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aw Data" sheetId="1" state="visible" r:id="rId3"/>
    <sheet name="Nymex hist." sheetId="2" state="visible" r:id="rId4"/>
    <sheet name="Print version 1" sheetId="3" state="visible" r:id="rId5"/>
    <sheet name="Print Version 2" sheetId="4" state="visible" r:id="rId6"/>
  </sheets>
  <definedNames>
    <definedName function="false" hidden="false" localSheetId="3" name="_xlnm.Print_Area" vbProcedure="false">'Print Version 2'!$A$1:$Q$126</definedName>
    <definedName function="false" hidden="true" localSheetId="0" name="_xlnm._FilterDatabase" vbProcedure="false">'Raw Data'!$A$4:$B$2265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<sst xmlns="http://schemas.openxmlformats.org/spreadsheetml/2006/main" count="202" uniqueCount="30">
  <si>
    <t xml:space="preserve">Cal '95</t>
  </si>
  <si>
    <t xml:space="preserve">Cal '96</t>
  </si>
  <si>
    <t xml:space="preserve">Cal '97</t>
  </si>
  <si>
    <t xml:space="preserve">Cal '98</t>
  </si>
  <si>
    <t xml:space="preserve">Cal '99</t>
  </si>
  <si>
    <t xml:space="preserve">Contracts</t>
  </si>
  <si>
    <t xml:space="preserve">Cal '00</t>
  </si>
  <si>
    <t xml:space="preserve">Month</t>
  </si>
  <si>
    <t xml:space="preserve">*</t>
  </si>
  <si>
    <t xml:space="preserve">  </t>
  </si>
  <si>
    <t xml:space="preserve">Cal '01</t>
  </si>
  <si>
    <t xml:space="preserve">Year</t>
  </si>
  <si>
    <t xml:space="preserve">Weekday</t>
  </si>
  <si>
    <t xml:space="preserve">month</t>
  </si>
  <si>
    <t xml:space="preserve">Date</t>
  </si>
  <si>
    <t xml:space="preserve">Eff Dates</t>
  </si>
  <si>
    <t xml:space="preserve">XH vs. JV</t>
  </si>
  <si>
    <t xml:space="preserve">Cal+2  vs. Cal+1</t>
  </si>
  <si>
    <t xml:space="preserve">Cal+3 vs Cal+2</t>
  </si>
  <si>
    <t xml:space="preserve">Cal+3 vs Cal+1</t>
  </si>
  <si>
    <t xml:space="preserve">Promt Nymex</t>
  </si>
  <si>
    <t xml:space="preserve">Apr-Oc</t>
  </si>
  <si>
    <t xml:space="preserve">Nov-Mar</t>
  </si>
  <si>
    <t xml:space="preserve">Cal + 1</t>
  </si>
  <si>
    <t xml:space="preserve">Cal + 2</t>
  </si>
  <si>
    <t xml:space="preserve">Cal + 3</t>
  </si>
  <si>
    <t xml:space="preserve">Cal + 4</t>
  </si>
  <si>
    <t xml:space="preserve">Cal +5</t>
  </si>
  <si>
    <t xml:space="preserve">@</t>
  </si>
  <si>
    <t xml:space="preserve">Nymex promt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</si>
</sst>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_);\(0\)"/>
    <numFmt numFmtId="166" formatCode="mm/dd/yy"/>
    <numFmt numFmtId="167" formatCode="0.00_);\(0.00\)"/>
    <numFmt numFmtId="168" formatCode="0.00"/>
    <numFmt numFmtId="169" formatCode="#,##0.00"/>
    <numFmt numFmtId="170" formatCode="0.0000"/>
    <numFmt numFmtId="171" formatCode="0"/>
  </numFmts>
  <fonts count="1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i val="true"/>
      <sz val="9"/>
      <name val="Times New Roman"/>
      <family val="1"/>
    </font>
    <font>
      <b val="true"/>
      <sz val="9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b val="true"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double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IW22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1" width="9.14"/>
    <col collapsed="false" customWidth="false" hidden="false" outlineLevel="0" max="3" min="3" style="2" width="9.14"/>
    <col collapsed="false" customWidth="false" hidden="true" outlineLevel="0" max="5" min="4" style="0" width="9.14"/>
    <col collapsed="false" customWidth="true" hidden="false" outlineLevel="0" max="6" min="6" style="3" width="8.99"/>
    <col collapsed="false" customWidth="true" hidden="false" outlineLevel="0" max="7" min="7" style="3" width="8.28"/>
    <col collapsed="false" customWidth="true" hidden="false" outlineLevel="0" max="8" min="8" style="3" width="7.99"/>
    <col collapsed="false" customWidth="true" hidden="false" outlineLevel="0" max="9" min="9" style="3" width="8.14"/>
    <col collapsed="false" customWidth="true" hidden="false" outlineLevel="0" max="10" min="10" style="4" width="10.99"/>
    <col collapsed="false" customWidth="true" hidden="false" outlineLevel="0" max="11" min="11" style="4" width="9.41"/>
    <col collapsed="false" customWidth="true" hidden="false" outlineLevel="0" max="12" min="12" style="4" width="10.99"/>
    <col collapsed="false" customWidth="true" hidden="false" outlineLevel="0" max="13" min="13" style="4" width="6.41"/>
    <col collapsed="false" customWidth="true" hidden="false" outlineLevel="0" max="14" min="14" style="4" width="6.85"/>
    <col collapsed="false" customWidth="true" hidden="false" outlineLevel="0" max="15" min="15" style="4" width="6.56"/>
    <col collapsed="false" customWidth="true" hidden="false" outlineLevel="0" max="17" min="16" style="4" width="6.85"/>
    <col collapsed="false" customWidth="false" hidden="false" outlineLevel="0" max="18" min="18" style="5" width="9.14"/>
    <col collapsed="false" customWidth="false" hidden="false" outlineLevel="0" max="257" min="19" style="6" width="9.14"/>
  </cols>
  <sheetData>
    <row r="1" customFormat="false" ht="13.5" hidden="false" customHeight="false" outlineLevel="0" collapsed="false">
      <c r="G1" s="7"/>
      <c r="H1" s="7"/>
      <c r="I1" s="7"/>
      <c r="M1" s="8" t="s">
        <v>0</v>
      </c>
      <c r="N1" s="8" t="s">
        <v>1</v>
      </c>
      <c r="O1" s="8" t="s">
        <v>2</v>
      </c>
      <c r="P1" s="8" t="s">
        <v>3</v>
      </c>
      <c r="Q1" s="8" t="s">
        <v>4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</row>
    <row r="2" customFormat="false" ht="12.75" hidden="false" customHeight="false" outlineLevel="0" collapsed="false">
      <c r="C2" s="9" t="s">
        <v>5</v>
      </c>
      <c r="G2" s="7"/>
      <c r="H2" s="7"/>
      <c r="I2" s="7"/>
      <c r="M2" s="8" t="s">
        <v>1</v>
      </c>
      <c r="N2" s="8" t="s">
        <v>2</v>
      </c>
      <c r="O2" s="8" t="s">
        <v>3</v>
      </c>
      <c r="P2" s="8" t="s">
        <v>4</v>
      </c>
      <c r="Q2" s="8" t="s">
        <v>6</v>
      </c>
      <c r="R2" s="10" t="s">
        <v>7</v>
      </c>
      <c r="S2" s="4" t="n">
        <f aca="false">MONTH(S4)</f>
        <v>2</v>
      </c>
      <c r="T2" s="4" t="n">
        <f aca="false">MONTH(T4)</f>
        <v>3</v>
      </c>
      <c r="U2" s="4" t="n">
        <f aca="false">MONTH(U4)</f>
        <v>4</v>
      </c>
      <c r="V2" s="4" t="n">
        <f aca="false">MONTH(V4)</f>
        <v>5</v>
      </c>
      <c r="W2" s="4" t="n">
        <f aca="false">MONTH(W4)</f>
        <v>6</v>
      </c>
      <c r="X2" s="4" t="n">
        <f aca="false">MONTH(X4)</f>
        <v>7</v>
      </c>
      <c r="Y2" s="4" t="n">
        <f aca="false">MONTH(Y4)</f>
        <v>8</v>
      </c>
      <c r="Z2" s="4" t="n">
        <f aca="false">MONTH(Z4)</f>
        <v>9</v>
      </c>
      <c r="AA2" s="4" t="n">
        <f aca="false">MONTH(AA4)</f>
        <v>10</v>
      </c>
      <c r="AB2" s="4" t="n">
        <f aca="false">MONTH(AB4)</f>
        <v>11</v>
      </c>
      <c r="AC2" s="4" t="n">
        <f aca="false">MONTH(AC4)</f>
        <v>12</v>
      </c>
      <c r="AD2" s="4" t="n">
        <f aca="false">MONTH(AD4)</f>
        <v>1</v>
      </c>
      <c r="AE2" s="4" t="n">
        <f aca="false">MONTH(AE4)</f>
        <v>2</v>
      </c>
      <c r="AF2" s="4" t="n">
        <f aca="false">MONTH(AF4)</f>
        <v>3</v>
      </c>
      <c r="AG2" s="4" t="n">
        <f aca="false">MONTH(AG4)</f>
        <v>4</v>
      </c>
      <c r="AH2" s="4" t="n">
        <f aca="false">MONTH(AH4)</f>
        <v>5</v>
      </c>
      <c r="AI2" s="4" t="n">
        <f aca="false">MONTH(AI4)</f>
        <v>6</v>
      </c>
      <c r="AJ2" s="4" t="n">
        <f aca="false">MONTH(AJ4)</f>
        <v>7</v>
      </c>
      <c r="AK2" s="4" t="n">
        <f aca="false">MONTH(AK4)</f>
        <v>8</v>
      </c>
      <c r="AL2" s="4" t="n">
        <f aca="false">MONTH(AL4)</f>
        <v>9</v>
      </c>
      <c r="AM2" s="4" t="n">
        <f aca="false">MONTH(AM4)</f>
        <v>10</v>
      </c>
      <c r="AN2" s="4" t="n">
        <f aca="false">MONTH(AN4)</f>
        <v>11</v>
      </c>
      <c r="AO2" s="4" t="n">
        <f aca="false">MONTH(AO4)</f>
        <v>12</v>
      </c>
      <c r="AP2" s="4" t="n">
        <f aca="false">MONTH(AP4)</f>
        <v>1</v>
      </c>
      <c r="AQ2" s="4" t="n">
        <f aca="false">MONTH(AQ4)</f>
        <v>2</v>
      </c>
      <c r="AR2" s="4" t="n">
        <f aca="false">MONTH(AR4)</f>
        <v>3</v>
      </c>
      <c r="AS2" s="4" t="n">
        <f aca="false">MONTH(AS4)</f>
        <v>4</v>
      </c>
      <c r="AT2" s="4" t="n">
        <f aca="false">MONTH(AT4)</f>
        <v>5</v>
      </c>
      <c r="AU2" s="4" t="n">
        <f aca="false">MONTH(AU4)</f>
        <v>6</v>
      </c>
      <c r="AV2" s="4" t="n">
        <f aca="false">MONTH(AV4)</f>
        <v>7</v>
      </c>
      <c r="AW2" s="4" t="n">
        <f aca="false">MONTH(AW4)</f>
        <v>8</v>
      </c>
      <c r="AX2" s="4" t="n">
        <f aca="false">MONTH(AX4)</f>
        <v>9</v>
      </c>
      <c r="AY2" s="4" t="n">
        <f aca="false">MONTH(AY4)</f>
        <v>10</v>
      </c>
      <c r="AZ2" s="4" t="n">
        <f aca="false">MONTH(AZ4)</f>
        <v>11</v>
      </c>
      <c r="BA2" s="4" t="n">
        <f aca="false">MONTH(BA4)</f>
        <v>12</v>
      </c>
      <c r="BB2" s="4" t="n">
        <f aca="false">MONTH(BB4)</f>
        <v>1</v>
      </c>
      <c r="BC2" s="4" t="n">
        <f aca="false">MONTH(BC4)</f>
        <v>2</v>
      </c>
      <c r="BD2" s="4" t="n">
        <f aca="false">MONTH(BD4)</f>
        <v>3</v>
      </c>
      <c r="BE2" s="4" t="n">
        <f aca="false">MONTH(BE4)</f>
        <v>4</v>
      </c>
      <c r="BF2" s="4" t="n">
        <f aca="false">MONTH(BF4)</f>
        <v>5</v>
      </c>
      <c r="BG2" s="4" t="n">
        <f aca="false">MONTH(BG4)</f>
        <v>6</v>
      </c>
      <c r="BH2" s="4" t="n">
        <f aca="false">MONTH(BH4)</f>
        <v>7</v>
      </c>
      <c r="BI2" s="4" t="n">
        <f aca="false">MONTH(BI4)</f>
        <v>8</v>
      </c>
      <c r="BJ2" s="4" t="n">
        <f aca="false">MONTH(BJ4)</f>
        <v>9</v>
      </c>
      <c r="BK2" s="4" t="n">
        <f aca="false">MONTH(BK4)</f>
        <v>10</v>
      </c>
      <c r="BL2" s="4" t="n">
        <f aca="false">MONTH(BL4)</f>
        <v>11</v>
      </c>
      <c r="BM2" s="4" t="n">
        <f aca="false">MONTH(BM4)</f>
        <v>12</v>
      </c>
      <c r="BN2" s="4" t="n">
        <f aca="false">MONTH(BN4)</f>
        <v>1</v>
      </c>
      <c r="BO2" s="4" t="n">
        <f aca="false">MONTH(BO4)</f>
        <v>2</v>
      </c>
      <c r="BP2" s="4" t="n">
        <f aca="false">MONTH(BP4)</f>
        <v>3</v>
      </c>
      <c r="BQ2" s="4" t="n">
        <f aca="false">MONTH(BQ4)</f>
        <v>4</v>
      </c>
      <c r="BR2" s="4" t="n">
        <f aca="false">MONTH(BR4)</f>
        <v>5</v>
      </c>
      <c r="BS2" s="4" t="n">
        <f aca="false">MONTH(BS4)</f>
        <v>6</v>
      </c>
      <c r="BT2" s="4" t="n">
        <f aca="false">MONTH(BT4)</f>
        <v>7</v>
      </c>
      <c r="BU2" s="4" t="n">
        <f aca="false">MONTH(BU4)</f>
        <v>8</v>
      </c>
      <c r="BV2" s="4" t="n">
        <f aca="false">MONTH(BV4)</f>
        <v>9</v>
      </c>
      <c r="BW2" s="4" t="n">
        <f aca="false">MONTH(BW4)</f>
        <v>10</v>
      </c>
      <c r="BX2" s="4" t="n">
        <f aca="false">MONTH(BX4)</f>
        <v>11</v>
      </c>
      <c r="BY2" s="4" t="n">
        <f aca="false">MONTH(BY4)</f>
        <v>12</v>
      </c>
      <c r="BZ2" s="4" t="n">
        <f aca="false">MONTH(BZ4)</f>
        <v>1</v>
      </c>
      <c r="CA2" s="4" t="n">
        <f aca="false">MONTH(CA4)</f>
        <v>2</v>
      </c>
      <c r="CB2" s="4" t="n">
        <f aca="false">MONTH(CB4)</f>
        <v>3</v>
      </c>
      <c r="CC2" s="4" t="n">
        <f aca="false">MONTH(CC4)</f>
        <v>4</v>
      </c>
      <c r="CD2" s="4" t="n">
        <f aca="false">MONTH(CD4)</f>
        <v>5</v>
      </c>
      <c r="CE2" s="4" t="n">
        <f aca="false">MONTH(CE4)</f>
        <v>6</v>
      </c>
      <c r="CF2" s="4" t="n">
        <f aca="false">MONTH(CF4)</f>
        <v>7</v>
      </c>
      <c r="CG2" s="4" t="n">
        <f aca="false">MONTH(CG4)</f>
        <v>8</v>
      </c>
      <c r="CH2" s="4" t="n">
        <f aca="false">MONTH(CH4)</f>
        <v>9</v>
      </c>
      <c r="CI2" s="4" t="n">
        <f aca="false">MONTH(CI4)</f>
        <v>10</v>
      </c>
      <c r="CJ2" s="4" t="n">
        <f aca="false">MONTH(CJ4)</f>
        <v>11</v>
      </c>
      <c r="CK2" s="4" t="n">
        <f aca="false">MONTH(CK4)</f>
        <v>12</v>
      </c>
      <c r="CL2" s="4" t="n">
        <f aca="false">MONTH(CL4)</f>
        <v>1</v>
      </c>
      <c r="CM2" s="4" t="n">
        <f aca="false">MONTH(CM4)</f>
        <v>2</v>
      </c>
      <c r="CN2" s="4" t="n">
        <f aca="false">MONTH(CN4)</f>
        <v>3</v>
      </c>
      <c r="CO2" s="4" t="n">
        <f aca="false">MONTH(CO4)</f>
        <v>4</v>
      </c>
      <c r="CP2" s="4" t="n">
        <f aca="false">MONTH(CP4)</f>
        <v>5</v>
      </c>
      <c r="CQ2" s="4" t="n">
        <f aca="false">MONTH(CQ4)</f>
        <v>6</v>
      </c>
      <c r="CR2" s="4" t="n">
        <f aca="false">MONTH(CR4)</f>
        <v>7</v>
      </c>
      <c r="CS2" s="4" t="n">
        <f aca="false">MONTH(CS4)</f>
        <v>8</v>
      </c>
      <c r="CT2" s="4" t="n">
        <f aca="false">MONTH(CT4)</f>
        <v>9</v>
      </c>
      <c r="CU2" s="4" t="n">
        <f aca="false">MONTH(CU4)</f>
        <v>10</v>
      </c>
      <c r="CV2" s="4" t="n">
        <f aca="false">MONTH(CV4)</f>
        <v>11</v>
      </c>
      <c r="CW2" s="4" t="n">
        <f aca="false">MONTH(CW4)</f>
        <v>12</v>
      </c>
      <c r="CX2" s="4" t="n">
        <f aca="false">MONTH(CX4)</f>
        <v>1</v>
      </c>
      <c r="CY2" s="4" t="n">
        <f aca="false">MONTH(CY4)</f>
        <v>2</v>
      </c>
      <c r="CZ2" s="4" t="n">
        <f aca="false">MONTH(CZ4)</f>
        <v>3</v>
      </c>
      <c r="DA2" s="4" t="n">
        <f aca="false">MONTH(DA4)</f>
        <v>4</v>
      </c>
      <c r="DB2" s="4" t="n">
        <f aca="false">MONTH(DB4)</f>
        <v>5</v>
      </c>
      <c r="DC2" s="4" t="n">
        <f aca="false">MONTH(DC4)</f>
        <v>6</v>
      </c>
      <c r="DD2" s="4" t="n">
        <f aca="false">MONTH(DD4)</f>
        <v>7</v>
      </c>
      <c r="DE2" s="4" t="n">
        <f aca="false">MONTH(DE4)</f>
        <v>8</v>
      </c>
      <c r="DF2" s="4" t="n">
        <f aca="false">MONTH(DF4)</f>
        <v>9</v>
      </c>
      <c r="DG2" s="4" t="n">
        <f aca="false">MONTH(DG4)</f>
        <v>10</v>
      </c>
      <c r="DH2" s="4" t="n">
        <f aca="false">MONTH(DH4)</f>
        <v>11</v>
      </c>
      <c r="DI2" s="4" t="n">
        <f aca="false">MONTH(DI4)</f>
        <v>12</v>
      </c>
      <c r="DJ2" s="4" t="n">
        <f aca="false">MONTH(DJ4)</f>
        <v>1</v>
      </c>
      <c r="DK2" s="4" t="n">
        <f aca="false">MONTH(DK4)</f>
        <v>2</v>
      </c>
      <c r="DL2" s="4" t="n">
        <f aca="false">MONTH(DL4)</f>
        <v>3</v>
      </c>
      <c r="DM2" s="4" t="n">
        <f aca="false">MONTH(DM4)</f>
        <v>4</v>
      </c>
      <c r="DN2" s="4" t="n">
        <f aca="false">MONTH(DN4)</f>
        <v>5</v>
      </c>
      <c r="DO2" s="4" t="n">
        <f aca="false">MONTH(DO4)</f>
        <v>6</v>
      </c>
      <c r="DP2" s="4" t="n">
        <f aca="false">MONTH(DP4)</f>
        <v>7</v>
      </c>
      <c r="DQ2" s="4" t="n">
        <f aca="false">MONTH(DQ4)</f>
        <v>8</v>
      </c>
      <c r="DR2" s="4" t="n">
        <f aca="false">MONTH(DR4)</f>
        <v>9</v>
      </c>
      <c r="DS2" s="4" t="n">
        <f aca="false">MONTH(DS4)</f>
        <v>10</v>
      </c>
      <c r="DT2" s="4" t="n">
        <f aca="false">MONTH(DT4)</f>
        <v>11</v>
      </c>
      <c r="DU2" s="4" t="n">
        <f aca="false">MONTH(DU4)</f>
        <v>12</v>
      </c>
      <c r="DV2" s="4" t="n">
        <f aca="false">MONTH(DV4)</f>
        <v>1</v>
      </c>
      <c r="DW2" s="4" t="n">
        <f aca="false">MONTH(DW4)</f>
        <v>2</v>
      </c>
      <c r="DX2" s="4" t="n">
        <f aca="false">MONTH(DX4)</f>
        <v>3</v>
      </c>
      <c r="DY2" s="4" t="n">
        <f aca="false">MONTH(DY4)</f>
        <v>4</v>
      </c>
      <c r="DZ2" s="4" t="n">
        <f aca="false">MONTH(DZ4)</f>
        <v>5</v>
      </c>
      <c r="EA2" s="4" t="n">
        <f aca="false">MONTH(EA4)</f>
        <v>6</v>
      </c>
      <c r="EB2" s="4" t="n">
        <f aca="false">MONTH(EB4)</f>
        <v>7</v>
      </c>
      <c r="EC2" s="4" t="n">
        <f aca="false">MONTH(EC4)</f>
        <v>8</v>
      </c>
      <c r="ED2" s="4" t="n">
        <f aca="false">MONTH(ED4)</f>
        <v>9</v>
      </c>
      <c r="EE2" s="4" t="n">
        <f aca="false">MONTH(EE4)</f>
        <v>10</v>
      </c>
      <c r="EF2" s="4" t="n">
        <f aca="false">MONTH(EF4)</f>
        <v>11</v>
      </c>
      <c r="EG2" s="4" t="n">
        <f aca="false">MONTH(EG4)</f>
        <v>12</v>
      </c>
      <c r="EH2" s="4" t="n">
        <f aca="false">MONTH(EH4)</f>
        <v>1</v>
      </c>
      <c r="EI2" s="4" t="n">
        <f aca="false">MONTH(EI4)</f>
        <v>2</v>
      </c>
      <c r="EJ2" s="4" t="n">
        <f aca="false">MONTH(EJ4)</f>
        <v>3</v>
      </c>
      <c r="EK2" s="4" t="n">
        <f aca="false">MONTH(EK4)</f>
        <v>4</v>
      </c>
      <c r="EL2" s="4" t="n">
        <f aca="false">MONTH(EL4)</f>
        <v>5</v>
      </c>
      <c r="EM2" s="4" t="n">
        <f aca="false">MONTH(EM4)</f>
        <v>6</v>
      </c>
      <c r="EN2" s="4" t="n">
        <f aca="false">MONTH(EN4)</f>
        <v>7</v>
      </c>
      <c r="EO2" s="4" t="n">
        <f aca="false">MONTH(EO4)</f>
        <v>8</v>
      </c>
      <c r="EP2" s="4" t="n">
        <f aca="false">MONTH(EP4)</f>
        <v>9</v>
      </c>
      <c r="EQ2" s="4" t="n">
        <f aca="false">MONTH(EQ4)</f>
        <v>10</v>
      </c>
      <c r="ER2" s="4" t="n">
        <f aca="false">MONTH(ER4)</f>
        <v>11</v>
      </c>
      <c r="ES2" s="4" t="n">
        <f aca="false">MONTH(ES4)</f>
        <v>12</v>
      </c>
      <c r="ET2" s="4" t="n">
        <f aca="false">MONTH(ET4)</f>
        <v>1</v>
      </c>
      <c r="EU2" s="4" t="n">
        <f aca="false">MONTH(EU4)</f>
        <v>2</v>
      </c>
      <c r="EV2" s="4" t="n">
        <f aca="false">MONTH(EV4)</f>
        <v>3</v>
      </c>
      <c r="EW2" s="4" t="n">
        <f aca="false">MONTH(EW4)</f>
        <v>4</v>
      </c>
      <c r="EX2" s="4" t="n">
        <f aca="false">MONTH(EX4)</f>
        <v>5</v>
      </c>
      <c r="EY2" s="4" t="n">
        <f aca="false">MONTH(EY4)</f>
        <v>6</v>
      </c>
      <c r="EZ2" s="4" t="n">
        <f aca="false">MONTH(EZ4)</f>
        <v>7</v>
      </c>
      <c r="FA2" s="4" t="n">
        <f aca="false">MONTH(FA4)</f>
        <v>8</v>
      </c>
      <c r="FB2" s="4" t="n">
        <f aca="false">MONTH(FB4)</f>
        <v>9</v>
      </c>
      <c r="FC2" s="4" t="n">
        <f aca="false">MONTH(FC4)</f>
        <v>10</v>
      </c>
      <c r="FD2" s="4" t="n">
        <f aca="false">MONTH(FD4)</f>
        <v>11</v>
      </c>
      <c r="FE2" s="4" t="n">
        <f aca="false">MONTH(FE4)</f>
        <v>12</v>
      </c>
      <c r="FF2" s="4" t="n">
        <f aca="false">MONTH(FF4)</f>
        <v>1</v>
      </c>
      <c r="FG2" s="4" t="n">
        <f aca="false">MONTH(FG4)</f>
        <v>2</v>
      </c>
      <c r="FH2" s="4" t="n">
        <f aca="false">MONTH(FH4)</f>
        <v>3</v>
      </c>
      <c r="FI2" s="4" t="n">
        <f aca="false">MONTH(FI4)</f>
        <v>4</v>
      </c>
      <c r="FJ2" s="4" t="n">
        <f aca="false">MONTH(FJ4)</f>
        <v>5</v>
      </c>
      <c r="FK2" s="4" t="n">
        <f aca="false">MONTH(FK4)</f>
        <v>6</v>
      </c>
      <c r="FL2" s="4" t="n">
        <f aca="false">MONTH(FL4)</f>
        <v>7</v>
      </c>
      <c r="FM2" s="4" t="n">
        <f aca="false">MONTH(FM4)</f>
        <v>8</v>
      </c>
      <c r="FN2" s="4" t="n">
        <f aca="false">MONTH(FN4)</f>
        <v>9</v>
      </c>
      <c r="FO2" s="4" t="n">
        <f aca="false">MONTH(FO4)</f>
        <v>10</v>
      </c>
      <c r="FP2" s="4" t="n">
        <f aca="false">MONTH(FP4)</f>
        <v>11</v>
      </c>
      <c r="FQ2" s="4" t="n">
        <f aca="false">MONTH(FQ4)</f>
        <v>12</v>
      </c>
      <c r="FR2" s="4" t="n">
        <f aca="false">MONTH(FR4)</f>
        <v>1</v>
      </c>
      <c r="FS2" s="4" t="n">
        <f aca="false">MONTH(FS4)</f>
        <v>2</v>
      </c>
      <c r="FT2" s="4" t="n">
        <f aca="false">MONTH(FT4)</f>
        <v>3</v>
      </c>
      <c r="FU2" s="4" t="n">
        <f aca="false">MONTH(FU4)</f>
        <v>4</v>
      </c>
      <c r="FV2" s="4" t="n">
        <f aca="false">MONTH(FV4)</f>
        <v>5</v>
      </c>
      <c r="FW2" s="4" t="n">
        <f aca="false">MONTH(FW4)</f>
        <v>6</v>
      </c>
      <c r="FX2" s="4" t="n">
        <f aca="false">MONTH(FX4)</f>
        <v>7</v>
      </c>
      <c r="FY2" s="4" t="n">
        <f aca="false">MONTH(FY4)</f>
        <v>8</v>
      </c>
      <c r="FZ2" s="4" t="n">
        <f aca="false">MONTH(FZ4)</f>
        <v>9</v>
      </c>
      <c r="GA2" s="4" t="n">
        <f aca="false">MONTH(GA4)</f>
        <v>10</v>
      </c>
      <c r="GB2" s="4" t="n">
        <f aca="false">MONTH(GB4)</f>
        <v>11</v>
      </c>
      <c r="GC2" s="4" t="n">
        <f aca="false">MONTH(GC4)</f>
        <v>12</v>
      </c>
      <c r="GD2" s="4" t="n">
        <f aca="false">MONTH(GD4)</f>
        <v>1</v>
      </c>
      <c r="GE2" s="4" t="n">
        <f aca="false">MONTH(GE4)</f>
        <v>2</v>
      </c>
      <c r="GF2" s="4" t="n">
        <f aca="false">MONTH(GF4)</f>
        <v>3</v>
      </c>
      <c r="GG2" s="4" t="n">
        <f aca="false">MONTH(GG4)</f>
        <v>4</v>
      </c>
      <c r="GH2" s="4" t="n">
        <f aca="false">MONTH(GH4)</f>
        <v>5</v>
      </c>
      <c r="GI2" s="4" t="n">
        <f aca="false">MONTH(GI4)</f>
        <v>6</v>
      </c>
      <c r="GJ2" s="4" t="n">
        <f aca="false">MONTH(GJ4)</f>
        <v>7</v>
      </c>
      <c r="GK2" s="4" t="n">
        <f aca="false">MONTH(GK4)</f>
        <v>8</v>
      </c>
      <c r="GL2" s="4" t="n">
        <f aca="false">MONTH(GL4)</f>
        <v>9</v>
      </c>
      <c r="GM2" s="4" t="n">
        <f aca="false">MONTH(GM4)</f>
        <v>10</v>
      </c>
      <c r="GN2" s="4" t="n">
        <f aca="false">MONTH(GN4)</f>
        <v>11</v>
      </c>
      <c r="GO2" s="4" t="n">
        <f aca="false">MONTH(GO4)</f>
        <v>12</v>
      </c>
      <c r="GP2" s="4" t="n">
        <f aca="false">MONTH(GP4)</f>
        <v>1</v>
      </c>
      <c r="GQ2" s="4" t="n">
        <f aca="false">MONTH(GQ4)</f>
        <v>2</v>
      </c>
      <c r="GR2" s="6" t="s">
        <v>8</v>
      </c>
    </row>
    <row r="3" customFormat="false" ht="12.75" hidden="false" customHeight="false" outlineLevel="0" collapsed="false">
      <c r="C3" s="11"/>
      <c r="G3" s="7"/>
      <c r="H3" s="7"/>
      <c r="I3" s="7"/>
      <c r="J3" s="4" t="s">
        <v>9</v>
      </c>
      <c r="M3" s="8" t="s">
        <v>2</v>
      </c>
      <c r="N3" s="8" t="s">
        <v>3</v>
      </c>
      <c r="O3" s="8" t="s">
        <v>4</v>
      </c>
      <c r="P3" s="8" t="s">
        <v>6</v>
      </c>
      <c r="Q3" s="8" t="s">
        <v>10</v>
      </c>
      <c r="R3" s="12" t="s">
        <v>11</v>
      </c>
      <c r="S3" s="4" t="n">
        <f aca="false">YEAR(S4)</f>
        <v>1993</v>
      </c>
      <c r="T3" s="4" t="n">
        <f aca="false">YEAR(T4)</f>
        <v>1993</v>
      </c>
      <c r="U3" s="4" t="n">
        <f aca="false">YEAR(U4)</f>
        <v>1993</v>
      </c>
      <c r="V3" s="4" t="n">
        <f aca="false">YEAR(V4)</f>
        <v>1993</v>
      </c>
      <c r="W3" s="4" t="n">
        <f aca="false">YEAR(W4)</f>
        <v>1993</v>
      </c>
      <c r="X3" s="4" t="n">
        <f aca="false">YEAR(X4)</f>
        <v>1993</v>
      </c>
      <c r="Y3" s="4" t="n">
        <f aca="false">YEAR(Y4)</f>
        <v>1993</v>
      </c>
      <c r="Z3" s="4" t="n">
        <f aca="false">YEAR(Z4)</f>
        <v>1993</v>
      </c>
      <c r="AA3" s="4" t="n">
        <f aca="false">YEAR(AA4)</f>
        <v>1993</v>
      </c>
      <c r="AB3" s="4" t="n">
        <f aca="false">YEAR(AB4)</f>
        <v>1993</v>
      </c>
      <c r="AC3" s="4" t="n">
        <f aca="false">YEAR(AC4)</f>
        <v>1993</v>
      </c>
      <c r="AD3" s="4" t="n">
        <f aca="false">YEAR(AD4)</f>
        <v>1994</v>
      </c>
      <c r="AE3" s="4" t="n">
        <f aca="false">YEAR(AE4)</f>
        <v>1994</v>
      </c>
      <c r="AF3" s="4" t="n">
        <f aca="false">YEAR(AF4)</f>
        <v>1994</v>
      </c>
      <c r="AG3" s="4" t="n">
        <f aca="false">YEAR(AG4)</f>
        <v>1994</v>
      </c>
      <c r="AH3" s="4" t="n">
        <f aca="false">YEAR(AH4)</f>
        <v>1994</v>
      </c>
      <c r="AI3" s="4" t="n">
        <f aca="false">YEAR(AI4)</f>
        <v>1994</v>
      </c>
      <c r="AJ3" s="4" t="n">
        <f aca="false">YEAR(AJ4)</f>
        <v>1994</v>
      </c>
      <c r="AK3" s="4" t="n">
        <f aca="false">YEAR(AK4)</f>
        <v>1994</v>
      </c>
      <c r="AL3" s="4" t="n">
        <f aca="false">YEAR(AL4)</f>
        <v>1994</v>
      </c>
      <c r="AM3" s="4" t="n">
        <f aca="false">YEAR(AM4)</f>
        <v>1994</v>
      </c>
      <c r="AN3" s="4" t="n">
        <f aca="false">YEAR(AN4)</f>
        <v>1994</v>
      </c>
      <c r="AO3" s="4" t="n">
        <f aca="false">YEAR(AO4)</f>
        <v>1994</v>
      </c>
      <c r="AP3" s="4" t="n">
        <f aca="false">YEAR(AP4)</f>
        <v>1995</v>
      </c>
      <c r="AQ3" s="4" t="n">
        <f aca="false">YEAR(AQ4)</f>
        <v>1995</v>
      </c>
      <c r="AR3" s="4" t="n">
        <f aca="false">YEAR(AR4)</f>
        <v>1995</v>
      </c>
      <c r="AS3" s="4" t="n">
        <f aca="false">YEAR(AS4)</f>
        <v>1995</v>
      </c>
      <c r="AT3" s="4" t="n">
        <f aca="false">YEAR(AT4)</f>
        <v>1995</v>
      </c>
      <c r="AU3" s="4" t="n">
        <f aca="false">YEAR(AU4)</f>
        <v>1995</v>
      </c>
      <c r="AV3" s="4" t="n">
        <f aca="false">YEAR(AV4)</f>
        <v>1995</v>
      </c>
      <c r="AW3" s="4" t="n">
        <f aca="false">YEAR(AW4)</f>
        <v>1995</v>
      </c>
      <c r="AX3" s="4" t="n">
        <f aca="false">YEAR(AX4)</f>
        <v>1995</v>
      </c>
      <c r="AY3" s="4" t="n">
        <f aca="false">YEAR(AY4)</f>
        <v>1995</v>
      </c>
      <c r="AZ3" s="4" t="n">
        <f aca="false">YEAR(AZ4)</f>
        <v>1995</v>
      </c>
      <c r="BA3" s="4" t="n">
        <f aca="false">YEAR(BA4)</f>
        <v>1995</v>
      </c>
      <c r="BB3" s="4" t="n">
        <f aca="false">YEAR(BB4)</f>
        <v>1996</v>
      </c>
      <c r="BC3" s="4" t="n">
        <f aca="false">YEAR(BC4)</f>
        <v>1996</v>
      </c>
      <c r="BD3" s="4" t="n">
        <f aca="false">YEAR(BD4)</f>
        <v>1996</v>
      </c>
      <c r="BE3" s="4" t="n">
        <f aca="false">YEAR(BE4)</f>
        <v>1996</v>
      </c>
      <c r="BF3" s="4" t="n">
        <f aca="false">YEAR(BF4)</f>
        <v>1996</v>
      </c>
      <c r="BG3" s="4" t="n">
        <f aca="false">YEAR(BG4)</f>
        <v>1996</v>
      </c>
      <c r="BH3" s="4" t="n">
        <f aca="false">YEAR(BH4)</f>
        <v>1996</v>
      </c>
      <c r="BI3" s="4" t="n">
        <f aca="false">YEAR(BI4)</f>
        <v>1996</v>
      </c>
      <c r="BJ3" s="4" t="n">
        <f aca="false">YEAR(BJ4)</f>
        <v>1996</v>
      </c>
      <c r="BK3" s="4" t="n">
        <f aca="false">YEAR(BK4)</f>
        <v>1996</v>
      </c>
      <c r="BL3" s="4" t="n">
        <f aca="false">YEAR(BL4)</f>
        <v>1996</v>
      </c>
      <c r="BM3" s="4" t="n">
        <f aca="false">YEAR(BM4)</f>
        <v>1996</v>
      </c>
      <c r="BN3" s="4" t="n">
        <f aca="false">YEAR(BN4)</f>
        <v>1997</v>
      </c>
      <c r="BO3" s="4" t="n">
        <f aca="false">YEAR(BO4)</f>
        <v>1997</v>
      </c>
      <c r="BP3" s="4" t="n">
        <f aca="false">YEAR(BP4)</f>
        <v>1997</v>
      </c>
      <c r="BQ3" s="4" t="n">
        <f aca="false">YEAR(BQ4)</f>
        <v>1997</v>
      </c>
      <c r="BR3" s="4" t="n">
        <f aca="false">YEAR(BR4)</f>
        <v>1997</v>
      </c>
      <c r="BS3" s="4" t="n">
        <f aca="false">YEAR(BS4)</f>
        <v>1997</v>
      </c>
      <c r="BT3" s="4" t="n">
        <f aca="false">YEAR(BT4)</f>
        <v>1997</v>
      </c>
      <c r="BU3" s="4" t="n">
        <f aca="false">YEAR(BU4)</f>
        <v>1997</v>
      </c>
      <c r="BV3" s="4" t="n">
        <f aca="false">YEAR(BV4)</f>
        <v>1997</v>
      </c>
      <c r="BW3" s="4" t="n">
        <f aca="false">YEAR(BW4)</f>
        <v>1997</v>
      </c>
      <c r="BX3" s="4" t="n">
        <f aca="false">YEAR(BX4)</f>
        <v>1997</v>
      </c>
      <c r="BY3" s="4" t="n">
        <f aca="false">YEAR(BY4)</f>
        <v>1997</v>
      </c>
      <c r="BZ3" s="4" t="n">
        <f aca="false">YEAR(BZ4)</f>
        <v>1998</v>
      </c>
      <c r="CA3" s="4" t="n">
        <f aca="false">YEAR(CA4)</f>
        <v>1998</v>
      </c>
      <c r="CB3" s="4" t="n">
        <f aca="false">YEAR(CB4)</f>
        <v>1998</v>
      </c>
      <c r="CC3" s="4" t="n">
        <f aca="false">YEAR(CC4)</f>
        <v>1998</v>
      </c>
      <c r="CD3" s="4" t="n">
        <f aca="false">YEAR(CD4)</f>
        <v>1998</v>
      </c>
      <c r="CE3" s="4" t="n">
        <f aca="false">YEAR(CE4)</f>
        <v>1998</v>
      </c>
      <c r="CF3" s="4" t="n">
        <f aca="false">YEAR(CF4)</f>
        <v>1998</v>
      </c>
      <c r="CG3" s="4" t="n">
        <f aca="false">YEAR(CG4)</f>
        <v>1998</v>
      </c>
      <c r="CH3" s="4" t="n">
        <f aca="false">YEAR(CH4)</f>
        <v>1998</v>
      </c>
      <c r="CI3" s="4" t="n">
        <f aca="false">YEAR(CI4)</f>
        <v>1998</v>
      </c>
      <c r="CJ3" s="4" t="n">
        <f aca="false">YEAR(CJ4)</f>
        <v>1998</v>
      </c>
      <c r="CK3" s="4" t="n">
        <f aca="false">YEAR(CK4)</f>
        <v>1998</v>
      </c>
      <c r="CL3" s="4" t="n">
        <f aca="false">YEAR(CL4)</f>
        <v>1999</v>
      </c>
      <c r="CM3" s="4" t="n">
        <f aca="false">YEAR(CM4)</f>
        <v>1999</v>
      </c>
      <c r="CN3" s="4" t="n">
        <f aca="false">YEAR(CN4)</f>
        <v>1999</v>
      </c>
      <c r="CO3" s="4" t="n">
        <f aca="false">YEAR(CO4)</f>
        <v>1999</v>
      </c>
      <c r="CP3" s="4" t="n">
        <f aca="false">YEAR(CP4)</f>
        <v>1999</v>
      </c>
      <c r="CQ3" s="4" t="n">
        <f aca="false">YEAR(CQ4)</f>
        <v>1999</v>
      </c>
      <c r="CR3" s="4" t="n">
        <f aca="false">YEAR(CR4)</f>
        <v>1999</v>
      </c>
      <c r="CS3" s="4" t="n">
        <f aca="false">YEAR(CS4)</f>
        <v>1999</v>
      </c>
      <c r="CT3" s="4" t="n">
        <f aca="false">YEAR(CT4)</f>
        <v>1999</v>
      </c>
      <c r="CU3" s="4" t="n">
        <f aca="false">YEAR(CU4)</f>
        <v>1999</v>
      </c>
      <c r="CV3" s="4" t="n">
        <f aca="false">YEAR(CV4)</f>
        <v>1999</v>
      </c>
      <c r="CW3" s="4" t="n">
        <f aca="false">YEAR(CW4)</f>
        <v>1999</v>
      </c>
      <c r="CX3" s="4" t="n">
        <f aca="false">YEAR(CX4)</f>
        <v>2000</v>
      </c>
      <c r="CY3" s="4" t="n">
        <f aca="false">YEAR(CY4)</f>
        <v>2000</v>
      </c>
      <c r="CZ3" s="4" t="n">
        <f aca="false">YEAR(CZ4)</f>
        <v>2000</v>
      </c>
      <c r="DA3" s="4" t="n">
        <f aca="false">YEAR(DA4)</f>
        <v>2000</v>
      </c>
      <c r="DB3" s="4" t="n">
        <f aca="false">YEAR(DB4)</f>
        <v>2000</v>
      </c>
      <c r="DC3" s="4" t="n">
        <f aca="false">YEAR(DC4)</f>
        <v>2000</v>
      </c>
      <c r="DD3" s="4" t="n">
        <f aca="false">YEAR(DD4)</f>
        <v>2000</v>
      </c>
      <c r="DE3" s="4" t="n">
        <f aca="false">YEAR(DE4)</f>
        <v>2000</v>
      </c>
      <c r="DF3" s="4" t="n">
        <f aca="false">YEAR(DF4)</f>
        <v>2000</v>
      </c>
      <c r="DG3" s="4" t="n">
        <f aca="false">YEAR(DG4)</f>
        <v>2000</v>
      </c>
      <c r="DH3" s="4" t="n">
        <f aca="false">YEAR(DH4)</f>
        <v>2000</v>
      </c>
      <c r="DI3" s="4" t="n">
        <f aca="false">YEAR(DI4)</f>
        <v>2000</v>
      </c>
      <c r="DJ3" s="4" t="n">
        <f aca="false">YEAR(DJ4)</f>
        <v>2001</v>
      </c>
      <c r="DK3" s="4" t="n">
        <f aca="false">YEAR(DK4)</f>
        <v>2001</v>
      </c>
      <c r="DL3" s="4" t="n">
        <f aca="false">YEAR(DL4)</f>
        <v>2001</v>
      </c>
      <c r="DM3" s="4" t="n">
        <f aca="false">YEAR(DM4)</f>
        <v>2001</v>
      </c>
      <c r="DN3" s="4" t="n">
        <f aca="false">YEAR(DN4)</f>
        <v>2001</v>
      </c>
      <c r="DO3" s="4" t="n">
        <f aca="false">YEAR(DO4)</f>
        <v>2001</v>
      </c>
      <c r="DP3" s="4" t="n">
        <f aca="false">YEAR(DP4)</f>
        <v>2001</v>
      </c>
      <c r="DQ3" s="4" t="n">
        <f aca="false">YEAR(DQ4)</f>
        <v>2001</v>
      </c>
      <c r="DR3" s="4" t="n">
        <f aca="false">YEAR(DR4)</f>
        <v>2001</v>
      </c>
      <c r="DS3" s="4" t="n">
        <f aca="false">YEAR(DS4)</f>
        <v>2001</v>
      </c>
      <c r="DT3" s="4" t="n">
        <f aca="false">YEAR(DT4)</f>
        <v>2001</v>
      </c>
      <c r="DU3" s="4" t="n">
        <f aca="false">YEAR(DU4)</f>
        <v>2001</v>
      </c>
      <c r="DV3" s="4" t="n">
        <f aca="false">YEAR(DV4)</f>
        <v>2002</v>
      </c>
      <c r="DW3" s="4" t="n">
        <f aca="false">YEAR(DW4)</f>
        <v>2002</v>
      </c>
      <c r="DX3" s="4" t="n">
        <f aca="false">YEAR(DX4)</f>
        <v>2002</v>
      </c>
      <c r="DY3" s="4" t="n">
        <f aca="false">YEAR(DY4)</f>
        <v>2002</v>
      </c>
      <c r="DZ3" s="4" t="n">
        <f aca="false">YEAR(DZ4)</f>
        <v>2002</v>
      </c>
      <c r="EA3" s="4" t="n">
        <f aca="false">YEAR(EA4)</f>
        <v>2002</v>
      </c>
      <c r="EB3" s="4" t="n">
        <f aca="false">YEAR(EB4)</f>
        <v>2002</v>
      </c>
      <c r="EC3" s="4" t="n">
        <f aca="false">YEAR(EC4)</f>
        <v>2002</v>
      </c>
      <c r="ED3" s="4" t="n">
        <f aca="false">YEAR(ED4)</f>
        <v>2002</v>
      </c>
      <c r="EE3" s="4" t="n">
        <f aca="false">YEAR(EE4)</f>
        <v>2002</v>
      </c>
      <c r="EF3" s="4" t="n">
        <f aca="false">YEAR(EF4)</f>
        <v>2002</v>
      </c>
      <c r="EG3" s="4" t="n">
        <f aca="false">YEAR(EG4)</f>
        <v>2002</v>
      </c>
      <c r="EH3" s="4" t="n">
        <f aca="false">YEAR(EH4)</f>
        <v>2003</v>
      </c>
      <c r="EI3" s="4" t="n">
        <f aca="false">YEAR(EI4)</f>
        <v>2003</v>
      </c>
      <c r="EJ3" s="4" t="n">
        <f aca="false">YEAR(EJ4)</f>
        <v>2003</v>
      </c>
      <c r="EK3" s="4" t="n">
        <f aca="false">YEAR(EK4)</f>
        <v>2003</v>
      </c>
      <c r="EL3" s="4" t="n">
        <f aca="false">YEAR(EL4)</f>
        <v>2003</v>
      </c>
      <c r="EM3" s="4" t="n">
        <f aca="false">YEAR(EM4)</f>
        <v>2003</v>
      </c>
      <c r="EN3" s="4" t="n">
        <f aca="false">YEAR(EN4)</f>
        <v>2003</v>
      </c>
      <c r="EO3" s="4" t="n">
        <f aca="false">YEAR(EO4)</f>
        <v>2003</v>
      </c>
      <c r="EP3" s="4" t="n">
        <f aca="false">YEAR(EP4)</f>
        <v>2003</v>
      </c>
      <c r="EQ3" s="4" t="n">
        <f aca="false">YEAR(EQ4)</f>
        <v>2003</v>
      </c>
      <c r="ER3" s="4" t="n">
        <f aca="false">YEAR(ER4)</f>
        <v>2003</v>
      </c>
      <c r="ES3" s="4" t="n">
        <f aca="false">YEAR(ES4)</f>
        <v>2003</v>
      </c>
      <c r="ET3" s="4" t="n">
        <f aca="false">YEAR(ET4)</f>
        <v>2004</v>
      </c>
      <c r="EU3" s="4" t="n">
        <f aca="false">YEAR(EU4)</f>
        <v>2004</v>
      </c>
      <c r="EV3" s="4" t="n">
        <f aca="false">YEAR(EV4)</f>
        <v>2004</v>
      </c>
      <c r="EW3" s="4" t="n">
        <f aca="false">YEAR(EW4)</f>
        <v>2004</v>
      </c>
      <c r="EX3" s="4" t="n">
        <f aca="false">YEAR(EX4)</f>
        <v>2004</v>
      </c>
      <c r="EY3" s="4" t="n">
        <f aca="false">YEAR(EY4)</f>
        <v>2004</v>
      </c>
      <c r="EZ3" s="4" t="n">
        <f aca="false">YEAR(EZ4)</f>
        <v>2004</v>
      </c>
      <c r="FA3" s="4" t="n">
        <f aca="false">YEAR(FA4)</f>
        <v>2004</v>
      </c>
      <c r="FB3" s="4" t="n">
        <f aca="false">YEAR(FB4)</f>
        <v>2004</v>
      </c>
      <c r="FC3" s="4" t="n">
        <f aca="false">YEAR(FC4)</f>
        <v>2004</v>
      </c>
      <c r="FD3" s="4" t="n">
        <f aca="false">YEAR(FD4)</f>
        <v>2004</v>
      </c>
      <c r="FE3" s="4" t="n">
        <f aca="false">YEAR(FE4)</f>
        <v>2004</v>
      </c>
      <c r="FF3" s="4" t="n">
        <f aca="false">YEAR(FF4)</f>
        <v>2005</v>
      </c>
      <c r="FG3" s="4" t="n">
        <f aca="false">YEAR(FG4)</f>
        <v>2005</v>
      </c>
      <c r="FH3" s="4" t="n">
        <f aca="false">YEAR(FH4)</f>
        <v>2005</v>
      </c>
      <c r="FI3" s="4" t="n">
        <f aca="false">YEAR(FI4)</f>
        <v>2005</v>
      </c>
      <c r="FJ3" s="4" t="n">
        <f aca="false">YEAR(FJ4)</f>
        <v>2005</v>
      </c>
      <c r="FK3" s="4" t="n">
        <f aca="false">YEAR(FK4)</f>
        <v>2005</v>
      </c>
      <c r="FL3" s="4" t="n">
        <f aca="false">YEAR(FL4)</f>
        <v>2005</v>
      </c>
      <c r="FM3" s="4" t="n">
        <f aca="false">YEAR(FM4)</f>
        <v>2005</v>
      </c>
      <c r="FN3" s="4" t="n">
        <f aca="false">YEAR(FN4)</f>
        <v>2005</v>
      </c>
      <c r="FO3" s="4" t="n">
        <f aca="false">YEAR(FO4)</f>
        <v>2005</v>
      </c>
      <c r="FP3" s="4" t="n">
        <f aca="false">YEAR(FP4)</f>
        <v>2005</v>
      </c>
      <c r="FQ3" s="4" t="n">
        <f aca="false">YEAR(FQ4)</f>
        <v>2005</v>
      </c>
      <c r="FR3" s="4" t="n">
        <f aca="false">YEAR(FR4)</f>
        <v>2006</v>
      </c>
      <c r="FS3" s="4" t="n">
        <f aca="false">YEAR(FS4)</f>
        <v>2006</v>
      </c>
      <c r="FT3" s="4" t="n">
        <f aca="false">YEAR(FT4)</f>
        <v>2006</v>
      </c>
      <c r="FU3" s="4" t="n">
        <f aca="false">YEAR(FU4)</f>
        <v>2006</v>
      </c>
      <c r="FV3" s="4" t="n">
        <f aca="false">YEAR(FV4)</f>
        <v>2006</v>
      </c>
      <c r="FW3" s="4" t="n">
        <f aca="false">YEAR(FW4)</f>
        <v>2006</v>
      </c>
      <c r="FX3" s="4" t="n">
        <f aca="false">YEAR(FX4)</f>
        <v>2006</v>
      </c>
      <c r="FY3" s="4" t="n">
        <f aca="false">YEAR(FY4)</f>
        <v>2006</v>
      </c>
      <c r="FZ3" s="4" t="n">
        <f aca="false">YEAR(FZ4)</f>
        <v>2006</v>
      </c>
      <c r="GA3" s="4" t="n">
        <f aca="false">YEAR(GA4)</f>
        <v>2006</v>
      </c>
      <c r="GB3" s="4" t="n">
        <f aca="false">YEAR(GB4)</f>
        <v>2006</v>
      </c>
      <c r="GC3" s="4" t="n">
        <f aca="false">YEAR(GC4)</f>
        <v>2006</v>
      </c>
      <c r="GD3" s="4" t="n">
        <f aca="false">YEAR(GD4)</f>
        <v>2007</v>
      </c>
      <c r="GE3" s="4" t="n">
        <f aca="false">YEAR(GE4)</f>
        <v>2007</v>
      </c>
      <c r="GF3" s="4" t="n">
        <f aca="false">YEAR(GF4)</f>
        <v>2007</v>
      </c>
      <c r="GG3" s="4" t="n">
        <f aca="false">YEAR(GG4)</f>
        <v>2007</v>
      </c>
      <c r="GH3" s="4" t="n">
        <f aca="false">YEAR(GH4)</f>
        <v>2007</v>
      </c>
      <c r="GI3" s="4" t="n">
        <f aca="false">YEAR(GI4)</f>
        <v>2007</v>
      </c>
      <c r="GJ3" s="4" t="n">
        <f aca="false">YEAR(GJ4)</f>
        <v>2007</v>
      </c>
      <c r="GK3" s="4" t="n">
        <f aca="false">YEAR(GK4)</f>
        <v>2007</v>
      </c>
      <c r="GL3" s="4" t="n">
        <f aca="false">YEAR(GL4)</f>
        <v>2007</v>
      </c>
      <c r="GM3" s="4" t="n">
        <f aca="false">YEAR(GM4)</f>
        <v>2007</v>
      </c>
      <c r="GN3" s="4" t="n">
        <f aca="false">YEAR(GN4)</f>
        <v>2007</v>
      </c>
      <c r="GO3" s="4" t="n">
        <f aca="false">YEAR(GO4)</f>
        <v>2007</v>
      </c>
      <c r="GP3" s="4" t="n">
        <f aca="false">YEAR(GP4)</f>
        <v>2008</v>
      </c>
      <c r="GQ3" s="4" t="n">
        <f aca="false">YEAR(GQ4)</f>
        <v>2008</v>
      </c>
      <c r="GR3" s="6" t="s">
        <v>8</v>
      </c>
    </row>
    <row r="4" customFormat="false" ht="24.75" hidden="false" customHeight="false" outlineLevel="0" collapsed="false">
      <c r="A4" s="13" t="s">
        <v>12</v>
      </c>
      <c r="B4" s="13" t="s">
        <v>13</v>
      </c>
      <c r="C4" s="14" t="s">
        <v>14</v>
      </c>
      <c r="D4" s="15" t="s">
        <v>15</v>
      </c>
      <c r="E4" s="16"/>
      <c r="F4" s="17" t="s">
        <v>16</v>
      </c>
      <c r="G4" s="17" t="s">
        <v>17</v>
      </c>
      <c r="H4" s="17" t="s">
        <v>18</v>
      </c>
      <c r="I4" s="17" t="s">
        <v>19</v>
      </c>
      <c r="J4" s="18" t="s">
        <v>20</v>
      </c>
      <c r="K4" s="18" t="s">
        <v>21</v>
      </c>
      <c r="L4" s="18" t="s">
        <v>22</v>
      </c>
      <c r="M4" s="19" t="s">
        <v>23</v>
      </c>
      <c r="N4" s="19" t="s">
        <v>24</v>
      </c>
      <c r="O4" s="19" t="s">
        <v>25</v>
      </c>
      <c r="P4" s="20" t="s">
        <v>26</v>
      </c>
      <c r="Q4" s="20" t="s">
        <v>27</v>
      </c>
      <c r="R4" s="4"/>
      <c r="S4" s="21" t="n">
        <v>34001</v>
      </c>
      <c r="T4" s="21" t="n">
        <v>34029</v>
      </c>
      <c r="U4" s="21" t="n">
        <v>34060</v>
      </c>
      <c r="V4" s="21" t="n">
        <v>34090</v>
      </c>
      <c r="W4" s="21" t="n">
        <v>34121</v>
      </c>
      <c r="X4" s="21" t="n">
        <v>34151</v>
      </c>
      <c r="Y4" s="21" t="n">
        <v>34182</v>
      </c>
      <c r="Z4" s="21" t="n">
        <v>34213</v>
      </c>
      <c r="AA4" s="21" t="n">
        <v>34243</v>
      </c>
      <c r="AB4" s="21" t="n">
        <v>34274</v>
      </c>
      <c r="AC4" s="21" t="n">
        <v>34304</v>
      </c>
      <c r="AD4" s="21" t="n">
        <v>34335</v>
      </c>
      <c r="AE4" s="21" t="n">
        <v>34366</v>
      </c>
      <c r="AF4" s="21" t="n">
        <v>34394</v>
      </c>
      <c r="AG4" s="21" t="n">
        <v>34425</v>
      </c>
      <c r="AH4" s="21" t="n">
        <v>34455</v>
      </c>
      <c r="AI4" s="21" t="n">
        <v>34486</v>
      </c>
      <c r="AJ4" s="22" t="n">
        <v>34516</v>
      </c>
      <c r="AK4" s="21" t="n">
        <v>34547</v>
      </c>
      <c r="AL4" s="21" t="n">
        <v>34578</v>
      </c>
      <c r="AM4" s="21" t="n">
        <v>34608</v>
      </c>
      <c r="AN4" s="21" t="n">
        <v>34639</v>
      </c>
      <c r="AO4" s="21" t="n">
        <v>34669</v>
      </c>
      <c r="AP4" s="21" t="n">
        <v>34700</v>
      </c>
      <c r="AQ4" s="21" t="n">
        <v>34731</v>
      </c>
      <c r="AR4" s="21" t="n">
        <v>34759</v>
      </c>
      <c r="AS4" s="21" t="n">
        <v>34790</v>
      </c>
      <c r="AT4" s="21" t="n">
        <v>34820</v>
      </c>
      <c r="AU4" s="21" t="n">
        <v>34851</v>
      </c>
      <c r="AV4" s="21" t="n">
        <v>34881</v>
      </c>
      <c r="AW4" s="21" t="n">
        <v>34912</v>
      </c>
      <c r="AX4" s="21" t="n">
        <v>34943</v>
      </c>
      <c r="AY4" s="21" t="n">
        <v>34973</v>
      </c>
      <c r="AZ4" s="21" t="n">
        <v>35004</v>
      </c>
      <c r="BA4" s="21" t="n">
        <v>35034</v>
      </c>
      <c r="BB4" s="21" t="n">
        <v>35065</v>
      </c>
      <c r="BC4" s="21" t="n">
        <v>35096</v>
      </c>
      <c r="BD4" s="21" t="n">
        <v>35125</v>
      </c>
      <c r="BE4" s="21" t="n">
        <v>35156</v>
      </c>
      <c r="BF4" s="21" t="n">
        <v>35186</v>
      </c>
      <c r="BG4" s="21" t="n">
        <v>35217</v>
      </c>
      <c r="BH4" s="21" t="n">
        <v>35247</v>
      </c>
      <c r="BI4" s="21" t="n">
        <v>35278</v>
      </c>
      <c r="BJ4" s="21" t="n">
        <v>35309</v>
      </c>
      <c r="BK4" s="21" t="n">
        <v>35339</v>
      </c>
      <c r="BL4" s="21" t="n">
        <v>35370</v>
      </c>
      <c r="BM4" s="21" t="n">
        <v>35400</v>
      </c>
      <c r="BN4" s="21" t="n">
        <v>35431</v>
      </c>
      <c r="BO4" s="21" t="n">
        <v>35462</v>
      </c>
      <c r="BP4" s="21" t="n">
        <v>35490</v>
      </c>
      <c r="BQ4" s="21" t="n">
        <v>35521</v>
      </c>
      <c r="BR4" s="21" t="n">
        <v>35551</v>
      </c>
      <c r="BS4" s="21" t="n">
        <v>35582</v>
      </c>
      <c r="BT4" s="21" t="n">
        <v>35612</v>
      </c>
      <c r="BU4" s="21" t="n">
        <v>35643</v>
      </c>
      <c r="BV4" s="21" t="n">
        <v>35674</v>
      </c>
      <c r="BW4" s="21" t="n">
        <v>35704</v>
      </c>
      <c r="BX4" s="21" t="n">
        <v>35735</v>
      </c>
      <c r="BY4" s="21" t="n">
        <v>35765</v>
      </c>
      <c r="BZ4" s="21" t="n">
        <v>35796</v>
      </c>
      <c r="CA4" s="21" t="n">
        <v>35827</v>
      </c>
      <c r="CB4" s="21" t="n">
        <v>35855</v>
      </c>
      <c r="CC4" s="21" t="n">
        <v>35886</v>
      </c>
      <c r="CD4" s="21" t="n">
        <v>35916</v>
      </c>
      <c r="CE4" s="21" t="n">
        <v>35947</v>
      </c>
      <c r="CF4" s="21" t="n">
        <v>35977</v>
      </c>
      <c r="CG4" s="21" t="n">
        <v>36008</v>
      </c>
      <c r="CH4" s="21" t="n">
        <v>36039</v>
      </c>
      <c r="CI4" s="21" t="n">
        <v>36069</v>
      </c>
      <c r="CJ4" s="21" t="n">
        <v>36100</v>
      </c>
      <c r="CK4" s="21" t="n">
        <v>36130</v>
      </c>
      <c r="CL4" s="21" t="n">
        <v>36161</v>
      </c>
      <c r="CM4" s="21" t="n">
        <v>36192</v>
      </c>
      <c r="CN4" s="21" t="n">
        <v>36220</v>
      </c>
      <c r="CO4" s="21" t="n">
        <v>36251</v>
      </c>
      <c r="CP4" s="21" t="n">
        <v>36281</v>
      </c>
      <c r="CQ4" s="21" t="n">
        <v>36312</v>
      </c>
      <c r="CR4" s="21" t="n">
        <v>36342</v>
      </c>
      <c r="CS4" s="21" t="n">
        <v>36373</v>
      </c>
      <c r="CT4" s="21" t="n">
        <v>36404</v>
      </c>
      <c r="CU4" s="21" t="n">
        <v>36434</v>
      </c>
      <c r="CV4" s="21" t="n">
        <v>36465</v>
      </c>
      <c r="CW4" s="21" t="n">
        <v>36495</v>
      </c>
      <c r="CX4" s="21" t="n">
        <v>36526</v>
      </c>
      <c r="CY4" s="21" t="n">
        <v>36557</v>
      </c>
      <c r="CZ4" s="21" t="n">
        <v>36586</v>
      </c>
      <c r="DA4" s="21" t="n">
        <v>36617</v>
      </c>
      <c r="DB4" s="21" t="n">
        <v>36647</v>
      </c>
      <c r="DC4" s="21" t="n">
        <v>36678</v>
      </c>
      <c r="DD4" s="21" t="n">
        <v>36708</v>
      </c>
      <c r="DE4" s="21" t="n">
        <v>36739</v>
      </c>
      <c r="DF4" s="21" t="n">
        <v>36770</v>
      </c>
      <c r="DG4" s="21" t="n">
        <v>36800</v>
      </c>
      <c r="DH4" s="21" t="n">
        <v>36831</v>
      </c>
      <c r="DI4" s="21" t="n">
        <v>36861</v>
      </c>
      <c r="DJ4" s="21" t="n">
        <v>36892</v>
      </c>
      <c r="DK4" s="21" t="n">
        <v>36923</v>
      </c>
      <c r="DL4" s="21" t="n">
        <v>36951</v>
      </c>
      <c r="DM4" s="21" t="n">
        <v>36982</v>
      </c>
      <c r="DN4" s="21" t="n">
        <v>37012</v>
      </c>
      <c r="DO4" s="21" t="n">
        <v>37043</v>
      </c>
      <c r="DP4" s="21" t="n">
        <v>37073</v>
      </c>
      <c r="DQ4" s="21" t="n">
        <v>37104</v>
      </c>
      <c r="DR4" s="21" t="n">
        <v>37135</v>
      </c>
      <c r="DS4" s="21" t="n">
        <v>37165</v>
      </c>
      <c r="DT4" s="21" t="n">
        <v>37196</v>
      </c>
      <c r="DU4" s="21" t="n">
        <v>37226</v>
      </c>
      <c r="DV4" s="21" t="n">
        <v>37257</v>
      </c>
      <c r="DW4" s="21" t="n">
        <v>37288</v>
      </c>
      <c r="DX4" s="21" t="n">
        <v>37316</v>
      </c>
      <c r="DY4" s="21" t="n">
        <v>37347</v>
      </c>
      <c r="DZ4" s="21" t="n">
        <v>37377</v>
      </c>
      <c r="EA4" s="21" t="n">
        <v>37408</v>
      </c>
      <c r="EB4" s="21" t="n">
        <v>37438</v>
      </c>
      <c r="EC4" s="21" t="n">
        <v>37469</v>
      </c>
      <c r="ED4" s="21" t="n">
        <v>37500</v>
      </c>
      <c r="EE4" s="21" t="n">
        <v>37530</v>
      </c>
      <c r="EF4" s="21" t="n">
        <v>37561</v>
      </c>
      <c r="EG4" s="21" t="n">
        <v>37591</v>
      </c>
      <c r="EH4" s="21" t="n">
        <v>37622</v>
      </c>
      <c r="EI4" s="21" t="n">
        <v>37653</v>
      </c>
      <c r="EJ4" s="21" t="n">
        <v>37681</v>
      </c>
      <c r="EK4" s="21" t="n">
        <v>37712</v>
      </c>
      <c r="EL4" s="21" t="n">
        <v>37742</v>
      </c>
      <c r="EM4" s="21" t="n">
        <v>37773</v>
      </c>
      <c r="EN4" s="21" t="n">
        <v>37803</v>
      </c>
      <c r="EO4" s="21" t="n">
        <v>37834</v>
      </c>
      <c r="EP4" s="21" t="n">
        <v>37865</v>
      </c>
      <c r="EQ4" s="21" t="n">
        <v>37895</v>
      </c>
      <c r="ER4" s="21" t="n">
        <v>37926</v>
      </c>
      <c r="ES4" s="21" t="n">
        <v>37956</v>
      </c>
      <c r="ET4" s="21" t="n">
        <v>37987</v>
      </c>
      <c r="EU4" s="21" t="n">
        <v>38018</v>
      </c>
      <c r="EV4" s="21" t="n">
        <v>38047</v>
      </c>
      <c r="EW4" s="21" t="n">
        <v>38078</v>
      </c>
      <c r="EX4" s="21" t="n">
        <v>38108</v>
      </c>
      <c r="EY4" s="21" t="n">
        <v>38139</v>
      </c>
      <c r="EZ4" s="21" t="n">
        <v>38169</v>
      </c>
      <c r="FA4" s="21" t="n">
        <v>38200</v>
      </c>
      <c r="FB4" s="21" t="n">
        <v>38231</v>
      </c>
      <c r="FC4" s="21" t="n">
        <v>38261</v>
      </c>
      <c r="FD4" s="21" t="n">
        <v>38292</v>
      </c>
      <c r="FE4" s="21" t="n">
        <v>38322</v>
      </c>
      <c r="FF4" s="21" t="n">
        <v>38353</v>
      </c>
      <c r="FG4" s="21" t="n">
        <v>38384</v>
      </c>
      <c r="FH4" s="21" t="n">
        <v>38412</v>
      </c>
      <c r="FI4" s="21" t="n">
        <v>38443</v>
      </c>
      <c r="FJ4" s="21" t="n">
        <v>38473</v>
      </c>
      <c r="FK4" s="21" t="n">
        <v>38504</v>
      </c>
      <c r="FL4" s="21" t="n">
        <v>38534</v>
      </c>
      <c r="FM4" s="21" t="n">
        <v>38565</v>
      </c>
      <c r="FN4" s="21" t="n">
        <v>38596</v>
      </c>
      <c r="FO4" s="21" t="n">
        <v>38626</v>
      </c>
      <c r="FP4" s="21" t="n">
        <v>38657</v>
      </c>
      <c r="FQ4" s="21" t="n">
        <v>38687</v>
      </c>
      <c r="FR4" s="21" t="n">
        <v>38718</v>
      </c>
      <c r="FS4" s="21" t="n">
        <v>38749</v>
      </c>
      <c r="FT4" s="21" t="n">
        <v>38777</v>
      </c>
      <c r="FU4" s="21" t="n">
        <v>38808</v>
      </c>
      <c r="FV4" s="21" t="n">
        <v>38838</v>
      </c>
      <c r="FW4" s="21" t="n">
        <v>38869</v>
      </c>
      <c r="FX4" s="21" t="n">
        <v>38899</v>
      </c>
      <c r="FY4" s="21" t="n">
        <v>38930</v>
      </c>
      <c r="FZ4" s="21" t="n">
        <v>38961</v>
      </c>
      <c r="GA4" s="21" t="n">
        <v>38991</v>
      </c>
      <c r="GB4" s="21" t="n">
        <v>39022</v>
      </c>
      <c r="GC4" s="21" t="n">
        <v>39052</v>
      </c>
      <c r="GD4" s="21" t="n">
        <v>39083</v>
      </c>
      <c r="GE4" s="21" t="n">
        <v>39114</v>
      </c>
      <c r="GF4" s="21" t="n">
        <v>39142</v>
      </c>
      <c r="GG4" s="21" t="n">
        <v>39173</v>
      </c>
      <c r="GH4" s="21" t="n">
        <v>39203</v>
      </c>
      <c r="GI4" s="21" t="n">
        <v>39234</v>
      </c>
      <c r="GJ4" s="21" t="n">
        <v>39264</v>
      </c>
      <c r="GK4" s="21" t="n">
        <v>39295</v>
      </c>
      <c r="GL4" s="21" t="n">
        <v>39326</v>
      </c>
      <c r="GM4" s="21" t="n">
        <v>39356</v>
      </c>
      <c r="GN4" s="21" t="n">
        <v>39387</v>
      </c>
      <c r="GO4" s="21" t="n">
        <v>39417</v>
      </c>
      <c r="GP4" s="21" t="n">
        <v>39448</v>
      </c>
      <c r="GQ4" s="21" t="n">
        <v>39479</v>
      </c>
      <c r="GR4" s="6" t="s">
        <v>8</v>
      </c>
    </row>
    <row r="5" customFormat="false" ht="13.5" hidden="true" customHeight="false" outlineLevel="0" collapsed="false">
      <c r="A5" s="0" t="n">
        <f aca="false">WEEKDAY(C5,2)</f>
        <v>1</v>
      </c>
      <c r="B5" s="0" t="n">
        <f aca="false">MONTH(C5)</f>
        <v>1</v>
      </c>
      <c r="C5" s="23" t="n">
        <v>33973</v>
      </c>
      <c r="D5" s="0" t="n">
        <f aca="false">MONTH(R5)</f>
        <v>1</v>
      </c>
      <c r="E5" s="0" t="n">
        <f aca="false">YEAR(R5)</f>
        <v>1993</v>
      </c>
      <c r="F5" s="24" t="n">
        <f aca="false">L5-K5</f>
        <v>0.297257142857143</v>
      </c>
      <c r="G5" s="24" t="n">
        <f aca="false">N5-M5</f>
        <v>0.107656643333333</v>
      </c>
      <c r="H5" s="24" t="n">
        <f aca="false">O5-N5</f>
        <v>0.118985915</v>
      </c>
      <c r="I5" s="24" t="n">
        <f aca="false">O5-M5</f>
        <v>0.226642558333333</v>
      </c>
      <c r="J5" s="25" t="n">
        <f aca="false">VLOOKUP(C5,'Nymex hist.'!A:B,2,0)</f>
        <v>1.554</v>
      </c>
      <c r="K5" s="26" t="n">
        <f aca="false">AVERAGE(U5:AA5)</f>
        <v>1.56814285714286</v>
      </c>
      <c r="L5" s="26" t="n">
        <f aca="false">AVERAGE(AB5:AF5)</f>
        <v>1.8654</v>
      </c>
      <c r="M5" s="26" t="n">
        <f aca="false">SUMIF($S$3:$FQ$3,$E5+1,$S5:$FQ5)/COUNTIF($S$3:$FQ$3,$E5+1)</f>
        <v>1.75258208333333</v>
      </c>
      <c r="N5" s="26" t="n">
        <f aca="false">SUMIF($S$3:$FQ$3,$E5+2,$S5:$FQ5)/COUNTIF($S$3:$FQ$3,$E5+2)</f>
        <v>1.86023872666667</v>
      </c>
      <c r="O5" s="26" t="n">
        <f aca="false">SUMIF($S$3:$FQ$3,$E5+3,$S5:$FQ5)/COUNTIF($S$3:$FQ$3,$E5+3)</f>
        <v>1.97922464166667</v>
      </c>
      <c r="P5" s="27" t="n">
        <f aca="false">SUMIF($S$3:$FQ$3,$E5+4,$S5:$FQ5)/COUNTIF($S$3:$FQ$3,$E5+4)</f>
        <v>2.10596408416667</v>
      </c>
      <c r="Q5" s="27" t="n">
        <f aca="false">SUMIF($S$3:$FQ$3,$E5+5,$S5:$FQ5)/COUNTIF($S$3:$FQ$3,$E5+5)</f>
        <v>2.23795704083333</v>
      </c>
      <c r="R5" s="28" t="n">
        <v>33973</v>
      </c>
      <c r="S5" s="29" t="n">
        <v>1.554</v>
      </c>
      <c r="T5" s="29" t="n">
        <v>1.508</v>
      </c>
      <c r="U5" s="29" t="n">
        <v>1.51</v>
      </c>
      <c r="V5" s="29" t="n">
        <v>1.512</v>
      </c>
      <c r="W5" s="29" t="n">
        <v>1.535</v>
      </c>
      <c r="X5" s="29" t="n">
        <v>1.54</v>
      </c>
      <c r="Y5" s="29" t="n">
        <v>1.57</v>
      </c>
      <c r="Z5" s="29" t="n">
        <v>1.595</v>
      </c>
      <c r="AA5" s="29" t="n">
        <v>1.715</v>
      </c>
      <c r="AB5" s="29" t="n">
        <v>1.84</v>
      </c>
      <c r="AC5" s="29" t="n">
        <v>2.027</v>
      </c>
      <c r="AD5" s="29" t="n">
        <v>2.026</v>
      </c>
      <c r="AE5" s="29" t="n">
        <v>1.809</v>
      </c>
      <c r="AF5" s="29" t="n">
        <v>1.625</v>
      </c>
      <c r="AG5" s="29" t="n">
        <v>1.59</v>
      </c>
      <c r="AH5" s="29" t="n">
        <v>1.59</v>
      </c>
      <c r="AI5" s="29" t="n">
        <v>1.59</v>
      </c>
      <c r="AJ5" s="30" t="n">
        <v>1.59</v>
      </c>
      <c r="AK5" s="29" t="n">
        <v>1.63804114</v>
      </c>
      <c r="AL5" s="29" t="n">
        <v>1.67799336</v>
      </c>
      <c r="AM5" s="29" t="n">
        <v>1.80783809</v>
      </c>
      <c r="AN5" s="29" t="n">
        <v>1.94767087</v>
      </c>
      <c r="AO5" s="29" t="n">
        <v>2.13944154</v>
      </c>
      <c r="AP5" s="29" t="n">
        <v>2.14343676</v>
      </c>
      <c r="AQ5" s="29" t="n">
        <v>1.91967739</v>
      </c>
      <c r="AR5" s="29" t="n">
        <v>1.72441998</v>
      </c>
      <c r="AS5" s="29" t="n">
        <v>1.68727863</v>
      </c>
      <c r="AT5" s="29" t="n">
        <v>1.68727863</v>
      </c>
      <c r="AU5" s="29" t="n">
        <v>1.68727863</v>
      </c>
      <c r="AV5" s="29" t="n">
        <v>1.68727863</v>
      </c>
      <c r="AW5" s="29" t="n">
        <v>1.74033771</v>
      </c>
      <c r="AX5" s="29" t="n">
        <v>1.78278497</v>
      </c>
      <c r="AY5" s="29" t="n">
        <v>1.92073857</v>
      </c>
      <c r="AZ5" s="29" t="n">
        <v>2.06930398</v>
      </c>
      <c r="BA5" s="29" t="n">
        <v>2.27305084</v>
      </c>
      <c r="BB5" s="29" t="n">
        <v>2.27729556</v>
      </c>
      <c r="BC5" s="29" t="n">
        <v>2.0427735</v>
      </c>
      <c r="BD5" s="29" t="n">
        <v>1.83499554</v>
      </c>
      <c r="BE5" s="29" t="n">
        <v>1.79547256</v>
      </c>
      <c r="BF5" s="29" t="n">
        <v>1.79547256</v>
      </c>
      <c r="BG5" s="29" t="n">
        <v>1.79547256</v>
      </c>
      <c r="BH5" s="29" t="n">
        <v>1.79547256</v>
      </c>
      <c r="BI5" s="29" t="n">
        <v>1.85193396</v>
      </c>
      <c r="BJ5" s="29" t="n">
        <v>1.89710309</v>
      </c>
      <c r="BK5" s="29" t="n">
        <v>2.04390273</v>
      </c>
      <c r="BL5" s="29" t="n">
        <v>2.20199465</v>
      </c>
      <c r="BM5" s="29" t="n">
        <v>2.41880643</v>
      </c>
      <c r="BN5" s="29" t="n">
        <v>2.42332335</v>
      </c>
      <c r="BO5" s="29" t="n">
        <v>2.17356312</v>
      </c>
      <c r="BP5" s="29" t="n">
        <v>1.95248208</v>
      </c>
      <c r="BQ5" s="29" t="n">
        <v>1.91042862</v>
      </c>
      <c r="BR5" s="29" t="n">
        <v>1.91042862</v>
      </c>
      <c r="BS5" s="29" t="n">
        <v>1.91042862</v>
      </c>
      <c r="BT5" s="29" t="n">
        <v>1.91042862</v>
      </c>
      <c r="BU5" s="29" t="n">
        <v>1.97050499</v>
      </c>
      <c r="BV5" s="29" t="n">
        <v>2.01856609</v>
      </c>
      <c r="BW5" s="29" t="n">
        <v>2.17476465</v>
      </c>
      <c r="BX5" s="29" t="n">
        <v>2.34297849</v>
      </c>
      <c r="BY5" s="29" t="n">
        <v>2.57367176</v>
      </c>
      <c r="BZ5" s="29" t="n">
        <v>2.57847787</v>
      </c>
      <c r="CA5" s="29" t="n">
        <v>2.30948175</v>
      </c>
      <c r="CB5" s="29" t="n">
        <v>2.07457592</v>
      </c>
      <c r="CC5" s="29" t="n">
        <v>2.02989275</v>
      </c>
      <c r="CD5" s="29" t="n">
        <v>2.02989275</v>
      </c>
      <c r="CE5" s="29" t="n">
        <v>2.02989275</v>
      </c>
      <c r="CF5" s="29" t="n">
        <v>2.02989275</v>
      </c>
      <c r="CG5" s="29" t="n">
        <v>2.09372586</v>
      </c>
      <c r="CH5" s="29" t="n">
        <v>2.14479234</v>
      </c>
      <c r="CI5" s="29" t="n">
        <v>2.31075841</v>
      </c>
      <c r="CJ5" s="29" t="n">
        <v>2.48949111</v>
      </c>
      <c r="CK5" s="29" t="n">
        <v>2.73461023</v>
      </c>
      <c r="CL5" s="29" t="n">
        <v>2.73971688</v>
      </c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3.5" hidden="true" customHeight="false" outlineLevel="0" collapsed="false">
      <c r="A6" s="0" t="n">
        <f aca="false">WEEKDAY(C6,2)</f>
        <v>2</v>
      </c>
      <c r="B6" s="0" t="n">
        <f aca="false">MONTH(C6)</f>
        <v>1</v>
      </c>
      <c r="C6" s="23" t="n">
        <v>33974</v>
      </c>
      <c r="D6" s="0" t="n">
        <f aca="false">MONTH(R6)</f>
        <v>1</v>
      </c>
      <c r="E6" s="0" t="n">
        <f aca="false">YEAR(R6)</f>
        <v>1993</v>
      </c>
      <c r="F6" s="24" t="n">
        <f aca="false">L6-K6</f>
        <v>0.292114285714286</v>
      </c>
      <c r="G6" s="24" t="n">
        <f aca="false">N6-M6</f>
        <v>0.106924900833334</v>
      </c>
      <c r="H6" s="24" t="n">
        <f aca="false">O6-N6</f>
        <v>0.118992171666667</v>
      </c>
      <c r="I6" s="24" t="n">
        <f aca="false">O6-M6</f>
        <v>0.2259170725</v>
      </c>
      <c r="J6" s="25" t="n">
        <f aca="false">VLOOKUP(C6,'Nymex hist.'!A:B,2,0)</f>
        <v>1.584</v>
      </c>
      <c r="K6" s="26" t="n">
        <f aca="false">AVERAGE(U6:AA6)</f>
        <v>1.59228571428571</v>
      </c>
      <c r="L6" s="26" t="n">
        <f aca="false">AVERAGE(AB6:AF6)</f>
        <v>1.8844</v>
      </c>
      <c r="M6" s="26" t="n">
        <f aca="false">SUMIF($S$3:$FQ$3,$E6+1,$S6:$FQ6)/COUNTIF($S$3:$FQ$3,$E6+1)</f>
        <v>1.7676927075</v>
      </c>
      <c r="N6" s="26" t="n">
        <f aca="false">SUMIF($S$3:$FQ$3,$E6+2,$S6:$FQ6)/COUNTIF($S$3:$FQ$3,$E6+2)</f>
        <v>1.87461760833333</v>
      </c>
      <c r="O6" s="26" t="n">
        <f aca="false">SUMIF($S$3:$FQ$3,$E6+3,$S6:$FQ6)/COUNTIF($S$3:$FQ$3,$E6+3)</f>
        <v>1.99360978</v>
      </c>
      <c r="P6" s="27" t="n">
        <f aca="false">SUMIF($S$3:$FQ$3,$E6+4,$S6:$FQ6)/COUNTIF($S$3:$FQ$3,$E6+4)</f>
        <v>2.11810586583333</v>
      </c>
      <c r="Q6" s="27" t="n">
        <f aca="false">SUMIF($S$3:$FQ$3,$E6+5,$S6:$FQ6)/COUNTIF($S$3:$FQ$3,$E6+5)</f>
        <v>2.24760195166667</v>
      </c>
      <c r="R6" s="28" t="n">
        <v>33974</v>
      </c>
      <c r="S6" s="29" t="n">
        <v>1.584</v>
      </c>
      <c r="T6" s="29" t="n">
        <v>1.546</v>
      </c>
      <c r="U6" s="29" t="n">
        <v>1.54</v>
      </c>
      <c r="V6" s="29" t="n">
        <v>1.548</v>
      </c>
      <c r="W6" s="29" t="n">
        <v>1.555</v>
      </c>
      <c r="X6" s="29" t="n">
        <v>1.563</v>
      </c>
      <c r="Y6" s="29" t="n">
        <v>1.59</v>
      </c>
      <c r="Z6" s="29" t="n">
        <v>1.615</v>
      </c>
      <c r="AA6" s="29" t="n">
        <v>1.735</v>
      </c>
      <c r="AB6" s="29" t="n">
        <v>1.87</v>
      </c>
      <c r="AC6" s="29" t="n">
        <v>2.04</v>
      </c>
      <c r="AD6" s="29" t="n">
        <v>2.04</v>
      </c>
      <c r="AE6" s="29" t="n">
        <v>1.832</v>
      </c>
      <c r="AF6" s="29" t="n">
        <v>1.64</v>
      </c>
      <c r="AG6" s="29" t="n">
        <v>1.605</v>
      </c>
      <c r="AH6" s="29" t="n">
        <v>1.605</v>
      </c>
      <c r="AI6" s="29" t="n">
        <v>1.61</v>
      </c>
      <c r="AJ6" s="30" t="n">
        <v>1.606</v>
      </c>
      <c r="AK6" s="29" t="n">
        <v>1.64310652</v>
      </c>
      <c r="AL6" s="29" t="n">
        <v>1.68306048</v>
      </c>
      <c r="AM6" s="29" t="n">
        <v>1.82789358</v>
      </c>
      <c r="AN6" s="29" t="n">
        <v>1.97272667</v>
      </c>
      <c r="AO6" s="29" t="n">
        <v>2.14752524</v>
      </c>
      <c r="AP6" s="29" t="n">
        <v>2.14752524</v>
      </c>
      <c r="AQ6" s="29" t="n">
        <v>1.94324805</v>
      </c>
      <c r="AR6" s="29" t="n">
        <v>1.73958886</v>
      </c>
      <c r="AS6" s="29" t="n">
        <v>1.70246349</v>
      </c>
      <c r="AT6" s="29" t="n">
        <v>1.70246349</v>
      </c>
      <c r="AU6" s="29" t="n">
        <v>1.70776711</v>
      </c>
      <c r="AV6" s="29" t="n">
        <v>1.70352421</v>
      </c>
      <c r="AW6" s="29" t="n">
        <v>1.74489249</v>
      </c>
      <c r="AX6" s="29" t="n">
        <v>1.78732148</v>
      </c>
      <c r="AY6" s="29" t="n">
        <v>1.9411266</v>
      </c>
      <c r="AZ6" s="29" t="n">
        <v>2.09493171</v>
      </c>
      <c r="BA6" s="29" t="n">
        <v>2.28055857</v>
      </c>
      <c r="BB6" s="29" t="n">
        <v>2.28055857</v>
      </c>
      <c r="BC6" s="29" t="n">
        <v>2.06690998</v>
      </c>
      <c r="BD6" s="29" t="n">
        <v>1.85029059</v>
      </c>
      <c r="BE6" s="29" t="n">
        <v>1.81080268</v>
      </c>
      <c r="BF6" s="29" t="n">
        <v>1.81080268</v>
      </c>
      <c r="BG6" s="29" t="n">
        <v>1.81644381</v>
      </c>
      <c r="BH6" s="29" t="n">
        <v>1.81193091</v>
      </c>
      <c r="BI6" s="29" t="n">
        <v>1.85593172</v>
      </c>
      <c r="BJ6" s="29" t="n">
        <v>1.90106076</v>
      </c>
      <c r="BK6" s="29" t="n">
        <v>2.06465353</v>
      </c>
      <c r="BL6" s="29" t="n">
        <v>2.22824629</v>
      </c>
      <c r="BM6" s="29" t="n">
        <v>2.42568584</v>
      </c>
      <c r="BN6" s="29" t="n">
        <v>2.42568584</v>
      </c>
      <c r="BO6" s="29" t="n">
        <v>2.19572449</v>
      </c>
      <c r="BP6" s="29" t="n">
        <v>1.96560489</v>
      </c>
      <c r="BQ6" s="29" t="n">
        <v>1.92365601</v>
      </c>
      <c r="BR6" s="29" t="n">
        <v>1.92365601</v>
      </c>
      <c r="BS6" s="29" t="n">
        <v>1.92964871</v>
      </c>
      <c r="BT6" s="29" t="n">
        <v>1.92485455</v>
      </c>
      <c r="BU6" s="29" t="n">
        <v>1.97159759</v>
      </c>
      <c r="BV6" s="29" t="n">
        <v>2.01953917</v>
      </c>
      <c r="BW6" s="29" t="n">
        <v>2.19332741</v>
      </c>
      <c r="BX6" s="29" t="n">
        <v>2.36711565</v>
      </c>
      <c r="BY6" s="29" t="n">
        <v>2.57686007</v>
      </c>
      <c r="BZ6" s="29" t="n">
        <v>2.57686007</v>
      </c>
      <c r="CA6" s="29" t="n">
        <v>2.32969158</v>
      </c>
      <c r="CB6" s="29" t="n">
        <v>2.08553177</v>
      </c>
      <c r="CC6" s="29" t="n">
        <v>2.04102347</v>
      </c>
      <c r="CD6" s="29" t="n">
        <v>2.04102347</v>
      </c>
      <c r="CE6" s="29" t="n">
        <v>2.0473818</v>
      </c>
      <c r="CF6" s="29" t="n">
        <v>2.04229513</v>
      </c>
      <c r="CG6" s="29" t="n">
        <v>2.0918901</v>
      </c>
      <c r="CH6" s="29" t="n">
        <v>2.14275672</v>
      </c>
      <c r="CI6" s="29" t="n">
        <v>2.32714825</v>
      </c>
      <c r="CJ6" s="29" t="n">
        <v>2.51153978</v>
      </c>
      <c r="CK6" s="29" t="n">
        <v>2.73408128</v>
      </c>
      <c r="CL6" s="29" t="n">
        <v>2.73408128</v>
      </c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13.5" hidden="true" customHeight="false" outlineLevel="0" collapsed="false">
      <c r="A7" s="0" t="n">
        <f aca="false">WEEKDAY(C7,2)</f>
        <v>3</v>
      </c>
      <c r="B7" s="0" t="n">
        <f aca="false">MONTH(C7)</f>
        <v>1</v>
      </c>
      <c r="C7" s="23" t="n">
        <v>33975</v>
      </c>
      <c r="D7" s="0" t="n">
        <f aca="false">MONTH(R7)</f>
        <v>1</v>
      </c>
      <c r="E7" s="0" t="n">
        <f aca="false">YEAR(R7)</f>
        <v>1993</v>
      </c>
      <c r="F7" s="24" t="n">
        <f aca="false">L7-K7</f>
        <v>0.2978</v>
      </c>
      <c r="G7" s="24" t="n">
        <f aca="false">N7-M7</f>
        <v>0.0971605899999999</v>
      </c>
      <c r="H7" s="24" t="n">
        <f aca="false">O7-N7</f>
        <v>0.104500093333334</v>
      </c>
      <c r="I7" s="24" t="n">
        <f aca="false">O7-M7</f>
        <v>0.201660683333333</v>
      </c>
      <c r="J7" s="25" t="n">
        <f aca="false">VLOOKUP(C7,'Nymex hist.'!A:B,2,0)</f>
        <v>1.582</v>
      </c>
      <c r="K7" s="26" t="n">
        <f aca="false">AVERAGE(U7:AA7)</f>
        <v>1.59</v>
      </c>
      <c r="L7" s="26" t="n">
        <f aca="false">AVERAGE(AB7:AF7)</f>
        <v>1.8878</v>
      </c>
      <c r="M7" s="26" t="n">
        <f aca="false">SUMIF($S$3:$FQ$3,$E7+1,$S7:$FQ7)/COUNTIF($S$3:$FQ$3,$E7+1)</f>
        <v>1.77276249583333</v>
      </c>
      <c r="N7" s="26" t="n">
        <f aca="false">SUMIF($S$3:$FQ$3,$E7+2,$S7:$FQ7)/COUNTIF($S$3:$FQ$3,$E7+2)</f>
        <v>1.86992308583333</v>
      </c>
      <c r="O7" s="26" t="n">
        <f aca="false">SUMIF($S$3:$FQ$3,$E7+3,$S7:$FQ7)/COUNTIF($S$3:$FQ$3,$E7+3)</f>
        <v>1.97442317916667</v>
      </c>
      <c r="P7" s="27" t="n">
        <f aca="false">SUMIF($S$3:$FQ$3,$E7+4,$S7:$FQ7)/COUNTIF($S$3:$FQ$3,$E7+4)</f>
        <v>2.08392327166667</v>
      </c>
      <c r="Q7" s="27" t="n">
        <f aca="false">SUMIF($S$3:$FQ$3,$E7+5,$S7:$FQ7)/COUNTIF($S$3:$FQ$3,$E7+5)</f>
        <v>2.20292345916667</v>
      </c>
      <c r="R7" s="28" t="n">
        <v>33975</v>
      </c>
      <c r="S7" s="29" t="n">
        <v>1.582</v>
      </c>
      <c r="T7" s="29" t="n">
        <v>1.546</v>
      </c>
      <c r="U7" s="29" t="n">
        <v>1.54</v>
      </c>
      <c r="V7" s="29" t="n">
        <v>1.547</v>
      </c>
      <c r="W7" s="29" t="n">
        <v>1.553</v>
      </c>
      <c r="X7" s="29" t="n">
        <v>1.56</v>
      </c>
      <c r="Y7" s="29" t="n">
        <v>1.59</v>
      </c>
      <c r="Z7" s="29" t="n">
        <v>1.61</v>
      </c>
      <c r="AA7" s="29" t="n">
        <v>1.73</v>
      </c>
      <c r="AB7" s="29" t="n">
        <v>1.88</v>
      </c>
      <c r="AC7" s="29" t="n">
        <v>2.051</v>
      </c>
      <c r="AD7" s="29" t="n">
        <v>2.038</v>
      </c>
      <c r="AE7" s="29" t="n">
        <v>1.83</v>
      </c>
      <c r="AF7" s="29" t="n">
        <v>1.64</v>
      </c>
      <c r="AG7" s="29" t="n">
        <v>1.615</v>
      </c>
      <c r="AH7" s="29" t="n">
        <v>1.62</v>
      </c>
      <c r="AI7" s="29" t="n">
        <v>1.62</v>
      </c>
      <c r="AJ7" s="31" t="n">
        <v>1.62</v>
      </c>
      <c r="AK7" s="29" t="n">
        <v>1.65806353</v>
      </c>
      <c r="AL7" s="29" t="n">
        <v>1.68303437</v>
      </c>
      <c r="AM7" s="29" t="n">
        <v>1.82287105</v>
      </c>
      <c r="AN7" s="29" t="n">
        <v>1.97769024</v>
      </c>
      <c r="AO7" s="29" t="n">
        <v>2.14849076</v>
      </c>
      <c r="AP7" s="29" t="n">
        <v>2.13550592</v>
      </c>
      <c r="AQ7" s="29" t="n">
        <v>1.93055882</v>
      </c>
      <c r="AR7" s="29" t="n">
        <v>1.73011829</v>
      </c>
      <c r="AS7" s="29" t="n">
        <v>1.70374454</v>
      </c>
      <c r="AT7" s="29" t="n">
        <v>1.70901929</v>
      </c>
      <c r="AU7" s="29" t="n">
        <v>1.70901929</v>
      </c>
      <c r="AV7" s="29" t="n">
        <v>1.70901929</v>
      </c>
      <c r="AW7" s="29" t="n">
        <v>1.75121729</v>
      </c>
      <c r="AX7" s="29" t="n">
        <v>1.77759105</v>
      </c>
      <c r="AY7" s="29" t="n">
        <v>1.92528407</v>
      </c>
      <c r="AZ7" s="29" t="n">
        <v>2.08880135</v>
      </c>
      <c r="BA7" s="29" t="n">
        <v>2.26919783</v>
      </c>
      <c r="BB7" s="29" t="n">
        <v>2.25548348</v>
      </c>
      <c r="BC7" s="29" t="n">
        <v>2.03838711</v>
      </c>
      <c r="BD7" s="29" t="n">
        <v>1.82675129</v>
      </c>
      <c r="BE7" s="29" t="n">
        <v>1.79890447</v>
      </c>
      <c r="BF7" s="29" t="n">
        <v>1.80447383</v>
      </c>
      <c r="BG7" s="29" t="n">
        <v>1.80447383</v>
      </c>
      <c r="BH7" s="29" t="n">
        <v>1.80447383</v>
      </c>
      <c r="BI7" s="29" t="n">
        <v>1.84902874</v>
      </c>
      <c r="BJ7" s="29" t="n">
        <v>1.87687556</v>
      </c>
      <c r="BK7" s="29" t="n">
        <v>2.03281774</v>
      </c>
      <c r="BL7" s="29" t="n">
        <v>2.20546802</v>
      </c>
      <c r="BM7" s="29" t="n">
        <v>2.39594025</v>
      </c>
      <c r="BN7" s="29" t="n">
        <v>2.38145991</v>
      </c>
      <c r="BO7" s="29" t="n">
        <v>2.15135007</v>
      </c>
      <c r="BP7" s="29" t="n">
        <v>1.92798585</v>
      </c>
      <c r="BQ7" s="29" t="n">
        <v>1.89859583</v>
      </c>
      <c r="BR7" s="29" t="n">
        <v>1.90447383</v>
      </c>
      <c r="BS7" s="29" t="n">
        <v>1.90447383</v>
      </c>
      <c r="BT7" s="29" t="n">
        <v>1.90447383</v>
      </c>
      <c r="BU7" s="29" t="n">
        <v>1.95149788</v>
      </c>
      <c r="BV7" s="29" t="n">
        <v>1.9808879</v>
      </c>
      <c r="BW7" s="29" t="n">
        <v>2.14547206</v>
      </c>
      <c r="BX7" s="29" t="n">
        <v>2.32769024</v>
      </c>
      <c r="BY7" s="29" t="n">
        <v>2.52871803</v>
      </c>
      <c r="BZ7" s="29" t="n">
        <v>2.51343522</v>
      </c>
      <c r="CA7" s="29" t="n">
        <v>2.27458239</v>
      </c>
      <c r="CB7" s="29" t="n">
        <v>2.03842356</v>
      </c>
      <c r="CC7" s="29" t="n">
        <v>2.00735003</v>
      </c>
      <c r="CD7" s="29" t="n">
        <v>2.01356474</v>
      </c>
      <c r="CE7" s="29" t="n">
        <v>2.01356474</v>
      </c>
      <c r="CF7" s="29" t="n">
        <v>2.01356474</v>
      </c>
      <c r="CG7" s="29" t="n">
        <v>2.06328239</v>
      </c>
      <c r="CH7" s="29" t="n">
        <v>2.09435592</v>
      </c>
      <c r="CI7" s="29" t="n">
        <v>2.26836769</v>
      </c>
      <c r="CJ7" s="29" t="n">
        <v>2.46102357</v>
      </c>
      <c r="CK7" s="29" t="n">
        <v>2.67356652</v>
      </c>
      <c r="CL7" s="29" t="n">
        <v>2.65740828</v>
      </c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13.5" hidden="false" customHeight="false" outlineLevel="0" collapsed="false">
      <c r="A8" s="1" t="n">
        <f aca="false">WEEKDAY(C8,2)</f>
        <v>4</v>
      </c>
      <c r="B8" s="1" t="n">
        <f aca="false">MONTH(C8)</f>
        <v>1</v>
      </c>
      <c r="C8" s="23" t="n">
        <v>33976</v>
      </c>
      <c r="D8" s="0" t="n">
        <f aca="false">MONTH(R8)</f>
        <v>1</v>
      </c>
      <c r="E8" s="0" t="n">
        <f aca="false">YEAR(R8)</f>
        <v>1993</v>
      </c>
      <c r="F8" s="24" t="n">
        <f aca="false">L8-K8</f>
        <v>0.298114285714286</v>
      </c>
      <c r="G8" s="3" t="n">
        <f aca="false">N8-M8</f>
        <v>0.091819705</v>
      </c>
      <c r="H8" s="3" t="n">
        <f aca="false">O8-N8</f>
        <v>0.0995006091666666</v>
      </c>
      <c r="I8" s="3" t="n">
        <f aca="false">O8-M8</f>
        <v>0.191320314166667</v>
      </c>
      <c r="J8" s="4" t="n">
        <f aca="false">VLOOKUP(C8,'Nymex hist.'!A:B,2,0)</f>
        <v>1.6</v>
      </c>
      <c r="K8" s="4" t="n">
        <f aca="false">AVERAGE(U8:AA8)</f>
        <v>1.58928571428571</v>
      </c>
      <c r="L8" s="4" t="n">
        <f aca="false">AVERAGE(AB8:AF8)</f>
        <v>1.8874</v>
      </c>
      <c r="M8" s="4" t="n">
        <f aca="false">SUMIF($S$3:$FQ$3,$E8+1,$S8:$FQ8)/COUNTIF($S$3:$FQ$3,$E8+1)</f>
        <v>1.77041945833333</v>
      </c>
      <c r="N8" s="4" t="n">
        <f aca="false">SUMIF($S$3:$FQ$3,$E8+2,$S8:$FQ8)/COUNTIF($S$3:$FQ$3,$E8+2)</f>
        <v>1.86223916333333</v>
      </c>
      <c r="O8" s="4" t="n">
        <f aca="false">SUMIF($S$3:$FQ$3,$E8+3,$S8:$FQ8)/COUNTIF($S$3:$FQ$3,$E8+3)</f>
        <v>1.9617397725</v>
      </c>
      <c r="P8" s="4" t="n">
        <f aca="false">SUMIF($S$3:$FQ$3,$E8+4,$S8:$FQ8)/COUNTIF($S$3:$FQ$3,$E8+4)</f>
        <v>2.06624038083333</v>
      </c>
      <c r="Q8" s="4" t="n">
        <f aca="false">SUMIF($S$3:$FQ$3,$E8+5,$S8:$FQ8)/COUNTIF($S$3:$FQ$3,$E8+5)</f>
        <v>2.18024159916667</v>
      </c>
      <c r="R8" s="21" t="n">
        <v>33976</v>
      </c>
      <c r="S8" s="32" t="n">
        <v>1.6</v>
      </c>
      <c r="T8" s="32" t="n">
        <v>1.55</v>
      </c>
      <c r="U8" s="32" t="n">
        <v>1.541</v>
      </c>
      <c r="V8" s="32" t="n">
        <v>1.548</v>
      </c>
      <c r="W8" s="32" t="n">
        <v>1.555</v>
      </c>
      <c r="X8" s="32" t="n">
        <v>1.562</v>
      </c>
      <c r="Y8" s="32" t="n">
        <v>1.584</v>
      </c>
      <c r="Z8" s="32" t="n">
        <v>1.605</v>
      </c>
      <c r="AA8" s="32" t="n">
        <v>1.73</v>
      </c>
      <c r="AB8" s="32" t="n">
        <v>1.88</v>
      </c>
      <c r="AC8" s="32" t="n">
        <v>2.05</v>
      </c>
      <c r="AD8" s="32" t="n">
        <v>2.042</v>
      </c>
      <c r="AE8" s="32" t="n">
        <v>1.825</v>
      </c>
      <c r="AF8" s="32" t="n">
        <v>1.64</v>
      </c>
      <c r="AG8" s="32" t="n">
        <v>1.61</v>
      </c>
      <c r="AH8" s="32" t="n">
        <v>1.62</v>
      </c>
      <c r="AI8" s="32" t="n">
        <v>1.625</v>
      </c>
      <c r="AJ8" s="33" t="n">
        <v>1.63</v>
      </c>
      <c r="AK8" s="32" t="n">
        <v>1.65204203</v>
      </c>
      <c r="AL8" s="32" t="n">
        <v>1.67801126</v>
      </c>
      <c r="AM8" s="32" t="n">
        <v>1.81784553</v>
      </c>
      <c r="AN8" s="32" t="n">
        <v>1.96766796</v>
      </c>
      <c r="AO8" s="32" t="n">
        <v>2.13746672</v>
      </c>
      <c r="AP8" s="32" t="n">
        <v>2.12947619</v>
      </c>
      <c r="AQ8" s="32" t="n">
        <v>1.92030518</v>
      </c>
      <c r="AR8" s="32" t="n">
        <v>1.7256441</v>
      </c>
      <c r="AS8" s="32" t="n">
        <v>1.69407744</v>
      </c>
      <c r="AT8" s="32" t="n">
        <v>1.70459966</v>
      </c>
      <c r="AU8" s="32" t="n">
        <v>1.70986077</v>
      </c>
      <c r="AV8" s="32" t="n">
        <v>1.71512188</v>
      </c>
      <c r="AW8" s="32" t="n">
        <v>1.74037521</v>
      </c>
      <c r="AX8" s="32" t="n">
        <v>1.76773298</v>
      </c>
      <c r="AY8" s="32" t="n">
        <v>1.91504407</v>
      </c>
      <c r="AZ8" s="32" t="n">
        <v>2.07287737</v>
      </c>
      <c r="BA8" s="32" t="n">
        <v>2.25175511</v>
      </c>
      <c r="BB8" s="32" t="n">
        <v>2.24333733</v>
      </c>
      <c r="BC8" s="32" t="n">
        <v>2.02290051</v>
      </c>
      <c r="BD8" s="32" t="n">
        <v>1.81783936</v>
      </c>
      <c r="BE8" s="32" t="n">
        <v>1.7845862</v>
      </c>
      <c r="BF8" s="32" t="n">
        <v>1.79567059</v>
      </c>
      <c r="BG8" s="32" t="n">
        <v>1.80121278</v>
      </c>
      <c r="BH8" s="32" t="n">
        <v>1.80675498</v>
      </c>
      <c r="BI8" s="32" t="n">
        <v>1.8333575</v>
      </c>
      <c r="BJ8" s="32" t="n">
        <v>1.86217691</v>
      </c>
      <c r="BK8" s="32" t="n">
        <v>2.01735832</v>
      </c>
      <c r="BL8" s="32" t="n">
        <v>2.18362411</v>
      </c>
      <c r="BM8" s="32" t="n">
        <v>2.37205868</v>
      </c>
      <c r="BN8" s="32" t="n">
        <v>2.36319117</v>
      </c>
      <c r="BO8" s="32" t="n">
        <v>2.13062561</v>
      </c>
      <c r="BP8" s="32" t="n">
        <v>1.91464438</v>
      </c>
      <c r="BQ8" s="32" t="n">
        <v>1.8796204</v>
      </c>
      <c r="BR8" s="32" t="n">
        <v>1.89129506</v>
      </c>
      <c r="BS8" s="32" t="n">
        <v>1.89713239</v>
      </c>
      <c r="BT8" s="32" t="n">
        <v>1.90296972</v>
      </c>
      <c r="BU8" s="32" t="n">
        <v>1.93098891</v>
      </c>
      <c r="BV8" s="32" t="n">
        <v>1.96134303</v>
      </c>
      <c r="BW8" s="32" t="n">
        <v>2.12478828</v>
      </c>
      <c r="BX8" s="32" t="n">
        <v>2.29990819</v>
      </c>
      <c r="BY8" s="32" t="n">
        <v>2.49837743</v>
      </c>
      <c r="BZ8" s="32" t="n">
        <v>2.4890377</v>
      </c>
      <c r="CA8" s="32" t="n">
        <v>2.24861024</v>
      </c>
      <c r="CB8" s="32" t="n">
        <v>2.02066893</v>
      </c>
      <c r="CC8" s="32" t="n">
        <v>1.98370548</v>
      </c>
      <c r="CD8" s="32" t="n">
        <v>1.99602663</v>
      </c>
      <c r="CE8" s="32" t="n">
        <v>2.0021872</v>
      </c>
      <c r="CF8" s="32" t="n">
        <v>2.00834778</v>
      </c>
      <c r="CG8" s="32" t="n">
        <v>2.03791854</v>
      </c>
      <c r="CH8" s="32" t="n">
        <v>2.06995354</v>
      </c>
      <c r="CI8" s="32" t="n">
        <v>2.24244967</v>
      </c>
      <c r="CJ8" s="32" t="n">
        <v>2.42726695</v>
      </c>
      <c r="CK8" s="32" t="n">
        <v>2.63672653</v>
      </c>
      <c r="CL8" s="32" t="n">
        <v>2.62686961</v>
      </c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</row>
    <row r="9" customFormat="false" ht="12.75" hidden="true" customHeight="false" outlineLevel="0" collapsed="false">
      <c r="A9" s="0" t="n">
        <f aca="false">WEEKDAY(C9,2)</f>
        <v>5</v>
      </c>
      <c r="B9" s="0" t="n">
        <f aca="false">MONTH(C9)</f>
        <v>1</v>
      </c>
      <c r="C9" s="23" t="n">
        <v>33977</v>
      </c>
      <c r="D9" s="0" t="n">
        <f aca="false">MONTH(R9)</f>
        <v>1</v>
      </c>
      <c r="E9" s="0" t="n">
        <f aca="false">YEAR(R9)</f>
        <v>1993</v>
      </c>
      <c r="F9" s="24" t="n">
        <f aca="false">L9-K9</f>
        <v>0.311571428571429</v>
      </c>
      <c r="G9" s="24" t="n">
        <f aca="false">N9-M9</f>
        <v>0.0887033749999999</v>
      </c>
      <c r="H9" s="24" t="n">
        <f aca="false">O9-N9</f>
        <v>0.0974251474999999</v>
      </c>
      <c r="I9" s="24" t="n">
        <f aca="false">O9-M9</f>
        <v>0.1861285225</v>
      </c>
      <c r="J9" s="25" t="n">
        <f aca="false">VLOOKUP(C9,'Nymex hist.'!A:B,2,0)</f>
        <v>1.559</v>
      </c>
      <c r="K9" s="26" t="n">
        <f aca="false">AVERAGE(U9:AA9)</f>
        <v>1.58142857142857</v>
      </c>
      <c r="L9" s="26" t="n">
        <f aca="false">AVERAGE(AB9:AF9)</f>
        <v>1.893</v>
      </c>
      <c r="M9" s="26" t="n">
        <f aca="false">SUMIF($S$3:$FQ$3,$E9+1,$S9:$FQ9)/COUNTIF($S$3:$FQ$3,$E9+1)</f>
        <v>1.77275301333333</v>
      </c>
      <c r="N9" s="26" t="n">
        <f aca="false">SUMIF($S$3:$FQ$3,$E9+2,$S9:$FQ9)/COUNTIF($S$3:$FQ$3,$E9+2)</f>
        <v>1.86145638833333</v>
      </c>
      <c r="O9" s="26" t="n">
        <f aca="false">SUMIF($S$3:$FQ$3,$E9+3,$S9:$FQ9)/COUNTIF($S$3:$FQ$3,$E9+3)</f>
        <v>1.95888153583333</v>
      </c>
      <c r="P9" s="27" t="n">
        <f aca="false">SUMIF($S$3:$FQ$3,$E9+4,$S9:$FQ9)/COUNTIF($S$3:$FQ$3,$E9+4)</f>
        <v>2.05730618333333</v>
      </c>
      <c r="Q9" s="27" t="n">
        <f aca="false">SUMIF($S$3:$FQ$3,$E9+5,$S9:$FQ9)/COUNTIF($S$3:$FQ$3,$E9+5)</f>
        <v>2.1657622775</v>
      </c>
      <c r="R9" s="28" t="n">
        <v>33977</v>
      </c>
      <c r="S9" s="29" t="n">
        <v>1.559</v>
      </c>
      <c r="T9" s="29" t="n">
        <v>1.521</v>
      </c>
      <c r="U9" s="29" t="n">
        <v>1.515</v>
      </c>
      <c r="V9" s="29" t="n">
        <v>1.535</v>
      </c>
      <c r="W9" s="29" t="n">
        <v>1.545</v>
      </c>
      <c r="X9" s="29" t="n">
        <v>1.56</v>
      </c>
      <c r="Y9" s="29" t="n">
        <v>1.585</v>
      </c>
      <c r="Z9" s="29" t="n">
        <v>1.605</v>
      </c>
      <c r="AA9" s="29" t="n">
        <v>1.725</v>
      </c>
      <c r="AB9" s="29" t="n">
        <v>1.875</v>
      </c>
      <c r="AC9" s="29" t="n">
        <v>2.07</v>
      </c>
      <c r="AD9" s="29" t="n">
        <v>2.07</v>
      </c>
      <c r="AE9" s="29" t="n">
        <v>1.82</v>
      </c>
      <c r="AF9" s="29" t="n">
        <v>1.63</v>
      </c>
      <c r="AG9" s="29" t="n">
        <v>1.6</v>
      </c>
      <c r="AH9" s="29" t="n">
        <v>1.61</v>
      </c>
      <c r="AI9" s="29" t="n">
        <v>1.62</v>
      </c>
      <c r="AJ9" s="31" t="n">
        <v>1.62</v>
      </c>
      <c r="AK9" s="29" t="n">
        <v>1.65786796</v>
      </c>
      <c r="AL9" s="29" t="n">
        <v>1.68283585</v>
      </c>
      <c r="AM9" s="29" t="n">
        <v>1.81766246</v>
      </c>
      <c r="AN9" s="29" t="n">
        <v>1.97246338</v>
      </c>
      <c r="AO9" s="29" t="n">
        <v>2.17220651</v>
      </c>
      <c r="AP9" s="29" t="n">
        <v>2.17720009</v>
      </c>
      <c r="AQ9" s="29" t="n">
        <v>1.90953439</v>
      </c>
      <c r="AR9" s="29" t="n">
        <v>1.7101874</v>
      </c>
      <c r="AS9" s="29" t="n">
        <v>1.67871155</v>
      </c>
      <c r="AT9" s="29" t="n">
        <v>1.6892035</v>
      </c>
      <c r="AU9" s="29" t="n">
        <v>1.69969545</v>
      </c>
      <c r="AV9" s="29" t="n">
        <v>1.69969545</v>
      </c>
      <c r="AW9" s="29" t="n">
        <v>1.74166324</v>
      </c>
      <c r="AX9" s="29" t="n">
        <v>1.76789311</v>
      </c>
      <c r="AY9" s="29" t="n">
        <v>1.90953439</v>
      </c>
      <c r="AZ9" s="29" t="n">
        <v>2.07215957</v>
      </c>
      <c r="BA9" s="29" t="n">
        <v>2.28199852</v>
      </c>
      <c r="BB9" s="29" t="n">
        <v>2.28724449</v>
      </c>
      <c r="BC9" s="29" t="n">
        <v>1.97133494</v>
      </c>
      <c r="BD9" s="29" t="n">
        <v>1.81458996</v>
      </c>
      <c r="BE9" s="29" t="n">
        <v>1.78156743</v>
      </c>
      <c r="BF9" s="29" t="n">
        <v>1.79257494</v>
      </c>
      <c r="BG9" s="29" t="n">
        <v>1.80358245</v>
      </c>
      <c r="BH9" s="29" t="n">
        <v>1.80358245</v>
      </c>
      <c r="BI9" s="29" t="n">
        <v>1.84780905</v>
      </c>
      <c r="BJ9" s="29" t="n">
        <v>1.87532783</v>
      </c>
      <c r="BK9" s="29" t="n">
        <v>2.02412577</v>
      </c>
      <c r="BL9" s="29" t="n">
        <v>2.1421479</v>
      </c>
      <c r="BM9" s="29" t="n">
        <v>2.36269122</v>
      </c>
      <c r="BN9" s="29" t="n">
        <v>2.36819498</v>
      </c>
      <c r="BO9" s="29" t="n">
        <v>2.05099179</v>
      </c>
      <c r="BP9" s="29" t="n">
        <v>1.9172218</v>
      </c>
      <c r="BQ9" s="29" t="n">
        <v>1.88251927</v>
      </c>
      <c r="BR9" s="29" t="n">
        <v>1.89408678</v>
      </c>
      <c r="BS9" s="29" t="n">
        <v>1.90565429</v>
      </c>
      <c r="BT9" s="29" t="n">
        <v>1.90565429</v>
      </c>
      <c r="BU9" s="29" t="n">
        <v>1.95213089</v>
      </c>
      <c r="BV9" s="29" t="n">
        <v>1.98104967</v>
      </c>
      <c r="BW9" s="29" t="n">
        <v>2.13741761</v>
      </c>
      <c r="BX9" s="29" t="n">
        <v>2.23049475</v>
      </c>
      <c r="BY9" s="29" t="n">
        <v>2.46225808</v>
      </c>
      <c r="BZ9" s="29" t="n">
        <v>2.46804183</v>
      </c>
      <c r="CA9" s="29" t="n">
        <v>2.1471478</v>
      </c>
      <c r="CB9" s="29" t="n">
        <v>2.02585008</v>
      </c>
      <c r="CC9" s="29" t="n">
        <v>1.98929955</v>
      </c>
      <c r="CD9" s="29" t="n">
        <v>2.00148306</v>
      </c>
      <c r="CE9" s="29" t="n">
        <v>2.01366657</v>
      </c>
      <c r="CF9" s="29" t="n">
        <v>2.01366657</v>
      </c>
      <c r="CG9" s="29" t="n">
        <v>2.06261817</v>
      </c>
      <c r="CH9" s="29" t="n">
        <v>2.09307695</v>
      </c>
      <c r="CI9" s="29" t="n">
        <v>2.25777189</v>
      </c>
      <c r="CJ9" s="29" t="n">
        <v>2.33620977</v>
      </c>
      <c r="CK9" s="29" t="n">
        <v>2.58031509</v>
      </c>
      <c r="CL9" s="29" t="n">
        <v>2.58640684</v>
      </c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12.75" hidden="true" customHeight="false" outlineLevel="0" collapsed="false">
      <c r="A10" s="0" t="n">
        <f aca="false">WEEKDAY(C10,2)</f>
        <v>1</v>
      </c>
      <c r="B10" s="0" t="n">
        <f aca="false">MONTH(C10)</f>
        <v>1</v>
      </c>
      <c r="C10" s="23" t="n">
        <v>33980</v>
      </c>
      <c r="D10" s="0" t="n">
        <f aca="false">MONTH(R10)</f>
        <v>1</v>
      </c>
      <c r="E10" s="0" t="n">
        <f aca="false">YEAR(R10)</f>
        <v>1993</v>
      </c>
      <c r="F10" s="24" t="n">
        <f aca="false">L10-K10</f>
        <v>0.310285714285714</v>
      </c>
      <c r="G10" s="24" t="n">
        <f aca="false">N10-M10</f>
        <v>0.0884241241666663</v>
      </c>
      <c r="H10" s="24" t="n">
        <f aca="false">O10-N10</f>
        <v>0.0920920016666669</v>
      </c>
      <c r="I10" s="24" t="n">
        <f aca="false">O10-M10</f>
        <v>0.180516125833333</v>
      </c>
      <c r="J10" s="25" t="n">
        <f aca="false">VLOOKUP(C10,'Nymex hist.'!A:B,2,0)</f>
        <v>1.614</v>
      </c>
      <c r="K10" s="26" t="n">
        <f aca="false">AVERAGE(U10:AA10)</f>
        <v>1.58671428571429</v>
      </c>
      <c r="L10" s="26" t="n">
        <f aca="false">AVERAGE(AB10:AF10)</f>
        <v>1.897</v>
      </c>
      <c r="M10" s="26" t="n">
        <f aca="false">SUMIF($S$3:$FQ$3,$E10+1,$S10:$FQ10)/COUNTIF($S$3:$FQ$3,$E10+1)</f>
        <v>1.77739555916667</v>
      </c>
      <c r="N10" s="26" t="n">
        <f aca="false">SUMIF($S$3:$FQ$3,$E10+2,$S10:$FQ10)/COUNTIF($S$3:$FQ$3,$E10+2)</f>
        <v>1.86581968333333</v>
      </c>
      <c r="O10" s="26" t="n">
        <f aca="false">SUMIF($S$3:$FQ$3,$E10+3,$S10:$FQ10)/COUNTIF($S$3:$FQ$3,$E10+3)</f>
        <v>1.957911685</v>
      </c>
      <c r="P10" s="27" t="n">
        <f aca="false">SUMIF($S$3:$FQ$3,$E10+4,$S10:$FQ10)/COUNTIF($S$3:$FQ$3,$E10+4)</f>
        <v>2.05209200416667</v>
      </c>
      <c r="Q10" s="27" t="n">
        <f aca="false">SUMIF($S$3:$FQ$3,$E10+5,$S10:$FQ10)/COUNTIF($S$3:$FQ$3,$E10+5)</f>
        <v>2.155549835</v>
      </c>
      <c r="R10" s="28" t="n">
        <v>33980</v>
      </c>
      <c r="S10" s="29" t="n">
        <v>1.614</v>
      </c>
      <c r="T10" s="29" t="n">
        <v>1.539</v>
      </c>
      <c r="U10" s="29" t="n">
        <v>1.52</v>
      </c>
      <c r="V10" s="29" t="n">
        <v>1.537</v>
      </c>
      <c r="W10" s="29" t="n">
        <v>1.55</v>
      </c>
      <c r="X10" s="29" t="n">
        <v>1.565</v>
      </c>
      <c r="Y10" s="29" t="n">
        <v>1.59</v>
      </c>
      <c r="Z10" s="29" t="n">
        <v>1.61</v>
      </c>
      <c r="AA10" s="29" t="n">
        <v>1.735</v>
      </c>
      <c r="AB10" s="29" t="n">
        <v>1.885</v>
      </c>
      <c r="AC10" s="29" t="n">
        <v>2.065</v>
      </c>
      <c r="AD10" s="29" t="n">
        <v>2.065</v>
      </c>
      <c r="AE10" s="29" t="n">
        <v>1.825</v>
      </c>
      <c r="AF10" s="29" t="n">
        <v>1.645</v>
      </c>
      <c r="AG10" s="29" t="n">
        <v>1.605</v>
      </c>
      <c r="AH10" s="29" t="n">
        <v>1.615</v>
      </c>
      <c r="AI10" s="29" t="n">
        <v>1.63</v>
      </c>
      <c r="AJ10" s="31" t="n">
        <v>1.63</v>
      </c>
      <c r="AK10" s="29" t="n">
        <v>1.6629907</v>
      </c>
      <c r="AL10" s="29" t="n">
        <v>1.68796053</v>
      </c>
      <c r="AM10" s="29" t="n">
        <v>1.82779158</v>
      </c>
      <c r="AN10" s="29" t="n">
        <v>1.97761056</v>
      </c>
      <c r="AO10" s="29" t="n">
        <v>2.15739334</v>
      </c>
      <c r="AP10" s="29" t="n">
        <v>2.16738127</v>
      </c>
      <c r="AQ10" s="29" t="n">
        <v>1.91470715</v>
      </c>
      <c r="AR10" s="29" t="n">
        <v>1.72585932</v>
      </c>
      <c r="AS10" s="29" t="n">
        <v>1.68389313</v>
      </c>
      <c r="AT10" s="29" t="n">
        <v>1.69438468</v>
      </c>
      <c r="AU10" s="29" t="n">
        <v>1.710122</v>
      </c>
      <c r="AV10" s="29" t="n">
        <v>1.710122</v>
      </c>
      <c r="AW10" s="29" t="n">
        <v>1.74684241</v>
      </c>
      <c r="AX10" s="29" t="n">
        <v>1.77307127</v>
      </c>
      <c r="AY10" s="29" t="n">
        <v>1.91995292</v>
      </c>
      <c r="AZ10" s="29" t="n">
        <v>2.07732611</v>
      </c>
      <c r="BA10" s="29" t="n">
        <v>2.26617394</v>
      </c>
      <c r="BB10" s="29" t="n">
        <v>2.27666548</v>
      </c>
      <c r="BC10" s="29" t="n">
        <v>1.98141833</v>
      </c>
      <c r="BD10" s="29" t="n">
        <v>1.82127287</v>
      </c>
      <c r="BE10" s="29" t="n">
        <v>1.77725852</v>
      </c>
      <c r="BF10" s="29" t="n">
        <v>1.78826211</v>
      </c>
      <c r="BG10" s="29" t="n">
        <v>1.80476749</v>
      </c>
      <c r="BH10" s="29" t="n">
        <v>1.80476749</v>
      </c>
      <c r="BI10" s="29" t="n">
        <v>1.84328005</v>
      </c>
      <c r="BJ10" s="29" t="n">
        <v>1.87078903</v>
      </c>
      <c r="BK10" s="29" t="n">
        <v>2.02464279</v>
      </c>
      <c r="BL10" s="29" t="n">
        <v>2.15197397</v>
      </c>
      <c r="BM10" s="29" t="n">
        <v>2.34984209</v>
      </c>
      <c r="BN10" s="29" t="n">
        <v>2.36084568</v>
      </c>
      <c r="BO10" s="29" t="n">
        <v>2.05709018</v>
      </c>
      <c r="BP10" s="29" t="n">
        <v>1.91939026</v>
      </c>
      <c r="BQ10" s="29" t="n">
        <v>1.8732479</v>
      </c>
      <c r="BR10" s="29" t="n">
        <v>1.88478349</v>
      </c>
      <c r="BS10" s="29" t="n">
        <v>1.90208688</v>
      </c>
      <c r="BT10" s="29" t="n">
        <v>1.90208688</v>
      </c>
      <c r="BU10" s="29" t="n">
        <v>1.94246144</v>
      </c>
      <c r="BV10" s="29" t="n">
        <v>1.97130041</v>
      </c>
      <c r="BW10" s="29" t="n">
        <v>2.13259267</v>
      </c>
      <c r="BX10" s="29" t="n">
        <v>2.23589182</v>
      </c>
      <c r="BY10" s="29" t="n">
        <v>2.44332644</v>
      </c>
      <c r="BZ10" s="29" t="n">
        <v>2.45486203</v>
      </c>
      <c r="CA10" s="29" t="n">
        <v>2.14933706</v>
      </c>
      <c r="CB10" s="29" t="n">
        <v>2.02353101</v>
      </c>
      <c r="CC10" s="29" t="n">
        <v>1.97503665</v>
      </c>
      <c r="CD10" s="29" t="n">
        <v>1.98716024</v>
      </c>
      <c r="CE10" s="29" t="n">
        <v>2.00534562</v>
      </c>
      <c r="CF10" s="29" t="n">
        <v>2.00534562</v>
      </c>
      <c r="CG10" s="29" t="n">
        <v>2.04777819</v>
      </c>
      <c r="CH10" s="29" t="n">
        <v>2.07808716</v>
      </c>
      <c r="CI10" s="29" t="n">
        <v>2.24760092</v>
      </c>
      <c r="CJ10" s="29" t="n">
        <v>2.3372527</v>
      </c>
      <c r="CK10" s="29" t="n">
        <v>2.55526082</v>
      </c>
      <c r="CL10" s="29" t="n">
        <v>2.56738441</v>
      </c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12.75" hidden="true" customHeight="false" outlineLevel="0" collapsed="false">
      <c r="A11" s="0" t="n">
        <f aca="false">WEEKDAY(C11,2)</f>
        <v>2</v>
      </c>
      <c r="B11" s="0" t="n">
        <f aca="false">MONTH(C11)</f>
        <v>1</v>
      </c>
      <c r="C11" s="23" t="n">
        <v>33981</v>
      </c>
      <c r="D11" s="0" t="n">
        <f aca="false">MONTH(R11)</f>
        <v>1</v>
      </c>
      <c r="E11" s="0" t="n">
        <f aca="false">YEAR(R11)</f>
        <v>1993</v>
      </c>
      <c r="F11" s="24" t="n">
        <f aca="false">L11-K11</f>
        <v>0.3202</v>
      </c>
      <c r="G11" s="24" t="n">
        <f aca="false">N11-M11</f>
        <v>0.0883251633333333</v>
      </c>
      <c r="H11" s="24" t="n">
        <f aca="false">O11-N11</f>
        <v>0.0922690416666667</v>
      </c>
      <c r="I11" s="24" t="n">
        <f aca="false">O11-M11</f>
        <v>0.180594205</v>
      </c>
      <c r="J11" s="25" t="n">
        <f aca="false">VLOOKUP(C11,'Nymex hist.'!A:B,2,0)</f>
        <v>1.598</v>
      </c>
      <c r="K11" s="26" t="n">
        <f aca="false">AVERAGE(U11:AA11)</f>
        <v>1.574</v>
      </c>
      <c r="L11" s="26" t="n">
        <f aca="false">AVERAGE(AB11:AF11)</f>
        <v>1.8942</v>
      </c>
      <c r="M11" s="26" t="n">
        <f aca="false">SUMIF($S$3:$FQ$3,$E11+1,$S11:$FQ11)/COUNTIF($S$3:$FQ$3,$E11+1)</f>
        <v>1.77328543166667</v>
      </c>
      <c r="N11" s="26" t="n">
        <f aca="false">SUMIF($S$3:$FQ$3,$E11+2,$S11:$FQ11)/COUNTIF($S$3:$FQ$3,$E11+2)</f>
        <v>1.861610595</v>
      </c>
      <c r="O11" s="26" t="n">
        <f aca="false">SUMIF($S$3:$FQ$3,$E11+3,$S11:$FQ11)/COUNTIF($S$3:$FQ$3,$E11+3)</f>
        <v>1.95387963666667</v>
      </c>
      <c r="P11" s="27" t="n">
        <f aca="false">SUMIF($S$3:$FQ$3,$E11+4,$S11:$FQ11)/COUNTIF($S$3:$FQ$3,$E11+4)</f>
        <v>2.04788935083333</v>
      </c>
      <c r="Q11" s="27" t="n">
        <f aca="false">SUMIF($S$3:$FQ$3,$E11+5,$S11:$FQ11)/COUNTIF($S$3:$FQ$3,$E11+5)</f>
        <v>2.15134270083333</v>
      </c>
      <c r="R11" s="28" t="n">
        <v>33981</v>
      </c>
      <c r="S11" s="29" t="n">
        <v>1.598</v>
      </c>
      <c r="T11" s="29" t="n">
        <v>1.523</v>
      </c>
      <c r="U11" s="29" t="n">
        <v>1.51</v>
      </c>
      <c r="V11" s="29" t="n">
        <v>1.52</v>
      </c>
      <c r="W11" s="29" t="n">
        <v>1.538</v>
      </c>
      <c r="X11" s="29" t="n">
        <v>1.555</v>
      </c>
      <c r="Y11" s="29" t="n">
        <v>1.575</v>
      </c>
      <c r="Z11" s="29" t="n">
        <v>1.595</v>
      </c>
      <c r="AA11" s="29" t="n">
        <v>1.725</v>
      </c>
      <c r="AB11" s="29" t="n">
        <v>1.875</v>
      </c>
      <c r="AC11" s="29" t="n">
        <v>2.066</v>
      </c>
      <c r="AD11" s="29" t="n">
        <v>2.074</v>
      </c>
      <c r="AE11" s="29" t="n">
        <v>1.811</v>
      </c>
      <c r="AF11" s="29" t="n">
        <v>1.645</v>
      </c>
      <c r="AG11" s="29" t="n">
        <v>1.605</v>
      </c>
      <c r="AH11" s="29" t="n">
        <v>1.615</v>
      </c>
      <c r="AI11" s="29" t="n">
        <v>1.63</v>
      </c>
      <c r="AJ11" s="31" t="n">
        <v>1.63</v>
      </c>
      <c r="AK11" s="29" t="n">
        <v>1.6479422</v>
      </c>
      <c r="AL11" s="29" t="n">
        <v>1.67291102</v>
      </c>
      <c r="AM11" s="29" t="n">
        <v>1.81773018</v>
      </c>
      <c r="AN11" s="29" t="n">
        <v>1.96754311</v>
      </c>
      <c r="AO11" s="29" t="n">
        <v>2.16329867</v>
      </c>
      <c r="AP11" s="29" t="n">
        <v>2.17628246</v>
      </c>
      <c r="AQ11" s="29" t="n">
        <v>1.90015476</v>
      </c>
      <c r="AR11" s="29" t="n">
        <v>1.72598265</v>
      </c>
      <c r="AS11" s="29" t="n">
        <v>1.68401346</v>
      </c>
      <c r="AT11" s="29" t="n">
        <v>1.69450576</v>
      </c>
      <c r="AU11" s="29" t="n">
        <v>1.7102442</v>
      </c>
      <c r="AV11" s="29" t="n">
        <v>1.7102442</v>
      </c>
      <c r="AW11" s="29" t="n">
        <v>1.73122879</v>
      </c>
      <c r="AX11" s="29" t="n">
        <v>1.75745953</v>
      </c>
      <c r="AY11" s="29" t="n">
        <v>1.90959782</v>
      </c>
      <c r="AZ11" s="29" t="n">
        <v>2.06698226</v>
      </c>
      <c r="BA11" s="29" t="n">
        <v>2.27263125</v>
      </c>
      <c r="BB11" s="29" t="n">
        <v>2.28627124</v>
      </c>
      <c r="BC11" s="29" t="n">
        <v>1.96432729</v>
      </c>
      <c r="BD11" s="29" t="n">
        <v>1.82260434</v>
      </c>
      <c r="BE11" s="29" t="n">
        <v>1.77868295</v>
      </c>
      <c r="BF11" s="29" t="n">
        <v>1.7896633</v>
      </c>
      <c r="BG11" s="29" t="n">
        <v>1.80613382</v>
      </c>
      <c r="BH11" s="29" t="n">
        <v>1.80613382</v>
      </c>
      <c r="BI11" s="29" t="n">
        <v>1.82809452</v>
      </c>
      <c r="BJ11" s="29" t="n">
        <v>1.85554538</v>
      </c>
      <c r="BK11" s="29" t="n">
        <v>2.01515258</v>
      </c>
      <c r="BL11" s="29" t="n">
        <v>2.13922854</v>
      </c>
      <c r="BM11" s="29" t="n">
        <v>2.35471786</v>
      </c>
      <c r="BN11" s="29" t="n">
        <v>2.36903153</v>
      </c>
      <c r="BO11" s="29" t="n">
        <v>2.03935479</v>
      </c>
      <c r="BP11" s="29" t="n">
        <v>1.92098113</v>
      </c>
      <c r="BQ11" s="29" t="n">
        <v>1.87493174</v>
      </c>
      <c r="BR11" s="29" t="n">
        <v>1.88644409</v>
      </c>
      <c r="BS11" s="29" t="n">
        <v>1.90371261</v>
      </c>
      <c r="BT11" s="29" t="n">
        <v>1.90371261</v>
      </c>
      <c r="BU11" s="29" t="n">
        <v>1.9267373</v>
      </c>
      <c r="BV11" s="29" t="n">
        <v>1.95551817</v>
      </c>
      <c r="BW11" s="29" t="n">
        <v>2.12285836</v>
      </c>
      <c r="BX11" s="29" t="n">
        <v>2.22273003</v>
      </c>
      <c r="BY11" s="29" t="n">
        <v>2.44865985</v>
      </c>
      <c r="BZ11" s="29" t="n">
        <v>2.46366702</v>
      </c>
      <c r="CA11" s="29" t="n">
        <v>2.13088631</v>
      </c>
      <c r="CB11" s="29" t="n">
        <v>2.02541233</v>
      </c>
      <c r="CC11" s="29" t="n">
        <v>1.97701094</v>
      </c>
      <c r="CD11" s="29" t="n">
        <v>1.98911129</v>
      </c>
      <c r="CE11" s="29" t="n">
        <v>2.00726181</v>
      </c>
      <c r="CF11" s="29" t="n">
        <v>2.00726181</v>
      </c>
      <c r="CG11" s="29" t="n">
        <v>2.03146251</v>
      </c>
      <c r="CH11" s="29" t="n">
        <v>2.06171338</v>
      </c>
      <c r="CI11" s="29" t="n">
        <v>2.23760057</v>
      </c>
      <c r="CJ11" s="29" t="n">
        <v>2.32362756</v>
      </c>
      <c r="CK11" s="29" t="n">
        <v>2.56109688</v>
      </c>
      <c r="CL11" s="29" t="n">
        <v>2.57687054</v>
      </c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12.75" hidden="true" customHeight="false" outlineLevel="0" collapsed="false">
      <c r="A12" s="0" t="n">
        <f aca="false">WEEKDAY(C12,2)</f>
        <v>3</v>
      </c>
      <c r="B12" s="0" t="n">
        <f aca="false">MONTH(C12)</f>
        <v>1</v>
      </c>
      <c r="C12" s="23" t="n">
        <v>33982</v>
      </c>
      <c r="D12" s="0" t="n">
        <f aca="false">MONTH(R12)</f>
        <v>1</v>
      </c>
      <c r="E12" s="0" t="n">
        <f aca="false">YEAR(R12)</f>
        <v>1993</v>
      </c>
      <c r="F12" s="24" t="n">
        <f aca="false">L12-K12</f>
        <v>0.319314285714286</v>
      </c>
      <c r="G12" s="24" t="n">
        <f aca="false">N12-M12</f>
        <v>0.0884016833333332</v>
      </c>
      <c r="H12" s="24" t="n">
        <f aca="false">O12-N12</f>
        <v>0.0925638500000001</v>
      </c>
      <c r="I12" s="24" t="n">
        <f aca="false">O12-M12</f>
        <v>0.180965533333333</v>
      </c>
      <c r="J12" s="25" t="n">
        <f aca="false">VLOOKUP(C12,'Nymex hist.'!A:B,2,0)</f>
        <v>1.612</v>
      </c>
      <c r="K12" s="26" t="n">
        <f aca="false">AVERAGE(U12:AA12)</f>
        <v>1.57728571428571</v>
      </c>
      <c r="L12" s="26" t="n">
        <f aca="false">AVERAGE(AB12:AF12)</f>
        <v>1.8966</v>
      </c>
      <c r="M12" s="26" t="n">
        <f aca="false">SUMIF($S$3:$FQ$3,$E12+1,$S12:$FQ12)/COUNTIF($S$3:$FQ$3,$E12+1)</f>
        <v>1.77333464916667</v>
      </c>
      <c r="N12" s="26" t="n">
        <f aca="false">SUMIF($S$3:$FQ$3,$E12+2,$S12:$FQ12)/COUNTIF($S$3:$FQ$3,$E12+2)</f>
        <v>1.8617363325</v>
      </c>
      <c r="O12" s="26" t="n">
        <f aca="false">SUMIF($S$3:$FQ$3,$E12+3,$S12:$FQ12)/COUNTIF($S$3:$FQ$3,$E12+3)</f>
        <v>1.9543001825</v>
      </c>
      <c r="P12" s="27" t="n">
        <f aca="false">SUMIF($S$3:$FQ$3,$E12+4,$S12:$FQ12)/COUNTIF($S$3:$FQ$3,$E12+4)</f>
        <v>2.04802992416667</v>
      </c>
      <c r="Q12" s="27" t="n">
        <f aca="false">SUMIF($S$3:$FQ$3,$E12+5,$S12:$FQ12)/COUNTIF($S$3:$FQ$3,$E12+5)</f>
        <v>2.15148567583333</v>
      </c>
      <c r="R12" s="28" t="n">
        <v>33982</v>
      </c>
      <c r="S12" s="29" t="n">
        <v>1.612</v>
      </c>
      <c r="T12" s="29" t="n">
        <v>1.532</v>
      </c>
      <c r="U12" s="29" t="n">
        <v>1.518</v>
      </c>
      <c r="V12" s="29" t="n">
        <v>1.528</v>
      </c>
      <c r="W12" s="29" t="n">
        <v>1.54</v>
      </c>
      <c r="X12" s="29" t="n">
        <v>1.555</v>
      </c>
      <c r="Y12" s="29" t="n">
        <v>1.575</v>
      </c>
      <c r="Z12" s="29" t="n">
        <v>1.6</v>
      </c>
      <c r="AA12" s="29" t="n">
        <v>1.725</v>
      </c>
      <c r="AB12" s="29" t="n">
        <v>1.885</v>
      </c>
      <c r="AC12" s="29" t="n">
        <v>2.068</v>
      </c>
      <c r="AD12" s="29" t="n">
        <v>2.072</v>
      </c>
      <c r="AE12" s="29" t="n">
        <v>1.814</v>
      </c>
      <c r="AF12" s="29" t="n">
        <v>1.644</v>
      </c>
      <c r="AG12" s="29" t="n">
        <v>1.598</v>
      </c>
      <c r="AH12" s="29" t="n">
        <v>1.612</v>
      </c>
      <c r="AI12" s="29" t="n">
        <v>1.623</v>
      </c>
      <c r="AJ12" s="31" t="n">
        <v>1.63</v>
      </c>
      <c r="AK12" s="29" t="n">
        <v>1.64805077</v>
      </c>
      <c r="AL12" s="29" t="n">
        <v>1.67801533</v>
      </c>
      <c r="AM12" s="29" t="n">
        <v>1.81784994</v>
      </c>
      <c r="AN12" s="29" t="n">
        <v>1.97766092</v>
      </c>
      <c r="AO12" s="29" t="n">
        <v>2.16543883</v>
      </c>
      <c r="AP12" s="29" t="n">
        <v>2.1744282</v>
      </c>
      <c r="AQ12" s="29" t="n">
        <v>1.90342181</v>
      </c>
      <c r="AR12" s="29" t="n">
        <v>1.72504159</v>
      </c>
      <c r="AS12" s="29" t="n">
        <v>1.67677401</v>
      </c>
      <c r="AT12" s="29" t="n">
        <v>1.69146414</v>
      </c>
      <c r="AU12" s="29" t="n">
        <v>1.70300639</v>
      </c>
      <c r="AV12" s="29" t="n">
        <v>1.71035146</v>
      </c>
      <c r="AW12" s="29" t="n">
        <v>1.73133737</v>
      </c>
      <c r="AX12" s="29" t="n">
        <v>1.76281623</v>
      </c>
      <c r="AY12" s="29" t="n">
        <v>1.90971758</v>
      </c>
      <c r="AZ12" s="29" t="n">
        <v>2.07760484</v>
      </c>
      <c r="BA12" s="29" t="n">
        <v>2.27487237</v>
      </c>
      <c r="BB12" s="29" t="n">
        <v>2.28431603</v>
      </c>
      <c r="BC12" s="29" t="n">
        <v>1.96419972</v>
      </c>
      <c r="BD12" s="29" t="n">
        <v>1.82335069</v>
      </c>
      <c r="BE12" s="29" t="n">
        <v>1.77275963</v>
      </c>
      <c r="BF12" s="29" t="n">
        <v>1.78825069</v>
      </c>
      <c r="BG12" s="29" t="n">
        <v>1.80040823</v>
      </c>
      <c r="BH12" s="29" t="n">
        <v>1.80805572</v>
      </c>
      <c r="BI12" s="29" t="n">
        <v>1.83001773</v>
      </c>
      <c r="BJ12" s="29" t="n">
        <v>1.86296074</v>
      </c>
      <c r="BK12" s="29" t="n">
        <v>2.01708698</v>
      </c>
      <c r="BL12" s="29" t="n">
        <v>2.14675892</v>
      </c>
      <c r="BM12" s="29" t="n">
        <v>2.35343711</v>
      </c>
      <c r="BN12" s="29" t="n">
        <v>2.36343766</v>
      </c>
      <c r="BO12" s="29" t="n">
        <v>2.03921418</v>
      </c>
      <c r="BP12" s="29" t="n">
        <v>1.92175892</v>
      </c>
      <c r="BQ12" s="29" t="n">
        <v>1.86871687</v>
      </c>
      <c r="BR12" s="29" t="n">
        <v>1.88495843</v>
      </c>
      <c r="BS12" s="29" t="n">
        <v>1.89770497</v>
      </c>
      <c r="BT12" s="29" t="n">
        <v>1.90572295</v>
      </c>
      <c r="BU12" s="29" t="n">
        <v>1.92874896</v>
      </c>
      <c r="BV12" s="29" t="n">
        <v>1.96328798</v>
      </c>
      <c r="BW12" s="29" t="n">
        <v>2.12488122</v>
      </c>
      <c r="BX12" s="29" t="n">
        <v>2.23061788</v>
      </c>
      <c r="BY12" s="29" t="n">
        <v>2.44730907</v>
      </c>
      <c r="BZ12" s="29" t="n">
        <v>2.45779413</v>
      </c>
      <c r="CA12" s="29" t="n">
        <v>2.1307319</v>
      </c>
      <c r="CB12" s="29" t="n">
        <v>2.0262246</v>
      </c>
      <c r="CC12" s="29" t="n">
        <v>1.97047354</v>
      </c>
      <c r="CD12" s="29" t="n">
        <v>1.9875446</v>
      </c>
      <c r="CE12" s="29" t="n">
        <v>2.00094214</v>
      </c>
      <c r="CF12" s="29" t="n">
        <v>2.00936963</v>
      </c>
      <c r="CG12" s="29" t="n">
        <v>2.03357164</v>
      </c>
      <c r="CH12" s="29" t="n">
        <v>2.06987465</v>
      </c>
      <c r="CI12" s="29" t="n">
        <v>2.23972089</v>
      </c>
      <c r="CJ12" s="29" t="n">
        <v>2.3319111</v>
      </c>
      <c r="CK12" s="29" t="n">
        <v>2.55966929</v>
      </c>
      <c r="CL12" s="29" t="n">
        <v>2.57068984</v>
      </c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12.75" hidden="false" customHeight="false" outlineLevel="0" collapsed="false">
      <c r="A13" s="1" t="n">
        <f aca="false">WEEKDAY(C13,2)</f>
        <v>4</v>
      </c>
      <c r="B13" s="1" t="n">
        <f aca="false">MONTH(C13)</f>
        <v>1</v>
      </c>
      <c r="C13" s="23" t="n">
        <v>33983</v>
      </c>
      <c r="D13" s="0" t="n">
        <f aca="false">MONTH(R13)</f>
        <v>1</v>
      </c>
      <c r="E13" s="0" t="n">
        <f aca="false">YEAR(R13)</f>
        <v>1993</v>
      </c>
      <c r="F13" s="24" t="n">
        <f aca="false">L13-K13</f>
        <v>0.320371428571429</v>
      </c>
      <c r="G13" s="3" t="n">
        <f aca="false">N13-M13</f>
        <v>0.0853767108333334</v>
      </c>
      <c r="H13" s="3" t="n">
        <f aca="false">O13-N13</f>
        <v>0.0895961574999999</v>
      </c>
      <c r="I13" s="3" t="n">
        <f aca="false">O13-M13</f>
        <v>0.174972868333333</v>
      </c>
      <c r="J13" s="4" t="n">
        <f aca="false">VLOOKUP(C13,'Nymex hist.'!A:B,2,0)</f>
        <v>1.646</v>
      </c>
      <c r="K13" s="4" t="n">
        <f aca="false">AVERAGE(U13:AA13)</f>
        <v>1.59042857142857</v>
      </c>
      <c r="L13" s="4" t="n">
        <f aca="false">AVERAGE(AB13:AF13)</f>
        <v>1.9108</v>
      </c>
      <c r="M13" s="4" t="n">
        <f aca="false">SUMIF($S$3:$FQ$3,$E13+1,$S13:$FQ13)/COUNTIF($S$3:$FQ$3,$E13+1)</f>
        <v>1.7852742325</v>
      </c>
      <c r="N13" s="4" t="n">
        <f aca="false">SUMIF($S$3:$FQ$3,$E13+2,$S13:$FQ13)/COUNTIF($S$3:$FQ$3,$E13+2)</f>
        <v>1.87065094333333</v>
      </c>
      <c r="O13" s="4" t="n">
        <f aca="false">SUMIF($S$3:$FQ$3,$E13+3,$S13:$FQ13)/COUNTIF($S$3:$FQ$3,$E13+3)</f>
        <v>1.96024710083333</v>
      </c>
      <c r="P13" s="4" t="n">
        <f aca="false">SUMIF($S$3:$FQ$3,$E13+4,$S13:$FQ13)/COUNTIF($S$3:$FQ$3,$E13+4)</f>
        <v>2.04733096916667</v>
      </c>
      <c r="Q13" s="4" t="n">
        <f aca="false">SUMIF($S$3:$FQ$3,$E13+5,$S13:$FQ13)/COUNTIF($S$3:$FQ$3,$E13+5)</f>
        <v>2.14112228583333</v>
      </c>
      <c r="R13" s="21" t="n">
        <v>33983</v>
      </c>
      <c r="S13" s="32" t="n">
        <v>1.646</v>
      </c>
      <c r="T13" s="32" t="n">
        <v>1.545</v>
      </c>
      <c r="U13" s="32" t="n">
        <v>1.532</v>
      </c>
      <c r="V13" s="32" t="n">
        <v>1.542</v>
      </c>
      <c r="W13" s="32" t="n">
        <v>1.552</v>
      </c>
      <c r="X13" s="32" t="n">
        <v>1.562</v>
      </c>
      <c r="Y13" s="32" t="n">
        <v>1.595</v>
      </c>
      <c r="Z13" s="32" t="n">
        <v>1.615</v>
      </c>
      <c r="AA13" s="32" t="n">
        <v>1.735</v>
      </c>
      <c r="AB13" s="32" t="n">
        <v>1.895</v>
      </c>
      <c r="AC13" s="32" t="n">
        <v>2.08</v>
      </c>
      <c r="AD13" s="32" t="n">
        <v>2.089</v>
      </c>
      <c r="AE13" s="32" t="n">
        <v>1.83</v>
      </c>
      <c r="AF13" s="32" t="n">
        <v>1.66</v>
      </c>
      <c r="AG13" s="32" t="n">
        <v>1.61</v>
      </c>
      <c r="AH13" s="32" t="n">
        <v>1.62</v>
      </c>
      <c r="AI13" s="32" t="n">
        <v>1.635</v>
      </c>
      <c r="AJ13" s="33" t="n">
        <v>1.645</v>
      </c>
      <c r="AK13" s="32" t="n">
        <v>1.67308048</v>
      </c>
      <c r="AL13" s="32" t="n">
        <v>1.69305756</v>
      </c>
      <c r="AM13" s="32" t="n">
        <v>1.81791431</v>
      </c>
      <c r="AN13" s="32" t="n">
        <v>1.98272522</v>
      </c>
      <c r="AO13" s="32" t="n">
        <v>2.16751322</v>
      </c>
      <c r="AP13" s="32" t="n">
        <v>2.18149717</v>
      </c>
      <c r="AQ13" s="32" t="n">
        <v>1.91715456</v>
      </c>
      <c r="AR13" s="32" t="n">
        <v>1.73905823</v>
      </c>
      <c r="AS13" s="32" t="n">
        <v>1.68667696</v>
      </c>
      <c r="AT13" s="32" t="n">
        <v>1.69715321</v>
      </c>
      <c r="AU13" s="32" t="n">
        <v>1.7128676</v>
      </c>
      <c r="AV13" s="32" t="n">
        <v>1.72334385</v>
      </c>
      <c r="AW13" s="32" t="n">
        <v>1.75477261</v>
      </c>
      <c r="AX13" s="32" t="n">
        <v>1.77572512</v>
      </c>
      <c r="AY13" s="32" t="n">
        <v>1.9066783</v>
      </c>
      <c r="AZ13" s="32" t="n">
        <v>2.0795365</v>
      </c>
      <c r="BA13" s="32" t="n">
        <v>2.27334721</v>
      </c>
      <c r="BB13" s="32" t="n">
        <v>2.28801396</v>
      </c>
      <c r="BC13" s="32" t="n">
        <v>1.98128239</v>
      </c>
      <c r="BD13" s="32" t="n">
        <v>1.83265774</v>
      </c>
      <c r="BE13" s="32" t="n">
        <v>1.77777768</v>
      </c>
      <c r="BF13" s="32" t="n">
        <v>1.78879303</v>
      </c>
      <c r="BG13" s="32" t="n">
        <v>1.80511936</v>
      </c>
      <c r="BH13" s="32" t="n">
        <v>1.81613471</v>
      </c>
      <c r="BI13" s="32" t="n">
        <v>1.84898407</v>
      </c>
      <c r="BJ13" s="32" t="n">
        <v>1.87101477</v>
      </c>
      <c r="BK13" s="32" t="n">
        <v>2.00791988</v>
      </c>
      <c r="BL13" s="32" t="n">
        <v>2.15123355</v>
      </c>
      <c r="BM13" s="32" t="n">
        <v>2.35403407</v>
      </c>
      <c r="BN13" s="32" t="n">
        <v>2.36937689</v>
      </c>
      <c r="BO13" s="32" t="n">
        <v>2.05037514</v>
      </c>
      <c r="BP13" s="32" t="n">
        <v>1.92370121</v>
      </c>
      <c r="BQ13" s="32" t="n">
        <v>1.86637989</v>
      </c>
      <c r="BR13" s="32" t="n">
        <v>1.87788525</v>
      </c>
      <c r="BS13" s="32" t="n">
        <v>1.89493782</v>
      </c>
      <c r="BT13" s="32" t="n">
        <v>1.90644318</v>
      </c>
      <c r="BU13" s="32" t="n">
        <v>1.94075378</v>
      </c>
      <c r="BV13" s="32" t="n">
        <v>1.96376449</v>
      </c>
      <c r="BW13" s="32" t="n">
        <v>2.10675959</v>
      </c>
      <c r="BX13" s="32" t="n">
        <v>2.22788631</v>
      </c>
      <c r="BY13" s="32" t="n">
        <v>2.43970808</v>
      </c>
      <c r="BZ13" s="32" t="n">
        <v>2.45573339</v>
      </c>
      <c r="CA13" s="32" t="n">
        <v>2.13249234</v>
      </c>
      <c r="CB13" s="32" t="n">
        <v>2.0189973</v>
      </c>
      <c r="CC13" s="32" t="n">
        <v>1.95902548</v>
      </c>
      <c r="CD13" s="32" t="n">
        <v>1.97106284</v>
      </c>
      <c r="CE13" s="32" t="n">
        <v>1.98890391</v>
      </c>
      <c r="CF13" s="32" t="n">
        <v>2.00094127</v>
      </c>
      <c r="CG13" s="32" t="n">
        <v>2.03683837</v>
      </c>
      <c r="CH13" s="32" t="n">
        <v>2.06091308</v>
      </c>
      <c r="CI13" s="32" t="n">
        <v>2.21052018</v>
      </c>
      <c r="CJ13" s="32" t="n">
        <v>2.3182115</v>
      </c>
      <c r="CK13" s="32" t="n">
        <v>2.53982777</v>
      </c>
      <c r="CL13" s="32" t="n">
        <v>2.55659408</v>
      </c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</row>
    <row r="14" customFormat="false" ht="12.75" hidden="true" customHeight="false" outlineLevel="0" collapsed="false">
      <c r="A14" s="0" t="n">
        <f aca="false">WEEKDAY(C14,2)</f>
        <v>5</v>
      </c>
      <c r="B14" s="0" t="n">
        <f aca="false">MONTH(C14)</f>
        <v>1</v>
      </c>
      <c r="C14" s="23" t="n">
        <v>33984</v>
      </c>
      <c r="D14" s="0" t="n">
        <f aca="false">MONTH(R14)</f>
        <v>1</v>
      </c>
      <c r="E14" s="0" t="n">
        <f aca="false">YEAR(R14)</f>
        <v>1993</v>
      </c>
      <c r="F14" s="24" t="n">
        <f aca="false">L14-K14</f>
        <v>0.322285714285714</v>
      </c>
      <c r="G14" s="24" t="n">
        <f aca="false">N14-M14</f>
        <v>0.0853507075</v>
      </c>
      <c r="H14" s="24" t="n">
        <f aca="false">O14-N14</f>
        <v>0.0864734391666668</v>
      </c>
      <c r="I14" s="24" t="n">
        <f aca="false">O14-M14</f>
        <v>0.171824146666667</v>
      </c>
      <c r="J14" s="25" t="n">
        <f aca="false">VLOOKUP(C14,'Nymex hist.'!A:B,2,0)</f>
        <v>1.647</v>
      </c>
      <c r="K14" s="26" t="n">
        <f aca="false">AVERAGE(U14:AA14)</f>
        <v>1.59571428571429</v>
      </c>
      <c r="L14" s="26" t="n">
        <f aca="false">AVERAGE(AB14:AF14)</f>
        <v>1.918</v>
      </c>
      <c r="M14" s="26" t="n">
        <f aca="false">SUMIF($S$3:$FQ$3,$E14+1,$S14:$FQ14)/COUNTIF($S$3:$FQ$3,$E14+1)</f>
        <v>1.7919334775</v>
      </c>
      <c r="N14" s="26" t="n">
        <f aca="false">SUMIF($S$3:$FQ$3,$E14+2,$S14:$FQ14)/COUNTIF($S$3:$FQ$3,$E14+2)</f>
        <v>1.877284185</v>
      </c>
      <c r="O14" s="26" t="n">
        <f aca="false">SUMIF($S$3:$FQ$3,$E14+3,$S14:$FQ14)/COUNTIF($S$3:$FQ$3,$E14+3)</f>
        <v>1.96375762416667</v>
      </c>
      <c r="P14" s="27" t="n">
        <f aca="false">SUMIF($S$3:$FQ$3,$E14+4,$S14:$FQ14)/COUNTIF($S$3:$FQ$3,$E14+4)</f>
        <v>2.05046388</v>
      </c>
      <c r="Q14" s="27" t="n">
        <f aca="false">SUMIF($S$3:$FQ$3,$E14+5,$S14:$FQ14)/COUNTIF($S$3:$FQ$3,$E14+5)</f>
        <v>2.14425359916667</v>
      </c>
      <c r="R14" s="28" t="n">
        <v>33984</v>
      </c>
      <c r="S14" s="29" t="n">
        <v>1.647</v>
      </c>
      <c r="T14" s="29" t="n">
        <v>1.545</v>
      </c>
      <c r="U14" s="29" t="n">
        <v>1.53</v>
      </c>
      <c r="V14" s="29" t="n">
        <v>1.545</v>
      </c>
      <c r="W14" s="29" t="n">
        <v>1.56</v>
      </c>
      <c r="X14" s="29" t="n">
        <v>1.57</v>
      </c>
      <c r="Y14" s="29" t="n">
        <v>1.6</v>
      </c>
      <c r="Z14" s="29" t="n">
        <v>1.625</v>
      </c>
      <c r="AA14" s="29" t="n">
        <v>1.74</v>
      </c>
      <c r="AB14" s="29" t="n">
        <v>1.9</v>
      </c>
      <c r="AC14" s="29" t="n">
        <v>2.087</v>
      </c>
      <c r="AD14" s="29" t="n">
        <v>2.101</v>
      </c>
      <c r="AE14" s="29" t="n">
        <v>1.836</v>
      </c>
      <c r="AF14" s="29" t="n">
        <v>1.666</v>
      </c>
      <c r="AG14" s="29" t="n">
        <v>1.616</v>
      </c>
      <c r="AH14" s="29" t="n">
        <v>1.626</v>
      </c>
      <c r="AI14" s="29" t="n">
        <v>1.641</v>
      </c>
      <c r="AJ14" s="31" t="n">
        <v>1.651</v>
      </c>
      <c r="AK14" s="29" t="n">
        <v>1.67806536</v>
      </c>
      <c r="AL14" s="29" t="n">
        <v>1.70303657</v>
      </c>
      <c r="AM14" s="29" t="n">
        <v>1.82289839</v>
      </c>
      <c r="AN14" s="29" t="n">
        <v>1.98770838</v>
      </c>
      <c r="AO14" s="29" t="n">
        <v>2.17449303</v>
      </c>
      <c r="AP14" s="29" t="n">
        <v>2.19347115</v>
      </c>
      <c r="AQ14" s="29" t="n">
        <v>1.92309855</v>
      </c>
      <c r="AR14" s="29" t="n">
        <v>1.74503387</v>
      </c>
      <c r="AS14" s="29" t="n">
        <v>1.6926619</v>
      </c>
      <c r="AT14" s="29" t="n">
        <v>1.7031363</v>
      </c>
      <c r="AU14" s="29" t="n">
        <v>1.71884788</v>
      </c>
      <c r="AV14" s="29" t="n">
        <v>1.72932228</v>
      </c>
      <c r="AW14" s="29" t="n">
        <v>1.75969802</v>
      </c>
      <c r="AX14" s="29" t="n">
        <v>1.785884</v>
      </c>
      <c r="AY14" s="29" t="n">
        <v>1.91157672</v>
      </c>
      <c r="AZ14" s="29" t="n">
        <v>2.0844042</v>
      </c>
      <c r="BA14" s="29" t="n">
        <v>2.28027535</v>
      </c>
      <c r="BB14" s="29" t="n">
        <v>2.30017669</v>
      </c>
      <c r="BC14" s="29" t="n">
        <v>1.98335482</v>
      </c>
      <c r="BD14" s="29" t="n">
        <v>1.83552461</v>
      </c>
      <c r="BE14" s="29" t="n">
        <v>1.78075371</v>
      </c>
      <c r="BF14" s="29" t="n">
        <v>1.7917867</v>
      </c>
      <c r="BG14" s="29" t="n">
        <v>1.80813916</v>
      </c>
      <c r="BH14" s="29" t="n">
        <v>1.81897513</v>
      </c>
      <c r="BI14" s="29" t="n">
        <v>1.85069497</v>
      </c>
      <c r="BJ14" s="29" t="n">
        <v>1.87808042</v>
      </c>
      <c r="BK14" s="29" t="n">
        <v>2.00949118</v>
      </c>
      <c r="BL14" s="29" t="n">
        <v>2.1518049</v>
      </c>
      <c r="BM14" s="29" t="n">
        <v>2.3563092</v>
      </c>
      <c r="BN14" s="29" t="n">
        <v>2.37719307</v>
      </c>
      <c r="BO14" s="29" t="n">
        <v>2.05241278</v>
      </c>
      <c r="BP14" s="29" t="n">
        <v>1.92655912</v>
      </c>
      <c r="BQ14" s="29" t="n">
        <v>1.86935572</v>
      </c>
      <c r="BR14" s="29" t="n">
        <v>1.88087871</v>
      </c>
      <c r="BS14" s="29" t="n">
        <v>1.89795742</v>
      </c>
      <c r="BT14" s="29" t="n">
        <v>1.90927464</v>
      </c>
      <c r="BU14" s="29" t="n">
        <v>1.94240323</v>
      </c>
      <c r="BV14" s="29" t="n">
        <v>1.97100493</v>
      </c>
      <c r="BW14" s="29" t="n">
        <v>2.10825194</v>
      </c>
      <c r="BX14" s="29" t="n">
        <v>2.2283441</v>
      </c>
      <c r="BY14" s="29" t="n">
        <v>2.4419309</v>
      </c>
      <c r="BZ14" s="29" t="n">
        <v>2.46374227</v>
      </c>
      <c r="CA14" s="29" t="n">
        <v>2.13449481</v>
      </c>
      <c r="CB14" s="29" t="n">
        <v>2.0218431</v>
      </c>
      <c r="CC14" s="29" t="n">
        <v>1.9619987</v>
      </c>
      <c r="CD14" s="29" t="n">
        <v>1.97405369</v>
      </c>
      <c r="CE14" s="29" t="n">
        <v>1.9919209</v>
      </c>
      <c r="CF14" s="29" t="n">
        <v>2.00376062</v>
      </c>
      <c r="CG14" s="29" t="n">
        <v>2.03841871</v>
      </c>
      <c r="CH14" s="29" t="n">
        <v>2.06834091</v>
      </c>
      <c r="CI14" s="29" t="n">
        <v>2.21192442</v>
      </c>
      <c r="CJ14" s="29" t="n">
        <v>2.31854863</v>
      </c>
      <c r="CK14" s="29" t="n">
        <v>2.54199643</v>
      </c>
      <c r="CL14" s="29" t="n">
        <v>2.5648148</v>
      </c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2.75" hidden="true" customHeight="false" outlineLevel="0" collapsed="false">
      <c r="A15" s="0" t="n">
        <f aca="false">WEEKDAY(C15,2)</f>
        <v>1</v>
      </c>
      <c r="B15" s="0" t="n">
        <f aca="false">MONTH(C15)</f>
        <v>1</v>
      </c>
      <c r="C15" s="23" t="n">
        <v>33987</v>
      </c>
      <c r="D15" s="0" t="n">
        <f aca="false">MONTH(R15)</f>
        <v>1</v>
      </c>
      <c r="E15" s="0" t="n">
        <f aca="false">YEAR(R15)</f>
        <v>1993</v>
      </c>
      <c r="F15" s="24" t="n">
        <f aca="false">L15-K15</f>
        <v>0.325257142857143</v>
      </c>
      <c r="G15" s="24" t="n">
        <f aca="false">N15-M15</f>
        <v>0.0853033300000001</v>
      </c>
      <c r="H15" s="24" t="n">
        <f aca="false">O15-N15</f>
        <v>0.0865364333333329</v>
      </c>
      <c r="I15" s="24" t="n">
        <f aca="false">O15-M15</f>
        <v>0.171839763333333</v>
      </c>
      <c r="J15" s="25" t="n">
        <f aca="false">VLOOKUP(C15,'Nymex hist.'!A:B,2,0)</f>
        <v>1.603</v>
      </c>
      <c r="K15" s="26" t="n">
        <f aca="false">AVERAGE(U15:AA15)</f>
        <v>1.60614285714286</v>
      </c>
      <c r="L15" s="26" t="n">
        <f aca="false">AVERAGE(AB15:AF15)</f>
        <v>1.9314</v>
      </c>
      <c r="M15" s="26" t="n">
        <f aca="false">SUMIF($S$3:$FQ$3,$E15+1,$S15:$FQ15)/COUNTIF($S$3:$FQ$3,$E15+1)</f>
        <v>1.802788725</v>
      </c>
      <c r="N15" s="26" t="n">
        <f aca="false">SUMIF($S$3:$FQ$3,$E15+2,$S15:$FQ15)/COUNTIF($S$3:$FQ$3,$E15+2)</f>
        <v>1.888092055</v>
      </c>
      <c r="O15" s="26" t="n">
        <f aca="false">SUMIF($S$3:$FQ$3,$E15+3,$S15:$FQ15)/COUNTIF($S$3:$FQ$3,$E15+3)</f>
        <v>1.97462848833333</v>
      </c>
      <c r="P15" s="27" t="n">
        <f aca="false">SUMIF($S$3:$FQ$3,$E15+4,$S15:$FQ15)/COUNTIF($S$3:$FQ$3,$E15+4)</f>
        <v>2.06176861833333</v>
      </c>
      <c r="Q15" s="27" t="n">
        <f aca="false">SUMIF($S$3:$FQ$3,$E15+5,$S15:$FQ15)/COUNTIF($S$3:$FQ$3,$E15+5)</f>
        <v>2.155606005</v>
      </c>
      <c r="R15" s="28" t="n">
        <v>33987</v>
      </c>
      <c r="S15" s="29" t="n">
        <v>1.603</v>
      </c>
      <c r="T15" s="29" t="n">
        <v>1.54</v>
      </c>
      <c r="U15" s="29" t="n">
        <v>1.54</v>
      </c>
      <c r="V15" s="29" t="n">
        <v>1.545</v>
      </c>
      <c r="W15" s="29" t="n">
        <v>1.565</v>
      </c>
      <c r="X15" s="29" t="n">
        <v>1.58</v>
      </c>
      <c r="Y15" s="29" t="n">
        <v>1.618</v>
      </c>
      <c r="Z15" s="29" t="n">
        <v>1.64</v>
      </c>
      <c r="AA15" s="29" t="n">
        <v>1.755</v>
      </c>
      <c r="AB15" s="29" t="n">
        <v>1.91</v>
      </c>
      <c r="AC15" s="29" t="n">
        <v>2.103</v>
      </c>
      <c r="AD15" s="29" t="n">
        <v>2.119</v>
      </c>
      <c r="AE15" s="29" t="n">
        <v>1.85</v>
      </c>
      <c r="AF15" s="29" t="n">
        <v>1.675</v>
      </c>
      <c r="AG15" s="29" t="n">
        <v>1.625</v>
      </c>
      <c r="AH15" s="29" t="n">
        <v>1.635</v>
      </c>
      <c r="AI15" s="29" t="n">
        <v>1.646</v>
      </c>
      <c r="AJ15" s="31" t="n">
        <v>1.659</v>
      </c>
      <c r="AK15" s="29" t="n">
        <v>1.69592423</v>
      </c>
      <c r="AL15" s="29" t="n">
        <v>1.71789734</v>
      </c>
      <c r="AM15" s="29" t="n">
        <v>1.83275675</v>
      </c>
      <c r="AN15" s="29" t="n">
        <v>1.99256116</v>
      </c>
      <c r="AO15" s="29" t="n">
        <v>2.18532522</v>
      </c>
      <c r="AP15" s="29" t="n">
        <v>2.20629955</v>
      </c>
      <c r="AQ15" s="29" t="n">
        <v>1.93762109</v>
      </c>
      <c r="AR15" s="29" t="n">
        <v>1.75433261</v>
      </c>
      <c r="AS15" s="29" t="n">
        <v>1.70196447</v>
      </c>
      <c r="AT15" s="29" t="n">
        <v>1.7124381</v>
      </c>
      <c r="AU15" s="29" t="n">
        <v>1.72395909</v>
      </c>
      <c r="AV15" s="29" t="n">
        <v>1.73757481</v>
      </c>
      <c r="AW15" s="29" t="n">
        <v>1.77842196</v>
      </c>
      <c r="AX15" s="29" t="n">
        <v>1.80146394</v>
      </c>
      <c r="AY15" s="29" t="n">
        <v>1.92191065</v>
      </c>
      <c r="AZ15" s="29" t="n">
        <v>2.08948869</v>
      </c>
      <c r="BA15" s="29" t="n">
        <v>2.2916297</v>
      </c>
      <c r="BB15" s="29" t="n">
        <v>2.31362432</v>
      </c>
      <c r="BC15" s="29" t="n">
        <v>1.99787063</v>
      </c>
      <c r="BD15" s="29" t="n">
        <v>1.84484156</v>
      </c>
      <c r="BE15" s="29" t="n">
        <v>1.79016497</v>
      </c>
      <c r="BF15" s="29" t="n">
        <v>1.80106067</v>
      </c>
      <c r="BG15" s="29" t="n">
        <v>1.81314499</v>
      </c>
      <c r="BH15" s="29" t="n">
        <v>1.82721034</v>
      </c>
      <c r="BI15" s="29" t="n">
        <v>1.87000071</v>
      </c>
      <c r="BJ15" s="29" t="n">
        <v>1.89397125</v>
      </c>
      <c r="BK15" s="29" t="n">
        <v>2.01976702</v>
      </c>
      <c r="BL15" s="29" t="n">
        <v>2.15635349</v>
      </c>
      <c r="BM15" s="29" t="n">
        <v>2.36753191</v>
      </c>
      <c r="BN15" s="29" t="n">
        <v>2.39051192</v>
      </c>
      <c r="BO15" s="29" t="n">
        <v>2.06764333</v>
      </c>
      <c r="BP15" s="29" t="n">
        <v>1.93628024</v>
      </c>
      <c r="BQ15" s="29" t="n">
        <v>1.87917486</v>
      </c>
      <c r="BR15" s="29" t="n">
        <v>1.89055455</v>
      </c>
      <c r="BS15" s="29" t="n">
        <v>1.90317567</v>
      </c>
      <c r="BT15" s="29" t="n">
        <v>1.91786583</v>
      </c>
      <c r="BU15" s="29" t="n">
        <v>1.962557</v>
      </c>
      <c r="BV15" s="29" t="n">
        <v>1.98759233</v>
      </c>
      <c r="BW15" s="29" t="n">
        <v>2.1189761</v>
      </c>
      <c r="BX15" s="29" t="n">
        <v>2.23316619</v>
      </c>
      <c r="BY15" s="29" t="n">
        <v>2.4537254</v>
      </c>
      <c r="BZ15" s="29" t="n">
        <v>2.47772622</v>
      </c>
      <c r="CA15" s="29" t="n">
        <v>2.14996306</v>
      </c>
      <c r="CB15" s="29" t="n">
        <v>2.03149076</v>
      </c>
      <c r="CC15" s="29" t="n">
        <v>1.97176337</v>
      </c>
      <c r="CD15" s="29" t="n">
        <v>1.98366557</v>
      </c>
      <c r="CE15" s="29" t="n">
        <v>1.99686619</v>
      </c>
      <c r="CF15" s="29" t="n">
        <v>2.01223084</v>
      </c>
      <c r="CG15" s="29" t="n">
        <v>2.05897401</v>
      </c>
      <c r="CH15" s="29" t="n">
        <v>2.08515885</v>
      </c>
      <c r="CI15" s="29" t="n">
        <v>2.22257512</v>
      </c>
      <c r="CJ15" s="29" t="n">
        <v>2.32308593</v>
      </c>
      <c r="CK15" s="29" t="n">
        <v>2.55377214</v>
      </c>
      <c r="CL15" s="29" t="n">
        <v>2.57887496</v>
      </c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12.75" hidden="true" customHeight="false" outlineLevel="0" collapsed="false">
      <c r="A16" s="0" t="n">
        <f aca="false">WEEKDAY(C16,2)</f>
        <v>2</v>
      </c>
      <c r="B16" s="0" t="n">
        <f aca="false">MONTH(C16)</f>
        <v>1</v>
      </c>
      <c r="C16" s="23" t="n">
        <v>33988</v>
      </c>
      <c r="D16" s="0" t="n">
        <f aca="false">MONTH(R16)</f>
        <v>1</v>
      </c>
      <c r="E16" s="0" t="n">
        <f aca="false">YEAR(R16)</f>
        <v>1993</v>
      </c>
      <c r="F16" s="24" t="n">
        <f aca="false">L16-K16</f>
        <v>0.333942857142857</v>
      </c>
      <c r="G16" s="24" t="n">
        <f aca="false">N16-M16</f>
        <v>0.0847901908333335</v>
      </c>
      <c r="H16" s="24" t="n">
        <f aca="false">O16-N16</f>
        <v>0.0869418641666666</v>
      </c>
      <c r="I16" s="24" t="n">
        <f aca="false">O16-M16</f>
        <v>0.171732055</v>
      </c>
      <c r="J16" s="25" t="n">
        <f aca="false">VLOOKUP(C16,'Nymex hist.'!A:B,2,0)</f>
        <v>1.551</v>
      </c>
      <c r="K16" s="26" t="n">
        <f aca="false">AVERAGE(U16:AA16)</f>
        <v>1.59285714285714</v>
      </c>
      <c r="L16" s="26" t="n">
        <f aca="false">AVERAGE(AB16:AF16)</f>
        <v>1.9268</v>
      </c>
      <c r="M16" s="26" t="n">
        <f aca="false">SUMIF($S$3:$FQ$3,$E16+1,$S16:$FQ16)/COUNTIF($S$3:$FQ$3,$E16+1)</f>
        <v>1.793302505</v>
      </c>
      <c r="N16" s="26" t="n">
        <f aca="false">SUMIF($S$3:$FQ$3,$E16+2,$S16:$FQ16)/COUNTIF($S$3:$FQ$3,$E16+2)</f>
        <v>1.87809269583333</v>
      </c>
      <c r="O16" s="26" t="n">
        <f aca="false">SUMIF($S$3:$FQ$3,$E16+3,$S16:$FQ16)/COUNTIF($S$3:$FQ$3,$E16+3)</f>
        <v>1.96503456</v>
      </c>
      <c r="P16" s="27" t="n">
        <f aca="false">SUMIF($S$3:$FQ$3,$E16+4,$S16:$FQ16)/COUNTIF($S$3:$FQ$3,$E16+4)</f>
        <v>2.0517908175</v>
      </c>
      <c r="Q16" s="27" t="n">
        <f aca="false">SUMIF($S$3:$FQ$3,$E16+5,$S16:$FQ16)/COUNTIF($S$3:$FQ$3,$E16+5)</f>
        <v>2.14563218416667</v>
      </c>
      <c r="R16" s="28" t="n">
        <v>33988</v>
      </c>
      <c r="S16" s="29" t="n">
        <v>1.551</v>
      </c>
      <c r="T16" s="29" t="n">
        <v>1.508</v>
      </c>
      <c r="U16" s="29" t="n">
        <v>1.525</v>
      </c>
      <c r="V16" s="29" t="n">
        <v>1.528</v>
      </c>
      <c r="W16" s="29" t="n">
        <v>1.544</v>
      </c>
      <c r="X16" s="29" t="n">
        <v>1.563</v>
      </c>
      <c r="Y16" s="29" t="n">
        <v>1.6</v>
      </c>
      <c r="Z16" s="29" t="n">
        <v>1.635</v>
      </c>
      <c r="AA16" s="29" t="n">
        <v>1.755</v>
      </c>
      <c r="AB16" s="29" t="n">
        <v>1.915</v>
      </c>
      <c r="AC16" s="29" t="n">
        <v>2.1</v>
      </c>
      <c r="AD16" s="29" t="n">
        <v>2.115</v>
      </c>
      <c r="AE16" s="29" t="n">
        <v>1.84</v>
      </c>
      <c r="AF16" s="29" t="n">
        <v>1.664</v>
      </c>
      <c r="AG16" s="29" t="n">
        <v>1.61</v>
      </c>
      <c r="AH16" s="29" t="n">
        <v>1.62</v>
      </c>
      <c r="AI16" s="29" t="n">
        <v>1.63</v>
      </c>
      <c r="AJ16" s="31" t="n">
        <v>1.643</v>
      </c>
      <c r="AK16" s="29" t="n">
        <v>1.67779155</v>
      </c>
      <c r="AL16" s="29" t="n">
        <v>1.71274554</v>
      </c>
      <c r="AM16" s="29" t="n">
        <v>1.8325878</v>
      </c>
      <c r="AN16" s="29" t="n">
        <v>1.99237747</v>
      </c>
      <c r="AO16" s="29" t="n">
        <v>2.1821277</v>
      </c>
      <c r="AP16" s="29" t="n">
        <v>2.19710798</v>
      </c>
      <c r="AQ16" s="29" t="n">
        <v>1.92746604</v>
      </c>
      <c r="AR16" s="29" t="n">
        <v>1.74309972</v>
      </c>
      <c r="AS16" s="29" t="n">
        <v>1.68653278</v>
      </c>
      <c r="AT16" s="29" t="n">
        <v>1.69700814</v>
      </c>
      <c r="AU16" s="29" t="n">
        <v>1.7074835</v>
      </c>
      <c r="AV16" s="29" t="n">
        <v>1.72110147</v>
      </c>
      <c r="AW16" s="29" t="n">
        <v>1.75986029</v>
      </c>
      <c r="AX16" s="29" t="n">
        <v>1.79652405</v>
      </c>
      <c r="AY16" s="29" t="n">
        <v>1.92222836</v>
      </c>
      <c r="AZ16" s="29" t="n">
        <v>2.0898341</v>
      </c>
      <c r="BA16" s="29" t="n">
        <v>2.28886592</v>
      </c>
      <c r="BB16" s="29" t="n">
        <v>2.30457896</v>
      </c>
      <c r="BC16" s="29" t="n">
        <v>1.98273496</v>
      </c>
      <c r="BD16" s="29" t="n">
        <v>1.83592929</v>
      </c>
      <c r="BE16" s="29" t="n">
        <v>1.77679783</v>
      </c>
      <c r="BF16" s="29" t="n">
        <v>1.7878357</v>
      </c>
      <c r="BG16" s="29" t="n">
        <v>1.79867647</v>
      </c>
      <c r="BH16" s="29" t="n">
        <v>1.81306512</v>
      </c>
      <c r="BI16" s="29" t="n">
        <v>1.85347162</v>
      </c>
      <c r="BJ16" s="29" t="n">
        <v>1.89170996</v>
      </c>
      <c r="BK16" s="29" t="n">
        <v>2.0229818</v>
      </c>
      <c r="BL16" s="29" t="n">
        <v>2.15244224</v>
      </c>
      <c r="BM16" s="29" t="n">
        <v>2.36019077</v>
      </c>
      <c r="BN16" s="29" t="n">
        <v>2.37674757</v>
      </c>
      <c r="BO16" s="29" t="n">
        <v>2.05222904</v>
      </c>
      <c r="BP16" s="29" t="n">
        <v>1.92740951</v>
      </c>
      <c r="BQ16" s="29" t="n">
        <v>1.86563806</v>
      </c>
      <c r="BR16" s="29" t="n">
        <v>1.87716873</v>
      </c>
      <c r="BS16" s="29" t="n">
        <v>1.8884935</v>
      </c>
      <c r="BT16" s="29" t="n">
        <v>1.90352455</v>
      </c>
      <c r="BU16" s="29" t="n">
        <v>1.94573505</v>
      </c>
      <c r="BV16" s="29" t="n">
        <v>1.98568059</v>
      </c>
      <c r="BW16" s="29" t="n">
        <v>2.12281323</v>
      </c>
      <c r="BX16" s="29" t="n">
        <v>2.22951313</v>
      </c>
      <c r="BY16" s="29" t="n">
        <v>2.44653685</v>
      </c>
      <c r="BZ16" s="29" t="n">
        <v>2.46383286</v>
      </c>
      <c r="CA16" s="29" t="n">
        <v>2.13424429</v>
      </c>
      <c r="CB16" s="29" t="n">
        <v>2.02267319</v>
      </c>
      <c r="CC16" s="29" t="n">
        <v>1.95805173</v>
      </c>
      <c r="CD16" s="29" t="n">
        <v>1.9701144</v>
      </c>
      <c r="CE16" s="29" t="n">
        <v>1.98196167</v>
      </c>
      <c r="CF16" s="29" t="n">
        <v>1.99768622</v>
      </c>
      <c r="CG16" s="29" t="n">
        <v>2.04184422</v>
      </c>
      <c r="CH16" s="29" t="n">
        <v>2.08363276</v>
      </c>
      <c r="CI16" s="29" t="n">
        <v>2.2270924</v>
      </c>
      <c r="CJ16" s="29" t="n">
        <v>2.31970787</v>
      </c>
      <c r="CK16" s="29" t="n">
        <v>2.5467446</v>
      </c>
      <c r="CL16" s="29" t="n">
        <v>2.5648386</v>
      </c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12.75" hidden="true" customHeight="false" outlineLevel="0" collapsed="false">
      <c r="A17" s="0" t="n">
        <f aca="false">WEEKDAY(C17,2)</f>
        <v>3</v>
      </c>
      <c r="B17" s="0" t="n">
        <f aca="false">MONTH(C17)</f>
        <v>1</v>
      </c>
      <c r="C17" s="23" t="n">
        <v>33989</v>
      </c>
      <c r="D17" s="0" t="n">
        <f aca="false">MONTH(R17)</f>
        <v>1</v>
      </c>
      <c r="E17" s="0" t="n">
        <f aca="false">YEAR(R17)</f>
        <v>1993</v>
      </c>
      <c r="F17" s="24" t="n">
        <f aca="false">L17-K17</f>
        <v>0.338485714285714</v>
      </c>
      <c r="G17" s="24" t="n">
        <f aca="false">N17-M17</f>
        <v>0.0843533133333336</v>
      </c>
      <c r="H17" s="24" t="n">
        <f aca="false">O17-N17</f>
        <v>0.087769005</v>
      </c>
      <c r="I17" s="24" t="n">
        <f aca="false">O17-M17</f>
        <v>0.172122318333334</v>
      </c>
      <c r="J17" s="25" t="n">
        <f aca="false">VLOOKUP(C17,'Nymex hist.'!A:B,2,0)</f>
        <v>1.631</v>
      </c>
      <c r="K17" s="26" t="n">
        <f aca="false">AVERAGE(U17:AA17)</f>
        <v>1.62571428571429</v>
      </c>
      <c r="L17" s="26" t="n">
        <f aca="false">AVERAGE(AB17:AF17)</f>
        <v>1.9642</v>
      </c>
      <c r="M17" s="26" t="n">
        <f aca="false">SUMIF($S$3:$FQ$3,$E17+1,$S17:$FQ17)/COUNTIF($S$3:$FQ$3,$E17+1)</f>
        <v>1.8209730575</v>
      </c>
      <c r="N17" s="26" t="n">
        <f aca="false">SUMIF($S$3:$FQ$3,$E17+2,$S17:$FQ17)/COUNTIF($S$3:$FQ$3,$E17+2)</f>
        <v>1.90532637083333</v>
      </c>
      <c r="O17" s="26" t="n">
        <f aca="false">SUMIF($S$3:$FQ$3,$E17+3,$S17:$FQ17)/COUNTIF($S$3:$FQ$3,$E17+3)</f>
        <v>1.99309537583333</v>
      </c>
      <c r="P17" s="27" t="n">
        <f aca="false">SUMIF($S$3:$FQ$3,$E17+4,$S17:$FQ17)/COUNTIF($S$3:$FQ$3,$E17+4)</f>
        <v>2.07904884</v>
      </c>
      <c r="Q17" s="27" t="n">
        <f aca="false">SUMIF($S$3:$FQ$3,$E17+5,$S17:$FQ17)/COUNTIF($S$3:$FQ$3,$E17+5)</f>
        <v>2.17288646083333</v>
      </c>
      <c r="R17" s="28" t="n">
        <v>33989</v>
      </c>
      <c r="S17" s="30" t="n">
        <v>1.631</v>
      </c>
      <c r="T17" s="29" t="n">
        <v>1.54</v>
      </c>
      <c r="U17" s="29" t="n">
        <v>1.55</v>
      </c>
      <c r="V17" s="29" t="n">
        <v>1.56</v>
      </c>
      <c r="W17" s="29" t="n">
        <v>1.58</v>
      </c>
      <c r="X17" s="29" t="n">
        <v>1.6</v>
      </c>
      <c r="Y17" s="29" t="n">
        <v>1.63</v>
      </c>
      <c r="Z17" s="29" t="n">
        <v>1.67</v>
      </c>
      <c r="AA17" s="29" t="n">
        <v>1.79</v>
      </c>
      <c r="AB17" s="29" t="n">
        <v>1.935</v>
      </c>
      <c r="AC17" s="29" t="n">
        <v>2.148</v>
      </c>
      <c r="AD17" s="29" t="n">
        <v>2.159</v>
      </c>
      <c r="AE17" s="29" t="n">
        <v>1.885</v>
      </c>
      <c r="AF17" s="29" t="n">
        <v>1.694</v>
      </c>
      <c r="AG17" s="29" t="n">
        <v>1.63</v>
      </c>
      <c r="AH17" s="29" t="n">
        <v>1.64</v>
      </c>
      <c r="AI17" s="29" t="n">
        <v>1.65</v>
      </c>
      <c r="AJ17" s="31" t="n">
        <v>1.663</v>
      </c>
      <c r="AK17" s="29" t="n">
        <v>1.69281117</v>
      </c>
      <c r="AL17" s="29" t="n">
        <v>1.73775306</v>
      </c>
      <c r="AM17" s="29" t="n">
        <v>1.86259164</v>
      </c>
      <c r="AN17" s="29" t="n">
        <v>2.01239794</v>
      </c>
      <c r="AO17" s="29" t="n">
        <v>2.22512288</v>
      </c>
      <c r="AP17" s="29" t="n">
        <v>2.23610868</v>
      </c>
      <c r="AQ17" s="29" t="n">
        <v>1.97327671</v>
      </c>
      <c r="AR17" s="29" t="n">
        <v>1.77333197</v>
      </c>
      <c r="AS17" s="29" t="n">
        <v>1.70633477</v>
      </c>
      <c r="AT17" s="29" t="n">
        <v>1.71680308</v>
      </c>
      <c r="AU17" s="29" t="n">
        <v>1.72727139</v>
      </c>
      <c r="AV17" s="29" t="n">
        <v>1.7408802</v>
      </c>
      <c r="AW17" s="29" t="n">
        <v>1.7743788</v>
      </c>
      <c r="AX17" s="29" t="n">
        <v>1.8214862</v>
      </c>
      <c r="AY17" s="29" t="n">
        <v>1.95234009</v>
      </c>
      <c r="AZ17" s="29" t="n">
        <v>2.10936476</v>
      </c>
      <c r="BA17" s="29" t="n">
        <v>2.3323398</v>
      </c>
      <c r="BB17" s="29" t="n">
        <v>2.34385494</v>
      </c>
      <c r="BC17" s="29" t="n">
        <v>2.01950125</v>
      </c>
      <c r="BD17" s="29" t="n">
        <v>1.87138087</v>
      </c>
      <c r="BE17" s="29" t="n">
        <v>1.80144019</v>
      </c>
      <c r="BF17" s="29" t="n">
        <v>1.81223104</v>
      </c>
      <c r="BG17" s="29" t="n">
        <v>1.82322172</v>
      </c>
      <c r="BH17" s="29" t="n">
        <v>1.83740968</v>
      </c>
      <c r="BI17" s="29" t="n">
        <v>1.87238002</v>
      </c>
      <c r="BJ17" s="29" t="n">
        <v>1.92153833</v>
      </c>
      <c r="BK17" s="29" t="n">
        <v>2.05822241</v>
      </c>
      <c r="BL17" s="29" t="n">
        <v>2.16158075</v>
      </c>
      <c r="BM17" s="29" t="n">
        <v>2.39438331</v>
      </c>
      <c r="BN17" s="29" t="n">
        <v>2.40637314</v>
      </c>
      <c r="BO17" s="29" t="n">
        <v>2.08954109</v>
      </c>
      <c r="BP17" s="29" t="n">
        <v>1.96323825</v>
      </c>
      <c r="BQ17" s="29" t="n">
        <v>1.89021757</v>
      </c>
      <c r="BR17" s="29" t="n">
        <v>1.90148362</v>
      </c>
      <c r="BS17" s="29" t="n">
        <v>1.9129583</v>
      </c>
      <c r="BT17" s="29" t="n">
        <v>1.92777106</v>
      </c>
      <c r="BU17" s="29" t="n">
        <v>1.96428141</v>
      </c>
      <c r="BV17" s="29" t="n">
        <v>2.01560451</v>
      </c>
      <c r="BW17" s="29" t="n">
        <v>2.15830779</v>
      </c>
      <c r="BX17" s="29" t="n">
        <v>2.23787739</v>
      </c>
      <c r="BY17" s="29" t="n">
        <v>2.48093195</v>
      </c>
      <c r="BZ17" s="29" t="n">
        <v>2.49344978</v>
      </c>
      <c r="CA17" s="29" t="n">
        <v>2.17216556</v>
      </c>
      <c r="CB17" s="29" t="n">
        <v>2.05889474</v>
      </c>
      <c r="CC17" s="29" t="n">
        <v>1.98254906</v>
      </c>
      <c r="CD17" s="29" t="n">
        <v>1.99432811</v>
      </c>
      <c r="CE17" s="29" t="n">
        <v>2.00632528</v>
      </c>
      <c r="CF17" s="29" t="n">
        <v>2.02181255</v>
      </c>
      <c r="CG17" s="29" t="n">
        <v>2.05998539</v>
      </c>
      <c r="CH17" s="29" t="n">
        <v>2.1136455</v>
      </c>
      <c r="CI17" s="29" t="n">
        <v>2.26284678</v>
      </c>
      <c r="CJ17" s="29" t="n">
        <v>2.32725636</v>
      </c>
      <c r="CK17" s="29" t="n">
        <v>2.58137842</v>
      </c>
      <c r="CL17" s="29" t="n">
        <v>2.59446625</v>
      </c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12.75" hidden="false" customHeight="false" outlineLevel="0" collapsed="false">
      <c r="A18" s="1" t="n">
        <f aca="false">WEEKDAY(C18,2)</f>
        <v>4</v>
      </c>
      <c r="B18" s="1" t="n">
        <f aca="false">MONTH(C18)</f>
        <v>1</v>
      </c>
      <c r="C18" s="23" t="n">
        <v>33990</v>
      </c>
      <c r="D18" s="0" t="n">
        <f aca="false">MONTH(R18)</f>
        <v>1</v>
      </c>
      <c r="E18" s="0" t="n">
        <f aca="false">YEAR(R18)</f>
        <v>1993</v>
      </c>
      <c r="F18" s="24" t="n">
        <f aca="false">L18-K18</f>
        <v>0.337257142857143</v>
      </c>
      <c r="G18" s="3" t="n">
        <f aca="false">N18-M18</f>
        <v>0.0870053116666665</v>
      </c>
      <c r="H18" s="3" t="n">
        <f aca="false">O18-N18</f>
        <v>0.0940189716666666</v>
      </c>
      <c r="I18" s="3" t="n">
        <f aca="false">O18-M18</f>
        <v>0.181024283333333</v>
      </c>
      <c r="J18" s="4" t="n">
        <f aca="false">VLOOKUP(C18,'Nymex hist.'!A:B,2,0)</f>
        <v>1.677</v>
      </c>
      <c r="K18" s="4" t="n">
        <f aca="false">AVERAGE(U18:AA18)</f>
        <v>1.63614285714286</v>
      </c>
      <c r="L18" s="4" t="n">
        <f aca="false">AVERAGE(AB18:AF18)</f>
        <v>1.9734</v>
      </c>
      <c r="M18" s="4" t="n">
        <f aca="false">SUMIF($S$3:$FQ$3,$E18+1,$S18:$FQ18)/COUNTIF($S$3:$FQ$3,$E18+1)</f>
        <v>1.82809822833333</v>
      </c>
      <c r="N18" s="4" t="n">
        <f aca="false">SUMIF($S$3:$FQ$3,$E18+2,$S18:$FQ18)/COUNTIF($S$3:$FQ$3,$E18+2)</f>
        <v>1.91510354</v>
      </c>
      <c r="O18" s="4" t="n">
        <f aca="false">SUMIF($S$3:$FQ$3,$E18+3,$S18:$FQ18)/COUNTIF($S$3:$FQ$3,$E18+3)</f>
        <v>2.00912251166667</v>
      </c>
      <c r="P18" s="4" t="n">
        <f aca="false">SUMIF($S$3:$FQ$3,$E18+4,$S18:$FQ18)/COUNTIF($S$3:$FQ$3,$E18+4)</f>
        <v>2.096849395</v>
      </c>
      <c r="Q18" s="4" t="n">
        <f aca="false">SUMIF($S$3:$FQ$3,$E18+5,$S18:$FQ18)/COUNTIF($S$3:$FQ$3,$E18+5)</f>
        <v>2.19088653</v>
      </c>
      <c r="R18" s="21" t="n">
        <v>33990</v>
      </c>
      <c r="S18" s="32" t="n">
        <v>1.677</v>
      </c>
      <c r="T18" s="32" t="n">
        <v>1.56</v>
      </c>
      <c r="U18" s="32" t="n">
        <v>1.575</v>
      </c>
      <c r="V18" s="32" t="n">
        <v>1.575</v>
      </c>
      <c r="W18" s="32" t="n">
        <v>1.59</v>
      </c>
      <c r="X18" s="32" t="n">
        <v>1.605</v>
      </c>
      <c r="Y18" s="32" t="n">
        <v>1.64</v>
      </c>
      <c r="Z18" s="32" t="n">
        <v>1.674</v>
      </c>
      <c r="AA18" s="32" t="n">
        <v>1.794</v>
      </c>
      <c r="AB18" s="32" t="n">
        <v>1.952</v>
      </c>
      <c r="AC18" s="32" t="n">
        <v>2.154</v>
      </c>
      <c r="AD18" s="32" t="n">
        <v>2.167</v>
      </c>
      <c r="AE18" s="32" t="n">
        <v>1.89</v>
      </c>
      <c r="AF18" s="32" t="n">
        <v>1.704</v>
      </c>
      <c r="AG18" s="32" t="n">
        <v>1.635</v>
      </c>
      <c r="AH18" s="32" t="n">
        <v>1.64</v>
      </c>
      <c r="AI18" s="32" t="n">
        <v>1.65</v>
      </c>
      <c r="AJ18" s="33" t="n">
        <v>1.669</v>
      </c>
      <c r="AK18" s="32" t="n">
        <v>1.70289918</v>
      </c>
      <c r="AL18" s="32" t="n">
        <v>1.74185113</v>
      </c>
      <c r="AM18" s="32" t="n">
        <v>1.86669711</v>
      </c>
      <c r="AN18" s="32" t="n">
        <v>2.02949627</v>
      </c>
      <c r="AO18" s="32" t="n">
        <v>2.24123505</v>
      </c>
      <c r="AP18" s="32" t="n">
        <v>2.25421903</v>
      </c>
      <c r="AQ18" s="32" t="n">
        <v>1.98028887</v>
      </c>
      <c r="AR18" s="32" t="n">
        <v>1.78540329</v>
      </c>
      <c r="AS18" s="32" t="n">
        <v>1.71310703</v>
      </c>
      <c r="AT18" s="32" t="n">
        <v>1.71834589</v>
      </c>
      <c r="AU18" s="32" t="n">
        <v>1.72882361</v>
      </c>
      <c r="AV18" s="32" t="n">
        <v>1.74873128</v>
      </c>
      <c r="AW18" s="32" t="n">
        <v>1.78645107</v>
      </c>
      <c r="AX18" s="32" t="n">
        <v>1.82731417</v>
      </c>
      <c r="AY18" s="32" t="n">
        <v>1.95828566</v>
      </c>
      <c r="AZ18" s="32" t="n">
        <v>2.12907247</v>
      </c>
      <c r="BA18" s="32" t="n">
        <v>2.35120011</v>
      </c>
      <c r="BB18" s="32" t="n">
        <v>2.36482115</v>
      </c>
      <c r="BC18" s="32" t="n">
        <v>2.02474248</v>
      </c>
      <c r="BD18" s="32" t="n">
        <v>1.89295959</v>
      </c>
      <c r="BE18" s="32" t="n">
        <v>1.81722115</v>
      </c>
      <c r="BF18" s="32" t="n">
        <v>1.82286125</v>
      </c>
      <c r="BG18" s="32" t="n">
        <v>1.83373858</v>
      </c>
      <c r="BH18" s="32" t="n">
        <v>1.85468751</v>
      </c>
      <c r="BI18" s="32" t="n">
        <v>1.89416819</v>
      </c>
      <c r="BJ18" s="32" t="n">
        <v>1.93687178</v>
      </c>
      <c r="BK18" s="32" t="n">
        <v>2.074047</v>
      </c>
      <c r="BL18" s="32" t="n">
        <v>2.18044944</v>
      </c>
      <c r="BM18" s="32" t="n">
        <v>2.41290202</v>
      </c>
      <c r="BN18" s="32" t="n">
        <v>2.42720369</v>
      </c>
      <c r="BO18" s="32" t="n">
        <v>2.09640393</v>
      </c>
      <c r="BP18" s="32" t="n">
        <v>1.98693718</v>
      </c>
      <c r="BQ18" s="32" t="n">
        <v>1.90781474</v>
      </c>
      <c r="BR18" s="32" t="n">
        <v>1.91370683</v>
      </c>
      <c r="BS18" s="32" t="n">
        <v>1.92507016</v>
      </c>
      <c r="BT18" s="32" t="n">
        <v>1.9469551</v>
      </c>
      <c r="BU18" s="32" t="n">
        <v>1.98819978</v>
      </c>
      <c r="BV18" s="32" t="n">
        <v>2.03281137</v>
      </c>
      <c r="BW18" s="32" t="n">
        <v>2.17611559</v>
      </c>
      <c r="BX18" s="32" t="n">
        <v>2.2590679</v>
      </c>
      <c r="BY18" s="32" t="n">
        <v>2.50190647</v>
      </c>
      <c r="BZ18" s="32" t="n">
        <v>2.51684714</v>
      </c>
      <c r="CA18" s="32" t="n">
        <v>2.17862038</v>
      </c>
      <c r="CB18" s="32" t="n">
        <v>2.08285097</v>
      </c>
      <c r="CC18" s="32" t="n">
        <v>2.00015653</v>
      </c>
      <c r="CD18" s="32" t="n">
        <v>2.00631462</v>
      </c>
      <c r="CE18" s="32" t="n">
        <v>2.01819095</v>
      </c>
      <c r="CF18" s="32" t="n">
        <v>2.04106389</v>
      </c>
      <c r="CG18" s="32" t="n">
        <v>2.08417057</v>
      </c>
      <c r="CH18" s="32" t="n">
        <v>2.13079616</v>
      </c>
      <c r="CI18" s="32" t="n">
        <v>2.28056988</v>
      </c>
      <c r="CJ18" s="32" t="n">
        <v>2.34862785</v>
      </c>
      <c r="CK18" s="32" t="n">
        <v>2.60242942</v>
      </c>
      <c r="CL18" s="32" t="n">
        <v>2.61804459</v>
      </c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</row>
    <row r="19" customFormat="false" ht="12.75" hidden="true" customHeight="false" outlineLevel="0" collapsed="false">
      <c r="A19" s="0" t="n">
        <f aca="false">WEEKDAY(C19,2)</f>
        <v>5</v>
      </c>
      <c r="B19" s="0" t="n">
        <f aca="false">MONTH(C19)</f>
        <v>1</v>
      </c>
      <c r="C19" s="23" t="n">
        <v>33991</v>
      </c>
      <c r="D19" s="0" t="n">
        <f aca="false">MONTH(R19)</f>
        <v>1</v>
      </c>
      <c r="E19" s="0" t="n">
        <f aca="false">YEAR(R19)</f>
        <v>1993</v>
      </c>
      <c r="F19" s="24" t="n">
        <f aca="false">L19-K19</f>
        <v>0.343257142857143</v>
      </c>
      <c r="G19" s="24" t="n">
        <f aca="false">N19-M19</f>
        <v>0.0874144483333335</v>
      </c>
      <c r="H19" s="24" t="n">
        <f aca="false">O19-N19</f>
        <v>0.0929203541666668</v>
      </c>
      <c r="I19" s="24" t="n">
        <f aca="false">O19-M19</f>
        <v>0.1803348025</v>
      </c>
      <c r="J19" s="25" t="n">
        <f aca="false">VLOOKUP(C19,'Nymex hist.'!A:B,2,0)</f>
        <v>1.634</v>
      </c>
      <c r="K19" s="26" t="n">
        <f aca="false">AVERAGE(U19:AA19)</f>
        <v>1.62314285714286</v>
      </c>
      <c r="L19" s="26" t="n">
        <f aca="false">AVERAGE(AB19:AF19)</f>
        <v>1.9664</v>
      </c>
      <c r="M19" s="26" t="n">
        <f aca="false">SUMIF($S$3:$FQ$3,$E19+1,$S19:$FQ19)/COUNTIF($S$3:$FQ$3,$E19+1)</f>
        <v>1.8358140925</v>
      </c>
      <c r="N19" s="26" t="n">
        <f aca="false">SUMIF($S$3:$FQ$3,$E19+2,$S19:$FQ19)/COUNTIF($S$3:$FQ$3,$E19+2)</f>
        <v>1.92322854083333</v>
      </c>
      <c r="O19" s="26" t="n">
        <f aca="false">SUMIF($S$3:$FQ$3,$E19+3,$S19:$FQ19)/COUNTIF($S$3:$FQ$3,$E19+3)</f>
        <v>2.016148895</v>
      </c>
      <c r="P19" s="27" t="n">
        <f aca="false">SUMIF($S$3:$FQ$3,$E19+4,$S19:$FQ19)/COUNTIF($S$3:$FQ$3,$E19+4)</f>
        <v>2.10491939</v>
      </c>
      <c r="Q19" s="27" t="n">
        <f aca="false">SUMIF($S$3:$FQ$3,$E19+5,$S19:$FQ19)/COUNTIF($S$3:$FQ$3,$E19+5)</f>
        <v>2.19887075416667</v>
      </c>
      <c r="R19" s="28" t="n">
        <v>33991</v>
      </c>
      <c r="S19" s="29" t="n">
        <v>1.634</v>
      </c>
      <c r="T19" s="29" t="n">
        <v>1.549</v>
      </c>
      <c r="U19" s="29" t="n">
        <v>1.549</v>
      </c>
      <c r="V19" s="29" t="n">
        <v>1.563</v>
      </c>
      <c r="W19" s="29" t="n">
        <v>1.575</v>
      </c>
      <c r="X19" s="29" t="n">
        <v>1.595</v>
      </c>
      <c r="Y19" s="29" t="n">
        <v>1.625</v>
      </c>
      <c r="Z19" s="29" t="n">
        <v>1.67</v>
      </c>
      <c r="AA19" s="29" t="n">
        <v>1.785</v>
      </c>
      <c r="AB19" s="29" t="n">
        <v>1.945</v>
      </c>
      <c r="AC19" s="29" t="n">
        <v>2.14</v>
      </c>
      <c r="AD19" s="29" t="n">
        <v>2.162</v>
      </c>
      <c r="AE19" s="29" t="n">
        <v>1.885</v>
      </c>
      <c r="AF19" s="29" t="n">
        <v>1.7</v>
      </c>
      <c r="AG19" s="29" t="n">
        <v>1.66</v>
      </c>
      <c r="AH19" s="29" t="n">
        <v>1.66</v>
      </c>
      <c r="AI19" s="29" t="n">
        <v>1.67</v>
      </c>
      <c r="AJ19" s="31" t="n">
        <v>1.685</v>
      </c>
      <c r="AK19" s="29" t="n">
        <v>1.71281954</v>
      </c>
      <c r="AL19" s="29" t="n">
        <v>1.75776233</v>
      </c>
      <c r="AM19" s="29" t="n">
        <v>1.87261612</v>
      </c>
      <c r="AN19" s="29" t="n">
        <v>2.0324127</v>
      </c>
      <c r="AO19" s="29" t="n">
        <v>2.23215842</v>
      </c>
      <c r="AP19" s="29" t="n">
        <v>2.25413044</v>
      </c>
      <c r="AQ19" s="29" t="n">
        <v>1.97456709</v>
      </c>
      <c r="AR19" s="29" t="n">
        <v>1.78077668</v>
      </c>
      <c r="AS19" s="29" t="n">
        <v>1.73887606</v>
      </c>
      <c r="AT19" s="29" t="n">
        <v>1.73887606</v>
      </c>
      <c r="AU19" s="29" t="n">
        <v>1.74935121</v>
      </c>
      <c r="AV19" s="29" t="n">
        <v>1.76506395</v>
      </c>
      <c r="AW19" s="29" t="n">
        <v>1.79648942</v>
      </c>
      <c r="AX19" s="29" t="n">
        <v>1.84362763</v>
      </c>
      <c r="AY19" s="29" t="n">
        <v>1.96409193</v>
      </c>
      <c r="AZ19" s="29" t="n">
        <v>2.13169444</v>
      </c>
      <c r="BA19" s="29" t="n">
        <v>2.34119758</v>
      </c>
      <c r="BB19" s="29" t="n">
        <v>2.36424293</v>
      </c>
      <c r="BC19" s="29" t="n">
        <v>2.02633613</v>
      </c>
      <c r="BD19" s="29" t="n">
        <v>1.88119625</v>
      </c>
      <c r="BE19" s="29" t="n">
        <v>1.83731007</v>
      </c>
      <c r="BF19" s="29" t="n">
        <v>1.83731007</v>
      </c>
      <c r="BG19" s="29" t="n">
        <v>1.84843329</v>
      </c>
      <c r="BH19" s="29" t="n">
        <v>1.86481477</v>
      </c>
      <c r="BI19" s="29" t="n">
        <v>1.89757772</v>
      </c>
      <c r="BJ19" s="29" t="n">
        <v>1.9469244</v>
      </c>
      <c r="BK19" s="29" t="n">
        <v>2.07838069</v>
      </c>
      <c r="BL19" s="29" t="n">
        <v>2.19601588</v>
      </c>
      <c r="BM19" s="29" t="n">
        <v>2.41524454</v>
      </c>
      <c r="BN19" s="29" t="n">
        <v>2.43931115</v>
      </c>
      <c r="BO19" s="29" t="n">
        <v>2.09777195</v>
      </c>
      <c r="BP19" s="29" t="n">
        <v>1.97428078</v>
      </c>
      <c r="BQ19" s="29" t="n">
        <v>1.9284416</v>
      </c>
      <c r="BR19" s="29" t="n">
        <v>1.9284416</v>
      </c>
      <c r="BS19" s="29" t="n">
        <v>1.94005983</v>
      </c>
      <c r="BT19" s="29" t="n">
        <v>1.9571703</v>
      </c>
      <c r="BU19" s="29" t="n">
        <v>1.99139126</v>
      </c>
      <c r="BV19" s="29" t="n">
        <v>2.04293393</v>
      </c>
      <c r="BW19" s="29" t="n">
        <v>2.18024023</v>
      </c>
      <c r="BX19" s="29" t="n">
        <v>2.2750027</v>
      </c>
      <c r="BY19" s="29" t="n">
        <v>2.50398735</v>
      </c>
      <c r="BZ19" s="29" t="n">
        <v>2.52912497</v>
      </c>
      <c r="CA19" s="29" t="n">
        <v>2.18077887</v>
      </c>
      <c r="CB19" s="29" t="n">
        <v>2.06873763</v>
      </c>
      <c r="CC19" s="29" t="n">
        <v>2.02083695</v>
      </c>
      <c r="CD19" s="29" t="n">
        <v>2.02083695</v>
      </c>
      <c r="CE19" s="29" t="n">
        <v>2.03297768</v>
      </c>
      <c r="CF19" s="29" t="n">
        <v>2.05085765</v>
      </c>
      <c r="CG19" s="29" t="n">
        <v>2.08661761</v>
      </c>
      <c r="CH19" s="29" t="n">
        <v>2.14047828</v>
      </c>
      <c r="CI19" s="29" t="n">
        <v>2.28395958</v>
      </c>
      <c r="CJ19" s="29" t="n">
        <v>2.36598011</v>
      </c>
      <c r="CK19" s="29" t="n">
        <v>2.60526277</v>
      </c>
      <c r="CL19" s="29" t="n">
        <v>2.63153088</v>
      </c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12.75" hidden="true" customHeight="false" outlineLevel="0" collapsed="false">
      <c r="A20" s="0" t="n">
        <f aca="false">WEEKDAY(C20,2)</f>
        <v>1</v>
      </c>
      <c r="B20" s="0" t="n">
        <f aca="false">MONTH(C20)</f>
        <v>1</v>
      </c>
      <c r="C20" s="23" t="n">
        <v>33994</v>
      </c>
      <c r="D20" s="0" t="n">
        <f aca="false">MONTH(R20)</f>
        <v>1</v>
      </c>
      <c r="E20" s="0" t="n">
        <f aca="false">YEAR(R20)</f>
        <v>1993</v>
      </c>
      <c r="F20" s="24" t="n">
        <f aca="false">L20-K20</f>
        <v>0.336257142857143</v>
      </c>
      <c r="G20" s="24" t="n">
        <f aca="false">N20-M20</f>
        <v>0.0814478175000002</v>
      </c>
      <c r="H20" s="24" t="n">
        <f aca="false">O20-N20</f>
        <v>0.0881060191666665</v>
      </c>
      <c r="I20" s="24" t="n">
        <f aca="false">O20-M20</f>
        <v>0.169553836666667</v>
      </c>
      <c r="J20" s="25" t="n">
        <f aca="false">VLOOKUP(C20,'Nymex hist.'!A:B,2,0)</f>
        <v>1.573</v>
      </c>
      <c r="K20" s="26" t="n">
        <f aca="false">AVERAGE(U20:AA20)</f>
        <v>1.63414285714286</v>
      </c>
      <c r="L20" s="26" t="n">
        <f aca="false">AVERAGE(AB20:AF20)</f>
        <v>1.9704</v>
      </c>
      <c r="M20" s="26" t="n">
        <f aca="false">SUMIF($S$3:$FQ$3,$E20+1,$S20:$FQ20)/COUNTIF($S$3:$FQ$3,$E20+1)</f>
        <v>1.84725</v>
      </c>
      <c r="N20" s="26" t="n">
        <f aca="false">SUMIF($S$3:$FQ$3,$E20+2,$S20:$FQ20)/COUNTIF($S$3:$FQ$3,$E20+2)</f>
        <v>1.9286978175</v>
      </c>
      <c r="O20" s="26" t="n">
        <f aca="false">SUMIF($S$3:$FQ$3,$E20+3,$S20:$FQ20)/COUNTIF($S$3:$FQ$3,$E20+3)</f>
        <v>2.01680383666667</v>
      </c>
      <c r="P20" s="27" t="n">
        <f aca="false">SUMIF($S$3:$FQ$3,$E20+4,$S20:$FQ20)/COUNTIF($S$3:$FQ$3,$E20+4)</f>
        <v>2.09612496916667</v>
      </c>
      <c r="Q20" s="27" t="n">
        <f aca="false">SUMIF($S$3:$FQ$3,$E20+5,$S20:$FQ20)/COUNTIF($S$3:$FQ$3,$E20+5)</f>
        <v>2.1840117475</v>
      </c>
      <c r="R20" s="28" t="n">
        <v>33994</v>
      </c>
      <c r="S20" s="29" t="n">
        <v>1.634</v>
      </c>
      <c r="T20" s="29" t="n">
        <v>1.573</v>
      </c>
      <c r="U20" s="29" t="n">
        <v>1.565</v>
      </c>
      <c r="V20" s="29" t="n">
        <v>1.569</v>
      </c>
      <c r="W20" s="29" t="n">
        <v>1.585</v>
      </c>
      <c r="X20" s="29" t="n">
        <v>1.605</v>
      </c>
      <c r="Y20" s="29" t="n">
        <v>1.64</v>
      </c>
      <c r="Z20" s="29" t="n">
        <v>1.68</v>
      </c>
      <c r="AA20" s="29" t="n">
        <v>1.795</v>
      </c>
      <c r="AB20" s="29" t="n">
        <v>1.95</v>
      </c>
      <c r="AC20" s="29" t="n">
        <v>2.147</v>
      </c>
      <c r="AD20" s="29" t="n">
        <v>2.167</v>
      </c>
      <c r="AE20" s="29" t="n">
        <v>1.888</v>
      </c>
      <c r="AF20" s="29" t="n">
        <v>1.7</v>
      </c>
      <c r="AG20" s="29" t="n">
        <v>1.66</v>
      </c>
      <c r="AH20" s="29" t="n">
        <v>1.67</v>
      </c>
      <c r="AI20" s="29" t="n">
        <v>1.685</v>
      </c>
      <c r="AJ20" s="31" t="n">
        <v>1.705</v>
      </c>
      <c r="AK20" s="29" t="n">
        <v>1.735</v>
      </c>
      <c r="AL20" s="29" t="n">
        <v>1.775</v>
      </c>
      <c r="AM20" s="29" t="n">
        <v>1.89</v>
      </c>
      <c r="AN20" s="29" t="n">
        <v>2.045</v>
      </c>
      <c r="AO20" s="29" t="n">
        <v>2.247</v>
      </c>
      <c r="AP20" s="29" t="n">
        <v>2.267</v>
      </c>
      <c r="AQ20" s="29" t="n">
        <v>1.988</v>
      </c>
      <c r="AR20" s="29" t="n">
        <v>1.77296464</v>
      </c>
      <c r="AS20" s="29" t="n">
        <v>1.73124782</v>
      </c>
      <c r="AT20" s="29" t="n">
        <v>1.74167702</v>
      </c>
      <c r="AU20" s="29" t="n">
        <v>1.75732083</v>
      </c>
      <c r="AV20" s="29" t="n">
        <v>1.77817924</v>
      </c>
      <c r="AW20" s="29" t="n">
        <v>1.80946685</v>
      </c>
      <c r="AX20" s="29" t="n">
        <v>1.85118366</v>
      </c>
      <c r="AY20" s="29" t="n">
        <v>1.97111951</v>
      </c>
      <c r="AZ20" s="29" t="n">
        <v>2.13277216</v>
      </c>
      <c r="BA20" s="29" t="n">
        <v>2.34344208</v>
      </c>
      <c r="BB20" s="29" t="n">
        <v>2.36430049</v>
      </c>
      <c r="BC20" s="29" t="n">
        <v>2.0733257</v>
      </c>
      <c r="BD20" s="29" t="n">
        <v>1.87034389</v>
      </c>
      <c r="BE20" s="29" t="n">
        <v>1.82682969</v>
      </c>
      <c r="BF20" s="29" t="n">
        <v>1.83775884</v>
      </c>
      <c r="BG20" s="29" t="n">
        <v>1.85395017</v>
      </c>
      <c r="BH20" s="29" t="n">
        <v>1.87560608</v>
      </c>
      <c r="BI20" s="29" t="n">
        <v>1.90819114</v>
      </c>
      <c r="BJ20" s="29" t="n">
        <v>1.95170534</v>
      </c>
      <c r="BK20" s="29" t="n">
        <v>2.076581</v>
      </c>
      <c r="BL20" s="29" t="n">
        <v>2.17193176</v>
      </c>
      <c r="BM20" s="29" t="n">
        <v>2.39112194</v>
      </c>
      <c r="BN20" s="29" t="n">
        <v>2.41298024</v>
      </c>
      <c r="BO20" s="29" t="n">
        <v>2.10999991</v>
      </c>
      <c r="BP20" s="29" t="n">
        <v>1.95800892</v>
      </c>
      <c r="BQ20" s="29" t="n">
        <v>1.91266721</v>
      </c>
      <c r="BR20" s="29" t="n">
        <v>1.92405536</v>
      </c>
      <c r="BS20" s="29" t="n">
        <v>1.94092669</v>
      </c>
      <c r="BT20" s="29" t="n">
        <v>1.9634921</v>
      </c>
      <c r="BU20" s="29" t="n">
        <v>1.99744566</v>
      </c>
      <c r="BV20" s="29" t="n">
        <v>2.04278737</v>
      </c>
      <c r="BW20" s="29" t="n">
        <v>2.17290753</v>
      </c>
      <c r="BX20" s="29" t="n">
        <v>2.24491648</v>
      </c>
      <c r="BY20" s="29" t="n">
        <v>2.47331216</v>
      </c>
      <c r="BZ20" s="29" t="n">
        <v>2.49608846</v>
      </c>
      <c r="CA20" s="29" t="n">
        <v>2.18038363</v>
      </c>
      <c r="CB20" s="29" t="n">
        <v>2.04674724</v>
      </c>
      <c r="CC20" s="29" t="n">
        <v>1.99947053</v>
      </c>
      <c r="CD20" s="29" t="n">
        <v>2.01134468</v>
      </c>
      <c r="CE20" s="29" t="n">
        <v>2.02893601</v>
      </c>
      <c r="CF20" s="29" t="n">
        <v>2.05246442</v>
      </c>
      <c r="CG20" s="29" t="n">
        <v>2.08786698</v>
      </c>
      <c r="CH20" s="29" t="n">
        <v>2.13514369</v>
      </c>
      <c r="CI20" s="29" t="n">
        <v>2.27081684</v>
      </c>
      <c r="CJ20" s="29" t="n">
        <v>2.33036791</v>
      </c>
      <c r="CK20" s="29" t="n">
        <v>2.56851058</v>
      </c>
      <c r="CL20" s="29" t="n">
        <v>2.59225888</v>
      </c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12.75" hidden="true" customHeight="false" outlineLevel="0" collapsed="false">
      <c r="A21" s="0" t="n">
        <f aca="false">WEEKDAY(C21,2)</f>
        <v>2</v>
      </c>
      <c r="B21" s="0" t="n">
        <f aca="false">MONTH(C21)</f>
        <v>1</v>
      </c>
      <c r="C21" s="23" t="n">
        <v>33995</v>
      </c>
      <c r="D21" s="0" t="n">
        <f aca="false">MONTH(R21)</f>
        <v>1</v>
      </c>
      <c r="E21" s="0" t="n">
        <f aca="false">YEAR(R21)</f>
        <v>1993</v>
      </c>
      <c r="F21" s="24" t="n">
        <f aca="false">L21-K21</f>
        <v>0.327085714285714</v>
      </c>
      <c r="G21" s="24" t="n">
        <f aca="false">N21-M21</f>
        <v>0.0815394974999999</v>
      </c>
      <c r="H21" s="24" t="n">
        <f aca="false">O21-N21</f>
        <v>0.0871155775000001</v>
      </c>
      <c r="I21" s="24" t="n">
        <f aca="false">O21-M21</f>
        <v>0.168655075</v>
      </c>
      <c r="J21" s="25" t="n">
        <f aca="false">VLOOKUP(C21,'Nymex hist.'!A:B,2,0)</f>
        <v>1.589</v>
      </c>
      <c r="K21" s="26" t="n">
        <f aca="false">AVERAGE(U21:AA21)</f>
        <v>1.65071428571429</v>
      </c>
      <c r="L21" s="26" t="n">
        <f aca="false">AVERAGE(AB21:AF21)</f>
        <v>1.9778</v>
      </c>
      <c r="M21" s="26" t="n">
        <f aca="false">SUMIF($S$3:$FQ$3,$E21+1,$S21:$FQ21)/COUNTIF($S$3:$FQ$3,$E21+1)</f>
        <v>1.86075</v>
      </c>
      <c r="N21" s="26" t="n">
        <f aca="false">SUMIF($S$3:$FQ$3,$E21+2,$S21:$FQ21)/COUNTIF($S$3:$FQ$3,$E21+2)</f>
        <v>1.9422894975</v>
      </c>
      <c r="O21" s="26" t="n">
        <f aca="false">SUMIF($S$3:$FQ$3,$E21+3,$S21:$FQ21)/COUNTIF($S$3:$FQ$3,$E21+3)</f>
        <v>2.029405075</v>
      </c>
      <c r="P21" s="27" t="n">
        <f aca="false">SUMIF($S$3:$FQ$3,$E21+4,$S21:$FQ21)/COUNTIF($S$3:$FQ$3,$E21+4)</f>
        <v>2.1096331625</v>
      </c>
      <c r="Q21" s="27" t="n">
        <f aca="false">SUMIF($S$3:$FQ$3,$E21+5,$S21:$FQ21)/COUNTIF($S$3:$FQ$3,$E21+5)</f>
        <v>2.1954312225</v>
      </c>
      <c r="R21" s="28" t="n">
        <v>33995</v>
      </c>
      <c r="S21" s="29" t="n">
        <v>1.634</v>
      </c>
      <c r="T21" s="29" t="n">
        <v>1.589</v>
      </c>
      <c r="U21" s="29" t="n">
        <v>1.578</v>
      </c>
      <c r="V21" s="29" t="n">
        <v>1.588</v>
      </c>
      <c r="W21" s="29" t="n">
        <v>1.599</v>
      </c>
      <c r="X21" s="29" t="n">
        <v>1.62</v>
      </c>
      <c r="Y21" s="29" t="n">
        <v>1.66</v>
      </c>
      <c r="Z21" s="29" t="n">
        <v>1.7</v>
      </c>
      <c r="AA21" s="29" t="n">
        <v>1.81</v>
      </c>
      <c r="AB21" s="29" t="n">
        <v>1.97</v>
      </c>
      <c r="AC21" s="29" t="n">
        <v>2.15</v>
      </c>
      <c r="AD21" s="29" t="n">
        <v>2.17</v>
      </c>
      <c r="AE21" s="29" t="n">
        <v>1.89</v>
      </c>
      <c r="AF21" s="29" t="n">
        <v>1.709</v>
      </c>
      <c r="AG21" s="29" t="n">
        <v>1.673</v>
      </c>
      <c r="AH21" s="29" t="n">
        <v>1.683</v>
      </c>
      <c r="AI21" s="29" t="n">
        <v>1.694</v>
      </c>
      <c r="AJ21" s="31" t="n">
        <v>1.725</v>
      </c>
      <c r="AK21" s="29" t="n">
        <v>1.755</v>
      </c>
      <c r="AL21" s="29" t="n">
        <v>1.8</v>
      </c>
      <c r="AM21" s="29" t="n">
        <v>1.91</v>
      </c>
      <c r="AN21" s="29" t="n">
        <v>2.07</v>
      </c>
      <c r="AO21" s="29" t="n">
        <v>2.25</v>
      </c>
      <c r="AP21" s="29" t="n">
        <v>2.27</v>
      </c>
      <c r="AQ21" s="29" t="n">
        <v>1.99</v>
      </c>
      <c r="AR21" s="29" t="n">
        <v>1.78182347</v>
      </c>
      <c r="AS21" s="29" t="n">
        <v>1.74428945</v>
      </c>
      <c r="AT21" s="29" t="n">
        <v>1.75471557</v>
      </c>
      <c r="AU21" s="29" t="n">
        <v>1.7661843</v>
      </c>
      <c r="AV21" s="29" t="n">
        <v>1.79850526</v>
      </c>
      <c r="AW21" s="29" t="n">
        <v>1.82978361</v>
      </c>
      <c r="AX21" s="29" t="n">
        <v>1.87670114</v>
      </c>
      <c r="AY21" s="29" t="n">
        <v>1.99138843</v>
      </c>
      <c r="AZ21" s="29" t="n">
        <v>2.15820631</v>
      </c>
      <c r="BA21" s="29" t="n">
        <v>2.34587643</v>
      </c>
      <c r="BB21" s="29" t="n">
        <v>2.36672866</v>
      </c>
      <c r="BC21" s="29" t="n">
        <v>2.07479737</v>
      </c>
      <c r="BD21" s="29" t="n">
        <v>1.87599418</v>
      </c>
      <c r="BE21" s="29" t="n">
        <v>1.83687578</v>
      </c>
      <c r="BF21" s="29" t="n">
        <v>1.84767409</v>
      </c>
      <c r="BG21" s="29" t="n">
        <v>1.85969485</v>
      </c>
      <c r="BH21" s="29" t="n">
        <v>1.89331222</v>
      </c>
      <c r="BI21" s="29" t="n">
        <v>1.92591089</v>
      </c>
      <c r="BJ21" s="29" t="n">
        <v>1.97480889</v>
      </c>
      <c r="BK21" s="29" t="n">
        <v>2.09420151</v>
      </c>
      <c r="BL21" s="29" t="n">
        <v>2.2037371</v>
      </c>
      <c r="BM21" s="29" t="n">
        <v>2.39912536</v>
      </c>
      <c r="BN21" s="29" t="n">
        <v>2.42072198</v>
      </c>
      <c r="BO21" s="29" t="n">
        <v>2.11694315</v>
      </c>
      <c r="BP21" s="29" t="n">
        <v>1.96323754</v>
      </c>
      <c r="BQ21" s="29" t="n">
        <v>1.92248714</v>
      </c>
      <c r="BR21" s="29" t="n">
        <v>1.93373595</v>
      </c>
      <c r="BS21" s="29" t="n">
        <v>1.94625821</v>
      </c>
      <c r="BT21" s="29" t="n">
        <v>1.98127808</v>
      </c>
      <c r="BU21" s="29" t="n">
        <v>2.01523675</v>
      </c>
      <c r="BV21" s="29" t="n">
        <v>2.06617475</v>
      </c>
      <c r="BW21" s="29" t="n">
        <v>2.19054836</v>
      </c>
      <c r="BX21" s="29" t="n">
        <v>2.27771814</v>
      </c>
      <c r="BY21" s="29" t="n">
        <v>2.4812579</v>
      </c>
      <c r="BZ21" s="29" t="n">
        <v>2.50375551</v>
      </c>
      <c r="CA21" s="29" t="n">
        <v>2.18730319</v>
      </c>
      <c r="CB21" s="29" t="n">
        <v>2.04906788</v>
      </c>
      <c r="CC21" s="29" t="n">
        <v>2.00663748</v>
      </c>
      <c r="CD21" s="29" t="n">
        <v>2.01835004</v>
      </c>
      <c r="CE21" s="29" t="n">
        <v>2.03138855</v>
      </c>
      <c r="CF21" s="29" t="n">
        <v>2.06785217</v>
      </c>
      <c r="CG21" s="29" t="n">
        <v>2.10321084</v>
      </c>
      <c r="CH21" s="29" t="n">
        <v>2.15624884</v>
      </c>
      <c r="CI21" s="29" t="n">
        <v>2.28574996</v>
      </c>
      <c r="CJ21" s="29" t="n">
        <v>2.3618396</v>
      </c>
      <c r="CK21" s="29" t="n">
        <v>2.57377061</v>
      </c>
      <c r="CL21" s="29" t="n">
        <v>2.59719572</v>
      </c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12.75" hidden="true" customHeight="false" outlineLevel="0" collapsed="false">
      <c r="A22" s="0" t="n">
        <f aca="false">WEEKDAY(C22,2)</f>
        <v>3</v>
      </c>
      <c r="B22" s="0" t="n">
        <f aca="false">MONTH(C22)</f>
        <v>1</v>
      </c>
      <c r="C22" s="23" t="n">
        <v>33996</v>
      </c>
      <c r="D22" s="0" t="n">
        <f aca="false">MONTH(R22)</f>
        <v>1</v>
      </c>
      <c r="E22" s="0" t="n">
        <f aca="false">YEAR(R22)</f>
        <v>1993</v>
      </c>
      <c r="F22" s="24" t="n">
        <f aca="false">L22-K22</f>
        <v>0.329</v>
      </c>
      <c r="G22" s="24" t="n">
        <f aca="false">N22-M22</f>
        <v>0.0802933491666664</v>
      </c>
      <c r="H22" s="24" t="n">
        <f aca="false">O22-N22</f>
        <v>0.0870211941666668</v>
      </c>
      <c r="I22" s="24" t="n">
        <f aca="false">O22-M22</f>
        <v>0.167314543333333</v>
      </c>
      <c r="J22" s="25" t="n">
        <f aca="false">VLOOKUP(C22,'Nymex hist.'!A:B,2,0)</f>
        <v>1.575</v>
      </c>
      <c r="K22" s="26" t="n">
        <f aca="false">AVERAGE(U22:AA22)</f>
        <v>1.652</v>
      </c>
      <c r="L22" s="26" t="n">
        <f aca="false">AVERAGE(AB22:AF22)</f>
        <v>1.981</v>
      </c>
      <c r="M22" s="26" t="n">
        <f aca="false">SUMIF($S$3:$FQ$3,$E22+1,$S22:$FQ22)/COUNTIF($S$3:$FQ$3,$E22+1)</f>
        <v>1.85983333333333</v>
      </c>
      <c r="N22" s="26" t="n">
        <f aca="false">SUMIF($S$3:$FQ$3,$E22+2,$S22:$FQ22)/COUNTIF($S$3:$FQ$3,$E22+2)</f>
        <v>1.9401266825</v>
      </c>
      <c r="O22" s="26" t="n">
        <f aca="false">SUMIF($S$3:$FQ$3,$E22+3,$S22:$FQ22)/COUNTIF($S$3:$FQ$3,$E22+3)</f>
        <v>2.02714787666667</v>
      </c>
      <c r="P22" s="27" t="n">
        <f aca="false">SUMIF($S$3:$FQ$3,$E22+4,$S22:$FQ22)/COUNTIF($S$3:$FQ$3,$E22+4)</f>
        <v>2.10746888583333</v>
      </c>
      <c r="Q22" s="27" t="n">
        <f aca="false">SUMIF($S$3:$FQ$3,$E22+5,$S22:$FQ22)/COUNTIF($S$3:$FQ$3,$E22+5)</f>
        <v>2.19326548416667</v>
      </c>
      <c r="R22" s="28" t="n">
        <v>33996</v>
      </c>
      <c r="S22" s="29" t="n">
        <v>1.634</v>
      </c>
      <c r="T22" s="29" t="n">
        <v>1.575</v>
      </c>
      <c r="U22" s="29" t="n">
        <v>1.569</v>
      </c>
      <c r="V22" s="29" t="n">
        <v>1.585</v>
      </c>
      <c r="W22" s="29" t="n">
        <v>1.605</v>
      </c>
      <c r="X22" s="29" t="n">
        <v>1.625</v>
      </c>
      <c r="Y22" s="29" t="n">
        <v>1.665</v>
      </c>
      <c r="Z22" s="29" t="n">
        <v>1.705</v>
      </c>
      <c r="AA22" s="29" t="n">
        <v>1.81</v>
      </c>
      <c r="AB22" s="29" t="n">
        <v>1.97</v>
      </c>
      <c r="AC22" s="29" t="n">
        <v>2.16</v>
      </c>
      <c r="AD22" s="29" t="n">
        <v>2.179</v>
      </c>
      <c r="AE22" s="29" t="n">
        <v>1.89</v>
      </c>
      <c r="AF22" s="29" t="n">
        <v>1.706</v>
      </c>
      <c r="AG22" s="29" t="n">
        <v>1.673</v>
      </c>
      <c r="AH22" s="29" t="n">
        <v>1.68</v>
      </c>
      <c r="AI22" s="29" t="n">
        <v>1.695</v>
      </c>
      <c r="AJ22" s="31" t="n">
        <v>1.72</v>
      </c>
      <c r="AK22" s="29" t="n">
        <v>1.76</v>
      </c>
      <c r="AL22" s="29" t="n">
        <v>1.7975</v>
      </c>
      <c r="AM22" s="29" t="n">
        <v>1.9025</v>
      </c>
      <c r="AN22" s="29" t="n">
        <v>2.0625</v>
      </c>
      <c r="AO22" s="29" t="n">
        <v>2.2525</v>
      </c>
      <c r="AP22" s="29" t="n">
        <v>2.2715</v>
      </c>
      <c r="AQ22" s="29" t="n">
        <v>1.9825</v>
      </c>
      <c r="AR22" s="29" t="n">
        <v>1.77877963</v>
      </c>
      <c r="AS22" s="29" t="n">
        <v>1.74437182</v>
      </c>
      <c r="AT22" s="29" t="n">
        <v>1.75167044</v>
      </c>
      <c r="AU22" s="29" t="n">
        <v>1.76731036</v>
      </c>
      <c r="AV22" s="29" t="n">
        <v>1.79337688</v>
      </c>
      <c r="AW22" s="29" t="n">
        <v>1.83508332</v>
      </c>
      <c r="AX22" s="29" t="n">
        <v>1.87418311</v>
      </c>
      <c r="AY22" s="29" t="n">
        <v>1.98366251</v>
      </c>
      <c r="AZ22" s="29" t="n">
        <v>2.15048827</v>
      </c>
      <c r="BA22" s="29" t="n">
        <v>2.34859385</v>
      </c>
      <c r="BB22" s="29" t="n">
        <v>2.36840441</v>
      </c>
      <c r="BC22" s="29" t="n">
        <v>2.06707539</v>
      </c>
      <c r="BD22" s="29" t="n">
        <v>1.87255822</v>
      </c>
      <c r="BE22" s="29" t="n">
        <v>1.83673782</v>
      </c>
      <c r="BF22" s="29" t="n">
        <v>1.84447177</v>
      </c>
      <c r="BG22" s="29" t="n">
        <v>1.86075377</v>
      </c>
      <c r="BH22" s="29" t="n">
        <v>1.8878226</v>
      </c>
      <c r="BI22" s="29" t="n">
        <v>1.93117342</v>
      </c>
      <c r="BJ22" s="29" t="n">
        <v>1.97187842</v>
      </c>
      <c r="BK22" s="29" t="n">
        <v>2.08585242</v>
      </c>
      <c r="BL22" s="29" t="n">
        <v>2.19643773</v>
      </c>
      <c r="BM22" s="29" t="n">
        <v>2.40260855</v>
      </c>
      <c r="BN22" s="29" t="n">
        <v>2.42316458</v>
      </c>
      <c r="BO22" s="29" t="n">
        <v>2.10953255</v>
      </c>
      <c r="BP22" s="29" t="n">
        <v>1.95974708</v>
      </c>
      <c r="BQ22" s="29" t="n">
        <v>1.92243068</v>
      </c>
      <c r="BR22" s="29" t="n">
        <v>1.93048763</v>
      </c>
      <c r="BS22" s="29" t="n">
        <v>1.94744963</v>
      </c>
      <c r="BT22" s="29" t="n">
        <v>1.97564895</v>
      </c>
      <c r="BU22" s="29" t="n">
        <v>2.02081028</v>
      </c>
      <c r="BV22" s="29" t="n">
        <v>2.06321528</v>
      </c>
      <c r="BW22" s="29" t="n">
        <v>2.18194928</v>
      </c>
      <c r="BX22" s="29" t="n">
        <v>2.27020468</v>
      </c>
      <c r="BY22" s="29" t="n">
        <v>2.48498601</v>
      </c>
      <c r="BZ22" s="29" t="n">
        <v>2.50640053</v>
      </c>
      <c r="CA22" s="29" t="n">
        <v>2.17967001</v>
      </c>
      <c r="CB22" s="29" t="n">
        <v>2.04551791</v>
      </c>
      <c r="CC22" s="29" t="n">
        <v>2.00666151</v>
      </c>
      <c r="CD22" s="29" t="n">
        <v>2.01505096</v>
      </c>
      <c r="CE22" s="29" t="n">
        <v>2.03271296</v>
      </c>
      <c r="CF22" s="29" t="n">
        <v>2.06207603</v>
      </c>
      <c r="CG22" s="29" t="n">
        <v>2.10910111</v>
      </c>
      <c r="CH22" s="29" t="n">
        <v>2.15325611</v>
      </c>
      <c r="CI22" s="29" t="n">
        <v>2.27689011</v>
      </c>
      <c r="CJ22" s="29" t="n">
        <v>2.35410175</v>
      </c>
      <c r="CK22" s="29" t="n">
        <v>2.57774682</v>
      </c>
      <c r="CL22" s="29" t="n">
        <v>2.6000451</v>
      </c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12.75" hidden="false" customHeight="false" outlineLevel="0" collapsed="false">
      <c r="A23" s="1" t="n">
        <f aca="false">WEEKDAY(C23,2)</f>
        <v>4</v>
      </c>
      <c r="B23" s="1" t="n">
        <f aca="false">MONTH(C23)</f>
        <v>1</v>
      </c>
      <c r="C23" s="23" t="n">
        <v>33997</v>
      </c>
      <c r="D23" s="0" t="n">
        <f aca="false">MONTH(R23)</f>
        <v>1</v>
      </c>
      <c r="E23" s="0" t="n">
        <f aca="false">YEAR(R23)</f>
        <v>1993</v>
      </c>
      <c r="F23" s="24" t="n">
        <f aca="false">L23-K23</f>
        <v>0.327857142857143</v>
      </c>
      <c r="G23" s="3" t="n">
        <f aca="false">N23-M23</f>
        <v>0.0786250550000001</v>
      </c>
      <c r="H23" s="3" t="n">
        <f aca="false">O23-N23</f>
        <v>0.0863624749999998</v>
      </c>
      <c r="I23" s="3" t="n">
        <f aca="false">O23-M23</f>
        <v>0.16498753</v>
      </c>
      <c r="J23" s="4" t="n">
        <f aca="false">VLOOKUP(C23,'Nymex hist.'!A:B,2,0)</f>
        <v>1.588</v>
      </c>
      <c r="K23" s="4" t="n">
        <f aca="false">AVERAGE(U23:AA23)</f>
        <v>1.66114285714286</v>
      </c>
      <c r="L23" s="4" t="n">
        <f aca="false">AVERAGE(AB23:AF23)</f>
        <v>1.989</v>
      </c>
      <c r="M23" s="4" t="n">
        <f aca="false">SUMIF($S$3:$FQ$3,$E23+1,$S23:$FQ23)/COUNTIF($S$3:$FQ$3,$E23+1)</f>
        <v>1.86041666666667</v>
      </c>
      <c r="N23" s="4" t="n">
        <f aca="false">SUMIF($S$3:$FQ$3,$E23+2,$S23:$FQ23)/COUNTIF($S$3:$FQ$3,$E23+2)</f>
        <v>1.93904172166667</v>
      </c>
      <c r="O23" s="4" t="n">
        <f aca="false">SUMIF($S$3:$FQ$3,$E23+3,$S23:$FQ23)/COUNTIF($S$3:$FQ$3,$E23+3)</f>
        <v>2.02540419666667</v>
      </c>
      <c r="P23" s="4" t="n">
        <f aca="false">SUMIF($S$3:$FQ$3,$E23+4,$S23:$FQ23)/COUNTIF($S$3:$FQ$3,$E23+4)</f>
        <v>2.106358045</v>
      </c>
      <c r="Q23" s="4" t="n">
        <f aca="false">SUMIF($S$3:$FQ$3,$E23+5,$S23:$FQ23)/COUNTIF($S$3:$FQ$3,$E23+5)</f>
        <v>2.19215401333333</v>
      </c>
      <c r="R23" s="21" t="n">
        <v>33997</v>
      </c>
      <c r="S23" s="32" t="n">
        <v>1.634</v>
      </c>
      <c r="T23" s="32" t="n">
        <v>1.588</v>
      </c>
      <c r="U23" s="32" t="n">
        <v>1.58</v>
      </c>
      <c r="V23" s="32" t="n">
        <v>1.596</v>
      </c>
      <c r="W23" s="32" t="n">
        <v>1.611</v>
      </c>
      <c r="X23" s="32" t="n">
        <v>1.636</v>
      </c>
      <c r="Y23" s="32" t="n">
        <v>1.675</v>
      </c>
      <c r="Z23" s="32" t="n">
        <v>1.72</v>
      </c>
      <c r="AA23" s="32" t="n">
        <v>1.81</v>
      </c>
      <c r="AB23" s="32" t="n">
        <v>1.97</v>
      </c>
      <c r="AC23" s="32" t="n">
        <v>2.163</v>
      </c>
      <c r="AD23" s="32" t="n">
        <v>2.177</v>
      </c>
      <c r="AE23" s="32" t="n">
        <v>1.91</v>
      </c>
      <c r="AF23" s="32" t="n">
        <v>1.725</v>
      </c>
      <c r="AG23" s="32" t="n">
        <v>1.675</v>
      </c>
      <c r="AH23" s="32" t="n">
        <v>1.675</v>
      </c>
      <c r="AI23" s="32" t="n">
        <v>1.69</v>
      </c>
      <c r="AJ23" s="33" t="n">
        <v>1.72</v>
      </c>
      <c r="AK23" s="32" t="n">
        <v>1.76</v>
      </c>
      <c r="AL23" s="32" t="n">
        <v>1.8025</v>
      </c>
      <c r="AM23" s="32" t="n">
        <v>1.8925</v>
      </c>
      <c r="AN23" s="32" t="n">
        <v>2.0525</v>
      </c>
      <c r="AO23" s="32" t="n">
        <v>2.2455</v>
      </c>
      <c r="AP23" s="32" t="n">
        <v>2.2595</v>
      </c>
      <c r="AQ23" s="32" t="n">
        <v>1.9925</v>
      </c>
      <c r="AR23" s="32" t="n">
        <v>1.79863273</v>
      </c>
      <c r="AS23" s="32" t="n">
        <v>1.74649844</v>
      </c>
      <c r="AT23" s="32" t="n">
        <v>1.74649844</v>
      </c>
      <c r="AU23" s="32" t="n">
        <v>1.76213873</v>
      </c>
      <c r="AV23" s="32" t="n">
        <v>1.7934193</v>
      </c>
      <c r="AW23" s="32" t="n">
        <v>1.83512672</v>
      </c>
      <c r="AX23" s="32" t="n">
        <v>1.87944086</v>
      </c>
      <c r="AY23" s="32" t="n">
        <v>1.97328257</v>
      </c>
      <c r="AZ23" s="32" t="n">
        <v>2.14011227</v>
      </c>
      <c r="BA23" s="32" t="n">
        <v>2.3413506</v>
      </c>
      <c r="BB23" s="32" t="n">
        <v>2.3559482</v>
      </c>
      <c r="BC23" s="32" t="n">
        <v>2.07755113</v>
      </c>
      <c r="BD23" s="32" t="n">
        <v>1.89133765</v>
      </c>
      <c r="BE23" s="32" t="n">
        <v>1.8370254</v>
      </c>
      <c r="BF23" s="32" t="n">
        <v>1.8370254</v>
      </c>
      <c r="BG23" s="32" t="n">
        <v>1.85329874</v>
      </c>
      <c r="BH23" s="32" t="n">
        <v>1.8858454</v>
      </c>
      <c r="BI23" s="32" t="n">
        <v>1.92937657</v>
      </c>
      <c r="BJ23" s="32" t="n">
        <v>1.97555215</v>
      </c>
      <c r="BK23" s="32" t="n">
        <v>2.07319215</v>
      </c>
      <c r="BL23" s="32" t="n">
        <v>2.18969091</v>
      </c>
      <c r="BM23" s="32" t="n">
        <v>2.39900666</v>
      </c>
      <c r="BN23" s="32" t="n">
        <v>2.41426291</v>
      </c>
      <c r="BO23" s="32" t="n">
        <v>2.12439416</v>
      </c>
      <c r="BP23" s="32" t="n">
        <v>1.97935465</v>
      </c>
      <c r="BQ23" s="32" t="n">
        <v>1.9227729</v>
      </c>
      <c r="BR23" s="32" t="n">
        <v>1.9227729</v>
      </c>
      <c r="BS23" s="32" t="n">
        <v>1.93972623</v>
      </c>
      <c r="BT23" s="32" t="n">
        <v>1.9736329</v>
      </c>
      <c r="BU23" s="32" t="n">
        <v>2.01898306</v>
      </c>
      <c r="BV23" s="32" t="n">
        <v>2.06708815</v>
      </c>
      <c r="BW23" s="32" t="n">
        <v>2.16880815</v>
      </c>
      <c r="BX23" s="32" t="n">
        <v>2.26321914</v>
      </c>
      <c r="BY23" s="32" t="n">
        <v>2.48128139</v>
      </c>
      <c r="BZ23" s="32" t="n">
        <v>2.49717514</v>
      </c>
      <c r="CA23" s="32" t="n">
        <v>2.19519389</v>
      </c>
      <c r="CB23" s="32" t="n">
        <v>2.06597843</v>
      </c>
      <c r="CC23" s="32" t="n">
        <v>2.00706043</v>
      </c>
      <c r="CD23" s="32" t="n">
        <v>2.00706043</v>
      </c>
      <c r="CE23" s="32" t="n">
        <v>2.02471376</v>
      </c>
      <c r="CF23" s="32" t="n">
        <v>2.06002043</v>
      </c>
      <c r="CG23" s="32" t="n">
        <v>2.10724309</v>
      </c>
      <c r="CH23" s="32" t="n">
        <v>2.15733443</v>
      </c>
      <c r="CI23" s="32" t="n">
        <v>2.26325443</v>
      </c>
      <c r="CJ23" s="32" t="n">
        <v>2.34687385</v>
      </c>
      <c r="CK23" s="32" t="n">
        <v>2.57393985</v>
      </c>
      <c r="CL23" s="32" t="n">
        <v>2.59048985</v>
      </c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</row>
    <row r="24" customFormat="false" ht="12.75" hidden="true" customHeight="false" outlineLevel="0" collapsed="false">
      <c r="A24" s="0" t="n">
        <f aca="false">WEEKDAY(C24,2)</f>
        <v>5</v>
      </c>
      <c r="B24" s="0" t="n">
        <f aca="false">MONTH(C24)</f>
        <v>1</v>
      </c>
      <c r="C24" s="23" t="n">
        <v>33998</v>
      </c>
      <c r="D24" s="0" t="n">
        <f aca="false">MONTH(R24)</f>
        <v>1</v>
      </c>
      <c r="E24" s="0" t="n">
        <f aca="false">YEAR(R24)</f>
        <v>1993</v>
      </c>
      <c r="F24" s="24" t="n">
        <f aca="false">L24-K24</f>
        <v>0.312171428571429</v>
      </c>
      <c r="G24" s="24" t="n">
        <f aca="false">N24-M24</f>
        <v>0.0766053333333332</v>
      </c>
      <c r="H24" s="24" t="n">
        <f aca="false">O24-N24</f>
        <v>0.085005259166667</v>
      </c>
      <c r="I24" s="24" t="n">
        <f aca="false">O24-M24</f>
        <v>0.1616105925</v>
      </c>
      <c r="J24" s="25" t="n">
        <f aca="false">VLOOKUP(C24,'Nymex hist.'!A:B,2,0)</f>
        <v>1.597</v>
      </c>
      <c r="K24" s="26" t="n">
        <f aca="false">AVERAGE(U24:AA24)</f>
        <v>1.67542857142857</v>
      </c>
      <c r="L24" s="26" t="n">
        <f aca="false">AVERAGE(AB24:AF24)</f>
        <v>1.9876</v>
      </c>
      <c r="M24" s="26" t="n">
        <f aca="false">SUMIF($S$3:$FQ$3,$E24+1,$S24:$FQ24)/COUNTIF($S$3:$FQ$3,$E24+1)</f>
        <v>1.86775</v>
      </c>
      <c r="N24" s="26" t="n">
        <f aca="false">SUMIF($S$3:$FQ$3,$E24+2,$S24:$FQ24)/COUNTIF($S$3:$FQ$3,$E24+2)</f>
        <v>1.94435533333333</v>
      </c>
      <c r="O24" s="26" t="n">
        <f aca="false">SUMIF($S$3:$FQ$3,$E24+3,$S24:$FQ24)/COUNTIF($S$3:$FQ$3,$E24+3)</f>
        <v>2.0293605925</v>
      </c>
      <c r="P24" s="27" t="n">
        <f aca="false">SUMIF($S$3:$FQ$3,$E24+4,$S24:$FQ24)/COUNTIF($S$3:$FQ$3,$E24+4)</f>
        <v>2.11166304416667</v>
      </c>
      <c r="Q24" s="27" t="n">
        <f aca="false">SUMIF($S$3:$FQ$3,$E24+5,$S24:$FQ24)/COUNTIF($S$3:$FQ$3,$E24+5)</f>
        <v>2.19495037666667</v>
      </c>
      <c r="R24" s="28" t="n">
        <v>33998</v>
      </c>
      <c r="S24" s="29" t="n">
        <v>1.634</v>
      </c>
      <c r="T24" s="29" t="n">
        <v>1.597</v>
      </c>
      <c r="U24" s="29" t="n">
        <v>1.594</v>
      </c>
      <c r="V24" s="29" t="n">
        <v>1.61</v>
      </c>
      <c r="W24" s="29" t="n">
        <v>1.628</v>
      </c>
      <c r="X24" s="29" t="n">
        <v>1.653</v>
      </c>
      <c r="Y24" s="29" t="n">
        <v>1.688</v>
      </c>
      <c r="Z24" s="29" t="n">
        <v>1.728</v>
      </c>
      <c r="AA24" s="29" t="n">
        <v>1.827</v>
      </c>
      <c r="AB24" s="29" t="n">
        <v>1.975</v>
      </c>
      <c r="AC24" s="29" t="n">
        <v>2.16</v>
      </c>
      <c r="AD24" s="29" t="n">
        <v>2.17</v>
      </c>
      <c r="AE24" s="29" t="n">
        <v>1.91</v>
      </c>
      <c r="AF24" s="29" t="n">
        <v>1.723</v>
      </c>
      <c r="AG24" s="29" t="n">
        <v>1.69</v>
      </c>
      <c r="AH24" s="29" t="n">
        <v>1.69</v>
      </c>
      <c r="AI24" s="29" t="n">
        <v>1.705</v>
      </c>
      <c r="AJ24" s="31" t="n">
        <v>1.73</v>
      </c>
      <c r="AK24" s="29" t="n">
        <v>1.775</v>
      </c>
      <c r="AL24" s="29" t="n">
        <v>1.8105</v>
      </c>
      <c r="AM24" s="29" t="n">
        <v>1.9095</v>
      </c>
      <c r="AN24" s="29" t="n">
        <v>2.0575</v>
      </c>
      <c r="AO24" s="29" t="n">
        <v>2.2425</v>
      </c>
      <c r="AP24" s="29" t="n">
        <v>2.2525</v>
      </c>
      <c r="AQ24" s="29" t="n">
        <v>1.9925</v>
      </c>
      <c r="AR24" s="29" t="n">
        <v>1.7962607</v>
      </c>
      <c r="AS24" s="29" t="n">
        <v>1.76185756</v>
      </c>
      <c r="AT24" s="29" t="n">
        <v>1.76185756</v>
      </c>
      <c r="AU24" s="29" t="n">
        <v>1.77749535</v>
      </c>
      <c r="AV24" s="29" t="n">
        <v>1.80355833</v>
      </c>
      <c r="AW24" s="29" t="n">
        <v>1.8504717</v>
      </c>
      <c r="AX24" s="29" t="n">
        <v>1.88748113</v>
      </c>
      <c r="AY24" s="29" t="n">
        <v>1.99069054</v>
      </c>
      <c r="AZ24" s="29" t="n">
        <v>2.12787639</v>
      </c>
      <c r="BA24" s="29" t="n">
        <v>2.32971474</v>
      </c>
      <c r="BB24" s="29" t="n">
        <v>2.34442599</v>
      </c>
      <c r="BC24" s="29" t="n">
        <v>2.06491224</v>
      </c>
      <c r="BD24" s="29" t="n">
        <v>1.89815608</v>
      </c>
      <c r="BE24" s="29" t="n">
        <v>1.84364803</v>
      </c>
      <c r="BF24" s="29" t="n">
        <v>1.84364803</v>
      </c>
      <c r="BG24" s="29" t="n">
        <v>1.85998003</v>
      </c>
      <c r="BH24" s="29" t="n">
        <v>1.89264403</v>
      </c>
      <c r="BI24" s="29" t="n">
        <v>1.93633213</v>
      </c>
      <c r="BJ24" s="29" t="n">
        <v>1.98267418</v>
      </c>
      <c r="BK24" s="29" t="n">
        <v>2.08066618</v>
      </c>
      <c r="BL24" s="29" t="n">
        <v>2.19758492</v>
      </c>
      <c r="BM24" s="29" t="n">
        <v>2.40765527</v>
      </c>
      <c r="BN24" s="29" t="n">
        <v>2.42296652</v>
      </c>
      <c r="BO24" s="29" t="n">
        <v>2.13205277</v>
      </c>
      <c r="BP24" s="29" t="n">
        <v>1.9838691</v>
      </c>
      <c r="BQ24" s="29" t="n">
        <v>1.9271583</v>
      </c>
      <c r="BR24" s="29" t="n">
        <v>1.9271583</v>
      </c>
      <c r="BS24" s="29" t="n">
        <v>1.9441503</v>
      </c>
      <c r="BT24" s="29" t="n">
        <v>1.9781343</v>
      </c>
      <c r="BU24" s="29" t="n">
        <v>2.0235879</v>
      </c>
      <c r="BV24" s="29" t="n">
        <v>2.0718027</v>
      </c>
      <c r="BW24" s="29" t="n">
        <v>2.1737547</v>
      </c>
      <c r="BX24" s="29" t="n">
        <v>2.26838102</v>
      </c>
      <c r="BY24" s="29" t="n">
        <v>2.48694062</v>
      </c>
      <c r="BZ24" s="29" t="n">
        <v>2.50287062</v>
      </c>
      <c r="CA24" s="29" t="n">
        <v>2.20020062</v>
      </c>
      <c r="CB24" s="29" t="n">
        <v>2.068163</v>
      </c>
      <c r="CC24" s="29" t="n">
        <v>2.0091827</v>
      </c>
      <c r="CD24" s="29" t="n">
        <v>2.0091827</v>
      </c>
      <c r="CE24" s="29" t="n">
        <v>2.0268547</v>
      </c>
      <c r="CF24" s="29" t="n">
        <v>2.0621987</v>
      </c>
      <c r="CG24" s="29" t="n">
        <v>2.1094713</v>
      </c>
      <c r="CH24" s="29" t="n">
        <v>2.1596156</v>
      </c>
      <c r="CI24" s="29" t="n">
        <v>2.2656476</v>
      </c>
      <c r="CJ24" s="29" t="n">
        <v>2.34935544</v>
      </c>
      <c r="CK24" s="29" t="n">
        <v>2.57666154</v>
      </c>
      <c r="CL24" s="29" t="n">
        <v>2.59322904</v>
      </c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12.75" hidden="true" customHeight="false" outlineLevel="0" collapsed="false">
      <c r="A25" s="0" t="n">
        <f aca="false">WEEKDAY(C25,2)</f>
        <v>7</v>
      </c>
      <c r="B25" s="0" t="n">
        <f aca="false">MONTH(C25)</f>
        <v>1</v>
      </c>
      <c r="C25" s="23" t="n">
        <v>34000</v>
      </c>
      <c r="D25" s="0" t="n">
        <f aca="false">MONTH(R25)</f>
        <v>1</v>
      </c>
      <c r="E25" s="0" t="n">
        <f aca="false">YEAR(R25)</f>
        <v>1993</v>
      </c>
      <c r="F25" s="24" t="n">
        <f aca="false">L25-K25</f>
        <v>-0.0280228571428567</v>
      </c>
      <c r="G25" s="24" t="n">
        <f aca="false">N25-M25</f>
        <v>-0.0308333333333333</v>
      </c>
      <c r="H25" s="24" t="n">
        <f aca="false">O25-N25</f>
        <v>0.0723333333333334</v>
      </c>
      <c r="I25" s="24" t="n">
        <f aca="false">O25-M25</f>
        <v>0.0415000000000001</v>
      </c>
      <c r="J25" s="25" t="n">
        <f aca="false">VLOOKUP(C25,'Nymex hist.'!A:B,2,0)</f>
        <v>1.6</v>
      </c>
      <c r="K25" s="26" t="n">
        <f aca="false">AVERAGE(U25:AA25)</f>
        <v>2.24862285714286</v>
      </c>
      <c r="L25" s="26" t="n">
        <f aca="false">AVERAGE(AB25:AF25)</f>
        <v>2.2206</v>
      </c>
      <c r="M25" s="26" t="n">
        <f aca="false">SUMIF($S$3:$FQ$3,$E25+1,$S25:$FQ25)/COUNTIF($S$3:$FQ$3,$E25+1)</f>
        <v>2.20441666666667</v>
      </c>
      <c r="N25" s="26" t="n">
        <f aca="false">SUMIF($S$3:$FQ$3,$E25+2,$S25:$FQ25)/COUNTIF($S$3:$FQ$3,$E25+2)</f>
        <v>2.17358333333333</v>
      </c>
      <c r="O25" s="26" t="n">
        <f aca="false">SUMIF($S$3:$FQ$3,$E25+3,$S25:$FQ25)/COUNTIF($S$3:$FQ$3,$E25+3)</f>
        <v>2.24591666666667</v>
      </c>
      <c r="P25" s="27" t="n">
        <f aca="false">SUMIF($S$3:$FQ$3,$E25+4,$S25:$FQ25)/COUNTIF($S$3:$FQ$3,$E25+4)</f>
        <v>2.33841666666667</v>
      </c>
      <c r="Q25" s="27" t="n">
        <f aca="false">SUMIF($S$3:$FQ$3,$E25+5,$S25:$FQ25)/COUNTIF($S$3:$FQ$3,$E25+5)</f>
        <v>2.44091666666667</v>
      </c>
      <c r="R25" s="28" t="n">
        <v>34000</v>
      </c>
      <c r="S25" s="29" t="n">
        <v>1.62</v>
      </c>
      <c r="T25" s="29" t="n">
        <v>1.85867</v>
      </c>
      <c r="U25" s="29" t="n">
        <v>2.1277</v>
      </c>
      <c r="V25" s="29" t="n">
        <v>2.70633</v>
      </c>
      <c r="W25" s="29" t="n">
        <v>2.252</v>
      </c>
      <c r="X25" s="29" t="n">
        <v>2.06633</v>
      </c>
      <c r="Y25" s="29" t="n">
        <v>2.121</v>
      </c>
      <c r="Z25" s="29" t="n">
        <v>2.401</v>
      </c>
      <c r="AA25" s="29" t="n">
        <v>2.066</v>
      </c>
      <c r="AB25" s="29" t="n">
        <v>2.155</v>
      </c>
      <c r="AC25" s="29" t="n">
        <v>2.385</v>
      </c>
      <c r="AD25" s="29" t="n">
        <v>2.054</v>
      </c>
      <c r="AE25" s="29" t="n">
        <v>1.955</v>
      </c>
      <c r="AF25" s="29" t="n">
        <v>2.554</v>
      </c>
      <c r="AG25" s="29" t="n">
        <v>2.329</v>
      </c>
      <c r="AH25" s="29" t="n">
        <v>2.217</v>
      </c>
      <c r="AI25" s="29" t="n">
        <v>2.157</v>
      </c>
      <c r="AJ25" s="31" t="n">
        <v>2.127</v>
      </c>
      <c r="AK25" s="29" t="n">
        <v>2.127</v>
      </c>
      <c r="AL25" s="29" t="n">
        <v>2.132</v>
      </c>
      <c r="AM25" s="29" t="n">
        <v>2.167</v>
      </c>
      <c r="AN25" s="29" t="n">
        <v>2.262</v>
      </c>
      <c r="AO25" s="29" t="n">
        <v>2.372</v>
      </c>
      <c r="AP25" s="29" t="n">
        <v>2.362</v>
      </c>
      <c r="AQ25" s="29" t="n">
        <v>2.212</v>
      </c>
      <c r="AR25" s="29" t="n">
        <v>2.122</v>
      </c>
      <c r="AS25" s="29" t="n">
        <v>2.067</v>
      </c>
      <c r="AT25" s="29" t="n">
        <v>2.057</v>
      </c>
      <c r="AU25" s="29" t="n">
        <v>2.052</v>
      </c>
      <c r="AV25" s="29" t="n">
        <v>2.052</v>
      </c>
      <c r="AW25" s="29" t="n">
        <v>2.086</v>
      </c>
      <c r="AX25" s="29" t="n">
        <v>2.158</v>
      </c>
      <c r="AY25" s="29" t="n">
        <v>2.198</v>
      </c>
      <c r="AZ25" s="29" t="n">
        <v>2.301</v>
      </c>
      <c r="BA25" s="29" t="n">
        <v>2.416</v>
      </c>
      <c r="BB25" s="29" t="n">
        <v>2.436</v>
      </c>
      <c r="BC25" s="29" t="n">
        <v>2.286</v>
      </c>
      <c r="BD25" s="29" t="n">
        <v>2.196</v>
      </c>
      <c r="BE25" s="29" t="n">
        <v>2.141</v>
      </c>
      <c r="BF25" s="29" t="n">
        <v>2.131</v>
      </c>
      <c r="BG25" s="29" t="n">
        <v>2.126</v>
      </c>
      <c r="BH25" s="29" t="n">
        <v>2.126</v>
      </c>
      <c r="BI25" s="29" t="n">
        <v>2.156</v>
      </c>
      <c r="BJ25" s="29" t="n">
        <v>2.228</v>
      </c>
      <c r="BK25" s="29" t="n">
        <v>2.268</v>
      </c>
      <c r="BL25" s="29" t="n">
        <v>2.371</v>
      </c>
      <c r="BM25" s="29" t="n">
        <v>2.486</v>
      </c>
      <c r="BN25" s="29" t="n">
        <v>2.5285</v>
      </c>
      <c r="BO25" s="29" t="n">
        <v>2.3785</v>
      </c>
      <c r="BP25" s="29" t="n">
        <v>2.2885</v>
      </c>
      <c r="BQ25" s="29" t="n">
        <v>2.2335</v>
      </c>
      <c r="BR25" s="29" t="n">
        <v>2.2235</v>
      </c>
      <c r="BS25" s="29" t="n">
        <v>2.2185</v>
      </c>
      <c r="BT25" s="29" t="n">
        <v>2.2185</v>
      </c>
      <c r="BU25" s="29" t="n">
        <v>2.2485</v>
      </c>
      <c r="BV25" s="29" t="n">
        <v>2.3205</v>
      </c>
      <c r="BW25" s="29" t="n">
        <v>2.3605</v>
      </c>
      <c r="BX25" s="29" t="n">
        <v>2.4635</v>
      </c>
      <c r="BY25" s="29" t="n">
        <v>2.5785</v>
      </c>
      <c r="BZ25" s="29" t="n">
        <v>2.631</v>
      </c>
      <c r="CA25" s="29" t="n">
        <v>2.481</v>
      </c>
      <c r="CB25" s="29" t="n">
        <v>2.391</v>
      </c>
      <c r="CC25" s="29" t="n">
        <v>2.336</v>
      </c>
      <c r="CD25" s="29" t="n">
        <v>2.326</v>
      </c>
      <c r="CE25" s="29" t="n">
        <v>2.321</v>
      </c>
      <c r="CF25" s="29" t="n">
        <v>2.321</v>
      </c>
      <c r="CG25" s="29" t="n">
        <v>2.351</v>
      </c>
      <c r="CH25" s="29" t="n">
        <v>2.423</v>
      </c>
      <c r="CI25" s="29" t="n">
        <v>2.463</v>
      </c>
      <c r="CJ25" s="29" t="n">
        <v>2.566</v>
      </c>
      <c r="CK25" s="29" t="n">
        <v>2.681</v>
      </c>
      <c r="CL25" s="29" t="n">
        <v>2.746</v>
      </c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12.75" hidden="true" customHeight="false" outlineLevel="0" collapsed="false">
      <c r="A26" s="0" t="n">
        <f aca="false">WEEKDAY(C26,2)</f>
        <v>1</v>
      </c>
      <c r="B26" s="0" t="n">
        <f aca="false">MONTH(C26)</f>
        <v>2</v>
      </c>
      <c r="C26" s="23" t="n">
        <v>34001</v>
      </c>
      <c r="D26" s="0" t="n">
        <f aca="false">MONTH(R26)</f>
        <v>2</v>
      </c>
      <c r="E26" s="0" t="n">
        <f aca="false">YEAR(R26)</f>
        <v>1993</v>
      </c>
      <c r="F26" s="24" t="n">
        <f aca="false">L26-K26</f>
        <v>0.299857142857143</v>
      </c>
      <c r="G26" s="24" t="n">
        <f aca="false">N26-M26</f>
        <v>0.0884455966666666</v>
      </c>
      <c r="H26" s="24" t="n">
        <f aca="false">O26-N26</f>
        <v>0.106062178333333</v>
      </c>
      <c r="I26" s="24" t="n">
        <f aca="false">O26-M26</f>
        <v>0.194507775</v>
      </c>
      <c r="J26" s="25" t="n">
        <f aca="false">VLOOKUP(C26,'Nymex hist.'!A:B,2,0)</f>
        <v>1.627</v>
      </c>
      <c r="K26" s="26" t="n">
        <f aca="false">AVERAGE(U26:AA26)</f>
        <v>1.71314285714286</v>
      </c>
      <c r="L26" s="26" t="n">
        <f aca="false">AVERAGE(AB26:AF26)</f>
        <v>2.013</v>
      </c>
      <c r="M26" s="26" t="n">
        <f aca="false">SUMIF($S$3:$FQ$3,$E26+1,$S26:$FQ26)/COUNTIF($S$3:$FQ$3,$E26+1)</f>
        <v>1.89125</v>
      </c>
      <c r="N26" s="26" t="n">
        <f aca="false">SUMIF($S$3:$FQ$3,$E26+2,$S26:$FQ26)/COUNTIF($S$3:$FQ$3,$E26+2)</f>
        <v>1.97969559666667</v>
      </c>
      <c r="O26" s="26" t="n">
        <f aca="false">SUMIF($S$3:$FQ$3,$E26+3,$S26:$FQ26)/COUNTIF($S$3:$FQ$3,$E26+3)</f>
        <v>2.085757775</v>
      </c>
      <c r="P26" s="27" t="n">
        <f aca="false">SUMIF($S$3:$FQ$3,$E26+4,$S26:$FQ26)/COUNTIF($S$3:$FQ$3,$E26+4)</f>
        <v>2.18800033833333</v>
      </c>
      <c r="Q26" s="27" t="n">
        <f aca="false">SUMIF($S$3:$FQ$3,$E26+5,$S26:$FQ26)/COUNTIF($S$3:$FQ$3,$E26+5)</f>
        <v>2.28928560166667</v>
      </c>
      <c r="R26" s="28" t="n">
        <v>34001</v>
      </c>
      <c r="S26" s="29"/>
      <c r="T26" s="29" t="n">
        <v>1.627</v>
      </c>
      <c r="U26" s="29" t="n">
        <v>1.638</v>
      </c>
      <c r="V26" s="29" t="n">
        <v>1.659</v>
      </c>
      <c r="W26" s="29" t="n">
        <v>1.67</v>
      </c>
      <c r="X26" s="29" t="n">
        <v>1.69</v>
      </c>
      <c r="Y26" s="29" t="n">
        <v>1.72</v>
      </c>
      <c r="Z26" s="29" t="n">
        <v>1.755</v>
      </c>
      <c r="AA26" s="29" t="n">
        <v>1.86</v>
      </c>
      <c r="AB26" s="29" t="n">
        <v>2.015</v>
      </c>
      <c r="AC26" s="29" t="n">
        <v>2.18</v>
      </c>
      <c r="AD26" s="29" t="n">
        <v>2.185</v>
      </c>
      <c r="AE26" s="29" t="n">
        <v>1.935</v>
      </c>
      <c r="AF26" s="29" t="n">
        <v>1.75</v>
      </c>
      <c r="AG26" s="29" t="n">
        <v>1.7</v>
      </c>
      <c r="AH26" s="29" t="n">
        <v>1.7</v>
      </c>
      <c r="AI26" s="29" t="n">
        <v>1.73</v>
      </c>
      <c r="AJ26" s="31" t="n">
        <v>1.75</v>
      </c>
      <c r="AK26" s="29" t="n">
        <v>1.79</v>
      </c>
      <c r="AL26" s="29" t="n">
        <v>1.84</v>
      </c>
      <c r="AM26" s="29" t="n">
        <v>1.945</v>
      </c>
      <c r="AN26" s="29" t="n">
        <v>2.1</v>
      </c>
      <c r="AO26" s="29" t="n">
        <v>2.27</v>
      </c>
      <c r="AP26" s="29" t="n">
        <v>2.275</v>
      </c>
      <c r="AQ26" s="29" t="n">
        <v>2.025</v>
      </c>
      <c r="AR26" s="29" t="n">
        <v>1.83721311</v>
      </c>
      <c r="AS26" s="29" t="n">
        <v>1.78472131</v>
      </c>
      <c r="AT26" s="29" t="n">
        <v>1.78472131</v>
      </c>
      <c r="AU26" s="29" t="n">
        <v>1.81621639</v>
      </c>
      <c r="AV26" s="29" t="n">
        <v>1.83721311</v>
      </c>
      <c r="AW26" s="29" t="n">
        <v>1.87920656</v>
      </c>
      <c r="AX26" s="29" t="n">
        <v>1.93169836</v>
      </c>
      <c r="AY26" s="29" t="n">
        <v>2.04193115</v>
      </c>
      <c r="AZ26" s="29" t="n">
        <v>2.18245718</v>
      </c>
      <c r="BA26" s="29" t="n">
        <v>2.36096868</v>
      </c>
      <c r="BB26" s="29" t="n">
        <v>2.36617193</v>
      </c>
      <c r="BC26" s="29" t="n">
        <v>2.10380806</v>
      </c>
      <c r="BD26" s="29" t="n">
        <v>1.95000203</v>
      </c>
      <c r="BE26" s="29" t="n">
        <v>1.89494928</v>
      </c>
      <c r="BF26" s="29" t="n">
        <v>1.89494928</v>
      </c>
      <c r="BG26" s="29" t="n">
        <v>1.9279389</v>
      </c>
      <c r="BH26" s="29" t="n">
        <v>1.95000203</v>
      </c>
      <c r="BI26" s="29" t="n">
        <v>1.99412828</v>
      </c>
      <c r="BJ26" s="29" t="n">
        <v>2.04918103</v>
      </c>
      <c r="BK26" s="29" t="n">
        <v>2.1649599</v>
      </c>
      <c r="BL26" s="29" t="n">
        <v>2.27278554</v>
      </c>
      <c r="BM26" s="29" t="n">
        <v>2.46021704</v>
      </c>
      <c r="BN26" s="29" t="n">
        <v>2.46568029</v>
      </c>
      <c r="BO26" s="29" t="n">
        <v>2.19020642</v>
      </c>
      <c r="BP26" s="29" t="n">
        <v>2.05465309</v>
      </c>
      <c r="BQ26" s="29" t="n">
        <v>1.99691484</v>
      </c>
      <c r="BR26" s="29" t="n">
        <v>1.99691484</v>
      </c>
      <c r="BS26" s="29" t="n">
        <v>2.03151372</v>
      </c>
      <c r="BT26" s="29" t="n">
        <v>2.05465309</v>
      </c>
      <c r="BU26" s="29" t="n">
        <v>2.10093184</v>
      </c>
      <c r="BV26" s="29" t="n">
        <v>2.15867009</v>
      </c>
      <c r="BW26" s="29" t="n">
        <v>2.28009672</v>
      </c>
      <c r="BX26" s="29" t="n">
        <v>2.36459731</v>
      </c>
      <c r="BY26" s="29" t="n">
        <v>2.56117181</v>
      </c>
      <c r="BZ26" s="29" t="n">
        <v>2.56690156</v>
      </c>
      <c r="CA26" s="29" t="n">
        <v>2.27798993</v>
      </c>
      <c r="CB26" s="29" t="n">
        <v>2.1556611</v>
      </c>
      <c r="CC26" s="29" t="n">
        <v>2.09523735</v>
      </c>
      <c r="CD26" s="29" t="n">
        <v>2.09523735</v>
      </c>
      <c r="CE26" s="29" t="n">
        <v>2.13144548</v>
      </c>
      <c r="CF26" s="29" t="n">
        <v>2.1556611</v>
      </c>
      <c r="CG26" s="29" t="n">
        <v>2.20409235</v>
      </c>
      <c r="CH26" s="29" t="n">
        <v>2.2645161</v>
      </c>
      <c r="CI26" s="29" t="n">
        <v>2.39159048</v>
      </c>
      <c r="CJ26" s="29" t="n">
        <v>2.46368846</v>
      </c>
      <c r="CK26" s="29" t="n">
        <v>2.66940596</v>
      </c>
      <c r="CL26" s="29" t="n">
        <v>2.67540221</v>
      </c>
      <c r="CM26" s="29" t="n">
        <v>2.37305284</v>
      </c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12.75" hidden="true" customHeight="false" outlineLevel="0" collapsed="false">
      <c r="A27" s="0" t="n">
        <f aca="false">WEEKDAY(C27,2)</f>
        <v>2</v>
      </c>
      <c r="B27" s="0" t="n">
        <f aca="false">MONTH(C27)</f>
        <v>2</v>
      </c>
      <c r="C27" s="23" t="n">
        <v>34002</v>
      </c>
      <c r="D27" s="0" t="n">
        <f aca="false">MONTH(R27)</f>
        <v>2</v>
      </c>
      <c r="E27" s="0" t="n">
        <f aca="false">YEAR(R27)</f>
        <v>1993</v>
      </c>
      <c r="F27" s="24" t="n">
        <f aca="false">L27-K27</f>
        <v>0.318428571428571</v>
      </c>
      <c r="G27" s="24" t="n">
        <f aca="false">N27-M27</f>
        <v>0.0878185133333334</v>
      </c>
      <c r="H27" s="24" t="n">
        <f aca="false">O27-N27</f>
        <v>0.106657339166667</v>
      </c>
      <c r="I27" s="24" t="n">
        <f aca="false">O27-M27</f>
        <v>0.1944758525</v>
      </c>
      <c r="J27" s="25" t="n">
        <f aca="false">VLOOKUP(C27,'Nymex hist.'!A:B,2,0)</f>
        <v>1.569</v>
      </c>
      <c r="K27" s="26" t="n">
        <f aca="false">AVERAGE(U27:AA27)</f>
        <v>1.69057142857143</v>
      </c>
      <c r="L27" s="26" t="n">
        <f aca="false">AVERAGE(AB27:AF27)</f>
        <v>2.009</v>
      </c>
      <c r="M27" s="26" t="n">
        <f aca="false">SUMIF($S$3:$FQ$3,$E27+1,$S27:$FQ27)/COUNTIF($S$3:$FQ$3,$E27+1)</f>
        <v>1.88433333333333</v>
      </c>
      <c r="N27" s="26" t="n">
        <f aca="false">SUMIF($S$3:$FQ$3,$E27+2,$S27:$FQ27)/COUNTIF($S$3:$FQ$3,$E27+2)</f>
        <v>1.97215184666667</v>
      </c>
      <c r="O27" s="26" t="n">
        <f aca="false">SUMIF($S$3:$FQ$3,$E27+3,$S27:$FQ27)/COUNTIF($S$3:$FQ$3,$E27+3)</f>
        <v>2.07880918583333</v>
      </c>
      <c r="P27" s="27" t="n">
        <f aca="false">SUMIF($S$3:$FQ$3,$E27+4,$S27:$FQ27)/COUNTIF($S$3:$FQ$3,$E27+4)</f>
        <v>2.18105018583333</v>
      </c>
      <c r="Q27" s="27" t="n">
        <f aca="false">SUMIF($S$3:$FQ$3,$E27+5,$S27:$FQ27)/COUNTIF($S$3:$FQ$3,$E27+5)</f>
        <v>2.28230312583333</v>
      </c>
      <c r="R27" s="28" t="n">
        <v>34002</v>
      </c>
      <c r="S27" s="29"/>
      <c r="T27" s="29" t="n">
        <v>1.569</v>
      </c>
      <c r="U27" s="29" t="n">
        <v>1.609</v>
      </c>
      <c r="V27" s="29" t="n">
        <v>1.629</v>
      </c>
      <c r="W27" s="29" t="n">
        <v>1.639</v>
      </c>
      <c r="X27" s="29" t="n">
        <v>1.662</v>
      </c>
      <c r="Y27" s="29" t="n">
        <v>1.7</v>
      </c>
      <c r="Z27" s="29" t="n">
        <v>1.745</v>
      </c>
      <c r="AA27" s="29" t="n">
        <v>1.85</v>
      </c>
      <c r="AB27" s="29" t="n">
        <v>2.005</v>
      </c>
      <c r="AC27" s="29" t="n">
        <v>2.18</v>
      </c>
      <c r="AD27" s="29" t="n">
        <v>2.19</v>
      </c>
      <c r="AE27" s="29" t="n">
        <v>1.93</v>
      </c>
      <c r="AF27" s="29" t="n">
        <v>1.74</v>
      </c>
      <c r="AG27" s="29" t="n">
        <v>1.695</v>
      </c>
      <c r="AH27" s="29" t="n">
        <v>1.7</v>
      </c>
      <c r="AI27" s="29" t="n">
        <v>1.725</v>
      </c>
      <c r="AJ27" s="31" t="n">
        <v>1.736</v>
      </c>
      <c r="AK27" s="29" t="n">
        <v>1.776</v>
      </c>
      <c r="AL27" s="29" t="n">
        <v>1.83</v>
      </c>
      <c r="AM27" s="29" t="n">
        <v>1.935</v>
      </c>
      <c r="AN27" s="29" t="n">
        <v>2.09</v>
      </c>
      <c r="AO27" s="29" t="n">
        <v>2.265</v>
      </c>
      <c r="AP27" s="29" t="n">
        <v>2.28</v>
      </c>
      <c r="AQ27" s="29" t="n">
        <v>2.02</v>
      </c>
      <c r="AR27" s="29" t="n">
        <v>1.82703054</v>
      </c>
      <c r="AS27" s="29" t="n">
        <v>1.77977975</v>
      </c>
      <c r="AT27" s="29" t="n">
        <v>1.78502984</v>
      </c>
      <c r="AU27" s="29" t="n">
        <v>1.81128027</v>
      </c>
      <c r="AV27" s="29" t="n">
        <v>1.82283047</v>
      </c>
      <c r="AW27" s="29" t="n">
        <v>1.86483117</v>
      </c>
      <c r="AX27" s="29" t="n">
        <v>1.92153212</v>
      </c>
      <c r="AY27" s="29" t="n">
        <v>2.03178396</v>
      </c>
      <c r="AZ27" s="29" t="n">
        <v>2.16902297</v>
      </c>
      <c r="BA27" s="29" t="n">
        <v>2.35270107</v>
      </c>
      <c r="BB27" s="29" t="n">
        <v>2.36845631</v>
      </c>
      <c r="BC27" s="29" t="n">
        <v>2.09543207</v>
      </c>
      <c r="BD27" s="29" t="n">
        <v>1.94141349</v>
      </c>
      <c r="BE27" s="29" t="n">
        <v>1.89177779</v>
      </c>
      <c r="BF27" s="29" t="n">
        <v>1.89743249</v>
      </c>
      <c r="BG27" s="29" t="n">
        <v>1.92486826</v>
      </c>
      <c r="BH27" s="29" t="n">
        <v>1.93701539</v>
      </c>
      <c r="BI27" s="29" t="n">
        <v>1.98120582</v>
      </c>
      <c r="BJ27" s="29" t="n">
        <v>2.04068489</v>
      </c>
      <c r="BK27" s="29" t="n">
        <v>2.15650152</v>
      </c>
      <c r="BL27" s="29" t="n">
        <v>2.25901705</v>
      </c>
      <c r="BM27" s="29" t="n">
        <v>2.45190515</v>
      </c>
      <c r="BN27" s="29" t="n">
        <v>2.46845038</v>
      </c>
      <c r="BO27" s="29" t="n">
        <v>2.18173615</v>
      </c>
      <c r="BP27" s="29" t="n">
        <v>2.04597459</v>
      </c>
      <c r="BQ27" s="29" t="n">
        <v>1.99390964</v>
      </c>
      <c r="BR27" s="29" t="n">
        <v>1.99984109</v>
      </c>
      <c r="BS27" s="29" t="n">
        <v>2.02861961</v>
      </c>
      <c r="BT27" s="29" t="n">
        <v>2.04136124</v>
      </c>
      <c r="BU27" s="29" t="n">
        <v>2.08771442</v>
      </c>
      <c r="BV27" s="29" t="n">
        <v>2.15010449</v>
      </c>
      <c r="BW27" s="29" t="n">
        <v>2.27158937</v>
      </c>
      <c r="BX27" s="29" t="n">
        <v>2.35048645</v>
      </c>
      <c r="BY27" s="29" t="n">
        <v>2.5528148</v>
      </c>
      <c r="BZ27" s="29" t="n">
        <v>2.57016978</v>
      </c>
      <c r="CA27" s="29" t="n">
        <v>2.2694233</v>
      </c>
      <c r="CB27" s="29" t="n">
        <v>2.14679556</v>
      </c>
      <c r="CC27" s="29" t="n">
        <v>2.09230136</v>
      </c>
      <c r="CD27" s="29" t="n">
        <v>2.09850956</v>
      </c>
      <c r="CE27" s="29" t="n">
        <v>2.12863083</v>
      </c>
      <c r="CF27" s="29" t="n">
        <v>2.14196696</v>
      </c>
      <c r="CG27" s="29" t="n">
        <v>2.19048289</v>
      </c>
      <c r="CH27" s="29" t="n">
        <v>2.25578396</v>
      </c>
      <c r="CI27" s="29" t="n">
        <v>2.38293709</v>
      </c>
      <c r="CJ27" s="29" t="n">
        <v>2.44943381</v>
      </c>
      <c r="CK27" s="29" t="n">
        <v>2.66120241</v>
      </c>
      <c r="CL27" s="29" t="n">
        <v>2.67936715</v>
      </c>
      <c r="CM27" s="29" t="n">
        <v>2.36458841</v>
      </c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12.75" hidden="true" customHeight="false" outlineLevel="0" collapsed="false">
      <c r="A28" s="0" t="n">
        <f aca="false">WEEKDAY(C28,2)</f>
        <v>3</v>
      </c>
      <c r="B28" s="0" t="n">
        <f aca="false">MONTH(C28)</f>
        <v>2</v>
      </c>
      <c r="C28" s="23" t="n">
        <v>34003</v>
      </c>
      <c r="D28" s="0" t="n">
        <f aca="false">MONTH(R28)</f>
        <v>2</v>
      </c>
      <c r="E28" s="0" t="n">
        <f aca="false">YEAR(R28)</f>
        <v>1993</v>
      </c>
      <c r="F28" s="24" t="n">
        <f aca="false">L28-K28</f>
        <v>0.319142857142857</v>
      </c>
      <c r="G28" s="24" t="n">
        <f aca="false">N28-M28</f>
        <v>0.0874777141666667</v>
      </c>
      <c r="H28" s="24" t="n">
        <f aca="false">O28-N28</f>
        <v>0.106151676666667</v>
      </c>
      <c r="I28" s="24" t="n">
        <f aca="false">O28-M28</f>
        <v>0.193629390833334</v>
      </c>
      <c r="J28" s="25" t="n">
        <f aca="false">VLOOKUP(C28,'Nymex hist.'!A:B,2,0)</f>
        <v>1.583</v>
      </c>
      <c r="K28" s="26" t="n">
        <f aca="false">AVERAGE(U28:AA28)</f>
        <v>1.68785714285714</v>
      </c>
      <c r="L28" s="26" t="n">
        <f aca="false">AVERAGE(AB28:AF28)</f>
        <v>2.007</v>
      </c>
      <c r="M28" s="26" t="n">
        <f aca="false">SUMIF($S$3:$FQ$3,$E28+1,$S28:$FQ28)/COUNTIF($S$3:$FQ$3,$E28+1)</f>
        <v>1.88275</v>
      </c>
      <c r="N28" s="26" t="n">
        <f aca="false">SUMIF($S$3:$FQ$3,$E28+2,$S28:$FQ28)/COUNTIF($S$3:$FQ$3,$E28+2)</f>
        <v>1.97022771416667</v>
      </c>
      <c r="O28" s="26" t="n">
        <f aca="false">SUMIF($S$3:$FQ$3,$E28+3,$S28:$FQ28)/COUNTIF($S$3:$FQ$3,$E28+3)</f>
        <v>2.07637939083333</v>
      </c>
      <c r="P28" s="27" t="n">
        <f aca="false">SUMIF($S$3:$FQ$3,$E28+4,$S28:$FQ28)/COUNTIF($S$3:$FQ$3,$E28+4)</f>
        <v>2.17660341583333</v>
      </c>
      <c r="Q28" s="27" t="n">
        <f aca="false">SUMIF($S$3:$FQ$3,$E28+5,$S28:$FQ28)/COUNTIF($S$3:$FQ$3,$E28+5)</f>
        <v>2.275371755</v>
      </c>
      <c r="R28" s="28" t="n">
        <v>34003</v>
      </c>
      <c r="S28" s="29"/>
      <c r="T28" s="29" t="n">
        <v>1.583</v>
      </c>
      <c r="U28" s="29" t="n">
        <v>1.607</v>
      </c>
      <c r="V28" s="29" t="n">
        <v>1.62</v>
      </c>
      <c r="W28" s="29" t="n">
        <v>1.64</v>
      </c>
      <c r="X28" s="29" t="n">
        <v>1.665</v>
      </c>
      <c r="Y28" s="29" t="n">
        <v>1.7</v>
      </c>
      <c r="Z28" s="29" t="n">
        <v>1.739</v>
      </c>
      <c r="AA28" s="29" t="n">
        <v>1.844</v>
      </c>
      <c r="AB28" s="29" t="n">
        <v>2.01</v>
      </c>
      <c r="AC28" s="29" t="n">
        <v>2.175</v>
      </c>
      <c r="AD28" s="29" t="n">
        <v>2.18</v>
      </c>
      <c r="AE28" s="29" t="n">
        <v>1.93</v>
      </c>
      <c r="AF28" s="29" t="n">
        <v>1.74</v>
      </c>
      <c r="AG28" s="29" t="n">
        <v>1.695</v>
      </c>
      <c r="AH28" s="29" t="n">
        <v>1.7</v>
      </c>
      <c r="AI28" s="29" t="n">
        <v>1.725</v>
      </c>
      <c r="AJ28" s="31" t="n">
        <v>1.745</v>
      </c>
      <c r="AK28" s="29" t="n">
        <v>1.78</v>
      </c>
      <c r="AL28" s="29" t="n">
        <v>1.819</v>
      </c>
      <c r="AM28" s="29" t="n">
        <v>1.924</v>
      </c>
      <c r="AN28" s="29" t="n">
        <v>2.095</v>
      </c>
      <c r="AO28" s="29" t="n">
        <v>2.26</v>
      </c>
      <c r="AP28" s="29" t="n">
        <v>2.265</v>
      </c>
      <c r="AQ28" s="29" t="n">
        <v>2.015</v>
      </c>
      <c r="AR28" s="29" t="n">
        <v>1.82714141</v>
      </c>
      <c r="AS28" s="29" t="n">
        <v>1.77988776</v>
      </c>
      <c r="AT28" s="29" t="n">
        <v>1.78513816</v>
      </c>
      <c r="AU28" s="29" t="n">
        <v>1.81139019</v>
      </c>
      <c r="AV28" s="29" t="n">
        <v>1.83239182</v>
      </c>
      <c r="AW28" s="29" t="n">
        <v>1.86914466</v>
      </c>
      <c r="AX28" s="29" t="n">
        <v>1.91009783</v>
      </c>
      <c r="AY28" s="29" t="n">
        <v>2.02035637</v>
      </c>
      <c r="AZ28" s="29" t="n">
        <v>2.17694381</v>
      </c>
      <c r="BA28" s="29" t="n">
        <v>2.35024056</v>
      </c>
      <c r="BB28" s="29" t="n">
        <v>2.35541955</v>
      </c>
      <c r="BC28" s="29" t="n">
        <v>2.09308412</v>
      </c>
      <c r="BD28" s="29" t="n">
        <v>1.94014811</v>
      </c>
      <c r="BE28" s="29" t="n">
        <v>1.89056969</v>
      </c>
      <c r="BF28" s="29" t="n">
        <v>1.89600867</v>
      </c>
      <c r="BG28" s="29" t="n">
        <v>1.92362197</v>
      </c>
      <c r="BH28" s="29" t="n">
        <v>1.9455871</v>
      </c>
      <c r="BI28" s="29" t="n">
        <v>1.98428755</v>
      </c>
      <c r="BJ28" s="29" t="n">
        <v>2.02717185</v>
      </c>
      <c r="BK28" s="29" t="n">
        <v>2.14306403</v>
      </c>
      <c r="BL28" s="29" t="n">
        <v>2.26779665</v>
      </c>
      <c r="BM28" s="29" t="n">
        <v>2.4497934</v>
      </c>
      <c r="BN28" s="29" t="n">
        <v>2.45523239</v>
      </c>
      <c r="BO28" s="29" t="n">
        <v>2.17972696</v>
      </c>
      <c r="BP28" s="29" t="n">
        <v>2.04234466</v>
      </c>
      <c r="BQ28" s="29" t="n">
        <v>1.99039623</v>
      </c>
      <c r="BR28" s="29" t="n">
        <v>1.99609522</v>
      </c>
      <c r="BS28" s="29" t="n">
        <v>2.02502852</v>
      </c>
      <c r="BT28" s="29" t="n">
        <v>2.04804364</v>
      </c>
      <c r="BU28" s="29" t="n">
        <v>2.0885941</v>
      </c>
      <c r="BV28" s="29" t="n">
        <v>2.13352839</v>
      </c>
      <c r="BW28" s="29" t="n">
        <v>2.25496057</v>
      </c>
      <c r="BX28" s="29" t="n">
        <v>2.35729678</v>
      </c>
      <c r="BY28" s="29" t="n">
        <v>2.54799353</v>
      </c>
      <c r="BZ28" s="29" t="n">
        <v>2.55369251</v>
      </c>
      <c r="CA28" s="29" t="n">
        <v>2.26501709</v>
      </c>
      <c r="CB28" s="29" t="n">
        <v>2.14084727</v>
      </c>
      <c r="CC28" s="29" t="n">
        <v>2.08652885</v>
      </c>
      <c r="CD28" s="29" t="n">
        <v>2.09248783</v>
      </c>
      <c r="CE28" s="29" t="n">
        <v>2.12274113</v>
      </c>
      <c r="CF28" s="29" t="n">
        <v>2.14680625</v>
      </c>
      <c r="CG28" s="29" t="n">
        <v>2.18920671</v>
      </c>
      <c r="CH28" s="29" t="n">
        <v>2.236191</v>
      </c>
      <c r="CI28" s="29" t="n">
        <v>2.36316319</v>
      </c>
      <c r="CJ28" s="29" t="n">
        <v>2.45419124</v>
      </c>
      <c r="CK28" s="29" t="n">
        <v>2.65358799</v>
      </c>
      <c r="CL28" s="29" t="n">
        <v>2.65954698</v>
      </c>
      <c r="CM28" s="29" t="n">
        <v>2.35770155</v>
      </c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12.75" hidden="false" customHeight="false" outlineLevel="0" collapsed="false">
      <c r="A29" s="1" t="n">
        <f aca="false">WEEKDAY(C29,2)</f>
        <v>4</v>
      </c>
      <c r="B29" s="1" t="n">
        <f aca="false">MONTH(C29)</f>
        <v>2</v>
      </c>
      <c r="C29" s="23" t="n">
        <v>34004</v>
      </c>
      <c r="D29" s="0" t="n">
        <f aca="false">MONTH(R29)</f>
        <v>2</v>
      </c>
      <c r="E29" s="0" t="n">
        <f aca="false">YEAR(R29)</f>
        <v>1993</v>
      </c>
      <c r="F29" s="24" t="n">
        <f aca="false">L29-K29</f>
        <v>0.324742857142857</v>
      </c>
      <c r="G29" s="3" t="n">
        <f aca="false">N29-M29</f>
        <v>0.0876219908333336</v>
      </c>
      <c r="H29" s="3" t="n">
        <f aca="false">O29-N29</f>
        <v>0.101919260833333</v>
      </c>
      <c r="I29" s="3" t="n">
        <f aca="false">O29-M29</f>
        <v>0.189541251666667</v>
      </c>
      <c r="J29" s="4" t="n">
        <f aca="false">VLOOKUP(C29,'Nymex hist.'!A:B,2,0)</f>
        <v>1.618</v>
      </c>
      <c r="K29" s="4" t="n">
        <f aca="false">AVERAGE(U29:AA29)</f>
        <v>1.69885714285714</v>
      </c>
      <c r="L29" s="4" t="n">
        <f aca="false">AVERAGE(AB29:AF29)</f>
        <v>2.0236</v>
      </c>
      <c r="M29" s="4" t="n">
        <f aca="false">SUMIF($S$3:$FQ$3,$E29+1,$S29:$FQ29)/COUNTIF($S$3:$FQ$3,$E29+1)</f>
        <v>1.89733333333333</v>
      </c>
      <c r="N29" s="4" t="n">
        <f aca="false">SUMIF($S$3:$FQ$3,$E29+2,$S29:$FQ29)/COUNTIF($S$3:$FQ$3,$E29+2)</f>
        <v>1.98495532416667</v>
      </c>
      <c r="O29" s="4" t="n">
        <f aca="false">SUMIF($S$3:$FQ$3,$E29+3,$S29:$FQ29)/COUNTIF($S$3:$FQ$3,$E29+3)</f>
        <v>2.086874585</v>
      </c>
      <c r="P29" s="4" t="n">
        <f aca="false">SUMIF($S$3:$FQ$3,$E29+4,$S29:$FQ29)/COUNTIF($S$3:$FQ$3,$E29+4)</f>
        <v>2.186169455</v>
      </c>
      <c r="Q29" s="4" t="n">
        <f aca="false">SUMIF($S$3:$FQ$3,$E29+5,$S29:$FQ29)/COUNTIF($S$3:$FQ$3,$E29+5)</f>
        <v>2.28490451</v>
      </c>
      <c r="R29" s="21" t="n">
        <v>34004</v>
      </c>
      <c r="S29" s="32"/>
      <c r="T29" s="32" t="n">
        <v>1.618</v>
      </c>
      <c r="U29" s="32" t="n">
        <v>1.617</v>
      </c>
      <c r="V29" s="32" t="n">
        <v>1.63</v>
      </c>
      <c r="W29" s="32" t="n">
        <v>1.65</v>
      </c>
      <c r="X29" s="32" t="n">
        <v>1.675</v>
      </c>
      <c r="Y29" s="32" t="n">
        <v>1.71</v>
      </c>
      <c r="Z29" s="32" t="n">
        <v>1.75</v>
      </c>
      <c r="AA29" s="32" t="n">
        <v>1.86</v>
      </c>
      <c r="AB29" s="32" t="n">
        <v>2.025</v>
      </c>
      <c r="AC29" s="32" t="n">
        <v>2.195</v>
      </c>
      <c r="AD29" s="32" t="n">
        <v>2.198</v>
      </c>
      <c r="AE29" s="32" t="n">
        <v>1.945</v>
      </c>
      <c r="AF29" s="32" t="n">
        <v>1.755</v>
      </c>
      <c r="AG29" s="32" t="n">
        <v>1.71</v>
      </c>
      <c r="AH29" s="32" t="n">
        <v>1.715</v>
      </c>
      <c r="AI29" s="32" t="n">
        <v>1.74</v>
      </c>
      <c r="AJ29" s="33" t="n">
        <v>1.76</v>
      </c>
      <c r="AK29" s="32" t="n">
        <v>1.795</v>
      </c>
      <c r="AL29" s="32" t="n">
        <v>1.83</v>
      </c>
      <c r="AM29" s="32" t="n">
        <v>1.94</v>
      </c>
      <c r="AN29" s="32" t="n">
        <v>2.105</v>
      </c>
      <c r="AO29" s="32" t="n">
        <v>2.275</v>
      </c>
      <c r="AP29" s="32" t="n">
        <v>2.283</v>
      </c>
      <c r="AQ29" s="32" t="n">
        <v>2.03</v>
      </c>
      <c r="AR29" s="32" t="n">
        <v>1.84222208</v>
      </c>
      <c r="AS29" s="32" t="n">
        <v>1.79498561</v>
      </c>
      <c r="AT29" s="32" t="n">
        <v>1.80023411</v>
      </c>
      <c r="AU29" s="32" t="n">
        <v>1.82647659</v>
      </c>
      <c r="AV29" s="32" t="n">
        <v>1.84747057</v>
      </c>
      <c r="AW29" s="32" t="n">
        <v>1.88421004</v>
      </c>
      <c r="AX29" s="32" t="n">
        <v>1.92094952</v>
      </c>
      <c r="AY29" s="32" t="n">
        <v>2.03641643</v>
      </c>
      <c r="AZ29" s="32" t="n">
        <v>2.18746022</v>
      </c>
      <c r="BA29" s="32" t="n">
        <v>2.36603872</v>
      </c>
      <c r="BB29" s="32" t="n">
        <v>2.37426537</v>
      </c>
      <c r="BC29" s="32" t="n">
        <v>2.10880542</v>
      </c>
      <c r="BD29" s="32" t="n">
        <v>1.95014787</v>
      </c>
      <c r="BE29" s="32" t="n">
        <v>1.90076262</v>
      </c>
      <c r="BF29" s="32" t="n">
        <v>1.90622652</v>
      </c>
      <c r="BG29" s="32" t="n">
        <v>1.93375617</v>
      </c>
      <c r="BH29" s="32" t="n">
        <v>1.95561177</v>
      </c>
      <c r="BI29" s="32" t="n">
        <v>1.99427937</v>
      </c>
      <c r="BJ29" s="32" t="n">
        <v>2.03273682</v>
      </c>
      <c r="BK29" s="32" t="n">
        <v>2.15357307</v>
      </c>
      <c r="BL29" s="32" t="n">
        <v>2.27264826</v>
      </c>
      <c r="BM29" s="32" t="n">
        <v>2.45968176</v>
      </c>
      <c r="BN29" s="32" t="n">
        <v>2.46829791</v>
      </c>
      <c r="BO29" s="32" t="n">
        <v>2.19026946</v>
      </c>
      <c r="BP29" s="32" t="n">
        <v>2.05237479</v>
      </c>
      <c r="BQ29" s="32" t="n">
        <v>2.00063954</v>
      </c>
      <c r="BR29" s="32" t="n">
        <v>2.00636344</v>
      </c>
      <c r="BS29" s="32" t="n">
        <v>2.03520309</v>
      </c>
      <c r="BT29" s="32" t="n">
        <v>2.05809869</v>
      </c>
      <c r="BU29" s="32" t="n">
        <v>2.09860629</v>
      </c>
      <c r="BV29" s="32" t="n">
        <v>2.13889374</v>
      </c>
      <c r="BW29" s="32" t="n">
        <v>2.26547999</v>
      </c>
      <c r="BX29" s="32" t="n">
        <v>2.36193651</v>
      </c>
      <c r="BY29" s="32" t="n">
        <v>2.55787001</v>
      </c>
      <c r="BZ29" s="32" t="n">
        <v>2.56689616</v>
      </c>
      <c r="CA29" s="32" t="n">
        <v>2.27563771</v>
      </c>
      <c r="CB29" s="32" t="n">
        <v>2.15080468</v>
      </c>
      <c r="CC29" s="32" t="n">
        <v>2.09671943</v>
      </c>
      <c r="CD29" s="32" t="n">
        <v>2.10270333</v>
      </c>
      <c r="CE29" s="32" t="n">
        <v>2.13285298</v>
      </c>
      <c r="CF29" s="32" t="n">
        <v>2.15678858</v>
      </c>
      <c r="CG29" s="32" t="n">
        <v>2.19913618</v>
      </c>
      <c r="CH29" s="32" t="n">
        <v>2.24125363</v>
      </c>
      <c r="CI29" s="32" t="n">
        <v>2.37358988</v>
      </c>
      <c r="CJ29" s="32" t="n">
        <v>2.45881903</v>
      </c>
      <c r="CK29" s="32" t="n">
        <v>2.66365253</v>
      </c>
      <c r="CL29" s="32" t="n">
        <v>2.67308868</v>
      </c>
      <c r="CM29" s="32" t="n">
        <v>2.36860023</v>
      </c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</row>
    <row r="30" customFormat="false" ht="12.75" hidden="true" customHeight="false" outlineLevel="0" collapsed="false">
      <c r="A30" s="0" t="n">
        <f aca="false">WEEKDAY(C30,2)</f>
        <v>1</v>
      </c>
      <c r="B30" s="0" t="n">
        <f aca="false">MONTH(C30)</f>
        <v>2</v>
      </c>
      <c r="C30" s="23" t="n">
        <v>34008</v>
      </c>
      <c r="D30" s="0" t="n">
        <f aca="false">MONTH(R30)</f>
        <v>2</v>
      </c>
      <c r="E30" s="0" t="n">
        <f aca="false">YEAR(R30)</f>
        <v>1993</v>
      </c>
      <c r="F30" s="24" t="n">
        <f aca="false">L30-K30</f>
        <v>0.293428571428571</v>
      </c>
      <c r="G30" s="24" t="n">
        <f aca="false">N30-M30</f>
        <v>0.0807850583333334</v>
      </c>
      <c r="H30" s="24" t="n">
        <f aca="false">O30-N30</f>
        <v>0.0943802183333333</v>
      </c>
      <c r="I30" s="24" t="n">
        <f aca="false">O30-M30</f>
        <v>0.175165276666667</v>
      </c>
      <c r="J30" s="25" t="n">
        <f aca="false">VLOOKUP(C30,'Nymex hist.'!A:B,2,0)</f>
        <v>1.741</v>
      </c>
      <c r="K30" s="26" t="n">
        <f aca="false">AVERAGE(U30:AA30)</f>
        <v>1.78557142857143</v>
      </c>
      <c r="L30" s="26" t="n">
        <f aca="false">AVERAGE(AB30:AF30)</f>
        <v>2.079</v>
      </c>
      <c r="M30" s="26" t="n">
        <f aca="false">SUMIF($S$3:$FQ$3,$E30+1,$S30:$FQ30)/COUNTIF($S$3:$FQ$3,$E30+1)</f>
        <v>1.93958333333333</v>
      </c>
      <c r="N30" s="26" t="n">
        <f aca="false">SUMIF($S$3:$FQ$3,$E30+2,$S30:$FQ30)/COUNTIF($S$3:$FQ$3,$E30+2)</f>
        <v>2.02036839166667</v>
      </c>
      <c r="O30" s="26" t="n">
        <f aca="false">SUMIF($S$3:$FQ$3,$E30+3,$S30:$FQ30)/COUNTIF($S$3:$FQ$3,$E30+3)</f>
        <v>2.11474861</v>
      </c>
      <c r="P30" s="27" t="n">
        <f aca="false">SUMIF($S$3:$FQ$3,$E30+4,$S30:$FQ30)/COUNTIF($S$3:$FQ$3,$E30+4)</f>
        <v>2.20526268083333</v>
      </c>
      <c r="Q30" s="27" t="n">
        <f aca="false">SUMIF($S$3:$FQ$3,$E30+5,$S30:$FQ30)/COUNTIF($S$3:$FQ$3,$E30+5)</f>
        <v>2.29822171416667</v>
      </c>
      <c r="R30" s="28" t="n">
        <v>34008</v>
      </c>
      <c r="S30" s="29"/>
      <c r="T30" s="29" t="n">
        <v>1.741</v>
      </c>
      <c r="U30" s="29" t="n">
        <v>1.742</v>
      </c>
      <c r="V30" s="29" t="n">
        <v>1.74</v>
      </c>
      <c r="W30" s="29" t="n">
        <v>1.737</v>
      </c>
      <c r="X30" s="29" t="n">
        <v>1.755</v>
      </c>
      <c r="Y30" s="29" t="n">
        <v>1.785</v>
      </c>
      <c r="Z30" s="29" t="n">
        <v>1.815</v>
      </c>
      <c r="AA30" s="29" t="n">
        <v>1.925</v>
      </c>
      <c r="AB30" s="29" t="n">
        <v>2.08</v>
      </c>
      <c r="AC30" s="29" t="n">
        <v>2.26</v>
      </c>
      <c r="AD30" s="29" t="n">
        <v>2.26</v>
      </c>
      <c r="AE30" s="29" t="n">
        <v>1.99</v>
      </c>
      <c r="AF30" s="29" t="n">
        <v>1.805</v>
      </c>
      <c r="AG30" s="29" t="n">
        <v>1.76</v>
      </c>
      <c r="AH30" s="29" t="n">
        <v>1.77</v>
      </c>
      <c r="AI30" s="29" t="n">
        <v>1.78</v>
      </c>
      <c r="AJ30" s="31" t="n">
        <v>1.79</v>
      </c>
      <c r="AK30" s="29" t="n">
        <v>1.82</v>
      </c>
      <c r="AL30" s="29" t="n">
        <v>1.87</v>
      </c>
      <c r="AM30" s="29" t="n">
        <v>1.98</v>
      </c>
      <c r="AN30" s="29" t="n">
        <v>2.135</v>
      </c>
      <c r="AO30" s="29" t="n">
        <v>2.315</v>
      </c>
      <c r="AP30" s="29" t="n">
        <v>2.315</v>
      </c>
      <c r="AQ30" s="29" t="n">
        <v>2.045</v>
      </c>
      <c r="AR30" s="29" t="n">
        <v>1.88836113</v>
      </c>
      <c r="AS30" s="29" t="n">
        <v>1.84128287</v>
      </c>
      <c r="AT30" s="29" t="n">
        <v>1.85174471</v>
      </c>
      <c r="AU30" s="29" t="n">
        <v>1.86220654</v>
      </c>
      <c r="AV30" s="29" t="n">
        <v>1.87266838</v>
      </c>
      <c r="AW30" s="29" t="n">
        <v>1.90405388</v>
      </c>
      <c r="AX30" s="29" t="n">
        <v>1.95636305</v>
      </c>
      <c r="AY30" s="29" t="n">
        <v>2.07144323</v>
      </c>
      <c r="AZ30" s="29" t="n">
        <v>2.22406014</v>
      </c>
      <c r="BA30" s="29" t="n">
        <v>2.41223677</v>
      </c>
      <c r="BB30" s="29" t="n">
        <v>2.41223677</v>
      </c>
      <c r="BC30" s="29" t="n">
        <v>2.12986989</v>
      </c>
      <c r="BD30" s="29" t="n">
        <v>1.98483373</v>
      </c>
      <c r="BE30" s="29" t="n">
        <v>1.9356596</v>
      </c>
      <c r="BF30" s="29" t="n">
        <v>1.9467291</v>
      </c>
      <c r="BG30" s="29" t="n">
        <v>1.95758573</v>
      </c>
      <c r="BH30" s="29" t="n">
        <v>1.96844235</v>
      </c>
      <c r="BI30" s="29" t="n">
        <v>2.0012251</v>
      </c>
      <c r="BJ30" s="29" t="n">
        <v>2.05593398</v>
      </c>
      <c r="BK30" s="29" t="n">
        <v>2.17599548</v>
      </c>
      <c r="BL30" s="29" t="n">
        <v>2.30599398</v>
      </c>
      <c r="BM30" s="29" t="n">
        <v>2.50247761</v>
      </c>
      <c r="BN30" s="29" t="n">
        <v>2.50247761</v>
      </c>
      <c r="BO30" s="29" t="n">
        <v>2.20764573</v>
      </c>
      <c r="BP30" s="29" t="n">
        <v>2.07807238</v>
      </c>
      <c r="BQ30" s="29" t="n">
        <v>2.02681925</v>
      </c>
      <c r="BR30" s="29" t="n">
        <v>2.03835675</v>
      </c>
      <c r="BS30" s="29" t="n">
        <v>2.04967238</v>
      </c>
      <c r="BT30" s="29" t="n">
        <v>2.060988</v>
      </c>
      <c r="BU30" s="29" t="n">
        <v>2.09515675</v>
      </c>
      <c r="BV30" s="29" t="n">
        <v>2.15217863</v>
      </c>
      <c r="BW30" s="29" t="n">
        <v>2.27731613</v>
      </c>
      <c r="BX30" s="29" t="n">
        <v>2.38483897</v>
      </c>
      <c r="BY30" s="29" t="n">
        <v>2.58962959</v>
      </c>
      <c r="BZ30" s="29" t="n">
        <v>2.58962959</v>
      </c>
      <c r="CA30" s="29" t="n">
        <v>2.28233272</v>
      </c>
      <c r="CB30" s="29" t="n">
        <v>2.17261588</v>
      </c>
      <c r="CC30" s="29" t="n">
        <v>2.11916825</v>
      </c>
      <c r="CD30" s="29" t="n">
        <v>2.13119975</v>
      </c>
      <c r="CE30" s="29" t="n">
        <v>2.14299988</v>
      </c>
      <c r="CF30" s="29" t="n">
        <v>2.1548</v>
      </c>
      <c r="CG30" s="29" t="n">
        <v>2.19043175</v>
      </c>
      <c r="CH30" s="29" t="n">
        <v>2.24989513</v>
      </c>
      <c r="CI30" s="29" t="n">
        <v>2.38039063</v>
      </c>
      <c r="CJ30" s="29" t="n">
        <v>2.47581893</v>
      </c>
      <c r="CK30" s="29" t="n">
        <v>2.68937806</v>
      </c>
      <c r="CL30" s="29" t="n">
        <v>2.68937806</v>
      </c>
      <c r="CM30" s="29" t="n">
        <v>2.36892368</v>
      </c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12.75" hidden="true" customHeight="false" outlineLevel="0" collapsed="false">
      <c r="A31" s="0" t="n">
        <f aca="false">WEEKDAY(C31,2)</f>
        <v>2</v>
      </c>
      <c r="B31" s="0" t="n">
        <f aca="false">MONTH(C31)</f>
        <v>2</v>
      </c>
      <c r="C31" s="23" t="n">
        <v>34009</v>
      </c>
      <c r="D31" s="0" t="n">
        <f aca="false">MONTH(R31)</f>
        <v>2</v>
      </c>
      <c r="E31" s="0" t="n">
        <f aca="false">YEAR(R31)</f>
        <v>1993</v>
      </c>
      <c r="F31" s="24" t="n">
        <f aca="false">L31-K31</f>
        <v>0.312514285714286</v>
      </c>
      <c r="G31" s="24" t="n">
        <f aca="false">N31-M31</f>
        <v>0.0816907149999999</v>
      </c>
      <c r="H31" s="24" t="n">
        <f aca="false">O31-N31</f>
        <v>0.0953260733333337</v>
      </c>
      <c r="I31" s="24" t="n">
        <f aca="false">O31-M31</f>
        <v>0.177016788333334</v>
      </c>
      <c r="J31" s="25" t="n">
        <f aca="false">VLOOKUP(C31,'Nymex hist.'!A:B,2,0)</f>
        <v>1.686</v>
      </c>
      <c r="K31" s="26" t="n">
        <f aca="false">AVERAGE(U31:AA31)</f>
        <v>1.74828571428571</v>
      </c>
      <c r="L31" s="26" t="n">
        <f aca="false">AVERAGE(AB31:AF31)</f>
        <v>2.0608</v>
      </c>
      <c r="M31" s="26" t="n">
        <f aca="false">SUMIF($S$3:$FQ$3,$E31+1,$S31:$FQ31)/COUNTIF($S$3:$FQ$3,$E31+1)</f>
        <v>1.927</v>
      </c>
      <c r="N31" s="26" t="n">
        <f aca="false">SUMIF($S$3:$FQ$3,$E31+2,$S31:$FQ31)/COUNTIF($S$3:$FQ$3,$E31+2)</f>
        <v>2.008690715</v>
      </c>
      <c r="O31" s="26" t="n">
        <f aca="false">SUMIF($S$3:$FQ$3,$E31+3,$S31:$FQ31)/COUNTIF($S$3:$FQ$3,$E31+3)</f>
        <v>2.10401678833333</v>
      </c>
      <c r="P31" s="27" t="n">
        <f aca="false">SUMIF($S$3:$FQ$3,$E31+4,$S31:$FQ31)/COUNTIF($S$3:$FQ$3,$E31+4)</f>
        <v>2.19432533916667</v>
      </c>
      <c r="Q31" s="27" t="n">
        <f aca="false">SUMIF($S$3:$FQ$3,$E31+5,$S31:$FQ31)/COUNTIF($S$3:$FQ$3,$E31+5)</f>
        <v>2.28730202916667</v>
      </c>
      <c r="R31" s="28" t="n">
        <v>34009</v>
      </c>
      <c r="S31" s="29"/>
      <c r="T31" s="29" t="n">
        <v>1.686</v>
      </c>
      <c r="U31" s="29" t="n">
        <v>1.685</v>
      </c>
      <c r="V31" s="29" t="n">
        <v>1.693</v>
      </c>
      <c r="W31" s="29" t="n">
        <v>1.7</v>
      </c>
      <c r="X31" s="29" t="n">
        <v>1.72</v>
      </c>
      <c r="Y31" s="29" t="n">
        <v>1.75</v>
      </c>
      <c r="Z31" s="29" t="n">
        <v>1.78</v>
      </c>
      <c r="AA31" s="29" t="n">
        <v>1.91</v>
      </c>
      <c r="AB31" s="29" t="n">
        <v>2.065</v>
      </c>
      <c r="AC31" s="29" t="n">
        <v>2.242</v>
      </c>
      <c r="AD31" s="29" t="n">
        <v>2.242</v>
      </c>
      <c r="AE31" s="29" t="n">
        <v>1.965</v>
      </c>
      <c r="AF31" s="29" t="n">
        <v>1.79</v>
      </c>
      <c r="AG31" s="29" t="n">
        <v>1.75</v>
      </c>
      <c r="AH31" s="29" t="n">
        <v>1.76</v>
      </c>
      <c r="AI31" s="29" t="n">
        <v>1.77</v>
      </c>
      <c r="AJ31" s="31" t="n">
        <v>1.78</v>
      </c>
      <c r="AK31" s="29" t="n">
        <v>1.81</v>
      </c>
      <c r="AL31" s="29" t="n">
        <v>1.845</v>
      </c>
      <c r="AM31" s="29" t="n">
        <v>1.975</v>
      </c>
      <c r="AN31" s="29" t="n">
        <v>2.13</v>
      </c>
      <c r="AO31" s="29" t="n">
        <v>2.307</v>
      </c>
      <c r="AP31" s="29" t="n">
        <v>2.307</v>
      </c>
      <c r="AQ31" s="29" t="n">
        <v>2.03</v>
      </c>
      <c r="AR31" s="29" t="n">
        <v>1.87313408</v>
      </c>
      <c r="AS31" s="29" t="n">
        <v>1.83127634</v>
      </c>
      <c r="AT31" s="29" t="n">
        <v>1.84174078</v>
      </c>
      <c r="AU31" s="29" t="n">
        <v>1.85220521</v>
      </c>
      <c r="AV31" s="29" t="n">
        <v>1.86266965</v>
      </c>
      <c r="AW31" s="29" t="n">
        <v>1.89406296</v>
      </c>
      <c r="AX31" s="29" t="n">
        <v>1.93068848</v>
      </c>
      <c r="AY31" s="29" t="n">
        <v>2.06672615</v>
      </c>
      <c r="AZ31" s="29" t="n">
        <v>2.21482187</v>
      </c>
      <c r="BA31" s="29" t="n">
        <v>2.39996306</v>
      </c>
      <c r="BB31" s="29" t="n">
        <v>2.39996306</v>
      </c>
      <c r="BC31" s="29" t="n">
        <v>2.11018567</v>
      </c>
      <c r="BD31" s="29" t="n">
        <v>1.972209</v>
      </c>
      <c r="BE31" s="29" t="n">
        <v>1.92858163</v>
      </c>
      <c r="BF31" s="29" t="n">
        <v>1.93938258</v>
      </c>
      <c r="BG31" s="29" t="n">
        <v>1.95039531</v>
      </c>
      <c r="BH31" s="29" t="n">
        <v>1.96140805</v>
      </c>
      <c r="BI31" s="29" t="n">
        <v>1.99402268</v>
      </c>
      <c r="BJ31" s="29" t="n">
        <v>2.03235546</v>
      </c>
      <c r="BK31" s="29" t="n">
        <v>2.17446208</v>
      </c>
      <c r="BL31" s="29" t="n">
        <v>2.29593888</v>
      </c>
      <c r="BM31" s="29" t="n">
        <v>2.48929706</v>
      </c>
      <c r="BN31" s="29" t="n">
        <v>2.48929706</v>
      </c>
      <c r="BO31" s="29" t="n">
        <v>2.18665868</v>
      </c>
      <c r="BP31" s="29" t="n">
        <v>2.06517418</v>
      </c>
      <c r="BQ31" s="29" t="n">
        <v>2.01969282</v>
      </c>
      <c r="BR31" s="29" t="n">
        <v>2.03095277</v>
      </c>
      <c r="BS31" s="29" t="n">
        <v>2.0424335</v>
      </c>
      <c r="BT31" s="29" t="n">
        <v>2.05391423</v>
      </c>
      <c r="BU31" s="29" t="n">
        <v>2.08791487</v>
      </c>
      <c r="BV31" s="29" t="n">
        <v>2.12787665</v>
      </c>
      <c r="BW31" s="29" t="n">
        <v>2.27602227</v>
      </c>
      <c r="BX31" s="29" t="n">
        <v>2.37519593</v>
      </c>
      <c r="BY31" s="29" t="n">
        <v>2.57677111</v>
      </c>
      <c r="BZ31" s="29" t="n">
        <v>2.57677111</v>
      </c>
      <c r="CA31" s="29" t="n">
        <v>2.26127173</v>
      </c>
      <c r="CB31" s="29" t="n">
        <v>2.15948656</v>
      </c>
      <c r="CC31" s="29" t="n">
        <v>2.1120482</v>
      </c>
      <c r="CD31" s="29" t="n">
        <v>2.12379265</v>
      </c>
      <c r="CE31" s="29" t="n">
        <v>2.13576738</v>
      </c>
      <c r="CF31" s="29" t="n">
        <v>2.14774211</v>
      </c>
      <c r="CG31" s="29" t="n">
        <v>2.18320575</v>
      </c>
      <c r="CH31" s="29" t="n">
        <v>2.22488703</v>
      </c>
      <c r="CI31" s="29" t="n">
        <v>2.37940715</v>
      </c>
      <c r="CJ31" s="29" t="n">
        <v>2.466498</v>
      </c>
      <c r="CK31" s="29" t="n">
        <v>2.67674668</v>
      </c>
      <c r="CL31" s="29" t="n">
        <v>2.67674668</v>
      </c>
      <c r="CM31" s="29" t="n">
        <v>2.3476718</v>
      </c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12.75" hidden="true" customHeight="false" outlineLevel="0" collapsed="false">
      <c r="A32" s="0" t="n">
        <f aca="false">WEEKDAY(C32,2)</f>
        <v>3</v>
      </c>
      <c r="B32" s="0" t="n">
        <f aca="false">MONTH(C32)</f>
        <v>2</v>
      </c>
      <c r="C32" s="23" t="n">
        <v>34010</v>
      </c>
      <c r="D32" s="0" t="n">
        <f aca="false">MONTH(R32)</f>
        <v>2</v>
      </c>
      <c r="E32" s="0" t="n">
        <f aca="false">YEAR(R32)</f>
        <v>1993</v>
      </c>
      <c r="F32" s="24" t="n">
        <f aca="false">L32-K32</f>
        <v>0.3146</v>
      </c>
      <c r="G32" s="24" t="n">
        <f aca="false">N32-M32</f>
        <v>0.0803959791666669</v>
      </c>
      <c r="H32" s="24" t="n">
        <f aca="false">O32-N32</f>
        <v>0.0961970241666665</v>
      </c>
      <c r="I32" s="24" t="n">
        <f aca="false">O32-M32</f>
        <v>0.176593003333333</v>
      </c>
      <c r="J32" s="25" t="n">
        <f aca="false">VLOOKUP(C32,'Nymex hist.'!A:B,2,0)</f>
        <v>1.712</v>
      </c>
      <c r="K32" s="26" t="n">
        <f aca="false">AVERAGE(U32:AA32)</f>
        <v>1.752</v>
      </c>
      <c r="L32" s="26" t="n">
        <f aca="false">AVERAGE(AB32:AF32)</f>
        <v>2.0666</v>
      </c>
      <c r="M32" s="26" t="n">
        <f aca="false">SUMIF($S$3:$FQ$3,$E32+1,$S32:$FQ32)/COUNTIF($S$3:$FQ$3,$E32+1)</f>
        <v>1.9275</v>
      </c>
      <c r="N32" s="26" t="n">
        <f aca="false">SUMIF($S$3:$FQ$3,$E32+2,$S32:$FQ32)/COUNTIF($S$3:$FQ$3,$E32+2)</f>
        <v>2.00789597916667</v>
      </c>
      <c r="O32" s="26" t="n">
        <f aca="false">SUMIF($S$3:$FQ$3,$E32+3,$S32:$FQ32)/COUNTIF($S$3:$FQ$3,$E32+3)</f>
        <v>2.10409300333333</v>
      </c>
      <c r="P32" s="27" t="n">
        <f aca="false">SUMIF($S$3:$FQ$3,$E32+4,$S32:$FQ32)/COUNTIF($S$3:$FQ$3,$E32+4)</f>
        <v>2.1944028475</v>
      </c>
      <c r="Q32" s="27" t="n">
        <f aca="false">SUMIF($S$3:$FQ$3,$E32+5,$S32:$FQ32)/COUNTIF($S$3:$FQ$3,$E32+5)</f>
        <v>2.287378305</v>
      </c>
      <c r="R32" s="28" t="n">
        <v>34010</v>
      </c>
      <c r="S32" s="29"/>
      <c r="T32" s="29" t="n">
        <v>1.712</v>
      </c>
      <c r="U32" s="29" t="n">
        <v>1.702</v>
      </c>
      <c r="V32" s="29" t="n">
        <v>1.708</v>
      </c>
      <c r="W32" s="29" t="n">
        <v>1.711</v>
      </c>
      <c r="X32" s="29" t="n">
        <v>1.717</v>
      </c>
      <c r="Y32" s="29" t="n">
        <v>1.747</v>
      </c>
      <c r="Z32" s="29" t="n">
        <v>1.768</v>
      </c>
      <c r="AA32" s="29" t="n">
        <v>1.911</v>
      </c>
      <c r="AB32" s="29" t="n">
        <v>2.07</v>
      </c>
      <c r="AC32" s="29" t="n">
        <v>2.25</v>
      </c>
      <c r="AD32" s="29" t="n">
        <v>2.25</v>
      </c>
      <c r="AE32" s="29" t="n">
        <v>1.973</v>
      </c>
      <c r="AF32" s="29" t="n">
        <v>1.79</v>
      </c>
      <c r="AG32" s="29" t="n">
        <v>1.747</v>
      </c>
      <c r="AH32" s="29" t="n">
        <v>1.757</v>
      </c>
      <c r="AI32" s="29" t="n">
        <v>1.767</v>
      </c>
      <c r="AJ32" s="31" t="n">
        <v>1.782</v>
      </c>
      <c r="AK32" s="29" t="n">
        <v>1.815</v>
      </c>
      <c r="AL32" s="29" t="n">
        <v>1.8305</v>
      </c>
      <c r="AM32" s="29" t="n">
        <v>1.9735</v>
      </c>
      <c r="AN32" s="29" t="n">
        <v>2.1325</v>
      </c>
      <c r="AO32" s="29" t="n">
        <v>2.3125</v>
      </c>
      <c r="AP32" s="29" t="n">
        <v>2.3125</v>
      </c>
      <c r="AQ32" s="29" t="n">
        <v>2.0355</v>
      </c>
      <c r="AR32" s="29" t="n">
        <v>1.87313051</v>
      </c>
      <c r="AS32" s="29" t="n">
        <v>1.82813352</v>
      </c>
      <c r="AT32" s="29" t="n">
        <v>1.83859794</v>
      </c>
      <c r="AU32" s="29" t="n">
        <v>1.84906235</v>
      </c>
      <c r="AV32" s="29" t="n">
        <v>1.86475898</v>
      </c>
      <c r="AW32" s="29" t="n">
        <v>1.89929155</v>
      </c>
      <c r="AX32" s="29" t="n">
        <v>1.9155114</v>
      </c>
      <c r="AY32" s="29" t="n">
        <v>2.06515255</v>
      </c>
      <c r="AZ32" s="29" t="n">
        <v>2.21246114</v>
      </c>
      <c r="BA32" s="29" t="n">
        <v>2.40065181</v>
      </c>
      <c r="BB32" s="29" t="n">
        <v>2.40065181</v>
      </c>
      <c r="BC32" s="29" t="n">
        <v>2.11106531</v>
      </c>
      <c r="BD32" s="29" t="n">
        <v>1.97416943</v>
      </c>
      <c r="BE32" s="29" t="n">
        <v>1.92715168</v>
      </c>
      <c r="BF32" s="29" t="n">
        <v>1.93816484</v>
      </c>
      <c r="BG32" s="29" t="n">
        <v>1.94896622</v>
      </c>
      <c r="BH32" s="29" t="n">
        <v>1.96548597</v>
      </c>
      <c r="BI32" s="29" t="n">
        <v>2.00149055</v>
      </c>
      <c r="BJ32" s="29" t="n">
        <v>2.02118718</v>
      </c>
      <c r="BK32" s="29" t="n">
        <v>2.17727764</v>
      </c>
      <c r="BL32" s="29" t="n">
        <v>2.29348137</v>
      </c>
      <c r="BM32" s="29" t="n">
        <v>2.49002404</v>
      </c>
      <c r="BN32" s="29" t="n">
        <v>2.49002404</v>
      </c>
      <c r="BO32" s="29" t="n">
        <v>2.18758554</v>
      </c>
      <c r="BP32" s="29" t="n">
        <v>2.06721055</v>
      </c>
      <c r="BQ32" s="29" t="n">
        <v>2.0181948</v>
      </c>
      <c r="BR32" s="29" t="n">
        <v>2.02967597</v>
      </c>
      <c r="BS32" s="29" t="n">
        <v>2.04093635</v>
      </c>
      <c r="BT32" s="29" t="n">
        <v>2.0581581</v>
      </c>
      <c r="BU32" s="29" t="n">
        <v>2.09569268</v>
      </c>
      <c r="BV32" s="29" t="n">
        <v>2.1162263</v>
      </c>
      <c r="BW32" s="29" t="n">
        <v>2.27894976</v>
      </c>
      <c r="BX32" s="29" t="n">
        <v>2.37264271</v>
      </c>
      <c r="BY32" s="29" t="n">
        <v>2.57753737</v>
      </c>
      <c r="BZ32" s="29" t="n">
        <v>2.57753737</v>
      </c>
      <c r="CA32" s="29" t="n">
        <v>2.26224687</v>
      </c>
      <c r="CB32" s="29" t="n">
        <v>2.16160049</v>
      </c>
      <c r="CC32" s="29" t="n">
        <v>2.11047574</v>
      </c>
      <c r="CD32" s="29" t="n">
        <v>2.12245091</v>
      </c>
      <c r="CE32" s="29" t="n">
        <v>2.13419578</v>
      </c>
      <c r="CF32" s="29" t="n">
        <v>2.15215853</v>
      </c>
      <c r="CG32" s="29" t="n">
        <v>2.19130811</v>
      </c>
      <c r="CH32" s="29" t="n">
        <v>2.21272524</v>
      </c>
      <c r="CI32" s="29" t="n">
        <v>2.3824502</v>
      </c>
      <c r="CJ32" s="29" t="n">
        <v>2.46383988</v>
      </c>
      <c r="CK32" s="29" t="n">
        <v>2.67755054</v>
      </c>
      <c r="CL32" s="29" t="n">
        <v>2.67755054</v>
      </c>
      <c r="CM32" s="29" t="n">
        <v>2.34869404</v>
      </c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12.75" hidden="false" customHeight="false" outlineLevel="0" collapsed="false">
      <c r="A33" s="1" t="n">
        <f aca="false">WEEKDAY(C33,2)</f>
        <v>4</v>
      </c>
      <c r="B33" s="1" t="n">
        <f aca="false">MONTH(C33)</f>
        <v>2</v>
      </c>
      <c r="C33" s="23" t="n">
        <v>34011</v>
      </c>
      <c r="D33" s="0" t="n">
        <f aca="false">MONTH(R33)</f>
        <v>2</v>
      </c>
      <c r="E33" s="0" t="n">
        <f aca="false">YEAR(R33)</f>
        <v>1993</v>
      </c>
      <c r="F33" s="24" t="n">
        <f aca="false">L33-K33</f>
        <v>0.327542857142857</v>
      </c>
      <c r="G33" s="3" t="n">
        <f aca="false">N33-M33</f>
        <v>0.0786407483333331</v>
      </c>
      <c r="H33" s="3" t="n">
        <f aca="false">O33-N33</f>
        <v>0.0983416708333333</v>
      </c>
      <c r="I33" s="3" t="n">
        <f aca="false">O33-M33</f>
        <v>0.176982419166666</v>
      </c>
      <c r="J33" s="4" t="n">
        <f aca="false">VLOOKUP(C33,'Nymex hist.'!A:B,2,0)</f>
        <v>1.745</v>
      </c>
      <c r="K33" s="4" t="n">
        <f aca="false">AVERAGE(U33:AA33)</f>
        <v>1.77385714285714</v>
      </c>
      <c r="L33" s="4" t="n">
        <f aca="false">AVERAGE(AB33:AF33)</f>
        <v>2.1014</v>
      </c>
      <c r="M33" s="4" t="n">
        <f aca="false">SUMIF($S$3:$FQ$3,$E33+1,$S33:$FQ33)/COUNTIF($S$3:$FQ$3,$E33+1)</f>
        <v>1.95575</v>
      </c>
      <c r="N33" s="4" t="n">
        <f aca="false">SUMIF($S$3:$FQ$3,$E33+2,$S33:$FQ33)/COUNTIF($S$3:$FQ$3,$E33+2)</f>
        <v>2.03439074833333</v>
      </c>
      <c r="O33" s="4" t="n">
        <f aca="false">SUMIF($S$3:$FQ$3,$E33+3,$S33:$FQ33)/COUNTIF($S$3:$FQ$3,$E33+3)</f>
        <v>2.13273241916667</v>
      </c>
      <c r="P33" s="4" t="n">
        <f aca="false">SUMIF($S$3:$FQ$3,$E33+4,$S33:$FQ33)/COUNTIF($S$3:$FQ$3,$E33+4)</f>
        <v>2.22304178583333</v>
      </c>
      <c r="Q33" s="4" t="n">
        <f aca="false">SUMIF($S$3:$FQ$3,$E33+5,$S33:$FQ33)/COUNTIF($S$3:$FQ$3,$E33+5)</f>
        <v>2.31601379916667</v>
      </c>
      <c r="R33" s="21" t="n">
        <v>34011</v>
      </c>
      <c r="S33" s="32"/>
      <c r="T33" s="32" t="n">
        <v>1.745</v>
      </c>
      <c r="U33" s="32" t="n">
        <v>1.732</v>
      </c>
      <c r="V33" s="32" t="n">
        <v>1.725</v>
      </c>
      <c r="W33" s="32" t="n">
        <v>1.725</v>
      </c>
      <c r="X33" s="32" t="n">
        <v>1.735</v>
      </c>
      <c r="Y33" s="32" t="n">
        <v>1.765</v>
      </c>
      <c r="Z33" s="32" t="n">
        <v>1.795</v>
      </c>
      <c r="AA33" s="32" t="n">
        <v>1.94</v>
      </c>
      <c r="AB33" s="32" t="n">
        <v>2.105</v>
      </c>
      <c r="AC33" s="32" t="n">
        <v>2.285</v>
      </c>
      <c r="AD33" s="32" t="n">
        <v>2.297</v>
      </c>
      <c r="AE33" s="32" t="n">
        <v>2.01</v>
      </c>
      <c r="AF33" s="32" t="n">
        <v>1.81</v>
      </c>
      <c r="AG33" s="32" t="n">
        <v>1.766</v>
      </c>
      <c r="AH33" s="32" t="n">
        <v>1.777</v>
      </c>
      <c r="AI33" s="32" t="n">
        <v>1.787</v>
      </c>
      <c r="AJ33" s="33" t="n">
        <v>1.802</v>
      </c>
      <c r="AK33" s="32" t="n">
        <v>1.835</v>
      </c>
      <c r="AL33" s="32" t="n">
        <v>1.86</v>
      </c>
      <c r="AM33" s="32" t="n">
        <v>2.005</v>
      </c>
      <c r="AN33" s="32" t="n">
        <v>2.17</v>
      </c>
      <c r="AO33" s="32" t="n">
        <v>2.35</v>
      </c>
      <c r="AP33" s="32" t="n">
        <v>2.362</v>
      </c>
      <c r="AQ33" s="32" t="n">
        <v>2.075</v>
      </c>
      <c r="AR33" s="32" t="n">
        <v>1.89283402</v>
      </c>
      <c r="AS33" s="32" t="n">
        <v>1.84682037</v>
      </c>
      <c r="AT33" s="32" t="n">
        <v>1.85832378</v>
      </c>
      <c r="AU33" s="32" t="n">
        <v>1.86878143</v>
      </c>
      <c r="AV33" s="32" t="n">
        <v>1.8844679</v>
      </c>
      <c r="AW33" s="32" t="n">
        <v>1.91897813</v>
      </c>
      <c r="AX33" s="32" t="n">
        <v>1.94512225</v>
      </c>
      <c r="AY33" s="32" t="n">
        <v>2.09675813</v>
      </c>
      <c r="AZ33" s="32" t="n">
        <v>2.23760997</v>
      </c>
      <c r="BA33" s="32" t="n">
        <v>2.425993</v>
      </c>
      <c r="BB33" s="32" t="n">
        <v>2.43853816</v>
      </c>
      <c r="BC33" s="32" t="n">
        <v>2.13827699</v>
      </c>
      <c r="BD33" s="32" t="n">
        <v>2.00074017</v>
      </c>
      <c r="BE33" s="32" t="n">
        <v>1.9526567</v>
      </c>
      <c r="BF33" s="32" t="n">
        <v>1.96467757</v>
      </c>
      <c r="BG33" s="32" t="n">
        <v>1.97562514</v>
      </c>
      <c r="BH33" s="32" t="n">
        <v>1.99193918</v>
      </c>
      <c r="BI33" s="32" t="n">
        <v>2.02800178</v>
      </c>
      <c r="BJ33" s="32" t="n">
        <v>2.05526339</v>
      </c>
      <c r="BK33" s="32" t="n">
        <v>2.21346658</v>
      </c>
      <c r="BL33" s="32" t="n">
        <v>2.31848817</v>
      </c>
      <c r="BM33" s="32" t="n">
        <v>2.5151152</v>
      </c>
      <c r="BN33" s="32" t="n">
        <v>2.52820936</v>
      </c>
      <c r="BO33" s="32" t="n">
        <v>2.21480819</v>
      </c>
      <c r="BP33" s="32" t="n">
        <v>2.0937171</v>
      </c>
      <c r="BQ33" s="32" t="n">
        <v>2.04361763</v>
      </c>
      <c r="BR33" s="32" t="n">
        <v>2.0561425</v>
      </c>
      <c r="BS33" s="32" t="n">
        <v>2.06754907</v>
      </c>
      <c r="BT33" s="32" t="n">
        <v>2.08454711</v>
      </c>
      <c r="BU33" s="32" t="n">
        <v>2.12212171</v>
      </c>
      <c r="BV33" s="32" t="n">
        <v>2.15052632</v>
      </c>
      <c r="BW33" s="32" t="n">
        <v>2.31536251</v>
      </c>
      <c r="BX33" s="32" t="n">
        <v>2.39751445</v>
      </c>
      <c r="BY33" s="32" t="n">
        <v>2.60238548</v>
      </c>
      <c r="BZ33" s="32" t="n">
        <v>2.61602864</v>
      </c>
      <c r="CA33" s="32" t="n">
        <v>2.28948748</v>
      </c>
      <c r="CB33" s="32" t="n">
        <v>2.18803241</v>
      </c>
      <c r="CC33" s="32" t="n">
        <v>2.13580494</v>
      </c>
      <c r="CD33" s="32" t="n">
        <v>2.14886181</v>
      </c>
      <c r="CE33" s="32" t="n">
        <v>2.16075289</v>
      </c>
      <c r="CF33" s="32" t="n">
        <v>2.17847292</v>
      </c>
      <c r="CG33" s="32" t="n">
        <v>2.21764352</v>
      </c>
      <c r="CH33" s="32" t="n">
        <v>2.24725463</v>
      </c>
      <c r="CI33" s="32" t="n">
        <v>2.41909232</v>
      </c>
      <c r="CJ33" s="32" t="n">
        <v>2.4885805</v>
      </c>
      <c r="CK33" s="32" t="n">
        <v>2.70215353</v>
      </c>
      <c r="CL33" s="32" t="n">
        <v>2.71637619</v>
      </c>
      <c r="CM33" s="32" t="n">
        <v>2.37596502</v>
      </c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</row>
    <row r="34" customFormat="false" ht="12.75" hidden="true" customHeight="false" outlineLevel="0" collapsed="false">
      <c r="A34" s="0" t="n">
        <f aca="false">WEEKDAY(C34,2)</f>
        <v>5</v>
      </c>
      <c r="B34" s="0" t="n">
        <f aca="false">MONTH(C34)</f>
        <v>2</v>
      </c>
      <c r="C34" s="23" t="n">
        <v>34012</v>
      </c>
      <c r="D34" s="0" t="n">
        <f aca="false">MONTH(R34)</f>
        <v>2</v>
      </c>
      <c r="E34" s="0" t="n">
        <f aca="false">YEAR(R34)</f>
        <v>1993</v>
      </c>
      <c r="F34" s="24" t="n">
        <f aca="false">L34-K34</f>
        <v>0.336342857142857</v>
      </c>
      <c r="G34" s="24" t="n">
        <f aca="false">N34-M34</f>
        <v>0.0799876291666666</v>
      </c>
      <c r="H34" s="24" t="n">
        <f aca="false">O34-N34</f>
        <v>0.0966020491666666</v>
      </c>
      <c r="I34" s="24" t="n">
        <f aca="false">O34-M34</f>
        <v>0.176589678333333</v>
      </c>
      <c r="J34" s="25" t="n">
        <f aca="false">VLOOKUP(C34,'Nymex hist.'!A:B,2,0)</f>
        <v>1.71</v>
      </c>
      <c r="K34" s="26" t="n">
        <f aca="false">AVERAGE(U34:AA34)</f>
        <v>1.74585714285714</v>
      </c>
      <c r="L34" s="26" t="n">
        <f aca="false">AVERAGE(AB34:AF34)</f>
        <v>2.0822</v>
      </c>
      <c r="M34" s="26" t="n">
        <f aca="false">SUMIF($S$3:$FQ$3,$E34+1,$S34:$FQ34)/COUNTIF($S$3:$FQ$3,$E34+1)</f>
        <v>1.93916666666667</v>
      </c>
      <c r="N34" s="26" t="n">
        <f aca="false">SUMIF($S$3:$FQ$3,$E34+2,$S34:$FQ34)/COUNTIF($S$3:$FQ$3,$E34+2)</f>
        <v>2.01915429583333</v>
      </c>
      <c r="O34" s="26" t="n">
        <f aca="false">SUMIF($S$3:$FQ$3,$E34+3,$S34:$FQ34)/COUNTIF($S$3:$FQ$3,$E34+3)</f>
        <v>2.115756345</v>
      </c>
      <c r="P34" s="27" t="n">
        <f aca="false">SUMIF($S$3:$FQ$3,$E34+4,$S34:$FQ34)/COUNTIF($S$3:$FQ$3,$E34+4)</f>
        <v>2.20560152166667</v>
      </c>
      <c r="Q34" s="27" t="n">
        <f aca="false">SUMIF($S$3:$FQ$3,$E34+5,$S34:$FQ34)/COUNTIF($S$3:$FQ$3,$E34+5)</f>
        <v>2.29858373</v>
      </c>
      <c r="R34" s="28" t="n">
        <v>34012</v>
      </c>
      <c r="S34" s="29"/>
      <c r="T34" s="29" t="n">
        <v>1.71</v>
      </c>
      <c r="U34" s="29" t="n">
        <v>1.703</v>
      </c>
      <c r="V34" s="29" t="n">
        <v>1.69</v>
      </c>
      <c r="W34" s="29" t="n">
        <v>1.698</v>
      </c>
      <c r="X34" s="29" t="n">
        <v>1.71</v>
      </c>
      <c r="Y34" s="29" t="n">
        <v>1.735</v>
      </c>
      <c r="Z34" s="29" t="n">
        <v>1.77</v>
      </c>
      <c r="AA34" s="29" t="n">
        <v>1.915</v>
      </c>
      <c r="AB34" s="29" t="n">
        <v>2.077</v>
      </c>
      <c r="AC34" s="29" t="n">
        <v>2.262</v>
      </c>
      <c r="AD34" s="29" t="n">
        <v>2.277</v>
      </c>
      <c r="AE34" s="29" t="n">
        <v>1.995</v>
      </c>
      <c r="AF34" s="29" t="n">
        <v>1.8</v>
      </c>
      <c r="AG34" s="29" t="n">
        <v>1.754</v>
      </c>
      <c r="AH34" s="29" t="n">
        <v>1.762</v>
      </c>
      <c r="AI34" s="29" t="n">
        <v>1.768</v>
      </c>
      <c r="AJ34" s="31" t="n">
        <v>1.78</v>
      </c>
      <c r="AK34" s="29" t="n">
        <v>1.81</v>
      </c>
      <c r="AL34" s="29" t="n">
        <v>1.845</v>
      </c>
      <c r="AM34" s="29" t="n">
        <v>1.99</v>
      </c>
      <c r="AN34" s="29" t="n">
        <v>2.152</v>
      </c>
      <c r="AO34" s="29" t="n">
        <v>2.337</v>
      </c>
      <c r="AP34" s="29" t="n">
        <v>2.352</v>
      </c>
      <c r="AQ34" s="29" t="n">
        <v>2.07</v>
      </c>
      <c r="AR34" s="29" t="n">
        <v>1.88300598</v>
      </c>
      <c r="AS34" s="29" t="n">
        <v>1.83488471</v>
      </c>
      <c r="AT34" s="29" t="n">
        <v>1.84325363</v>
      </c>
      <c r="AU34" s="29" t="n">
        <v>1.84953032</v>
      </c>
      <c r="AV34" s="29" t="n">
        <v>1.86208369</v>
      </c>
      <c r="AW34" s="29" t="n">
        <v>1.89346712</v>
      </c>
      <c r="AX34" s="29" t="n">
        <v>1.93008113</v>
      </c>
      <c r="AY34" s="29" t="n">
        <v>2.08176772</v>
      </c>
      <c r="AZ34" s="29" t="n">
        <v>2.22138029</v>
      </c>
      <c r="BA34" s="29" t="n">
        <v>2.40839696</v>
      </c>
      <c r="BB34" s="29" t="n">
        <v>2.42085113</v>
      </c>
      <c r="BC34" s="29" t="n">
        <v>2.12276779</v>
      </c>
      <c r="BD34" s="29" t="n">
        <v>1.98450683</v>
      </c>
      <c r="BE34" s="29" t="n">
        <v>1.93681349</v>
      </c>
      <c r="BF34" s="29" t="n">
        <v>1.94873683</v>
      </c>
      <c r="BG34" s="29" t="n">
        <v>1.95959558</v>
      </c>
      <c r="BH34" s="29" t="n">
        <v>1.97577724</v>
      </c>
      <c r="BI34" s="29" t="n">
        <v>2.01154724</v>
      </c>
      <c r="BJ34" s="29" t="n">
        <v>2.03858766</v>
      </c>
      <c r="BK34" s="29" t="n">
        <v>2.19550724</v>
      </c>
      <c r="BL34" s="29" t="n">
        <v>2.29967672</v>
      </c>
      <c r="BM34" s="29" t="n">
        <v>2.49470839</v>
      </c>
      <c r="BN34" s="29" t="n">
        <v>2.5076963</v>
      </c>
      <c r="BO34" s="29" t="n">
        <v>2.19683797</v>
      </c>
      <c r="BP34" s="29" t="n">
        <v>2.07741296</v>
      </c>
      <c r="BQ34" s="29" t="n">
        <v>2.02770362</v>
      </c>
      <c r="BR34" s="29" t="n">
        <v>2.04013096</v>
      </c>
      <c r="BS34" s="29" t="n">
        <v>2.05144871</v>
      </c>
      <c r="BT34" s="29" t="n">
        <v>2.06831437</v>
      </c>
      <c r="BU34" s="29" t="n">
        <v>2.10559637</v>
      </c>
      <c r="BV34" s="29" t="n">
        <v>2.13377979</v>
      </c>
      <c r="BW34" s="29" t="n">
        <v>2.29733237</v>
      </c>
      <c r="BX34" s="29" t="n">
        <v>2.37884459</v>
      </c>
      <c r="BY34" s="29" t="n">
        <v>2.58212025</v>
      </c>
      <c r="BZ34" s="29" t="n">
        <v>2.59565717</v>
      </c>
      <c r="CA34" s="29" t="n">
        <v>2.27165884</v>
      </c>
      <c r="CB34" s="29" t="n">
        <v>2.17168805</v>
      </c>
      <c r="CC34" s="29" t="n">
        <v>2.11985072</v>
      </c>
      <c r="CD34" s="29" t="n">
        <v>2.13281005</v>
      </c>
      <c r="CE34" s="29" t="n">
        <v>2.1446123</v>
      </c>
      <c r="CF34" s="29" t="n">
        <v>2.16219997</v>
      </c>
      <c r="CG34" s="29" t="n">
        <v>2.20107797</v>
      </c>
      <c r="CH34" s="29" t="n">
        <v>2.23046789</v>
      </c>
      <c r="CI34" s="29" t="n">
        <v>2.40102197</v>
      </c>
      <c r="CJ34" s="29" t="n">
        <v>2.46999108</v>
      </c>
      <c r="CK34" s="29" t="n">
        <v>2.68196875</v>
      </c>
      <c r="CL34" s="29" t="n">
        <v>2.69608516</v>
      </c>
      <c r="CM34" s="29" t="n">
        <v>2.35821683</v>
      </c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12.75" hidden="true" customHeight="false" outlineLevel="0" collapsed="false">
      <c r="A35" s="0" t="n">
        <f aca="false">WEEKDAY(C35,2)</f>
        <v>2</v>
      </c>
      <c r="B35" s="0" t="n">
        <f aca="false">MONTH(C35)</f>
        <v>2</v>
      </c>
      <c r="C35" s="23" t="n">
        <v>34016</v>
      </c>
      <c r="D35" s="0" t="n">
        <f aca="false">MONTH(R35)</f>
        <v>2</v>
      </c>
      <c r="E35" s="0" t="n">
        <f aca="false">YEAR(R35)</f>
        <v>1993</v>
      </c>
      <c r="F35" s="24" t="n">
        <f aca="false">L35-K35</f>
        <v>0.328028571428572</v>
      </c>
      <c r="G35" s="24" t="n">
        <f aca="false">N35-M35</f>
        <v>0.0773789758333332</v>
      </c>
      <c r="H35" s="24" t="n">
        <f aca="false">O35-N35</f>
        <v>0.0958615675000001</v>
      </c>
      <c r="I35" s="24" t="n">
        <f aca="false">O35-M35</f>
        <v>0.173240543333333</v>
      </c>
      <c r="J35" s="25" t="n">
        <f aca="false">VLOOKUP(C35,'Nymex hist.'!A:B,2,0)</f>
        <v>1.765</v>
      </c>
      <c r="K35" s="26" t="n">
        <f aca="false">AVERAGE(U35:AA35)</f>
        <v>1.77657142857143</v>
      </c>
      <c r="L35" s="26" t="n">
        <f aca="false">AVERAGE(AB35:AF35)</f>
        <v>2.1046</v>
      </c>
      <c r="M35" s="26" t="n">
        <f aca="false">SUMIF($S$3:$FQ$3,$E35+1,$S35:$FQ35)/COUNTIF($S$3:$FQ$3,$E35+1)</f>
        <v>1.96083333333333</v>
      </c>
      <c r="N35" s="26" t="n">
        <f aca="false">SUMIF($S$3:$FQ$3,$E35+2,$S35:$FQ35)/COUNTIF($S$3:$FQ$3,$E35+2)</f>
        <v>2.03821230916667</v>
      </c>
      <c r="O35" s="26" t="n">
        <f aca="false">SUMIF($S$3:$FQ$3,$E35+3,$S35:$FQ35)/COUNTIF($S$3:$FQ$3,$E35+3)</f>
        <v>2.13407387666667</v>
      </c>
      <c r="P35" s="27" t="n">
        <f aca="false">SUMIF($S$3:$FQ$3,$E35+4,$S35:$FQ35)/COUNTIF($S$3:$FQ$3,$E35+4)</f>
        <v>2.2239174125</v>
      </c>
      <c r="Q35" s="27" t="n">
        <f aca="false">SUMIF($S$3:$FQ$3,$E35+5,$S35:$FQ35)/COUNTIF($S$3:$FQ$3,$E35+5)</f>
        <v>2.31688792416667</v>
      </c>
      <c r="R35" s="28" t="n">
        <v>34016</v>
      </c>
      <c r="S35" s="29"/>
      <c r="T35" s="29" t="n">
        <v>1.765</v>
      </c>
      <c r="U35" s="29" t="n">
        <v>1.745</v>
      </c>
      <c r="V35" s="29" t="n">
        <v>1.74</v>
      </c>
      <c r="W35" s="29" t="n">
        <v>1.732</v>
      </c>
      <c r="X35" s="29" t="n">
        <v>1.736</v>
      </c>
      <c r="Y35" s="29" t="n">
        <v>1.756</v>
      </c>
      <c r="Z35" s="29" t="n">
        <v>1.787</v>
      </c>
      <c r="AA35" s="29" t="n">
        <v>1.94</v>
      </c>
      <c r="AB35" s="29" t="n">
        <v>2.1</v>
      </c>
      <c r="AC35" s="29" t="n">
        <v>2.283</v>
      </c>
      <c r="AD35" s="29" t="n">
        <v>2.3</v>
      </c>
      <c r="AE35" s="29" t="n">
        <v>2.02</v>
      </c>
      <c r="AF35" s="29" t="n">
        <v>1.82</v>
      </c>
      <c r="AG35" s="29" t="n">
        <v>1.79</v>
      </c>
      <c r="AH35" s="29" t="n">
        <v>1.79</v>
      </c>
      <c r="AI35" s="29" t="n">
        <v>1.795</v>
      </c>
      <c r="AJ35" s="31" t="n">
        <v>1.8</v>
      </c>
      <c r="AK35" s="29" t="n">
        <v>1.825</v>
      </c>
      <c r="AL35" s="29" t="n">
        <v>1.857</v>
      </c>
      <c r="AM35" s="29" t="n">
        <v>2.01</v>
      </c>
      <c r="AN35" s="29" t="n">
        <v>2.17</v>
      </c>
      <c r="AO35" s="29" t="n">
        <v>2.353</v>
      </c>
      <c r="AP35" s="29" t="n">
        <v>2.37</v>
      </c>
      <c r="AQ35" s="29" t="n">
        <v>2.09</v>
      </c>
      <c r="AR35" s="29" t="n">
        <v>1.90073511</v>
      </c>
      <c r="AS35" s="29" t="n">
        <v>1.86940431</v>
      </c>
      <c r="AT35" s="29" t="n">
        <v>1.86940431</v>
      </c>
      <c r="AU35" s="29" t="n">
        <v>1.87462611</v>
      </c>
      <c r="AV35" s="29" t="n">
        <v>1.87984791</v>
      </c>
      <c r="AW35" s="29" t="n">
        <v>1.90595691</v>
      </c>
      <c r="AX35" s="29" t="n">
        <v>1.93937643</v>
      </c>
      <c r="AY35" s="29" t="n">
        <v>2.0991635</v>
      </c>
      <c r="AZ35" s="29" t="n">
        <v>2.23463856</v>
      </c>
      <c r="BA35" s="29" t="n">
        <v>2.42539456</v>
      </c>
      <c r="BB35" s="29" t="n">
        <v>2.44311056</v>
      </c>
      <c r="BC35" s="29" t="n">
        <v>2.15120856</v>
      </c>
      <c r="BD35" s="29" t="n">
        <v>2.00514437</v>
      </c>
      <c r="BE35" s="29" t="n">
        <v>1.97250237</v>
      </c>
      <c r="BF35" s="29" t="n">
        <v>1.97250237</v>
      </c>
      <c r="BG35" s="29" t="n">
        <v>1.97808587</v>
      </c>
      <c r="BH35" s="29" t="n">
        <v>1.98345462</v>
      </c>
      <c r="BI35" s="29" t="n">
        <v>2.01072787</v>
      </c>
      <c r="BJ35" s="29" t="n">
        <v>2.05088612</v>
      </c>
      <c r="BK35" s="29" t="n">
        <v>2.21731737</v>
      </c>
      <c r="BL35" s="29" t="n">
        <v>2.31254397</v>
      </c>
      <c r="BM35" s="29" t="n">
        <v>2.51140247</v>
      </c>
      <c r="BN35" s="29" t="n">
        <v>2.52987097</v>
      </c>
      <c r="BO35" s="29" t="n">
        <v>2.22557022</v>
      </c>
      <c r="BP35" s="29" t="n">
        <v>2.09825366</v>
      </c>
      <c r="BQ35" s="29" t="n">
        <v>2.06424366</v>
      </c>
      <c r="BR35" s="29" t="n">
        <v>2.06424366</v>
      </c>
      <c r="BS35" s="29" t="n">
        <v>2.07006116</v>
      </c>
      <c r="BT35" s="29" t="n">
        <v>2.07565491</v>
      </c>
      <c r="BU35" s="29" t="n">
        <v>2.10407116</v>
      </c>
      <c r="BV35" s="29" t="n">
        <v>2.14591241</v>
      </c>
      <c r="BW35" s="29" t="n">
        <v>2.31931866</v>
      </c>
      <c r="BX35" s="29" t="n">
        <v>2.39130799</v>
      </c>
      <c r="BY35" s="29" t="n">
        <v>2.59850049</v>
      </c>
      <c r="BZ35" s="29" t="n">
        <v>2.61774299</v>
      </c>
      <c r="CA35" s="29" t="n">
        <v>2.30068924</v>
      </c>
      <c r="CB35" s="29" t="n">
        <v>2.19271328</v>
      </c>
      <c r="CC35" s="29" t="n">
        <v>2.15725928</v>
      </c>
      <c r="CD35" s="29" t="n">
        <v>2.15725928</v>
      </c>
      <c r="CE35" s="29" t="n">
        <v>2.16332378</v>
      </c>
      <c r="CF35" s="29" t="n">
        <v>2.16915503</v>
      </c>
      <c r="CG35" s="29" t="n">
        <v>2.19877778</v>
      </c>
      <c r="CH35" s="29" t="n">
        <v>2.24239553</v>
      </c>
      <c r="CI35" s="29" t="n">
        <v>2.42316428</v>
      </c>
      <c r="CJ35" s="29" t="n">
        <v>2.48209256</v>
      </c>
      <c r="CK35" s="29" t="n">
        <v>2.69808206</v>
      </c>
      <c r="CL35" s="29" t="n">
        <v>2.71814156</v>
      </c>
      <c r="CM35" s="29" t="n">
        <v>2.38762631</v>
      </c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12.75" hidden="true" customHeight="false" outlineLevel="0" collapsed="false">
      <c r="A36" s="0" t="n">
        <f aca="false">WEEKDAY(C36,2)</f>
        <v>3</v>
      </c>
      <c r="B36" s="0" t="n">
        <f aca="false">MONTH(C36)</f>
        <v>2</v>
      </c>
      <c r="C36" s="23" t="n">
        <v>34017</v>
      </c>
      <c r="D36" s="0" t="n">
        <f aca="false">MONTH(R36)</f>
        <v>2</v>
      </c>
      <c r="E36" s="0" t="n">
        <f aca="false">YEAR(R36)</f>
        <v>1993</v>
      </c>
      <c r="F36" s="24" t="n">
        <f aca="false">L36-K36</f>
        <v>0.319114285714285</v>
      </c>
      <c r="G36" s="24" t="n">
        <f aca="false">N36-M36</f>
        <v>0.0777638783333334</v>
      </c>
      <c r="H36" s="24" t="n">
        <f aca="false">O36-N36</f>
        <v>0.0938348749999998</v>
      </c>
      <c r="I36" s="24" t="n">
        <f aca="false">O36-M36</f>
        <v>0.171598753333333</v>
      </c>
      <c r="J36" s="25" t="n">
        <f aca="false">VLOOKUP(C36,'Nymex hist.'!A:B,2,0)</f>
        <v>1.797</v>
      </c>
      <c r="K36" s="26" t="n">
        <f aca="false">AVERAGE(U36:AA36)</f>
        <v>1.77128571428571</v>
      </c>
      <c r="L36" s="26" t="n">
        <f aca="false">AVERAGE(AB36:AF36)</f>
        <v>2.0904</v>
      </c>
      <c r="M36" s="26" t="n">
        <f aca="false">SUMIF($S$3:$FQ$3,$E36+1,$S36:$FQ36)/COUNTIF($S$3:$FQ$3,$E36+1)</f>
        <v>1.95366666666667</v>
      </c>
      <c r="N36" s="26" t="n">
        <f aca="false">SUMIF($S$3:$FQ$3,$E36+2,$S36:$FQ36)/COUNTIF($S$3:$FQ$3,$E36+2)</f>
        <v>2.031430545</v>
      </c>
      <c r="O36" s="26" t="n">
        <f aca="false">SUMIF($S$3:$FQ$3,$E36+3,$S36:$FQ36)/COUNTIF($S$3:$FQ$3,$E36+3)</f>
        <v>2.12526542</v>
      </c>
      <c r="P36" s="27" t="n">
        <f aca="false">SUMIF($S$3:$FQ$3,$E36+4,$S36:$FQ36)/COUNTIF($S$3:$FQ$3,$E36+4)</f>
        <v>2.21505789</v>
      </c>
      <c r="Q36" s="27" t="n">
        <f aca="false">SUMIF($S$3:$FQ$3,$E36+5,$S36:$FQ36)/COUNTIF($S$3:$FQ$3,$E36+5)</f>
        <v>2.30603982833333</v>
      </c>
      <c r="R36" s="28" t="n">
        <v>34017</v>
      </c>
      <c r="S36" s="29"/>
      <c r="T36" s="29" t="n">
        <v>1.797</v>
      </c>
      <c r="U36" s="29" t="n">
        <v>1.772</v>
      </c>
      <c r="V36" s="29" t="n">
        <v>1.74</v>
      </c>
      <c r="W36" s="29" t="n">
        <v>1.731</v>
      </c>
      <c r="X36" s="29" t="n">
        <v>1.735</v>
      </c>
      <c r="Y36" s="29" t="n">
        <v>1.741</v>
      </c>
      <c r="Z36" s="29" t="n">
        <v>1.768</v>
      </c>
      <c r="AA36" s="29" t="n">
        <v>1.912</v>
      </c>
      <c r="AB36" s="29" t="n">
        <v>2.085</v>
      </c>
      <c r="AC36" s="29" t="n">
        <v>2.265</v>
      </c>
      <c r="AD36" s="29" t="n">
        <v>2.28</v>
      </c>
      <c r="AE36" s="29" t="n">
        <v>1.995</v>
      </c>
      <c r="AF36" s="29" t="n">
        <v>1.827</v>
      </c>
      <c r="AG36" s="29" t="n">
        <v>1.797</v>
      </c>
      <c r="AH36" s="29" t="n">
        <v>1.795</v>
      </c>
      <c r="AI36" s="29" t="n">
        <v>1.8</v>
      </c>
      <c r="AJ36" s="31" t="n">
        <v>1.8</v>
      </c>
      <c r="AK36" s="29" t="n">
        <v>1.82</v>
      </c>
      <c r="AL36" s="29" t="n">
        <v>1.843</v>
      </c>
      <c r="AM36" s="29" t="n">
        <v>1.987</v>
      </c>
      <c r="AN36" s="29" t="n">
        <v>2.16</v>
      </c>
      <c r="AO36" s="29" t="n">
        <v>2.34</v>
      </c>
      <c r="AP36" s="29" t="n">
        <v>2.355</v>
      </c>
      <c r="AQ36" s="29" t="n">
        <v>2.07</v>
      </c>
      <c r="AR36" s="29" t="n">
        <v>1.90598364</v>
      </c>
      <c r="AS36" s="29" t="n">
        <v>1.8746867</v>
      </c>
      <c r="AT36" s="29" t="n">
        <v>1.87260024</v>
      </c>
      <c r="AU36" s="29" t="n">
        <v>1.87781639</v>
      </c>
      <c r="AV36" s="29" t="n">
        <v>1.87781639</v>
      </c>
      <c r="AW36" s="29" t="n">
        <v>1.89868102</v>
      </c>
      <c r="AX36" s="29" t="n">
        <v>1.92267534</v>
      </c>
      <c r="AY36" s="29" t="n">
        <v>2.07290065</v>
      </c>
      <c r="AZ36" s="29" t="n">
        <v>2.23066221</v>
      </c>
      <c r="BA36" s="29" t="n">
        <v>2.41834396</v>
      </c>
      <c r="BB36" s="29" t="n">
        <v>2.43413794</v>
      </c>
      <c r="BC36" s="29" t="n">
        <v>2.13671878</v>
      </c>
      <c r="BD36" s="29" t="n">
        <v>2.00762414</v>
      </c>
      <c r="BE36" s="29" t="n">
        <v>1.97511641</v>
      </c>
      <c r="BF36" s="29" t="n">
        <v>1.97276388</v>
      </c>
      <c r="BG36" s="29" t="n">
        <v>1.97832441</v>
      </c>
      <c r="BH36" s="29" t="n">
        <v>1.97832441</v>
      </c>
      <c r="BI36" s="29" t="n">
        <v>2.00013881</v>
      </c>
      <c r="BJ36" s="29" t="n">
        <v>2.02516121</v>
      </c>
      <c r="BK36" s="29" t="n">
        <v>2.18171161</v>
      </c>
      <c r="BL36" s="29" t="n">
        <v>2.30873772</v>
      </c>
      <c r="BM36" s="29" t="n">
        <v>2.50442572</v>
      </c>
      <c r="BN36" s="29" t="n">
        <v>2.52089345</v>
      </c>
      <c r="BO36" s="29" t="n">
        <v>2.21078678</v>
      </c>
      <c r="BP36" s="29" t="n">
        <v>2.10106213</v>
      </c>
      <c r="BQ36" s="29" t="n">
        <v>2.06718639</v>
      </c>
      <c r="BR36" s="29" t="n">
        <v>2.06473486</v>
      </c>
      <c r="BS36" s="29" t="n">
        <v>2.07052939</v>
      </c>
      <c r="BT36" s="29" t="n">
        <v>2.07052939</v>
      </c>
      <c r="BU36" s="29" t="n">
        <v>2.09326179</v>
      </c>
      <c r="BV36" s="29" t="n">
        <v>2.11933719</v>
      </c>
      <c r="BW36" s="29" t="n">
        <v>2.28247559</v>
      </c>
      <c r="BX36" s="29" t="n">
        <v>2.38798736</v>
      </c>
      <c r="BY36" s="29" t="n">
        <v>2.59191036</v>
      </c>
      <c r="BZ36" s="29" t="n">
        <v>2.60907109</v>
      </c>
      <c r="CA36" s="29" t="n">
        <v>2.28591443</v>
      </c>
      <c r="CB36" s="29" t="n">
        <v>2.19367659</v>
      </c>
      <c r="CC36" s="29" t="n">
        <v>2.15839485</v>
      </c>
      <c r="CD36" s="29" t="n">
        <v>2.15584157</v>
      </c>
      <c r="CE36" s="29" t="n">
        <v>2.1618766</v>
      </c>
      <c r="CF36" s="29" t="n">
        <v>2.1618766</v>
      </c>
      <c r="CG36" s="29" t="n">
        <v>2.1855525</v>
      </c>
      <c r="CH36" s="29" t="n">
        <v>2.21271015</v>
      </c>
      <c r="CI36" s="29" t="n">
        <v>2.38261955</v>
      </c>
      <c r="CJ36" s="29" t="n">
        <v>2.47627863</v>
      </c>
      <c r="CK36" s="29" t="n">
        <v>2.68866538</v>
      </c>
      <c r="CL36" s="29" t="n">
        <v>2.70653836</v>
      </c>
      <c r="CM36" s="29" t="n">
        <v>2.3699692</v>
      </c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12.75" hidden="false" customHeight="false" outlineLevel="0" collapsed="false">
      <c r="A37" s="1" t="n">
        <f aca="false">WEEKDAY(C37,2)</f>
        <v>4</v>
      </c>
      <c r="B37" s="1" t="n">
        <f aca="false">MONTH(C37)</f>
        <v>2</v>
      </c>
      <c r="C37" s="23" t="n">
        <v>34018</v>
      </c>
      <c r="D37" s="0" t="n">
        <f aca="false">MONTH(R37)</f>
        <v>2</v>
      </c>
      <c r="E37" s="0" t="n">
        <f aca="false">YEAR(R37)</f>
        <v>1993</v>
      </c>
      <c r="F37" s="24" t="n">
        <f aca="false">L37-K37</f>
        <v>0.329</v>
      </c>
      <c r="G37" s="3" t="n">
        <f aca="false">N37-M37</f>
        <v>0.0789351133333336</v>
      </c>
      <c r="H37" s="3" t="n">
        <f aca="false">O37-N37</f>
        <v>0.0941647408333335</v>
      </c>
      <c r="I37" s="3" t="n">
        <f aca="false">O37-M37</f>
        <v>0.173099854166667</v>
      </c>
      <c r="J37" s="4" t="n">
        <f aca="false">VLOOKUP(C37,'Nymex hist.'!A:B,2,0)</f>
        <v>1.873</v>
      </c>
      <c r="K37" s="4" t="n">
        <f aca="false">AVERAGE(U37:AA37)</f>
        <v>1.755</v>
      </c>
      <c r="L37" s="4" t="n">
        <f aca="false">AVERAGE(AB37:AF37)</f>
        <v>2.084</v>
      </c>
      <c r="M37" s="4" t="n">
        <f aca="false">SUMIF($S$3:$FQ$3,$E37+1,$S37:$FQ37)/COUNTIF($S$3:$FQ$3,$E37+1)</f>
        <v>1.95175</v>
      </c>
      <c r="N37" s="4" t="n">
        <f aca="false">SUMIF($S$3:$FQ$3,$E37+2,$S37:$FQ37)/COUNTIF($S$3:$FQ$3,$E37+2)</f>
        <v>2.03068511333333</v>
      </c>
      <c r="O37" s="4" t="n">
        <f aca="false">SUMIF($S$3:$FQ$3,$E37+3,$S37:$FQ37)/COUNTIF($S$3:$FQ$3,$E37+3)</f>
        <v>2.12484985416667</v>
      </c>
      <c r="P37" s="4" t="n">
        <f aca="false">SUMIF($S$3:$FQ$3,$E37+4,$S37:$FQ37)/COUNTIF($S$3:$FQ$3,$E37+4)</f>
        <v>2.21465957416667</v>
      </c>
      <c r="Q37" s="4" t="n">
        <f aca="false">SUMIF($S$3:$FQ$3,$E37+5,$S37:$FQ37)/COUNTIF($S$3:$FQ$3,$E37+5)</f>
        <v>2.3056232275</v>
      </c>
      <c r="R37" s="21" t="n">
        <v>34018</v>
      </c>
      <c r="S37" s="32"/>
      <c r="T37" s="32" t="n">
        <v>1.873</v>
      </c>
      <c r="U37" s="32" t="n">
        <v>1.783</v>
      </c>
      <c r="V37" s="32" t="n">
        <v>1.729</v>
      </c>
      <c r="W37" s="32" t="n">
        <v>1.706</v>
      </c>
      <c r="X37" s="32" t="n">
        <v>1.707</v>
      </c>
      <c r="Y37" s="32" t="n">
        <v>1.715</v>
      </c>
      <c r="Z37" s="32" t="n">
        <v>1.745</v>
      </c>
      <c r="AA37" s="32" t="n">
        <v>1.9</v>
      </c>
      <c r="AB37" s="32" t="n">
        <v>2.08</v>
      </c>
      <c r="AC37" s="32" t="n">
        <v>2.255</v>
      </c>
      <c r="AD37" s="32" t="n">
        <v>2.265</v>
      </c>
      <c r="AE37" s="32" t="n">
        <v>1.995</v>
      </c>
      <c r="AF37" s="32" t="n">
        <v>1.825</v>
      </c>
      <c r="AG37" s="32" t="n">
        <v>1.795</v>
      </c>
      <c r="AH37" s="32" t="n">
        <v>1.79</v>
      </c>
      <c r="AI37" s="32" t="n">
        <v>1.79</v>
      </c>
      <c r="AJ37" s="33" t="n">
        <v>1.815</v>
      </c>
      <c r="AK37" s="32" t="n">
        <v>1.83</v>
      </c>
      <c r="AL37" s="32" t="n">
        <v>1.829</v>
      </c>
      <c r="AM37" s="32" t="n">
        <v>1.984</v>
      </c>
      <c r="AN37" s="32" t="n">
        <v>2.164</v>
      </c>
      <c r="AO37" s="32" t="n">
        <v>2.339</v>
      </c>
      <c r="AP37" s="32" t="n">
        <v>2.349</v>
      </c>
      <c r="AQ37" s="32" t="n">
        <v>2.079</v>
      </c>
      <c r="AR37" s="32" t="n">
        <v>1.9039139</v>
      </c>
      <c r="AS37" s="32" t="n">
        <v>1.87261669</v>
      </c>
      <c r="AT37" s="32" t="n">
        <v>1.86740048</v>
      </c>
      <c r="AU37" s="32" t="n">
        <v>1.86740048</v>
      </c>
      <c r="AV37" s="32" t="n">
        <v>1.8934815</v>
      </c>
      <c r="AW37" s="32" t="n">
        <v>1.9091301</v>
      </c>
      <c r="AX37" s="32" t="n">
        <v>1.90808686</v>
      </c>
      <c r="AY37" s="32" t="n">
        <v>2.06978914</v>
      </c>
      <c r="AZ37" s="32" t="n">
        <v>2.23294273</v>
      </c>
      <c r="BA37" s="32" t="n">
        <v>2.41545948</v>
      </c>
      <c r="BB37" s="32" t="n">
        <v>2.42591831</v>
      </c>
      <c r="BC37" s="32" t="n">
        <v>2.14414526</v>
      </c>
      <c r="BD37" s="32" t="n">
        <v>2.00658939</v>
      </c>
      <c r="BE37" s="32" t="n">
        <v>1.97387417</v>
      </c>
      <c r="BF37" s="32" t="n">
        <v>1.96852854</v>
      </c>
      <c r="BG37" s="32" t="n">
        <v>1.96852854</v>
      </c>
      <c r="BH37" s="32" t="n">
        <v>1.99568432</v>
      </c>
      <c r="BI37" s="32" t="n">
        <v>2.01193502</v>
      </c>
      <c r="BJ37" s="32" t="n">
        <v>2.01086589</v>
      </c>
      <c r="BK37" s="32" t="n">
        <v>2.17957382</v>
      </c>
      <c r="BL37" s="32" t="n">
        <v>2.31112537</v>
      </c>
      <c r="BM37" s="32" t="n">
        <v>2.50142962</v>
      </c>
      <c r="BN37" s="32" t="n">
        <v>2.5123347</v>
      </c>
      <c r="BO37" s="32" t="n">
        <v>2.21853915</v>
      </c>
      <c r="BP37" s="32" t="n">
        <v>2.10005655</v>
      </c>
      <c r="BQ37" s="32" t="n">
        <v>2.06596432</v>
      </c>
      <c r="BR37" s="32" t="n">
        <v>2.0603937</v>
      </c>
      <c r="BS37" s="32" t="n">
        <v>2.0603937</v>
      </c>
      <c r="BT37" s="32" t="n">
        <v>2.08869247</v>
      </c>
      <c r="BU37" s="32" t="n">
        <v>2.10562717</v>
      </c>
      <c r="BV37" s="32" t="n">
        <v>2.10451305</v>
      </c>
      <c r="BW37" s="32" t="n">
        <v>2.28032197</v>
      </c>
      <c r="BX37" s="32" t="n">
        <v>2.39038193</v>
      </c>
      <c r="BY37" s="32" t="n">
        <v>2.58869618</v>
      </c>
      <c r="BZ37" s="32" t="n">
        <v>2.60006025</v>
      </c>
      <c r="CA37" s="32" t="n">
        <v>2.2938987</v>
      </c>
      <c r="CB37" s="32" t="n">
        <v>2.1926446</v>
      </c>
      <c r="CC37" s="32" t="n">
        <v>2.15713713</v>
      </c>
      <c r="CD37" s="32" t="n">
        <v>2.15133525</v>
      </c>
      <c r="CE37" s="32" t="n">
        <v>2.15133525</v>
      </c>
      <c r="CF37" s="32" t="n">
        <v>2.18080878</v>
      </c>
      <c r="CG37" s="32" t="n">
        <v>2.19844648</v>
      </c>
      <c r="CH37" s="32" t="n">
        <v>2.1972861</v>
      </c>
      <c r="CI37" s="32" t="n">
        <v>2.38039328</v>
      </c>
      <c r="CJ37" s="32" t="n">
        <v>2.47879308</v>
      </c>
      <c r="CK37" s="32" t="n">
        <v>2.68533983</v>
      </c>
      <c r="CL37" s="32" t="n">
        <v>2.69717565</v>
      </c>
      <c r="CM37" s="32" t="n">
        <v>2.3783046</v>
      </c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</row>
    <row r="38" customFormat="false" ht="12.75" hidden="true" customHeight="false" outlineLevel="0" collapsed="false">
      <c r="A38" s="0" t="n">
        <f aca="false">WEEKDAY(C38,2)</f>
        <v>2</v>
      </c>
      <c r="B38" s="0" t="n">
        <f aca="false">MONTH(C38)</f>
        <v>3</v>
      </c>
      <c r="C38" s="23" t="n">
        <v>34030</v>
      </c>
      <c r="D38" s="0" t="n">
        <f aca="false">MONTH(R38)</f>
        <v>3</v>
      </c>
      <c r="E38" s="0" t="n">
        <f aca="false">YEAR(R38)</f>
        <v>1993</v>
      </c>
      <c r="F38" s="24" t="n">
        <f aca="false">L38-K38</f>
        <v>0.257685714285714</v>
      </c>
      <c r="G38" s="24" t="n">
        <f aca="false">N38-M38</f>
        <v>0.0895012466666665</v>
      </c>
      <c r="H38" s="24" t="n">
        <f aca="false">O38-N38</f>
        <v>0.0915259583333334</v>
      </c>
      <c r="I38" s="24" t="n">
        <f aca="false">O38-M38</f>
        <v>0.181027205</v>
      </c>
      <c r="J38" s="25" t="n">
        <f aca="false">VLOOKUP(C38,'Nymex hist.'!A:B,2,0)</f>
        <v>1.827</v>
      </c>
      <c r="K38" s="26" t="n">
        <f aca="false">AVERAGE(U38:AA38)</f>
        <v>1.78171428571429</v>
      </c>
      <c r="L38" s="26" t="n">
        <f aca="false">AVERAGE(AB38:AF38)</f>
        <v>2.0394</v>
      </c>
      <c r="M38" s="26" t="n">
        <f aca="false">SUMIF($S$3:$FQ$3,$E38+1,$S38:$FQ38)/COUNTIF($S$3:$FQ$3,$E38+1)</f>
        <v>1.936</v>
      </c>
      <c r="N38" s="26" t="n">
        <f aca="false">SUMIF($S$3:$FQ$3,$E38+2,$S38:$FQ38)/COUNTIF($S$3:$FQ$3,$E38+2)</f>
        <v>2.02550124666667</v>
      </c>
      <c r="O38" s="26" t="n">
        <f aca="false">SUMIF($S$3:$FQ$3,$E38+3,$S38:$FQ38)/COUNTIF($S$3:$FQ$3,$E38+3)</f>
        <v>2.117027205</v>
      </c>
      <c r="P38" s="27" t="n">
        <f aca="false">SUMIF($S$3:$FQ$3,$E38+4,$S38:$FQ38)/COUNTIF($S$3:$FQ$3,$E38+4)</f>
        <v>2.20968225083333</v>
      </c>
      <c r="Q38" s="27" t="n">
        <f aca="false">SUMIF($S$3:$FQ$3,$E38+5,$S38:$FQ38)/COUNTIF($S$3:$FQ$3,$E38+5)</f>
        <v>2.30313002583333</v>
      </c>
      <c r="R38" s="28" t="n">
        <v>34030</v>
      </c>
      <c r="S38" s="29"/>
      <c r="T38" s="29"/>
      <c r="U38" s="29" t="n">
        <v>1.827</v>
      </c>
      <c r="V38" s="29" t="n">
        <v>1.775</v>
      </c>
      <c r="W38" s="29" t="n">
        <v>1.755</v>
      </c>
      <c r="X38" s="29" t="n">
        <v>1.745</v>
      </c>
      <c r="Y38" s="29" t="n">
        <v>1.745</v>
      </c>
      <c r="Z38" s="29" t="n">
        <v>1.755</v>
      </c>
      <c r="AA38" s="29" t="n">
        <v>1.87</v>
      </c>
      <c r="AB38" s="29" t="n">
        <v>2.045</v>
      </c>
      <c r="AC38" s="29" t="n">
        <v>2.206</v>
      </c>
      <c r="AD38" s="29" t="n">
        <v>2.211</v>
      </c>
      <c r="AE38" s="29" t="n">
        <v>1.95</v>
      </c>
      <c r="AF38" s="29" t="n">
        <v>1.785</v>
      </c>
      <c r="AG38" s="29" t="n">
        <v>1.77</v>
      </c>
      <c r="AH38" s="29" t="n">
        <v>1.775</v>
      </c>
      <c r="AI38" s="29" t="n">
        <v>1.801</v>
      </c>
      <c r="AJ38" s="31" t="n">
        <v>1.816</v>
      </c>
      <c r="AK38" s="29" t="n">
        <v>1.85</v>
      </c>
      <c r="AL38" s="29" t="n">
        <v>1.863</v>
      </c>
      <c r="AM38" s="29" t="n">
        <v>1.965</v>
      </c>
      <c r="AN38" s="29" t="n">
        <v>2.14</v>
      </c>
      <c r="AO38" s="29" t="n">
        <v>2.306</v>
      </c>
      <c r="AP38" s="29" t="n">
        <v>2.311</v>
      </c>
      <c r="AQ38" s="29" t="n">
        <v>2.04</v>
      </c>
      <c r="AR38" s="29" t="n">
        <v>1.875</v>
      </c>
      <c r="AS38" s="29" t="n">
        <v>1.85130316</v>
      </c>
      <c r="AT38" s="29" t="n">
        <v>1.85653283</v>
      </c>
      <c r="AU38" s="29" t="n">
        <v>1.88372712</v>
      </c>
      <c r="AV38" s="29" t="n">
        <v>1.89941613</v>
      </c>
      <c r="AW38" s="29" t="n">
        <v>1.93497788</v>
      </c>
      <c r="AX38" s="29" t="n">
        <v>1.94857503</v>
      </c>
      <c r="AY38" s="29" t="n">
        <v>2.05526029</v>
      </c>
      <c r="AZ38" s="29" t="n">
        <v>2.23829874</v>
      </c>
      <c r="BA38" s="29" t="n">
        <v>2.41192378</v>
      </c>
      <c r="BB38" s="29" t="n">
        <v>2.41715345</v>
      </c>
      <c r="BC38" s="29" t="n">
        <v>2.13370534</v>
      </c>
      <c r="BD38" s="29" t="n">
        <v>1.96112623</v>
      </c>
      <c r="BE38" s="29" t="n">
        <v>1.9406235</v>
      </c>
      <c r="BF38" s="29" t="n">
        <v>1.94597183</v>
      </c>
      <c r="BG38" s="29" t="n">
        <v>1.97442496</v>
      </c>
      <c r="BH38" s="29" t="n">
        <v>1.9906839</v>
      </c>
      <c r="BI38" s="29" t="n">
        <v>2.0279083</v>
      </c>
      <c r="BJ38" s="29" t="n">
        <v>2.0420279</v>
      </c>
      <c r="BK38" s="29" t="n">
        <v>2.14813883</v>
      </c>
      <c r="BL38" s="29" t="n">
        <v>2.31789921</v>
      </c>
      <c r="BM38" s="29" t="n">
        <v>2.50466301</v>
      </c>
      <c r="BN38" s="29" t="n">
        <v>2.51022527</v>
      </c>
      <c r="BO38" s="29" t="n">
        <v>2.21414154</v>
      </c>
      <c r="BP38" s="29" t="n">
        <v>2.05529176</v>
      </c>
      <c r="BQ38" s="29" t="n">
        <v>2.03363984</v>
      </c>
      <c r="BR38" s="29" t="n">
        <v>2.03921942</v>
      </c>
      <c r="BS38" s="29" t="n">
        <v>2.0689028</v>
      </c>
      <c r="BT38" s="29" t="n">
        <v>2.08586474</v>
      </c>
      <c r="BU38" s="29" t="n">
        <v>2.12469864</v>
      </c>
      <c r="BV38" s="29" t="n">
        <v>2.13942874</v>
      </c>
      <c r="BW38" s="29" t="n">
        <v>2.25012767</v>
      </c>
      <c r="BX38" s="29" t="n">
        <v>2.39990377</v>
      </c>
      <c r="BY38" s="29" t="n">
        <v>2.59474282</v>
      </c>
      <c r="BZ38" s="29" t="n">
        <v>2.60054559</v>
      </c>
      <c r="CA38" s="29" t="n">
        <v>2.29165986</v>
      </c>
      <c r="CB38" s="29" t="n">
        <v>2.1532661</v>
      </c>
      <c r="CC38" s="29" t="n">
        <v>2.12535749</v>
      </c>
      <c r="CD38" s="29" t="n">
        <v>2.13117457</v>
      </c>
      <c r="CE38" s="29" t="n">
        <v>2.16212146</v>
      </c>
      <c r="CF38" s="29" t="n">
        <v>2.17980539</v>
      </c>
      <c r="CG38" s="29" t="n">
        <v>2.22029229</v>
      </c>
      <c r="CH38" s="29" t="n">
        <v>2.23564939</v>
      </c>
      <c r="CI38" s="29" t="n">
        <v>2.35106032</v>
      </c>
      <c r="CJ38" s="29" t="n">
        <v>2.49174765</v>
      </c>
      <c r="CK38" s="29" t="n">
        <v>2.6948802</v>
      </c>
      <c r="CL38" s="29" t="n">
        <v>2.70092996</v>
      </c>
      <c r="CM38" s="29" t="n">
        <v>2.37889623</v>
      </c>
      <c r="CN38" s="29" t="n">
        <v>2.25007576</v>
      </c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12.75" hidden="true" customHeight="false" outlineLevel="0" collapsed="false">
      <c r="A39" s="0" t="n">
        <f aca="false">WEEKDAY(C39,2)</f>
        <v>3</v>
      </c>
      <c r="B39" s="0" t="n">
        <f aca="false">MONTH(C39)</f>
        <v>3</v>
      </c>
      <c r="C39" s="23" t="n">
        <v>34031</v>
      </c>
      <c r="D39" s="0" t="n">
        <f aca="false">MONTH(R39)</f>
        <v>3</v>
      </c>
      <c r="E39" s="0" t="n">
        <f aca="false">YEAR(R39)</f>
        <v>1993</v>
      </c>
      <c r="F39" s="24" t="n">
        <f aca="false">L39-K39</f>
        <v>0.288314285714286</v>
      </c>
      <c r="G39" s="24" t="n">
        <f aca="false">N39-M39</f>
        <v>0.0894381766666663</v>
      </c>
      <c r="H39" s="24" t="n">
        <f aca="false">O39-N39</f>
        <v>0.09194981</v>
      </c>
      <c r="I39" s="24" t="n">
        <f aca="false">O39-M39</f>
        <v>0.181387986666666</v>
      </c>
      <c r="J39" s="25" t="n">
        <f aca="false">VLOOKUP(C39,'Nymex hist.'!A:B,2,0)</f>
        <v>1.764</v>
      </c>
      <c r="K39" s="26" t="n">
        <f aca="false">AVERAGE(U39:AA39)</f>
        <v>1.75928571428571</v>
      </c>
      <c r="L39" s="26" t="n">
        <f aca="false">AVERAGE(AB39:AF39)</f>
        <v>2.0476</v>
      </c>
      <c r="M39" s="26" t="n">
        <f aca="false">SUMIF($S$3:$FQ$3,$E39+1,$S39:$FQ39)/COUNTIF($S$3:$FQ$3,$E39+1)</f>
        <v>1.9415</v>
      </c>
      <c r="N39" s="26" t="n">
        <f aca="false">SUMIF($S$3:$FQ$3,$E39+2,$S39:$FQ39)/COUNTIF($S$3:$FQ$3,$E39+2)</f>
        <v>2.03093817666667</v>
      </c>
      <c r="O39" s="26" t="n">
        <f aca="false">SUMIF($S$3:$FQ$3,$E39+3,$S39:$FQ39)/COUNTIF($S$3:$FQ$3,$E39+3)</f>
        <v>2.12288798666667</v>
      </c>
      <c r="P39" s="27" t="n">
        <f aca="false">SUMIF($S$3:$FQ$3,$E39+4,$S39:$FQ39)/COUNTIF($S$3:$FQ$3,$E39+4)</f>
        <v>2.21513127083333</v>
      </c>
      <c r="Q39" s="27" t="n">
        <f aca="false">SUMIF($S$3:$FQ$3,$E39+5,$S39:$FQ39)/COUNTIF($S$3:$FQ$3,$E39+5)</f>
        <v>2.30857790416667</v>
      </c>
      <c r="R39" s="28" t="n">
        <v>34031</v>
      </c>
      <c r="S39" s="29"/>
      <c r="T39" s="29"/>
      <c r="U39" s="29" t="n">
        <v>1.764</v>
      </c>
      <c r="V39" s="29" t="n">
        <v>1.734</v>
      </c>
      <c r="W39" s="29" t="n">
        <v>1.734</v>
      </c>
      <c r="X39" s="29" t="n">
        <v>1.734</v>
      </c>
      <c r="Y39" s="29" t="n">
        <v>1.734</v>
      </c>
      <c r="Z39" s="29" t="n">
        <v>1.75</v>
      </c>
      <c r="AA39" s="29" t="n">
        <v>1.865</v>
      </c>
      <c r="AB39" s="29" t="n">
        <v>2.043</v>
      </c>
      <c r="AC39" s="29" t="n">
        <v>2.215</v>
      </c>
      <c r="AD39" s="29" t="n">
        <v>2.22</v>
      </c>
      <c r="AE39" s="29" t="n">
        <v>1.96</v>
      </c>
      <c r="AF39" s="29" t="n">
        <v>1.8</v>
      </c>
      <c r="AG39" s="29" t="n">
        <v>1.78</v>
      </c>
      <c r="AH39" s="29" t="n">
        <v>1.78</v>
      </c>
      <c r="AI39" s="29" t="n">
        <v>1.805</v>
      </c>
      <c r="AJ39" s="31" t="n">
        <v>1.82</v>
      </c>
      <c r="AK39" s="29" t="n">
        <v>1.85</v>
      </c>
      <c r="AL39" s="29" t="n">
        <v>1.87</v>
      </c>
      <c r="AM39" s="29" t="n">
        <v>1.96</v>
      </c>
      <c r="AN39" s="29" t="n">
        <v>2.138</v>
      </c>
      <c r="AO39" s="29" t="n">
        <v>2.315</v>
      </c>
      <c r="AP39" s="29" t="n">
        <v>2.32</v>
      </c>
      <c r="AQ39" s="29" t="n">
        <v>2.05</v>
      </c>
      <c r="AR39" s="29" t="n">
        <v>1.89</v>
      </c>
      <c r="AS39" s="29" t="n">
        <v>1.86153363</v>
      </c>
      <c r="AT39" s="29" t="n">
        <v>1.86153363</v>
      </c>
      <c r="AU39" s="29" t="n">
        <v>1.88767877</v>
      </c>
      <c r="AV39" s="29" t="n">
        <v>1.90336585</v>
      </c>
      <c r="AW39" s="29" t="n">
        <v>1.93474001</v>
      </c>
      <c r="AX39" s="29" t="n">
        <v>1.95565612</v>
      </c>
      <c r="AY39" s="29" t="n">
        <v>2.04977861</v>
      </c>
      <c r="AZ39" s="29" t="n">
        <v>2.23593197</v>
      </c>
      <c r="BA39" s="29" t="n">
        <v>2.42103953</v>
      </c>
      <c r="BB39" s="29" t="n">
        <v>2.42626856</v>
      </c>
      <c r="BC39" s="29" t="n">
        <v>2.14390109</v>
      </c>
      <c r="BD39" s="29" t="n">
        <v>1.97657223</v>
      </c>
      <c r="BE39" s="29" t="n">
        <v>1.95082458</v>
      </c>
      <c r="BF39" s="29" t="n">
        <v>1.95082458</v>
      </c>
      <c r="BG39" s="29" t="n">
        <v>1.97827845</v>
      </c>
      <c r="BH39" s="29" t="n">
        <v>1.99457918</v>
      </c>
      <c r="BI39" s="29" t="n">
        <v>2.02739513</v>
      </c>
      <c r="BJ39" s="29" t="n">
        <v>2.04905795</v>
      </c>
      <c r="BK39" s="29" t="n">
        <v>2.14729131</v>
      </c>
      <c r="BL39" s="29" t="n">
        <v>2.31820665</v>
      </c>
      <c r="BM39" s="29" t="n">
        <v>2.51145613</v>
      </c>
      <c r="BN39" s="29" t="n">
        <v>2.5170327</v>
      </c>
      <c r="BO39" s="29" t="n">
        <v>2.22211811</v>
      </c>
      <c r="BP39" s="29" t="n">
        <v>2.07093525</v>
      </c>
      <c r="BQ39" s="29" t="n">
        <v>2.04405011</v>
      </c>
      <c r="BR39" s="29" t="n">
        <v>2.04405011</v>
      </c>
      <c r="BS39" s="29" t="n">
        <v>2.07268797</v>
      </c>
      <c r="BT39" s="29" t="n">
        <v>2.08969171</v>
      </c>
      <c r="BU39" s="29" t="n">
        <v>2.12392291</v>
      </c>
      <c r="BV39" s="29" t="n">
        <v>2.14651997</v>
      </c>
      <c r="BW39" s="29" t="n">
        <v>2.24898984</v>
      </c>
      <c r="BX39" s="29" t="n">
        <v>2.39999642</v>
      </c>
      <c r="BY39" s="29" t="n">
        <v>2.60158015</v>
      </c>
      <c r="BZ39" s="29" t="n">
        <v>2.60739722</v>
      </c>
      <c r="CA39" s="29" t="n">
        <v>2.29976388</v>
      </c>
      <c r="CB39" s="29" t="n">
        <v>2.16934077</v>
      </c>
      <c r="CC39" s="29" t="n">
        <v>2.13598352</v>
      </c>
      <c r="CD39" s="29" t="n">
        <v>2.13598352</v>
      </c>
      <c r="CE39" s="29" t="n">
        <v>2.16583739</v>
      </c>
      <c r="CF39" s="29" t="n">
        <v>2.18356312</v>
      </c>
      <c r="CG39" s="29" t="n">
        <v>2.21924782</v>
      </c>
      <c r="CH39" s="29" t="n">
        <v>2.24280439</v>
      </c>
      <c r="CI39" s="29" t="n">
        <v>2.34962525</v>
      </c>
      <c r="CJ39" s="29" t="n">
        <v>2.49162237</v>
      </c>
      <c r="CK39" s="29" t="n">
        <v>2.7017656</v>
      </c>
      <c r="CL39" s="29" t="n">
        <v>2.70782967</v>
      </c>
      <c r="CM39" s="29" t="n">
        <v>2.38713384</v>
      </c>
      <c r="CN39" s="29" t="n">
        <v>2.26659419</v>
      </c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12.75" hidden="false" customHeight="false" outlineLevel="0" collapsed="false">
      <c r="A40" s="1" t="n">
        <f aca="false">WEEKDAY(C40,2)</f>
        <v>4</v>
      </c>
      <c r="B40" s="1" t="n">
        <f aca="false">MONTH(C40)</f>
        <v>3</v>
      </c>
      <c r="C40" s="23" t="n">
        <v>34032</v>
      </c>
      <c r="D40" s="0" t="n">
        <f aca="false">MONTH(R40)</f>
        <v>3</v>
      </c>
      <c r="E40" s="0" t="n">
        <f aca="false">YEAR(R40)</f>
        <v>1993</v>
      </c>
      <c r="F40" s="24" t="n">
        <f aca="false">L40-K40</f>
        <v>0.107442857142857</v>
      </c>
      <c r="G40" s="3" t="n">
        <f aca="false">N40-M40</f>
        <v>0.0243949716666667</v>
      </c>
      <c r="H40" s="3" t="n">
        <f aca="false">O40-N40</f>
        <v>0.0602518508333332</v>
      </c>
      <c r="I40" s="3" t="n">
        <f aca="false">O40-M40</f>
        <v>0.0846468224999999</v>
      </c>
      <c r="J40" s="4" t="n">
        <f aca="false">VLOOKUP(C40,'Nymex hist.'!A:B,2,0)</f>
        <v>1.798</v>
      </c>
      <c r="K40" s="4" t="n">
        <f aca="false">AVERAGE(U40:AA40)</f>
        <v>2.33895714285714</v>
      </c>
      <c r="L40" s="4" t="n">
        <f aca="false">AVERAGE(AB40:AF40)</f>
        <v>2.4464</v>
      </c>
      <c r="M40" s="4" t="n">
        <f aca="false">SUMIF($S$3:$FQ$3,$E40+1,$S40:$FQ40)/COUNTIF($S$3:$FQ$3,$E40+1)</f>
        <v>2.23883333333333</v>
      </c>
      <c r="N40" s="4" t="n">
        <f aca="false">SUMIF($S$3:$FQ$3,$E40+2,$S40:$FQ40)/COUNTIF($S$3:$FQ$3,$E40+2)</f>
        <v>2.263228305</v>
      </c>
      <c r="O40" s="4" t="n">
        <f aca="false">SUMIF($S$3:$FQ$3,$E40+3,$S40:$FQ40)/COUNTIF($S$3:$FQ$3,$E40+3)</f>
        <v>2.32348015583333</v>
      </c>
      <c r="P40" s="4" t="n">
        <f aca="false">SUMIF($S$3:$FQ$3,$E40+4,$S40:$FQ40)/COUNTIF($S$3:$FQ$3,$E40+4)</f>
        <v>2.40137327916667</v>
      </c>
      <c r="Q40" s="4" t="n">
        <f aca="false">SUMIF($S$3:$FQ$3,$E40+5,$S40:$FQ40)/COUNTIF($S$3:$FQ$3,$E40+5)</f>
        <v>2.48281983833333</v>
      </c>
      <c r="R40" s="21" t="n">
        <v>34032</v>
      </c>
      <c r="S40" s="32"/>
      <c r="T40" s="32"/>
      <c r="U40" s="32" t="n">
        <v>2.1277</v>
      </c>
      <c r="V40" s="32" t="n">
        <v>2.758</v>
      </c>
      <c r="W40" s="32" t="n">
        <v>2.317</v>
      </c>
      <c r="X40" s="32" t="n">
        <v>2.263</v>
      </c>
      <c r="Y40" s="32" t="n">
        <v>2.265</v>
      </c>
      <c r="Z40" s="32" t="n">
        <v>2.272</v>
      </c>
      <c r="AA40" s="32" t="n">
        <v>2.37</v>
      </c>
      <c r="AB40" s="32" t="n">
        <v>2.485</v>
      </c>
      <c r="AC40" s="32" t="n">
        <v>2.64</v>
      </c>
      <c r="AD40" s="32" t="n">
        <v>2.607</v>
      </c>
      <c r="AE40" s="32" t="n">
        <v>2.35</v>
      </c>
      <c r="AF40" s="32" t="n">
        <v>2.15</v>
      </c>
      <c r="AG40" s="32" t="n">
        <v>2.1</v>
      </c>
      <c r="AH40" s="32" t="n">
        <v>2.105</v>
      </c>
      <c r="AI40" s="32" t="n">
        <v>2.11</v>
      </c>
      <c r="AJ40" s="33" t="n">
        <v>2.12</v>
      </c>
      <c r="AK40" s="32" t="n">
        <v>2.125</v>
      </c>
      <c r="AL40" s="32" t="n">
        <v>2.13</v>
      </c>
      <c r="AM40" s="32" t="n">
        <v>2.194</v>
      </c>
      <c r="AN40" s="32" t="n">
        <v>2.305</v>
      </c>
      <c r="AO40" s="32" t="n">
        <v>2.57</v>
      </c>
      <c r="AP40" s="32" t="n">
        <v>2.557</v>
      </c>
      <c r="AQ40" s="32" t="n">
        <v>2.35</v>
      </c>
      <c r="AR40" s="32" t="n">
        <v>2.165</v>
      </c>
      <c r="AS40" s="32" t="n">
        <v>2.12</v>
      </c>
      <c r="AT40" s="32" t="n">
        <v>2.135</v>
      </c>
      <c r="AU40" s="32" t="n">
        <v>2.14767717</v>
      </c>
      <c r="AV40" s="32" t="n">
        <v>2.15785573</v>
      </c>
      <c r="AW40" s="32" t="n">
        <v>2.16294502</v>
      </c>
      <c r="AX40" s="32" t="n">
        <v>2.1680343</v>
      </c>
      <c r="AY40" s="32" t="n">
        <v>2.23317711</v>
      </c>
      <c r="AZ40" s="32" t="n">
        <v>2.34615918</v>
      </c>
      <c r="BA40" s="32" t="n">
        <v>2.61589115</v>
      </c>
      <c r="BB40" s="32" t="n">
        <v>2.60265902</v>
      </c>
      <c r="BC40" s="32" t="n">
        <v>2.39196272</v>
      </c>
      <c r="BD40" s="32" t="n">
        <v>2.20365928</v>
      </c>
      <c r="BE40" s="32" t="n">
        <v>2.15785573</v>
      </c>
      <c r="BF40" s="32" t="n">
        <v>2.17312358</v>
      </c>
      <c r="BG40" s="32" t="n">
        <v>2.21832186</v>
      </c>
      <c r="BH40" s="32" t="n">
        <v>2.22883524</v>
      </c>
      <c r="BI40" s="32" t="n">
        <v>2.23409192</v>
      </c>
      <c r="BJ40" s="32" t="n">
        <v>2.23934861</v>
      </c>
      <c r="BK40" s="32" t="n">
        <v>2.3066342</v>
      </c>
      <c r="BL40" s="32" t="n">
        <v>2.42333265</v>
      </c>
      <c r="BM40" s="32" t="n">
        <v>2.70193706</v>
      </c>
      <c r="BN40" s="32" t="n">
        <v>2.68826967</v>
      </c>
      <c r="BO40" s="32" t="n">
        <v>2.47064283</v>
      </c>
      <c r="BP40" s="32" t="n">
        <v>2.27614542</v>
      </c>
      <c r="BQ40" s="32" t="n">
        <v>2.22883524</v>
      </c>
      <c r="BR40" s="32" t="n">
        <v>2.2446053</v>
      </c>
      <c r="BS40" s="32" t="n">
        <v>2.2936762</v>
      </c>
      <c r="BT40" s="32" t="n">
        <v>2.30454671</v>
      </c>
      <c r="BU40" s="32" t="n">
        <v>2.30998196</v>
      </c>
      <c r="BV40" s="32" t="n">
        <v>2.31541721</v>
      </c>
      <c r="BW40" s="32" t="n">
        <v>2.38498843</v>
      </c>
      <c r="BX40" s="32" t="n">
        <v>2.50565102</v>
      </c>
      <c r="BY40" s="32" t="n">
        <v>2.79371936</v>
      </c>
      <c r="BZ40" s="32" t="n">
        <v>2.7795877</v>
      </c>
      <c r="CA40" s="32" t="n">
        <v>2.55456828</v>
      </c>
      <c r="CB40" s="32" t="n">
        <v>2.35346397</v>
      </c>
      <c r="CC40" s="32" t="n">
        <v>2.30454671</v>
      </c>
      <c r="CD40" s="32" t="n">
        <v>2.32085246</v>
      </c>
      <c r="CE40" s="32" t="n">
        <v>2.37138537</v>
      </c>
      <c r="CF40" s="32" t="n">
        <v>2.38262416</v>
      </c>
      <c r="CG40" s="32" t="n">
        <v>2.38824355</v>
      </c>
      <c r="CH40" s="32" t="n">
        <v>2.39386295</v>
      </c>
      <c r="CI40" s="32" t="n">
        <v>2.46579123</v>
      </c>
      <c r="CJ40" s="32" t="n">
        <v>2.59054183</v>
      </c>
      <c r="CK40" s="32" t="n">
        <v>2.88836985</v>
      </c>
      <c r="CL40" s="32" t="n">
        <v>2.87375942</v>
      </c>
      <c r="CM40" s="32" t="n">
        <v>2.6411164</v>
      </c>
      <c r="CN40" s="32" t="n">
        <v>2.43319873</v>
      </c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</row>
    <row r="41" customFormat="false" ht="12.75" hidden="true" customHeight="false" outlineLevel="0" collapsed="false">
      <c r="A41" s="0" t="n">
        <f aca="false">WEEKDAY(C41,2)</f>
        <v>5</v>
      </c>
      <c r="B41" s="0" t="n">
        <f aca="false">MONTH(C41)</f>
        <v>3</v>
      </c>
      <c r="C41" s="23" t="n">
        <v>34033</v>
      </c>
      <c r="D41" s="0" t="n">
        <f aca="false">MONTH(R41)</f>
        <v>3</v>
      </c>
      <c r="E41" s="0" t="n">
        <f aca="false">YEAR(R41)</f>
        <v>1993</v>
      </c>
      <c r="F41" s="24" t="n">
        <f aca="false">L41-K41</f>
        <v>0.272914285714286</v>
      </c>
      <c r="G41" s="24" t="n">
        <f aca="false">N41-M41</f>
        <v>0.0907850066666665</v>
      </c>
      <c r="H41" s="24" t="n">
        <f aca="false">O41-N41</f>
        <v>0.0944925075</v>
      </c>
      <c r="I41" s="24" t="n">
        <f aca="false">O41-M41</f>
        <v>0.185277514166667</v>
      </c>
      <c r="J41" s="25" t="n">
        <f aca="false">VLOOKUP(C41,'Nymex hist.'!A:B,2,0)</f>
        <v>1.787</v>
      </c>
      <c r="K41" s="26" t="n">
        <f aca="false">AVERAGE(U41:AA41)</f>
        <v>1.78328571428571</v>
      </c>
      <c r="L41" s="26" t="n">
        <f aca="false">AVERAGE(AB41:AF41)</f>
        <v>2.0562</v>
      </c>
      <c r="M41" s="26" t="n">
        <f aca="false">SUMIF($S$3:$FQ$3,$E41+1,$S41:$FQ41)/COUNTIF($S$3:$FQ$3,$E41+1)</f>
        <v>1.94425</v>
      </c>
      <c r="N41" s="26" t="n">
        <f aca="false">SUMIF($S$3:$FQ$3,$E41+2,$S41:$FQ41)/COUNTIF($S$3:$FQ$3,$E41+2)</f>
        <v>2.03503500666667</v>
      </c>
      <c r="O41" s="26" t="n">
        <f aca="false">SUMIF($S$3:$FQ$3,$E41+3,$S41:$FQ41)/COUNTIF($S$3:$FQ$3,$E41+3)</f>
        <v>2.12952751416667</v>
      </c>
      <c r="P41" s="27" t="n">
        <f aca="false">SUMIF($S$3:$FQ$3,$E41+4,$S41:$FQ41)/COUNTIF($S$3:$FQ$3,$E41+4)</f>
        <v>2.22238947166667</v>
      </c>
      <c r="Q41" s="27" t="n">
        <f aca="false">SUMIF($S$3:$FQ$3,$E41+5,$S41:$FQ41)/COUNTIF($S$3:$FQ$3,$E41+5)</f>
        <v>2.31583403166667</v>
      </c>
      <c r="R41" s="28" t="n">
        <v>34033</v>
      </c>
      <c r="S41" s="29"/>
      <c r="T41" s="29"/>
      <c r="U41" s="29" t="n">
        <v>1.787</v>
      </c>
      <c r="V41" s="29" t="n">
        <v>1.757</v>
      </c>
      <c r="W41" s="29" t="n">
        <v>1.757</v>
      </c>
      <c r="X41" s="29" t="n">
        <v>1.752</v>
      </c>
      <c r="Y41" s="29" t="n">
        <v>1.76</v>
      </c>
      <c r="Z41" s="29" t="n">
        <v>1.775</v>
      </c>
      <c r="AA41" s="29" t="n">
        <v>1.895</v>
      </c>
      <c r="AB41" s="29" t="n">
        <v>2.055</v>
      </c>
      <c r="AC41" s="29" t="n">
        <v>2.215</v>
      </c>
      <c r="AD41" s="29" t="n">
        <v>2.215</v>
      </c>
      <c r="AE41" s="29" t="n">
        <v>1.976</v>
      </c>
      <c r="AF41" s="29" t="n">
        <v>1.82</v>
      </c>
      <c r="AG41" s="29" t="n">
        <v>1.79</v>
      </c>
      <c r="AH41" s="29" t="n">
        <v>1.785</v>
      </c>
      <c r="AI41" s="29" t="n">
        <v>1.795</v>
      </c>
      <c r="AJ41" s="31" t="n">
        <v>1.815</v>
      </c>
      <c r="AK41" s="29" t="n">
        <v>1.835</v>
      </c>
      <c r="AL41" s="29" t="n">
        <v>1.86</v>
      </c>
      <c r="AM41" s="29" t="n">
        <v>1.985</v>
      </c>
      <c r="AN41" s="29" t="n">
        <v>2.145</v>
      </c>
      <c r="AO41" s="29" t="n">
        <v>2.31</v>
      </c>
      <c r="AP41" s="29" t="n">
        <v>2.31</v>
      </c>
      <c r="AQ41" s="29" t="n">
        <v>2.066</v>
      </c>
      <c r="AR41" s="29" t="n">
        <v>1.91</v>
      </c>
      <c r="AS41" s="29" t="n">
        <v>1.87416928</v>
      </c>
      <c r="AT41" s="29" t="n">
        <v>1.86893417</v>
      </c>
      <c r="AU41" s="29" t="n">
        <v>1.87940439</v>
      </c>
      <c r="AV41" s="29" t="n">
        <v>1.90034483</v>
      </c>
      <c r="AW41" s="29" t="n">
        <v>1.92128527</v>
      </c>
      <c r="AX41" s="29" t="n">
        <v>1.94746082</v>
      </c>
      <c r="AY41" s="29" t="n">
        <v>2.07833856</v>
      </c>
      <c r="AZ41" s="29" t="n">
        <v>2.24586207</v>
      </c>
      <c r="BA41" s="29" t="n">
        <v>2.41862069</v>
      </c>
      <c r="BB41" s="29" t="n">
        <v>2.41862069</v>
      </c>
      <c r="BC41" s="29" t="n">
        <v>2.16314734</v>
      </c>
      <c r="BD41" s="29" t="n">
        <v>1.99981191</v>
      </c>
      <c r="BE41" s="29" t="n">
        <v>1.96622162</v>
      </c>
      <c r="BF41" s="29" t="n">
        <v>1.9608412</v>
      </c>
      <c r="BG41" s="29" t="n">
        <v>1.97181725</v>
      </c>
      <c r="BH41" s="29" t="n">
        <v>1.99355414</v>
      </c>
      <c r="BI41" s="29" t="n">
        <v>2.01550624</v>
      </c>
      <c r="BJ41" s="29" t="n">
        <v>2.04283875</v>
      </c>
      <c r="BK41" s="29" t="n">
        <v>2.17971655</v>
      </c>
      <c r="BL41" s="29" t="n">
        <v>2.33084385</v>
      </c>
      <c r="BM41" s="29" t="n">
        <v>2.51141063</v>
      </c>
      <c r="BN41" s="29" t="n">
        <v>2.51141063</v>
      </c>
      <c r="BO41" s="29" t="n">
        <v>2.24432675</v>
      </c>
      <c r="BP41" s="29" t="n">
        <v>2.09750379</v>
      </c>
      <c r="BQ41" s="29" t="n">
        <v>2.0598049</v>
      </c>
      <c r="BR41" s="29" t="n">
        <v>2.05419323</v>
      </c>
      <c r="BS41" s="29" t="n">
        <v>2.06564103</v>
      </c>
      <c r="BT41" s="29" t="n">
        <v>2.08831217</v>
      </c>
      <c r="BU41" s="29" t="n">
        <v>2.11120777</v>
      </c>
      <c r="BV41" s="29" t="n">
        <v>2.13971503</v>
      </c>
      <c r="BW41" s="29" t="n">
        <v>2.28247583</v>
      </c>
      <c r="BX41" s="29" t="n">
        <v>2.4128775</v>
      </c>
      <c r="BY41" s="29" t="n">
        <v>2.60120503</v>
      </c>
      <c r="BZ41" s="29" t="n">
        <v>2.60120503</v>
      </c>
      <c r="CA41" s="29" t="n">
        <v>2.3226419</v>
      </c>
      <c r="CB41" s="29" t="n">
        <v>2.19672957</v>
      </c>
      <c r="CC41" s="29" t="n">
        <v>2.15210261</v>
      </c>
      <c r="CD41" s="29" t="n">
        <v>2.14625344</v>
      </c>
      <c r="CE41" s="29" t="n">
        <v>2.15818574</v>
      </c>
      <c r="CF41" s="29" t="n">
        <v>2.18181638</v>
      </c>
      <c r="CG41" s="29" t="n">
        <v>2.20568098</v>
      </c>
      <c r="CH41" s="29" t="n">
        <v>2.23539474</v>
      </c>
      <c r="CI41" s="29" t="n">
        <v>2.38419754</v>
      </c>
      <c r="CJ41" s="29" t="n">
        <v>2.50475121</v>
      </c>
      <c r="CK41" s="29" t="n">
        <v>2.70104924</v>
      </c>
      <c r="CL41" s="29" t="n">
        <v>2.70104924</v>
      </c>
      <c r="CM41" s="29" t="n">
        <v>2.41069661</v>
      </c>
      <c r="CN41" s="29" t="n">
        <v>2.29482228</v>
      </c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12.75" hidden="true" customHeight="false" outlineLevel="0" collapsed="false">
      <c r="A42" s="0" t="n">
        <f aca="false">WEEKDAY(C42,2)</f>
        <v>1</v>
      </c>
      <c r="B42" s="0" t="n">
        <f aca="false">MONTH(C42)</f>
        <v>3</v>
      </c>
      <c r="C42" s="23" t="n">
        <v>34036</v>
      </c>
      <c r="D42" s="0" t="n">
        <f aca="false">MONTH(R42)</f>
        <v>3</v>
      </c>
      <c r="E42" s="0" t="n">
        <f aca="false">YEAR(R42)</f>
        <v>1993</v>
      </c>
      <c r="F42" s="24" t="n">
        <f aca="false">L42-K42</f>
        <v>0.270885714285714</v>
      </c>
      <c r="G42" s="24" t="n">
        <f aca="false">N42-M42</f>
        <v>0.0907686966666665</v>
      </c>
      <c r="H42" s="24" t="n">
        <f aca="false">O42-N42</f>
        <v>0.0951410775000001</v>
      </c>
      <c r="I42" s="24" t="n">
        <f aca="false">O42-M42</f>
        <v>0.185909774166667</v>
      </c>
      <c r="J42" s="25" t="n">
        <f aca="false">VLOOKUP(C42,'Nymex hist.'!A:B,2,0)</f>
        <v>1.824</v>
      </c>
      <c r="K42" s="26" t="n">
        <f aca="false">AVERAGE(U42:AA42)</f>
        <v>1.80071428571429</v>
      </c>
      <c r="L42" s="26" t="n">
        <f aca="false">AVERAGE(AB42:AF42)</f>
        <v>2.0716</v>
      </c>
      <c r="M42" s="26" t="n">
        <f aca="false">SUMIF($S$3:$FQ$3,$E42+1,$S42:$FQ42)/COUNTIF($S$3:$FQ$3,$E42+1)</f>
        <v>1.95608333333333</v>
      </c>
      <c r="N42" s="26" t="n">
        <f aca="false">SUMIF($S$3:$FQ$3,$E42+2,$S42:$FQ42)/COUNTIF($S$3:$FQ$3,$E42+2)</f>
        <v>2.04685203</v>
      </c>
      <c r="O42" s="26" t="n">
        <f aca="false">SUMIF($S$3:$FQ$3,$E42+3,$S42:$FQ42)/COUNTIF($S$3:$FQ$3,$E42+3)</f>
        <v>2.1419931075</v>
      </c>
      <c r="P42" s="27" t="n">
        <f aca="false">SUMIF($S$3:$FQ$3,$E42+4,$S42:$FQ42)/COUNTIF($S$3:$FQ$3,$E42+4)</f>
        <v>2.2342265</v>
      </c>
      <c r="Q42" s="27" t="n">
        <f aca="false">SUMIF($S$3:$FQ$3,$E42+5,$S42:$FQ42)/COUNTIF($S$3:$FQ$3,$E42+5)</f>
        <v>2.32767193</v>
      </c>
      <c r="R42" s="28" t="n">
        <v>34036</v>
      </c>
      <c r="S42" s="29"/>
      <c r="T42" s="29"/>
      <c r="U42" s="29" t="n">
        <v>1.824</v>
      </c>
      <c r="V42" s="29" t="n">
        <v>1.79</v>
      </c>
      <c r="W42" s="29" t="n">
        <v>1.78</v>
      </c>
      <c r="X42" s="29" t="n">
        <v>1.766</v>
      </c>
      <c r="Y42" s="29" t="n">
        <v>1.765</v>
      </c>
      <c r="Z42" s="29" t="n">
        <v>1.78</v>
      </c>
      <c r="AA42" s="29" t="n">
        <v>1.9</v>
      </c>
      <c r="AB42" s="29" t="n">
        <v>2.07</v>
      </c>
      <c r="AC42" s="29" t="n">
        <v>2.235</v>
      </c>
      <c r="AD42" s="29" t="n">
        <v>2.24</v>
      </c>
      <c r="AE42" s="29" t="n">
        <v>1.983</v>
      </c>
      <c r="AF42" s="29" t="n">
        <v>1.83</v>
      </c>
      <c r="AG42" s="29" t="n">
        <v>1.8</v>
      </c>
      <c r="AH42" s="29" t="n">
        <v>1.795</v>
      </c>
      <c r="AI42" s="29" t="n">
        <v>1.81</v>
      </c>
      <c r="AJ42" s="31" t="n">
        <v>1.825</v>
      </c>
      <c r="AK42" s="29" t="n">
        <v>1.84</v>
      </c>
      <c r="AL42" s="29" t="n">
        <v>1.87</v>
      </c>
      <c r="AM42" s="29" t="n">
        <v>1.99</v>
      </c>
      <c r="AN42" s="29" t="n">
        <v>2.16</v>
      </c>
      <c r="AO42" s="29" t="n">
        <v>2.33</v>
      </c>
      <c r="AP42" s="29" t="n">
        <v>2.335</v>
      </c>
      <c r="AQ42" s="29" t="n">
        <v>2.073</v>
      </c>
      <c r="AR42" s="29" t="n">
        <v>1.92</v>
      </c>
      <c r="AS42" s="29" t="n">
        <v>1.8841334</v>
      </c>
      <c r="AT42" s="29" t="n">
        <v>1.8788997</v>
      </c>
      <c r="AU42" s="29" t="n">
        <v>1.89460081</v>
      </c>
      <c r="AV42" s="29" t="n">
        <v>1.91030192</v>
      </c>
      <c r="AW42" s="29" t="n">
        <v>1.92600303</v>
      </c>
      <c r="AX42" s="29" t="n">
        <v>1.95740526</v>
      </c>
      <c r="AY42" s="29" t="n">
        <v>2.08301415</v>
      </c>
      <c r="AZ42" s="29" t="n">
        <v>2.26096008</v>
      </c>
      <c r="BA42" s="29" t="n">
        <v>2.43890601</v>
      </c>
      <c r="BB42" s="29" t="n">
        <v>2.44413972</v>
      </c>
      <c r="BC42" s="29" t="n">
        <v>2.16989363</v>
      </c>
      <c r="BD42" s="29" t="n">
        <v>2.00974229</v>
      </c>
      <c r="BE42" s="29" t="n">
        <v>1.97888495</v>
      </c>
      <c r="BF42" s="29" t="n">
        <v>1.97325855</v>
      </c>
      <c r="BG42" s="29" t="n">
        <v>1.98970495</v>
      </c>
      <c r="BH42" s="29" t="n">
        <v>2.00615135</v>
      </c>
      <c r="BI42" s="29" t="n">
        <v>2.02259775</v>
      </c>
      <c r="BJ42" s="29" t="n">
        <v>2.05527415</v>
      </c>
      <c r="BK42" s="29" t="n">
        <v>2.18662895</v>
      </c>
      <c r="BL42" s="29" t="n">
        <v>2.3408767</v>
      </c>
      <c r="BM42" s="29" t="n">
        <v>2.5267643</v>
      </c>
      <c r="BN42" s="29" t="n">
        <v>2.5321743</v>
      </c>
      <c r="BO42" s="29" t="n">
        <v>2.2456607</v>
      </c>
      <c r="BP42" s="29" t="n">
        <v>2.11002335</v>
      </c>
      <c r="BQ42" s="29" t="n">
        <v>2.07251853</v>
      </c>
      <c r="BR42" s="29" t="n">
        <v>2.06665163</v>
      </c>
      <c r="BS42" s="29" t="n">
        <v>2.08380103</v>
      </c>
      <c r="BT42" s="29" t="n">
        <v>2.10095043</v>
      </c>
      <c r="BU42" s="29" t="n">
        <v>2.11809983</v>
      </c>
      <c r="BV42" s="29" t="n">
        <v>2.15217298</v>
      </c>
      <c r="BW42" s="29" t="n">
        <v>2.28914253</v>
      </c>
      <c r="BX42" s="29" t="n">
        <v>2.42284467</v>
      </c>
      <c r="BY42" s="29" t="n">
        <v>2.61667802</v>
      </c>
      <c r="BZ42" s="29" t="n">
        <v>2.62231927</v>
      </c>
      <c r="CA42" s="29" t="n">
        <v>2.32355867</v>
      </c>
      <c r="CB42" s="29" t="n">
        <v>2.20926243</v>
      </c>
      <c r="CC42" s="29" t="n">
        <v>2.16487085</v>
      </c>
      <c r="CD42" s="29" t="n">
        <v>2.15875695</v>
      </c>
      <c r="CE42" s="29" t="n">
        <v>2.17662835</v>
      </c>
      <c r="CF42" s="29" t="n">
        <v>2.19449975</v>
      </c>
      <c r="CG42" s="29" t="n">
        <v>2.21237115</v>
      </c>
      <c r="CH42" s="29" t="n">
        <v>2.2478788</v>
      </c>
      <c r="CI42" s="29" t="n">
        <v>2.39061485</v>
      </c>
      <c r="CJ42" s="29" t="n">
        <v>2.51465412</v>
      </c>
      <c r="CK42" s="29" t="n">
        <v>2.71664797</v>
      </c>
      <c r="CL42" s="29" t="n">
        <v>2.72252672</v>
      </c>
      <c r="CM42" s="29" t="n">
        <v>2.41118812</v>
      </c>
      <c r="CN42" s="29" t="n">
        <v>2.30737175</v>
      </c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12.75" hidden="true" customHeight="false" outlineLevel="0" collapsed="false">
      <c r="A43" s="0" t="n">
        <f aca="false">WEEKDAY(C43,2)</f>
        <v>2</v>
      </c>
      <c r="B43" s="0" t="n">
        <f aca="false">MONTH(C43)</f>
        <v>3</v>
      </c>
      <c r="C43" s="23" t="n">
        <v>34037</v>
      </c>
      <c r="D43" s="0" t="n">
        <f aca="false">MONTH(R43)</f>
        <v>3</v>
      </c>
      <c r="E43" s="0" t="n">
        <f aca="false">YEAR(R43)</f>
        <v>1993</v>
      </c>
      <c r="F43" s="24" t="n">
        <f aca="false">L43-K43</f>
        <v>0.235971428571429</v>
      </c>
      <c r="G43" s="24" t="n">
        <f aca="false">N43-M43</f>
        <v>0.0857998341666664</v>
      </c>
      <c r="H43" s="24" t="n">
        <f aca="false">O43-N43</f>
        <v>0.0923919916666671</v>
      </c>
      <c r="I43" s="24" t="n">
        <f aca="false">O43-M43</f>
        <v>0.178191825833333</v>
      </c>
      <c r="J43" s="25" t="n">
        <f aca="false">VLOOKUP(C43,'Nymex hist.'!A:B,2,0)</f>
        <v>1.921</v>
      </c>
      <c r="K43" s="26" t="n">
        <f aca="false">AVERAGE(U43:AA43)</f>
        <v>1.86042857142857</v>
      </c>
      <c r="L43" s="26" t="n">
        <f aca="false">AVERAGE(AB43:AF43)</f>
        <v>2.0964</v>
      </c>
      <c r="M43" s="26" t="n">
        <f aca="false">SUMIF($S$3:$FQ$3,$E43+1,$S43:$FQ43)/COUNTIF($S$3:$FQ$3,$E43+1)</f>
        <v>1.96641666666667</v>
      </c>
      <c r="N43" s="26" t="n">
        <f aca="false">SUMIF($S$3:$FQ$3,$E43+2,$S43:$FQ43)/COUNTIF($S$3:$FQ$3,$E43+2)</f>
        <v>2.05221650083333</v>
      </c>
      <c r="O43" s="26" t="n">
        <f aca="false">SUMIF($S$3:$FQ$3,$E43+3,$S43:$FQ43)/COUNTIF($S$3:$FQ$3,$E43+3)</f>
        <v>2.1446084925</v>
      </c>
      <c r="P43" s="27" t="n">
        <f aca="false">SUMIF($S$3:$FQ$3,$E43+4,$S43:$FQ43)/COUNTIF($S$3:$FQ$3,$E43+4)</f>
        <v>2.23393387333333</v>
      </c>
      <c r="Q43" s="27" t="n">
        <f aca="false">SUMIF($S$3:$FQ$3,$E43+5,$S43:$FQ43)/COUNTIF($S$3:$FQ$3,$E43+5)</f>
        <v>2.32671461083333</v>
      </c>
      <c r="R43" s="28" t="n">
        <v>34037</v>
      </c>
      <c r="S43" s="29"/>
      <c r="T43" s="29"/>
      <c r="U43" s="29" t="n">
        <v>1.921</v>
      </c>
      <c r="V43" s="29" t="n">
        <v>1.881</v>
      </c>
      <c r="W43" s="29" t="n">
        <v>1.851</v>
      </c>
      <c r="X43" s="29" t="n">
        <v>1.815</v>
      </c>
      <c r="Y43" s="29" t="n">
        <v>1.805</v>
      </c>
      <c r="Z43" s="29" t="n">
        <v>1.815</v>
      </c>
      <c r="AA43" s="29" t="n">
        <v>1.935</v>
      </c>
      <c r="AB43" s="29" t="n">
        <v>2.105</v>
      </c>
      <c r="AC43" s="29" t="n">
        <v>2.266</v>
      </c>
      <c r="AD43" s="29" t="n">
        <v>2.271</v>
      </c>
      <c r="AE43" s="29" t="n">
        <v>2</v>
      </c>
      <c r="AF43" s="29" t="n">
        <v>1.84</v>
      </c>
      <c r="AG43" s="29" t="n">
        <v>1.8</v>
      </c>
      <c r="AH43" s="29" t="n">
        <v>1.8</v>
      </c>
      <c r="AI43" s="29" t="n">
        <v>1.815</v>
      </c>
      <c r="AJ43" s="31" t="n">
        <v>1.825</v>
      </c>
      <c r="AK43" s="29" t="n">
        <v>1.845</v>
      </c>
      <c r="AL43" s="29" t="n">
        <v>1.88</v>
      </c>
      <c r="AM43" s="29" t="n">
        <v>2.005</v>
      </c>
      <c r="AN43" s="29" t="n">
        <v>2.175</v>
      </c>
      <c r="AO43" s="29" t="n">
        <v>2.341</v>
      </c>
      <c r="AP43" s="29" t="n">
        <v>2.356</v>
      </c>
      <c r="AQ43" s="29" t="n">
        <v>2.0875</v>
      </c>
      <c r="AR43" s="29" t="n">
        <v>1.9275</v>
      </c>
      <c r="AS43" s="29" t="n">
        <v>1.87922203</v>
      </c>
      <c r="AT43" s="29" t="n">
        <v>1.87922203</v>
      </c>
      <c r="AU43" s="29" t="n">
        <v>1.89488221</v>
      </c>
      <c r="AV43" s="29" t="n">
        <v>1.90532234</v>
      </c>
      <c r="AW43" s="29" t="n">
        <v>1.92620258</v>
      </c>
      <c r="AX43" s="29" t="n">
        <v>1.96274301</v>
      </c>
      <c r="AY43" s="29" t="n">
        <v>2.09324454</v>
      </c>
      <c r="AZ43" s="29" t="n">
        <v>2.27072662</v>
      </c>
      <c r="BA43" s="29" t="n">
        <v>2.44403265</v>
      </c>
      <c r="BB43" s="29" t="n">
        <v>2.45969284</v>
      </c>
      <c r="BC43" s="29" t="n">
        <v>2.17937555</v>
      </c>
      <c r="BD43" s="29" t="n">
        <v>2.01233359</v>
      </c>
      <c r="BE43" s="29" t="n">
        <v>1.97386424</v>
      </c>
      <c r="BF43" s="29" t="n">
        <v>1.97386424</v>
      </c>
      <c r="BG43" s="29" t="n">
        <v>1.99010612</v>
      </c>
      <c r="BH43" s="29" t="n">
        <v>2.00115059</v>
      </c>
      <c r="BI43" s="29" t="n">
        <v>2.02280642</v>
      </c>
      <c r="BJ43" s="29" t="n">
        <v>2.06092069</v>
      </c>
      <c r="BK43" s="29" t="n">
        <v>2.19713588</v>
      </c>
      <c r="BL43" s="29" t="n">
        <v>2.34161277</v>
      </c>
      <c r="BM43" s="29" t="n">
        <v>2.52243898</v>
      </c>
      <c r="BN43" s="29" t="n">
        <v>2.53868086</v>
      </c>
      <c r="BO43" s="29" t="n">
        <v>2.24892581</v>
      </c>
      <c r="BP43" s="29" t="n">
        <v>2.11549339</v>
      </c>
      <c r="BQ43" s="29" t="n">
        <v>2.0649279</v>
      </c>
      <c r="BR43" s="29" t="n">
        <v>2.0649279</v>
      </c>
      <c r="BS43" s="29" t="n">
        <v>2.08184477</v>
      </c>
      <c r="BT43" s="29" t="n">
        <v>2.09334825</v>
      </c>
      <c r="BU43" s="29" t="n">
        <v>2.11590408</v>
      </c>
      <c r="BV43" s="29" t="n">
        <v>2.15560235</v>
      </c>
      <c r="BW43" s="29" t="n">
        <v>2.29747854</v>
      </c>
      <c r="BX43" s="29" t="n">
        <v>2.42086571</v>
      </c>
      <c r="BY43" s="29" t="n">
        <v>2.60920692</v>
      </c>
      <c r="BZ43" s="29" t="n">
        <v>2.6261238</v>
      </c>
      <c r="CA43" s="29" t="n">
        <v>2.32432675</v>
      </c>
      <c r="CB43" s="29" t="n">
        <v>2.21244305</v>
      </c>
      <c r="CC43" s="29" t="n">
        <v>2.15698459</v>
      </c>
      <c r="CD43" s="29" t="n">
        <v>2.15698459</v>
      </c>
      <c r="CE43" s="29" t="n">
        <v>2.17461396</v>
      </c>
      <c r="CF43" s="29" t="n">
        <v>2.18660194</v>
      </c>
      <c r="CG43" s="29" t="n">
        <v>2.21010777</v>
      </c>
      <c r="CH43" s="29" t="n">
        <v>2.25147804</v>
      </c>
      <c r="CI43" s="29" t="n">
        <v>2.39932973</v>
      </c>
      <c r="CJ43" s="29" t="n">
        <v>2.5126537</v>
      </c>
      <c r="CK43" s="29" t="n">
        <v>2.70892741</v>
      </c>
      <c r="CL43" s="29" t="n">
        <v>2.72655679</v>
      </c>
      <c r="CM43" s="29" t="n">
        <v>2.41204874</v>
      </c>
      <c r="CN43" s="29" t="n">
        <v>2.31071274</v>
      </c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12.75" hidden="true" customHeight="false" outlineLevel="0" collapsed="false">
      <c r="A44" s="0" t="n">
        <f aca="false">WEEKDAY(C44,2)</f>
        <v>3</v>
      </c>
      <c r="B44" s="0" t="n">
        <f aca="false">MONTH(C44)</f>
        <v>3</v>
      </c>
      <c r="C44" s="23" t="n">
        <v>34038</v>
      </c>
      <c r="D44" s="0" t="n">
        <f aca="false">MONTH(R44)</f>
        <v>3</v>
      </c>
      <c r="E44" s="0" t="n">
        <f aca="false">YEAR(R44)</f>
        <v>1993</v>
      </c>
      <c r="F44" s="24" t="n">
        <f aca="false">L44-K44</f>
        <v>0.233914285714286</v>
      </c>
      <c r="G44" s="24" t="n">
        <f aca="false">N44-M44</f>
        <v>0.0857620308333333</v>
      </c>
      <c r="H44" s="24" t="n">
        <f aca="false">O44-N44</f>
        <v>0.0925758666666665</v>
      </c>
      <c r="I44" s="24" t="n">
        <f aca="false">O44-M44</f>
        <v>0.1783378975</v>
      </c>
      <c r="J44" s="25" t="n">
        <f aca="false">VLOOKUP(C44,'Nymex hist.'!A:B,2,0)</f>
        <v>1.926</v>
      </c>
      <c r="K44" s="26" t="n">
        <f aca="false">AVERAGE(U44:AA44)</f>
        <v>1.85128571428571</v>
      </c>
      <c r="L44" s="26" t="n">
        <f aca="false">AVERAGE(AB44:AF44)</f>
        <v>2.0852</v>
      </c>
      <c r="M44" s="26" t="n">
        <f aca="false">SUMIF($S$3:$FQ$3,$E44+1,$S44:$FQ44)/COUNTIF($S$3:$FQ$3,$E44+1)</f>
        <v>1.95541666666667</v>
      </c>
      <c r="N44" s="26" t="n">
        <f aca="false">SUMIF($S$3:$FQ$3,$E44+2,$S44:$FQ44)/COUNTIF($S$3:$FQ$3,$E44+2)</f>
        <v>2.0411786975</v>
      </c>
      <c r="O44" s="26" t="n">
        <f aca="false">SUMIF($S$3:$FQ$3,$E44+3,$S44:$FQ44)/COUNTIF($S$3:$FQ$3,$E44+3)</f>
        <v>2.13375456416667</v>
      </c>
      <c r="P44" s="27" t="n">
        <f aca="false">SUMIF($S$3:$FQ$3,$E44+4,$S44:$FQ44)/COUNTIF($S$3:$FQ$3,$E44+4)</f>
        <v>2.222913675</v>
      </c>
      <c r="Q44" s="27" t="n">
        <f aca="false">SUMIF($S$3:$FQ$3,$E44+5,$S44:$FQ44)/COUNTIF($S$3:$FQ$3,$E44+5)</f>
        <v>2.31569159083333</v>
      </c>
      <c r="R44" s="28" t="n">
        <v>34038</v>
      </c>
      <c r="S44" s="29"/>
      <c r="T44" s="29"/>
      <c r="U44" s="29" t="n">
        <v>1.926</v>
      </c>
      <c r="V44" s="29" t="n">
        <v>1.873</v>
      </c>
      <c r="W44" s="29" t="n">
        <v>1.83</v>
      </c>
      <c r="X44" s="29" t="n">
        <v>1.805</v>
      </c>
      <c r="Y44" s="29" t="n">
        <v>1.795</v>
      </c>
      <c r="Z44" s="29" t="n">
        <v>1.805</v>
      </c>
      <c r="AA44" s="29" t="n">
        <v>1.925</v>
      </c>
      <c r="AB44" s="29" t="n">
        <v>2.09</v>
      </c>
      <c r="AC44" s="29" t="n">
        <v>2.25</v>
      </c>
      <c r="AD44" s="29" t="n">
        <v>2.255</v>
      </c>
      <c r="AE44" s="29" t="n">
        <v>2</v>
      </c>
      <c r="AF44" s="29" t="n">
        <v>1.831</v>
      </c>
      <c r="AG44" s="29" t="n">
        <v>1.794</v>
      </c>
      <c r="AH44" s="29" t="n">
        <v>1.795</v>
      </c>
      <c r="AI44" s="29" t="n">
        <v>1.805</v>
      </c>
      <c r="AJ44" s="31" t="n">
        <v>1.815</v>
      </c>
      <c r="AK44" s="29" t="n">
        <v>1.83</v>
      </c>
      <c r="AL44" s="29" t="n">
        <v>1.86</v>
      </c>
      <c r="AM44" s="29" t="n">
        <v>1.995</v>
      </c>
      <c r="AN44" s="29" t="n">
        <v>2.16</v>
      </c>
      <c r="AO44" s="29" t="n">
        <v>2.325</v>
      </c>
      <c r="AP44" s="29" t="n">
        <v>2.34</v>
      </c>
      <c r="AQ44" s="29" t="n">
        <v>2.0875</v>
      </c>
      <c r="AR44" s="29" t="n">
        <v>1.9185</v>
      </c>
      <c r="AS44" s="29" t="n">
        <v>1.87339726</v>
      </c>
      <c r="AT44" s="29" t="n">
        <v>1.87444152</v>
      </c>
      <c r="AU44" s="29" t="n">
        <v>1.88488409</v>
      </c>
      <c r="AV44" s="29" t="n">
        <v>1.89532666</v>
      </c>
      <c r="AW44" s="29" t="n">
        <v>1.91099052</v>
      </c>
      <c r="AX44" s="29" t="n">
        <v>1.94231823</v>
      </c>
      <c r="AY44" s="29" t="n">
        <v>2.08329294</v>
      </c>
      <c r="AZ44" s="29" t="n">
        <v>2.25559536</v>
      </c>
      <c r="BA44" s="29" t="n">
        <v>2.42789779</v>
      </c>
      <c r="BB44" s="29" t="n">
        <v>2.44356164</v>
      </c>
      <c r="BC44" s="29" t="n">
        <v>2.17988672</v>
      </c>
      <c r="BD44" s="29" t="n">
        <v>2.00340727</v>
      </c>
      <c r="BE44" s="29" t="n">
        <v>1.96802658</v>
      </c>
      <c r="BF44" s="29" t="n">
        <v>1.96910387</v>
      </c>
      <c r="BG44" s="29" t="n">
        <v>1.98009225</v>
      </c>
      <c r="BH44" s="29" t="n">
        <v>1.99086516</v>
      </c>
      <c r="BI44" s="29" t="n">
        <v>2.00724</v>
      </c>
      <c r="BJ44" s="29" t="n">
        <v>2.03998966</v>
      </c>
      <c r="BK44" s="29" t="n">
        <v>2.18714771</v>
      </c>
      <c r="BL44" s="29" t="n">
        <v>2.3279131</v>
      </c>
      <c r="BM44" s="29" t="n">
        <v>2.50782081</v>
      </c>
      <c r="BN44" s="29" t="n">
        <v>2.52419564</v>
      </c>
      <c r="BO44" s="29" t="n">
        <v>2.24883989</v>
      </c>
      <c r="BP44" s="29" t="n">
        <v>2.10376533</v>
      </c>
      <c r="BQ44" s="29" t="n">
        <v>2.05930645</v>
      </c>
      <c r="BR44" s="29" t="n">
        <v>2.06042874</v>
      </c>
      <c r="BS44" s="29" t="n">
        <v>2.07187611</v>
      </c>
      <c r="BT44" s="29" t="n">
        <v>2.08309903</v>
      </c>
      <c r="BU44" s="29" t="n">
        <v>2.10015786</v>
      </c>
      <c r="BV44" s="29" t="n">
        <v>2.13427553</v>
      </c>
      <c r="BW44" s="29" t="n">
        <v>2.28758057</v>
      </c>
      <c r="BX44" s="29" t="n">
        <v>2.40700812</v>
      </c>
      <c r="BY44" s="29" t="n">
        <v>2.59443083</v>
      </c>
      <c r="BZ44" s="29" t="n">
        <v>2.61148966</v>
      </c>
      <c r="CA44" s="29" t="n">
        <v>2.32463191</v>
      </c>
      <c r="CB44" s="29" t="n">
        <v>2.2007152</v>
      </c>
      <c r="CC44" s="29" t="n">
        <v>2.15158611</v>
      </c>
      <c r="CD44" s="29" t="n">
        <v>2.15275591</v>
      </c>
      <c r="CE44" s="29" t="n">
        <v>2.16468778</v>
      </c>
      <c r="CF44" s="29" t="n">
        <v>2.1763857</v>
      </c>
      <c r="CG44" s="29" t="n">
        <v>2.19416653</v>
      </c>
      <c r="CH44" s="29" t="n">
        <v>2.2297282</v>
      </c>
      <c r="CI44" s="29" t="n">
        <v>2.38952174</v>
      </c>
      <c r="CJ44" s="29" t="n">
        <v>2.49863757</v>
      </c>
      <c r="CK44" s="29" t="n">
        <v>2.69399278</v>
      </c>
      <c r="CL44" s="29" t="n">
        <v>2.71177361</v>
      </c>
      <c r="CM44" s="29" t="n">
        <v>2.41277486</v>
      </c>
      <c r="CN44" s="29" t="n">
        <v>2.29897986</v>
      </c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12.75" hidden="false" customHeight="false" outlineLevel="0" collapsed="false">
      <c r="A45" s="1" t="n">
        <f aca="false">WEEKDAY(C45,2)</f>
        <v>4</v>
      </c>
      <c r="B45" s="1" t="n">
        <f aca="false">MONTH(C45)</f>
        <v>3</v>
      </c>
      <c r="C45" s="23" t="n">
        <v>34039</v>
      </c>
      <c r="D45" s="0" t="n">
        <f aca="false">MONTH(R45)</f>
        <v>3</v>
      </c>
      <c r="E45" s="0" t="n">
        <f aca="false">YEAR(R45)</f>
        <v>1993</v>
      </c>
      <c r="F45" s="24" t="n">
        <f aca="false">L45-K45</f>
        <v>0.211714285714286</v>
      </c>
      <c r="G45" s="3" t="n">
        <f aca="false">N45-M45</f>
        <v>0.0853339350000002</v>
      </c>
      <c r="H45" s="3" t="n">
        <f aca="false">O45-N45</f>
        <v>0.0921996258333331</v>
      </c>
      <c r="I45" s="3" t="n">
        <f aca="false">O45-M45</f>
        <v>0.177533560833333</v>
      </c>
      <c r="J45" s="4" t="n">
        <f aca="false">VLOOKUP(C45,'Nymex hist.'!A:B,2,0)</f>
        <v>1.945</v>
      </c>
      <c r="K45" s="4" t="n">
        <f aca="false">AVERAGE(U45:AA45)</f>
        <v>1.87028571428571</v>
      </c>
      <c r="L45" s="4" t="n">
        <f aca="false">AVERAGE(AB45:AF45)</f>
        <v>2.082</v>
      </c>
      <c r="M45" s="4" t="n">
        <f aca="false">SUMIF($S$3:$FQ$3,$E45+1,$S45:$FQ45)/COUNTIF($S$3:$FQ$3,$E45+1)</f>
        <v>1.953</v>
      </c>
      <c r="N45" s="4" t="n">
        <f aca="false">SUMIF($S$3:$FQ$3,$E45+2,$S45:$FQ45)/COUNTIF($S$3:$FQ$3,$E45+2)</f>
        <v>2.038333935</v>
      </c>
      <c r="O45" s="4" t="n">
        <f aca="false">SUMIF($S$3:$FQ$3,$E45+3,$S45:$FQ45)/COUNTIF($S$3:$FQ$3,$E45+3)</f>
        <v>2.13053356083333</v>
      </c>
      <c r="P45" s="4" t="n">
        <f aca="false">SUMIF($S$3:$FQ$3,$E45+4,$S45:$FQ45)/COUNTIF($S$3:$FQ$3,$E45+4)</f>
        <v>2.2200550075</v>
      </c>
      <c r="Q45" s="4" t="n">
        <f aca="false">SUMIF($S$3:$FQ$3,$E45+5,$S45:$FQ45)/COUNTIF($S$3:$FQ$3,$E45+5)</f>
        <v>2.31283195916667</v>
      </c>
      <c r="R45" s="21" t="n">
        <v>34039</v>
      </c>
      <c r="S45" s="32"/>
      <c r="T45" s="32"/>
      <c r="U45" s="32" t="n">
        <v>1.945</v>
      </c>
      <c r="V45" s="32" t="n">
        <v>1.895</v>
      </c>
      <c r="W45" s="32" t="n">
        <v>1.852</v>
      </c>
      <c r="X45" s="32" t="n">
        <v>1.832</v>
      </c>
      <c r="Y45" s="32" t="n">
        <v>1.818</v>
      </c>
      <c r="Z45" s="32" t="n">
        <v>1.83</v>
      </c>
      <c r="AA45" s="32" t="n">
        <v>1.92</v>
      </c>
      <c r="AB45" s="32" t="n">
        <v>2.08</v>
      </c>
      <c r="AC45" s="32" t="n">
        <v>2.245</v>
      </c>
      <c r="AD45" s="32" t="n">
        <v>2.25</v>
      </c>
      <c r="AE45" s="32" t="n">
        <v>2</v>
      </c>
      <c r="AF45" s="32" t="n">
        <v>1.835</v>
      </c>
      <c r="AG45" s="32" t="n">
        <v>1.791</v>
      </c>
      <c r="AH45" s="32" t="n">
        <v>1.795</v>
      </c>
      <c r="AI45" s="32" t="n">
        <v>1.805</v>
      </c>
      <c r="AJ45" s="33" t="n">
        <v>1.815</v>
      </c>
      <c r="AK45" s="32" t="n">
        <v>1.83</v>
      </c>
      <c r="AL45" s="32" t="n">
        <v>1.86</v>
      </c>
      <c r="AM45" s="32" t="n">
        <v>1.985</v>
      </c>
      <c r="AN45" s="32" t="n">
        <v>2.15</v>
      </c>
      <c r="AO45" s="32" t="n">
        <v>2.32</v>
      </c>
      <c r="AP45" s="32" t="n">
        <v>2.335</v>
      </c>
      <c r="AQ45" s="32" t="n">
        <v>2.085</v>
      </c>
      <c r="AR45" s="32" t="n">
        <v>1.92</v>
      </c>
      <c r="AS45" s="32" t="n">
        <v>1.87037824</v>
      </c>
      <c r="AT45" s="32" t="n">
        <v>1.87455553</v>
      </c>
      <c r="AU45" s="32" t="n">
        <v>1.88499873</v>
      </c>
      <c r="AV45" s="32" t="n">
        <v>1.89544194</v>
      </c>
      <c r="AW45" s="32" t="n">
        <v>1.91110675</v>
      </c>
      <c r="AX45" s="32" t="n">
        <v>1.94243637</v>
      </c>
      <c r="AY45" s="32" t="n">
        <v>2.07297645</v>
      </c>
      <c r="AZ45" s="32" t="n">
        <v>2.24528935</v>
      </c>
      <c r="BA45" s="32" t="n">
        <v>2.42282386</v>
      </c>
      <c r="BB45" s="32" t="n">
        <v>2.43848867</v>
      </c>
      <c r="BC45" s="32" t="n">
        <v>2.17740851</v>
      </c>
      <c r="BD45" s="32" t="n">
        <v>2.00509561</v>
      </c>
      <c r="BE45" s="32" t="n">
        <v>1.96357946</v>
      </c>
      <c r="BF45" s="32" t="n">
        <v>1.96788296</v>
      </c>
      <c r="BG45" s="32" t="n">
        <v>1.97885689</v>
      </c>
      <c r="BH45" s="32" t="n">
        <v>1.98961564</v>
      </c>
      <c r="BI45" s="32" t="n">
        <v>2.00596894</v>
      </c>
      <c r="BJ45" s="32" t="n">
        <v>2.03867554</v>
      </c>
      <c r="BK45" s="32" t="n">
        <v>2.17488131</v>
      </c>
      <c r="BL45" s="32" t="n">
        <v>2.32034176</v>
      </c>
      <c r="BM45" s="32" t="n">
        <v>2.50560744</v>
      </c>
      <c r="BN45" s="32" t="n">
        <v>2.52196074</v>
      </c>
      <c r="BO45" s="32" t="n">
        <v>2.24954919</v>
      </c>
      <c r="BP45" s="32" t="n">
        <v>2.10408874</v>
      </c>
      <c r="BQ45" s="32" t="n">
        <v>2.05478805</v>
      </c>
      <c r="BR45" s="32" t="n">
        <v>2.05927155</v>
      </c>
      <c r="BS45" s="32" t="n">
        <v>2.07070448</v>
      </c>
      <c r="BT45" s="32" t="n">
        <v>2.08191323</v>
      </c>
      <c r="BU45" s="32" t="n">
        <v>2.09895053</v>
      </c>
      <c r="BV45" s="32" t="n">
        <v>2.13302513</v>
      </c>
      <c r="BW45" s="32" t="n">
        <v>2.2749279</v>
      </c>
      <c r="BX45" s="32" t="n">
        <v>2.39923294</v>
      </c>
      <c r="BY45" s="32" t="n">
        <v>2.59224761</v>
      </c>
      <c r="BZ45" s="32" t="n">
        <v>2.60928491</v>
      </c>
      <c r="CA45" s="32" t="n">
        <v>2.32547936</v>
      </c>
      <c r="CB45" s="32" t="n">
        <v>2.20117433</v>
      </c>
      <c r="CC45" s="32" t="n">
        <v>2.14699422</v>
      </c>
      <c r="CD45" s="32" t="n">
        <v>2.15166772</v>
      </c>
      <c r="CE45" s="32" t="n">
        <v>2.16358514</v>
      </c>
      <c r="CF45" s="32" t="n">
        <v>2.17526889</v>
      </c>
      <c r="CG45" s="32" t="n">
        <v>2.19302819</v>
      </c>
      <c r="CH45" s="32" t="n">
        <v>2.22854679</v>
      </c>
      <c r="CI45" s="32" t="n">
        <v>2.37646307</v>
      </c>
      <c r="CJ45" s="32" t="n">
        <v>2.49064836</v>
      </c>
      <c r="CK45" s="32" t="n">
        <v>2.69184253</v>
      </c>
      <c r="CL45" s="32" t="n">
        <v>2.70960183</v>
      </c>
      <c r="CM45" s="32" t="n">
        <v>2.41376928</v>
      </c>
      <c r="CN45" s="32" t="n">
        <v>2.29958399</v>
      </c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</row>
    <row r="46" customFormat="false" ht="12.75" hidden="true" customHeight="false" outlineLevel="0" collapsed="false">
      <c r="A46" s="0" t="n">
        <f aca="false">WEEKDAY(C46,2)</f>
        <v>5</v>
      </c>
      <c r="B46" s="0" t="n">
        <f aca="false">MONTH(C46)</f>
        <v>3</v>
      </c>
      <c r="C46" s="23" t="n">
        <v>34040</v>
      </c>
      <c r="D46" s="0" t="n">
        <f aca="false">MONTH(R46)</f>
        <v>3</v>
      </c>
      <c r="E46" s="0" t="n">
        <f aca="false">YEAR(R46)</f>
        <v>1993</v>
      </c>
      <c r="F46" s="24" t="n">
        <f aca="false">L46-K46</f>
        <v>0.217142857142857</v>
      </c>
      <c r="G46" s="24" t="n">
        <f aca="false">N46-M46</f>
        <v>0.0850108875</v>
      </c>
      <c r="H46" s="24" t="n">
        <f aca="false">O46-N46</f>
        <v>0.0908049466666667</v>
      </c>
      <c r="I46" s="24" t="n">
        <f aca="false">O46-M46</f>
        <v>0.175815834166667</v>
      </c>
      <c r="J46" s="25" t="n">
        <f aca="false">VLOOKUP(C46,'Nymex hist.'!A:B,2,0)</f>
        <v>1.915</v>
      </c>
      <c r="K46" s="26" t="n">
        <f aca="false">AVERAGE(U46:AA46)</f>
        <v>1.84985714285714</v>
      </c>
      <c r="L46" s="26" t="n">
        <f aca="false">AVERAGE(AB46:AF46)</f>
        <v>2.067</v>
      </c>
      <c r="M46" s="26" t="n">
        <f aca="false">SUMIF($S$3:$FQ$3,$E46+1,$S46:$FQ46)/COUNTIF($S$3:$FQ$3,$E46+1)</f>
        <v>1.94383333333333</v>
      </c>
      <c r="N46" s="26" t="n">
        <f aca="false">SUMIF($S$3:$FQ$3,$E46+2,$S46:$FQ46)/COUNTIF($S$3:$FQ$3,$E46+2)</f>
        <v>2.02884422083333</v>
      </c>
      <c r="O46" s="26" t="n">
        <f aca="false">SUMIF($S$3:$FQ$3,$E46+3,$S46:$FQ46)/COUNTIF($S$3:$FQ$3,$E46+3)</f>
        <v>2.1196491675</v>
      </c>
      <c r="P46" s="27" t="n">
        <f aca="false">SUMIF($S$3:$FQ$3,$E46+4,$S46:$FQ46)/COUNTIF($S$3:$FQ$3,$E46+4)</f>
        <v>2.21051558916667</v>
      </c>
      <c r="Q46" s="27" t="n">
        <f aca="false">SUMIF($S$3:$FQ$3,$E46+5,$S46:$FQ46)/COUNTIF($S$3:$FQ$3,$E46+5)</f>
        <v>2.30329479916667</v>
      </c>
      <c r="R46" s="28" t="n">
        <v>34040</v>
      </c>
      <c r="S46" s="29"/>
      <c r="T46" s="29"/>
      <c r="U46" s="29" t="n">
        <v>1.915</v>
      </c>
      <c r="V46" s="29" t="n">
        <v>1.869</v>
      </c>
      <c r="W46" s="29" t="n">
        <v>1.83</v>
      </c>
      <c r="X46" s="29" t="n">
        <v>1.81</v>
      </c>
      <c r="Y46" s="29" t="n">
        <v>1.805</v>
      </c>
      <c r="Z46" s="29" t="n">
        <v>1.815</v>
      </c>
      <c r="AA46" s="29" t="n">
        <v>1.905</v>
      </c>
      <c r="AB46" s="29" t="n">
        <v>2.071</v>
      </c>
      <c r="AC46" s="29" t="n">
        <v>2.23</v>
      </c>
      <c r="AD46" s="29" t="n">
        <v>2.224</v>
      </c>
      <c r="AE46" s="29" t="n">
        <v>1.98</v>
      </c>
      <c r="AF46" s="29" t="n">
        <v>1.83</v>
      </c>
      <c r="AG46" s="29" t="n">
        <v>1.786</v>
      </c>
      <c r="AH46" s="29" t="n">
        <v>1.79</v>
      </c>
      <c r="AI46" s="29" t="n">
        <v>1.8</v>
      </c>
      <c r="AJ46" s="31" t="n">
        <v>1.81</v>
      </c>
      <c r="AK46" s="29" t="n">
        <v>1.835</v>
      </c>
      <c r="AL46" s="29" t="n">
        <v>1.86</v>
      </c>
      <c r="AM46" s="29" t="n">
        <v>1.97</v>
      </c>
      <c r="AN46" s="29" t="n">
        <v>2.141</v>
      </c>
      <c r="AO46" s="29" t="n">
        <v>2.3</v>
      </c>
      <c r="AP46" s="29" t="n">
        <v>2.304</v>
      </c>
      <c r="AQ46" s="29" t="n">
        <v>2.065</v>
      </c>
      <c r="AR46" s="29" t="n">
        <v>1.915</v>
      </c>
      <c r="AS46" s="29" t="n">
        <v>1.86554276</v>
      </c>
      <c r="AT46" s="29" t="n">
        <v>1.8697209</v>
      </c>
      <c r="AU46" s="29" t="n">
        <v>1.88016627</v>
      </c>
      <c r="AV46" s="29" t="n">
        <v>1.89061164</v>
      </c>
      <c r="AW46" s="29" t="n">
        <v>1.91672506</v>
      </c>
      <c r="AX46" s="29" t="n">
        <v>1.94283848</v>
      </c>
      <c r="AY46" s="29" t="n">
        <v>2.05773753</v>
      </c>
      <c r="AZ46" s="29" t="n">
        <v>2.23635333</v>
      </c>
      <c r="BA46" s="29" t="n">
        <v>2.40243468</v>
      </c>
      <c r="BB46" s="29" t="n">
        <v>2.40661283</v>
      </c>
      <c r="BC46" s="29" t="n">
        <v>2.15696853</v>
      </c>
      <c r="BD46" s="29" t="n">
        <v>2.000288</v>
      </c>
      <c r="BE46" s="29" t="n">
        <v>1.95328969</v>
      </c>
      <c r="BF46" s="29" t="n">
        <v>1.95757402</v>
      </c>
      <c r="BG46" s="29" t="n">
        <v>1.96849907</v>
      </c>
      <c r="BH46" s="29" t="n">
        <v>1.97942412</v>
      </c>
      <c r="BI46" s="29" t="n">
        <v>2.00662964</v>
      </c>
      <c r="BJ46" s="29" t="n">
        <v>2.03383516</v>
      </c>
      <c r="BK46" s="29" t="n">
        <v>2.15379649</v>
      </c>
      <c r="BL46" s="29" t="n">
        <v>2.32278559</v>
      </c>
      <c r="BM46" s="29" t="n">
        <v>2.49608687</v>
      </c>
      <c r="BN46" s="29" t="n">
        <v>2.50037121</v>
      </c>
      <c r="BO46" s="29" t="n">
        <v>2.23988374</v>
      </c>
      <c r="BP46" s="29" t="n">
        <v>2.09381582</v>
      </c>
      <c r="BQ46" s="29" t="n">
        <v>2.04445931</v>
      </c>
      <c r="BR46" s="29" t="n">
        <v>2.04892364</v>
      </c>
      <c r="BS46" s="29" t="n">
        <v>2.06030769</v>
      </c>
      <c r="BT46" s="29" t="n">
        <v>2.07169174</v>
      </c>
      <c r="BU46" s="29" t="n">
        <v>2.10004026</v>
      </c>
      <c r="BV46" s="29" t="n">
        <v>2.12838877</v>
      </c>
      <c r="BW46" s="29" t="n">
        <v>2.25339011</v>
      </c>
      <c r="BX46" s="29" t="n">
        <v>2.40216625</v>
      </c>
      <c r="BY46" s="29" t="n">
        <v>2.58274853</v>
      </c>
      <c r="BZ46" s="29" t="n">
        <v>2.58721286</v>
      </c>
      <c r="CA46" s="29" t="n">
        <v>2.3157814</v>
      </c>
      <c r="CB46" s="29" t="n">
        <v>2.19088944</v>
      </c>
      <c r="CC46" s="29" t="n">
        <v>2.13662059</v>
      </c>
      <c r="CD46" s="29" t="n">
        <v>2.14127492</v>
      </c>
      <c r="CE46" s="29" t="n">
        <v>2.15314347</v>
      </c>
      <c r="CF46" s="29" t="n">
        <v>2.16501202</v>
      </c>
      <c r="CG46" s="29" t="n">
        <v>2.19456704</v>
      </c>
      <c r="CH46" s="29" t="n">
        <v>2.22412205</v>
      </c>
      <c r="CI46" s="29" t="n">
        <v>2.35444339</v>
      </c>
      <c r="CJ46" s="29" t="n">
        <v>2.49410131</v>
      </c>
      <c r="CK46" s="29" t="n">
        <v>2.6823691</v>
      </c>
      <c r="CL46" s="29" t="n">
        <v>2.68702343</v>
      </c>
      <c r="CM46" s="29" t="n">
        <v>2.40403996</v>
      </c>
      <c r="CN46" s="29" t="n">
        <v>2.28928272</v>
      </c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12.75" hidden="true" customHeight="false" outlineLevel="0" collapsed="false">
      <c r="A47" s="0" t="n">
        <f aca="false">WEEKDAY(C47,2)</f>
        <v>1</v>
      </c>
      <c r="B47" s="0" t="n">
        <f aca="false">MONTH(C47)</f>
        <v>3</v>
      </c>
      <c r="C47" s="23" t="n">
        <v>34043</v>
      </c>
      <c r="D47" s="0" t="n">
        <f aca="false">MONTH(R47)</f>
        <v>3</v>
      </c>
      <c r="E47" s="0" t="n">
        <f aca="false">YEAR(R47)</f>
        <v>1993</v>
      </c>
      <c r="F47" s="24" t="n">
        <f aca="false">L47-K47</f>
        <v>0.208942857142857</v>
      </c>
      <c r="G47" s="24" t="n">
        <f aca="false">N47-M47</f>
        <v>0.085006423333333</v>
      </c>
      <c r="H47" s="24" t="n">
        <f aca="false">O47-N47</f>
        <v>0.0911073616666669</v>
      </c>
      <c r="I47" s="24" t="n">
        <f aca="false">O47-M47</f>
        <v>0.176113785</v>
      </c>
      <c r="J47" s="25" t="n">
        <f aca="false">VLOOKUP(C47,'Nymex hist.'!A:B,2,0)</f>
        <v>1.965</v>
      </c>
      <c r="K47" s="26" t="n">
        <f aca="false">AVERAGE(U47:AA47)</f>
        <v>1.86185714285714</v>
      </c>
      <c r="L47" s="26" t="n">
        <f aca="false">AVERAGE(AB47:AF47)</f>
        <v>2.0708</v>
      </c>
      <c r="M47" s="26" t="n">
        <f aca="false">SUMIF($S$3:$FQ$3,$E47+1,$S47:$FQ47)/COUNTIF($S$3:$FQ$3,$E47+1)</f>
        <v>1.94658333333333</v>
      </c>
      <c r="N47" s="26" t="n">
        <f aca="false">SUMIF($S$3:$FQ$3,$E47+2,$S47:$FQ47)/COUNTIF($S$3:$FQ$3,$E47+2)</f>
        <v>2.03158975666667</v>
      </c>
      <c r="O47" s="26" t="n">
        <f aca="false">SUMIF($S$3:$FQ$3,$E47+3,$S47:$FQ47)/COUNTIF($S$3:$FQ$3,$E47+3)</f>
        <v>2.12269711833333</v>
      </c>
      <c r="P47" s="27" t="n">
        <f aca="false">SUMIF($S$3:$FQ$3,$E47+4,$S47:$FQ47)/COUNTIF($S$3:$FQ$3,$E47+4)</f>
        <v>2.21327101666667</v>
      </c>
      <c r="Q47" s="27" t="n">
        <f aca="false">SUMIF($S$3:$FQ$3,$E47+5,$S47:$FQ47)/COUNTIF($S$3:$FQ$3,$E47+5)</f>
        <v>2.30605129166667</v>
      </c>
      <c r="R47" s="28" t="n">
        <v>34043</v>
      </c>
      <c r="S47" s="29"/>
      <c r="T47" s="29"/>
      <c r="U47" s="29" t="n">
        <v>1.965</v>
      </c>
      <c r="V47" s="29" t="n">
        <v>1.894</v>
      </c>
      <c r="W47" s="29" t="n">
        <v>1.84</v>
      </c>
      <c r="X47" s="29" t="n">
        <v>1.81</v>
      </c>
      <c r="Y47" s="29" t="n">
        <v>1.804</v>
      </c>
      <c r="Z47" s="29" t="n">
        <v>1.815</v>
      </c>
      <c r="AA47" s="29" t="n">
        <v>1.905</v>
      </c>
      <c r="AB47" s="29" t="n">
        <v>2.075</v>
      </c>
      <c r="AC47" s="29" t="n">
        <v>2.235</v>
      </c>
      <c r="AD47" s="29" t="n">
        <v>2.235</v>
      </c>
      <c r="AE47" s="29" t="n">
        <v>1.98</v>
      </c>
      <c r="AF47" s="29" t="n">
        <v>1.829</v>
      </c>
      <c r="AG47" s="29" t="n">
        <v>1.79</v>
      </c>
      <c r="AH47" s="29" t="n">
        <v>1.79</v>
      </c>
      <c r="AI47" s="29" t="n">
        <v>1.8</v>
      </c>
      <c r="AJ47" s="31" t="n">
        <v>1.81</v>
      </c>
      <c r="AK47" s="29" t="n">
        <v>1.84</v>
      </c>
      <c r="AL47" s="29" t="n">
        <v>1.865</v>
      </c>
      <c r="AM47" s="29" t="n">
        <v>1.97</v>
      </c>
      <c r="AN47" s="29" t="n">
        <v>2.145</v>
      </c>
      <c r="AO47" s="29" t="n">
        <v>2.305</v>
      </c>
      <c r="AP47" s="29" t="n">
        <v>2.315</v>
      </c>
      <c r="AQ47" s="29" t="n">
        <v>2.065</v>
      </c>
      <c r="AR47" s="29" t="n">
        <v>1.914</v>
      </c>
      <c r="AS47" s="29" t="n">
        <v>1.86960947</v>
      </c>
      <c r="AT47" s="29" t="n">
        <v>1.86960947</v>
      </c>
      <c r="AU47" s="29" t="n">
        <v>1.88005422</v>
      </c>
      <c r="AV47" s="29" t="n">
        <v>1.89049896</v>
      </c>
      <c r="AW47" s="29" t="n">
        <v>1.9218332</v>
      </c>
      <c r="AX47" s="29" t="n">
        <v>1.94794506</v>
      </c>
      <c r="AY47" s="29" t="n">
        <v>2.05761489</v>
      </c>
      <c r="AZ47" s="29" t="n">
        <v>2.24039794</v>
      </c>
      <c r="BA47" s="29" t="n">
        <v>2.40751387</v>
      </c>
      <c r="BB47" s="29" t="n">
        <v>2.41795862</v>
      </c>
      <c r="BC47" s="29" t="n">
        <v>2.15683998</v>
      </c>
      <c r="BD47" s="29" t="n">
        <v>1.99912432</v>
      </c>
      <c r="BE47" s="29" t="n">
        <v>1.95856416</v>
      </c>
      <c r="BF47" s="29" t="n">
        <v>1.95856416</v>
      </c>
      <c r="BG47" s="29" t="n">
        <v>1.96950324</v>
      </c>
      <c r="BH47" s="29" t="n">
        <v>1.98044231</v>
      </c>
      <c r="BI47" s="29" t="n">
        <v>2.01304505</v>
      </c>
      <c r="BJ47" s="29" t="n">
        <v>2.04028549</v>
      </c>
      <c r="BK47" s="29" t="n">
        <v>2.15482404</v>
      </c>
      <c r="BL47" s="29" t="n">
        <v>2.32441616</v>
      </c>
      <c r="BM47" s="29" t="n">
        <v>2.49879789</v>
      </c>
      <c r="BN47" s="29" t="n">
        <v>2.50973696</v>
      </c>
      <c r="BO47" s="29" t="n">
        <v>2.23711805</v>
      </c>
      <c r="BP47" s="29" t="n">
        <v>2.09369391</v>
      </c>
      <c r="BQ47" s="29" t="n">
        <v>2.04984098</v>
      </c>
      <c r="BR47" s="29" t="n">
        <v>2.04984098</v>
      </c>
      <c r="BS47" s="29" t="n">
        <v>2.06123906</v>
      </c>
      <c r="BT47" s="29" t="n">
        <v>2.07263713</v>
      </c>
      <c r="BU47" s="29" t="n">
        <v>2.10660787</v>
      </c>
      <c r="BV47" s="29" t="n">
        <v>2.13499131</v>
      </c>
      <c r="BW47" s="29" t="n">
        <v>2.25433586</v>
      </c>
      <c r="BX47" s="29" t="n">
        <v>2.40375568</v>
      </c>
      <c r="BY47" s="29" t="n">
        <v>2.58545441</v>
      </c>
      <c r="BZ47" s="29" t="n">
        <v>2.59685248</v>
      </c>
      <c r="CA47" s="29" t="n">
        <v>2.31279457</v>
      </c>
      <c r="CB47" s="29" t="n">
        <v>2.19064073</v>
      </c>
      <c r="CC47" s="29" t="n">
        <v>2.14211839</v>
      </c>
      <c r="CD47" s="29" t="n">
        <v>2.14211839</v>
      </c>
      <c r="CE47" s="29" t="n">
        <v>2.15400097</v>
      </c>
      <c r="CF47" s="29" t="n">
        <v>2.16588354</v>
      </c>
      <c r="CG47" s="29" t="n">
        <v>2.20129828</v>
      </c>
      <c r="CH47" s="29" t="n">
        <v>2.23088822</v>
      </c>
      <c r="CI47" s="29" t="n">
        <v>2.35530577</v>
      </c>
      <c r="CJ47" s="29" t="n">
        <v>2.49564597</v>
      </c>
      <c r="CK47" s="29" t="n">
        <v>2.68506819</v>
      </c>
      <c r="CL47" s="29" t="n">
        <v>2.69695077</v>
      </c>
      <c r="CM47" s="29" t="n">
        <v>2.40081836</v>
      </c>
      <c r="CN47" s="29" t="n">
        <v>2.28890314</v>
      </c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12.75" hidden="true" customHeight="false" outlineLevel="0" collapsed="false">
      <c r="A48" s="0" t="n">
        <f aca="false">WEEKDAY(C48,2)</f>
        <v>2</v>
      </c>
      <c r="B48" s="0" t="n">
        <f aca="false">MONTH(C48)</f>
        <v>3</v>
      </c>
      <c r="C48" s="23" t="n">
        <v>34044</v>
      </c>
      <c r="D48" s="0" t="n">
        <f aca="false">MONTH(R48)</f>
        <v>3</v>
      </c>
      <c r="E48" s="0" t="n">
        <f aca="false">YEAR(R48)</f>
        <v>1993</v>
      </c>
      <c r="F48" s="24" t="n">
        <f aca="false">L48-K48</f>
        <v>0.220628571428571</v>
      </c>
      <c r="G48" s="24" t="n">
        <f aca="false">N48-M48</f>
        <v>0.0850519766666666</v>
      </c>
      <c r="H48" s="24" t="n">
        <f aca="false">O48-N48</f>
        <v>0.0906814158333336</v>
      </c>
      <c r="I48" s="24" t="n">
        <f aca="false">O48-M48</f>
        <v>0.1757333925</v>
      </c>
      <c r="J48" s="25" t="n">
        <f aca="false">VLOOKUP(C48,'Nymex hist.'!A:B,2,0)</f>
        <v>1.913</v>
      </c>
      <c r="K48" s="26" t="n">
        <f aca="false">AVERAGE(U48:AA48)</f>
        <v>1.83557142857143</v>
      </c>
      <c r="L48" s="26" t="n">
        <f aca="false">AVERAGE(AB48:AF48)</f>
        <v>2.0562</v>
      </c>
      <c r="M48" s="26" t="n">
        <f aca="false">SUMIF($S$3:$FQ$3,$E48+1,$S48:$FQ48)/COUNTIF($S$3:$FQ$3,$E48+1)</f>
        <v>1.93383333333333</v>
      </c>
      <c r="N48" s="26" t="n">
        <f aca="false">SUMIF($S$3:$FQ$3,$E48+2,$S48:$FQ48)/COUNTIF($S$3:$FQ$3,$E48+2)</f>
        <v>2.01888531</v>
      </c>
      <c r="O48" s="26" t="n">
        <f aca="false">SUMIF($S$3:$FQ$3,$E48+3,$S48:$FQ48)/COUNTIF($S$3:$FQ$3,$E48+3)</f>
        <v>2.10956672583333</v>
      </c>
      <c r="P48" s="27" t="n">
        <f aca="false">SUMIF($S$3:$FQ$3,$E48+4,$S48:$FQ48)/COUNTIF($S$3:$FQ$3,$E48+4)</f>
        <v>2.20055857916667</v>
      </c>
      <c r="Q48" s="27" t="n">
        <f aca="false">SUMIF($S$3:$FQ$3,$E48+5,$S48:$FQ48)/COUNTIF($S$3:$FQ$3,$E48+5)</f>
        <v>2.293340285</v>
      </c>
      <c r="R48" s="28" t="n">
        <v>34044</v>
      </c>
      <c r="S48" s="29"/>
      <c r="T48" s="29"/>
      <c r="U48" s="29" t="n">
        <v>1.913</v>
      </c>
      <c r="V48" s="29" t="n">
        <v>1.863</v>
      </c>
      <c r="W48" s="29" t="n">
        <v>1.818</v>
      </c>
      <c r="X48" s="29" t="n">
        <v>1.785</v>
      </c>
      <c r="Y48" s="29" t="n">
        <v>1.78</v>
      </c>
      <c r="Z48" s="29" t="n">
        <v>1.795</v>
      </c>
      <c r="AA48" s="29" t="n">
        <v>1.895</v>
      </c>
      <c r="AB48" s="29" t="n">
        <v>2.065</v>
      </c>
      <c r="AC48" s="29" t="n">
        <v>2.225</v>
      </c>
      <c r="AD48" s="29" t="n">
        <v>2.22</v>
      </c>
      <c r="AE48" s="29" t="n">
        <v>1.951</v>
      </c>
      <c r="AF48" s="29" t="n">
        <v>1.82</v>
      </c>
      <c r="AG48" s="29" t="n">
        <v>1.785</v>
      </c>
      <c r="AH48" s="29" t="n">
        <v>1.785</v>
      </c>
      <c r="AI48" s="29" t="n">
        <v>1.79</v>
      </c>
      <c r="AJ48" s="31" t="n">
        <v>1.8</v>
      </c>
      <c r="AK48" s="29" t="n">
        <v>1.82</v>
      </c>
      <c r="AL48" s="29" t="n">
        <v>1.845</v>
      </c>
      <c r="AM48" s="29" t="n">
        <v>1.96</v>
      </c>
      <c r="AN48" s="29" t="n">
        <v>2.135</v>
      </c>
      <c r="AO48" s="29" t="n">
        <v>2.295</v>
      </c>
      <c r="AP48" s="29" t="n">
        <v>2.3</v>
      </c>
      <c r="AQ48" s="29" t="n">
        <v>2.036</v>
      </c>
      <c r="AR48" s="29" t="n">
        <v>1.905</v>
      </c>
      <c r="AS48" s="29" t="n">
        <v>1.86490493</v>
      </c>
      <c r="AT48" s="29" t="n">
        <v>1.86490493</v>
      </c>
      <c r="AU48" s="29" t="n">
        <v>1.87012875</v>
      </c>
      <c r="AV48" s="29" t="n">
        <v>1.8805764</v>
      </c>
      <c r="AW48" s="29" t="n">
        <v>1.90147169</v>
      </c>
      <c r="AX48" s="29" t="n">
        <v>1.92759081</v>
      </c>
      <c r="AY48" s="29" t="n">
        <v>2.04773874</v>
      </c>
      <c r="AZ48" s="29" t="n">
        <v>2.23057256</v>
      </c>
      <c r="BA48" s="29" t="n">
        <v>2.39773491</v>
      </c>
      <c r="BB48" s="29" t="n">
        <v>2.40295873</v>
      </c>
      <c r="BC48" s="29" t="n">
        <v>2.12714086</v>
      </c>
      <c r="BD48" s="29" t="n">
        <v>1.99027669</v>
      </c>
      <c r="BE48" s="29" t="n">
        <v>1.95246553</v>
      </c>
      <c r="BF48" s="29" t="n">
        <v>1.95246553</v>
      </c>
      <c r="BG48" s="29" t="n">
        <v>1.95800916</v>
      </c>
      <c r="BH48" s="29" t="n">
        <v>1.96888321</v>
      </c>
      <c r="BI48" s="29" t="n">
        <v>1.99063131</v>
      </c>
      <c r="BJ48" s="29" t="n">
        <v>2.01792304</v>
      </c>
      <c r="BK48" s="29" t="n">
        <v>2.14329444</v>
      </c>
      <c r="BL48" s="29" t="n">
        <v>2.31817049</v>
      </c>
      <c r="BM48" s="29" t="n">
        <v>2.49258172</v>
      </c>
      <c r="BN48" s="29" t="n">
        <v>2.49812536</v>
      </c>
      <c r="BO48" s="29" t="n">
        <v>2.21006964</v>
      </c>
      <c r="BP48" s="29" t="n">
        <v>2.08338056</v>
      </c>
      <c r="BQ48" s="29" t="n">
        <v>2.04400668</v>
      </c>
      <c r="BR48" s="29" t="n">
        <v>2.04400668</v>
      </c>
      <c r="BS48" s="29" t="n">
        <v>2.04978431</v>
      </c>
      <c r="BT48" s="29" t="n">
        <v>2.06111736</v>
      </c>
      <c r="BU48" s="29" t="n">
        <v>2.08378346</v>
      </c>
      <c r="BV48" s="29" t="n">
        <v>2.11222719</v>
      </c>
      <c r="BW48" s="29" t="n">
        <v>2.24289059</v>
      </c>
      <c r="BX48" s="29" t="n">
        <v>2.39776894</v>
      </c>
      <c r="BY48" s="29" t="n">
        <v>2.57954218</v>
      </c>
      <c r="BZ48" s="29" t="n">
        <v>2.58531981</v>
      </c>
      <c r="CA48" s="29" t="n">
        <v>2.28510509</v>
      </c>
      <c r="CB48" s="29" t="n">
        <v>2.18044771</v>
      </c>
      <c r="CC48" s="29" t="n">
        <v>2.13656206</v>
      </c>
      <c r="CD48" s="29" t="n">
        <v>2.13656206</v>
      </c>
      <c r="CE48" s="29" t="n">
        <v>2.1425867</v>
      </c>
      <c r="CF48" s="29" t="n">
        <v>2.15440425</v>
      </c>
      <c r="CG48" s="29" t="n">
        <v>2.17803935</v>
      </c>
      <c r="CH48" s="29" t="n">
        <v>2.20769908</v>
      </c>
      <c r="CI48" s="29" t="n">
        <v>2.34394848</v>
      </c>
      <c r="CJ48" s="29" t="n">
        <v>2.4899323</v>
      </c>
      <c r="CK48" s="29" t="n">
        <v>2.67947653</v>
      </c>
      <c r="CL48" s="29" t="n">
        <v>2.68550116</v>
      </c>
      <c r="CM48" s="29" t="n">
        <v>2.37245195</v>
      </c>
      <c r="CN48" s="29" t="n">
        <v>2.2788361</v>
      </c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12.75" hidden="true" customHeight="false" outlineLevel="0" collapsed="false">
      <c r="A49" s="0" t="n">
        <f aca="false">WEEKDAY(C49,2)</f>
        <v>3</v>
      </c>
      <c r="B49" s="0" t="n">
        <f aca="false">MONTH(C49)</f>
        <v>3</v>
      </c>
      <c r="C49" s="23" t="n">
        <v>34045</v>
      </c>
      <c r="D49" s="0" t="n">
        <f aca="false">MONTH(R49)</f>
        <v>3</v>
      </c>
      <c r="E49" s="0" t="n">
        <f aca="false">YEAR(R49)</f>
        <v>1993</v>
      </c>
      <c r="F49" s="24" t="n">
        <f aca="false">L49-K49</f>
        <v>0.191657142857143</v>
      </c>
      <c r="G49" s="24" t="n">
        <f aca="false">N49-M49</f>
        <v>0.0831647599999996</v>
      </c>
      <c r="H49" s="24" t="n">
        <f aca="false">O49-N49</f>
        <v>0.0860890233333338</v>
      </c>
      <c r="I49" s="24" t="n">
        <f aca="false">O49-M49</f>
        <v>0.169253783333333</v>
      </c>
      <c r="J49" s="25" t="n">
        <f aca="false">VLOOKUP(C49,'Nymex hist.'!A:B,2,0)</f>
        <v>2.013</v>
      </c>
      <c r="K49" s="26" t="n">
        <f aca="false">AVERAGE(U49:AA49)</f>
        <v>1.89814285714286</v>
      </c>
      <c r="L49" s="26" t="n">
        <f aca="false">AVERAGE(AB49:AF49)</f>
        <v>2.0898</v>
      </c>
      <c r="M49" s="26" t="n">
        <f aca="false">SUMIF($S$3:$FQ$3,$E49+1,$S49:$FQ49)/COUNTIF($S$3:$FQ$3,$E49+1)</f>
        <v>1.96025</v>
      </c>
      <c r="N49" s="26" t="n">
        <f aca="false">SUMIF($S$3:$FQ$3,$E49+2,$S49:$FQ49)/COUNTIF($S$3:$FQ$3,$E49+2)</f>
        <v>2.04341476</v>
      </c>
      <c r="O49" s="26" t="n">
        <f aca="false">SUMIF($S$3:$FQ$3,$E49+3,$S49:$FQ49)/COUNTIF($S$3:$FQ$3,$E49+3)</f>
        <v>2.12950378333333</v>
      </c>
      <c r="P49" s="27" t="n">
        <f aca="false">SUMIF($S$3:$FQ$3,$E49+4,$S49:$FQ49)/COUNTIF($S$3:$FQ$3,$E49+4)</f>
        <v>2.219398245</v>
      </c>
      <c r="Q49" s="27" t="n">
        <f aca="false">SUMIF($S$3:$FQ$3,$E49+5,$S49:$FQ49)/COUNTIF($S$3:$FQ$3,$E49+5)</f>
        <v>2.31217475583333</v>
      </c>
      <c r="R49" s="28" t="n">
        <v>34045</v>
      </c>
      <c r="S49" s="29"/>
      <c r="T49" s="29"/>
      <c r="U49" s="29" t="n">
        <v>2.013</v>
      </c>
      <c r="V49" s="29" t="n">
        <v>1.941</v>
      </c>
      <c r="W49" s="29" t="n">
        <v>1.875</v>
      </c>
      <c r="X49" s="29" t="n">
        <v>1.84</v>
      </c>
      <c r="Y49" s="29" t="n">
        <v>1.833</v>
      </c>
      <c r="Z49" s="29" t="n">
        <v>1.85</v>
      </c>
      <c r="AA49" s="29" t="n">
        <v>1.935</v>
      </c>
      <c r="AB49" s="29" t="n">
        <v>2.095</v>
      </c>
      <c r="AC49" s="29" t="n">
        <v>2.264</v>
      </c>
      <c r="AD49" s="29" t="n">
        <v>2.26</v>
      </c>
      <c r="AE49" s="29" t="n">
        <v>1.985</v>
      </c>
      <c r="AF49" s="29" t="n">
        <v>1.845</v>
      </c>
      <c r="AG49" s="29" t="n">
        <v>1.805</v>
      </c>
      <c r="AH49" s="29" t="n">
        <v>1.805</v>
      </c>
      <c r="AI49" s="29" t="n">
        <v>1.819</v>
      </c>
      <c r="AJ49" s="31" t="n">
        <v>1.835</v>
      </c>
      <c r="AK49" s="29" t="n">
        <v>1.85</v>
      </c>
      <c r="AL49" s="29" t="n">
        <v>1.875</v>
      </c>
      <c r="AM49" s="29" t="n">
        <v>1.985</v>
      </c>
      <c r="AN49" s="29" t="n">
        <v>2.145</v>
      </c>
      <c r="AO49" s="29" t="n">
        <v>2.314</v>
      </c>
      <c r="AP49" s="29" t="n">
        <v>2.34</v>
      </c>
      <c r="AQ49" s="29" t="n">
        <v>2.07</v>
      </c>
      <c r="AR49" s="29" t="n">
        <v>1.93</v>
      </c>
      <c r="AS49" s="29" t="n">
        <v>1.882445</v>
      </c>
      <c r="AT49" s="29" t="n">
        <v>1.882445</v>
      </c>
      <c r="AU49" s="29" t="n">
        <v>1.89704568</v>
      </c>
      <c r="AV49" s="29" t="n">
        <v>1.91373218</v>
      </c>
      <c r="AW49" s="29" t="n">
        <v>1.92937576</v>
      </c>
      <c r="AX49" s="29" t="n">
        <v>1.95544841</v>
      </c>
      <c r="AY49" s="29" t="n">
        <v>2.07016805</v>
      </c>
      <c r="AZ49" s="29" t="n">
        <v>2.23703298</v>
      </c>
      <c r="BA49" s="29" t="n">
        <v>2.41328406</v>
      </c>
      <c r="BB49" s="29" t="n">
        <v>2.44039961</v>
      </c>
      <c r="BC49" s="29" t="n">
        <v>2.15881504</v>
      </c>
      <c r="BD49" s="29" t="n">
        <v>2.01280823</v>
      </c>
      <c r="BE49" s="29" t="n">
        <v>1.96423163</v>
      </c>
      <c r="BF49" s="29" t="n">
        <v>1.96423163</v>
      </c>
      <c r="BG49" s="29" t="n">
        <v>1.97950432</v>
      </c>
      <c r="BH49" s="29" t="n">
        <v>1.9969281</v>
      </c>
      <c r="BI49" s="29" t="n">
        <v>2.01306122</v>
      </c>
      <c r="BJ49" s="29" t="n">
        <v>2.04037998</v>
      </c>
      <c r="BK49" s="29" t="n">
        <v>2.15976511</v>
      </c>
      <c r="BL49" s="29" t="n">
        <v>2.32021656</v>
      </c>
      <c r="BM49" s="29" t="n">
        <v>2.50370397</v>
      </c>
      <c r="BN49" s="29" t="n">
        <v>2.53209827</v>
      </c>
      <c r="BO49" s="29" t="n">
        <v>2.23890561</v>
      </c>
      <c r="BP49" s="29" t="n">
        <v>2.09996499</v>
      </c>
      <c r="BQ49" s="29" t="n">
        <v>2.05549922</v>
      </c>
      <c r="BR49" s="29" t="n">
        <v>2.05549922</v>
      </c>
      <c r="BS49" s="29" t="n">
        <v>2.07141091</v>
      </c>
      <c r="BT49" s="29" t="n">
        <v>2.08956369</v>
      </c>
      <c r="BU49" s="29" t="n">
        <v>2.10637181</v>
      </c>
      <c r="BV49" s="29" t="n">
        <v>2.13483357</v>
      </c>
      <c r="BW49" s="29" t="n">
        <v>2.2592137</v>
      </c>
      <c r="BX49" s="29" t="n">
        <v>2.39912677</v>
      </c>
      <c r="BY49" s="29" t="n">
        <v>2.59029118</v>
      </c>
      <c r="BZ49" s="29" t="n">
        <v>2.61987348</v>
      </c>
      <c r="CA49" s="29" t="n">
        <v>2.31441382</v>
      </c>
      <c r="CB49" s="29" t="n">
        <v>2.19691158</v>
      </c>
      <c r="CC49" s="29" t="n">
        <v>2.14776231</v>
      </c>
      <c r="CD49" s="29" t="n">
        <v>2.14776231</v>
      </c>
      <c r="CE49" s="29" t="n">
        <v>2.1643485</v>
      </c>
      <c r="CF49" s="29" t="n">
        <v>2.18327078</v>
      </c>
      <c r="CG49" s="29" t="n">
        <v>2.2007914</v>
      </c>
      <c r="CH49" s="29" t="n">
        <v>2.23045966</v>
      </c>
      <c r="CI49" s="29" t="n">
        <v>2.36011229</v>
      </c>
      <c r="CJ49" s="29" t="n">
        <v>2.49056152</v>
      </c>
      <c r="CK49" s="29" t="n">
        <v>2.68982942</v>
      </c>
      <c r="CL49" s="29" t="n">
        <v>2.72066572</v>
      </c>
      <c r="CM49" s="29" t="n">
        <v>2.40225757</v>
      </c>
      <c r="CN49" s="29" t="n">
        <v>2.29516917</v>
      </c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12.75" hidden="false" customHeight="false" outlineLevel="0" collapsed="false">
      <c r="A50" s="1" t="n">
        <f aca="false">WEEKDAY(C50,2)</f>
        <v>4</v>
      </c>
      <c r="B50" s="1" t="n">
        <f aca="false">MONTH(C50)</f>
        <v>3</v>
      </c>
      <c r="C50" s="23" t="n">
        <v>34046</v>
      </c>
      <c r="D50" s="0" t="n">
        <f aca="false">MONTH(R50)</f>
        <v>3</v>
      </c>
      <c r="E50" s="0" t="n">
        <f aca="false">YEAR(R50)</f>
        <v>1993</v>
      </c>
      <c r="F50" s="24" t="n">
        <f aca="false">L50-K50</f>
        <v>0.184514285714286</v>
      </c>
      <c r="G50" s="3" t="n">
        <f aca="false">N50-M50</f>
        <v>0.0795496725</v>
      </c>
      <c r="H50" s="3" t="n">
        <f aca="false">O50-N50</f>
        <v>0.0826719866666665</v>
      </c>
      <c r="I50" s="3" t="n">
        <f aca="false">O50-M50</f>
        <v>0.162221659166667</v>
      </c>
      <c r="J50" s="4" t="n">
        <f aca="false">VLOOKUP(C50,'Nymex hist.'!A:B,2,0)</f>
        <v>2.031</v>
      </c>
      <c r="K50" s="4" t="n">
        <f aca="false">AVERAGE(U50:AA50)</f>
        <v>1.90028571428571</v>
      </c>
      <c r="L50" s="4" t="n">
        <f aca="false">AVERAGE(AB50:AF50)</f>
        <v>2.0848</v>
      </c>
      <c r="M50" s="4" t="n">
        <f aca="false">SUMIF($S$3:$FQ$3,$E50+1,$S50:$FQ50)/COUNTIF($S$3:$FQ$3,$E50+1)</f>
        <v>1.95658333333333</v>
      </c>
      <c r="N50" s="4" t="n">
        <f aca="false">SUMIF($S$3:$FQ$3,$E50+2,$S50:$FQ50)/COUNTIF($S$3:$FQ$3,$E50+2)</f>
        <v>2.03613300583333</v>
      </c>
      <c r="O50" s="4" t="n">
        <f aca="false">SUMIF($S$3:$FQ$3,$E50+3,$S50:$FQ50)/COUNTIF($S$3:$FQ$3,$E50+3)</f>
        <v>2.1188049925</v>
      </c>
      <c r="P50" s="4" t="n">
        <f aca="false">SUMIF($S$3:$FQ$3,$E50+4,$S50:$FQ50)/COUNTIF($S$3:$FQ$3,$E50+4)</f>
        <v>2.20828450083333</v>
      </c>
      <c r="Q50" s="4" t="n">
        <f aca="false">SUMIF($S$3:$FQ$3,$E50+5,$S50:$FQ50)/COUNTIF($S$3:$FQ$3,$E50+5)</f>
        <v>2.30106506083333</v>
      </c>
      <c r="R50" s="21" t="n">
        <v>34046</v>
      </c>
      <c r="S50" s="32"/>
      <c r="T50" s="32"/>
      <c r="U50" s="32" t="n">
        <v>2.031</v>
      </c>
      <c r="V50" s="32" t="n">
        <v>1.949</v>
      </c>
      <c r="W50" s="32" t="n">
        <v>1.87</v>
      </c>
      <c r="X50" s="32" t="n">
        <v>1.837</v>
      </c>
      <c r="Y50" s="32" t="n">
        <v>1.83</v>
      </c>
      <c r="Z50" s="32" t="n">
        <v>1.85</v>
      </c>
      <c r="AA50" s="32" t="n">
        <v>1.935</v>
      </c>
      <c r="AB50" s="32" t="n">
        <v>2.095</v>
      </c>
      <c r="AC50" s="32" t="n">
        <v>2.266</v>
      </c>
      <c r="AD50" s="32" t="n">
        <v>2.249</v>
      </c>
      <c r="AE50" s="32" t="n">
        <v>1.975</v>
      </c>
      <c r="AF50" s="32" t="n">
        <v>1.839</v>
      </c>
      <c r="AG50" s="32" t="n">
        <v>1.805</v>
      </c>
      <c r="AH50" s="32" t="n">
        <v>1.805</v>
      </c>
      <c r="AI50" s="32" t="n">
        <v>1.82</v>
      </c>
      <c r="AJ50" s="33" t="n">
        <v>1.83</v>
      </c>
      <c r="AK50" s="32" t="n">
        <v>1.845</v>
      </c>
      <c r="AL50" s="32" t="n">
        <v>1.865</v>
      </c>
      <c r="AM50" s="32" t="n">
        <v>1.985</v>
      </c>
      <c r="AN50" s="32" t="n">
        <v>2.145</v>
      </c>
      <c r="AO50" s="32" t="n">
        <v>2.316</v>
      </c>
      <c r="AP50" s="32" t="n">
        <v>2.329</v>
      </c>
      <c r="AQ50" s="32" t="n">
        <v>2.06</v>
      </c>
      <c r="AR50" s="32" t="n">
        <v>1.924</v>
      </c>
      <c r="AS50" s="32" t="n">
        <v>1.87802457</v>
      </c>
      <c r="AT50" s="32" t="n">
        <v>1.87802457</v>
      </c>
      <c r="AU50" s="32" t="n">
        <v>1.89363142</v>
      </c>
      <c r="AV50" s="32" t="n">
        <v>1.90403599</v>
      </c>
      <c r="AW50" s="32" t="n">
        <v>1.91964284</v>
      </c>
      <c r="AX50" s="32" t="n">
        <v>1.94045198</v>
      </c>
      <c r="AY50" s="32" t="n">
        <v>2.0653068</v>
      </c>
      <c r="AZ50" s="32" t="n">
        <v>2.23177989</v>
      </c>
      <c r="BA50" s="32" t="n">
        <v>2.40969801</v>
      </c>
      <c r="BB50" s="32" t="n">
        <v>2.42322395</v>
      </c>
      <c r="BC50" s="32" t="n">
        <v>2.14334106</v>
      </c>
      <c r="BD50" s="32" t="n">
        <v>2.00183893</v>
      </c>
      <c r="BE50" s="32" t="n">
        <v>1.9567719</v>
      </c>
      <c r="BF50" s="32" t="n">
        <v>1.9567719</v>
      </c>
      <c r="BG50" s="32" t="n">
        <v>1.97303527</v>
      </c>
      <c r="BH50" s="32" t="n">
        <v>1.98373485</v>
      </c>
      <c r="BI50" s="32" t="n">
        <v>1.99999822</v>
      </c>
      <c r="BJ50" s="32" t="n">
        <v>2.02161137</v>
      </c>
      <c r="BK50" s="32" t="n">
        <v>2.15150432</v>
      </c>
      <c r="BL50" s="32" t="n">
        <v>2.31436267</v>
      </c>
      <c r="BM50" s="32" t="n">
        <v>2.49946547</v>
      </c>
      <c r="BN50" s="32" t="n">
        <v>2.51358892</v>
      </c>
      <c r="BO50" s="32" t="n">
        <v>2.22256025</v>
      </c>
      <c r="BP50" s="32" t="n">
        <v>2.08559488</v>
      </c>
      <c r="BQ50" s="32" t="n">
        <v>2.04817623</v>
      </c>
      <c r="BR50" s="32" t="n">
        <v>2.04817623</v>
      </c>
      <c r="BS50" s="32" t="n">
        <v>2.0651236</v>
      </c>
      <c r="BT50" s="32" t="n">
        <v>2.07627318</v>
      </c>
      <c r="BU50" s="32" t="n">
        <v>2.09322055</v>
      </c>
      <c r="BV50" s="32" t="n">
        <v>2.1157427</v>
      </c>
      <c r="BW50" s="32" t="n">
        <v>2.25109865</v>
      </c>
      <c r="BX50" s="32" t="n">
        <v>2.39348551</v>
      </c>
      <c r="BY50" s="32" t="n">
        <v>2.58637331</v>
      </c>
      <c r="BZ50" s="32" t="n">
        <v>2.60109076</v>
      </c>
      <c r="CA50" s="32" t="n">
        <v>2.29782209</v>
      </c>
      <c r="CB50" s="32" t="n">
        <v>2.18241721</v>
      </c>
      <c r="CC50" s="32" t="n">
        <v>2.14058797</v>
      </c>
      <c r="CD50" s="32" t="n">
        <v>2.14058797</v>
      </c>
      <c r="CE50" s="32" t="n">
        <v>2.15825734</v>
      </c>
      <c r="CF50" s="32" t="n">
        <v>2.16988192</v>
      </c>
      <c r="CG50" s="32" t="n">
        <v>2.18755129</v>
      </c>
      <c r="CH50" s="32" t="n">
        <v>2.21103295</v>
      </c>
      <c r="CI50" s="32" t="n">
        <v>2.35215539</v>
      </c>
      <c r="CJ50" s="32" t="n">
        <v>2.48514527</v>
      </c>
      <c r="CK50" s="32" t="n">
        <v>2.68625057</v>
      </c>
      <c r="CL50" s="32" t="n">
        <v>2.70159502</v>
      </c>
      <c r="CM50" s="32" t="n">
        <v>2.38540635</v>
      </c>
      <c r="CN50" s="32" t="n">
        <v>2.28054796</v>
      </c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</row>
    <row r="51" customFormat="false" ht="12.75" hidden="true" customHeight="false" outlineLevel="0" collapsed="false">
      <c r="A51" s="0" t="n">
        <f aca="false">WEEKDAY(C51,2)</f>
        <v>5</v>
      </c>
      <c r="B51" s="0" t="n">
        <f aca="false">MONTH(C51)</f>
        <v>3</v>
      </c>
      <c r="C51" s="23" t="n">
        <v>34047</v>
      </c>
      <c r="D51" s="0" t="n">
        <f aca="false">MONTH(R51)</f>
        <v>3</v>
      </c>
      <c r="E51" s="0" t="n">
        <f aca="false">YEAR(R51)</f>
        <v>1993</v>
      </c>
      <c r="F51" s="24" t="n">
        <f aca="false">L51-K51</f>
        <v>0.173314285714286</v>
      </c>
      <c r="G51" s="24" t="n">
        <f aca="false">N51-M51</f>
        <v>0.0795814341666667</v>
      </c>
      <c r="H51" s="24" t="n">
        <f aca="false">O51-N51</f>
        <v>0.0827026750000002</v>
      </c>
      <c r="I51" s="24" t="n">
        <f aca="false">O51-M51</f>
        <v>0.162284109166667</v>
      </c>
      <c r="J51" s="25" t="n">
        <f aca="false">VLOOKUP(C51,'Nymex hist.'!A:B,2,0)</f>
        <v>2.087</v>
      </c>
      <c r="K51" s="26" t="n">
        <f aca="false">AVERAGE(U51:AA51)</f>
        <v>1.90928571428571</v>
      </c>
      <c r="L51" s="26" t="n">
        <f aca="false">AVERAGE(AB51:AF51)</f>
        <v>2.0826</v>
      </c>
      <c r="M51" s="26" t="n">
        <f aca="false">SUMIF($S$3:$FQ$3,$E51+1,$S51:$FQ51)/COUNTIF($S$3:$FQ$3,$E51+1)</f>
        <v>1.95483333333333</v>
      </c>
      <c r="N51" s="26" t="n">
        <f aca="false">SUMIF($S$3:$FQ$3,$E51+2,$S51:$FQ51)/COUNTIF($S$3:$FQ$3,$E51+2)</f>
        <v>2.0344147675</v>
      </c>
      <c r="O51" s="26" t="n">
        <f aca="false">SUMIF($S$3:$FQ$3,$E51+3,$S51:$FQ51)/COUNTIF($S$3:$FQ$3,$E51+3)</f>
        <v>2.1171174425</v>
      </c>
      <c r="P51" s="27" t="n">
        <f aca="false">SUMIF($S$3:$FQ$3,$E51+4,$S51:$FQ51)/COUNTIF($S$3:$FQ$3,$E51+4)</f>
        <v>2.20657248083333</v>
      </c>
      <c r="Q51" s="27" t="n">
        <f aca="false">SUMIF($S$3:$FQ$3,$E51+5,$S51:$FQ51)/COUNTIF($S$3:$FQ$3,$E51+5)</f>
        <v>2.299355215</v>
      </c>
      <c r="R51" s="28" t="n">
        <v>34047</v>
      </c>
      <c r="S51" s="29"/>
      <c r="T51" s="29"/>
      <c r="U51" s="29" t="n">
        <v>2.087</v>
      </c>
      <c r="V51" s="29" t="n">
        <v>1.95</v>
      </c>
      <c r="W51" s="29" t="n">
        <v>1.87</v>
      </c>
      <c r="X51" s="29" t="n">
        <v>1.84</v>
      </c>
      <c r="Y51" s="29" t="n">
        <v>1.83</v>
      </c>
      <c r="Z51" s="29" t="n">
        <v>1.848</v>
      </c>
      <c r="AA51" s="29" t="n">
        <v>1.94</v>
      </c>
      <c r="AB51" s="29" t="n">
        <v>2.1</v>
      </c>
      <c r="AC51" s="29" t="n">
        <v>2.265</v>
      </c>
      <c r="AD51" s="29" t="n">
        <v>2.248</v>
      </c>
      <c r="AE51" s="29" t="n">
        <v>1.965</v>
      </c>
      <c r="AF51" s="29" t="n">
        <v>1.835</v>
      </c>
      <c r="AG51" s="29" t="n">
        <v>1.798</v>
      </c>
      <c r="AH51" s="29" t="n">
        <v>1.803</v>
      </c>
      <c r="AI51" s="29" t="n">
        <v>1.813</v>
      </c>
      <c r="AJ51" s="31" t="n">
        <v>1.831</v>
      </c>
      <c r="AK51" s="29" t="n">
        <v>1.845</v>
      </c>
      <c r="AL51" s="29" t="n">
        <v>1.865</v>
      </c>
      <c r="AM51" s="29" t="n">
        <v>1.99</v>
      </c>
      <c r="AN51" s="29" t="n">
        <v>2.15</v>
      </c>
      <c r="AO51" s="29" t="n">
        <v>2.315</v>
      </c>
      <c r="AP51" s="29" t="n">
        <v>2.328</v>
      </c>
      <c r="AQ51" s="29" t="n">
        <v>2.05</v>
      </c>
      <c r="AR51" s="29" t="n">
        <v>1.92</v>
      </c>
      <c r="AS51" s="29" t="n">
        <v>1.8708058</v>
      </c>
      <c r="AT51" s="29" t="n">
        <v>1.87600827</v>
      </c>
      <c r="AU51" s="29" t="n">
        <v>1.88641319</v>
      </c>
      <c r="AV51" s="29" t="n">
        <v>1.90514206</v>
      </c>
      <c r="AW51" s="29" t="n">
        <v>1.91970896</v>
      </c>
      <c r="AX51" s="29" t="n">
        <v>1.94051881</v>
      </c>
      <c r="AY51" s="29" t="n">
        <v>2.07058039</v>
      </c>
      <c r="AZ51" s="29" t="n">
        <v>2.23705922</v>
      </c>
      <c r="BA51" s="29" t="n">
        <v>2.40874051</v>
      </c>
      <c r="BB51" s="29" t="n">
        <v>2.42226691</v>
      </c>
      <c r="BC51" s="29" t="n">
        <v>2.13300995</v>
      </c>
      <c r="BD51" s="29" t="n">
        <v>1.99774591</v>
      </c>
      <c r="BE51" s="29" t="n">
        <v>1.94931523</v>
      </c>
      <c r="BF51" s="29" t="n">
        <v>1.95466065</v>
      </c>
      <c r="BG51" s="29" t="n">
        <v>1.9655653</v>
      </c>
      <c r="BH51" s="29" t="n">
        <v>1.98502262</v>
      </c>
      <c r="BI51" s="29" t="n">
        <v>2.0002036</v>
      </c>
      <c r="BJ51" s="29" t="n">
        <v>2.02179908</v>
      </c>
      <c r="BK51" s="29" t="n">
        <v>2.15714503</v>
      </c>
      <c r="BL51" s="29" t="n">
        <v>2.31996215</v>
      </c>
      <c r="BM51" s="29" t="n">
        <v>2.49871288</v>
      </c>
      <c r="BN51" s="29" t="n">
        <v>2.51261097</v>
      </c>
      <c r="BO51" s="29" t="n">
        <v>2.21177092</v>
      </c>
      <c r="BP51" s="29" t="n">
        <v>2.08124012</v>
      </c>
      <c r="BQ51" s="29" t="n">
        <v>2.04047705</v>
      </c>
      <c r="BR51" s="29" t="n">
        <v>2.04604746</v>
      </c>
      <c r="BS51" s="29" t="n">
        <v>2.05741111</v>
      </c>
      <c r="BT51" s="29" t="n">
        <v>2.07768743</v>
      </c>
      <c r="BU51" s="29" t="n">
        <v>2.09350741</v>
      </c>
      <c r="BV51" s="29" t="n">
        <v>2.1160119</v>
      </c>
      <c r="BW51" s="29" t="n">
        <v>2.25705485</v>
      </c>
      <c r="BX51" s="29" t="n">
        <v>2.39938791</v>
      </c>
      <c r="BY51" s="29" t="n">
        <v>2.58566264</v>
      </c>
      <c r="BZ51" s="29" t="n">
        <v>2.60014572</v>
      </c>
      <c r="CA51" s="29" t="n">
        <v>2.28664267</v>
      </c>
      <c r="CB51" s="29" t="n">
        <v>2.17795493</v>
      </c>
      <c r="CC51" s="29" t="n">
        <v>2.13263448</v>
      </c>
      <c r="CD51" s="29" t="n">
        <v>2.13844239</v>
      </c>
      <c r="CE51" s="29" t="n">
        <v>2.15029054</v>
      </c>
      <c r="CF51" s="29" t="n">
        <v>2.17143136</v>
      </c>
      <c r="CG51" s="29" t="n">
        <v>2.18792584</v>
      </c>
      <c r="CH51" s="29" t="n">
        <v>2.21138983</v>
      </c>
      <c r="CI51" s="29" t="n">
        <v>2.35844628</v>
      </c>
      <c r="CJ51" s="29" t="n">
        <v>2.4913709</v>
      </c>
      <c r="CK51" s="29" t="n">
        <v>2.68558764</v>
      </c>
      <c r="CL51" s="29" t="n">
        <v>2.70068822</v>
      </c>
      <c r="CM51" s="29" t="n">
        <v>2.37381867</v>
      </c>
      <c r="CN51" s="29" t="n">
        <v>2.27597386</v>
      </c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12.75" hidden="true" customHeight="false" outlineLevel="0" collapsed="false">
      <c r="A52" s="0" t="n">
        <f aca="false">WEEKDAY(C52,2)</f>
        <v>1</v>
      </c>
      <c r="B52" s="0" t="n">
        <f aca="false">MONTH(C52)</f>
        <v>3</v>
      </c>
      <c r="C52" s="23" t="n">
        <v>34050</v>
      </c>
      <c r="D52" s="0" t="n">
        <f aca="false">MONTH(R52)</f>
        <v>3</v>
      </c>
      <c r="E52" s="0" t="n">
        <f aca="false">YEAR(R52)</f>
        <v>1993</v>
      </c>
      <c r="F52" s="24" t="n">
        <f aca="false">L52-K52</f>
        <v>0.171114285714286</v>
      </c>
      <c r="G52" s="24" t="n">
        <f aca="false">N52-M52</f>
        <v>0.0796362558333332</v>
      </c>
      <c r="H52" s="24" t="n">
        <f aca="false">O52-N52</f>
        <v>0.0823682683333336</v>
      </c>
      <c r="I52" s="24" t="n">
        <f aca="false">O52-M52</f>
        <v>0.162004524166667</v>
      </c>
      <c r="J52" s="25" t="n">
        <f aca="false">VLOOKUP(C52,'Nymex hist.'!A:B,2,0)</f>
        <v>2.042</v>
      </c>
      <c r="K52" s="34" t="n">
        <f aca="false">AVERAGE(U52:AA52)</f>
        <v>1.88228571428571</v>
      </c>
      <c r="L52" s="34" t="n">
        <f aca="false">AVERAGE(AB52:AF52)</f>
        <v>2.0534</v>
      </c>
      <c r="M52" s="27" t="n">
        <f aca="false">SUMIF($S$3:$FQ$3,$E52+1,$S52:$FQ52)/COUNTIF($S$3:$FQ$3,$E52+1)</f>
        <v>1.92975</v>
      </c>
      <c r="N52" s="27" t="n">
        <f aca="false">SUMIF($S$3:$FQ$3,$E52+2,$S52:$FQ52)/COUNTIF($S$3:$FQ$3,$E52+2)</f>
        <v>2.00938625583333</v>
      </c>
      <c r="O52" s="27" t="n">
        <f aca="false">SUMIF($S$3:$FQ$3,$E52+3,$S52:$FQ52)/COUNTIF($S$3:$FQ$3,$E52+3)</f>
        <v>2.09175452416667</v>
      </c>
      <c r="P52" s="27" t="n">
        <f aca="false">SUMIF($S$3:$FQ$3,$E52+4,$S52:$FQ52)/COUNTIF($S$3:$FQ$3,$E52+4)</f>
        <v>2.181551195</v>
      </c>
      <c r="Q52" s="27" t="n">
        <f aca="false">SUMIF($S$3:$FQ$3,$E52+5,$S52:$FQ52)/COUNTIF($S$3:$FQ$3,$E52+5)</f>
        <v>2.27433753833333</v>
      </c>
      <c r="R52" s="28" t="n">
        <v>34050</v>
      </c>
      <c r="S52" s="29"/>
      <c r="T52" s="29"/>
      <c r="U52" s="29" t="n">
        <v>2.042</v>
      </c>
      <c r="V52" s="29" t="n">
        <v>1.924</v>
      </c>
      <c r="W52" s="29" t="n">
        <v>1.84</v>
      </c>
      <c r="X52" s="29" t="n">
        <v>1.82</v>
      </c>
      <c r="Y52" s="29" t="n">
        <v>1.81</v>
      </c>
      <c r="Z52" s="29" t="n">
        <v>1.825</v>
      </c>
      <c r="AA52" s="29" t="n">
        <v>1.915</v>
      </c>
      <c r="AB52" s="29" t="n">
        <v>2.075</v>
      </c>
      <c r="AC52" s="29" t="n">
        <v>2.24</v>
      </c>
      <c r="AD52" s="29" t="n">
        <v>2.222</v>
      </c>
      <c r="AE52" s="29" t="n">
        <v>1.93</v>
      </c>
      <c r="AF52" s="29" t="n">
        <v>1.8</v>
      </c>
      <c r="AG52" s="29" t="n">
        <v>1.775</v>
      </c>
      <c r="AH52" s="29" t="n">
        <v>1.78</v>
      </c>
      <c r="AI52" s="29" t="n">
        <v>1.795</v>
      </c>
      <c r="AJ52" s="31" t="n">
        <v>1.805</v>
      </c>
      <c r="AK52" s="29" t="n">
        <v>1.825</v>
      </c>
      <c r="AL52" s="29" t="n">
        <v>1.845</v>
      </c>
      <c r="AM52" s="29" t="n">
        <v>1.965</v>
      </c>
      <c r="AN52" s="29" t="n">
        <v>2.125</v>
      </c>
      <c r="AO52" s="29" t="n">
        <v>2.29</v>
      </c>
      <c r="AP52" s="29" t="n">
        <v>2.302</v>
      </c>
      <c r="AQ52" s="29" t="n">
        <v>2.015</v>
      </c>
      <c r="AR52" s="29" t="n">
        <v>1.885</v>
      </c>
      <c r="AS52" s="29" t="n">
        <v>1.84779874</v>
      </c>
      <c r="AT52" s="29" t="n">
        <v>1.8530038</v>
      </c>
      <c r="AU52" s="29" t="n">
        <v>1.868619</v>
      </c>
      <c r="AV52" s="29" t="n">
        <v>1.87902914</v>
      </c>
      <c r="AW52" s="29" t="n">
        <v>1.8998494</v>
      </c>
      <c r="AX52" s="29" t="n">
        <v>1.92066967</v>
      </c>
      <c r="AY52" s="29" t="n">
        <v>2.04559128</v>
      </c>
      <c r="AZ52" s="29" t="n">
        <v>2.21215342</v>
      </c>
      <c r="BA52" s="29" t="n">
        <v>2.38392062</v>
      </c>
      <c r="BB52" s="29" t="n">
        <v>2.39641278</v>
      </c>
      <c r="BC52" s="29" t="n">
        <v>2.09764194</v>
      </c>
      <c r="BD52" s="29" t="n">
        <v>1.96231021</v>
      </c>
      <c r="BE52" s="29" t="n">
        <v>1.92505695</v>
      </c>
      <c r="BF52" s="29" t="n">
        <v>1.93033966</v>
      </c>
      <c r="BG52" s="29" t="n">
        <v>1.9466104</v>
      </c>
      <c r="BH52" s="29" t="n">
        <v>1.95759844</v>
      </c>
      <c r="BI52" s="29" t="n">
        <v>1.97915189</v>
      </c>
      <c r="BJ52" s="29" t="n">
        <v>2.00091664</v>
      </c>
      <c r="BK52" s="29" t="n">
        <v>2.13087127</v>
      </c>
      <c r="BL52" s="29" t="n">
        <v>2.29768863</v>
      </c>
      <c r="BM52" s="29" t="n">
        <v>2.47645548</v>
      </c>
      <c r="BN52" s="29" t="n">
        <v>2.4895566</v>
      </c>
      <c r="BO52" s="29" t="n">
        <v>2.17851073</v>
      </c>
      <c r="BP52" s="29" t="n">
        <v>2.04423485</v>
      </c>
      <c r="BQ52" s="29" t="n">
        <v>2.01621781</v>
      </c>
      <c r="BR52" s="29" t="n">
        <v>2.02172551</v>
      </c>
      <c r="BS52" s="29" t="n">
        <v>2.03868926</v>
      </c>
      <c r="BT52" s="29" t="n">
        <v>2.05014529</v>
      </c>
      <c r="BU52" s="29" t="n">
        <v>2.07261674</v>
      </c>
      <c r="BV52" s="29" t="n">
        <v>2.0953085</v>
      </c>
      <c r="BW52" s="29" t="n">
        <v>2.23079812</v>
      </c>
      <c r="BX52" s="29" t="n">
        <v>2.37721504</v>
      </c>
      <c r="BY52" s="29" t="n">
        <v>2.56359589</v>
      </c>
      <c r="BZ52" s="29" t="n">
        <v>2.57725501</v>
      </c>
      <c r="CA52" s="29" t="n">
        <v>2.25296114</v>
      </c>
      <c r="CB52" s="29" t="n">
        <v>2.14047171</v>
      </c>
      <c r="CC52" s="29" t="n">
        <v>2.10837196</v>
      </c>
      <c r="CD52" s="29" t="n">
        <v>2.11411717</v>
      </c>
      <c r="CE52" s="29" t="n">
        <v>2.13181241</v>
      </c>
      <c r="CF52" s="29" t="n">
        <v>2.14376244</v>
      </c>
      <c r="CG52" s="29" t="n">
        <v>2.16720289</v>
      </c>
      <c r="CH52" s="29" t="n">
        <v>2.19087315</v>
      </c>
      <c r="CI52" s="29" t="n">
        <v>2.33220527</v>
      </c>
      <c r="CJ52" s="29" t="n">
        <v>2.46929973</v>
      </c>
      <c r="CK52" s="29" t="n">
        <v>2.66371758</v>
      </c>
      <c r="CL52" s="29" t="n">
        <v>2.6779657</v>
      </c>
      <c r="CM52" s="29" t="n">
        <v>2.33968783</v>
      </c>
      <c r="CN52" s="29" t="n">
        <v>2.23798386</v>
      </c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12.75" hidden="true" customHeight="false" outlineLevel="0" collapsed="false">
      <c r="A53" s="0" t="n">
        <f aca="false">WEEKDAY(C53,2)</f>
        <v>2</v>
      </c>
      <c r="B53" s="0" t="n">
        <f aca="false">MONTH(C53)</f>
        <v>3</v>
      </c>
      <c r="C53" s="23" t="n">
        <v>34051</v>
      </c>
      <c r="D53" s="0" t="n">
        <f aca="false">MONTH(R53)</f>
        <v>3</v>
      </c>
      <c r="E53" s="0" t="n">
        <f aca="false">YEAR(R53)</f>
        <v>1993</v>
      </c>
      <c r="F53" s="24" t="n">
        <f aca="false">L53-K53</f>
        <v>0.126057142857143</v>
      </c>
      <c r="G53" s="24" t="n">
        <f aca="false">N53-M53</f>
        <v>0.0796577658333331</v>
      </c>
      <c r="H53" s="24" t="n">
        <f aca="false">O53-N53</f>
        <v>0.0825713325000002</v>
      </c>
      <c r="I53" s="24" t="n">
        <f aca="false">O53-M53</f>
        <v>0.162229098333333</v>
      </c>
      <c r="J53" s="25" t="n">
        <f aca="false">VLOOKUP(C53,'Nymex hist.'!A:B,2,0)</f>
        <v>2.117</v>
      </c>
      <c r="K53" s="34" t="n">
        <f aca="false">AVERAGE(U53:AA53)</f>
        <v>1.93414285714286</v>
      </c>
      <c r="L53" s="34" t="n">
        <f aca="false">AVERAGE(AB53:AF53)</f>
        <v>2.0602</v>
      </c>
      <c r="M53" s="27" t="n">
        <f aca="false">SUMIF($S$3:$FQ$3,$E53+1,$S53:$FQ53)/COUNTIF($S$3:$FQ$3,$E53+1)</f>
        <v>1.93425</v>
      </c>
      <c r="N53" s="27" t="n">
        <f aca="false">SUMIF($S$3:$FQ$3,$E53+2,$S53:$FQ53)/COUNTIF($S$3:$FQ$3,$E53+2)</f>
        <v>2.01390776583333</v>
      </c>
      <c r="O53" s="27" t="n">
        <f aca="false">SUMIF($S$3:$FQ$3,$E53+3,$S53:$FQ53)/COUNTIF($S$3:$FQ$3,$E53+3)</f>
        <v>2.09647909833333</v>
      </c>
      <c r="P53" s="27" t="n">
        <f aca="false">SUMIF($S$3:$FQ$3,$E53+4,$S53:$FQ53)/COUNTIF($S$3:$FQ$3,$E53+4)</f>
        <v>2.18608010416667</v>
      </c>
      <c r="Q53" s="27" t="n">
        <f aca="false">SUMIF($S$3:$FQ$3,$E53+5,$S53:$FQ53)/COUNTIF($S$3:$FQ$3,$E53+5)</f>
        <v>2.27886869916667</v>
      </c>
      <c r="R53" s="28" t="n">
        <v>34051</v>
      </c>
      <c r="S53" s="29"/>
      <c r="T53" s="29"/>
      <c r="U53" s="29" t="n">
        <v>2.117</v>
      </c>
      <c r="V53" s="29" t="n">
        <v>2.002</v>
      </c>
      <c r="W53" s="29" t="n">
        <v>1.895</v>
      </c>
      <c r="X53" s="29" t="n">
        <v>1.865</v>
      </c>
      <c r="Y53" s="29" t="n">
        <v>1.86</v>
      </c>
      <c r="Z53" s="29" t="n">
        <v>1.86</v>
      </c>
      <c r="AA53" s="29" t="n">
        <v>1.94</v>
      </c>
      <c r="AB53" s="29" t="n">
        <v>2.091</v>
      </c>
      <c r="AC53" s="29" t="n">
        <v>2.25</v>
      </c>
      <c r="AD53" s="29" t="n">
        <v>2.224</v>
      </c>
      <c r="AE53" s="29" t="n">
        <v>1.936</v>
      </c>
      <c r="AF53" s="29" t="n">
        <v>1.8</v>
      </c>
      <c r="AG53" s="29" t="n">
        <v>1.775</v>
      </c>
      <c r="AH53" s="29" t="n">
        <v>1.78</v>
      </c>
      <c r="AI53" s="29" t="n">
        <v>1.79</v>
      </c>
      <c r="AJ53" s="31" t="n">
        <v>1.81</v>
      </c>
      <c r="AK53" s="29" t="n">
        <v>1.83</v>
      </c>
      <c r="AL53" s="29" t="n">
        <v>1.85</v>
      </c>
      <c r="AM53" s="29" t="n">
        <v>1.985</v>
      </c>
      <c r="AN53" s="29" t="n">
        <v>2.136</v>
      </c>
      <c r="AO53" s="29" t="n">
        <v>2.295</v>
      </c>
      <c r="AP53" s="29" t="n">
        <v>2.304</v>
      </c>
      <c r="AQ53" s="29" t="n">
        <v>2.021</v>
      </c>
      <c r="AR53" s="29" t="n">
        <v>1.885</v>
      </c>
      <c r="AS53" s="29" t="n">
        <v>1.84763118</v>
      </c>
      <c r="AT53" s="29" t="n">
        <v>1.85283577</v>
      </c>
      <c r="AU53" s="29" t="n">
        <v>1.86324496</v>
      </c>
      <c r="AV53" s="29" t="n">
        <v>1.88406334</v>
      </c>
      <c r="AW53" s="29" t="n">
        <v>1.90488172</v>
      </c>
      <c r="AX53" s="29" t="n">
        <v>1.9257001</v>
      </c>
      <c r="AY53" s="29" t="n">
        <v>2.06622416</v>
      </c>
      <c r="AZ53" s="29" t="n">
        <v>2.22340292</v>
      </c>
      <c r="BA53" s="29" t="n">
        <v>2.38890904</v>
      </c>
      <c r="BB53" s="29" t="n">
        <v>2.39827731</v>
      </c>
      <c r="BC53" s="29" t="n">
        <v>2.10369724</v>
      </c>
      <c r="BD53" s="29" t="n">
        <v>1.96213226</v>
      </c>
      <c r="BE53" s="29" t="n">
        <v>1.92549523</v>
      </c>
      <c r="BF53" s="29" t="n">
        <v>1.93078919</v>
      </c>
      <c r="BG53" s="29" t="n">
        <v>1.94180062</v>
      </c>
      <c r="BH53" s="29" t="n">
        <v>1.96339997</v>
      </c>
      <c r="BI53" s="29" t="n">
        <v>1.98499932</v>
      </c>
      <c r="BJ53" s="29" t="n">
        <v>2.00681043</v>
      </c>
      <c r="BK53" s="29" t="n">
        <v>2.15292368</v>
      </c>
      <c r="BL53" s="29" t="n">
        <v>2.30752632</v>
      </c>
      <c r="BM53" s="29" t="n">
        <v>2.47989761</v>
      </c>
      <c r="BN53" s="29" t="n">
        <v>2.48963849</v>
      </c>
      <c r="BO53" s="29" t="n">
        <v>2.18301242</v>
      </c>
      <c r="BP53" s="29" t="n">
        <v>2.04471517</v>
      </c>
      <c r="BQ53" s="29" t="n">
        <v>2.01648388</v>
      </c>
      <c r="BR53" s="29" t="n">
        <v>2.02200284</v>
      </c>
      <c r="BS53" s="29" t="n">
        <v>2.03348227</v>
      </c>
      <c r="BT53" s="29" t="n">
        <v>2.05599962</v>
      </c>
      <c r="BU53" s="29" t="n">
        <v>2.07851697</v>
      </c>
      <c r="BV53" s="29" t="n">
        <v>2.10125508</v>
      </c>
      <c r="BW53" s="29" t="n">
        <v>2.25357833</v>
      </c>
      <c r="BX53" s="29" t="n">
        <v>2.38728945</v>
      </c>
      <c r="BY53" s="29" t="n">
        <v>2.56698673</v>
      </c>
      <c r="BZ53" s="29" t="n">
        <v>2.57714161</v>
      </c>
      <c r="CA53" s="29" t="n">
        <v>2.25748355</v>
      </c>
      <c r="CB53" s="29" t="n">
        <v>2.14077082</v>
      </c>
      <c r="CC53" s="29" t="n">
        <v>2.10846174</v>
      </c>
      <c r="CD53" s="29" t="n">
        <v>2.1142182</v>
      </c>
      <c r="CE53" s="29" t="n">
        <v>2.12619163</v>
      </c>
      <c r="CF53" s="29" t="n">
        <v>2.14967798</v>
      </c>
      <c r="CG53" s="29" t="n">
        <v>2.17316433</v>
      </c>
      <c r="CH53" s="29" t="n">
        <v>2.19688094</v>
      </c>
      <c r="CI53" s="29" t="n">
        <v>2.35575919</v>
      </c>
      <c r="CJ53" s="29" t="n">
        <v>2.47962206</v>
      </c>
      <c r="CK53" s="29" t="n">
        <v>2.66705234</v>
      </c>
      <c r="CL53" s="29" t="n">
        <v>2.67764422</v>
      </c>
      <c r="CM53" s="29" t="n">
        <v>2.34423016</v>
      </c>
      <c r="CN53" s="29" t="n">
        <v>2.23809718</v>
      </c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12.75" hidden="true" customHeight="false" outlineLevel="0" collapsed="false">
      <c r="A54" s="0" t="n">
        <f aca="false">WEEKDAY(C54,2)</f>
        <v>3</v>
      </c>
      <c r="B54" s="0" t="n">
        <f aca="false">MONTH(C54)</f>
        <v>3</v>
      </c>
      <c r="C54" s="23" t="n">
        <v>34052</v>
      </c>
      <c r="D54" s="0" t="n">
        <f aca="false">MONTH(R54)</f>
        <v>3</v>
      </c>
      <c r="E54" s="0" t="n">
        <f aca="false">YEAR(R54)</f>
        <v>1993</v>
      </c>
      <c r="F54" s="24" t="n">
        <f aca="false">L54-K54</f>
        <v>0.100114285714286</v>
      </c>
      <c r="G54" s="24" t="n">
        <f aca="false">N54-M54</f>
        <v>0.073400418333333</v>
      </c>
      <c r="H54" s="24" t="n">
        <f aca="false">O54-N54</f>
        <v>0.079019394166667</v>
      </c>
      <c r="I54" s="24" t="n">
        <f aca="false">O54-M54</f>
        <v>0.1524198125</v>
      </c>
      <c r="J54" s="25" t="n">
        <f aca="false">VLOOKUP(C54,'Nymex hist.'!A:B,2,0)</f>
        <v>2.224</v>
      </c>
      <c r="K54" s="34" t="n">
        <f aca="false">AVERAGE(U54:AA54)</f>
        <v>1.98828571428571</v>
      </c>
      <c r="L54" s="34" t="n">
        <f aca="false">AVERAGE(AB54:AF54)</f>
        <v>2.0884</v>
      </c>
      <c r="M54" s="27" t="n">
        <f aca="false">SUMIF($S$3:$FQ$3,$E54+1,$S54:$FQ54)/COUNTIF($S$3:$FQ$3,$E54+1)</f>
        <v>1.9635</v>
      </c>
      <c r="N54" s="27" t="n">
        <f aca="false">SUMIF($S$3:$FQ$3,$E54+2,$S54:$FQ54)/COUNTIF($S$3:$FQ$3,$E54+2)</f>
        <v>2.03690041833333</v>
      </c>
      <c r="O54" s="27" t="n">
        <f aca="false">SUMIF($S$3:$FQ$3,$E54+3,$S54:$FQ54)/COUNTIF($S$3:$FQ$3,$E54+3)</f>
        <v>2.1159198125</v>
      </c>
      <c r="P54" s="27" t="n">
        <f aca="false">SUMIF($S$3:$FQ$3,$E54+4,$S54:$FQ54)/COUNTIF($S$3:$FQ$3,$E54+4)</f>
        <v>2.20588339333333</v>
      </c>
      <c r="Q54" s="27" t="n">
        <f aca="false">SUMIF($S$3:$FQ$3,$E54+5,$S54:$FQ54)/COUNTIF($S$3:$FQ$3,$E54+5)</f>
        <v>2.29867870333333</v>
      </c>
      <c r="R54" s="28" t="n">
        <v>34052</v>
      </c>
      <c r="S54" s="29"/>
      <c r="T54" s="29"/>
      <c r="U54" s="29" t="n">
        <v>2.224</v>
      </c>
      <c r="V54" s="29" t="n">
        <v>2.05</v>
      </c>
      <c r="W54" s="29" t="n">
        <v>1.95</v>
      </c>
      <c r="X54" s="29" t="n">
        <v>1.912</v>
      </c>
      <c r="Y54" s="29" t="n">
        <v>1.907</v>
      </c>
      <c r="Z54" s="29" t="n">
        <v>1.91</v>
      </c>
      <c r="AA54" s="29" t="n">
        <v>1.965</v>
      </c>
      <c r="AB54" s="29" t="n">
        <v>2.125</v>
      </c>
      <c r="AC54" s="29" t="n">
        <v>2.274</v>
      </c>
      <c r="AD54" s="29" t="n">
        <v>2.259</v>
      </c>
      <c r="AE54" s="29" t="n">
        <v>1.959</v>
      </c>
      <c r="AF54" s="29" t="n">
        <v>1.825</v>
      </c>
      <c r="AG54" s="29" t="n">
        <v>1.805</v>
      </c>
      <c r="AH54" s="29" t="n">
        <v>1.815</v>
      </c>
      <c r="AI54" s="29" t="n">
        <v>1.825</v>
      </c>
      <c r="AJ54" s="31" t="n">
        <v>1.845</v>
      </c>
      <c r="AK54" s="29" t="n">
        <v>1.865</v>
      </c>
      <c r="AL54" s="29" t="n">
        <v>1.885</v>
      </c>
      <c r="AM54" s="29" t="n">
        <v>1.995</v>
      </c>
      <c r="AN54" s="29" t="n">
        <v>2.165</v>
      </c>
      <c r="AO54" s="29" t="n">
        <v>2.319</v>
      </c>
      <c r="AP54" s="29" t="n">
        <v>2.319</v>
      </c>
      <c r="AQ54" s="29" t="n">
        <v>2.024</v>
      </c>
      <c r="AR54" s="29" t="n">
        <v>1.895</v>
      </c>
      <c r="AS54" s="29" t="n">
        <v>1.87565917</v>
      </c>
      <c r="AT54" s="29" t="n">
        <v>1.88605064</v>
      </c>
      <c r="AU54" s="29" t="n">
        <v>1.8964421</v>
      </c>
      <c r="AV54" s="29" t="n">
        <v>1.91722503</v>
      </c>
      <c r="AW54" s="29" t="n">
        <v>1.93800796</v>
      </c>
      <c r="AX54" s="29" t="n">
        <v>1.95879088</v>
      </c>
      <c r="AY54" s="29" t="n">
        <v>2.07309698</v>
      </c>
      <c r="AZ54" s="29" t="n">
        <v>2.24975186</v>
      </c>
      <c r="BA54" s="29" t="n">
        <v>2.4097804</v>
      </c>
      <c r="BB54" s="29" t="n">
        <v>2.4097804</v>
      </c>
      <c r="BC54" s="29" t="n">
        <v>2.10323223</v>
      </c>
      <c r="BD54" s="29" t="n">
        <v>1.96918235</v>
      </c>
      <c r="BE54" s="29" t="n">
        <v>1.94730191</v>
      </c>
      <c r="BF54" s="29" t="n">
        <v>1.95820188</v>
      </c>
      <c r="BG54" s="29" t="n">
        <v>1.96888813</v>
      </c>
      <c r="BH54" s="29" t="n">
        <v>1.99047436</v>
      </c>
      <c r="BI54" s="29" t="n">
        <v>2.01206058</v>
      </c>
      <c r="BJ54" s="29" t="n">
        <v>2.03364681</v>
      </c>
      <c r="BK54" s="29" t="n">
        <v>2.15247791</v>
      </c>
      <c r="BL54" s="29" t="n">
        <v>2.33975657</v>
      </c>
      <c r="BM54" s="29" t="n">
        <v>2.50603462</v>
      </c>
      <c r="BN54" s="29" t="n">
        <v>2.50603462</v>
      </c>
      <c r="BO54" s="29" t="n">
        <v>2.18758437</v>
      </c>
      <c r="BP54" s="29" t="n">
        <v>2.04454678</v>
      </c>
      <c r="BQ54" s="29" t="n">
        <v>2.03841706</v>
      </c>
      <c r="BR54" s="29" t="n">
        <v>2.04977604</v>
      </c>
      <c r="BS54" s="29" t="n">
        <v>2.06091229</v>
      </c>
      <c r="BT54" s="29" t="n">
        <v>2.08340751</v>
      </c>
      <c r="BU54" s="29" t="n">
        <v>2.10590274</v>
      </c>
      <c r="BV54" s="29" t="n">
        <v>2.12839796</v>
      </c>
      <c r="BW54" s="29" t="n">
        <v>2.25223306</v>
      </c>
      <c r="BX54" s="29" t="n">
        <v>2.42005412</v>
      </c>
      <c r="BY54" s="29" t="n">
        <v>2.59333417</v>
      </c>
      <c r="BZ54" s="29" t="n">
        <v>2.59333417</v>
      </c>
      <c r="CA54" s="29" t="n">
        <v>2.26147392</v>
      </c>
      <c r="CB54" s="29" t="n">
        <v>2.13975694</v>
      </c>
      <c r="CC54" s="29" t="n">
        <v>2.13052504</v>
      </c>
      <c r="CD54" s="29" t="n">
        <v>2.14236852</v>
      </c>
      <c r="CE54" s="29" t="n">
        <v>2.15397977</v>
      </c>
      <c r="CF54" s="29" t="n">
        <v>2.17743449</v>
      </c>
      <c r="CG54" s="29" t="n">
        <v>2.20088922</v>
      </c>
      <c r="CH54" s="29" t="n">
        <v>2.22434394</v>
      </c>
      <c r="CI54" s="29" t="n">
        <v>2.35346104</v>
      </c>
      <c r="CJ54" s="29" t="n">
        <v>2.51295317</v>
      </c>
      <c r="CK54" s="29" t="n">
        <v>2.69362422</v>
      </c>
      <c r="CL54" s="29" t="n">
        <v>2.69362422</v>
      </c>
      <c r="CM54" s="29" t="n">
        <v>2.34760897</v>
      </c>
      <c r="CN54" s="29" t="n">
        <v>2.23618742</v>
      </c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12.75" hidden="false" customHeight="false" outlineLevel="0" collapsed="false">
      <c r="A55" s="1" t="n">
        <f aca="false">WEEKDAY(C55,2)</f>
        <v>4</v>
      </c>
      <c r="B55" s="1" t="n">
        <f aca="false">MONTH(C55)</f>
        <v>3</v>
      </c>
      <c r="C55" s="23" t="n">
        <v>34053</v>
      </c>
      <c r="D55" s="0" t="n">
        <f aca="false">MONTH(R55)</f>
        <v>3</v>
      </c>
      <c r="E55" s="0" t="n">
        <f aca="false">YEAR(R55)</f>
        <v>1993</v>
      </c>
      <c r="F55" s="24" t="n">
        <f aca="false">L55-K55</f>
        <v>0.113771428571428</v>
      </c>
      <c r="G55" s="3" t="n">
        <f aca="false">N55-M55</f>
        <v>0.0682331200000002</v>
      </c>
      <c r="H55" s="3" t="n">
        <f aca="false">O55-N55</f>
        <v>0.0736408924999998</v>
      </c>
      <c r="I55" s="3" t="n">
        <f aca="false">O55-M55</f>
        <v>0.1418740125</v>
      </c>
      <c r="J55" s="4" t="n">
        <f aca="false">VLOOKUP(C55,'Nymex hist.'!A:B,2,0)</f>
        <v>2.023</v>
      </c>
      <c r="K55" s="4" t="n">
        <f aca="false">AVERAGE(U55:AA55)</f>
        <v>1.99142857142857</v>
      </c>
      <c r="L55" s="4" t="n">
        <f aca="false">AVERAGE(AB55:AF55)</f>
        <v>2.1052</v>
      </c>
      <c r="M55" s="4" t="n">
        <f aca="false">SUMIF($S$3:$FQ$3,$E55+1,$S55:$FQ55)/COUNTIF($S$3:$FQ$3,$E55+1)</f>
        <v>1.983</v>
      </c>
      <c r="N55" s="4" t="n">
        <f aca="false">SUMIF($S$3:$FQ$3,$E55+2,$S55:$FQ55)/COUNTIF($S$3:$FQ$3,$E55+2)</f>
        <v>2.05123312</v>
      </c>
      <c r="O55" s="4" t="n">
        <f aca="false">SUMIF($S$3:$FQ$3,$E55+3,$S55:$FQ55)/COUNTIF($S$3:$FQ$3,$E55+3)</f>
        <v>2.1248740125</v>
      </c>
      <c r="P55" s="4" t="n">
        <f aca="false">SUMIF($S$3:$FQ$3,$E55+4,$S55:$FQ55)/COUNTIF($S$3:$FQ$3,$E55+4)</f>
        <v>2.21173221166667</v>
      </c>
      <c r="Q55" s="4" t="n">
        <f aca="false">SUMIF($S$3:$FQ$3,$E55+5,$S55:$FQ55)/COUNTIF($S$3:$FQ$3,$E55+5)</f>
        <v>2.30357688083333</v>
      </c>
      <c r="R55" s="21" t="n">
        <v>34053</v>
      </c>
      <c r="S55" s="32"/>
      <c r="T55" s="32"/>
      <c r="U55" s="32" t="n">
        <v>2.224</v>
      </c>
      <c r="V55" s="32" t="n">
        <v>2.023</v>
      </c>
      <c r="W55" s="32" t="n">
        <v>1.957</v>
      </c>
      <c r="X55" s="32" t="n">
        <v>1.922</v>
      </c>
      <c r="Y55" s="32" t="n">
        <v>1.911</v>
      </c>
      <c r="Z55" s="32" t="n">
        <v>1.918</v>
      </c>
      <c r="AA55" s="32" t="n">
        <v>1.985</v>
      </c>
      <c r="AB55" s="32" t="n">
        <v>2.135</v>
      </c>
      <c r="AC55" s="32" t="n">
        <v>2.288</v>
      </c>
      <c r="AD55" s="32" t="n">
        <v>2.273</v>
      </c>
      <c r="AE55" s="32" t="n">
        <v>1.98</v>
      </c>
      <c r="AF55" s="32" t="n">
        <v>1.85</v>
      </c>
      <c r="AG55" s="32" t="n">
        <v>1.83</v>
      </c>
      <c r="AH55" s="32" t="n">
        <v>1.84</v>
      </c>
      <c r="AI55" s="32" t="n">
        <v>1.85</v>
      </c>
      <c r="AJ55" s="33" t="n">
        <v>1.866</v>
      </c>
      <c r="AK55" s="32" t="n">
        <v>1.89</v>
      </c>
      <c r="AL55" s="32" t="n">
        <v>1.915</v>
      </c>
      <c r="AM55" s="32" t="n">
        <v>1.994</v>
      </c>
      <c r="AN55" s="32" t="n">
        <v>2.175</v>
      </c>
      <c r="AO55" s="32" t="n">
        <v>2.333</v>
      </c>
      <c r="AP55" s="32" t="n">
        <v>2.333</v>
      </c>
      <c r="AQ55" s="32" t="n">
        <v>2.045</v>
      </c>
      <c r="AR55" s="32" t="n">
        <v>1.92</v>
      </c>
      <c r="AS55" s="32" t="n">
        <v>1.9</v>
      </c>
      <c r="AT55" s="32" t="n">
        <v>1.90423673</v>
      </c>
      <c r="AU55" s="32" t="n">
        <v>1.91458584</v>
      </c>
      <c r="AV55" s="32" t="n">
        <v>1.93114442</v>
      </c>
      <c r="AW55" s="32" t="n">
        <v>1.9559823</v>
      </c>
      <c r="AX55" s="32" t="n">
        <v>1.98185508</v>
      </c>
      <c r="AY55" s="32" t="n">
        <v>2.06361307</v>
      </c>
      <c r="AZ55" s="32" t="n">
        <v>2.25093201</v>
      </c>
      <c r="BA55" s="32" t="n">
        <v>2.41444799</v>
      </c>
      <c r="BB55" s="32" t="n">
        <v>2.41444799</v>
      </c>
      <c r="BC55" s="32" t="n">
        <v>2.11639354</v>
      </c>
      <c r="BD55" s="32" t="n">
        <v>1.98702963</v>
      </c>
      <c r="BE55" s="32" t="n">
        <v>1.96633141</v>
      </c>
      <c r="BF55" s="32" t="n">
        <v>1.96759247</v>
      </c>
      <c r="BG55" s="32" t="n">
        <v>1.97835539</v>
      </c>
      <c r="BH55" s="32" t="n">
        <v>1.9953608</v>
      </c>
      <c r="BI55" s="32" t="n">
        <v>2.0211918</v>
      </c>
      <c r="BJ55" s="32" t="n">
        <v>2.04809909</v>
      </c>
      <c r="BK55" s="32" t="n">
        <v>2.13291087</v>
      </c>
      <c r="BL55" s="32" t="n">
        <v>2.3505758</v>
      </c>
      <c r="BM55" s="32" t="n">
        <v>2.52019936</v>
      </c>
      <c r="BN55" s="32" t="n">
        <v>2.52019936</v>
      </c>
      <c r="BO55" s="32" t="n">
        <v>2.2110884</v>
      </c>
      <c r="BP55" s="32" t="n">
        <v>2.05348055</v>
      </c>
      <c r="BQ55" s="32" t="n">
        <v>2.03195472</v>
      </c>
      <c r="BR55" s="32" t="n">
        <v>2.05665859</v>
      </c>
      <c r="BS55" s="32" t="n">
        <v>2.06785901</v>
      </c>
      <c r="BT55" s="32" t="n">
        <v>2.08555566</v>
      </c>
      <c r="BU55" s="32" t="n">
        <v>2.11243666</v>
      </c>
      <c r="BV55" s="32" t="n">
        <v>2.14043771</v>
      </c>
      <c r="BW55" s="32" t="n">
        <v>2.22869699</v>
      </c>
      <c r="BX55" s="32" t="n">
        <v>2.42795016</v>
      </c>
      <c r="BY55" s="32" t="n">
        <v>2.60446873</v>
      </c>
      <c r="BZ55" s="32" t="n">
        <v>2.60446873</v>
      </c>
      <c r="CA55" s="32" t="n">
        <v>2.28279276</v>
      </c>
      <c r="CB55" s="32" t="n">
        <v>2.14603791</v>
      </c>
      <c r="CC55" s="32" t="n">
        <v>2.12363708</v>
      </c>
      <c r="CD55" s="32" t="n">
        <v>2.14901222</v>
      </c>
      <c r="CE55" s="32" t="n">
        <v>2.16068763</v>
      </c>
      <c r="CF55" s="32" t="n">
        <v>2.17913479</v>
      </c>
      <c r="CG55" s="32" t="n">
        <v>2.20715579</v>
      </c>
      <c r="CH55" s="32" t="n">
        <v>2.23634433</v>
      </c>
      <c r="CI55" s="32" t="n">
        <v>2.32834662</v>
      </c>
      <c r="CJ55" s="32" t="n">
        <v>2.52065007</v>
      </c>
      <c r="CK55" s="32" t="n">
        <v>2.70465464</v>
      </c>
      <c r="CL55" s="32" t="n">
        <v>2.70465464</v>
      </c>
      <c r="CM55" s="32" t="n">
        <v>2.36933667</v>
      </c>
      <c r="CN55" s="32" t="n">
        <v>2.24218204</v>
      </c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</row>
    <row r="56" customFormat="false" ht="12.75" hidden="true" customHeight="false" outlineLevel="0" collapsed="false">
      <c r="A56" s="0" t="n">
        <f aca="false">WEEKDAY(C56,2)</f>
        <v>5</v>
      </c>
      <c r="B56" s="0" t="n">
        <f aca="false">MONTH(C56)</f>
        <v>3</v>
      </c>
      <c r="C56" s="23" t="n">
        <v>34054</v>
      </c>
      <c r="D56" s="0" t="n">
        <f aca="false">MONTH(R56)</f>
        <v>3</v>
      </c>
      <c r="E56" s="0" t="n">
        <f aca="false">YEAR(R56)</f>
        <v>1993</v>
      </c>
      <c r="F56" s="24" t="n">
        <f aca="false">L56-K56</f>
        <v>0.132428571428572</v>
      </c>
      <c r="G56" s="24" t="n">
        <f aca="false">N56-M56</f>
        <v>0.0698845366666669</v>
      </c>
      <c r="H56" s="24" t="n">
        <f aca="false">O56-N56</f>
        <v>0.0740946866666663</v>
      </c>
      <c r="I56" s="24" t="n">
        <f aca="false">O56-M56</f>
        <v>0.143979223333333</v>
      </c>
      <c r="J56" s="25" t="n">
        <f aca="false">VLOOKUP(C56,'Nymex hist.'!A:B,2,0)</f>
        <v>1.975</v>
      </c>
      <c r="K56" s="34" t="n">
        <f aca="false">AVERAGE(U56:AA56)</f>
        <v>1.97057142857143</v>
      </c>
      <c r="L56" s="34" t="n">
        <f aca="false">AVERAGE(AB56:AF56)</f>
        <v>2.103</v>
      </c>
      <c r="M56" s="27" t="n">
        <f aca="false">SUMIF($S$3:$FQ$3,$E56+1,$S56:$FQ56)/COUNTIF($S$3:$FQ$3,$E56+1)</f>
        <v>1.98375</v>
      </c>
      <c r="N56" s="27" t="n">
        <f aca="false">SUMIF($S$3:$FQ$3,$E56+2,$S56:$FQ56)/COUNTIF($S$3:$FQ$3,$E56+2)</f>
        <v>2.05363453666667</v>
      </c>
      <c r="O56" s="27" t="n">
        <f aca="false">SUMIF($S$3:$FQ$3,$E56+3,$S56:$FQ56)/COUNTIF($S$3:$FQ$3,$E56+3)</f>
        <v>2.12772922333333</v>
      </c>
      <c r="P56" s="27" t="n">
        <f aca="false">SUMIF($S$3:$FQ$3,$E56+4,$S56:$FQ56)/COUNTIF($S$3:$FQ$3,$E56+4)</f>
        <v>2.21496886666667</v>
      </c>
      <c r="Q56" s="27" t="n">
        <f aca="false">SUMIF($S$3:$FQ$3,$E56+5,$S56:$FQ56)/COUNTIF($S$3:$FQ$3,$E56+5)</f>
        <v>2.30681315083333</v>
      </c>
      <c r="R56" s="28" t="n">
        <v>34054</v>
      </c>
      <c r="S56" s="29"/>
      <c r="T56" s="29"/>
      <c r="U56" s="29" t="n">
        <v>2.224</v>
      </c>
      <c r="V56" s="29" t="n">
        <v>1.975</v>
      </c>
      <c r="W56" s="29" t="n">
        <v>1.919</v>
      </c>
      <c r="X56" s="29" t="n">
        <v>1.898</v>
      </c>
      <c r="Y56" s="29" t="n">
        <v>1.893</v>
      </c>
      <c r="Z56" s="29" t="n">
        <v>1.905</v>
      </c>
      <c r="AA56" s="29" t="n">
        <v>1.98</v>
      </c>
      <c r="AB56" s="29" t="n">
        <v>2.13</v>
      </c>
      <c r="AC56" s="29" t="n">
        <v>2.28</v>
      </c>
      <c r="AD56" s="29" t="n">
        <v>2.265</v>
      </c>
      <c r="AE56" s="29" t="n">
        <v>1.985</v>
      </c>
      <c r="AF56" s="29" t="n">
        <v>1.855</v>
      </c>
      <c r="AG56" s="29" t="n">
        <v>1.83</v>
      </c>
      <c r="AH56" s="29" t="n">
        <v>1.84</v>
      </c>
      <c r="AI56" s="29" t="n">
        <v>1.85</v>
      </c>
      <c r="AJ56" s="31" t="n">
        <v>1.865</v>
      </c>
      <c r="AK56" s="29" t="n">
        <v>1.89</v>
      </c>
      <c r="AL56" s="29" t="n">
        <v>1.92</v>
      </c>
      <c r="AM56" s="29" t="n">
        <v>2.01</v>
      </c>
      <c r="AN56" s="29" t="n">
        <v>2.17</v>
      </c>
      <c r="AO56" s="29" t="n">
        <v>2.325</v>
      </c>
      <c r="AP56" s="29" t="n">
        <v>2.325</v>
      </c>
      <c r="AQ56" s="29" t="n">
        <v>2.05</v>
      </c>
      <c r="AR56" s="29" t="n">
        <v>1.925</v>
      </c>
      <c r="AS56" s="29" t="n">
        <v>1.9</v>
      </c>
      <c r="AT56" s="29" t="n">
        <v>1.90650602</v>
      </c>
      <c r="AU56" s="29" t="n">
        <v>1.91686747</v>
      </c>
      <c r="AV56" s="29" t="n">
        <v>1.93240964</v>
      </c>
      <c r="AW56" s="29" t="n">
        <v>1.95831325</v>
      </c>
      <c r="AX56" s="29" t="n">
        <v>1.98939759</v>
      </c>
      <c r="AY56" s="29" t="n">
        <v>2.0826506</v>
      </c>
      <c r="AZ56" s="29" t="n">
        <v>2.24843373</v>
      </c>
      <c r="BA56" s="29" t="n">
        <v>2.40903614</v>
      </c>
      <c r="BB56" s="29" t="n">
        <v>2.40903614</v>
      </c>
      <c r="BC56" s="29" t="n">
        <v>2.12409639</v>
      </c>
      <c r="BD56" s="29" t="n">
        <v>1.99457831</v>
      </c>
      <c r="BE56" s="29" t="n">
        <v>1.9686747</v>
      </c>
      <c r="BF56" s="29" t="n">
        <v>1.96730571</v>
      </c>
      <c r="BG56" s="29" t="n">
        <v>1.97808488</v>
      </c>
      <c r="BH56" s="29" t="n">
        <v>1.99425363</v>
      </c>
      <c r="BI56" s="29" t="n">
        <v>2.02120154</v>
      </c>
      <c r="BJ56" s="29" t="n">
        <v>2.05332346</v>
      </c>
      <c r="BK56" s="29" t="n">
        <v>2.15012038</v>
      </c>
      <c r="BL56" s="29" t="n">
        <v>2.35271481</v>
      </c>
      <c r="BM56" s="29" t="n">
        <v>2.51936073</v>
      </c>
      <c r="BN56" s="29" t="n">
        <v>2.51936073</v>
      </c>
      <c r="BO56" s="29" t="n">
        <v>2.22379598</v>
      </c>
      <c r="BP56" s="29" t="n">
        <v>2.05871304</v>
      </c>
      <c r="BQ56" s="29" t="n">
        <v>2.03176513</v>
      </c>
      <c r="BR56" s="29" t="n">
        <v>2.05623485</v>
      </c>
      <c r="BS56" s="29" t="n">
        <v>2.06745151</v>
      </c>
      <c r="BT56" s="29" t="n">
        <v>2.08427651</v>
      </c>
      <c r="BU56" s="29" t="n">
        <v>2.11231818</v>
      </c>
      <c r="BV56" s="29" t="n">
        <v>2.14574385</v>
      </c>
      <c r="BW56" s="29" t="n">
        <v>2.24646951</v>
      </c>
      <c r="BX56" s="29" t="n">
        <v>2.43004372</v>
      </c>
      <c r="BY56" s="29" t="n">
        <v>2.60345339</v>
      </c>
      <c r="BZ56" s="29" t="n">
        <v>2.60345339</v>
      </c>
      <c r="CA56" s="29" t="n">
        <v>2.29589239</v>
      </c>
      <c r="CB56" s="29" t="n">
        <v>2.15135218</v>
      </c>
      <c r="CC56" s="29" t="n">
        <v>2.12331051</v>
      </c>
      <c r="CD56" s="29" t="n">
        <v>2.14843962</v>
      </c>
      <c r="CE56" s="29" t="n">
        <v>2.16013129</v>
      </c>
      <c r="CF56" s="29" t="n">
        <v>2.17766879</v>
      </c>
      <c r="CG56" s="29" t="n">
        <v>2.20689796</v>
      </c>
      <c r="CH56" s="29" t="n">
        <v>2.24173912</v>
      </c>
      <c r="CI56" s="29" t="n">
        <v>2.34673029</v>
      </c>
      <c r="CJ56" s="29" t="n">
        <v>2.52269455</v>
      </c>
      <c r="CK56" s="29" t="n">
        <v>2.70344772</v>
      </c>
      <c r="CL56" s="29" t="n">
        <v>2.70344772</v>
      </c>
      <c r="CM56" s="29" t="n">
        <v>2.38286222</v>
      </c>
      <c r="CN56" s="29" t="n">
        <v>2.24758496</v>
      </c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12.75" hidden="true" customHeight="false" outlineLevel="0" collapsed="false">
      <c r="A57" s="0" t="n">
        <f aca="false">WEEKDAY(C57,2)</f>
        <v>1</v>
      </c>
      <c r="B57" s="0" t="n">
        <f aca="false">MONTH(C57)</f>
        <v>3</v>
      </c>
      <c r="C57" s="23" t="n">
        <v>34057</v>
      </c>
      <c r="D57" s="0" t="n">
        <f aca="false">MONTH(R57)</f>
        <v>3</v>
      </c>
      <c r="E57" s="0" t="n">
        <f aca="false">YEAR(R57)</f>
        <v>1993</v>
      </c>
      <c r="F57" s="24" t="n">
        <f aca="false">L57-K57</f>
        <v>0.125285714285714</v>
      </c>
      <c r="G57" s="24" t="n">
        <f aca="false">N57-M57</f>
        <v>0.0698435124999999</v>
      </c>
      <c r="H57" s="24" t="n">
        <f aca="false">O57-N57</f>
        <v>0.0746233375000003</v>
      </c>
      <c r="I57" s="24" t="n">
        <f aca="false">O57-M57</f>
        <v>0.14446685</v>
      </c>
      <c r="J57" s="25" t="n">
        <f aca="false">VLOOKUP(C57,'Nymex hist.'!A:B,2,0)</f>
        <v>2.027</v>
      </c>
      <c r="K57" s="34" t="n">
        <f aca="false">AVERAGE(U57:AA57)</f>
        <v>1.98771428571429</v>
      </c>
      <c r="L57" s="34" t="n">
        <f aca="false">AVERAGE(AB57:AF57)</f>
        <v>2.113</v>
      </c>
      <c r="M57" s="27" t="n">
        <f aca="false">SUMIF($S$3:$FQ$3,$E57+1,$S57:$FQ57)/COUNTIF($S$3:$FQ$3,$E57+1)</f>
        <v>1.98775</v>
      </c>
      <c r="N57" s="27" t="n">
        <f aca="false">SUMIF($S$3:$FQ$3,$E57+2,$S57:$FQ57)/COUNTIF($S$3:$FQ$3,$E57+2)</f>
        <v>2.0575935125</v>
      </c>
      <c r="O57" s="27" t="n">
        <f aca="false">SUMIF($S$3:$FQ$3,$E57+3,$S57:$FQ57)/COUNTIF($S$3:$FQ$3,$E57+3)</f>
        <v>2.13221685</v>
      </c>
      <c r="P57" s="27" t="n">
        <f aca="false">SUMIF($S$3:$FQ$3,$E57+4,$S57:$FQ57)/COUNTIF($S$3:$FQ$3,$E57+4)</f>
        <v>2.21893958916667</v>
      </c>
      <c r="Q57" s="27" t="n">
        <f aca="false">SUMIF($S$3:$FQ$3,$E57+5,$S57:$FQ57)/COUNTIF($S$3:$FQ$3,$E57+5)</f>
        <v>2.31078068333333</v>
      </c>
      <c r="R57" s="28" t="n">
        <v>34057</v>
      </c>
      <c r="S57" s="29"/>
      <c r="T57" s="29"/>
      <c r="U57" s="29" t="n">
        <v>2.224</v>
      </c>
      <c r="V57" s="29" t="n">
        <v>2.027</v>
      </c>
      <c r="W57" s="29" t="n">
        <v>1.937</v>
      </c>
      <c r="X57" s="29" t="n">
        <v>1.906</v>
      </c>
      <c r="Y57" s="29" t="n">
        <v>1.905</v>
      </c>
      <c r="Z57" s="29" t="n">
        <v>1.92</v>
      </c>
      <c r="AA57" s="29" t="n">
        <v>1.995</v>
      </c>
      <c r="AB57" s="29" t="n">
        <v>2.145</v>
      </c>
      <c r="AC57" s="29" t="n">
        <v>2.29</v>
      </c>
      <c r="AD57" s="29" t="n">
        <v>2.275</v>
      </c>
      <c r="AE57" s="29" t="n">
        <v>1.995</v>
      </c>
      <c r="AF57" s="29" t="n">
        <v>1.86</v>
      </c>
      <c r="AG57" s="29" t="n">
        <v>1.835</v>
      </c>
      <c r="AH57" s="29" t="n">
        <v>1.84</v>
      </c>
      <c r="AI57" s="29" t="n">
        <v>1.857</v>
      </c>
      <c r="AJ57" s="31" t="n">
        <v>1.873</v>
      </c>
      <c r="AK57" s="29" t="n">
        <v>1.89</v>
      </c>
      <c r="AL57" s="29" t="n">
        <v>1.913</v>
      </c>
      <c r="AM57" s="29" t="n">
        <v>2</v>
      </c>
      <c r="AN57" s="29" t="n">
        <v>2.185</v>
      </c>
      <c r="AO57" s="29" t="n">
        <v>2.33</v>
      </c>
      <c r="AP57" s="29" t="n">
        <v>2.335</v>
      </c>
      <c r="AQ57" s="29" t="n">
        <v>2.06</v>
      </c>
      <c r="AR57" s="29" t="n">
        <v>1.93</v>
      </c>
      <c r="AS57" s="29" t="n">
        <v>1.905</v>
      </c>
      <c r="AT57" s="29" t="n">
        <v>1.90637366</v>
      </c>
      <c r="AU57" s="29" t="n">
        <v>1.9239869</v>
      </c>
      <c r="AV57" s="29" t="n">
        <v>1.94056406</v>
      </c>
      <c r="AW57" s="29" t="n">
        <v>1.95817729</v>
      </c>
      <c r="AX57" s="29" t="n">
        <v>1.98200697</v>
      </c>
      <c r="AY57" s="29" t="n">
        <v>2.07214529</v>
      </c>
      <c r="AZ57" s="29" t="n">
        <v>2.26381872</v>
      </c>
      <c r="BA57" s="29" t="n">
        <v>2.41404926</v>
      </c>
      <c r="BB57" s="29" t="n">
        <v>2.41922962</v>
      </c>
      <c r="BC57" s="29" t="n">
        <v>2.13430964</v>
      </c>
      <c r="BD57" s="29" t="n">
        <v>1.9996202</v>
      </c>
      <c r="BE57" s="29" t="n">
        <v>1.97371838</v>
      </c>
      <c r="BF57" s="29" t="n">
        <v>1.97028636</v>
      </c>
      <c r="BG57" s="29" t="n">
        <v>1.98864494</v>
      </c>
      <c r="BH57" s="29" t="n">
        <v>2.00570763</v>
      </c>
      <c r="BI57" s="29" t="n">
        <v>2.02406621</v>
      </c>
      <c r="BJ57" s="29" t="n">
        <v>2.04868831</v>
      </c>
      <c r="BK57" s="29" t="n">
        <v>2.14220909</v>
      </c>
      <c r="BL57" s="29" t="n">
        <v>2.36219892</v>
      </c>
      <c r="BM57" s="29" t="n">
        <v>2.5179229</v>
      </c>
      <c r="BN57" s="29" t="n">
        <v>2.52332248</v>
      </c>
      <c r="BO57" s="29" t="n">
        <v>2.22785728</v>
      </c>
      <c r="BP57" s="29" t="n">
        <v>2.06704689</v>
      </c>
      <c r="BQ57" s="29" t="n">
        <v>2.04004898</v>
      </c>
      <c r="BR57" s="29" t="n">
        <v>2.05917984</v>
      </c>
      <c r="BS57" s="29" t="n">
        <v>2.07828218</v>
      </c>
      <c r="BT57" s="29" t="n">
        <v>2.09603611</v>
      </c>
      <c r="BU57" s="29" t="n">
        <v>2.11513844</v>
      </c>
      <c r="BV57" s="29" t="n">
        <v>2.14075804</v>
      </c>
      <c r="BW57" s="29" t="n">
        <v>2.23806758</v>
      </c>
      <c r="BX57" s="29" t="n">
        <v>2.43975226</v>
      </c>
      <c r="BY57" s="29" t="n">
        <v>2.60178499</v>
      </c>
      <c r="BZ57" s="29" t="n">
        <v>2.60740333</v>
      </c>
      <c r="CA57" s="29" t="n">
        <v>2.29996813</v>
      </c>
      <c r="CB57" s="29" t="n">
        <v>2.15986038</v>
      </c>
      <c r="CC57" s="29" t="n">
        <v>2.13176871</v>
      </c>
      <c r="CD57" s="29" t="n">
        <v>2.15134416</v>
      </c>
      <c r="CE57" s="29" t="n">
        <v>2.17125399</v>
      </c>
      <c r="CF57" s="29" t="n">
        <v>2.18975842</v>
      </c>
      <c r="CG57" s="29" t="n">
        <v>2.20966826</v>
      </c>
      <c r="CH57" s="29" t="n">
        <v>2.23637086</v>
      </c>
      <c r="CI57" s="29" t="n">
        <v>2.33779389</v>
      </c>
      <c r="CJ57" s="29" t="n">
        <v>2.53264792</v>
      </c>
      <c r="CK57" s="29" t="n">
        <v>2.70153015</v>
      </c>
      <c r="CL57" s="29" t="n">
        <v>2.70738598</v>
      </c>
      <c r="CM57" s="29" t="n">
        <v>2.38695478</v>
      </c>
      <c r="CN57" s="29" t="n">
        <v>2.25628069</v>
      </c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12.75" hidden="true" customHeight="false" outlineLevel="0" collapsed="false">
      <c r="A58" s="0" t="n">
        <f aca="false">WEEKDAY(C58,2)</f>
        <v>2</v>
      </c>
      <c r="B58" s="0" t="n">
        <f aca="false">MONTH(C58)</f>
        <v>3</v>
      </c>
      <c r="C58" s="23" t="n">
        <v>34058</v>
      </c>
      <c r="D58" s="0" t="n">
        <f aca="false">MONTH(R58)</f>
        <v>3</v>
      </c>
      <c r="E58" s="0" t="n">
        <f aca="false">YEAR(R58)</f>
        <v>1993</v>
      </c>
      <c r="F58" s="24" t="n">
        <f aca="false">L58-K58</f>
        <v>0.115514285714286</v>
      </c>
      <c r="G58" s="24" t="n">
        <f aca="false">N58-M58</f>
        <v>0.0698741441666666</v>
      </c>
      <c r="H58" s="24" t="n">
        <f aca="false">O58-N58</f>
        <v>0.0743546058333333</v>
      </c>
      <c r="I58" s="24" t="n">
        <f aca="false">O58-M58</f>
        <v>0.14422875</v>
      </c>
      <c r="J58" s="25" t="n">
        <f aca="false">VLOOKUP(C58,'Nymex hist.'!A:B,2,0)</f>
        <v>2.042</v>
      </c>
      <c r="K58" s="34" t="n">
        <f aca="false">AVERAGE(U58:AA58)</f>
        <v>2.00828571428571</v>
      </c>
      <c r="L58" s="34" t="n">
        <f aca="false">AVERAGE(AB58:AF58)</f>
        <v>2.1238</v>
      </c>
      <c r="M58" s="27" t="n">
        <f aca="false">SUMIF($S$3:$FQ$3,$E58+1,$S58:$FQ58)/COUNTIF($S$3:$FQ$3,$E58+1)</f>
        <v>2.001</v>
      </c>
      <c r="N58" s="27" t="n">
        <f aca="false">SUMIF($S$3:$FQ$3,$E58+2,$S58:$FQ58)/COUNTIF($S$3:$FQ$3,$E58+2)</f>
        <v>2.07087414416667</v>
      </c>
      <c r="O58" s="27" t="n">
        <f aca="false">SUMIF($S$3:$FQ$3,$E58+3,$S58:$FQ58)/COUNTIF($S$3:$FQ$3,$E58+3)</f>
        <v>2.14522875</v>
      </c>
      <c r="P58" s="27" t="n">
        <f aca="false">SUMIF($S$3:$FQ$3,$E58+4,$S58:$FQ58)/COUNTIF($S$3:$FQ$3,$E58+4)</f>
        <v>2.23221051166667</v>
      </c>
      <c r="Q58" s="27" t="n">
        <f aca="false">SUMIF($S$3:$FQ$3,$E58+5,$S58:$FQ58)/COUNTIF($S$3:$FQ$3,$E58+5)</f>
        <v>2.32405405916667</v>
      </c>
      <c r="R58" s="28" t="n">
        <v>34058</v>
      </c>
      <c r="S58" s="29"/>
      <c r="T58" s="29"/>
      <c r="U58" s="29" t="n">
        <v>2.224</v>
      </c>
      <c r="V58" s="29" t="n">
        <v>2.042</v>
      </c>
      <c r="W58" s="29" t="n">
        <v>1.959</v>
      </c>
      <c r="X58" s="29" t="n">
        <v>1.933</v>
      </c>
      <c r="Y58" s="29" t="n">
        <v>1.935</v>
      </c>
      <c r="Z58" s="29" t="n">
        <v>1.95</v>
      </c>
      <c r="AA58" s="29" t="n">
        <v>2.015</v>
      </c>
      <c r="AB58" s="29" t="n">
        <v>2.155</v>
      </c>
      <c r="AC58" s="29" t="n">
        <v>2.3</v>
      </c>
      <c r="AD58" s="29" t="n">
        <v>2.283</v>
      </c>
      <c r="AE58" s="29" t="n">
        <v>2.008</v>
      </c>
      <c r="AF58" s="29" t="n">
        <v>1.873</v>
      </c>
      <c r="AG58" s="29" t="n">
        <v>1.845</v>
      </c>
      <c r="AH58" s="29" t="n">
        <v>1.855</v>
      </c>
      <c r="AI58" s="29" t="n">
        <v>1.88</v>
      </c>
      <c r="AJ58" s="31" t="n">
        <v>1.895</v>
      </c>
      <c r="AK58" s="29" t="n">
        <v>1.91</v>
      </c>
      <c r="AL58" s="29" t="n">
        <v>1.925</v>
      </c>
      <c r="AM58" s="29" t="n">
        <v>2.003</v>
      </c>
      <c r="AN58" s="29" t="n">
        <v>2.195</v>
      </c>
      <c r="AO58" s="29" t="n">
        <v>2.34</v>
      </c>
      <c r="AP58" s="29" t="n">
        <v>2.343</v>
      </c>
      <c r="AQ58" s="29" t="n">
        <v>2.073</v>
      </c>
      <c r="AR58" s="29" t="n">
        <v>1.943</v>
      </c>
      <c r="AS58" s="29" t="n">
        <v>1.915</v>
      </c>
      <c r="AT58" s="29" t="n">
        <v>1.9214765</v>
      </c>
      <c r="AU58" s="29" t="n">
        <v>1.94737241</v>
      </c>
      <c r="AV58" s="29" t="n">
        <v>1.96290996</v>
      </c>
      <c r="AW58" s="29" t="n">
        <v>1.9784475</v>
      </c>
      <c r="AX58" s="29" t="n">
        <v>1.99398505</v>
      </c>
      <c r="AY58" s="29" t="n">
        <v>2.07478029</v>
      </c>
      <c r="AZ58" s="29" t="n">
        <v>2.27366087</v>
      </c>
      <c r="BA58" s="29" t="n">
        <v>2.42385715</v>
      </c>
      <c r="BB58" s="29" t="n">
        <v>2.42696466</v>
      </c>
      <c r="BC58" s="29" t="n">
        <v>2.14728883</v>
      </c>
      <c r="BD58" s="29" t="n">
        <v>2.0126301</v>
      </c>
      <c r="BE58" s="29" t="n">
        <v>1.98362668</v>
      </c>
      <c r="BF58" s="29" t="n">
        <v>1.98379908</v>
      </c>
      <c r="BG58" s="29" t="n">
        <v>2.01074532</v>
      </c>
      <c r="BH58" s="29" t="n">
        <v>2.02682613</v>
      </c>
      <c r="BI58" s="29" t="n">
        <v>2.04290695</v>
      </c>
      <c r="BJ58" s="29" t="n">
        <v>2.05898777</v>
      </c>
      <c r="BK58" s="29" t="n">
        <v>2.14286878</v>
      </c>
      <c r="BL58" s="29" t="n">
        <v>2.37514531</v>
      </c>
      <c r="BM58" s="29" t="n">
        <v>2.53095539</v>
      </c>
      <c r="BN58" s="29" t="n">
        <v>2.53399771</v>
      </c>
      <c r="BO58" s="29" t="n">
        <v>2.24410839</v>
      </c>
      <c r="BP58" s="29" t="n">
        <v>2.07832821</v>
      </c>
      <c r="BQ58" s="29" t="n">
        <v>2.04833966</v>
      </c>
      <c r="BR58" s="29" t="n">
        <v>2.07271529</v>
      </c>
      <c r="BS58" s="29" t="n">
        <v>2.10074653</v>
      </c>
      <c r="BT58" s="29" t="n">
        <v>2.11747484</v>
      </c>
      <c r="BU58" s="29" t="n">
        <v>2.13420316</v>
      </c>
      <c r="BV58" s="29" t="n">
        <v>2.15093148</v>
      </c>
      <c r="BW58" s="29" t="n">
        <v>2.23818999</v>
      </c>
      <c r="BX58" s="29" t="n">
        <v>2.45270353</v>
      </c>
      <c r="BY58" s="29" t="n">
        <v>2.61478735</v>
      </c>
      <c r="BZ58" s="29" t="n">
        <v>2.61795217</v>
      </c>
      <c r="CA58" s="29" t="n">
        <v>2.31639035</v>
      </c>
      <c r="CB58" s="29" t="n">
        <v>2.17105067</v>
      </c>
      <c r="CC58" s="29" t="n">
        <v>2.13985462</v>
      </c>
      <c r="CD58" s="29" t="n">
        <v>2.16490828</v>
      </c>
      <c r="CE58" s="29" t="n">
        <v>2.19411752</v>
      </c>
      <c r="CF58" s="29" t="n">
        <v>2.21154883</v>
      </c>
      <c r="CG58" s="29" t="n">
        <v>2.22898015</v>
      </c>
      <c r="CH58" s="29" t="n">
        <v>2.24641147</v>
      </c>
      <c r="CI58" s="29" t="n">
        <v>2.33733698</v>
      </c>
      <c r="CJ58" s="29" t="n">
        <v>2.54560117</v>
      </c>
      <c r="CK58" s="29" t="n">
        <v>2.7144965</v>
      </c>
      <c r="CL58" s="29" t="n">
        <v>2.71779432</v>
      </c>
      <c r="CM58" s="29" t="n">
        <v>2.4035595</v>
      </c>
      <c r="CN58" s="29" t="n">
        <v>2.26737616</v>
      </c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12.75" hidden="true" customHeight="false" outlineLevel="0" collapsed="false">
      <c r="A59" s="0" t="n">
        <f aca="false">WEEKDAY(C59,2)</f>
        <v>3</v>
      </c>
      <c r="B59" s="0" t="n">
        <f aca="false">MONTH(C59)</f>
        <v>3</v>
      </c>
      <c r="C59" s="23" t="n">
        <v>34059</v>
      </c>
      <c r="D59" s="0" t="n">
        <f aca="false">MONTH(R59)</f>
        <v>3</v>
      </c>
      <c r="E59" s="0" t="n">
        <f aca="false">YEAR(R59)</f>
        <v>1993</v>
      </c>
      <c r="F59" s="24" t="n">
        <f aca="false">L59-K59</f>
        <v>0.108342857142857</v>
      </c>
      <c r="G59" s="24" t="n">
        <f aca="false">N59-M59</f>
        <v>0.0563478058333335</v>
      </c>
      <c r="H59" s="24" t="n">
        <f aca="false">O59-N59</f>
        <v>0.0665160483333334</v>
      </c>
      <c r="I59" s="24" t="n">
        <f aca="false">O59-M59</f>
        <v>0.122863854166667</v>
      </c>
      <c r="J59" s="25" t="n">
        <f aca="false">VLOOKUP(C59,'Nymex hist.'!A:B,2,0)</f>
        <v>2.069</v>
      </c>
      <c r="K59" s="34" t="n">
        <f aca="false">AVERAGE(U59:AA59)</f>
        <v>2.03185714285714</v>
      </c>
      <c r="L59" s="34" t="n">
        <f aca="false">AVERAGE(AB59:AF59)</f>
        <v>2.1402</v>
      </c>
      <c r="M59" s="27" t="n">
        <f aca="false">SUMIF($S$3:$FQ$3,$E59+1,$S59:$FQ59)/COUNTIF($S$3:$FQ$3,$E59+1)</f>
        <v>2.02133333333333</v>
      </c>
      <c r="N59" s="27" t="n">
        <f aca="false">SUMIF($S$3:$FQ$3,$E59+2,$S59:$FQ59)/COUNTIF($S$3:$FQ$3,$E59+2)</f>
        <v>2.07768113916667</v>
      </c>
      <c r="O59" s="27" t="n">
        <f aca="false">SUMIF($S$3:$FQ$3,$E59+3,$S59:$FQ59)/COUNTIF($S$3:$FQ$3,$E59+3)</f>
        <v>2.1441971875</v>
      </c>
      <c r="P59" s="27" t="n">
        <f aca="false">SUMIF($S$3:$FQ$3,$E59+4,$S59:$FQ59)/COUNTIF($S$3:$FQ$3,$E59+4)</f>
        <v>2.2239499575</v>
      </c>
      <c r="Q59" s="27" t="n">
        <f aca="false">SUMIF($S$3:$FQ$3,$E59+5,$S59:$FQ59)/COUNTIF($S$3:$FQ$3,$E59+5)</f>
        <v>2.30748252666667</v>
      </c>
      <c r="R59" s="28" t="n">
        <v>34059</v>
      </c>
      <c r="S59" s="29"/>
      <c r="T59" s="29"/>
      <c r="U59" s="29" t="n">
        <v>2.224</v>
      </c>
      <c r="V59" s="29" t="n">
        <v>2.069</v>
      </c>
      <c r="W59" s="29" t="n">
        <v>1.984</v>
      </c>
      <c r="X59" s="29" t="n">
        <v>1.963</v>
      </c>
      <c r="Y59" s="29" t="n">
        <v>1.959</v>
      </c>
      <c r="Z59" s="29" t="n">
        <v>1.984</v>
      </c>
      <c r="AA59" s="29" t="n">
        <v>2.04</v>
      </c>
      <c r="AB59" s="29" t="n">
        <v>2.171</v>
      </c>
      <c r="AC59" s="29" t="n">
        <v>2.31</v>
      </c>
      <c r="AD59" s="29" t="n">
        <v>2.292</v>
      </c>
      <c r="AE59" s="29" t="n">
        <v>2.028</v>
      </c>
      <c r="AF59" s="29" t="n">
        <v>1.9</v>
      </c>
      <c r="AG59" s="29" t="n">
        <v>1.87</v>
      </c>
      <c r="AH59" s="29" t="n">
        <v>1.88</v>
      </c>
      <c r="AI59" s="29" t="n">
        <v>1.91</v>
      </c>
      <c r="AJ59" s="31" t="n">
        <v>1.925</v>
      </c>
      <c r="AK59" s="29" t="n">
        <v>1.93</v>
      </c>
      <c r="AL59" s="29" t="n">
        <v>1.94</v>
      </c>
      <c r="AM59" s="29" t="n">
        <v>2.02</v>
      </c>
      <c r="AN59" s="29" t="n">
        <v>2.211</v>
      </c>
      <c r="AO59" s="29" t="n">
        <v>2.35</v>
      </c>
      <c r="AP59" s="29" t="n">
        <v>2.332</v>
      </c>
      <c r="AQ59" s="29" t="n">
        <v>2.068</v>
      </c>
      <c r="AR59" s="29" t="n">
        <v>1.95</v>
      </c>
      <c r="AS59" s="29" t="n">
        <v>1.92</v>
      </c>
      <c r="AT59" s="29" t="n">
        <v>1.93770175</v>
      </c>
      <c r="AU59" s="29" t="n">
        <v>1.96862252</v>
      </c>
      <c r="AV59" s="29" t="n">
        <v>1.98408291</v>
      </c>
      <c r="AW59" s="29" t="n">
        <v>1.98923637</v>
      </c>
      <c r="AX59" s="29" t="n">
        <v>1.9995433</v>
      </c>
      <c r="AY59" s="29" t="n">
        <v>2.08199869</v>
      </c>
      <c r="AZ59" s="29" t="n">
        <v>2.27886094</v>
      </c>
      <c r="BA59" s="29" t="n">
        <v>2.42212719</v>
      </c>
      <c r="BB59" s="29" t="n">
        <v>2.40357473</v>
      </c>
      <c r="BC59" s="29" t="n">
        <v>2.13147193</v>
      </c>
      <c r="BD59" s="29" t="n">
        <v>2.00985022</v>
      </c>
      <c r="BE59" s="29" t="n">
        <v>1.97892945</v>
      </c>
      <c r="BF59" s="29" t="n">
        <v>1.98900864</v>
      </c>
      <c r="BG59" s="29" t="n">
        <v>2.02114438</v>
      </c>
      <c r="BH59" s="29" t="n">
        <v>2.03699511</v>
      </c>
      <c r="BI59" s="29" t="n">
        <v>2.04242344</v>
      </c>
      <c r="BJ59" s="29" t="n">
        <v>2.05306298</v>
      </c>
      <c r="BK59" s="29" t="n">
        <v>2.13839638</v>
      </c>
      <c r="BL59" s="29" t="n">
        <v>2.38871203</v>
      </c>
      <c r="BM59" s="29" t="n">
        <v>2.53679696</v>
      </c>
      <c r="BN59" s="29" t="n">
        <v>2.51768923</v>
      </c>
      <c r="BO59" s="29" t="n">
        <v>2.23628443</v>
      </c>
      <c r="BP59" s="29" t="n">
        <v>2.06370251</v>
      </c>
      <c r="BQ59" s="29" t="n">
        <v>2.03178391</v>
      </c>
      <c r="BR59" s="29" t="n">
        <v>2.06862757</v>
      </c>
      <c r="BS59" s="29" t="n">
        <v>2.10191031</v>
      </c>
      <c r="BT59" s="29" t="n">
        <v>2.11832679</v>
      </c>
      <c r="BU59" s="29" t="n">
        <v>2.12394887</v>
      </c>
      <c r="BV59" s="29" t="n">
        <v>2.13496816</v>
      </c>
      <c r="BW59" s="29" t="n">
        <v>2.22334731</v>
      </c>
      <c r="BX59" s="29" t="n">
        <v>2.45671998</v>
      </c>
      <c r="BY59" s="29" t="n">
        <v>2.61009042</v>
      </c>
      <c r="BZ59" s="29" t="n">
        <v>2.59030068</v>
      </c>
      <c r="CA59" s="29" t="n">
        <v>2.29885188</v>
      </c>
      <c r="CB59" s="29" t="n">
        <v>2.14598744</v>
      </c>
      <c r="CC59" s="29" t="n">
        <v>2.11292959</v>
      </c>
      <c r="CD59" s="29" t="n">
        <v>2.15398018</v>
      </c>
      <c r="CE59" s="29" t="n">
        <v>2.18855791</v>
      </c>
      <c r="CF59" s="29" t="n">
        <v>2.20561315</v>
      </c>
      <c r="CG59" s="29" t="n">
        <v>2.21145398</v>
      </c>
      <c r="CH59" s="29" t="n">
        <v>2.22290201</v>
      </c>
      <c r="CI59" s="29" t="n">
        <v>2.31471991</v>
      </c>
      <c r="CJ59" s="29" t="n">
        <v>2.54257783</v>
      </c>
      <c r="CK59" s="29" t="n">
        <v>2.70191576</v>
      </c>
      <c r="CL59" s="29" t="n">
        <v>2.68135603</v>
      </c>
      <c r="CM59" s="29" t="n">
        <v>2.37856723</v>
      </c>
      <c r="CN59" s="29" t="n">
        <v>2.23435005</v>
      </c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12.75" hidden="false" customHeight="false" outlineLevel="0" collapsed="false">
      <c r="A60" s="1" t="n">
        <f aca="false">WEEKDAY(C60,2)</f>
        <v>4</v>
      </c>
      <c r="B60" s="1" t="n">
        <f aca="false">MONTH(C60)</f>
        <v>4</v>
      </c>
      <c r="C60" s="23" t="n">
        <v>34060</v>
      </c>
      <c r="D60" s="0" t="n">
        <f aca="false">MONTH(R60)</f>
        <v>4</v>
      </c>
      <c r="E60" s="0" t="n">
        <f aca="false">YEAR(R60)</f>
        <v>1993</v>
      </c>
      <c r="F60" s="24" t="n">
        <f aca="false">L60-K60</f>
        <v>0.149233333333333</v>
      </c>
      <c r="G60" s="3" t="n">
        <f aca="false">N60-M60</f>
        <v>0.061309955</v>
      </c>
      <c r="H60" s="3" t="n">
        <f aca="false">O60-N60</f>
        <v>0.0683653383333334</v>
      </c>
      <c r="I60" s="3" t="n">
        <f aca="false">O60-M60</f>
        <v>0.129675293333333</v>
      </c>
      <c r="J60" s="4" t="n">
        <f aca="false">VLOOKUP(C60,'Nymex hist.'!A:B,2,0)</f>
        <v>2.037</v>
      </c>
      <c r="K60" s="4" t="n">
        <f aca="false">AVERAGE(U60:AA60)</f>
        <v>1.98416666666667</v>
      </c>
      <c r="L60" s="4" t="n">
        <f aca="false">AVERAGE(AB60:AF60)</f>
        <v>2.1334</v>
      </c>
      <c r="M60" s="4" t="n">
        <f aca="false">SUMIF($S$3:$FQ$3,$E60+1,$S60:$FQ60)/COUNTIF($S$3:$FQ$3,$E60+1)</f>
        <v>2.00733333333333</v>
      </c>
      <c r="N60" s="4" t="n">
        <f aca="false">SUMIF($S$3:$FQ$3,$E60+2,$S60:$FQ60)/COUNTIF($S$3:$FQ$3,$E60+2)</f>
        <v>2.06864328833333</v>
      </c>
      <c r="O60" s="4" t="n">
        <f aca="false">SUMIF($S$3:$FQ$3,$E60+3,$S60:$FQ60)/COUNTIF($S$3:$FQ$3,$E60+3)</f>
        <v>2.13700862666667</v>
      </c>
      <c r="P60" s="4" t="n">
        <f aca="false">SUMIF($S$3:$FQ$3,$E60+4,$S60:$FQ60)/COUNTIF($S$3:$FQ$3,$E60+4)</f>
        <v>2.22154331833333</v>
      </c>
      <c r="Q60" s="4" t="n">
        <f aca="false">SUMIF($S$3:$FQ$3,$E60+5,$S60:$FQ60)/COUNTIF($S$3:$FQ$3,$E60+5)</f>
        <v>2.3067944075</v>
      </c>
      <c r="R60" s="21" t="n">
        <v>34060</v>
      </c>
      <c r="S60" s="32"/>
      <c r="T60" s="32"/>
      <c r="U60" s="32"/>
      <c r="V60" s="32" t="n">
        <v>2.037</v>
      </c>
      <c r="W60" s="32" t="n">
        <v>1.962</v>
      </c>
      <c r="X60" s="32" t="n">
        <v>1.946</v>
      </c>
      <c r="Y60" s="32" t="n">
        <v>1.95</v>
      </c>
      <c r="Z60" s="32" t="n">
        <v>1.975</v>
      </c>
      <c r="AA60" s="32" t="n">
        <v>2.035</v>
      </c>
      <c r="AB60" s="32" t="n">
        <v>2.175</v>
      </c>
      <c r="AC60" s="32" t="n">
        <v>2.31</v>
      </c>
      <c r="AD60" s="32" t="n">
        <v>2.282</v>
      </c>
      <c r="AE60" s="32" t="n">
        <v>2.015</v>
      </c>
      <c r="AF60" s="32" t="n">
        <v>1.885</v>
      </c>
      <c r="AG60" s="32" t="n">
        <v>1.851</v>
      </c>
      <c r="AH60" s="32" t="n">
        <v>1.87</v>
      </c>
      <c r="AI60" s="32" t="n">
        <v>1.895</v>
      </c>
      <c r="AJ60" s="33" t="n">
        <v>1.91</v>
      </c>
      <c r="AK60" s="32" t="n">
        <v>1.913</v>
      </c>
      <c r="AL60" s="32" t="n">
        <v>1.921</v>
      </c>
      <c r="AM60" s="32" t="n">
        <v>2.001</v>
      </c>
      <c r="AN60" s="32" t="n">
        <v>2.205</v>
      </c>
      <c r="AO60" s="32" t="n">
        <v>2.34</v>
      </c>
      <c r="AP60" s="32" t="n">
        <v>2.322</v>
      </c>
      <c r="AQ60" s="32" t="n">
        <v>2.055</v>
      </c>
      <c r="AR60" s="32" t="n">
        <v>1.935</v>
      </c>
      <c r="AS60" s="32" t="n">
        <v>1.901</v>
      </c>
      <c r="AT60" s="32" t="n">
        <v>1.93472721</v>
      </c>
      <c r="AU60" s="32" t="n">
        <v>1.96059255</v>
      </c>
      <c r="AV60" s="32" t="n">
        <v>1.97611175</v>
      </c>
      <c r="AW60" s="32" t="n">
        <v>1.97921559</v>
      </c>
      <c r="AX60" s="32" t="n">
        <v>1.9874925</v>
      </c>
      <c r="AY60" s="32" t="n">
        <v>2.07026158</v>
      </c>
      <c r="AZ60" s="32" t="n">
        <v>2.28132273</v>
      </c>
      <c r="BA60" s="32" t="n">
        <v>2.42099555</v>
      </c>
      <c r="BB60" s="32" t="n">
        <v>2.40237251</v>
      </c>
      <c r="BC60" s="32" t="n">
        <v>2.12613071</v>
      </c>
      <c r="BD60" s="32" t="n">
        <v>2.00197709</v>
      </c>
      <c r="BE60" s="32" t="n">
        <v>1.96680023</v>
      </c>
      <c r="BF60" s="32" t="n">
        <v>1.99029904</v>
      </c>
      <c r="BG60" s="32" t="n">
        <v>2.01717398</v>
      </c>
      <c r="BH60" s="32" t="n">
        <v>2.03321224</v>
      </c>
      <c r="BI60" s="32" t="n">
        <v>2.03646324</v>
      </c>
      <c r="BJ60" s="32" t="n">
        <v>2.04491584</v>
      </c>
      <c r="BK60" s="32" t="n">
        <v>2.13095898</v>
      </c>
      <c r="BL60" s="32" t="n">
        <v>2.37440253</v>
      </c>
      <c r="BM60" s="32" t="n">
        <v>2.51939713</v>
      </c>
      <c r="BN60" s="32" t="n">
        <v>2.53218439</v>
      </c>
      <c r="BO60" s="32" t="n">
        <v>2.24544619</v>
      </c>
      <c r="BP60" s="32" t="n">
        <v>2.06008718</v>
      </c>
      <c r="BQ60" s="32" t="n">
        <v>2.02345924</v>
      </c>
      <c r="BR60" s="32" t="n">
        <v>2.07256496</v>
      </c>
      <c r="BS60" s="32" t="n">
        <v>2.1004319</v>
      </c>
      <c r="BT60" s="32" t="n">
        <v>2.11706216</v>
      </c>
      <c r="BU60" s="32" t="n">
        <v>2.12043316</v>
      </c>
      <c r="BV60" s="32" t="n">
        <v>2.12919776</v>
      </c>
      <c r="BW60" s="32" t="n">
        <v>2.2184169</v>
      </c>
      <c r="BX60" s="32" t="n">
        <v>2.44444469</v>
      </c>
      <c r="BY60" s="32" t="n">
        <v>2.59479129</v>
      </c>
      <c r="BZ60" s="32" t="n">
        <v>2.60805056</v>
      </c>
      <c r="CA60" s="32" t="n">
        <v>2.31072836</v>
      </c>
      <c r="CB60" s="32" t="n">
        <v>2.1449291</v>
      </c>
      <c r="CC60" s="32" t="n">
        <v>2.113</v>
      </c>
      <c r="CD60" s="32" t="n">
        <v>2.154</v>
      </c>
      <c r="CE60" s="32" t="n">
        <v>2.189</v>
      </c>
      <c r="CF60" s="32" t="n">
        <v>2.2044399</v>
      </c>
      <c r="CG60" s="32" t="n">
        <v>2.21</v>
      </c>
      <c r="CH60" s="32" t="n">
        <v>2.222</v>
      </c>
      <c r="CI60" s="32" t="n">
        <v>2.30974088</v>
      </c>
      <c r="CJ60" s="32" t="n">
        <v>2.52972187</v>
      </c>
      <c r="CK60" s="32" t="n">
        <v>2.68592222</v>
      </c>
      <c r="CL60" s="32" t="n">
        <v>2.69969774</v>
      </c>
      <c r="CM60" s="32" t="n">
        <v>2.39079929</v>
      </c>
      <c r="CN60" s="32" t="n">
        <v>2.23339183</v>
      </c>
      <c r="CO60" s="32" t="n">
        <v>2.19393315</v>
      </c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</row>
    <row r="61" customFormat="false" ht="12.75" hidden="true" customHeight="false" outlineLevel="0" collapsed="false">
      <c r="A61" s="0" t="n">
        <f aca="false">WEEKDAY(C61,2)</f>
        <v>5</v>
      </c>
      <c r="B61" s="0" t="n">
        <f aca="false">MONTH(C61)</f>
        <v>4</v>
      </c>
      <c r="C61" s="23" t="n">
        <v>34061</v>
      </c>
      <c r="D61" s="0" t="n">
        <f aca="false">MONTH(R61)</f>
        <v>4</v>
      </c>
      <c r="E61" s="0" t="n">
        <f aca="false">YEAR(R61)</f>
        <v>1993</v>
      </c>
      <c r="F61" s="24" t="n">
        <f aca="false">L61-K61</f>
        <v>0.165166666666667</v>
      </c>
      <c r="G61" s="24" t="n">
        <f aca="false">N61-M61</f>
        <v>0.0612534775000002</v>
      </c>
      <c r="H61" s="24" t="n">
        <f aca="false">O61-N61</f>
        <v>0.0707396650000001</v>
      </c>
      <c r="I61" s="24" t="n">
        <f aca="false">O61-M61</f>
        <v>0.1319931425</v>
      </c>
      <c r="J61" s="25" t="n">
        <f aca="false">VLOOKUP(C61,'Nymex hist.'!A:B,2,0)</f>
        <v>2.025</v>
      </c>
      <c r="K61" s="34" t="n">
        <f aca="false">AVERAGE(U61:AA61)</f>
        <v>1.98483333333333</v>
      </c>
      <c r="L61" s="34" t="n">
        <f aca="false">AVERAGE(AB61:AF61)</f>
        <v>2.15</v>
      </c>
      <c r="M61" s="27" t="n">
        <f aca="false">SUMIF($S$3:$FQ$3,$E61+1,$S61:$FQ61)/COUNTIF($S$3:$FQ$3,$E61+1)</f>
        <v>2.02266666666667</v>
      </c>
      <c r="N61" s="27" t="n">
        <f aca="false">SUMIF($S$3:$FQ$3,$E61+2,$S61:$FQ61)/COUNTIF($S$3:$FQ$3,$E61+2)</f>
        <v>2.08392014416667</v>
      </c>
      <c r="O61" s="27" t="n">
        <f aca="false">SUMIF($S$3:$FQ$3,$E61+3,$S61:$FQ61)/COUNTIF($S$3:$FQ$3,$E61+3)</f>
        <v>2.15465980916667</v>
      </c>
      <c r="P61" s="27" t="n">
        <f aca="false">SUMIF($S$3:$FQ$3,$E61+4,$S61:$FQ61)/COUNTIF($S$3:$FQ$3,$E61+4)</f>
        <v>2.23687169833333</v>
      </c>
      <c r="Q61" s="27" t="n">
        <f aca="false">SUMIF($S$3:$FQ$3,$E61+5,$S61:$FQ61)/COUNTIF($S$3:$FQ$3,$E61+5)</f>
        <v>2.3161004175</v>
      </c>
      <c r="R61" s="28" t="n">
        <v>34061</v>
      </c>
      <c r="S61" s="29"/>
      <c r="T61" s="29"/>
      <c r="U61" s="29"/>
      <c r="V61" s="29" t="n">
        <v>2.025</v>
      </c>
      <c r="W61" s="29" t="n">
        <v>1.957</v>
      </c>
      <c r="X61" s="29" t="n">
        <v>1.947</v>
      </c>
      <c r="Y61" s="29" t="n">
        <v>1.95</v>
      </c>
      <c r="Z61" s="29" t="n">
        <v>1.98</v>
      </c>
      <c r="AA61" s="29" t="n">
        <v>2.05</v>
      </c>
      <c r="AB61" s="29" t="n">
        <v>2.18</v>
      </c>
      <c r="AC61" s="29" t="n">
        <v>2.325</v>
      </c>
      <c r="AD61" s="29" t="n">
        <v>2.3</v>
      </c>
      <c r="AE61" s="29" t="n">
        <v>2.04</v>
      </c>
      <c r="AF61" s="29" t="n">
        <v>1.905</v>
      </c>
      <c r="AG61" s="29" t="n">
        <v>1.87</v>
      </c>
      <c r="AH61" s="29" t="n">
        <v>1.885</v>
      </c>
      <c r="AI61" s="29" t="n">
        <v>1.905</v>
      </c>
      <c r="AJ61" s="31" t="n">
        <v>1.93</v>
      </c>
      <c r="AK61" s="29" t="n">
        <v>1.93</v>
      </c>
      <c r="AL61" s="29" t="n">
        <v>1.941</v>
      </c>
      <c r="AM61" s="29" t="n">
        <v>2.021</v>
      </c>
      <c r="AN61" s="29" t="n">
        <v>2.2</v>
      </c>
      <c r="AO61" s="29" t="n">
        <v>2.345</v>
      </c>
      <c r="AP61" s="29" t="n">
        <v>2.34</v>
      </c>
      <c r="AQ61" s="29" t="n">
        <v>2.08</v>
      </c>
      <c r="AR61" s="29" t="n">
        <v>1.955</v>
      </c>
      <c r="AS61" s="29" t="n">
        <v>1.92</v>
      </c>
      <c r="AT61" s="29" t="n">
        <v>1.94975544</v>
      </c>
      <c r="AU61" s="29" t="n">
        <v>1.9704425</v>
      </c>
      <c r="AV61" s="29" t="n">
        <v>1.99630133</v>
      </c>
      <c r="AW61" s="29" t="n">
        <v>1.99630133</v>
      </c>
      <c r="AX61" s="29" t="n">
        <v>2.00767921</v>
      </c>
      <c r="AY61" s="29" t="n">
        <v>2.09042745</v>
      </c>
      <c r="AZ61" s="29" t="n">
        <v>2.27557664</v>
      </c>
      <c r="BA61" s="29" t="n">
        <v>2.42555783</v>
      </c>
      <c r="BB61" s="29" t="n">
        <v>2.42038606</v>
      </c>
      <c r="BC61" s="29" t="n">
        <v>2.15145428</v>
      </c>
      <c r="BD61" s="29" t="n">
        <v>2.02216015</v>
      </c>
      <c r="BE61" s="29" t="n">
        <v>1.98595779</v>
      </c>
      <c r="BF61" s="29" t="n">
        <v>2.00376221</v>
      </c>
      <c r="BG61" s="29" t="n">
        <v>2.02515234</v>
      </c>
      <c r="BH61" s="29" t="n">
        <v>2.05199914</v>
      </c>
      <c r="BI61" s="29" t="n">
        <v>2.05199914</v>
      </c>
      <c r="BJ61" s="29" t="n">
        <v>2.06378554</v>
      </c>
      <c r="BK61" s="29" t="n">
        <v>2.14934608</v>
      </c>
      <c r="BL61" s="29" t="n">
        <v>2.38736369</v>
      </c>
      <c r="BM61" s="29" t="n">
        <v>2.54255129</v>
      </c>
      <c r="BN61" s="29" t="n">
        <v>2.53731289</v>
      </c>
      <c r="BO61" s="29" t="n">
        <v>2.25880463</v>
      </c>
      <c r="BP61" s="29" t="n">
        <v>2.07862768</v>
      </c>
      <c r="BQ61" s="29" t="n">
        <v>2.04130408</v>
      </c>
      <c r="BR61" s="29" t="n">
        <v>2.08583022</v>
      </c>
      <c r="BS61" s="29" t="n">
        <v>2.10800435</v>
      </c>
      <c r="BT61" s="29" t="n">
        <v>2.13583515</v>
      </c>
      <c r="BU61" s="29" t="n">
        <v>2.13583515</v>
      </c>
      <c r="BV61" s="29" t="n">
        <v>2.14805355</v>
      </c>
      <c r="BW61" s="29" t="n">
        <v>2.23675008</v>
      </c>
      <c r="BX61" s="29" t="n">
        <v>2.4576135</v>
      </c>
      <c r="BY61" s="29" t="n">
        <v>2.6184891</v>
      </c>
      <c r="BZ61" s="29" t="n">
        <v>2.6130587</v>
      </c>
      <c r="CA61" s="29" t="n">
        <v>2.32434243</v>
      </c>
      <c r="CB61" s="29" t="n">
        <v>2.16343968</v>
      </c>
      <c r="CC61" s="29" t="n">
        <v>2.113</v>
      </c>
      <c r="CD61" s="29" t="n">
        <v>2.154</v>
      </c>
      <c r="CE61" s="29" t="n">
        <v>2.189</v>
      </c>
      <c r="CF61" s="29" t="n">
        <v>2.22328822</v>
      </c>
      <c r="CG61" s="29" t="n">
        <v>2.21</v>
      </c>
      <c r="CH61" s="29" t="n">
        <v>2.222</v>
      </c>
      <c r="CI61" s="29" t="n">
        <v>2.32810565</v>
      </c>
      <c r="CJ61" s="29" t="n">
        <v>2.54293674</v>
      </c>
      <c r="CK61" s="29" t="n">
        <v>2.71003359</v>
      </c>
      <c r="CL61" s="29" t="n">
        <v>2.70439319</v>
      </c>
      <c r="CM61" s="29" t="n">
        <v>2.40451192</v>
      </c>
      <c r="CN61" s="29" t="n">
        <v>2.25196025</v>
      </c>
      <c r="CO61" s="29" t="n">
        <v>2.2117724</v>
      </c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true" customHeight="false" outlineLevel="0" collapsed="false">
      <c r="A62" s="0" t="n">
        <f aca="false">WEEKDAY(C62,2)</f>
        <v>1</v>
      </c>
      <c r="B62" s="0" t="n">
        <f aca="false">MONTH(C62)</f>
        <v>4</v>
      </c>
      <c r="C62" s="23" t="n">
        <v>34064</v>
      </c>
      <c r="D62" s="0" t="n">
        <f aca="false">MONTH(R62)</f>
        <v>4</v>
      </c>
      <c r="E62" s="0" t="n">
        <f aca="false">YEAR(R62)</f>
        <v>1993</v>
      </c>
      <c r="F62" s="24" t="n">
        <f aca="false">L62-K62</f>
        <v>0.151666666666667</v>
      </c>
      <c r="G62" s="24" t="n">
        <f aca="false">N62-M62</f>
        <v>0.0613972074999998</v>
      </c>
      <c r="H62" s="24" t="n">
        <f aca="false">O62-N62</f>
        <v>0.0710780191666669</v>
      </c>
      <c r="I62" s="24" t="n">
        <f aca="false">O62-M62</f>
        <v>0.132475226666667</v>
      </c>
      <c r="J62" s="25" t="n">
        <f aca="false">VLOOKUP(C62,'Nymex hist.'!A:B,2,0)</f>
        <v>2.093</v>
      </c>
      <c r="K62" s="34" t="n">
        <f aca="false">AVERAGE(U62:AA62)</f>
        <v>2.02433333333333</v>
      </c>
      <c r="L62" s="34" t="n">
        <f aca="false">AVERAGE(AB62:AF62)</f>
        <v>2.176</v>
      </c>
      <c r="M62" s="27" t="n">
        <f aca="false">SUMIF($S$3:$FQ$3,$E62+1,$S62:$FQ62)/COUNTIF($S$3:$FQ$3,$E62+1)</f>
        <v>2.04625</v>
      </c>
      <c r="N62" s="27" t="n">
        <f aca="false">SUMIF($S$3:$FQ$3,$E62+2,$S62:$FQ62)/COUNTIF($S$3:$FQ$3,$E62+2)</f>
        <v>2.1076472075</v>
      </c>
      <c r="O62" s="27" t="n">
        <f aca="false">SUMIF($S$3:$FQ$3,$E62+3,$S62:$FQ62)/COUNTIF($S$3:$FQ$3,$E62+3)</f>
        <v>2.17872522666667</v>
      </c>
      <c r="P62" s="27" t="n">
        <f aca="false">SUMIF($S$3:$FQ$3,$E62+4,$S62:$FQ62)/COUNTIF($S$3:$FQ$3,$E62+4)</f>
        <v>2.26062145166667</v>
      </c>
      <c r="Q62" s="27" t="n">
        <f aca="false">SUMIF($S$3:$FQ$3,$E62+5,$S62:$FQ62)/COUNTIF($S$3:$FQ$3,$E62+5)</f>
        <v>2.34499347</v>
      </c>
      <c r="R62" s="28" t="n">
        <v>34064</v>
      </c>
      <c r="S62" s="29"/>
      <c r="T62" s="29"/>
      <c r="U62" s="29"/>
      <c r="V62" s="29" t="n">
        <v>2.093</v>
      </c>
      <c r="W62" s="29" t="n">
        <v>1.996</v>
      </c>
      <c r="X62" s="29" t="n">
        <v>1.98</v>
      </c>
      <c r="Y62" s="29" t="n">
        <v>1.985</v>
      </c>
      <c r="Z62" s="29" t="n">
        <v>2.012</v>
      </c>
      <c r="AA62" s="29" t="n">
        <v>2.08</v>
      </c>
      <c r="AB62" s="29" t="n">
        <v>2.22</v>
      </c>
      <c r="AC62" s="29" t="n">
        <v>2.36</v>
      </c>
      <c r="AD62" s="29" t="n">
        <v>2.32</v>
      </c>
      <c r="AE62" s="29" t="n">
        <v>2.055</v>
      </c>
      <c r="AF62" s="29" t="n">
        <v>1.925</v>
      </c>
      <c r="AG62" s="29" t="n">
        <v>1.89</v>
      </c>
      <c r="AH62" s="29" t="n">
        <v>1.905</v>
      </c>
      <c r="AI62" s="29" t="n">
        <v>1.93</v>
      </c>
      <c r="AJ62" s="31" t="n">
        <v>1.95</v>
      </c>
      <c r="AK62" s="29" t="n">
        <v>1.955</v>
      </c>
      <c r="AL62" s="29" t="n">
        <v>1.965</v>
      </c>
      <c r="AM62" s="29" t="n">
        <v>2.04</v>
      </c>
      <c r="AN62" s="29" t="n">
        <v>2.24</v>
      </c>
      <c r="AO62" s="29" t="n">
        <v>2.38</v>
      </c>
      <c r="AP62" s="29" t="n">
        <v>2.36</v>
      </c>
      <c r="AQ62" s="29" t="n">
        <v>2.095</v>
      </c>
      <c r="AR62" s="29" t="n">
        <v>1.975</v>
      </c>
      <c r="AS62" s="29" t="n">
        <v>1.94</v>
      </c>
      <c r="AT62" s="29" t="n">
        <v>1.96969114</v>
      </c>
      <c r="AU62" s="29" t="n">
        <v>1.9955401</v>
      </c>
      <c r="AV62" s="29" t="n">
        <v>2.01621928</v>
      </c>
      <c r="AW62" s="29" t="n">
        <v>2.02138907</v>
      </c>
      <c r="AX62" s="29" t="n">
        <v>2.03276261</v>
      </c>
      <c r="AY62" s="29" t="n">
        <v>2.10927555</v>
      </c>
      <c r="AZ62" s="29" t="n">
        <v>2.31606727</v>
      </c>
      <c r="BA62" s="29" t="n">
        <v>2.46082147</v>
      </c>
      <c r="BB62" s="29" t="n">
        <v>2.4401423</v>
      </c>
      <c r="BC62" s="29" t="n">
        <v>2.16614327</v>
      </c>
      <c r="BD62" s="29" t="n">
        <v>2.04206824</v>
      </c>
      <c r="BE62" s="29" t="n">
        <v>2.00587969</v>
      </c>
      <c r="BF62" s="29" t="n">
        <v>2.02556844</v>
      </c>
      <c r="BG62" s="29" t="n">
        <v>2.05226508</v>
      </c>
      <c r="BH62" s="29" t="n">
        <v>2.07366651</v>
      </c>
      <c r="BI62" s="29" t="n">
        <v>2.07896171</v>
      </c>
      <c r="BJ62" s="29" t="n">
        <v>2.09087591</v>
      </c>
      <c r="BK62" s="29" t="n">
        <v>2.17008328</v>
      </c>
      <c r="BL62" s="29" t="n">
        <v>2.42461913</v>
      </c>
      <c r="BM62" s="29" t="n">
        <v>2.57442916</v>
      </c>
      <c r="BN62" s="29" t="n">
        <v>2.55302773</v>
      </c>
      <c r="BO62" s="29" t="n">
        <v>2.26929326</v>
      </c>
      <c r="BP62" s="29" t="n">
        <v>2.10036314</v>
      </c>
      <c r="BQ62" s="29" t="n">
        <v>2.06285548</v>
      </c>
      <c r="BR62" s="29" t="n">
        <v>2.10764724</v>
      </c>
      <c r="BS62" s="29" t="n">
        <v>2.13531187</v>
      </c>
      <c r="BT62" s="29" t="n">
        <v>2.1574893</v>
      </c>
      <c r="BU62" s="29" t="n">
        <v>2.1629765</v>
      </c>
      <c r="BV62" s="29" t="n">
        <v>2.1753227</v>
      </c>
      <c r="BW62" s="29" t="n">
        <v>2.25740207</v>
      </c>
      <c r="BX62" s="29" t="n">
        <v>2.49526305</v>
      </c>
      <c r="BY62" s="29" t="n">
        <v>2.65050508</v>
      </c>
      <c r="BZ62" s="29" t="n">
        <v>2.62832765</v>
      </c>
      <c r="CA62" s="29" t="n">
        <v>2.33430518</v>
      </c>
      <c r="CB62" s="29" t="n">
        <v>2.18515394</v>
      </c>
      <c r="CC62" s="29" t="n">
        <v>2.14628627</v>
      </c>
      <c r="CD62" s="29" t="n">
        <v>2.19311815</v>
      </c>
      <c r="CE62" s="29" t="n">
        <v>2.22184153</v>
      </c>
      <c r="CF62" s="29" t="n">
        <v>2.24486772</v>
      </c>
      <c r="CG62" s="29" t="n">
        <v>2.25056492</v>
      </c>
      <c r="CH62" s="29" t="n">
        <v>2.26338362</v>
      </c>
      <c r="CI62" s="29" t="n">
        <v>2.34860423</v>
      </c>
      <c r="CJ62" s="29" t="n">
        <v>2.58114257</v>
      </c>
      <c r="CK62" s="29" t="n">
        <v>2.74232586</v>
      </c>
      <c r="CL62" s="29" t="n">
        <v>2.71929967</v>
      </c>
      <c r="CM62" s="29" t="n">
        <v>2.41402471</v>
      </c>
      <c r="CN62" s="29" t="n">
        <v>2.2735911</v>
      </c>
      <c r="CO62" s="29" t="n">
        <v>2.23323593</v>
      </c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true" customHeight="false" outlineLevel="0" collapsed="false">
      <c r="A63" s="0" t="n">
        <f aca="false">WEEKDAY(C63,2)</f>
        <v>2</v>
      </c>
      <c r="B63" s="0" t="n">
        <f aca="false">MONTH(C63)</f>
        <v>4</v>
      </c>
      <c r="C63" s="23" t="n">
        <v>34065</v>
      </c>
      <c r="D63" s="0" t="n">
        <f aca="false">MONTH(R63)</f>
        <v>4</v>
      </c>
      <c r="E63" s="0" t="n">
        <f aca="false">YEAR(R63)</f>
        <v>1993</v>
      </c>
      <c r="F63" s="24" t="n">
        <f aca="false">L63-K63</f>
        <v>0.128566666666667</v>
      </c>
      <c r="G63" s="24" t="n">
        <f aca="false">N63-M63</f>
        <v>0.0588664566666668</v>
      </c>
      <c r="H63" s="24" t="n">
        <f aca="false">O63-N63</f>
        <v>0.0700339766666667</v>
      </c>
      <c r="I63" s="24" t="n">
        <f aca="false">O63-M63</f>
        <v>0.128900433333333</v>
      </c>
      <c r="J63" s="25" t="n">
        <f aca="false">VLOOKUP(C63,'Nymex hist.'!A:B,2,0)</f>
        <v>2.153</v>
      </c>
      <c r="K63" s="34" t="n">
        <f aca="false">AVERAGE(U63:AA63)</f>
        <v>2.08883333333333</v>
      </c>
      <c r="L63" s="34" t="n">
        <f aca="false">AVERAGE(AB63:AF63)</f>
        <v>2.2174</v>
      </c>
      <c r="M63" s="27" t="n">
        <f aca="false">SUMIF($S$3:$FQ$3,$E63+1,$S63:$FQ63)/COUNTIF($S$3:$FQ$3,$E63+1)</f>
        <v>2.07808333333333</v>
      </c>
      <c r="N63" s="27" t="n">
        <f aca="false">SUMIF($S$3:$FQ$3,$E63+2,$S63:$FQ63)/COUNTIF($S$3:$FQ$3,$E63+2)</f>
        <v>2.13694979</v>
      </c>
      <c r="O63" s="27" t="n">
        <f aca="false">SUMIF($S$3:$FQ$3,$E63+3,$S63:$FQ63)/COUNTIF($S$3:$FQ$3,$E63+3)</f>
        <v>2.20698376666667</v>
      </c>
      <c r="P63" s="27" t="n">
        <f aca="false">SUMIF($S$3:$FQ$3,$E63+4,$S63:$FQ63)/COUNTIF($S$3:$FQ$3,$E63+4)</f>
        <v>2.28905318583333</v>
      </c>
      <c r="Q63" s="27" t="n">
        <f aca="false">SUMIF($S$3:$FQ$3,$E63+5,$S63:$FQ63)/COUNTIF($S$3:$FQ$3,$E63+5)</f>
        <v>2.37341931</v>
      </c>
      <c r="R63" s="28" t="n">
        <v>34065</v>
      </c>
      <c r="S63" s="29"/>
      <c r="T63" s="29"/>
      <c r="U63" s="29"/>
      <c r="V63" s="29" t="n">
        <v>2.153</v>
      </c>
      <c r="W63" s="29" t="n">
        <v>2.072</v>
      </c>
      <c r="X63" s="29" t="n">
        <v>2.048</v>
      </c>
      <c r="Y63" s="29" t="n">
        <v>2.05</v>
      </c>
      <c r="Z63" s="29" t="n">
        <v>2.07</v>
      </c>
      <c r="AA63" s="29" t="n">
        <v>2.14</v>
      </c>
      <c r="AB63" s="29" t="n">
        <v>2.275</v>
      </c>
      <c r="AC63" s="29" t="n">
        <v>2.4</v>
      </c>
      <c r="AD63" s="29" t="n">
        <v>2.344</v>
      </c>
      <c r="AE63" s="29" t="n">
        <v>2.103</v>
      </c>
      <c r="AF63" s="29" t="n">
        <v>1.965</v>
      </c>
      <c r="AG63" s="29" t="n">
        <v>1.93</v>
      </c>
      <c r="AH63" s="29" t="n">
        <v>1.94</v>
      </c>
      <c r="AI63" s="29" t="n">
        <v>1.96</v>
      </c>
      <c r="AJ63" s="31" t="n">
        <v>1.98</v>
      </c>
      <c r="AK63" s="29" t="n">
        <v>1.985</v>
      </c>
      <c r="AL63" s="29" t="n">
        <v>1.99</v>
      </c>
      <c r="AM63" s="29" t="n">
        <v>2.065</v>
      </c>
      <c r="AN63" s="29" t="n">
        <v>2.275</v>
      </c>
      <c r="AO63" s="29" t="n">
        <v>2.4</v>
      </c>
      <c r="AP63" s="29" t="n">
        <v>2.374</v>
      </c>
      <c r="AQ63" s="29" t="n">
        <v>2.143</v>
      </c>
      <c r="AR63" s="29" t="n">
        <v>2.015</v>
      </c>
      <c r="AS63" s="29" t="n">
        <v>1.98</v>
      </c>
      <c r="AT63" s="29" t="n">
        <v>2.00258563</v>
      </c>
      <c r="AU63" s="29" t="n">
        <v>2.02323084</v>
      </c>
      <c r="AV63" s="29" t="n">
        <v>2.04387606</v>
      </c>
      <c r="AW63" s="29" t="n">
        <v>2.04903736</v>
      </c>
      <c r="AX63" s="29" t="n">
        <v>2.05523092</v>
      </c>
      <c r="AY63" s="29" t="n">
        <v>2.13161821</v>
      </c>
      <c r="AZ63" s="29" t="n">
        <v>2.34839294</v>
      </c>
      <c r="BA63" s="29" t="n">
        <v>2.47742552</v>
      </c>
      <c r="BB63" s="29" t="n">
        <v>2.45058675</v>
      </c>
      <c r="BC63" s="29" t="n">
        <v>2.21213454</v>
      </c>
      <c r="BD63" s="29" t="n">
        <v>2.08000518</v>
      </c>
      <c r="BE63" s="29" t="n">
        <v>2.04387606</v>
      </c>
      <c r="BF63" s="29" t="n">
        <v>2.05755518</v>
      </c>
      <c r="BG63" s="29" t="n">
        <v>2.07900958</v>
      </c>
      <c r="BH63" s="29" t="n">
        <v>2.1002405</v>
      </c>
      <c r="BI63" s="29" t="n">
        <v>2.1056041</v>
      </c>
      <c r="BJ63" s="29" t="n">
        <v>2.11208511</v>
      </c>
      <c r="BK63" s="29" t="n">
        <v>2.19097473</v>
      </c>
      <c r="BL63" s="29" t="n">
        <v>2.45915696</v>
      </c>
      <c r="BM63" s="29" t="n">
        <v>2.59257651</v>
      </c>
      <c r="BN63" s="29" t="n">
        <v>2.56486458</v>
      </c>
      <c r="BO63" s="29" t="n">
        <v>2.31813898</v>
      </c>
      <c r="BP63" s="29" t="n">
        <v>2.13756221</v>
      </c>
      <c r="BQ63" s="29" t="n">
        <v>2.1002405</v>
      </c>
      <c r="BR63" s="29" t="n">
        <v>2.13977406</v>
      </c>
      <c r="BS63" s="29" t="n">
        <v>2.16199646</v>
      </c>
      <c r="BT63" s="29" t="n">
        <v>2.18398738</v>
      </c>
      <c r="BU63" s="29" t="n">
        <v>2.18954298</v>
      </c>
      <c r="BV63" s="29" t="n">
        <v>2.196256</v>
      </c>
      <c r="BW63" s="29" t="n">
        <v>2.27796961</v>
      </c>
      <c r="BX63" s="29" t="n">
        <v>2.53005496</v>
      </c>
      <c r="BY63" s="29" t="n">
        <v>2.66825051</v>
      </c>
      <c r="BZ63" s="29" t="n">
        <v>2.63954658</v>
      </c>
      <c r="CA63" s="29" t="n">
        <v>2.38398898</v>
      </c>
      <c r="CB63" s="29" t="n">
        <v>2.2226451</v>
      </c>
      <c r="CC63" s="29" t="n">
        <v>2.18398738</v>
      </c>
      <c r="CD63" s="29" t="n">
        <v>2.22540148</v>
      </c>
      <c r="CE63" s="29" t="n">
        <v>2.24846388</v>
      </c>
      <c r="CF63" s="29" t="n">
        <v>2.27128605</v>
      </c>
      <c r="CG63" s="29" t="n">
        <v>2.27705165</v>
      </c>
      <c r="CH63" s="29" t="n">
        <v>2.28401842</v>
      </c>
      <c r="CI63" s="29" t="n">
        <v>2.36882078</v>
      </c>
      <c r="CJ63" s="29" t="n">
        <v>2.61620106</v>
      </c>
      <c r="CK63" s="29" t="n">
        <v>2.75962036</v>
      </c>
      <c r="CL63" s="29" t="n">
        <v>2.72983143</v>
      </c>
      <c r="CM63" s="29" t="n">
        <v>2.46461383</v>
      </c>
      <c r="CN63" s="29" t="n">
        <v>2.31140502</v>
      </c>
      <c r="CO63" s="29" t="n">
        <v>2.27128605</v>
      </c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true" customHeight="false" outlineLevel="0" collapsed="false">
      <c r="A64" s="0" t="n">
        <f aca="false">WEEKDAY(C64,2)</f>
        <v>3</v>
      </c>
      <c r="B64" s="0" t="n">
        <f aca="false">MONTH(C64)</f>
        <v>4</v>
      </c>
      <c r="C64" s="23" t="n">
        <v>34066</v>
      </c>
      <c r="D64" s="0" t="n">
        <f aca="false">MONTH(R64)</f>
        <v>4</v>
      </c>
      <c r="E64" s="0" t="n">
        <f aca="false">YEAR(R64)</f>
        <v>1993</v>
      </c>
      <c r="F64" s="24" t="n">
        <f aca="false">L64-K64</f>
        <v>0.137533333333333</v>
      </c>
      <c r="G64" s="24" t="n">
        <f aca="false">N64-M64</f>
        <v>0.0554894074999996</v>
      </c>
      <c r="H64" s="24" t="n">
        <f aca="false">O64-N64</f>
        <v>0.0678053616666667</v>
      </c>
      <c r="I64" s="24" t="n">
        <f aca="false">O64-M64</f>
        <v>0.123294769166666</v>
      </c>
      <c r="J64" s="25" t="n">
        <f aca="false">VLOOKUP(C64,'Nymex hist.'!A:B,2,0)</f>
        <v>2.154</v>
      </c>
      <c r="K64" s="34" t="n">
        <f aca="false">AVERAGE(U64:AA64)</f>
        <v>2.10666666666667</v>
      </c>
      <c r="L64" s="34" t="n">
        <f aca="false">AVERAGE(AB64:AF64)</f>
        <v>2.2442</v>
      </c>
      <c r="M64" s="27" t="n">
        <f aca="false">SUMIF($S$3:$FQ$3,$E64+1,$S64:$FQ64)/COUNTIF($S$3:$FQ$3,$E64+1)</f>
        <v>2.111</v>
      </c>
      <c r="N64" s="27" t="n">
        <f aca="false">SUMIF($S$3:$FQ$3,$E64+2,$S64:$FQ64)/COUNTIF($S$3:$FQ$3,$E64+2)</f>
        <v>2.1664894075</v>
      </c>
      <c r="O64" s="27" t="n">
        <f aca="false">SUMIF($S$3:$FQ$3,$E64+3,$S64:$FQ64)/COUNTIF($S$3:$FQ$3,$E64+3)</f>
        <v>2.23429476916667</v>
      </c>
      <c r="P64" s="27" t="n">
        <f aca="false">SUMIF($S$3:$FQ$3,$E64+4,$S64:$FQ64)/COUNTIF($S$3:$FQ$3,$E64+4)</f>
        <v>2.31686267083333</v>
      </c>
      <c r="Q64" s="27" t="n">
        <f aca="false">SUMIF($S$3:$FQ$3,$E64+5,$S64:$FQ64)/COUNTIF($S$3:$FQ$3,$E64+5)</f>
        <v>2.40123712666667</v>
      </c>
      <c r="R64" s="28" t="n">
        <v>34066</v>
      </c>
      <c r="S64" s="29"/>
      <c r="T64" s="29"/>
      <c r="U64" s="29"/>
      <c r="V64" s="29" t="n">
        <v>2.154</v>
      </c>
      <c r="W64" s="29" t="n">
        <v>2.089</v>
      </c>
      <c r="X64" s="29" t="n">
        <v>2.075</v>
      </c>
      <c r="Y64" s="29" t="n">
        <v>2.076</v>
      </c>
      <c r="Z64" s="29" t="n">
        <v>2.086</v>
      </c>
      <c r="AA64" s="29" t="n">
        <v>2.16</v>
      </c>
      <c r="AB64" s="29" t="n">
        <v>2.295</v>
      </c>
      <c r="AC64" s="29" t="n">
        <v>2.425</v>
      </c>
      <c r="AD64" s="29" t="n">
        <v>2.381</v>
      </c>
      <c r="AE64" s="29" t="n">
        <v>2.13</v>
      </c>
      <c r="AF64" s="29" t="n">
        <v>1.99</v>
      </c>
      <c r="AG64" s="29" t="n">
        <v>1.97</v>
      </c>
      <c r="AH64" s="29" t="n">
        <v>1.98</v>
      </c>
      <c r="AI64" s="29" t="n">
        <v>2</v>
      </c>
      <c r="AJ64" s="31" t="n">
        <v>2.015</v>
      </c>
      <c r="AK64" s="29" t="n">
        <v>2.02</v>
      </c>
      <c r="AL64" s="29" t="n">
        <v>2.026</v>
      </c>
      <c r="AM64" s="29" t="n">
        <v>2.1</v>
      </c>
      <c r="AN64" s="29" t="n">
        <v>2.295</v>
      </c>
      <c r="AO64" s="29" t="n">
        <v>2.425</v>
      </c>
      <c r="AP64" s="29" t="n">
        <v>2.411</v>
      </c>
      <c r="AQ64" s="29" t="n">
        <v>2.17</v>
      </c>
      <c r="AR64" s="29" t="n">
        <v>2.04</v>
      </c>
      <c r="AS64" s="29" t="n">
        <v>2.02</v>
      </c>
      <c r="AT64" s="29" t="n">
        <v>2.03823073</v>
      </c>
      <c r="AU64" s="29" t="n">
        <v>2.05881892</v>
      </c>
      <c r="AV64" s="29" t="n">
        <v>2.07426006</v>
      </c>
      <c r="AW64" s="29" t="n">
        <v>2.07940711</v>
      </c>
      <c r="AX64" s="29" t="n">
        <v>2.08558356</v>
      </c>
      <c r="AY64" s="29" t="n">
        <v>2.16175986</v>
      </c>
      <c r="AZ64" s="29" t="n">
        <v>2.36249471</v>
      </c>
      <c r="BA64" s="29" t="n">
        <v>2.49631794</v>
      </c>
      <c r="BB64" s="29" t="n">
        <v>2.4819062</v>
      </c>
      <c r="BC64" s="29" t="n">
        <v>2.23381852</v>
      </c>
      <c r="BD64" s="29" t="n">
        <v>2.09999529</v>
      </c>
      <c r="BE64" s="29" t="n">
        <v>2.07940711</v>
      </c>
      <c r="BF64" s="29" t="n">
        <v>2.09033066</v>
      </c>
      <c r="BG64" s="29" t="n">
        <v>2.11159973</v>
      </c>
      <c r="BH64" s="29" t="n">
        <v>2.12766466</v>
      </c>
      <c r="BI64" s="29" t="n">
        <v>2.13286879</v>
      </c>
      <c r="BJ64" s="29" t="n">
        <v>2.13920426</v>
      </c>
      <c r="BK64" s="29" t="n">
        <v>2.21817133</v>
      </c>
      <c r="BL64" s="29" t="n">
        <v>2.47904774</v>
      </c>
      <c r="BM64" s="29" t="n">
        <v>2.61752294</v>
      </c>
      <c r="BN64" s="29" t="n">
        <v>2.60258934</v>
      </c>
      <c r="BO64" s="29" t="n">
        <v>2.34600294</v>
      </c>
      <c r="BP64" s="29" t="n">
        <v>2.15413786</v>
      </c>
      <c r="BQ64" s="29" t="n">
        <v>2.13286879</v>
      </c>
      <c r="BR64" s="29" t="n">
        <v>2.17268277</v>
      </c>
      <c r="BS64" s="29" t="n">
        <v>2.19470384</v>
      </c>
      <c r="BT64" s="29" t="n">
        <v>2.21133677</v>
      </c>
      <c r="BU64" s="29" t="n">
        <v>2.21672491</v>
      </c>
      <c r="BV64" s="29" t="n">
        <v>2.22328437</v>
      </c>
      <c r="BW64" s="29" t="n">
        <v>2.30504344</v>
      </c>
      <c r="BX64" s="29" t="n">
        <v>2.54980291</v>
      </c>
      <c r="BY64" s="29" t="n">
        <v>2.69317411</v>
      </c>
      <c r="BZ64" s="29" t="n">
        <v>2.67771251</v>
      </c>
      <c r="CA64" s="29" t="n">
        <v>2.41205411</v>
      </c>
      <c r="CB64" s="29" t="n">
        <v>2.23874597</v>
      </c>
      <c r="CC64" s="29" t="n">
        <v>2.21672491</v>
      </c>
      <c r="CD64" s="29" t="n">
        <v>2.25851913</v>
      </c>
      <c r="CE64" s="29" t="n">
        <v>2.2813627</v>
      </c>
      <c r="CF64" s="29" t="n">
        <v>2.29861688</v>
      </c>
      <c r="CG64" s="29" t="n">
        <v>2.30420627</v>
      </c>
      <c r="CH64" s="29" t="n">
        <v>2.31101073</v>
      </c>
      <c r="CI64" s="29" t="n">
        <v>2.39582355</v>
      </c>
      <c r="CJ64" s="29" t="n">
        <v>2.63567128</v>
      </c>
      <c r="CK64" s="29" t="n">
        <v>2.78439748</v>
      </c>
      <c r="CL64" s="29" t="n">
        <v>2.76835838</v>
      </c>
      <c r="CM64" s="29" t="n">
        <v>2.49277748</v>
      </c>
      <c r="CN64" s="29" t="n">
        <v>2.32704983</v>
      </c>
      <c r="CO64" s="29" t="n">
        <v>2.30420627</v>
      </c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1" t="n">
        <f aca="false">WEEKDAY(C65,2)</f>
        <v>4</v>
      </c>
      <c r="B65" s="1" t="n">
        <f aca="false">MONTH(C65)</f>
        <v>4</v>
      </c>
      <c r="C65" s="23" t="n">
        <v>34067</v>
      </c>
      <c r="D65" s="0" t="n">
        <f aca="false">MONTH(R65)</f>
        <v>4</v>
      </c>
      <c r="E65" s="0" t="n">
        <f aca="false">YEAR(R65)</f>
        <v>1993</v>
      </c>
      <c r="F65" s="24" t="n">
        <f aca="false">L65-K65</f>
        <v>0.100566666666666</v>
      </c>
      <c r="G65" s="3" t="n">
        <f aca="false">N65-M65</f>
        <v>0.0530559691666666</v>
      </c>
      <c r="H65" s="3" t="n">
        <f aca="false">O65-N65</f>
        <v>0.0681021425000004</v>
      </c>
      <c r="I65" s="3" t="n">
        <f aca="false">O65-M65</f>
        <v>0.121158111666667</v>
      </c>
      <c r="J65" s="4" t="n">
        <f aca="false">VLOOKUP(C65,'Nymex hist.'!A:B,2,0)</f>
        <v>2.229</v>
      </c>
      <c r="K65" s="4" t="n">
        <f aca="false">AVERAGE(U65:AA65)</f>
        <v>2.18683333333333</v>
      </c>
      <c r="L65" s="4" t="n">
        <f aca="false">AVERAGE(AB65:AF65)</f>
        <v>2.2874</v>
      </c>
      <c r="M65" s="4" t="n">
        <f aca="false">SUMIF($S$3:$FQ$3,$E65+1,$S65:$FQ65)/COUNTIF($S$3:$FQ$3,$E65+1)</f>
        <v>2.13975</v>
      </c>
      <c r="N65" s="4" t="n">
        <f aca="false">SUMIF($S$3:$FQ$3,$E65+2,$S65:$FQ65)/COUNTIF($S$3:$FQ$3,$E65+2)</f>
        <v>2.19280596916667</v>
      </c>
      <c r="O65" s="4" t="n">
        <f aca="false">SUMIF($S$3:$FQ$3,$E65+3,$S65:$FQ65)/COUNTIF($S$3:$FQ$3,$E65+3)</f>
        <v>2.26090811166667</v>
      </c>
      <c r="P65" s="4" t="n">
        <f aca="false">SUMIF($S$3:$FQ$3,$E65+4,$S65:$FQ65)/COUNTIF($S$3:$FQ$3,$E65+4)</f>
        <v>2.343188265</v>
      </c>
      <c r="Q65" s="4" t="n">
        <f aca="false">SUMIF($S$3:$FQ$3,$E65+5,$S65:$FQ65)/COUNTIF($S$3:$FQ$3,$E65+5)</f>
        <v>2.42755219333333</v>
      </c>
      <c r="R65" s="21" t="n">
        <v>34067</v>
      </c>
      <c r="S65" s="32"/>
      <c r="T65" s="32"/>
      <c r="U65" s="32"/>
      <c r="V65" s="32" t="n">
        <v>2.229</v>
      </c>
      <c r="W65" s="32" t="n">
        <v>2.179</v>
      </c>
      <c r="X65" s="32" t="n">
        <v>2.153</v>
      </c>
      <c r="Y65" s="32" t="n">
        <v>2.163</v>
      </c>
      <c r="Z65" s="32" t="n">
        <v>2.172</v>
      </c>
      <c r="AA65" s="32" t="n">
        <v>2.225</v>
      </c>
      <c r="AB65" s="32" t="n">
        <v>2.353</v>
      </c>
      <c r="AC65" s="32" t="n">
        <v>2.469</v>
      </c>
      <c r="AD65" s="32" t="n">
        <v>2.425</v>
      </c>
      <c r="AE65" s="32" t="n">
        <v>2.165</v>
      </c>
      <c r="AF65" s="32" t="n">
        <v>2.025</v>
      </c>
      <c r="AG65" s="32" t="n">
        <v>2</v>
      </c>
      <c r="AH65" s="32" t="n">
        <v>2.005</v>
      </c>
      <c r="AI65" s="32" t="n">
        <v>2.025</v>
      </c>
      <c r="AJ65" s="33" t="n">
        <v>2.035</v>
      </c>
      <c r="AK65" s="32" t="n">
        <v>2.04</v>
      </c>
      <c r="AL65" s="32" t="n">
        <v>2.045</v>
      </c>
      <c r="AM65" s="32" t="n">
        <v>2.13</v>
      </c>
      <c r="AN65" s="32" t="n">
        <v>2.333</v>
      </c>
      <c r="AO65" s="32" t="n">
        <v>2.449</v>
      </c>
      <c r="AP65" s="32" t="n">
        <v>2.445</v>
      </c>
      <c r="AQ65" s="32" t="n">
        <v>2.195</v>
      </c>
      <c r="AR65" s="32" t="n">
        <v>2.065</v>
      </c>
      <c r="AS65" s="32" t="n">
        <v>2.05</v>
      </c>
      <c r="AT65" s="32" t="n">
        <v>2.06324425</v>
      </c>
      <c r="AU65" s="32" t="n">
        <v>2.08382524</v>
      </c>
      <c r="AV65" s="32" t="n">
        <v>2.09411573</v>
      </c>
      <c r="AW65" s="32" t="n">
        <v>2.09926098</v>
      </c>
      <c r="AX65" s="32" t="n">
        <v>2.10543528</v>
      </c>
      <c r="AY65" s="32" t="n">
        <v>2.19187544</v>
      </c>
      <c r="AZ65" s="32" t="n">
        <v>2.40077248</v>
      </c>
      <c r="BA65" s="32" t="n">
        <v>2.52014223</v>
      </c>
      <c r="BB65" s="32" t="n">
        <v>2.51602603</v>
      </c>
      <c r="BC65" s="32" t="n">
        <v>2.25876365</v>
      </c>
      <c r="BD65" s="32" t="n">
        <v>2.12498722</v>
      </c>
      <c r="BE65" s="32" t="n">
        <v>2.10955148</v>
      </c>
      <c r="BF65" s="32" t="n">
        <v>2.11733187</v>
      </c>
      <c r="BG65" s="32" t="n">
        <v>2.13839067</v>
      </c>
      <c r="BH65" s="32" t="n">
        <v>2.14914897</v>
      </c>
      <c r="BI65" s="32" t="n">
        <v>2.15441367</v>
      </c>
      <c r="BJ65" s="32" t="n">
        <v>2.16082287</v>
      </c>
      <c r="BK65" s="32" t="n">
        <v>2.25009387</v>
      </c>
      <c r="BL65" s="32" t="n">
        <v>2.51399497</v>
      </c>
      <c r="BM65" s="32" t="n">
        <v>2.63737207</v>
      </c>
      <c r="BN65" s="32" t="n">
        <v>2.63302297</v>
      </c>
      <c r="BO65" s="32" t="n">
        <v>2.36749897</v>
      </c>
      <c r="BP65" s="32" t="n">
        <v>2.18096607</v>
      </c>
      <c r="BQ65" s="32" t="n">
        <v>2.16494307</v>
      </c>
      <c r="BR65" s="32" t="n">
        <v>2.19979181</v>
      </c>
      <c r="BS65" s="32" t="n">
        <v>2.22158661</v>
      </c>
      <c r="BT65" s="32" t="n">
        <v>2.23272091</v>
      </c>
      <c r="BU65" s="32" t="n">
        <v>2.23816961</v>
      </c>
      <c r="BV65" s="32" t="n">
        <v>2.24480281</v>
      </c>
      <c r="BW65" s="32" t="n">
        <v>2.33719381</v>
      </c>
      <c r="BX65" s="32" t="n">
        <v>2.58493672</v>
      </c>
      <c r="BY65" s="32" t="n">
        <v>2.71262582</v>
      </c>
      <c r="BZ65" s="32" t="n">
        <v>2.70812472</v>
      </c>
      <c r="CA65" s="32" t="n">
        <v>2.43332072</v>
      </c>
      <c r="CB65" s="32" t="n">
        <v>2.26565001</v>
      </c>
      <c r="CC65" s="32" t="n">
        <v>2.24906701</v>
      </c>
      <c r="CD65" s="32" t="n">
        <v>2.28568482</v>
      </c>
      <c r="CE65" s="32" t="n">
        <v>2.30828462</v>
      </c>
      <c r="CF65" s="32" t="n">
        <v>2.31983017</v>
      </c>
      <c r="CG65" s="32" t="n">
        <v>2.32548012</v>
      </c>
      <c r="CH65" s="32" t="n">
        <v>2.33235832</v>
      </c>
      <c r="CI65" s="32" t="n">
        <v>2.42816182</v>
      </c>
      <c r="CJ65" s="32" t="n">
        <v>2.67112932</v>
      </c>
      <c r="CK65" s="32" t="n">
        <v>2.80353467</v>
      </c>
      <c r="CL65" s="32" t="n">
        <v>2.79886732</v>
      </c>
      <c r="CM65" s="32" t="n">
        <v>2.51391332</v>
      </c>
      <c r="CN65" s="32" t="n">
        <v>2.35397552</v>
      </c>
      <c r="CO65" s="32" t="n">
        <v>2.33678002</v>
      </c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</row>
    <row r="66" customFormat="false" ht="12.75" hidden="true" customHeight="false" outlineLevel="0" collapsed="false">
      <c r="A66" s="0" t="n">
        <f aca="false">WEEKDAY(C66,2)</f>
        <v>1</v>
      </c>
      <c r="B66" s="0" t="n">
        <f aca="false">MONTH(C66)</f>
        <v>4</v>
      </c>
      <c r="C66" s="23" t="n">
        <v>34071</v>
      </c>
      <c r="D66" s="0" t="n">
        <f aca="false">MONTH(R66)</f>
        <v>4</v>
      </c>
      <c r="E66" s="0" t="n">
        <f aca="false">YEAR(R66)</f>
        <v>1993</v>
      </c>
      <c r="F66" s="24" t="n">
        <f aca="false">L66-K66</f>
        <v>0.0810999999999997</v>
      </c>
      <c r="G66" s="24" t="n">
        <f aca="false">N66-M66</f>
        <v>0.0497339516666666</v>
      </c>
      <c r="H66" s="24" t="n">
        <f aca="false">O66-N66</f>
        <v>0.0659243758333332</v>
      </c>
      <c r="I66" s="24" t="n">
        <f aca="false">O66-M66</f>
        <v>0.1156583275</v>
      </c>
      <c r="J66" s="25" t="n">
        <f aca="false">VLOOKUP(C66,'Nymex hist.'!A:B,2,0)</f>
        <v>2.344</v>
      </c>
      <c r="K66" s="34" t="n">
        <f aca="false">AVERAGE(U66:AA66)</f>
        <v>2.2885</v>
      </c>
      <c r="L66" s="34" t="n">
        <f aca="false">AVERAGE(AB66:AF66)</f>
        <v>2.3696</v>
      </c>
      <c r="M66" s="27" t="n">
        <f aca="false">SUMIF($S$3:$FQ$3,$E66+1,$S66:$FQ66)/COUNTIF($S$3:$FQ$3,$E66+1)</f>
        <v>2.22375</v>
      </c>
      <c r="N66" s="27" t="n">
        <f aca="false">SUMIF($S$3:$FQ$3,$E66+2,$S66:$FQ66)/COUNTIF($S$3:$FQ$3,$E66+2)</f>
        <v>2.27348395166667</v>
      </c>
      <c r="O66" s="27" t="n">
        <f aca="false">SUMIF($S$3:$FQ$3,$E66+3,$S66:$FQ66)/COUNTIF($S$3:$FQ$3,$E66+3)</f>
        <v>2.3394083275</v>
      </c>
      <c r="P66" s="27" t="n">
        <f aca="false">SUMIF($S$3:$FQ$3,$E66+4,$S66:$FQ66)/COUNTIF($S$3:$FQ$3,$E66+4)</f>
        <v>2.42045896416667</v>
      </c>
      <c r="Q66" s="27" t="n">
        <f aca="false">SUMIF($S$3:$FQ$3,$E66+5,$S66:$FQ66)/COUNTIF($S$3:$FQ$3,$E66+5)</f>
        <v>2.50230041333333</v>
      </c>
      <c r="R66" s="28" t="n">
        <v>34071</v>
      </c>
      <c r="S66" s="29"/>
      <c r="T66" s="29"/>
      <c r="U66" s="29"/>
      <c r="V66" s="29" t="n">
        <v>2.344</v>
      </c>
      <c r="W66" s="29" t="n">
        <v>2.279</v>
      </c>
      <c r="X66" s="29" t="n">
        <v>2.253</v>
      </c>
      <c r="Y66" s="29" t="n">
        <v>2.263</v>
      </c>
      <c r="Z66" s="29" t="n">
        <v>2.272</v>
      </c>
      <c r="AA66" s="29" t="n">
        <v>2.32</v>
      </c>
      <c r="AB66" s="29" t="n">
        <v>2.432</v>
      </c>
      <c r="AC66" s="29" t="n">
        <v>2.541</v>
      </c>
      <c r="AD66" s="29" t="n">
        <v>2.505</v>
      </c>
      <c r="AE66" s="29" t="n">
        <v>2.255</v>
      </c>
      <c r="AF66" s="29" t="n">
        <v>2.115</v>
      </c>
      <c r="AG66" s="29" t="n">
        <v>2.09</v>
      </c>
      <c r="AH66" s="29" t="n">
        <v>2.1</v>
      </c>
      <c r="AI66" s="29" t="n">
        <v>2.11</v>
      </c>
      <c r="AJ66" s="31" t="n">
        <v>2.12</v>
      </c>
      <c r="AK66" s="29" t="n">
        <v>2.125</v>
      </c>
      <c r="AL66" s="29" t="n">
        <v>2.132</v>
      </c>
      <c r="AM66" s="29" t="n">
        <v>2.2</v>
      </c>
      <c r="AN66" s="29" t="n">
        <v>2.412</v>
      </c>
      <c r="AO66" s="29" t="n">
        <v>2.521</v>
      </c>
      <c r="AP66" s="29" t="n">
        <v>2.525</v>
      </c>
      <c r="AQ66" s="29" t="n">
        <v>2.285</v>
      </c>
      <c r="AR66" s="29" t="n">
        <v>2.155</v>
      </c>
      <c r="AS66" s="29" t="n">
        <v>2.14</v>
      </c>
      <c r="AT66" s="29" t="n">
        <v>2.15401476</v>
      </c>
      <c r="AU66" s="29" t="n">
        <v>2.16427197</v>
      </c>
      <c r="AV66" s="29" t="n">
        <v>2.17452919</v>
      </c>
      <c r="AW66" s="29" t="n">
        <v>2.17965779</v>
      </c>
      <c r="AX66" s="29" t="n">
        <v>2.18786357</v>
      </c>
      <c r="AY66" s="29" t="n">
        <v>2.25658689</v>
      </c>
      <c r="AZ66" s="29" t="n">
        <v>2.47403981</v>
      </c>
      <c r="BA66" s="29" t="n">
        <v>2.58584344</v>
      </c>
      <c r="BB66" s="29" t="n">
        <v>2.58994632</v>
      </c>
      <c r="BC66" s="29" t="n">
        <v>2.34377321</v>
      </c>
      <c r="BD66" s="29" t="n">
        <v>2.21042943</v>
      </c>
      <c r="BE66" s="29" t="n">
        <v>2.19504361</v>
      </c>
      <c r="BF66" s="29" t="n">
        <v>2.20566886</v>
      </c>
      <c r="BG66" s="29" t="n">
        <v>2.21632486</v>
      </c>
      <c r="BH66" s="29" t="n">
        <v>2.22674406</v>
      </c>
      <c r="BI66" s="29" t="n">
        <v>2.23219046</v>
      </c>
      <c r="BJ66" s="29" t="n">
        <v>2.24047846</v>
      </c>
      <c r="BK66" s="29" t="n">
        <v>2.31151846</v>
      </c>
      <c r="BL66" s="29" t="n">
        <v>2.5927303</v>
      </c>
      <c r="BM66" s="29" t="n">
        <v>2.7080519</v>
      </c>
      <c r="BN66" s="29" t="n">
        <v>2.7123143</v>
      </c>
      <c r="BO66" s="29" t="n">
        <v>2.4579911</v>
      </c>
      <c r="BP66" s="29" t="n">
        <v>2.26392166</v>
      </c>
      <c r="BQ66" s="29" t="n">
        <v>2.24805606</v>
      </c>
      <c r="BR66" s="29" t="n">
        <v>2.2860534</v>
      </c>
      <c r="BS66" s="29" t="n">
        <v>2.29705815</v>
      </c>
      <c r="BT66" s="29" t="n">
        <v>2.30781835</v>
      </c>
      <c r="BU66" s="29" t="n">
        <v>2.313443</v>
      </c>
      <c r="BV66" s="29" t="n">
        <v>2.32200225</v>
      </c>
      <c r="BW66" s="29" t="n">
        <v>2.39536725</v>
      </c>
      <c r="BX66" s="29" t="n">
        <v>2.6611931</v>
      </c>
      <c r="BY66" s="29" t="n">
        <v>2.78028895</v>
      </c>
      <c r="BZ66" s="29" t="n">
        <v>2.78469085</v>
      </c>
      <c r="CA66" s="29" t="n">
        <v>2.52204415</v>
      </c>
      <c r="CB66" s="29" t="n">
        <v>2.3462127</v>
      </c>
      <c r="CC66" s="29" t="n">
        <v>2.32982785</v>
      </c>
      <c r="CD66" s="29" t="n">
        <v>2.36980313</v>
      </c>
      <c r="CE66" s="29" t="n">
        <v>2.38119038</v>
      </c>
      <c r="CF66" s="29" t="n">
        <v>2.39232458</v>
      </c>
      <c r="CG66" s="29" t="n">
        <v>2.39814473</v>
      </c>
      <c r="CH66" s="29" t="n">
        <v>2.40700148</v>
      </c>
      <c r="CI66" s="29" t="n">
        <v>2.48291648</v>
      </c>
      <c r="CJ66" s="29" t="n">
        <v>2.74510664</v>
      </c>
      <c r="CK66" s="29" t="n">
        <v>2.86834199</v>
      </c>
      <c r="CL66" s="29" t="n">
        <v>2.87289689</v>
      </c>
      <c r="CM66" s="29" t="n">
        <v>2.60112119</v>
      </c>
      <c r="CN66" s="29" t="n">
        <v>2.43205343</v>
      </c>
      <c r="CO66" s="29" t="n">
        <v>2.41509908</v>
      </c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true" customHeight="false" outlineLevel="0" collapsed="false">
      <c r="A67" s="0" t="n">
        <f aca="false">WEEKDAY(C67,2)</f>
        <v>2</v>
      </c>
      <c r="B67" s="0" t="n">
        <f aca="false">MONTH(C67)</f>
        <v>4</v>
      </c>
      <c r="C67" s="23" t="n">
        <v>34072</v>
      </c>
      <c r="D67" s="0" t="n">
        <f aca="false">MONTH(R67)</f>
        <v>4</v>
      </c>
      <c r="E67" s="0" t="n">
        <f aca="false">YEAR(R67)</f>
        <v>1993</v>
      </c>
      <c r="F67" s="24" t="n">
        <f aca="false">L67-K67</f>
        <v>0.107133333333334</v>
      </c>
      <c r="G67" s="24" t="n">
        <f aca="false">N67-M67</f>
        <v>0.0496018124999997</v>
      </c>
      <c r="H67" s="24" t="n">
        <f aca="false">O67-N67</f>
        <v>0.0650274500000001</v>
      </c>
      <c r="I67" s="24" t="n">
        <f aca="false">O67-M67</f>
        <v>0.1146292625</v>
      </c>
      <c r="J67" s="25" t="n">
        <f aca="false">VLOOKUP(C67,'Nymex hist.'!A:B,2,0)</f>
        <v>2.32</v>
      </c>
      <c r="K67" s="34" t="n">
        <f aca="false">AVERAGE(U67:AA67)</f>
        <v>2.32066666666667</v>
      </c>
      <c r="L67" s="34" t="n">
        <f aca="false">AVERAGE(AB67:AF67)</f>
        <v>2.4278</v>
      </c>
      <c r="M67" s="27" t="n">
        <f aca="false">SUMIF($S$3:$FQ$3,$E67+1,$S67:$FQ67)/COUNTIF($S$3:$FQ$3,$E67+1)</f>
        <v>2.27875</v>
      </c>
      <c r="N67" s="27" t="n">
        <f aca="false">SUMIF($S$3:$FQ$3,$E67+2,$S67:$FQ67)/COUNTIF($S$3:$FQ$3,$E67+2)</f>
        <v>2.3283518125</v>
      </c>
      <c r="O67" s="27" t="n">
        <f aca="false">SUMIF($S$3:$FQ$3,$E67+3,$S67:$FQ67)/COUNTIF($S$3:$FQ$3,$E67+3)</f>
        <v>2.3933792625</v>
      </c>
      <c r="P67" s="27" t="n">
        <f aca="false">SUMIF($S$3:$FQ$3,$E67+4,$S67:$FQ67)/COUNTIF($S$3:$FQ$3,$E67+4)</f>
        <v>2.4752700175</v>
      </c>
      <c r="Q67" s="27" t="n">
        <f aca="false">SUMIF($S$3:$FQ$3,$E67+5,$S67:$FQ67)/COUNTIF($S$3:$FQ$3,$E67+5)</f>
        <v>2.55710078666667</v>
      </c>
      <c r="R67" s="28" t="n">
        <v>34072</v>
      </c>
      <c r="S67" s="29"/>
      <c r="T67" s="29"/>
      <c r="U67" s="29"/>
      <c r="V67" s="29" t="n">
        <v>2.32</v>
      </c>
      <c r="W67" s="29" t="n">
        <v>2.305</v>
      </c>
      <c r="X67" s="29" t="n">
        <v>2.289</v>
      </c>
      <c r="Y67" s="29" t="n">
        <v>2.307</v>
      </c>
      <c r="Z67" s="29" t="n">
        <v>2.32</v>
      </c>
      <c r="AA67" s="29" t="n">
        <v>2.383</v>
      </c>
      <c r="AB67" s="29" t="n">
        <v>2.483</v>
      </c>
      <c r="AC67" s="29" t="n">
        <v>2.596</v>
      </c>
      <c r="AD67" s="29" t="n">
        <v>2.555</v>
      </c>
      <c r="AE67" s="29" t="n">
        <v>2.32</v>
      </c>
      <c r="AF67" s="29" t="n">
        <v>2.185</v>
      </c>
      <c r="AG67" s="29" t="n">
        <v>2.152</v>
      </c>
      <c r="AH67" s="29" t="n">
        <v>2.16</v>
      </c>
      <c r="AI67" s="29" t="n">
        <v>2.17</v>
      </c>
      <c r="AJ67" s="31" t="n">
        <v>2.18</v>
      </c>
      <c r="AK67" s="29" t="n">
        <v>2.185</v>
      </c>
      <c r="AL67" s="29" t="n">
        <v>2.189</v>
      </c>
      <c r="AM67" s="29" t="n">
        <v>2.25</v>
      </c>
      <c r="AN67" s="29" t="n">
        <v>2.443</v>
      </c>
      <c r="AO67" s="29" t="n">
        <v>2.556</v>
      </c>
      <c r="AP67" s="29" t="n">
        <v>2.575</v>
      </c>
      <c r="AQ67" s="29" t="n">
        <v>2.35</v>
      </c>
      <c r="AR67" s="29" t="n">
        <v>2.225</v>
      </c>
      <c r="AS67" s="29" t="n">
        <v>2.202</v>
      </c>
      <c r="AT67" s="29" t="n">
        <v>2.21422594</v>
      </c>
      <c r="AU67" s="29" t="n">
        <v>2.22447699</v>
      </c>
      <c r="AV67" s="29" t="n">
        <v>2.23472803</v>
      </c>
      <c r="AW67" s="29" t="n">
        <v>2.23985356</v>
      </c>
      <c r="AX67" s="29" t="n">
        <v>2.24395397</v>
      </c>
      <c r="AY67" s="29" t="n">
        <v>2.30648536</v>
      </c>
      <c r="AZ67" s="29" t="n">
        <v>2.50433054</v>
      </c>
      <c r="BA67" s="29" t="n">
        <v>2.62016736</v>
      </c>
      <c r="BB67" s="29" t="n">
        <v>2.63964435</v>
      </c>
      <c r="BC67" s="29" t="n">
        <v>2.40899582</v>
      </c>
      <c r="BD67" s="29" t="n">
        <v>2.28085774</v>
      </c>
      <c r="BE67" s="29" t="n">
        <v>2.25728033</v>
      </c>
      <c r="BF67" s="29" t="n">
        <v>2.26082354</v>
      </c>
      <c r="BG67" s="29" t="n">
        <v>2.27124208</v>
      </c>
      <c r="BH67" s="29" t="n">
        <v>2.28190292</v>
      </c>
      <c r="BI67" s="29" t="n">
        <v>2.28723333</v>
      </c>
      <c r="BJ67" s="29" t="n">
        <v>2.29135229</v>
      </c>
      <c r="BK67" s="29" t="n">
        <v>2.35604417</v>
      </c>
      <c r="BL67" s="29" t="n">
        <v>2.63274125</v>
      </c>
      <c r="BM67" s="29" t="n">
        <v>2.75243333</v>
      </c>
      <c r="BN67" s="29" t="n">
        <v>2.77230125</v>
      </c>
      <c r="BO67" s="29" t="n">
        <v>2.53437083</v>
      </c>
      <c r="BP67" s="29" t="n">
        <v>2.32939208</v>
      </c>
      <c r="BQ67" s="29" t="n">
        <v>2.30516292</v>
      </c>
      <c r="BR67" s="29" t="n">
        <v>2.34125014</v>
      </c>
      <c r="BS67" s="29" t="n">
        <v>2.35200194</v>
      </c>
      <c r="BT67" s="29" t="n">
        <v>2.36300377</v>
      </c>
      <c r="BU67" s="29" t="n">
        <v>2.36850469</v>
      </c>
      <c r="BV67" s="29" t="n">
        <v>2.37275539</v>
      </c>
      <c r="BW67" s="29" t="n">
        <v>2.43951652</v>
      </c>
      <c r="BX67" s="29" t="n">
        <v>2.70073005</v>
      </c>
      <c r="BY67" s="29" t="n">
        <v>2.82425063</v>
      </c>
      <c r="BZ67" s="29" t="n">
        <v>2.84475405</v>
      </c>
      <c r="CA67" s="29" t="n">
        <v>2.59921313</v>
      </c>
      <c r="CB67" s="29" t="n">
        <v>2.41201194</v>
      </c>
      <c r="CC67" s="29" t="n">
        <v>2.38700777</v>
      </c>
      <c r="CD67" s="29" t="n">
        <v>2.42504586</v>
      </c>
      <c r="CE67" s="29" t="n">
        <v>2.43616315</v>
      </c>
      <c r="CF67" s="29" t="n">
        <v>2.44753898</v>
      </c>
      <c r="CG67" s="29" t="n">
        <v>2.4532269</v>
      </c>
      <c r="CH67" s="29" t="n">
        <v>2.45762211</v>
      </c>
      <c r="CI67" s="29" t="n">
        <v>2.52665273</v>
      </c>
      <c r="CJ67" s="29" t="n">
        <v>2.78412662</v>
      </c>
      <c r="CK67" s="29" t="n">
        <v>2.9118462</v>
      </c>
      <c r="CL67" s="29" t="n">
        <v>2.93304662</v>
      </c>
      <c r="CM67" s="29" t="n">
        <v>2.6791587</v>
      </c>
      <c r="CN67" s="29" t="n">
        <v>2.49821315</v>
      </c>
      <c r="CO67" s="29" t="n">
        <v>2.47235898</v>
      </c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true" customHeight="false" outlineLevel="0" collapsed="false">
      <c r="A68" s="0" t="n">
        <f aca="false">WEEKDAY(C68,2)</f>
        <v>3</v>
      </c>
      <c r="B68" s="0" t="n">
        <f aca="false">MONTH(C68)</f>
        <v>4</v>
      </c>
      <c r="C68" s="23" t="n">
        <v>34073</v>
      </c>
      <c r="D68" s="0" t="n">
        <f aca="false">MONTH(R68)</f>
        <v>4</v>
      </c>
      <c r="E68" s="0" t="n">
        <f aca="false">YEAR(R68)</f>
        <v>1993</v>
      </c>
      <c r="F68" s="24" t="n">
        <f aca="false">L68-K68</f>
        <v>0.103833333333334</v>
      </c>
      <c r="G68" s="24" t="n">
        <f aca="false">N68-M68</f>
        <v>0.0496113616666669</v>
      </c>
      <c r="H68" s="24" t="n">
        <f aca="false">O68-N68</f>
        <v>0.0643661183333331</v>
      </c>
      <c r="I68" s="24" t="n">
        <f aca="false">O68-M68</f>
        <v>0.11397748</v>
      </c>
      <c r="J68" s="25" t="n">
        <f aca="false">VLOOKUP(C68,'Nymex hist.'!A:B,2,0)</f>
        <v>2.364</v>
      </c>
      <c r="K68" s="34" t="n">
        <f aca="false">AVERAGE(U68:AA68)</f>
        <v>2.35816666666667</v>
      </c>
      <c r="L68" s="34" t="n">
        <f aca="false">AVERAGE(AB68:AF68)</f>
        <v>2.462</v>
      </c>
      <c r="M68" s="27" t="n">
        <f aca="false">SUMIF($S$3:$FQ$3,$E68+1,$S68:$FQ68)/COUNTIF($S$3:$FQ$3,$E68+1)</f>
        <v>2.31858333333333</v>
      </c>
      <c r="N68" s="27" t="n">
        <f aca="false">SUMIF($S$3:$FQ$3,$E68+2,$S68:$FQ68)/COUNTIF($S$3:$FQ$3,$E68+2)</f>
        <v>2.368194695</v>
      </c>
      <c r="O68" s="27" t="n">
        <f aca="false">SUMIF($S$3:$FQ$3,$E68+3,$S68:$FQ68)/COUNTIF($S$3:$FQ$3,$E68+3)</f>
        <v>2.43256081333333</v>
      </c>
      <c r="P68" s="27" t="n">
        <f aca="false">SUMIF($S$3:$FQ$3,$E68+4,$S68:$FQ68)/COUNTIF($S$3:$FQ$3,$E68+4)</f>
        <v>2.51508715166667</v>
      </c>
      <c r="Q68" s="27" t="n">
        <f aca="false">SUMIF($S$3:$FQ$3,$E68+5,$S68:$FQ68)/COUNTIF($S$3:$FQ$3,$E68+5)</f>
        <v>2.59691542166667</v>
      </c>
      <c r="R68" s="28" t="n">
        <v>34073</v>
      </c>
      <c r="S68" s="29"/>
      <c r="T68" s="29"/>
      <c r="U68" s="29"/>
      <c r="V68" s="29" t="n">
        <v>2.364</v>
      </c>
      <c r="W68" s="29" t="n">
        <v>2.347</v>
      </c>
      <c r="X68" s="29" t="n">
        <v>2.331</v>
      </c>
      <c r="Y68" s="29" t="n">
        <v>2.34</v>
      </c>
      <c r="Z68" s="29" t="n">
        <v>2.355</v>
      </c>
      <c r="AA68" s="29" t="n">
        <v>2.412</v>
      </c>
      <c r="AB68" s="29" t="n">
        <v>2.51</v>
      </c>
      <c r="AC68" s="29" t="n">
        <v>2.62</v>
      </c>
      <c r="AD68" s="29" t="n">
        <v>2.585</v>
      </c>
      <c r="AE68" s="29" t="n">
        <v>2.37</v>
      </c>
      <c r="AF68" s="29" t="n">
        <v>2.225</v>
      </c>
      <c r="AG68" s="29" t="n">
        <v>2.19</v>
      </c>
      <c r="AH68" s="29" t="n">
        <v>2.203</v>
      </c>
      <c r="AI68" s="29" t="n">
        <v>2.215</v>
      </c>
      <c r="AJ68" s="31" t="n">
        <v>2.225</v>
      </c>
      <c r="AK68" s="29" t="n">
        <v>2.23</v>
      </c>
      <c r="AL68" s="29" t="n">
        <v>2.235</v>
      </c>
      <c r="AM68" s="29" t="n">
        <v>2.295</v>
      </c>
      <c r="AN68" s="29" t="n">
        <v>2.47</v>
      </c>
      <c r="AO68" s="29" t="n">
        <v>2.58</v>
      </c>
      <c r="AP68" s="29" t="n">
        <v>2.605</v>
      </c>
      <c r="AQ68" s="29" t="n">
        <v>2.4</v>
      </c>
      <c r="AR68" s="29" t="n">
        <v>2.265</v>
      </c>
      <c r="AS68" s="29" t="n">
        <v>2.24</v>
      </c>
      <c r="AT68" s="29" t="n">
        <v>2.25736005</v>
      </c>
      <c r="AU68" s="29" t="n">
        <v>2.26965615</v>
      </c>
      <c r="AV68" s="29" t="n">
        <v>2.27990291</v>
      </c>
      <c r="AW68" s="29" t="n">
        <v>2.28502628</v>
      </c>
      <c r="AX68" s="29" t="n">
        <v>2.29014966</v>
      </c>
      <c r="AY68" s="29" t="n">
        <v>2.35163019</v>
      </c>
      <c r="AZ68" s="29" t="n">
        <v>2.5309484</v>
      </c>
      <c r="BA68" s="29" t="n">
        <v>2.6436627</v>
      </c>
      <c r="BB68" s="29" t="n">
        <v>2.66927958</v>
      </c>
      <c r="BC68" s="29" t="n">
        <v>2.45922111</v>
      </c>
      <c r="BD68" s="29" t="n">
        <v>2.32088993</v>
      </c>
      <c r="BE68" s="29" t="n">
        <v>2.29527304</v>
      </c>
      <c r="BF68" s="29" t="n">
        <v>2.30017895</v>
      </c>
      <c r="BG68" s="29" t="n">
        <v>2.31273897</v>
      </c>
      <c r="BH68" s="29" t="n">
        <v>2.3233288</v>
      </c>
      <c r="BI68" s="29" t="n">
        <v>2.32874685</v>
      </c>
      <c r="BJ68" s="29" t="n">
        <v>2.33391862</v>
      </c>
      <c r="BK68" s="29" t="n">
        <v>2.39745757</v>
      </c>
      <c r="BL68" s="29" t="n">
        <v>2.66672727</v>
      </c>
      <c r="BM68" s="29" t="n">
        <v>2.78296907</v>
      </c>
      <c r="BN68" s="29" t="n">
        <v>2.80932049</v>
      </c>
      <c r="BO68" s="29" t="n">
        <v>2.59259849</v>
      </c>
      <c r="BP68" s="29" t="n">
        <v>2.3656881</v>
      </c>
      <c r="BQ68" s="29" t="n">
        <v>2.33933667</v>
      </c>
      <c r="BR68" s="29" t="n">
        <v>2.38061053</v>
      </c>
      <c r="BS68" s="29" t="n">
        <v>2.3935658</v>
      </c>
      <c r="BT68" s="29" t="n">
        <v>2.40448888</v>
      </c>
      <c r="BU68" s="29" t="n">
        <v>2.41007743</v>
      </c>
      <c r="BV68" s="29" t="n">
        <v>2.41541195</v>
      </c>
      <c r="BW68" s="29" t="n">
        <v>2.4809504</v>
      </c>
      <c r="BX68" s="29" t="n">
        <v>2.73454864</v>
      </c>
      <c r="BY68" s="29" t="n">
        <v>2.85444844</v>
      </c>
      <c r="BZ68" s="29" t="n">
        <v>2.88162912</v>
      </c>
      <c r="CA68" s="29" t="n">
        <v>2.65808712</v>
      </c>
      <c r="CB68" s="29" t="n">
        <v>2.44818118</v>
      </c>
      <c r="CC68" s="29" t="n">
        <v>2.4210005</v>
      </c>
      <c r="CD68" s="29" t="n">
        <v>2.46441143</v>
      </c>
      <c r="CE68" s="29" t="n">
        <v>2.47780021</v>
      </c>
      <c r="CF68" s="29" t="n">
        <v>2.48908878</v>
      </c>
      <c r="CG68" s="29" t="n">
        <v>2.49486433</v>
      </c>
      <c r="CH68" s="29" t="n">
        <v>2.50037736</v>
      </c>
      <c r="CI68" s="29" t="n">
        <v>2.56810881</v>
      </c>
      <c r="CJ68" s="29" t="n">
        <v>2.81776221</v>
      </c>
      <c r="CK68" s="29" t="n">
        <v>2.94167401</v>
      </c>
      <c r="CL68" s="29" t="n">
        <v>2.96976418</v>
      </c>
      <c r="CM68" s="29" t="n">
        <v>2.73874218</v>
      </c>
      <c r="CN68" s="29" t="n">
        <v>2.53424308</v>
      </c>
      <c r="CO68" s="29" t="n">
        <v>2.50615291</v>
      </c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1" t="n">
        <f aca="false">WEEKDAY(C69,2)</f>
        <v>4</v>
      </c>
      <c r="B69" s="1" t="n">
        <f aca="false">MONTH(C69)</f>
        <v>4</v>
      </c>
      <c r="C69" s="23" t="n">
        <v>34074</v>
      </c>
      <c r="D69" s="0" t="n">
        <f aca="false">MONTH(R69)</f>
        <v>4</v>
      </c>
      <c r="E69" s="0" t="n">
        <f aca="false">YEAR(R69)</f>
        <v>1993</v>
      </c>
      <c r="F69" s="24" t="n">
        <f aca="false">L69-K69</f>
        <v>0.121066666666666</v>
      </c>
      <c r="G69" s="3" t="n">
        <f aca="false">N69-M69</f>
        <v>0.0462974758333332</v>
      </c>
      <c r="H69" s="3" t="n">
        <f aca="false">O69-N69</f>
        <v>0.0598604725</v>
      </c>
      <c r="I69" s="3" t="n">
        <f aca="false">O69-M69</f>
        <v>0.106157948333333</v>
      </c>
      <c r="J69" s="4" t="n">
        <f aca="false">VLOOKUP(C69,'Nymex hist.'!A:B,2,0)</f>
        <v>2.357</v>
      </c>
      <c r="K69" s="4" t="n">
        <f aca="false">AVERAGE(U69:AA69)</f>
        <v>2.33633333333333</v>
      </c>
      <c r="L69" s="4" t="n">
        <f aca="false">AVERAGE(AB69:AF69)</f>
        <v>2.4574</v>
      </c>
      <c r="M69" s="4" t="n">
        <f aca="false">SUMIF($S$3:$FQ$3,$E69+1,$S69:$FQ69)/COUNTIF($S$3:$FQ$3,$E69+1)</f>
        <v>2.32283333333333</v>
      </c>
      <c r="N69" s="4" t="n">
        <f aca="false">SUMIF($S$3:$FQ$3,$E69+2,$S69:$FQ69)/COUNTIF($S$3:$FQ$3,$E69+2)</f>
        <v>2.36913080916667</v>
      </c>
      <c r="O69" s="4" t="n">
        <f aca="false">SUMIF($S$3:$FQ$3,$E69+3,$S69:$FQ69)/COUNTIF($S$3:$FQ$3,$E69+3)</f>
        <v>2.42899128166667</v>
      </c>
      <c r="P69" s="4" t="n">
        <f aca="false">SUMIF($S$3:$FQ$3,$E69+4,$S69:$FQ69)/COUNTIF($S$3:$FQ$3,$E69+4)</f>
        <v>2.51176472333333</v>
      </c>
      <c r="Q69" s="4" t="n">
        <f aca="false">SUMIF($S$3:$FQ$3,$E69+5,$S69:$FQ69)/COUNTIF($S$3:$FQ$3,$E69+5)</f>
        <v>2.59195975333333</v>
      </c>
      <c r="R69" s="21" t="n">
        <v>34074</v>
      </c>
      <c r="S69" s="32"/>
      <c r="T69" s="32"/>
      <c r="U69" s="32"/>
      <c r="V69" s="32" t="n">
        <v>2.357</v>
      </c>
      <c r="W69" s="32" t="n">
        <v>2.32</v>
      </c>
      <c r="X69" s="32" t="n">
        <v>2.299</v>
      </c>
      <c r="Y69" s="32" t="n">
        <v>2.32</v>
      </c>
      <c r="Z69" s="32" t="n">
        <v>2.34</v>
      </c>
      <c r="AA69" s="32" t="n">
        <v>2.382</v>
      </c>
      <c r="AB69" s="32" t="n">
        <v>2.482</v>
      </c>
      <c r="AC69" s="32" t="n">
        <v>2.61</v>
      </c>
      <c r="AD69" s="32" t="n">
        <v>2.59</v>
      </c>
      <c r="AE69" s="32" t="n">
        <v>2.37</v>
      </c>
      <c r="AF69" s="32" t="n">
        <v>2.235</v>
      </c>
      <c r="AG69" s="32" t="n">
        <v>2.2</v>
      </c>
      <c r="AH69" s="32" t="n">
        <v>2.215</v>
      </c>
      <c r="AI69" s="32" t="n">
        <v>2.226</v>
      </c>
      <c r="AJ69" s="33" t="n">
        <v>2.236</v>
      </c>
      <c r="AK69" s="32" t="n">
        <v>2.24</v>
      </c>
      <c r="AL69" s="32" t="n">
        <v>2.245</v>
      </c>
      <c r="AM69" s="32" t="n">
        <v>2.305</v>
      </c>
      <c r="AN69" s="32" t="n">
        <v>2.442</v>
      </c>
      <c r="AO69" s="32" t="n">
        <v>2.57</v>
      </c>
      <c r="AP69" s="32" t="n">
        <v>2.61</v>
      </c>
      <c r="AQ69" s="32" t="n">
        <v>2.4</v>
      </c>
      <c r="AR69" s="32" t="n">
        <v>2.275</v>
      </c>
      <c r="AS69" s="32" t="n">
        <v>2.25</v>
      </c>
      <c r="AT69" s="32" t="n">
        <v>2.26481259</v>
      </c>
      <c r="AU69" s="32" t="n">
        <v>2.27605997</v>
      </c>
      <c r="AV69" s="32" t="n">
        <v>2.28628486</v>
      </c>
      <c r="AW69" s="32" t="n">
        <v>2.29037481</v>
      </c>
      <c r="AX69" s="32" t="n">
        <v>2.29548726</v>
      </c>
      <c r="AY69" s="32" t="n">
        <v>2.35683658</v>
      </c>
      <c r="AZ69" s="32" t="n">
        <v>2.49691754</v>
      </c>
      <c r="BA69" s="32" t="n">
        <v>2.6277961</v>
      </c>
      <c r="BB69" s="32" t="n">
        <v>2.66869565</v>
      </c>
      <c r="BC69" s="32" t="n">
        <v>2.45397301</v>
      </c>
      <c r="BD69" s="32" t="n">
        <v>2.32616192</v>
      </c>
      <c r="BE69" s="32" t="n">
        <v>2.3005997</v>
      </c>
      <c r="BF69" s="32" t="n">
        <v>2.29859459</v>
      </c>
      <c r="BG69" s="32" t="n">
        <v>2.31015424</v>
      </c>
      <c r="BH69" s="32" t="n">
        <v>2.32073009</v>
      </c>
      <c r="BI69" s="32" t="n">
        <v>2.32491124</v>
      </c>
      <c r="BJ69" s="32" t="n">
        <v>2.33032214</v>
      </c>
      <c r="BK69" s="32" t="n">
        <v>2.39353129</v>
      </c>
      <c r="BL69" s="32" t="n">
        <v>2.64259748</v>
      </c>
      <c r="BM69" s="32" t="n">
        <v>2.77762403</v>
      </c>
      <c r="BN69" s="32" t="n">
        <v>2.81968148</v>
      </c>
      <c r="BO69" s="32" t="n">
        <v>2.59857243</v>
      </c>
      <c r="BP69" s="32" t="n">
        <v>2.36180374</v>
      </c>
      <c r="BQ69" s="32" t="n">
        <v>2.33548709</v>
      </c>
      <c r="BR69" s="32" t="n">
        <v>2.37898296</v>
      </c>
      <c r="BS69" s="32" t="n">
        <v>2.39090686</v>
      </c>
      <c r="BT69" s="32" t="n">
        <v>2.40181596</v>
      </c>
      <c r="BU69" s="32" t="n">
        <v>2.40612886</v>
      </c>
      <c r="BV69" s="32" t="n">
        <v>2.41171026</v>
      </c>
      <c r="BW69" s="32" t="n">
        <v>2.47691116</v>
      </c>
      <c r="BX69" s="32" t="n">
        <v>2.70994729</v>
      </c>
      <c r="BY69" s="32" t="n">
        <v>2.84922859</v>
      </c>
      <c r="BZ69" s="32" t="n">
        <v>2.89261129</v>
      </c>
      <c r="CA69" s="32" t="n">
        <v>2.66453499</v>
      </c>
      <c r="CB69" s="32" t="n">
        <v>2.44418386</v>
      </c>
      <c r="CC69" s="32" t="n">
        <v>2.41703796</v>
      </c>
      <c r="CD69" s="32" t="n">
        <v>2.46049635</v>
      </c>
      <c r="CE69" s="32" t="n">
        <v>2.472808</v>
      </c>
      <c r="CF69" s="32" t="n">
        <v>2.48407185</v>
      </c>
      <c r="CG69" s="32" t="n">
        <v>2.488525</v>
      </c>
      <c r="CH69" s="32" t="n">
        <v>2.4942879</v>
      </c>
      <c r="CI69" s="32" t="n">
        <v>2.56160905</v>
      </c>
      <c r="CJ69" s="32" t="n">
        <v>2.78977012</v>
      </c>
      <c r="CK69" s="32" t="n">
        <v>2.93358067</v>
      </c>
      <c r="CL69" s="32" t="n">
        <v>2.97837412</v>
      </c>
      <c r="CM69" s="32" t="n">
        <v>2.74288107</v>
      </c>
      <c r="CN69" s="32" t="n">
        <v>2.5278175</v>
      </c>
      <c r="CO69" s="32" t="n">
        <v>2.49978885</v>
      </c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</row>
    <row r="70" customFormat="false" ht="12.75" hidden="true" customHeight="false" outlineLevel="0" collapsed="false">
      <c r="A70" s="0" t="n">
        <f aca="false">WEEKDAY(C70,2)</f>
        <v>5</v>
      </c>
      <c r="B70" s="0" t="n">
        <f aca="false">MONTH(C70)</f>
        <v>4</v>
      </c>
      <c r="C70" s="23" t="n">
        <v>34075</v>
      </c>
      <c r="D70" s="0" t="n">
        <f aca="false">MONTH(R70)</f>
        <v>4</v>
      </c>
      <c r="E70" s="0" t="n">
        <f aca="false">YEAR(R70)</f>
        <v>1993</v>
      </c>
      <c r="F70" s="24" t="n">
        <f aca="false">L70-K70</f>
        <v>0.1032</v>
      </c>
      <c r="G70" s="24" t="n">
        <f aca="false">N70-M70</f>
        <v>0.0396521475</v>
      </c>
      <c r="H70" s="24" t="n">
        <f aca="false">O70-N70</f>
        <v>0.0515411491666669</v>
      </c>
      <c r="I70" s="24" t="n">
        <f aca="false">O70-M70</f>
        <v>0.0911932966666669</v>
      </c>
      <c r="J70" s="25" t="n">
        <f aca="false">VLOOKUP(C70,'Nymex hist.'!A:B,2,0)</f>
        <v>2.391</v>
      </c>
      <c r="K70" s="34" t="n">
        <f aca="false">AVERAGE(U70:AA70)</f>
        <v>2.329</v>
      </c>
      <c r="L70" s="34" t="n">
        <f aca="false">AVERAGE(AB70:AF70)</f>
        <v>2.4322</v>
      </c>
      <c r="M70" s="27" t="n">
        <f aca="false">SUMIF($S$3:$FQ$3,$E70+1,$S70:$FQ70)/COUNTIF($S$3:$FQ$3,$E70+1)</f>
        <v>2.29275</v>
      </c>
      <c r="N70" s="27" t="n">
        <f aca="false">SUMIF($S$3:$FQ$3,$E70+2,$S70:$FQ70)/COUNTIF($S$3:$FQ$3,$E70+2)</f>
        <v>2.3324021475</v>
      </c>
      <c r="O70" s="27" t="n">
        <f aca="false">SUMIF($S$3:$FQ$3,$E70+3,$S70:$FQ70)/COUNTIF($S$3:$FQ$3,$E70+3)</f>
        <v>2.38394329666667</v>
      </c>
      <c r="P70" s="27" t="n">
        <f aca="false">SUMIF($S$3:$FQ$3,$E70+4,$S70:$FQ70)/COUNTIF($S$3:$FQ$3,$E70+4)</f>
        <v>2.4591755925</v>
      </c>
      <c r="Q70" s="27" t="n">
        <f aca="false">SUMIF($S$3:$FQ$3,$E70+5,$S70:$FQ70)/COUNTIF($S$3:$FQ$3,$E70+5)</f>
        <v>2.53679427083333</v>
      </c>
      <c r="R70" s="28" t="n">
        <v>34075</v>
      </c>
      <c r="S70" s="29"/>
      <c r="T70" s="29"/>
      <c r="U70" s="29"/>
      <c r="V70" s="29" t="n">
        <v>2.391</v>
      </c>
      <c r="W70" s="29" t="n">
        <v>2.331</v>
      </c>
      <c r="X70" s="29" t="n">
        <v>2.296</v>
      </c>
      <c r="Y70" s="29" t="n">
        <v>2.298</v>
      </c>
      <c r="Z70" s="29" t="n">
        <v>2.303</v>
      </c>
      <c r="AA70" s="29" t="n">
        <v>2.355</v>
      </c>
      <c r="AB70" s="29" t="n">
        <v>2.45</v>
      </c>
      <c r="AC70" s="29" t="n">
        <v>2.582</v>
      </c>
      <c r="AD70" s="29" t="n">
        <v>2.562</v>
      </c>
      <c r="AE70" s="29" t="n">
        <v>2.347</v>
      </c>
      <c r="AF70" s="29" t="n">
        <v>2.22</v>
      </c>
      <c r="AG70" s="29" t="n">
        <v>2.175</v>
      </c>
      <c r="AH70" s="29" t="n">
        <v>2.18</v>
      </c>
      <c r="AI70" s="29" t="n">
        <v>2.185</v>
      </c>
      <c r="AJ70" s="31" t="n">
        <v>2.195</v>
      </c>
      <c r="AK70" s="29" t="n">
        <v>2.21</v>
      </c>
      <c r="AL70" s="29" t="n">
        <v>2.215</v>
      </c>
      <c r="AM70" s="29" t="n">
        <v>2.272</v>
      </c>
      <c r="AN70" s="29" t="n">
        <v>2.41</v>
      </c>
      <c r="AO70" s="29" t="n">
        <v>2.542</v>
      </c>
      <c r="AP70" s="29" t="n">
        <v>2.582</v>
      </c>
      <c r="AQ70" s="29" t="n">
        <v>2.377</v>
      </c>
      <c r="AR70" s="29" t="n">
        <v>2.26</v>
      </c>
      <c r="AS70" s="29" t="n">
        <v>2.225</v>
      </c>
      <c r="AT70" s="29" t="n">
        <v>2.2202054</v>
      </c>
      <c r="AU70" s="29" t="n">
        <v>2.22529762</v>
      </c>
      <c r="AV70" s="29" t="n">
        <v>2.23548205</v>
      </c>
      <c r="AW70" s="29" t="n">
        <v>2.25075869</v>
      </c>
      <c r="AX70" s="29" t="n">
        <v>2.2558509</v>
      </c>
      <c r="AY70" s="29" t="n">
        <v>2.31390214</v>
      </c>
      <c r="AZ70" s="29" t="n">
        <v>2.45444726</v>
      </c>
      <c r="BA70" s="29" t="n">
        <v>2.58888171</v>
      </c>
      <c r="BB70" s="29" t="n">
        <v>2.62961943</v>
      </c>
      <c r="BC70" s="29" t="n">
        <v>2.42083864</v>
      </c>
      <c r="BD70" s="29" t="n">
        <v>2.30168083</v>
      </c>
      <c r="BE70" s="29" t="n">
        <v>2.26603533</v>
      </c>
      <c r="BF70" s="29" t="n">
        <v>2.24706457</v>
      </c>
      <c r="BG70" s="29" t="n">
        <v>2.25237079</v>
      </c>
      <c r="BH70" s="29" t="n">
        <v>2.26274203</v>
      </c>
      <c r="BI70" s="29" t="n">
        <v>2.27841949</v>
      </c>
      <c r="BJ70" s="29" t="n">
        <v>2.28372571</v>
      </c>
      <c r="BK70" s="29" t="n">
        <v>2.34330005</v>
      </c>
      <c r="BL70" s="29" t="n">
        <v>2.59165993</v>
      </c>
      <c r="BM70" s="29" t="n">
        <v>2.72986276</v>
      </c>
      <c r="BN70" s="29" t="n">
        <v>2.77183011</v>
      </c>
      <c r="BO70" s="29" t="n">
        <v>2.55716952</v>
      </c>
      <c r="BP70" s="29" t="n">
        <v>2.33075808</v>
      </c>
      <c r="BQ70" s="29" t="n">
        <v>2.29409695</v>
      </c>
      <c r="BR70" s="29" t="n">
        <v>2.32027688</v>
      </c>
      <c r="BS70" s="29" t="n">
        <v>2.3257371</v>
      </c>
      <c r="BT70" s="29" t="n">
        <v>2.33640934</v>
      </c>
      <c r="BU70" s="29" t="n">
        <v>2.3525418</v>
      </c>
      <c r="BV70" s="29" t="n">
        <v>2.35800201</v>
      </c>
      <c r="BW70" s="29" t="n">
        <v>2.41930535</v>
      </c>
      <c r="BX70" s="29" t="n">
        <v>2.65088307</v>
      </c>
      <c r="BY70" s="29" t="n">
        <v>2.7930969</v>
      </c>
      <c r="BZ70" s="29" t="n">
        <v>2.83628225</v>
      </c>
      <c r="CA70" s="29" t="n">
        <v>2.61539166</v>
      </c>
      <c r="CB70" s="29" t="n">
        <v>2.40639939</v>
      </c>
      <c r="CC70" s="29" t="n">
        <v>2.36867425</v>
      </c>
      <c r="CD70" s="29" t="n">
        <v>2.40164288</v>
      </c>
      <c r="CE70" s="29" t="n">
        <v>2.4072846</v>
      </c>
      <c r="CF70" s="29" t="n">
        <v>2.41831159</v>
      </c>
      <c r="CG70" s="29" t="n">
        <v>2.4349803</v>
      </c>
      <c r="CH70" s="29" t="n">
        <v>2.44062202</v>
      </c>
      <c r="CI70" s="29" t="n">
        <v>2.50396311</v>
      </c>
      <c r="CJ70" s="29" t="n">
        <v>2.73051906</v>
      </c>
      <c r="CK70" s="29" t="n">
        <v>2.87746014</v>
      </c>
      <c r="CL70" s="29" t="n">
        <v>2.92208099</v>
      </c>
      <c r="CM70" s="29" t="n">
        <v>2.6938479</v>
      </c>
      <c r="CN70" s="29" t="n">
        <v>2.49062814</v>
      </c>
      <c r="CO70" s="29" t="n">
        <v>2.45164901</v>
      </c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true" customHeight="false" outlineLevel="0" collapsed="false">
      <c r="A71" s="0" t="n">
        <f aca="false">WEEKDAY(C71,2)</f>
        <v>1</v>
      </c>
      <c r="B71" s="0" t="n">
        <f aca="false">MONTH(C71)</f>
        <v>4</v>
      </c>
      <c r="C71" s="23" t="n">
        <v>34078</v>
      </c>
      <c r="D71" s="0" t="n">
        <f aca="false">MONTH(R71)</f>
        <v>4</v>
      </c>
      <c r="E71" s="0" t="n">
        <f aca="false">YEAR(R71)</f>
        <v>1993</v>
      </c>
      <c r="F71" s="24" t="n">
        <f aca="false">L71-K71</f>
        <v>0.0923666666666665</v>
      </c>
      <c r="G71" s="24" t="n">
        <f aca="false">N71-M71</f>
        <v>0.0396459741666666</v>
      </c>
      <c r="H71" s="24" t="n">
        <f aca="false">O71-N71</f>
        <v>0.0509371208333334</v>
      </c>
      <c r="I71" s="24" t="n">
        <f aca="false">O71-M71</f>
        <v>0.090583095</v>
      </c>
      <c r="J71" s="25" t="n">
        <f aca="false">VLOOKUP(C71,'Nymex hist.'!A:B,2,0)</f>
        <v>2.408</v>
      </c>
      <c r="K71" s="34" t="n">
        <f aca="false">AVERAGE(U71:AA71)</f>
        <v>2.32783333333333</v>
      </c>
      <c r="L71" s="34" t="n">
        <f aca="false">AVERAGE(AB71:AF71)</f>
        <v>2.4202</v>
      </c>
      <c r="M71" s="27" t="n">
        <f aca="false">SUMIF($S$3:$FQ$3,$E71+1,$S71:$FQ71)/COUNTIF($S$3:$FQ$3,$E71+1)</f>
        <v>2.28591666666667</v>
      </c>
      <c r="N71" s="27" t="n">
        <f aca="false">SUMIF($S$3:$FQ$3,$E71+2,$S71:$FQ71)/COUNTIF($S$3:$FQ$3,$E71+2)</f>
        <v>2.32556264083333</v>
      </c>
      <c r="O71" s="27" t="n">
        <f aca="false">SUMIF($S$3:$FQ$3,$E71+3,$S71:$FQ71)/COUNTIF($S$3:$FQ$3,$E71+3)</f>
        <v>2.37649976166667</v>
      </c>
      <c r="P71" s="27" t="n">
        <f aca="false">SUMIF($S$3:$FQ$3,$E71+4,$S71:$FQ71)/COUNTIF($S$3:$FQ$3,$E71+4)</f>
        <v>2.45232368666667</v>
      </c>
      <c r="Q71" s="27" t="n">
        <f aca="false">SUMIF($S$3:$FQ$3,$E71+5,$S71:$FQ71)/COUNTIF($S$3:$FQ$3,$E71+5)</f>
        <v>2.52993020916667</v>
      </c>
      <c r="R71" s="28" t="n">
        <v>34078</v>
      </c>
      <c r="S71" s="29"/>
      <c r="T71" s="29"/>
      <c r="U71" s="29"/>
      <c r="V71" s="29" t="n">
        <v>2.408</v>
      </c>
      <c r="W71" s="29" t="n">
        <v>2.346</v>
      </c>
      <c r="X71" s="29" t="n">
        <v>2.3</v>
      </c>
      <c r="Y71" s="29" t="n">
        <v>2.289</v>
      </c>
      <c r="Z71" s="29" t="n">
        <v>2.289</v>
      </c>
      <c r="AA71" s="29" t="n">
        <v>2.335</v>
      </c>
      <c r="AB71" s="29" t="n">
        <v>2.431</v>
      </c>
      <c r="AC71" s="29" t="n">
        <v>2.565</v>
      </c>
      <c r="AD71" s="29" t="n">
        <v>2.55</v>
      </c>
      <c r="AE71" s="29" t="n">
        <v>2.34</v>
      </c>
      <c r="AF71" s="29" t="n">
        <v>2.215</v>
      </c>
      <c r="AG71" s="29" t="n">
        <v>2.175</v>
      </c>
      <c r="AH71" s="29" t="n">
        <v>2.18</v>
      </c>
      <c r="AI71" s="29" t="n">
        <v>2.185</v>
      </c>
      <c r="AJ71" s="31" t="n">
        <v>2.19</v>
      </c>
      <c r="AK71" s="29" t="n">
        <v>2.205</v>
      </c>
      <c r="AL71" s="29" t="n">
        <v>2.21</v>
      </c>
      <c r="AM71" s="29" t="n">
        <v>2.265</v>
      </c>
      <c r="AN71" s="29" t="n">
        <v>2.391</v>
      </c>
      <c r="AO71" s="29" t="n">
        <v>2.525</v>
      </c>
      <c r="AP71" s="29" t="n">
        <v>2.57</v>
      </c>
      <c r="AQ71" s="29" t="n">
        <v>2.37</v>
      </c>
      <c r="AR71" s="29" t="n">
        <v>2.255</v>
      </c>
      <c r="AS71" s="29" t="n">
        <v>2.225</v>
      </c>
      <c r="AT71" s="29" t="n">
        <v>2.22032498</v>
      </c>
      <c r="AU71" s="29" t="n">
        <v>2.22541747</v>
      </c>
      <c r="AV71" s="29" t="n">
        <v>2.23050996</v>
      </c>
      <c r="AW71" s="29" t="n">
        <v>2.24578742</v>
      </c>
      <c r="AX71" s="29" t="n">
        <v>2.25087991</v>
      </c>
      <c r="AY71" s="29" t="n">
        <v>2.30689728</v>
      </c>
      <c r="AZ71" s="29" t="n">
        <v>2.43522799</v>
      </c>
      <c r="BA71" s="29" t="n">
        <v>2.57170668</v>
      </c>
      <c r="BB71" s="29" t="n">
        <v>2.61753908</v>
      </c>
      <c r="BC71" s="29" t="n">
        <v>2.41383954</v>
      </c>
      <c r="BD71" s="29" t="n">
        <v>2.29671231</v>
      </c>
      <c r="BE71" s="29" t="n">
        <v>2.26615738</v>
      </c>
      <c r="BF71" s="29" t="n">
        <v>2.2436806</v>
      </c>
      <c r="BG71" s="29" t="n">
        <v>2.24897178</v>
      </c>
      <c r="BH71" s="29" t="n">
        <v>2.25426296</v>
      </c>
      <c r="BI71" s="29" t="n">
        <v>2.269896</v>
      </c>
      <c r="BJ71" s="29" t="n">
        <v>2.27518719</v>
      </c>
      <c r="BK71" s="29" t="n">
        <v>2.33266868</v>
      </c>
      <c r="BL71" s="29" t="n">
        <v>2.57943263</v>
      </c>
      <c r="BM71" s="29" t="n">
        <v>2.71964899</v>
      </c>
      <c r="BN71" s="29" t="n">
        <v>2.76678863</v>
      </c>
      <c r="BO71" s="29" t="n">
        <v>2.55730587</v>
      </c>
      <c r="BP71" s="29" t="n">
        <v>2.32232682</v>
      </c>
      <c r="BQ71" s="29" t="n">
        <v>2.29082023</v>
      </c>
      <c r="BR71" s="29" t="n">
        <v>2.31703936</v>
      </c>
      <c r="BS71" s="29" t="n">
        <v>2.32248455</v>
      </c>
      <c r="BT71" s="29" t="n">
        <v>2.32792973</v>
      </c>
      <c r="BU71" s="29" t="n">
        <v>2.34401777</v>
      </c>
      <c r="BV71" s="29" t="n">
        <v>2.34946295</v>
      </c>
      <c r="BW71" s="29" t="n">
        <v>2.40861745</v>
      </c>
      <c r="BX71" s="29" t="n">
        <v>2.63839676</v>
      </c>
      <c r="BY71" s="29" t="n">
        <v>2.78269412</v>
      </c>
      <c r="BZ71" s="29" t="n">
        <v>2.83120575</v>
      </c>
      <c r="CA71" s="29" t="n">
        <v>2.61562599</v>
      </c>
      <c r="CB71" s="29" t="n">
        <v>2.39797459</v>
      </c>
      <c r="CC71" s="29" t="n">
        <v>2.365551</v>
      </c>
      <c r="CD71" s="29" t="n">
        <v>2.39851955</v>
      </c>
      <c r="CE71" s="29" t="n">
        <v>2.40414624</v>
      </c>
      <c r="CF71" s="29" t="n">
        <v>2.40977292</v>
      </c>
      <c r="CG71" s="29" t="n">
        <v>2.42639721</v>
      </c>
      <c r="CH71" s="29" t="n">
        <v>2.43202389</v>
      </c>
      <c r="CI71" s="29" t="n">
        <v>2.49315014</v>
      </c>
      <c r="CJ71" s="29" t="n">
        <v>2.71784406</v>
      </c>
      <c r="CK71" s="29" t="n">
        <v>2.86695117</v>
      </c>
      <c r="CL71" s="29" t="n">
        <v>2.9170798</v>
      </c>
      <c r="CM71" s="29" t="n">
        <v>2.6943143</v>
      </c>
      <c r="CN71" s="29" t="n">
        <v>2.48215253</v>
      </c>
      <c r="CO71" s="29" t="n">
        <v>2.44864819</v>
      </c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true" customHeight="false" outlineLevel="0" collapsed="false">
      <c r="A72" s="0" t="n">
        <f aca="false">WEEKDAY(C72,2)</f>
        <v>2</v>
      </c>
      <c r="B72" s="0" t="n">
        <f aca="false">MONTH(C72)</f>
        <v>4</v>
      </c>
      <c r="C72" s="23" t="n">
        <v>34079</v>
      </c>
      <c r="D72" s="0" t="n">
        <f aca="false">MONTH(R72)</f>
        <v>4</v>
      </c>
      <c r="E72" s="0" t="n">
        <f aca="false">YEAR(R72)</f>
        <v>1993</v>
      </c>
      <c r="F72" s="24" t="n">
        <f aca="false">L72-K72</f>
        <v>0.073</v>
      </c>
      <c r="G72" s="24" t="n">
        <f aca="false">N72-M72</f>
        <v>0.0396372833333336</v>
      </c>
      <c r="H72" s="24" t="n">
        <f aca="false">O72-N72</f>
        <v>0.0548796174999997</v>
      </c>
      <c r="I72" s="24" t="n">
        <f aca="false">O72-M72</f>
        <v>0.0945169008333333</v>
      </c>
      <c r="J72" s="25" t="n">
        <f aca="false">VLOOKUP(C72,'Nymex hist.'!A:B,2,0)</f>
        <v>2.442</v>
      </c>
      <c r="K72" s="34" t="n">
        <f aca="false">AVERAGE(U72:AA72)</f>
        <v>2.335</v>
      </c>
      <c r="L72" s="34" t="n">
        <f aca="false">AVERAGE(AB72:AF72)</f>
        <v>2.408</v>
      </c>
      <c r="M72" s="27" t="n">
        <f aca="false">SUMIF($S$3:$FQ$3,$E72+1,$S72:$FQ72)/COUNTIF($S$3:$FQ$3,$E72+1)</f>
        <v>2.26991666666667</v>
      </c>
      <c r="N72" s="27" t="n">
        <f aca="false">SUMIF($S$3:$FQ$3,$E72+2,$S72:$FQ72)/COUNTIF($S$3:$FQ$3,$E72+2)</f>
        <v>2.30955395</v>
      </c>
      <c r="O72" s="27" t="n">
        <f aca="false">SUMIF($S$3:$FQ$3,$E72+3,$S72:$FQ72)/COUNTIF($S$3:$FQ$3,$E72+3)</f>
        <v>2.3644335675</v>
      </c>
      <c r="P72" s="27" t="n">
        <f aca="false">SUMIF($S$3:$FQ$3,$E72+4,$S72:$FQ72)/COUNTIF($S$3:$FQ$3,$E72+4)</f>
        <v>2.44133114333333</v>
      </c>
      <c r="Q72" s="27" t="n">
        <f aca="false">SUMIF($S$3:$FQ$3,$E72+5,$S72:$FQ72)/COUNTIF($S$3:$FQ$3,$E72+5)</f>
        <v>2.51893811083333</v>
      </c>
      <c r="R72" s="28" t="n">
        <v>34079</v>
      </c>
      <c r="S72" s="29"/>
      <c r="T72" s="29"/>
      <c r="U72" s="29"/>
      <c r="V72" s="29" t="n">
        <v>2.442</v>
      </c>
      <c r="W72" s="29" t="n">
        <v>2.359</v>
      </c>
      <c r="X72" s="29" t="n">
        <v>2.309</v>
      </c>
      <c r="Y72" s="29" t="n">
        <v>2.295</v>
      </c>
      <c r="Z72" s="29" t="n">
        <v>2.28</v>
      </c>
      <c r="AA72" s="29" t="n">
        <v>2.325</v>
      </c>
      <c r="AB72" s="29" t="n">
        <v>2.425</v>
      </c>
      <c r="AC72" s="29" t="n">
        <v>2.56</v>
      </c>
      <c r="AD72" s="29" t="n">
        <v>2.54</v>
      </c>
      <c r="AE72" s="29" t="n">
        <v>2.325</v>
      </c>
      <c r="AF72" s="29" t="n">
        <v>2.19</v>
      </c>
      <c r="AG72" s="29" t="n">
        <v>2.165</v>
      </c>
      <c r="AH72" s="29" t="n">
        <v>2.165</v>
      </c>
      <c r="AI72" s="29" t="n">
        <v>2.165</v>
      </c>
      <c r="AJ72" s="31" t="n">
        <v>2.167</v>
      </c>
      <c r="AK72" s="29" t="n">
        <v>2.18</v>
      </c>
      <c r="AL72" s="29" t="n">
        <v>2.195</v>
      </c>
      <c r="AM72" s="29" t="n">
        <v>2.242</v>
      </c>
      <c r="AN72" s="29" t="n">
        <v>2.385</v>
      </c>
      <c r="AO72" s="29" t="n">
        <v>2.52</v>
      </c>
      <c r="AP72" s="29" t="n">
        <v>2.56</v>
      </c>
      <c r="AQ72" s="29" t="n">
        <v>2.355</v>
      </c>
      <c r="AR72" s="29" t="n">
        <v>2.23</v>
      </c>
      <c r="AS72" s="29" t="n">
        <v>2.215</v>
      </c>
      <c r="AT72" s="29" t="n">
        <v>2.20532835</v>
      </c>
      <c r="AU72" s="29" t="n">
        <v>2.20532835</v>
      </c>
      <c r="AV72" s="29" t="n">
        <v>2.20736561</v>
      </c>
      <c r="AW72" s="29" t="n">
        <v>2.22060777</v>
      </c>
      <c r="AX72" s="29" t="n">
        <v>2.23588718</v>
      </c>
      <c r="AY72" s="29" t="n">
        <v>2.28376266</v>
      </c>
      <c r="AZ72" s="29" t="n">
        <v>2.42942639</v>
      </c>
      <c r="BA72" s="29" t="n">
        <v>2.56694109</v>
      </c>
      <c r="BB72" s="29" t="n">
        <v>2.60768618</v>
      </c>
      <c r="BC72" s="29" t="n">
        <v>2.39886756</v>
      </c>
      <c r="BD72" s="29" t="n">
        <v>2.27153914</v>
      </c>
      <c r="BE72" s="29" t="n">
        <v>2.25625972</v>
      </c>
      <c r="BF72" s="29" t="n">
        <v>2.23735227</v>
      </c>
      <c r="BG72" s="29" t="n">
        <v>2.23735227</v>
      </c>
      <c r="BH72" s="29" t="n">
        <v>2.23950695</v>
      </c>
      <c r="BI72" s="29" t="n">
        <v>2.25315322</v>
      </c>
      <c r="BJ72" s="29" t="n">
        <v>2.26895417</v>
      </c>
      <c r="BK72" s="29" t="n">
        <v>2.31827229</v>
      </c>
      <c r="BL72" s="29" t="n">
        <v>2.57126465</v>
      </c>
      <c r="BM72" s="29" t="n">
        <v>2.71299439</v>
      </c>
      <c r="BN72" s="29" t="n">
        <v>2.75489084</v>
      </c>
      <c r="BO72" s="29" t="n">
        <v>2.53990216</v>
      </c>
      <c r="BP72" s="29" t="n">
        <v>2.30558365</v>
      </c>
      <c r="BQ72" s="29" t="n">
        <v>2.2897827</v>
      </c>
      <c r="BR72" s="29" t="n">
        <v>2.31084199</v>
      </c>
      <c r="BS72" s="29" t="n">
        <v>2.31084199</v>
      </c>
      <c r="BT72" s="29" t="n">
        <v>2.31305967</v>
      </c>
      <c r="BU72" s="29" t="n">
        <v>2.32710494</v>
      </c>
      <c r="BV72" s="29" t="n">
        <v>2.34336789</v>
      </c>
      <c r="BW72" s="29" t="n">
        <v>2.39412801</v>
      </c>
      <c r="BX72" s="29" t="n">
        <v>2.63029807</v>
      </c>
      <c r="BY72" s="29" t="n">
        <v>2.77617181</v>
      </c>
      <c r="BZ72" s="29" t="n">
        <v>2.81929327</v>
      </c>
      <c r="CA72" s="29" t="n">
        <v>2.59801858</v>
      </c>
      <c r="CB72" s="29" t="n">
        <v>2.38106837</v>
      </c>
      <c r="CC72" s="29" t="n">
        <v>2.36480542</v>
      </c>
      <c r="CD72" s="29" t="n">
        <v>2.39247684</v>
      </c>
      <c r="CE72" s="29" t="n">
        <v>2.39247684</v>
      </c>
      <c r="CF72" s="29" t="n">
        <v>2.39476877</v>
      </c>
      <c r="CG72" s="29" t="n">
        <v>2.40928429</v>
      </c>
      <c r="CH72" s="29" t="n">
        <v>2.42609174</v>
      </c>
      <c r="CI72" s="29" t="n">
        <v>2.47855136</v>
      </c>
      <c r="CJ72" s="29" t="n">
        <v>2.70983206</v>
      </c>
      <c r="CK72" s="29" t="n">
        <v>2.86058979</v>
      </c>
      <c r="CL72" s="29" t="n">
        <v>2.905155</v>
      </c>
      <c r="CM72" s="29" t="n">
        <v>2.67647182</v>
      </c>
      <c r="CN72" s="29" t="n">
        <v>2.46505447</v>
      </c>
      <c r="CO72" s="29" t="n">
        <v>2.44824702</v>
      </c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true" customHeight="false" outlineLevel="0" collapsed="false">
      <c r="A73" s="0" t="n">
        <f aca="false">WEEKDAY(C73,2)</f>
        <v>3</v>
      </c>
      <c r="B73" s="0" t="n">
        <f aca="false">MONTH(C73)</f>
        <v>4</v>
      </c>
      <c r="C73" s="23" t="n">
        <v>34080</v>
      </c>
      <c r="D73" s="0" t="n">
        <f aca="false">MONTH(R73)</f>
        <v>4</v>
      </c>
      <c r="E73" s="0" t="n">
        <f aca="false">YEAR(R73)</f>
        <v>1993</v>
      </c>
      <c r="F73" s="24" t="n">
        <f aca="false">L73-K73</f>
        <v>0.0183</v>
      </c>
      <c r="G73" s="24" t="n">
        <f aca="false">N73-M73</f>
        <v>0.0396514975</v>
      </c>
      <c r="H73" s="24" t="n">
        <f aca="false">O73-N73</f>
        <v>0.0554149150000001</v>
      </c>
      <c r="I73" s="24" t="n">
        <f aca="false">O73-M73</f>
        <v>0.0950664125</v>
      </c>
      <c r="J73" s="25" t="n">
        <f aca="false">VLOOKUP(C73,'Nymex hist.'!A:B,2,0)</f>
        <v>2.633</v>
      </c>
      <c r="K73" s="34" t="n">
        <f aca="false">AVERAGE(U73:AA73)</f>
        <v>2.4365</v>
      </c>
      <c r="L73" s="34" t="n">
        <f aca="false">AVERAGE(AB73:AF73)</f>
        <v>2.4548</v>
      </c>
      <c r="M73" s="27" t="n">
        <f aca="false">SUMIF($S$3:$FQ$3,$E73+1,$S73:$FQ73)/COUNTIF($S$3:$FQ$3,$E73+1)</f>
        <v>2.31216666666667</v>
      </c>
      <c r="N73" s="27" t="n">
        <f aca="false">SUMIF($S$3:$FQ$3,$E73+2,$S73:$FQ73)/COUNTIF($S$3:$FQ$3,$E73+2)</f>
        <v>2.35181816416667</v>
      </c>
      <c r="O73" s="27" t="n">
        <f aca="false">SUMIF($S$3:$FQ$3,$E73+3,$S73:$FQ73)/COUNTIF($S$3:$FQ$3,$E73+3)</f>
        <v>2.40723307916667</v>
      </c>
      <c r="P73" s="27" t="n">
        <f aca="false">SUMIF($S$3:$FQ$3,$E73+4,$S73:$FQ73)/COUNTIF($S$3:$FQ$3,$E73+4)</f>
        <v>2.48361099916667</v>
      </c>
      <c r="Q73" s="27" t="n">
        <f aca="false">SUMIF($S$3:$FQ$3,$E73+5,$S73:$FQ73)/COUNTIF($S$3:$FQ$3,$E73+5)</f>
        <v>2.561223915</v>
      </c>
      <c r="R73" s="28" t="n">
        <v>34080</v>
      </c>
      <c r="S73" s="29"/>
      <c r="T73" s="29"/>
      <c r="U73" s="29"/>
      <c r="V73" s="29" t="n">
        <v>2.633</v>
      </c>
      <c r="W73" s="29" t="n">
        <v>2.459</v>
      </c>
      <c r="X73" s="29" t="n">
        <v>2.392</v>
      </c>
      <c r="Y73" s="29" t="n">
        <v>2.38</v>
      </c>
      <c r="Z73" s="29" t="n">
        <v>2.365</v>
      </c>
      <c r="AA73" s="29" t="n">
        <v>2.39</v>
      </c>
      <c r="AB73" s="29" t="n">
        <v>2.48</v>
      </c>
      <c r="AC73" s="29" t="n">
        <v>2.61</v>
      </c>
      <c r="AD73" s="29" t="n">
        <v>2.589</v>
      </c>
      <c r="AE73" s="29" t="n">
        <v>2.365</v>
      </c>
      <c r="AF73" s="29" t="n">
        <v>2.23</v>
      </c>
      <c r="AG73" s="29" t="n">
        <v>2.2</v>
      </c>
      <c r="AH73" s="29" t="n">
        <v>2.205</v>
      </c>
      <c r="AI73" s="29" t="n">
        <v>2.205</v>
      </c>
      <c r="AJ73" s="31" t="n">
        <v>2.21</v>
      </c>
      <c r="AK73" s="29" t="n">
        <v>2.22</v>
      </c>
      <c r="AL73" s="29" t="n">
        <v>2.232</v>
      </c>
      <c r="AM73" s="29" t="n">
        <v>2.28</v>
      </c>
      <c r="AN73" s="29" t="n">
        <v>2.44</v>
      </c>
      <c r="AO73" s="29" t="n">
        <v>2.57</v>
      </c>
      <c r="AP73" s="29" t="n">
        <v>2.609</v>
      </c>
      <c r="AQ73" s="29" t="n">
        <v>2.395</v>
      </c>
      <c r="AR73" s="29" t="n">
        <v>2.27</v>
      </c>
      <c r="AS73" s="29" t="n">
        <v>2.25</v>
      </c>
      <c r="AT73" s="29" t="n">
        <v>2.24532669</v>
      </c>
      <c r="AU73" s="29" t="n">
        <v>2.24532669</v>
      </c>
      <c r="AV73" s="29" t="n">
        <v>2.25041813</v>
      </c>
      <c r="AW73" s="29" t="n">
        <v>2.26060102</v>
      </c>
      <c r="AX73" s="29" t="n">
        <v>2.27282048</v>
      </c>
      <c r="AY73" s="29" t="n">
        <v>2.32169834</v>
      </c>
      <c r="AZ73" s="29" t="n">
        <v>2.48462454</v>
      </c>
      <c r="BA73" s="29" t="n">
        <v>2.61700208</v>
      </c>
      <c r="BB73" s="29" t="n">
        <v>2.65671534</v>
      </c>
      <c r="BC73" s="29" t="n">
        <v>2.43880155</v>
      </c>
      <c r="BD73" s="29" t="n">
        <v>2.31151546</v>
      </c>
      <c r="BE73" s="29" t="n">
        <v>2.29114968</v>
      </c>
      <c r="BF73" s="29" t="n">
        <v>2.28061752</v>
      </c>
      <c r="BG73" s="29" t="n">
        <v>2.28061752</v>
      </c>
      <c r="BH73" s="29" t="n">
        <v>2.28573382</v>
      </c>
      <c r="BI73" s="29" t="n">
        <v>2.29621006</v>
      </c>
      <c r="BJ73" s="29" t="n">
        <v>2.30887899</v>
      </c>
      <c r="BK73" s="29" t="n">
        <v>2.35906746</v>
      </c>
      <c r="BL73" s="29" t="n">
        <v>2.62064926</v>
      </c>
      <c r="BM73" s="29" t="n">
        <v>2.75684029</v>
      </c>
      <c r="BN73" s="29" t="n">
        <v>2.79777069</v>
      </c>
      <c r="BO73" s="29" t="n">
        <v>2.57338439</v>
      </c>
      <c r="BP73" s="29" t="n">
        <v>2.34859122</v>
      </c>
      <c r="BQ73" s="29" t="n">
        <v>2.32763876</v>
      </c>
      <c r="BR73" s="29" t="n">
        <v>2.35415128</v>
      </c>
      <c r="BS73" s="29" t="n">
        <v>2.35415128</v>
      </c>
      <c r="BT73" s="29" t="n">
        <v>2.35941458</v>
      </c>
      <c r="BU73" s="29" t="n">
        <v>2.37019181</v>
      </c>
      <c r="BV73" s="29" t="n">
        <v>2.38322475</v>
      </c>
      <c r="BW73" s="29" t="n">
        <v>2.43485521</v>
      </c>
      <c r="BX73" s="29" t="n">
        <v>2.67992699</v>
      </c>
      <c r="BY73" s="29" t="n">
        <v>2.82003103</v>
      </c>
      <c r="BZ73" s="29" t="n">
        <v>2.86213743</v>
      </c>
      <c r="CA73" s="29" t="n">
        <v>2.63130413</v>
      </c>
      <c r="CB73" s="29" t="n">
        <v>2.42407798</v>
      </c>
      <c r="CC73" s="29" t="n">
        <v>2.40252351</v>
      </c>
      <c r="CD73" s="29" t="n">
        <v>2.43584105</v>
      </c>
      <c r="CE73" s="29" t="n">
        <v>2.43584105</v>
      </c>
      <c r="CF73" s="29" t="n">
        <v>2.4412776</v>
      </c>
      <c r="CG73" s="29" t="n">
        <v>2.45240958</v>
      </c>
      <c r="CH73" s="29" t="n">
        <v>2.46587152</v>
      </c>
      <c r="CI73" s="29" t="n">
        <v>2.51920148</v>
      </c>
      <c r="CJ73" s="29" t="n">
        <v>2.75974293</v>
      </c>
      <c r="CK73" s="29" t="n">
        <v>2.90445872</v>
      </c>
      <c r="CL73" s="29" t="n">
        <v>2.94795112</v>
      </c>
      <c r="CM73" s="29" t="n">
        <v>2.70951957</v>
      </c>
      <c r="CN73" s="29" t="n">
        <v>2.5080695</v>
      </c>
      <c r="CO73" s="29" t="n">
        <v>2.48580553</v>
      </c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1" t="n">
        <f aca="false">WEEKDAY(C74,2)</f>
        <v>4</v>
      </c>
      <c r="B74" s="1" t="n">
        <f aca="false">MONTH(C74)</f>
        <v>4</v>
      </c>
      <c r="C74" s="23" t="n">
        <v>34081</v>
      </c>
      <c r="D74" s="0" t="n">
        <f aca="false">MONTH(R74)</f>
        <v>4</v>
      </c>
      <c r="E74" s="0" t="n">
        <f aca="false">YEAR(R74)</f>
        <v>1993</v>
      </c>
      <c r="F74" s="24" t="n">
        <f aca="false">L74-K74</f>
        <v>0.0123333333333333</v>
      </c>
      <c r="G74" s="3" t="n">
        <f aca="false">N74-M74</f>
        <v>0.035966133333333</v>
      </c>
      <c r="H74" s="3" t="n">
        <f aca="false">O74-N74</f>
        <v>0.0518374825000003</v>
      </c>
      <c r="I74" s="3" t="n">
        <f aca="false">O74-M74</f>
        <v>0.0878036158333333</v>
      </c>
      <c r="J74" s="4" t="n">
        <f aca="false">VLOOKUP(C74,'Nymex hist.'!A:B,2,0)</f>
        <v>2.728</v>
      </c>
      <c r="K74" s="4" t="n">
        <f aca="false">AVERAGE(U74:AA74)</f>
        <v>2.49766666666667</v>
      </c>
      <c r="L74" s="4" t="n">
        <f aca="false">AVERAGE(AB74:AF74)</f>
        <v>2.51</v>
      </c>
      <c r="M74" s="4" t="n">
        <f aca="false">SUMIF($S$3:$FQ$3,$E74+1,$S74:$FQ74)/COUNTIF($S$3:$FQ$3,$E74+1)</f>
        <v>2.36241666666667</v>
      </c>
      <c r="N74" s="4" t="n">
        <f aca="false">SUMIF($S$3:$FQ$3,$E74+2,$S74:$FQ74)/COUNTIF($S$3:$FQ$3,$E74+2)</f>
        <v>2.3983828</v>
      </c>
      <c r="O74" s="4" t="n">
        <f aca="false">SUMIF($S$3:$FQ$3,$E74+3,$S74:$FQ74)/COUNTIF($S$3:$FQ$3,$E74+3)</f>
        <v>2.4502202825</v>
      </c>
      <c r="P74" s="4" t="n">
        <f aca="false">SUMIF($S$3:$FQ$3,$E74+4,$S74:$FQ74)/COUNTIF($S$3:$FQ$3,$E74+4)</f>
        <v>2.52433953166667</v>
      </c>
      <c r="Q74" s="4" t="n">
        <f aca="false">SUMIF($S$3:$FQ$3,$E74+5,$S74:$FQ74)/COUNTIF($S$3:$FQ$3,$E74+5)</f>
        <v>2.60034581333333</v>
      </c>
      <c r="R74" s="21" t="n">
        <v>34081</v>
      </c>
      <c r="S74" s="32"/>
      <c r="T74" s="32"/>
      <c r="U74" s="32"/>
      <c r="V74" s="32" t="n">
        <v>2.728</v>
      </c>
      <c r="W74" s="32" t="n">
        <v>2.512</v>
      </c>
      <c r="X74" s="32" t="n">
        <v>2.44</v>
      </c>
      <c r="Y74" s="32" t="n">
        <v>2.43</v>
      </c>
      <c r="Z74" s="32" t="n">
        <v>2.417</v>
      </c>
      <c r="AA74" s="32" t="n">
        <v>2.459</v>
      </c>
      <c r="AB74" s="32" t="n">
        <v>2.54</v>
      </c>
      <c r="AC74" s="32" t="n">
        <v>2.675</v>
      </c>
      <c r="AD74" s="32" t="n">
        <v>2.65</v>
      </c>
      <c r="AE74" s="32" t="n">
        <v>2.41</v>
      </c>
      <c r="AF74" s="32" t="n">
        <v>2.275</v>
      </c>
      <c r="AG74" s="32" t="n">
        <v>2.24</v>
      </c>
      <c r="AH74" s="32" t="n">
        <v>2.245</v>
      </c>
      <c r="AI74" s="32" t="n">
        <v>2.255</v>
      </c>
      <c r="AJ74" s="33" t="n">
        <v>2.26</v>
      </c>
      <c r="AK74" s="32" t="n">
        <v>2.27</v>
      </c>
      <c r="AL74" s="32" t="n">
        <v>2.279</v>
      </c>
      <c r="AM74" s="32" t="n">
        <v>2.33</v>
      </c>
      <c r="AN74" s="32" t="n">
        <v>2.5</v>
      </c>
      <c r="AO74" s="32" t="n">
        <v>2.635</v>
      </c>
      <c r="AP74" s="32" t="n">
        <v>2.665</v>
      </c>
      <c r="AQ74" s="32" t="n">
        <v>2.435</v>
      </c>
      <c r="AR74" s="32" t="n">
        <v>2.31</v>
      </c>
      <c r="AS74" s="32" t="n">
        <v>2.28</v>
      </c>
      <c r="AT74" s="32" t="n">
        <v>2.28285835</v>
      </c>
      <c r="AU74" s="32" t="n">
        <v>2.29302698</v>
      </c>
      <c r="AV74" s="32" t="n">
        <v>2.2981113</v>
      </c>
      <c r="AW74" s="32" t="n">
        <v>2.30827993</v>
      </c>
      <c r="AX74" s="32" t="n">
        <v>2.3174317</v>
      </c>
      <c r="AY74" s="32" t="n">
        <v>2.36929174</v>
      </c>
      <c r="AZ74" s="32" t="n">
        <v>2.54215852</v>
      </c>
      <c r="BA74" s="32" t="n">
        <v>2.67943508</v>
      </c>
      <c r="BB74" s="32" t="n">
        <v>2.70994098</v>
      </c>
      <c r="BC74" s="32" t="n">
        <v>2.47606239</v>
      </c>
      <c r="BD74" s="32" t="n">
        <v>2.34895447</v>
      </c>
      <c r="BE74" s="32" t="n">
        <v>2.31844857</v>
      </c>
      <c r="BF74" s="32" t="n">
        <v>2.31649535</v>
      </c>
      <c r="BG74" s="32" t="n">
        <v>2.32689875</v>
      </c>
      <c r="BH74" s="32" t="n">
        <v>2.33210045</v>
      </c>
      <c r="BI74" s="32" t="n">
        <v>2.34250385</v>
      </c>
      <c r="BJ74" s="32" t="n">
        <v>2.35191645</v>
      </c>
      <c r="BK74" s="32" t="n">
        <v>2.40517195</v>
      </c>
      <c r="BL74" s="32" t="n">
        <v>2.66660444</v>
      </c>
      <c r="BM74" s="32" t="n">
        <v>2.80754574</v>
      </c>
      <c r="BN74" s="32" t="n">
        <v>2.83875594</v>
      </c>
      <c r="BO74" s="32" t="n">
        <v>2.59873464</v>
      </c>
      <c r="BP74" s="32" t="n">
        <v>2.38436515</v>
      </c>
      <c r="BQ74" s="32" t="n">
        <v>2.35290725</v>
      </c>
      <c r="BR74" s="32" t="n">
        <v>2.38976605</v>
      </c>
      <c r="BS74" s="32" t="n">
        <v>2.40046345</v>
      </c>
      <c r="BT74" s="32" t="n">
        <v>2.40581215</v>
      </c>
      <c r="BU74" s="32" t="n">
        <v>2.41650955</v>
      </c>
      <c r="BV74" s="32" t="n">
        <v>2.42618815</v>
      </c>
      <c r="BW74" s="32" t="n">
        <v>2.48094865</v>
      </c>
      <c r="BX74" s="32" t="n">
        <v>2.72634955</v>
      </c>
      <c r="BY74" s="32" t="n">
        <v>2.87127385</v>
      </c>
      <c r="BZ74" s="32" t="n">
        <v>2.90336605</v>
      </c>
      <c r="CA74" s="32" t="n">
        <v>2.65656175</v>
      </c>
      <c r="CB74" s="32" t="n">
        <v>2.45955385</v>
      </c>
      <c r="CC74" s="32" t="n">
        <v>2.42720695</v>
      </c>
      <c r="CD74" s="32" t="n">
        <v>2.46896756</v>
      </c>
      <c r="CE74" s="32" t="n">
        <v>2.48000096</v>
      </c>
      <c r="CF74" s="32" t="n">
        <v>2.48551766</v>
      </c>
      <c r="CG74" s="32" t="n">
        <v>2.49655106</v>
      </c>
      <c r="CH74" s="32" t="n">
        <v>2.50653366</v>
      </c>
      <c r="CI74" s="32" t="n">
        <v>2.56301416</v>
      </c>
      <c r="CJ74" s="32" t="n">
        <v>2.8036999</v>
      </c>
      <c r="CK74" s="32" t="n">
        <v>2.9531762</v>
      </c>
      <c r="CL74" s="32" t="n">
        <v>2.9862764</v>
      </c>
      <c r="CM74" s="32" t="n">
        <v>2.7317201</v>
      </c>
      <c r="CN74" s="32" t="n">
        <v>2.54094736</v>
      </c>
      <c r="CO74" s="32" t="n">
        <v>2.50758446</v>
      </c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</row>
    <row r="75" customFormat="false" ht="12.75" hidden="true" customHeight="false" outlineLevel="0" collapsed="false">
      <c r="A75" s="0" t="n">
        <f aca="false">WEEKDAY(C75,2)</f>
        <v>5</v>
      </c>
      <c r="B75" s="0" t="n">
        <f aca="false">MONTH(C75)</f>
        <v>4</v>
      </c>
      <c r="C75" s="23" t="n">
        <v>34082</v>
      </c>
      <c r="D75" s="0" t="n">
        <f aca="false">MONTH(R75)</f>
        <v>4</v>
      </c>
      <c r="E75" s="0" t="n">
        <f aca="false">YEAR(R75)</f>
        <v>1993</v>
      </c>
      <c r="F75" s="24" t="n">
        <f aca="false">L75-K75</f>
        <v>0.0127999999999999</v>
      </c>
      <c r="G75" s="24" t="n">
        <f aca="false">N75-M75</f>
        <v>0.0326585325000002</v>
      </c>
      <c r="H75" s="24" t="n">
        <f aca="false">O75-N75</f>
        <v>0.0508720125000002</v>
      </c>
      <c r="I75" s="24" t="n">
        <f aca="false">O75-M75</f>
        <v>0.0835305450000003</v>
      </c>
      <c r="J75" s="25" t="n">
        <f aca="false">VLOOKUP(C75,'Nymex hist.'!A:B,2,0)</f>
        <v>2.758</v>
      </c>
      <c r="K75" s="34" t="n">
        <f aca="false">AVERAGE(U75:AA75)</f>
        <v>2.512</v>
      </c>
      <c r="L75" s="34" t="n">
        <f aca="false">AVERAGE(AB75:AF75)</f>
        <v>2.5248</v>
      </c>
      <c r="M75" s="27" t="n">
        <f aca="false">SUMIF($S$3:$FQ$3,$E75+1,$S75:$FQ75)/COUNTIF($S$3:$FQ$3,$E75+1)</f>
        <v>2.37075</v>
      </c>
      <c r="N75" s="27" t="n">
        <f aca="false">SUMIF($S$3:$FQ$3,$E75+2,$S75:$FQ75)/COUNTIF($S$3:$FQ$3,$E75+2)</f>
        <v>2.4034085325</v>
      </c>
      <c r="O75" s="27" t="n">
        <f aca="false">SUMIF($S$3:$FQ$3,$E75+3,$S75:$FQ75)/COUNTIF($S$3:$FQ$3,$E75+3)</f>
        <v>2.454280545</v>
      </c>
      <c r="P75" s="27" t="n">
        <f aca="false">SUMIF($S$3:$FQ$3,$E75+4,$S75:$FQ75)/COUNTIF($S$3:$FQ$3,$E75+4)</f>
        <v>2.52767374333333</v>
      </c>
      <c r="Q75" s="27" t="n">
        <f aca="false">SUMIF($S$3:$FQ$3,$E75+5,$S75:$FQ75)/COUNTIF($S$3:$FQ$3,$E75+5)</f>
        <v>2.60368147833333</v>
      </c>
      <c r="R75" s="28" t="n">
        <v>34082</v>
      </c>
      <c r="S75" s="29"/>
      <c r="T75" s="29"/>
      <c r="U75" s="29"/>
      <c r="V75" s="29" t="n">
        <v>2.758</v>
      </c>
      <c r="W75" s="29" t="n">
        <v>2.514</v>
      </c>
      <c r="X75" s="29" t="n">
        <v>2.453</v>
      </c>
      <c r="Y75" s="29" t="n">
        <v>2.44</v>
      </c>
      <c r="Z75" s="29" t="n">
        <v>2.428</v>
      </c>
      <c r="AA75" s="29" t="n">
        <v>2.479</v>
      </c>
      <c r="AB75" s="29" t="n">
        <v>2.56</v>
      </c>
      <c r="AC75" s="29" t="n">
        <v>2.687</v>
      </c>
      <c r="AD75" s="29" t="n">
        <v>2.671</v>
      </c>
      <c r="AE75" s="29" t="n">
        <v>2.43</v>
      </c>
      <c r="AF75" s="29" t="n">
        <v>2.276</v>
      </c>
      <c r="AG75" s="29" t="n">
        <v>2.24</v>
      </c>
      <c r="AH75" s="29" t="n">
        <v>2.245</v>
      </c>
      <c r="AI75" s="29" t="n">
        <v>2.25</v>
      </c>
      <c r="AJ75" s="31" t="n">
        <v>2.26</v>
      </c>
      <c r="AK75" s="29" t="n">
        <v>2.28</v>
      </c>
      <c r="AL75" s="29" t="n">
        <v>2.29</v>
      </c>
      <c r="AM75" s="29" t="n">
        <v>2.34</v>
      </c>
      <c r="AN75" s="29" t="n">
        <v>2.52</v>
      </c>
      <c r="AO75" s="29" t="n">
        <v>2.647</v>
      </c>
      <c r="AP75" s="29" t="n">
        <v>2.686</v>
      </c>
      <c r="AQ75" s="29" t="n">
        <v>2.455</v>
      </c>
      <c r="AR75" s="29" t="n">
        <v>2.311</v>
      </c>
      <c r="AS75" s="29" t="n">
        <v>2.28</v>
      </c>
      <c r="AT75" s="29" t="n">
        <v>2.27801008</v>
      </c>
      <c r="AU75" s="29" t="n">
        <v>2.2830836</v>
      </c>
      <c r="AV75" s="29" t="n">
        <v>2.29323064</v>
      </c>
      <c r="AW75" s="29" t="n">
        <v>2.31352472</v>
      </c>
      <c r="AX75" s="29" t="n">
        <v>2.32367175</v>
      </c>
      <c r="AY75" s="29" t="n">
        <v>2.37440695</v>
      </c>
      <c r="AZ75" s="29" t="n">
        <v>2.55705363</v>
      </c>
      <c r="BA75" s="29" t="n">
        <v>2.68592102</v>
      </c>
      <c r="BB75" s="29" t="n">
        <v>2.72549447</v>
      </c>
      <c r="BC75" s="29" t="n">
        <v>2.49109789</v>
      </c>
      <c r="BD75" s="29" t="n">
        <v>2.34498053</v>
      </c>
      <c r="BE75" s="29" t="n">
        <v>2.31352472</v>
      </c>
      <c r="BF75" s="29" t="n">
        <v>2.31662885</v>
      </c>
      <c r="BG75" s="29" t="n">
        <v>2.32183755</v>
      </c>
      <c r="BH75" s="29" t="n">
        <v>2.33225495</v>
      </c>
      <c r="BI75" s="29" t="n">
        <v>2.35308975</v>
      </c>
      <c r="BJ75" s="29" t="n">
        <v>2.36053075</v>
      </c>
      <c r="BK75" s="29" t="n">
        <v>2.41584219</v>
      </c>
      <c r="BL75" s="29" t="n">
        <v>2.67194156</v>
      </c>
      <c r="BM75" s="29" t="n">
        <v>2.80414333</v>
      </c>
      <c r="BN75" s="29" t="n">
        <v>2.8448208</v>
      </c>
      <c r="BO75" s="29" t="n">
        <v>2.60422846</v>
      </c>
      <c r="BP75" s="29" t="n">
        <v>2.38558212</v>
      </c>
      <c r="BQ75" s="29" t="n">
        <v>2.35308975</v>
      </c>
      <c r="BR75" s="29" t="n">
        <v>2.3898128</v>
      </c>
      <c r="BS75" s="29" t="n">
        <v>2.3951685</v>
      </c>
      <c r="BT75" s="29" t="n">
        <v>2.4058799</v>
      </c>
      <c r="BU75" s="29" t="n">
        <v>2.4273027</v>
      </c>
      <c r="BV75" s="29" t="n">
        <v>2.4349537</v>
      </c>
      <c r="BW75" s="29" t="n">
        <v>2.49182614</v>
      </c>
      <c r="BX75" s="29" t="n">
        <v>2.73174364</v>
      </c>
      <c r="BY75" s="29" t="n">
        <v>2.86767641</v>
      </c>
      <c r="BZ75" s="29" t="n">
        <v>2.90950188</v>
      </c>
      <c r="CA75" s="29" t="n">
        <v>2.66211954</v>
      </c>
      <c r="CB75" s="29" t="n">
        <v>2.46071207</v>
      </c>
      <c r="CC75" s="29" t="n">
        <v>2.4273027</v>
      </c>
      <c r="CD75" s="29" t="n">
        <v>2.46891504</v>
      </c>
      <c r="CE75" s="29" t="n">
        <v>2.47443874</v>
      </c>
      <c r="CF75" s="29" t="n">
        <v>2.48548614</v>
      </c>
      <c r="CG75" s="29" t="n">
        <v>2.50758094</v>
      </c>
      <c r="CH75" s="29" t="n">
        <v>2.51547194</v>
      </c>
      <c r="CI75" s="29" t="n">
        <v>2.57412837</v>
      </c>
      <c r="CJ75" s="29" t="n">
        <v>2.80916181</v>
      </c>
      <c r="CK75" s="29" t="n">
        <v>2.94935857</v>
      </c>
      <c r="CL75" s="29" t="n">
        <v>2.99249604</v>
      </c>
      <c r="CM75" s="29" t="n">
        <v>2.73735371</v>
      </c>
      <c r="CN75" s="29" t="n">
        <v>2.5420383</v>
      </c>
      <c r="CO75" s="29" t="n">
        <v>2.50758094</v>
      </c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true" customHeight="false" outlineLevel="0" collapsed="false">
      <c r="A76" s="0" t="n">
        <f aca="false">WEEKDAY(C76,2)</f>
        <v>1</v>
      </c>
      <c r="B76" s="0" t="n">
        <f aca="false">MONTH(C76)</f>
        <v>4</v>
      </c>
      <c r="C76" s="23" t="n">
        <v>34085</v>
      </c>
      <c r="D76" s="0" t="n">
        <f aca="false">MONTH(R76)</f>
        <v>4</v>
      </c>
      <c r="E76" s="0" t="n">
        <f aca="false">YEAR(R76)</f>
        <v>1993</v>
      </c>
      <c r="F76" s="24" t="n">
        <f aca="false">L76-K76</f>
        <v>0.016833333333333</v>
      </c>
      <c r="G76" s="24" t="n">
        <f aca="false">N76-M76</f>
        <v>0.0325554508333337</v>
      </c>
      <c r="H76" s="24" t="n">
        <f aca="false">O76-N76</f>
        <v>0.0613414233333334</v>
      </c>
      <c r="I76" s="24" t="n">
        <f aca="false">O76-M76</f>
        <v>0.093896874166667</v>
      </c>
      <c r="J76" s="25" t="n">
        <f aca="false">VLOOKUP(C76,'Nymex hist.'!A:B,2,0)</f>
        <v>2.317</v>
      </c>
      <c r="K76" s="34" t="n">
        <f aca="false">AVERAGE(U76:AA76)</f>
        <v>2.41216666666667</v>
      </c>
      <c r="L76" s="34" t="n">
        <f aca="false">AVERAGE(AB76:AF76)</f>
        <v>2.429</v>
      </c>
      <c r="M76" s="27" t="n">
        <f aca="false">SUMIF($S$3:$FQ$3,$E76+1,$S76:$FQ76)/COUNTIF($S$3:$FQ$3,$E76+1)</f>
        <v>2.272</v>
      </c>
      <c r="N76" s="27" t="n">
        <f aca="false">SUMIF($S$3:$FQ$3,$E76+2,$S76:$FQ76)/COUNTIF($S$3:$FQ$3,$E76+2)</f>
        <v>2.30455545083333</v>
      </c>
      <c r="O76" s="27" t="n">
        <f aca="false">SUMIF($S$3:$FQ$3,$E76+3,$S76:$FQ76)/COUNTIF($S$3:$FQ$3,$E76+3)</f>
        <v>2.36589687416667</v>
      </c>
      <c r="P76" s="27" t="n">
        <f aca="false">SUMIF($S$3:$FQ$3,$E76+4,$S76:$FQ76)/COUNTIF($S$3:$FQ$3,$E76+4)</f>
        <v>2.44524489416667</v>
      </c>
      <c r="Q76" s="27" t="n">
        <f aca="false">SUMIF($S$3:$FQ$3,$E76+5,$S76:$FQ76)/COUNTIF($S$3:$FQ$3,$E76+5)</f>
        <v>2.53209291583333</v>
      </c>
      <c r="R76" s="28" t="n">
        <v>34085</v>
      </c>
      <c r="S76" s="29"/>
      <c r="T76" s="29"/>
      <c r="U76" s="29"/>
      <c r="V76" s="29" t="n">
        <v>2.758</v>
      </c>
      <c r="W76" s="29" t="n">
        <v>2.317</v>
      </c>
      <c r="X76" s="29" t="n">
        <v>2.353</v>
      </c>
      <c r="Y76" s="29" t="n">
        <v>2.34</v>
      </c>
      <c r="Z76" s="29" t="n">
        <v>2.335</v>
      </c>
      <c r="AA76" s="29" t="n">
        <v>2.37</v>
      </c>
      <c r="AB76" s="29" t="n">
        <v>2.46</v>
      </c>
      <c r="AC76" s="29" t="n">
        <v>2.587</v>
      </c>
      <c r="AD76" s="29" t="n">
        <v>2.571</v>
      </c>
      <c r="AE76" s="29" t="n">
        <v>2.341</v>
      </c>
      <c r="AF76" s="29" t="n">
        <v>2.186</v>
      </c>
      <c r="AG76" s="29" t="n">
        <v>2.15</v>
      </c>
      <c r="AH76" s="29" t="n">
        <v>2.155</v>
      </c>
      <c r="AI76" s="29" t="n">
        <v>2.16</v>
      </c>
      <c r="AJ76" s="31" t="n">
        <v>2.165</v>
      </c>
      <c r="AK76" s="29" t="n">
        <v>2.185</v>
      </c>
      <c r="AL76" s="29" t="n">
        <v>2.192</v>
      </c>
      <c r="AM76" s="29" t="n">
        <v>2.242</v>
      </c>
      <c r="AN76" s="29" t="n">
        <v>2.37</v>
      </c>
      <c r="AO76" s="29" t="n">
        <v>2.547</v>
      </c>
      <c r="AP76" s="29" t="n">
        <v>2.551</v>
      </c>
      <c r="AQ76" s="29" t="n">
        <v>2.356</v>
      </c>
      <c r="AR76" s="29" t="n">
        <v>2.211</v>
      </c>
      <c r="AS76" s="29" t="n">
        <v>2.185</v>
      </c>
      <c r="AT76" s="29" t="n">
        <v>2.195</v>
      </c>
      <c r="AU76" s="29" t="n">
        <v>2.20026463</v>
      </c>
      <c r="AV76" s="29" t="n">
        <v>2.20535783</v>
      </c>
      <c r="AW76" s="29" t="n">
        <v>2.22573066</v>
      </c>
      <c r="AX76" s="29" t="n">
        <v>2.23286114</v>
      </c>
      <c r="AY76" s="29" t="n">
        <v>2.28379319</v>
      </c>
      <c r="AZ76" s="29" t="n">
        <v>2.41417925</v>
      </c>
      <c r="BA76" s="29" t="n">
        <v>2.59447871</v>
      </c>
      <c r="BB76" s="29" t="n">
        <v>2.59855327</v>
      </c>
      <c r="BC76" s="29" t="n">
        <v>2.39991827</v>
      </c>
      <c r="BD76" s="29" t="n">
        <v>2.25221532</v>
      </c>
      <c r="BE76" s="29" t="n">
        <v>2.22573066</v>
      </c>
      <c r="BF76" s="29" t="n">
        <v>2.23591707</v>
      </c>
      <c r="BG76" s="29" t="n">
        <v>2.27131986</v>
      </c>
      <c r="BH76" s="29" t="n">
        <v>2.27657754</v>
      </c>
      <c r="BI76" s="29" t="n">
        <v>2.29760828</v>
      </c>
      <c r="BJ76" s="29" t="n">
        <v>2.30496904</v>
      </c>
      <c r="BK76" s="29" t="n">
        <v>2.35754589</v>
      </c>
      <c r="BL76" s="29" t="n">
        <v>2.49214262</v>
      </c>
      <c r="BM76" s="29" t="n">
        <v>2.67826467</v>
      </c>
      <c r="BN76" s="29" t="n">
        <v>2.68247081</v>
      </c>
      <c r="BO76" s="29" t="n">
        <v>2.4774211</v>
      </c>
      <c r="BP76" s="29" t="n">
        <v>2.32494824</v>
      </c>
      <c r="BQ76" s="29" t="n">
        <v>2.29760828</v>
      </c>
      <c r="BR76" s="29" t="n">
        <v>2.30812365</v>
      </c>
      <c r="BS76" s="29" t="n">
        <v>2.34948061</v>
      </c>
      <c r="BT76" s="29" t="n">
        <v>2.35491922</v>
      </c>
      <c r="BU76" s="29" t="n">
        <v>2.37667367</v>
      </c>
      <c r="BV76" s="29" t="n">
        <v>2.38428773</v>
      </c>
      <c r="BW76" s="29" t="n">
        <v>2.43867386</v>
      </c>
      <c r="BX76" s="29" t="n">
        <v>2.57790234</v>
      </c>
      <c r="BY76" s="29" t="n">
        <v>2.77042922</v>
      </c>
      <c r="BZ76" s="29" t="n">
        <v>2.77478011</v>
      </c>
      <c r="CA76" s="29" t="n">
        <v>2.56267422</v>
      </c>
      <c r="CB76" s="29" t="n">
        <v>2.40495446</v>
      </c>
      <c r="CC76" s="29" t="n">
        <v>2.37667367</v>
      </c>
      <c r="CD76" s="29" t="n">
        <v>2.3875509</v>
      </c>
      <c r="CE76" s="29" t="n">
        <v>2.43474688</v>
      </c>
      <c r="CF76" s="29" t="n">
        <v>2.44038287</v>
      </c>
      <c r="CG76" s="29" t="n">
        <v>2.46292682</v>
      </c>
      <c r="CH76" s="29" t="n">
        <v>2.47081721</v>
      </c>
      <c r="CI76" s="29" t="n">
        <v>2.52717709</v>
      </c>
      <c r="CJ76" s="29" t="n">
        <v>2.67145839</v>
      </c>
      <c r="CK76" s="29" t="n">
        <v>2.87097237</v>
      </c>
      <c r="CL76" s="29" t="n">
        <v>2.87548116</v>
      </c>
      <c r="CM76" s="29" t="n">
        <v>2.65567762</v>
      </c>
      <c r="CN76" s="29" t="n">
        <v>2.49223396</v>
      </c>
      <c r="CO76" s="29" t="n">
        <v>2.46292682</v>
      </c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true" customHeight="false" outlineLevel="0" collapsed="false">
      <c r="A77" s="0" t="n">
        <f aca="false">WEEKDAY(C77,2)</f>
        <v>2</v>
      </c>
      <c r="B77" s="0" t="n">
        <f aca="false">MONTH(C77)</f>
        <v>4</v>
      </c>
      <c r="C77" s="23" t="n">
        <v>34086</v>
      </c>
      <c r="D77" s="0" t="n">
        <f aca="false">MONTH(R77)</f>
        <v>4</v>
      </c>
      <c r="E77" s="0" t="n">
        <f aca="false">YEAR(R77)</f>
        <v>1993</v>
      </c>
      <c r="F77" s="24" t="n">
        <f aca="false">L77-K77</f>
        <v>0.0322666666666667</v>
      </c>
      <c r="G77" s="24" t="n">
        <f aca="false">N77-M77</f>
        <v>0.0397695183333333</v>
      </c>
      <c r="H77" s="24" t="n">
        <f aca="false">O77-N77</f>
        <v>0.0738221399999999</v>
      </c>
      <c r="I77" s="24" t="n">
        <f aca="false">O77-M77</f>
        <v>0.113591658333333</v>
      </c>
      <c r="J77" s="25" t="n">
        <f aca="false">VLOOKUP(C77,'Nymex hist.'!A:B,2,0)</f>
        <v>2.318</v>
      </c>
      <c r="K77" s="34" t="n">
        <f aca="false">AVERAGE(U77:AA77)</f>
        <v>2.39833333333333</v>
      </c>
      <c r="L77" s="34" t="n">
        <f aca="false">AVERAGE(AB77:AF77)</f>
        <v>2.4306</v>
      </c>
      <c r="M77" s="27" t="n">
        <f aca="false">SUMIF($S$3:$FQ$3,$E77+1,$S77:$FQ77)/COUNTIF($S$3:$FQ$3,$E77+1)</f>
        <v>2.25908333333333</v>
      </c>
      <c r="N77" s="27" t="n">
        <f aca="false">SUMIF($S$3:$FQ$3,$E77+2,$S77:$FQ77)/COUNTIF($S$3:$FQ$3,$E77+2)</f>
        <v>2.29885285166667</v>
      </c>
      <c r="O77" s="27" t="n">
        <f aca="false">SUMIF($S$3:$FQ$3,$E77+3,$S77:$FQ77)/COUNTIF($S$3:$FQ$3,$E77+3)</f>
        <v>2.37267499166667</v>
      </c>
      <c r="P77" s="27" t="n">
        <f aca="false">SUMIF($S$3:$FQ$3,$E77+4,$S77:$FQ77)/COUNTIF($S$3:$FQ$3,$E77+4)</f>
        <v>2.46451856166667</v>
      </c>
      <c r="Q77" s="27" t="n">
        <f aca="false">SUMIF($S$3:$FQ$3,$E77+5,$S77:$FQ77)/COUNTIF($S$3:$FQ$3,$E77+5)</f>
        <v>2.56530999</v>
      </c>
      <c r="R77" s="28" t="n">
        <v>34086</v>
      </c>
      <c r="S77" s="29"/>
      <c r="T77" s="29"/>
      <c r="U77" s="29"/>
      <c r="V77" s="29" t="n">
        <v>2.758</v>
      </c>
      <c r="W77" s="29" t="n">
        <v>2.318</v>
      </c>
      <c r="X77" s="29" t="n">
        <v>2.309</v>
      </c>
      <c r="Y77" s="29" t="n">
        <v>2.314</v>
      </c>
      <c r="Z77" s="29" t="n">
        <v>2.322</v>
      </c>
      <c r="AA77" s="29" t="n">
        <v>2.369</v>
      </c>
      <c r="AB77" s="29" t="n">
        <v>2.469</v>
      </c>
      <c r="AC77" s="29" t="n">
        <v>2.6</v>
      </c>
      <c r="AD77" s="29" t="n">
        <v>2.58</v>
      </c>
      <c r="AE77" s="29" t="n">
        <v>2.332</v>
      </c>
      <c r="AF77" s="29" t="n">
        <v>2.172</v>
      </c>
      <c r="AG77" s="29" t="n">
        <v>2.132</v>
      </c>
      <c r="AH77" s="29" t="n">
        <v>2.138</v>
      </c>
      <c r="AI77" s="29" t="n">
        <v>2.145</v>
      </c>
      <c r="AJ77" s="31" t="n">
        <v>2.148</v>
      </c>
      <c r="AK77" s="29" t="n">
        <v>2.162</v>
      </c>
      <c r="AL77" s="29" t="n">
        <v>2.17</v>
      </c>
      <c r="AM77" s="29" t="n">
        <v>2.223</v>
      </c>
      <c r="AN77" s="29" t="n">
        <v>2.347</v>
      </c>
      <c r="AO77" s="29" t="n">
        <v>2.56</v>
      </c>
      <c r="AP77" s="29" t="n">
        <v>2.56</v>
      </c>
      <c r="AQ77" s="29" t="n">
        <v>2.347</v>
      </c>
      <c r="AR77" s="29" t="n">
        <v>2.197</v>
      </c>
      <c r="AS77" s="29" t="n">
        <v>2.167</v>
      </c>
      <c r="AT77" s="29" t="n">
        <v>2.178</v>
      </c>
      <c r="AU77" s="29" t="n">
        <v>2.19704014</v>
      </c>
      <c r="AV77" s="29" t="n">
        <v>2.20011292</v>
      </c>
      <c r="AW77" s="29" t="n">
        <v>2.21445258</v>
      </c>
      <c r="AX77" s="29" t="n">
        <v>2.22264667</v>
      </c>
      <c r="AY77" s="29" t="n">
        <v>2.27693251</v>
      </c>
      <c r="AZ77" s="29" t="n">
        <v>2.40394089</v>
      </c>
      <c r="BA77" s="29" t="n">
        <v>2.62210851</v>
      </c>
      <c r="BB77" s="29" t="n">
        <v>2.62210851</v>
      </c>
      <c r="BC77" s="29" t="n">
        <v>2.40394089</v>
      </c>
      <c r="BD77" s="29" t="n">
        <v>2.25030172</v>
      </c>
      <c r="BE77" s="29" t="n">
        <v>2.21957389</v>
      </c>
      <c r="BF77" s="29" t="n">
        <v>2.23084076</v>
      </c>
      <c r="BG77" s="29" t="n">
        <v>2.27983127</v>
      </c>
      <c r="BH77" s="29" t="n">
        <v>2.28301985</v>
      </c>
      <c r="BI77" s="29" t="n">
        <v>2.29789987</v>
      </c>
      <c r="BJ77" s="29" t="n">
        <v>2.30640273</v>
      </c>
      <c r="BK77" s="29" t="n">
        <v>2.36273423</v>
      </c>
      <c r="BL77" s="29" t="n">
        <v>2.49452867</v>
      </c>
      <c r="BM77" s="29" t="n">
        <v>2.72091751</v>
      </c>
      <c r="BN77" s="29" t="n">
        <v>2.72091751</v>
      </c>
      <c r="BO77" s="29" t="n">
        <v>2.49452867</v>
      </c>
      <c r="BP77" s="29" t="n">
        <v>2.33509991</v>
      </c>
      <c r="BQ77" s="29" t="n">
        <v>2.30321416</v>
      </c>
      <c r="BR77" s="29" t="n">
        <v>2.3149056</v>
      </c>
      <c r="BS77" s="29" t="n">
        <v>2.36971879</v>
      </c>
      <c r="BT77" s="29" t="n">
        <v>2.37303308</v>
      </c>
      <c r="BU77" s="29" t="n">
        <v>2.38849978</v>
      </c>
      <c r="BV77" s="29" t="n">
        <v>2.39733789</v>
      </c>
      <c r="BW77" s="29" t="n">
        <v>2.45589038</v>
      </c>
      <c r="BX77" s="29" t="n">
        <v>2.59288112</v>
      </c>
      <c r="BY77" s="29" t="n">
        <v>2.82819585</v>
      </c>
      <c r="BZ77" s="29" t="n">
        <v>2.82819585</v>
      </c>
      <c r="CA77" s="29" t="n">
        <v>2.59288112</v>
      </c>
      <c r="CB77" s="29" t="n">
        <v>2.42716652</v>
      </c>
      <c r="CC77" s="29" t="n">
        <v>2.3940236</v>
      </c>
      <c r="CD77" s="29" t="n">
        <v>2.406176</v>
      </c>
      <c r="CE77" s="29" t="n">
        <v>2.46906815</v>
      </c>
      <c r="CF77" s="29" t="n">
        <v>2.47252139</v>
      </c>
      <c r="CG77" s="29" t="n">
        <v>2.48863652</v>
      </c>
      <c r="CH77" s="29" t="n">
        <v>2.49784517</v>
      </c>
      <c r="CI77" s="29" t="n">
        <v>2.55885245</v>
      </c>
      <c r="CJ77" s="29" t="n">
        <v>2.70158646</v>
      </c>
      <c r="CK77" s="29" t="n">
        <v>2.94676665</v>
      </c>
      <c r="CL77" s="29" t="n">
        <v>2.94676665</v>
      </c>
      <c r="CM77" s="29" t="n">
        <v>2.70158646</v>
      </c>
      <c r="CN77" s="29" t="n">
        <v>2.52892435</v>
      </c>
      <c r="CO77" s="29" t="n">
        <v>2.49439193</v>
      </c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true" customHeight="false" outlineLevel="0" collapsed="false">
      <c r="A78" s="0" t="n">
        <f aca="false">WEEKDAY(C78,2)</f>
        <v>3</v>
      </c>
      <c r="B78" s="0" t="n">
        <f aca="false">MONTH(C78)</f>
        <v>4</v>
      </c>
      <c r="C78" s="23" t="n">
        <v>34087</v>
      </c>
      <c r="D78" s="0" t="n">
        <f aca="false">MONTH(R78)</f>
        <v>4</v>
      </c>
      <c r="E78" s="0" t="n">
        <f aca="false">YEAR(R78)</f>
        <v>1993</v>
      </c>
      <c r="F78" s="24" t="n">
        <f aca="false">L78-K78</f>
        <v>0.0204333333333331</v>
      </c>
      <c r="G78" s="24" t="n">
        <f aca="false">N78-M78</f>
        <v>0.0397452483333334</v>
      </c>
      <c r="H78" s="24" t="n">
        <f aca="false">O78-N78</f>
        <v>0.0738077991666666</v>
      </c>
      <c r="I78" s="24" t="n">
        <f aca="false">O78-M78</f>
        <v>0.1135530475</v>
      </c>
      <c r="J78" s="25" t="n">
        <f aca="false">VLOOKUP(C78,'Nymex hist.'!A:B,2,0)</f>
        <v>2.354</v>
      </c>
      <c r="K78" s="34" t="n">
        <f aca="false">AVERAGE(U78:AA78)</f>
        <v>2.41216666666667</v>
      </c>
      <c r="L78" s="34" t="n">
        <f aca="false">AVERAGE(AB78:AF78)</f>
        <v>2.4326</v>
      </c>
      <c r="M78" s="27" t="n">
        <f aca="false">SUMIF($S$3:$FQ$3,$E78+1,$S78:$FQ78)/COUNTIF($S$3:$FQ$3,$E78+1)</f>
        <v>2.2575</v>
      </c>
      <c r="N78" s="27" t="n">
        <f aca="false">SUMIF($S$3:$FQ$3,$E78+2,$S78:$FQ78)/COUNTIF($S$3:$FQ$3,$E78+2)</f>
        <v>2.29724524833333</v>
      </c>
      <c r="O78" s="27" t="n">
        <f aca="false">SUMIF($S$3:$FQ$3,$E78+3,$S78:$FQ78)/COUNTIF($S$3:$FQ$3,$E78+3)</f>
        <v>2.3710530475</v>
      </c>
      <c r="P78" s="27" t="n">
        <f aca="false">SUMIF($S$3:$FQ$3,$E78+4,$S78:$FQ78)/COUNTIF($S$3:$FQ$3,$E78+4)</f>
        <v>2.4628933075</v>
      </c>
      <c r="Q78" s="27" t="n">
        <f aca="false">SUMIF($S$3:$FQ$3,$E78+5,$S78:$FQ78)/COUNTIF($S$3:$FQ$3,$E78+5)</f>
        <v>2.56368032416667</v>
      </c>
      <c r="R78" s="28" t="n">
        <v>34087</v>
      </c>
      <c r="S78" s="29"/>
      <c r="T78" s="29"/>
      <c r="U78" s="29"/>
      <c r="V78" s="29" t="n">
        <v>2.758</v>
      </c>
      <c r="W78" s="29" t="n">
        <v>2.354</v>
      </c>
      <c r="X78" s="29" t="n">
        <v>2.325</v>
      </c>
      <c r="Y78" s="29" t="n">
        <v>2.331</v>
      </c>
      <c r="Z78" s="29" t="n">
        <v>2.335</v>
      </c>
      <c r="AA78" s="29" t="n">
        <v>2.37</v>
      </c>
      <c r="AB78" s="29" t="n">
        <v>2.47</v>
      </c>
      <c r="AC78" s="29" t="n">
        <v>2.6</v>
      </c>
      <c r="AD78" s="29" t="n">
        <v>2.581</v>
      </c>
      <c r="AE78" s="29" t="n">
        <v>2.336</v>
      </c>
      <c r="AF78" s="29" t="n">
        <v>2.176</v>
      </c>
      <c r="AG78" s="29" t="n">
        <v>2.13</v>
      </c>
      <c r="AH78" s="29" t="n">
        <v>2.135</v>
      </c>
      <c r="AI78" s="29" t="n">
        <v>2.145</v>
      </c>
      <c r="AJ78" s="31" t="n">
        <v>2.148</v>
      </c>
      <c r="AK78" s="29" t="n">
        <v>2.155</v>
      </c>
      <c r="AL78" s="29" t="n">
        <v>2.165</v>
      </c>
      <c r="AM78" s="29" t="n">
        <v>2.217</v>
      </c>
      <c r="AN78" s="29" t="n">
        <v>2.342</v>
      </c>
      <c r="AO78" s="29" t="n">
        <v>2.56</v>
      </c>
      <c r="AP78" s="29" t="n">
        <v>2.561</v>
      </c>
      <c r="AQ78" s="29" t="n">
        <v>2.351</v>
      </c>
      <c r="AR78" s="29" t="n">
        <v>2.201</v>
      </c>
      <c r="AS78" s="29" t="n">
        <v>2.165</v>
      </c>
      <c r="AT78" s="29" t="n">
        <v>2.175</v>
      </c>
      <c r="AU78" s="29" t="n">
        <v>2.19707651</v>
      </c>
      <c r="AV78" s="29" t="n">
        <v>2.20014935</v>
      </c>
      <c r="AW78" s="29" t="n">
        <v>2.20731929</v>
      </c>
      <c r="AX78" s="29" t="n">
        <v>2.21756207</v>
      </c>
      <c r="AY78" s="29" t="n">
        <v>2.27082454</v>
      </c>
      <c r="AZ78" s="29" t="n">
        <v>2.3988593</v>
      </c>
      <c r="BA78" s="29" t="n">
        <v>2.62215192</v>
      </c>
      <c r="BB78" s="29" t="n">
        <v>2.6231762</v>
      </c>
      <c r="BC78" s="29" t="n">
        <v>2.4080778</v>
      </c>
      <c r="BD78" s="29" t="n">
        <v>2.25443609</v>
      </c>
      <c r="BE78" s="29" t="n">
        <v>2.21756207</v>
      </c>
      <c r="BF78" s="29" t="n">
        <v>2.22780486</v>
      </c>
      <c r="BG78" s="29" t="n">
        <v>2.27992551</v>
      </c>
      <c r="BH78" s="29" t="n">
        <v>2.28311422</v>
      </c>
      <c r="BI78" s="29" t="n">
        <v>2.29055453</v>
      </c>
      <c r="BJ78" s="29" t="n">
        <v>2.30118356</v>
      </c>
      <c r="BK78" s="29" t="n">
        <v>2.35645448</v>
      </c>
      <c r="BL78" s="29" t="n">
        <v>2.48931727</v>
      </c>
      <c r="BM78" s="29" t="n">
        <v>2.72102998</v>
      </c>
      <c r="BN78" s="29" t="n">
        <v>2.72209288</v>
      </c>
      <c r="BO78" s="29" t="n">
        <v>2.49888339</v>
      </c>
      <c r="BP78" s="29" t="n">
        <v>2.33944804</v>
      </c>
      <c r="BQ78" s="29" t="n">
        <v>2.30118356</v>
      </c>
      <c r="BR78" s="29" t="n">
        <v>2.31181258</v>
      </c>
      <c r="BS78" s="29" t="n">
        <v>2.36987585</v>
      </c>
      <c r="BT78" s="29" t="n">
        <v>2.37319036</v>
      </c>
      <c r="BU78" s="29" t="n">
        <v>2.38092422</v>
      </c>
      <c r="BV78" s="29" t="n">
        <v>2.3919726</v>
      </c>
      <c r="BW78" s="29" t="n">
        <v>2.44942413</v>
      </c>
      <c r="BX78" s="29" t="n">
        <v>2.58752878</v>
      </c>
      <c r="BY78" s="29" t="n">
        <v>2.8283833</v>
      </c>
      <c r="BZ78" s="29" t="n">
        <v>2.82948814</v>
      </c>
      <c r="CA78" s="29" t="n">
        <v>2.59747232</v>
      </c>
      <c r="CB78" s="29" t="n">
        <v>2.43174674</v>
      </c>
      <c r="CC78" s="29" t="n">
        <v>2.3919726</v>
      </c>
      <c r="CD78" s="29" t="n">
        <v>2.40302097</v>
      </c>
      <c r="CE78" s="29" t="n">
        <v>2.46929465</v>
      </c>
      <c r="CF78" s="29" t="n">
        <v>2.47274821</v>
      </c>
      <c r="CG78" s="29" t="n">
        <v>2.48080651</v>
      </c>
      <c r="CH78" s="29" t="n">
        <v>2.49231837</v>
      </c>
      <c r="CI78" s="29" t="n">
        <v>2.55218006</v>
      </c>
      <c r="CJ78" s="29" t="n">
        <v>2.69607835</v>
      </c>
      <c r="CK78" s="29" t="n">
        <v>2.94703697</v>
      </c>
      <c r="CL78" s="29" t="n">
        <v>2.94818816</v>
      </c>
      <c r="CM78" s="29" t="n">
        <v>2.70643903</v>
      </c>
      <c r="CN78" s="29" t="n">
        <v>2.53376108</v>
      </c>
      <c r="CO78" s="29" t="n">
        <v>2.49231837</v>
      </c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1" t="n">
        <f aca="false">WEEKDAY(C79,2)</f>
        <v>4</v>
      </c>
      <c r="B79" s="1" t="n">
        <f aca="false">MONTH(C79)</f>
        <v>4</v>
      </c>
      <c r="C79" s="23" t="n">
        <v>34088</v>
      </c>
      <c r="D79" s="0" t="n">
        <f aca="false">MONTH(R79)</f>
        <v>4</v>
      </c>
      <c r="E79" s="0" t="n">
        <f aca="false">YEAR(R79)</f>
        <v>1993</v>
      </c>
      <c r="F79" s="24" t="n">
        <f aca="false">L79-K79</f>
        <v>0.0180000000000002</v>
      </c>
      <c r="G79" s="3" t="n">
        <f aca="false">N79-M79</f>
        <v>0.0352032091666668</v>
      </c>
      <c r="H79" s="3" t="n">
        <f aca="false">O79-N79</f>
        <v>0.0702672449999997</v>
      </c>
      <c r="I79" s="3" t="n">
        <f aca="false">O79-M79</f>
        <v>0.105470454166666</v>
      </c>
      <c r="J79" s="4" t="n">
        <f aca="false">VLOOKUP(C79,'Nymex hist.'!A:B,2,0)</f>
        <v>2.372</v>
      </c>
      <c r="K79" s="4" t="n">
        <f aca="false">AVERAGE(U79:AA79)</f>
        <v>2.409</v>
      </c>
      <c r="L79" s="4" t="n">
        <f aca="false">AVERAGE(AB79:AF79)</f>
        <v>2.427</v>
      </c>
      <c r="M79" s="4" t="n">
        <f aca="false">SUMIF($S$3:$FQ$3,$E79+1,$S79:$FQ79)/COUNTIF($S$3:$FQ$3,$E79+1)</f>
        <v>2.24666666666667</v>
      </c>
      <c r="N79" s="4" t="n">
        <f aca="false">SUMIF($S$3:$FQ$3,$E79+2,$S79:$FQ79)/COUNTIF($S$3:$FQ$3,$E79+2)</f>
        <v>2.28186987583333</v>
      </c>
      <c r="O79" s="4" t="n">
        <f aca="false">SUMIF($S$3:$FQ$3,$E79+3,$S79:$FQ79)/COUNTIF($S$3:$FQ$3,$E79+3)</f>
        <v>2.35213712083333</v>
      </c>
      <c r="P79" s="4" t="n">
        <f aca="false">SUMIF($S$3:$FQ$3,$E79+4,$S79:$FQ79)/COUNTIF($S$3:$FQ$3,$E79+4)</f>
        <v>2.44148010333333</v>
      </c>
      <c r="Q79" s="4" t="n">
        <f aca="false">SUMIF($S$3:$FQ$3,$E79+5,$S79:$FQ79)/COUNTIF($S$3:$FQ$3,$E79+5)</f>
        <v>2.53977074416667</v>
      </c>
      <c r="R79" s="21" t="n">
        <v>34088</v>
      </c>
      <c r="S79" s="32"/>
      <c r="T79" s="32"/>
      <c r="U79" s="32"/>
      <c r="V79" s="32" t="n">
        <v>2.758</v>
      </c>
      <c r="W79" s="32" t="n">
        <v>2.372</v>
      </c>
      <c r="X79" s="32" t="n">
        <v>2.319</v>
      </c>
      <c r="Y79" s="32" t="n">
        <v>2.32</v>
      </c>
      <c r="Z79" s="32" t="n">
        <v>2.32</v>
      </c>
      <c r="AA79" s="32" t="n">
        <v>2.365</v>
      </c>
      <c r="AB79" s="32" t="n">
        <v>2.47</v>
      </c>
      <c r="AC79" s="32" t="n">
        <v>2.595</v>
      </c>
      <c r="AD79" s="32" t="n">
        <v>2.575</v>
      </c>
      <c r="AE79" s="32" t="n">
        <v>2.33</v>
      </c>
      <c r="AF79" s="32" t="n">
        <v>2.165</v>
      </c>
      <c r="AG79" s="32" t="n">
        <v>2.115</v>
      </c>
      <c r="AH79" s="32" t="n">
        <v>2.12</v>
      </c>
      <c r="AI79" s="32" t="n">
        <v>2.13</v>
      </c>
      <c r="AJ79" s="33" t="n">
        <v>2.135</v>
      </c>
      <c r="AK79" s="32" t="n">
        <v>2.145</v>
      </c>
      <c r="AL79" s="32" t="n">
        <v>2.154</v>
      </c>
      <c r="AM79" s="32" t="n">
        <v>2.206</v>
      </c>
      <c r="AN79" s="32" t="n">
        <v>2.33</v>
      </c>
      <c r="AO79" s="32" t="n">
        <v>2.555</v>
      </c>
      <c r="AP79" s="32" t="n">
        <v>2.535</v>
      </c>
      <c r="AQ79" s="32" t="n">
        <v>2.345</v>
      </c>
      <c r="AR79" s="32" t="n">
        <v>2.19</v>
      </c>
      <c r="AS79" s="32" t="n">
        <v>2.15</v>
      </c>
      <c r="AT79" s="32" t="n">
        <v>2.16</v>
      </c>
      <c r="AU79" s="32" t="n">
        <v>2.17727205</v>
      </c>
      <c r="AV79" s="32" t="n">
        <v>2.18238302</v>
      </c>
      <c r="AW79" s="32" t="n">
        <v>2.19260496</v>
      </c>
      <c r="AX79" s="32" t="n">
        <v>2.2018047</v>
      </c>
      <c r="AY79" s="32" t="n">
        <v>2.25495876</v>
      </c>
      <c r="AZ79" s="32" t="n">
        <v>2.38171075</v>
      </c>
      <c r="BA79" s="32" t="n">
        <v>2.61170427</v>
      </c>
      <c r="BB79" s="32" t="n">
        <v>2.5912604</v>
      </c>
      <c r="BC79" s="32" t="n">
        <v>2.39704365</v>
      </c>
      <c r="BD79" s="32" t="n">
        <v>2.23860366</v>
      </c>
      <c r="BE79" s="32" t="n">
        <v>2.19771592</v>
      </c>
      <c r="BF79" s="32" t="n">
        <v>2.20793786</v>
      </c>
      <c r="BG79" s="32" t="n">
        <v>2.25763455</v>
      </c>
      <c r="BH79" s="32" t="n">
        <v>2.26293416</v>
      </c>
      <c r="BI79" s="32" t="n">
        <v>2.27353338</v>
      </c>
      <c r="BJ79" s="32" t="n">
        <v>2.28307268</v>
      </c>
      <c r="BK79" s="32" t="n">
        <v>2.33818864</v>
      </c>
      <c r="BL79" s="32" t="n">
        <v>2.46961901</v>
      </c>
      <c r="BM79" s="32" t="n">
        <v>2.70810154</v>
      </c>
      <c r="BN79" s="32" t="n">
        <v>2.68690309</v>
      </c>
      <c r="BO79" s="32" t="n">
        <v>2.48551785</v>
      </c>
      <c r="BP79" s="32" t="n">
        <v>2.32122989</v>
      </c>
      <c r="BQ79" s="32" t="n">
        <v>2.27883299</v>
      </c>
      <c r="BR79" s="32" t="n">
        <v>2.28943222</v>
      </c>
      <c r="BS79" s="32" t="n">
        <v>2.34508785</v>
      </c>
      <c r="BT79" s="32" t="n">
        <v>2.35059275</v>
      </c>
      <c r="BU79" s="32" t="n">
        <v>2.36160255</v>
      </c>
      <c r="BV79" s="32" t="n">
        <v>2.37151137</v>
      </c>
      <c r="BW79" s="32" t="n">
        <v>2.42876235</v>
      </c>
      <c r="BX79" s="32" t="n">
        <v>2.56528389</v>
      </c>
      <c r="BY79" s="32" t="n">
        <v>2.81300444</v>
      </c>
      <c r="BZ79" s="32" t="n">
        <v>2.79098483</v>
      </c>
      <c r="CA79" s="32" t="n">
        <v>2.58179859</v>
      </c>
      <c r="CB79" s="32" t="n">
        <v>2.41114666</v>
      </c>
      <c r="CC79" s="32" t="n">
        <v>2.36710745</v>
      </c>
      <c r="CD79" s="32" t="n">
        <v>2.37811726</v>
      </c>
      <c r="CE79" s="32" t="n">
        <v>2.44199556</v>
      </c>
      <c r="CF79" s="32" t="n">
        <v>2.44772795</v>
      </c>
      <c r="CG79" s="32" t="n">
        <v>2.45919271</v>
      </c>
      <c r="CH79" s="32" t="n">
        <v>2.469511</v>
      </c>
      <c r="CI79" s="32" t="n">
        <v>2.5291278</v>
      </c>
      <c r="CJ79" s="32" t="n">
        <v>2.67129092</v>
      </c>
      <c r="CK79" s="32" t="n">
        <v>2.9292482</v>
      </c>
      <c r="CL79" s="32" t="n">
        <v>2.90631866</v>
      </c>
      <c r="CM79" s="32" t="n">
        <v>2.68848807</v>
      </c>
      <c r="CN79" s="32" t="n">
        <v>2.51078417</v>
      </c>
      <c r="CO79" s="32" t="n">
        <v>2.4649251</v>
      </c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</row>
    <row r="80" customFormat="false" ht="12.75" hidden="true" customHeight="false" outlineLevel="0" collapsed="false">
      <c r="A80" s="0" t="n">
        <f aca="false">WEEKDAY(C80,2)</f>
        <v>5</v>
      </c>
      <c r="B80" s="0" t="n">
        <f aca="false">MONTH(C80)</f>
        <v>4</v>
      </c>
      <c r="C80" s="23" t="n">
        <v>34089</v>
      </c>
      <c r="D80" s="0" t="n">
        <f aca="false">MONTH(R80)</f>
        <v>4</v>
      </c>
      <c r="E80" s="0" t="n">
        <f aca="false">YEAR(R80)</f>
        <v>1993</v>
      </c>
      <c r="F80" s="24" t="n">
        <f aca="false">L80-K80</f>
        <v>0.0265</v>
      </c>
      <c r="G80" s="24" t="n">
        <f aca="false">N80-M80</f>
        <v>0.0366584149999998</v>
      </c>
      <c r="H80" s="24" t="n">
        <f aca="false">O80-N80</f>
        <v>0.0713242583333336</v>
      </c>
      <c r="I80" s="24" t="n">
        <f aca="false">O80-M80</f>
        <v>0.107982673333333</v>
      </c>
      <c r="J80" s="25" t="n">
        <f aca="false">VLOOKUP(C80,'Nymex hist.'!A:B,2,0)</f>
        <v>2.365</v>
      </c>
      <c r="K80" s="34" t="n">
        <f aca="false">AVERAGE(U80:AA80)</f>
        <v>2.4045</v>
      </c>
      <c r="L80" s="34" t="n">
        <f aca="false">AVERAGE(AB80:AF80)</f>
        <v>2.431</v>
      </c>
      <c r="M80" s="27" t="n">
        <f aca="false">SUMIF($S$3:$FQ$3,$E80+1,$S80:$FQ80)/COUNTIF($S$3:$FQ$3,$E80+1)</f>
        <v>2.24941666666667</v>
      </c>
      <c r="N80" s="27" t="n">
        <f aca="false">SUMIF($S$3:$FQ$3,$E80+2,$S80:$FQ80)/COUNTIF($S$3:$FQ$3,$E80+2)</f>
        <v>2.28607508166667</v>
      </c>
      <c r="O80" s="27" t="n">
        <f aca="false">SUMIF($S$3:$FQ$3,$E80+3,$S80:$FQ80)/COUNTIF($S$3:$FQ$3,$E80+3)</f>
        <v>2.35739934</v>
      </c>
      <c r="P80" s="27" t="n">
        <f aca="false">SUMIF($S$3:$FQ$3,$E80+4,$S80:$FQ80)/COUNTIF($S$3:$FQ$3,$E80+4)</f>
        <v>2.44674339833333</v>
      </c>
      <c r="Q80" s="27" t="n">
        <f aca="false">SUMIF($S$3:$FQ$3,$E80+5,$S80:$FQ80)/COUNTIF($S$3:$FQ$3,$E80+5)</f>
        <v>2.54503547833333</v>
      </c>
      <c r="R80" s="28" t="n">
        <v>34089</v>
      </c>
      <c r="S80" s="29"/>
      <c r="T80" s="29"/>
      <c r="U80" s="29"/>
      <c r="V80" s="29" t="n">
        <v>2.758</v>
      </c>
      <c r="W80" s="29" t="n">
        <v>2.365</v>
      </c>
      <c r="X80" s="29" t="n">
        <v>2.316</v>
      </c>
      <c r="Y80" s="29" t="n">
        <v>2.311</v>
      </c>
      <c r="Z80" s="29" t="n">
        <v>2.314</v>
      </c>
      <c r="AA80" s="29" t="n">
        <v>2.363</v>
      </c>
      <c r="AB80" s="29" t="n">
        <v>2.472</v>
      </c>
      <c r="AC80" s="29" t="n">
        <v>2.603</v>
      </c>
      <c r="AD80" s="29" t="n">
        <v>2.58</v>
      </c>
      <c r="AE80" s="29" t="n">
        <v>2.335</v>
      </c>
      <c r="AF80" s="29" t="n">
        <v>2.165</v>
      </c>
      <c r="AG80" s="29" t="n">
        <v>2.115</v>
      </c>
      <c r="AH80" s="29" t="n">
        <v>2.12</v>
      </c>
      <c r="AI80" s="29" t="n">
        <v>2.13</v>
      </c>
      <c r="AJ80" s="31" t="n">
        <v>2.145</v>
      </c>
      <c r="AK80" s="29" t="n">
        <v>2.15</v>
      </c>
      <c r="AL80" s="29" t="n">
        <v>2.155</v>
      </c>
      <c r="AM80" s="29" t="n">
        <v>2.214</v>
      </c>
      <c r="AN80" s="29" t="n">
        <v>2.321</v>
      </c>
      <c r="AO80" s="29" t="n">
        <v>2.563</v>
      </c>
      <c r="AP80" s="29" t="n">
        <v>2.54</v>
      </c>
      <c r="AQ80" s="29" t="n">
        <v>2.35</v>
      </c>
      <c r="AR80" s="29" t="n">
        <v>2.19</v>
      </c>
      <c r="AS80" s="29" t="n">
        <v>2.15</v>
      </c>
      <c r="AT80" s="29" t="n">
        <v>2.16</v>
      </c>
      <c r="AU80" s="29" t="n">
        <v>2.17957514</v>
      </c>
      <c r="AV80" s="29" t="n">
        <v>2.19492426</v>
      </c>
      <c r="AW80" s="29" t="n">
        <v>2.20004064</v>
      </c>
      <c r="AX80" s="29" t="n">
        <v>2.20515701</v>
      </c>
      <c r="AY80" s="29" t="n">
        <v>2.26553022</v>
      </c>
      <c r="AZ80" s="29" t="n">
        <v>2.37502061</v>
      </c>
      <c r="BA80" s="29" t="n">
        <v>2.6226531</v>
      </c>
      <c r="BB80" s="29" t="n">
        <v>2.59911778</v>
      </c>
      <c r="BC80" s="29" t="n">
        <v>2.40469558</v>
      </c>
      <c r="BD80" s="29" t="n">
        <v>2.24097163</v>
      </c>
      <c r="BE80" s="29" t="n">
        <v>2.20004064</v>
      </c>
      <c r="BF80" s="29" t="n">
        <v>2.21027339</v>
      </c>
      <c r="BG80" s="29" t="n">
        <v>2.25983966</v>
      </c>
      <c r="BH80" s="29" t="n">
        <v>2.27575403</v>
      </c>
      <c r="BI80" s="29" t="n">
        <v>2.28105881</v>
      </c>
      <c r="BJ80" s="29" t="n">
        <v>2.2863636</v>
      </c>
      <c r="BK80" s="29" t="n">
        <v>2.3489601</v>
      </c>
      <c r="BL80" s="29" t="n">
        <v>2.46248256</v>
      </c>
      <c r="BM80" s="29" t="n">
        <v>2.7192343</v>
      </c>
      <c r="BN80" s="29" t="n">
        <v>2.69483227</v>
      </c>
      <c r="BO80" s="29" t="n">
        <v>2.49325033</v>
      </c>
      <c r="BP80" s="29" t="n">
        <v>2.32349712</v>
      </c>
      <c r="BQ80" s="29" t="n">
        <v>2.28105881</v>
      </c>
      <c r="BR80" s="29" t="n">
        <v>2.29166839</v>
      </c>
      <c r="BS80" s="29" t="n">
        <v>2.34718635</v>
      </c>
      <c r="BT80" s="29" t="n">
        <v>2.36371583</v>
      </c>
      <c r="BU80" s="29" t="n">
        <v>2.36922565</v>
      </c>
      <c r="BV80" s="29" t="n">
        <v>2.37473548</v>
      </c>
      <c r="BW80" s="29" t="n">
        <v>2.43975144</v>
      </c>
      <c r="BX80" s="29" t="n">
        <v>2.55766174</v>
      </c>
      <c r="BY80" s="29" t="n">
        <v>2.82433737</v>
      </c>
      <c r="BZ80" s="29" t="n">
        <v>2.79899217</v>
      </c>
      <c r="CA80" s="29" t="n">
        <v>2.58961874</v>
      </c>
      <c r="CB80" s="29" t="n">
        <v>2.41330427</v>
      </c>
      <c r="CC80" s="29" t="n">
        <v>2.36922565</v>
      </c>
      <c r="CD80" s="29" t="n">
        <v>2.38024531</v>
      </c>
      <c r="CE80" s="29" t="n">
        <v>2.44397591</v>
      </c>
      <c r="CF80" s="29" t="n">
        <v>2.46118701</v>
      </c>
      <c r="CG80" s="29" t="n">
        <v>2.46692404</v>
      </c>
      <c r="CH80" s="29" t="n">
        <v>2.47266108</v>
      </c>
      <c r="CI80" s="29" t="n">
        <v>2.54035806</v>
      </c>
      <c r="CJ80" s="29" t="n">
        <v>2.66313056</v>
      </c>
      <c r="CK80" s="29" t="n">
        <v>2.94080294</v>
      </c>
      <c r="CL80" s="29" t="n">
        <v>2.91441259</v>
      </c>
      <c r="CM80" s="29" t="n">
        <v>2.69640535</v>
      </c>
      <c r="CN80" s="29" t="n">
        <v>2.5128203</v>
      </c>
      <c r="CO80" s="29" t="n">
        <v>2.46692404</v>
      </c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true" customHeight="false" outlineLevel="0" collapsed="false">
      <c r="A81" s="0" t="n">
        <f aca="false">WEEKDAY(C81,2)</f>
        <v>1</v>
      </c>
      <c r="B81" s="0" t="n">
        <f aca="false">MONTH(C81)</f>
        <v>5</v>
      </c>
      <c r="C81" s="23" t="n">
        <v>34092</v>
      </c>
      <c r="D81" s="0" t="n">
        <f aca="false">MONTH(R81)</f>
        <v>5</v>
      </c>
      <c r="E81" s="0" t="n">
        <f aca="false">YEAR(R81)</f>
        <v>1993</v>
      </c>
      <c r="F81" s="24" t="n">
        <f aca="false">L81-K81</f>
        <v>0.1344</v>
      </c>
      <c r="G81" s="24" t="n">
        <f aca="false">N81-M81</f>
        <v>0.0367079716666665</v>
      </c>
      <c r="H81" s="24" t="n">
        <f aca="false">O81-N81</f>
        <v>0.0713549341666671</v>
      </c>
      <c r="I81" s="24" t="n">
        <f aca="false">O81-M81</f>
        <v>0.108062905833334</v>
      </c>
      <c r="J81" s="25" t="n">
        <f aca="false">VLOOKUP(C81,'Nymex hist.'!A:B,2,0)</f>
        <v>2.289</v>
      </c>
      <c r="K81" s="34" t="n">
        <f aca="false">AVERAGE(U81:AA81)</f>
        <v>2.2712</v>
      </c>
      <c r="L81" s="34" t="n">
        <f aca="false">AVERAGE(AB81:AF81)</f>
        <v>2.4056</v>
      </c>
      <c r="M81" s="27" t="n">
        <f aca="false">SUMIF($S$3:$FQ$3,$E81+1,$S81:$FQ81)/COUNTIF($S$3:$FQ$3,$E81+1)</f>
        <v>2.23325</v>
      </c>
      <c r="N81" s="27" t="n">
        <f aca="false">SUMIF($S$3:$FQ$3,$E81+2,$S81:$FQ81)/COUNTIF($S$3:$FQ$3,$E81+2)</f>
        <v>2.26995797166667</v>
      </c>
      <c r="O81" s="27" t="n">
        <f aca="false">SUMIF($S$3:$FQ$3,$E81+3,$S81:$FQ81)/COUNTIF($S$3:$FQ$3,$E81+3)</f>
        <v>2.34131290583333</v>
      </c>
      <c r="P81" s="27" t="n">
        <f aca="false">SUMIF($S$3:$FQ$3,$E81+4,$S81:$FQ81)/COUNTIF($S$3:$FQ$3,$E81+4)</f>
        <v>2.43066404333333</v>
      </c>
      <c r="Q81" s="27" t="n">
        <f aca="false">SUMIF($S$3:$FQ$3,$E81+5,$S81:$FQ81)/COUNTIF($S$3:$FQ$3,$E81+5)</f>
        <v>2.52896556166667</v>
      </c>
      <c r="R81" s="28" t="n">
        <v>34092</v>
      </c>
      <c r="S81" s="29"/>
      <c r="T81" s="29"/>
      <c r="U81" s="29"/>
      <c r="V81" s="29"/>
      <c r="W81" s="29" t="n">
        <v>2.289</v>
      </c>
      <c r="X81" s="29" t="n">
        <v>2.251</v>
      </c>
      <c r="Y81" s="29" t="n">
        <v>2.244</v>
      </c>
      <c r="Z81" s="29" t="n">
        <v>2.25</v>
      </c>
      <c r="AA81" s="29" t="n">
        <v>2.322</v>
      </c>
      <c r="AB81" s="29" t="n">
        <v>2.43</v>
      </c>
      <c r="AC81" s="29" t="n">
        <v>2.59</v>
      </c>
      <c r="AD81" s="29" t="n">
        <v>2.56</v>
      </c>
      <c r="AE81" s="29" t="n">
        <v>2.315</v>
      </c>
      <c r="AF81" s="29" t="n">
        <v>2.133</v>
      </c>
      <c r="AG81" s="29" t="n">
        <v>2.095</v>
      </c>
      <c r="AH81" s="29" t="n">
        <v>2.105</v>
      </c>
      <c r="AI81" s="29" t="n">
        <v>2.11</v>
      </c>
      <c r="AJ81" s="31" t="n">
        <v>2.121</v>
      </c>
      <c r="AK81" s="29" t="n">
        <v>2.14</v>
      </c>
      <c r="AL81" s="29" t="n">
        <v>2.145</v>
      </c>
      <c r="AM81" s="29" t="n">
        <v>2.21</v>
      </c>
      <c r="AN81" s="29" t="n">
        <v>2.315</v>
      </c>
      <c r="AO81" s="29" t="n">
        <v>2.55</v>
      </c>
      <c r="AP81" s="29" t="n">
        <v>2.52</v>
      </c>
      <c r="AQ81" s="29" t="n">
        <v>2.33</v>
      </c>
      <c r="AR81" s="29" t="n">
        <v>2.158</v>
      </c>
      <c r="AS81" s="29" t="n">
        <v>2.13</v>
      </c>
      <c r="AT81" s="29" t="n">
        <v>2.145</v>
      </c>
      <c r="AU81" s="29" t="n">
        <v>2.15946417</v>
      </c>
      <c r="AV81" s="29" t="n">
        <v>2.17072204</v>
      </c>
      <c r="AW81" s="29" t="n">
        <v>2.19016745</v>
      </c>
      <c r="AX81" s="29" t="n">
        <v>2.19528466</v>
      </c>
      <c r="AY81" s="29" t="n">
        <v>2.26180844</v>
      </c>
      <c r="AZ81" s="29" t="n">
        <v>2.36926993</v>
      </c>
      <c r="BA81" s="29" t="n">
        <v>2.60977897</v>
      </c>
      <c r="BB81" s="29" t="n">
        <v>2.57907569</v>
      </c>
      <c r="BC81" s="29" t="n">
        <v>2.38462157</v>
      </c>
      <c r="BD81" s="29" t="n">
        <v>2.20858942</v>
      </c>
      <c r="BE81" s="29" t="n">
        <v>2.17993302</v>
      </c>
      <c r="BF81" s="29" t="n">
        <v>2.19528466</v>
      </c>
      <c r="BG81" s="29" t="n">
        <v>2.23954901</v>
      </c>
      <c r="BH81" s="29" t="n">
        <v>2.25122438</v>
      </c>
      <c r="BI81" s="29" t="n">
        <v>2.27139094</v>
      </c>
      <c r="BJ81" s="29" t="n">
        <v>2.27669792</v>
      </c>
      <c r="BK81" s="29" t="n">
        <v>2.34568877</v>
      </c>
      <c r="BL81" s="29" t="n">
        <v>2.45713552</v>
      </c>
      <c r="BM81" s="29" t="n">
        <v>2.70656397</v>
      </c>
      <c r="BN81" s="29" t="n">
        <v>2.67472204</v>
      </c>
      <c r="BO81" s="29" t="n">
        <v>2.47305649</v>
      </c>
      <c r="BP81" s="29" t="n">
        <v>2.29049609</v>
      </c>
      <c r="BQ81" s="29" t="n">
        <v>2.26077696</v>
      </c>
      <c r="BR81" s="29" t="n">
        <v>2.27669792</v>
      </c>
      <c r="BS81" s="29" t="n">
        <v>2.32670016</v>
      </c>
      <c r="BT81" s="29" t="n">
        <v>2.33882987</v>
      </c>
      <c r="BU81" s="29" t="n">
        <v>2.3597812</v>
      </c>
      <c r="BV81" s="29" t="n">
        <v>2.36529471</v>
      </c>
      <c r="BW81" s="29" t="n">
        <v>2.43697031</v>
      </c>
      <c r="BX81" s="29" t="n">
        <v>2.55275396</v>
      </c>
      <c r="BY81" s="29" t="n">
        <v>2.81188881</v>
      </c>
      <c r="BZ81" s="29" t="n">
        <v>2.77880777</v>
      </c>
      <c r="CA81" s="29" t="n">
        <v>2.56929449</v>
      </c>
      <c r="CB81" s="29" t="n">
        <v>2.37962983</v>
      </c>
      <c r="CC81" s="29" t="n">
        <v>2.34875419</v>
      </c>
      <c r="CD81" s="29" t="n">
        <v>2.36529471</v>
      </c>
      <c r="CE81" s="29" t="n">
        <v>2.42327305</v>
      </c>
      <c r="CF81" s="29" t="n">
        <v>2.43590623</v>
      </c>
      <c r="CG81" s="29" t="n">
        <v>2.45772717</v>
      </c>
      <c r="CH81" s="29" t="n">
        <v>2.46346952</v>
      </c>
      <c r="CI81" s="29" t="n">
        <v>2.53812012</v>
      </c>
      <c r="CJ81" s="29" t="n">
        <v>2.65870953</v>
      </c>
      <c r="CK81" s="29" t="n">
        <v>2.92860013</v>
      </c>
      <c r="CL81" s="29" t="n">
        <v>2.89414601</v>
      </c>
      <c r="CM81" s="29" t="n">
        <v>2.67593659</v>
      </c>
      <c r="CN81" s="29" t="n">
        <v>2.47839964</v>
      </c>
      <c r="CO81" s="29" t="n">
        <v>2.44624246</v>
      </c>
      <c r="CP81" s="29" t="n">
        <v>2.46346952</v>
      </c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true" customHeight="false" outlineLevel="0" collapsed="false">
      <c r="A82" s="0" t="n">
        <f aca="false">WEEKDAY(C82,2)</f>
        <v>2</v>
      </c>
      <c r="B82" s="0" t="n">
        <f aca="false">MONTH(C82)</f>
        <v>5</v>
      </c>
      <c r="C82" s="23" t="n">
        <v>34093</v>
      </c>
      <c r="D82" s="0" t="n">
        <f aca="false">MONTH(R82)</f>
        <v>5</v>
      </c>
      <c r="E82" s="0" t="n">
        <f aca="false">YEAR(R82)</f>
        <v>1993</v>
      </c>
      <c r="F82" s="24" t="n">
        <f aca="false">L82-K82</f>
        <v>0.149</v>
      </c>
      <c r="G82" s="24" t="n">
        <f aca="false">N82-M82</f>
        <v>0.0243949716666667</v>
      </c>
      <c r="H82" s="24" t="n">
        <f aca="false">O82-N82</f>
        <v>0.0602518508333332</v>
      </c>
      <c r="I82" s="24" t="n">
        <f aca="false">O82-M82</f>
        <v>0.0846468224999999</v>
      </c>
      <c r="J82" s="25" t="n">
        <f aca="false">VLOOKUP(C82,'Nymex hist.'!A:B,2,0)</f>
        <v>2.317</v>
      </c>
      <c r="K82" s="34" t="n">
        <f aca="false">AVERAGE(U82:AA82)</f>
        <v>2.2974</v>
      </c>
      <c r="L82" s="34" t="n">
        <f aca="false">AVERAGE(AB82:AF82)</f>
        <v>2.4464</v>
      </c>
      <c r="M82" s="27" t="n">
        <f aca="false">SUMIF($S$3:$FQ$3,$E82+1,$S82:$FQ82)/COUNTIF($S$3:$FQ$3,$E82+1)</f>
        <v>2.23883333333333</v>
      </c>
      <c r="N82" s="27" t="n">
        <f aca="false">SUMIF($S$3:$FQ$3,$E82+2,$S82:$FQ82)/COUNTIF($S$3:$FQ$3,$E82+2)</f>
        <v>2.263228305</v>
      </c>
      <c r="O82" s="27" t="n">
        <f aca="false">SUMIF($S$3:$FQ$3,$E82+3,$S82:$FQ82)/COUNTIF($S$3:$FQ$3,$E82+3)</f>
        <v>2.32348015583333</v>
      </c>
      <c r="P82" s="27" t="n">
        <f aca="false">SUMIF($S$3:$FQ$3,$E82+4,$S82:$FQ82)/COUNTIF($S$3:$FQ$3,$E82+4)</f>
        <v>2.40137327916667</v>
      </c>
      <c r="Q82" s="27" t="n">
        <f aca="false">SUMIF($S$3:$FQ$3,$E82+5,$S82:$FQ82)/COUNTIF($S$3:$FQ$3,$E82+5)</f>
        <v>2.48281983833333</v>
      </c>
      <c r="R82" s="28" t="n">
        <v>34093</v>
      </c>
      <c r="S82" s="29"/>
      <c r="T82" s="29"/>
      <c r="U82" s="29"/>
      <c r="V82" s="29"/>
      <c r="W82" s="29" t="n">
        <v>2.317</v>
      </c>
      <c r="X82" s="29" t="n">
        <v>2.263</v>
      </c>
      <c r="Y82" s="29" t="n">
        <v>2.265</v>
      </c>
      <c r="Z82" s="29" t="n">
        <v>2.272</v>
      </c>
      <c r="AA82" s="29" t="n">
        <v>2.37</v>
      </c>
      <c r="AB82" s="29" t="n">
        <v>2.485</v>
      </c>
      <c r="AC82" s="29" t="n">
        <v>2.64</v>
      </c>
      <c r="AD82" s="29" t="n">
        <v>2.607</v>
      </c>
      <c r="AE82" s="29" t="n">
        <v>2.35</v>
      </c>
      <c r="AF82" s="29" t="n">
        <v>2.15</v>
      </c>
      <c r="AG82" s="29" t="n">
        <v>2.1</v>
      </c>
      <c r="AH82" s="29" t="n">
        <v>2.105</v>
      </c>
      <c r="AI82" s="29" t="n">
        <v>2.11</v>
      </c>
      <c r="AJ82" s="31" t="n">
        <v>2.12</v>
      </c>
      <c r="AK82" s="29" t="n">
        <v>2.125</v>
      </c>
      <c r="AL82" s="29" t="n">
        <v>2.13</v>
      </c>
      <c r="AM82" s="29" t="n">
        <v>2.194</v>
      </c>
      <c r="AN82" s="29" t="n">
        <v>2.305</v>
      </c>
      <c r="AO82" s="29" t="n">
        <v>2.57</v>
      </c>
      <c r="AP82" s="29" t="n">
        <v>2.557</v>
      </c>
      <c r="AQ82" s="29" t="n">
        <v>2.35</v>
      </c>
      <c r="AR82" s="29" t="n">
        <v>2.165</v>
      </c>
      <c r="AS82" s="29" t="n">
        <v>2.12</v>
      </c>
      <c r="AT82" s="29" t="n">
        <v>2.135</v>
      </c>
      <c r="AU82" s="29" t="n">
        <v>2.14767717</v>
      </c>
      <c r="AV82" s="29" t="n">
        <v>2.15785573</v>
      </c>
      <c r="AW82" s="29" t="n">
        <v>2.16294502</v>
      </c>
      <c r="AX82" s="29" t="n">
        <v>2.1680343</v>
      </c>
      <c r="AY82" s="29" t="n">
        <v>2.23317711</v>
      </c>
      <c r="AZ82" s="29" t="n">
        <v>2.34615918</v>
      </c>
      <c r="BA82" s="29" t="n">
        <v>2.61589115</v>
      </c>
      <c r="BB82" s="29" t="n">
        <v>2.60265902</v>
      </c>
      <c r="BC82" s="29" t="n">
        <v>2.39196272</v>
      </c>
      <c r="BD82" s="29" t="n">
        <v>2.20365928</v>
      </c>
      <c r="BE82" s="29" t="n">
        <v>2.15785573</v>
      </c>
      <c r="BF82" s="29" t="n">
        <v>2.17312358</v>
      </c>
      <c r="BG82" s="29" t="n">
        <v>2.21832186</v>
      </c>
      <c r="BH82" s="29" t="n">
        <v>2.22883524</v>
      </c>
      <c r="BI82" s="29" t="n">
        <v>2.23409192</v>
      </c>
      <c r="BJ82" s="29" t="n">
        <v>2.23934861</v>
      </c>
      <c r="BK82" s="29" t="n">
        <v>2.3066342</v>
      </c>
      <c r="BL82" s="29" t="n">
        <v>2.42333265</v>
      </c>
      <c r="BM82" s="29" t="n">
        <v>2.70193706</v>
      </c>
      <c r="BN82" s="29" t="n">
        <v>2.68826967</v>
      </c>
      <c r="BO82" s="29" t="n">
        <v>2.47064283</v>
      </c>
      <c r="BP82" s="29" t="n">
        <v>2.27614542</v>
      </c>
      <c r="BQ82" s="29" t="n">
        <v>2.22883524</v>
      </c>
      <c r="BR82" s="29" t="n">
        <v>2.2446053</v>
      </c>
      <c r="BS82" s="29" t="n">
        <v>2.2936762</v>
      </c>
      <c r="BT82" s="29" t="n">
        <v>2.30454671</v>
      </c>
      <c r="BU82" s="29" t="n">
        <v>2.30998196</v>
      </c>
      <c r="BV82" s="29" t="n">
        <v>2.31541721</v>
      </c>
      <c r="BW82" s="29" t="n">
        <v>2.38498843</v>
      </c>
      <c r="BX82" s="29" t="n">
        <v>2.50565102</v>
      </c>
      <c r="BY82" s="29" t="n">
        <v>2.79371936</v>
      </c>
      <c r="BZ82" s="29" t="n">
        <v>2.7795877</v>
      </c>
      <c r="CA82" s="29" t="n">
        <v>2.55456828</v>
      </c>
      <c r="CB82" s="29" t="n">
        <v>2.35346397</v>
      </c>
      <c r="CC82" s="29" t="n">
        <v>2.30454671</v>
      </c>
      <c r="CD82" s="29" t="n">
        <v>2.32085246</v>
      </c>
      <c r="CE82" s="29" t="n">
        <v>2.37138537</v>
      </c>
      <c r="CF82" s="29" t="n">
        <v>2.38262416</v>
      </c>
      <c r="CG82" s="29" t="n">
        <v>2.38824355</v>
      </c>
      <c r="CH82" s="29" t="n">
        <v>2.39386295</v>
      </c>
      <c r="CI82" s="29" t="n">
        <v>2.46579123</v>
      </c>
      <c r="CJ82" s="29" t="n">
        <v>2.59054183</v>
      </c>
      <c r="CK82" s="29" t="n">
        <v>2.88836985</v>
      </c>
      <c r="CL82" s="29" t="n">
        <v>2.87375942</v>
      </c>
      <c r="CM82" s="29" t="n">
        <v>2.6411164</v>
      </c>
      <c r="CN82" s="29" t="n">
        <v>2.43319873</v>
      </c>
      <c r="CO82" s="29" t="n">
        <v>2.38262416</v>
      </c>
      <c r="CP82" s="29" t="n">
        <v>2.39948235</v>
      </c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true" customHeight="false" outlineLevel="0" collapsed="false">
      <c r="A83" s="0" t="n">
        <f aca="false">WEEKDAY(C83,2)</f>
        <v>3</v>
      </c>
      <c r="B83" s="0" t="n">
        <f aca="false">MONTH(C83)</f>
        <v>5</v>
      </c>
      <c r="C83" s="23" t="n">
        <v>34094</v>
      </c>
      <c r="D83" s="0" t="n">
        <f aca="false">MONTH(R83)</f>
        <v>5</v>
      </c>
      <c r="E83" s="0" t="n">
        <f aca="false">YEAR(R83)</f>
        <v>1993</v>
      </c>
      <c r="F83" s="24" t="n">
        <f aca="false">L83-K83</f>
        <v>0.218</v>
      </c>
      <c r="G83" s="24" t="n">
        <f aca="false">N83-M83</f>
        <v>0.0178074725000004</v>
      </c>
      <c r="H83" s="24" t="n">
        <f aca="false">O83-N83</f>
        <v>0.0502892724999997</v>
      </c>
      <c r="I83" s="24" t="n">
        <f aca="false">O83-M83</f>
        <v>0.0680967450000001</v>
      </c>
      <c r="J83" s="25" t="n">
        <f aca="false">VLOOKUP(C83,'Nymex hist.'!A:B,2,0)</f>
        <v>2.224</v>
      </c>
      <c r="K83" s="34" t="n">
        <f aca="false">AVERAGE(U83:AA83)</f>
        <v>2.232</v>
      </c>
      <c r="L83" s="34" t="n">
        <f aca="false">AVERAGE(AB83:AF83)</f>
        <v>2.45</v>
      </c>
      <c r="M83" s="27" t="n">
        <f aca="false">SUMIF($S$3:$FQ$3,$E83+1,$S83:$FQ83)/COUNTIF($S$3:$FQ$3,$E83+1)</f>
        <v>2.25091666666667</v>
      </c>
      <c r="N83" s="27" t="n">
        <f aca="false">SUMIF($S$3:$FQ$3,$E83+2,$S83:$FQ83)/COUNTIF($S$3:$FQ$3,$E83+2)</f>
        <v>2.26872413916667</v>
      </c>
      <c r="O83" s="27" t="n">
        <f aca="false">SUMIF($S$3:$FQ$3,$E83+3,$S83:$FQ83)/COUNTIF($S$3:$FQ$3,$E83+3)</f>
        <v>2.31901341166667</v>
      </c>
      <c r="P83" s="27" t="n">
        <f aca="false">SUMIF($S$3:$FQ$3,$E83+4,$S83:$FQ83)/COUNTIF($S$3:$FQ$3,$E83+4)</f>
        <v>2.39270881583333</v>
      </c>
      <c r="Q83" s="27" t="n">
        <f aca="false">SUMIF($S$3:$FQ$3,$E83+5,$S83:$FQ83)/COUNTIF($S$3:$FQ$3,$E83+5)</f>
        <v>2.47415804916667</v>
      </c>
      <c r="R83" s="28" t="n">
        <v>34094</v>
      </c>
      <c r="S83" s="29"/>
      <c r="T83" s="29"/>
      <c r="U83" s="29"/>
      <c r="V83" s="29"/>
      <c r="W83" s="29" t="n">
        <v>2.224</v>
      </c>
      <c r="X83" s="29" t="n">
        <v>2.176</v>
      </c>
      <c r="Y83" s="29" t="n">
        <v>2.19</v>
      </c>
      <c r="Z83" s="29" t="n">
        <v>2.23</v>
      </c>
      <c r="AA83" s="29" t="n">
        <v>2.34</v>
      </c>
      <c r="AB83" s="29" t="n">
        <v>2.47</v>
      </c>
      <c r="AC83" s="29" t="n">
        <v>2.655</v>
      </c>
      <c r="AD83" s="29" t="n">
        <v>2.615</v>
      </c>
      <c r="AE83" s="29" t="n">
        <v>2.355</v>
      </c>
      <c r="AF83" s="29" t="n">
        <v>2.155</v>
      </c>
      <c r="AG83" s="29" t="n">
        <v>2.11</v>
      </c>
      <c r="AH83" s="29" t="n">
        <v>2.115</v>
      </c>
      <c r="AI83" s="29" t="n">
        <v>2.115</v>
      </c>
      <c r="AJ83" s="31" t="n">
        <v>2.13</v>
      </c>
      <c r="AK83" s="29" t="n">
        <v>2.15</v>
      </c>
      <c r="AL83" s="29" t="n">
        <v>2.15</v>
      </c>
      <c r="AM83" s="29" t="n">
        <v>2.22</v>
      </c>
      <c r="AN83" s="29" t="n">
        <v>2.331</v>
      </c>
      <c r="AO83" s="29" t="n">
        <v>2.565</v>
      </c>
      <c r="AP83" s="29" t="n">
        <v>2.555</v>
      </c>
      <c r="AQ83" s="29" t="n">
        <v>2.355</v>
      </c>
      <c r="AR83" s="29" t="n">
        <v>2.17</v>
      </c>
      <c r="AS83" s="29" t="n">
        <v>2.13</v>
      </c>
      <c r="AT83" s="29" t="n">
        <v>2.145</v>
      </c>
      <c r="AU83" s="29" t="n">
        <v>2.1431833</v>
      </c>
      <c r="AV83" s="29" t="n">
        <v>2.15838318</v>
      </c>
      <c r="AW83" s="29" t="n">
        <v>2.17864969</v>
      </c>
      <c r="AX83" s="29" t="n">
        <v>2.17864969</v>
      </c>
      <c r="AY83" s="29" t="n">
        <v>2.24958247</v>
      </c>
      <c r="AZ83" s="29" t="n">
        <v>2.36206159</v>
      </c>
      <c r="BA83" s="29" t="n">
        <v>2.59917975</v>
      </c>
      <c r="BB83" s="29" t="n">
        <v>2.58904649</v>
      </c>
      <c r="BC83" s="29" t="n">
        <v>2.3863814</v>
      </c>
      <c r="BD83" s="29" t="n">
        <v>2.1989162</v>
      </c>
      <c r="BE83" s="29" t="n">
        <v>2.15838318</v>
      </c>
      <c r="BF83" s="29" t="n">
        <v>2.17358306</v>
      </c>
      <c r="BG83" s="29" t="n">
        <v>2.20424711</v>
      </c>
      <c r="BH83" s="29" t="n">
        <v>2.21988007</v>
      </c>
      <c r="BI83" s="29" t="n">
        <v>2.24072402</v>
      </c>
      <c r="BJ83" s="29" t="n">
        <v>2.24072402</v>
      </c>
      <c r="BK83" s="29" t="n">
        <v>2.31367782</v>
      </c>
      <c r="BL83" s="29" t="n">
        <v>2.42936171</v>
      </c>
      <c r="BM83" s="29" t="n">
        <v>2.67323586</v>
      </c>
      <c r="BN83" s="29" t="n">
        <v>2.66281389</v>
      </c>
      <c r="BO83" s="29" t="n">
        <v>2.45437444</v>
      </c>
      <c r="BP83" s="29" t="n">
        <v>2.26156796</v>
      </c>
      <c r="BQ83" s="29" t="n">
        <v>2.21988007</v>
      </c>
      <c r="BR83" s="29" t="n">
        <v>2.23551303</v>
      </c>
      <c r="BS83" s="29" t="n">
        <v>2.27940258</v>
      </c>
      <c r="BT83" s="29" t="n">
        <v>2.29556855</v>
      </c>
      <c r="BU83" s="29" t="n">
        <v>2.31712319</v>
      </c>
      <c r="BV83" s="29" t="n">
        <v>2.31712319</v>
      </c>
      <c r="BW83" s="29" t="n">
        <v>2.39256441</v>
      </c>
      <c r="BX83" s="29" t="n">
        <v>2.51219263</v>
      </c>
      <c r="BY83" s="29" t="n">
        <v>2.76438185</v>
      </c>
      <c r="BZ83" s="29" t="n">
        <v>2.75360453</v>
      </c>
      <c r="CA83" s="29" t="n">
        <v>2.53805819</v>
      </c>
      <c r="CB83" s="29" t="n">
        <v>2.33867782</v>
      </c>
      <c r="CC83" s="29" t="n">
        <v>2.29556855</v>
      </c>
      <c r="CD83" s="29" t="n">
        <v>2.31173453</v>
      </c>
      <c r="CE83" s="29" t="n">
        <v>2.35690665</v>
      </c>
      <c r="CF83" s="29" t="n">
        <v>2.3736223</v>
      </c>
      <c r="CG83" s="29" t="n">
        <v>2.39590983</v>
      </c>
      <c r="CH83" s="29" t="n">
        <v>2.39590983</v>
      </c>
      <c r="CI83" s="29" t="n">
        <v>2.4739162</v>
      </c>
      <c r="CJ83" s="29" t="n">
        <v>2.59761201</v>
      </c>
      <c r="CK83" s="29" t="n">
        <v>2.85837615</v>
      </c>
      <c r="CL83" s="29" t="n">
        <v>2.84723238</v>
      </c>
      <c r="CM83" s="29" t="n">
        <v>2.62435705</v>
      </c>
      <c r="CN83" s="29" t="n">
        <v>2.41819736</v>
      </c>
      <c r="CO83" s="29" t="n">
        <v>2.3736223</v>
      </c>
      <c r="CP83" s="29" t="n">
        <v>2.39033795</v>
      </c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1" t="n">
        <f aca="false">WEEKDAY(C84,2)</f>
        <v>4</v>
      </c>
      <c r="B84" s="1" t="n">
        <f aca="false">MONTH(C84)</f>
        <v>5</v>
      </c>
      <c r="C84" s="23" t="n">
        <v>34095</v>
      </c>
      <c r="D84" s="0" t="n">
        <f aca="false">MONTH(R84)</f>
        <v>5</v>
      </c>
      <c r="E84" s="0" t="n">
        <f aca="false">YEAR(R84)</f>
        <v>1993</v>
      </c>
      <c r="F84" s="24" t="n">
        <f aca="false">L84-K84</f>
        <v>0.2316</v>
      </c>
      <c r="G84" s="3" t="n">
        <f aca="false">N84-M84</f>
        <v>-0.00168387916666646</v>
      </c>
      <c r="H84" s="3" t="n">
        <f aca="false">O84-N84</f>
        <v>0.0361725366666663</v>
      </c>
      <c r="I84" s="3" t="n">
        <f aca="false">O84-M84</f>
        <v>0.0344886574999999</v>
      </c>
      <c r="J84" s="4" t="n">
        <f aca="false">VLOOKUP(C84,'Nymex hist.'!A:B,2,0)</f>
        <v>2.174</v>
      </c>
      <c r="K84" s="4" t="n">
        <f aca="false">AVERAGE(U84:AA84)</f>
        <v>2.1924</v>
      </c>
      <c r="L84" s="4" t="n">
        <f aca="false">AVERAGE(AB84:AF84)</f>
        <v>2.424</v>
      </c>
      <c r="M84" s="4" t="n">
        <f aca="false">SUMIF($S$3:$FQ$3,$E84+1,$S84:$FQ84)/COUNTIF($S$3:$FQ$3,$E84+1)</f>
        <v>2.22633333333333</v>
      </c>
      <c r="N84" s="4" t="n">
        <f aca="false">SUMIF($S$3:$FQ$3,$E84+2,$S84:$FQ84)/COUNTIF($S$3:$FQ$3,$E84+2)</f>
        <v>2.22464945416667</v>
      </c>
      <c r="O84" s="4" t="n">
        <f aca="false">SUMIF($S$3:$FQ$3,$E84+3,$S84:$FQ84)/COUNTIF($S$3:$FQ$3,$E84+3)</f>
        <v>2.26082199083333</v>
      </c>
      <c r="P84" s="4" t="n">
        <f aca="false">SUMIF($S$3:$FQ$3,$E84+4,$S84:$FQ84)/COUNTIF($S$3:$FQ$3,$E84+4)</f>
        <v>2.32454617</v>
      </c>
      <c r="Q84" s="4" t="n">
        <f aca="false">SUMIF($S$3:$FQ$3,$E84+5,$S84:$FQ84)/COUNTIF($S$3:$FQ$3,$E84+5)</f>
        <v>2.40036229083333</v>
      </c>
      <c r="R84" s="21" t="n">
        <v>34095</v>
      </c>
      <c r="S84" s="32"/>
      <c r="T84" s="32"/>
      <c r="U84" s="32"/>
      <c r="V84" s="32"/>
      <c r="W84" s="32" t="n">
        <v>2.174</v>
      </c>
      <c r="X84" s="32" t="n">
        <v>2.138</v>
      </c>
      <c r="Y84" s="32" t="n">
        <v>2.15</v>
      </c>
      <c r="Z84" s="32" t="n">
        <v>2.19</v>
      </c>
      <c r="AA84" s="32" t="n">
        <v>2.31</v>
      </c>
      <c r="AB84" s="32" t="n">
        <v>2.44</v>
      </c>
      <c r="AC84" s="32" t="n">
        <v>2.625</v>
      </c>
      <c r="AD84" s="32" t="n">
        <v>2.59</v>
      </c>
      <c r="AE84" s="32" t="n">
        <v>2.33</v>
      </c>
      <c r="AF84" s="32" t="n">
        <v>2.135</v>
      </c>
      <c r="AG84" s="32" t="n">
        <v>2.085</v>
      </c>
      <c r="AH84" s="32" t="n">
        <v>2.09</v>
      </c>
      <c r="AI84" s="32" t="n">
        <v>2.095</v>
      </c>
      <c r="AJ84" s="33" t="n">
        <v>2.105</v>
      </c>
      <c r="AK84" s="32" t="n">
        <v>2.125</v>
      </c>
      <c r="AL84" s="32" t="n">
        <v>2.125</v>
      </c>
      <c r="AM84" s="32" t="n">
        <v>2.195</v>
      </c>
      <c r="AN84" s="32" t="n">
        <v>2.306</v>
      </c>
      <c r="AO84" s="32" t="n">
        <v>2.535</v>
      </c>
      <c r="AP84" s="32" t="n">
        <v>2.52</v>
      </c>
      <c r="AQ84" s="32" t="n">
        <v>2.3</v>
      </c>
      <c r="AR84" s="32" t="n">
        <v>2.125</v>
      </c>
      <c r="AS84" s="32" t="n">
        <v>2.085</v>
      </c>
      <c r="AT84" s="32" t="n">
        <v>2.11</v>
      </c>
      <c r="AU84" s="32" t="n">
        <v>2.1044419</v>
      </c>
      <c r="AV84" s="32" t="n">
        <v>2.11448697</v>
      </c>
      <c r="AW84" s="32" t="n">
        <v>2.13457711</v>
      </c>
      <c r="AX84" s="32" t="n">
        <v>2.13457711</v>
      </c>
      <c r="AY84" s="32" t="n">
        <v>2.20489259</v>
      </c>
      <c r="AZ84" s="32" t="n">
        <v>2.31639285</v>
      </c>
      <c r="BA84" s="32" t="n">
        <v>2.54642492</v>
      </c>
      <c r="BB84" s="32" t="n">
        <v>2.53135732</v>
      </c>
      <c r="BC84" s="32" t="n">
        <v>2.31036581</v>
      </c>
      <c r="BD84" s="32" t="n">
        <v>2.13457711</v>
      </c>
      <c r="BE84" s="32" t="n">
        <v>2.09439683</v>
      </c>
      <c r="BF84" s="32" t="n">
        <v>2.1195095</v>
      </c>
      <c r="BG84" s="32" t="n">
        <v>2.15637234</v>
      </c>
      <c r="BH84" s="32" t="n">
        <v>2.16666529</v>
      </c>
      <c r="BI84" s="32" t="n">
        <v>2.18725118</v>
      </c>
      <c r="BJ84" s="32" t="n">
        <v>2.18725118</v>
      </c>
      <c r="BK84" s="32" t="n">
        <v>2.25930181</v>
      </c>
      <c r="BL84" s="32" t="n">
        <v>2.37355352</v>
      </c>
      <c r="BM84" s="32" t="n">
        <v>2.609262</v>
      </c>
      <c r="BN84" s="32" t="n">
        <v>2.59382258</v>
      </c>
      <c r="BO84" s="32" t="n">
        <v>2.36737775</v>
      </c>
      <c r="BP84" s="32" t="n">
        <v>2.18725118</v>
      </c>
      <c r="BQ84" s="32" t="n">
        <v>2.1460794</v>
      </c>
      <c r="BR84" s="32" t="n">
        <v>2.17181176</v>
      </c>
      <c r="BS84" s="32" t="n">
        <v>2.22246564</v>
      </c>
      <c r="BT84" s="32" t="n">
        <v>2.23307406</v>
      </c>
      <c r="BU84" s="32" t="n">
        <v>2.25429092</v>
      </c>
      <c r="BV84" s="32" t="n">
        <v>2.25429092</v>
      </c>
      <c r="BW84" s="32" t="n">
        <v>2.32854991</v>
      </c>
      <c r="BX84" s="32" t="n">
        <v>2.44630346</v>
      </c>
      <c r="BY84" s="32" t="n">
        <v>2.68923646</v>
      </c>
      <c r="BZ84" s="32" t="n">
        <v>2.67332382</v>
      </c>
      <c r="CA84" s="32" t="n">
        <v>2.43993841</v>
      </c>
      <c r="CB84" s="32" t="n">
        <v>2.25429092</v>
      </c>
      <c r="CC84" s="32" t="n">
        <v>2.21185721</v>
      </c>
      <c r="CD84" s="32" t="n">
        <v>2.23837828</v>
      </c>
      <c r="CE84" s="32" t="n">
        <v>2.29800083</v>
      </c>
      <c r="CF84" s="32" t="n">
        <v>2.3089698</v>
      </c>
      <c r="CG84" s="32" t="n">
        <v>2.33090776</v>
      </c>
      <c r="CH84" s="32" t="n">
        <v>2.33090776</v>
      </c>
      <c r="CI84" s="32" t="n">
        <v>2.4076906</v>
      </c>
      <c r="CJ84" s="32" t="n">
        <v>2.52944626</v>
      </c>
      <c r="CK84" s="32" t="n">
        <v>2.78063584</v>
      </c>
      <c r="CL84" s="32" t="n">
        <v>2.76418238</v>
      </c>
      <c r="CM84" s="32" t="n">
        <v>2.52286487</v>
      </c>
      <c r="CN84" s="32" t="n">
        <v>2.33090776</v>
      </c>
      <c r="CO84" s="32" t="n">
        <v>2.28703185</v>
      </c>
      <c r="CP84" s="32" t="n">
        <v>2.31445429</v>
      </c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</row>
    <row r="85" customFormat="false" ht="12.75" hidden="true" customHeight="false" outlineLevel="0" collapsed="false">
      <c r="A85" s="0" t="n">
        <f aca="false">WEEKDAY(C85,2)</f>
        <v>5</v>
      </c>
      <c r="B85" s="0" t="n">
        <f aca="false">MONTH(C85)</f>
        <v>5</v>
      </c>
      <c r="C85" s="23" t="n">
        <v>34096</v>
      </c>
      <c r="D85" s="0" t="n">
        <f aca="false">MONTH(R85)</f>
        <v>5</v>
      </c>
      <c r="E85" s="0" t="n">
        <f aca="false">YEAR(R85)</f>
        <v>1993</v>
      </c>
      <c r="F85" s="24" t="n">
        <f aca="false">L85-K85</f>
        <v>0.2326</v>
      </c>
      <c r="G85" s="24" t="n">
        <f aca="false">N85-M85</f>
        <v>0.00417734416666615</v>
      </c>
      <c r="H85" s="24" t="n">
        <f aca="false">O85-N85</f>
        <v>0.0392200550000004</v>
      </c>
      <c r="I85" s="24" t="n">
        <f aca="false">O85-M85</f>
        <v>0.0433973991666665</v>
      </c>
      <c r="J85" s="25" t="n">
        <f aca="false">VLOOKUP(C85,'Nymex hist.'!A:B,2,0)</f>
        <v>2.162</v>
      </c>
      <c r="K85" s="34" t="n">
        <f aca="false">AVERAGE(U85:AA85)</f>
        <v>2.1804</v>
      </c>
      <c r="L85" s="34" t="n">
        <f aca="false">AVERAGE(AB85:AF85)</f>
        <v>2.413</v>
      </c>
      <c r="M85" s="27" t="n">
        <f aca="false">SUMIF($S$3:$FQ$3,$E85+1,$S85:$FQ85)/COUNTIF($S$3:$FQ$3,$E85+1)</f>
        <v>2.24541666666667</v>
      </c>
      <c r="N85" s="27" t="n">
        <f aca="false">SUMIF($S$3:$FQ$3,$E85+2,$S85:$FQ85)/COUNTIF($S$3:$FQ$3,$E85+2)</f>
        <v>2.24959401083333</v>
      </c>
      <c r="O85" s="27" t="n">
        <f aca="false">SUMIF($S$3:$FQ$3,$E85+3,$S85:$FQ85)/COUNTIF($S$3:$FQ$3,$E85+3)</f>
        <v>2.28881406583333</v>
      </c>
      <c r="P85" s="27" t="n">
        <f aca="false">SUMIF($S$3:$FQ$3,$E85+4,$S85:$FQ85)/COUNTIF($S$3:$FQ$3,$E85+4)</f>
        <v>2.3546580775</v>
      </c>
      <c r="Q85" s="27" t="n">
        <f aca="false">SUMIF($S$3:$FQ$3,$E85+5,$S85:$FQ85)/COUNTIF($S$3:$FQ$3,$E85+5)</f>
        <v>2.43050208833333</v>
      </c>
      <c r="R85" s="28" t="n">
        <v>34096</v>
      </c>
      <c r="S85" s="29"/>
      <c r="T85" s="29"/>
      <c r="U85" s="29"/>
      <c r="V85" s="29"/>
      <c r="W85" s="29" t="n">
        <v>2.162</v>
      </c>
      <c r="X85" s="29" t="n">
        <v>2.135</v>
      </c>
      <c r="Y85" s="29" t="n">
        <v>2.14</v>
      </c>
      <c r="Z85" s="29" t="n">
        <v>2.175</v>
      </c>
      <c r="AA85" s="29" t="n">
        <v>2.29</v>
      </c>
      <c r="AB85" s="29" t="n">
        <v>2.42</v>
      </c>
      <c r="AC85" s="29" t="n">
        <v>2.605</v>
      </c>
      <c r="AD85" s="29" t="n">
        <v>2.58</v>
      </c>
      <c r="AE85" s="29" t="n">
        <v>2.325</v>
      </c>
      <c r="AF85" s="29" t="n">
        <v>2.135</v>
      </c>
      <c r="AG85" s="29" t="n">
        <v>2.08</v>
      </c>
      <c r="AH85" s="29" t="n">
        <v>2.09</v>
      </c>
      <c r="AI85" s="29" t="n">
        <v>2.095</v>
      </c>
      <c r="AJ85" s="31" t="n">
        <v>2.11</v>
      </c>
      <c r="AK85" s="29" t="n">
        <v>2.14</v>
      </c>
      <c r="AL85" s="29" t="n">
        <v>2.17</v>
      </c>
      <c r="AM85" s="29" t="n">
        <v>2.26</v>
      </c>
      <c r="AN85" s="29" t="n">
        <v>2.385</v>
      </c>
      <c r="AO85" s="29" t="n">
        <v>2.575</v>
      </c>
      <c r="AP85" s="29" t="n">
        <v>2.55</v>
      </c>
      <c r="AQ85" s="29" t="n">
        <v>2.315</v>
      </c>
      <c r="AR85" s="29" t="n">
        <v>2.135</v>
      </c>
      <c r="AS85" s="29" t="n">
        <v>2.08</v>
      </c>
      <c r="AT85" s="29" t="n">
        <v>2.11</v>
      </c>
      <c r="AU85" s="29" t="n">
        <v>2.10433705</v>
      </c>
      <c r="AV85" s="29" t="n">
        <v>2.1194039</v>
      </c>
      <c r="AW85" s="29" t="n">
        <v>2.1495376</v>
      </c>
      <c r="AX85" s="29" t="n">
        <v>2.17967131</v>
      </c>
      <c r="AY85" s="29" t="n">
        <v>2.27007242</v>
      </c>
      <c r="AZ85" s="29" t="n">
        <v>2.39562953</v>
      </c>
      <c r="BA85" s="29" t="n">
        <v>2.58647632</v>
      </c>
      <c r="BB85" s="29" t="n">
        <v>2.5613649</v>
      </c>
      <c r="BC85" s="29" t="n">
        <v>2.32531755</v>
      </c>
      <c r="BD85" s="29" t="n">
        <v>2.14451532</v>
      </c>
      <c r="BE85" s="29" t="n">
        <v>2.08927019</v>
      </c>
      <c r="BF85" s="29" t="n">
        <v>2.1194039</v>
      </c>
      <c r="BG85" s="29" t="n">
        <v>2.16035933</v>
      </c>
      <c r="BH85" s="29" t="n">
        <v>2.1758273</v>
      </c>
      <c r="BI85" s="29" t="n">
        <v>2.20676323</v>
      </c>
      <c r="BJ85" s="29" t="n">
        <v>2.23769916</v>
      </c>
      <c r="BK85" s="29" t="n">
        <v>2.33050696</v>
      </c>
      <c r="BL85" s="29" t="n">
        <v>2.45940669</v>
      </c>
      <c r="BM85" s="29" t="n">
        <v>2.65533426</v>
      </c>
      <c r="BN85" s="29" t="n">
        <v>2.62955432</v>
      </c>
      <c r="BO85" s="29" t="n">
        <v>2.38722284</v>
      </c>
      <c r="BP85" s="29" t="n">
        <v>2.20160724</v>
      </c>
      <c r="BQ85" s="29" t="n">
        <v>2.14489136</v>
      </c>
      <c r="BR85" s="29" t="n">
        <v>2.1758273</v>
      </c>
      <c r="BS85" s="29" t="n">
        <v>2.22571866</v>
      </c>
      <c r="BT85" s="29" t="n">
        <v>2.2416546</v>
      </c>
      <c r="BU85" s="29" t="n">
        <v>2.27352646</v>
      </c>
      <c r="BV85" s="29" t="n">
        <v>2.30539833</v>
      </c>
      <c r="BW85" s="29" t="n">
        <v>2.40101393</v>
      </c>
      <c r="BX85" s="29" t="n">
        <v>2.53381337</v>
      </c>
      <c r="BY85" s="29" t="n">
        <v>2.73566852</v>
      </c>
      <c r="BZ85" s="29" t="n">
        <v>2.70910864</v>
      </c>
      <c r="CA85" s="29" t="n">
        <v>2.45944568</v>
      </c>
      <c r="CB85" s="29" t="n">
        <v>2.26821448</v>
      </c>
      <c r="CC85" s="29" t="n">
        <v>2.20978273</v>
      </c>
      <c r="CD85" s="29" t="n">
        <v>2.2416546</v>
      </c>
      <c r="CE85" s="29" t="n">
        <v>2.30041504</v>
      </c>
      <c r="CF85" s="29" t="n">
        <v>2.31688579</v>
      </c>
      <c r="CG85" s="29" t="n">
        <v>2.3498273</v>
      </c>
      <c r="CH85" s="29" t="n">
        <v>2.3827688</v>
      </c>
      <c r="CI85" s="29" t="n">
        <v>2.48159331</v>
      </c>
      <c r="CJ85" s="29" t="n">
        <v>2.61884958</v>
      </c>
      <c r="CK85" s="29" t="n">
        <v>2.82747911</v>
      </c>
      <c r="CL85" s="29" t="n">
        <v>2.80002786</v>
      </c>
      <c r="CM85" s="29" t="n">
        <v>2.54198607</v>
      </c>
      <c r="CN85" s="29" t="n">
        <v>2.34433705</v>
      </c>
      <c r="CO85" s="29" t="n">
        <v>2.28394429</v>
      </c>
      <c r="CP85" s="29" t="n">
        <v>2.31688579</v>
      </c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true" customHeight="false" outlineLevel="0" collapsed="false">
      <c r="A86" s="0" t="n">
        <f aca="false">WEEKDAY(C86,2)</f>
        <v>1</v>
      </c>
      <c r="B86" s="0" t="n">
        <f aca="false">MONTH(C86)</f>
        <v>5</v>
      </c>
      <c r="C86" s="23" t="n">
        <v>34099</v>
      </c>
      <c r="D86" s="0" t="n">
        <f aca="false">MONTH(R86)</f>
        <v>5</v>
      </c>
      <c r="E86" s="0" t="n">
        <f aca="false">YEAR(R86)</f>
        <v>1993</v>
      </c>
      <c r="F86" s="24" t="n">
        <f aca="false">L86-K86</f>
        <v>0.248</v>
      </c>
      <c r="G86" s="24" t="n">
        <f aca="false">N86-M86</f>
        <v>0.00123713666666658</v>
      </c>
      <c r="H86" s="24" t="n">
        <f aca="false">O86-N86</f>
        <v>0.036192110833333</v>
      </c>
      <c r="I86" s="24" t="n">
        <f aca="false">O86-M86</f>
        <v>0.0374292474999995</v>
      </c>
      <c r="J86" s="25" t="n">
        <f aca="false">VLOOKUP(C86,'Nymex hist.'!A:B,2,0)</f>
        <v>2.082</v>
      </c>
      <c r="K86" s="34" t="n">
        <f aca="false">AVERAGE(U86:AA86)</f>
        <v>2.117</v>
      </c>
      <c r="L86" s="34" t="n">
        <f aca="false">AVERAGE(AB86:AF86)</f>
        <v>2.365</v>
      </c>
      <c r="M86" s="27" t="n">
        <f aca="false">SUMIF($S$3:$FQ$3,$E86+1,$S86:$FQ86)/COUNTIF($S$3:$FQ$3,$E86+1)</f>
        <v>2.19083333333333</v>
      </c>
      <c r="N86" s="27" t="n">
        <f aca="false">SUMIF($S$3:$FQ$3,$E86+2,$S86:$FQ86)/COUNTIF($S$3:$FQ$3,$E86+2)</f>
        <v>2.19207047</v>
      </c>
      <c r="O86" s="27" t="n">
        <f aca="false">SUMIF($S$3:$FQ$3,$E86+3,$S86:$FQ86)/COUNTIF($S$3:$FQ$3,$E86+3)</f>
        <v>2.22826258083333</v>
      </c>
      <c r="P86" s="27" t="n">
        <f aca="false">SUMIF($S$3:$FQ$3,$E86+4,$S86:$FQ86)/COUNTIF($S$3:$FQ$3,$E86+4)</f>
        <v>2.28326257916667</v>
      </c>
      <c r="Q86" s="27" t="n">
        <f aca="false">SUMIF($S$3:$FQ$3,$E86+5,$S86:$FQ86)/COUNTIF($S$3:$FQ$3,$E86+5)</f>
        <v>2.35135863333333</v>
      </c>
      <c r="R86" s="28" t="n">
        <v>34099</v>
      </c>
      <c r="S86" s="29"/>
      <c r="T86" s="29"/>
      <c r="U86" s="29"/>
      <c r="V86" s="29"/>
      <c r="W86" s="29" t="n">
        <v>2.082</v>
      </c>
      <c r="X86" s="29" t="n">
        <v>2.066</v>
      </c>
      <c r="Y86" s="29" t="n">
        <v>2.081</v>
      </c>
      <c r="Z86" s="29" t="n">
        <v>2.121</v>
      </c>
      <c r="AA86" s="29" t="n">
        <v>2.235</v>
      </c>
      <c r="AB86" s="29" t="n">
        <v>2.36</v>
      </c>
      <c r="AC86" s="29" t="n">
        <v>2.55</v>
      </c>
      <c r="AD86" s="29" t="n">
        <v>2.53</v>
      </c>
      <c r="AE86" s="29" t="n">
        <v>2.275</v>
      </c>
      <c r="AF86" s="29" t="n">
        <v>2.11</v>
      </c>
      <c r="AG86" s="29" t="n">
        <v>2.05</v>
      </c>
      <c r="AH86" s="29" t="n">
        <v>2.055</v>
      </c>
      <c r="AI86" s="29" t="n">
        <v>2.06</v>
      </c>
      <c r="AJ86" s="31" t="n">
        <v>2.06</v>
      </c>
      <c r="AK86" s="29" t="n">
        <v>2.075</v>
      </c>
      <c r="AL86" s="29" t="n">
        <v>2.095</v>
      </c>
      <c r="AM86" s="29" t="n">
        <v>2.185</v>
      </c>
      <c r="AN86" s="29" t="n">
        <v>2.305</v>
      </c>
      <c r="AO86" s="29" t="n">
        <v>2.49</v>
      </c>
      <c r="AP86" s="29" t="n">
        <v>2.485</v>
      </c>
      <c r="AQ86" s="29" t="n">
        <v>2.255</v>
      </c>
      <c r="AR86" s="29" t="n">
        <v>2.1</v>
      </c>
      <c r="AS86" s="29" t="n">
        <v>2.05</v>
      </c>
      <c r="AT86" s="29" t="n">
        <v>2.075</v>
      </c>
      <c r="AU86" s="29" t="n">
        <v>2.06942253</v>
      </c>
      <c r="AV86" s="29" t="n">
        <v>2.06942253</v>
      </c>
      <c r="AW86" s="29" t="n">
        <v>2.08449114</v>
      </c>
      <c r="AX86" s="29" t="n">
        <v>2.10458262</v>
      </c>
      <c r="AY86" s="29" t="n">
        <v>2.19499428</v>
      </c>
      <c r="AZ86" s="29" t="n">
        <v>2.31554317</v>
      </c>
      <c r="BA86" s="29" t="n">
        <v>2.50138937</v>
      </c>
      <c r="BB86" s="29" t="n">
        <v>2.4963665</v>
      </c>
      <c r="BC86" s="29" t="n">
        <v>2.26531447</v>
      </c>
      <c r="BD86" s="29" t="n">
        <v>2.10960549</v>
      </c>
      <c r="BE86" s="29" t="n">
        <v>2.05937679</v>
      </c>
      <c r="BF86" s="29" t="n">
        <v>2.08449114</v>
      </c>
      <c r="BG86" s="29" t="n">
        <v>2.12124643</v>
      </c>
      <c r="BH86" s="29" t="n">
        <v>2.12124643</v>
      </c>
      <c r="BI86" s="29" t="n">
        <v>2.1366924</v>
      </c>
      <c r="BJ86" s="29" t="n">
        <v>2.15728702</v>
      </c>
      <c r="BK86" s="29" t="n">
        <v>2.24996284</v>
      </c>
      <c r="BL86" s="29" t="n">
        <v>2.37353059</v>
      </c>
      <c r="BM86" s="29" t="n">
        <v>2.56403087</v>
      </c>
      <c r="BN86" s="29" t="n">
        <v>2.55888222</v>
      </c>
      <c r="BO86" s="29" t="n">
        <v>2.32204403</v>
      </c>
      <c r="BP86" s="29" t="n">
        <v>2.16243568</v>
      </c>
      <c r="BQ86" s="29" t="n">
        <v>2.11094911</v>
      </c>
      <c r="BR86" s="29" t="n">
        <v>2.1366924</v>
      </c>
      <c r="BS86" s="29" t="n">
        <v>2.17307033</v>
      </c>
      <c r="BT86" s="29" t="n">
        <v>2.17307033</v>
      </c>
      <c r="BU86" s="29" t="n">
        <v>2.18889365</v>
      </c>
      <c r="BV86" s="29" t="n">
        <v>2.20999142</v>
      </c>
      <c r="BW86" s="29" t="n">
        <v>2.30493139</v>
      </c>
      <c r="BX86" s="29" t="n">
        <v>2.43151801</v>
      </c>
      <c r="BY86" s="29" t="n">
        <v>2.62667238</v>
      </c>
      <c r="BZ86" s="29" t="n">
        <v>2.62139794</v>
      </c>
      <c r="CA86" s="29" t="n">
        <v>2.37877358</v>
      </c>
      <c r="CB86" s="29" t="n">
        <v>2.21526587</v>
      </c>
      <c r="CC86" s="29" t="n">
        <v>2.16252144</v>
      </c>
      <c r="CD86" s="29" t="n">
        <v>2.18889365</v>
      </c>
      <c r="CE86" s="29" t="n">
        <v>2.24609491</v>
      </c>
      <c r="CF86" s="29" t="n">
        <v>2.24609491</v>
      </c>
      <c r="CG86" s="29" t="n">
        <v>2.26244997</v>
      </c>
      <c r="CH86" s="29" t="n">
        <v>2.28425672</v>
      </c>
      <c r="CI86" s="29" t="n">
        <v>2.38238708</v>
      </c>
      <c r="CJ86" s="29" t="n">
        <v>2.51322756</v>
      </c>
      <c r="CK86" s="29" t="n">
        <v>2.71493997</v>
      </c>
      <c r="CL86" s="29" t="n">
        <v>2.70948828</v>
      </c>
      <c r="CM86" s="29" t="n">
        <v>2.45871069</v>
      </c>
      <c r="CN86" s="29" t="n">
        <v>2.2897084</v>
      </c>
      <c r="CO86" s="29" t="n">
        <v>2.23519154</v>
      </c>
      <c r="CP86" s="29" t="n">
        <v>2.26244997</v>
      </c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true" customHeight="false" outlineLevel="0" collapsed="false">
      <c r="A87" s="0" t="n">
        <f aca="false">WEEKDAY(C87,2)</f>
        <v>2</v>
      </c>
      <c r="B87" s="0" t="n">
        <f aca="false">MONTH(C87)</f>
        <v>5</v>
      </c>
      <c r="C87" s="23" t="n">
        <v>34100</v>
      </c>
      <c r="D87" s="0" t="n">
        <f aca="false">MONTH(R87)</f>
        <v>5</v>
      </c>
      <c r="E87" s="0" t="n">
        <f aca="false">YEAR(R87)</f>
        <v>1993</v>
      </c>
      <c r="F87" s="24" t="n">
        <f aca="false">L87-K87</f>
        <v>0.210399999999999</v>
      </c>
      <c r="G87" s="24" t="n">
        <f aca="false">N87-M87</f>
        <v>0.000812095000000124</v>
      </c>
      <c r="H87" s="24" t="n">
        <f aca="false">O87-N87</f>
        <v>0.0361544316666667</v>
      </c>
      <c r="I87" s="24" t="n">
        <f aca="false">O87-M87</f>
        <v>0.0369665266666668</v>
      </c>
      <c r="J87" s="25" t="n">
        <f aca="false">VLOOKUP(C87,'Nymex hist.'!A:B,2,0)</f>
        <v>2.157</v>
      </c>
      <c r="K87" s="34" t="n">
        <f aca="false">AVERAGE(U87:AA87)</f>
        <v>2.1816</v>
      </c>
      <c r="L87" s="34" t="n">
        <f aca="false">AVERAGE(AB87:AF87)</f>
        <v>2.392</v>
      </c>
      <c r="M87" s="27" t="n">
        <f aca="false">SUMIF($S$3:$FQ$3,$E87+1,$S87:$FQ87)/COUNTIF($S$3:$FQ$3,$E87+1)</f>
        <v>2.19583333333333</v>
      </c>
      <c r="N87" s="27" t="n">
        <f aca="false">SUMIF($S$3:$FQ$3,$E87+2,$S87:$FQ87)/COUNTIF($S$3:$FQ$3,$E87+2)</f>
        <v>2.19664542833333</v>
      </c>
      <c r="O87" s="27" t="n">
        <f aca="false">SUMIF($S$3:$FQ$3,$E87+3,$S87:$FQ87)/COUNTIF($S$3:$FQ$3,$E87+3)</f>
        <v>2.23279986</v>
      </c>
      <c r="P87" s="27" t="n">
        <f aca="false">SUMIF($S$3:$FQ$3,$E87+4,$S87:$FQ87)/COUNTIF($S$3:$FQ$3,$E87+4)</f>
        <v>2.28779986083333</v>
      </c>
      <c r="Q87" s="27" t="n">
        <f aca="false">SUMIF($S$3:$FQ$3,$E87+5,$S87:$FQ87)/COUNTIF($S$3:$FQ$3,$E87+5)</f>
        <v>2.35587707583333</v>
      </c>
      <c r="R87" s="28" t="n">
        <v>34100</v>
      </c>
      <c r="S87" s="29"/>
      <c r="T87" s="29"/>
      <c r="U87" s="29"/>
      <c r="V87" s="29"/>
      <c r="W87" s="29" t="n">
        <v>2.157</v>
      </c>
      <c r="X87" s="29" t="n">
        <v>2.136</v>
      </c>
      <c r="Y87" s="29" t="n">
        <v>2.145</v>
      </c>
      <c r="Z87" s="29" t="n">
        <v>2.185</v>
      </c>
      <c r="AA87" s="29" t="n">
        <v>2.285</v>
      </c>
      <c r="AB87" s="29" t="n">
        <v>2.395</v>
      </c>
      <c r="AC87" s="29" t="n">
        <v>2.585</v>
      </c>
      <c r="AD87" s="29" t="n">
        <v>2.57</v>
      </c>
      <c r="AE87" s="29" t="n">
        <v>2.3</v>
      </c>
      <c r="AF87" s="29" t="n">
        <v>2.11</v>
      </c>
      <c r="AG87" s="29" t="n">
        <v>2.04</v>
      </c>
      <c r="AH87" s="29" t="n">
        <v>2.05</v>
      </c>
      <c r="AI87" s="29" t="n">
        <v>2.055</v>
      </c>
      <c r="AJ87" s="31" t="n">
        <v>2.06</v>
      </c>
      <c r="AK87" s="29" t="n">
        <v>2.075</v>
      </c>
      <c r="AL87" s="29" t="n">
        <v>2.095</v>
      </c>
      <c r="AM87" s="29" t="n">
        <v>2.185</v>
      </c>
      <c r="AN87" s="29" t="n">
        <v>2.305</v>
      </c>
      <c r="AO87" s="29" t="n">
        <v>2.505</v>
      </c>
      <c r="AP87" s="29" t="n">
        <v>2.52</v>
      </c>
      <c r="AQ87" s="29" t="n">
        <v>2.28</v>
      </c>
      <c r="AR87" s="29" t="n">
        <v>2.1</v>
      </c>
      <c r="AS87" s="29" t="n">
        <v>2.04</v>
      </c>
      <c r="AT87" s="29" t="n">
        <v>2.07</v>
      </c>
      <c r="AU87" s="29" t="n">
        <v>2.06437999</v>
      </c>
      <c r="AV87" s="29" t="n">
        <v>2.06940281</v>
      </c>
      <c r="AW87" s="29" t="n">
        <v>2.08447128</v>
      </c>
      <c r="AX87" s="29" t="n">
        <v>2.10456257</v>
      </c>
      <c r="AY87" s="29" t="n">
        <v>2.19497337</v>
      </c>
      <c r="AZ87" s="29" t="n">
        <v>2.31552111</v>
      </c>
      <c r="BA87" s="29" t="n">
        <v>2.51643401</v>
      </c>
      <c r="BB87" s="29" t="n">
        <v>2.53150247</v>
      </c>
      <c r="BC87" s="29" t="n">
        <v>2.290407</v>
      </c>
      <c r="BD87" s="29" t="n">
        <v>2.10958539</v>
      </c>
      <c r="BE87" s="29" t="n">
        <v>2.04931153</v>
      </c>
      <c r="BF87" s="29" t="n">
        <v>2.07944846</v>
      </c>
      <c r="BG87" s="29" t="n">
        <v>2.11596995</v>
      </c>
      <c r="BH87" s="29" t="n">
        <v>2.1211183</v>
      </c>
      <c r="BI87" s="29" t="n">
        <v>2.13656333</v>
      </c>
      <c r="BJ87" s="29" t="n">
        <v>2.15715671</v>
      </c>
      <c r="BK87" s="29" t="n">
        <v>2.24982693</v>
      </c>
      <c r="BL87" s="29" t="n">
        <v>2.37338722</v>
      </c>
      <c r="BM87" s="29" t="n">
        <v>2.57932103</v>
      </c>
      <c r="BN87" s="29" t="n">
        <v>2.59476607</v>
      </c>
      <c r="BO87" s="29" t="n">
        <v>2.34764549</v>
      </c>
      <c r="BP87" s="29" t="n">
        <v>2.16230506</v>
      </c>
      <c r="BQ87" s="29" t="n">
        <v>2.10052491</v>
      </c>
      <c r="BR87" s="29" t="n">
        <v>2.13141499</v>
      </c>
      <c r="BS87" s="29" t="n">
        <v>2.16755991</v>
      </c>
      <c r="BT87" s="29" t="n">
        <v>2.17283378</v>
      </c>
      <c r="BU87" s="29" t="n">
        <v>2.18865538</v>
      </c>
      <c r="BV87" s="29" t="n">
        <v>2.20975086</v>
      </c>
      <c r="BW87" s="29" t="n">
        <v>2.30468049</v>
      </c>
      <c r="BX87" s="29" t="n">
        <v>2.43125333</v>
      </c>
      <c r="BY87" s="29" t="n">
        <v>2.64220806</v>
      </c>
      <c r="BZ87" s="29" t="n">
        <v>2.65802967</v>
      </c>
      <c r="CA87" s="29" t="n">
        <v>2.40488399</v>
      </c>
      <c r="CB87" s="29" t="n">
        <v>2.21502472</v>
      </c>
      <c r="CC87" s="29" t="n">
        <v>2.1517383</v>
      </c>
      <c r="CD87" s="29" t="n">
        <v>2.18338151</v>
      </c>
      <c r="CE87" s="29" t="n">
        <v>2.24025485</v>
      </c>
      <c r="CF87" s="29" t="n">
        <v>2.24570559</v>
      </c>
      <c r="CG87" s="29" t="n">
        <v>2.26205782</v>
      </c>
      <c r="CH87" s="29" t="n">
        <v>2.28386078</v>
      </c>
      <c r="CI87" s="29" t="n">
        <v>2.38197413</v>
      </c>
      <c r="CJ87" s="29" t="n">
        <v>2.51279194</v>
      </c>
      <c r="CK87" s="29" t="n">
        <v>2.73082161</v>
      </c>
      <c r="CL87" s="29" t="n">
        <v>2.74717383</v>
      </c>
      <c r="CM87" s="29" t="n">
        <v>2.48553823</v>
      </c>
      <c r="CN87" s="29" t="n">
        <v>2.28931153</v>
      </c>
      <c r="CO87" s="29" t="n">
        <v>2.22390262</v>
      </c>
      <c r="CP87" s="29" t="n">
        <v>2.25660707</v>
      </c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true" customHeight="false" outlineLevel="0" collapsed="false">
      <c r="A88" s="0" t="n">
        <f aca="false">WEEKDAY(C88,2)</f>
        <v>3</v>
      </c>
      <c r="B88" s="0" t="n">
        <f aca="false">MONTH(C88)</f>
        <v>5</v>
      </c>
      <c r="C88" s="23" t="n">
        <v>34101</v>
      </c>
      <c r="D88" s="0" t="n">
        <f aca="false">MONTH(R88)</f>
        <v>5</v>
      </c>
      <c r="E88" s="0" t="n">
        <f aca="false">YEAR(R88)</f>
        <v>1993</v>
      </c>
      <c r="F88" s="24" t="n">
        <f aca="false">L88-K88</f>
        <v>0.1906</v>
      </c>
      <c r="G88" s="24" t="n">
        <f aca="false">N88-M88</f>
        <v>0.000816152500000111</v>
      </c>
      <c r="H88" s="24" t="n">
        <f aca="false">O88-N88</f>
        <v>0.0361726874999997</v>
      </c>
      <c r="I88" s="24" t="n">
        <f aca="false">O88-M88</f>
        <v>0.0369888399999998</v>
      </c>
      <c r="J88" s="25" t="n">
        <f aca="false">VLOOKUP(C88,'Nymex hist.'!A:B,2,0)</f>
        <v>2.215</v>
      </c>
      <c r="K88" s="34" t="n">
        <f aca="false">AVERAGE(U88:AA88)</f>
        <v>2.2104</v>
      </c>
      <c r="L88" s="34" t="n">
        <f aca="false">AVERAGE(AB88:AF88)</f>
        <v>2.401</v>
      </c>
      <c r="M88" s="27" t="n">
        <f aca="false">SUMIF($S$3:$FQ$3,$E88+1,$S88:$FQ88)/COUNTIF($S$3:$FQ$3,$E88+1)</f>
        <v>2.20791666666667</v>
      </c>
      <c r="N88" s="27" t="n">
        <f aca="false">SUMIF($S$3:$FQ$3,$E88+2,$S88:$FQ88)/COUNTIF($S$3:$FQ$3,$E88+2)</f>
        <v>2.20873281916667</v>
      </c>
      <c r="O88" s="27" t="n">
        <f aca="false">SUMIF($S$3:$FQ$3,$E88+3,$S88:$FQ88)/COUNTIF($S$3:$FQ$3,$E88+3)</f>
        <v>2.24490550666667</v>
      </c>
      <c r="P88" s="27" t="n">
        <f aca="false">SUMIF($S$3:$FQ$3,$E88+4,$S88:$FQ88)/COUNTIF($S$3:$FQ$3,$E88+4)</f>
        <v>2.2999055075</v>
      </c>
      <c r="Q88" s="27" t="n">
        <f aca="false">SUMIF($S$3:$FQ$3,$E88+5,$S88:$FQ88)/COUNTIF($S$3:$FQ$3,$E88+5)</f>
        <v>2.36799185083333</v>
      </c>
      <c r="R88" s="28" t="n">
        <v>34101</v>
      </c>
      <c r="S88" s="29"/>
      <c r="T88" s="29"/>
      <c r="U88" s="29"/>
      <c r="V88" s="29"/>
      <c r="W88" s="29" t="n">
        <v>2.215</v>
      </c>
      <c r="X88" s="29" t="n">
        <v>2.17</v>
      </c>
      <c r="Y88" s="29" t="n">
        <v>2.17</v>
      </c>
      <c r="Z88" s="29" t="n">
        <v>2.205</v>
      </c>
      <c r="AA88" s="29" t="n">
        <v>2.292</v>
      </c>
      <c r="AB88" s="29" t="n">
        <v>2.41</v>
      </c>
      <c r="AC88" s="29" t="n">
        <v>2.59</v>
      </c>
      <c r="AD88" s="29" t="n">
        <v>2.575</v>
      </c>
      <c r="AE88" s="29" t="n">
        <v>2.31</v>
      </c>
      <c r="AF88" s="29" t="n">
        <v>2.12</v>
      </c>
      <c r="AG88" s="29" t="n">
        <v>2.05</v>
      </c>
      <c r="AH88" s="29" t="n">
        <v>2.065</v>
      </c>
      <c r="AI88" s="29" t="n">
        <v>2.07</v>
      </c>
      <c r="AJ88" s="31" t="n">
        <v>2.075</v>
      </c>
      <c r="AK88" s="29" t="n">
        <v>2.09</v>
      </c>
      <c r="AL88" s="29" t="n">
        <v>2.11</v>
      </c>
      <c r="AM88" s="29" t="n">
        <v>2.2</v>
      </c>
      <c r="AN88" s="29" t="n">
        <v>2.32</v>
      </c>
      <c r="AO88" s="29" t="n">
        <v>2.51</v>
      </c>
      <c r="AP88" s="29" t="n">
        <v>2.525</v>
      </c>
      <c r="AQ88" s="29" t="n">
        <v>2.29</v>
      </c>
      <c r="AR88" s="29" t="n">
        <v>2.11</v>
      </c>
      <c r="AS88" s="29" t="n">
        <v>2.05</v>
      </c>
      <c r="AT88" s="29" t="n">
        <v>2.085</v>
      </c>
      <c r="AU88" s="29" t="n">
        <v>2.07939663</v>
      </c>
      <c r="AV88" s="29" t="n">
        <v>2.08441933</v>
      </c>
      <c r="AW88" s="29" t="n">
        <v>2.09948742</v>
      </c>
      <c r="AX88" s="29" t="n">
        <v>2.11957821</v>
      </c>
      <c r="AY88" s="29" t="n">
        <v>2.20998676</v>
      </c>
      <c r="AZ88" s="29" t="n">
        <v>2.33053149</v>
      </c>
      <c r="BA88" s="29" t="n">
        <v>2.52139399</v>
      </c>
      <c r="BB88" s="29" t="n">
        <v>2.53646208</v>
      </c>
      <c r="BC88" s="29" t="n">
        <v>2.30039531</v>
      </c>
      <c r="BD88" s="29" t="n">
        <v>2.11957821</v>
      </c>
      <c r="BE88" s="29" t="n">
        <v>2.05930584</v>
      </c>
      <c r="BF88" s="29" t="n">
        <v>2.09446472</v>
      </c>
      <c r="BG88" s="29" t="n">
        <v>2.13107812</v>
      </c>
      <c r="BH88" s="29" t="n">
        <v>2.13622565</v>
      </c>
      <c r="BI88" s="29" t="n">
        <v>2.15166824</v>
      </c>
      <c r="BJ88" s="29" t="n">
        <v>2.17225837</v>
      </c>
      <c r="BK88" s="29" t="n">
        <v>2.26491394</v>
      </c>
      <c r="BL88" s="29" t="n">
        <v>2.3884547</v>
      </c>
      <c r="BM88" s="29" t="n">
        <v>2.5840609</v>
      </c>
      <c r="BN88" s="29" t="n">
        <v>2.5995035</v>
      </c>
      <c r="BO88" s="29" t="n">
        <v>2.35756951</v>
      </c>
      <c r="BP88" s="29" t="n">
        <v>2.17225837</v>
      </c>
      <c r="BQ88" s="29" t="n">
        <v>2.11048799</v>
      </c>
      <c r="BR88" s="29" t="n">
        <v>2.14652071</v>
      </c>
      <c r="BS88" s="29" t="n">
        <v>2.1827596</v>
      </c>
      <c r="BT88" s="29" t="n">
        <v>2.18803197</v>
      </c>
      <c r="BU88" s="29" t="n">
        <v>2.20384906</v>
      </c>
      <c r="BV88" s="29" t="n">
        <v>2.22493853</v>
      </c>
      <c r="BW88" s="29" t="n">
        <v>2.31984112</v>
      </c>
      <c r="BX88" s="29" t="n">
        <v>2.44637791</v>
      </c>
      <c r="BY88" s="29" t="n">
        <v>2.64672782</v>
      </c>
      <c r="BZ88" s="29" t="n">
        <v>2.66254492</v>
      </c>
      <c r="CA88" s="29" t="n">
        <v>2.41474371</v>
      </c>
      <c r="CB88" s="29" t="n">
        <v>2.22493853</v>
      </c>
      <c r="CC88" s="29" t="n">
        <v>2.16167013</v>
      </c>
      <c r="CD88" s="29" t="n">
        <v>2.1985767</v>
      </c>
      <c r="CE88" s="29" t="n">
        <v>2.25558351</v>
      </c>
      <c r="CF88" s="29" t="n">
        <v>2.26103178</v>
      </c>
      <c r="CG88" s="29" t="n">
        <v>2.27737658</v>
      </c>
      <c r="CH88" s="29" t="n">
        <v>2.29916966</v>
      </c>
      <c r="CI88" s="29" t="n">
        <v>2.39723851</v>
      </c>
      <c r="CJ88" s="29" t="n">
        <v>2.52799697</v>
      </c>
      <c r="CK88" s="29" t="n">
        <v>2.73503121</v>
      </c>
      <c r="CL88" s="29" t="n">
        <v>2.75137602</v>
      </c>
      <c r="CM88" s="29" t="n">
        <v>2.49530736</v>
      </c>
      <c r="CN88" s="29" t="n">
        <v>2.29916966</v>
      </c>
      <c r="CO88" s="29" t="n">
        <v>2.23379043</v>
      </c>
      <c r="CP88" s="29" t="n">
        <v>2.27192831</v>
      </c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1" t="n">
        <f aca="false">WEEKDAY(C89,2)</f>
        <v>4</v>
      </c>
      <c r="B89" s="1" t="n">
        <f aca="false">MONTH(C89)</f>
        <v>5</v>
      </c>
      <c r="C89" s="23" t="n">
        <v>34102</v>
      </c>
      <c r="D89" s="0" t="n">
        <f aca="false">MONTH(R89)</f>
        <v>5</v>
      </c>
      <c r="E89" s="0" t="n">
        <f aca="false">YEAR(R89)</f>
        <v>1993</v>
      </c>
      <c r="F89" s="24" t="n">
        <f aca="false">L89-K89</f>
        <v>0.1712</v>
      </c>
      <c r="G89" s="3" t="n">
        <f aca="false">N89-M89</f>
        <v>0.000811153333333259</v>
      </c>
      <c r="H89" s="3" t="n">
        <f aca="false">O89-N89</f>
        <v>0.0361501883333335</v>
      </c>
      <c r="I89" s="3" t="n">
        <f aca="false">O89-M89</f>
        <v>0.0369613416666668</v>
      </c>
      <c r="J89" s="4" t="n">
        <f aca="false">VLOOKUP(C89,'Nymex hist.'!A:B,2,0)</f>
        <v>2.271</v>
      </c>
      <c r="K89" s="4" t="n">
        <f aca="false">AVERAGE(U89:AA89)</f>
        <v>2.2378</v>
      </c>
      <c r="L89" s="4" t="n">
        <f aca="false">AVERAGE(AB89:AF89)</f>
        <v>2.409</v>
      </c>
      <c r="M89" s="4" t="n">
        <f aca="false">SUMIF($S$3:$FQ$3,$E89+1,$S89:$FQ89)/COUNTIF($S$3:$FQ$3,$E89+1)</f>
        <v>2.21225</v>
      </c>
      <c r="N89" s="4" t="n">
        <f aca="false">SUMIF($S$3:$FQ$3,$E89+2,$S89:$FQ89)/COUNTIF($S$3:$FQ$3,$E89+2)</f>
        <v>2.21306115333333</v>
      </c>
      <c r="O89" s="4" t="n">
        <f aca="false">SUMIF($S$3:$FQ$3,$E89+3,$S89:$FQ89)/COUNTIF($S$3:$FQ$3,$E89+3)</f>
        <v>2.24921134166667</v>
      </c>
      <c r="P89" s="4" t="n">
        <f aca="false">SUMIF($S$3:$FQ$3,$E89+4,$S89:$FQ89)/COUNTIF($S$3:$FQ$3,$E89+4)</f>
        <v>2.30421133833333</v>
      </c>
      <c r="Q89" s="4" t="n">
        <f aca="false">SUMIF($S$3:$FQ$3,$E89+5,$S89:$FQ89)/COUNTIF($S$3:$FQ$3,$E89+5)</f>
        <v>2.37228643416667</v>
      </c>
      <c r="R89" s="21" t="n">
        <v>34102</v>
      </c>
      <c r="S89" s="32"/>
      <c r="T89" s="32"/>
      <c r="U89" s="32"/>
      <c r="V89" s="32"/>
      <c r="W89" s="32" t="n">
        <v>2.271</v>
      </c>
      <c r="X89" s="32" t="n">
        <v>2.195</v>
      </c>
      <c r="Y89" s="32" t="n">
        <v>2.191</v>
      </c>
      <c r="Z89" s="32" t="n">
        <v>2.221</v>
      </c>
      <c r="AA89" s="32" t="n">
        <v>2.311</v>
      </c>
      <c r="AB89" s="32" t="n">
        <v>2.421</v>
      </c>
      <c r="AC89" s="32" t="n">
        <v>2.596</v>
      </c>
      <c r="AD89" s="32" t="n">
        <v>2.581</v>
      </c>
      <c r="AE89" s="32" t="n">
        <v>2.321</v>
      </c>
      <c r="AF89" s="32" t="n">
        <v>2.126</v>
      </c>
      <c r="AG89" s="32" t="n">
        <v>2.056</v>
      </c>
      <c r="AH89" s="32" t="n">
        <v>2.071</v>
      </c>
      <c r="AI89" s="32" t="n">
        <v>2.076</v>
      </c>
      <c r="AJ89" s="33" t="n">
        <v>2.076</v>
      </c>
      <c r="AK89" s="32" t="n">
        <v>2.091</v>
      </c>
      <c r="AL89" s="32" t="n">
        <v>2.111</v>
      </c>
      <c r="AM89" s="32" t="n">
        <v>2.201</v>
      </c>
      <c r="AN89" s="32" t="n">
        <v>2.321</v>
      </c>
      <c r="AO89" s="32" t="n">
        <v>2.516</v>
      </c>
      <c r="AP89" s="32" t="n">
        <v>2.531</v>
      </c>
      <c r="AQ89" s="32" t="n">
        <v>2.301</v>
      </c>
      <c r="AR89" s="32" t="n">
        <v>2.116</v>
      </c>
      <c r="AS89" s="32" t="n">
        <v>2.056</v>
      </c>
      <c r="AT89" s="32" t="n">
        <v>2.091</v>
      </c>
      <c r="AU89" s="32" t="n">
        <v>2.08540537</v>
      </c>
      <c r="AV89" s="32" t="n">
        <v>2.08540537</v>
      </c>
      <c r="AW89" s="32" t="n">
        <v>2.10047333</v>
      </c>
      <c r="AX89" s="32" t="n">
        <v>2.12056394</v>
      </c>
      <c r="AY89" s="32" t="n">
        <v>2.21097168</v>
      </c>
      <c r="AZ89" s="32" t="n">
        <v>2.33151535</v>
      </c>
      <c r="BA89" s="32" t="n">
        <v>2.5273988</v>
      </c>
      <c r="BB89" s="32" t="n">
        <v>2.54246676</v>
      </c>
      <c r="BC89" s="32" t="n">
        <v>2.31142474</v>
      </c>
      <c r="BD89" s="32" t="n">
        <v>2.12558659</v>
      </c>
      <c r="BE89" s="32" t="n">
        <v>2.06531476</v>
      </c>
      <c r="BF89" s="32" t="n">
        <v>2.10047333</v>
      </c>
      <c r="BG89" s="32" t="n">
        <v>2.1371349</v>
      </c>
      <c r="BH89" s="32" t="n">
        <v>2.1371349</v>
      </c>
      <c r="BI89" s="32" t="n">
        <v>2.15257662</v>
      </c>
      <c r="BJ89" s="32" t="n">
        <v>2.17316559</v>
      </c>
      <c r="BK89" s="32" t="n">
        <v>2.26581595</v>
      </c>
      <c r="BL89" s="32" t="n">
        <v>2.38934976</v>
      </c>
      <c r="BM89" s="32" t="n">
        <v>2.5900922</v>
      </c>
      <c r="BN89" s="32" t="n">
        <v>2.60553392</v>
      </c>
      <c r="BO89" s="32" t="n">
        <v>2.36876079</v>
      </c>
      <c r="BP89" s="32" t="n">
        <v>2.17831283</v>
      </c>
      <c r="BQ89" s="32" t="n">
        <v>2.11654593</v>
      </c>
      <c r="BR89" s="32" t="n">
        <v>2.15257662</v>
      </c>
      <c r="BS89" s="32" t="n">
        <v>2.18886442</v>
      </c>
      <c r="BT89" s="32" t="n">
        <v>2.18886442</v>
      </c>
      <c r="BU89" s="32" t="n">
        <v>2.20467992</v>
      </c>
      <c r="BV89" s="32" t="n">
        <v>2.22576724</v>
      </c>
      <c r="BW89" s="32" t="n">
        <v>2.32066021</v>
      </c>
      <c r="BX89" s="32" t="n">
        <v>2.44718417</v>
      </c>
      <c r="BY89" s="32" t="n">
        <v>2.65278559</v>
      </c>
      <c r="BZ89" s="32" t="n">
        <v>2.66860109</v>
      </c>
      <c r="CA89" s="32" t="n">
        <v>2.42609684</v>
      </c>
      <c r="CB89" s="32" t="n">
        <v>2.23103908</v>
      </c>
      <c r="CC89" s="32" t="n">
        <v>2.1677771</v>
      </c>
      <c r="CD89" s="32" t="n">
        <v>2.20467992</v>
      </c>
      <c r="CE89" s="32" t="n">
        <v>2.26175603</v>
      </c>
      <c r="CF89" s="32" t="n">
        <v>2.26175603</v>
      </c>
      <c r="CG89" s="32" t="n">
        <v>2.2780982</v>
      </c>
      <c r="CH89" s="32" t="n">
        <v>2.29988776</v>
      </c>
      <c r="CI89" s="32" t="n">
        <v>2.39794076</v>
      </c>
      <c r="CJ89" s="32" t="n">
        <v>2.52867811</v>
      </c>
      <c r="CK89" s="32" t="n">
        <v>2.74112629</v>
      </c>
      <c r="CL89" s="32" t="n">
        <v>2.75746846</v>
      </c>
      <c r="CM89" s="32" t="n">
        <v>2.50688855</v>
      </c>
      <c r="CN89" s="32" t="n">
        <v>2.30533515</v>
      </c>
      <c r="CO89" s="32" t="n">
        <v>2.23996647</v>
      </c>
      <c r="CP89" s="32" t="n">
        <v>2.2780982</v>
      </c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</row>
    <row r="90" customFormat="false" ht="12.75" hidden="true" customHeight="false" outlineLevel="0" collapsed="false">
      <c r="A90" s="0" t="n">
        <f aca="false">WEEKDAY(C90,2)</f>
        <v>5</v>
      </c>
      <c r="B90" s="0" t="n">
        <f aca="false">MONTH(C90)</f>
        <v>5</v>
      </c>
      <c r="C90" s="23" t="n">
        <v>34103</v>
      </c>
      <c r="D90" s="0" t="n">
        <f aca="false">MONTH(R90)</f>
        <v>5</v>
      </c>
      <c r="E90" s="0" t="n">
        <f aca="false">YEAR(R90)</f>
        <v>1993</v>
      </c>
      <c r="F90" s="24" t="n">
        <f aca="false">L90-K90</f>
        <v>0.1768</v>
      </c>
      <c r="G90" s="24" t="n">
        <f aca="false">N90-M90</f>
        <v>0.00226461916666665</v>
      </c>
      <c r="H90" s="24" t="n">
        <f aca="false">O90-N90</f>
        <v>0.0358967041666669</v>
      </c>
      <c r="I90" s="24" t="n">
        <f aca="false">O90-M90</f>
        <v>0.0381613233333336</v>
      </c>
      <c r="J90" s="25" t="n">
        <f aca="false">VLOOKUP(C90,'Nymex hist.'!A:B,2,0)</f>
        <v>2.262</v>
      </c>
      <c r="K90" s="34" t="n">
        <f aca="false">AVERAGE(U90:AA90)</f>
        <v>2.2322</v>
      </c>
      <c r="L90" s="34" t="n">
        <f aca="false">AVERAGE(AB90:AF90)</f>
        <v>2.409</v>
      </c>
      <c r="M90" s="27" t="n">
        <f aca="false">SUMIF($S$3:$FQ$3,$E90+1,$S90:$FQ90)/COUNTIF($S$3:$FQ$3,$E90+1)</f>
        <v>2.2195</v>
      </c>
      <c r="N90" s="27" t="n">
        <f aca="false">SUMIF($S$3:$FQ$3,$E90+2,$S90:$FQ90)/COUNTIF($S$3:$FQ$3,$E90+2)</f>
        <v>2.22176461916667</v>
      </c>
      <c r="O90" s="27" t="n">
        <f aca="false">SUMIF($S$3:$FQ$3,$E90+3,$S90:$FQ90)/COUNTIF($S$3:$FQ$3,$E90+3)</f>
        <v>2.25766132333333</v>
      </c>
      <c r="P90" s="27" t="n">
        <f aca="false">SUMIF($S$3:$FQ$3,$E90+4,$S90:$FQ90)/COUNTIF($S$3:$FQ$3,$E90+4)</f>
        <v>2.31174884416667</v>
      </c>
      <c r="Q90" s="27" t="n">
        <f aca="false">SUMIF($S$3:$FQ$3,$E90+5,$S90:$FQ90)/COUNTIF($S$3:$FQ$3,$E90+5)</f>
        <v>2.37985495833333</v>
      </c>
      <c r="R90" s="28" t="n">
        <v>34103</v>
      </c>
      <c r="S90" s="29"/>
      <c r="T90" s="29"/>
      <c r="U90" s="29"/>
      <c r="V90" s="29"/>
      <c r="W90" s="29" t="n">
        <v>2.262</v>
      </c>
      <c r="X90" s="29" t="n">
        <v>2.193</v>
      </c>
      <c r="Y90" s="29" t="n">
        <v>2.193</v>
      </c>
      <c r="Z90" s="29" t="n">
        <v>2.213</v>
      </c>
      <c r="AA90" s="29" t="n">
        <v>2.3</v>
      </c>
      <c r="AB90" s="29" t="n">
        <v>2.415</v>
      </c>
      <c r="AC90" s="29" t="n">
        <v>2.59</v>
      </c>
      <c r="AD90" s="29" t="n">
        <v>2.58</v>
      </c>
      <c r="AE90" s="29" t="n">
        <v>2.325</v>
      </c>
      <c r="AF90" s="29" t="n">
        <v>2.135</v>
      </c>
      <c r="AG90" s="29" t="n">
        <v>2.065</v>
      </c>
      <c r="AH90" s="29" t="n">
        <v>2.085</v>
      </c>
      <c r="AI90" s="29" t="n">
        <v>2.085</v>
      </c>
      <c r="AJ90" s="31" t="n">
        <v>2.085</v>
      </c>
      <c r="AK90" s="29" t="n">
        <v>2.101</v>
      </c>
      <c r="AL90" s="29" t="n">
        <v>2.121</v>
      </c>
      <c r="AM90" s="29" t="n">
        <v>2.211</v>
      </c>
      <c r="AN90" s="29" t="n">
        <v>2.331</v>
      </c>
      <c r="AO90" s="29" t="n">
        <v>2.51</v>
      </c>
      <c r="AP90" s="29" t="n">
        <v>2.53</v>
      </c>
      <c r="AQ90" s="29" t="n">
        <v>2.305</v>
      </c>
      <c r="AR90" s="29" t="n">
        <v>2.125</v>
      </c>
      <c r="AS90" s="29" t="n">
        <v>2.065</v>
      </c>
      <c r="AT90" s="29" t="n">
        <v>2.105</v>
      </c>
      <c r="AU90" s="29" t="n">
        <v>2.09676902</v>
      </c>
      <c r="AV90" s="29" t="n">
        <v>2.09676902</v>
      </c>
      <c r="AW90" s="29" t="n">
        <v>2.11285934</v>
      </c>
      <c r="AX90" s="29" t="n">
        <v>2.13297223</v>
      </c>
      <c r="AY90" s="29" t="n">
        <v>2.22348024</v>
      </c>
      <c r="AZ90" s="29" t="n">
        <v>2.3441576</v>
      </c>
      <c r="BA90" s="29" t="n">
        <v>2.52416798</v>
      </c>
      <c r="BB90" s="29" t="n">
        <v>2.54428088</v>
      </c>
      <c r="BC90" s="29" t="n">
        <v>2.31801084</v>
      </c>
      <c r="BD90" s="29" t="n">
        <v>2.13699481</v>
      </c>
      <c r="BE90" s="29" t="n">
        <v>2.07665613</v>
      </c>
      <c r="BF90" s="29" t="n">
        <v>2.11688191</v>
      </c>
      <c r="BG90" s="29" t="n">
        <v>2.14825095</v>
      </c>
      <c r="BH90" s="29" t="n">
        <v>2.14825095</v>
      </c>
      <c r="BI90" s="29" t="n">
        <v>2.16466335</v>
      </c>
      <c r="BJ90" s="29" t="n">
        <v>2.1854068</v>
      </c>
      <c r="BK90" s="29" t="n">
        <v>2.2779545</v>
      </c>
      <c r="BL90" s="29" t="n">
        <v>2.39520058</v>
      </c>
      <c r="BM90" s="29" t="n">
        <v>2.57938418</v>
      </c>
      <c r="BN90" s="29" t="n">
        <v>2.60012763</v>
      </c>
      <c r="BO90" s="29" t="n">
        <v>2.36853043</v>
      </c>
      <c r="BP90" s="29" t="n">
        <v>2.1895099</v>
      </c>
      <c r="BQ90" s="29" t="n">
        <v>2.12773545</v>
      </c>
      <c r="BR90" s="29" t="n">
        <v>2.1689944</v>
      </c>
      <c r="BS90" s="29" t="n">
        <v>2.20345518</v>
      </c>
      <c r="BT90" s="29" t="n">
        <v>2.20345518</v>
      </c>
      <c r="BU90" s="29" t="n">
        <v>2.22026358</v>
      </c>
      <c r="BV90" s="29" t="n">
        <v>2.24150753</v>
      </c>
      <c r="BW90" s="29" t="n">
        <v>2.33628823</v>
      </c>
      <c r="BX90" s="29" t="n">
        <v>2.44624551</v>
      </c>
      <c r="BY90" s="29" t="n">
        <v>2.63487311</v>
      </c>
      <c r="BZ90" s="29" t="n">
        <v>2.65611706</v>
      </c>
      <c r="CA90" s="29" t="n">
        <v>2.41893186</v>
      </c>
      <c r="CB90" s="29" t="n">
        <v>2.24570963</v>
      </c>
      <c r="CC90" s="29" t="n">
        <v>2.18244468</v>
      </c>
      <c r="CD90" s="29" t="n">
        <v>2.22469913</v>
      </c>
      <c r="CE90" s="29" t="n">
        <v>2.2802035</v>
      </c>
      <c r="CF90" s="29" t="n">
        <v>2.2802035</v>
      </c>
      <c r="CG90" s="29" t="n">
        <v>2.2975699</v>
      </c>
      <c r="CH90" s="29" t="n">
        <v>2.3195191</v>
      </c>
      <c r="CI90" s="29" t="n">
        <v>2.4174463</v>
      </c>
      <c r="CJ90" s="29" t="n">
        <v>2.52026262</v>
      </c>
      <c r="CK90" s="29" t="n">
        <v>2.71515222</v>
      </c>
      <c r="CL90" s="29" t="n">
        <v>2.73710142</v>
      </c>
      <c r="CM90" s="29" t="n">
        <v>2.49204222</v>
      </c>
      <c r="CN90" s="29" t="n">
        <v>2.3238607</v>
      </c>
      <c r="CO90" s="29" t="n">
        <v>2.2584955</v>
      </c>
      <c r="CP90" s="29" t="n">
        <v>2.3021527</v>
      </c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true" customHeight="false" outlineLevel="0" collapsed="false">
      <c r="A91" s="0" t="n">
        <f aca="false">WEEKDAY(C91,2)</f>
        <v>1</v>
      </c>
      <c r="B91" s="0" t="n">
        <f aca="false">MONTH(C91)</f>
        <v>5</v>
      </c>
      <c r="C91" s="23" t="n">
        <v>34106</v>
      </c>
      <c r="D91" s="0" t="n">
        <f aca="false">MONTH(R91)</f>
        <v>5</v>
      </c>
      <c r="E91" s="0" t="n">
        <f aca="false">YEAR(R91)</f>
        <v>1993</v>
      </c>
      <c r="F91" s="24" t="n">
        <f aca="false">L91-K91</f>
        <v>0.1572</v>
      </c>
      <c r="G91" s="24" t="n">
        <f aca="false">N91-M91</f>
        <v>0.0022716224999999</v>
      </c>
      <c r="H91" s="24" t="n">
        <f aca="false">O91-N91</f>
        <v>0.0359823916666668</v>
      </c>
      <c r="I91" s="24" t="n">
        <f aca="false">O91-M91</f>
        <v>0.0382540141666667</v>
      </c>
      <c r="J91" s="25" t="n">
        <f aca="false">VLOOKUP(C91,'Nymex hist.'!A:B,2,0)</f>
        <v>2.314</v>
      </c>
      <c r="K91" s="34" t="n">
        <f aca="false">AVERAGE(U91:AA91)</f>
        <v>2.2698</v>
      </c>
      <c r="L91" s="34" t="n">
        <f aca="false">AVERAGE(AB91:AF91)</f>
        <v>2.427</v>
      </c>
      <c r="M91" s="27" t="n">
        <f aca="false">SUMIF($S$3:$FQ$3,$E91+1,$S91:$FQ91)/COUNTIF($S$3:$FQ$3,$E91+1)</f>
        <v>2.23541666666667</v>
      </c>
      <c r="N91" s="27" t="n">
        <f aca="false">SUMIF($S$3:$FQ$3,$E91+2,$S91:$FQ91)/COUNTIF($S$3:$FQ$3,$E91+2)</f>
        <v>2.23768828916667</v>
      </c>
      <c r="O91" s="27" t="n">
        <f aca="false">SUMIF($S$3:$FQ$3,$E91+3,$S91:$FQ91)/COUNTIF($S$3:$FQ$3,$E91+3)</f>
        <v>2.27367068083333</v>
      </c>
      <c r="P91" s="27" t="n">
        <f aca="false">SUMIF($S$3:$FQ$3,$E91+4,$S91:$FQ91)/COUNTIF($S$3:$FQ$3,$E91+4)</f>
        <v>2.32769935916667</v>
      </c>
      <c r="Q91" s="27" t="n">
        <f aca="false">SUMIF($S$3:$FQ$3,$E91+5,$S91:$FQ91)/COUNTIF($S$3:$FQ$3,$E91+5)</f>
        <v>2.3958142825</v>
      </c>
      <c r="R91" s="28" t="n">
        <v>34106</v>
      </c>
      <c r="S91" s="29"/>
      <c r="T91" s="29"/>
      <c r="U91" s="29"/>
      <c r="V91" s="29"/>
      <c r="W91" s="29" t="n">
        <v>2.314</v>
      </c>
      <c r="X91" s="29" t="n">
        <v>2.24</v>
      </c>
      <c r="Y91" s="29" t="n">
        <v>2.23</v>
      </c>
      <c r="Z91" s="29" t="n">
        <v>2.24</v>
      </c>
      <c r="AA91" s="29" t="n">
        <v>2.325</v>
      </c>
      <c r="AB91" s="29" t="n">
        <v>2.44</v>
      </c>
      <c r="AC91" s="29" t="n">
        <v>2.61</v>
      </c>
      <c r="AD91" s="29" t="n">
        <v>2.595</v>
      </c>
      <c r="AE91" s="29" t="n">
        <v>2.34</v>
      </c>
      <c r="AF91" s="29" t="n">
        <v>2.15</v>
      </c>
      <c r="AG91" s="29" t="n">
        <v>2.08</v>
      </c>
      <c r="AH91" s="29" t="n">
        <v>2.09</v>
      </c>
      <c r="AI91" s="29" t="n">
        <v>2.1</v>
      </c>
      <c r="AJ91" s="31" t="n">
        <v>2.1</v>
      </c>
      <c r="AK91" s="29" t="n">
        <v>2.12</v>
      </c>
      <c r="AL91" s="29" t="n">
        <v>2.14</v>
      </c>
      <c r="AM91" s="29" t="n">
        <v>2.23</v>
      </c>
      <c r="AN91" s="29" t="n">
        <v>2.35</v>
      </c>
      <c r="AO91" s="29" t="n">
        <v>2.53</v>
      </c>
      <c r="AP91" s="29" t="n">
        <v>2.545</v>
      </c>
      <c r="AQ91" s="29" t="n">
        <v>2.32</v>
      </c>
      <c r="AR91" s="29" t="n">
        <v>2.14</v>
      </c>
      <c r="AS91" s="29" t="n">
        <v>2.08</v>
      </c>
      <c r="AT91" s="29" t="n">
        <v>2.11</v>
      </c>
      <c r="AU91" s="29" t="n">
        <v>2.1117691</v>
      </c>
      <c r="AV91" s="29" t="n">
        <v>2.1117691</v>
      </c>
      <c r="AW91" s="29" t="n">
        <v>2.13188119</v>
      </c>
      <c r="AX91" s="29" t="n">
        <v>2.15199327</v>
      </c>
      <c r="AY91" s="29" t="n">
        <v>2.24249766</v>
      </c>
      <c r="AZ91" s="29" t="n">
        <v>2.36317018</v>
      </c>
      <c r="BA91" s="29" t="n">
        <v>2.54417897</v>
      </c>
      <c r="BB91" s="29" t="n">
        <v>2.55926303</v>
      </c>
      <c r="BC91" s="29" t="n">
        <v>2.33300205</v>
      </c>
      <c r="BD91" s="29" t="n">
        <v>2.15199327</v>
      </c>
      <c r="BE91" s="29" t="n">
        <v>2.09165701</v>
      </c>
      <c r="BF91" s="29" t="n">
        <v>2.12182514</v>
      </c>
      <c r="BG91" s="29" t="n">
        <v>2.16382732</v>
      </c>
      <c r="BH91" s="29" t="n">
        <v>2.16382732</v>
      </c>
      <c r="BI91" s="29" t="n">
        <v>2.18448607</v>
      </c>
      <c r="BJ91" s="29" t="n">
        <v>2.20514482</v>
      </c>
      <c r="BK91" s="29" t="n">
        <v>2.29765011</v>
      </c>
      <c r="BL91" s="29" t="n">
        <v>2.41306595</v>
      </c>
      <c r="BM91" s="29" t="n">
        <v>2.59830608</v>
      </c>
      <c r="BN91" s="29" t="n">
        <v>2.61368537</v>
      </c>
      <c r="BO91" s="29" t="n">
        <v>2.38230737</v>
      </c>
      <c r="BP91" s="29" t="n">
        <v>2.20514482</v>
      </c>
      <c r="BQ91" s="29" t="n">
        <v>2.14339811</v>
      </c>
      <c r="BR91" s="29" t="n">
        <v>2.17415669</v>
      </c>
      <c r="BS91" s="29" t="n">
        <v>2.21906833</v>
      </c>
      <c r="BT91" s="29" t="n">
        <v>2.21906833</v>
      </c>
      <c r="BU91" s="29" t="n">
        <v>2.24022208</v>
      </c>
      <c r="BV91" s="29" t="n">
        <v>2.26137583</v>
      </c>
      <c r="BW91" s="29" t="n">
        <v>2.35609762</v>
      </c>
      <c r="BX91" s="29" t="n">
        <v>2.46409457</v>
      </c>
      <c r="BY91" s="29" t="n">
        <v>2.65377319</v>
      </c>
      <c r="BZ91" s="29" t="n">
        <v>2.66952099</v>
      </c>
      <c r="CA91" s="29" t="n">
        <v>2.43259899</v>
      </c>
      <c r="CB91" s="29" t="n">
        <v>2.26137583</v>
      </c>
      <c r="CC91" s="29" t="n">
        <v>2.19814962</v>
      </c>
      <c r="CD91" s="29" t="n">
        <v>2.22964521</v>
      </c>
      <c r="CE91" s="29" t="n">
        <v>2.29581129</v>
      </c>
      <c r="CF91" s="29" t="n">
        <v>2.29581129</v>
      </c>
      <c r="CG91" s="29" t="n">
        <v>2.31766254</v>
      </c>
      <c r="CH91" s="29" t="n">
        <v>2.33951379</v>
      </c>
      <c r="CI91" s="29" t="n">
        <v>2.43735883</v>
      </c>
      <c r="CJ91" s="29" t="n">
        <v>2.53819507</v>
      </c>
      <c r="CK91" s="29" t="n">
        <v>2.73412794</v>
      </c>
      <c r="CL91" s="29" t="n">
        <v>2.75039499</v>
      </c>
      <c r="CM91" s="29" t="n">
        <v>2.50566099</v>
      </c>
      <c r="CN91" s="29" t="n">
        <v>2.33951379</v>
      </c>
      <c r="CO91" s="29" t="n">
        <v>2.27420283</v>
      </c>
      <c r="CP91" s="29" t="n">
        <v>2.30673692</v>
      </c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true" customHeight="false" outlineLevel="0" collapsed="false">
      <c r="A92" s="0" t="n">
        <f aca="false">WEEKDAY(C92,2)</f>
        <v>2</v>
      </c>
      <c r="B92" s="0" t="n">
        <f aca="false">MONTH(C92)</f>
        <v>5</v>
      </c>
      <c r="C92" s="23" t="n">
        <v>34107</v>
      </c>
      <c r="D92" s="0" t="n">
        <f aca="false">MONTH(R92)</f>
        <v>5</v>
      </c>
      <c r="E92" s="0" t="n">
        <f aca="false">YEAR(R92)</f>
        <v>1993</v>
      </c>
      <c r="F92" s="24" t="n">
        <f aca="false">L92-K92</f>
        <v>0.1486</v>
      </c>
      <c r="G92" s="24" t="n">
        <f aca="false">N92-M92</f>
        <v>0.00227399833333353</v>
      </c>
      <c r="H92" s="24" t="n">
        <f aca="false">O92-N92</f>
        <v>0.0340988649999998</v>
      </c>
      <c r="I92" s="24" t="n">
        <f aca="false">O92-M92</f>
        <v>0.0363728633333333</v>
      </c>
      <c r="J92" s="25" t="n">
        <f aca="false">VLOOKUP(C92,'Nymex hist.'!A:B,2,0)</f>
        <v>2.349</v>
      </c>
      <c r="K92" s="34" t="n">
        <f aca="false">AVERAGE(U92:AA92)</f>
        <v>2.2754</v>
      </c>
      <c r="L92" s="34" t="n">
        <f aca="false">AVERAGE(AB92:AF92)</f>
        <v>2.424</v>
      </c>
      <c r="M92" s="27" t="n">
        <f aca="false">SUMIF($S$3:$FQ$3,$E92+1,$S92:$FQ92)/COUNTIF($S$3:$FQ$3,$E92+1)</f>
        <v>2.24041666666667</v>
      </c>
      <c r="N92" s="27" t="n">
        <f aca="false">SUMIF($S$3:$FQ$3,$E92+2,$S92:$FQ92)/COUNTIF($S$3:$FQ$3,$E92+2)</f>
        <v>2.242690665</v>
      </c>
      <c r="O92" s="27" t="n">
        <f aca="false">SUMIF($S$3:$FQ$3,$E92+3,$S92:$FQ92)/COUNTIF($S$3:$FQ$3,$E92+3)</f>
        <v>2.27678953</v>
      </c>
      <c r="P92" s="27" t="n">
        <f aca="false">SUMIF($S$3:$FQ$3,$E92+4,$S92:$FQ92)/COUNTIF($S$3:$FQ$3,$E92+4)</f>
        <v>2.33019965833333</v>
      </c>
      <c r="Q92" s="27" t="n">
        <f aca="false">SUMIF($S$3:$FQ$3,$E92+5,$S92:$FQ92)/COUNTIF($S$3:$FQ$3,$E92+5)</f>
        <v>2.39831459166667</v>
      </c>
      <c r="R92" s="28" t="n">
        <v>34107</v>
      </c>
      <c r="S92" s="29"/>
      <c r="T92" s="29"/>
      <c r="U92" s="29"/>
      <c r="V92" s="29"/>
      <c r="W92" s="29" t="n">
        <v>2.349</v>
      </c>
      <c r="X92" s="29" t="n">
        <v>2.242</v>
      </c>
      <c r="Y92" s="29" t="n">
        <v>2.229</v>
      </c>
      <c r="Z92" s="29" t="n">
        <v>2.239</v>
      </c>
      <c r="AA92" s="29" t="n">
        <v>2.318</v>
      </c>
      <c r="AB92" s="29" t="n">
        <v>2.43</v>
      </c>
      <c r="AC92" s="29" t="n">
        <v>2.6</v>
      </c>
      <c r="AD92" s="29" t="n">
        <v>2.59</v>
      </c>
      <c r="AE92" s="29" t="n">
        <v>2.34</v>
      </c>
      <c r="AF92" s="29" t="n">
        <v>2.16</v>
      </c>
      <c r="AG92" s="29" t="n">
        <v>2.09</v>
      </c>
      <c r="AH92" s="29" t="n">
        <v>2.095</v>
      </c>
      <c r="AI92" s="29" t="n">
        <v>2.105</v>
      </c>
      <c r="AJ92" s="31" t="n">
        <v>2.105</v>
      </c>
      <c r="AK92" s="29" t="n">
        <v>2.125</v>
      </c>
      <c r="AL92" s="29" t="n">
        <v>2.145</v>
      </c>
      <c r="AM92" s="29" t="n">
        <v>2.24</v>
      </c>
      <c r="AN92" s="29" t="n">
        <v>2.36</v>
      </c>
      <c r="AO92" s="29" t="n">
        <v>2.53</v>
      </c>
      <c r="AP92" s="29" t="n">
        <v>2.54</v>
      </c>
      <c r="AQ92" s="29" t="n">
        <v>2.32</v>
      </c>
      <c r="AR92" s="29" t="n">
        <v>2.15</v>
      </c>
      <c r="AS92" s="29" t="n">
        <v>2.09</v>
      </c>
      <c r="AT92" s="29" t="n">
        <v>2.115</v>
      </c>
      <c r="AU92" s="29" t="n">
        <v>2.11677074</v>
      </c>
      <c r="AV92" s="29" t="n">
        <v>2.11677074</v>
      </c>
      <c r="AW92" s="29" t="n">
        <v>2.13688257</v>
      </c>
      <c r="AX92" s="29" t="n">
        <v>2.15699441</v>
      </c>
      <c r="AY92" s="29" t="n">
        <v>2.25252563</v>
      </c>
      <c r="AZ92" s="29" t="n">
        <v>2.37319664</v>
      </c>
      <c r="BA92" s="29" t="n">
        <v>2.54414725</v>
      </c>
      <c r="BB92" s="29" t="n">
        <v>2.55420317</v>
      </c>
      <c r="BC92" s="29" t="n">
        <v>2.33297297</v>
      </c>
      <c r="BD92" s="29" t="n">
        <v>2.16202237</v>
      </c>
      <c r="BE92" s="29" t="n">
        <v>2.10168686</v>
      </c>
      <c r="BF92" s="29" t="n">
        <v>2.12682665</v>
      </c>
      <c r="BG92" s="29" t="n">
        <v>2.166184</v>
      </c>
      <c r="BH92" s="29" t="n">
        <v>2.166184</v>
      </c>
      <c r="BI92" s="29" t="n">
        <v>2.18686525</v>
      </c>
      <c r="BJ92" s="29" t="n">
        <v>2.2075465</v>
      </c>
      <c r="BK92" s="29" t="n">
        <v>2.30015254</v>
      </c>
      <c r="BL92" s="29" t="n">
        <v>2.41569409</v>
      </c>
      <c r="BM92" s="29" t="n">
        <v>2.60113596</v>
      </c>
      <c r="BN92" s="29" t="n">
        <v>2.616532</v>
      </c>
      <c r="BO92" s="29" t="n">
        <v>2.384902</v>
      </c>
      <c r="BP92" s="29" t="n">
        <v>2.2075465</v>
      </c>
      <c r="BQ92" s="29" t="n">
        <v>2.14573254</v>
      </c>
      <c r="BR92" s="29" t="n">
        <v>2.17652462</v>
      </c>
      <c r="BS92" s="29" t="n">
        <v>2.22142862</v>
      </c>
      <c r="BT92" s="29" t="n">
        <v>2.22142862</v>
      </c>
      <c r="BU92" s="29" t="n">
        <v>2.24260487</v>
      </c>
      <c r="BV92" s="29" t="n">
        <v>2.26378112</v>
      </c>
      <c r="BW92" s="29" t="n">
        <v>2.35860367</v>
      </c>
      <c r="BX92" s="29" t="n">
        <v>2.46671548</v>
      </c>
      <c r="BY92" s="29" t="n">
        <v>2.65659586</v>
      </c>
      <c r="BZ92" s="29" t="n">
        <v>2.6723604</v>
      </c>
      <c r="CA92" s="29" t="n">
        <v>2.4351864</v>
      </c>
      <c r="CB92" s="29" t="n">
        <v>2.26378112</v>
      </c>
      <c r="CC92" s="29" t="n">
        <v>2.20048767</v>
      </c>
      <c r="CD92" s="29" t="n">
        <v>2.23201675</v>
      </c>
      <c r="CE92" s="29" t="n">
        <v>2.29817527</v>
      </c>
      <c r="CF92" s="29" t="n">
        <v>2.29817527</v>
      </c>
      <c r="CG92" s="29" t="n">
        <v>2.32004902</v>
      </c>
      <c r="CH92" s="29" t="n">
        <v>2.34192277</v>
      </c>
      <c r="CI92" s="29" t="n">
        <v>2.43986856</v>
      </c>
      <c r="CJ92" s="29" t="n">
        <v>2.54080862</v>
      </c>
      <c r="CK92" s="29" t="n">
        <v>2.73694325</v>
      </c>
      <c r="CL92" s="29" t="n">
        <v>2.75322704</v>
      </c>
      <c r="CM92" s="29" t="n">
        <v>2.50824104</v>
      </c>
      <c r="CN92" s="29" t="n">
        <v>2.34192277</v>
      </c>
      <c r="CO92" s="29" t="n">
        <v>2.27654456</v>
      </c>
      <c r="CP92" s="29" t="n">
        <v>2.30911214</v>
      </c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true" customHeight="false" outlineLevel="0" collapsed="false">
      <c r="A93" s="0" t="n">
        <f aca="false">WEEKDAY(C93,2)</f>
        <v>3</v>
      </c>
      <c r="B93" s="0" t="n">
        <f aca="false">MONTH(C93)</f>
        <v>5</v>
      </c>
      <c r="C93" s="23" t="n">
        <v>34108</v>
      </c>
      <c r="D93" s="0" t="n">
        <f aca="false">MONTH(R93)</f>
        <v>5</v>
      </c>
      <c r="E93" s="0" t="n">
        <f aca="false">YEAR(R93)</f>
        <v>1993</v>
      </c>
      <c r="F93" s="24" t="n">
        <f aca="false">L93-K93</f>
        <v>0.1516</v>
      </c>
      <c r="G93" s="24" t="n">
        <f aca="false">N93-M93</f>
        <v>0.000822477499999863</v>
      </c>
      <c r="H93" s="24" t="n">
        <f aca="false">O93-N93</f>
        <v>0.0333698574999999</v>
      </c>
      <c r="I93" s="24" t="n">
        <f aca="false">O93-M93</f>
        <v>0.0341923349999997</v>
      </c>
      <c r="J93" s="25" t="n">
        <f aca="false">VLOOKUP(C93,'Nymex hist.'!A:B,2,0)</f>
        <v>2.315</v>
      </c>
      <c r="K93" s="34" t="n">
        <f aca="false">AVERAGE(U93:AA93)</f>
        <v>2.2354</v>
      </c>
      <c r="L93" s="34" t="n">
        <f aca="false">AVERAGE(AB93:AF93)</f>
        <v>2.387</v>
      </c>
      <c r="M93" s="27" t="n">
        <f aca="false">SUMIF($S$3:$FQ$3,$E93+1,$S93:$FQ93)/COUNTIF($S$3:$FQ$3,$E93+1)</f>
        <v>2.20566666666667</v>
      </c>
      <c r="N93" s="27" t="n">
        <f aca="false">SUMIF($S$3:$FQ$3,$E93+2,$S93:$FQ93)/COUNTIF($S$3:$FQ$3,$E93+2)</f>
        <v>2.20648914416667</v>
      </c>
      <c r="O93" s="27" t="n">
        <f aca="false">SUMIF($S$3:$FQ$3,$E93+3,$S93:$FQ93)/COUNTIF($S$3:$FQ$3,$E93+3)</f>
        <v>2.23985900166667</v>
      </c>
      <c r="P93" s="27" t="n">
        <f aca="false">SUMIF($S$3:$FQ$3,$E93+4,$S93:$FQ93)/COUNTIF($S$3:$FQ$3,$E93+4)</f>
        <v>2.29297477</v>
      </c>
      <c r="Q93" s="27" t="n">
        <f aca="false">SUMIF($S$3:$FQ$3,$E93+5,$S93:$FQ93)/COUNTIF($S$3:$FQ$3,$E93+5)</f>
        <v>2.36110485666667</v>
      </c>
      <c r="R93" s="28" t="n">
        <v>34108</v>
      </c>
      <c r="S93" s="29"/>
      <c r="T93" s="29"/>
      <c r="U93" s="29"/>
      <c r="V93" s="29"/>
      <c r="W93" s="29" t="n">
        <v>2.315</v>
      </c>
      <c r="X93" s="29" t="n">
        <v>2.188</v>
      </c>
      <c r="Y93" s="29" t="n">
        <v>2.188</v>
      </c>
      <c r="Z93" s="29" t="n">
        <v>2.203</v>
      </c>
      <c r="AA93" s="29" t="n">
        <v>2.283</v>
      </c>
      <c r="AB93" s="29" t="n">
        <v>2.393</v>
      </c>
      <c r="AC93" s="29" t="n">
        <v>2.563</v>
      </c>
      <c r="AD93" s="29" t="n">
        <v>2.553</v>
      </c>
      <c r="AE93" s="29" t="n">
        <v>2.303</v>
      </c>
      <c r="AF93" s="29" t="n">
        <v>2.123</v>
      </c>
      <c r="AG93" s="29" t="n">
        <v>2.053</v>
      </c>
      <c r="AH93" s="29" t="n">
        <v>2.06</v>
      </c>
      <c r="AI93" s="29" t="n">
        <v>2.068</v>
      </c>
      <c r="AJ93" s="31" t="n">
        <v>2.075</v>
      </c>
      <c r="AK93" s="29" t="n">
        <v>2.09</v>
      </c>
      <c r="AL93" s="29" t="n">
        <v>2.11</v>
      </c>
      <c r="AM93" s="29" t="n">
        <v>2.205</v>
      </c>
      <c r="AN93" s="29" t="n">
        <v>2.325</v>
      </c>
      <c r="AO93" s="29" t="n">
        <v>2.503</v>
      </c>
      <c r="AP93" s="29" t="n">
        <v>2.503</v>
      </c>
      <c r="AQ93" s="29" t="n">
        <v>2.283</v>
      </c>
      <c r="AR93" s="29" t="n">
        <v>2.113</v>
      </c>
      <c r="AS93" s="29" t="n">
        <v>2.053</v>
      </c>
      <c r="AT93" s="29" t="n">
        <v>2.08</v>
      </c>
      <c r="AU93" s="29" t="n">
        <v>2.07739715</v>
      </c>
      <c r="AV93" s="29" t="n">
        <v>2.08442896</v>
      </c>
      <c r="AW93" s="29" t="n">
        <v>2.09949712</v>
      </c>
      <c r="AX93" s="29" t="n">
        <v>2.119588</v>
      </c>
      <c r="AY93" s="29" t="n">
        <v>2.21501969</v>
      </c>
      <c r="AZ93" s="29" t="n">
        <v>2.33556498</v>
      </c>
      <c r="BA93" s="29" t="n">
        <v>2.51437383</v>
      </c>
      <c r="BB93" s="29" t="n">
        <v>2.51437383</v>
      </c>
      <c r="BC93" s="29" t="n">
        <v>2.29337413</v>
      </c>
      <c r="BD93" s="29" t="n">
        <v>2.12260164</v>
      </c>
      <c r="BE93" s="29" t="n">
        <v>2.06232899</v>
      </c>
      <c r="BF93" s="29" t="n">
        <v>2.08945168</v>
      </c>
      <c r="BG93" s="29" t="n">
        <v>2.12536577</v>
      </c>
      <c r="BH93" s="29" t="n">
        <v>2.1325999</v>
      </c>
      <c r="BI93" s="29" t="n">
        <v>2.14797243</v>
      </c>
      <c r="BJ93" s="29" t="n">
        <v>2.1685445</v>
      </c>
      <c r="BK93" s="29" t="n">
        <v>2.2662053</v>
      </c>
      <c r="BL93" s="29" t="n">
        <v>2.38630096</v>
      </c>
      <c r="BM93" s="29" t="n">
        <v>2.56918889</v>
      </c>
      <c r="BN93" s="29" t="n">
        <v>2.56918889</v>
      </c>
      <c r="BO93" s="29" t="n">
        <v>2.34312222</v>
      </c>
      <c r="BP93" s="29" t="n">
        <v>2.17170943</v>
      </c>
      <c r="BQ93" s="29" t="n">
        <v>2.10999323</v>
      </c>
      <c r="BR93" s="29" t="n">
        <v>2.13779943</v>
      </c>
      <c r="BS93" s="29" t="n">
        <v>2.18047342</v>
      </c>
      <c r="BT93" s="29" t="n">
        <v>2.18788355</v>
      </c>
      <c r="BU93" s="29" t="n">
        <v>2.20363008</v>
      </c>
      <c r="BV93" s="29" t="n">
        <v>2.22470265</v>
      </c>
      <c r="BW93" s="29" t="n">
        <v>2.32473945</v>
      </c>
      <c r="BX93" s="29" t="n">
        <v>2.43755873</v>
      </c>
      <c r="BY93" s="29" t="n">
        <v>2.62489616</v>
      </c>
      <c r="BZ93" s="29" t="n">
        <v>2.62489616</v>
      </c>
      <c r="CA93" s="29" t="n">
        <v>2.3933295</v>
      </c>
      <c r="CB93" s="29" t="n">
        <v>2.22794458</v>
      </c>
      <c r="CC93" s="29" t="n">
        <v>2.16472688</v>
      </c>
      <c r="CD93" s="29" t="n">
        <v>2.19320958</v>
      </c>
      <c r="CE93" s="29" t="n">
        <v>2.25707446</v>
      </c>
      <c r="CF93" s="29" t="n">
        <v>2.26473259</v>
      </c>
      <c r="CG93" s="29" t="n">
        <v>2.28100612</v>
      </c>
      <c r="CH93" s="29" t="n">
        <v>2.30278394</v>
      </c>
      <c r="CI93" s="29" t="n">
        <v>2.40616874</v>
      </c>
      <c r="CJ93" s="29" t="n">
        <v>2.51188927</v>
      </c>
      <c r="CK93" s="29" t="n">
        <v>2.70549646</v>
      </c>
      <c r="CL93" s="29" t="n">
        <v>2.70549646</v>
      </c>
      <c r="CM93" s="29" t="n">
        <v>2.46617979</v>
      </c>
      <c r="CN93" s="29" t="n">
        <v>2.30613437</v>
      </c>
      <c r="CO93" s="29" t="n">
        <v>2.24080092</v>
      </c>
      <c r="CP93" s="29" t="n">
        <v>2.27023687</v>
      </c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1" t="n">
        <f aca="false">WEEKDAY(C94,2)</f>
        <v>4</v>
      </c>
      <c r="B94" s="1" t="n">
        <f aca="false">MONTH(C94)</f>
        <v>5</v>
      </c>
      <c r="C94" s="23" t="n">
        <v>34109</v>
      </c>
      <c r="D94" s="0" t="n">
        <f aca="false">MONTH(R94)</f>
        <v>5</v>
      </c>
      <c r="E94" s="0" t="n">
        <f aca="false">YEAR(R94)</f>
        <v>1993</v>
      </c>
      <c r="F94" s="24" t="n">
        <f aca="false">L94-K94</f>
        <v>0.1374</v>
      </c>
      <c r="G94" s="3" t="n">
        <f aca="false">N94-M94</f>
        <v>0.000821618333333163</v>
      </c>
      <c r="H94" s="3" t="n">
        <f aca="false">O94-N94</f>
        <v>0.0333102066666671</v>
      </c>
      <c r="I94" s="3" t="n">
        <f aca="false">O94-M94</f>
        <v>0.0341318250000002</v>
      </c>
      <c r="J94" s="4" t="n">
        <f aca="false">VLOOKUP(C94,'Nymex hist.'!A:B,2,0)</f>
        <v>2.322</v>
      </c>
      <c r="K94" s="4" t="n">
        <f aca="false">AVERAGE(U94:AA94)</f>
        <v>2.2366</v>
      </c>
      <c r="L94" s="4" t="n">
        <f aca="false">AVERAGE(AB94:AF94)</f>
        <v>2.374</v>
      </c>
      <c r="M94" s="4" t="n">
        <f aca="false">SUMIF($S$3:$FQ$3,$E94+1,$S94:$FQ94)/COUNTIF($S$3:$FQ$3,$E94+1)</f>
        <v>2.19225</v>
      </c>
      <c r="N94" s="4" t="n">
        <f aca="false">SUMIF($S$3:$FQ$3,$E94+2,$S94:$FQ94)/COUNTIF($S$3:$FQ$3,$E94+2)</f>
        <v>2.19307161833333</v>
      </c>
      <c r="O94" s="4" t="n">
        <f aca="false">SUMIF($S$3:$FQ$3,$E94+3,$S94:$FQ94)/COUNTIF($S$3:$FQ$3,$E94+3)</f>
        <v>2.226381825</v>
      </c>
      <c r="P94" s="4" t="n">
        <f aca="false">SUMIF($S$3:$FQ$3,$E94+4,$S94:$FQ94)/COUNTIF($S$3:$FQ$3,$E94+4)</f>
        <v>2.2780913775</v>
      </c>
      <c r="Q94" s="4" t="n">
        <f aca="false">SUMIF($S$3:$FQ$3,$E94+5,$S94:$FQ94)/COUNTIF($S$3:$FQ$3,$E94+5)</f>
        <v>2.34372638333333</v>
      </c>
      <c r="R94" s="21" t="n">
        <v>34109</v>
      </c>
      <c r="S94" s="32"/>
      <c r="T94" s="32"/>
      <c r="U94" s="32"/>
      <c r="V94" s="32"/>
      <c r="W94" s="32" t="n">
        <v>2.322</v>
      </c>
      <c r="X94" s="32" t="n">
        <v>2.196</v>
      </c>
      <c r="Y94" s="32" t="n">
        <v>2.185</v>
      </c>
      <c r="Z94" s="32" t="n">
        <v>2.2</v>
      </c>
      <c r="AA94" s="32" t="n">
        <v>2.28</v>
      </c>
      <c r="AB94" s="32" t="n">
        <v>2.38</v>
      </c>
      <c r="AC94" s="32" t="n">
        <v>2.55</v>
      </c>
      <c r="AD94" s="32" t="n">
        <v>2.54</v>
      </c>
      <c r="AE94" s="32" t="n">
        <v>2.29</v>
      </c>
      <c r="AF94" s="32" t="n">
        <v>2.11</v>
      </c>
      <c r="AG94" s="32" t="n">
        <v>2.04</v>
      </c>
      <c r="AH94" s="32" t="n">
        <v>2.047</v>
      </c>
      <c r="AI94" s="32" t="n">
        <v>2.055</v>
      </c>
      <c r="AJ94" s="33" t="n">
        <v>2.07</v>
      </c>
      <c r="AK94" s="32" t="n">
        <v>2.08</v>
      </c>
      <c r="AL94" s="32" t="n">
        <v>2.095</v>
      </c>
      <c r="AM94" s="32" t="n">
        <v>2.185</v>
      </c>
      <c r="AN94" s="32" t="n">
        <v>2.305</v>
      </c>
      <c r="AO94" s="32" t="n">
        <v>2.49</v>
      </c>
      <c r="AP94" s="32" t="n">
        <v>2.49</v>
      </c>
      <c r="AQ94" s="32" t="n">
        <v>2.27</v>
      </c>
      <c r="AR94" s="32" t="n">
        <v>2.1</v>
      </c>
      <c r="AS94" s="32" t="n">
        <v>2.04</v>
      </c>
      <c r="AT94" s="32" t="n">
        <v>2.067</v>
      </c>
      <c r="AU94" s="32" t="n">
        <v>2.06439536</v>
      </c>
      <c r="AV94" s="32" t="n">
        <v>2.07946394</v>
      </c>
      <c r="AW94" s="32" t="n">
        <v>2.08950966</v>
      </c>
      <c r="AX94" s="32" t="n">
        <v>2.10457824</v>
      </c>
      <c r="AY94" s="32" t="n">
        <v>2.19498971</v>
      </c>
      <c r="AZ94" s="32" t="n">
        <v>2.31553835</v>
      </c>
      <c r="BA94" s="32" t="n">
        <v>2.50138416</v>
      </c>
      <c r="BB94" s="32" t="n">
        <v>2.50138416</v>
      </c>
      <c r="BC94" s="32" t="n">
        <v>2.28037833</v>
      </c>
      <c r="BD94" s="32" t="n">
        <v>2.1096011</v>
      </c>
      <c r="BE94" s="32" t="n">
        <v>2.04932678</v>
      </c>
      <c r="BF94" s="32" t="n">
        <v>2.07645022</v>
      </c>
      <c r="BG94" s="32" t="n">
        <v>2.11156105</v>
      </c>
      <c r="BH94" s="32" t="n">
        <v>2.12706707</v>
      </c>
      <c r="BI94" s="32" t="n">
        <v>2.13740442</v>
      </c>
      <c r="BJ94" s="32" t="n">
        <v>2.15268572</v>
      </c>
      <c r="BK94" s="32" t="n">
        <v>2.24527242</v>
      </c>
      <c r="BL94" s="32" t="n">
        <v>2.36766664</v>
      </c>
      <c r="BM94" s="32" t="n">
        <v>2.55778399</v>
      </c>
      <c r="BN94" s="32" t="n">
        <v>2.55778399</v>
      </c>
      <c r="BO94" s="32" t="n">
        <v>2.33171064</v>
      </c>
      <c r="BP94" s="32" t="n">
        <v>2.1578544</v>
      </c>
      <c r="BQ94" s="32" t="n">
        <v>2.09627975</v>
      </c>
      <c r="BR94" s="32" t="n">
        <v>2.12392092</v>
      </c>
      <c r="BS94" s="32" t="n">
        <v>2.16422803</v>
      </c>
      <c r="BT94" s="32" t="n">
        <v>2.18009631</v>
      </c>
      <c r="BU94" s="32" t="n">
        <v>2.19067516</v>
      </c>
      <c r="BV94" s="32" t="n">
        <v>2.20631346</v>
      </c>
      <c r="BW94" s="32" t="n">
        <v>2.30106316</v>
      </c>
      <c r="BX94" s="32" t="n">
        <v>2.41630593</v>
      </c>
      <c r="BY94" s="32" t="n">
        <v>2.61086478</v>
      </c>
      <c r="BZ94" s="32" t="n">
        <v>2.61086478</v>
      </c>
      <c r="CA94" s="32" t="n">
        <v>2.37950993</v>
      </c>
      <c r="CB94" s="32" t="n">
        <v>2.21160288</v>
      </c>
      <c r="CC94" s="32" t="n">
        <v>2.14858973</v>
      </c>
      <c r="CD94" s="32" t="n">
        <v>2.17687666</v>
      </c>
      <c r="CE94" s="32" t="n">
        <v>2.23846072</v>
      </c>
      <c r="CF94" s="32" t="n">
        <v>2.2548465</v>
      </c>
      <c r="CG94" s="32" t="n">
        <v>2.26577035</v>
      </c>
      <c r="CH94" s="32" t="n">
        <v>2.28191865</v>
      </c>
      <c r="CI94" s="32" t="n">
        <v>2.37975835</v>
      </c>
      <c r="CJ94" s="32" t="n">
        <v>2.4878071</v>
      </c>
      <c r="CK94" s="32" t="n">
        <v>2.68871095</v>
      </c>
      <c r="CL94" s="32" t="n">
        <v>2.68871095</v>
      </c>
      <c r="CM94" s="32" t="n">
        <v>2.4498111</v>
      </c>
      <c r="CN94" s="32" t="n">
        <v>2.28738057</v>
      </c>
      <c r="CO94" s="32" t="n">
        <v>2.22231242</v>
      </c>
      <c r="CP94" s="32" t="n">
        <v>2.25152185</v>
      </c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</row>
    <row r="95" customFormat="false" ht="12.75" hidden="true" customHeight="false" outlineLevel="0" collapsed="false">
      <c r="A95" s="0" t="n">
        <f aca="false">WEEKDAY(C95,2)</f>
        <v>5</v>
      </c>
      <c r="B95" s="0" t="n">
        <f aca="false">MONTH(C95)</f>
        <v>5</v>
      </c>
      <c r="C95" s="23" t="n">
        <v>34110</v>
      </c>
      <c r="D95" s="0" t="n">
        <f aca="false">MONTH(R95)</f>
        <v>5</v>
      </c>
      <c r="E95" s="0" t="n">
        <f aca="false">YEAR(R95)</f>
        <v>1993</v>
      </c>
      <c r="F95" s="24" t="n">
        <f aca="false">L95-K95</f>
        <v>0.1902</v>
      </c>
      <c r="G95" s="24" t="n">
        <f aca="false">N95-M95</f>
        <v>0.00331125500000029</v>
      </c>
      <c r="H95" s="24" t="n">
        <f aca="false">O95-N95</f>
        <v>0.0345246641666668</v>
      </c>
      <c r="I95" s="24" t="n">
        <f aca="false">O95-M95</f>
        <v>0.0378359191666671</v>
      </c>
      <c r="J95" s="25" t="n">
        <f aca="false">VLOOKUP(C95,'Nymex hist.'!A:B,2,0)</f>
        <v>2.119</v>
      </c>
      <c r="K95" s="34" t="n">
        <f aca="false">AVERAGE(U95:AA95)</f>
        <v>2.1528</v>
      </c>
      <c r="L95" s="34" t="n">
        <f aca="false">AVERAGE(AB95:AF95)</f>
        <v>2.343</v>
      </c>
      <c r="M95" s="27" t="n">
        <f aca="false">SUMIF($S$3:$FQ$3,$E95+1,$S95:$FQ95)/COUNTIF($S$3:$FQ$3,$E95+1)</f>
        <v>2.15708333333333</v>
      </c>
      <c r="N95" s="27" t="n">
        <f aca="false">SUMIF($S$3:$FQ$3,$E95+2,$S95:$FQ95)/COUNTIF($S$3:$FQ$3,$E95+2)</f>
        <v>2.16039458833333</v>
      </c>
      <c r="O95" s="27" t="n">
        <f aca="false">SUMIF($S$3:$FQ$3,$E95+3,$S95:$FQ95)/COUNTIF($S$3:$FQ$3,$E95+3)</f>
        <v>2.1949192525</v>
      </c>
      <c r="P95" s="27" t="n">
        <f aca="false">SUMIF($S$3:$FQ$3,$E95+4,$S95:$FQ95)/COUNTIF($S$3:$FQ$3,$E95+4)</f>
        <v>2.24540501</v>
      </c>
      <c r="Q95" s="27" t="n">
        <f aca="false">SUMIF($S$3:$FQ$3,$E95+5,$S95:$FQ95)/COUNTIF($S$3:$FQ$3,$E95+5)</f>
        <v>2.31102979583333</v>
      </c>
      <c r="R95" s="28" t="n">
        <v>34110</v>
      </c>
      <c r="S95" s="29"/>
      <c r="T95" s="29"/>
      <c r="U95" s="29"/>
      <c r="V95" s="29"/>
      <c r="W95" s="29" t="n">
        <v>2.119</v>
      </c>
      <c r="X95" s="29" t="n">
        <v>2.117</v>
      </c>
      <c r="Y95" s="29" t="n">
        <v>2.123</v>
      </c>
      <c r="Z95" s="29" t="n">
        <v>2.155</v>
      </c>
      <c r="AA95" s="29" t="n">
        <v>2.25</v>
      </c>
      <c r="AB95" s="29" t="n">
        <v>2.35</v>
      </c>
      <c r="AC95" s="29" t="n">
        <v>2.52</v>
      </c>
      <c r="AD95" s="29" t="n">
        <v>2.51</v>
      </c>
      <c r="AE95" s="29" t="n">
        <v>2.255</v>
      </c>
      <c r="AF95" s="29" t="n">
        <v>2.08</v>
      </c>
      <c r="AG95" s="29" t="n">
        <v>2.005</v>
      </c>
      <c r="AH95" s="29" t="n">
        <v>2.01</v>
      </c>
      <c r="AI95" s="29" t="n">
        <v>2.02</v>
      </c>
      <c r="AJ95" s="31" t="n">
        <v>2.03</v>
      </c>
      <c r="AK95" s="29" t="n">
        <v>2.04</v>
      </c>
      <c r="AL95" s="29" t="n">
        <v>2.055</v>
      </c>
      <c r="AM95" s="29" t="n">
        <v>2.145</v>
      </c>
      <c r="AN95" s="29" t="n">
        <v>2.265</v>
      </c>
      <c r="AO95" s="29" t="n">
        <v>2.47</v>
      </c>
      <c r="AP95" s="29" t="n">
        <v>2.48</v>
      </c>
      <c r="AQ95" s="29" t="n">
        <v>2.235</v>
      </c>
      <c r="AR95" s="29" t="n">
        <v>2.08</v>
      </c>
      <c r="AS95" s="29" t="n">
        <v>2.005</v>
      </c>
      <c r="AT95" s="29" t="n">
        <v>2.03</v>
      </c>
      <c r="AU95" s="29" t="n">
        <v>2.02937536</v>
      </c>
      <c r="AV95" s="29" t="n">
        <v>2.03942178</v>
      </c>
      <c r="AW95" s="29" t="n">
        <v>2.04946819</v>
      </c>
      <c r="AX95" s="29" t="n">
        <v>2.06453781</v>
      </c>
      <c r="AY95" s="29" t="n">
        <v>2.15495552</v>
      </c>
      <c r="AZ95" s="29" t="n">
        <v>2.27551247</v>
      </c>
      <c r="BA95" s="29" t="n">
        <v>2.48146393</v>
      </c>
      <c r="BB95" s="29" t="n">
        <v>2.49151035</v>
      </c>
      <c r="BC95" s="29" t="n">
        <v>2.24537324</v>
      </c>
      <c r="BD95" s="29" t="n">
        <v>2.08965384</v>
      </c>
      <c r="BE95" s="29" t="n">
        <v>2.01430574</v>
      </c>
      <c r="BF95" s="29" t="n">
        <v>2.03942178</v>
      </c>
      <c r="BG95" s="29" t="n">
        <v>2.08102181</v>
      </c>
      <c r="BH95" s="29" t="n">
        <v>2.0912089</v>
      </c>
      <c r="BI95" s="29" t="n">
        <v>2.10161744</v>
      </c>
      <c r="BJ95" s="29" t="n">
        <v>2.11711952</v>
      </c>
      <c r="BK95" s="29" t="n">
        <v>2.2096891</v>
      </c>
      <c r="BL95" s="29" t="n">
        <v>2.32873403</v>
      </c>
      <c r="BM95" s="29" t="n">
        <v>2.52937528</v>
      </c>
      <c r="BN95" s="29" t="n">
        <v>2.52937528</v>
      </c>
      <c r="BO95" s="29" t="n">
        <v>2.29772986</v>
      </c>
      <c r="BP95" s="29" t="n">
        <v>2.13240015</v>
      </c>
      <c r="BQ95" s="29" t="n">
        <v>2.06551973</v>
      </c>
      <c r="BR95" s="29" t="n">
        <v>2.0912089</v>
      </c>
      <c r="BS95" s="29" t="n">
        <v>2.13374709</v>
      </c>
      <c r="BT95" s="29" t="n">
        <v>2.14417568</v>
      </c>
      <c r="BU95" s="29" t="n">
        <v>2.15483097</v>
      </c>
      <c r="BV95" s="29" t="n">
        <v>2.17070055</v>
      </c>
      <c r="BW95" s="29" t="n">
        <v>2.26546464</v>
      </c>
      <c r="BX95" s="29" t="n">
        <v>2.37715476</v>
      </c>
      <c r="BY95" s="29" t="n">
        <v>2.58255251</v>
      </c>
      <c r="BZ95" s="29" t="n">
        <v>2.58255251</v>
      </c>
      <c r="CA95" s="29" t="n">
        <v>2.3454156</v>
      </c>
      <c r="CB95" s="29" t="n">
        <v>2.18634343</v>
      </c>
      <c r="CC95" s="29" t="n">
        <v>2.11787751</v>
      </c>
      <c r="CD95" s="29" t="n">
        <v>2.14417568</v>
      </c>
      <c r="CE95" s="29" t="n">
        <v>2.20804825</v>
      </c>
      <c r="CF95" s="29" t="n">
        <v>2.21882183</v>
      </c>
      <c r="CG95" s="29" t="n">
        <v>2.22982962</v>
      </c>
      <c r="CH95" s="29" t="n">
        <v>2.2462242</v>
      </c>
      <c r="CI95" s="29" t="n">
        <v>2.34412329</v>
      </c>
      <c r="CJ95" s="29" t="n">
        <v>2.44837644</v>
      </c>
      <c r="CK95" s="29" t="n">
        <v>2.66056919</v>
      </c>
      <c r="CL95" s="29" t="n">
        <v>2.66056919</v>
      </c>
      <c r="CM95" s="29" t="n">
        <v>2.41558728</v>
      </c>
      <c r="CN95" s="29" t="n">
        <v>2.26238458</v>
      </c>
      <c r="CO95" s="29" t="n">
        <v>2.19165366</v>
      </c>
      <c r="CP95" s="29" t="n">
        <v>2.21882183</v>
      </c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true" customHeight="false" outlineLevel="0" collapsed="false">
      <c r="A96" s="0" t="n">
        <f aca="false">WEEKDAY(C96,2)</f>
        <v>1</v>
      </c>
      <c r="B96" s="0" t="n">
        <f aca="false">MONTH(C96)</f>
        <v>5</v>
      </c>
      <c r="C96" s="23" t="n">
        <v>34113</v>
      </c>
      <c r="D96" s="0" t="n">
        <f aca="false">MONTH(R96)</f>
        <v>5</v>
      </c>
      <c r="E96" s="0" t="n">
        <f aca="false">YEAR(R96)</f>
        <v>1993</v>
      </c>
      <c r="F96" s="24" t="n">
        <f aca="false">L96-K96</f>
        <v>0.2156</v>
      </c>
      <c r="G96" s="24" t="n">
        <f aca="false">N96-M96</f>
        <v>-0.00164393500000015</v>
      </c>
      <c r="H96" s="24" t="n">
        <f aca="false">O96-N96</f>
        <v>0.0300768141666667</v>
      </c>
      <c r="I96" s="24" t="n">
        <f aca="false">O96-M96</f>
        <v>0.0284328791666666</v>
      </c>
      <c r="J96" s="25" t="n">
        <f aca="false">VLOOKUP(C96,'Nymex hist.'!A:B,2,0)</f>
        <v>2.009</v>
      </c>
      <c r="K96" s="34" t="n">
        <f aca="false">AVERAGE(U96:AA96)</f>
        <v>2.0866</v>
      </c>
      <c r="L96" s="34" t="n">
        <f aca="false">AVERAGE(AB96:AF96)</f>
        <v>2.3022</v>
      </c>
      <c r="M96" s="27" t="n">
        <f aca="false">SUMIF($S$3:$FQ$3,$E96+1,$S96:$FQ96)/COUNTIF($S$3:$FQ$3,$E96+1)</f>
        <v>2.11458333333333</v>
      </c>
      <c r="N96" s="27" t="n">
        <f aca="false">SUMIF($S$3:$FQ$3,$E96+2,$S96:$FQ96)/COUNTIF($S$3:$FQ$3,$E96+2)</f>
        <v>2.11293939833333</v>
      </c>
      <c r="O96" s="27" t="n">
        <f aca="false">SUMIF($S$3:$FQ$3,$E96+3,$S96:$FQ96)/COUNTIF($S$3:$FQ$3,$E96+3)</f>
        <v>2.1430162125</v>
      </c>
      <c r="P96" s="27" t="n">
        <f aca="false">SUMIF($S$3:$FQ$3,$E96+4,$S96:$FQ96)/COUNTIF($S$3:$FQ$3,$E96+4)</f>
        <v>2.19428529833333</v>
      </c>
      <c r="Q96" s="27" t="n">
        <f aca="false">SUMIF($S$3:$FQ$3,$E96+5,$S96:$FQ96)/COUNTIF($S$3:$FQ$3,$E96+5)</f>
        <v>2.25808668</v>
      </c>
      <c r="R96" s="28" t="n">
        <v>34113</v>
      </c>
      <c r="S96" s="29"/>
      <c r="T96" s="29"/>
      <c r="U96" s="29"/>
      <c r="V96" s="29"/>
      <c r="W96" s="29" t="n">
        <v>2.119</v>
      </c>
      <c r="X96" s="29" t="n">
        <v>2.009</v>
      </c>
      <c r="Y96" s="29" t="n">
        <v>2.033</v>
      </c>
      <c r="Z96" s="29" t="n">
        <v>2.082</v>
      </c>
      <c r="AA96" s="29" t="n">
        <v>2.19</v>
      </c>
      <c r="AB96" s="29" t="n">
        <v>2.3</v>
      </c>
      <c r="AC96" s="29" t="n">
        <v>2.481</v>
      </c>
      <c r="AD96" s="29" t="n">
        <v>2.47</v>
      </c>
      <c r="AE96" s="29" t="n">
        <v>2.215</v>
      </c>
      <c r="AF96" s="29" t="n">
        <v>2.045</v>
      </c>
      <c r="AG96" s="29" t="n">
        <v>1.975</v>
      </c>
      <c r="AH96" s="29" t="n">
        <v>1.98</v>
      </c>
      <c r="AI96" s="29" t="n">
        <v>1.985</v>
      </c>
      <c r="AJ96" s="31" t="n">
        <v>1.99</v>
      </c>
      <c r="AK96" s="29" t="n">
        <v>1.995</v>
      </c>
      <c r="AL96" s="29" t="n">
        <v>2.01</v>
      </c>
      <c r="AM96" s="29" t="n">
        <v>2.1</v>
      </c>
      <c r="AN96" s="29" t="n">
        <v>2.22</v>
      </c>
      <c r="AO96" s="29" t="n">
        <v>2.39</v>
      </c>
      <c r="AP96" s="29" t="n">
        <v>2.42</v>
      </c>
      <c r="AQ96" s="29" t="n">
        <v>2.185</v>
      </c>
      <c r="AR96" s="29" t="n">
        <v>2.025</v>
      </c>
      <c r="AS96" s="29" t="n">
        <v>1.975</v>
      </c>
      <c r="AT96" s="29" t="n">
        <v>1.98</v>
      </c>
      <c r="AU96" s="29" t="n">
        <v>2.005</v>
      </c>
      <c r="AV96" s="29" t="n">
        <v>1.9994406</v>
      </c>
      <c r="AW96" s="29" t="n">
        <v>2.00446432</v>
      </c>
      <c r="AX96" s="29" t="n">
        <v>2.01953548</v>
      </c>
      <c r="AY96" s="29" t="n">
        <v>2.10996244</v>
      </c>
      <c r="AZ96" s="29" t="n">
        <v>2.23053173</v>
      </c>
      <c r="BA96" s="29" t="n">
        <v>2.40133821</v>
      </c>
      <c r="BB96" s="29" t="n">
        <v>2.43148053</v>
      </c>
      <c r="BC96" s="29" t="n">
        <v>2.19536568</v>
      </c>
      <c r="BD96" s="29" t="n">
        <v>2.03460664</v>
      </c>
      <c r="BE96" s="29" t="n">
        <v>1.98436944</v>
      </c>
      <c r="BF96" s="29" t="n">
        <v>1.98939316</v>
      </c>
      <c r="BG96" s="29" t="n">
        <v>2.01451176</v>
      </c>
      <c r="BH96" s="29" t="n">
        <v>2.04426954</v>
      </c>
      <c r="BI96" s="29" t="n">
        <v>2.04925575</v>
      </c>
      <c r="BJ96" s="29" t="n">
        <v>2.06464796</v>
      </c>
      <c r="BK96" s="29" t="n">
        <v>2.157218</v>
      </c>
      <c r="BL96" s="29" t="n">
        <v>2.288171</v>
      </c>
      <c r="BM96" s="29" t="n">
        <v>2.46290509</v>
      </c>
      <c r="BN96" s="29" t="n">
        <v>2.4939063</v>
      </c>
      <c r="BO96" s="29" t="n">
        <v>2.25218359</v>
      </c>
      <c r="BP96" s="29" t="n">
        <v>2.08025696</v>
      </c>
      <c r="BQ96" s="29" t="n">
        <v>2.02866054</v>
      </c>
      <c r="BR96" s="29" t="n">
        <v>2.03386354</v>
      </c>
      <c r="BS96" s="29" t="n">
        <v>2.05966175</v>
      </c>
      <c r="BT96" s="29" t="n">
        <v>2.09722795</v>
      </c>
      <c r="BU96" s="29" t="n">
        <v>2.10233491</v>
      </c>
      <c r="BV96" s="29" t="n">
        <v>2.11809987</v>
      </c>
      <c r="BW96" s="29" t="n">
        <v>2.21291166</v>
      </c>
      <c r="BX96" s="29" t="n">
        <v>2.33667546</v>
      </c>
      <c r="BY96" s="29" t="n">
        <v>2.51564105</v>
      </c>
      <c r="BZ96" s="29" t="n">
        <v>2.547393</v>
      </c>
      <c r="CA96" s="29" t="n">
        <v>2.29981655</v>
      </c>
      <c r="CB96" s="29" t="n">
        <v>2.13408687</v>
      </c>
      <c r="CC96" s="29" t="n">
        <v>2.08124095</v>
      </c>
      <c r="CD96" s="29" t="n">
        <v>2.08656995</v>
      </c>
      <c r="CE96" s="29" t="n">
        <v>2.11299291</v>
      </c>
      <c r="CF96" s="29" t="n">
        <v>2.17184291</v>
      </c>
      <c r="CG96" s="29" t="n">
        <v>2.17712237</v>
      </c>
      <c r="CH96" s="29" t="n">
        <v>2.19341983</v>
      </c>
      <c r="CI96" s="29" t="n">
        <v>2.29143412</v>
      </c>
      <c r="CJ96" s="29" t="n">
        <v>2.40805506</v>
      </c>
      <c r="CK96" s="29" t="n">
        <v>2.59306564</v>
      </c>
      <c r="CL96" s="29" t="n">
        <v>2.6258901</v>
      </c>
      <c r="CM96" s="29" t="n">
        <v>2.36995114</v>
      </c>
      <c r="CN96" s="29" t="n">
        <v>2.20994683</v>
      </c>
      <c r="CO96" s="29" t="n">
        <v>2.15531591</v>
      </c>
      <c r="CP96" s="29" t="n">
        <v>2.16082491</v>
      </c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true" customHeight="false" outlineLevel="0" collapsed="false">
      <c r="A97" s="0" t="n">
        <f aca="false">WEEKDAY(C97,2)</f>
        <v>2</v>
      </c>
      <c r="B97" s="0" t="n">
        <f aca="false">MONTH(C97)</f>
        <v>5</v>
      </c>
      <c r="C97" s="23" t="n">
        <v>34114</v>
      </c>
      <c r="D97" s="0" t="n">
        <f aca="false">MONTH(R97)</f>
        <v>5</v>
      </c>
      <c r="E97" s="0" t="n">
        <f aca="false">YEAR(R97)</f>
        <v>1993</v>
      </c>
      <c r="F97" s="24" t="n">
        <f aca="false">L97-K97</f>
        <v>0.2254</v>
      </c>
      <c r="G97" s="24" t="n">
        <f aca="false">N97-M97</f>
        <v>-0.00164061916666691</v>
      </c>
      <c r="H97" s="24" t="n">
        <f aca="false">O97-N97</f>
        <v>0.0313599500000001</v>
      </c>
      <c r="I97" s="24" t="n">
        <f aca="false">O97-M97</f>
        <v>0.0297193308333332</v>
      </c>
      <c r="J97" s="25" t="n">
        <f aca="false">VLOOKUP(C97,'Nymex hist.'!A:B,2,0)</f>
        <v>2.084</v>
      </c>
      <c r="K97" s="34" t="n">
        <f aca="false">AVERAGE(U97:AA97)</f>
        <v>2.1246</v>
      </c>
      <c r="L97" s="34" t="n">
        <f aca="false">AVERAGE(AB97:AF97)</f>
        <v>2.35</v>
      </c>
      <c r="M97" s="27" t="n">
        <f aca="false">SUMIF($S$3:$FQ$3,$E97+1,$S97:$FQ97)/COUNTIF($S$3:$FQ$3,$E97+1)</f>
        <v>2.16625</v>
      </c>
      <c r="N97" s="27" t="n">
        <f aca="false">SUMIF($S$3:$FQ$3,$E97+2,$S97:$FQ97)/COUNTIF($S$3:$FQ$3,$E97+2)</f>
        <v>2.16460938083333</v>
      </c>
      <c r="O97" s="27" t="n">
        <f aca="false">SUMIF($S$3:$FQ$3,$E97+3,$S97:$FQ97)/COUNTIF($S$3:$FQ$3,$E97+3)</f>
        <v>2.19596933083333</v>
      </c>
      <c r="P97" s="27" t="n">
        <f aca="false">SUMIF($S$3:$FQ$3,$E97+4,$S97:$FQ97)/COUNTIF($S$3:$FQ$3,$E97+4)</f>
        <v>2.24847042166667</v>
      </c>
      <c r="Q97" s="27" t="n">
        <f aca="false">SUMIF($S$3:$FQ$3,$E97+5,$S97:$FQ97)/COUNTIF($S$3:$FQ$3,$E97+5)</f>
        <v>2.31227903833333</v>
      </c>
      <c r="R97" s="28" t="n">
        <v>34114</v>
      </c>
      <c r="S97" s="29"/>
      <c r="T97" s="29"/>
      <c r="U97" s="29"/>
      <c r="V97" s="29"/>
      <c r="W97" s="29" t="n">
        <v>2.119</v>
      </c>
      <c r="X97" s="29" t="n">
        <v>2.084</v>
      </c>
      <c r="Y97" s="29" t="n">
        <v>2.077</v>
      </c>
      <c r="Z97" s="29" t="n">
        <v>2.12</v>
      </c>
      <c r="AA97" s="29" t="n">
        <v>2.223</v>
      </c>
      <c r="AB97" s="29" t="n">
        <v>2.34</v>
      </c>
      <c r="AC97" s="29" t="n">
        <v>2.53</v>
      </c>
      <c r="AD97" s="29" t="n">
        <v>2.52</v>
      </c>
      <c r="AE97" s="29" t="n">
        <v>2.265</v>
      </c>
      <c r="AF97" s="29" t="n">
        <v>2.095</v>
      </c>
      <c r="AG97" s="29" t="n">
        <v>2.025</v>
      </c>
      <c r="AH97" s="29" t="n">
        <v>2.03</v>
      </c>
      <c r="AI97" s="29" t="n">
        <v>2.035</v>
      </c>
      <c r="AJ97" s="31" t="n">
        <v>2.04</v>
      </c>
      <c r="AK97" s="29" t="n">
        <v>2.045</v>
      </c>
      <c r="AL97" s="29" t="n">
        <v>2.065</v>
      </c>
      <c r="AM97" s="29" t="n">
        <v>2.155</v>
      </c>
      <c r="AN97" s="29" t="n">
        <v>2.275</v>
      </c>
      <c r="AO97" s="29" t="n">
        <v>2.445</v>
      </c>
      <c r="AP97" s="29" t="n">
        <v>2.47</v>
      </c>
      <c r="AQ97" s="29" t="n">
        <v>2.235</v>
      </c>
      <c r="AR97" s="29" t="n">
        <v>2.075</v>
      </c>
      <c r="AS97" s="29" t="n">
        <v>2.025</v>
      </c>
      <c r="AT97" s="29" t="n">
        <v>2.03</v>
      </c>
      <c r="AU97" s="29" t="n">
        <v>2.055</v>
      </c>
      <c r="AV97" s="29" t="n">
        <v>2.04944627</v>
      </c>
      <c r="AW97" s="29" t="n">
        <v>2.05446942</v>
      </c>
      <c r="AX97" s="29" t="n">
        <v>2.07456203</v>
      </c>
      <c r="AY97" s="29" t="n">
        <v>2.16497878</v>
      </c>
      <c r="AZ97" s="29" t="n">
        <v>2.28553444</v>
      </c>
      <c r="BA97" s="29" t="n">
        <v>2.45632163</v>
      </c>
      <c r="BB97" s="29" t="n">
        <v>2.48143739</v>
      </c>
      <c r="BC97" s="29" t="n">
        <v>2.24534922</v>
      </c>
      <c r="BD97" s="29" t="n">
        <v>2.08460833</v>
      </c>
      <c r="BE97" s="29" t="n">
        <v>2.03437681</v>
      </c>
      <c r="BF97" s="29" t="n">
        <v>2.03939996</v>
      </c>
      <c r="BG97" s="29" t="n">
        <v>2.06451572</v>
      </c>
      <c r="BH97" s="29" t="n">
        <v>2.09696004</v>
      </c>
      <c r="BI97" s="29" t="n">
        <v>2.10207083</v>
      </c>
      <c r="BJ97" s="29" t="n">
        <v>2.12273621</v>
      </c>
      <c r="BK97" s="29" t="n">
        <v>2.21539708</v>
      </c>
      <c r="BL97" s="29" t="n">
        <v>2.34484011</v>
      </c>
      <c r="BM97" s="29" t="n">
        <v>2.51994027</v>
      </c>
      <c r="BN97" s="29" t="n">
        <v>2.54549423</v>
      </c>
      <c r="BO97" s="29" t="n">
        <v>2.30373156</v>
      </c>
      <c r="BP97" s="29" t="n">
        <v>2.13295779</v>
      </c>
      <c r="BQ97" s="29" t="n">
        <v>2.08162767</v>
      </c>
      <c r="BR97" s="29" t="n">
        <v>2.08673846</v>
      </c>
      <c r="BS97" s="29" t="n">
        <v>2.11251463</v>
      </c>
      <c r="BT97" s="29" t="n">
        <v>2.14987475</v>
      </c>
      <c r="BU97" s="29" t="n">
        <v>2.15510629</v>
      </c>
      <c r="BV97" s="29" t="n">
        <v>2.17625992</v>
      </c>
      <c r="BW97" s="29" t="n">
        <v>2.27111004</v>
      </c>
      <c r="BX97" s="29" t="n">
        <v>2.39349628</v>
      </c>
      <c r="BY97" s="29" t="n">
        <v>2.57273344</v>
      </c>
      <c r="BZ97" s="29" t="n">
        <v>2.59889115</v>
      </c>
      <c r="CA97" s="29" t="n">
        <v>2.35141648</v>
      </c>
      <c r="CB97" s="29" t="n">
        <v>2.186723</v>
      </c>
      <c r="CC97" s="29" t="n">
        <v>2.13418013</v>
      </c>
      <c r="CD97" s="29" t="n">
        <v>2.13941167</v>
      </c>
      <c r="CE97" s="29" t="n">
        <v>2.16579684</v>
      </c>
      <c r="CF97" s="29" t="n">
        <v>2.22445157</v>
      </c>
      <c r="CG97" s="29" t="n">
        <v>2.22985562</v>
      </c>
      <c r="CH97" s="29" t="n">
        <v>2.25170674</v>
      </c>
      <c r="CI97" s="29" t="n">
        <v>2.34968437</v>
      </c>
      <c r="CJ97" s="29" t="n">
        <v>2.46504186</v>
      </c>
      <c r="CK97" s="29" t="n">
        <v>2.65018903</v>
      </c>
      <c r="CL97" s="29" t="n">
        <v>2.67720923</v>
      </c>
      <c r="CM97" s="29" t="n">
        <v>2.42157457</v>
      </c>
      <c r="CN97" s="29" t="n">
        <v>2.26251482</v>
      </c>
      <c r="CO97" s="29" t="n">
        <v>2.20823945</v>
      </c>
      <c r="CP97" s="29" t="n">
        <v>2.21364349</v>
      </c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true" customHeight="false" outlineLevel="0" collapsed="false">
      <c r="A98" s="0" t="n">
        <f aca="false">WEEKDAY(C98,2)</f>
        <v>3</v>
      </c>
      <c r="B98" s="0" t="n">
        <f aca="false">MONTH(C98)</f>
        <v>5</v>
      </c>
      <c r="C98" s="23" t="n">
        <v>34115</v>
      </c>
      <c r="D98" s="0" t="n">
        <f aca="false">MONTH(R98)</f>
        <v>5</v>
      </c>
      <c r="E98" s="0" t="n">
        <f aca="false">YEAR(R98)</f>
        <v>1993</v>
      </c>
      <c r="F98" s="24" t="n">
        <f aca="false">L98-K98</f>
        <v>0.2406</v>
      </c>
      <c r="G98" s="24" t="n">
        <f aca="false">N98-M98</f>
        <v>-0.00330374666666655</v>
      </c>
      <c r="H98" s="24" t="n">
        <f aca="false">O98-N98</f>
        <v>0.0313751858333333</v>
      </c>
      <c r="I98" s="24" t="n">
        <f aca="false">O98-M98</f>
        <v>0.0280714391666668</v>
      </c>
      <c r="J98" s="25" t="n">
        <f aca="false">VLOOKUP(C98,'Nymex hist.'!A:B,2,0)</f>
        <v>2.086</v>
      </c>
      <c r="K98" s="34" t="n">
        <f aca="false">AVERAGE(U98:AA98)</f>
        <v>2.1344</v>
      </c>
      <c r="L98" s="34" t="n">
        <f aca="false">AVERAGE(AB98:AF98)</f>
        <v>2.375</v>
      </c>
      <c r="M98" s="27" t="n">
        <f aca="false">SUMIF($S$3:$FQ$3,$E98+1,$S98:$FQ98)/COUNTIF($S$3:$FQ$3,$E98+1)</f>
        <v>2.19125</v>
      </c>
      <c r="N98" s="27" t="n">
        <f aca="false">SUMIF($S$3:$FQ$3,$E98+2,$S98:$FQ98)/COUNTIF($S$3:$FQ$3,$E98+2)</f>
        <v>2.18794625333333</v>
      </c>
      <c r="O98" s="27" t="n">
        <f aca="false">SUMIF($S$3:$FQ$3,$E98+3,$S98:$FQ98)/COUNTIF($S$3:$FQ$3,$E98+3)</f>
        <v>2.21932143916667</v>
      </c>
      <c r="P98" s="27" t="n">
        <f aca="false">SUMIF($S$3:$FQ$3,$E98+4,$S98:$FQ98)/COUNTIF($S$3:$FQ$3,$E98+4)</f>
        <v>2.27182159666667</v>
      </c>
      <c r="Q98" s="27" t="n">
        <f aca="false">SUMIF($S$3:$FQ$3,$E98+5,$S98:$FQ98)/COUNTIF($S$3:$FQ$3,$E98+5)</f>
        <v>2.33563816</v>
      </c>
      <c r="R98" s="28" t="n">
        <v>34115</v>
      </c>
      <c r="S98" s="29"/>
      <c r="T98" s="29"/>
      <c r="U98" s="29"/>
      <c r="V98" s="29"/>
      <c r="W98" s="29" t="n">
        <v>2.119</v>
      </c>
      <c r="X98" s="29" t="n">
        <v>2.086</v>
      </c>
      <c r="Y98" s="29" t="n">
        <v>2.087</v>
      </c>
      <c r="Z98" s="29" t="n">
        <v>2.135</v>
      </c>
      <c r="AA98" s="29" t="n">
        <v>2.245</v>
      </c>
      <c r="AB98" s="29" t="n">
        <v>2.365</v>
      </c>
      <c r="AC98" s="29" t="n">
        <v>2.555</v>
      </c>
      <c r="AD98" s="29" t="n">
        <v>2.545</v>
      </c>
      <c r="AE98" s="29" t="n">
        <v>2.29</v>
      </c>
      <c r="AF98" s="29" t="n">
        <v>2.12</v>
      </c>
      <c r="AG98" s="29" t="n">
        <v>2.05</v>
      </c>
      <c r="AH98" s="29" t="n">
        <v>2.055</v>
      </c>
      <c r="AI98" s="29" t="n">
        <v>2.06</v>
      </c>
      <c r="AJ98" s="31" t="n">
        <v>2.065</v>
      </c>
      <c r="AK98" s="29" t="n">
        <v>2.07</v>
      </c>
      <c r="AL98" s="29" t="n">
        <v>2.09</v>
      </c>
      <c r="AM98" s="29" t="n">
        <v>2.18</v>
      </c>
      <c r="AN98" s="29" t="n">
        <v>2.3</v>
      </c>
      <c r="AO98" s="29" t="n">
        <v>2.47</v>
      </c>
      <c r="AP98" s="29" t="n">
        <v>2.485</v>
      </c>
      <c r="AQ98" s="29" t="n">
        <v>2.25</v>
      </c>
      <c r="AR98" s="29" t="n">
        <v>2.1</v>
      </c>
      <c r="AS98" s="29" t="n">
        <v>2.05</v>
      </c>
      <c r="AT98" s="29" t="n">
        <v>2.055</v>
      </c>
      <c r="AU98" s="29" t="n">
        <v>2.08</v>
      </c>
      <c r="AV98" s="29" t="n">
        <v>2.07445982</v>
      </c>
      <c r="AW98" s="29" t="n">
        <v>2.07948273</v>
      </c>
      <c r="AX98" s="29" t="n">
        <v>2.09957435</v>
      </c>
      <c r="AY98" s="29" t="n">
        <v>2.18998664</v>
      </c>
      <c r="AZ98" s="29" t="n">
        <v>2.31053636</v>
      </c>
      <c r="BA98" s="29" t="n">
        <v>2.48131514</v>
      </c>
      <c r="BB98" s="29" t="n">
        <v>2.49638385</v>
      </c>
      <c r="BC98" s="29" t="n">
        <v>2.26030731</v>
      </c>
      <c r="BD98" s="29" t="n">
        <v>2.10962016</v>
      </c>
      <c r="BE98" s="29" t="n">
        <v>2.05939111</v>
      </c>
      <c r="BF98" s="29" t="n">
        <v>2.06441401</v>
      </c>
      <c r="BG98" s="29" t="n">
        <v>2.08952854</v>
      </c>
      <c r="BH98" s="29" t="n">
        <v>2.12033124</v>
      </c>
      <c r="BI98" s="29" t="n">
        <v>2.1254957</v>
      </c>
      <c r="BJ98" s="29" t="n">
        <v>2.14592899</v>
      </c>
      <c r="BK98" s="29" t="n">
        <v>2.2386647</v>
      </c>
      <c r="BL98" s="29" t="n">
        <v>2.37343685</v>
      </c>
      <c r="BM98" s="29" t="n">
        <v>2.54835481</v>
      </c>
      <c r="BN98" s="29" t="n">
        <v>2.56384819</v>
      </c>
      <c r="BO98" s="29" t="n">
        <v>2.32201681</v>
      </c>
      <c r="BP98" s="29" t="n">
        <v>2.15625791</v>
      </c>
      <c r="BQ98" s="29" t="n">
        <v>2.10483787</v>
      </c>
      <c r="BR98" s="29" t="n">
        <v>2.11000232</v>
      </c>
      <c r="BS98" s="29" t="n">
        <v>2.13582462</v>
      </c>
      <c r="BT98" s="29" t="n">
        <v>2.1732455</v>
      </c>
      <c r="BU98" s="29" t="n">
        <v>2.1785307</v>
      </c>
      <c r="BV98" s="29" t="n">
        <v>2.19944175</v>
      </c>
      <c r="BW98" s="29" t="n">
        <v>2.2943457</v>
      </c>
      <c r="BX98" s="29" t="n">
        <v>2.42225004</v>
      </c>
      <c r="BY98" s="29" t="n">
        <v>2.60125775</v>
      </c>
      <c r="BZ98" s="29" t="n">
        <v>2.61711338</v>
      </c>
      <c r="CA98" s="29" t="n">
        <v>2.36962775</v>
      </c>
      <c r="CB98" s="29" t="n">
        <v>2.21001216</v>
      </c>
      <c r="CC98" s="29" t="n">
        <v>2.15738987</v>
      </c>
      <c r="CD98" s="29" t="n">
        <v>2.16267508</v>
      </c>
      <c r="CE98" s="29" t="n">
        <v>2.18910112</v>
      </c>
      <c r="CF98" s="29" t="n">
        <v>2.24783074</v>
      </c>
      <c r="CG98" s="29" t="n">
        <v>2.25328845</v>
      </c>
      <c r="CH98" s="29" t="n">
        <v>2.27488199</v>
      </c>
      <c r="CI98" s="29" t="n">
        <v>2.37288345</v>
      </c>
      <c r="CJ98" s="29" t="n">
        <v>2.49400186</v>
      </c>
      <c r="CK98" s="29" t="n">
        <v>2.67885207</v>
      </c>
      <c r="CL98" s="29" t="n">
        <v>2.69522519</v>
      </c>
      <c r="CM98" s="29" t="n">
        <v>2.43966207</v>
      </c>
      <c r="CN98" s="29" t="n">
        <v>2.2857974</v>
      </c>
      <c r="CO98" s="29" t="n">
        <v>2.23145761</v>
      </c>
      <c r="CP98" s="29" t="n">
        <v>2.23691532</v>
      </c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1" t="n">
        <f aca="false">WEEKDAY(C99,2)</f>
        <v>4</v>
      </c>
      <c r="B99" s="1" t="n">
        <f aca="false">MONTH(C99)</f>
        <v>5</v>
      </c>
      <c r="C99" s="23" t="n">
        <v>34116</v>
      </c>
      <c r="D99" s="0" t="n">
        <f aca="false">MONTH(R99)</f>
        <v>5</v>
      </c>
      <c r="E99" s="0" t="n">
        <f aca="false">YEAR(R99)</f>
        <v>1993</v>
      </c>
      <c r="F99" s="24" t="n">
        <f aca="false">L99-K99</f>
        <v>0.2528</v>
      </c>
      <c r="G99" s="3" t="n">
        <f aca="false">N99-M99</f>
        <v>-0.00330414833333315</v>
      </c>
      <c r="H99" s="3" t="n">
        <f aca="false">O99-N99</f>
        <v>0.0313794099999996</v>
      </c>
      <c r="I99" s="3" t="n">
        <f aca="false">O99-M99</f>
        <v>0.0280752616666664</v>
      </c>
      <c r="J99" s="4" t="n">
        <f aca="false">VLOOKUP(C99,'Nymex hist.'!A:B,2,0)</f>
        <v>2.104</v>
      </c>
      <c r="K99" s="4" t="n">
        <f aca="false">AVERAGE(U99:AA99)</f>
        <v>2.1502</v>
      </c>
      <c r="L99" s="4" t="n">
        <f aca="false">AVERAGE(AB99:AF99)</f>
        <v>2.403</v>
      </c>
      <c r="M99" s="4" t="n">
        <f aca="false">SUMIF($S$3:$FQ$3,$E99+1,$S99:$FQ99)/COUNTIF($S$3:$FQ$3,$E99+1)</f>
        <v>2.22125</v>
      </c>
      <c r="N99" s="4" t="n">
        <f aca="false">SUMIF($S$3:$FQ$3,$E99+2,$S99:$FQ99)/COUNTIF($S$3:$FQ$3,$E99+2)</f>
        <v>2.21794585166667</v>
      </c>
      <c r="O99" s="4" t="n">
        <f aca="false">SUMIF($S$3:$FQ$3,$E99+3,$S99:$FQ99)/COUNTIF($S$3:$FQ$3,$E99+3)</f>
        <v>2.24932526166667</v>
      </c>
      <c r="P99" s="4" t="n">
        <f aca="false">SUMIF($S$3:$FQ$3,$E99+4,$S99:$FQ99)/COUNTIF($S$3:$FQ$3,$E99+4)</f>
        <v>2.30182039916667</v>
      </c>
      <c r="Q99" s="4" t="n">
        <f aca="false">SUMIF($S$3:$FQ$3,$E99+5,$S99:$FQ99)/COUNTIF($S$3:$FQ$3,$E99+5)</f>
        <v>2.36563611833333</v>
      </c>
      <c r="R99" s="21" t="n">
        <v>34116</v>
      </c>
      <c r="S99" s="32"/>
      <c r="T99" s="32"/>
      <c r="U99" s="32"/>
      <c r="V99" s="32"/>
      <c r="W99" s="32" t="n">
        <v>2.119</v>
      </c>
      <c r="X99" s="32" t="n">
        <v>2.104</v>
      </c>
      <c r="Y99" s="32" t="n">
        <v>2.103</v>
      </c>
      <c r="Z99" s="32" t="n">
        <v>2.155</v>
      </c>
      <c r="AA99" s="32" t="n">
        <v>2.27</v>
      </c>
      <c r="AB99" s="32" t="n">
        <v>2.39</v>
      </c>
      <c r="AC99" s="32" t="n">
        <v>2.58</v>
      </c>
      <c r="AD99" s="32" t="n">
        <v>2.575</v>
      </c>
      <c r="AE99" s="32" t="n">
        <v>2.32</v>
      </c>
      <c r="AF99" s="32" t="n">
        <v>2.15</v>
      </c>
      <c r="AG99" s="32" t="n">
        <v>2.08</v>
      </c>
      <c r="AH99" s="32" t="n">
        <v>2.085</v>
      </c>
      <c r="AI99" s="32" t="n">
        <v>2.09</v>
      </c>
      <c r="AJ99" s="33" t="n">
        <v>2.095</v>
      </c>
      <c r="AK99" s="32" t="n">
        <v>2.1</v>
      </c>
      <c r="AL99" s="32" t="n">
        <v>2.12</v>
      </c>
      <c r="AM99" s="32" t="n">
        <v>2.21</v>
      </c>
      <c r="AN99" s="32" t="n">
        <v>2.33</v>
      </c>
      <c r="AO99" s="32" t="n">
        <v>2.5</v>
      </c>
      <c r="AP99" s="32" t="n">
        <v>2.515</v>
      </c>
      <c r="AQ99" s="32" t="n">
        <v>2.28</v>
      </c>
      <c r="AR99" s="32" t="n">
        <v>2.13</v>
      </c>
      <c r="AS99" s="32" t="n">
        <v>2.08</v>
      </c>
      <c r="AT99" s="32" t="n">
        <v>2.085</v>
      </c>
      <c r="AU99" s="32" t="n">
        <v>2.11</v>
      </c>
      <c r="AV99" s="32" t="n">
        <v>2.10446714</v>
      </c>
      <c r="AW99" s="32" t="n">
        <v>2.10948974</v>
      </c>
      <c r="AX99" s="32" t="n">
        <v>2.12958012</v>
      </c>
      <c r="AY99" s="32" t="n">
        <v>2.21998682</v>
      </c>
      <c r="AZ99" s="32" t="n">
        <v>2.34052909</v>
      </c>
      <c r="BA99" s="32" t="n">
        <v>2.51129731</v>
      </c>
      <c r="BB99" s="32" t="n">
        <v>2.52636509</v>
      </c>
      <c r="BC99" s="32" t="n">
        <v>2.29030314</v>
      </c>
      <c r="BD99" s="32" t="n">
        <v>2.13962531</v>
      </c>
      <c r="BE99" s="32" t="n">
        <v>2.08939936</v>
      </c>
      <c r="BF99" s="32" t="n">
        <v>2.09442195</v>
      </c>
      <c r="BG99" s="32" t="n">
        <v>2.11953493</v>
      </c>
      <c r="BH99" s="32" t="n">
        <v>2.1502642</v>
      </c>
      <c r="BI99" s="32" t="n">
        <v>2.15549766</v>
      </c>
      <c r="BJ99" s="32" t="n">
        <v>2.17597641</v>
      </c>
      <c r="BK99" s="32" t="n">
        <v>2.26858587</v>
      </c>
      <c r="BL99" s="32" t="n">
        <v>2.40358861</v>
      </c>
      <c r="BM99" s="32" t="n">
        <v>2.57834061</v>
      </c>
      <c r="BN99" s="32" t="n">
        <v>2.59381345</v>
      </c>
      <c r="BO99" s="32" t="n">
        <v>2.3521642</v>
      </c>
      <c r="BP99" s="32" t="n">
        <v>2.18621578</v>
      </c>
      <c r="BQ99" s="32" t="n">
        <v>2.13479137</v>
      </c>
      <c r="BR99" s="32" t="n">
        <v>2.14002482</v>
      </c>
      <c r="BS99" s="32" t="n">
        <v>2.16573703</v>
      </c>
      <c r="BT99" s="32" t="n">
        <v>2.20317525</v>
      </c>
      <c r="BU99" s="32" t="n">
        <v>2.20852946</v>
      </c>
      <c r="BV99" s="32" t="n">
        <v>2.22948071</v>
      </c>
      <c r="BW99" s="32" t="n">
        <v>2.32422692</v>
      </c>
      <c r="BX99" s="32" t="n">
        <v>2.4524509</v>
      </c>
      <c r="BY99" s="32" t="n">
        <v>2.6312349</v>
      </c>
      <c r="BZ99" s="32" t="n">
        <v>2.64706473</v>
      </c>
      <c r="CA99" s="32" t="n">
        <v>2.39983998</v>
      </c>
      <c r="CB99" s="32" t="n">
        <v>2.23995634</v>
      </c>
      <c r="CC99" s="32" t="n">
        <v>2.18734542</v>
      </c>
      <c r="CD99" s="32" t="n">
        <v>2.19269963</v>
      </c>
      <c r="CE99" s="32" t="n">
        <v>2.21900509</v>
      </c>
      <c r="CF99" s="32" t="n">
        <v>2.27776556</v>
      </c>
      <c r="CG99" s="32" t="n">
        <v>2.28329227</v>
      </c>
      <c r="CH99" s="32" t="n">
        <v>2.30491852</v>
      </c>
      <c r="CI99" s="32" t="n">
        <v>2.40271722</v>
      </c>
      <c r="CJ99" s="32" t="n">
        <v>2.52424233</v>
      </c>
      <c r="CK99" s="32" t="n">
        <v>2.70878633</v>
      </c>
      <c r="CL99" s="32" t="n">
        <v>2.72512617</v>
      </c>
      <c r="CM99" s="32" t="n">
        <v>2.46993642</v>
      </c>
      <c r="CN99" s="32" t="n">
        <v>2.31573164</v>
      </c>
      <c r="CO99" s="32" t="n">
        <v>2.26142572</v>
      </c>
      <c r="CP99" s="32" t="n">
        <v>2.26695243</v>
      </c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</row>
    <row r="100" customFormat="false" ht="12.75" hidden="true" customHeight="false" outlineLevel="0" collapsed="false">
      <c r="A100" s="0" t="n">
        <f aca="false">WEEKDAY(C100,2)</f>
        <v>5</v>
      </c>
      <c r="B100" s="0" t="n">
        <f aca="false">MONTH(C100)</f>
        <v>5</v>
      </c>
      <c r="C100" s="23" t="n">
        <v>34117</v>
      </c>
      <c r="D100" s="0" t="n">
        <f aca="false">MONTH(R100)</f>
        <v>5</v>
      </c>
      <c r="E100" s="0" t="n">
        <f aca="false">YEAR(R100)</f>
        <v>1993</v>
      </c>
      <c r="F100" s="24" t="n">
        <f aca="false">L100-K100</f>
        <v>0.2346</v>
      </c>
      <c r="G100" s="24" t="n">
        <f aca="false">N100-M100</f>
        <v>-0.00330414833333315</v>
      </c>
      <c r="H100" s="24" t="n">
        <f aca="false">O100-N100</f>
        <v>0.0313794099999996</v>
      </c>
      <c r="I100" s="24" t="n">
        <f aca="false">O100-M100</f>
        <v>0.0280752616666664</v>
      </c>
      <c r="J100" s="25" t="n">
        <f aca="false">VLOOKUP(C100,'Nymex hist.'!A:B,2,0)</f>
        <v>2.141</v>
      </c>
      <c r="K100" s="34" t="n">
        <f aca="false">AVERAGE(U100:AA100)</f>
        <v>2.1692</v>
      </c>
      <c r="L100" s="34" t="n">
        <f aca="false">AVERAGE(AB100:AF100)</f>
        <v>2.4038</v>
      </c>
      <c r="M100" s="27" t="n">
        <f aca="false">SUMIF($S$3:$FQ$3,$E100+1,$S100:$FQ100)/COUNTIF($S$3:$FQ$3,$E100+1)</f>
        <v>2.22125</v>
      </c>
      <c r="N100" s="27" t="n">
        <f aca="false">SUMIF($S$3:$FQ$3,$E100+2,$S100:$FQ100)/COUNTIF($S$3:$FQ$3,$E100+2)</f>
        <v>2.21794585166667</v>
      </c>
      <c r="O100" s="27" t="n">
        <f aca="false">SUMIF($S$3:$FQ$3,$E100+3,$S100:$FQ100)/COUNTIF($S$3:$FQ$3,$E100+3)</f>
        <v>2.24932526166667</v>
      </c>
      <c r="P100" s="27" t="n">
        <f aca="false">SUMIF($S$3:$FQ$3,$E100+4,$S100:$FQ100)/COUNTIF($S$3:$FQ$3,$E100+4)</f>
        <v>2.30182039916667</v>
      </c>
      <c r="Q100" s="27" t="n">
        <f aca="false">SUMIF($S$3:$FQ$3,$E100+5,$S100:$FQ100)/COUNTIF($S$3:$FQ$3,$E100+5)</f>
        <v>2.36563611833333</v>
      </c>
      <c r="R100" s="28" t="n">
        <v>34117</v>
      </c>
      <c r="S100" s="29"/>
      <c r="T100" s="29"/>
      <c r="U100" s="29"/>
      <c r="V100" s="29"/>
      <c r="W100" s="29" t="n">
        <v>2.119</v>
      </c>
      <c r="X100" s="29" t="n">
        <v>2.141</v>
      </c>
      <c r="Y100" s="29" t="n">
        <v>2.132</v>
      </c>
      <c r="Z100" s="29" t="n">
        <v>2.172</v>
      </c>
      <c r="AA100" s="29" t="n">
        <v>2.282</v>
      </c>
      <c r="AB100" s="29" t="n">
        <v>2.392</v>
      </c>
      <c r="AC100" s="29" t="n">
        <v>2.582</v>
      </c>
      <c r="AD100" s="29" t="n">
        <v>2.575</v>
      </c>
      <c r="AE100" s="29" t="n">
        <v>2.32</v>
      </c>
      <c r="AF100" s="29" t="n">
        <v>2.15</v>
      </c>
      <c r="AG100" s="29" t="n">
        <v>2.08</v>
      </c>
      <c r="AH100" s="29" t="n">
        <v>2.085</v>
      </c>
      <c r="AI100" s="29" t="n">
        <v>2.09</v>
      </c>
      <c r="AJ100" s="31" t="n">
        <v>2.095</v>
      </c>
      <c r="AK100" s="29" t="n">
        <v>2.1</v>
      </c>
      <c r="AL100" s="29" t="n">
        <v>2.12</v>
      </c>
      <c r="AM100" s="29" t="n">
        <v>2.21</v>
      </c>
      <c r="AN100" s="29" t="n">
        <v>2.33</v>
      </c>
      <c r="AO100" s="29" t="n">
        <v>2.5</v>
      </c>
      <c r="AP100" s="29" t="n">
        <v>2.515</v>
      </c>
      <c r="AQ100" s="29" t="n">
        <v>2.28</v>
      </c>
      <c r="AR100" s="29" t="n">
        <v>2.13</v>
      </c>
      <c r="AS100" s="29" t="n">
        <v>2.08</v>
      </c>
      <c r="AT100" s="29" t="n">
        <v>2.085</v>
      </c>
      <c r="AU100" s="29" t="n">
        <v>2.11</v>
      </c>
      <c r="AV100" s="29" t="n">
        <v>2.10446714</v>
      </c>
      <c r="AW100" s="29" t="n">
        <v>2.10948974</v>
      </c>
      <c r="AX100" s="29" t="n">
        <v>2.12958012</v>
      </c>
      <c r="AY100" s="29" t="n">
        <v>2.21998682</v>
      </c>
      <c r="AZ100" s="29" t="n">
        <v>2.34052909</v>
      </c>
      <c r="BA100" s="29" t="n">
        <v>2.51129731</v>
      </c>
      <c r="BB100" s="29" t="n">
        <v>2.52636509</v>
      </c>
      <c r="BC100" s="29" t="n">
        <v>2.29030314</v>
      </c>
      <c r="BD100" s="29" t="n">
        <v>2.13962531</v>
      </c>
      <c r="BE100" s="29" t="n">
        <v>2.08939936</v>
      </c>
      <c r="BF100" s="29" t="n">
        <v>2.09442195</v>
      </c>
      <c r="BG100" s="29" t="n">
        <v>2.11953493</v>
      </c>
      <c r="BH100" s="29" t="n">
        <v>2.1502642</v>
      </c>
      <c r="BI100" s="29" t="n">
        <v>2.15549766</v>
      </c>
      <c r="BJ100" s="29" t="n">
        <v>2.17597641</v>
      </c>
      <c r="BK100" s="29" t="n">
        <v>2.26858587</v>
      </c>
      <c r="BL100" s="29" t="n">
        <v>2.40358861</v>
      </c>
      <c r="BM100" s="29" t="n">
        <v>2.57834061</v>
      </c>
      <c r="BN100" s="29" t="n">
        <v>2.59381345</v>
      </c>
      <c r="BO100" s="29" t="n">
        <v>2.3521642</v>
      </c>
      <c r="BP100" s="29" t="n">
        <v>2.18621578</v>
      </c>
      <c r="BQ100" s="29" t="n">
        <v>2.13479137</v>
      </c>
      <c r="BR100" s="29" t="n">
        <v>2.14002482</v>
      </c>
      <c r="BS100" s="29" t="n">
        <v>2.16573703</v>
      </c>
      <c r="BT100" s="29" t="n">
        <v>2.20317525</v>
      </c>
      <c r="BU100" s="29" t="n">
        <v>2.20852946</v>
      </c>
      <c r="BV100" s="29" t="n">
        <v>2.22948071</v>
      </c>
      <c r="BW100" s="29" t="n">
        <v>2.32422692</v>
      </c>
      <c r="BX100" s="29" t="n">
        <v>2.4524509</v>
      </c>
      <c r="BY100" s="29" t="n">
        <v>2.6312349</v>
      </c>
      <c r="BZ100" s="29" t="n">
        <v>2.64706473</v>
      </c>
      <c r="CA100" s="29" t="n">
        <v>2.39983998</v>
      </c>
      <c r="CB100" s="29" t="n">
        <v>2.23995634</v>
      </c>
      <c r="CC100" s="29" t="n">
        <v>2.18734542</v>
      </c>
      <c r="CD100" s="29" t="n">
        <v>2.19269963</v>
      </c>
      <c r="CE100" s="29" t="n">
        <v>2.21900509</v>
      </c>
      <c r="CF100" s="29" t="n">
        <v>2.27776556</v>
      </c>
      <c r="CG100" s="29" t="n">
        <v>2.28329227</v>
      </c>
      <c r="CH100" s="29" t="n">
        <v>2.30491852</v>
      </c>
      <c r="CI100" s="29" t="n">
        <v>2.40271722</v>
      </c>
      <c r="CJ100" s="29" t="n">
        <v>2.52424233</v>
      </c>
      <c r="CK100" s="29" t="n">
        <v>2.70878633</v>
      </c>
      <c r="CL100" s="29" t="n">
        <v>2.72512617</v>
      </c>
      <c r="CM100" s="29" t="n">
        <v>2.46993642</v>
      </c>
      <c r="CN100" s="29" t="n">
        <v>2.31573164</v>
      </c>
      <c r="CO100" s="29" t="n">
        <v>2.26142572</v>
      </c>
      <c r="CP100" s="29" t="n">
        <v>2.26695243</v>
      </c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true" customHeight="false" outlineLevel="0" collapsed="false">
      <c r="A101" s="0" t="n">
        <f aca="false">WEEKDAY(C101,2)</f>
        <v>2</v>
      </c>
      <c r="B101" s="0" t="n">
        <f aca="false">MONTH(C101)</f>
        <v>6</v>
      </c>
      <c r="C101" s="23" t="n">
        <v>34121</v>
      </c>
      <c r="D101" s="0" t="n">
        <f aca="false">MONTH(R101)</f>
        <v>6</v>
      </c>
      <c r="E101" s="0" t="n">
        <f aca="false">YEAR(R101)</f>
        <v>1993</v>
      </c>
      <c r="F101" s="24" t="n">
        <f aca="false">L101-K101</f>
        <v>0.20825</v>
      </c>
      <c r="G101" s="24" t="n">
        <f aca="false">N101-M101</f>
        <v>-0.00330079916666648</v>
      </c>
      <c r="H101" s="24" t="n">
        <f aca="false">O101-N101</f>
        <v>0.0313900516666665</v>
      </c>
      <c r="I101" s="24" t="n">
        <f aca="false">O101-M101</f>
        <v>0.0280892525000001</v>
      </c>
      <c r="J101" s="25" t="n">
        <f aca="false">VLOOKUP(C101,'Nymex hist.'!A:B,2,0)</f>
        <v>2.179</v>
      </c>
      <c r="K101" s="34" t="n">
        <f aca="false">AVERAGE(U101:AA101)</f>
        <v>2.22075</v>
      </c>
      <c r="L101" s="34" t="n">
        <f aca="false">AVERAGE(AB101:AF101)</f>
        <v>2.429</v>
      </c>
      <c r="M101" s="27" t="n">
        <f aca="false">SUMIF($S$3:$FQ$3,$E101+1,$S101:$FQ101)/COUNTIF($S$3:$FQ$3,$E101+1)</f>
        <v>2.24958333333333</v>
      </c>
      <c r="N101" s="27" t="n">
        <f aca="false">SUMIF($S$3:$FQ$3,$E101+2,$S101:$FQ101)/COUNTIF($S$3:$FQ$3,$E101+2)</f>
        <v>2.24628253416667</v>
      </c>
      <c r="O101" s="27" t="n">
        <f aca="false">SUMIF($S$3:$FQ$3,$E101+3,$S101:$FQ101)/COUNTIF($S$3:$FQ$3,$E101+3)</f>
        <v>2.27767258583333</v>
      </c>
      <c r="P101" s="27" t="n">
        <f aca="false">SUMIF($S$3:$FQ$3,$E101+4,$S101:$FQ101)/COUNTIF($S$3:$FQ$3,$E101+4)</f>
        <v>2.33017123666667</v>
      </c>
      <c r="Q101" s="27" t="n">
        <f aca="false">SUMIF($S$3:$FQ$3,$E101+5,$S101:$FQ101)/COUNTIF($S$3:$FQ$3,$E101+5)</f>
        <v>2.39399445666667</v>
      </c>
      <c r="R101" s="28" t="n">
        <v>34121</v>
      </c>
      <c r="S101" s="29"/>
      <c r="T101" s="29"/>
      <c r="U101" s="29"/>
      <c r="V101" s="29"/>
      <c r="W101" s="29"/>
      <c r="X101" s="29" t="n">
        <v>2.179</v>
      </c>
      <c r="Y101" s="29" t="n">
        <v>2.176</v>
      </c>
      <c r="Z101" s="29" t="n">
        <v>2.213</v>
      </c>
      <c r="AA101" s="29" t="n">
        <v>2.315</v>
      </c>
      <c r="AB101" s="29" t="n">
        <v>2.425</v>
      </c>
      <c r="AC101" s="29" t="n">
        <v>2.605</v>
      </c>
      <c r="AD101" s="29" t="n">
        <v>2.595</v>
      </c>
      <c r="AE101" s="29" t="n">
        <v>2.345</v>
      </c>
      <c r="AF101" s="29" t="n">
        <v>2.175</v>
      </c>
      <c r="AG101" s="29" t="n">
        <v>2.11</v>
      </c>
      <c r="AH101" s="29" t="n">
        <v>2.115</v>
      </c>
      <c r="AI101" s="29" t="n">
        <v>2.12</v>
      </c>
      <c r="AJ101" s="31" t="n">
        <v>2.125</v>
      </c>
      <c r="AK101" s="29" t="n">
        <v>2.13</v>
      </c>
      <c r="AL101" s="29" t="n">
        <v>2.15</v>
      </c>
      <c r="AM101" s="29" t="n">
        <v>2.24</v>
      </c>
      <c r="AN101" s="29" t="n">
        <v>2.36</v>
      </c>
      <c r="AO101" s="29" t="n">
        <v>2.53</v>
      </c>
      <c r="AP101" s="29" t="n">
        <v>2.535</v>
      </c>
      <c r="AQ101" s="29" t="n">
        <v>2.305</v>
      </c>
      <c r="AR101" s="29" t="n">
        <v>2.155</v>
      </c>
      <c r="AS101" s="29" t="n">
        <v>2.11</v>
      </c>
      <c r="AT101" s="29" t="n">
        <v>2.115</v>
      </c>
      <c r="AU101" s="29" t="n">
        <v>2.14</v>
      </c>
      <c r="AV101" s="29" t="n">
        <v>2.13448132</v>
      </c>
      <c r="AW101" s="29" t="n">
        <v>2.13950363</v>
      </c>
      <c r="AX101" s="29" t="n">
        <v>2.15959286</v>
      </c>
      <c r="AY101" s="29" t="n">
        <v>2.24999442</v>
      </c>
      <c r="AZ101" s="29" t="n">
        <v>2.37052984</v>
      </c>
      <c r="BA101" s="29" t="n">
        <v>2.54128834</v>
      </c>
      <c r="BB101" s="29" t="n">
        <v>2.54631065</v>
      </c>
      <c r="BC101" s="29" t="n">
        <v>2.31528444</v>
      </c>
      <c r="BD101" s="29" t="n">
        <v>2.16461517</v>
      </c>
      <c r="BE101" s="29" t="n">
        <v>2.11941439</v>
      </c>
      <c r="BF101" s="29" t="n">
        <v>2.1244367</v>
      </c>
      <c r="BG101" s="29" t="n">
        <v>2.14954824</v>
      </c>
      <c r="BH101" s="29" t="n">
        <v>2.17917472</v>
      </c>
      <c r="BI101" s="29" t="n">
        <v>2.18447334</v>
      </c>
      <c r="BJ101" s="29" t="n">
        <v>2.20497672</v>
      </c>
      <c r="BK101" s="29" t="n">
        <v>2.29735709</v>
      </c>
      <c r="BL101" s="29" t="n">
        <v>2.43592766</v>
      </c>
      <c r="BM101" s="29" t="n">
        <v>2.61055191</v>
      </c>
      <c r="BN101" s="29" t="n">
        <v>2.61585053</v>
      </c>
      <c r="BO101" s="29" t="n">
        <v>2.37925541</v>
      </c>
      <c r="BP101" s="29" t="n">
        <v>2.21004497</v>
      </c>
      <c r="BQ101" s="29" t="n">
        <v>2.16373959</v>
      </c>
      <c r="BR101" s="29" t="n">
        <v>2.16903822</v>
      </c>
      <c r="BS101" s="29" t="n">
        <v>2.19460984</v>
      </c>
      <c r="BT101" s="29" t="n">
        <v>2.23209683</v>
      </c>
      <c r="BU101" s="29" t="n">
        <v>2.23751621</v>
      </c>
      <c r="BV101" s="29" t="n">
        <v>2.25848683</v>
      </c>
      <c r="BW101" s="29" t="n">
        <v>2.35297246</v>
      </c>
      <c r="BX101" s="29" t="n">
        <v>2.4849201</v>
      </c>
      <c r="BY101" s="29" t="n">
        <v>2.66352385</v>
      </c>
      <c r="BZ101" s="29" t="n">
        <v>2.66894323</v>
      </c>
      <c r="CA101" s="29" t="n">
        <v>2.42695635</v>
      </c>
      <c r="CB101" s="29" t="n">
        <v>2.26367058</v>
      </c>
      <c r="CC101" s="29" t="n">
        <v>2.21630996</v>
      </c>
      <c r="CD101" s="29" t="n">
        <v>2.22172933</v>
      </c>
      <c r="CE101" s="29" t="n">
        <v>2.24788371</v>
      </c>
      <c r="CF101" s="29" t="n">
        <v>2.30671408</v>
      </c>
      <c r="CG101" s="29" t="n">
        <v>2.31230596</v>
      </c>
      <c r="CH101" s="29" t="n">
        <v>2.33394408</v>
      </c>
      <c r="CI101" s="29" t="n">
        <v>2.43143721</v>
      </c>
      <c r="CJ101" s="29" t="n">
        <v>2.55687512</v>
      </c>
      <c r="CK101" s="29" t="n">
        <v>2.74116387</v>
      </c>
      <c r="CL101" s="29" t="n">
        <v>2.74675574</v>
      </c>
      <c r="CM101" s="29" t="n">
        <v>2.49706637</v>
      </c>
      <c r="CN101" s="29" t="n">
        <v>2.33929283</v>
      </c>
      <c r="CO101" s="29" t="n">
        <v>2.29042471</v>
      </c>
      <c r="CP101" s="29" t="n">
        <v>2.29601658</v>
      </c>
      <c r="CQ101" s="29" t="n">
        <v>2.32300346</v>
      </c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true" customHeight="false" outlineLevel="0" collapsed="false">
      <c r="A102" s="0" t="n">
        <f aca="false">WEEKDAY(C102,2)</f>
        <v>3</v>
      </c>
      <c r="B102" s="0" t="n">
        <f aca="false">MONTH(C102)</f>
        <v>6</v>
      </c>
      <c r="C102" s="23" t="n">
        <v>34122</v>
      </c>
      <c r="D102" s="0" t="n">
        <f aca="false">MONTH(R102)</f>
        <v>6</v>
      </c>
      <c r="E102" s="0" t="n">
        <f aca="false">YEAR(R102)</f>
        <v>1993</v>
      </c>
      <c r="F102" s="24" t="n">
        <f aca="false">L102-K102</f>
        <v>0.2515</v>
      </c>
      <c r="G102" s="24" t="n">
        <f aca="false">N102-M102</f>
        <v>-0.0032971491666669</v>
      </c>
      <c r="H102" s="24" t="n">
        <f aca="false">O102-N102</f>
        <v>0.0313899808333336</v>
      </c>
      <c r="I102" s="24" t="n">
        <f aca="false">O102-M102</f>
        <v>0.0280928316666667</v>
      </c>
      <c r="J102" s="25" t="n">
        <f aca="false">VLOOKUP(C102,'Nymex hist.'!A:B,2,0)</f>
        <v>2.108</v>
      </c>
      <c r="K102" s="34" t="n">
        <f aca="false">AVERAGE(U102:AA102)</f>
        <v>2.1795</v>
      </c>
      <c r="L102" s="34" t="n">
        <f aca="false">AVERAGE(AB102:AF102)</f>
        <v>2.431</v>
      </c>
      <c r="M102" s="27" t="n">
        <f aca="false">SUMIF($S$3:$FQ$3,$E102+1,$S102:$FQ102)/COUNTIF($S$3:$FQ$3,$E102+1)</f>
        <v>2.25375</v>
      </c>
      <c r="N102" s="27" t="n">
        <f aca="false">SUMIF($S$3:$FQ$3,$E102+2,$S102:$FQ102)/COUNTIF($S$3:$FQ$3,$E102+2)</f>
        <v>2.25045285083333</v>
      </c>
      <c r="O102" s="27" t="n">
        <f aca="false">SUMIF($S$3:$FQ$3,$E102+3,$S102:$FQ102)/COUNTIF($S$3:$FQ$3,$E102+3)</f>
        <v>2.28184283166667</v>
      </c>
      <c r="P102" s="27" t="n">
        <f aca="false">SUMIF($S$3:$FQ$3,$E102+4,$S102:$FQ102)/COUNTIF($S$3:$FQ$3,$E102+4)</f>
        <v>2.3343563225</v>
      </c>
      <c r="Q102" s="27" t="n">
        <f aca="false">SUMIF($S$3:$FQ$3,$E102+5,$S102:$FQ102)/COUNTIF($S$3:$FQ$3,$E102+5)</f>
        <v>2.39818760333333</v>
      </c>
      <c r="R102" s="28" t="n">
        <v>34122</v>
      </c>
      <c r="S102" s="29"/>
      <c r="T102" s="29"/>
      <c r="U102" s="29"/>
      <c r="V102" s="29"/>
      <c r="W102" s="29"/>
      <c r="X102" s="29" t="n">
        <v>2.108</v>
      </c>
      <c r="Y102" s="29" t="n">
        <v>2.13</v>
      </c>
      <c r="Z102" s="29" t="n">
        <v>2.18</v>
      </c>
      <c r="AA102" s="29" t="n">
        <v>2.3</v>
      </c>
      <c r="AB102" s="29" t="n">
        <v>2.42</v>
      </c>
      <c r="AC102" s="29" t="n">
        <v>2.605</v>
      </c>
      <c r="AD102" s="29" t="n">
        <v>2.6</v>
      </c>
      <c r="AE102" s="29" t="n">
        <v>2.35</v>
      </c>
      <c r="AF102" s="29" t="n">
        <v>2.18</v>
      </c>
      <c r="AG102" s="29" t="n">
        <v>2.11</v>
      </c>
      <c r="AH102" s="29" t="n">
        <v>2.115</v>
      </c>
      <c r="AI102" s="29" t="n">
        <v>2.12</v>
      </c>
      <c r="AJ102" s="31" t="n">
        <v>2.125</v>
      </c>
      <c r="AK102" s="29" t="n">
        <v>2.135</v>
      </c>
      <c r="AL102" s="29" t="n">
        <v>2.155</v>
      </c>
      <c r="AM102" s="29" t="n">
        <v>2.245</v>
      </c>
      <c r="AN102" s="29" t="n">
        <v>2.37</v>
      </c>
      <c r="AO102" s="29" t="n">
        <v>2.54</v>
      </c>
      <c r="AP102" s="29" t="n">
        <v>2.54</v>
      </c>
      <c r="AQ102" s="29" t="n">
        <v>2.31</v>
      </c>
      <c r="AR102" s="29" t="n">
        <v>2.16</v>
      </c>
      <c r="AS102" s="29" t="n">
        <v>2.11</v>
      </c>
      <c r="AT102" s="29" t="n">
        <v>2.115</v>
      </c>
      <c r="AU102" s="29" t="n">
        <v>2.14</v>
      </c>
      <c r="AV102" s="29" t="n">
        <v>2.13446372</v>
      </c>
      <c r="AW102" s="29" t="n">
        <v>2.14450826</v>
      </c>
      <c r="AX102" s="29" t="n">
        <v>2.16459733</v>
      </c>
      <c r="AY102" s="29" t="n">
        <v>2.25499814</v>
      </c>
      <c r="AZ102" s="29" t="n">
        <v>2.38055483</v>
      </c>
      <c r="BA102" s="29" t="n">
        <v>2.55131193</v>
      </c>
      <c r="BB102" s="29" t="n">
        <v>2.55131193</v>
      </c>
      <c r="BC102" s="29" t="n">
        <v>2.32028762</v>
      </c>
      <c r="BD102" s="29" t="n">
        <v>2.1696196</v>
      </c>
      <c r="BE102" s="29" t="n">
        <v>2.11939692</v>
      </c>
      <c r="BF102" s="29" t="n">
        <v>2.12441919</v>
      </c>
      <c r="BG102" s="29" t="n">
        <v>2.14953053</v>
      </c>
      <c r="BH102" s="29" t="n">
        <v>2.18086816</v>
      </c>
      <c r="BI102" s="29" t="n">
        <v>2.191023</v>
      </c>
      <c r="BJ102" s="29" t="n">
        <v>2.21156345</v>
      </c>
      <c r="BK102" s="29" t="n">
        <v>2.30411091</v>
      </c>
      <c r="BL102" s="29" t="n">
        <v>2.44263669</v>
      </c>
      <c r="BM102" s="29" t="n">
        <v>2.61734598</v>
      </c>
      <c r="BN102" s="29" t="n">
        <v>2.61734598</v>
      </c>
      <c r="BO102" s="29" t="n">
        <v>2.38101531</v>
      </c>
      <c r="BP102" s="29" t="n">
        <v>2.21687166</v>
      </c>
      <c r="BQ102" s="29" t="n">
        <v>2.16540512</v>
      </c>
      <c r="BR102" s="29" t="n">
        <v>2.17048254</v>
      </c>
      <c r="BS102" s="29" t="n">
        <v>2.1963312</v>
      </c>
      <c r="BT102" s="29" t="n">
        <v>2.2337331</v>
      </c>
      <c r="BU102" s="29" t="n">
        <v>2.24411894</v>
      </c>
      <c r="BV102" s="29" t="n">
        <v>2.26512665</v>
      </c>
      <c r="BW102" s="29" t="n">
        <v>2.35977935</v>
      </c>
      <c r="BX102" s="29" t="n">
        <v>2.49169124</v>
      </c>
      <c r="BY102" s="29" t="n">
        <v>2.67037478</v>
      </c>
      <c r="BZ102" s="29" t="n">
        <v>2.67037478</v>
      </c>
      <c r="CA102" s="29" t="n">
        <v>2.42866811</v>
      </c>
      <c r="CB102" s="29" t="n">
        <v>2.2705556</v>
      </c>
      <c r="CC102" s="29" t="n">
        <v>2.21791831</v>
      </c>
      <c r="CD102" s="29" t="n">
        <v>2.22311123</v>
      </c>
      <c r="CE102" s="29" t="n">
        <v>2.2495479</v>
      </c>
      <c r="CF102" s="29" t="n">
        <v>2.3082733</v>
      </c>
      <c r="CG102" s="29" t="n">
        <v>2.31898914</v>
      </c>
      <c r="CH102" s="29" t="n">
        <v>2.34066435</v>
      </c>
      <c r="CI102" s="29" t="n">
        <v>2.43832455</v>
      </c>
      <c r="CJ102" s="29" t="n">
        <v>2.56373146</v>
      </c>
      <c r="CK102" s="29" t="n">
        <v>2.74809251</v>
      </c>
      <c r="CL102" s="29" t="n">
        <v>2.74809251</v>
      </c>
      <c r="CM102" s="29" t="n">
        <v>2.49870584</v>
      </c>
      <c r="CN102" s="29" t="n">
        <v>2.3462658</v>
      </c>
      <c r="CO102" s="29" t="n">
        <v>2.29195601</v>
      </c>
      <c r="CP102" s="29" t="n">
        <v>2.29731393</v>
      </c>
      <c r="CQ102" s="29" t="n">
        <v>2.3245906</v>
      </c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1" t="n">
        <f aca="false">WEEKDAY(C103,2)</f>
        <v>4</v>
      </c>
      <c r="B103" s="1" t="n">
        <f aca="false">MONTH(C103)</f>
        <v>6</v>
      </c>
      <c r="C103" s="23" t="n">
        <v>34123</v>
      </c>
      <c r="D103" s="0" t="n">
        <f aca="false">MONTH(R103)</f>
        <v>6</v>
      </c>
      <c r="E103" s="0" t="n">
        <f aca="false">YEAR(R103)</f>
        <v>1993</v>
      </c>
      <c r="F103" s="24" t="n">
        <f aca="false">L103-K103</f>
        <v>0.23635</v>
      </c>
      <c r="G103" s="3" t="n">
        <f aca="false">N103-M103</f>
        <v>5.5453333333233E-005</v>
      </c>
      <c r="H103" s="3" t="n">
        <f aca="false">O103-N103</f>
        <v>0.0314676358333332</v>
      </c>
      <c r="I103" s="3" t="n">
        <f aca="false">O103-M103</f>
        <v>0.0315230891666665</v>
      </c>
      <c r="J103" s="4" t="n">
        <f aca="false">VLOOKUP(C103,'Nymex hist.'!A:B,2,0)</f>
        <v>2.114</v>
      </c>
      <c r="K103" s="4" t="n">
        <f aca="false">AVERAGE(U103:AA103)</f>
        <v>2.18425</v>
      </c>
      <c r="L103" s="4" t="n">
        <f aca="false">AVERAGE(AB103:AF103)</f>
        <v>2.4206</v>
      </c>
      <c r="M103" s="4" t="n">
        <f aca="false">SUMIF($S$3:$FQ$3,$E103+1,$S103:$FQ103)/COUNTIF($S$3:$FQ$3,$E103+1)</f>
        <v>2.25916666666667</v>
      </c>
      <c r="N103" s="4" t="n">
        <f aca="false">SUMIF($S$3:$FQ$3,$E103+2,$S103:$FQ103)/COUNTIF($S$3:$FQ$3,$E103+2)</f>
        <v>2.25922212</v>
      </c>
      <c r="O103" s="4" t="n">
        <f aca="false">SUMIF($S$3:$FQ$3,$E103+3,$S103:$FQ103)/COUNTIF($S$3:$FQ$3,$E103+3)</f>
        <v>2.29068975583333</v>
      </c>
      <c r="P103" s="4" t="n">
        <f aca="false">SUMIF($S$3:$FQ$3,$E103+4,$S103:$FQ103)/COUNTIF($S$3:$FQ$3,$E103+4)</f>
        <v>2.343207385</v>
      </c>
      <c r="Q103" s="4" t="n">
        <f aca="false">SUMIF($S$3:$FQ$3,$E103+5,$S103:$FQ103)/COUNTIF($S$3:$FQ$3,$E103+5)</f>
        <v>2.4070819775</v>
      </c>
      <c r="R103" s="21" t="n">
        <v>34123</v>
      </c>
      <c r="S103" s="32"/>
      <c r="T103" s="32"/>
      <c r="U103" s="32"/>
      <c r="V103" s="32"/>
      <c r="W103" s="32"/>
      <c r="X103" s="32" t="n">
        <v>2.114</v>
      </c>
      <c r="Y103" s="32" t="n">
        <v>2.132</v>
      </c>
      <c r="Z103" s="32" t="n">
        <v>2.183</v>
      </c>
      <c r="AA103" s="32" t="n">
        <v>2.308</v>
      </c>
      <c r="AB103" s="32" t="n">
        <v>2.423</v>
      </c>
      <c r="AC103" s="32" t="n">
        <v>2.59</v>
      </c>
      <c r="AD103" s="32" t="n">
        <v>2.585</v>
      </c>
      <c r="AE103" s="32" t="n">
        <v>2.335</v>
      </c>
      <c r="AF103" s="32" t="n">
        <v>2.17</v>
      </c>
      <c r="AG103" s="32" t="n">
        <v>2.11</v>
      </c>
      <c r="AH103" s="32" t="n">
        <v>2.115</v>
      </c>
      <c r="AI103" s="32" t="n">
        <v>2.12</v>
      </c>
      <c r="AJ103" s="33" t="n">
        <v>2.125</v>
      </c>
      <c r="AK103" s="32" t="n">
        <v>2.14</v>
      </c>
      <c r="AL103" s="32" t="n">
        <v>2.165</v>
      </c>
      <c r="AM103" s="32" t="n">
        <v>2.265</v>
      </c>
      <c r="AN103" s="32" t="n">
        <v>2.4</v>
      </c>
      <c r="AO103" s="32" t="n">
        <v>2.58</v>
      </c>
      <c r="AP103" s="32" t="n">
        <v>2.555</v>
      </c>
      <c r="AQ103" s="32" t="n">
        <v>2.305</v>
      </c>
      <c r="AR103" s="32" t="n">
        <v>2.15</v>
      </c>
      <c r="AS103" s="32" t="n">
        <v>2.11</v>
      </c>
      <c r="AT103" s="32" t="n">
        <v>2.115</v>
      </c>
      <c r="AU103" s="32" t="n">
        <v>2.14</v>
      </c>
      <c r="AV103" s="32" t="n">
        <v>2.13442699</v>
      </c>
      <c r="AW103" s="32" t="n">
        <v>2.14949353</v>
      </c>
      <c r="AX103" s="32" t="n">
        <v>2.17460444</v>
      </c>
      <c r="AY103" s="32" t="n">
        <v>2.27504806</v>
      </c>
      <c r="AZ103" s="32" t="n">
        <v>2.41064695</v>
      </c>
      <c r="BA103" s="32" t="n">
        <v>2.59144547</v>
      </c>
      <c r="BB103" s="32" t="n">
        <v>2.56633457</v>
      </c>
      <c r="BC103" s="32" t="n">
        <v>2.31522551</v>
      </c>
      <c r="BD103" s="32" t="n">
        <v>2.15953789</v>
      </c>
      <c r="BE103" s="32" t="n">
        <v>2.11936044</v>
      </c>
      <c r="BF103" s="32" t="n">
        <v>2.12438262</v>
      </c>
      <c r="BG103" s="32" t="n">
        <v>2.14949353</v>
      </c>
      <c r="BH103" s="32" t="n">
        <v>2.1863449</v>
      </c>
      <c r="BI103" s="32" t="n">
        <v>2.20186657</v>
      </c>
      <c r="BJ103" s="32" t="n">
        <v>2.2273499</v>
      </c>
      <c r="BK103" s="32" t="n">
        <v>2.3302099</v>
      </c>
      <c r="BL103" s="32" t="n">
        <v>2.46165062</v>
      </c>
      <c r="BM103" s="32" t="n">
        <v>2.64652062</v>
      </c>
      <c r="BN103" s="32" t="n">
        <v>2.62103728</v>
      </c>
      <c r="BO103" s="32" t="n">
        <v>2.36411895</v>
      </c>
      <c r="BP103" s="32" t="n">
        <v>2.2120599</v>
      </c>
      <c r="BQ103" s="32" t="n">
        <v>2.17082323</v>
      </c>
      <c r="BR103" s="32" t="n">
        <v>2.17615157</v>
      </c>
      <c r="BS103" s="32" t="n">
        <v>2.20186657</v>
      </c>
      <c r="BT103" s="32" t="n">
        <v>2.23913495</v>
      </c>
      <c r="BU103" s="32" t="n">
        <v>2.25500837</v>
      </c>
      <c r="BV103" s="32" t="n">
        <v>2.2810692</v>
      </c>
      <c r="BW103" s="32" t="n">
        <v>2.3862602</v>
      </c>
      <c r="BX103" s="32" t="n">
        <v>2.51094945</v>
      </c>
      <c r="BY103" s="32" t="n">
        <v>2.70000895</v>
      </c>
      <c r="BZ103" s="32" t="n">
        <v>2.67394811</v>
      </c>
      <c r="CA103" s="32" t="n">
        <v>2.41120753</v>
      </c>
      <c r="CB103" s="32" t="n">
        <v>2.2654327</v>
      </c>
      <c r="CC103" s="32" t="n">
        <v>2.22326154</v>
      </c>
      <c r="CD103" s="32" t="n">
        <v>2.22871062</v>
      </c>
      <c r="CE103" s="32" t="n">
        <v>2.25500837</v>
      </c>
      <c r="CF103" s="32" t="n">
        <v>2.31356995</v>
      </c>
      <c r="CG103" s="32" t="n">
        <v>2.32994587</v>
      </c>
      <c r="CH103" s="32" t="n">
        <v>2.3568317</v>
      </c>
      <c r="CI103" s="32" t="n">
        <v>2.4653527</v>
      </c>
      <c r="CJ103" s="32" t="n">
        <v>2.58333507</v>
      </c>
      <c r="CK103" s="32" t="n">
        <v>2.77837957</v>
      </c>
      <c r="CL103" s="32" t="n">
        <v>2.75149374</v>
      </c>
      <c r="CM103" s="32" t="n">
        <v>2.48043566</v>
      </c>
      <c r="CN103" s="32" t="n">
        <v>2.3407002</v>
      </c>
      <c r="CO103" s="32" t="n">
        <v>2.29719404</v>
      </c>
      <c r="CP103" s="32" t="n">
        <v>2.30281562</v>
      </c>
      <c r="CQ103" s="32" t="n">
        <v>2.32994587</v>
      </c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</row>
    <row r="104" customFormat="false" ht="12.75" hidden="true" customHeight="false" outlineLevel="0" collapsed="false">
      <c r="A104" s="0" t="n">
        <f aca="false">WEEKDAY(C104,2)</f>
        <v>5</v>
      </c>
      <c r="B104" s="0" t="n">
        <f aca="false">MONTH(C104)</f>
        <v>6</v>
      </c>
      <c r="C104" s="23" t="n">
        <v>34124</v>
      </c>
      <c r="D104" s="0" t="n">
        <f aca="false">MONTH(R104)</f>
        <v>6</v>
      </c>
      <c r="E104" s="0" t="n">
        <f aca="false">YEAR(R104)</f>
        <v>1993</v>
      </c>
      <c r="F104" s="24" t="n">
        <f aca="false">L104-K104</f>
        <v>0.23525</v>
      </c>
      <c r="G104" s="24" t="n">
        <f aca="false">N104-M104</f>
        <v>0.00505884499999976</v>
      </c>
      <c r="H104" s="24" t="n">
        <f aca="false">O104-N104</f>
        <v>0.0341070116666664</v>
      </c>
      <c r="I104" s="24" t="n">
        <f aca="false">O104-M104</f>
        <v>0.0391658566666662</v>
      </c>
      <c r="J104" s="25" t="n">
        <f aca="false">VLOOKUP(C104,'Nymex hist.'!A:B,2,0)</f>
        <v>2.11</v>
      </c>
      <c r="K104" s="34" t="n">
        <f aca="false">AVERAGE(U104:AA104)</f>
        <v>2.17875</v>
      </c>
      <c r="L104" s="34" t="n">
        <f aca="false">AVERAGE(AB104:AF104)</f>
        <v>2.414</v>
      </c>
      <c r="M104" s="27" t="n">
        <f aca="false">SUMIF($S$3:$FQ$3,$E104+1,$S104:$FQ104)/COUNTIF($S$3:$FQ$3,$E104+1)</f>
        <v>2.26583333333333</v>
      </c>
      <c r="N104" s="27" t="n">
        <f aca="false">SUMIF($S$3:$FQ$3,$E104+2,$S104:$FQ104)/COUNTIF($S$3:$FQ$3,$E104+2)</f>
        <v>2.27089217833333</v>
      </c>
      <c r="O104" s="27" t="n">
        <f aca="false">SUMIF($S$3:$FQ$3,$E104+3,$S104:$FQ104)/COUNTIF($S$3:$FQ$3,$E104+3)</f>
        <v>2.30499919</v>
      </c>
      <c r="P104" s="27" t="n">
        <f aca="false">SUMIF($S$3:$FQ$3,$E104+4,$S104:$FQ104)/COUNTIF($S$3:$FQ$3,$E104+4)</f>
        <v>2.35495105166667</v>
      </c>
      <c r="Q104" s="27" t="n">
        <f aca="false">SUMIF($S$3:$FQ$3,$E104+5,$S104:$FQ104)/COUNTIF($S$3:$FQ$3,$E104+5)</f>
        <v>2.41885864666667</v>
      </c>
      <c r="R104" s="28" t="n">
        <v>34124</v>
      </c>
      <c r="S104" s="29"/>
      <c r="T104" s="29"/>
      <c r="U104" s="29"/>
      <c r="V104" s="29"/>
      <c r="W104" s="29"/>
      <c r="X104" s="29" t="n">
        <v>2.11</v>
      </c>
      <c r="Y104" s="29" t="n">
        <v>2.131</v>
      </c>
      <c r="Z104" s="29" t="n">
        <v>2.177</v>
      </c>
      <c r="AA104" s="29" t="n">
        <v>2.297</v>
      </c>
      <c r="AB104" s="29" t="n">
        <v>2.415</v>
      </c>
      <c r="AC104" s="29" t="n">
        <v>2.58</v>
      </c>
      <c r="AD104" s="29" t="n">
        <v>2.575</v>
      </c>
      <c r="AE104" s="29" t="n">
        <v>2.33</v>
      </c>
      <c r="AF104" s="29" t="n">
        <v>2.17</v>
      </c>
      <c r="AG104" s="29" t="n">
        <v>2.11</v>
      </c>
      <c r="AH104" s="29" t="n">
        <v>2.12</v>
      </c>
      <c r="AI104" s="29" t="n">
        <v>2.13</v>
      </c>
      <c r="AJ104" s="31" t="n">
        <v>2.14</v>
      </c>
      <c r="AK104" s="29" t="n">
        <v>2.155</v>
      </c>
      <c r="AL104" s="29" t="n">
        <v>2.18</v>
      </c>
      <c r="AM104" s="29" t="n">
        <v>2.28</v>
      </c>
      <c r="AN104" s="29" t="n">
        <v>2.415</v>
      </c>
      <c r="AO104" s="29" t="n">
        <v>2.585</v>
      </c>
      <c r="AP104" s="29" t="n">
        <v>2.575</v>
      </c>
      <c r="AQ104" s="29" t="n">
        <v>2.32</v>
      </c>
      <c r="AR104" s="29" t="n">
        <v>2.16</v>
      </c>
      <c r="AS104" s="29" t="n">
        <v>2.11</v>
      </c>
      <c r="AT104" s="29" t="n">
        <v>2.12</v>
      </c>
      <c r="AU104" s="29" t="n">
        <v>2.15</v>
      </c>
      <c r="AV104" s="29" t="n">
        <v>2.14944465</v>
      </c>
      <c r="AW104" s="29" t="n">
        <v>2.16451085</v>
      </c>
      <c r="AX104" s="29" t="n">
        <v>2.18962118</v>
      </c>
      <c r="AY104" s="29" t="n">
        <v>2.29006252</v>
      </c>
      <c r="AZ104" s="29" t="n">
        <v>2.42565833</v>
      </c>
      <c r="BA104" s="29" t="n">
        <v>2.59640861</v>
      </c>
      <c r="BB104" s="29" t="n">
        <v>2.58636447</v>
      </c>
      <c r="BC104" s="29" t="n">
        <v>2.33023906</v>
      </c>
      <c r="BD104" s="29" t="n">
        <v>2.16953292</v>
      </c>
      <c r="BE104" s="29" t="n">
        <v>2.11931225</v>
      </c>
      <c r="BF104" s="29" t="n">
        <v>2.12935638</v>
      </c>
      <c r="BG104" s="29" t="n">
        <v>2.15948878</v>
      </c>
      <c r="BH104" s="29" t="n">
        <v>2.2036278</v>
      </c>
      <c r="BI104" s="29" t="n">
        <v>2.2189948</v>
      </c>
      <c r="BJ104" s="29" t="n">
        <v>2.24460647</v>
      </c>
      <c r="BK104" s="29" t="n">
        <v>2.34775163</v>
      </c>
      <c r="BL104" s="29" t="n">
        <v>2.48781253</v>
      </c>
      <c r="BM104" s="29" t="n">
        <v>2.66290319</v>
      </c>
      <c r="BN104" s="29" t="n">
        <v>2.62169169</v>
      </c>
      <c r="BO104" s="29" t="n">
        <v>2.36930036</v>
      </c>
      <c r="BP104" s="29" t="n">
        <v>2.21387247</v>
      </c>
      <c r="BQ104" s="29" t="n">
        <v>2.17266097</v>
      </c>
      <c r="BR104" s="29" t="n">
        <v>2.18290563</v>
      </c>
      <c r="BS104" s="29" t="n">
        <v>2.21387247</v>
      </c>
      <c r="BT104" s="29" t="n">
        <v>2.25655621</v>
      </c>
      <c r="BU104" s="29" t="n">
        <v>2.27226971</v>
      </c>
      <c r="BV104" s="29" t="n">
        <v>2.29845888</v>
      </c>
      <c r="BW104" s="29" t="n">
        <v>2.4039298</v>
      </c>
      <c r="BX104" s="29" t="n">
        <v>2.53742788</v>
      </c>
      <c r="BY104" s="29" t="n">
        <v>2.71646655</v>
      </c>
      <c r="BZ104" s="29" t="n">
        <v>2.6743258</v>
      </c>
      <c r="CA104" s="29" t="n">
        <v>2.41624347</v>
      </c>
      <c r="CB104" s="29" t="n">
        <v>2.26703188</v>
      </c>
      <c r="CC104" s="29" t="n">
        <v>2.22489113</v>
      </c>
      <c r="CD104" s="29" t="n">
        <v>2.2353668</v>
      </c>
      <c r="CE104" s="29" t="n">
        <v>2.26703188</v>
      </c>
      <c r="CF104" s="29" t="n">
        <v>2.33118997</v>
      </c>
      <c r="CG104" s="29" t="n">
        <v>2.34739847</v>
      </c>
      <c r="CH104" s="29" t="n">
        <v>2.37441264</v>
      </c>
      <c r="CI104" s="29" t="n">
        <v>2.48320605</v>
      </c>
      <c r="CJ104" s="29" t="n">
        <v>2.6102635</v>
      </c>
      <c r="CK104" s="29" t="n">
        <v>2.79494217</v>
      </c>
      <c r="CL104" s="29" t="n">
        <v>2.75147392</v>
      </c>
      <c r="CM104" s="29" t="n">
        <v>2.48526158</v>
      </c>
      <c r="CN104" s="29" t="n">
        <v>2.34199564</v>
      </c>
      <c r="CO104" s="29" t="n">
        <v>2.29852739</v>
      </c>
      <c r="CP104" s="29" t="n">
        <v>2.30933305</v>
      </c>
      <c r="CQ104" s="29" t="n">
        <v>2.34199564</v>
      </c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true" customHeight="false" outlineLevel="0" collapsed="false">
      <c r="A105" s="0" t="n">
        <f aca="false">WEEKDAY(C105,2)</f>
        <v>1</v>
      </c>
      <c r="B105" s="0" t="n">
        <f aca="false">MONTH(C105)</f>
        <v>6</v>
      </c>
      <c r="C105" s="23" t="n">
        <v>34127</v>
      </c>
      <c r="D105" s="0" t="n">
        <f aca="false">MONTH(R105)</f>
        <v>6</v>
      </c>
      <c r="E105" s="0" t="n">
        <f aca="false">YEAR(R105)</f>
        <v>1993</v>
      </c>
      <c r="F105" s="24" t="n">
        <f aca="false">L105-K105</f>
        <v>0.25915</v>
      </c>
      <c r="G105" s="24" t="n">
        <f aca="false">N105-M105</f>
        <v>0.00756168250000044</v>
      </c>
      <c r="H105" s="24" t="n">
        <f aca="false">O105-N105</f>
        <v>0.0315083716666664</v>
      </c>
      <c r="I105" s="24" t="n">
        <f aca="false">O105-M105</f>
        <v>0.0390700541666669</v>
      </c>
      <c r="J105" s="25" t="n">
        <f aca="false">VLOOKUP(C105,'Nymex hist.'!A:B,2,0)</f>
        <v>2.036</v>
      </c>
      <c r="K105" s="34" t="n">
        <f aca="false">AVERAGE(U105:AA105)</f>
        <v>2.13925</v>
      </c>
      <c r="L105" s="34" t="n">
        <f aca="false">AVERAGE(AB105:AF105)</f>
        <v>2.3984</v>
      </c>
      <c r="M105" s="27" t="n">
        <f aca="false">SUMIF($S$3:$FQ$3,$E105+1,$S105:$FQ105)/COUNTIF($S$3:$FQ$3,$E105+1)</f>
        <v>2.26041666666667</v>
      </c>
      <c r="N105" s="27" t="n">
        <f aca="false">SUMIF($S$3:$FQ$3,$E105+2,$S105:$FQ105)/COUNTIF($S$3:$FQ$3,$E105+2)</f>
        <v>2.26797834916667</v>
      </c>
      <c r="O105" s="27" t="n">
        <f aca="false">SUMIF($S$3:$FQ$3,$E105+3,$S105:$FQ105)/COUNTIF($S$3:$FQ$3,$E105+3)</f>
        <v>2.29948672083333</v>
      </c>
      <c r="P105" s="27" t="n">
        <f aca="false">SUMIF($S$3:$FQ$3,$E105+4,$S105:$FQ105)/COUNTIF($S$3:$FQ$3,$E105+4)</f>
        <v>2.35199002083333</v>
      </c>
      <c r="Q105" s="27" t="n">
        <f aca="false">SUMIF($S$3:$FQ$3,$E105+5,$S105:$FQ105)/COUNTIF($S$3:$FQ$3,$E105+5)</f>
        <v>2.41587877166667</v>
      </c>
      <c r="R105" s="28" t="n">
        <v>34127</v>
      </c>
      <c r="S105" s="29"/>
      <c r="T105" s="29"/>
      <c r="U105" s="29"/>
      <c r="V105" s="29"/>
      <c r="W105" s="29"/>
      <c r="X105" s="29" t="n">
        <v>2.036</v>
      </c>
      <c r="Y105" s="29" t="n">
        <v>2.093</v>
      </c>
      <c r="Z105" s="29" t="n">
        <v>2.151</v>
      </c>
      <c r="AA105" s="29" t="n">
        <v>2.277</v>
      </c>
      <c r="AB105" s="29" t="n">
        <v>2.4</v>
      </c>
      <c r="AC105" s="29" t="n">
        <v>2.557</v>
      </c>
      <c r="AD105" s="29" t="n">
        <v>2.555</v>
      </c>
      <c r="AE105" s="29" t="n">
        <v>2.32</v>
      </c>
      <c r="AF105" s="29" t="n">
        <v>2.16</v>
      </c>
      <c r="AG105" s="29" t="n">
        <v>2.105</v>
      </c>
      <c r="AH105" s="29" t="n">
        <v>2.115</v>
      </c>
      <c r="AI105" s="29" t="n">
        <v>2.125</v>
      </c>
      <c r="AJ105" s="31" t="n">
        <v>2.135</v>
      </c>
      <c r="AK105" s="29" t="n">
        <v>2.155</v>
      </c>
      <c r="AL105" s="29" t="n">
        <v>2.18</v>
      </c>
      <c r="AM105" s="29" t="n">
        <v>2.28</v>
      </c>
      <c r="AN105" s="29" t="n">
        <v>2.41</v>
      </c>
      <c r="AO105" s="29" t="n">
        <v>2.585</v>
      </c>
      <c r="AP105" s="29" t="n">
        <v>2.555</v>
      </c>
      <c r="AQ105" s="29" t="n">
        <v>2.32</v>
      </c>
      <c r="AR105" s="29" t="n">
        <v>2.16</v>
      </c>
      <c r="AS105" s="29" t="n">
        <v>2.105</v>
      </c>
      <c r="AT105" s="29" t="n">
        <v>2.125</v>
      </c>
      <c r="AU105" s="29" t="n">
        <v>2.145</v>
      </c>
      <c r="AV105" s="29" t="n">
        <v>2.14443473</v>
      </c>
      <c r="AW105" s="29" t="n">
        <v>2.16452311</v>
      </c>
      <c r="AX105" s="29" t="n">
        <v>2.18963358</v>
      </c>
      <c r="AY105" s="29" t="n">
        <v>2.29007549</v>
      </c>
      <c r="AZ105" s="29" t="n">
        <v>2.42064997</v>
      </c>
      <c r="BA105" s="29" t="n">
        <v>2.59642331</v>
      </c>
      <c r="BB105" s="29" t="n">
        <v>2.56629074</v>
      </c>
      <c r="BC105" s="29" t="n">
        <v>2.33025226</v>
      </c>
      <c r="BD105" s="29" t="n">
        <v>2.1695452</v>
      </c>
      <c r="BE105" s="29" t="n">
        <v>2.11430215</v>
      </c>
      <c r="BF105" s="29" t="n">
        <v>2.13439054</v>
      </c>
      <c r="BG105" s="29" t="n">
        <v>2.15447892</v>
      </c>
      <c r="BH105" s="29" t="n">
        <v>2.19580957</v>
      </c>
      <c r="BI105" s="29" t="n">
        <v>2.21627324</v>
      </c>
      <c r="BJ105" s="29" t="n">
        <v>2.24208536</v>
      </c>
      <c r="BK105" s="29" t="n">
        <v>2.34463624</v>
      </c>
      <c r="BL105" s="29" t="n">
        <v>2.47301086</v>
      </c>
      <c r="BM105" s="29" t="n">
        <v>2.65276557</v>
      </c>
      <c r="BN105" s="29" t="n">
        <v>2.62207007</v>
      </c>
      <c r="BO105" s="29" t="n">
        <v>2.38045928</v>
      </c>
      <c r="BP105" s="29" t="n">
        <v>2.22138915</v>
      </c>
      <c r="BQ105" s="29" t="n">
        <v>2.16488153</v>
      </c>
      <c r="BR105" s="29" t="n">
        <v>2.18557774</v>
      </c>
      <c r="BS105" s="29" t="n">
        <v>2.2060414</v>
      </c>
      <c r="BT105" s="29" t="n">
        <v>2.24861269</v>
      </c>
      <c r="BU105" s="29" t="n">
        <v>2.26953836</v>
      </c>
      <c r="BV105" s="29" t="n">
        <v>2.29593323</v>
      </c>
      <c r="BW105" s="29" t="n">
        <v>2.40079936</v>
      </c>
      <c r="BX105" s="29" t="n">
        <v>2.52238224</v>
      </c>
      <c r="BY105" s="29" t="n">
        <v>2.7061952</v>
      </c>
      <c r="BZ105" s="29" t="n">
        <v>2.6748067</v>
      </c>
      <c r="CA105" s="29" t="n">
        <v>2.42774115</v>
      </c>
      <c r="CB105" s="29" t="n">
        <v>2.27476978</v>
      </c>
      <c r="CC105" s="29" t="n">
        <v>2.2169864</v>
      </c>
      <c r="CD105" s="29" t="n">
        <v>2.23814986</v>
      </c>
      <c r="CE105" s="29" t="n">
        <v>2.25907553</v>
      </c>
      <c r="CF105" s="29" t="n">
        <v>2.32307398</v>
      </c>
      <c r="CG105" s="29" t="n">
        <v>2.34465964</v>
      </c>
      <c r="CH105" s="29" t="n">
        <v>2.37188702</v>
      </c>
      <c r="CI105" s="29" t="n">
        <v>2.48006064</v>
      </c>
      <c r="CJ105" s="29" t="n">
        <v>2.59486205</v>
      </c>
      <c r="CK105" s="29" t="n">
        <v>2.78447251</v>
      </c>
      <c r="CL105" s="29" t="n">
        <v>2.75209401</v>
      </c>
      <c r="CM105" s="29" t="n">
        <v>2.49723597</v>
      </c>
      <c r="CN105" s="29" t="n">
        <v>2.35005606</v>
      </c>
      <c r="CO105" s="29" t="n">
        <v>2.29045018</v>
      </c>
      <c r="CP105" s="29" t="n">
        <v>2.31228114</v>
      </c>
      <c r="CQ105" s="29" t="n">
        <v>2.33386681</v>
      </c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true" customHeight="false" outlineLevel="0" collapsed="false">
      <c r="A106" s="0" t="n">
        <f aca="false">WEEKDAY(C106,2)</f>
        <v>2</v>
      </c>
      <c r="B106" s="0" t="n">
        <f aca="false">MONTH(C106)</f>
        <v>6</v>
      </c>
      <c r="C106" s="23" t="n">
        <v>34128</v>
      </c>
      <c r="D106" s="0" t="n">
        <f aca="false">MONTH(R106)</f>
        <v>6</v>
      </c>
      <c r="E106" s="0" t="n">
        <f aca="false">YEAR(R106)</f>
        <v>1993</v>
      </c>
      <c r="F106" s="24" t="n">
        <f aca="false">L106-K106</f>
        <v>0.2275</v>
      </c>
      <c r="G106" s="24" t="n">
        <f aca="false">N106-M106</f>
        <v>0.00755466416666684</v>
      </c>
      <c r="H106" s="24" t="n">
        <f aca="false">O106-N106</f>
        <v>0.0331271991666666</v>
      </c>
      <c r="I106" s="24" t="n">
        <f aca="false">O106-M106</f>
        <v>0.0406818633333335</v>
      </c>
      <c r="J106" s="25" t="n">
        <f aca="false">VLOOKUP(C106,'Nymex hist.'!A:B,2,0)</f>
        <v>2.126</v>
      </c>
      <c r="K106" s="34" t="n">
        <f aca="false">AVERAGE(U106:AA106)</f>
        <v>2.2015</v>
      </c>
      <c r="L106" s="34" t="n">
        <f aca="false">AVERAGE(AB106:AF106)</f>
        <v>2.429</v>
      </c>
      <c r="M106" s="27" t="n">
        <f aca="false">SUMIF($S$3:$FQ$3,$E106+1,$S106:$FQ106)/COUNTIF($S$3:$FQ$3,$E106+1)</f>
        <v>2.28416666666667</v>
      </c>
      <c r="N106" s="27" t="n">
        <f aca="false">SUMIF($S$3:$FQ$3,$E106+2,$S106:$FQ106)/COUNTIF($S$3:$FQ$3,$E106+2)</f>
        <v>2.29172133083333</v>
      </c>
      <c r="O106" s="27" t="n">
        <f aca="false">SUMIF($S$3:$FQ$3,$E106+3,$S106:$FQ106)/COUNTIF($S$3:$FQ$3,$E106+3)</f>
        <v>2.32484853</v>
      </c>
      <c r="P106" s="27" t="n">
        <f aca="false">SUMIF($S$3:$FQ$3,$E106+4,$S106:$FQ106)/COUNTIF($S$3:$FQ$3,$E106+4)</f>
        <v>2.37574001916667</v>
      </c>
      <c r="Q106" s="27" t="n">
        <f aca="false">SUMIF($S$3:$FQ$3,$E106+5,$S106:$FQ106)/COUNTIF($S$3:$FQ$3,$E106+5)</f>
        <v>2.43962876666667</v>
      </c>
      <c r="R106" s="28" t="n">
        <v>34128</v>
      </c>
      <c r="S106" s="29"/>
      <c r="T106" s="29"/>
      <c r="U106" s="29"/>
      <c r="V106" s="29"/>
      <c r="W106" s="29"/>
      <c r="X106" s="29" t="n">
        <v>2.126</v>
      </c>
      <c r="Y106" s="29" t="n">
        <v>2.16</v>
      </c>
      <c r="Z106" s="29" t="n">
        <v>2.205</v>
      </c>
      <c r="AA106" s="29" t="n">
        <v>2.315</v>
      </c>
      <c r="AB106" s="29" t="n">
        <v>2.435</v>
      </c>
      <c r="AC106" s="29" t="n">
        <v>2.59</v>
      </c>
      <c r="AD106" s="29" t="n">
        <v>2.585</v>
      </c>
      <c r="AE106" s="29" t="n">
        <v>2.345</v>
      </c>
      <c r="AF106" s="29" t="n">
        <v>2.19</v>
      </c>
      <c r="AG106" s="29" t="n">
        <v>2.13</v>
      </c>
      <c r="AH106" s="29" t="n">
        <v>2.14</v>
      </c>
      <c r="AI106" s="29" t="n">
        <v>2.15</v>
      </c>
      <c r="AJ106" s="31" t="n">
        <v>2.16</v>
      </c>
      <c r="AK106" s="29" t="n">
        <v>2.18</v>
      </c>
      <c r="AL106" s="29" t="n">
        <v>2.205</v>
      </c>
      <c r="AM106" s="29" t="n">
        <v>2.305</v>
      </c>
      <c r="AN106" s="29" t="n">
        <v>2.43</v>
      </c>
      <c r="AO106" s="29" t="n">
        <v>2.59</v>
      </c>
      <c r="AP106" s="29" t="n">
        <v>2.585</v>
      </c>
      <c r="AQ106" s="29" t="n">
        <v>2.345</v>
      </c>
      <c r="AR106" s="29" t="n">
        <v>2.19</v>
      </c>
      <c r="AS106" s="29" t="n">
        <v>2.13</v>
      </c>
      <c r="AT106" s="29" t="n">
        <v>2.15</v>
      </c>
      <c r="AU106" s="29" t="n">
        <v>2.17</v>
      </c>
      <c r="AV106" s="29" t="n">
        <v>2.16944606</v>
      </c>
      <c r="AW106" s="29" t="n">
        <v>2.18953353</v>
      </c>
      <c r="AX106" s="29" t="n">
        <v>2.21464286</v>
      </c>
      <c r="AY106" s="29" t="n">
        <v>2.31508017</v>
      </c>
      <c r="AZ106" s="29" t="n">
        <v>2.44062682</v>
      </c>
      <c r="BA106" s="29" t="n">
        <v>2.60132653</v>
      </c>
      <c r="BB106" s="29" t="n">
        <v>2.59630466</v>
      </c>
      <c r="BC106" s="29" t="n">
        <v>2.3552551</v>
      </c>
      <c r="BD106" s="29" t="n">
        <v>2.19957726</v>
      </c>
      <c r="BE106" s="29" t="n">
        <v>2.13931487</v>
      </c>
      <c r="BF106" s="29" t="n">
        <v>2.15940233</v>
      </c>
      <c r="BG106" s="29" t="n">
        <v>2.1794898</v>
      </c>
      <c r="BH106" s="29" t="n">
        <v>2.21823586</v>
      </c>
      <c r="BI106" s="29" t="n">
        <v>2.23890853</v>
      </c>
      <c r="BJ106" s="29" t="n">
        <v>2.26498428</v>
      </c>
      <c r="BK106" s="29" t="n">
        <v>2.36858253</v>
      </c>
      <c r="BL106" s="29" t="n">
        <v>2.49826828</v>
      </c>
      <c r="BM106" s="29" t="n">
        <v>2.67985886</v>
      </c>
      <c r="BN106" s="29" t="n">
        <v>2.64884986</v>
      </c>
      <c r="BO106" s="29" t="n">
        <v>2.40477144</v>
      </c>
      <c r="BP106" s="29" t="n">
        <v>2.2440767</v>
      </c>
      <c r="BQ106" s="29" t="n">
        <v>2.18699195</v>
      </c>
      <c r="BR106" s="29" t="n">
        <v>2.20789953</v>
      </c>
      <c r="BS106" s="29" t="n">
        <v>2.2285722</v>
      </c>
      <c r="BT106" s="29" t="n">
        <v>2.27107124</v>
      </c>
      <c r="BU106" s="29" t="n">
        <v>2.29220591</v>
      </c>
      <c r="BV106" s="29" t="n">
        <v>2.31886441</v>
      </c>
      <c r="BW106" s="29" t="n">
        <v>2.42477791</v>
      </c>
      <c r="BX106" s="29" t="n">
        <v>2.54757512</v>
      </c>
      <c r="BY106" s="29" t="n">
        <v>2.73322396</v>
      </c>
      <c r="BZ106" s="29" t="n">
        <v>2.70152196</v>
      </c>
      <c r="CA106" s="29" t="n">
        <v>2.45198879</v>
      </c>
      <c r="CB106" s="29" t="n">
        <v>2.29748957</v>
      </c>
      <c r="CC106" s="29" t="n">
        <v>2.23912907</v>
      </c>
      <c r="CD106" s="29" t="n">
        <v>2.26050391</v>
      </c>
      <c r="CE106" s="29" t="n">
        <v>2.28163857</v>
      </c>
      <c r="CF106" s="29" t="n">
        <v>2.34556679</v>
      </c>
      <c r="CG106" s="29" t="n">
        <v>2.36736146</v>
      </c>
      <c r="CH106" s="29" t="n">
        <v>2.39485246</v>
      </c>
      <c r="CI106" s="29" t="n">
        <v>2.50407346</v>
      </c>
      <c r="CJ106" s="29" t="n">
        <v>2.61998641</v>
      </c>
      <c r="CK106" s="29" t="n">
        <v>2.81143275</v>
      </c>
      <c r="CL106" s="29" t="n">
        <v>2.77874075</v>
      </c>
      <c r="CM106" s="29" t="n">
        <v>2.52141508</v>
      </c>
      <c r="CN106" s="29" t="n">
        <v>2.37281013</v>
      </c>
      <c r="CO106" s="29" t="n">
        <v>2.31262713</v>
      </c>
      <c r="CP106" s="29" t="n">
        <v>2.33466946</v>
      </c>
      <c r="CQ106" s="29" t="n">
        <v>2.35646413</v>
      </c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true" customHeight="false" outlineLevel="0" collapsed="false">
      <c r="A107" s="0" t="n">
        <f aca="false">WEEKDAY(C107,2)</f>
        <v>3</v>
      </c>
      <c r="B107" s="0" t="n">
        <f aca="false">MONTH(C107)</f>
        <v>6</v>
      </c>
      <c r="C107" s="23" t="n">
        <v>34129</v>
      </c>
      <c r="D107" s="0" t="n">
        <f aca="false">MONTH(R107)</f>
        <v>6</v>
      </c>
      <c r="E107" s="0" t="n">
        <f aca="false">YEAR(R107)</f>
        <v>1993</v>
      </c>
      <c r="F107" s="24" t="n">
        <f aca="false">L107-K107</f>
        <v>0.20975</v>
      </c>
      <c r="G107" s="24" t="n">
        <f aca="false">N107-M107</f>
        <v>0.00169386999999999</v>
      </c>
      <c r="H107" s="24" t="n">
        <f aca="false">O107-N107</f>
        <v>0.0277271200000002</v>
      </c>
      <c r="I107" s="24" t="n">
        <f aca="false">O107-M107</f>
        <v>0.0294209900000002</v>
      </c>
      <c r="J107" s="25" t="n">
        <f aca="false">VLOOKUP(C107,'Nymex hist.'!A:B,2,0)</f>
        <v>2.171</v>
      </c>
      <c r="K107" s="34" t="n">
        <f aca="false">AVERAGE(U107:AA107)</f>
        <v>2.24225</v>
      </c>
      <c r="L107" s="34" t="n">
        <f aca="false">AVERAGE(AB107:AF107)</f>
        <v>2.452</v>
      </c>
      <c r="M107" s="27" t="n">
        <f aca="false">SUMIF($S$3:$FQ$3,$E107+1,$S107:$FQ107)/COUNTIF($S$3:$FQ$3,$E107+1)</f>
        <v>2.29833333333333</v>
      </c>
      <c r="N107" s="27" t="n">
        <f aca="false">SUMIF($S$3:$FQ$3,$E107+2,$S107:$FQ107)/COUNTIF($S$3:$FQ$3,$E107+2)</f>
        <v>2.30002720333333</v>
      </c>
      <c r="O107" s="27" t="n">
        <f aca="false">SUMIF($S$3:$FQ$3,$E107+3,$S107:$FQ107)/COUNTIF($S$3:$FQ$3,$E107+3)</f>
        <v>2.32775432333333</v>
      </c>
      <c r="P107" s="27" t="n">
        <f aca="false">SUMIF($S$3:$FQ$3,$E107+4,$S107:$FQ107)/COUNTIF($S$3:$FQ$3,$E107+4)</f>
        <v>2.37903526333333</v>
      </c>
      <c r="Q107" s="27" t="n">
        <f aca="false">SUMIF($S$3:$FQ$3,$E107+5,$S107:$FQ107)/COUNTIF($S$3:$FQ$3,$E107+5)</f>
        <v>2.44164390833333</v>
      </c>
      <c r="R107" s="28" t="n">
        <v>34129</v>
      </c>
      <c r="S107" s="29"/>
      <c r="T107" s="29"/>
      <c r="U107" s="29"/>
      <c r="V107" s="29"/>
      <c r="W107" s="29"/>
      <c r="X107" s="29" t="n">
        <v>2.171</v>
      </c>
      <c r="Y107" s="29" t="n">
        <v>2.207</v>
      </c>
      <c r="Z107" s="29" t="n">
        <v>2.246</v>
      </c>
      <c r="AA107" s="29" t="n">
        <v>2.345</v>
      </c>
      <c r="AB107" s="29" t="n">
        <v>2.465</v>
      </c>
      <c r="AC107" s="29" t="n">
        <v>2.61</v>
      </c>
      <c r="AD107" s="29" t="n">
        <v>2.605</v>
      </c>
      <c r="AE107" s="29" t="n">
        <v>2.37</v>
      </c>
      <c r="AF107" s="29" t="n">
        <v>2.21</v>
      </c>
      <c r="AG107" s="29" t="n">
        <v>2.145</v>
      </c>
      <c r="AH107" s="29" t="n">
        <v>2.155</v>
      </c>
      <c r="AI107" s="29" t="n">
        <v>2.16</v>
      </c>
      <c r="AJ107" s="31" t="n">
        <v>2.17</v>
      </c>
      <c r="AK107" s="29" t="n">
        <v>2.19</v>
      </c>
      <c r="AL107" s="29" t="n">
        <v>2.215</v>
      </c>
      <c r="AM107" s="29" t="n">
        <v>2.315</v>
      </c>
      <c r="AN107" s="29" t="n">
        <v>2.44</v>
      </c>
      <c r="AO107" s="29" t="n">
        <v>2.605</v>
      </c>
      <c r="AP107" s="29" t="n">
        <v>2.595</v>
      </c>
      <c r="AQ107" s="29" t="n">
        <v>2.36</v>
      </c>
      <c r="AR107" s="29" t="n">
        <v>2.2</v>
      </c>
      <c r="AS107" s="29" t="n">
        <v>2.145</v>
      </c>
      <c r="AT107" s="29" t="n">
        <v>2.155</v>
      </c>
      <c r="AU107" s="29" t="n">
        <v>2.18</v>
      </c>
      <c r="AV107" s="29" t="n">
        <v>2.17472252</v>
      </c>
      <c r="AW107" s="29" t="n">
        <v>2.19476605</v>
      </c>
      <c r="AX107" s="29" t="n">
        <v>2.21982046</v>
      </c>
      <c r="AY107" s="29" t="n">
        <v>2.32003808</v>
      </c>
      <c r="AZ107" s="29" t="n">
        <v>2.44531012</v>
      </c>
      <c r="BA107" s="29" t="n">
        <v>2.61066921</v>
      </c>
      <c r="BB107" s="29" t="n">
        <v>2.60064744</v>
      </c>
      <c r="BC107" s="29" t="n">
        <v>2.36513602</v>
      </c>
      <c r="BD107" s="29" t="n">
        <v>2.20478781</v>
      </c>
      <c r="BE107" s="29" t="n">
        <v>2.14966812</v>
      </c>
      <c r="BF107" s="29" t="n">
        <v>2.15968988</v>
      </c>
      <c r="BG107" s="29" t="n">
        <v>2.18474429</v>
      </c>
      <c r="BH107" s="29" t="n">
        <v>2.22223267</v>
      </c>
      <c r="BI107" s="29" t="n">
        <v>2.24269942</v>
      </c>
      <c r="BJ107" s="29" t="n">
        <v>2.26834167</v>
      </c>
      <c r="BK107" s="29" t="n">
        <v>2.37067542</v>
      </c>
      <c r="BL107" s="29" t="n">
        <v>2.49775982</v>
      </c>
      <c r="BM107" s="29" t="n">
        <v>2.66666932</v>
      </c>
      <c r="BN107" s="29" t="n">
        <v>2.65655357</v>
      </c>
      <c r="BO107" s="29" t="n">
        <v>2.41589282</v>
      </c>
      <c r="BP107" s="29" t="n">
        <v>2.25305042</v>
      </c>
      <c r="BQ107" s="29" t="n">
        <v>2.19659042</v>
      </c>
      <c r="BR107" s="29" t="n">
        <v>2.20694142</v>
      </c>
      <c r="BS107" s="29" t="n">
        <v>2.23258367</v>
      </c>
      <c r="BT107" s="29" t="n">
        <v>2.27494001</v>
      </c>
      <c r="BU107" s="29" t="n">
        <v>2.29586351</v>
      </c>
      <c r="BV107" s="29" t="n">
        <v>2.32207801</v>
      </c>
      <c r="BW107" s="29" t="n">
        <v>2.42669551</v>
      </c>
      <c r="BX107" s="29" t="n">
        <v>2.5472774</v>
      </c>
      <c r="BY107" s="29" t="n">
        <v>2.7199564</v>
      </c>
      <c r="BZ107" s="29" t="n">
        <v>2.7096149</v>
      </c>
      <c r="CA107" s="29" t="n">
        <v>2.4635834</v>
      </c>
      <c r="CB107" s="29" t="n">
        <v>2.30644551</v>
      </c>
      <c r="CC107" s="29" t="n">
        <v>2.24872551</v>
      </c>
      <c r="CD107" s="29" t="n">
        <v>2.25930751</v>
      </c>
      <c r="CE107" s="29" t="n">
        <v>2.28552201</v>
      </c>
      <c r="CF107" s="29" t="n">
        <v>2.34690107</v>
      </c>
      <c r="CG107" s="29" t="n">
        <v>2.36845532</v>
      </c>
      <c r="CH107" s="29" t="n">
        <v>2.39546007</v>
      </c>
      <c r="CI107" s="29" t="n">
        <v>2.50323132</v>
      </c>
      <c r="CJ107" s="29" t="n">
        <v>2.61729789</v>
      </c>
      <c r="CK107" s="29" t="n">
        <v>2.79518239</v>
      </c>
      <c r="CL107" s="29" t="n">
        <v>2.78452914</v>
      </c>
      <c r="CM107" s="29" t="n">
        <v>2.53108089</v>
      </c>
      <c r="CN107" s="29" t="n">
        <v>2.37935632</v>
      </c>
      <c r="CO107" s="29" t="n">
        <v>2.31989632</v>
      </c>
      <c r="CP107" s="29" t="n">
        <v>2.33079732</v>
      </c>
      <c r="CQ107" s="29" t="n">
        <v>2.35780207</v>
      </c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1" t="n">
        <f aca="false">WEEKDAY(C108,2)</f>
        <v>4</v>
      </c>
      <c r="B108" s="1" t="n">
        <f aca="false">MONTH(C108)</f>
        <v>6</v>
      </c>
      <c r="C108" s="23" t="n">
        <v>34130</v>
      </c>
      <c r="D108" s="0" t="n">
        <f aca="false">MONTH(R108)</f>
        <v>6</v>
      </c>
      <c r="E108" s="0" t="n">
        <f aca="false">YEAR(R108)</f>
        <v>1993</v>
      </c>
      <c r="F108" s="24" t="n">
        <f aca="false">L108-K108</f>
        <v>0.2226</v>
      </c>
      <c r="G108" s="3" t="n">
        <f aca="false">N108-M108</f>
        <v>0.00755440833333321</v>
      </c>
      <c r="H108" s="3" t="n">
        <f aca="false">O108-N108</f>
        <v>0.0314634891666668</v>
      </c>
      <c r="I108" s="3" t="n">
        <f aca="false">O108-M108</f>
        <v>0.0390178975</v>
      </c>
      <c r="J108" s="4" t="n">
        <f aca="false">VLOOKUP(C108,'Nymex hist.'!A:B,2,0)</f>
        <v>2.141</v>
      </c>
      <c r="K108" s="4" t="n">
        <f aca="false">AVERAGE(U108:AA108)</f>
        <v>2.221</v>
      </c>
      <c r="L108" s="4" t="n">
        <f aca="false">AVERAGE(AB108:AF108)</f>
        <v>2.4436</v>
      </c>
      <c r="M108" s="4" t="n">
        <f aca="false">SUMIF($S$3:$FQ$3,$E108+1,$S108:$FQ108)/COUNTIF($S$3:$FQ$3,$E108+1)</f>
        <v>2.29083333333333</v>
      </c>
      <c r="N108" s="4" t="n">
        <f aca="false">SUMIF($S$3:$FQ$3,$E108+2,$S108:$FQ108)/COUNTIF($S$3:$FQ$3,$E108+2)</f>
        <v>2.29838774166667</v>
      </c>
      <c r="O108" s="4" t="n">
        <f aca="false">SUMIF($S$3:$FQ$3,$E108+3,$S108:$FQ108)/COUNTIF($S$3:$FQ$3,$E108+3)</f>
        <v>2.32985123083333</v>
      </c>
      <c r="P108" s="4" t="n">
        <f aca="false">SUMIF($S$3:$FQ$3,$E108+4,$S108:$FQ108)/COUNTIF($S$3:$FQ$3,$E108+4)</f>
        <v>2.38363217666667</v>
      </c>
      <c r="Q108" s="4" t="n">
        <f aca="false">SUMIF($S$3:$FQ$3,$E108+5,$S108:$FQ108)/COUNTIF($S$3:$FQ$3,$E108+5)</f>
        <v>2.44874082</v>
      </c>
      <c r="R108" s="21" t="n">
        <v>34130</v>
      </c>
      <c r="S108" s="32"/>
      <c r="T108" s="32"/>
      <c r="U108" s="32"/>
      <c r="V108" s="32"/>
      <c r="W108" s="32"/>
      <c r="X108" s="32" t="n">
        <v>2.141</v>
      </c>
      <c r="Y108" s="32" t="n">
        <v>2.188</v>
      </c>
      <c r="Z108" s="32" t="n">
        <v>2.22</v>
      </c>
      <c r="AA108" s="32" t="n">
        <v>2.335</v>
      </c>
      <c r="AB108" s="32" t="n">
        <v>2.453</v>
      </c>
      <c r="AC108" s="32" t="n">
        <v>2.6</v>
      </c>
      <c r="AD108" s="32" t="n">
        <v>2.595</v>
      </c>
      <c r="AE108" s="32" t="n">
        <v>2.365</v>
      </c>
      <c r="AF108" s="32" t="n">
        <v>2.205</v>
      </c>
      <c r="AG108" s="32" t="n">
        <v>2.14</v>
      </c>
      <c r="AH108" s="32" t="n">
        <v>2.15</v>
      </c>
      <c r="AI108" s="32" t="n">
        <v>2.155</v>
      </c>
      <c r="AJ108" s="33" t="n">
        <v>2.165</v>
      </c>
      <c r="AK108" s="32" t="n">
        <v>2.18</v>
      </c>
      <c r="AL108" s="32" t="n">
        <v>2.205</v>
      </c>
      <c r="AM108" s="32" t="n">
        <v>2.305</v>
      </c>
      <c r="AN108" s="32" t="n">
        <v>2.43</v>
      </c>
      <c r="AO108" s="32" t="n">
        <v>2.595</v>
      </c>
      <c r="AP108" s="32" t="n">
        <v>2.5902938</v>
      </c>
      <c r="AQ108" s="32" t="n">
        <v>2.35571999</v>
      </c>
      <c r="AR108" s="32" t="n">
        <v>2.19601016</v>
      </c>
      <c r="AS108" s="32" t="n">
        <v>2.1411099</v>
      </c>
      <c r="AT108" s="32" t="n">
        <v>2.15109177</v>
      </c>
      <c r="AU108" s="32" t="n">
        <v>2.17604643</v>
      </c>
      <c r="AV108" s="32" t="n">
        <v>2.17550961</v>
      </c>
      <c r="AW108" s="32" t="n">
        <v>2.19556039</v>
      </c>
      <c r="AX108" s="32" t="n">
        <v>2.22062387</v>
      </c>
      <c r="AY108" s="32" t="n">
        <v>2.32087777</v>
      </c>
      <c r="AZ108" s="32" t="n">
        <v>2.44619514</v>
      </c>
      <c r="BA108" s="32" t="n">
        <v>2.61161407</v>
      </c>
      <c r="BB108" s="32" t="n">
        <v>2.60158868</v>
      </c>
      <c r="BC108" s="32" t="n">
        <v>2.36599202</v>
      </c>
      <c r="BD108" s="32" t="n">
        <v>2.20558578</v>
      </c>
      <c r="BE108" s="32" t="n">
        <v>2.15044614</v>
      </c>
      <c r="BF108" s="32" t="n">
        <v>2.16047153</v>
      </c>
      <c r="BG108" s="32" t="n">
        <v>2.185535</v>
      </c>
      <c r="BH108" s="32" t="n">
        <v>2.22538142</v>
      </c>
      <c r="BI108" s="32" t="n">
        <v>2.24587717</v>
      </c>
      <c r="BJ108" s="32" t="n">
        <v>2.27155575</v>
      </c>
      <c r="BK108" s="32" t="n">
        <v>2.3740345</v>
      </c>
      <c r="BL108" s="32" t="n">
        <v>2.50129897</v>
      </c>
      <c r="BM108" s="32" t="n">
        <v>2.67044781</v>
      </c>
      <c r="BN108" s="32" t="n">
        <v>2.66031772</v>
      </c>
      <c r="BO108" s="32" t="n">
        <v>2.41931597</v>
      </c>
      <c r="BP108" s="32" t="n">
        <v>2.25624284</v>
      </c>
      <c r="BQ108" s="32" t="n">
        <v>2.19970284</v>
      </c>
      <c r="BR108" s="32" t="n">
        <v>2.2100685</v>
      </c>
      <c r="BS108" s="32" t="n">
        <v>2.23574709</v>
      </c>
      <c r="BT108" s="32" t="n">
        <v>2.28045788</v>
      </c>
      <c r="BU108" s="32" t="n">
        <v>2.30143213</v>
      </c>
      <c r="BV108" s="32" t="n">
        <v>2.32771021</v>
      </c>
      <c r="BW108" s="32" t="n">
        <v>2.43258146</v>
      </c>
      <c r="BX108" s="32" t="n">
        <v>2.55345582</v>
      </c>
      <c r="BY108" s="32" t="n">
        <v>2.72655366</v>
      </c>
      <c r="BZ108" s="32" t="n">
        <v>2.71618707</v>
      </c>
      <c r="CA108" s="32" t="n">
        <v>2.46955882</v>
      </c>
      <c r="CB108" s="32" t="n">
        <v>2.31203979</v>
      </c>
      <c r="CC108" s="32" t="n">
        <v>2.25417979</v>
      </c>
      <c r="CD108" s="32" t="n">
        <v>2.26478746</v>
      </c>
      <c r="CE108" s="32" t="n">
        <v>2.29106554</v>
      </c>
      <c r="CF108" s="32" t="n">
        <v>2.35479512</v>
      </c>
      <c r="CG108" s="32" t="n">
        <v>2.37642187</v>
      </c>
      <c r="CH108" s="32" t="n">
        <v>2.40351745</v>
      </c>
      <c r="CI108" s="32" t="n">
        <v>2.5116512</v>
      </c>
      <c r="CJ108" s="32" t="n">
        <v>2.62610145</v>
      </c>
      <c r="CK108" s="32" t="n">
        <v>2.80458428</v>
      </c>
      <c r="CL108" s="32" t="n">
        <v>2.7938952</v>
      </c>
      <c r="CM108" s="32" t="n">
        <v>2.53959445</v>
      </c>
      <c r="CN108" s="32" t="n">
        <v>2.38735953</v>
      </c>
      <c r="CO108" s="32" t="n">
        <v>2.32769953</v>
      </c>
      <c r="CP108" s="32" t="n">
        <v>2.3386372</v>
      </c>
      <c r="CQ108" s="32" t="n">
        <v>2.36573278</v>
      </c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</row>
    <row r="109" customFormat="false" ht="12.75" hidden="true" customHeight="false" outlineLevel="0" collapsed="false">
      <c r="A109" s="0" t="n">
        <f aca="false">WEEKDAY(C109,2)</f>
        <v>5</v>
      </c>
      <c r="B109" s="0" t="n">
        <f aca="false">MONTH(C109)</f>
        <v>6</v>
      </c>
      <c r="C109" s="23" t="n">
        <v>34131</v>
      </c>
      <c r="D109" s="0" t="n">
        <f aca="false">MONTH(R109)</f>
        <v>6</v>
      </c>
      <c r="E109" s="0" t="n">
        <f aca="false">YEAR(R109)</f>
        <v>1993</v>
      </c>
      <c r="F109" s="24" t="n">
        <f aca="false">L109-K109</f>
        <v>0.20275</v>
      </c>
      <c r="G109" s="24" t="n">
        <f aca="false">N109-M109</f>
        <v>0.00881226166666682</v>
      </c>
      <c r="H109" s="24" t="n">
        <f aca="false">O109-N109</f>
        <v>0.0327048033333335</v>
      </c>
      <c r="I109" s="24" t="n">
        <f aca="false">O109-M109</f>
        <v>0.0415170650000003</v>
      </c>
      <c r="J109" s="25" t="n">
        <f aca="false">VLOOKUP(C109,'Nymex hist.'!A:B,2,0)</f>
        <v>2.178</v>
      </c>
      <c r="K109" s="34" t="n">
        <f aca="false">AVERAGE(U109:AA109)</f>
        <v>2.23825</v>
      </c>
      <c r="L109" s="34" t="n">
        <f aca="false">AVERAGE(AB109:AF109)</f>
        <v>2.441</v>
      </c>
      <c r="M109" s="27" t="n">
        <f aca="false">SUMIF($S$3:$FQ$3,$E109+1,$S109:$FQ109)/COUNTIF($S$3:$FQ$3,$E109+1)</f>
        <v>2.29791666666667</v>
      </c>
      <c r="N109" s="27" t="n">
        <f aca="false">SUMIF($S$3:$FQ$3,$E109+2,$S109:$FQ109)/COUNTIF($S$3:$FQ$3,$E109+2)</f>
        <v>2.30672892833333</v>
      </c>
      <c r="O109" s="27" t="n">
        <f aca="false">SUMIF($S$3:$FQ$3,$E109+3,$S109:$FQ109)/COUNTIF($S$3:$FQ$3,$E109+3)</f>
        <v>2.33943373166667</v>
      </c>
      <c r="P109" s="27" t="n">
        <f aca="false">SUMIF($S$3:$FQ$3,$E109+4,$S109:$FQ109)/COUNTIF($S$3:$FQ$3,$E109+4)</f>
        <v>2.3931903475</v>
      </c>
      <c r="Q109" s="27" t="n">
        <f aca="false">SUMIF($S$3:$FQ$3,$E109+5,$S109:$FQ109)/COUNTIF($S$3:$FQ$3,$E109+5)</f>
        <v>2.45829001333333</v>
      </c>
      <c r="R109" s="28" t="n">
        <v>34131</v>
      </c>
      <c r="S109" s="29"/>
      <c r="T109" s="29"/>
      <c r="U109" s="29"/>
      <c r="V109" s="29"/>
      <c r="W109" s="29"/>
      <c r="X109" s="29" t="n">
        <v>2.178</v>
      </c>
      <c r="Y109" s="29" t="n">
        <v>2.2</v>
      </c>
      <c r="Z109" s="29" t="n">
        <v>2.235</v>
      </c>
      <c r="AA109" s="29" t="n">
        <v>2.34</v>
      </c>
      <c r="AB109" s="29" t="n">
        <v>2.45</v>
      </c>
      <c r="AC109" s="29" t="n">
        <v>2.595</v>
      </c>
      <c r="AD109" s="29" t="n">
        <v>2.59</v>
      </c>
      <c r="AE109" s="29" t="n">
        <v>2.365</v>
      </c>
      <c r="AF109" s="29" t="n">
        <v>2.205</v>
      </c>
      <c r="AG109" s="29" t="n">
        <v>2.15</v>
      </c>
      <c r="AH109" s="29" t="n">
        <v>2.16</v>
      </c>
      <c r="AI109" s="29" t="n">
        <v>2.165</v>
      </c>
      <c r="AJ109" s="31" t="n">
        <v>2.175</v>
      </c>
      <c r="AK109" s="29" t="n">
        <v>2.19</v>
      </c>
      <c r="AL109" s="29" t="n">
        <v>2.215</v>
      </c>
      <c r="AM109" s="29" t="n">
        <v>2.315</v>
      </c>
      <c r="AN109" s="29" t="n">
        <v>2.44</v>
      </c>
      <c r="AO109" s="29" t="n">
        <v>2.605</v>
      </c>
      <c r="AP109" s="29" t="n">
        <v>2.59</v>
      </c>
      <c r="AQ109" s="29" t="n">
        <v>2.365</v>
      </c>
      <c r="AR109" s="29" t="n">
        <v>2.205</v>
      </c>
      <c r="AS109" s="29" t="n">
        <v>2.15</v>
      </c>
      <c r="AT109" s="29" t="n">
        <v>2.17</v>
      </c>
      <c r="AU109" s="29" t="n">
        <v>2.185</v>
      </c>
      <c r="AV109" s="29" t="n">
        <v>2.18681851</v>
      </c>
      <c r="AW109" s="29" t="n">
        <v>2.20190002</v>
      </c>
      <c r="AX109" s="29" t="n">
        <v>2.22703586</v>
      </c>
      <c r="AY109" s="29" t="n">
        <v>2.32757924</v>
      </c>
      <c r="AZ109" s="29" t="n">
        <v>2.45325847</v>
      </c>
      <c r="BA109" s="29" t="n">
        <v>2.61915504</v>
      </c>
      <c r="BB109" s="29" t="n">
        <v>2.60407354</v>
      </c>
      <c r="BC109" s="29" t="n">
        <v>2.37785093</v>
      </c>
      <c r="BD109" s="29" t="n">
        <v>2.21698153</v>
      </c>
      <c r="BE109" s="29" t="n">
        <v>2.16168267</v>
      </c>
      <c r="BF109" s="29" t="n">
        <v>2.18179134</v>
      </c>
      <c r="BG109" s="29" t="n">
        <v>2.19687285</v>
      </c>
      <c r="BH109" s="29" t="n">
        <v>2.23161214</v>
      </c>
      <c r="BI109" s="29" t="n">
        <v>2.24698735</v>
      </c>
      <c r="BJ109" s="29" t="n">
        <v>2.27277039</v>
      </c>
      <c r="BK109" s="29" t="n">
        <v>2.37542948</v>
      </c>
      <c r="BL109" s="29" t="n">
        <v>2.51877609</v>
      </c>
      <c r="BM109" s="29" t="n">
        <v>2.68837647</v>
      </c>
      <c r="BN109" s="29" t="n">
        <v>2.67300126</v>
      </c>
      <c r="BO109" s="29" t="n">
        <v>2.44166351</v>
      </c>
      <c r="BP109" s="29" t="n">
        <v>2.26236256</v>
      </c>
      <c r="BQ109" s="29" t="n">
        <v>2.2058291</v>
      </c>
      <c r="BR109" s="29" t="n">
        <v>2.22640823</v>
      </c>
      <c r="BS109" s="29" t="n">
        <v>2.24178343</v>
      </c>
      <c r="BT109" s="29" t="n">
        <v>2.28680725</v>
      </c>
      <c r="BU109" s="29" t="n">
        <v>2.30253995</v>
      </c>
      <c r="BV109" s="29" t="n">
        <v>2.3289225</v>
      </c>
      <c r="BW109" s="29" t="n">
        <v>2.43396858</v>
      </c>
      <c r="BX109" s="29" t="n">
        <v>2.57072696</v>
      </c>
      <c r="BY109" s="29" t="n">
        <v>2.74427084</v>
      </c>
      <c r="BZ109" s="29" t="n">
        <v>2.72853813</v>
      </c>
      <c r="CA109" s="29" t="n">
        <v>2.49182138</v>
      </c>
      <c r="CB109" s="29" t="n">
        <v>2.31827266</v>
      </c>
      <c r="CC109" s="29" t="n">
        <v>2.2604247</v>
      </c>
      <c r="CD109" s="29" t="n">
        <v>2.28148233</v>
      </c>
      <c r="CE109" s="29" t="n">
        <v>2.29721504</v>
      </c>
      <c r="CF109" s="29" t="n">
        <v>2.36129301</v>
      </c>
      <c r="CG109" s="29" t="n">
        <v>2.37751322</v>
      </c>
      <c r="CH109" s="29" t="n">
        <v>2.40471326</v>
      </c>
      <c r="CI109" s="29" t="n">
        <v>2.51301435</v>
      </c>
      <c r="CJ109" s="29" t="n">
        <v>2.64313535</v>
      </c>
      <c r="CK109" s="29" t="n">
        <v>2.82205673</v>
      </c>
      <c r="CL109" s="29" t="n">
        <v>2.80583652</v>
      </c>
      <c r="CM109" s="29" t="n">
        <v>2.56178477</v>
      </c>
      <c r="CN109" s="29" t="n">
        <v>2.39373343</v>
      </c>
      <c r="CO109" s="29" t="n">
        <v>2.33409297</v>
      </c>
      <c r="CP109" s="29" t="n">
        <v>2.3558031</v>
      </c>
      <c r="CQ109" s="29" t="n">
        <v>2.3720233</v>
      </c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true" customHeight="false" outlineLevel="0" collapsed="false">
      <c r="A110" s="0" t="n">
        <f aca="false">WEEKDAY(C110,2)</f>
        <v>1</v>
      </c>
      <c r="B110" s="0" t="n">
        <f aca="false">MONTH(C110)</f>
        <v>6</v>
      </c>
      <c r="C110" s="23" t="n">
        <v>34134</v>
      </c>
      <c r="D110" s="0" t="n">
        <f aca="false">MONTH(R110)</f>
        <v>6</v>
      </c>
      <c r="E110" s="0" t="n">
        <f aca="false">YEAR(R110)</f>
        <v>1993</v>
      </c>
      <c r="F110" s="24" t="n">
        <f aca="false">L110-K110</f>
        <v>0.19175</v>
      </c>
      <c r="G110" s="24" t="n">
        <f aca="false">N110-M110</f>
        <v>0.00999999916666683</v>
      </c>
      <c r="H110" s="24" t="n">
        <f aca="false">O110-N110</f>
        <v>0.0493572833333333</v>
      </c>
      <c r="I110" s="24" t="n">
        <f aca="false">O110-M110</f>
        <v>0.0593572825000002</v>
      </c>
      <c r="J110" s="25" t="n">
        <f aca="false">VLOOKUP(C110,'Nymex hist.'!A:B,2,0)</f>
        <v>2.2</v>
      </c>
      <c r="K110" s="34" t="n">
        <f aca="false">AVERAGE(U110:AA110)</f>
        <v>2.25725</v>
      </c>
      <c r="L110" s="34" t="n">
        <f aca="false">AVERAGE(AB110:AF110)</f>
        <v>2.449</v>
      </c>
      <c r="M110" s="27" t="n">
        <f aca="false">SUMIF($S$3:$FQ$3,$E110+1,$S110:$FQ110)/COUNTIF($S$3:$FQ$3,$E110+1)</f>
        <v>2.30916666666667</v>
      </c>
      <c r="N110" s="27" t="n">
        <f aca="false">SUMIF($S$3:$FQ$3,$E110+2,$S110:$FQ110)/COUNTIF($S$3:$FQ$3,$E110+2)</f>
        <v>2.31916666583333</v>
      </c>
      <c r="O110" s="27" t="n">
        <f aca="false">SUMIF($S$3:$FQ$3,$E110+3,$S110:$FQ110)/COUNTIF($S$3:$FQ$3,$E110+3)</f>
        <v>2.36852394916667</v>
      </c>
      <c r="P110" s="27" t="n">
        <f aca="false">SUMIF($S$3:$FQ$3,$E110+4,$S110:$FQ110)/COUNTIF($S$3:$FQ$3,$E110+4)</f>
        <v>2.4191666675</v>
      </c>
      <c r="Q110" s="27" t="n">
        <f aca="false">SUMIF($S$3:$FQ$3,$E110+5,$S110:$FQ110)/COUNTIF($S$3:$FQ$3,$E110+5)</f>
        <v>2.4841662525</v>
      </c>
      <c r="R110" s="28" t="n">
        <v>34134</v>
      </c>
      <c r="S110" s="29"/>
      <c r="T110" s="29"/>
      <c r="U110" s="29"/>
      <c r="V110" s="29"/>
      <c r="W110" s="29"/>
      <c r="X110" s="29" t="n">
        <v>2.2</v>
      </c>
      <c r="Y110" s="29" t="n">
        <v>2.223</v>
      </c>
      <c r="Z110" s="29" t="n">
        <v>2.256</v>
      </c>
      <c r="AA110" s="29" t="n">
        <v>2.35</v>
      </c>
      <c r="AB110" s="29" t="n">
        <v>2.455</v>
      </c>
      <c r="AC110" s="29" t="n">
        <v>2.6</v>
      </c>
      <c r="AD110" s="29" t="n">
        <v>2.595</v>
      </c>
      <c r="AE110" s="29" t="n">
        <v>2.37</v>
      </c>
      <c r="AF110" s="29" t="n">
        <v>2.225</v>
      </c>
      <c r="AG110" s="29" t="n">
        <v>2.16</v>
      </c>
      <c r="AH110" s="29" t="n">
        <v>2.17</v>
      </c>
      <c r="AI110" s="29" t="n">
        <v>2.175</v>
      </c>
      <c r="AJ110" s="31" t="n">
        <v>2.185</v>
      </c>
      <c r="AK110" s="29" t="n">
        <v>2.2</v>
      </c>
      <c r="AL110" s="29" t="n">
        <v>2.225</v>
      </c>
      <c r="AM110" s="29" t="n">
        <v>2.33</v>
      </c>
      <c r="AN110" s="29" t="n">
        <v>2.455</v>
      </c>
      <c r="AO110" s="29" t="n">
        <v>2.62</v>
      </c>
      <c r="AP110" s="29" t="n">
        <v>2.58977096</v>
      </c>
      <c r="AQ110" s="29" t="n">
        <v>2.37897565</v>
      </c>
      <c r="AR110" s="29" t="n">
        <v>2.23342651</v>
      </c>
      <c r="AS110" s="29" t="n">
        <v>2.17821821</v>
      </c>
      <c r="AT110" s="29" t="n">
        <v>2.18825609</v>
      </c>
      <c r="AU110" s="29" t="n">
        <v>2.19327502</v>
      </c>
      <c r="AV110" s="29" t="n">
        <v>2.19327502</v>
      </c>
      <c r="AW110" s="29" t="n">
        <v>2.20833183</v>
      </c>
      <c r="AX110" s="29" t="n">
        <v>2.23342651</v>
      </c>
      <c r="AY110" s="29" t="n">
        <v>2.33882417</v>
      </c>
      <c r="AZ110" s="29" t="n">
        <v>2.46429757</v>
      </c>
      <c r="BA110" s="29" t="n">
        <v>2.62992245</v>
      </c>
      <c r="BB110" s="29" t="n">
        <v>2.64560505</v>
      </c>
      <c r="BC110" s="29" t="n">
        <v>2.4302651</v>
      </c>
      <c r="BD110" s="29" t="n">
        <v>2.281578</v>
      </c>
      <c r="BE110" s="29" t="n">
        <v>2.22517944</v>
      </c>
      <c r="BF110" s="29" t="n">
        <v>2.23543372</v>
      </c>
      <c r="BG110" s="29" t="n">
        <v>2.24056087</v>
      </c>
      <c r="BH110" s="29" t="n">
        <v>2.24358662</v>
      </c>
      <c r="BI110" s="29" t="n">
        <v>2.2589862</v>
      </c>
      <c r="BJ110" s="29" t="n">
        <v>2.2845732</v>
      </c>
      <c r="BK110" s="29" t="n">
        <v>2.39213337</v>
      </c>
      <c r="BL110" s="29" t="n">
        <v>2.50761366</v>
      </c>
      <c r="BM110" s="29" t="n">
        <v>2.67677216</v>
      </c>
      <c r="BN110" s="29" t="n">
        <v>2.70713701</v>
      </c>
      <c r="BO110" s="29" t="n">
        <v>2.47151018</v>
      </c>
      <c r="BP110" s="29" t="n">
        <v>2.3327879</v>
      </c>
      <c r="BQ110" s="29" t="n">
        <v>2.26480932</v>
      </c>
      <c r="BR110" s="29" t="n">
        <v>2.28561415</v>
      </c>
      <c r="BS110" s="29" t="n">
        <v>2.30133874</v>
      </c>
      <c r="BT110" s="29" t="n">
        <v>2.29391189</v>
      </c>
      <c r="BU110" s="29" t="n">
        <v>2.30963648</v>
      </c>
      <c r="BV110" s="29" t="n">
        <v>2.33576348</v>
      </c>
      <c r="BW110" s="29" t="n">
        <v>2.44559364</v>
      </c>
      <c r="BX110" s="29" t="n">
        <v>2.55458436</v>
      </c>
      <c r="BY110" s="29" t="n">
        <v>2.72731286</v>
      </c>
      <c r="BZ110" s="29" t="n">
        <v>2.77376336</v>
      </c>
      <c r="CA110" s="29" t="n">
        <v>2.53180553</v>
      </c>
      <c r="CB110" s="29" t="n">
        <v>2.39852254</v>
      </c>
      <c r="CC110" s="29" t="n">
        <v>2.32871745</v>
      </c>
      <c r="CD110" s="29" t="n">
        <v>2.35008129</v>
      </c>
      <c r="CE110" s="29" t="n">
        <v>2.36622837</v>
      </c>
      <c r="CF110" s="29" t="n">
        <v>2.35879574</v>
      </c>
      <c r="CG110" s="29" t="n">
        <v>2.37494283</v>
      </c>
      <c r="CH110" s="29" t="n">
        <v>2.40177183</v>
      </c>
      <c r="CI110" s="29" t="n">
        <v>2.51455299</v>
      </c>
      <c r="CJ110" s="29" t="n">
        <v>2.6167218</v>
      </c>
      <c r="CK110" s="29" t="n">
        <v>2.7940913</v>
      </c>
      <c r="CL110" s="29" t="n">
        <v>2.8480244</v>
      </c>
      <c r="CM110" s="29" t="n">
        <v>2.59900507</v>
      </c>
      <c r="CN110" s="29" t="n">
        <v>2.47186715</v>
      </c>
      <c r="CO110" s="29" t="n">
        <v>2.40002481</v>
      </c>
      <c r="CP110" s="29" t="n">
        <v>2.42201215</v>
      </c>
      <c r="CQ110" s="29" t="n">
        <v>2.43863048</v>
      </c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true" customHeight="false" outlineLevel="0" collapsed="false">
      <c r="A111" s="0" t="n">
        <f aca="false">WEEKDAY(C111,2)</f>
        <v>2</v>
      </c>
      <c r="B111" s="0" t="n">
        <f aca="false">MONTH(C111)</f>
        <v>6</v>
      </c>
      <c r="C111" s="23" t="n">
        <v>34135</v>
      </c>
      <c r="D111" s="0" t="n">
        <f aca="false">MONTH(R111)</f>
        <v>6</v>
      </c>
      <c r="E111" s="0" t="n">
        <f aca="false">YEAR(R111)</f>
        <v>1993</v>
      </c>
      <c r="F111" s="24" t="n">
        <f aca="false">L111-K111</f>
        <v>0.2172</v>
      </c>
      <c r="G111" s="24" t="n">
        <f aca="false">N111-M111</f>
        <v>0.0100000000000002</v>
      </c>
      <c r="H111" s="24" t="n">
        <f aca="false">O111-N111</f>
        <v>0.0508581016666665</v>
      </c>
      <c r="I111" s="24" t="n">
        <f aca="false">O111-M111</f>
        <v>0.0608581016666667</v>
      </c>
      <c r="J111" s="25" t="n">
        <f aca="false">VLOOKUP(C111,'Nymex hist.'!A:B,2,0)</f>
        <v>2.152</v>
      </c>
      <c r="K111" s="34" t="n">
        <f aca="false">AVERAGE(U111:AA111)</f>
        <v>2.221</v>
      </c>
      <c r="L111" s="34" t="n">
        <f aca="false">AVERAGE(AB111:AF111)</f>
        <v>2.4382</v>
      </c>
      <c r="M111" s="27" t="n">
        <f aca="false">SUMIF($S$3:$FQ$3,$E111+1,$S111:$FQ111)/COUNTIF($S$3:$FQ$3,$E111+1)</f>
        <v>2.30158333333333</v>
      </c>
      <c r="N111" s="27" t="n">
        <f aca="false">SUMIF($S$3:$FQ$3,$E111+2,$S111:$FQ111)/COUNTIF($S$3:$FQ$3,$E111+2)</f>
        <v>2.31158333333333</v>
      </c>
      <c r="O111" s="27" t="n">
        <f aca="false">SUMIF($S$3:$FQ$3,$E111+3,$S111:$FQ111)/COUNTIF($S$3:$FQ$3,$E111+3)</f>
        <v>2.362441435</v>
      </c>
      <c r="P111" s="27" t="n">
        <f aca="false">SUMIF($S$3:$FQ$3,$E111+4,$S111:$FQ111)/COUNTIF($S$3:$FQ$3,$E111+4)</f>
        <v>2.41158373583333</v>
      </c>
      <c r="Q111" s="27" t="n">
        <f aca="false">SUMIF($S$3:$FQ$3,$E111+5,$S111:$FQ111)/COUNTIF($S$3:$FQ$3,$E111+5)</f>
        <v>2.47658333333333</v>
      </c>
      <c r="R111" s="28" t="n">
        <v>34135</v>
      </c>
      <c r="S111" s="29"/>
      <c r="T111" s="29"/>
      <c r="U111" s="29"/>
      <c r="V111" s="29"/>
      <c r="W111" s="29"/>
      <c r="X111" s="29" t="n">
        <v>2.152</v>
      </c>
      <c r="Y111" s="29" t="n">
        <v>2.185</v>
      </c>
      <c r="Z111" s="29" t="n">
        <v>2.222</v>
      </c>
      <c r="AA111" s="29" t="n">
        <v>2.325</v>
      </c>
      <c r="AB111" s="29" t="n">
        <v>2.435</v>
      </c>
      <c r="AC111" s="29" t="n">
        <v>2.585</v>
      </c>
      <c r="AD111" s="29" t="n">
        <v>2.582</v>
      </c>
      <c r="AE111" s="29" t="n">
        <v>2.367</v>
      </c>
      <c r="AF111" s="29" t="n">
        <v>2.222</v>
      </c>
      <c r="AG111" s="29" t="n">
        <v>2.157</v>
      </c>
      <c r="AH111" s="29" t="n">
        <v>2.167</v>
      </c>
      <c r="AI111" s="29" t="n">
        <v>2.172</v>
      </c>
      <c r="AJ111" s="31" t="n">
        <v>2.182</v>
      </c>
      <c r="AK111" s="29" t="n">
        <v>2.197</v>
      </c>
      <c r="AL111" s="29" t="n">
        <v>2.222</v>
      </c>
      <c r="AM111" s="29" t="n">
        <v>2.327</v>
      </c>
      <c r="AN111" s="29" t="n">
        <v>2.437</v>
      </c>
      <c r="AO111" s="29" t="n">
        <v>2.587</v>
      </c>
      <c r="AP111" s="29" t="n">
        <v>2.59495165</v>
      </c>
      <c r="AQ111" s="29" t="n">
        <v>2.37427544</v>
      </c>
      <c r="AR111" s="29" t="n">
        <v>2.22882975</v>
      </c>
      <c r="AS111" s="29" t="n">
        <v>2.1736607</v>
      </c>
      <c r="AT111" s="29" t="n">
        <v>2.18369144</v>
      </c>
      <c r="AU111" s="29" t="n">
        <v>2.18870681</v>
      </c>
      <c r="AV111" s="29" t="n">
        <v>2.18870681</v>
      </c>
      <c r="AW111" s="29" t="n">
        <v>2.20375291</v>
      </c>
      <c r="AX111" s="29" t="n">
        <v>2.22882975</v>
      </c>
      <c r="AY111" s="29" t="n">
        <v>2.33415249</v>
      </c>
      <c r="AZ111" s="29" t="n">
        <v>2.4444906</v>
      </c>
      <c r="BA111" s="29" t="n">
        <v>2.59495165</v>
      </c>
      <c r="BB111" s="29" t="n">
        <v>2.65108096</v>
      </c>
      <c r="BC111" s="29" t="n">
        <v>2.42563148</v>
      </c>
      <c r="BD111" s="29" t="n">
        <v>2.27703978</v>
      </c>
      <c r="BE111" s="29" t="n">
        <v>2.22067741</v>
      </c>
      <c r="BF111" s="29" t="n">
        <v>2.23092511</v>
      </c>
      <c r="BG111" s="29" t="n">
        <v>2.23604896</v>
      </c>
      <c r="BH111" s="29" t="n">
        <v>2.25388333</v>
      </c>
      <c r="BI111" s="29" t="n">
        <v>2.26923362</v>
      </c>
      <c r="BJ111" s="29" t="n">
        <v>2.29497488</v>
      </c>
      <c r="BK111" s="29" t="n">
        <v>2.40266308</v>
      </c>
      <c r="BL111" s="29" t="n">
        <v>2.46669977</v>
      </c>
      <c r="BM111" s="29" t="n">
        <v>2.62043884</v>
      </c>
      <c r="BN111" s="29" t="n">
        <v>2.65493862</v>
      </c>
      <c r="BO111" s="29" t="n">
        <v>2.44561319</v>
      </c>
      <c r="BP111" s="29" t="n">
        <v>2.34356463</v>
      </c>
      <c r="BQ111" s="29" t="n">
        <v>2.28592778</v>
      </c>
      <c r="BR111" s="29" t="n">
        <v>2.29653875</v>
      </c>
      <c r="BS111" s="29" t="n">
        <v>2.30160308</v>
      </c>
      <c r="BT111" s="29" t="n">
        <v>2.30389408</v>
      </c>
      <c r="BU111" s="29" t="n">
        <v>2.31956937</v>
      </c>
      <c r="BV111" s="29" t="n">
        <v>2.34585563</v>
      </c>
      <c r="BW111" s="29" t="n">
        <v>2.45582383</v>
      </c>
      <c r="BX111" s="29" t="n">
        <v>2.5143409</v>
      </c>
      <c r="BY111" s="29" t="n">
        <v>2.67133497</v>
      </c>
      <c r="BZ111" s="29" t="n">
        <v>2.72178985</v>
      </c>
      <c r="CA111" s="29" t="n">
        <v>2.50682242</v>
      </c>
      <c r="CB111" s="29" t="n">
        <v>2.40908405</v>
      </c>
      <c r="CC111" s="29" t="n">
        <v>2.34989371</v>
      </c>
      <c r="CD111" s="29" t="n">
        <v>2.36079068</v>
      </c>
      <c r="CE111" s="29" t="n">
        <v>2.3659915</v>
      </c>
      <c r="CF111" s="29" t="n">
        <v>2.36904761</v>
      </c>
      <c r="CG111" s="29" t="n">
        <v>2.3851454</v>
      </c>
      <c r="CH111" s="29" t="n">
        <v>2.41214016</v>
      </c>
      <c r="CI111" s="29" t="n">
        <v>2.52507236</v>
      </c>
      <c r="CJ111" s="29" t="n">
        <v>2.57599834</v>
      </c>
      <c r="CK111" s="29" t="n">
        <v>2.73722392</v>
      </c>
      <c r="CL111" s="29" t="n">
        <v>2.79517694</v>
      </c>
      <c r="CM111" s="29" t="n">
        <v>2.5739165</v>
      </c>
      <c r="CN111" s="29" t="n">
        <v>2.48275364</v>
      </c>
      <c r="CO111" s="29" t="n">
        <v>2.42183054</v>
      </c>
      <c r="CP111" s="29" t="n">
        <v>2.43304651</v>
      </c>
      <c r="CQ111" s="29" t="n">
        <v>2.43839959</v>
      </c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true" customHeight="false" outlineLevel="0" collapsed="false">
      <c r="A112" s="0" t="n">
        <f aca="false">WEEKDAY(C112,2)</f>
        <v>3</v>
      </c>
      <c r="B112" s="0" t="n">
        <f aca="false">MONTH(C112)</f>
        <v>6</v>
      </c>
      <c r="C112" s="23" t="n">
        <v>34136</v>
      </c>
      <c r="D112" s="0" t="n">
        <f aca="false">MONTH(R112)</f>
        <v>6</v>
      </c>
      <c r="E112" s="0" t="n">
        <f aca="false">YEAR(R112)</f>
        <v>1993</v>
      </c>
      <c r="F112" s="24" t="n">
        <f aca="false">L112-K112</f>
        <v>0.201</v>
      </c>
      <c r="G112" s="24" t="n">
        <f aca="false">N112-M112</f>
        <v>0.010000001666667</v>
      </c>
      <c r="H112" s="24" t="n">
        <f aca="false">O112-N112</f>
        <v>0.0500061691666667</v>
      </c>
      <c r="I112" s="24" t="n">
        <f aca="false">O112-M112</f>
        <v>0.0600061708333337</v>
      </c>
      <c r="J112" s="25" t="n">
        <f aca="false">VLOOKUP(C112,'Nymex hist.'!A:B,2,0)</f>
        <v>2.193</v>
      </c>
      <c r="K112" s="34" t="n">
        <f aca="false">AVERAGE(U112:AA112)</f>
        <v>2.246</v>
      </c>
      <c r="L112" s="34" t="n">
        <f aca="false">AVERAGE(AB112:AF112)</f>
        <v>2.447</v>
      </c>
      <c r="M112" s="27" t="n">
        <f aca="false">SUMIF($S$3:$FQ$3,$E112+1,$S112:$FQ112)/COUNTIF($S$3:$FQ$3,$E112+1)</f>
        <v>2.30833333333333</v>
      </c>
      <c r="N112" s="27" t="n">
        <f aca="false">SUMIF($S$3:$FQ$3,$E112+2,$S112:$FQ112)/COUNTIF($S$3:$FQ$3,$E112+2)</f>
        <v>2.318333335</v>
      </c>
      <c r="O112" s="27" t="n">
        <f aca="false">SUMIF($S$3:$FQ$3,$E112+3,$S112:$FQ112)/COUNTIF($S$3:$FQ$3,$E112+3)</f>
        <v>2.36833950416667</v>
      </c>
      <c r="P112" s="27" t="n">
        <f aca="false">SUMIF($S$3:$FQ$3,$E112+4,$S112:$FQ112)/COUNTIF($S$3:$FQ$3,$E112+4)</f>
        <v>2.41833413916667</v>
      </c>
      <c r="Q112" s="27" t="n">
        <f aca="false">SUMIF($S$3:$FQ$3,$E112+5,$S112:$FQ112)/COUNTIF($S$3:$FQ$3,$E112+5)</f>
        <v>2.48333333333333</v>
      </c>
      <c r="R112" s="28" t="n">
        <v>34136</v>
      </c>
      <c r="S112" s="29"/>
      <c r="T112" s="29"/>
      <c r="U112" s="29"/>
      <c r="V112" s="29"/>
      <c r="W112" s="29"/>
      <c r="X112" s="29" t="n">
        <v>2.193</v>
      </c>
      <c r="Y112" s="29" t="n">
        <v>2.215</v>
      </c>
      <c r="Z112" s="29" t="n">
        <v>2.241</v>
      </c>
      <c r="AA112" s="29" t="n">
        <v>2.335</v>
      </c>
      <c r="AB112" s="29" t="n">
        <v>2.445</v>
      </c>
      <c r="AC112" s="29" t="n">
        <v>2.595</v>
      </c>
      <c r="AD112" s="29" t="n">
        <v>2.59</v>
      </c>
      <c r="AE112" s="29" t="n">
        <v>2.375</v>
      </c>
      <c r="AF112" s="29" t="n">
        <v>2.23</v>
      </c>
      <c r="AG112" s="29" t="n">
        <v>2.165</v>
      </c>
      <c r="AH112" s="29" t="n">
        <v>2.175</v>
      </c>
      <c r="AI112" s="29" t="n">
        <v>2.18</v>
      </c>
      <c r="AJ112" s="31" t="n">
        <v>2.19</v>
      </c>
      <c r="AK112" s="29" t="n">
        <v>2.205</v>
      </c>
      <c r="AL112" s="29" t="n">
        <v>2.23</v>
      </c>
      <c r="AM112" s="29" t="n">
        <v>2.33</v>
      </c>
      <c r="AN112" s="29" t="n">
        <v>2.44</v>
      </c>
      <c r="AO112" s="29" t="n">
        <v>2.59</v>
      </c>
      <c r="AP112" s="29" t="n">
        <v>2.59385753</v>
      </c>
      <c r="AQ112" s="29" t="n">
        <v>2.38313796</v>
      </c>
      <c r="AR112" s="29" t="n">
        <v>2.23764112</v>
      </c>
      <c r="AS112" s="29" t="n">
        <v>2.18245266</v>
      </c>
      <c r="AT112" s="29" t="n">
        <v>2.19248693</v>
      </c>
      <c r="AU112" s="29" t="n">
        <v>2.19750406</v>
      </c>
      <c r="AV112" s="29" t="n">
        <v>2.19750406</v>
      </c>
      <c r="AW112" s="29" t="n">
        <v>2.21255546</v>
      </c>
      <c r="AX112" s="29" t="n">
        <v>2.23764112</v>
      </c>
      <c r="AY112" s="29" t="n">
        <v>2.33798377</v>
      </c>
      <c r="AZ112" s="29" t="n">
        <v>2.44836069</v>
      </c>
      <c r="BA112" s="29" t="n">
        <v>2.59887466</v>
      </c>
      <c r="BB112" s="29" t="n">
        <v>2.64979982</v>
      </c>
      <c r="BC112" s="29" t="n">
        <v>2.43453562</v>
      </c>
      <c r="BD112" s="29" t="n">
        <v>2.28590081</v>
      </c>
      <c r="BE112" s="29" t="n">
        <v>2.22952209</v>
      </c>
      <c r="BF112" s="29" t="n">
        <v>2.23977277</v>
      </c>
      <c r="BG112" s="29" t="n">
        <v>2.24489811</v>
      </c>
      <c r="BH112" s="29" t="n">
        <v>2.25495885</v>
      </c>
      <c r="BI112" s="29" t="n">
        <v>2.27035302</v>
      </c>
      <c r="BJ112" s="29" t="n">
        <v>2.29593102</v>
      </c>
      <c r="BK112" s="29" t="n">
        <v>2.39847985</v>
      </c>
      <c r="BL112" s="29" t="n">
        <v>2.48110863</v>
      </c>
      <c r="BM112" s="29" t="n">
        <v>2.63481346</v>
      </c>
      <c r="BN112" s="29" t="n">
        <v>2.68511903</v>
      </c>
      <c r="BO112" s="29" t="n">
        <v>2.46553436</v>
      </c>
      <c r="BP112" s="29" t="n">
        <v>2.34440247</v>
      </c>
      <c r="BQ112" s="29" t="n">
        <v>2.28684613</v>
      </c>
      <c r="BR112" s="29" t="n">
        <v>2.29724497</v>
      </c>
      <c r="BS112" s="29" t="n">
        <v>2.3025653</v>
      </c>
      <c r="BT112" s="29" t="n">
        <v>2.30506827</v>
      </c>
      <c r="BU112" s="29" t="n">
        <v>2.32078744</v>
      </c>
      <c r="BV112" s="29" t="n">
        <v>2.34690544</v>
      </c>
      <c r="BW112" s="29" t="n">
        <v>2.45161927</v>
      </c>
      <c r="BX112" s="29" t="n">
        <v>2.52848358</v>
      </c>
      <c r="BY112" s="29" t="n">
        <v>2.68543341</v>
      </c>
      <c r="BZ112" s="29" t="n">
        <v>2.7521492</v>
      </c>
      <c r="CA112" s="29" t="n">
        <v>2.52666253</v>
      </c>
      <c r="CB112" s="29" t="n">
        <v>2.4099856</v>
      </c>
      <c r="CC112" s="29" t="n">
        <v>2.35088227</v>
      </c>
      <c r="CD112" s="29" t="n">
        <v>2.3615606</v>
      </c>
      <c r="CE112" s="29" t="n">
        <v>2.36702393</v>
      </c>
      <c r="CF112" s="29" t="n">
        <v>2.37031435</v>
      </c>
      <c r="CG112" s="29" t="n">
        <v>2.38645602</v>
      </c>
      <c r="CH112" s="29" t="n">
        <v>2.41327602</v>
      </c>
      <c r="CI112" s="29" t="n">
        <v>2.52080435</v>
      </c>
      <c r="CJ112" s="29" t="n">
        <v>2.5898584</v>
      </c>
      <c r="CK112" s="29" t="n">
        <v>2.75102673</v>
      </c>
      <c r="CL112" s="29" t="n">
        <v>2.82571911</v>
      </c>
      <c r="CM112" s="29" t="n">
        <v>2.59364944</v>
      </c>
      <c r="CN112" s="29" t="n">
        <v>2.48373072</v>
      </c>
      <c r="CO112" s="29" t="n">
        <v>2.42290189</v>
      </c>
      <c r="CP112" s="29" t="n">
        <v>2.43389197</v>
      </c>
      <c r="CQ112" s="29" t="n">
        <v>2.4395148</v>
      </c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1" t="n">
        <f aca="false">WEEKDAY(C113,2)</f>
        <v>4</v>
      </c>
      <c r="B113" s="1" t="n">
        <f aca="false">MONTH(C113)</f>
        <v>6</v>
      </c>
      <c r="C113" s="23" t="n">
        <v>34137</v>
      </c>
      <c r="D113" s="0" t="n">
        <f aca="false">MONTH(R113)</f>
        <v>6</v>
      </c>
      <c r="E113" s="0" t="n">
        <f aca="false">YEAR(R113)</f>
        <v>1993</v>
      </c>
      <c r="F113" s="24" t="n">
        <f aca="false">L113-K113</f>
        <v>0.17545</v>
      </c>
      <c r="G113" s="3" t="n">
        <f aca="false">N113-M113</f>
        <v>0.0100000000000002</v>
      </c>
      <c r="H113" s="3" t="n">
        <f aca="false">O113-N113</f>
        <v>0.0550021541666665</v>
      </c>
      <c r="I113" s="3" t="n">
        <f aca="false">O113-M113</f>
        <v>0.0650021541666668</v>
      </c>
      <c r="J113" s="4" t="n">
        <f aca="false">VLOOKUP(C113,'Nymex hist.'!A:B,2,0)</f>
        <v>2.241</v>
      </c>
      <c r="K113" s="4" t="n">
        <f aca="false">AVERAGE(U113:AA113)</f>
        <v>2.30175</v>
      </c>
      <c r="L113" s="4" t="n">
        <f aca="false">AVERAGE(AB113:AF113)</f>
        <v>2.4772</v>
      </c>
      <c r="M113" s="4" t="n">
        <f aca="false">SUMIF($S$3:$FQ$3,$E113+1,$S113:$FQ113)/COUNTIF($S$3:$FQ$3,$E113+1)</f>
        <v>2.32408333333333</v>
      </c>
      <c r="N113" s="4" t="n">
        <f aca="false">SUMIF($S$3:$FQ$3,$E113+2,$S113:$FQ113)/COUNTIF($S$3:$FQ$3,$E113+2)</f>
        <v>2.33408333333333</v>
      </c>
      <c r="O113" s="4" t="n">
        <f aca="false">SUMIF($S$3:$FQ$3,$E113+3,$S113:$FQ113)/COUNTIF($S$3:$FQ$3,$E113+3)</f>
        <v>2.3890854875</v>
      </c>
      <c r="P113" s="4" t="n">
        <f aca="false">SUMIF($S$3:$FQ$3,$E113+4,$S113:$FQ113)/COUNTIF($S$3:$FQ$3,$E113+4)</f>
        <v>2.4490833325</v>
      </c>
      <c r="Q113" s="4" t="n">
        <f aca="false">SUMIF($S$3:$FQ$3,$E113+5,$S113:$FQ113)/COUNTIF($S$3:$FQ$3,$E113+5)</f>
        <v>2.51908333416667</v>
      </c>
      <c r="R113" s="21" t="n">
        <v>34137</v>
      </c>
      <c r="S113" s="32"/>
      <c r="T113" s="32"/>
      <c r="U113" s="32"/>
      <c r="V113" s="32"/>
      <c r="W113" s="32"/>
      <c r="X113" s="32" t="n">
        <v>2.241</v>
      </c>
      <c r="Y113" s="32" t="n">
        <v>2.287</v>
      </c>
      <c r="Z113" s="32" t="n">
        <v>2.299</v>
      </c>
      <c r="AA113" s="32" t="n">
        <v>2.38</v>
      </c>
      <c r="AB113" s="32" t="n">
        <v>2.485</v>
      </c>
      <c r="AC113" s="32" t="n">
        <v>2.63</v>
      </c>
      <c r="AD113" s="32" t="n">
        <v>2.622</v>
      </c>
      <c r="AE113" s="32" t="n">
        <v>2.402</v>
      </c>
      <c r="AF113" s="32" t="n">
        <v>2.247</v>
      </c>
      <c r="AG113" s="32" t="n">
        <v>2.182</v>
      </c>
      <c r="AH113" s="32" t="n">
        <v>2.187</v>
      </c>
      <c r="AI113" s="32" t="n">
        <v>2.192</v>
      </c>
      <c r="AJ113" s="33" t="n">
        <v>2.202</v>
      </c>
      <c r="AK113" s="32" t="n">
        <v>2.217</v>
      </c>
      <c r="AL113" s="32" t="n">
        <v>2.242</v>
      </c>
      <c r="AM113" s="32" t="n">
        <v>2.342</v>
      </c>
      <c r="AN113" s="32" t="n">
        <v>2.452</v>
      </c>
      <c r="AO113" s="32" t="n">
        <v>2.602</v>
      </c>
      <c r="AP113" s="32" t="n">
        <v>2.62590646</v>
      </c>
      <c r="AQ113" s="32" t="n">
        <v>2.41017475</v>
      </c>
      <c r="AR113" s="32" t="n">
        <v>2.25464724</v>
      </c>
      <c r="AS113" s="32" t="n">
        <v>2.19946006</v>
      </c>
      <c r="AT113" s="32" t="n">
        <v>2.20447707</v>
      </c>
      <c r="AU113" s="32" t="n">
        <v>2.20949409</v>
      </c>
      <c r="AV113" s="32" t="n">
        <v>2.20949409</v>
      </c>
      <c r="AW113" s="32" t="n">
        <v>2.22454514</v>
      </c>
      <c r="AX113" s="32" t="n">
        <v>2.24963022</v>
      </c>
      <c r="AY113" s="32" t="n">
        <v>2.34997055</v>
      </c>
      <c r="AZ113" s="32" t="n">
        <v>2.46034492</v>
      </c>
      <c r="BA113" s="32" t="n">
        <v>2.61085541</v>
      </c>
      <c r="BB113" s="32" t="n">
        <v>2.68778294</v>
      </c>
      <c r="BC113" s="32" t="n">
        <v>2.46696776</v>
      </c>
      <c r="BD113" s="32" t="n">
        <v>2.30777542</v>
      </c>
      <c r="BE113" s="32" t="n">
        <v>2.25128781</v>
      </c>
      <c r="BF113" s="32" t="n">
        <v>2.25642305</v>
      </c>
      <c r="BG113" s="32" t="n">
        <v>2.26155829</v>
      </c>
      <c r="BH113" s="32" t="n">
        <v>2.2747872</v>
      </c>
      <c r="BI113" s="32" t="n">
        <v>2.29031624</v>
      </c>
      <c r="BJ113" s="32" t="n">
        <v>2.31587943</v>
      </c>
      <c r="BK113" s="32" t="n">
        <v>2.41861001</v>
      </c>
      <c r="BL113" s="32" t="n">
        <v>2.49177091</v>
      </c>
      <c r="BM113" s="32" t="n">
        <v>2.64586679</v>
      </c>
      <c r="BN113" s="32" t="n">
        <v>2.72798984</v>
      </c>
      <c r="BO113" s="32" t="n">
        <v>2.50169454</v>
      </c>
      <c r="BP113" s="32" t="n">
        <v>2.37942895</v>
      </c>
      <c r="BQ113" s="32" t="n">
        <v>2.32138568</v>
      </c>
      <c r="BR113" s="32" t="n">
        <v>2.32677366</v>
      </c>
      <c r="BS113" s="32" t="n">
        <v>2.33191674</v>
      </c>
      <c r="BT113" s="32" t="n">
        <v>2.33444664</v>
      </c>
      <c r="BU113" s="32" t="n">
        <v>2.35036568</v>
      </c>
      <c r="BV113" s="32" t="n">
        <v>2.37657087</v>
      </c>
      <c r="BW113" s="32" t="n">
        <v>2.48188146</v>
      </c>
      <c r="BX113" s="32" t="n">
        <v>2.54929003</v>
      </c>
      <c r="BY113" s="32" t="n">
        <v>2.7072559</v>
      </c>
      <c r="BZ113" s="32" t="n">
        <v>2.80075716</v>
      </c>
      <c r="CA113" s="32" t="n">
        <v>2.56799386</v>
      </c>
      <c r="CB113" s="32" t="n">
        <v>2.4500403</v>
      </c>
      <c r="CC113" s="32" t="n">
        <v>2.39033802</v>
      </c>
      <c r="CD113" s="32" t="n">
        <v>2.39588001</v>
      </c>
      <c r="CE113" s="32" t="n">
        <v>2.40117008</v>
      </c>
      <c r="CF113" s="32" t="n">
        <v>2.40441466</v>
      </c>
      <c r="CG113" s="32" t="n">
        <v>2.4207887</v>
      </c>
      <c r="CH113" s="32" t="n">
        <v>2.44774289</v>
      </c>
      <c r="CI113" s="32" t="n">
        <v>2.55606348</v>
      </c>
      <c r="CJ113" s="32" t="n">
        <v>2.61566499</v>
      </c>
      <c r="CK113" s="32" t="n">
        <v>2.77814586</v>
      </c>
      <c r="CL113" s="32" t="n">
        <v>2.877461</v>
      </c>
      <c r="CM113" s="32" t="n">
        <v>2.6377677</v>
      </c>
      <c r="CN113" s="32" t="n">
        <v>2.52632588</v>
      </c>
      <c r="CO113" s="32" t="n">
        <v>2.4648461</v>
      </c>
      <c r="CP113" s="32" t="n">
        <v>2.47055309</v>
      </c>
      <c r="CQ113" s="32" t="n">
        <v>2.47600066</v>
      </c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</row>
    <row r="114" customFormat="false" ht="12.75" hidden="true" customHeight="false" outlineLevel="0" collapsed="false">
      <c r="A114" s="0" t="n">
        <f aca="false">WEEKDAY(C114,2)</f>
        <v>5</v>
      </c>
      <c r="B114" s="0" t="n">
        <f aca="false">MONTH(C114)</f>
        <v>6</v>
      </c>
      <c r="C114" s="23" t="n">
        <v>34138</v>
      </c>
      <c r="D114" s="0" t="n">
        <f aca="false">MONTH(R114)</f>
        <v>6</v>
      </c>
      <c r="E114" s="0" t="n">
        <f aca="false">YEAR(R114)</f>
        <v>1993</v>
      </c>
      <c r="F114" s="24" t="n">
        <f aca="false">L114-K114</f>
        <v>0.163</v>
      </c>
      <c r="G114" s="24" t="n">
        <f aca="false">N114-M114</f>
        <v>0.00999999916666683</v>
      </c>
      <c r="H114" s="24" t="n">
        <f aca="false">O114-N114</f>
        <v>0.0549771933333334</v>
      </c>
      <c r="I114" s="24" t="n">
        <f aca="false">O114-M114</f>
        <v>0.0649771925000002</v>
      </c>
      <c r="J114" s="25" t="n">
        <f aca="false">VLOOKUP(C114,'Nymex hist.'!A:B,2,0)</f>
        <v>2.255</v>
      </c>
      <c r="K114" s="34" t="n">
        <f aca="false">AVERAGE(U114:AA114)</f>
        <v>2.318</v>
      </c>
      <c r="L114" s="34" t="n">
        <f aca="false">AVERAGE(AB114:AF114)</f>
        <v>2.481</v>
      </c>
      <c r="M114" s="27" t="n">
        <f aca="false">SUMIF($S$3:$FQ$3,$E114+1,$S114:$FQ114)/COUNTIF($S$3:$FQ$3,$E114+1)</f>
        <v>2.32791666666667</v>
      </c>
      <c r="N114" s="27" t="n">
        <f aca="false">SUMIF($S$3:$FQ$3,$E114+2,$S114:$FQ114)/COUNTIF($S$3:$FQ$3,$E114+2)</f>
        <v>2.33791666583333</v>
      </c>
      <c r="O114" s="27" t="n">
        <f aca="false">SUMIF($S$3:$FQ$3,$E114+3,$S114:$FQ114)/COUNTIF($S$3:$FQ$3,$E114+3)</f>
        <v>2.39289385916667</v>
      </c>
      <c r="P114" s="27" t="n">
        <f aca="false">SUMIF($S$3:$FQ$3,$E114+4,$S114:$FQ114)/COUNTIF($S$3:$FQ$3,$E114+4)</f>
        <v>2.4529162575</v>
      </c>
      <c r="Q114" s="27" t="n">
        <f aca="false">SUMIF($S$3:$FQ$3,$E114+5,$S114:$FQ114)/COUNTIF($S$3:$FQ$3,$E114+5)</f>
        <v>2.52291666583333</v>
      </c>
      <c r="R114" s="28" t="n">
        <v>34138</v>
      </c>
      <c r="S114" s="29"/>
      <c r="T114" s="29"/>
      <c r="U114" s="29"/>
      <c r="V114" s="29"/>
      <c r="W114" s="29"/>
      <c r="X114" s="29" t="n">
        <v>2.255</v>
      </c>
      <c r="Y114" s="29" t="n">
        <v>2.304</v>
      </c>
      <c r="Z114" s="29" t="n">
        <v>2.32</v>
      </c>
      <c r="AA114" s="29" t="n">
        <v>2.393</v>
      </c>
      <c r="AB114" s="29" t="n">
        <v>2.49</v>
      </c>
      <c r="AC114" s="29" t="n">
        <v>2.635</v>
      </c>
      <c r="AD114" s="29" t="n">
        <v>2.625</v>
      </c>
      <c r="AE114" s="29" t="n">
        <v>2.405</v>
      </c>
      <c r="AF114" s="29" t="n">
        <v>2.25</v>
      </c>
      <c r="AG114" s="29" t="n">
        <v>2.185</v>
      </c>
      <c r="AH114" s="29" t="n">
        <v>2.19</v>
      </c>
      <c r="AI114" s="29" t="n">
        <v>2.195</v>
      </c>
      <c r="AJ114" s="31" t="n">
        <v>2.205</v>
      </c>
      <c r="AK114" s="29" t="n">
        <v>2.225</v>
      </c>
      <c r="AL114" s="29" t="n">
        <v>2.25</v>
      </c>
      <c r="AM114" s="29" t="n">
        <v>2.345</v>
      </c>
      <c r="AN114" s="29" t="n">
        <v>2.455</v>
      </c>
      <c r="AO114" s="29" t="n">
        <v>2.605</v>
      </c>
      <c r="AP114" s="29" t="n">
        <v>2.628902</v>
      </c>
      <c r="AQ114" s="29" t="n">
        <v>2.41317149</v>
      </c>
      <c r="AR114" s="29" t="n">
        <v>2.25764485</v>
      </c>
      <c r="AS114" s="29" t="n">
        <v>2.20245798</v>
      </c>
      <c r="AT114" s="29" t="n">
        <v>2.20747496</v>
      </c>
      <c r="AU114" s="29" t="n">
        <v>2.21249195</v>
      </c>
      <c r="AV114" s="29" t="n">
        <v>2.21249195</v>
      </c>
      <c r="AW114" s="29" t="n">
        <v>2.23255991</v>
      </c>
      <c r="AX114" s="29" t="n">
        <v>2.25764485</v>
      </c>
      <c r="AY114" s="29" t="n">
        <v>2.35296763</v>
      </c>
      <c r="AZ114" s="29" t="n">
        <v>2.46334138</v>
      </c>
      <c r="BA114" s="29" t="n">
        <v>2.61385104</v>
      </c>
      <c r="BB114" s="29" t="n">
        <v>2.6907475</v>
      </c>
      <c r="BC114" s="29" t="n">
        <v>2.46994188</v>
      </c>
      <c r="BD114" s="29" t="n">
        <v>2.31075644</v>
      </c>
      <c r="BE114" s="29" t="n">
        <v>2.25427128</v>
      </c>
      <c r="BF114" s="29" t="n">
        <v>2.25940629</v>
      </c>
      <c r="BG114" s="29" t="n">
        <v>2.26454131</v>
      </c>
      <c r="BH114" s="29" t="n">
        <v>2.27904733</v>
      </c>
      <c r="BI114" s="29" t="n">
        <v>2.29938713</v>
      </c>
      <c r="BJ114" s="29" t="n">
        <v>2.32523063</v>
      </c>
      <c r="BK114" s="29" t="n">
        <v>2.42262233</v>
      </c>
      <c r="BL114" s="29" t="n">
        <v>2.49233518</v>
      </c>
      <c r="BM114" s="29" t="n">
        <v>2.64643901</v>
      </c>
      <c r="BN114" s="29" t="n">
        <v>2.72873979</v>
      </c>
      <c r="BO114" s="29" t="n">
        <v>2.50233558</v>
      </c>
      <c r="BP114" s="29" t="n">
        <v>2.38353347</v>
      </c>
      <c r="BQ114" s="29" t="n">
        <v>2.32564463</v>
      </c>
      <c r="BR114" s="29" t="n">
        <v>2.33079576</v>
      </c>
      <c r="BS114" s="29" t="n">
        <v>2.33619217</v>
      </c>
      <c r="BT114" s="29" t="n">
        <v>2.33866962</v>
      </c>
      <c r="BU114" s="29" t="n">
        <v>2.35951941</v>
      </c>
      <c r="BV114" s="29" t="n">
        <v>2.38601091</v>
      </c>
      <c r="BW114" s="29" t="n">
        <v>2.48584462</v>
      </c>
      <c r="BX114" s="29" t="n">
        <v>2.54987065</v>
      </c>
      <c r="BY114" s="29" t="n">
        <v>2.70783848</v>
      </c>
      <c r="BZ114" s="29" t="n">
        <v>2.80151226</v>
      </c>
      <c r="CA114" s="29" t="n">
        <v>2.56864705</v>
      </c>
      <c r="CB114" s="29" t="n">
        <v>2.45410159</v>
      </c>
      <c r="CC114" s="29" t="n">
        <v>2.39456076</v>
      </c>
      <c r="CD114" s="29" t="n">
        <v>2.39985888</v>
      </c>
      <c r="CE114" s="29" t="n">
        <v>2.4054093</v>
      </c>
      <c r="CF114" s="29" t="n">
        <v>2.4085907</v>
      </c>
      <c r="CG114" s="29" t="n">
        <v>2.43003549</v>
      </c>
      <c r="CH114" s="29" t="n">
        <v>2.45728299</v>
      </c>
      <c r="CI114" s="29" t="n">
        <v>2.5599657</v>
      </c>
      <c r="CJ114" s="29" t="n">
        <v>2.61627972</v>
      </c>
      <c r="CK114" s="29" t="n">
        <v>2.77875555</v>
      </c>
      <c r="CL114" s="29" t="n">
        <v>2.87824746</v>
      </c>
      <c r="CM114" s="29" t="n">
        <v>2.63845975</v>
      </c>
      <c r="CN114" s="29" t="n">
        <v>2.53033186</v>
      </c>
      <c r="CO114" s="29" t="n">
        <v>2.46902103</v>
      </c>
      <c r="CP114" s="29" t="n">
        <v>2.47447666</v>
      </c>
      <c r="CQ114" s="29" t="n">
        <v>2.48019207</v>
      </c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true" customHeight="false" outlineLevel="0" collapsed="false">
      <c r="A115" s="0" t="n">
        <f aca="false">WEEKDAY(C115,2)</f>
        <v>1</v>
      </c>
      <c r="B115" s="0" t="n">
        <f aca="false">MONTH(C115)</f>
        <v>6</v>
      </c>
      <c r="C115" s="23" t="n">
        <v>34141</v>
      </c>
      <c r="D115" s="0" t="n">
        <f aca="false">MONTH(R115)</f>
        <v>6</v>
      </c>
      <c r="E115" s="0" t="n">
        <f aca="false">YEAR(R115)</f>
        <v>1993</v>
      </c>
      <c r="F115" s="24" t="n">
        <f aca="false">L115-K115</f>
        <v>0.20875</v>
      </c>
      <c r="G115" s="24" t="n">
        <f aca="false">N115-M115</f>
        <v>0.00999999916666683</v>
      </c>
      <c r="H115" s="24" t="n">
        <f aca="false">O115-N115</f>
        <v>0.0599973600000001</v>
      </c>
      <c r="I115" s="24" t="n">
        <f aca="false">O115-M115</f>
        <v>0.0699973591666669</v>
      </c>
      <c r="J115" s="25" t="n">
        <f aca="false">VLOOKUP(C115,'Nymex hist.'!A:B,2,0)</f>
        <v>2.195</v>
      </c>
      <c r="K115" s="34" t="n">
        <f aca="false">AVERAGE(U115:AA115)</f>
        <v>2.28825</v>
      </c>
      <c r="L115" s="34" t="n">
        <f aca="false">AVERAGE(AB115:AF115)</f>
        <v>2.497</v>
      </c>
      <c r="M115" s="27" t="n">
        <f aca="false">SUMIF($S$3:$FQ$3,$E115+1,$S115:$FQ115)/COUNTIF($S$3:$FQ$3,$E115+1)</f>
        <v>2.35125</v>
      </c>
      <c r="N115" s="27" t="n">
        <f aca="false">SUMIF($S$3:$FQ$3,$E115+2,$S115:$FQ115)/COUNTIF($S$3:$FQ$3,$E115+2)</f>
        <v>2.36124999916667</v>
      </c>
      <c r="O115" s="27" t="n">
        <f aca="false">SUMIF($S$3:$FQ$3,$E115+3,$S115:$FQ115)/COUNTIF($S$3:$FQ$3,$E115+3)</f>
        <v>2.42124735916667</v>
      </c>
      <c r="P115" s="27" t="n">
        <f aca="false">SUMIF($S$3:$FQ$3,$E115+4,$S115:$FQ115)/COUNTIF($S$3:$FQ$3,$E115+4)</f>
        <v>2.48625000083333</v>
      </c>
      <c r="Q115" s="27" t="n">
        <f aca="false">SUMIF($S$3:$FQ$3,$E115+5,$S115:$FQ115)/COUNTIF($S$3:$FQ$3,$E115+5)</f>
        <v>2.55875000083333</v>
      </c>
      <c r="R115" s="28" t="n">
        <v>34141</v>
      </c>
      <c r="S115" s="29"/>
      <c r="T115" s="29"/>
      <c r="U115" s="29"/>
      <c r="V115" s="29"/>
      <c r="W115" s="29"/>
      <c r="X115" s="29" t="n">
        <v>2.195</v>
      </c>
      <c r="Y115" s="29" t="n">
        <v>2.263</v>
      </c>
      <c r="Z115" s="29" t="n">
        <v>2.3</v>
      </c>
      <c r="AA115" s="29" t="n">
        <v>2.395</v>
      </c>
      <c r="AB115" s="29" t="n">
        <v>2.5</v>
      </c>
      <c r="AC115" s="29" t="n">
        <v>2.65</v>
      </c>
      <c r="AD115" s="29" t="n">
        <v>2.64</v>
      </c>
      <c r="AE115" s="29" t="n">
        <v>2.425</v>
      </c>
      <c r="AF115" s="29" t="n">
        <v>2.27</v>
      </c>
      <c r="AG115" s="29" t="n">
        <v>2.205</v>
      </c>
      <c r="AH115" s="29" t="n">
        <v>2.21</v>
      </c>
      <c r="AI115" s="29" t="n">
        <v>2.215</v>
      </c>
      <c r="AJ115" s="31" t="n">
        <v>2.225</v>
      </c>
      <c r="AK115" s="29" t="n">
        <v>2.25</v>
      </c>
      <c r="AL115" s="29" t="n">
        <v>2.28</v>
      </c>
      <c r="AM115" s="29" t="n">
        <v>2.375</v>
      </c>
      <c r="AN115" s="29" t="n">
        <v>2.485</v>
      </c>
      <c r="AO115" s="29" t="n">
        <v>2.635</v>
      </c>
      <c r="AP115" s="29" t="n">
        <v>2.63931468</v>
      </c>
      <c r="AQ115" s="29" t="n">
        <v>2.43358863</v>
      </c>
      <c r="AR115" s="29" t="n">
        <v>2.27803967</v>
      </c>
      <c r="AS115" s="29" t="n">
        <v>2.22284487</v>
      </c>
      <c r="AT115" s="29" t="n">
        <v>2.22786258</v>
      </c>
      <c r="AU115" s="29" t="n">
        <v>2.23288029</v>
      </c>
      <c r="AV115" s="29" t="n">
        <v>2.23288029</v>
      </c>
      <c r="AW115" s="29" t="n">
        <v>2.25796883</v>
      </c>
      <c r="AX115" s="29" t="n">
        <v>2.28807508</v>
      </c>
      <c r="AY115" s="29" t="n">
        <v>2.38341155</v>
      </c>
      <c r="AZ115" s="29" t="n">
        <v>2.49380113</v>
      </c>
      <c r="BA115" s="29" t="n">
        <v>2.64433239</v>
      </c>
      <c r="BB115" s="29" t="n">
        <v>2.70638038</v>
      </c>
      <c r="BC115" s="29" t="n">
        <v>2.49542678</v>
      </c>
      <c r="BD115" s="29" t="n">
        <v>2.33592527</v>
      </c>
      <c r="BE115" s="29" t="n">
        <v>2.27932796</v>
      </c>
      <c r="BF115" s="29" t="n">
        <v>2.28447317</v>
      </c>
      <c r="BG115" s="29" t="n">
        <v>2.28961838</v>
      </c>
      <c r="BH115" s="29" t="n">
        <v>2.29895508</v>
      </c>
      <c r="BI115" s="29" t="n">
        <v>2.32486246</v>
      </c>
      <c r="BJ115" s="29" t="n">
        <v>2.35561233</v>
      </c>
      <c r="BK115" s="29" t="n">
        <v>2.45343083</v>
      </c>
      <c r="BL115" s="29" t="n">
        <v>2.53823996</v>
      </c>
      <c r="BM115" s="29" t="n">
        <v>2.69271571</v>
      </c>
      <c r="BN115" s="29" t="n">
        <v>2.75978225</v>
      </c>
      <c r="BO115" s="29" t="n">
        <v>2.54298125</v>
      </c>
      <c r="BP115" s="29" t="n">
        <v>2.408408</v>
      </c>
      <c r="BQ115" s="29" t="n">
        <v>2.35022975</v>
      </c>
      <c r="BR115" s="29" t="n">
        <v>2.35545087</v>
      </c>
      <c r="BS115" s="29" t="n">
        <v>2.360672</v>
      </c>
      <c r="BT115" s="29" t="n">
        <v>2.36486133</v>
      </c>
      <c r="BU115" s="29" t="n">
        <v>2.39146421</v>
      </c>
      <c r="BV115" s="29" t="n">
        <v>2.42303958</v>
      </c>
      <c r="BW115" s="29" t="n">
        <v>2.52348408</v>
      </c>
      <c r="BX115" s="29" t="n">
        <v>2.59800197</v>
      </c>
      <c r="BY115" s="29" t="n">
        <v>2.75662472</v>
      </c>
      <c r="BZ115" s="29" t="n">
        <v>2.83163557</v>
      </c>
      <c r="CA115" s="29" t="n">
        <v>2.60851257</v>
      </c>
      <c r="CB115" s="29" t="n">
        <v>2.48294959</v>
      </c>
      <c r="CC115" s="29" t="n">
        <v>2.42307484</v>
      </c>
      <c r="CD115" s="29" t="n">
        <v>2.42844822</v>
      </c>
      <c r="CE115" s="29" t="n">
        <v>2.43382159</v>
      </c>
      <c r="CF115" s="29" t="n">
        <v>2.4386781</v>
      </c>
      <c r="CG115" s="29" t="n">
        <v>2.46605672</v>
      </c>
      <c r="CH115" s="29" t="n">
        <v>2.49855285</v>
      </c>
      <c r="CI115" s="29" t="n">
        <v>2.60192635</v>
      </c>
      <c r="CJ115" s="29" t="n">
        <v>2.66404768</v>
      </c>
      <c r="CK115" s="29" t="n">
        <v>2.82729593</v>
      </c>
      <c r="CL115" s="29" t="n">
        <v>2.90463646</v>
      </c>
      <c r="CM115" s="29" t="n">
        <v>2.67497346</v>
      </c>
      <c r="CN115" s="29" t="n">
        <v>2.56072665</v>
      </c>
      <c r="CO115" s="29" t="n">
        <v>2.4990969</v>
      </c>
      <c r="CP115" s="29" t="n">
        <v>2.50462777</v>
      </c>
      <c r="CQ115" s="29" t="n">
        <v>2.51015865</v>
      </c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true" customHeight="false" outlineLevel="0" collapsed="false">
      <c r="A116" s="0" t="n">
        <f aca="false">WEEKDAY(C116,2)</f>
        <v>2</v>
      </c>
      <c r="B116" s="0" t="n">
        <f aca="false">MONTH(C116)</f>
        <v>6</v>
      </c>
      <c r="C116" s="23" t="n">
        <v>34142</v>
      </c>
      <c r="D116" s="0" t="n">
        <f aca="false">MONTH(R116)</f>
        <v>6</v>
      </c>
      <c r="E116" s="0" t="n">
        <f aca="false">YEAR(R116)</f>
        <v>1993</v>
      </c>
      <c r="F116" s="24" t="n">
        <f aca="false">L116-K116</f>
        <v>0.25375</v>
      </c>
      <c r="G116" s="24" t="n">
        <f aca="false">N116-M116</f>
        <v>0.0199999991666671</v>
      </c>
      <c r="H116" s="24" t="n">
        <f aca="false">O116-N116</f>
        <v>0.0599959166666664</v>
      </c>
      <c r="I116" s="24" t="n">
        <f aca="false">O116-M116</f>
        <v>0.0799959158333334</v>
      </c>
      <c r="J116" s="25" t="n">
        <f aca="false">VLOOKUP(C116,'Nymex hist.'!A:B,2,0)</f>
        <v>2.086</v>
      </c>
      <c r="K116" s="34" t="n">
        <f aca="false">AVERAGE(U116:AA116)</f>
        <v>2.20825</v>
      </c>
      <c r="L116" s="34" t="n">
        <f aca="false">AVERAGE(AB116:AF116)</f>
        <v>2.462</v>
      </c>
      <c r="M116" s="27" t="n">
        <f aca="false">SUMIF($S$3:$FQ$3,$E116+1,$S116:$FQ116)/COUNTIF($S$3:$FQ$3,$E116+1)</f>
        <v>2.3265</v>
      </c>
      <c r="N116" s="27" t="n">
        <f aca="false">SUMIF($S$3:$FQ$3,$E116+2,$S116:$FQ116)/COUNTIF($S$3:$FQ$3,$E116+2)</f>
        <v>2.34649999916667</v>
      </c>
      <c r="O116" s="27" t="n">
        <f aca="false">SUMIF($S$3:$FQ$3,$E116+3,$S116:$FQ116)/COUNTIF($S$3:$FQ$3,$E116+3)</f>
        <v>2.40649591583333</v>
      </c>
      <c r="P116" s="27" t="n">
        <f aca="false">SUMIF($S$3:$FQ$3,$E116+4,$S116:$FQ116)/COUNTIF($S$3:$FQ$3,$E116+4)</f>
        <v>2.4714995875</v>
      </c>
      <c r="Q116" s="27" t="n">
        <f aca="false">SUMIF($S$3:$FQ$3,$E116+5,$S116:$FQ116)/COUNTIF($S$3:$FQ$3,$E116+5)</f>
        <v>2.54400000166667</v>
      </c>
      <c r="R116" s="28" t="n">
        <v>34142</v>
      </c>
      <c r="S116" s="29"/>
      <c r="T116" s="29"/>
      <c r="U116" s="29"/>
      <c r="V116" s="29"/>
      <c r="W116" s="29"/>
      <c r="X116" s="29" t="n">
        <v>2.086</v>
      </c>
      <c r="Y116" s="29" t="n">
        <v>2.169</v>
      </c>
      <c r="Z116" s="29" t="n">
        <v>2.235</v>
      </c>
      <c r="AA116" s="29" t="n">
        <v>2.343</v>
      </c>
      <c r="AB116" s="29" t="n">
        <v>2.458</v>
      </c>
      <c r="AC116" s="29" t="n">
        <v>2.613</v>
      </c>
      <c r="AD116" s="29" t="n">
        <v>2.603</v>
      </c>
      <c r="AE116" s="29" t="n">
        <v>2.393</v>
      </c>
      <c r="AF116" s="29" t="n">
        <v>2.243</v>
      </c>
      <c r="AG116" s="29" t="n">
        <v>2.183</v>
      </c>
      <c r="AH116" s="29" t="n">
        <v>2.187</v>
      </c>
      <c r="AI116" s="29" t="n">
        <v>2.193</v>
      </c>
      <c r="AJ116" s="31" t="n">
        <v>2.203</v>
      </c>
      <c r="AK116" s="29" t="n">
        <v>2.227</v>
      </c>
      <c r="AL116" s="29" t="n">
        <v>2.257</v>
      </c>
      <c r="AM116" s="29" t="n">
        <v>2.353</v>
      </c>
      <c r="AN116" s="29" t="n">
        <v>2.463</v>
      </c>
      <c r="AO116" s="29" t="n">
        <v>2.613</v>
      </c>
      <c r="AP116" s="29" t="n">
        <v>2.62255882</v>
      </c>
      <c r="AQ116" s="29" t="n">
        <v>2.41098089</v>
      </c>
      <c r="AR116" s="29" t="n">
        <v>2.2598538</v>
      </c>
      <c r="AS116" s="29" t="n">
        <v>2.2094781</v>
      </c>
      <c r="AT116" s="29" t="n">
        <v>2.21350816</v>
      </c>
      <c r="AU116" s="29" t="n">
        <v>2.21955324</v>
      </c>
      <c r="AV116" s="29" t="n">
        <v>2.21955324</v>
      </c>
      <c r="AW116" s="29" t="n">
        <v>2.24373358</v>
      </c>
      <c r="AX116" s="29" t="n">
        <v>2.273959</v>
      </c>
      <c r="AY116" s="29" t="n">
        <v>2.37068033</v>
      </c>
      <c r="AZ116" s="29" t="n">
        <v>2.48150687</v>
      </c>
      <c r="BA116" s="29" t="n">
        <v>2.63263396</v>
      </c>
      <c r="BB116" s="29" t="n">
        <v>2.68961765</v>
      </c>
      <c r="BC116" s="29" t="n">
        <v>2.47262967</v>
      </c>
      <c r="BD116" s="29" t="n">
        <v>2.31763826</v>
      </c>
      <c r="BE116" s="29" t="n">
        <v>2.26597445</v>
      </c>
      <c r="BF116" s="29" t="n">
        <v>2.27010756</v>
      </c>
      <c r="BG116" s="29" t="n">
        <v>2.27630721</v>
      </c>
      <c r="BH116" s="29" t="n">
        <v>2.28548915</v>
      </c>
      <c r="BI116" s="29" t="n">
        <v>2.3102761</v>
      </c>
      <c r="BJ116" s="29" t="n">
        <v>2.34131995</v>
      </c>
      <c r="BK116" s="29" t="n">
        <v>2.44046775</v>
      </c>
      <c r="BL116" s="29" t="n">
        <v>2.52657232</v>
      </c>
      <c r="BM116" s="29" t="n">
        <v>2.68155092</v>
      </c>
      <c r="BN116" s="29" t="n">
        <v>2.74335264</v>
      </c>
      <c r="BO116" s="29" t="n">
        <v>2.52067049</v>
      </c>
      <c r="BP116" s="29" t="n">
        <v>2.38973042</v>
      </c>
      <c r="BQ116" s="29" t="n">
        <v>2.33659317</v>
      </c>
      <c r="BR116" s="29" t="n">
        <v>2.34079472</v>
      </c>
      <c r="BS116" s="29" t="n">
        <v>2.34722062</v>
      </c>
      <c r="BT116" s="29" t="n">
        <v>2.3514024</v>
      </c>
      <c r="BU116" s="29" t="n">
        <v>2.37685885</v>
      </c>
      <c r="BV116" s="29" t="n">
        <v>2.4087412</v>
      </c>
      <c r="BW116" s="29" t="n">
        <v>2.510567</v>
      </c>
      <c r="BX116" s="29" t="n">
        <v>2.58644947</v>
      </c>
      <c r="BY116" s="29" t="n">
        <v>2.74561407</v>
      </c>
      <c r="BZ116" s="29" t="n">
        <v>2.81521584</v>
      </c>
      <c r="CA116" s="29" t="n">
        <v>2.58600144</v>
      </c>
      <c r="CB116" s="29" t="n">
        <v>2.46413621</v>
      </c>
      <c r="CC116" s="29" t="n">
        <v>2.40944021</v>
      </c>
      <c r="CD116" s="29" t="n">
        <v>2.41376501</v>
      </c>
      <c r="CE116" s="29" t="n">
        <v>2.42037941</v>
      </c>
      <c r="CF116" s="29" t="n">
        <v>2.42523082</v>
      </c>
      <c r="CG116" s="29" t="n">
        <v>2.45143402</v>
      </c>
      <c r="CH116" s="29" t="n">
        <v>2.48425162</v>
      </c>
      <c r="CI116" s="29" t="n">
        <v>2.58906442</v>
      </c>
      <c r="CJ116" s="29" t="n">
        <v>2.65262371</v>
      </c>
      <c r="CK116" s="29" t="n">
        <v>2.81645731</v>
      </c>
      <c r="CL116" s="29" t="n">
        <v>2.88822796</v>
      </c>
      <c r="CM116" s="29" t="n">
        <v>2.65225606</v>
      </c>
      <c r="CN116" s="29" t="n">
        <v>2.54177617</v>
      </c>
      <c r="CO116" s="29" t="n">
        <v>2.48546767</v>
      </c>
      <c r="CP116" s="29" t="n">
        <v>2.48991997</v>
      </c>
      <c r="CQ116" s="29" t="n">
        <v>2.49672937</v>
      </c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true" customHeight="false" outlineLevel="0" collapsed="false">
      <c r="A117" s="0" t="n">
        <f aca="false">WEEKDAY(C117,2)</f>
        <v>3</v>
      </c>
      <c r="B117" s="0" t="n">
        <f aca="false">MONTH(C117)</f>
        <v>6</v>
      </c>
      <c r="C117" s="23" t="n">
        <v>34143</v>
      </c>
      <c r="D117" s="0" t="n">
        <f aca="false">MONTH(R117)</f>
        <v>6</v>
      </c>
      <c r="E117" s="0" t="n">
        <f aca="false">YEAR(R117)</f>
        <v>1993</v>
      </c>
      <c r="F117" s="24" t="n">
        <f aca="false">L117-K117</f>
        <v>0.33</v>
      </c>
      <c r="G117" s="24" t="n">
        <f aca="false">N117-M117</f>
        <v>0.0199999991666671</v>
      </c>
      <c r="H117" s="24" t="n">
        <f aca="false">O117-N117</f>
        <v>0.059998835</v>
      </c>
      <c r="I117" s="24" t="n">
        <f aca="false">O117-M117</f>
        <v>0.0799988341666671</v>
      </c>
      <c r="J117" s="25" t="n">
        <f aca="false">VLOOKUP(C117,'Nymex hist.'!A:B,2,0)</f>
        <v>1.918</v>
      </c>
      <c r="K117" s="34" t="n">
        <f aca="false">AVERAGE(U117:AA117)</f>
        <v>2.125</v>
      </c>
      <c r="L117" s="34" t="n">
        <f aca="false">AVERAGE(AB117:AF117)</f>
        <v>2.455</v>
      </c>
      <c r="M117" s="27" t="n">
        <f aca="false">SUMIF($S$3:$FQ$3,$E117+1,$S117:$FQ117)/COUNTIF($S$3:$FQ$3,$E117+1)</f>
        <v>2.33016666666667</v>
      </c>
      <c r="N117" s="27" t="n">
        <f aca="false">SUMIF($S$3:$FQ$3,$E117+2,$S117:$FQ117)/COUNTIF($S$3:$FQ$3,$E117+2)</f>
        <v>2.35016666583333</v>
      </c>
      <c r="O117" s="27" t="n">
        <f aca="false">SUMIF($S$3:$FQ$3,$E117+3,$S117:$FQ117)/COUNTIF($S$3:$FQ$3,$E117+3)</f>
        <v>2.41016550083333</v>
      </c>
      <c r="P117" s="27" t="n">
        <f aca="false">SUMIF($S$3:$FQ$3,$E117+4,$S117:$FQ117)/COUNTIF($S$3:$FQ$3,$E117+4)</f>
        <v>2.47516708</v>
      </c>
      <c r="Q117" s="27" t="n">
        <f aca="false">SUMIF($S$3:$FQ$3,$E117+5,$S117:$FQ117)/COUNTIF($S$3:$FQ$3,$E117+5)</f>
        <v>2.54766709166667</v>
      </c>
      <c r="R117" s="28" t="n">
        <v>34143</v>
      </c>
      <c r="S117" s="29"/>
      <c r="T117" s="29"/>
      <c r="U117" s="29"/>
      <c r="V117" s="29"/>
      <c r="W117" s="29"/>
      <c r="X117" s="29" t="n">
        <v>1.918</v>
      </c>
      <c r="Y117" s="29" t="n">
        <v>2.089</v>
      </c>
      <c r="Z117" s="29" t="n">
        <v>2.178</v>
      </c>
      <c r="AA117" s="29" t="n">
        <v>2.315</v>
      </c>
      <c r="AB117" s="29" t="n">
        <v>2.445</v>
      </c>
      <c r="AC117" s="29" t="n">
        <v>2.6</v>
      </c>
      <c r="AD117" s="29" t="n">
        <v>2.595</v>
      </c>
      <c r="AE117" s="29" t="n">
        <v>2.39</v>
      </c>
      <c r="AF117" s="29" t="n">
        <v>2.245</v>
      </c>
      <c r="AG117" s="29" t="n">
        <v>2.185</v>
      </c>
      <c r="AH117" s="29" t="n">
        <v>2.19</v>
      </c>
      <c r="AI117" s="29" t="n">
        <v>2.197</v>
      </c>
      <c r="AJ117" s="31" t="n">
        <v>2.21</v>
      </c>
      <c r="AK117" s="29" t="n">
        <v>2.235</v>
      </c>
      <c r="AL117" s="29" t="n">
        <v>2.265</v>
      </c>
      <c r="AM117" s="29" t="n">
        <v>2.36</v>
      </c>
      <c r="AN117" s="29" t="n">
        <v>2.47</v>
      </c>
      <c r="AO117" s="29" t="n">
        <v>2.62</v>
      </c>
      <c r="AP117" s="29" t="n">
        <v>2.61446806</v>
      </c>
      <c r="AQ117" s="29" t="n">
        <v>2.40793012</v>
      </c>
      <c r="AR117" s="29" t="n">
        <v>2.26184231</v>
      </c>
      <c r="AS117" s="29" t="n">
        <v>2.2114672</v>
      </c>
      <c r="AT117" s="29" t="n">
        <v>2.21650472</v>
      </c>
      <c r="AU117" s="29" t="n">
        <v>2.22355723</v>
      </c>
      <c r="AV117" s="29" t="n">
        <v>2.22657974</v>
      </c>
      <c r="AW117" s="29" t="n">
        <v>2.25176729</v>
      </c>
      <c r="AX117" s="29" t="n">
        <v>2.28199235</v>
      </c>
      <c r="AY117" s="29" t="n">
        <v>2.37770506</v>
      </c>
      <c r="AZ117" s="29" t="n">
        <v>2.48853029</v>
      </c>
      <c r="BA117" s="29" t="n">
        <v>2.63965562</v>
      </c>
      <c r="BB117" s="29" t="n">
        <v>2.6812157</v>
      </c>
      <c r="BC117" s="29" t="n">
        <v>2.46940483</v>
      </c>
      <c r="BD117" s="29" t="n">
        <v>2.31958738</v>
      </c>
      <c r="BE117" s="29" t="n">
        <v>2.26792619</v>
      </c>
      <c r="BF117" s="29" t="n">
        <v>2.27309231</v>
      </c>
      <c r="BG117" s="29" t="n">
        <v>2.28032488</v>
      </c>
      <c r="BH117" s="29" t="n">
        <v>2.29127315</v>
      </c>
      <c r="BI117" s="29" t="n">
        <v>2.31706193</v>
      </c>
      <c r="BJ117" s="29" t="n">
        <v>2.34815308</v>
      </c>
      <c r="BK117" s="29" t="n">
        <v>2.44624686</v>
      </c>
      <c r="BL117" s="29" t="n">
        <v>2.53636299</v>
      </c>
      <c r="BM117" s="29" t="n">
        <v>2.69133671</v>
      </c>
      <c r="BN117" s="29" t="n">
        <v>2.73743533</v>
      </c>
      <c r="BO117" s="29" t="n">
        <v>2.51986818</v>
      </c>
      <c r="BP117" s="29" t="n">
        <v>2.3901942</v>
      </c>
      <c r="BQ117" s="29" t="n">
        <v>2.33722563</v>
      </c>
      <c r="BR117" s="29" t="n">
        <v>2.34242348</v>
      </c>
      <c r="BS117" s="29" t="n">
        <v>2.34984898</v>
      </c>
      <c r="BT117" s="29" t="n">
        <v>2.3572324</v>
      </c>
      <c r="BU117" s="29" t="n">
        <v>2.38371668</v>
      </c>
      <c r="BV117" s="29" t="n">
        <v>2.41564633</v>
      </c>
      <c r="BW117" s="29" t="n">
        <v>2.51638562</v>
      </c>
      <c r="BX117" s="29" t="n">
        <v>2.59643746</v>
      </c>
      <c r="BY117" s="29" t="n">
        <v>2.75559067</v>
      </c>
      <c r="BZ117" s="29" t="n">
        <v>2.80904453</v>
      </c>
      <c r="CA117" s="29" t="n">
        <v>2.58510463</v>
      </c>
      <c r="CB117" s="29" t="n">
        <v>2.46449299</v>
      </c>
      <c r="CC117" s="29" t="n">
        <v>2.40997293</v>
      </c>
      <c r="CD117" s="29" t="n">
        <v>2.41532303</v>
      </c>
      <c r="CE117" s="29" t="n">
        <v>2.42296603</v>
      </c>
      <c r="CF117" s="29" t="n">
        <v>2.43110582</v>
      </c>
      <c r="CG117" s="29" t="n">
        <v>2.45836585</v>
      </c>
      <c r="CH117" s="29" t="n">
        <v>2.49123075</v>
      </c>
      <c r="CI117" s="29" t="n">
        <v>2.59492079</v>
      </c>
      <c r="CJ117" s="29" t="n">
        <v>2.66283139</v>
      </c>
      <c r="CK117" s="29" t="n">
        <v>2.82664636</v>
      </c>
      <c r="CL117" s="29" t="n">
        <v>2.88179662</v>
      </c>
      <c r="CM117" s="29" t="n">
        <v>2.65126422</v>
      </c>
      <c r="CN117" s="29" t="n">
        <v>2.54201442</v>
      </c>
      <c r="CO117" s="29" t="n">
        <v>2.48588935</v>
      </c>
      <c r="CP117" s="29" t="n">
        <v>2.49139695</v>
      </c>
      <c r="CQ117" s="29" t="n">
        <v>2.49926495</v>
      </c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1" t="n">
        <f aca="false">WEEKDAY(C118,2)</f>
        <v>4</v>
      </c>
      <c r="B118" s="1" t="n">
        <f aca="false">MONTH(C118)</f>
        <v>6</v>
      </c>
      <c r="C118" s="23" t="n">
        <v>34144</v>
      </c>
      <c r="D118" s="0" t="n">
        <f aca="false">MONTH(R118)</f>
        <v>6</v>
      </c>
      <c r="E118" s="0" t="n">
        <f aca="false">YEAR(R118)</f>
        <v>1993</v>
      </c>
      <c r="F118" s="24" t="n">
        <f aca="false">L118-K118</f>
        <v>0.31445</v>
      </c>
      <c r="G118" s="3" t="n">
        <f aca="false">N118-M118</f>
        <v>0.0200345558333335</v>
      </c>
      <c r="H118" s="3" t="n">
        <f aca="false">O118-N118</f>
        <v>0.0574963283333334</v>
      </c>
      <c r="I118" s="3" t="n">
        <f aca="false">O118-M118</f>
        <v>0.0775308841666669</v>
      </c>
      <c r="J118" s="4" t="n">
        <f aca="false">VLOOKUP(C118,'Nymex hist.'!A:B,2,0)</f>
        <v>2.159</v>
      </c>
      <c r="K118" s="4" t="n">
        <f aca="false">AVERAGE(U118:AA118)</f>
        <v>2.16275</v>
      </c>
      <c r="L118" s="4" t="n">
        <f aca="false">AVERAGE(AB118:AF118)</f>
        <v>2.4772</v>
      </c>
      <c r="M118" s="4" t="n">
        <f aca="false">SUMIF($S$3:$FQ$3,$E118+1,$S118:$FQ118)/COUNTIF($S$3:$FQ$3,$E118+1)</f>
        <v>2.35116666666667</v>
      </c>
      <c r="N118" s="4" t="n">
        <f aca="false">SUMIF($S$3:$FQ$3,$E118+2,$S118:$FQ118)/COUNTIF($S$3:$FQ$3,$E118+2)</f>
        <v>2.3712012225</v>
      </c>
      <c r="O118" s="4" t="n">
        <f aca="false">SUMIF($S$3:$FQ$3,$E118+3,$S118:$FQ118)/COUNTIF($S$3:$FQ$3,$E118+3)</f>
        <v>2.42869755083333</v>
      </c>
      <c r="P118" s="4" t="n">
        <f aca="false">SUMIF($S$3:$FQ$3,$E118+4,$S118:$FQ118)/COUNTIF($S$3:$FQ$3,$E118+4)</f>
        <v>2.49622914</v>
      </c>
      <c r="Q118" s="4" t="n">
        <f aca="false">SUMIF($S$3:$FQ$3,$E118+5,$S118:$FQ118)/COUNTIF($S$3:$FQ$3,$E118+5)</f>
        <v>2.56824029166667</v>
      </c>
      <c r="R118" s="21" t="n">
        <v>34144</v>
      </c>
      <c r="S118" s="32"/>
      <c r="T118" s="32"/>
      <c r="U118" s="32"/>
      <c r="V118" s="32"/>
      <c r="W118" s="32"/>
      <c r="X118" s="32" t="n">
        <v>1.918</v>
      </c>
      <c r="Y118" s="32" t="n">
        <v>2.159</v>
      </c>
      <c r="Z118" s="32" t="n">
        <v>2.227</v>
      </c>
      <c r="AA118" s="32" t="n">
        <v>2.347</v>
      </c>
      <c r="AB118" s="32" t="n">
        <v>2.472</v>
      </c>
      <c r="AC118" s="32" t="n">
        <v>2.621</v>
      </c>
      <c r="AD118" s="32" t="n">
        <v>2.616</v>
      </c>
      <c r="AE118" s="32" t="n">
        <v>2.411</v>
      </c>
      <c r="AF118" s="32" t="n">
        <v>2.266</v>
      </c>
      <c r="AG118" s="32" t="n">
        <v>2.206</v>
      </c>
      <c r="AH118" s="32" t="n">
        <v>2.211</v>
      </c>
      <c r="AI118" s="32" t="n">
        <v>2.218</v>
      </c>
      <c r="AJ118" s="33" t="n">
        <v>2.231</v>
      </c>
      <c r="AK118" s="32" t="n">
        <v>2.256</v>
      </c>
      <c r="AL118" s="32" t="n">
        <v>2.286</v>
      </c>
      <c r="AM118" s="32" t="n">
        <v>2.381</v>
      </c>
      <c r="AN118" s="32" t="n">
        <v>2.491</v>
      </c>
      <c r="AO118" s="32" t="n">
        <v>2.641</v>
      </c>
      <c r="AP118" s="32" t="n">
        <v>2.636</v>
      </c>
      <c r="AQ118" s="32" t="n">
        <v>2.4289136</v>
      </c>
      <c r="AR118" s="32" t="n">
        <v>2.28283626</v>
      </c>
      <c r="AS118" s="32" t="n">
        <v>2.22239046</v>
      </c>
      <c r="AT118" s="32" t="n">
        <v>2.23750191</v>
      </c>
      <c r="AU118" s="32" t="n">
        <v>2.24455392</v>
      </c>
      <c r="AV118" s="32" t="n">
        <v>2.25765051</v>
      </c>
      <c r="AW118" s="32" t="n">
        <v>2.27276196</v>
      </c>
      <c r="AX118" s="32" t="n">
        <v>2.30298486</v>
      </c>
      <c r="AY118" s="32" t="n">
        <v>2.3986907</v>
      </c>
      <c r="AZ118" s="32" t="n">
        <v>2.509508</v>
      </c>
      <c r="BA118" s="32" t="n">
        <v>2.66062249</v>
      </c>
      <c r="BB118" s="32" t="n">
        <v>2.65558534</v>
      </c>
      <c r="BC118" s="32" t="n">
        <v>2.49289074</v>
      </c>
      <c r="BD118" s="32" t="n">
        <v>2.34296575</v>
      </c>
      <c r="BE118" s="32" t="n">
        <v>2.28092782</v>
      </c>
      <c r="BF118" s="32" t="n">
        <v>2.29643731</v>
      </c>
      <c r="BG118" s="32" t="n">
        <v>2.30367506</v>
      </c>
      <c r="BH118" s="32" t="n">
        <v>2.31711661</v>
      </c>
      <c r="BI118" s="32" t="n">
        <v>2.34219157</v>
      </c>
      <c r="BJ118" s="32" t="n">
        <v>2.37336384</v>
      </c>
      <c r="BK118" s="32" t="n">
        <v>2.47150777</v>
      </c>
      <c r="BL118" s="32" t="n">
        <v>2.55628903</v>
      </c>
      <c r="BM118" s="32" t="n">
        <v>2.71141977</v>
      </c>
      <c r="BN118" s="32" t="n">
        <v>2.70630557</v>
      </c>
      <c r="BO118" s="32" t="n">
        <v>2.54204522</v>
      </c>
      <c r="BP118" s="32" t="n">
        <v>2.41787215</v>
      </c>
      <c r="BQ118" s="32" t="n">
        <v>2.3540499</v>
      </c>
      <c r="BR118" s="32" t="n">
        <v>2.37006804</v>
      </c>
      <c r="BS118" s="32" t="n">
        <v>2.37732625</v>
      </c>
      <c r="BT118" s="32" t="n">
        <v>2.39134212</v>
      </c>
      <c r="BU118" s="32" t="n">
        <v>2.41134977</v>
      </c>
      <c r="BV118" s="32" t="n">
        <v>2.44338604</v>
      </c>
      <c r="BW118" s="32" t="n">
        <v>2.54425022</v>
      </c>
      <c r="BX118" s="32" t="n">
        <v>2.61866196</v>
      </c>
      <c r="BY118" s="32" t="n">
        <v>2.77809244</v>
      </c>
      <c r="BZ118" s="32" t="n">
        <v>2.77283649</v>
      </c>
      <c r="CA118" s="32" t="n">
        <v>2.60695585</v>
      </c>
      <c r="CB118" s="32" t="n">
        <v>2.49227368</v>
      </c>
      <c r="CC118" s="32" t="n">
        <v>2.42660268</v>
      </c>
      <c r="CD118" s="32" t="n">
        <v>2.44308482</v>
      </c>
      <c r="CE118" s="32" t="n">
        <v>2.45055328</v>
      </c>
      <c r="CF118" s="32" t="n">
        <v>2.46497515</v>
      </c>
      <c r="CG118" s="32" t="n">
        <v>2.48598987</v>
      </c>
      <c r="CH118" s="32" t="n">
        <v>2.51895414</v>
      </c>
      <c r="CI118" s="32" t="n">
        <v>2.62274007</v>
      </c>
      <c r="CJ118" s="32" t="n">
        <v>2.68493437</v>
      </c>
      <c r="CK118" s="32" t="n">
        <v>2.8489831</v>
      </c>
      <c r="CL118" s="32" t="n">
        <v>2.8435749</v>
      </c>
      <c r="CM118" s="32" t="n">
        <v>2.67553628</v>
      </c>
      <c r="CN118" s="32" t="n">
        <v>2.57220842</v>
      </c>
      <c r="CO118" s="32" t="n">
        <v>2.50456117</v>
      </c>
      <c r="CP118" s="32" t="n">
        <v>2.52153931</v>
      </c>
      <c r="CQ118" s="32" t="n">
        <v>2.52923252</v>
      </c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</row>
    <row r="119" customFormat="false" ht="12.75" hidden="true" customHeight="false" outlineLevel="0" collapsed="false">
      <c r="A119" s="0" t="n">
        <f aca="false">WEEKDAY(C119,2)</f>
        <v>5</v>
      </c>
      <c r="B119" s="0" t="n">
        <f aca="false">MONTH(C119)</f>
        <v>6</v>
      </c>
      <c r="C119" s="23" t="n">
        <v>34145</v>
      </c>
      <c r="D119" s="0" t="n">
        <f aca="false">MONTH(R119)</f>
        <v>6</v>
      </c>
      <c r="E119" s="0" t="n">
        <f aca="false">YEAR(R119)</f>
        <v>1993</v>
      </c>
      <c r="F119" s="24" t="n">
        <f aca="false">L119-K119</f>
        <v>0.3012</v>
      </c>
      <c r="G119" s="24" t="n">
        <f aca="false">N119-M119</f>
        <v>0.0185979216666667</v>
      </c>
      <c r="H119" s="24" t="n">
        <f aca="false">O119-N119</f>
        <v>0.0629648783333332</v>
      </c>
      <c r="I119" s="24" t="n">
        <f aca="false">O119-M119</f>
        <v>0.0815627999999999</v>
      </c>
      <c r="J119" s="25" t="n">
        <f aca="false">VLOOKUP(C119,'Nymex hist.'!A:B,2,0)</f>
        <v>2.157</v>
      </c>
      <c r="K119" s="34" t="n">
        <f aca="false">AVERAGE(U119:AA119)</f>
        <v>2.168</v>
      </c>
      <c r="L119" s="34" t="n">
        <f aca="false">AVERAGE(AB119:AF119)</f>
        <v>2.4692</v>
      </c>
      <c r="M119" s="27" t="n">
        <f aca="false">SUMIF($S$3:$FQ$3,$E119+1,$S119:$FQ119)/COUNTIF($S$3:$FQ$3,$E119+1)</f>
        <v>2.34508333333333</v>
      </c>
      <c r="N119" s="27" t="n">
        <f aca="false">SUMIF($S$3:$FQ$3,$E119+2,$S119:$FQ119)/COUNTIF($S$3:$FQ$3,$E119+2)</f>
        <v>2.363681255</v>
      </c>
      <c r="O119" s="27" t="n">
        <f aca="false">SUMIF($S$3:$FQ$3,$E119+3,$S119:$FQ119)/COUNTIF($S$3:$FQ$3,$E119+3)</f>
        <v>2.42664613333333</v>
      </c>
      <c r="P119" s="27" t="n">
        <f aca="false">SUMIF($S$3:$FQ$3,$E119+4,$S119:$FQ119)/COUNTIF($S$3:$FQ$3,$E119+4)</f>
        <v>2.49473194166667</v>
      </c>
      <c r="Q119" s="27" t="n">
        <f aca="false">SUMIF($S$3:$FQ$3,$E119+5,$S119:$FQ119)/COUNTIF($S$3:$FQ$3,$E119+5)</f>
        <v>2.56718279166667</v>
      </c>
      <c r="R119" s="28" t="n">
        <v>34145</v>
      </c>
      <c r="S119" s="29"/>
      <c r="T119" s="29"/>
      <c r="U119" s="29"/>
      <c r="V119" s="29"/>
      <c r="W119" s="29"/>
      <c r="X119" s="29" t="n">
        <v>1.918</v>
      </c>
      <c r="Y119" s="29" t="n">
        <v>2.157</v>
      </c>
      <c r="Z119" s="29" t="n">
        <v>2.242</v>
      </c>
      <c r="AA119" s="29" t="n">
        <v>2.355</v>
      </c>
      <c r="AB119" s="29" t="n">
        <v>2.47</v>
      </c>
      <c r="AC119" s="29" t="n">
        <v>2.611</v>
      </c>
      <c r="AD119" s="29" t="n">
        <v>2.606</v>
      </c>
      <c r="AE119" s="29" t="n">
        <v>2.403</v>
      </c>
      <c r="AF119" s="29" t="n">
        <v>2.256</v>
      </c>
      <c r="AG119" s="29" t="n">
        <v>2.196</v>
      </c>
      <c r="AH119" s="29" t="n">
        <v>2.201</v>
      </c>
      <c r="AI119" s="29" t="n">
        <v>2.208</v>
      </c>
      <c r="AJ119" s="31" t="n">
        <v>2.221</v>
      </c>
      <c r="AK119" s="29" t="n">
        <v>2.251</v>
      </c>
      <c r="AL119" s="29" t="n">
        <v>2.286</v>
      </c>
      <c r="AM119" s="29" t="n">
        <v>2.381</v>
      </c>
      <c r="AN119" s="29" t="n">
        <v>2.491</v>
      </c>
      <c r="AO119" s="29" t="n">
        <v>2.641</v>
      </c>
      <c r="AP119" s="29" t="n">
        <v>2.636</v>
      </c>
      <c r="AQ119" s="29" t="n">
        <v>2.41833775</v>
      </c>
      <c r="AR119" s="29" t="n">
        <v>2.27039949</v>
      </c>
      <c r="AS119" s="29" t="n">
        <v>2.21001652</v>
      </c>
      <c r="AT119" s="29" t="n">
        <v>2.22511227</v>
      </c>
      <c r="AU119" s="29" t="n">
        <v>2.23215694</v>
      </c>
      <c r="AV119" s="29" t="n">
        <v>2.24523992</v>
      </c>
      <c r="AW119" s="29" t="n">
        <v>2.26536758</v>
      </c>
      <c r="AX119" s="29" t="n">
        <v>2.30059097</v>
      </c>
      <c r="AY119" s="29" t="n">
        <v>2.39619733</v>
      </c>
      <c r="AZ119" s="29" t="n">
        <v>2.50689944</v>
      </c>
      <c r="BA119" s="29" t="n">
        <v>2.65785685</v>
      </c>
      <c r="BB119" s="29" t="n">
        <v>2.72292883</v>
      </c>
      <c r="BC119" s="29" t="n">
        <v>2.48224506</v>
      </c>
      <c r="BD119" s="29" t="n">
        <v>2.33039736</v>
      </c>
      <c r="BE119" s="29" t="n">
        <v>2.26841871</v>
      </c>
      <c r="BF119" s="29" t="n">
        <v>2.28391337</v>
      </c>
      <c r="BG119" s="29" t="n">
        <v>2.29114421</v>
      </c>
      <c r="BH119" s="29" t="n">
        <v>2.30457292</v>
      </c>
      <c r="BI119" s="29" t="n">
        <v>2.33643972</v>
      </c>
      <c r="BJ119" s="29" t="n">
        <v>2.37261071</v>
      </c>
      <c r="BK119" s="29" t="n">
        <v>2.47092783</v>
      </c>
      <c r="BL119" s="29" t="n">
        <v>2.55063753</v>
      </c>
      <c r="BM119" s="29" t="n">
        <v>2.70551735</v>
      </c>
      <c r="BN119" s="29" t="n">
        <v>2.77550575</v>
      </c>
      <c r="BO119" s="29" t="n">
        <v>2.52799348</v>
      </c>
      <c r="BP119" s="29" t="n">
        <v>2.40689461</v>
      </c>
      <c r="BQ119" s="29" t="n">
        <v>2.34302048</v>
      </c>
      <c r="BR119" s="29" t="n">
        <v>2.35898901</v>
      </c>
      <c r="BS119" s="29" t="n">
        <v>2.36647426</v>
      </c>
      <c r="BT119" s="29" t="n">
        <v>2.38019722</v>
      </c>
      <c r="BU119" s="29" t="n">
        <v>2.40561713</v>
      </c>
      <c r="BV119" s="29" t="n">
        <v>2.44279387</v>
      </c>
      <c r="BW119" s="29" t="n">
        <v>2.54384475</v>
      </c>
      <c r="BX119" s="29" t="n">
        <v>2.61313321</v>
      </c>
      <c r="BY119" s="29" t="n">
        <v>2.77231953</v>
      </c>
      <c r="BZ119" s="29" t="n">
        <v>2.8474833</v>
      </c>
      <c r="CA119" s="29" t="n">
        <v>2.59277903</v>
      </c>
      <c r="CB119" s="29" t="n">
        <v>2.48116618</v>
      </c>
      <c r="CC119" s="29" t="n">
        <v>2.41543605</v>
      </c>
      <c r="CD119" s="29" t="n">
        <v>2.43186858</v>
      </c>
      <c r="CE119" s="29" t="n">
        <v>2.43957133</v>
      </c>
      <c r="CF119" s="29" t="n">
        <v>2.45369304</v>
      </c>
      <c r="CG119" s="29" t="n">
        <v>2.48031888</v>
      </c>
      <c r="CH119" s="29" t="n">
        <v>2.51857587</v>
      </c>
      <c r="CI119" s="29" t="n">
        <v>2.622563</v>
      </c>
      <c r="CJ119" s="29" t="n">
        <v>2.67946321</v>
      </c>
      <c r="CK119" s="29" t="n">
        <v>2.84327503</v>
      </c>
      <c r="CL119" s="29" t="n">
        <v>2.92354184</v>
      </c>
      <c r="CM119" s="29" t="n">
        <v>2.66114957</v>
      </c>
      <c r="CN119" s="29" t="n">
        <v>2.56100407</v>
      </c>
      <c r="CO119" s="29" t="n">
        <v>2.49328994</v>
      </c>
      <c r="CP119" s="29" t="n">
        <v>2.51021847</v>
      </c>
      <c r="CQ119" s="29" t="n">
        <v>2.51815372</v>
      </c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true" customHeight="false" outlineLevel="0" collapsed="false">
      <c r="A120" s="0" t="n">
        <f aca="false">WEEKDAY(C120,2)</f>
        <v>1</v>
      </c>
      <c r="B120" s="0" t="n">
        <f aca="false">MONTH(C120)</f>
        <v>6</v>
      </c>
      <c r="C120" s="23" t="n">
        <v>34148</v>
      </c>
      <c r="D120" s="0" t="n">
        <f aca="false">MONTH(R120)</f>
        <v>6</v>
      </c>
      <c r="E120" s="0" t="n">
        <f aca="false">YEAR(R120)</f>
        <v>1993</v>
      </c>
      <c r="F120" s="24" t="n">
        <f aca="false">L120-K120</f>
        <v>0.317</v>
      </c>
      <c r="G120" s="24" t="n">
        <f aca="false">N120-M120</f>
        <v>0.0208684883333334</v>
      </c>
      <c r="H120" s="24" t="n">
        <f aca="false">O120-N120</f>
        <v>0.0657471233333333</v>
      </c>
      <c r="I120" s="24" t="n">
        <f aca="false">O120-M120</f>
        <v>0.0866156116666668</v>
      </c>
      <c r="J120" s="25" t="n">
        <f aca="false">VLOOKUP(C120,'Nymex hist.'!A:B,2,0)</f>
        <v>2.197</v>
      </c>
      <c r="K120" s="34" t="n">
        <f aca="false">AVERAGE(U120:AA120)</f>
        <v>2.201</v>
      </c>
      <c r="L120" s="34" t="n">
        <f aca="false">AVERAGE(AB120:AF120)</f>
        <v>2.518</v>
      </c>
      <c r="M120" s="27" t="n">
        <f aca="false">SUMIF($S$3:$FQ$3,$E120+1,$S120:$FQ120)/COUNTIF($S$3:$FQ$3,$E120+1)</f>
        <v>2.395</v>
      </c>
      <c r="N120" s="27" t="n">
        <f aca="false">SUMIF($S$3:$FQ$3,$E120+2,$S120:$FQ120)/COUNTIF($S$3:$FQ$3,$E120+2)</f>
        <v>2.41586848833333</v>
      </c>
      <c r="O120" s="27" t="n">
        <f aca="false">SUMIF($S$3:$FQ$3,$E120+3,$S120:$FQ120)/COUNTIF($S$3:$FQ$3,$E120+3)</f>
        <v>2.48161561166667</v>
      </c>
      <c r="P120" s="27" t="n">
        <f aca="false">SUMIF($S$3:$FQ$3,$E120+4,$S120:$FQ120)/COUNTIF($S$3:$FQ$3,$E120+4)</f>
        <v>2.55215009666667</v>
      </c>
      <c r="Q120" s="27" t="n">
        <f aca="false">SUMIF($S$3:$FQ$3,$E120+5,$S120:$FQ120)/COUNTIF($S$3:$FQ$3,$E120+5)</f>
        <v>2.62460406416667</v>
      </c>
      <c r="R120" s="28" t="n">
        <v>34148</v>
      </c>
      <c r="S120" s="29"/>
      <c r="T120" s="29"/>
      <c r="U120" s="29"/>
      <c r="V120" s="29"/>
      <c r="W120" s="29"/>
      <c r="X120" s="29" t="n">
        <v>1.918</v>
      </c>
      <c r="Y120" s="29" t="n">
        <v>2.197</v>
      </c>
      <c r="Z120" s="29" t="n">
        <v>2.284</v>
      </c>
      <c r="AA120" s="29" t="n">
        <v>2.405</v>
      </c>
      <c r="AB120" s="29" t="n">
        <v>2.52</v>
      </c>
      <c r="AC120" s="29" t="n">
        <v>2.66</v>
      </c>
      <c r="AD120" s="29" t="n">
        <v>2.655</v>
      </c>
      <c r="AE120" s="29" t="n">
        <v>2.45</v>
      </c>
      <c r="AF120" s="29" t="n">
        <v>2.305</v>
      </c>
      <c r="AG120" s="29" t="n">
        <v>2.245</v>
      </c>
      <c r="AH120" s="29" t="n">
        <v>2.25</v>
      </c>
      <c r="AI120" s="29" t="n">
        <v>2.26</v>
      </c>
      <c r="AJ120" s="31" t="n">
        <v>2.275</v>
      </c>
      <c r="AK120" s="29" t="n">
        <v>2.305</v>
      </c>
      <c r="AL120" s="29" t="n">
        <v>2.335</v>
      </c>
      <c r="AM120" s="29" t="n">
        <v>2.43</v>
      </c>
      <c r="AN120" s="29" t="n">
        <v>2.54</v>
      </c>
      <c r="AO120" s="29" t="n">
        <v>2.69</v>
      </c>
      <c r="AP120" s="29" t="n">
        <v>2.685</v>
      </c>
      <c r="AQ120" s="29" t="n">
        <v>2.46786458</v>
      </c>
      <c r="AR120" s="29" t="n">
        <v>2.32180729</v>
      </c>
      <c r="AS120" s="29" t="n">
        <v>2.26136979</v>
      </c>
      <c r="AT120" s="29" t="n">
        <v>2.27647917</v>
      </c>
      <c r="AU120" s="29" t="n">
        <v>2.28655208</v>
      </c>
      <c r="AV120" s="29" t="n">
        <v>2.30166146</v>
      </c>
      <c r="AW120" s="29" t="n">
        <v>2.32180729</v>
      </c>
      <c r="AX120" s="29" t="n">
        <v>2.35202604</v>
      </c>
      <c r="AY120" s="29" t="n">
        <v>2.44771875</v>
      </c>
      <c r="AZ120" s="29" t="n">
        <v>2.55852083</v>
      </c>
      <c r="BA120" s="29" t="n">
        <v>2.70961458</v>
      </c>
      <c r="BB120" s="29" t="n">
        <v>2.77729688</v>
      </c>
      <c r="BC120" s="29" t="n">
        <v>2.53421875</v>
      </c>
      <c r="BD120" s="29" t="n">
        <v>2.38423438</v>
      </c>
      <c r="BE120" s="29" t="n">
        <v>2.32217188</v>
      </c>
      <c r="BF120" s="29" t="n">
        <v>2.3376875</v>
      </c>
      <c r="BG120" s="29" t="n">
        <v>2.34803125</v>
      </c>
      <c r="BH120" s="29" t="n">
        <v>2.36354688</v>
      </c>
      <c r="BI120" s="29" t="n">
        <v>2.39468653</v>
      </c>
      <c r="BJ120" s="29" t="n">
        <v>2.42571778</v>
      </c>
      <c r="BK120" s="29" t="n">
        <v>2.52402478</v>
      </c>
      <c r="BL120" s="29" t="n">
        <v>2.60630724</v>
      </c>
      <c r="BM120" s="29" t="n">
        <v>2.76146349</v>
      </c>
      <c r="BN120" s="29" t="n">
        <v>2.83422453</v>
      </c>
      <c r="BO120" s="29" t="n">
        <v>2.58407953</v>
      </c>
      <c r="BP120" s="29" t="n">
        <v>2.46221042</v>
      </c>
      <c r="BQ120" s="29" t="n">
        <v>2.39839792</v>
      </c>
      <c r="BR120" s="29" t="n">
        <v>2.41447867</v>
      </c>
      <c r="BS120" s="29" t="n">
        <v>2.42494392</v>
      </c>
      <c r="BT120" s="29" t="n">
        <v>2.44102467</v>
      </c>
      <c r="BU120" s="29" t="n">
        <v>2.46641439</v>
      </c>
      <c r="BV120" s="29" t="n">
        <v>2.49832064</v>
      </c>
      <c r="BW120" s="29" t="n">
        <v>2.59939964</v>
      </c>
      <c r="BX120" s="29" t="n">
        <v>2.67138779</v>
      </c>
      <c r="BY120" s="29" t="n">
        <v>2.83091904</v>
      </c>
      <c r="BZ120" s="29" t="n">
        <v>2.90607713</v>
      </c>
      <c r="CA120" s="29" t="n">
        <v>2.64882713</v>
      </c>
      <c r="CB120" s="29" t="n">
        <v>2.53646925</v>
      </c>
      <c r="CC120" s="29" t="n">
        <v>2.47084425</v>
      </c>
      <c r="CD120" s="29" t="n">
        <v>2.48738175</v>
      </c>
      <c r="CE120" s="29" t="n">
        <v>2.49814425</v>
      </c>
      <c r="CF120" s="29" t="n">
        <v>2.51468175</v>
      </c>
      <c r="CG120" s="29" t="n">
        <v>2.5412205</v>
      </c>
      <c r="CH120" s="29" t="n">
        <v>2.574033</v>
      </c>
      <c r="CI120" s="29" t="n">
        <v>2.677983</v>
      </c>
      <c r="CJ120" s="29" t="n">
        <v>2.73776213</v>
      </c>
      <c r="CK120" s="29" t="n">
        <v>2.90182463</v>
      </c>
      <c r="CL120" s="29" t="n">
        <v>2.98209254</v>
      </c>
      <c r="CM120" s="29" t="n">
        <v>2.71724754</v>
      </c>
      <c r="CN120" s="29" t="n">
        <v>2.61624701</v>
      </c>
      <c r="CO120" s="29" t="n">
        <v>2.54868451</v>
      </c>
      <c r="CP120" s="29" t="n">
        <v>2.56571026</v>
      </c>
      <c r="CQ120" s="29" t="n">
        <v>2.57679051</v>
      </c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true" customHeight="false" outlineLevel="0" collapsed="false">
      <c r="A121" s="0" t="n">
        <f aca="false">WEEKDAY(C121,2)</f>
        <v>2</v>
      </c>
      <c r="B121" s="0" t="n">
        <f aca="false">MONTH(C121)</f>
        <v>6</v>
      </c>
      <c r="C121" s="23" t="n">
        <v>34149</v>
      </c>
      <c r="D121" s="0" t="n">
        <f aca="false">MONTH(R121)</f>
        <v>6</v>
      </c>
      <c r="E121" s="0" t="n">
        <f aca="false">YEAR(R121)</f>
        <v>1993</v>
      </c>
      <c r="F121" s="24" t="n">
        <f aca="false">L121-K121</f>
        <v>0.34025</v>
      </c>
      <c r="G121" s="24" t="n">
        <f aca="false">N121-M121</f>
        <v>0.0386121975</v>
      </c>
      <c r="H121" s="24" t="n">
        <f aca="false">O121-N121</f>
        <v>0.07572227</v>
      </c>
      <c r="I121" s="24" t="n">
        <f aca="false">O121-M121</f>
        <v>0.1143344675</v>
      </c>
      <c r="J121" s="25" t="n">
        <f aca="false">VLOOKUP(C121,'Nymex hist.'!A:B,2,0)</f>
        <v>2.171</v>
      </c>
      <c r="K121" s="34" t="n">
        <f aca="false">AVERAGE(U121:AA121)</f>
        <v>2.18475</v>
      </c>
      <c r="L121" s="34" t="n">
        <f aca="false">AVERAGE(AB121:AF121)</f>
        <v>2.525</v>
      </c>
      <c r="M121" s="27" t="n">
        <f aca="false">SUMIF($S$3:$FQ$3,$E121+1,$S121:$FQ121)/COUNTIF($S$3:$FQ$3,$E121+1)</f>
        <v>2.42041666666667</v>
      </c>
      <c r="N121" s="27" t="n">
        <f aca="false">SUMIF($S$3:$FQ$3,$E121+2,$S121:$FQ121)/COUNTIF($S$3:$FQ$3,$E121+2)</f>
        <v>2.45902886416667</v>
      </c>
      <c r="O121" s="27" t="n">
        <f aca="false">SUMIF($S$3:$FQ$3,$E121+3,$S121:$FQ121)/COUNTIF($S$3:$FQ$3,$E121+3)</f>
        <v>2.53475113416667</v>
      </c>
      <c r="P121" s="27" t="n">
        <f aca="false">SUMIF($S$3:$FQ$3,$E121+4,$S121:$FQ121)/COUNTIF($S$3:$FQ$3,$E121+4)</f>
        <v>2.61504397166667</v>
      </c>
      <c r="Q121" s="27" t="n">
        <f aca="false">SUMIF($S$3:$FQ$3,$E121+5,$S121:$FQ121)/COUNTIF($S$3:$FQ$3,$E121+5)</f>
        <v>2.70003140833333</v>
      </c>
      <c r="R121" s="28" t="n">
        <v>34149</v>
      </c>
      <c r="S121" s="29"/>
      <c r="T121" s="29"/>
      <c r="U121" s="29"/>
      <c r="V121" s="29"/>
      <c r="W121" s="29"/>
      <c r="X121" s="29" t="n">
        <v>1.918</v>
      </c>
      <c r="Y121" s="29" t="n">
        <v>2.171</v>
      </c>
      <c r="Z121" s="29" t="n">
        <v>2.26</v>
      </c>
      <c r="AA121" s="29" t="n">
        <v>2.39</v>
      </c>
      <c r="AB121" s="29" t="n">
        <v>2.515</v>
      </c>
      <c r="AC121" s="29" t="n">
        <v>2.66</v>
      </c>
      <c r="AD121" s="29" t="n">
        <v>2.655</v>
      </c>
      <c r="AE121" s="29" t="n">
        <v>2.465</v>
      </c>
      <c r="AF121" s="29" t="n">
        <v>2.33</v>
      </c>
      <c r="AG121" s="29" t="n">
        <v>2.27</v>
      </c>
      <c r="AH121" s="29" t="n">
        <v>2.28</v>
      </c>
      <c r="AI121" s="29" t="n">
        <v>2.29</v>
      </c>
      <c r="AJ121" s="31" t="n">
        <v>2.305</v>
      </c>
      <c r="AK121" s="29" t="n">
        <v>2.335</v>
      </c>
      <c r="AL121" s="29" t="n">
        <v>2.365</v>
      </c>
      <c r="AM121" s="29" t="n">
        <v>2.46</v>
      </c>
      <c r="AN121" s="29" t="n">
        <v>2.57</v>
      </c>
      <c r="AO121" s="29" t="n">
        <v>2.72</v>
      </c>
      <c r="AP121" s="29" t="n">
        <v>2.715</v>
      </c>
      <c r="AQ121" s="29" t="n">
        <v>2.53042682</v>
      </c>
      <c r="AR121" s="29" t="n">
        <v>2.39459874</v>
      </c>
      <c r="AS121" s="29" t="n">
        <v>2.32416936</v>
      </c>
      <c r="AT121" s="29" t="n">
        <v>2.3342307</v>
      </c>
      <c r="AU121" s="29" t="n">
        <v>2.3342307</v>
      </c>
      <c r="AV121" s="29" t="n">
        <v>2.34932271</v>
      </c>
      <c r="AW121" s="29" t="n">
        <v>2.34932271</v>
      </c>
      <c r="AX121" s="29" t="n">
        <v>2.37950673</v>
      </c>
      <c r="AY121" s="29" t="n">
        <v>2.47508945</v>
      </c>
      <c r="AZ121" s="29" t="n">
        <v>2.58576418</v>
      </c>
      <c r="BA121" s="29" t="n">
        <v>2.73668427</v>
      </c>
      <c r="BB121" s="29" t="n">
        <v>2.81492162</v>
      </c>
      <c r="BC121" s="29" t="n">
        <v>2.60756091</v>
      </c>
      <c r="BD121" s="29" t="n">
        <v>2.46759243</v>
      </c>
      <c r="BE121" s="29" t="n">
        <v>2.39501619</v>
      </c>
      <c r="BF121" s="29" t="n">
        <v>2.40538422</v>
      </c>
      <c r="BG121" s="29" t="n">
        <v>2.40538422</v>
      </c>
      <c r="BH121" s="29" t="n">
        <v>2.42093628</v>
      </c>
      <c r="BI121" s="29" t="n">
        <v>2.42891649</v>
      </c>
      <c r="BJ121" s="29" t="n">
        <v>2.46010211</v>
      </c>
      <c r="BK121" s="29" t="n">
        <v>2.55872982</v>
      </c>
      <c r="BL121" s="29" t="n">
        <v>2.64839737</v>
      </c>
      <c r="BM121" s="29" t="n">
        <v>2.80407195</v>
      </c>
      <c r="BN121" s="29" t="n">
        <v>2.88705646</v>
      </c>
      <c r="BO121" s="29" t="n">
        <v>2.67337692</v>
      </c>
      <c r="BP121" s="29" t="n">
        <v>2.55367976</v>
      </c>
      <c r="BQ121" s="29" t="n">
        <v>2.47887884</v>
      </c>
      <c r="BR121" s="29" t="n">
        <v>2.48960205</v>
      </c>
      <c r="BS121" s="29" t="n">
        <v>2.48960205</v>
      </c>
      <c r="BT121" s="29" t="n">
        <v>2.50555609</v>
      </c>
      <c r="BU121" s="29" t="n">
        <v>2.51003368</v>
      </c>
      <c r="BV121" s="29" t="n">
        <v>2.54220331</v>
      </c>
      <c r="BW121" s="29" t="n">
        <v>2.64394302</v>
      </c>
      <c r="BX121" s="29" t="n">
        <v>2.72300445</v>
      </c>
      <c r="BY121" s="29" t="n">
        <v>2.88359103</v>
      </c>
      <c r="BZ121" s="29" t="n">
        <v>2.97163572</v>
      </c>
      <c r="CA121" s="29" t="n">
        <v>2.75101167</v>
      </c>
      <c r="CB121" s="29" t="n">
        <v>2.64129644</v>
      </c>
      <c r="CC121" s="29" t="n">
        <v>2.56406453</v>
      </c>
      <c r="CD121" s="29" t="n">
        <v>2.57513624</v>
      </c>
      <c r="CE121" s="29" t="n">
        <v>2.57513624</v>
      </c>
      <c r="CF121" s="29" t="n">
        <v>2.59160878</v>
      </c>
      <c r="CG121" s="29" t="n">
        <v>2.59623729</v>
      </c>
      <c r="CH121" s="29" t="n">
        <v>2.62945242</v>
      </c>
      <c r="CI121" s="29" t="n">
        <v>2.73449863</v>
      </c>
      <c r="CJ121" s="29" t="n">
        <v>2.80224668</v>
      </c>
      <c r="CK121" s="29" t="n">
        <v>2.96805226</v>
      </c>
      <c r="CL121" s="29" t="n">
        <v>3.0611122</v>
      </c>
      <c r="CM121" s="29" t="n">
        <v>2.83313516</v>
      </c>
      <c r="CN121" s="29" t="n">
        <v>2.73410885</v>
      </c>
      <c r="CO121" s="29" t="n">
        <v>2.65430293</v>
      </c>
      <c r="CP121" s="29" t="n">
        <v>2.66574364</v>
      </c>
      <c r="CQ121" s="29" t="n">
        <v>2.66574364</v>
      </c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true" customHeight="false" outlineLevel="0" collapsed="false">
      <c r="A122" s="0" t="n">
        <f aca="false">WEEKDAY(C122,2)</f>
        <v>3</v>
      </c>
      <c r="B122" s="0" t="n">
        <f aca="false">MONTH(C122)</f>
        <v>6</v>
      </c>
      <c r="C122" s="23" t="n">
        <v>34150</v>
      </c>
      <c r="D122" s="0" t="n">
        <f aca="false">MONTH(R122)</f>
        <v>6</v>
      </c>
      <c r="E122" s="0" t="n">
        <f aca="false">YEAR(R122)</f>
        <v>1993</v>
      </c>
      <c r="F122" s="24" t="n">
        <f aca="false">L122-K122</f>
        <v>0.3255</v>
      </c>
      <c r="G122" s="24" t="n">
        <f aca="false">N122-M122</f>
        <v>0.0391875025000004</v>
      </c>
      <c r="H122" s="24" t="n">
        <f aca="false">O122-N122</f>
        <v>0.0650164649999998</v>
      </c>
      <c r="I122" s="24" t="n">
        <f aca="false">O122-M122</f>
        <v>0.1042039675</v>
      </c>
      <c r="J122" s="25" t="n">
        <f aca="false">VLOOKUP(C122,'Nymex hist.'!A:B,2,0)</f>
        <v>2.181</v>
      </c>
      <c r="K122" s="34" t="n">
        <f aca="false">AVERAGE(U122:AA122)</f>
        <v>2.1795</v>
      </c>
      <c r="L122" s="34" t="n">
        <f aca="false">AVERAGE(AB122:AF122)</f>
        <v>2.505</v>
      </c>
      <c r="M122" s="27" t="n">
        <f aca="false">SUMIF($S$3:$FQ$3,$E122+1,$S122:$FQ122)/COUNTIF($S$3:$FQ$3,$E122+1)</f>
        <v>2.41516666666667</v>
      </c>
      <c r="N122" s="27" t="n">
        <f aca="false">SUMIF($S$3:$FQ$3,$E122+2,$S122:$FQ122)/COUNTIF($S$3:$FQ$3,$E122+2)</f>
        <v>2.45435416916667</v>
      </c>
      <c r="O122" s="27" t="n">
        <f aca="false">SUMIF($S$3:$FQ$3,$E122+3,$S122:$FQ122)/COUNTIF($S$3:$FQ$3,$E122+3)</f>
        <v>2.51937063416667</v>
      </c>
      <c r="P122" s="27" t="n">
        <f aca="false">SUMIF($S$3:$FQ$3,$E122+4,$S122:$FQ122)/COUNTIF($S$3:$FQ$3,$E122+4)</f>
        <v>2.59980286</v>
      </c>
      <c r="Q122" s="27" t="n">
        <f aca="false">SUMIF($S$3:$FQ$3,$E122+5,$S122:$FQ122)/COUNTIF($S$3:$FQ$3,$E122+5)</f>
        <v>2.68229154166667</v>
      </c>
      <c r="R122" s="28" t="n">
        <v>34150</v>
      </c>
      <c r="S122" s="29"/>
      <c r="T122" s="29"/>
      <c r="U122" s="29"/>
      <c r="V122" s="29"/>
      <c r="W122" s="29"/>
      <c r="X122" s="29" t="n">
        <v>1.918</v>
      </c>
      <c r="Y122" s="29" t="n">
        <v>2.181</v>
      </c>
      <c r="Z122" s="29" t="n">
        <v>2.247</v>
      </c>
      <c r="AA122" s="29" t="n">
        <v>2.372</v>
      </c>
      <c r="AB122" s="29" t="n">
        <v>2.496</v>
      </c>
      <c r="AC122" s="29" t="n">
        <v>2.636</v>
      </c>
      <c r="AD122" s="29" t="n">
        <v>2.631</v>
      </c>
      <c r="AE122" s="29" t="n">
        <v>2.446</v>
      </c>
      <c r="AF122" s="29" t="n">
        <v>2.316</v>
      </c>
      <c r="AG122" s="29" t="n">
        <v>2.261</v>
      </c>
      <c r="AH122" s="29" t="n">
        <v>2.271</v>
      </c>
      <c r="AI122" s="29" t="n">
        <v>2.281</v>
      </c>
      <c r="AJ122" s="31" t="n">
        <v>2.296</v>
      </c>
      <c r="AK122" s="29" t="n">
        <v>2.331</v>
      </c>
      <c r="AL122" s="29" t="n">
        <v>2.366</v>
      </c>
      <c r="AM122" s="29" t="n">
        <v>2.471</v>
      </c>
      <c r="AN122" s="29" t="n">
        <v>2.581</v>
      </c>
      <c r="AO122" s="29" t="n">
        <v>2.731</v>
      </c>
      <c r="AP122" s="29" t="n">
        <v>2.726</v>
      </c>
      <c r="AQ122" s="29" t="n">
        <v>2.52499888</v>
      </c>
      <c r="AR122" s="29" t="n">
        <v>2.38449814</v>
      </c>
      <c r="AS122" s="29" t="n">
        <v>2.31926566</v>
      </c>
      <c r="AT122" s="29" t="n">
        <v>2.31926566</v>
      </c>
      <c r="AU122" s="29" t="n">
        <v>2.31926566</v>
      </c>
      <c r="AV122" s="29" t="n">
        <v>2.33431931</v>
      </c>
      <c r="AW122" s="29" t="n">
        <v>2.33933719</v>
      </c>
      <c r="AX122" s="29" t="n">
        <v>2.37446238</v>
      </c>
      <c r="AY122" s="29" t="n">
        <v>2.47983793</v>
      </c>
      <c r="AZ122" s="29" t="n">
        <v>2.59023136</v>
      </c>
      <c r="BA122" s="29" t="n">
        <v>2.74076786</v>
      </c>
      <c r="BB122" s="29" t="n">
        <v>2.81374977</v>
      </c>
      <c r="BC122" s="29" t="n">
        <v>2.59698988</v>
      </c>
      <c r="BD122" s="29" t="n">
        <v>2.45248329</v>
      </c>
      <c r="BE122" s="29" t="n">
        <v>2.38539095</v>
      </c>
      <c r="BF122" s="29" t="n">
        <v>2.38539095</v>
      </c>
      <c r="BG122" s="29" t="n">
        <v>2.38539095</v>
      </c>
      <c r="BH122" s="29" t="n">
        <v>2.4008738</v>
      </c>
      <c r="BI122" s="29" t="n">
        <v>2.40296123</v>
      </c>
      <c r="BJ122" s="29" t="n">
        <v>2.43881859</v>
      </c>
      <c r="BK122" s="29" t="n">
        <v>2.54689573</v>
      </c>
      <c r="BL122" s="29" t="n">
        <v>2.63473365</v>
      </c>
      <c r="BM122" s="29" t="n">
        <v>2.78876882</v>
      </c>
      <c r="BN122" s="29" t="n">
        <v>2.86639773</v>
      </c>
      <c r="BO122" s="29" t="n">
        <v>2.6443435</v>
      </c>
      <c r="BP122" s="29" t="n">
        <v>2.53257533</v>
      </c>
      <c r="BQ122" s="29" t="n">
        <v>2.4743316</v>
      </c>
      <c r="BR122" s="29" t="n">
        <v>2.48499228</v>
      </c>
      <c r="BS122" s="29" t="n">
        <v>2.49539295</v>
      </c>
      <c r="BT122" s="29" t="n">
        <v>2.51125397</v>
      </c>
      <c r="BU122" s="29" t="n">
        <v>2.47869208</v>
      </c>
      <c r="BV122" s="29" t="n">
        <v>2.51561445</v>
      </c>
      <c r="BW122" s="29" t="n">
        <v>2.62690158</v>
      </c>
      <c r="BX122" s="29" t="n">
        <v>2.70426434</v>
      </c>
      <c r="BY122" s="29" t="n">
        <v>2.86287451</v>
      </c>
      <c r="BZ122" s="29" t="n">
        <v>2.94834456</v>
      </c>
      <c r="CA122" s="29" t="n">
        <v>2.71924483</v>
      </c>
      <c r="CB122" s="29" t="n">
        <v>2.61742958</v>
      </c>
      <c r="CC122" s="29" t="n">
        <v>2.55733785</v>
      </c>
      <c r="CD122" s="29" t="n">
        <v>2.56833678</v>
      </c>
      <c r="CE122" s="29" t="n">
        <v>2.57906745</v>
      </c>
      <c r="CF122" s="29" t="n">
        <v>2.59543171</v>
      </c>
      <c r="CG122" s="29" t="n">
        <v>2.56183936</v>
      </c>
      <c r="CH122" s="29" t="n">
        <v>2.59993323</v>
      </c>
      <c r="CI122" s="29" t="n">
        <v>2.71475136</v>
      </c>
      <c r="CJ122" s="29" t="n">
        <v>2.78106956</v>
      </c>
      <c r="CK122" s="29" t="n">
        <v>2.94471223</v>
      </c>
      <c r="CL122" s="29" t="n">
        <v>3.03247978</v>
      </c>
      <c r="CM122" s="29" t="n">
        <v>2.79612105</v>
      </c>
      <c r="CN122" s="29" t="n">
        <v>2.70500669</v>
      </c>
      <c r="CO122" s="29" t="n">
        <v>2.64301096</v>
      </c>
      <c r="CP122" s="29" t="n">
        <v>2.65435839</v>
      </c>
      <c r="CQ122" s="29" t="n">
        <v>2.66542906</v>
      </c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1" t="n">
        <f aca="false">WEEKDAY(C123,2)</f>
        <v>4</v>
      </c>
      <c r="B123" s="1" t="n">
        <f aca="false">MONTH(C123)</f>
        <v>7</v>
      </c>
      <c r="C123" s="23" t="n">
        <v>34151</v>
      </c>
      <c r="D123" s="0" t="n">
        <f aca="false">MONTH(R123)</f>
        <v>7</v>
      </c>
      <c r="E123" s="0" t="n">
        <f aca="false">YEAR(R123)</f>
        <v>1993</v>
      </c>
      <c r="F123" s="24" t="n">
        <f aca="false">L123-K123</f>
        <v>0.218533333333333</v>
      </c>
      <c r="G123" s="3" t="n">
        <f aca="false">N123-M123</f>
        <v>0.0438161875000001</v>
      </c>
      <c r="H123" s="3" t="n">
        <f aca="false">O123-N123</f>
        <v>0.0693890691666668</v>
      </c>
      <c r="I123" s="3" t="n">
        <f aca="false">O123-M123</f>
        <v>0.113205256666667</v>
      </c>
      <c r="J123" s="4" t="n">
        <f aca="false">VLOOKUP(C123,'Nymex hist.'!A:B,2,0)</f>
        <v>2.121</v>
      </c>
      <c r="K123" s="4" t="n">
        <f aca="false">AVERAGE(U123:AA123)</f>
        <v>2.20466666666667</v>
      </c>
      <c r="L123" s="4" t="n">
        <f aca="false">AVERAGE(AB123:AF123)</f>
        <v>2.4232</v>
      </c>
      <c r="M123" s="4" t="n">
        <f aca="false">SUMIF($S$3:$FQ$3,$E123+1,$S123:$FQ123)/COUNTIF($S$3:$FQ$3,$E123+1)</f>
        <v>2.33858333333333</v>
      </c>
      <c r="N123" s="4" t="n">
        <f aca="false">SUMIF($S$3:$FQ$3,$E123+2,$S123:$FQ123)/COUNTIF($S$3:$FQ$3,$E123+2)</f>
        <v>2.38239952083333</v>
      </c>
      <c r="O123" s="4" t="n">
        <f aca="false">SUMIF($S$3:$FQ$3,$E123+3,$S123:$FQ123)/COUNTIF($S$3:$FQ$3,$E123+3)</f>
        <v>2.45178859</v>
      </c>
      <c r="P123" s="4" t="n">
        <f aca="false">SUMIF($S$3:$FQ$3,$E123+4,$S123:$FQ123)/COUNTIF($S$3:$FQ$3,$E123+4)</f>
        <v>2.5283665075</v>
      </c>
      <c r="Q123" s="4" t="n">
        <f aca="false">SUMIF($S$3:$FQ$3,$E123+5,$S123:$FQ123)/COUNTIF($S$3:$FQ$3,$E123+5)</f>
        <v>2.61083767416667</v>
      </c>
      <c r="R123" s="21" t="n">
        <v>34151</v>
      </c>
      <c r="S123" s="32"/>
      <c r="T123" s="32"/>
      <c r="U123" s="32"/>
      <c r="V123" s="32"/>
      <c r="W123" s="32"/>
      <c r="X123" s="32"/>
      <c r="Y123" s="32" t="n">
        <v>2.121</v>
      </c>
      <c r="Z123" s="32" t="n">
        <v>2.19</v>
      </c>
      <c r="AA123" s="32" t="n">
        <v>2.303</v>
      </c>
      <c r="AB123" s="32" t="n">
        <v>2.416</v>
      </c>
      <c r="AC123" s="32" t="n">
        <v>2.556</v>
      </c>
      <c r="AD123" s="32" t="n">
        <v>2.551</v>
      </c>
      <c r="AE123" s="32" t="n">
        <v>2.359</v>
      </c>
      <c r="AF123" s="32" t="n">
        <v>2.234</v>
      </c>
      <c r="AG123" s="32" t="n">
        <v>2.184</v>
      </c>
      <c r="AH123" s="32" t="n">
        <v>2.194</v>
      </c>
      <c r="AI123" s="32" t="n">
        <v>2.202</v>
      </c>
      <c r="AJ123" s="33" t="n">
        <v>2.214</v>
      </c>
      <c r="AK123" s="32" t="n">
        <v>2.254</v>
      </c>
      <c r="AL123" s="32" t="n">
        <v>2.294</v>
      </c>
      <c r="AM123" s="32" t="n">
        <v>2.399</v>
      </c>
      <c r="AN123" s="32" t="n">
        <v>2.514</v>
      </c>
      <c r="AO123" s="32" t="n">
        <v>2.664</v>
      </c>
      <c r="AP123" s="32" t="n">
        <v>2.659</v>
      </c>
      <c r="AQ123" s="32" t="n">
        <v>2.44197698</v>
      </c>
      <c r="AR123" s="32" t="n">
        <v>2.30625574</v>
      </c>
      <c r="AS123" s="32" t="n">
        <v>2.24593519</v>
      </c>
      <c r="AT123" s="32" t="n">
        <v>2.24593519</v>
      </c>
      <c r="AU123" s="32" t="n">
        <v>2.2439245</v>
      </c>
      <c r="AV123" s="32" t="n">
        <v>2.25598861</v>
      </c>
      <c r="AW123" s="32" t="n">
        <v>2.26604204</v>
      </c>
      <c r="AX123" s="32" t="n">
        <v>2.30625574</v>
      </c>
      <c r="AY123" s="32" t="n">
        <v>2.4118167</v>
      </c>
      <c r="AZ123" s="32" t="n">
        <v>2.52743109</v>
      </c>
      <c r="BA123" s="32" t="n">
        <v>2.67823247</v>
      </c>
      <c r="BB123" s="32" t="n">
        <v>2.75171126</v>
      </c>
      <c r="BC123" s="32" t="n">
        <v>2.51369186</v>
      </c>
      <c r="BD123" s="32" t="n">
        <v>2.37398482</v>
      </c>
      <c r="BE123" s="32" t="n">
        <v>2.3118928</v>
      </c>
      <c r="BF123" s="32" t="n">
        <v>2.3118928</v>
      </c>
      <c r="BG123" s="32" t="n">
        <v>2.30982306</v>
      </c>
      <c r="BH123" s="32" t="n">
        <v>2.32224147</v>
      </c>
      <c r="BI123" s="32" t="n">
        <v>2.35389424</v>
      </c>
      <c r="BJ123" s="32" t="n">
        <v>2.3953598</v>
      </c>
      <c r="BK123" s="32" t="n">
        <v>2.50380818</v>
      </c>
      <c r="BL123" s="32" t="n">
        <v>2.55892548</v>
      </c>
      <c r="BM123" s="32" t="n">
        <v>2.71423731</v>
      </c>
      <c r="BN123" s="32" t="n">
        <v>2.79189483</v>
      </c>
      <c r="BO123" s="32" t="n">
        <v>2.54662225</v>
      </c>
      <c r="BP123" s="32" t="n">
        <v>2.46858005</v>
      </c>
      <c r="BQ123" s="32" t="n">
        <v>2.40460689</v>
      </c>
      <c r="BR123" s="32" t="n">
        <v>2.40460689</v>
      </c>
      <c r="BS123" s="32" t="n">
        <v>2.40233117</v>
      </c>
      <c r="BT123" s="32" t="n">
        <v>2.41522694</v>
      </c>
      <c r="BU123" s="32" t="n">
        <v>2.42844385</v>
      </c>
      <c r="BV123" s="32" t="n">
        <v>2.47117691</v>
      </c>
      <c r="BW123" s="32" t="n">
        <v>2.58294029</v>
      </c>
      <c r="BX123" s="32" t="n">
        <v>2.63195435</v>
      </c>
      <c r="BY123" s="32" t="n">
        <v>2.79201367</v>
      </c>
      <c r="BZ123" s="32" t="n">
        <v>2.87762533</v>
      </c>
      <c r="CA123" s="32" t="n">
        <v>2.62435025</v>
      </c>
      <c r="CB123" s="32" t="n">
        <v>2.55180391</v>
      </c>
      <c r="CC123" s="32" t="n">
        <v>2.4857435</v>
      </c>
      <c r="CD123" s="32" t="n">
        <v>2.4857435</v>
      </c>
      <c r="CE123" s="32" t="n">
        <v>2.48339353</v>
      </c>
      <c r="CF123" s="32" t="n">
        <v>2.49671005</v>
      </c>
      <c r="CG123" s="32" t="n">
        <v>2.51061929</v>
      </c>
      <c r="CH123" s="32" t="n">
        <v>2.5547466</v>
      </c>
      <c r="CI123" s="32" t="n">
        <v>2.67015648</v>
      </c>
      <c r="CJ123" s="32" t="n">
        <v>2.71193904</v>
      </c>
      <c r="CK123" s="32" t="n">
        <v>2.87722061</v>
      </c>
      <c r="CL123" s="32" t="n">
        <v>2.96522255</v>
      </c>
      <c r="CM123" s="32" t="n">
        <v>2.70370246</v>
      </c>
      <c r="CN123" s="32" t="n">
        <v>2.63791264</v>
      </c>
      <c r="CO123" s="32" t="n">
        <v>2.56970173</v>
      </c>
      <c r="CP123" s="32" t="n">
        <v>2.56970173</v>
      </c>
      <c r="CQ123" s="32" t="n">
        <v>2.56727526</v>
      </c>
      <c r="CR123" s="32" t="n">
        <v>2.58102528</v>
      </c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</row>
    <row r="124" customFormat="false" ht="12.75" hidden="true" customHeight="false" outlineLevel="0" collapsed="false">
      <c r="A124" s="0" t="n">
        <f aca="false">WEEKDAY(C124,2)</f>
        <v>2</v>
      </c>
      <c r="B124" s="0" t="n">
        <f aca="false">MONTH(C124)</f>
        <v>7</v>
      </c>
      <c r="C124" s="23" t="n">
        <v>34156</v>
      </c>
      <c r="D124" s="0" t="n">
        <f aca="false">MONTH(R124)</f>
        <v>7</v>
      </c>
      <c r="E124" s="0" t="n">
        <f aca="false">YEAR(R124)</f>
        <v>1993</v>
      </c>
      <c r="F124" s="24" t="n">
        <f aca="false">L124-K124</f>
        <v>0.206666666666667</v>
      </c>
      <c r="G124" s="24" t="n">
        <f aca="false">N124-M124</f>
        <v>0.0574111116666667</v>
      </c>
      <c r="H124" s="24" t="n">
        <f aca="false">O124-N124</f>
        <v>0.0756732108333331</v>
      </c>
      <c r="I124" s="24" t="n">
        <f aca="false">O124-M124</f>
        <v>0.1330843225</v>
      </c>
      <c r="J124" s="25" t="n">
        <f aca="false">VLOOKUP(C124,'Nymex hist.'!A:B,2,0)</f>
        <v>2.144</v>
      </c>
      <c r="K124" s="34" t="n">
        <f aca="false">AVERAGE(U124:AA124)</f>
        <v>2.20433333333333</v>
      </c>
      <c r="L124" s="34" t="n">
        <f aca="false">AVERAGE(AB124:AF124)</f>
        <v>2.411</v>
      </c>
      <c r="M124" s="27" t="n">
        <f aca="false">SUMIF($S$3:$FQ$3,$E124+1,$S124:$FQ124)/COUNTIF($S$3:$FQ$3,$E124+1)</f>
        <v>2.32408333333333</v>
      </c>
      <c r="N124" s="27" t="n">
        <f aca="false">SUMIF($S$3:$FQ$3,$E124+2,$S124:$FQ124)/COUNTIF($S$3:$FQ$3,$E124+2)</f>
        <v>2.381494445</v>
      </c>
      <c r="O124" s="27" t="n">
        <f aca="false">SUMIF($S$3:$FQ$3,$E124+3,$S124:$FQ124)/COUNTIF($S$3:$FQ$3,$E124+3)</f>
        <v>2.45716765583333</v>
      </c>
      <c r="P124" s="27" t="n">
        <f aca="false">SUMIF($S$3:$FQ$3,$E124+4,$S124:$FQ124)/COUNTIF($S$3:$FQ$3,$E124+4)</f>
        <v>2.53386772583333</v>
      </c>
      <c r="Q124" s="27" t="n">
        <f aca="false">SUMIF($S$3:$FQ$3,$E124+5,$S124:$FQ124)/COUNTIF($S$3:$FQ$3,$E124+5)</f>
        <v>2.61633802833333</v>
      </c>
      <c r="R124" s="28" t="n">
        <v>34156</v>
      </c>
      <c r="S124" s="29"/>
      <c r="T124" s="29"/>
      <c r="U124" s="29"/>
      <c r="V124" s="29"/>
      <c r="W124" s="29"/>
      <c r="X124" s="29"/>
      <c r="Y124" s="29" t="n">
        <v>2.144</v>
      </c>
      <c r="Z124" s="29" t="n">
        <v>2.177</v>
      </c>
      <c r="AA124" s="29" t="n">
        <v>2.292</v>
      </c>
      <c r="AB124" s="29" t="n">
        <v>2.407</v>
      </c>
      <c r="AC124" s="29" t="n">
        <v>2.543</v>
      </c>
      <c r="AD124" s="29" t="n">
        <v>2.538</v>
      </c>
      <c r="AE124" s="29" t="n">
        <v>2.346</v>
      </c>
      <c r="AF124" s="29" t="n">
        <v>2.221</v>
      </c>
      <c r="AG124" s="29" t="n">
        <v>2.171</v>
      </c>
      <c r="AH124" s="29" t="n">
        <v>2.176</v>
      </c>
      <c r="AI124" s="29" t="n">
        <v>2.184</v>
      </c>
      <c r="AJ124" s="31" t="n">
        <v>2.196</v>
      </c>
      <c r="AK124" s="29" t="n">
        <v>2.238</v>
      </c>
      <c r="AL124" s="29" t="n">
        <v>2.281</v>
      </c>
      <c r="AM124" s="29" t="n">
        <v>2.386</v>
      </c>
      <c r="AN124" s="29" t="n">
        <v>2.501</v>
      </c>
      <c r="AO124" s="29" t="n">
        <v>2.651</v>
      </c>
      <c r="AP124" s="29" t="n">
        <v>2.646</v>
      </c>
      <c r="AQ124" s="29" t="n">
        <v>2.44436623</v>
      </c>
      <c r="AR124" s="29" t="n">
        <v>2.3077812</v>
      </c>
      <c r="AS124" s="29" t="n">
        <v>2.24707674</v>
      </c>
      <c r="AT124" s="29" t="n">
        <v>2.24201804</v>
      </c>
      <c r="AU124" s="29" t="n">
        <v>2.23999455</v>
      </c>
      <c r="AV124" s="29" t="n">
        <v>2.25213545</v>
      </c>
      <c r="AW124" s="29" t="n">
        <v>2.26427634</v>
      </c>
      <c r="AX124" s="29" t="n">
        <v>2.3077812</v>
      </c>
      <c r="AY124" s="29" t="n">
        <v>2.414014</v>
      </c>
      <c r="AZ124" s="29" t="n">
        <v>2.53036422</v>
      </c>
      <c r="BA124" s="29" t="n">
        <v>2.68212537</v>
      </c>
      <c r="BB124" s="29" t="n">
        <v>2.76128352</v>
      </c>
      <c r="BC124" s="29" t="n">
        <v>2.52126265</v>
      </c>
      <c r="BD124" s="29" t="n">
        <v>2.38038084</v>
      </c>
      <c r="BE124" s="29" t="n">
        <v>2.3177667</v>
      </c>
      <c r="BF124" s="29" t="n">
        <v>2.31254886</v>
      </c>
      <c r="BG124" s="29" t="n">
        <v>2.31046172</v>
      </c>
      <c r="BH124" s="29" t="n">
        <v>2.32298455</v>
      </c>
      <c r="BI124" s="29" t="n">
        <v>2.35834207</v>
      </c>
      <c r="BJ124" s="29" t="n">
        <v>2.40334329</v>
      </c>
      <c r="BK124" s="29" t="n">
        <v>2.51301841</v>
      </c>
      <c r="BL124" s="29" t="n">
        <v>2.56411078</v>
      </c>
      <c r="BM124" s="29" t="n">
        <v>2.72050848</v>
      </c>
      <c r="BN124" s="29" t="n">
        <v>2.79816016</v>
      </c>
      <c r="BO124" s="29" t="n">
        <v>2.55083362</v>
      </c>
      <c r="BP124" s="29" t="n">
        <v>2.47664327</v>
      </c>
      <c r="BQ124" s="29" t="n">
        <v>2.41202414</v>
      </c>
      <c r="BR124" s="29" t="n">
        <v>2.40670257</v>
      </c>
      <c r="BS124" s="29" t="n">
        <v>2.4046753</v>
      </c>
      <c r="BT124" s="29" t="n">
        <v>2.41759912</v>
      </c>
      <c r="BU124" s="29" t="n">
        <v>2.43285684</v>
      </c>
      <c r="BV124" s="29" t="n">
        <v>2.47923057</v>
      </c>
      <c r="BW124" s="29" t="n">
        <v>2.59225068</v>
      </c>
      <c r="BX124" s="29" t="n">
        <v>2.63713437</v>
      </c>
      <c r="BY124" s="29" t="n">
        <v>2.79830207</v>
      </c>
      <c r="BZ124" s="29" t="n">
        <v>2.88390919</v>
      </c>
      <c r="CA124" s="29" t="n">
        <v>2.62853065</v>
      </c>
      <c r="CB124" s="29" t="n">
        <v>2.55994477</v>
      </c>
      <c r="CC124" s="29" t="n">
        <v>2.4932219</v>
      </c>
      <c r="CD124" s="29" t="n">
        <v>2.48772707</v>
      </c>
      <c r="CE124" s="29" t="n">
        <v>2.4856338</v>
      </c>
      <c r="CF124" s="29" t="n">
        <v>2.49897838</v>
      </c>
      <c r="CG124" s="29" t="n">
        <v>2.51499972</v>
      </c>
      <c r="CH124" s="29" t="n">
        <v>2.56288319</v>
      </c>
      <c r="CI124" s="29" t="n">
        <v>2.67958281</v>
      </c>
      <c r="CJ124" s="29" t="n">
        <v>2.71711508</v>
      </c>
      <c r="CK124" s="29" t="n">
        <v>2.88352978</v>
      </c>
      <c r="CL124" s="29" t="n">
        <v>2.97152824</v>
      </c>
      <c r="CM124" s="29" t="n">
        <v>2.70785371</v>
      </c>
      <c r="CN124" s="29" t="n">
        <v>2.64613874</v>
      </c>
      <c r="CO124" s="29" t="n">
        <v>2.57724836</v>
      </c>
      <c r="CP124" s="29" t="n">
        <v>2.57157504</v>
      </c>
      <c r="CQ124" s="29" t="n">
        <v>2.56941377</v>
      </c>
      <c r="CR124" s="29" t="n">
        <v>2.58319185</v>
      </c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true" customHeight="false" outlineLevel="0" collapsed="false">
      <c r="A125" s="0" t="n">
        <f aca="false">WEEKDAY(C125,2)</f>
        <v>3</v>
      </c>
      <c r="B125" s="0" t="n">
        <f aca="false">MONTH(C125)</f>
        <v>7</v>
      </c>
      <c r="C125" s="23" t="n">
        <v>34157</v>
      </c>
      <c r="D125" s="0" t="n">
        <f aca="false">MONTH(R125)</f>
        <v>7</v>
      </c>
      <c r="E125" s="0" t="n">
        <f aca="false">YEAR(R125)</f>
        <v>1993</v>
      </c>
      <c r="F125" s="24" t="n">
        <f aca="false">L125-K125</f>
        <v>0.200733333333333</v>
      </c>
      <c r="G125" s="24" t="n">
        <f aca="false">N125-M125</f>
        <v>0.0632021858333332</v>
      </c>
      <c r="H125" s="24" t="n">
        <f aca="false">O125-N125</f>
        <v>0.0703043016666669</v>
      </c>
      <c r="I125" s="24" t="n">
        <f aca="false">O125-M125</f>
        <v>0.1335064875</v>
      </c>
      <c r="J125" s="25" t="n">
        <f aca="false">VLOOKUP(C125,'Nymex hist.'!A:B,2,0)</f>
        <v>2.158</v>
      </c>
      <c r="K125" s="34" t="n">
        <f aca="false">AVERAGE(U125:AA125)</f>
        <v>2.22166666666667</v>
      </c>
      <c r="L125" s="34" t="n">
        <f aca="false">AVERAGE(AB125:AF125)</f>
        <v>2.4224</v>
      </c>
      <c r="M125" s="27" t="n">
        <f aca="false">SUMIF($S$3:$FQ$3,$E125+1,$S125:$FQ125)/COUNTIF($S$3:$FQ$3,$E125+1)</f>
        <v>2.33325</v>
      </c>
      <c r="N125" s="27" t="n">
        <f aca="false">SUMIF($S$3:$FQ$3,$E125+2,$S125:$FQ125)/COUNTIF($S$3:$FQ$3,$E125+2)</f>
        <v>2.39645218583333</v>
      </c>
      <c r="O125" s="27" t="n">
        <f aca="false">SUMIF($S$3:$FQ$3,$E125+3,$S125:$FQ125)/COUNTIF($S$3:$FQ$3,$E125+3)</f>
        <v>2.4667564875</v>
      </c>
      <c r="P125" s="27" t="n">
        <f aca="false">SUMIF($S$3:$FQ$3,$E125+4,$S125:$FQ125)/COUNTIF($S$3:$FQ$3,$E125+4)</f>
        <v>2.54303403583333</v>
      </c>
      <c r="Q125" s="27" t="n">
        <f aca="false">SUMIF($S$3:$FQ$3,$E125+5,$S125:$FQ125)/COUNTIF($S$3:$FQ$3,$E125+5)</f>
        <v>2.62550580333333</v>
      </c>
      <c r="R125" s="28" t="n">
        <v>34157</v>
      </c>
      <c r="S125" s="29"/>
      <c r="T125" s="29"/>
      <c r="U125" s="29"/>
      <c r="V125" s="29"/>
      <c r="W125" s="29"/>
      <c r="X125" s="29"/>
      <c r="Y125" s="29" t="n">
        <v>2.158</v>
      </c>
      <c r="Z125" s="29" t="n">
        <v>2.202</v>
      </c>
      <c r="AA125" s="29" t="n">
        <v>2.305</v>
      </c>
      <c r="AB125" s="29" t="n">
        <v>2.42</v>
      </c>
      <c r="AC125" s="29" t="n">
        <v>2.557</v>
      </c>
      <c r="AD125" s="29" t="n">
        <v>2.55</v>
      </c>
      <c r="AE125" s="29" t="n">
        <v>2.355</v>
      </c>
      <c r="AF125" s="29" t="n">
        <v>2.23</v>
      </c>
      <c r="AG125" s="29" t="n">
        <v>2.18</v>
      </c>
      <c r="AH125" s="29" t="n">
        <v>2.185</v>
      </c>
      <c r="AI125" s="29" t="n">
        <v>2.193</v>
      </c>
      <c r="AJ125" s="31" t="n">
        <v>2.205</v>
      </c>
      <c r="AK125" s="29" t="n">
        <v>2.247</v>
      </c>
      <c r="AL125" s="29" t="n">
        <v>2.29</v>
      </c>
      <c r="AM125" s="29" t="n">
        <v>2.395</v>
      </c>
      <c r="AN125" s="29" t="n">
        <v>2.51</v>
      </c>
      <c r="AO125" s="29" t="n">
        <v>2.659</v>
      </c>
      <c r="AP125" s="29" t="n">
        <v>2.654</v>
      </c>
      <c r="AQ125" s="29" t="n">
        <v>2.41555931</v>
      </c>
      <c r="AR125" s="29" t="n">
        <v>2.28734491</v>
      </c>
      <c r="AS125" s="29" t="n">
        <v>2.23605914</v>
      </c>
      <c r="AT125" s="29" t="n">
        <v>2.24118772</v>
      </c>
      <c r="AU125" s="29" t="n">
        <v>2.24939344</v>
      </c>
      <c r="AV125" s="29" t="n">
        <v>2.26170203</v>
      </c>
      <c r="AW125" s="29" t="n">
        <v>2.30478206</v>
      </c>
      <c r="AX125" s="29" t="n">
        <v>2.34888782</v>
      </c>
      <c r="AY125" s="29" t="n">
        <v>2.45658791</v>
      </c>
      <c r="AZ125" s="29" t="n">
        <v>2.57454516</v>
      </c>
      <c r="BA125" s="29" t="n">
        <v>2.72737673</v>
      </c>
      <c r="BB125" s="29" t="n">
        <v>2.69754098</v>
      </c>
      <c r="BC125" s="29" t="n">
        <v>2.49125844</v>
      </c>
      <c r="BD125" s="29" t="n">
        <v>2.35902604</v>
      </c>
      <c r="BE125" s="29" t="n">
        <v>2.30613308</v>
      </c>
      <c r="BF125" s="29" t="n">
        <v>2.31142237</v>
      </c>
      <c r="BG125" s="29" t="n">
        <v>2.31988525</v>
      </c>
      <c r="BH125" s="29" t="n">
        <v>2.33257956</v>
      </c>
      <c r="BI125" s="29" t="n">
        <v>2.39501949</v>
      </c>
      <c r="BJ125" s="29" t="n">
        <v>2.44068212</v>
      </c>
      <c r="BK125" s="29" t="n">
        <v>2.55175337</v>
      </c>
      <c r="BL125" s="29" t="n">
        <v>2.6191514</v>
      </c>
      <c r="BM125" s="29" t="n">
        <v>2.77662575</v>
      </c>
      <c r="BN125" s="29" t="n">
        <v>2.74222625</v>
      </c>
      <c r="BO125" s="29" t="n">
        <v>2.52961055</v>
      </c>
      <c r="BP125" s="29" t="n">
        <v>2.44922859</v>
      </c>
      <c r="BQ125" s="29" t="n">
        <v>2.39480304</v>
      </c>
      <c r="BR125" s="29" t="n">
        <v>2.40039819</v>
      </c>
      <c r="BS125" s="29" t="n">
        <v>2.40904524</v>
      </c>
      <c r="BT125" s="29" t="n">
        <v>2.42201582</v>
      </c>
      <c r="BU125" s="29" t="n">
        <v>2.47037571</v>
      </c>
      <c r="BV125" s="29" t="n">
        <v>2.51742584</v>
      </c>
      <c r="BW125" s="29" t="n">
        <v>2.63187209</v>
      </c>
      <c r="BX125" s="29" t="n">
        <v>2.69357388</v>
      </c>
      <c r="BY125" s="29" t="n">
        <v>2.85583323</v>
      </c>
      <c r="BZ125" s="29" t="n">
        <v>2.82585053</v>
      </c>
      <c r="CA125" s="29" t="n">
        <v>2.60633783</v>
      </c>
      <c r="CB125" s="29" t="n">
        <v>2.53134378</v>
      </c>
      <c r="CC125" s="29" t="n">
        <v>2.47515273</v>
      </c>
      <c r="CD125" s="29" t="n">
        <v>2.48092938</v>
      </c>
      <c r="CE125" s="29" t="n">
        <v>2.48985693</v>
      </c>
      <c r="CF125" s="29" t="n">
        <v>2.50324826</v>
      </c>
      <c r="CG125" s="29" t="n">
        <v>2.5534421</v>
      </c>
      <c r="CH125" s="29" t="n">
        <v>2.60201847</v>
      </c>
      <c r="CI125" s="29" t="n">
        <v>2.72017722</v>
      </c>
      <c r="CJ125" s="29" t="n">
        <v>2.77509478</v>
      </c>
      <c r="CK125" s="29" t="n">
        <v>2.94261763</v>
      </c>
      <c r="CL125" s="29" t="n">
        <v>2.91128315</v>
      </c>
      <c r="CM125" s="29" t="n">
        <v>2.68466445</v>
      </c>
      <c r="CN125" s="29" t="n">
        <v>2.61631289</v>
      </c>
      <c r="CO125" s="29" t="n">
        <v>2.55830284</v>
      </c>
      <c r="CP125" s="29" t="n">
        <v>2.56426649</v>
      </c>
      <c r="CQ125" s="29" t="n">
        <v>2.57348304</v>
      </c>
      <c r="CR125" s="29" t="n">
        <v>2.58730787</v>
      </c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1" t="n">
        <f aca="false">WEEKDAY(C126,2)</f>
        <v>4</v>
      </c>
      <c r="B126" s="1" t="n">
        <f aca="false">MONTH(C126)</f>
        <v>7</v>
      </c>
      <c r="C126" s="23" t="n">
        <v>34158</v>
      </c>
      <c r="D126" s="0" t="n">
        <f aca="false">MONTH(R126)</f>
        <v>7</v>
      </c>
      <c r="E126" s="0" t="n">
        <f aca="false">YEAR(R126)</f>
        <v>1993</v>
      </c>
      <c r="F126" s="24" t="n">
        <f aca="false">L126-K126</f>
        <v>0.195533333333333</v>
      </c>
      <c r="G126" s="3" t="n">
        <f aca="false">N126-M126</f>
        <v>0.0579920658333331</v>
      </c>
      <c r="H126" s="3" t="n">
        <f aca="false">O126-N126</f>
        <v>0.0780726275000001</v>
      </c>
      <c r="I126" s="3" t="n">
        <f aca="false">O126-M126</f>
        <v>0.136064693333333</v>
      </c>
      <c r="J126" s="4" t="n">
        <f aca="false">VLOOKUP(C126,'Nymex hist.'!A:B,2,0)</f>
        <v>2.126</v>
      </c>
      <c r="K126" s="4" t="n">
        <f aca="false">AVERAGE(U126:AA126)</f>
        <v>2.19166666666667</v>
      </c>
      <c r="L126" s="4" t="n">
        <f aca="false">AVERAGE(AB126:AF126)</f>
        <v>2.3872</v>
      </c>
      <c r="M126" s="4" t="n">
        <f aca="false">SUMIF($S$3:$FQ$3,$E126+1,$S126:$FQ126)/COUNTIF($S$3:$FQ$3,$E126+1)</f>
        <v>2.29841666666667</v>
      </c>
      <c r="N126" s="4" t="n">
        <f aca="false">SUMIF($S$3:$FQ$3,$E126+2,$S126:$FQ126)/COUNTIF($S$3:$FQ$3,$E126+2)</f>
        <v>2.3564087325</v>
      </c>
      <c r="O126" s="4" t="n">
        <f aca="false">SUMIF($S$3:$FQ$3,$E126+3,$S126:$FQ126)/COUNTIF($S$3:$FQ$3,$E126+3)</f>
        <v>2.43448136</v>
      </c>
      <c r="P126" s="4" t="n">
        <f aca="false">SUMIF($S$3:$FQ$3,$E126+4,$S126:$FQ126)/COUNTIF($S$3:$FQ$3,$E126+4)</f>
        <v>2.50819885333333</v>
      </c>
      <c r="Q126" s="4" t="n">
        <f aca="false">SUMIF($S$3:$FQ$3,$E126+5,$S126:$FQ126)/COUNTIF($S$3:$FQ$3,$E126+5)</f>
        <v>2.590669235</v>
      </c>
      <c r="R126" s="21" t="n">
        <v>34158</v>
      </c>
      <c r="S126" s="32"/>
      <c r="T126" s="32"/>
      <c r="U126" s="32"/>
      <c r="V126" s="32"/>
      <c r="W126" s="32"/>
      <c r="X126" s="32"/>
      <c r="Y126" s="32" t="n">
        <v>2.126</v>
      </c>
      <c r="Z126" s="32" t="n">
        <v>2.172</v>
      </c>
      <c r="AA126" s="32" t="n">
        <v>2.277</v>
      </c>
      <c r="AB126" s="32" t="n">
        <v>2.382</v>
      </c>
      <c r="AC126" s="32" t="n">
        <v>2.522</v>
      </c>
      <c r="AD126" s="32" t="n">
        <v>2.517</v>
      </c>
      <c r="AE126" s="32" t="n">
        <v>2.32</v>
      </c>
      <c r="AF126" s="32" t="n">
        <v>2.195</v>
      </c>
      <c r="AG126" s="32" t="n">
        <v>2.145</v>
      </c>
      <c r="AH126" s="32" t="n">
        <v>2.15</v>
      </c>
      <c r="AI126" s="32" t="n">
        <v>2.158</v>
      </c>
      <c r="AJ126" s="33" t="n">
        <v>2.17</v>
      </c>
      <c r="AK126" s="32" t="n">
        <v>2.212</v>
      </c>
      <c r="AL126" s="32" t="n">
        <v>2.255</v>
      </c>
      <c r="AM126" s="32" t="n">
        <v>2.36</v>
      </c>
      <c r="AN126" s="32" t="n">
        <v>2.475</v>
      </c>
      <c r="AO126" s="32" t="n">
        <v>2.624</v>
      </c>
      <c r="AP126" s="32" t="n">
        <v>2.619</v>
      </c>
      <c r="AQ126" s="32" t="n">
        <v>2.40189637</v>
      </c>
      <c r="AR126" s="32" t="n">
        <v>2.27574635</v>
      </c>
      <c r="AS126" s="32" t="n">
        <v>2.22528635</v>
      </c>
      <c r="AT126" s="32" t="n">
        <v>2.23033235</v>
      </c>
      <c r="AU126" s="32" t="n">
        <v>2.23840595</v>
      </c>
      <c r="AV126" s="32" t="n">
        <v>2.25051635</v>
      </c>
      <c r="AW126" s="32" t="n">
        <v>2.23235075</v>
      </c>
      <c r="AX126" s="32" t="n">
        <v>2.27574635</v>
      </c>
      <c r="AY126" s="32" t="n">
        <v>2.38171237</v>
      </c>
      <c r="AZ126" s="32" t="n">
        <v>2.49777039</v>
      </c>
      <c r="BA126" s="32" t="n">
        <v>2.64814121</v>
      </c>
      <c r="BB126" s="32" t="n">
        <v>2.72714827</v>
      </c>
      <c r="BC126" s="32" t="n">
        <v>2.47827907</v>
      </c>
      <c r="BD126" s="32" t="n">
        <v>2.34811736</v>
      </c>
      <c r="BE126" s="32" t="n">
        <v>2.29605267</v>
      </c>
      <c r="BF126" s="32" t="n">
        <v>2.30125914</v>
      </c>
      <c r="BG126" s="32" t="n">
        <v>2.30958949</v>
      </c>
      <c r="BH126" s="32" t="n">
        <v>2.32208501</v>
      </c>
      <c r="BI126" s="32" t="n">
        <v>2.33290196</v>
      </c>
      <c r="BJ126" s="32" t="n">
        <v>2.37767682</v>
      </c>
      <c r="BK126" s="32" t="n">
        <v>2.48742392</v>
      </c>
      <c r="BL126" s="32" t="n">
        <v>2.53875197</v>
      </c>
      <c r="BM126" s="32" t="n">
        <v>2.69449064</v>
      </c>
      <c r="BN126" s="32" t="n">
        <v>2.77201865</v>
      </c>
      <c r="BO126" s="32" t="n">
        <v>2.52544129</v>
      </c>
      <c r="BP126" s="32" t="n">
        <v>2.45095887</v>
      </c>
      <c r="BQ126" s="32" t="n">
        <v>2.38649257</v>
      </c>
      <c r="BR126" s="32" t="n">
        <v>2.38097405</v>
      </c>
      <c r="BS126" s="32" t="n">
        <v>2.37896732</v>
      </c>
      <c r="BT126" s="32" t="n">
        <v>2.39176024</v>
      </c>
      <c r="BU126" s="32" t="n">
        <v>2.40741778</v>
      </c>
      <c r="BV126" s="32" t="n">
        <v>2.45357264</v>
      </c>
      <c r="BW126" s="32" t="n">
        <v>2.56670224</v>
      </c>
      <c r="BX126" s="32" t="n">
        <v>2.61177096</v>
      </c>
      <c r="BY126" s="32" t="n">
        <v>2.77230963</v>
      </c>
      <c r="BZ126" s="32" t="n">
        <v>2.85778886</v>
      </c>
      <c r="CA126" s="32" t="n">
        <v>2.60310175</v>
      </c>
      <c r="CB126" s="32" t="n">
        <v>2.53426886</v>
      </c>
      <c r="CC126" s="32" t="n">
        <v>2.46768231</v>
      </c>
      <c r="CD126" s="32" t="n">
        <v>2.46198229</v>
      </c>
      <c r="CE126" s="32" t="n">
        <v>2.45990956</v>
      </c>
      <c r="CF126" s="32" t="n">
        <v>2.47312323</v>
      </c>
      <c r="CG126" s="32" t="n">
        <v>2.48956001</v>
      </c>
      <c r="CH126" s="32" t="n">
        <v>2.53723287</v>
      </c>
      <c r="CI126" s="32" t="n">
        <v>2.65408322</v>
      </c>
      <c r="CJ126" s="32" t="n">
        <v>2.6917396</v>
      </c>
      <c r="CK126" s="32" t="n">
        <v>2.85755826</v>
      </c>
      <c r="CL126" s="32" t="n">
        <v>2.94541894</v>
      </c>
      <c r="CM126" s="32" t="n">
        <v>2.68237633</v>
      </c>
      <c r="CN126" s="32" t="n">
        <v>2.62047167</v>
      </c>
      <c r="CO126" s="32" t="n">
        <v>2.55170062</v>
      </c>
      <c r="CP126" s="32" t="n">
        <v>2.5458136</v>
      </c>
      <c r="CQ126" s="32" t="n">
        <v>2.54367287</v>
      </c>
      <c r="CR126" s="32" t="n">
        <v>2.55732004</v>
      </c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</row>
    <row r="127" customFormat="false" ht="12.75" hidden="true" customHeight="false" outlineLevel="0" collapsed="false">
      <c r="A127" s="0" t="n">
        <f aca="false">WEEKDAY(C127,2)</f>
        <v>5</v>
      </c>
      <c r="B127" s="0" t="n">
        <f aca="false">MONTH(C127)</f>
        <v>7</v>
      </c>
      <c r="C127" s="23" t="n">
        <v>34159</v>
      </c>
      <c r="D127" s="0" t="n">
        <f aca="false">MONTH(R127)</f>
        <v>7</v>
      </c>
      <c r="E127" s="0" t="n">
        <f aca="false">YEAR(R127)</f>
        <v>1993</v>
      </c>
      <c r="F127" s="24" t="n">
        <f aca="false">L127-K127</f>
        <v>0.200533333333333</v>
      </c>
      <c r="G127" s="24" t="n">
        <f aca="false">N127-M127</f>
        <v>0.0580046583333331</v>
      </c>
      <c r="H127" s="24" t="n">
        <f aca="false">O127-N127</f>
        <v>0.0754286633333337</v>
      </c>
      <c r="I127" s="24" t="n">
        <f aca="false">O127-M127</f>
        <v>0.133433321666667</v>
      </c>
      <c r="J127" s="25" t="n">
        <f aca="false">VLOOKUP(C127,'Nymex hist.'!A:B,2,0)</f>
        <v>2.153</v>
      </c>
      <c r="K127" s="34" t="n">
        <f aca="false">AVERAGE(U127:AA127)</f>
        <v>2.22166666666667</v>
      </c>
      <c r="L127" s="34" t="n">
        <f aca="false">AVERAGE(AB127:AF127)</f>
        <v>2.4222</v>
      </c>
      <c r="M127" s="27" t="n">
        <f aca="false">SUMIF($S$3:$FQ$3,$E127+1,$S127:$FQ127)/COUNTIF($S$3:$FQ$3,$E127+1)</f>
        <v>2.33616666666667</v>
      </c>
      <c r="N127" s="27" t="n">
        <f aca="false">SUMIF($S$3:$FQ$3,$E127+2,$S127:$FQ127)/COUNTIF($S$3:$FQ$3,$E127+2)</f>
        <v>2.394171325</v>
      </c>
      <c r="O127" s="27" t="n">
        <f aca="false">SUMIF($S$3:$FQ$3,$E127+3,$S127:$FQ127)/COUNTIF($S$3:$FQ$3,$E127+3)</f>
        <v>2.46959998833333</v>
      </c>
      <c r="P127" s="27" t="n">
        <f aca="false">SUMIF($S$3:$FQ$3,$E127+4,$S127:$FQ127)/COUNTIF($S$3:$FQ$3,$E127+4)</f>
        <v>2.54595639583333</v>
      </c>
      <c r="Q127" s="27" t="n">
        <f aca="false">SUMIF($S$3:$FQ$3,$E127+5,$S127:$FQ127)/COUNTIF($S$3:$FQ$3,$E127+5)</f>
        <v>2.62842855416667</v>
      </c>
      <c r="R127" s="28" t="n">
        <v>34159</v>
      </c>
      <c r="S127" s="29"/>
      <c r="T127" s="29"/>
      <c r="U127" s="29"/>
      <c r="V127" s="29"/>
      <c r="W127" s="29"/>
      <c r="X127" s="29"/>
      <c r="Y127" s="29" t="n">
        <v>2.153</v>
      </c>
      <c r="Z127" s="29" t="n">
        <v>2.205</v>
      </c>
      <c r="AA127" s="29" t="n">
        <v>2.307</v>
      </c>
      <c r="AB127" s="29" t="n">
        <v>2.417</v>
      </c>
      <c r="AC127" s="29" t="n">
        <v>2.557</v>
      </c>
      <c r="AD127" s="29" t="n">
        <v>2.552</v>
      </c>
      <c r="AE127" s="29" t="n">
        <v>2.355</v>
      </c>
      <c r="AF127" s="29" t="n">
        <v>2.23</v>
      </c>
      <c r="AG127" s="29" t="n">
        <v>2.18</v>
      </c>
      <c r="AH127" s="29" t="n">
        <v>2.185</v>
      </c>
      <c r="AI127" s="29" t="n">
        <v>2.195</v>
      </c>
      <c r="AJ127" s="31" t="n">
        <v>2.21</v>
      </c>
      <c r="AK127" s="29" t="n">
        <v>2.252</v>
      </c>
      <c r="AL127" s="29" t="n">
        <v>2.295</v>
      </c>
      <c r="AM127" s="29" t="n">
        <v>2.405</v>
      </c>
      <c r="AN127" s="29" t="n">
        <v>2.515</v>
      </c>
      <c r="AO127" s="29" t="n">
        <v>2.66</v>
      </c>
      <c r="AP127" s="29" t="n">
        <v>2.655</v>
      </c>
      <c r="AQ127" s="29" t="n">
        <v>2.43677966</v>
      </c>
      <c r="AR127" s="29" t="n">
        <v>2.31065235</v>
      </c>
      <c r="AS127" s="29" t="n">
        <v>2.26020142</v>
      </c>
      <c r="AT127" s="29" t="n">
        <v>2.26524652</v>
      </c>
      <c r="AU127" s="29" t="n">
        <v>2.2753367</v>
      </c>
      <c r="AV127" s="29" t="n">
        <v>2.29047198</v>
      </c>
      <c r="AW127" s="29" t="n">
        <v>2.27230965</v>
      </c>
      <c r="AX127" s="29" t="n">
        <v>2.31569744</v>
      </c>
      <c r="AY127" s="29" t="n">
        <v>2.42668948</v>
      </c>
      <c r="AZ127" s="29" t="n">
        <v>2.53768151</v>
      </c>
      <c r="BA127" s="29" t="n">
        <v>2.68398919</v>
      </c>
      <c r="BB127" s="29" t="n">
        <v>2.76279503</v>
      </c>
      <c r="BC127" s="29" t="n">
        <v>2.51305085</v>
      </c>
      <c r="BD127" s="29" t="n">
        <v>2.38297575</v>
      </c>
      <c r="BE127" s="29" t="n">
        <v>2.33094571</v>
      </c>
      <c r="BF127" s="29" t="n">
        <v>2.33614872</v>
      </c>
      <c r="BG127" s="29" t="n">
        <v>2.34655473</v>
      </c>
      <c r="BH127" s="29" t="n">
        <v>2.36216374</v>
      </c>
      <c r="BI127" s="29" t="n">
        <v>2.36210173</v>
      </c>
      <c r="BJ127" s="29" t="n">
        <v>2.40682984</v>
      </c>
      <c r="BK127" s="29" t="n">
        <v>2.52124486</v>
      </c>
      <c r="BL127" s="29" t="n">
        <v>2.57982387</v>
      </c>
      <c r="BM127" s="29" t="n">
        <v>2.73056503</v>
      </c>
      <c r="BN127" s="29" t="n">
        <v>2.80809083</v>
      </c>
      <c r="BO127" s="29" t="n">
        <v>2.55067338</v>
      </c>
      <c r="BP127" s="29" t="n">
        <v>2.47453027</v>
      </c>
      <c r="BQ127" s="29" t="n">
        <v>2.42106077</v>
      </c>
      <c r="BR127" s="29" t="n">
        <v>2.42640772</v>
      </c>
      <c r="BS127" s="29" t="n">
        <v>2.43710162</v>
      </c>
      <c r="BT127" s="29" t="n">
        <v>2.45314247</v>
      </c>
      <c r="BU127" s="29" t="n">
        <v>2.43631994</v>
      </c>
      <c r="BV127" s="29" t="n">
        <v>2.48240556</v>
      </c>
      <c r="BW127" s="29" t="n">
        <v>2.60029308</v>
      </c>
      <c r="BX127" s="29" t="n">
        <v>2.65306747</v>
      </c>
      <c r="BY127" s="29" t="n">
        <v>2.80838364</v>
      </c>
      <c r="BZ127" s="29" t="n">
        <v>2.8938597</v>
      </c>
      <c r="CA127" s="29" t="n">
        <v>2.6281015</v>
      </c>
      <c r="CB127" s="29" t="n">
        <v>2.5573194</v>
      </c>
      <c r="CC127" s="29" t="n">
        <v>2.5021174</v>
      </c>
      <c r="CD127" s="29" t="n">
        <v>2.5076376</v>
      </c>
      <c r="CE127" s="29" t="n">
        <v>2.518678</v>
      </c>
      <c r="CF127" s="29" t="n">
        <v>2.5352386</v>
      </c>
      <c r="CG127" s="29" t="n">
        <v>2.5181286</v>
      </c>
      <c r="CH127" s="29" t="n">
        <v>2.56570747</v>
      </c>
      <c r="CI127" s="29" t="n">
        <v>2.68741474</v>
      </c>
      <c r="CJ127" s="29" t="n">
        <v>2.73329549</v>
      </c>
      <c r="CK127" s="29" t="n">
        <v>2.89364415</v>
      </c>
      <c r="CL127" s="29" t="n">
        <v>2.98151371</v>
      </c>
      <c r="CM127" s="29" t="n">
        <v>2.70716201</v>
      </c>
      <c r="CN127" s="29" t="n">
        <v>2.64297294</v>
      </c>
      <c r="CO127" s="29" t="n">
        <v>2.58598594</v>
      </c>
      <c r="CP127" s="29" t="n">
        <v>2.59168464</v>
      </c>
      <c r="CQ127" s="29" t="n">
        <v>2.60308204</v>
      </c>
      <c r="CR127" s="29" t="n">
        <v>2.62017814</v>
      </c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true" customHeight="false" outlineLevel="0" collapsed="false">
      <c r="A128" s="0" t="n">
        <f aca="false">WEEKDAY(C128,2)</f>
        <v>1</v>
      </c>
      <c r="B128" s="0" t="n">
        <f aca="false">MONTH(C128)</f>
        <v>7</v>
      </c>
      <c r="C128" s="23" t="n">
        <v>34162</v>
      </c>
      <c r="D128" s="0" t="n">
        <f aca="false">MONTH(R128)</f>
        <v>7</v>
      </c>
      <c r="E128" s="0" t="n">
        <f aca="false">YEAR(R128)</f>
        <v>1993</v>
      </c>
      <c r="F128" s="24" t="n">
        <f aca="false">L128-K128</f>
        <v>0.22</v>
      </c>
      <c r="G128" s="24" t="n">
        <f aca="false">N128-M128</f>
        <v>0.0579798858333334</v>
      </c>
      <c r="H128" s="24" t="n">
        <f aca="false">O128-N128</f>
        <v>0.0754765691666668</v>
      </c>
      <c r="I128" s="24" t="n">
        <f aca="false">O128-M128</f>
        <v>0.133456455</v>
      </c>
      <c r="J128" s="25" t="n">
        <f aca="false">VLOOKUP(C128,'Nymex hist.'!A:B,2,0)</f>
        <v>2.085</v>
      </c>
      <c r="K128" s="34" t="n">
        <f aca="false">AVERAGE(U128:AA128)</f>
        <v>2.169</v>
      </c>
      <c r="L128" s="34" t="n">
        <f aca="false">AVERAGE(AB128:AF128)</f>
        <v>2.389</v>
      </c>
      <c r="M128" s="27" t="n">
        <f aca="false">SUMIF($S$3:$FQ$3,$E128+1,$S128:$FQ128)/COUNTIF($S$3:$FQ$3,$E128+1)</f>
        <v>2.3025</v>
      </c>
      <c r="N128" s="27" t="n">
        <f aca="false">SUMIF($S$3:$FQ$3,$E128+2,$S128:$FQ128)/COUNTIF($S$3:$FQ$3,$E128+2)</f>
        <v>2.36047988583333</v>
      </c>
      <c r="O128" s="27" t="n">
        <f aca="false">SUMIF($S$3:$FQ$3,$E128+3,$S128:$FQ128)/COUNTIF($S$3:$FQ$3,$E128+3)</f>
        <v>2.435956455</v>
      </c>
      <c r="P128" s="27" t="n">
        <f aca="false">SUMIF($S$3:$FQ$3,$E128+4,$S128:$FQ128)/COUNTIF($S$3:$FQ$3,$E128+4)</f>
        <v>2.51728706166667</v>
      </c>
      <c r="Q128" s="27" t="n">
        <f aca="false">SUMIF($S$3:$FQ$3,$E128+5,$S128:$FQ128)/COUNTIF($S$3:$FQ$3,$E128+5)</f>
        <v>2.5997582</v>
      </c>
      <c r="R128" s="28" t="n">
        <v>34162</v>
      </c>
      <c r="S128" s="29"/>
      <c r="T128" s="29"/>
      <c r="U128" s="29"/>
      <c r="V128" s="29"/>
      <c r="W128" s="29"/>
      <c r="X128" s="29"/>
      <c r="Y128" s="29" t="n">
        <v>2.085</v>
      </c>
      <c r="Z128" s="29" t="n">
        <v>2.156</v>
      </c>
      <c r="AA128" s="29" t="n">
        <v>2.266</v>
      </c>
      <c r="AB128" s="29" t="n">
        <v>2.379</v>
      </c>
      <c r="AC128" s="29" t="n">
        <v>2.524</v>
      </c>
      <c r="AD128" s="29" t="n">
        <v>2.519</v>
      </c>
      <c r="AE128" s="29" t="n">
        <v>2.324</v>
      </c>
      <c r="AF128" s="29" t="n">
        <v>2.199</v>
      </c>
      <c r="AG128" s="29" t="n">
        <v>2.149</v>
      </c>
      <c r="AH128" s="29" t="n">
        <v>2.154</v>
      </c>
      <c r="AI128" s="29" t="n">
        <v>2.164</v>
      </c>
      <c r="AJ128" s="31" t="n">
        <v>2.174</v>
      </c>
      <c r="AK128" s="29" t="n">
        <v>2.216</v>
      </c>
      <c r="AL128" s="29" t="n">
        <v>2.259</v>
      </c>
      <c r="AM128" s="29" t="n">
        <v>2.369</v>
      </c>
      <c r="AN128" s="29" t="n">
        <v>2.479</v>
      </c>
      <c r="AO128" s="29" t="n">
        <v>2.624</v>
      </c>
      <c r="AP128" s="29" t="n">
        <v>2.619</v>
      </c>
      <c r="AQ128" s="29" t="n">
        <v>2.40606622</v>
      </c>
      <c r="AR128" s="29" t="n">
        <v>2.27990922</v>
      </c>
      <c r="AS128" s="29" t="n">
        <v>2.22944642</v>
      </c>
      <c r="AT128" s="29" t="n">
        <v>2.2344927</v>
      </c>
      <c r="AU128" s="29" t="n">
        <v>2.24458526</v>
      </c>
      <c r="AV128" s="29" t="n">
        <v>2.25467782</v>
      </c>
      <c r="AW128" s="29" t="n">
        <v>2.23651121</v>
      </c>
      <c r="AX128" s="29" t="n">
        <v>2.27990922</v>
      </c>
      <c r="AY128" s="29" t="n">
        <v>2.39092738</v>
      </c>
      <c r="AZ128" s="29" t="n">
        <v>2.50194553</v>
      </c>
      <c r="BA128" s="29" t="n">
        <v>2.64828765</v>
      </c>
      <c r="BB128" s="29" t="n">
        <v>2.72715379</v>
      </c>
      <c r="BC128" s="29" t="n">
        <v>2.48244927</v>
      </c>
      <c r="BD128" s="29" t="n">
        <v>2.35228729</v>
      </c>
      <c r="BE128" s="29" t="n">
        <v>2.3002225</v>
      </c>
      <c r="BF128" s="29" t="n">
        <v>2.30542898</v>
      </c>
      <c r="BG128" s="29" t="n">
        <v>2.31584194</v>
      </c>
      <c r="BH128" s="29" t="n">
        <v>2.32625489</v>
      </c>
      <c r="BI128" s="29" t="n">
        <v>2.32613306</v>
      </c>
      <c r="BJ128" s="29" t="n">
        <v>2.37073931</v>
      </c>
      <c r="BK128" s="29" t="n">
        <v>2.48530181</v>
      </c>
      <c r="BL128" s="29" t="n">
        <v>2.54426981</v>
      </c>
      <c r="BM128" s="29" t="n">
        <v>2.69539481</v>
      </c>
      <c r="BN128" s="29" t="n">
        <v>2.77832055</v>
      </c>
      <c r="BO128" s="29" t="n">
        <v>2.52556355</v>
      </c>
      <c r="BP128" s="29" t="n">
        <v>2.44854819</v>
      </c>
      <c r="BQ128" s="29" t="n">
        <v>2.39492544</v>
      </c>
      <c r="BR128" s="29" t="n">
        <v>2.40021219</v>
      </c>
      <c r="BS128" s="29" t="n">
        <v>2.41103744</v>
      </c>
      <c r="BT128" s="29" t="n">
        <v>2.42186269</v>
      </c>
      <c r="BU128" s="29" t="n">
        <v>2.40503321</v>
      </c>
      <c r="BV128" s="29" t="n">
        <v>2.45110346</v>
      </c>
      <c r="BW128" s="29" t="n">
        <v>2.56942596</v>
      </c>
      <c r="BX128" s="29" t="n">
        <v>2.62266353</v>
      </c>
      <c r="BY128" s="29" t="n">
        <v>2.77874853</v>
      </c>
      <c r="BZ128" s="29" t="n">
        <v>2.8640898</v>
      </c>
      <c r="CA128" s="29" t="n">
        <v>2.6030498</v>
      </c>
      <c r="CB128" s="29" t="n">
        <v>2.5314276</v>
      </c>
      <c r="CC128" s="29" t="n">
        <v>2.4760476</v>
      </c>
      <c r="CD128" s="29" t="n">
        <v>2.4815076</v>
      </c>
      <c r="CE128" s="29" t="n">
        <v>2.4926876</v>
      </c>
      <c r="CF128" s="29" t="n">
        <v>2.5038676</v>
      </c>
      <c r="CG128" s="29" t="n">
        <v>2.486744</v>
      </c>
      <c r="CH128" s="29" t="n">
        <v>2.534324</v>
      </c>
      <c r="CI128" s="29" t="n">
        <v>2.656524</v>
      </c>
      <c r="CJ128" s="29" t="n">
        <v>2.7028144</v>
      </c>
      <c r="CK128" s="29" t="n">
        <v>2.8640144</v>
      </c>
      <c r="CL128" s="29" t="n">
        <v>2.95173864</v>
      </c>
      <c r="CM128" s="29" t="n">
        <v>2.68216464</v>
      </c>
      <c r="CN128" s="29" t="n">
        <v>2.6171769</v>
      </c>
      <c r="CO128" s="29" t="n">
        <v>2.5599864</v>
      </c>
      <c r="CP128" s="29" t="n">
        <v>2.5656249</v>
      </c>
      <c r="CQ128" s="29" t="n">
        <v>2.5771704</v>
      </c>
      <c r="CR128" s="29" t="n">
        <v>2.5887159</v>
      </c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true" customHeight="false" outlineLevel="0" collapsed="false">
      <c r="A129" s="0" t="n">
        <f aca="false">WEEKDAY(C129,2)</f>
        <v>2</v>
      </c>
      <c r="B129" s="0" t="n">
        <f aca="false">MONTH(C129)</f>
        <v>7</v>
      </c>
      <c r="C129" s="23" t="n">
        <v>34163</v>
      </c>
      <c r="D129" s="0" t="n">
        <f aca="false">MONTH(R129)</f>
        <v>7</v>
      </c>
      <c r="E129" s="0" t="n">
        <f aca="false">YEAR(R129)</f>
        <v>1993</v>
      </c>
      <c r="F129" s="24" t="n">
        <f aca="false">L129-K129</f>
        <v>0.2222</v>
      </c>
      <c r="G129" s="24" t="n">
        <f aca="false">N129-M129</f>
        <v>0.0761736050000001</v>
      </c>
      <c r="H129" s="24" t="n">
        <f aca="false">O129-N129</f>
        <v>0.0872772841666665</v>
      </c>
      <c r="I129" s="24" t="n">
        <f aca="false">O129-M129</f>
        <v>0.163450889166667</v>
      </c>
      <c r="J129" s="25" t="n">
        <f aca="false">VLOOKUP(C129,'Nymex hist.'!A:B,2,0)</f>
        <v>2.081</v>
      </c>
      <c r="K129" s="34" t="n">
        <f aca="false">AVERAGE(U129:AA129)</f>
        <v>2.164</v>
      </c>
      <c r="L129" s="34" t="n">
        <f aca="false">AVERAGE(AB129:AF129)</f>
        <v>2.3862</v>
      </c>
      <c r="M129" s="27" t="n">
        <f aca="false">SUMIF($S$3:$FQ$3,$E129+1,$S129:$FQ129)/COUNTIF($S$3:$FQ$3,$E129+1)</f>
        <v>2.30491666666667</v>
      </c>
      <c r="N129" s="27" t="n">
        <f aca="false">SUMIF($S$3:$FQ$3,$E129+2,$S129:$FQ129)/COUNTIF($S$3:$FQ$3,$E129+2)</f>
        <v>2.38109027166667</v>
      </c>
      <c r="O129" s="27" t="n">
        <f aca="false">SUMIF($S$3:$FQ$3,$E129+3,$S129:$FQ129)/COUNTIF($S$3:$FQ$3,$E129+3)</f>
        <v>2.46836755583333</v>
      </c>
      <c r="P129" s="27" t="n">
        <f aca="false">SUMIF($S$3:$FQ$3,$E129+4,$S129:$FQ129)/COUNTIF($S$3:$FQ$3,$E129+4)</f>
        <v>2.55469098166667</v>
      </c>
      <c r="Q129" s="27" t="n">
        <f aca="false">SUMIF($S$3:$FQ$3,$E129+5,$S129:$FQ129)/COUNTIF($S$3:$FQ$3,$E129+5)</f>
        <v>2.6445454975</v>
      </c>
      <c r="R129" s="28" t="n">
        <v>34163</v>
      </c>
      <c r="S129" s="29"/>
      <c r="T129" s="29"/>
      <c r="U129" s="29"/>
      <c r="V129" s="29"/>
      <c r="W129" s="29"/>
      <c r="X129" s="29"/>
      <c r="Y129" s="29" t="n">
        <v>2.081</v>
      </c>
      <c r="Z129" s="29" t="n">
        <v>2.149</v>
      </c>
      <c r="AA129" s="29" t="n">
        <v>2.262</v>
      </c>
      <c r="AB129" s="29" t="n">
        <v>2.377</v>
      </c>
      <c r="AC129" s="29" t="n">
        <v>2.522</v>
      </c>
      <c r="AD129" s="29" t="n">
        <v>2.517</v>
      </c>
      <c r="AE129" s="29" t="n">
        <v>2.32</v>
      </c>
      <c r="AF129" s="29" t="n">
        <v>2.195</v>
      </c>
      <c r="AG129" s="29" t="n">
        <v>2.145</v>
      </c>
      <c r="AH129" s="29" t="n">
        <v>2.155</v>
      </c>
      <c r="AI129" s="29" t="n">
        <v>2.17</v>
      </c>
      <c r="AJ129" s="31" t="n">
        <v>2.18</v>
      </c>
      <c r="AK129" s="29" t="n">
        <v>2.222</v>
      </c>
      <c r="AL129" s="29" t="n">
        <v>2.265</v>
      </c>
      <c r="AM129" s="29" t="n">
        <v>2.375</v>
      </c>
      <c r="AN129" s="29" t="n">
        <v>2.485</v>
      </c>
      <c r="AO129" s="29" t="n">
        <v>2.63</v>
      </c>
      <c r="AP129" s="29" t="n">
        <v>2.625</v>
      </c>
      <c r="AQ129" s="29" t="n">
        <v>2.42163117</v>
      </c>
      <c r="AR129" s="29" t="n">
        <v>2.29444466</v>
      </c>
      <c r="AS129" s="29" t="n">
        <v>2.24357006</v>
      </c>
      <c r="AT129" s="29" t="n">
        <v>2.25374498</v>
      </c>
      <c r="AU129" s="29" t="n">
        <v>2.26900736</v>
      </c>
      <c r="AV129" s="29" t="n">
        <v>2.27918228</v>
      </c>
      <c r="AW129" s="29" t="n">
        <v>2.26086742</v>
      </c>
      <c r="AX129" s="29" t="n">
        <v>2.30461958</v>
      </c>
      <c r="AY129" s="29" t="n">
        <v>2.41654371</v>
      </c>
      <c r="AZ129" s="29" t="n">
        <v>2.52846784</v>
      </c>
      <c r="BA129" s="29" t="n">
        <v>2.6760042</v>
      </c>
      <c r="BB129" s="29" t="n">
        <v>2.76610997</v>
      </c>
      <c r="BC129" s="29" t="n">
        <v>2.5079397</v>
      </c>
      <c r="BD129" s="29" t="n">
        <v>2.37622018</v>
      </c>
      <c r="BE129" s="29" t="n">
        <v>2.32353237</v>
      </c>
      <c r="BF129" s="29" t="n">
        <v>2.33406993</v>
      </c>
      <c r="BG129" s="29" t="n">
        <v>2.34987628</v>
      </c>
      <c r="BH129" s="29" t="n">
        <v>2.36041384</v>
      </c>
      <c r="BI129" s="29" t="n">
        <v>2.36013134</v>
      </c>
      <c r="BJ129" s="29" t="n">
        <v>2.40533082</v>
      </c>
      <c r="BK129" s="29" t="n">
        <v>2.5214169</v>
      </c>
      <c r="BL129" s="29" t="n">
        <v>2.58124075</v>
      </c>
      <c r="BM129" s="29" t="n">
        <v>2.73412859</v>
      </c>
      <c r="BN129" s="29" t="n">
        <v>2.8226004</v>
      </c>
      <c r="BO129" s="29" t="n">
        <v>2.5556116</v>
      </c>
      <c r="BP129" s="29" t="n">
        <v>2.4773775</v>
      </c>
      <c r="BQ129" s="29" t="n">
        <v>2.42270228</v>
      </c>
      <c r="BR129" s="29" t="n">
        <v>2.43368843</v>
      </c>
      <c r="BS129" s="29" t="n">
        <v>2.45003989</v>
      </c>
      <c r="BT129" s="29" t="n">
        <v>2.46102603</v>
      </c>
      <c r="BU129" s="29" t="n">
        <v>2.44405628</v>
      </c>
      <c r="BV129" s="29" t="n">
        <v>2.49081125</v>
      </c>
      <c r="BW129" s="29" t="n">
        <v>2.61089234</v>
      </c>
      <c r="BX129" s="29" t="n">
        <v>2.66466822</v>
      </c>
      <c r="BY129" s="29" t="n">
        <v>2.82281756</v>
      </c>
      <c r="BZ129" s="29" t="n">
        <v>2.91643588</v>
      </c>
      <c r="CA129" s="29" t="n">
        <v>2.64004209</v>
      </c>
      <c r="CB129" s="29" t="n">
        <v>2.56744441</v>
      </c>
      <c r="CC129" s="29" t="n">
        <v>2.5108432</v>
      </c>
      <c r="CD129" s="29" t="n">
        <v>2.52221634</v>
      </c>
      <c r="CE129" s="29" t="n">
        <v>2.5391438</v>
      </c>
      <c r="CF129" s="29" t="n">
        <v>2.55051695</v>
      </c>
      <c r="CG129" s="29" t="n">
        <v>2.53460513</v>
      </c>
      <c r="CH129" s="29" t="n">
        <v>2.5830071</v>
      </c>
      <c r="CI129" s="29" t="n">
        <v>2.70731819</v>
      </c>
      <c r="CJ129" s="29" t="n">
        <v>2.74962627</v>
      </c>
      <c r="CK129" s="29" t="n">
        <v>2.91334661</v>
      </c>
      <c r="CL129" s="29" t="n">
        <v>3.00646381</v>
      </c>
      <c r="CM129" s="29" t="n">
        <v>2.72066502</v>
      </c>
      <c r="CN129" s="29" t="n">
        <v>2.65941382</v>
      </c>
      <c r="CO129" s="29" t="n">
        <v>2.60088661</v>
      </c>
      <c r="CP129" s="29" t="n">
        <v>2.61264675</v>
      </c>
      <c r="CQ129" s="29" t="n">
        <v>2.63015021</v>
      </c>
      <c r="CR129" s="29" t="n">
        <v>2.64191036</v>
      </c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true" customHeight="false" outlineLevel="0" collapsed="false">
      <c r="A130" s="0" t="n">
        <f aca="false">WEEKDAY(C130,2)</f>
        <v>3</v>
      </c>
      <c r="B130" s="0" t="n">
        <f aca="false">MONTH(C130)</f>
        <v>7</v>
      </c>
      <c r="C130" s="23" t="n">
        <v>34164</v>
      </c>
      <c r="D130" s="0" t="n">
        <f aca="false">MONTH(R130)</f>
        <v>7</v>
      </c>
      <c r="E130" s="0" t="n">
        <f aca="false">YEAR(R130)</f>
        <v>1993</v>
      </c>
      <c r="F130" s="24" t="n">
        <f aca="false">L130-K130</f>
        <v>0.250666666666666</v>
      </c>
      <c r="G130" s="24" t="n">
        <f aca="false">N130-M130</f>
        <v>0.0829166666666668</v>
      </c>
      <c r="H130" s="24" t="n">
        <f aca="false">O130-N130</f>
        <v>0.0800000000000001</v>
      </c>
      <c r="I130" s="24" t="n">
        <f aca="false">O130-M130</f>
        <v>0.162916666666667</v>
      </c>
      <c r="J130" s="25" t="n">
        <f aca="false">VLOOKUP(C130,'Nymex hist.'!A:B,2,0)</f>
        <v>2.034</v>
      </c>
      <c r="K130" s="34" t="n">
        <f aca="false">AVERAGE(U130:AA130)</f>
        <v>2.10433333333333</v>
      </c>
      <c r="L130" s="34" t="n">
        <f aca="false">AVERAGE(AB130:AF130)</f>
        <v>2.355</v>
      </c>
      <c r="M130" s="27" t="n">
        <f aca="false">SUMIF($S$3:$FQ$3,$E130+1,$S130:$FQ130)/COUNTIF($S$3:$FQ$3,$E130+1)</f>
        <v>2.281</v>
      </c>
      <c r="N130" s="27" t="n">
        <f aca="false">SUMIF($S$3:$FQ$3,$E130+2,$S130:$FQ130)/COUNTIF($S$3:$FQ$3,$E130+2)</f>
        <v>2.36391666666667</v>
      </c>
      <c r="O130" s="27" t="n">
        <f aca="false">SUMIF($S$3:$FQ$3,$E130+3,$S130:$FQ130)/COUNTIF($S$3:$FQ$3,$E130+3)</f>
        <v>2.44391666666667</v>
      </c>
      <c r="P130" s="27" t="n">
        <f aca="false">SUMIF($S$3:$FQ$3,$E130+4,$S130:$FQ130)/COUNTIF($S$3:$FQ$3,$E130+4)</f>
        <v>2.52891666666667</v>
      </c>
      <c r="Q130" s="27" t="n">
        <f aca="false">SUMIF($S$3:$FQ$3,$E130+5,$S130:$FQ130)/COUNTIF($S$3:$FQ$3,$E130+5)</f>
        <v>2.61891666666667</v>
      </c>
      <c r="R130" s="28" t="n">
        <v>34164</v>
      </c>
      <c r="S130" s="29"/>
      <c r="T130" s="29"/>
      <c r="U130" s="29"/>
      <c r="V130" s="29"/>
      <c r="W130" s="29"/>
      <c r="X130" s="29"/>
      <c r="Y130" s="29" t="n">
        <v>2.034</v>
      </c>
      <c r="Z130" s="29" t="n">
        <v>2.079</v>
      </c>
      <c r="AA130" s="29" t="n">
        <v>2.2</v>
      </c>
      <c r="AB130" s="29" t="n">
        <v>2.33</v>
      </c>
      <c r="AC130" s="29" t="n">
        <v>2.485</v>
      </c>
      <c r="AD130" s="29" t="n">
        <v>2.485</v>
      </c>
      <c r="AE130" s="29" t="n">
        <v>2.3</v>
      </c>
      <c r="AF130" s="29" t="n">
        <v>2.175</v>
      </c>
      <c r="AG130" s="29" t="n">
        <v>2.125</v>
      </c>
      <c r="AH130" s="29" t="n">
        <v>2.135</v>
      </c>
      <c r="AI130" s="29" t="n">
        <v>2.145</v>
      </c>
      <c r="AJ130" s="31" t="n">
        <v>2.155</v>
      </c>
      <c r="AK130" s="29" t="n">
        <v>2.197</v>
      </c>
      <c r="AL130" s="29" t="n">
        <v>2.24</v>
      </c>
      <c r="AM130" s="29" t="n">
        <v>2.35</v>
      </c>
      <c r="AN130" s="29" t="n">
        <v>2.46</v>
      </c>
      <c r="AO130" s="29" t="n">
        <v>2.605</v>
      </c>
      <c r="AP130" s="29" t="n">
        <v>2.6</v>
      </c>
      <c r="AQ130" s="29" t="n">
        <v>2.38</v>
      </c>
      <c r="AR130" s="29" t="n">
        <v>2.255</v>
      </c>
      <c r="AS130" s="29" t="n">
        <v>2.205</v>
      </c>
      <c r="AT130" s="29" t="n">
        <v>2.215</v>
      </c>
      <c r="AU130" s="29" t="n">
        <v>2.225</v>
      </c>
      <c r="AV130" s="29" t="n">
        <v>2.235</v>
      </c>
      <c r="AW130" s="29" t="n">
        <v>2.277</v>
      </c>
      <c r="AX130" s="29" t="n">
        <v>2.32</v>
      </c>
      <c r="AY130" s="29" t="n">
        <v>2.43</v>
      </c>
      <c r="AZ130" s="29" t="n">
        <v>2.54</v>
      </c>
      <c r="BA130" s="29" t="n">
        <v>2.685</v>
      </c>
      <c r="BB130" s="29" t="n">
        <v>2.68</v>
      </c>
      <c r="BC130" s="29" t="n">
        <v>2.46</v>
      </c>
      <c r="BD130" s="29" t="n">
        <v>2.335</v>
      </c>
      <c r="BE130" s="29" t="n">
        <v>2.285</v>
      </c>
      <c r="BF130" s="29" t="n">
        <v>2.295</v>
      </c>
      <c r="BG130" s="29" t="n">
        <v>2.305</v>
      </c>
      <c r="BH130" s="29" t="n">
        <v>2.315</v>
      </c>
      <c r="BI130" s="29" t="n">
        <v>2.357</v>
      </c>
      <c r="BJ130" s="29" t="n">
        <v>2.4</v>
      </c>
      <c r="BK130" s="29" t="n">
        <v>2.51</v>
      </c>
      <c r="BL130" s="29" t="n">
        <v>2.62</v>
      </c>
      <c r="BM130" s="29" t="n">
        <v>2.765</v>
      </c>
      <c r="BN130" s="29" t="n">
        <v>2.765</v>
      </c>
      <c r="BO130" s="29" t="n">
        <v>2.545</v>
      </c>
      <c r="BP130" s="29" t="n">
        <v>2.42</v>
      </c>
      <c r="BQ130" s="29" t="n">
        <v>2.37</v>
      </c>
      <c r="BR130" s="29" t="n">
        <v>2.38</v>
      </c>
      <c r="BS130" s="29" t="n">
        <v>2.39</v>
      </c>
      <c r="BT130" s="29" t="n">
        <v>2.4</v>
      </c>
      <c r="BU130" s="29" t="n">
        <v>2.442</v>
      </c>
      <c r="BV130" s="29" t="n">
        <v>2.485</v>
      </c>
      <c r="BW130" s="29" t="n">
        <v>2.595</v>
      </c>
      <c r="BX130" s="29" t="n">
        <v>2.705</v>
      </c>
      <c r="BY130" s="29" t="n">
        <v>2.85</v>
      </c>
      <c r="BZ130" s="29" t="n">
        <v>2.855</v>
      </c>
      <c r="CA130" s="29" t="n">
        <v>2.635</v>
      </c>
      <c r="CB130" s="29" t="n">
        <v>2.51</v>
      </c>
      <c r="CC130" s="29" t="n">
        <v>2.46</v>
      </c>
      <c r="CD130" s="29" t="n">
        <v>2.47</v>
      </c>
      <c r="CE130" s="29" t="n">
        <v>2.48</v>
      </c>
      <c r="CF130" s="29" t="n">
        <v>2.49</v>
      </c>
      <c r="CG130" s="29" t="n">
        <v>2.532</v>
      </c>
      <c r="CH130" s="29" t="n">
        <v>2.575</v>
      </c>
      <c r="CI130" s="29" t="n">
        <v>2.685</v>
      </c>
      <c r="CJ130" s="29" t="n">
        <v>2.795</v>
      </c>
      <c r="CK130" s="29" t="n">
        <v>2.94</v>
      </c>
      <c r="CL130" s="29" t="n">
        <v>2.945</v>
      </c>
      <c r="CM130" s="29" t="n">
        <v>2.725</v>
      </c>
      <c r="CN130" s="29" t="n">
        <v>2.6</v>
      </c>
      <c r="CO130" s="29" t="n">
        <v>2.55</v>
      </c>
      <c r="CP130" s="29" t="n">
        <v>2.56</v>
      </c>
      <c r="CQ130" s="29" t="n">
        <v>2.57</v>
      </c>
      <c r="CR130" s="29" t="n">
        <v>2.58</v>
      </c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1" t="n">
        <f aca="false">WEEKDAY(C131,2)</f>
        <v>4</v>
      </c>
      <c r="B131" s="1" t="n">
        <f aca="false">MONTH(C131)</f>
        <v>7</v>
      </c>
      <c r="C131" s="23" t="n">
        <v>34165</v>
      </c>
      <c r="D131" s="0" t="n">
        <f aca="false">MONTH(R131)</f>
        <v>7</v>
      </c>
      <c r="E131" s="0" t="n">
        <f aca="false">YEAR(R131)</f>
        <v>1993</v>
      </c>
      <c r="F131" s="24" t="n">
        <f aca="false">L131-K131</f>
        <v>0.263666666666667</v>
      </c>
      <c r="G131" s="3" t="n">
        <f aca="false">N131-M131</f>
        <v>0.083333333333333</v>
      </c>
      <c r="H131" s="3" t="n">
        <f aca="false">O131-N131</f>
        <v>0.0900000000000003</v>
      </c>
      <c r="I131" s="3" t="n">
        <f aca="false">O131-M131</f>
        <v>0.173333333333333</v>
      </c>
      <c r="J131" s="4" t="n">
        <f aca="false">VLOOKUP(C131,'Nymex hist.'!A:B,2,0)</f>
        <v>2.031</v>
      </c>
      <c r="K131" s="4" t="n">
        <f aca="false">AVERAGE(U131:AA131)</f>
        <v>2.08633333333333</v>
      </c>
      <c r="L131" s="4" t="n">
        <f aca="false">AVERAGE(AB131:AF131)</f>
        <v>2.35</v>
      </c>
      <c r="M131" s="4" t="n">
        <f aca="false">SUMIF($S$3:$FQ$3,$E131+1,$S131:$FQ131)/COUNTIF($S$3:$FQ$3,$E131+1)</f>
        <v>2.28175</v>
      </c>
      <c r="N131" s="4" t="n">
        <f aca="false">SUMIF($S$3:$FQ$3,$E131+2,$S131:$FQ131)/COUNTIF($S$3:$FQ$3,$E131+2)</f>
        <v>2.36508333333333</v>
      </c>
      <c r="O131" s="4" t="n">
        <f aca="false">SUMIF($S$3:$FQ$3,$E131+3,$S131:$FQ131)/COUNTIF($S$3:$FQ$3,$E131+3)</f>
        <v>2.45508333333333</v>
      </c>
      <c r="P131" s="4" t="n">
        <f aca="false">SUMIF($S$3:$FQ$3,$E131+4,$S131:$FQ131)/COUNTIF($S$3:$FQ$3,$E131+4)</f>
        <v>2.54508333333333</v>
      </c>
      <c r="Q131" s="4" t="n">
        <f aca="false">SUMIF($S$3:$FQ$3,$E131+5,$S131:$FQ131)/COUNTIF($S$3:$FQ$3,$E131+5)</f>
        <v>2.64008333333333</v>
      </c>
      <c r="R131" s="21" t="n">
        <v>34165</v>
      </c>
      <c r="S131" s="32"/>
      <c r="T131" s="32"/>
      <c r="U131" s="32"/>
      <c r="V131" s="32"/>
      <c r="W131" s="32"/>
      <c r="X131" s="32"/>
      <c r="Y131" s="32" t="n">
        <v>2.031</v>
      </c>
      <c r="Z131" s="32" t="n">
        <v>2.054</v>
      </c>
      <c r="AA131" s="32" t="n">
        <v>2.174</v>
      </c>
      <c r="AB131" s="32" t="n">
        <v>2.319</v>
      </c>
      <c r="AC131" s="32" t="n">
        <v>2.48</v>
      </c>
      <c r="AD131" s="32" t="n">
        <v>2.482</v>
      </c>
      <c r="AE131" s="32" t="n">
        <v>2.297</v>
      </c>
      <c r="AF131" s="32" t="n">
        <v>2.172</v>
      </c>
      <c r="AG131" s="32" t="n">
        <v>2.127</v>
      </c>
      <c r="AH131" s="32" t="n">
        <v>2.137</v>
      </c>
      <c r="AI131" s="32" t="n">
        <v>2.147</v>
      </c>
      <c r="AJ131" s="33" t="n">
        <v>2.157</v>
      </c>
      <c r="AK131" s="32" t="n">
        <v>2.199</v>
      </c>
      <c r="AL131" s="32" t="n">
        <v>2.242</v>
      </c>
      <c r="AM131" s="32" t="n">
        <v>2.352</v>
      </c>
      <c r="AN131" s="32" t="n">
        <v>2.462</v>
      </c>
      <c r="AO131" s="32" t="n">
        <v>2.607</v>
      </c>
      <c r="AP131" s="32" t="n">
        <v>2.602</v>
      </c>
      <c r="AQ131" s="32" t="n">
        <v>2.377</v>
      </c>
      <c r="AR131" s="32" t="n">
        <v>2.252</v>
      </c>
      <c r="AS131" s="32" t="n">
        <v>2.207</v>
      </c>
      <c r="AT131" s="32" t="n">
        <v>2.217</v>
      </c>
      <c r="AU131" s="32" t="n">
        <v>2.227</v>
      </c>
      <c r="AV131" s="32" t="n">
        <v>2.237</v>
      </c>
      <c r="AW131" s="32" t="n">
        <v>2.279</v>
      </c>
      <c r="AX131" s="32" t="n">
        <v>2.322</v>
      </c>
      <c r="AY131" s="32" t="n">
        <v>2.432</v>
      </c>
      <c r="AZ131" s="32" t="n">
        <v>2.542</v>
      </c>
      <c r="BA131" s="32" t="n">
        <v>2.687</v>
      </c>
      <c r="BB131" s="32" t="n">
        <v>2.692</v>
      </c>
      <c r="BC131" s="32" t="n">
        <v>2.467</v>
      </c>
      <c r="BD131" s="32" t="n">
        <v>2.342</v>
      </c>
      <c r="BE131" s="32" t="n">
        <v>2.297</v>
      </c>
      <c r="BF131" s="32" t="n">
        <v>2.307</v>
      </c>
      <c r="BG131" s="32" t="n">
        <v>2.317</v>
      </c>
      <c r="BH131" s="32" t="n">
        <v>2.327</v>
      </c>
      <c r="BI131" s="32" t="n">
        <v>2.369</v>
      </c>
      <c r="BJ131" s="32" t="n">
        <v>2.412</v>
      </c>
      <c r="BK131" s="32" t="n">
        <v>2.522</v>
      </c>
      <c r="BL131" s="32" t="n">
        <v>2.632</v>
      </c>
      <c r="BM131" s="32" t="n">
        <v>2.777</v>
      </c>
      <c r="BN131" s="32" t="n">
        <v>2.782</v>
      </c>
      <c r="BO131" s="32" t="n">
        <v>2.557</v>
      </c>
      <c r="BP131" s="32" t="n">
        <v>2.432</v>
      </c>
      <c r="BQ131" s="32" t="n">
        <v>2.387</v>
      </c>
      <c r="BR131" s="32" t="n">
        <v>2.397</v>
      </c>
      <c r="BS131" s="32" t="n">
        <v>2.407</v>
      </c>
      <c r="BT131" s="32" t="n">
        <v>2.417</v>
      </c>
      <c r="BU131" s="32" t="n">
        <v>2.459</v>
      </c>
      <c r="BV131" s="32" t="n">
        <v>2.502</v>
      </c>
      <c r="BW131" s="32" t="n">
        <v>2.612</v>
      </c>
      <c r="BX131" s="32" t="n">
        <v>2.722</v>
      </c>
      <c r="BY131" s="32" t="n">
        <v>2.867</v>
      </c>
      <c r="BZ131" s="32" t="n">
        <v>2.877</v>
      </c>
      <c r="CA131" s="32" t="n">
        <v>2.652</v>
      </c>
      <c r="CB131" s="32" t="n">
        <v>2.527</v>
      </c>
      <c r="CC131" s="32" t="n">
        <v>2.482</v>
      </c>
      <c r="CD131" s="32" t="n">
        <v>2.492</v>
      </c>
      <c r="CE131" s="32" t="n">
        <v>2.502</v>
      </c>
      <c r="CF131" s="32" t="n">
        <v>2.512</v>
      </c>
      <c r="CG131" s="32" t="n">
        <v>2.554</v>
      </c>
      <c r="CH131" s="32" t="n">
        <v>2.597</v>
      </c>
      <c r="CI131" s="32" t="n">
        <v>2.707</v>
      </c>
      <c r="CJ131" s="32" t="n">
        <v>2.817</v>
      </c>
      <c r="CK131" s="32" t="n">
        <v>2.962</v>
      </c>
      <c r="CL131" s="32" t="n">
        <v>2.972</v>
      </c>
      <c r="CM131" s="32" t="n">
        <v>2.747</v>
      </c>
      <c r="CN131" s="32" t="n">
        <v>2.622</v>
      </c>
      <c r="CO131" s="32" t="n">
        <v>2.577</v>
      </c>
      <c r="CP131" s="32" t="n">
        <v>2.587</v>
      </c>
      <c r="CQ131" s="32" t="n">
        <v>2.597</v>
      </c>
      <c r="CR131" s="32" t="n">
        <v>2.607</v>
      </c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</row>
    <row r="132" customFormat="false" ht="12.75" hidden="true" customHeight="false" outlineLevel="0" collapsed="false">
      <c r="A132" s="0" t="n">
        <f aca="false">WEEKDAY(C132,2)</f>
        <v>5</v>
      </c>
      <c r="B132" s="0" t="n">
        <f aca="false">MONTH(C132)</f>
        <v>7</v>
      </c>
      <c r="C132" s="23" t="n">
        <v>34166</v>
      </c>
      <c r="D132" s="0" t="n">
        <f aca="false">MONTH(R132)</f>
        <v>7</v>
      </c>
      <c r="E132" s="0" t="n">
        <f aca="false">YEAR(R132)</f>
        <v>1993</v>
      </c>
      <c r="F132" s="24" t="n">
        <f aca="false">L132-K132</f>
        <v>0.262933333333334</v>
      </c>
      <c r="G132" s="24" t="n">
        <f aca="false">N132-M132</f>
        <v>0.0887500000000001</v>
      </c>
      <c r="H132" s="24" t="n">
        <f aca="false">O132-N132</f>
        <v>0.085</v>
      </c>
      <c r="I132" s="24" t="n">
        <f aca="false">O132-M132</f>
        <v>0.17375</v>
      </c>
      <c r="J132" s="25" t="n">
        <f aca="false">VLOOKUP(C132,'Nymex hist.'!A:B,2,0)</f>
        <v>2.067</v>
      </c>
      <c r="K132" s="34" t="n">
        <f aca="false">AVERAGE(U132:AA132)</f>
        <v>2.10166666666667</v>
      </c>
      <c r="L132" s="34" t="n">
        <f aca="false">AVERAGE(AB132:AF132)</f>
        <v>2.3646</v>
      </c>
      <c r="M132" s="27" t="n">
        <f aca="false">SUMIF($S$3:$FQ$3,$E132+1,$S132:$FQ132)/COUNTIF($S$3:$FQ$3,$E132+1)</f>
        <v>2.30475</v>
      </c>
      <c r="N132" s="27" t="n">
        <f aca="false">SUMIF($S$3:$FQ$3,$E132+2,$S132:$FQ132)/COUNTIF($S$3:$FQ$3,$E132+2)</f>
        <v>2.3935</v>
      </c>
      <c r="O132" s="27" t="n">
        <f aca="false">SUMIF($S$3:$FQ$3,$E132+3,$S132:$FQ132)/COUNTIF($S$3:$FQ$3,$E132+3)</f>
        <v>2.4785</v>
      </c>
      <c r="P132" s="27" t="n">
        <f aca="false">SUMIF($S$3:$FQ$3,$E132+4,$S132:$FQ132)/COUNTIF($S$3:$FQ$3,$E132+4)</f>
        <v>2.5685</v>
      </c>
      <c r="Q132" s="27" t="n">
        <f aca="false">SUMIF($S$3:$FQ$3,$E132+5,$S132:$FQ132)/COUNTIF($S$3:$FQ$3,$E132+5)</f>
        <v>2.6635</v>
      </c>
      <c r="R132" s="28" t="n">
        <v>34166</v>
      </c>
      <c r="S132" s="29"/>
      <c r="T132" s="29"/>
      <c r="U132" s="29"/>
      <c r="V132" s="29"/>
      <c r="W132" s="29"/>
      <c r="X132" s="29"/>
      <c r="Y132" s="29" t="n">
        <v>2.067</v>
      </c>
      <c r="Z132" s="29" t="n">
        <v>2.059</v>
      </c>
      <c r="AA132" s="29" t="n">
        <v>2.179</v>
      </c>
      <c r="AB132" s="29" t="n">
        <v>2.329</v>
      </c>
      <c r="AC132" s="29" t="n">
        <v>2.496</v>
      </c>
      <c r="AD132" s="29" t="n">
        <v>2.496</v>
      </c>
      <c r="AE132" s="29" t="n">
        <v>2.311</v>
      </c>
      <c r="AF132" s="29" t="n">
        <v>2.191</v>
      </c>
      <c r="AG132" s="29" t="n">
        <v>2.151</v>
      </c>
      <c r="AH132" s="29" t="n">
        <v>2.161</v>
      </c>
      <c r="AI132" s="29" t="n">
        <v>2.176</v>
      </c>
      <c r="AJ132" s="31" t="n">
        <v>2.186</v>
      </c>
      <c r="AK132" s="29" t="n">
        <v>2.226</v>
      </c>
      <c r="AL132" s="29" t="n">
        <v>2.266</v>
      </c>
      <c r="AM132" s="29" t="n">
        <v>2.376</v>
      </c>
      <c r="AN132" s="29" t="n">
        <v>2.486</v>
      </c>
      <c r="AO132" s="29" t="n">
        <v>2.631</v>
      </c>
      <c r="AP132" s="29" t="n">
        <v>2.626</v>
      </c>
      <c r="AQ132" s="29" t="n">
        <v>2.396</v>
      </c>
      <c r="AR132" s="29" t="n">
        <v>2.276</v>
      </c>
      <c r="AS132" s="29" t="n">
        <v>2.236</v>
      </c>
      <c r="AT132" s="29" t="n">
        <v>2.246</v>
      </c>
      <c r="AU132" s="29" t="n">
        <v>2.261</v>
      </c>
      <c r="AV132" s="29" t="n">
        <v>2.271</v>
      </c>
      <c r="AW132" s="29" t="n">
        <v>2.311</v>
      </c>
      <c r="AX132" s="29" t="n">
        <v>2.351</v>
      </c>
      <c r="AY132" s="29" t="n">
        <v>2.461</v>
      </c>
      <c r="AZ132" s="29" t="n">
        <v>2.571</v>
      </c>
      <c r="BA132" s="29" t="n">
        <v>2.716</v>
      </c>
      <c r="BB132" s="29" t="n">
        <v>2.711</v>
      </c>
      <c r="BC132" s="29" t="n">
        <v>2.481</v>
      </c>
      <c r="BD132" s="29" t="n">
        <v>2.361</v>
      </c>
      <c r="BE132" s="29" t="n">
        <v>2.321</v>
      </c>
      <c r="BF132" s="29" t="n">
        <v>2.331</v>
      </c>
      <c r="BG132" s="29" t="n">
        <v>2.346</v>
      </c>
      <c r="BH132" s="29" t="n">
        <v>2.356</v>
      </c>
      <c r="BI132" s="29" t="n">
        <v>2.396</v>
      </c>
      <c r="BJ132" s="29" t="n">
        <v>2.436</v>
      </c>
      <c r="BK132" s="29" t="n">
        <v>2.546</v>
      </c>
      <c r="BL132" s="29" t="n">
        <v>2.656</v>
      </c>
      <c r="BM132" s="29" t="n">
        <v>2.801</v>
      </c>
      <c r="BN132" s="29" t="n">
        <v>2.801</v>
      </c>
      <c r="BO132" s="29" t="n">
        <v>2.571</v>
      </c>
      <c r="BP132" s="29" t="n">
        <v>2.451</v>
      </c>
      <c r="BQ132" s="29" t="n">
        <v>2.411</v>
      </c>
      <c r="BR132" s="29" t="n">
        <v>2.421</v>
      </c>
      <c r="BS132" s="29" t="n">
        <v>2.436</v>
      </c>
      <c r="BT132" s="29" t="n">
        <v>2.446</v>
      </c>
      <c r="BU132" s="29" t="n">
        <v>2.486</v>
      </c>
      <c r="BV132" s="29" t="n">
        <v>2.526</v>
      </c>
      <c r="BW132" s="29" t="n">
        <v>2.636</v>
      </c>
      <c r="BX132" s="29" t="n">
        <v>2.746</v>
      </c>
      <c r="BY132" s="29" t="n">
        <v>2.891</v>
      </c>
      <c r="BZ132" s="29" t="n">
        <v>2.896</v>
      </c>
      <c r="CA132" s="29" t="n">
        <v>2.666</v>
      </c>
      <c r="CB132" s="29" t="n">
        <v>2.546</v>
      </c>
      <c r="CC132" s="29" t="n">
        <v>2.506</v>
      </c>
      <c r="CD132" s="29" t="n">
        <v>2.516</v>
      </c>
      <c r="CE132" s="29" t="n">
        <v>2.531</v>
      </c>
      <c r="CF132" s="29" t="n">
        <v>2.541</v>
      </c>
      <c r="CG132" s="29" t="n">
        <v>2.581</v>
      </c>
      <c r="CH132" s="29" t="n">
        <v>2.621</v>
      </c>
      <c r="CI132" s="29" t="n">
        <v>2.731</v>
      </c>
      <c r="CJ132" s="29" t="n">
        <v>2.841</v>
      </c>
      <c r="CK132" s="29" t="n">
        <v>2.986</v>
      </c>
      <c r="CL132" s="29" t="n">
        <v>2.991</v>
      </c>
      <c r="CM132" s="29" t="n">
        <v>2.761</v>
      </c>
      <c r="CN132" s="29" t="n">
        <v>2.641</v>
      </c>
      <c r="CO132" s="29" t="n">
        <v>2.601</v>
      </c>
      <c r="CP132" s="29" t="n">
        <v>2.611</v>
      </c>
      <c r="CQ132" s="29" t="n">
        <v>2.626</v>
      </c>
      <c r="CR132" s="29" t="n">
        <v>2.636</v>
      </c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true" customHeight="false" outlineLevel="0" collapsed="false">
      <c r="A133" s="0" t="n">
        <f aca="false">WEEKDAY(C133,2)</f>
        <v>1</v>
      </c>
      <c r="B133" s="0" t="n">
        <f aca="false">MONTH(C133)</f>
        <v>7</v>
      </c>
      <c r="C133" s="23" t="n">
        <v>34169</v>
      </c>
      <c r="D133" s="0" t="n">
        <f aca="false">MONTH(R133)</f>
        <v>7</v>
      </c>
      <c r="E133" s="0" t="n">
        <f aca="false">YEAR(R133)</f>
        <v>1993</v>
      </c>
      <c r="F133" s="24" t="n">
        <f aca="false">L133-K133</f>
        <v>0.285</v>
      </c>
      <c r="G133" s="24" t="n">
        <f aca="false">N133-M133</f>
        <v>0.0974999999999997</v>
      </c>
      <c r="H133" s="24" t="n">
        <f aca="false">O133-N133</f>
        <v>0.0900000000000003</v>
      </c>
      <c r="I133" s="24" t="n">
        <f aca="false">O133-M133</f>
        <v>0.1875</v>
      </c>
      <c r="J133" s="25" t="n">
        <f aca="false">VLOOKUP(C133,'Nymex hist.'!A:B,2,0)</f>
        <v>2.024</v>
      </c>
      <c r="K133" s="34" t="n">
        <f aca="false">AVERAGE(U133:AA133)</f>
        <v>2.071</v>
      </c>
      <c r="L133" s="34" t="n">
        <f aca="false">AVERAGE(AB133:AF133)</f>
        <v>2.356</v>
      </c>
      <c r="M133" s="27" t="n">
        <f aca="false">SUMIF($S$3:$FQ$3,$E133+1,$S133:$FQ133)/COUNTIF($S$3:$FQ$3,$E133+1)</f>
        <v>2.29583333333333</v>
      </c>
      <c r="N133" s="27" t="n">
        <f aca="false">SUMIF($S$3:$FQ$3,$E133+2,$S133:$FQ133)/COUNTIF($S$3:$FQ$3,$E133+2)</f>
        <v>2.39333333333333</v>
      </c>
      <c r="O133" s="27" t="n">
        <f aca="false">SUMIF($S$3:$FQ$3,$E133+3,$S133:$FQ133)/COUNTIF($S$3:$FQ$3,$E133+3)</f>
        <v>2.48333333333333</v>
      </c>
      <c r="P133" s="27" t="n">
        <f aca="false">SUMIF($S$3:$FQ$3,$E133+4,$S133:$FQ133)/COUNTIF($S$3:$FQ$3,$E133+4)</f>
        <v>2.57333333333333</v>
      </c>
      <c r="Q133" s="27" t="n">
        <f aca="false">SUMIF($S$3:$FQ$3,$E133+5,$S133:$FQ133)/COUNTIF($S$3:$FQ$3,$E133+5)</f>
        <v>2.66833333333333</v>
      </c>
      <c r="R133" s="28" t="n">
        <v>34169</v>
      </c>
      <c r="S133" s="29"/>
      <c r="T133" s="29"/>
      <c r="U133" s="29"/>
      <c r="V133" s="29"/>
      <c r="W133" s="29"/>
      <c r="X133" s="29"/>
      <c r="Y133" s="29" t="n">
        <v>2.024</v>
      </c>
      <c r="Z133" s="29" t="n">
        <v>2.032</v>
      </c>
      <c r="AA133" s="29" t="n">
        <v>2.157</v>
      </c>
      <c r="AB133" s="29" t="n">
        <v>2.315</v>
      </c>
      <c r="AC133" s="29" t="n">
        <v>2.485</v>
      </c>
      <c r="AD133" s="29" t="n">
        <v>2.485</v>
      </c>
      <c r="AE133" s="29" t="n">
        <v>2.305</v>
      </c>
      <c r="AF133" s="29" t="n">
        <v>2.19</v>
      </c>
      <c r="AG133" s="29" t="n">
        <v>2.15</v>
      </c>
      <c r="AH133" s="29" t="n">
        <v>2.16</v>
      </c>
      <c r="AI133" s="29" t="n">
        <v>2.17</v>
      </c>
      <c r="AJ133" s="31" t="n">
        <v>2.18</v>
      </c>
      <c r="AK133" s="29" t="n">
        <v>2.215</v>
      </c>
      <c r="AL133" s="29" t="n">
        <v>2.25</v>
      </c>
      <c r="AM133" s="29" t="n">
        <v>2.36</v>
      </c>
      <c r="AN133" s="29" t="n">
        <v>2.47</v>
      </c>
      <c r="AO133" s="29" t="n">
        <v>2.615</v>
      </c>
      <c r="AP133" s="29" t="n">
        <v>2.61</v>
      </c>
      <c r="AQ133" s="29" t="n">
        <v>2.4</v>
      </c>
      <c r="AR133" s="29" t="n">
        <v>2.285</v>
      </c>
      <c r="AS133" s="29" t="n">
        <v>2.245</v>
      </c>
      <c r="AT133" s="29" t="n">
        <v>2.255</v>
      </c>
      <c r="AU133" s="29" t="n">
        <v>2.265</v>
      </c>
      <c r="AV133" s="29" t="n">
        <v>2.275</v>
      </c>
      <c r="AW133" s="29" t="n">
        <v>2.31</v>
      </c>
      <c r="AX133" s="29" t="n">
        <v>2.345</v>
      </c>
      <c r="AY133" s="29" t="n">
        <v>2.455</v>
      </c>
      <c r="AZ133" s="29" t="n">
        <v>2.565</v>
      </c>
      <c r="BA133" s="29" t="n">
        <v>2.71</v>
      </c>
      <c r="BB133" s="29" t="n">
        <v>2.7</v>
      </c>
      <c r="BC133" s="29" t="n">
        <v>2.49</v>
      </c>
      <c r="BD133" s="29" t="n">
        <v>2.375</v>
      </c>
      <c r="BE133" s="29" t="n">
        <v>2.335</v>
      </c>
      <c r="BF133" s="29" t="n">
        <v>2.345</v>
      </c>
      <c r="BG133" s="29" t="n">
        <v>2.355</v>
      </c>
      <c r="BH133" s="29" t="n">
        <v>2.365</v>
      </c>
      <c r="BI133" s="29" t="n">
        <v>2.4</v>
      </c>
      <c r="BJ133" s="29" t="n">
        <v>2.435</v>
      </c>
      <c r="BK133" s="29" t="n">
        <v>2.545</v>
      </c>
      <c r="BL133" s="29" t="n">
        <v>2.655</v>
      </c>
      <c r="BM133" s="29" t="n">
        <v>2.8</v>
      </c>
      <c r="BN133" s="29" t="n">
        <v>2.79</v>
      </c>
      <c r="BO133" s="29" t="n">
        <v>2.58</v>
      </c>
      <c r="BP133" s="29" t="n">
        <v>2.465</v>
      </c>
      <c r="BQ133" s="29" t="n">
        <v>2.425</v>
      </c>
      <c r="BR133" s="29" t="n">
        <v>2.435</v>
      </c>
      <c r="BS133" s="29" t="n">
        <v>2.445</v>
      </c>
      <c r="BT133" s="29" t="n">
        <v>2.455</v>
      </c>
      <c r="BU133" s="29" t="n">
        <v>2.49</v>
      </c>
      <c r="BV133" s="29" t="n">
        <v>2.525</v>
      </c>
      <c r="BW133" s="29" t="n">
        <v>2.635</v>
      </c>
      <c r="BX133" s="29" t="n">
        <v>2.745</v>
      </c>
      <c r="BY133" s="29" t="n">
        <v>2.89</v>
      </c>
      <c r="BZ133" s="29" t="n">
        <v>2.885</v>
      </c>
      <c r="CA133" s="29" t="n">
        <v>2.675</v>
      </c>
      <c r="CB133" s="29" t="n">
        <v>2.56</v>
      </c>
      <c r="CC133" s="29" t="n">
        <v>2.52</v>
      </c>
      <c r="CD133" s="29" t="n">
        <v>2.53</v>
      </c>
      <c r="CE133" s="29" t="n">
        <v>2.54</v>
      </c>
      <c r="CF133" s="29" t="n">
        <v>2.55</v>
      </c>
      <c r="CG133" s="29" t="n">
        <v>2.585</v>
      </c>
      <c r="CH133" s="29" t="n">
        <v>2.62</v>
      </c>
      <c r="CI133" s="29" t="n">
        <v>2.73</v>
      </c>
      <c r="CJ133" s="29" t="n">
        <v>2.84</v>
      </c>
      <c r="CK133" s="29" t="n">
        <v>2.985</v>
      </c>
      <c r="CL133" s="29" t="n">
        <v>2.99</v>
      </c>
      <c r="CM133" s="29" t="n">
        <v>2.78</v>
      </c>
      <c r="CN133" s="29" t="n">
        <v>2.665</v>
      </c>
      <c r="CO133" s="29" t="n">
        <v>2.625</v>
      </c>
      <c r="CP133" s="29" t="n">
        <v>2.635</v>
      </c>
      <c r="CQ133" s="29" t="n">
        <v>2.645</v>
      </c>
      <c r="CR133" s="29" t="n">
        <v>2.655</v>
      </c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true" customHeight="false" outlineLevel="0" collapsed="false">
      <c r="A134" s="0" t="n">
        <f aca="false">WEEKDAY(C134,2)</f>
        <v>2</v>
      </c>
      <c r="B134" s="0" t="n">
        <f aca="false">MONTH(C134)</f>
        <v>7</v>
      </c>
      <c r="C134" s="23" t="n">
        <v>34170</v>
      </c>
      <c r="D134" s="0" t="n">
        <f aca="false">MONTH(R134)</f>
        <v>7</v>
      </c>
      <c r="E134" s="0" t="n">
        <f aca="false">YEAR(R134)</f>
        <v>1993</v>
      </c>
      <c r="F134" s="24" t="n">
        <f aca="false">L134-K134</f>
        <v>0.281</v>
      </c>
      <c r="G134" s="24" t="n">
        <f aca="false">N134-M134</f>
        <v>0.0995833333333334</v>
      </c>
      <c r="H134" s="24" t="n">
        <f aca="false">O134-N134</f>
        <v>0.0924999999999998</v>
      </c>
      <c r="I134" s="24" t="n">
        <f aca="false">O134-M134</f>
        <v>0.192083333333333</v>
      </c>
      <c r="J134" s="25" t="n">
        <f aca="false">VLOOKUP(C134,'Nymex hist.'!A:B,2,0)</f>
        <v>2.033</v>
      </c>
      <c r="K134" s="34" t="n">
        <f aca="false">AVERAGE(U134:AA134)</f>
        <v>2.066</v>
      </c>
      <c r="L134" s="34" t="n">
        <f aca="false">AVERAGE(AB134:AF134)</f>
        <v>2.347</v>
      </c>
      <c r="M134" s="27" t="n">
        <f aca="false">SUMIF($S$3:$FQ$3,$E134+1,$S134:$FQ134)/COUNTIF($S$3:$FQ$3,$E134+1)</f>
        <v>2.29216666666667</v>
      </c>
      <c r="N134" s="27" t="n">
        <f aca="false">SUMIF($S$3:$FQ$3,$E134+2,$S134:$FQ134)/COUNTIF($S$3:$FQ$3,$E134+2)</f>
        <v>2.39175</v>
      </c>
      <c r="O134" s="27" t="n">
        <f aca="false">SUMIF($S$3:$FQ$3,$E134+3,$S134:$FQ134)/COUNTIF($S$3:$FQ$3,$E134+3)</f>
        <v>2.48425</v>
      </c>
      <c r="P134" s="27" t="n">
        <f aca="false">SUMIF($S$3:$FQ$3,$E134+4,$S134:$FQ134)/COUNTIF($S$3:$FQ$3,$E134+4)</f>
        <v>2.57925</v>
      </c>
      <c r="Q134" s="27" t="n">
        <f aca="false">SUMIF($S$3:$FQ$3,$E134+5,$S134:$FQ134)/COUNTIF($S$3:$FQ$3,$E134+5)</f>
        <v>2.67425</v>
      </c>
      <c r="R134" s="28" t="n">
        <v>34170</v>
      </c>
      <c r="S134" s="29"/>
      <c r="T134" s="29"/>
      <c r="U134" s="29"/>
      <c r="V134" s="29"/>
      <c r="W134" s="29"/>
      <c r="X134" s="29"/>
      <c r="Y134" s="29" t="n">
        <v>2.033</v>
      </c>
      <c r="Z134" s="29" t="n">
        <v>2.015</v>
      </c>
      <c r="AA134" s="29" t="n">
        <v>2.15</v>
      </c>
      <c r="AB134" s="29" t="n">
        <v>2.303</v>
      </c>
      <c r="AC134" s="29" t="n">
        <v>2.473</v>
      </c>
      <c r="AD134" s="29" t="n">
        <v>2.473</v>
      </c>
      <c r="AE134" s="29" t="n">
        <v>2.298</v>
      </c>
      <c r="AF134" s="29" t="n">
        <v>2.188</v>
      </c>
      <c r="AG134" s="29" t="n">
        <v>2.148</v>
      </c>
      <c r="AH134" s="29" t="n">
        <v>2.153</v>
      </c>
      <c r="AI134" s="29" t="n">
        <v>2.158</v>
      </c>
      <c r="AJ134" s="31" t="n">
        <v>2.168</v>
      </c>
      <c r="AK134" s="29" t="n">
        <v>2.208</v>
      </c>
      <c r="AL134" s="29" t="n">
        <v>2.248</v>
      </c>
      <c r="AM134" s="29" t="n">
        <v>2.363</v>
      </c>
      <c r="AN134" s="29" t="n">
        <v>2.473</v>
      </c>
      <c r="AO134" s="29" t="n">
        <v>2.628</v>
      </c>
      <c r="AP134" s="29" t="n">
        <v>2.623</v>
      </c>
      <c r="AQ134" s="29" t="n">
        <v>2.393</v>
      </c>
      <c r="AR134" s="29" t="n">
        <v>2.283</v>
      </c>
      <c r="AS134" s="29" t="n">
        <v>2.243</v>
      </c>
      <c r="AT134" s="29" t="n">
        <v>2.248</v>
      </c>
      <c r="AU134" s="29" t="n">
        <v>2.253</v>
      </c>
      <c r="AV134" s="29" t="n">
        <v>2.263</v>
      </c>
      <c r="AW134" s="29" t="n">
        <v>2.303</v>
      </c>
      <c r="AX134" s="29" t="n">
        <v>2.343</v>
      </c>
      <c r="AY134" s="29" t="n">
        <v>2.458</v>
      </c>
      <c r="AZ134" s="29" t="n">
        <v>2.568</v>
      </c>
      <c r="BA134" s="29" t="n">
        <v>2.723</v>
      </c>
      <c r="BB134" s="29" t="n">
        <v>2.7155</v>
      </c>
      <c r="BC134" s="29" t="n">
        <v>2.4855</v>
      </c>
      <c r="BD134" s="29" t="n">
        <v>2.3755</v>
      </c>
      <c r="BE134" s="29" t="n">
        <v>2.3355</v>
      </c>
      <c r="BF134" s="29" t="n">
        <v>2.3405</v>
      </c>
      <c r="BG134" s="29" t="n">
        <v>2.3455</v>
      </c>
      <c r="BH134" s="29" t="n">
        <v>2.3555</v>
      </c>
      <c r="BI134" s="29" t="n">
        <v>2.3955</v>
      </c>
      <c r="BJ134" s="29" t="n">
        <v>2.4355</v>
      </c>
      <c r="BK134" s="29" t="n">
        <v>2.5505</v>
      </c>
      <c r="BL134" s="29" t="n">
        <v>2.6605</v>
      </c>
      <c r="BM134" s="29" t="n">
        <v>2.8155</v>
      </c>
      <c r="BN134" s="29" t="n">
        <v>2.8105</v>
      </c>
      <c r="BO134" s="29" t="n">
        <v>2.5805</v>
      </c>
      <c r="BP134" s="29" t="n">
        <v>2.4705</v>
      </c>
      <c r="BQ134" s="29" t="n">
        <v>2.4305</v>
      </c>
      <c r="BR134" s="29" t="n">
        <v>2.4355</v>
      </c>
      <c r="BS134" s="29" t="n">
        <v>2.4405</v>
      </c>
      <c r="BT134" s="29" t="n">
        <v>2.4505</v>
      </c>
      <c r="BU134" s="29" t="n">
        <v>2.4905</v>
      </c>
      <c r="BV134" s="29" t="n">
        <v>2.5305</v>
      </c>
      <c r="BW134" s="29" t="n">
        <v>2.6455</v>
      </c>
      <c r="BX134" s="29" t="n">
        <v>2.7555</v>
      </c>
      <c r="BY134" s="29" t="n">
        <v>2.9105</v>
      </c>
      <c r="BZ134" s="29" t="n">
        <v>2.9055</v>
      </c>
      <c r="CA134" s="29" t="n">
        <v>2.6755</v>
      </c>
      <c r="CB134" s="29" t="n">
        <v>2.5655</v>
      </c>
      <c r="CC134" s="29" t="n">
        <v>2.5255</v>
      </c>
      <c r="CD134" s="29" t="n">
        <v>2.5305</v>
      </c>
      <c r="CE134" s="29" t="n">
        <v>2.5355</v>
      </c>
      <c r="CF134" s="29" t="n">
        <v>2.5455</v>
      </c>
      <c r="CG134" s="29" t="n">
        <v>2.5855</v>
      </c>
      <c r="CH134" s="29" t="n">
        <v>2.6255</v>
      </c>
      <c r="CI134" s="29" t="n">
        <v>2.7405</v>
      </c>
      <c r="CJ134" s="29" t="n">
        <v>2.8505</v>
      </c>
      <c r="CK134" s="29" t="n">
        <v>3.0055</v>
      </c>
      <c r="CL134" s="29" t="n">
        <v>3.0105</v>
      </c>
      <c r="CM134" s="29" t="n">
        <v>2.7805</v>
      </c>
      <c r="CN134" s="29" t="n">
        <v>2.6705</v>
      </c>
      <c r="CO134" s="29" t="n">
        <v>2.6305</v>
      </c>
      <c r="CP134" s="29" t="n">
        <v>2.6355</v>
      </c>
      <c r="CQ134" s="29" t="n">
        <v>2.6405</v>
      </c>
      <c r="CR134" s="29" t="n">
        <v>2.6505</v>
      </c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true" customHeight="false" outlineLevel="0" collapsed="false">
      <c r="A135" s="0" t="n">
        <f aca="false">WEEKDAY(C135,2)</f>
        <v>3</v>
      </c>
      <c r="B135" s="0" t="n">
        <f aca="false">MONTH(C135)</f>
        <v>7</v>
      </c>
      <c r="C135" s="23" t="n">
        <v>34171</v>
      </c>
      <c r="D135" s="0" t="n">
        <f aca="false">MONTH(R135)</f>
        <v>7</v>
      </c>
      <c r="E135" s="0" t="n">
        <f aca="false">YEAR(R135)</f>
        <v>1993</v>
      </c>
      <c r="F135" s="24" t="n">
        <f aca="false">L135-K135</f>
        <v>0.2776</v>
      </c>
      <c r="G135" s="24" t="n">
        <f aca="false">N135-M135</f>
        <v>0.0991666666666671</v>
      </c>
      <c r="H135" s="24" t="n">
        <f aca="false">O135-N135</f>
        <v>0.0924999999999998</v>
      </c>
      <c r="I135" s="24" t="n">
        <f aca="false">O135-M135</f>
        <v>0.191666666666667</v>
      </c>
      <c r="J135" s="25" t="n">
        <f aca="false">VLOOKUP(C135,'Nymex hist.'!A:B,2,0)</f>
        <v>2.095</v>
      </c>
      <c r="K135" s="34" t="n">
        <f aca="false">AVERAGE(U135:AA135)</f>
        <v>2.115</v>
      </c>
      <c r="L135" s="34" t="n">
        <f aca="false">AVERAGE(AB135:AF135)</f>
        <v>2.3926</v>
      </c>
      <c r="M135" s="27" t="n">
        <f aca="false">SUMIF($S$3:$FQ$3,$E135+1,$S135:$FQ135)/COUNTIF($S$3:$FQ$3,$E135+1)</f>
        <v>2.33808333333333</v>
      </c>
      <c r="N135" s="27" t="n">
        <f aca="false">SUMIF($S$3:$FQ$3,$E135+2,$S135:$FQ135)/COUNTIF($S$3:$FQ$3,$E135+2)</f>
        <v>2.43725</v>
      </c>
      <c r="O135" s="27" t="n">
        <f aca="false">SUMIF($S$3:$FQ$3,$E135+3,$S135:$FQ135)/COUNTIF($S$3:$FQ$3,$E135+3)</f>
        <v>2.52975</v>
      </c>
      <c r="P135" s="27" t="n">
        <f aca="false">SUMIF($S$3:$FQ$3,$E135+4,$S135:$FQ135)/COUNTIF($S$3:$FQ$3,$E135+4)</f>
        <v>2.62475</v>
      </c>
      <c r="Q135" s="27" t="n">
        <f aca="false">SUMIF($S$3:$FQ$3,$E135+5,$S135:$FQ135)/COUNTIF($S$3:$FQ$3,$E135+5)</f>
        <v>2.71975</v>
      </c>
      <c r="R135" s="28" t="n">
        <v>34171</v>
      </c>
      <c r="S135" s="29"/>
      <c r="T135" s="29"/>
      <c r="U135" s="29"/>
      <c r="V135" s="29"/>
      <c r="W135" s="29"/>
      <c r="X135" s="29"/>
      <c r="Y135" s="29" t="n">
        <v>2.095</v>
      </c>
      <c r="Z135" s="29" t="n">
        <v>2.065</v>
      </c>
      <c r="AA135" s="29" t="n">
        <v>2.185</v>
      </c>
      <c r="AB135" s="29" t="n">
        <v>2.339</v>
      </c>
      <c r="AC135" s="29" t="n">
        <v>2.515</v>
      </c>
      <c r="AD135" s="29" t="n">
        <v>2.517</v>
      </c>
      <c r="AE135" s="29" t="n">
        <v>2.355</v>
      </c>
      <c r="AF135" s="29" t="n">
        <v>2.237</v>
      </c>
      <c r="AG135" s="29" t="n">
        <v>2.192</v>
      </c>
      <c r="AH135" s="29" t="n">
        <v>2.21</v>
      </c>
      <c r="AI135" s="29" t="n">
        <v>2.202</v>
      </c>
      <c r="AJ135" s="31" t="n">
        <v>2.212</v>
      </c>
      <c r="AK135" s="29" t="n">
        <v>2.252</v>
      </c>
      <c r="AL135" s="29" t="n">
        <v>2.292</v>
      </c>
      <c r="AM135" s="29" t="n">
        <v>2.402</v>
      </c>
      <c r="AN135" s="29" t="n">
        <v>2.519</v>
      </c>
      <c r="AO135" s="29" t="n">
        <v>2.667</v>
      </c>
      <c r="AP135" s="29" t="n">
        <v>2.662</v>
      </c>
      <c r="AQ135" s="29" t="n">
        <v>2.45</v>
      </c>
      <c r="AR135" s="29" t="n">
        <v>2.332</v>
      </c>
      <c r="AS135" s="29" t="n">
        <v>2.287</v>
      </c>
      <c r="AT135" s="29" t="n">
        <v>2.305</v>
      </c>
      <c r="AU135" s="29" t="n">
        <v>2.297</v>
      </c>
      <c r="AV135" s="29" t="n">
        <v>2.307</v>
      </c>
      <c r="AW135" s="29" t="n">
        <v>2.347</v>
      </c>
      <c r="AX135" s="29" t="n">
        <v>2.387</v>
      </c>
      <c r="AY135" s="29" t="n">
        <v>2.497</v>
      </c>
      <c r="AZ135" s="29" t="n">
        <v>2.614</v>
      </c>
      <c r="BA135" s="29" t="n">
        <v>2.762</v>
      </c>
      <c r="BB135" s="29" t="n">
        <v>2.7545</v>
      </c>
      <c r="BC135" s="29" t="n">
        <v>2.5425</v>
      </c>
      <c r="BD135" s="29" t="n">
        <v>2.4245</v>
      </c>
      <c r="BE135" s="29" t="n">
        <v>2.3795</v>
      </c>
      <c r="BF135" s="29" t="n">
        <v>2.3975</v>
      </c>
      <c r="BG135" s="29" t="n">
        <v>2.3895</v>
      </c>
      <c r="BH135" s="29" t="n">
        <v>2.3995</v>
      </c>
      <c r="BI135" s="29" t="n">
        <v>2.4395</v>
      </c>
      <c r="BJ135" s="29" t="n">
        <v>2.4795</v>
      </c>
      <c r="BK135" s="29" t="n">
        <v>2.5895</v>
      </c>
      <c r="BL135" s="29" t="n">
        <v>2.7065</v>
      </c>
      <c r="BM135" s="29" t="n">
        <v>2.8545</v>
      </c>
      <c r="BN135" s="29" t="n">
        <v>2.8495</v>
      </c>
      <c r="BO135" s="29" t="n">
        <v>2.6375</v>
      </c>
      <c r="BP135" s="29" t="n">
        <v>2.5195</v>
      </c>
      <c r="BQ135" s="29" t="n">
        <v>2.4745</v>
      </c>
      <c r="BR135" s="29" t="n">
        <v>2.4925</v>
      </c>
      <c r="BS135" s="29" t="n">
        <v>2.4845</v>
      </c>
      <c r="BT135" s="29" t="n">
        <v>2.4945</v>
      </c>
      <c r="BU135" s="29" t="n">
        <v>2.5345</v>
      </c>
      <c r="BV135" s="29" t="n">
        <v>2.5745</v>
      </c>
      <c r="BW135" s="29" t="n">
        <v>2.6845</v>
      </c>
      <c r="BX135" s="29" t="n">
        <v>2.8015</v>
      </c>
      <c r="BY135" s="29" t="n">
        <v>2.9495</v>
      </c>
      <c r="BZ135" s="29" t="n">
        <v>2.9445</v>
      </c>
      <c r="CA135" s="29" t="n">
        <v>2.7325</v>
      </c>
      <c r="CB135" s="29" t="n">
        <v>2.6145</v>
      </c>
      <c r="CC135" s="29" t="n">
        <v>2.5695</v>
      </c>
      <c r="CD135" s="29" t="n">
        <v>2.5875</v>
      </c>
      <c r="CE135" s="29" t="n">
        <v>2.5795</v>
      </c>
      <c r="CF135" s="29" t="n">
        <v>2.5895</v>
      </c>
      <c r="CG135" s="29" t="n">
        <v>2.6295</v>
      </c>
      <c r="CH135" s="29" t="n">
        <v>2.6695</v>
      </c>
      <c r="CI135" s="29" t="n">
        <v>2.7795</v>
      </c>
      <c r="CJ135" s="29" t="n">
        <v>2.8965</v>
      </c>
      <c r="CK135" s="29" t="n">
        <v>3.0445</v>
      </c>
      <c r="CL135" s="29" t="n">
        <v>3.047</v>
      </c>
      <c r="CM135" s="29" t="n">
        <v>2.835</v>
      </c>
      <c r="CN135" s="29" t="n">
        <v>2.717</v>
      </c>
      <c r="CO135" s="29" t="n">
        <v>2.672</v>
      </c>
      <c r="CP135" s="29" t="n">
        <v>2.69</v>
      </c>
      <c r="CQ135" s="29" t="n">
        <v>2.682</v>
      </c>
      <c r="CR135" s="29" t="n">
        <v>2.692</v>
      </c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1" t="n">
        <f aca="false">WEEKDAY(C136,2)</f>
        <v>4</v>
      </c>
      <c r="B136" s="1" t="n">
        <f aca="false">MONTH(C136)</f>
        <v>7</v>
      </c>
      <c r="C136" s="23" t="n">
        <v>34172</v>
      </c>
      <c r="D136" s="0" t="n">
        <f aca="false">MONTH(R136)</f>
        <v>7</v>
      </c>
      <c r="E136" s="0" t="n">
        <f aca="false">YEAR(R136)</f>
        <v>1993</v>
      </c>
      <c r="F136" s="24" t="n">
        <f aca="false">L136-K136</f>
        <v>0.270733333333333</v>
      </c>
      <c r="G136" s="3" t="n">
        <f aca="false">N136-M136</f>
        <v>0.109666666666667</v>
      </c>
      <c r="H136" s="3" t="n">
        <f aca="false">O136-N136</f>
        <v>0.105</v>
      </c>
      <c r="I136" s="3" t="n">
        <f aca="false">O136-M136</f>
        <v>0.214666666666667</v>
      </c>
      <c r="J136" s="4" t="n">
        <f aca="false">VLOOKUP(C136,'Nymex hist.'!A:B,2,0)</f>
        <v>2.096</v>
      </c>
      <c r="K136" s="4" t="n">
        <f aca="false">AVERAGE(U136:AA136)</f>
        <v>2.10666666666667</v>
      </c>
      <c r="L136" s="4" t="n">
        <f aca="false">AVERAGE(AB136:AF136)</f>
        <v>2.3774</v>
      </c>
      <c r="M136" s="4" t="n">
        <f aca="false">SUMIF($S$3:$FQ$3,$E136+1,$S136:$FQ136)/COUNTIF($S$3:$FQ$3,$E136+1)</f>
        <v>2.32708333333333</v>
      </c>
      <c r="N136" s="4" t="n">
        <f aca="false">SUMIF($S$3:$FQ$3,$E136+2,$S136:$FQ136)/COUNTIF($S$3:$FQ$3,$E136+2)</f>
        <v>2.43675</v>
      </c>
      <c r="O136" s="4" t="n">
        <f aca="false">SUMIF($S$3:$FQ$3,$E136+3,$S136:$FQ136)/COUNTIF($S$3:$FQ$3,$E136+3)</f>
        <v>2.54175</v>
      </c>
      <c r="P136" s="4" t="n">
        <f aca="false">SUMIF($S$3:$FQ$3,$E136+4,$S136:$FQ136)/COUNTIF($S$3:$FQ$3,$E136+4)</f>
        <v>2.64675</v>
      </c>
      <c r="Q136" s="4" t="n">
        <f aca="false">SUMIF($S$3:$FQ$3,$E136+5,$S136:$FQ136)/COUNTIF($S$3:$FQ$3,$E136+5)</f>
        <v>2.75175</v>
      </c>
      <c r="R136" s="21" t="n">
        <v>34172</v>
      </c>
      <c r="S136" s="32"/>
      <c r="T136" s="32"/>
      <c r="U136" s="32"/>
      <c r="V136" s="32"/>
      <c r="W136" s="32"/>
      <c r="X136" s="32"/>
      <c r="Y136" s="32" t="n">
        <v>2.096</v>
      </c>
      <c r="Z136" s="32" t="n">
        <v>2.054</v>
      </c>
      <c r="AA136" s="32" t="n">
        <v>2.17</v>
      </c>
      <c r="AB136" s="32" t="n">
        <v>2.324</v>
      </c>
      <c r="AC136" s="32" t="n">
        <v>2.499</v>
      </c>
      <c r="AD136" s="32" t="n">
        <v>2.504</v>
      </c>
      <c r="AE136" s="32" t="n">
        <v>2.34</v>
      </c>
      <c r="AF136" s="32" t="n">
        <v>2.22</v>
      </c>
      <c r="AG136" s="32" t="n">
        <v>2.175</v>
      </c>
      <c r="AH136" s="32" t="n">
        <v>2.193</v>
      </c>
      <c r="AI136" s="32" t="n">
        <v>2.188</v>
      </c>
      <c r="AJ136" s="33" t="n">
        <v>2.2</v>
      </c>
      <c r="AK136" s="32" t="n">
        <v>2.24</v>
      </c>
      <c r="AL136" s="32" t="n">
        <v>2.28</v>
      </c>
      <c r="AM136" s="32" t="n">
        <v>2.395</v>
      </c>
      <c r="AN136" s="32" t="n">
        <v>2.52</v>
      </c>
      <c r="AO136" s="32" t="n">
        <v>2.67</v>
      </c>
      <c r="AP136" s="32" t="n">
        <v>2.665</v>
      </c>
      <c r="AQ136" s="32" t="n">
        <v>2.445</v>
      </c>
      <c r="AR136" s="32" t="n">
        <v>2.325</v>
      </c>
      <c r="AS136" s="32" t="n">
        <v>2.28</v>
      </c>
      <c r="AT136" s="32" t="n">
        <v>2.298</v>
      </c>
      <c r="AU136" s="32" t="n">
        <v>2.293</v>
      </c>
      <c r="AV136" s="32" t="n">
        <v>2.305</v>
      </c>
      <c r="AW136" s="32" t="n">
        <v>2.345</v>
      </c>
      <c r="AX136" s="32" t="n">
        <v>2.385</v>
      </c>
      <c r="AY136" s="32" t="n">
        <v>2.5</v>
      </c>
      <c r="AZ136" s="32" t="n">
        <v>2.625</v>
      </c>
      <c r="BA136" s="32" t="n">
        <v>2.775</v>
      </c>
      <c r="BB136" s="32" t="n">
        <v>2.77</v>
      </c>
      <c r="BC136" s="32" t="n">
        <v>2.55</v>
      </c>
      <c r="BD136" s="32" t="n">
        <v>2.43</v>
      </c>
      <c r="BE136" s="32" t="n">
        <v>2.385</v>
      </c>
      <c r="BF136" s="32" t="n">
        <v>2.403</v>
      </c>
      <c r="BG136" s="32" t="n">
        <v>2.398</v>
      </c>
      <c r="BH136" s="32" t="n">
        <v>2.41</v>
      </c>
      <c r="BI136" s="32" t="n">
        <v>2.45</v>
      </c>
      <c r="BJ136" s="32" t="n">
        <v>2.49</v>
      </c>
      <c r="BK136" s="32" t="n">
        <v>2.605</v>
      </c>
      <c r="BL136" s="32" t="n">
        <v>2.73</v>
      </c>
      <c r="BM136" s="32" t="n">
        <v>2.88</v>
      </c>
      <c r="BN136" s="32" t="n">
        <v>2.875</v>
      </c>
      <c r="BO136" s="32" t="n">
        <v>2.655</v>
      </c>
      <c r="BP136" s="32" t="n">
        <v>2.535</v>
      </c>
      <c r="BQ136" s="32" t="n">
        <v>2.49</v>
      </c>
      <c r="BR136" s="32" t="n">
        <v>2.508</v>
      </c>
      <c r="BS136" s="32" t="n">
        <v>2.503</v>
      </c>
      <c r="BT136" s="32" t="n">
        <v>2.515</v>
      </c>
      <c r="BU136" s="32" t="n">
        <v>2.555</v>
      </c>
      <c r="BV136" s="32" t="n">
        <v>2.595</v>
      </c>
      <c r="BW136" s="32" t="n">
        <v>2.71</v>
      </c>
      <c r="BX136" s="32" t="n">
        <v>2.835</v>
      </c>
      <c r="BY136" s="32" t="n">
        <v>2.985</v>
      </c>
      <c r="BZ136" s="32" t="n">
        <v>2.98</v>
      </c>
      <c r="CA136" s="32" t="n">
        <v>2.76</v>
      </c>
      <c r="CB136" s="32" t="n">
        <v>2.64</v>
      </c>
      <c r="CC136" s="32" t="n">
        <v>2.595</v>
      </c>
      <c r="CD136" s="32" t="n">
        <v>2.613</v>
      </c>
      <c r="CE136" s="32" t="n">
        <v>2.608</v>
      </c>
      <c r="CF136" s="32" t="n">
        <v>2.62</v>
      </c>
      <c r="CG136" s="32" t="n">
        <v>2.66</v>
      </c>
      <c r="CH136" s="32" t="n">
        <v>2.7</v>
      </c>
      <c r="CI136" s="32" t="n">
        <v>2.815</v>
      </c>
      <c r="CJ136" s="32" t="n">
        <v>2.94</v>
      </c>
      <c r="CK136" s="32" t="n">
        <v>3.09</v>
      </c>
      <c r="CL136" s="32" t="n">
        <v>3.09</v>
      </c>
      <c r="CM136" s="32" t="n">
        <v>2.87</v>
      </c>
      <c r="CN136" s="32" t="n">
        <v>2.75</v>
      </c>
      <c r="CO136" s="32" t="n">
        <v>2.705</v>
      </c>
      <c r="CP136" s="32" t="n">
        <v>2.723</v>
      </c>
      <c r="CQ136" s="32" t="n">
        <v>2.718</v>
      </c>
      <c r="CR136" s="32" t="n">
        <v>2.73</v>
      </c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</row>
    <row r="137" customFormat="false" ht="12.75" hidden="true" customHeight="false" outlineLevel="0" collapsed="false">
      <c r="A137" s="0" t="n">
        <f aca="false">WEEKDAY(C137,2)</f>
        <v>5</v>
      </c>
      <c r="B137" s="0" t="n">
        <f aca="false">MONTH(C137)</f>
        <v>7</v>
      </c>
      <c r="C137" s="23" t="n">
        <v>34173</v>
      </c>
      <c r="D137" s="0" t="n">
        <f aca="false">MONTH(R137)</f>
        <v>7</v>
      </c>
      <c r="E137" s="0" t="n">
        <f aca="false">YEAR(R137)</f>
        <v>1993</v>
      </c>
      <c r="F137" s="24" t="n">
        <f aca="false">L137-K137</f>
        <v>0.253866666666666</v>
      </c>
      <c r="G137" s="24" t="n">
        <f aca="false">N137-M137</f>
        <v>0.110083333333333</v>
      </c>
      <c r="H137" s="24" t="n">
        <f aca="false">O137-N137</f>
        <v>0.105</v>
      </c>
      <c r="I137" s="24" t="n">
        <f aca="false">O137-M137</f>
        <v>0.215083333333333</v>
      </c>
      <c r="J137" s="25" t="n">
        <f aca="false">VLOOKUP(C137,'Nymex hist.'!A:B,2,0)</f>
        <v>2.121</v>
      </c>
      <c r="K137" s="34" t="n">
        <f aca="false">AVERAGE(U137:AA137)</f>
        <v>2.11633333333333</v>
      </c>
      <c r="L137" s="34" t="n">
        <f aca="false">AVERAGE(AB137:AF137)</f>
        <v>2.3702</v>
      </c>
      <c r="M137" s="27" t="n">
        <f aca="false">SUMIF($S$3:$FQ$3,$E137+1,$S137:$FQ137)/COUNTIF($S$3:$FQ$3,$E137+1)</f>
        <v>2.32333333333333</v>
      </c>
      <c r="N137" s="27" t="n">
        <f aca="false">SUMIF($S$3:$FQ$3,$E137+2,$S137:$FQ137)/COUNTIF($S$3:$FQ$3,$E137+2)</f>
        <v>2.43341666666667</v>
      </c>
      <c r="O137" s="27" t="n">
        <f aca="false">SUMIF($S$3:$FQ$3,$E137+3,$S137:$FQ137)/COUNTIF($S$3:$FQ$3,$E137+3)</f>
        <v>2.53841666666667</v>
      </c>
      <c r="P137" s="27" t="n">
        <f aca="false">SUMIF($S$3:$FQ$3,$E137+4,$S137:$FQ137)/COUNTIF($S$3:$FQ$3,$E137+4)</f>
        <v>2.64341666666667</v>
      </c>
      <c r="Q137" s="27" t="n">
        <f aca="false">SUMIF($S$3:$FQ$3,$E137+5,$S137:$FQ137)/COUNTIF($S$3:$FQ$3,$E137+5)</f>
        <v>2.74841666666667</v>
      </c>
      <c r="R137" s="28" t="n">
        <v>34173</v>
      </c>
      <c r="S137" s="29"/>
      <c r="T137" s="29"/>
      <c r="U137" s="29"/>
      <c r="V137" s="29"/>
      <c r="W137" s="29"/>
      <c r="X137" s="29"/>
      <c r="Y137" s="29" t="n">
        <v>2.121</v>
      </c>
      <c r="Z137" s="29" t="n">
        <v>2.068</v>
      </c>
      <c r="AA137" s="29" t="n">
        <v>2.16</v>
      </c>
      <c r="AB137" s="29" t="n">
        <v>2.312</v>
      </c>
      <c r="AC137" s="29" t="n">
        <v>2.491</v>
      </c>
      <c r="AD137" s="29" t="n">
        <v>2.496</v>
      </c>
      <c r="AE137" s="29" t="n">
        <v>2.336</v>
      </c>
      <c r="AF137" s="29" t="n">
        <v>2.216</v>
      </c>
      <c r="AG137" s="29" t="n">
        <v>2.171</v>
      </c>
      <c r="AH137" s="29" t="n">
        <v>2.189</v>
      </c>
      <c r="AI137" s="29" t="n">
        <v>2.185</v>
      </c>
      <c r="AJ137" s="31" t="n">
        <v>2.197</v>
      </c>
      <c r="AK137" s="29" t="n">
        <v>2.237</v>
      </c>
      <c r="AL137" s="29" t="n">
        <v>2.277</v>
      </c>
      <c r="AM137" s="29" t="n">
        <v>2.392</v>
      </c>
      <c r="AN137" s="29" t="n">
        <v>2.517</v>
      </c>
      <c r="AO137" s="29" t="n">
        <v>2.667</v>
      </c>
      <c r="AP137" s="29" t="n">
        <v>2.662</v>
      </c>
      <c r="AQ137" s="29" t="n">
        <v>2.441</v>
      </c>
      <c r="AR137" s="29" t="n">
        <v>2.321</v>
      </c>
      <c r="AS137" s="29" t="n">
        <v>2.276</v>
      </c>
      <c r="AT137" s="29" t="n">
        <v>2.294</v>
      </c>
      <c r="AU137" s="29" t="n">
        <v>2.29</v>
      </c>
      <c r="AV137" s="29" t="n">
        <v>2.302</v>
      </c>
      <c r="AW137" s="29" t="n">
        <v>2.342</v>
      </c>
      <c r="AX137" s="29" t="n">
        <v>2.382</v>
      </c>
      <c r="AY137" s="29" t="n">
        <v>2.497</v>
      </c>
      <c r="AZ137" s="29" t="n">
        <v>2.622</v>
      </c>
      <c r="BA137" s="29" t="n">
        <v>2.772</v>
      </c>
      <c r="BB137" s="29" t="n">
        <v>2.767</v>
      </c>
      <c r="BC137" s="29" t="n">
        <v>2.546</v>
      </c>
      <c r="BD137" s="29" t="n">
        <v>2.426</v>
      </c>
      <c r="BE137" s="29" t="n">
        <v>2.381</v>
      </c>
      <c r="BF137" s="29" t="n">
        <v>2.399</v>
      </c>
      <c r="BG137" s="29" t="n">
        <v>2.395</v>
      </c>
      <c r="BH137" s="29" t="n">
        <v>2.407</v>
      </c>
      <c r="BI137" s="29" t="n">
        <v>2.447</v>
      </c>
      <c r="BJ137" s="29" t="n">
        <v>2.487</v>
      </c>
      <c r="BK137" s="29" t="n">
        <v>2.602</v>
      </c>
      <c r="BL137" s="29" t="n">
        <v>2.727</v>
      </c>
      <c r="BM137" s="29" t="n">
        <v>2.877</v>
      </c>
      <c r="BN137" s="29" t="n">
        <v>2.872</v>
      </c>
      <c r="BO137" s="29" t="n">
        <v>2.651</v>
      </c>
      <c r="BP137" s="29" t="n">
        <v>2.531</v>
      </c>
      <c r="BQ137" s="29" t="n">
        <v>2.486</v>
      </c>
      <c r="BR137" s="29" t="n">
        <v>2.504</v>
      </c>
      <c r="BS137" s="29" t="n">
        <v>2.5</v>
      </c>
      <c r="BT137" s="29" t="n">
        <v>2.512</v>
      </c>
      <c r="BU137" s="29" t="n">
        <v>2.552</v>
      </c>
      <c r="BV137" s="29" t="n">
        <v>2.592</v>
      </c>
      <c r="BW137" s="29" t="n">
        <v>2.707</v>
      </c>
      <c r="BX137" s="29" t="n">
        <v>2.832</v>
      </c>
      <c r="BY137" s="29" t="n">
        <v>2.982</v>
      </c>
      <c r="BZ137" s="29" t="n">
        <v>2.977</v>
      </c>
      <c r="CA137" s="29" t="n">
        <v>2.756</v>
      </c>
      <c r="CB137" s="29" t="n">
        <v>2.636</v>
      </c>
      <c r="CC137" s="29" t="n">
        <v>2.591</v>
      </c>
      <c r="CD137" s="29" t="n">
        <v>2.609</v>
      </c>
      <c r="CE137" s="29" t="n">
        <v>2.605</v>
      </c>
      <c r="CF137" s="29" t="n">
        <v>2.617</v>
      </c>
      <c r="CG137" s="29" t="n">
        <v>2.657</v>
      </c>
      <c r="CH137" s="29" t="n">
        <v>2.697</v>
      </c>
      <c r="CI137" s="29" t="n">
        <v>2.812</v>
      </c>
      <c r="CJ137" s="29" t="n">
        <v>2.937</v>
      </c>
      <c r="CK137" s="29" t="n">
        <v>3.087</v>
      </c>
      <c r="CL137" s="29" t="n">
        <v>3.087</v>
      </c>
      <c r="CM137" s="29" t="n">
        <v>2.866</v>
      </c>
      <c r="CN137" s="29" t="n">
        <v>2.746</v>
      </c>
      <c r="CO137" s="29" t="n">
        <v>2.701</v>
      </c>
      <c r="CP137" s="29" t="n">
        <v>2.719</v>
      </c>
      <c r="CQ137" s="29" t="n">
        <v>2.715</v>
      </c>
      <c r="CR137" s="29" t="n">
        <v>2.727</v>
      </c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true" customHeight="false" outlineLevel="0" collapsed="false">
      <c r="A138" s="0" t="n">
        <f aca="false">WEEKDAY(C138,2)</f>
        <v>1</v>
      </c>
      <c r="B138" s="0" t="n">
        <f aca="false">MONTH(C138)</f>
        <v>7</v>
      </c>
      <c r="C138" s="23" t="n">
        <v>34176</v>
      </c>
      <c r="D138" s="0" t="n">
        <f aca="false">MONTH(R138)</f>
        <v>7</v>
      </c>
      <c r="E138" s="0" t="n">
        <f aca="false">YEAR(R138)</f>
        <v>1993</v>
      </c>
      <c r="F138" s="24" t="n">
        <f aca="false">L138-K138</f>
        <v>0.229533333333333</v>
      </c>
      <c r="G138" s="24" t="n">
        <f aca="false">N138-M138</f>
        <v>0.0997500000000002</v>
      </c>
      <c r="H138" s="24" t="n">
        <f aca="false">O138-N138</f>
        <v>0.0975000000000001</v>
      </c>
      <c r="I138" s="24" t="n">
        <f aca="false">O138-M138</f>
        <v>0.19725</v>
      </c>
      <c r="J138" s="25" t="n">
        <f aca="false">VLOOKUP(C138,'Nymex hist.'!A:B,2,0)</f>
        <v>2.124</v>
      </c>
      <c r="K138" s="34" t="n">
        <f aca="false">AVERAGE(U138:AA138)</f>
        <v>2.14966666666667</v>
      </c>
      <c r="L138" s="34" t="n">
        <f aca="false">AVERAGE(AB138:AF138)</f>
        <v>2.3792</v>
      </c>
      <c r="M138" s="27" t="n">
        <f aca="false">SUMIF($S$3:$FQ$3,$E138+1,$S138:$FQ138)/COUNTIF($S$3:$FQ$3,$E138+1)</f>
        <v>2.31058333333333</v>
      </c>
      <c r="N138" s="27" t="n">
        <f aca="false">SUMIF($S$3:$FQ$3,$E138+2,$S138:$FQ138)/COUNTIF($S$3:$FQ$3,$E138+2)</f>
        <v>2.41033333333333</v>
      </c>
      <c r="O138" s="27" t="n">
        <f aca="false">SUMIF($S$3:$FQ$3,$E138+3,$S138:$FQ138)/COUNTIF($S$3:$FQ$3,$E138+3)</f>
        <v>2.50783333333333</v>
      </c>
      <c r="P138" s="27" t="n">
        <f aca="false">SUMIF($S$3:$FQ$3,$E138+4,$S138:$FQ138)/COUNTIF($S$3:$FQ$3,$E138+4)</f>
        <v>2.61033333333333</v>
      </c>
      <c r="Q138" s="27" t="n">
        <f aca="false">SUMIF($S$3:$FQ$3,$E138+5,$S138:$FQ138)/COUNTIF($S$3:$FQ$3,$E138+5)</f>
        <v>2.71283333333333</v>
      </c>
      <c r="R138" s="28" t="n">
        <v>34176</v>
      </c>
      <c r="S138" s="29"/>
      <c r="T138" s="29"/>
      <c r="U138" s="29"/>
      <c r="V138" s="29"/>
      <c r="W138" s="29"/>
      <c r="X138" s="29"/>
      <c r="Y138" s="29" t="n">
        <v>2.121</v>
      </c>
      <c r="Z138" s="29" t="n">
        <v>2.124</v>
      </c>
      <c r="AA138" s="29" t="n">
        <v>2.204</v>
      </c>
      <c r="AB138" s="29" t="n">
        <v>2.344</v>
      </c>
      <c r="AC138" s="29" t="n">
        <v>2.504</v>
      </c>
      <c r="AD138" s="29" t="n">
        <v>2.509</v>
      </c>
      <c r="AE138" s="29" t="n">
        <v>2.324</v>
      </c>
      <c r="AF138" s="29" t="n">
        <v>2.215</v>
      </c>
      <c r="AG138" s="29" t="n">
        <v>2.165</v>
      </c>
      <c r="AH138" s="29" t="n">
        <v>2.17</v>
      </c>
      <c r="AI138" s="29" t="n">
        <v>2.175</v>
      </c>
      <c r="AJ138" s="31" t="n">
        <v>2.185</v>
      </c>
      <c r="AK138" s="29" t="n">
        <v>2.2</v>
      </c>
      <c r="AL138" s="29" t="n">
        <v>2.26</v>
      </c>
      <c r="AM138" s="29" t="n">
        <v>2.375</v>
      </c>
      <c r="AN138" s="29" t="n">
        <v>2.5</v>
      </c>
      <c r="AO138" s="29" t="n">
        <v>2.649</v>
      </c>
      <c r="AP138" s="29" t="n">
        <v>2.645</v>
      </c>
      <c r="AQ138" s="29" t="n">
        <v>2.435</v>
      </c>
      <c r="AR138" s="29" t="n">
        <v>2.31</v>
      </c>
      <c r="AS138" s="29" t="n">
        <v>2.26</v>
      </c>
      <c r="AT138" s="29" t="n">
        <v>2.265</v>
      </c>
      <c r="AU138" s="29" t="n">
        <v>2.27</v>
      </c>
      <c r="AV138" s="29" t="n">
        <v>2.28</v>
      </c>
      <c r="AW138" s="29" t="n">
        <v>2.295</v>
      </c>
      <c r="AX138" s="29" t="n">
        <v>2.355</v>
      </c>
      <c r="AY138" s="29" t="n">
        <v>2.47</v>
      </c>
      <c r="AZ138" s="29" t="n">
        <v>2.595</v>
      </c>
      <c r="BA138" s="29" t="n">
        <v>2.744</v>
      </c>
      <c r="BB138" s="29" t="n">
        <v>2.7425</v>
      </c>
      <c r="BC138" s="29" t="n">
        <v>2.5325</v>
      </c>
      <c r="BD138" s="29" t="n">
        <v>2.4075</v>
      </c>
      <c r="BE138" s="29" t="n">
        <v>2.3575</v>
      </c>
      <c r="BF138" s="29" t="n">
        <v>2.3625</v>
      </c>
      <c r="BG138" s="29" t="n">
        <v>2.3675</v>
      </c>
      <c r="BH138" s="29" t="n">
        <v>2.3775</v>
      </c>
      <c r="BI138" s="29" t="n">
        <v>2.3925</v>
      </c>
      <c r="BJ138" s="29" t="n">
        <v>2.4525</v>
      </c>
      <c r="BK138" s="29" t="n">
        <v>2.5675</v>
      </c>
      <c r="BL138" s="29" t="n">
        <v>2.6925</v>
      </c>
      <c r="BM138" s="29" t="n">
        <v>2.8415</v>
      </c>
      <c r="BN138" s="29" t="n">
        <v>2.845</v>
      </c>
      <c r="BO138" s="29" t="n">
        <v>2.635</v>
      </c>
      <c r="BP138" s="29" t="n">
        <v>2.51</v>
      </c>
      <c r="BQ138" s="29" t="n">
        <v>2.46</v>
      </c>
      <c r="BR138" s="29" t="n">
        <v>2.465</v>
      </c>
      <c r="BS138" s="29" t="n">
        <v>2.47</v>
      </c>
      <c r="BT138" s="29" t="n">
        <v>2.48</v>
      </c>
      <c r="BU138" s="29" t="n">
        <v>2.495</v>
      </c>
      <c r="BV138" s="29" t="n">
        <v>2.555</v>
      </c>
      <c r="BW138" s="29" t="n">
        <v>2.67</v>
      </c>
      <c r="BX138" s="29" t="n">
        <v>2.795</v>
      </c>
      <c r="BY138" s="29" t="n">
        <v>2.944</v>
      </c>
      <c r="BZ138" s="29" t="n">
        <v>2.9475</v>
      </c>
      <c r="CA138" s="29" t="n">
        <v>2.7375</v>
      </c>
      <c r="CB138" s="29" t="n">
        <v>2.6125</v>
      </c>
      <c r="CC138" s="29" t="n">
        <v>2.5625</v>
      </c>
      <c r="CD138" s="29" t="n">
        <v>2.5675</v>
      </c>
      <c r="CE138" s="29" t="n">
        <v>2.5725</v>
      </c>
      <c r="CF138" s="29" t="n">
        <v>2.5825</v>
      </c>
      <c r="CG138" s="29" t="n">
        <v>2.5975</v>
      </c>
      <c r="CH138" s="29" t="n">
        <v>2.6575</v>
      </c>
      <c r="CI138" s="29" t="n">
        <v>2.7725</v>
      </c>
      <c r="CJ138" s="29" t="n">
        <v>2.8975</v>
      </c>
      <c r="CK138" s="29" t="n">
        <v>3.0465</v>
      </c>
      <c r="CL138" s="29" t="n">
        <v>3.0575</v>
      </c>
      <c r="CM138" s="29" t="n">
        <v>2.8475</v>
      </c>
      <c r="CN138" s="29" t="n">
        <v>2.7225</v>
      </c>
      <c r="CO138" s="29" t="n">
        <v>2.6725</v>
      </c>
      <c r="CP138" s="29" t="n">
        <v>2.6775</v>
      </c>
      <c r="CQ138" s="29" t="n">
        <v>2.6825</v>
      </c>
      <c r="CR138" s="29" t="n">
        <v>2.6925</v>
      </c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true" customHeight="false" outlineLevel="0" collapsed="false">
      <c r="A139" s="0" t="n">
        <f aca="false">WEEKDAY(C139,2)</f>
        <v>2</v>
      </c>
      <c r="B139" s="0" t="n">
        <f aca="false">MONTH(C139)</f>
        <v>7</v>
      </c>
      <c r="C139" s="23" t="n">
        <v>34177</v>
      </c>
      <c r="D139" s="0" t="n">
        <f aca="false">MONTH(R139)</f>
        <v>7</v>
      </c>
      <c r="E139" s="0" t="n">
        <f aca="false">YEAR(R139)</f>
        <v>1993</v>
      </c>
      <c r="F139" s="24" t="n">
        <f aca="false">L139-K139</f>
        <v>0.2244</v>
      </c>
      <c r="G139" s="24" t="n">
        <f aca="false">N139-M139</f>
        <v>0.0960833333333331</v>
      </c>
      <c r="H139" s="24" t="n">
        <f aca="false">O139-N139</f>
        <v>0.0950000000000002</v>
      </c>
      <c r="I139" s="24" t="n">
        <f aca="false">O139-M139</f>
        <v>0.191083333333333</v>
      </c>
      <c r="J139" s="25" t="n">
        <f aca="false">VLOOKUP(C139,'Nymex hist.'!A:B,2,0)</f>
        <v>2.11</v>
      </c>
      <c r="K139" s="34" t="n">
        <f aca="false">AVERAGE(U139:AA139)</f>
        <v>2.141</v>
      </c>
      <c r="L139" s="34" t="n">
        <f aca="false">AVERAGE(AB139:AF139)</f>
        <v>2.3654</v>
      </c>
      <c r="M139" s="27" t="n">
        <f aca="false">SUMIF($S$3:$FQ$3,$E139+1,$S139:$FQ139)/COUNTIF($S$3:$FQ$3,$E139+1)</f>
        <v>2.28683333333333</v>
      </c>
      <c r="N139" s="27" t="n">
        <f aca="false">SUMIF($S$3:$FQ$3,$E139+2,$S139:$FQ139)/COUNTIF($S$3:$FQ$3,$E139+2)</f>
        <v>2.38291666666667</v>
      </c>
      <c r="O139" s="27" t="n">
        <f aca="false">SUMIF($S$3:$FQ$3,$E139+3,$S139:$FQ139)/COUNTIF($S$3:$FQ$3,$E139+3)</f>
        <v>2.47791666666667</v>
      </c>
      <c r="P139" s="27" t="n">
        <f aca="false">SUMIF($S$3:$FQ$3,$E139+4,$S139:$FQ139)/COUNTIF($S$3:$FQ$3,$E139+4)</f>
        <v>2.57791666666667</v>
      </c>
      <c r="Q139" s="27" t="n">
        <f aca="false">SUMIF($S$3:$FQ$3,$E139+5,$S139:$FQ139)/COUNTIF($S$3:$FQ$3,$E139+5)</f>
        <v>2.68041666666667</v>
      </c>
      <c r="R139" s="28" t="n">
        <v>34177</v>
      </c>
      <c r="S139" s="29"/>
      <c r="T139" s="29"/>
      <c r="U139" s="29"/>
      <c r="V139" s="29"/>
      <c r="W139" s="29"/>
      <c r="X139" s="29"/>
      <c r="Y139" s="29" t="n">
        <v>2.121</v>
      </c>
      <c r="Z139" s="29" t="n">
        <v>2.11</v>
      </c>
      <c r="AA139" s="29" t="n">
        <v>2.192</v>
      </c>
      <c r="AB139" s="29" t="n">
        <v>2.33</v>
      </c>
      <c r="AC139" s="29" t="n">
        <v>2.49</v>
      </c>
      <c r="AD139" s="29" t="n">
        <v>2.495</v>
      </c>
      <c r="AE139" s="29" t="n">
        <v>2.312</v>
      </c>
      <c r="AF139" s="29" t="n">
        <v>2.2</v>
      </c>
      <c r="AG139" s="29" t="n">
        <v>2.145</v>
      </c>
      <c r="AH139" s="29" t="n">
        <v>2.145</v>
      </c>
      <c r="AI139" s="29" t="n">
        <v>2.15</v>
      </c>
      <c r="AJ139" s="31" t="n">
        <v>2.16</v>
      </c>
      <c r="AK139" s="29" t="n">
        <v>2.175</v>
      </c>
      <c r="AL139" s="29" t="n">
        <v>2.23</v>
      </c>
      <c r="AM139" s="29" t="n">
        <v>2.345</v>
      </c>
      <c r="AN139" s="29" t="n">
        <v>2.47</v>
      </c>
      <c r="AO139" s="29" t="n">
        <v>2.615</v>
      </c>
      <c r="AP139" s="29" t="n">
        <v>2.61</v>
      </c>
      <c r="AQ139" s="29" t="n">
        <v>2.4</v>
      </c>
      <c r="AR139" s="29" t="n">
        <v>2.295</v>
      </c>
      <c r="AS139" s="29" t="n">
        <v>2.24</v>
      </c>
      <c r="AT139" s="29" t="n">
        <v>2.24</v>
      </c>
      <c r="AU139" s="29" t="n">
        <v>2.245</v>
      </c>
      <c r="AV139" s="29" t="n">
        <v>2.255</v>
      </c>
      <c r="AW139" s="29" t="n">
        <v>2.27</v>
      </c>
      <c r="AX139" s="29" t="n">
        <v>2.325</v>
      </c>
      <c r="AY139" s="29" t="n">
        <v>2.44</v>
      </c>
      <c r="AZ139" s="29" t="n">
        <v>2.565</v>
      </c>
      <c r="BA139" s="29" t="n">
        <v>2.71</v>
      </c>
      <c r="BB139" s="29" t="n">
        <v>2.705</v>
      </c>
      <c r="BC139" s="29" t="n">
        <v>2.495</v>
      </c>
      <c r="BD139" s="29" t="n">
        <v>2.39</v>
      </c>
      <c r="BE139" s="29" t="n">
        <v>2.335</v>
      </c>
      <c r="BF139" s="29" t="n">
        <v>2.335</v>
      </c>
      <c r="BG139" s="29" t="n">
        <v>2.34</v>
      </c>
      <c r="BH139" s="29" t="n">
        <v>2.35</v>
      </c>
      <c r="BI139" s="29" t="n">
        <v>2.365</v>
      </c>
      <c r="BJ139" s="29" t="n">
        <v>2.42</v>
      </c>
      <c r="BK139" s="29" t="n">
        <v>2.535</v>
      </c>
      <c r="BL139" s="29" t="n">
        <v>2.66</v>
      </c>
      <c r="BM139" s="29" t="n">
        <v>2.805</v>
      </c>
      <c r="BN139" s="29" t="n">
        <v>2.805</v>
      </c>
      <c r="BO139" s="29" t="n">
        <v>2.595</v>
      </c>
      <c r="BP139" s="29" t="n">
        <v>2.49</v>
      </c>
      <c r="BQ139" s="29" t="n">
        <v>2.435</v>
      </c>
      <c r="BR139" s="29" t="n">
        <v>2.435</v>
      </c>
      <c r="BS139" s="29" t="n">
        <v>2.44</v>
      </c>
      <c r="BT139" s="29" t="n">
        <v>2.45</v>
      </c>
      <c r="BU139" s="29" t="n">
        <v>2.465</v>
      </c>
      <c r="BV139" s="29" t="n">
        <v>2.52</v>
      </c>
      <c r="BW139" s="29" t="n">
        <v>2.635</v>
      </c>
      <c r="BX139" s="29" t="n">
        <v>2.76</v>
      </c>
      <c r="BY139" s="29" t="n">
        <v>2.905</v>
      </c>
      <c r="BZ139" s="29" t="n">
        <v>2.9075</v>
      </c>
      <c r="CA139" s="29" t="n">
        <v>2.6975</v>
      </c>
      <c r="CB139" s="29" t="n">
        <v>2.5925</v>
      </c>
      <c r="CC139" s="29" t="n">
        <v>2.5375</v>
      </c>
      <c r="CD139" s="29" t="n">
        <v>2.5375</v>
      </c>
      <c r="CE139" s="29" t="n">
        <v>2.5425</v>
      </c>
      <c r="CF139" s="29" t="n">
        <v>2.5525</v>
      </c>
      <c r="CG139" s="29" t="n">
        <v>2.5675</v>
      </c>
      <c r="CH139" s="29" t="n">
        <v>2.6225</v>
      </c>
      <c r="CI139" s="29" t="n">
        <v>2.7375</v>
      </c>
      <c r="CJ139" s="29" t="n">
        <v>2.8625</v>
      </c>
      <c r="CK139" s="29" t="n">
        <v>3.0075</v>
      </c>
      <c r="CL139" s="29" t="n">
        <v>3.0175</v>
      </c>
      <c r="CM139" s="29" t="n">
        <v>2.8075</v>
      </c>
      <c r="CN139" s="29" t="n">
        <v>2.7025</v>
      </c>
      <c r="CO139" s="29" t="n">
        <v>2.6475</v>
      </c>
      <c r="CP139" s="29" t="n">
        <v>2.6475</v>
      </c>
      <c r="CQ139" s="29" t="n">
        <v>2.6525</v>
      </c>
      <c r="CR139" s="29" t="n">
        <v>2.6625</v>
      </c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true" customHeight="false" outlineLevel="0" collapsed="false">
      <c r="A140" s="0" t="n">
        <f aca="false">WEEKDAY(C140,2)</f>
        <v>3</v>
      </c>
      <c r="B140" s="0" t="n">
        <f aca="false">MONTH(C140)</f>
        <v>7</v>
      </c>
      <c r="C140" s="23" t="n">
        <v>34178</v>
      </c>
      <c r="D140" s="0" t="n">
        <f aca="false">MONTH(R140)</f>
        <v>7</v>
      </c>
      <c r="E140" s="0" t="n">
        <f aca="false">YEAR(R140)</f>
        <v>1993</v>
      </c>
      <c r="F140" s="24" t="n">
        <f aca="false">L140-K140</f>
        <v>0.205333333333333</v>
      </c>
      <c r="G140" s="24" t="n">
        <f aca="false">N140-M140</f>
        <v>0.0939999999999999</v>
      </c>
      <c r="H140" s="24" t="n">
        <f aca="false">O140-N140</f>
        <v>0.0950000000000002</v>
      </c>
      <c r="I140" s="24" t="n">
        <f aca="false">O140-M140</f>
        <v>0.189</v>
      </c>
      <c r="J140" s="25" t="n">
        <f aca="false">VLOOKUP(C140,'Nymex hist.'!A:B,2,0)</f>
        <v>2.14</v>
      </c>
      <c r="K140" s="34" t="n">
        <f aca="false">AVERAGE(U140:AA140)</f>
        <v>2.15466666666667</v>
      </c>
      <c r="L140" s="34" t="n">
        <f aca="false">AVERAGE(AB140:AF140)</f>
        <v>2.36</v>
      </c>
      <c r="M140" s="27" t="n">
        <f aca="false">SUMIF($S$3:$FQ$3,$E140+1,$S140:$FQ140)/COUNTIF($S$3:$FQ$3,$E140+1)</f>
        <v>2.27258333333333</v>
      </c>
      <c r="N140" s="27" t="n">
        <f aca="false">SUMIF($S$3:$FQ$3,$E140+2,$S140:$FQ140)/COUNTIF($S$3:$FQ$3,$E140+2)</f>
        <v>2.36658333333333</v>
      </c>
      <c r="O140" s="27" t="n">
        <f aca="false">SUMIF($S$3:$FQ$3,$E140+3,$S140:$FQ140)/COUNTIF($S$3:$FQ$3,$E140+3)</f>
        <v>2.46158333333333</v>
      </c>
      <c r="P140" s="27" t="n">
        <f aca="false">SUMIF($S$3:$FQ$3,$E140+4,$S140:$FQ140)/COUNTIF($S$3:$FQ$3,$E140+4)</f>
        <v>2.56158333333333</v>
      </c>
      <c r="Q140" s="27" t="n">
        <f aca="false">SUMIF($S$3:$FQ$3,$E140+5,$S140:$FQ140)/COUNTIF($S$3:$FQ$3,$E140+5)</f>
        <v>2.66408333333333</v>
      </c>
      <c r="R140" s="28" t="n">
        <v>34178</v>
      </c>
      <c r="S140" s="29"/>
      <c r="T140" s="29"/>
      <c r="U140" s="29"/>
      <c r="V140" s="29"/>
      <c r="W140" s="29"/>
      <c r="X140" s="29"/>
      <c r="Y140" s="29" t="n">
        <v>2.121</v>
      </c>
      <c r="Z140" s="29" t="n">
        <v>2.14</v>
      </c>
      <c r="AA140" s="29" t="n">
        <v>2.203</v>
      </c>
      <c r="AB140" s="29" t="n">
        <v>2.331</v>
      </c>
      <c r="AC140" s="29" t="n">
        <v>2.486</v>
      </c>
      <c r="AD140" s="29" t="n">
        <v>2.486</v>
      </c>
      <c r="AE140" s="29" t="n">
        <v>2.316</v>
      </c>
      <c r="AF140" s="29" t="n">
        <v>2.181</v>
      </c>
      <c r="AG140" s="29" t="n">
        <v>2.126</v>
      </c>
      <c r="AH140" s="29" t="n">
        <v>2.126</v>
      </c>
      <c r="AI140" s="29" t="n">
        <v>2.131</v>
      </c>
      <c r="AJ140" s="31" t="n">
        <v>2.141</v>
      </c>
      <c r="AK140" s="29" t="n">
        <v>2.176</v>
      </c>
      <c r="AL140" s="29" t="n">
        <v>2.211</v>
      </c>
      <c r="AM140" s="29" t="n">
        <v>2.326</v>
      </c>
      <c r="AN140" s="29" t="n">
        <v>2.451</v>
      </c>
      <c r="AO140" s="29" t="n">
        <v>2.6</v>
      </c>
      <c r="AP140" s="29" t="n">
        <v>2.595</v>
      </c>
      <c r="AQ140" s="29" t="n">
        <v>2.385</v>
      </c>
      <c r="AR140" s="29" t="n">
        <v>2.276</v>
      </c>
      <c r="AS140" s="29" t="n">
        <v>2.221</v>
      </c>
      <c r="AT140" s="29" t="n">
        <v>2.221</v>
      </c>
      <c r="AU140" s="29" t="n">
        <v>2.226</v>
      </c>
      <c r="AV140" s="29" t="n">
        <v>2.236</v>
      </c>
      <c r="AW140" s="29" t="n">
        <v>2.271</v>
      </c>
      <c r="AX140" s="29" t="n">
        <v>2.306</v>
      </c>
      <c r="AY140" s="29" t="n">
        <v>2.421</v>
      </c>
      <c r="AZ140" s="29" t="n">
        <v>2.546</v>
      </c>
      <c r="BA140" s="29" t="n">
        <v>2.695</v>
      </c>
      <c r="BB140" s="29" t="n">
        <v>2.69</v>
      </c>
      <c r="BC140" s="29" t="n">
        <v>2.48</v>
      </c>
      <c r="BD140" s="29" t="n">
        <v>2.371</v>
      </c>
      <c r="BE140" s="29" t="n">
        <v>2.316</v>
      </c>
      <c r="BF140" s="29" t="n">
        <v>2.316</v>
      </c>
      <c r="BG140" s="29" t="n">
        <v>2.321</v>
      </c>
      <c r="BH140" s="29" t="n">
        <v>2.331</v>
      </c>
      <c r="BI140" s="29" t="n">
        <v>2.366</v>
      </c>
      <c r="BJ140" s="29" t="n">
        <v>2.401</v>
      </c>
      <c r="BK140" s="29" t="n">
        <v>2.516</v>
      </c>
      <c r="BL140" s="29" t="n">
        <v>2.641</v>
      </c>
      <c r="BM140" s="29" t="n">
        <v>2.79</v>
      </c>
      <c r="BN140" s="29" t="n">
        <v>2.79</v>
      </c>
      <c r="BO140" s="29" t="n">
        <v>2.58</v>
      </c>
      <c r="BP140" s="29" t="n">
        <v>2.471</v>
      </c>
      <c r="BQ140" s="29" t="n">
        <v>2.416</v>
      </c>
      <c r="BR140" s="29" t="n">
        <v>2.416</v>
      </c>
      <c r="BS140" s="29" t="n">
        <v>2.421</v>
      </c>
      <c r="BT140" s="29" t="n">
        <v>2.431</v>
      </c>
      <c r="BU140" s="29" t="n">
        <v>2.466</v>
      </c>
      <c r="BV140" s="29" t="n">
        <v>2.501</v>
      </c>
      <c r="BW140" s="29" t="n">
        <v>2.616</v>
      </c>
      <c r="BX140" s="29" t="n">
        <v>2.741</v>
      </c>
      <c r="BY140" s="29" t="n">
        <v>2.89</v>
      </c>
      <c r="BZ140" s="29" t="n">
        <v>2.8925</v>
      </c>
      <c r="CA140" s="29" t="n">
        <v>2.6825</v>
      </c>
      <c r="CB140" s="29" t="n">
        <v>2.5735</v>
      </c>
      <c r="CC140" s="29" t="n">
        <v>2.5185</v>
      </c>
      <c r="CD140" s="29" t="n">
        <v>2.5185</v>
      </c>
      <c r="CE140" s="29" t="n">
        <v>2.5235</v>
      </c>
      <c r="CF140" s="29" t="n">
        <v>2.5335</v>
      </c>
      <c r="CG140" s="29" t="n">
        <v>2.5685</v>
      </c>
      <c r="CH140" s="29" t="n">
        <v>2.6035</v>
      </c>
      <c r="CI140" s="29" t="n">
        <v>2.7185</v>
      </c>
      <c r="CJ140" s="29" t="n">
        <v>2.8435</v>
      </c>
      <c r="CK140" s="29" t="n">
        <v>2.9925</v>
      </c>
      <c r="CL140" s="29" t="n">
        <v>3.0025</v>
      </c>
      <c r="CM140" s="29" t="n">
        <v>2.7925</v>
      </c>
      <c r="CN140" s="29" t="n">
        <v>2.6835</v>
      </c>
      <c r="CO140" s="29" t="n">
        <v>2.6285</v>
      </c>
      <c r="CP140" s="29" t="n">
        <v>2.6285</v>
      </c>
      <c r="CQ140" s="29" t="n">
        <v>2.6335</v>
      </c>
      <c r="CR140" s="29" t="n">
        <v>2.6435</v>
      </c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1" t="n">
        <f aca="false">WEEKDAY(C141,2)</f>
        <v>4</v>
      </c>
      <c r="B141" s="1" t="n">
        <f aca="false">MONTH(C141)</f>
        <v>7</v>
      </c>
      <c r="C141" s="23" t="n">
        <v>34179</v>
      </c>
      <c r="D141" s="0" t="n">
        <f aca="false">MONTH(R141)</f>
        <v>7</v>
      </c>
      <c r="E141" s="0" t="n">
        <f aca="false">YEAR(R141)</f>
        <v>1993</v>
      </c>
      <c r="F141" s="24" t="n">
        <f aca="false">L141-K141</f>
        <v>0.208133333333334</v>
      </c>
      <c r="G141" s="3" t="n">
        <f aca="false">N141-M141</f>
        <v>0.0849999999999995</v>
      </c>
      <c r="H141" s="3" t="n">
        <f aca="false">O141-N141</f>
        <v>0.0950000000000002</v>
      </c>
      <c r="I141" s="3" t="n">
        <f aca="false">O141-M141</f>
        <v>0.18</v>
      </c>
      <c r="J141" s="4" t="n">
        <f aca="false">VLOOKUP(C141,'Nymex hist.'!A:B,2,0)</f>
        <v>2.181</v>
      </c>
      <c r="K141" s="4" t="n">
        <f aca="false">AVERAGE(U141:AA141)</f>
        <v>2.17966666666667</v>
      </c>
      <c r="L141" s="4" t="n">
        <f aca="false">AVERAGE(AB141:AF141)</f>
        <v>2.3878</v>
      </c>
      <c r="M141" s="4" t="n">
        <f aca="false">SUMIF($S$3:$FQ$3,$E141+1,$S141:$FQ141)/COUNTIF($S$3:$FQ$3,$E141+1)</f>
        <v>2.29133333333333</v>
      </c>
      <c r="N141" s="4" t="n">
        <f aca="false">SUMIF($S$3:$FQ$3,$E141+2,$S141:$FQ141)/COUNTIF($S$3:$FQ$3,$E141+2)</f>
        <v>2.37633333333333</v>
      </c>
      <c r="O141" s="4" t="n">
        <f aca="false">SUMIF($S$3:$FQ$3,$E141+3,$S141:$FQ141)/COUNTIF($S$3:$FQ$3,$E141+3)</f>
        <v>2.47133333333333</v>
      </c>
      <c r="P141" s="4" t="n">
        <f aca="false">SUMIF($S$3:$FQ$3,$E141+4,$S141:$FQ141)/COUNTIF($S$3:$FQ$3,$E141+4)</f>
        <v>2.57133333333333</v>
      </c>
      <c r="Q141" s="4" t="n">
        <f aca="false">SUMIF($S$3:$FQ$3,$E141+5,$S141:$FQ141)/COUNTIF($S$3:$FQ$3,$E141+5)</f>
        <v>2.67383333333333</v>
      </c>
      <c r="R141" s="21" t="n">
        <v>34179</v>
      </c>
      <c r="S141" s="32"/>
      <c r="T141" s="32"/>
      <c r="U141" s="32"/>
      <c r="V141" s="32"/>
      <c r="W141" s="32"/>
      <c r="X141" s="32"/>
      <c r="Y141" s="32" t="n">
        <v>2.121</v>
      </c>
      <c r="Z141" s="32" t="n">
        <v>2.181</v>
      </c>
      <c r="AA141" s="32" t="n">
        <v>2.237</v>
      </c>
      <c r="AB141" s="32" t="n">
        <v>2.362</v>
      </c>
      <c r="AC141" s="32" t="n">
        <v>2.513</v>
      </c>
      <c r="AD141" s="32" t="n">
        <v>2.513</v>
      </c>
      <c r="AE141" s="32" t="n">
        <v>2.343</v>
      </c>
      <c r="AF141" s="32" t="n">
        <v>2.208</v>
      </c>
      <c r="AG141" s="32" t="n">
        <v>2.153</v>
      </c>
      <c r="AH141" s="32" t="n">
        <v>2.153</v>
      </c>
      <c r="AI141" s="32" t="n">
        <v>2.158</v>
      </c>
      <c r="AJ141" s="33" t="n">
        <v>2.168</v>
      </c>
      <c r="AK141" s="32" t="n">
        <v>2.193</v>
      </c>
      <c r="AL141" s="32" t="n">
        <v>2.228</v>
      </c>
      <c r="AM141" s="32" t="n">
        <v>2.333</v>
      </c>
      <c r="AN141" s="32" t="n">
        <v>2.448</v>
      </c>
      <c r="AO141" s="32" t="n">
        <v>2.598</v>
      </c>
      <c r="AP141" s="32" t="n">
        <v>2.593</v>
      </c>
      <c r="AQ141" s="32" t="n">
        <v>2.383</v>
      </c>
      <c r="AR141" s="32" t="n">
        <v>2.298</v>
      </c>
      <c r="AS141" s="32" t="n">
        <v>2.243</v>
      </c>
      <c r="AT141" s="32" t="n">
        <v>2.243</v>
      </c>
      <c r="AU141" s="32" t="n">
        <v>2.248</v>
      </c>
      <c r="AV141" s="32" t="n">
        <v>2.258</v>
      </c>
      <c r="AW141" s="32" t="n">
        <v>2.283</v>
      </c>
      <c r="AX141" s="32" t="n">
        <v>2.318</v>
      </c>
      <c r="AY141" s="32" t="n">
        <v>2.423</v>
      </c>
      <c r="AZ141" s="32" t="n">
        <v>2.538</v>
      </c>
      <c r="BA141" s="32" t="n">
        <v>2.688</v>
      </c>
      <c r="BB141" s="32" t="n">
        <v>2.688</v>
      </c>
      <c r="BC141" s="32" t="n">
        <v>2.478</v>
      </c>
      <c r="BD141" s="32" t="n">
        <v>2.393</v>
      </c>
      <c r="BE141" s="32" t="n">
        <v>2.338</v>
      </c>
      <c r="BF141" s="32" t="n">
        <v>2.338</v>
      </c>
      <c r="BG141" s="32" t="n">
        <v>2.343</v>
      </c>
      <c r="BH141" s="32" t="n">
        <v>2.353</v>
      </c>
      <c r="BI141" s="32" t="n">
        <v>2.378</v>
      </c>
      <c r="BJ141" s="32" t="n">
        <v>2.413</v>
      </c>
      <c r="BK141" s="32" t="n">
        <v>2.518</v>
      </c>
      <c r="BL141" s="32" t="n">
        <v>2.633</v>
      </c>
      <c r="BM141" s="32" t="n">
        <v>2.783</v>
      </c>
      <c r="BN141" s="32" t="n">
        <v>2.788</v>
      </c>
      <c r="BO141" s="32" t="n">
        <v>2.578</v>
      </c>
      <c r="BP141" s="32" t="n">
        <v>2.493</v>
      </c>
      <c r="BQ141" s="32" t="n">
        <v>2.438</v>
      </c>
      <c r="BR141" s="32" t="n">
        <v>2.438</v>
      </c>
      <c r="BS141" s="32" t="n">
        <v>2.443</v>
      </c>
      <c r="BT141" s="32" t="n">
        <v>2.453</v>
      </c>
      <c r="BU141" s="32" t="n">
        <v>2.478</v>
      </c>
      <c r="BV141" s="32" t="n">
        <v>2.513</v>
      </c>
      <c r="BW141" s="32" t="n">
        <v>2.618</v>
      </c>
      <c r="BX141" s="32" t="n">
        <v>2.733</v>
      </c>
      <c r="BY141" s="32" t="n">
        <v>2.883</v>
      </c>
      <c r="BZ141" s="32" t="n">
        <v>2.8905</v>
      </c>
      <c r="CA141" s="32" t="n">
        <v>2.6805</v>
      </c>
      <c r="CB141" s="32" t="n">
        <v>2.5955</v>
      </c>
      <c r="CC141" s="32" t="n">
        <v>2.5405</v>
      </c>
      <c r="CD141" s="32" t="n">
        <v>2.5405</v>
      </c>
      <c r="CE141" s="32" t="n">
        <v>2.5455</v>
      </c>
      <c r="CF141" s="32" t="n">
        <v>2.5555</v>
      </c>
      <c r="CG141" s="32" t="n">
        <v>2.5805</v>
      </c>
      <c r="CH141" s="32" t="n">
        <v>2.6155</v>
      </c>
      <c r="CI141" s="32" t="n">
        <v>2.7205</v>
      </c>
      <c r="CJ141" s="32" t="n">
        <v>2.8355</v>
      </c>
      <c r="CK141" s="32" t="n">
        <v>2.9855</v>
      </c>
      <c r="CL141" s="32" t="n">
        <v>2.998</v>
      </c>
      <c r="CM141" s="32" t="n">
        <v>2.788</v>
      </c>
      <c r="CN141" s="32" t="n">
        <v>2.703</v>
      </c>
      <c r="CO141" s="32" t="n">
        <v>2.648</v>
      </c>
      <c r="CP141" s="32" t="n">
        <v>2.648</v>
      </c>
      <c r="CQ141" s="32" t="n">
        <v>2.653</v>
      </c>
      <c r="CR141" s="32" t="n">
        <v>2.663</v>
      </c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</row>
    <row r="142" customFormat="false" ht="12.75" hidden="true" customHeight="false" outlineLevel="0" collapsed="false">
      <c r="A142" s="0" t="n">
        <f aca="false">WEEKDAY(C142,2)</f>
        <v>5</v>
      </c>
      <c r="B142" s="0" t="n">
        <f aca="false">MONTH(C142)</f>
        <v>7</v>
      </c>
      <c r="C142" s="23" t="n">
        <v>34180</v>
      </c>
      <c r="D142" s="0" t="n">
        <f aca="false">MONTH(R142)</f>
        <v>7</v>
      </c>
      <c r="E142" s="0" t="n">
        <f aca="false">YEAR(R142)</f>
        <v>1993</v>
      </c>
      <c r="F142" s="24" t="n">
        <f aca="false">L142-K142</f>
        <v>0.213066666666667</v>
      </c>
      <c r="G142" s="24" t="n">
        <f aca="false">N142-M142</f>
        <v>0.085</v>
      </c>
      <c r="H142" s="24" t="n">
        <f aca="false">O142-N142</f>
        <v>0.0949999999999998</v>
      </c>
      <c r="I142" s="24" t="n">
        <f aca="false">O142-M142</f>
        <v>0.18</v>
      </c>
      <c r="J142" s="25" t="n">
        <f aca="false">VLOOKUP(C142,'Nymex hist.'!A:B,2,0)</f>
        <v>2.22</v>
      </c>
      <c r="K142" s="34" t="n">
        <f aca="false">AVERAGE(U142:AA142)</f>
        <v>2.20333333333333</v>
      </c>
      <c r="L142" s="34" t="n">
        <f aca="false">AVERAGE(AB142:AF142)</f>
        <v>2.4164</v>
      </c>
      <c r="M142" s="27" t="n">
        <f aca="false">SUMIF($S$3:$FQ$3,$E142+1,$S142:$FQ142)/COUNTIF($S$3:$FQ$3,$E142+1)</f>
        <v>2.31508333333333</v>
      </c>
      <c r="N142" s="27" t="n">
        <f aca="false">SUMIF($S$3:$FQ$3,$E142+2,$S142:$FQ142)/COUNTIF($S$3:$FQ$3,$E142+2)</f>
        <v>2.40008333333333</v>
      </c>
      <c r="O142" s="27" t="n">
        <f aca="false">SUMIF($S$3:$FQ$3,$E142+3,$S142:$FQ142)/COUNTIF($S$3:$FQ$3,$E142+3)</f>
        <v>2.49508333333333</v>
      </c>
      <c r="P142" s="27" t="n">
        <f aca="false">SUMIF($S$3:$FQ$3,$E142+4,$S142:$FQ142)/COUNTIF($S$3:$FQ$3,$E142+4)</f>
        <v>2.59508333333333</v>
      </c>
      <c r="Q142" s="27" t="n">
        <f aca="false">SUMIF($S$3:$FQ$3,$E142+5,$S142:$FQ142)/COUNTIF($S$3:$FQ$3,$E142+5)</f>
        <v>2.69758333333333</v>
      </c>
      <c r="R142" s="28" t="n">
        <v>34180</v>
      </c>
      <c r="S142" s="29"/>
      <c r="T142" s="29"/>
      <c r="U142" s="29"/>
      <c r="V142" s="29"/>
      <c r="W142" s="29"/>
      <c r="X142" s="29"/>
      <c r="Y142" s="29" t="n">
        <v>2.121</v>
      </c>
      <c r="Z142" s="29" t="n">
        <v>2.22</v>
      </c>
      <c r="AA142" s="29" t="n">
        <v>2.269</v>
      </c>
      <c r="AB142" s="29" t="n">
        <v>2.39</v>
      </c>
      <c r="AC142" s="29" t="n">
        <v>2.543</v>
      </c>
      <c r="AD142" s="29" t="n">
        <v>2.543</v>
      </c>
      <c r="AE142" s="29" t="n">
        <v>2.373</v>
      </c>
      <c r="AF142" s="29" t="n">
        <v>2.233</v>
      </c>
      <c r="AG142" s="29" t="n">
        <v>2.173</v>
      </c>
      <c r="AH142" s="29" t="n">
        <v>2.173</v>
      </c>
      <c r="AI142" s="29" t="n">
        <v>2.178</v>
      </c>
      <c r="AJ142" s="31" t="n">
        <v>2.183</v>
      </c>
      <c r="AK142" s="29" t="n">
        <v>2.218</v>
      </c>
      <c r="AL142" s="29" t="n">
        <v>2.243</v>
      </c>
      <c r="AM142" s="29" t="n">
        <v>2.358</v>
      </c>
      <c r="AN142" s="29" t="n">
        <v>2.478</v>
      </c>
      <c r="AO142" s="29" t="n">
        <v>2.628</v>
      </c>
      <c r="AP142" s="29" t="n">
        <v>2.623</v>
      </c>
      <c r="AQ142" s="29" t="n">
        <v>2.413</v>
      </c>
      <c r="AR142" s="29" t="n">
        <v>2.323</v>
      </c>
      <c r="AS142" s="29" t="n">
        <v>2.263</v>
      </c>
      <c r="AT142" s="29" t="n">
        <v>2.263</v>
      </c>
      <c r="AU142" s="29" t="n">
        <v>2.268</v>
      </c>
      <c r="AV142" s="29" t="n">
        <v>2.273</v>
      </c>
      <c r="AW142" s="29" t="n">
        <v>2.308</v>
      </c>
      <c r="AX142" s="29" t="n">
        <v>2.333</v>
      </c>
      <c r="AY142" s="29" t="n">
        <v>2.448</v>
      </c>
      <c r="AZ142" s="29" t="n">
        <v>2.568</v>
      </c>
      <c r="BA142" s="29" t="n">
        <v>2.718</v>
      </c>
      <c r="BB142" s="29" t="n">
        <v>2.718</v>
      </c>
      <c r="BC142" s="29" t="n">
        <v>2.508</v>
      </c>
      <c r="BD142" s="29" t="n">
        <v>2.418</v>
      </c>
      <c r="BE142" s="29" t="n">
        <v>2.358</v>
      </c>
      <c r="BF142" s="29" t="n">
        <v>2.358</v>
      </c>
      <c r="BG142" s="29" t="n">
        <v>2.363</v>
      </c>
      <c r="BH142" s="29" t="n">
        <v>2.368</v>
      </c>
      <c r="BI142" s="29" t="n">
        <v>2.403</v>
      </c>
      <c r="BJ142" s="29" t="n">
        <v>2.428</v>
      </c>
      <c r="BK142" s="29" t="n">
        <v>2.543</v>
      </c>
      <c r="BL142" s="29" t="n">
        <v>2.663</v>
      </c>
      <c r="BM142" s="29" t="n">
        <v>2.813</v>
      </c>
      <c r="BN142" s="29" t="n">
        <v>2.818</v>
      </c>
      <c r="BO142" s="29" t="n">
        <v>2.608</v>
      </c>
      <c r="BP142" s="29" t="n">
        <v>2.518</v>
      </c>
      <c r="BQ142" s="29" t="n">
        <v>2.458</v>
      </c>
      <c r="BR142" s="29" t="n">
        <v>2.458</v>
      </c>
      <c r="BS142" s="29" t="n">
        <v>2.463</v>
      </c>
      <c r="BT142" s="29" t="n">
        <v>2.468</v>
      </c>
      <c r="BU142" s="29" t="n">
        <v>2.503</v>
      </c>
      <c r="BV142" s="29" t="n">
        <v>2.528</v>
      </c>
      <c r="BW142" s="29" t="n">
        <v>2.643</v>
      </c>
      <c r="BX142" s="29" t="n">
        <v>2.763</v>
      </c>
      <c r="BY142" s="29" t="n">
        <v>2.913</v>
      </c>
      <c r="BZ142" s="29" t="n">
        <v>2.9205</v>
      </c>
      <c r="CA142" s="29" t="n">
        <v>2.7105</v>
      </c>
      <c r="CB142" s="29" t="n">
        <v>2.6205</v>
      </c>
      <c r="CC142" s="29" t="n">
        <v>2.5605</v>
      </c>
      <c r="CD142" s="29" t="n">
        <v>2.5605</v>
      </c>
      <c r="CE142" s="29" t="n">
        <v>2.5655</v>
      </c>
      <c r="CF142" s="29" t="n">
        <v>2.5705</v>
      </c>
      <c r="CG142" s="29" t="n">
        <v>2.6055</v>
      </c>
      <c r="CH142" s="29" t="n">
        <v>2.6305</v>
      </c>
      <c r="CI142" s="29" t="n">
        <v>2.7455</v>
      </c>
      <c r="CJ142" s="29" t="n">
        <v>2.8655</v>
      </c>
      <c r="CK142" s="29" t="n">
        <v>3.0155</v>
      </c>
      <c r="CL142" s="29" t="n">
        <v>3.028</v>
      </c>
      <c r="CM142" s="29" t="n">
        <v>2.818</v>
      </c>
      <c r="CN142" s="29" t="n">
        <v>2.728</v>
      </c>
      <c r="CO142" s="29" t="n">
        <v>2.668</v>
      </c>
      <c r="CP142" s="29" t="n">
        <v>2.668</v>
      </c>
      <c r="CQ142" s="29" t="n">
        <v>2.673</v>
      </c>
      <c r="CR142" s="29" t="n">
        <v>2.678</v>
      </c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true" customHeight="false" outlineLevel="0" collapsed="false">
      <c r="A143" s="0" t="n">
        <f aca="false">WEEKDAY(C143,2)</f>
        <v>7</v>
      </c>
      <c r="B143" s="0" t="n">
        <f aca="false">MONTH(C143)</f>
        <v>8</v>
      </c>
      <c r="C143" s="23" t="n">
        <v>34182</v>
      </c>
      <c r="D143" s="0" t="n">
        <f aca="false">MONTH(R143)</f>
        <v>8</v>
      </c>
      <c r="E143" s="0" t="n">
        <f aca="false">YEAR(R143)</f>
        <v>1993</v>
      </c>
      <c r="F143" s="24" t="n">
        <f aca="false">L143-K143</f>
        <v>0.0564999999999998</v>
      </c>
      <c r="G143" s="24" t="n">
        <f aca="false">N143-M143</f>
        <v>0.0677500000000002</v>
      </c>
      <c r="H143" s="24" t="n">
        <f aca="false">O143-N143</f>
        <v>0.100208333333333</v>
      </c>
      <c r="I143" s="24" t="n">
        <f aca="false">O143-M143</f>
        <v>0.167958333333333</v>
      </c>
      <c r="J143" s="25" t="n">
        <f aca="false">VLOOKUP(C143,'Nymex hist.'!A:B,2,0)</f>
        <v>2.22</v>
      </c>
      <c r="K143" s="34" t="n">
        <f aca="false">AVERAGE(U143:AA143)</f>
        <v>2.4035</v>
      </c>
      <c r="L143" s="34" t="n">
        <f aca="false">AVERAGE(AB143:AF143)</f>
        <v>2.46</v>
      </c>
      <c r="M143" s="27" t="n">
        <f aca="false">SUMIF($S$3:$FQ$3,$E143+1,$S143:$FQ143)/COUNTIF($S$3:$FQ$3,$E143+1)</f>
        <v>2.34033333333333</v>
      </c>
      <c r="N143" s="27" t="n">
        <f aca="false">SUMIF($S$3:$FQ$3,$E143+2,$S143:$FQ143)/COUNTIF($S$3:$FQ$3,$E143+2)</f>
        <v>2.40808333333333</v>
      </c>
      <c r="O143" s="27" t="n">
        <f aca="false">SUMIF($S$3:$FQ$3,$E143+3,$S143:$FQ143)/COUNTIF($S$3:$FQ$3,$E143+3)</f>
        <v>2.50829166666667</v>
      </c>
      <c r="P143" s="27" t="n">
        <f aca="false">SUMIF($S$3:$FQ$3,$E143+4,$S143:$FQ143)/COUNTIF($S$3:$FQ$3,$E143+4)</f>
        <v>2.61766666666667</v>
      </c>
      <c r="Q143" s="27" t="n">
        <f aca="false">SUMIF($S$3:$FQ$3,$E143+5,$S143:$FQ143)/COUNTIF($S$3:$FQ$3,$E143+5)</f>
        <v>2.73225</v>
      </c>
      <c r="R143" s="28" t="n">
        <v>34182</v>
      </c>
      <c r="S143" s="29"/>
      <c r="T143" s="29"/>
      <c r="U143" s="29"/>
      <c r="V143" s="29"/>
      <c r="W143" s="29"/>
      <c r="X143" s="29"/>
      <c r="Y143" s="29"/>
      <c r="Z143" s="29" t="n">
        <v>2.401</v>
      </c>
      <c r="AA143" s="29" t="n">
        <v>2.406</v>
      </c>
      <c r="AB143" s="29" t="n">
        <v>2.476</v>
      </c>
      <c r="AC143" s="29" t="n">
        <v>2.592</v>
      </c>
      <c r="AD143" s="29" t="n">
        <v>2.575</v>
      </c>
      <c r="AE143" s="29" t="n">
        <v>2.39</v>
      </c>
      <c r="AF143" s="29" t="n">
        <v>2.267</v>
      </c>
      <c r="AG143" s="29" t="n">
        <v>2.217</v>
      </c>
      <c r="AH143" s="29" t="n">
        <v>2.217</v>
      </c>
      <c r="AI143" s="29" t="n">
        <v>2.22</v>
      </c>
      <c r="AJ143" s="31" t="n">
        <v>2.224</v>
      </c>
      <c r="AK143" s="29" t="n">
        <v>2.247</v>
      </c>
      <c r="AL143" s="29" t="n">
        <v>2.272</v>
      </c>
      <c r="AM143" s="29" t="n">
        <v>2.375</v>
      </c>
      <c r="AN143" s="29" t="n">
        <v>2.475</v>
      </c>
      <c r="AO143" s="29" t="n">
        <v>2.605</v>
      </c>
      <c r="AP143" s="29" t="n">
        <v>2.6</v>
      </c>
      <c r="AQ143" s="29" t="n">
        <v>2.435</v>
      </c>
      <c r="AR143" s="29" t="n">
        <v>2.335</v>
      </c>
      <c r="AS143" s="29" t="n">
        <v>2.292</v>
      </c>
      <c r="AT143" s="29" t="n">
        <v>2.292</v>
      </c>
      <c r="AU143" s="29" t="n">
        <v>2.295</v>
      </c>
      <c r="AV143" s="29" t="n">
        <v>2.299</v>
      </c>
      <c r="AW143" s="29" t="n">
        <v>2.322</v>
      </c>
      <c r="AX143" s="29" t="n">
        <v>2.347</v>
      </c>
      <c r="AY143" s="29" t="n">
        <v>2.45</v>
      </c>
      <c r="AZ143" s="29" t="n">
        <v>2.55</v>
      </c>
      <c r="BA143" s="29" t="n">
        <v>2.68</v>
      </c>
      <c r="BB143" s="29" t="n">
        <v>2.675</v>
      </c>
      <c r="BC143" s="29" t="n">
        <v>2.5375</v>
      </c>
      <c r="BD143" s="29" t="n">
        <v>2.4375</v>
      </c>
      <c r="BE143" s="29" t="n">
        <v>2.3945</v>
      </c>
      <c r="BF143" s="29" t="n">
        <v>2.3945</v>
      </c>
      <c r="BG143" s="29" t="n">
        <v>2.3975</v>
      </c>
      <c r="BH143" s="29" t="n">
        <v>2.4015</v>
      </c>
      <c r="BI143" s="29" t="n">
        <v>2.4245</v>
      </c>
      <c r="BJ143" s="29" t="n">
        <v>2.4495</v>
      </c>
      <c r="BK143" s="29" t="n">
        <v>2.5525</v>
      </c>
      <c r="BL143" s="29" t="n">
        <v>2.6525</v>
      </c>
      <c r="BM143" s="29" t="n">
        <v>2.7825</v>
      </c>
      <c r="BN143" s="29" t="n">
        <v>2.7775</v>
      </c>
      <c r="BO143" s="29" t="n">
        <v>2.6475</v>
      </c>
      <c r="BP143" s="29" t="n">
        <v>2.5475</v>
      </c>
      <c r="BQ143" s="29" t="n">
        <v>2.5045</v>
      </c>
      <c r="BR143" s="29" t="n">
        <v>2.5045</v>
      </c>
      <c r="BS143" s="29" t="n">
        <v>2.5075</v>
      </c>
      <c r="BT143" s="29" t="n">
        <v>2.5115</v>
      </c>
      <c r="BU143" s="29" t="n">
        <v>2.5345</v>
      </c>
      <c r="BV143" s="29" t="n">
        <v>2.5595</v>
      </c>
      <c r="BW143" s="29" t="n">
        <v>2.6625</v>
      </c>
      <c r="BX143" s="29" t="n">
        <v>2.7625</v>
      </c>
      <c r="BY143" s="29" t="n">
        <v>2.8925</v>
      </c>
      <c r="BZ143" s="29" t="n">
        <v>2.8875</v>
      </c>
      <c r="CA143" s="29" t="n">
        <v>2.7625</v>
      </c>
      <c r="CB143" s="29" t="n">
        <v>2.6625</v>
      </c>
      <c r="CC143" s="29" t="n">
        <v>2.6195</v>
      </c>
      <c r="CD143" s="29" t="n">
        <v>2.6195</v>
      </c>
      <c r="CE143" s="29" t="n">
        <v>2.6225</v>
      </c>
      <c r="CF143" s="29" t="n">
        <v>2.6265</v>
      </c>
      <c r="CG143" s="29" t="n">
        <v>2.6495</v>
      </c>
      <c r="CH143" s="29" t="n">
        <v>2.6745</v>
      </c>
      <c r="CI143" s="29" t="n">
        <v>2.7775</v>
      </c>
      <c r="CJ143" s="29" t="n">
        <v>2.8775</v>
      </c>
      <c r="CK143" s="29" t="n">
        <v>3.0075</v>
      </c>
      <c r="CL143" s="29" t="n">
        <v>3.0025</v>
      </c>
      <c r="CM143" s="29" t="n">
        <v>2.8825</v>
      </c>
      <c r="CN143" s="29" t="n">
        <v>2.7825</v>
      </c>
      <c r="CO143" s="29" t="n">
        <v>2.7395</v>
      </c>
      <c r="CP143" s="29" t="n">
        <v>2.7395</v>
      </c>
      <c r="CQ143" s="29" t="n">
        <v>2.7425</v>
      </c>
      <c r="CR143" s="29" t="n">
        <v>2.7465</v>
      </c>
      <c r="CS143" s="29" t="n">
        <v>2.7695</v>
      </c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true" customHeight="false" outlineLevel="0" collapsed="false">
      <c r="A144" s="0" t="n">
        <f aca="false">WEEKDAY(C144,2)</f>
        <v>1</v>
      </c>
      <c r="B144" s="0" t="n">
        <f aca="false">MONTH(C144)</f>
        <v>8</v>
      </c>
      <c r="C144" s="23" t="n">
        <v>34183</v>
      </c>
      <c r="D144" s="0" t="n">
        <f aca="false">MONTH(R144)</f>
        <v>8</v>
      </c>
      <c r="E144" s="0" t="n">
        <f aca="false">YEAR(R144)</f>
        <v>1993</v>
      </c>
      <c r="F144" s="24" t="n">
        <f aca="false">L144-K144</f>
        <v>0.1627</v>
      </c>
      <c r="G144" s="24" t="n">
        <f aca="false">N144-M144</f>
        <v>0.0791666666666666</v>
      </c>
      <c r="H144" s="24" t="n">
        <f aca="false">O144-N144</f>
        <v>0.0950000000000002</v>
      </c>
      <c r="I144" s="24" t="n">
        <f aca="false">O144-M144</f>
        <v>0.174166666666667</v>
      </c>
      <c r="J144" s="25" t="n">
        <f aca="false">VLOOKUP(C144,'Nymex hist.'!A:B,2,0)</f>
        <v>2.216</v>
      </c>
      <c r="K144" s="34" t="n">
        <f aca="false">AVERAGE(U144:AA144)</f>
        <v>2.2385</v>
      </c>
      <c r="L144" s="34" t="n">
        <f aca="false">AVERAGE(AB144:AF144)</f>
        <v>2.4012</v>
      </c>
      <c r="M144" s="27" t="n">
        <f aca="false">SUMIF($S$3:$FQ$3,$E144+1,$S144:$FQ144)/COUNTIF($S$3:$FQ$3,$E144+1)</f>
        <v>2.29583333333333</v>
      </c>
      <c r="N144" s="27" t="n">
        <f aca="false">SUMIF($S$3:$FQ$3,$E144+2,$S144:$FQ144)/COUNTIF($S$3:$FQ$3,$E144+2)</f>
        <v>2.375</v>
      </c>
      <c r="O144" s="27" t="n">
        <f aca="false">SUMIF($S$3:$FQ$3,$E144+3,$S144:$FQ144)/COUNTIF($S$3:$FQ$3,$E144+3)</f>
        <v>2.47</v>
      </c>
      <c r="P144" s="27" t="n">
        <f aca="false">SUMIF($S$3:$FQ$3,$E144+4,$S144:$FQ144)/COUNTIF($S$3:$FQ$3,$E144+4)</f>
        <v>2.57</v>
      </c>
      <c r="Q144" s="27" t="n">
        <f aca="false">SUMIF($S$3:$FQ$3,$E144+5,$S144:$FQ144)/COUNTIF($S$3:$FQ$3,$E144+5)</f>
        <v>2.6725</v>
      </c>
      <c r="R144" s="28" t="n">
        <v>34183</v>
      </c>
      <c r="S144" s="29"/>
      <c r="T144" s="29"/>
      <c r="U144" s="29"/>
      <c r="V144" s="29"/>
      <c r="W144" s="29"/>
      <c r="X144" s="29"/>
      <c r="Y144" s="29"/>
      <c r="Z144" s="29" t="n">
        <v>2.216</v>
      </c>
      <c r="AA144" s="29" t="n">
        <v>2.261</v>
      </c>
      <c r="AB144" s="29" t="n">
        <v>2.381</v>
      </c>
      <c r="AC144" s="29" t="n">
        <v>2.53</v>
      </c>
      <c r="AD144" s="29" t="n">
        <v>2.525</v>
      </c>
      <c r="AE144" s="29" t="n">
        <v>2.355</v>
      </c>
      <c r="AF144" s="29" t="n">
        <v>2.215</v>
      </c>
      <c r="AG144" s="29" t="n">
        <v>2.155</v>
      </c>
      <c r="AH144" s="29" t="n">
        <v>2.155</v>
      </c>
      <c r="AI144" s="29" t="n">
        <v>2.165</v>
      </c>
      <c r="AJ144" s="31" t="n">
        <v>2.17</v>
      </c>
      <c r="AK144" s="29" t="n">
        <v>2.2</v>
      </c>
      <c r="AL144" s="29" t="n">
        <v>2.225</v>
      </c>
      <c r="AM144" s="29" t="n">
        <v>2.335</v>
      </c>
      <c r="AN144" s="29" t="n">
        <v>2.45</v>
      </c>
      <c r="AO144" s="29" t="n">
        <v>2.6</v>
      </c>
      <c r="AP144" s="29" t="n">
        <v>2.595</v>
      </c>
      <c r="AQ144" s="29" t="n">
        <v>2.385</v>
      </c>
      <c r="AR144" s="29" t="n">
        <v>2.3</v>
      </c>
      <c r="AS144" s="29" t="n">
        <v>2.24</v>
      </c>
      <c r="AT144" s="29" t="n">
        <v>2.24</v>
      </c>
      <c r="AU144" s="29" t="n">
        <v>2.25</v>
      </c>
      <c r="AV144" s="29" t="n">
        <v>2.255</v>
      </c>
      <c r="AW144" s="29" t="n">
        <v>2.285</v>
      </c>
      <c r="AX144" s="29" t="n">
        <v>2.31</v>
      </c>
      <c r="AY144" s="29" t="n">
        <v>2.42</v>
      </c>
      <c r="AZ144" s="29" t="n">
        <v>2.535</v>
      </c>
      <c r="BA144" s="29" t="n">
        <v>2.685</v>
      </c>
      <c r="BB144" s="29" t="n">
        <v>2.69</v>
      </c>
      <c r="BC144" s="29" t="n">
        <v>2.48</v>
      </c>
      <c r="BD144" s="29" t="n">
        <v>2.395</v>
      </c>
      <c r="BE144" s="29" t="n">
        <v>2.335</v>
      </c>
      <c r="BF144" s="29" t="n">
        <v>2.335</v>
      </c>
      <c r="BG144" s="29" t="n">
        <v>2.345</v>
      </c>
      <c r="BH144" s="29" t="n">
        <v>2.35</v>
      </c>
      <c r="BI144" s="29" t="n">
        <v>2.38</v>
      </c>
      <c r="BJ144" s="29" t="n">
        <v>2.405</v>
      </c>
      <c r="BK144" s="29" t="n">
        <v>2.515</v>
      </c>
      <c r="BL144" s="29" t="n">
        <v>2.63</v>
      </c>
      <c r="BM144" s="29" t="n">
        <v>2.78</v>
      </c>
      <c r="BN144" s="29" t="n">
        <v>2.79</v>
      </c>
      <c r="BO144" s="29" t="n">
        <v>2.58</v>
      </c>
      <c r="BP144" s="29" t="n">
        <v>2.495</v>
      </c>
      <c r="BQ144" s="29" t="n">
        <v>2.435</v>
      </c>
      <c r="BR144" s="29" t="n">
        <v>2.435</v>
      </c>
      <c r="BS144" s="29" t="n">
        <v>2.445</v>
      </c>
      <c r="BT144" s="29" t="n">
        <v>2.45</v>
      </c>
      <c r="BU144" s="29" t="n">
        <v>2.48</v>
      </c>
      <c r="BV144" s="29" t="n">
        <v>2.505</v>
      </c>
      <c r="BW144" s="29" t="n">
        <v>2.615</v>
      </c>
      <c r="BX144" s="29" t="n">
        <v>2.73</v>
      </c>
      <c r="BY144" s="29" t="n">
        <v>2.88</v>
      </c>
      <c r="BZ144" s="29" t="n">
        <v>2.8925</v>
      </c>
      <c r="CA144" s="29" t="n">
        <v>2.6825</v>
      </c>
      <c r="CB144" s="29" t="n">
        <v>2.5975</v>
      </c>
      <c r="CC144" s="29" t="n">
        <v>2.5375</v>
      </c>
      <c r="CD144" s="29" t="n">
        <v>2.5375</v>
      </c>
      <c r="CE144" s="29" t="n">
        <v>2.5475</v>
      </c>
      <c r="CF144" s="29" t="n">
        <v>2.5525</v>
      </c>
      <c r="CG144" s="29" t="n">
        <v>2.5825</v>
      </c>
      <c r="CH144" s="29" t="n">
        <v>2.6075</v>
      </c>
      <c r="CI144" s="29" t="n">
        <v>2.7175</v>
      </c>
      <c r="CJ144" s="29" t="n">
        <v>2.8325</v>
      </c>
      <c r="CK144" s="29" t="n">
        <v>2.9825</v>
      </c>
      <c r="CL144" s="29" t="n">
        <v>3</v>
      </c>
      <c r="CM144" s="29" t="n">
        <v>2.79</v>
      </c>
      <c r="CN144" s="29" t="n">
        <v>2.705</v>
      </c>
      <c r="CO144" s="29" t="n">
        <v>2.645</v>
      </c>
      <c r="CP144" s="29" t="n">
        <v>2.645</v>
      </c>
      <c r="CQ144" s="29" t="n">
        <v>2.655</v>
      </c>
      <c r="CR144" s="29" t="n">
        <v>2.66</v>
      </c>
      <c r="CS144" s="29" t="n">
        <v>2.69</v>
      </c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true" customHeight="false" outlineLevel="0" collapsed="false">
      <c r="A145" s="0" t="n">
        <f aca="false">WEEKDAY(C145,2)</f>
        <v>2</v>
      </c>
      <c r="B145" s="0" t="n">
        <f aca="false">MONTH(C145)</f>
        <v>8</v>
      </c>
      <c r="C145" s="23" t="n">
        <v>34184</v>
      </c>
      <c r="D145" s="0" t="n">
        <f aca="false">MONTH(R145)</f>
        <v>8</v>
      </c>
      <c r="E145" s="0" t="n">
        <f aca="false">YEAR(R145)</f>
        <v>1993</v>
      </c>
      <c r="F145" s="24" t="n">
        <f aca="false">L145-K145</f>
        <v>0.171</v>
      </c>
      <c r="G145" s="24" t="n">
        <f aca="false">N145-M145</f>
        <v>0.0804166666666668</v>
      </c>
      <c r="H145" s="24" t="n">
        <f aca="false">O145-N145</f>
        <v>0.0925000000000003</v>
      </c>
      <c r="I145" s="24" t="n">
        <f aca="false">O145-M145</f>
        <v>0.172916666666667</v>
      </c>
      <c r="J145" s="25" t="n">
        <f aca="false">VLOOKUP(C145,'Nymex hist.'!A:B,2,0)</f>
        <v>2.189</v>
      </c>
      <c r="K145" s="34" t="n">
        <f aca="false">AVERAGE(U145:AA145)</f>
        <v>2.214</v>
      </c>
      <c r="L145" s="34" t="n">
        <f aca="false">AVERAGE(AB145:AF145)</f>
        <v>2.385</v>
      </c>
      <c r="M145" s="27" t="n">
        <f aca="false">SUMIF($S$3:$FQ$3,$E145+1,$S145:$FQ145)/COUNTIF($S$3:$FQ$3,$E145+1)</f>
        <v>2.28258333333333</v>
      </c>
      <c r="N145" s="27" t="n">
        <f aca="false">SUMIF($S$3:$FQ$3,$E145+2,$S145:$FQ145)/COUNTIF($S$3:$FQ$3,$E145+2)</f>
        <v>2.363</v>
      </c>
      <c r="O145" s="27" t="n">
        <f aca="false">SUMIF($S$3:$FQ$3,$E145+3,$S145:$FQ145)/COUNTIF($S$3:$FQ$3,$E145+3)</f>
        <v>2.4555</v>
      </c>
      <c r="P145" s="27" t="n">
        <f aca="false">SUMIF($S$3:$FQ$3,$E145+4,$S145:$FQ145)/COUNTIF($S$3:$FQ$3,$E145+4)</f>
        <v>2.553</v>
      </c>
      <c r="Q145" s="27" t="n">
        <f aca="false">SUMIF($S$3:$FQ$3,$E145+5,$S145:$FQ145)/COUNTIF($S$3:$FQ$3,$E145+5)</f>
        <v>2.6555</v>
      </c>
      <c r="R145" s="28" t="n">
        <v>34184</v>
      </c>
      <c r="S145" s="29"/>
      <c r="T145" s="29"/>
      <c r="U145" s="29"/>
      <c r="V145" s="29"/>
      <c r="W145" s="29"/>
      <c r="X145" s="29"/>
      <c r="Y145" s="29"/>
      <c r="Z145" s="29" t="n">
        <v>2.189</v>
      </c>
      <c r="AA145" s="29" t="n">
        <v>2.239</v>
      </c>
      <c r="AB145" s="29" t="n">
        <v>2.364</v>
      </c>
      <c r="AC145" s="29" t="n">
        <v>2.517</v>
      </c>
      <c r="AD145" s="29" t="n">
        <v>2.508</v>
      </c>
      <c r="AE145" s="29" t="n">
        <v>2.338</v>
      </c>
      <c r="AF145" s="29" t="n">
        <v>2.198</v>
      </c>
      <c r="AG145" s="29" t="n">
        <v>2.138</v>
      </c>
      <c r="AH145" s="29" t="n">
        <v>2.138</v>
      </c>
      <c r="AI145" s="29" t="n">
        <v>2.148</v>
      </c>
      <c r="AJ145" s="31" t="n">
        <v>2.153</v>
      </c>
      <c r="AK145" s="29" t="n">
        <v>2.183</v>
      </c>
      <c r="AL145" s="29" t="n">
        <v>2.213</v>
      </c>
      <c r="AM145" s="29" t="n">
        <v>2.328</v>
      </c>
      <c r="AN145" s="29" t="n">
        <v>2.448</v>
      </c>
      <c r="AO145" s="29" t="n">
        <v>2.598</v>
      </c>
      <c r="AP145" s="29" t="n">
        <v>2.593</v>
      </c>
      <c r="AQ145" s="29" t="n">
        <v>2.393</v>
      </c>
      <c r="AR145" s="29" t="n">
        <v>2.2805</v>
      </c>
      <c r="AS145" s="29" t="n">
        <v>2.2205</v>
      </c>
      <c r="AT145" s="29" t="n">
        <v>2.2205</v>
      </c>
      <c r="AU145" s="29" t="n">
        <v>2.2305</v>
      </c>
      <c r="AV145" s="29" t="n">
        <v>2.2355</v>
      </c>
      <c r="AW145" s="29" t="n">
        <v>2.2655</v>
      </c>
      <c r="AX145" s="29" t="n">
        <v>2.2955</v>
      </c>
      <c r="AY145" s="29" t="n">
        <v>2.4105</v>
      </c>
      <c r="AZ145" s="29" t="n">
        <v>2.5305</v>
      </c>
      <c r="BA145" s="29" t="n">
        <v>2.6805</v>
      </c>
      <c r="BB145" s="29" t="n">
        <v>2.6855</v>
      </c>
      <c r="BC145" s="29" t="n">
        <v>2.4855</v>
      </c>
      <c r="BD145" s="29" t="n">
        <v>2.373</v>
      </c>
      <c r="BE145" s="29" t="n">
        <v>2.313</v>
      </c>
      <c r="BF145" s="29" t="n">
        <v>2.313</v>
      </c>
      <c r="BG145" s="29" t="n">
        <v>2.323</v>
      </c>
      <c r="BH145" s="29" t="n">
        <v>2.328</v>
      </c>
      <c r="BI145" s="29" t="n">
        <v>2.358</v>
      </c>
      <c r="BJ145" s="29" t="n">
        <v>2.388</v>
      </c>
      <c r="BK145" s="29" t="n">
        <v>2.503</v>
      </c>
      <c r="BL145" s="29" t="n">
        <v>2.623</v>
      </c>
      <c r="BM145" s="29" t="n">
        <v>2.773</v>
      </c>
      <c r="BN145" s="29" t="n">
        <v>2.783</v>
      </c>
      <c r="BO145" s="29" t="n">
        <v>2.583</v>
      </c>
      <c r="BP145" s="29" t="n">
        <v>2.4705</v>
      </c>
      <c r="BQ145" s="29" t="n">
        <v>2.4105</v>
      </c>
      <c r="BR145" s="29" t="n">
        <v>2.4105</v>
      </c>
      <c r="BS145" s="29" t="n">
        <v>2.4205</v>
      </c>
      <c r="BT145" s="29" t="n">
        <v>2.4255</v>
      </c>
      <c r="BU145" s="29" t="n">
        <v>2.4555</v>
      </c>
      <c r="BV145" s="29" t="n">
        <v>2.4855</v>
      </c>
      <c r="BW145" s="29" t="n">
        <v>2.6005</v>
      </c>
      <c r="BX145" s="29" t="n">
        <v>2.7205</v>
      </c>
      <c r="BY145" s="29" t="n">
        <v>2.8705</v>
      </c>
      <c r="BZ145" s="29" t="n">
        <v>2.8855</v>
      </c>
      <c r="CA145" s="29" t="n">
        <v>2.6855</v>
      </c>
      <c r="CB145" s="29" t="n">
        <v>2.573</v>
      </c>
      <c r="CC145" s="29" t="n">
        <v>2.513</v>
      </c>
      <c r="CD145" s="29" t="n">
        <v>2.513</v>
      </c>
      <c r="CE145" s="29" t="n">
        <v>2.523</v>
      </c>
      <c r="CF145" s="29" t="n">
        <v>2.528</v>
      </c>
      <c r="CG145" s="29" t="n">
        <v>2.558</v>
      </c>
      <c r="CH145" s="29" t="n">
        <v>2.588</v>
      </c>
      <c r="CI145" s="29" t="n">
        <v>2.703</v>
      </c>
      <c r="CJ145" s="29" t="n">
        <v>2.823</v>
      </c>
      <c r="CK145" s="29" t="n">
        <v>2.973</v>
      </c>
      <c r="CL145" s="29" t="n">
        <v>2.993</v>
      </c>
      <c r="CM145" s="29" t="n">
        <v>2.793</v>
      </c>
      <c r="CN145" s="29" t="n">
        <v>2.6805</v>
      </c>
      <c r="CO145" s="29" t="n">
        <v>2.6205</v>
      </c>
      <c r="CP145" s="29" t="n">
        <v>2.6205</v>
      </c>
      <c r="CQ145" s="29" t="n">
        <v>2.6305</v>
      </c>
      <c r="CR145" s="29" t="n">
        <v>2.6355</v>
      </c>
      <c r="CS145" s="29" t="n">
        <v>2.6655</v>
      </c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true" customHeight="false" outlineLevel="0" collapsed="false">
      <c r="A146" s="0" t="n">
        <f aca="false">WEEKDAY(C146,2)</f>
        <v>3</v>
      </c>
      <c r="B146" s="0" t="n">
        <f aca="false">MONTH(C146)</f>
        <v>8</v>
      </c>
      <c r="C146" s="23" t="n">
        <v>34185</v>
      </c>
      <c r="D146" s="0" t="n">
        <f aca="false">MONTH(R146)</f>
        <v>8</v>
      </c>
      <c r="E146" s="0" t="n">
        <f aca="false">YEAR(R146)</f>
        <v>1993</v>
      </c>
      <c r="F146" s="24" t="n">
        <f aca="false">L146-K146</f>
        <v>0.1699</v>
      </c>
      <c r="G146" s="24" t="n">
        <f aca="false">N146-M146</f>
        <v>0.0787499999999999</v>
      </c>
      <c r="H146" s="24" t="n">
        <f aca="false">O146-N146</f>
        <v>0.0925000000000003</v>
      </c>
      <c r="I146" s="24" t="n">
        <f aca="false">O146-M146</f>
        <v>0.17125</v>
      </c>
      <c r="J146" s="25" t="n">
        <f aca="false">VLOOKUP(C146,'Nymex hist.'!A:B,2,0)</f>
        <v>2.2</v>
      </c>
      <c r="K146" s="34" t="n">
        <f aca="false">AVERAGE(U146:AA146)</f>
        <v>2.2225</v>
      </c>
      <c r="L146" s="34" t="n">
        <f aca="false">AVERAGE(AB146:AF146)</f>
        <v>2.3924</v>
      </c>
      <c r="M146" s="27" t="n">
        <f aca="false">SUMIF($S$3:$FQ$3,$E146+1,$S146:$FQ146)/COUNTIF($S$3:$FQ$3,$E146+1)</f>
        <v>2.29216666666667</v>
      </c>
      <c r="N146" s="27" t="n">
        <f aca="false">SUMIF($S$3:$FQ$3,$E146+2,$S146:$FQ146)/COUNTIF($S$3:$FQ$3,$E146+2)</f>
        <v>2.37091666666667</v>
      </c>
      <c r="O146" s="27" t="n">
        <f aca="false">SUMIF($S$3:$FQ$3,$E146+3,$S146:$FQ146)/COUNTIF($S$3:$FQ$3,$E146+3)</f>
        <v>2.46341666666667</v>
      </c>
      <c r="P146" s="27" t="n">
        <f aca="false">SUMIF($S$3:$FQ$3,$E146+4,$S146:$FQ146)/COUNTIF($S$3:$FQ$3,$E146+4)</f>
        <v>2.56091666666667</v>
      </c>
      <c r="Q146" s="27" t="n">
        <f aca="false">SUMIF($S$3:$FQ$3,$E146+5,$S146:$FQ146)/COUNTIF($S$3:$FQ$3,$E146+5)</f>
        <v>2.66341666666667</v>
      </c>
      <c r="R146" s="28" t="n">
        <v>34185</v>
      </c>
      <c r="S146" s="29"/>
      <c r="T146" s="29"/>
      <c r="U146" s="29"/>
      <c r="V146" s="29"/>
      <c r="W146" s="29"/>
      <c r="X146" s="29"/>
      <c r="Y146" s="29"/>
      <c r="Z146" s="29" t="n">
        <v>2.2</v>
      </c>
      <c r="AA146" s="29" t="n">
        <v>2.245</v>
      </c>
      <c r="AB146" s="29" t="n">
        <v>2.37</v>
      </c>
      <c r="AC146" s="29" t="n">
        <v>2.523</v>
      </c>
      <c r="AD146" s="29" t="n">
        <v>2.513</v>
      </c>
      <c r="AE146" s="29" t="n">
        <v>2.348</v>
      </c>
      <c r="AF146" s="29" t="n">
        <v>2.208</v>
      </c>
      <c r="AG146" s="29" t="n">
        <v>2.148</v>
      </c>
      <c r="AH146" s="29" t="n">
        <v>2.148</v>
      </c>
      <c r="AI146" s="29" t="n">
        <v>2.158</v>
      </c>
      <c r="AJ146" s="31" t="n">
        <v>2.163</v>
      </c>
      <c r="AK146" s="29" t="n">
        <v>2.193</v>
      </c>
      <c r="AL146" s="29" t="n">
        <v>2.223</v>
      </c>
      <c r="AM146" s="29" t="n">
        <v>2.338</v>
      </c>
      <c r="AN146" s="29" t="n">
        <v>2.458</v>
      </c>
      <c r="AO146" s="29" t="n">
        <v>2.608</v>
      </c>
      <c r="AP146" s="29" t="n">
        <v>2.603</v>
      </c>
      <c r="AQ146" s="29" t="n">
        <v>2.403</v>
      </c>
      <c r="AR146" s="29" t="n">
        <v>2.288</v>
      </c>
      <c r="AS146" s="29" t="n">
        <v>2.228</v>
      </c>
      <c r="AT146" s="29" t="n">
        <v>2.228</v>
      </c>
      <c r="AU146" s="29" t="n">
        <v>2.238</v>
      </c>
      <c r="AV146" s="29" t="n">
        <v>2.243</v>
      </c>
      <c r="AW146" s="29" t="n">
        <v>2.273</v>
      </c>
      <c r="AX146" s="29" t="n">
        <v>2.303</v>
      </c>
      <c r="AY146" s="29" t="n">
        <v>2.418</v>
      </c>
      <c r="AZ146" s="29" t="n">
        <v>2.538</v>
      </c>
      <c r="BA146" s="29" t="n">
        <v>2.688</v>
      </c>
      <c r="BB146" s="29" t="n">
        <v>2.6955</v>
      </c>
      <c r="BC146" s="29" t="n">
        <v>2.4955</v>
      </c>
      <c r="BD146" s="29" t="n">
        <v>2.3805</v>
      </c>
      <c r="BE146" s="29" t="n">
        <v>2.3205</v>
      </c>
      <c r="BF146" s="29" t="n">
        <v>2.3205</v>
      </c>
      <c r="BG146" s="29" t="n">
        <v>2.3305</v>
      </c>
      <c r="BH146" s="29" t="n">
        <v>2.3355</v>
      </c>
      <c r="BI146" s="29" t="n">
        <v>2.3655</v>
      </c>
      <c r="BJ146" s="29" t="n">
        <v>2.3955</v>
      </c>
      <c r="BK146" s="29" t="n">
        <v>2.5105</v>
      </c>
      <c r="BL146" s="29" t="n">
        <v>2.6305</v>
      </c>
      <c r="BM146" s="29" t="n">
        <v>2.7805</v>
      </c>
      <c r="BN146" s="29" t="n">
        <v>2.793</v>
      </c>
      <c r="BO146" s="29" t="n">
        <v>2.593</v>
      </c>
      <c r="BP146" s="29" t="n">
        <v>2.478</v>
      </c>
      <c r="BQ146" s="29" t="n">
        <v>2.418</v>
      </c>
      <c r="BR146" s="29" t="n">
        <v>2.418</v>
      </c>
      <c r="BS146" s="29" t="n">
        <v>2.428</v>
      </c>
      <c r="BT146" s="29" t="n">
        <v>2.433</v>
      </c>
      <c r="BU146" s="29" t="n">
        <v>2.463</v>
      </c>
      <c r="BV146" s="29" t="n">
        <v>2.493</v>
      </c>
      <c r="BW146" s="29" t="n">
        <v>2.608</v>
      </c>
      <c r="BX146" s="29" t="n">
        <v>2.728</v>
      </c>
      <c r="BY146" s="29" t="n">
        <v>2.878</v>
      </c>
      <c r="BZ146" s="29" t="n">
        <v>2.8955</v>
      </c>
      <c r="CA146" s="29" t="n">
        <v>2.6955</v>
      </c>
      <c r="CB146" s="29" t="n">
        <v>2.5805</v>
      </c>
      <c r="CC146" s="29" t="n">
        <v>2.5205</v>
      </c>
      <c r="CD146" s="29" t="n">
        <v>2.5205</v>
      </c>
      <c r="CE146" s="29" t="n">
        <v>2.5305</v>
      </c>
      <c r="CF146" s="29" t="n">
        <v>2.5355</v>
      </c>
      <c r="CG146" s="29" t="n">
        <v>2.5655</v>
      </c>
      <c r="CH146" s="29" t="n">
        <v>2.5955</v>
      </c>
      <c r="CI146" s="29" t="n">
        <v>2.7105</v>
      </c>
      <c r="CJ146" s="29" t="n">
        <v>2.8305</v>
      </c>
      <c r="CK146" s="29" t="n">
        <v>2.9805</v>
      </c>
      <c r="CL146" s="29" t="n">
        <v>3.003</v>
      </c>
      <c r="CM146" s="29" t="n">
        <v>2.803</v>
      </c>
      <c r="CN146" s="29" t="n">
        <v>2.688</v>
      </c>
      <c r="CO146" s="29" t="n">
        <v>2.628</v>
      </c>
      <c r="CP146" s="29" t="n">
        <v>2.628</v>
      </c>
      <c r="CQ146" s="29" t="n">
        <v>2.638</v>
      </c>
      <c r="CR146" s="29" t="n">
        <v>2.643</v>
      </c>
      <c r="CS146" s="29" t="n">
        <v>2.673</v>
      </c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1" t="n">
        <f aca="false">WEEKDAY(C147,2)</f>
        <v>4</v>
      </c>
      <c r="B147" s="1" t="n">
        <f aca="false">MONTH(C147)</f>
        <v>8</v>
      </c>
      <c r="C147" s="23" t="n">
        <v>34186</v>
      </c>
      <c r="D147" s="0" t="n">
        <f aca="false">MONTH(R147)</f>
        <v>8</v>
      </c>
      <c r="E147" s="0" t="n">
        <f aca="false">YEAR(R147)</f>
        <v>1993</v>
      </c>
      <c r="F147" s="24" t="n">
        <f aca="false">L147-K147</f>
        <v>0.1665</v>
      </c>
      <c r="G147" s="3" t="n">
        <f aca="false">N147-M147</f>
        <v>0.0787500000000003</v>
      </c>
      <c r="H147" s="3" t="n">
        <f aca="false">O147-N147</f>
        <v>0.0924999999999998</v>
      </c>
      <c r="I147" s="3" t="n">
        <f aca="false">O147-M147</f>
        <v>0.17125</v>
      </c>
      <c r="J147" s="4" t="n">
        <f aca="false">VLOOKUP(C147,'Nymex hist.'!A:B,2,0)</f>
        <v>2.225</v>
      </c>
      <c r="K147" s="4" t="n">
        <f aca="false">AVERAGE(U147:AA147)</f>
        <v>2.2425</v>
      </c>
      <c r="L147" s="4" t="n">
        <f aca="false">AVERAGE(AB147:AF147)</f>
        <v>2.409</v>
      </c>
      <c r="M147" s="4" t="n">
        <f aca="false">SUMIF($S$3:$FQ$3,$E147+1,$S147:$FQ147)/COUNTIF($S$3:$FQ$3,$E147+1)</f>
        <v>2.30916666666667</v>
      </c>
      <c r="N147" s="4" t="n">
        <f aca="false">SUMIF($S$3:$FQ$3,$E147+2,$S147:$FQ147)/COUNTIF($S$3:$FQ$3,$E147+2)</f>
        <v>2.38791666666667</v>
      </c>
      <c r="O147" s="4" t="n">
        <f aca="false">SUMIF($S$3:$FQ$3,$E147+3,$S147:$FQ147)/COUNTIF($S$3:$FQ$3,$E147+3)</f>
        <v>2.48041666666667</v>
      </c>
      <c r="P147" s="4" t="n">
        <f aca="false">SUMIF($S$3:$FQ$3,$E147+4,$S147:$FQ147)/COUNTIF($S$3:$FQ$3,$E147+4)</f>
        <v>2.57791666666667</v>
      </c>
      <c r="Q147" s="4" t="n">
        <f aca="false">SUMIF($S$3:$FQ$3,$E147+5,$S147:$FQ147)/COUNTIF($S$3:$FQ$3,$E147+5)</f>
        <v>2.68041666666667</v>
      </c>
      <c r="R147" s="21" t="n">
        <v>34186</v>
      </c>
      <c r="S147" s="32"/>
      <c r="T147" s="32"/>
      <c r="U147" s="32"/>
      <c r="V147" s="32"/>
      <c r="W147" s="32"/>
      <c r="X147" s="32"/>
      <c r="Y147" s="32"/>
      <c r="Z147" s="32" t="n">
        <v>2.225</v>
      </c>
      <c r="AA147" s="32" t="n">
        <v>2.26</v>
      </c>
      <c r="AB147" s="32" t="n">
        <v>2.385</v>
      </c>
      <c r="AC147" s="32" t="n">
        <v>2.54</v>
      </c>
      <c r="AD147" s="32" t="n">
        <v>2.53</v>
      </c>
      <c r="AE147" s="32" t="n">
        <v>2.365</v>
      </c>
      <c r="AF147" s="32" t="n">
        <v>2.225</v>
      </c>
      <c r="AG147" s="32" t="n">
        <v>2.165</v>
      </c>
      <c r="AH147" s="32" t="n">
        <v>2.165</v>
      </c>
      <c r="AI147" s="32" t="n">
        <v>2.175</v>
      </c>
      <c r="AJ147" s="33" t="n">
        <v>2.18</v>
      </c>
      <c r="AK147" s="32" t="n">
        <v>2.21</v>
      </c>
      <c r="AL147" s="32" t="n">
        <v>2.24</v>
      </c>
      <c r="AM147" s="32" t="n">
        <v>2.355</v>
      </c>
      <c r="AN147" s="32" t="n">
        <v>2.475</v>
      </c>
      <c r="AO147" s="32" t="n">
        <v>2.625</v>
      </c>
      <c r="AP147" s="32" t="n">
        <v>2.62</v>
      </c>
      <c r="AQ147" s="32" t="n">
        <v>2.42</v>
      </c>
      <c r="AR147" s="32" t="n">
        <v>2.305</v>
      </c>
      <c r="AS147" s="32" t="n">
        <v>2.245</v>
      </c>
      <c r="AT147" s="32" t="n">
        <v>2.245</v>
      </c>
      <c r="AU147" s="32" t="n">
        <v>2.255</v>
      </c>
      <c r="AV147" s="32" t="n">
        <v>2.26</v>
      </c>
      <c r="AW147" s="32" t="n">
        <v>2.29</v>
      </c>
      <c r="AX147" s="32" t="n">
        <v>2.32</v>
      </c>
      <c r="AY147" s="32" t="n">
        <v>2.435</v>
      </c>
      <c r="AZ147" s="32" t="n">
        <v>2.555</v>
      </c>
      <c r="BA147" s="32" t="n">
        <v>2.705</v>
      </c>
      <c r="BB147" s="32" t="n">
        <v>2.7125</v>
      </c>
      <c r="BC147" s="32" t="n">
        <v>2.5125</v>
      </c>
      <c r="BD147" s="32" t="n">
        <v>2.3975</v>
      </c>
      <c r="BE147" s="32" t="n">
        <v>2.3375</v>
      </c>
      <c r="BF147" s="32" t="n">
        <v>2.3375</v>
      </c>
      <c r="BG147" s="32" t="n">
        <v>2.3475</v>
      </c>
      <c r="BH147" s="32" t="n">
        <v>2.3525</v>
      </c>
      <c r="BI147" s="32" t="n">
        <v>2.3825</v>
      </c>
      <c r="BJ147" s="32" t="n">
        <v>2.4125</v>
      </c>
      <c r="BK147" s="32" t="n">
        <v>2.5275</v>
      </c>
      <c r="BL147" s="32" t="n">
        <v>2.6475</v>
      </c>
      <c r="BM147" s="32" t="n">
        <v>2.7975</v>
      </c>
      <c r="BN147" s="32" t="n">
        <v>2.81</v>
      </c>
      <c r="BO147" s="32" t="n">
        <v>2.61</v>
      </c>
      <c r="BP147" s="32" t="n">
        <v>2.495</v>
      </c>
      <c r="BQ147" s="32" t="n">
        <v>2.435</v>
      </c>
      <c r="BR147" s="32" t="n">
        <v>2.435</v>
      </c>
      <c r="BS147" s="32" t="n">
        <v>2.445</v>
      </c>
      <c r="BT147" s="32" t="n">
        <v>2.45</v>
      </c>
      <c r="BU147" s="32" t="n">
        <v>2.48</v>
      </c>
      <c r="BV147" s="32" t="n">
        <v>2.51</v>
      </c>
      <c r="BW147" s="32" t="n">
        <v>2.625</v>
      </c>
      <c r="BX147" s="32" t="n">
        <v>2.745</v>
      </c>
      <c r="BY147" s="32" t="n">
        <v>2.895</v>
      </c>
      <c r="BZ147" s="32" t="n">
        <v>2.9125</v>
      </c>
      <c r="CA147" s="32" t="n">
        <v>2.7125</v>
      </c>
      <c r="CB147" s="32" t="n">
        <v>2.5975</v>
      </c>
      <c r="CC147" s="32" t="n">
        <v>2.5375</v>
      </c>
      <c r="CD147" s="32" t="n">
        <v>2.5375</v>
      </c>
      <c r="CE147" s="32" t="n">
        <v>2.5475</v>
      </c>
      <c r="CF147" s="32" t="n">
        <v>2.5525</v>
      </c>
      <c r="CG147" s="32" t="n">
        <v>2.5825</v>
      </c>
      <c r="CH147" s="32" t="n">
        <v>2.6125</v>
      </c>
      <c r="CI147" s="32" t="n">
        <v>2.7275</v>
      </c>
      <c r="CJ147" s="32" t="n">
        <v>2.8475</v>
      </c>
      <c r="CK147" s="32" t="n">
        <v>2.9975</v>
      </c>
      <c r="CL147" s="32" t="n">
        <v>3.02</v>
      </c>
      <c r="CM147" s="32" t="n">
        <v>2.82</v>
      </c>
      <c r="CN147" s="32" t="n">
        <v>2.705</v>
      </c>
      <c r="CO147" s="32" t="n">
        <v>2.645</v>
      </c>
      <c r="CP147" s="32" t="n">
        <v>2.645</v>
      </c>
      <c r="CQ147" s="32" t="n">
        <v>2.655</v>
      </c>
      <c r="CR147" s="32" t="n">
        <v>2.66</v>
      </c>
      <c r="CS147" s="32" t="n">
        <v>2.69</v>
      </c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</row>
    <row r="148" customFormat="false" ht="12.75" hidden="true" customHeight="false" outlineLevel="0" collapsed="false">
      <c r="A148" s="0" t="n">
        <f aca="false">WEEKDAY(C148,2)</f>
        <v>5</v>
      </c>
      <c r="B148" s="0" t="n">
        <f aca="false">MONTH(C148)</f>
        <v>8</v>
      </c>
      <c r="C148" s="23" t="n">
        <v>34187</v>
      </c>
      <c r="D148" s="0" t="n">
        <f aca="false">MONTH(R148)</f>
        <v>8</v>
      </c>
      <c r="E148" s="0" t="n">
        <f aca="false">YEAR(R148)</f>
        <v>1993</v>
      </c>
      <c r="F148" s="24" t="n">
        <f aca="false">L148-K148</f>
        <v>0.166500000000001</v>
      </c>
      <c r="G148" s="24" t="n">
        <f aca="false">N148-M148</f>
        <v>0.0804166666666668</v>
      </c>
      <c r="H148" s="24" t="n">
        <f aca="false">O148-N148</f>
        <v>0.0900000000000003</v>
      </c>
      <c r="I148" s="24" t="n">
        <f aca="false">O148-M148</f>
        <v>0.170416666666667</v>
      </c>
      <c r="J148" s="25" t="n">
        <f aca="false">VLOOKUP(C148,'Nymex hist.'!A:B,2,0)</f>
        <v>2.203</v>
      </c>
      <c r="K148" s="34" t="n">
        <f aca="false">AVERAGE(U148:AA148)</f>
        <v>2.2215</v>
      </c>
      <c r="L148" s="34" t="n">
        <f aca="false">AVERAGE(AB148:AF148)</f>
        <v>2.388</v>
      </c>
      <c r="M148" s="27" t="n">
        <f aca="false">SUMIF($S$3:$FQ$3,$E148+1,$S148:$FQ148)/COUNTIF($S$3:$FQ$3,$E148+1)</f>
        <v>2.29375</v>
      </c>
      <c r="N148" s="27" t="n">
        <f aca="false">SUMIF($S$3:$FQ$3,$E148+2,$S148:$FQ148)/COUNTIF($S$3:$FQ$3,$E148+2)</f>
        <v>2.37416666666667</v>
      </c>
      <c r="O148" s="27" t="n">
        <f aca="false">SUMIF($S$3:$FQ$3,$E148+3,$S148:$FQ148)/COUNTIF($S$3:$FQ$3,$E148+3)</f>
        <v>2.46416666666667</v>
      </c>
      <c r="P148" s="27" t="n">
        <f aca="false">SUMIF($S$3:$FQ$3,$E148+4,$S148:$FQ148)/COUNTIF($S$3:$FQ$3,$E148+4)</f>
        <v>2.55916666666667</v>
      </c>
      <c r="Q148" s="27" t="n">
        <f aca="false">SUMIF($S$3:$FQ$3,$E148+5,$S148:$FQ148)/COUNTIF($S$3:$FQ$3,$E148+5)</f>
        <v>2.65916666666667</v>
      </c>
      <c r="R148" s="28" t="n">
        <v>34187</v>
      </c>
      <c r="S148" s="29"/>
      <c r="T148" s="29"/>
      <c r="U148" s="29"/>
      <c r="V148" s="29"/>
      <c r="W148" s="29"/>
      <c r="X148" s="29"/>
      <c r="Y148" s="29"/>
      <c r="Z148" s="29" t="n">
        <v>2.203</v>
      </c>
      <c r="AA148" s="29" t="n">
        <v>2.24</v>
      </c>
      <c r="AB148" s="29" t="n">
        <v>2.365</v>
      </c>
      <c r="AC148" s="29" t="n">
        <v>2.515</v>
      </c>
      <c r="AD148" s="29" t="n">
        <v>2.51</v>
      </c>
      <c r="AE148" s="29" t="n">
        <v>2.345</v>
      </c>
      <c r="AF148" s="29" t="n">
        <v>2.205</v>
      </c>
      <c r="AG148" s="29" t="n">
        <v>2.145</v>
      </c>
      <c r="AH148" s="29" t="n">
        <v>2.145</v>
      </c>
      <c r="AI148" s="29" t="n">
        <v>2.155</v>
      </c>
      <c r="AJ148" s="31" t="n">
        <v>2.165</v>
      </c>
      <c r="AK148" s="29" t="n">
        <v>2.2</v>
      </c>
      <c r="AL148" s="29" t="n">
        <v>2.23</v>
      </c>
      <c r="AM148" s="29" t="n">
        <v>2.345</v>
      </c>
      <c r="AN148" s="29" t="n">
        <v>2.465</v>
      </c>
      <c r="AO148" s="29" t="n">
        <v>2.615</v>
      </c>
      <c r="AP148" s="29" t="n">
        <v>2.61</v>
      </c>
      <c r="AQ148" s="29" t="n">
        <v>2.41</v>
      </c>
      <c r="AR148" s="29" t="n">
        <v>2.285</v>
      </c>
      <c r="AS148" s="29" t="n">
        <v>2.225</v>
      </c>
      <c r="AT148" s="29" t="n">
        <v>2.225</v>
      </c>
      <c r="AU148" s="29" t="n">
        <v>2.235</v>
      </c>
      <c r="AV148" s="29" t="n">
        <v>2.245</v>
      </c>
      <c r="AW148" s="29" t="n">
        <v>2.28</v>
      </c>
      <c r="AX148" s="29" t="n">
        <v>2.31</v>
      </c>
      <c r="AY148" s="29" t="n">
        <v>2.425</v>
      </c>
      <c r="AZ148" s="29" t="n">
        <v>2.545</v>
      </c>
      <c r="BA148" s="29" t="n">
        <v>2.695</v>
      </c>
      <c r="BB148" s="29" t="n">
        <v>2.7</v>
      </c>
      <c r="BC148" s="29" t="n">
        <v>2.5</v>
      </c>
      <c r="BD148" s="29" t="n">
        <v>2.375</v>
      </c>
      <c r="BE148" s="29" t="n">
        <v>2.315</v>
      </c>
      <c r="BF148" s="29" t="n">
        <v>2.315</v>
      </c>
      <c r="BG148" s="29" t="n">
        <v>2.325</v>
      </c>
      <c r="BH148" s="29" t="n">
        <v>2.335</v>
      </c>
      <c r="BI148" s="29" t="n">
        <v>2.37</v>
      </c>
      <c r="BJ148" s="29" t="n">
        <v>2.4</v>
      </c>
      <c r="BK148" s="29" t="n">
        <v>2.515</v>
      </c>
      <c r="BL148" s="29" t="n">
        <v>2.635</v>
      </c>
      <c r="BM148" s="29" t="n">
        <v>2.785</v>
      </c>
      <c r="BN148" s="29" t="n">
        <v>2.795</v>
      </c>
      <c r="BO148" s="29" t="n">
        <v>2.595</v>
      </c>
      <c r="BP148" s="29" t="n">
        <v>2.47</v>
      </c>
      <c r="BQ148" s="29" t="n">
        <v>2.41</v>
      </c>
      <c r="BR148" s="29" t="n">
        <v>2.41</v>
      </c>
      <c r="BS148" s="29" t="n">
        <v>2.42</v>
      </c>
      <c r="BT148" s="29" t="n">
        <v>2.43</v>
      </c>
      <c r="BU148" s="29" t="n">
        <v>2.465</v>
      </c>
      <c r="BV148" s="29" t="n">
        <v>2.495</v>
      </c>
      <c r="BW148" s="29" t="n">
        <v>2.61</v>
      </c>
      <c r="BX148" s="29" t="n">
        <v>2.73</v>
      </c>
      <c r="BY148" s="29" t="n">
        <v>2.88</v>
      </c>
      <c r="BZ148" s="29" t="n">
        <v>2.895</v>
      </c>
      <c r="CA148" s="29" t="n">
        <v>2.695</v>
      </c>
      <c r="CB148" s="29" t="n">
        <v>2.57</v>
      </c>
      <c r="CC148" s="29" t="n">
        <v>2.51</v>
      </c>
      <c r="CD148" s="29" t="n">
        <v>2.51</v>
      </c>
      <c r="CE148" s="29" t="n">
        <v>2.52</v>
      </c>
      <c r="CF148" s="29" t="n">
        <v>2.53</v>
      </c>
      <c r="CG148" s="29" t="n">
        <v>2.565</v>
      </c>
      <c r="CH148" s="29" t="n">
        <v>2.595</v>
      </c>
      <c r="CI148" s="29" t="n">
        <v>2.71</v>
      </c>
      <c r="CJ148" s="29" t="n">
        <v>2.83</v>
      </c>
      <c r="CK148" s="29" t="n">
        <v>2.98</v>
      </c>
      <c r="CL148" s="29" t="n">
        <v>3</v>
      </c>
      <c r="CM148" s="29" t="n">
        <v>2.8</v>
      </c>
      <c r="CN148" s="29" t="n">
        <v>2.675</v>
      </c>
      <c r="CO148" s="29" t="n">
        <v>2.615</v>
      </c>
      <c r="CP148" s="29" t="n">
        <v>2.615</v>
      </c>
      <c r="CQ148" s="29" t="n">
        <v>2.625</v>
      </c>
      <c r="CR148" s="29" t="n">
        <v>2.635</v>
      </c>
      <c r="CS148" s="29" t="n">
        <v>2.67</v>
      </c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true" customHeight="false" outlineLevel="0" collapsed="false">
      <c r="A149" s="0" t="n">
        <f aca="false">WEEKDAY(C149,2)</f>
        <v>1</v>
      </c>
      <c r="B149" s="0" t="n">
        <f aca="false">MONTH(C149)</f>
        <v>8</v>
      </c>
      <c r="C149" s="23" t="n">
        <v>34190</v>
      </c>
      <c r="D149" s="0" t="n">
        <f aca="false">MONTH(R149)</f>
        <v>8</v>
      </c>
      <c r="E149" s="0" t="n">
        <f aca="false">YEAR(R149)</f>
        <v>1993</v>
      </c>
      <c r="F149" s="24" t="n">
        <f aca="false">L149-K149</f>
        <v>0.1727</v>
      </c>
      <c r="G149" s="24" t="n">
        <f aca="false">N149-M149</f>
        <v>0.0820833333333337</v>
      </c>
      <c r="H149" s="24" t="n">
        <f aca="false">O149-N149</f>
        <v>0.0924999999999998</v>
      </c>
      <c r="I149" s="24" t="n">
        <f aca="false">O149-M149</f>
        <v>0.174583333333334</v>
      </c>
      <c r="J149" s="25" t="n">
        <f aca="false">VLOOKUP(C149,'Nymex hist.'!A:B,2,0)</f>
        <v>2.176</v>
      </c>
      <c r="K149" s="34" t="n">
        <f aca="false">AVERAGE(U149:AA149)</f>
        <v>2.2025</v>
      </c>
      <c r="L149" s="34" t="n">
        <f aca="false">AVERAGE(AB149:AF149)</f>
        <v>2.3752</v>
      </c>
      <c r="M149" s="27" t="n">
        <f aca="false">SUMIF($S$3:$FQ$3,$E149+1,$S149:$FQ149)/COUNTIF($S$3:$FQ$3,$E149+1)</f>
        <v>2.28625</v>
      </c>
      <c r="N149" s="27" t="n">
        <f aca="false">SUMIF($S$3:$FQ$3,$E149+2,$S149:$FQ149)/COUNTIF($S$3:$FQ$3,$E149+2)</f>
        <v>2.36833333333333</v>
      </c>
      <c r="O149" s="27" t="n">
        <f aca="false">SUMIF($S$3:$FQ$3,$E149+3,$S149:$FQ149)/COUNTIF($S$3:$FQ$3,$E149+3)</f>
        <v>2.46083333333333</v>
      </c>
      <c r="P149" s="27" t="n">
        <f aca="false">SUMIF($S$3:$FQ$3,$E149+4,$S149:$FQ149)/COUNTIF($S$3:$FQ$3,$E149+4)</f>
        <v>2.55583333333333</v>
      </c>
      <c r="Q149" s="27" t="n">
        <f aca="false">SUMIF($S$3:$FQ$3,$E149+5,$S149:$FQ149)/COUNTIF($S$3:$FQ$3,$E149+5)</f>
        <v>2.65583333333333</v>
      </c>
      <c r="R149" s="28" t="n">
        <v>34190</v>
      </c>
      <c r="S149" s="29"/>
      <c r="T149" s="29"/>
      <c r="U149" s="29"/>
      <c r="V149" s="29"/>
      <c r="W149" s="29"/>
      <c r="X149" s="29"/>
      <c r="Y149" s="29"/>
      <c r="Z149" s="29" t="n">
        <v>2.176</v>
      </c>
      <c r="AA149" s="29" t="n">
        <v>2.229</v>
      </c>
      <c r="AB149" s="29" t="n">
        <v>2.354</v>
      </c>
      <c r="AC149" s="29" t="n">
        <v>2.502</v>
      </c>
      <c r="AD149" s="29" t="n">
        <v>2.495</v>
      </c>
      <c r="AE149" s="29" t="n">
        <v>2.33</v>
      </c>
      <c r="AF149" s="29" t="n">
        <v>2.195</v>
      </c>
      <c r="AG149" s="29" t="n">
        <v>2.135</v>
      </c>
      <c r="AH149" s="29" t="n">
        <v>2.14</v>
      </c>
      <c r="AI149" s="29" t="n">
        <v>2.15</v>
      </c>
      <c r="AJ149" s="31" t="n">
        <v>2.16</v>
      </c>
      <c r="AK149" s="29" t="n">
        <v>2.195</v>
      </c>
      <c r="AL149" s="29" t="n">
        <v>2.225</v>
      </c>
      <c r="AM149" s="29" t="n">
        <v>2.34</v>
      </c>
      <c r="AN149" s="29" t="n">
        <v>2.46</v>
      </c>
      <c r="AO149" s="29" t="n">
        <v>2.61</v>
      </c>
      <c r="AP149" s="29" t="n">
        <v>2.605</v>
      </c>
      <c r="AQ149" s="29" t="n">
        <v>2.405</v>
      </c>
      <c r="AR149" s="29" t="n">
        <v>2.275</v>
      </c>
      <c r="AS149" s="29" t="n">
        <v>2.215</v>
      </c>
      <c r="AT149" s="29" t="n">
        <v>2.22</v>
      </c>
      <c r="AU149" s="29" t="n">
        <v>2.23</v>
      </c>
      <c r="AV149" s="29" t="n">
        <v>2.24</v>
      </c>
      <c r="AW149" s="29" t="n">
        <v>2.275</v>
      </c>
      <c r="AX149" s="29" t="n">
        <v>2.305</v>
      </c>
      <c r="AY149" s="29" t="n">
        <v>2.42</v>
      </c>
      <c r="AZ149" s="29" t="n">
        <v>2.54</v>
      </c>
      <c r="BA149" s="29" t="n">
        <v>2.69</v>
      </c>
      <c r="BB149" s="29" t="n">
        <v>2.6975</v>
      </c>
      <c r="BC149" s="29" t="n">
        <v>2.4975</v>
      </c>
      <c r="BD149" s="29" t="n">
        <v>2.3675</v>
      </c>
      <c r="BE149" s="29" t="n">
        <v>2.3075</v>
      </c>
      <c r="BF149" s="29" t="n">
        <v>2.3125</v>
      </c>
      <c r="BG149" s="29" t="n">
        <v>2.3225</v>
      </c>
      <c r="BH149" s="29" t="n">
        <v>2.3325</v>
      </c>
      <c r="BI149" s="29" t="n">
        <v>2.3675</v>
      </c>
      <c r="BJ149" s="29" t="n">
        <v>2.3975</v>
      </c>
      <c r="BK149" s="29" t="n">
        <v>2.5125</v>
      </c>
      <c r="BL149" s="29" t="n">
        <v>2.6325</v>
      </c>
      <c r="BM149" s="29" t="n">
        <v>2.7825</v>
      </c>
      <c r="BN149" s="29" t="n">
        <v>2.7925</v>
      </c>
      <c r="BO149" s="29" t="n">
        <v>2.5925</v>
      </c>
      <c r="BP149" s="29" t="n">
        <v>2.4625</v>
      </c>
      <c r="BQ149" s="29" t="n">
        <v>2.4025</v>
      </c>
      <c r="BR149" s="29" t="n">
        <v>2.4075</v>
      </c>
      <c r="BS149" s="29" t="n">
        <v>2.4175</v>
      </c>
      <c r="BT149" s="29" t="n">
        <v>2.4275</v>
      </c>
      <c r="BU149" s="29" t="n">
        <v>2.4625</v>
      </c>
      <c r="BV149" s="29" t="n">
        <v>2.4925</v>
      </c>
      <c r="BW149" s="29" t="n">
        <v>2.6075</v>
      </c>
      <c r="BX149" s="29" t="n">
        <v>2.7275</v>
      </c>
      <c r="BY149" s="29" t="n">
        <v>2.8775</v>
      </c>
      <c r="BZ149" s="29" t="n">
        <v>2.8925</v>
      </c>
      <c r="CA149" s="29" t="n">
        <v>2.6925</v>
      </c>
      <c r="CB149" s="29" t="n">
        <v>2.5625</v>
      </c>
      <c r="CC149" s="29" t="n">
        <v>2.5025</v>
      </c>
      <c r="CD149" s="29" t="n">
        <v>2.5075</v>
      </c>
      <c r="CE149" s="29" t="n">
        <v>2.5175</v>
      </c>
      <c r="CF149" s="29" t="n">
        <v>2.5275</v>
      </c>
      <c r="CG149" s="29" t="n">
        <v>2.5625</v>
      </c>
      <c r="CH149" s="29" t="n">
        <v>2.5925</v>
      </c>
      <c r="CI149" s="29" t="n">
        <v>2.7075</v>
      </c>
      <c r="CJ149" s="29" t="n">
        <v>2.8275</v>
      </c>
      <c r="CK149" s="29" t="n">
        <v>2.9775</v>
      </c>
      <c r="CL149" s="29" t="n">
        <v>2.9975</v>
      </c>
      <c r="CM149" s="29" t="n">
        <v>2.7975</v>
      </c>
      <c r="CN149" s="29" t="n">
        <v>2.6675</v>
      </c>
      <c r="CO149" s="29" t="n">
        <v>2.6075</v>
      </c>
      <c r="CP149" s="29" t="n">
        <v>2.6125</v>
      </c>
      <c r="CQ149" s="29" t="n">
        <v>2.6225</v>
      </c>
      <c r="CR149" s="29" t="n">
        <v>2.6325</v>
      </c>
      <c r="CS149" s="29" t="n">
        <v>2.6675</v>
      </c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true" customHeight="false" outlineLevel="0" collapsed="false">
      <c r="A150" s="0" t="n">
        <f aca="false">WEEKDAY(C150,2)</f>
        <v>2</v>
      </c>
      <c r="B150" s="0" t="n">
        <f aca="false">MONTH(C150)</f>
        <v>8</v>
      </c>
      <c r="C150" s="23" t="n">
        <v>34191</v>
      </c>
      <c r="D150" s="0" t="n">
        <f aca="false">MONTH(R150)</f>
        <v>8</v>
      </c>
      <c r="E150" s="0" t="n">
        <f aca="false">YEAR(R150)</f>
        <v>1993</v>
      </c>
      <c r="F150" s="24" t="n">
        <f aca="false">L150-K150</f>
        <v>0.174</v>
      </c>
      <c r="G150" s="24" t="n">
        <f aca="false">N150-M150</f>
        <v>0.0841666666666669</v>
      </c>
      <c r="H150" s="24" t="n">
        <f aca="false">O150-N150</f>
        <v>0.0924999999999998</v>
      </c>
      <c r="I150" s="24" t="n">
        <f aca="false">O150-M150</f>
        <v>0.176666666666667</v>
      </c>
      <c r="J150" s="25" t="n">
        <f aca="false">VLOOKUP(C150,'Nymex hist.'!A:B,2,0)</f>
        <v>2.218</v>
      </c>
      <c r="K150" s="34" t="n">
        <f aca="false">AVERAGE(U150:AA150)</f>
        <v>2.245</v>
      </c>
      <c r="L150" s="34" t="n">
        <f aca="false">AVERAGE(AB150:AF150)</f>
        <v>2.419</v>
      </c>
      <c r="M150" s="27" t="n">
        <f aca="false">SUMIF($S$3:$FQ$3,$E150+1,$S150:$FQ150)/COUNTIF($S$3:$FQ$3,$E150+1)</f>
        <v>2.32</v>
      </c>
      <c r="N150" s="27" t="n">
        <f aca="false">SUMIF($S$3:$FQ$3,$E150+2,$S150:$FQ150)/COUNTIF($S$3:$FQ$3,$E150+2)</f>
        <v>2.40416666666667</v>
      </c>
      <c r="O150" s="27" t="n">
        <f aca="false">SUMIF($S$3:$FQ$3,$E150+3,$S150:$FQ150)/COUNTIF($S$3:$FQ$3,$E150+3)</f>
        <v>2.49666666666667</v>
      </c>
      <c r="P150" s="27" t="n">
        <f aca="false">SUMIF($S$3:$FQ$3,$E150+4,$S150:$FQ150)/COUNTIF($S$3:$FQ$3,$E150+4)</f>
        <v>2.59416666666667</v>
      </c>
      <c r="Q150" s="27" t="n">
        <f aca="false">SUMIF($S$3:$FQ$3,$E150+5,$S150:$FQ150)/COUNTIF($S$3:$FQ$3,$E150+5)</f>
        <v>2.69416666666667</v>
      </c>
      <c r="R150" s="28" t="n">
        <v>34191</v>
      </c>
      <c r="S150" s="29"/>
      <c r="T150" s="29"/>
      <c r="U150" s="29"/>
      <c r="V150" s="29"/>
      <c r="W150" s="29"/>
      <c r="X150" s="29"/>
      <c r="Y150" s="29"/>
      <c r="Z150" s="29" t="n">
        <v>2.218</v>
      </c>
      <c r="AA150" s="29" t="n">
        <v>2.272</v>
      </c>
      <c r="AB150" s="29" t="n">
        <v>2.4</v>
      </c>
      <c r="AC150" s="29" t="n">
        <v>2.55</v>
      </c>
      <c r="AD150" s="29" t="n">
        <v>2.54</v>
      </c>
      <c r="AE150" s="29" t="n">
        <v>2.37</v>
      </c>
      <c r="AF150" s="29" t="n">
        <v>2.235</v>
      </c>
      <c r="AG150" s="29" t="n">
        <v>2.17</v>
      </c>
      <c r="AH150" s="29" t="n">
        <v>2.175</v>
      </c>
      <c r="AI150" s="29" t="n">
        <v>2.18</v>
      </c>
      <c r="AJ150" s="31" t="n">
        <v>2.19</v>
      </c>
      <c r="AK150" s="29" t="n">
        <v>2.225</v>
      </c>
      <c r="AL150" s="29" t="n">
        <v>2.255</v>
      </c>
      <c r="AM150" s="29" t="n">
        <v>2.37</v>
      </c>
      <c r="AN150" s="29" t="n">
        <v>2.49</v>
      </c>
      <c r="AO150" s="29" t="n">
        <v>2.64</v>
      </c>
      <c r="AP150" s="29" t="n">
        <v>2.635</v>
      </c>
      <c r="AQ150" s="29" t="n">
        <v>2.435</v>
      </c>
      <c r="AR150" s="29" t="n">
        <v>2.32</v>
      </c>
      <c r="AS150" s="29" t="n">
        <v>2.255</v>
      </c>
      <c r="AT150" s="29" t="n">
        <v>2.26</v>
      </c>
      <c r="AU150" s="29" t="n">
        <v>2.265</v>
      </c>
      <c r="AV150" s="29" t="n">
        <v>2.275</v>
      </c>
      <c r="AW150" s="29" t="n">
        <v>2.31</v>
      </c>
      <c r="AX150" s="29" t="n">
        <v>2.34</v>
      </c>
      <c r="AY150" s="29" t="n">
        <v>2.455</v>
      </c>
      <c r="AZ150" s="29" t="n">
        <v>2.575</v>
      </c>
      <c r="BA150" s="29" t="n">
        <v>2.725</v>
      </c>
      <c r="BB150" s="29" t="n">
        <v>2.7275</v>
      </c>
      <c r="BC150" s="29" t="n">
        <v>2.5275</v>
      </c>
      <c r="BD150" s="29" t="n">
        <v>2.4125</v>
      </c>
      <c r="BE150" s="29" t="n">
        <v>2.3475</v>
      </c>
      <c r="BF150" s="29" t="n">
        <v>2.3525</v>
      </c>
      <c r="BG150" s="29" t="n">
        <v>2.3575</v>
      </c>
      <c r="BH150" s="29" t="n">
        <v>2.3675</v>
      </c>
      <c r="BI150" s="29" t="n">
        <v>2.4025</v>
      </c>
      <c r="BJ150" s="29" t="n">
        <v>2.4325</v>
      </c>
      <c r="BK150" s="29" t="n">
        <v>2.5475</v>
      </c>
      <c r="BL150" s="29" t="n">
        <v>2.6675</v>
      </c>
      <c r="BM150" s="29" t="n">
        <v>2.8175</v>
      </c>
      <c r="BN150" s="29" t="n">
        <v>2.825</v>
      </c>
      <c r="BO150" s="29" t="n">
        <v>2.625</v>
      </c>
      <c r="BP150" s="29" t="n">
        <v>2.51</v>
      </c>
      <c r="BQ150" s="29" t="n">
        <v>2.445</v>
      </c>
      <c r="BR150" s="29" t="n">
        <v>2.45</v>
      </c>
      <c r="BS150" s="29" t="n">
        <v>2.455</v>
      </c>
      <c r="BT150" s="29" t="n">
        <v>2.465</v>
      </c>
      <c r="BU150" s="29" t="n">
        <v>2.5</v>
      </c>
      <c r="BV150" s="29" t="n">
        <v>2.53</v>
      </c>
      <c r="BW150" s="29" t="n">
        <v>2.645</v>
      </c>
      <c r="BX150" s="29" t="n">
        <v>2.765</v>
      </c>
      <c r="BY150" s="29" t="n">
        <v>2.915</v>
      </c>
      <c r="BZ150" s="29" t="n">
        <v>2.925</v>
      </c>
      <c r="CA150" s="29" t="n">
        <v>2.725</v>
      </c>
      <c r="CB150" s="29" t="n">
        <v>2.61</v>
      </c>
      <c r="CC150" s="29" t="n">
        <v>2.545</v>
      </c>
      <c r="CD150" s="29" t="n">
        <v>2.55</v>
      </c>
      <c r="CE150" s="29" t="n">
        <v>2.555</v>
      </c>
      <c r="CF150" s="29" t="n">
        <v>2.565</v>
      </c>
      <c r="CG150" s="29" t="n">
        <v>2.6</v>
      </c>
      <c r="CH150" s="29" t="n">
        <v>2.63</v>
      </c>
      <c r="CI150" s="29" t="n">
        <v>2.745</v>
      </c>
      <c r="CJ150" s="29" t="n">
        <v>2.865</v>
      </c>
      <c r="CK150" s="29" t="n">
        <v>3.015</v>
      </c>
      <c r="CL150" s="29" t="n">
        <v>3.03</v>
      </c>
      <c r="CM150" s="29" t="n">
        <v>2.83</v>
      </c>
      <c r="CN150" s="29" t="n">
        <v>2.715</v>
      </c>
      <c r="CO150" s="29" t="n">
        <v>2.65</v>
      </c>
      <c r="CP150" s="29" t="n">
        <v>2.655</v>
      </c>
      <c r="CQ150" s="29" t="n">
        <v>2.66</v>
      </c>
      <c r="CR150" s="29" t="n">
        <v>2.67</v>
      </c>
      <c r="CS150" s="29" t="n">
        <v>2.705</v>
      </c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true" customHeight="false" outlineLevel="0" collapsed="false">
      <c r="A151" s="0" t="n">
        <f aca="false">WEEKDAY(C151,2)</f>
        <v>3</v>
      </c>
      <c r="B151" s="0" t="n">
        <f aca="false">MONTH(C151)</f>
        <v>8</v>
      </c>
      <c r="C151" s="23" t="n">
        <v>34192</v>
      </c>
      <c r="D151" s="0" t="n">
        <f aca="false">MONTH(R151)</f>
        <v>8</v>
      </c>
      <c r="E151" s="0" t="n">
        <f aca="false">YEAR(R151)</f>
        <v>1993</v>
      </c>
      <c r="F151" s="24" t="n">
        <f aca="false">L151-K151</f>
        <v>0.1483</v>
      </c>
      <c r="G151" s="24" t="n">
        <f aca="false">N151-M151</f>
        <v>0.0869166666666663</v>
      </c>
      <c r="H151" s="24" t="n">
        <f aca="false">O151-N151</f>
        <v>0.0950000000000002</v>
      </c>
      <c r="I151" s="24" t="n">
        <f aca="false">O151-M151</f>
        <v>0.181916666666667</v>
      </c>
      <c r="J151" s="25" t="n">
        <f aca="false">VLOOKUP(C151,'Nymex hist.'!A:B,2,0)</f>
        <v>2.253</v>
      </c>
      <c r="K151" s="34" t="n">
        <f aca="false">AVERAGE(U151:AA151)</f>
        <v>2.2735</v>
      </c>
      <c r="L151" s="34" t="n">
        <f aca="false">AVERAGE(AB151:AF151)</f>
        <v>2.4218</v>
      </c>
      <c r="M151" s="27" t="n">
        <f aca="false">SUMIF($S$3:$FQ$3,$E151+1,$S151:$FQ151)/COUNTIF($S$3:$FQ$3,$E151+1)</f>
        <v>2.31166666666667</v>
      </c>
      <c r="N151" s="27" t="n">
        <f aca="false">SUMIF($S$3:$FQ$3,$E151+2,$S151:$FQ151)/COUNTIF($S$3:$FQ$3,$E151+2)</f>
        <v>2.39858333333333</v>
      </c>
      <c r="O151" s="27" t="n">
        <f aca="false">SUMIF($S$3:$FQ$3,$E151+3,$S151:$FQ151)/COUNTIF($S$3:$FQ$3,$E151+3)</f>
        <v>2.49358333333333</v>
      </c>
      <c r="P151" s="27" t="n">
        <f aca="false">SUMIF($S$3:$FQ$3,$E151+4,$S151:$FQ151)/COUNTIF($S$3:$FQ$3,$E151+4)</f>
        <v>2.59358333333333</v>
      </c>
      <c r="Q151" s="27" t="n">
        <f aca="false">SUMIF($S$3:$FQ$3,$E151+5,$S151:$FQ151)/COUNTIF($S$3:$FQ$3,$E151+5)</f>
        <v>2.69608333333333</v>
      </c>
      <c r="R151" s="28" t="n">
        <v>34192</v>
      </c>
      <c r="S151" s="29"/>
      <c r="T151" s="29"/>
      <c r="U151" s="29"/>
      <c r="V151" s="29"/>
      <c r="W151" s="29"/>
      <c r="X151" s="29"/>
      <c r="Y151" s="29"/>
      <c r="Z151" s="29" t="n">
        <v>2.253</v>
      </c>
      <c r="AA151" s="29" t="n">
        <v>2.294</v>
      </c>
      <c r="AB151" s="29" t="n">
        <v>2.414</v>
      </c>
      <c r="AC151" s="29" t="n">
        <v>2.56</v>
      </c>
      <c r="AD151" s="29" t="n">
        <v>2.545</v>
      </c>
      <c r="AE151" s="29" t="n">
        <v>2.365</v>
      </c>
      <c r="AF151" s="29" t="n">
        <v>2.225</v>
      </c>
      <c r="AG151" s="29" t="n">
        <v>2.16</v>
      </c>
      <c r="AH151" s="29" t="n">
        <v>2.165</v>
      </c>
      <c r="AI151" s="29" t="n">
        <v>2.17</v>
      </c>
      <c r="AJ151" s="31" t="n">
        <v>2.18</v>
      </c>
      <c r="AK151" s="29" t="n">
        <v>2.215</v>
      </c>
      <c r="AL151" s="29" t="n">
        <v>2.245</v>
      </c>
      <c r="AM151" s="29" t="n">
        <v>2.36</v>
      </c>
      <c r="AN151" s="29" t="n">
        <v>2.48</v>
      </c>
      <c r="AO151" s="29" t="n">
        <v>2.63</v>
      </c>
      <c r="AP151" s="29" t="n">
        <v>2.625</v>
      </c>
      <c r="AQ151" s="29" t="n">
        <v>2.428</v>
      </c>
      <c r="AR151" s="29" t="n">
        <v>2.315</v>
      </c>
      <c r="AS151" s="29" t="n">
        <v>2.25</v>
      </c>
      <c r="AT151" s="29" t="n">
        <v>2.255</v>
      </c>
      <c r="AU151" s="29" t="n">
        <v>2.26</v>
      </c>
      <c r="AV151" s="29" t="n">
        <v>2.27</v>
      </c>
      <c r="AW151" s="29" t="n">
        <v>2.305</v>
      </c>
      <c r="AX151" s="29" t="n">
        <v>2.335</v>
      </c>
      <c r="AY151" s="29" t="n">
        <v>2.45</v>
      </c>
      <c r="AZ151" s="29" t="n">
        <v>2.57</v>
      </c>
      <c r="BA151" s="29" t="n">
        <v>2.72</v>
      </c>
      <c r="BB151" s="29" t="n">
        <v>2.72</v>
      </c>
      <c r="BC151" s="29" t="n">
        <v>2.523</v>
      </c>
      <c r="BD151" s="29" t="n">
        <v>2.41</v>
      </c>
      <c r="BE151" s="29" t="n">
        <v>2.345</v>
      </c>
      <c r="BF151" s="29" t="n">
        <v>2.35</v>
      </c>
      <c r="BG151" s="29" t="n">
        <v>2.355</v>
      </c>
      <c r="BH151" s="29" t="n">
        <v>2.365</v>
      </c>
      <c r="BI151" s="29" t="n">
        <v>2.4</v>
      </c>
      <c r="BJ151" s="29" t="n">
        <v>2.43</v>
      </c>
      <c r="BK151" s="29" t="n">
        <v>2.545</v>
      </c>
      <c r="BL151" s="29" t="n">
        <v>2.665</v>
      </c>
      <c r="BM151" s="29" t="n">
        <v>2.815</v>
      </c>
      <c r="BN151" s="29" t="n">
        <v>2.82</v>
      </c>
      <c r="BO151" s="29" t="n">
        <v>2.623</v>
      </c>
      <c r="BP151" s="29" t="n">
        <v>2.51</v>
      </c>
      <c r="BQ151" s="29" t="n">
        <v>2.445</v>
      </c>
      <c r="BR151" s="29" t="n">
        <v>2.45</v>
      </c>
      <c r="BS151" s="29" t="n">
        <v>2.455</v>
      </c>
      <c r="BT151" s="29" t="n">
        <v>2.465</v>
      </c>
      <c r="BU151" s="29" t="n">
        <v>2.5</v>
      </c>
      <c r="BV151" s="29" t="n">
        <v>2.53</v>
      </c>
      <c r="BW151" s="29" t="n">
        <v>2.645</v>
      </c>
      <c r="BX151" s="29" t="n">
        <v>2.765</v>
      </c>
      <c r="BY151" s="29" t="n">
        <v>2.915</v>
      </c>
      <c r="BZ151" s="29" t="n">
        <v>2.9225</v>
      </c>
      <c r="CA151" s="29" t="n">
        <v>2.7255</v>
      </c>
      <c r="CB151" s="29" t="n">
        <v>2.6125</v>
      </c>
      <c r="CC151" s="29" t="n">
        <v>2.5475</v>
      </c>
      <c r="CD151" s="29" t="n">
        <v>2.5525</v>
      </c>
      <c r="CE151" s="29" t="n">
        <v>2.5575</v>
      </c>
      <c r="CF151" s="29" t="n">
        <v>2.5675</v>
      </c>
      <c r="CG151" s="29" t="n">
        <v>2.6025</v>
      </c>
      <c r="CH151" s="29" t="n">
        <v>2.6325</v>
      </c>
      <c r="CI151" s="29" t="n">
        <v>2.7475</v>
      </c>
      <c r="CJ151" s="29" t="n">
        <v>2.8675</v>
      </c>
      <c r="CK151" s="29" t="n">
        <v>3.0175</v>
      </c>
      <c r="CL151" s="29" t="n">
        <v>3.0275</v>
      </c>
      <c r="CM151" s="29" t="n">
        <v>2.8305</v>
      </c>
      <c r="CN151" s="29" t="n">
        <v>2.7175</v>
      </c>
      <c r="CO151" s="29" t="n">
        <v>2.6525</v>
      </c>
      <c r="CP151" s="29" t="n">
        <v>2.6575</v>
      </c>
      <c r="CQ151" s="29" t="n">
        <v>2.6625</v>
      </c>
      <c r="CR151" s="29" t="n">
        <v>2.6725</v>
      </c>
      <c r="CS151" s="29" t="n">
        <v>2.7075</v>
      </c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1" t="n">
        <f aca="false">WEEKDAY(C152,2)</f>
        <v>4</v>
      </c>
      <c r="B152" s="1" t="n">
        <f aca="false">MONTH(C152)</f>
        <v>8</v>
      </c>
      <c r="C152" s="23" t="n">
        <v>34193</v>
      </c>
      <c r="D152" s="0" t="n">
        <f aca="false">MONTH(R152)</f>
        <v>8</v>
      </c>
      <c r="E152" s="0" t="n">
        <f aca="false">YEAR(R152)</f>
        <v>1993</v>
      </c>
      <c r="F152" s="24" t="n">
        <f aca="false">L152-K152</f>
        <v>0.1258</v>
      </c>
      <c r="G152" s="3" t="n">
        <f aca="false">N152-M152</f>
        <v>0.0901666666666667</v>
      </c>
      <c r="H152" s="3" t="n">
        <f aca="false">O152-N152</f>
        <v>0.0949999999999998</v>
      </c>
      <c r="I152" s="3" t="n">
        <f aca="false">O152-M152</f>
        <v>0.185166666666666</v>
      </c>
      <c r="J152" s="4" t="n">
        <f aca="false">VLOOKUP(C152,'Nymex hist.'!A:B,2,0)</f>
        <v>2.296</v>
      </c>
      <c r="K152" s="4" t="n">
        <f aca="false">AVERAGE(U152:AA152)</f>
        <v>2.316</v>
      </c>
      <c r="L152" s="4" t="n">
        <f aca="false">AVERAGE(AB152:AF152)</f>
        <v>2.4418</v>
      </c>
      <c r="M152" s="4" t="n">
        <f aca="false">SUMIF($S$3:$FQ$3,$E152+1,$S152:$FQ152)/COUNTIF($S$3:$FQ$3,$E152+1)</f>
        <v>2.33616666666667</v>
      </c>
      <c r="N152" s="4" t="n">
        <f aca="false">SUMIF($S$3:$FQ$3,$E152+2,$S152:$FQ152)/COUNTIF($S$3:$FQ$3,$E152+2)</f>
        <v>2.42633333333333</v>
      </c>
      <c r="O152" s="4" t="n">
        <f aca="false">SUMIF($S$3:$FQ$3,$E152+3,$S152:$FQ152)/COUNTIF($S$3:$FQ$3,$E152+3)</f>
        <v>2.52133333333333</v>
      </c>
      <c r="P152" s="4" t="n">
        <f aca="false">SUMIF($S$3:$FQ$3,$E152+4,$S152:$FQ152)/COUNTIF($S$3:$FQ$3,$E152+4)</f>
        <v>2.62133333333333</v>
      </c>
      <c r="Q152" s="4" t="n">
        <f aca="false">SUMIF($S$3:$FQ$3,$E152+5,$S152:$FQ152)/COUNTIF($S$3:$FQ$3,$E152+5)</f>
        <v>2.72383333333333</v>
      </c>
      <c r="R152" s="21" t="n">
        <v>34193</v>
      </c>
      <c r="S152" s="32"/>
      <c r="T152" s="32"/>
      <c r="U152" s="32"/>
      <c r="V152" s="32"/>
      <c r="W152" s="32"/>
      <c r="X152" s="32"/>
      <c r="Y152" s="32"/>
      <c r="Z152" s="32" t="n">
        <v>2.296</v>
      </c>
      <c r="AA152" s="32" t="n">
        <v>2.336</v>
      </c>
      <c r="AB152" s="32" t="n">
        <v>2.436</v>
      </c>
      <c r="AC152" s="32" t="n">
        <v>2.585</v>
      </c>
      <c r="AD152" s="32" t="n">
        <v>2.571</v>
      </c>
      <c r="AE152" s="32" t="n">
        <v>2.376</v>
      </c>
      <c r="AF152" s="32" t="n">
        <v>2.241</v>
      </c>
      <c r="AG152" s="32" t="n">
        <v>2.181</v>
      </c>
      <c r="AH152" s="32" t="n">
        <v>2.186</v>
      </c>
      <c r="AI152" s="32" t="n">
        <v>2.192</v>
      </c>
      <c r="AJ152" s="33" t="n">
        <v>2.202</v>
      </c>
      <c r="AK152" s="32" t="n">
        <v>2.237</v>
      </c>
      <c r="AL152" s="32" t="n">
        <v>2.277</v>
      </c>
      <c r="AM152" s="32" t="n">
        <v>2.392</v>
      </c>
      <c r="AN152" s="32" t="n">
        <v>2.512</v>
      </c>
      <c r="AO152" s="32" t="n">
        <v>2.667</v>
      </c>
      <c r="AP152" s="32" t="n">
        <v>2.662</v>
      </c>
      <c r="AQ152" s="32" t="n">
        <v>2.467</v>
      </c>
      <c r="AR152" s="32" t="n">
        <v>2.331</v>
      </c>
      <c r="AS152" s="32" t="n">
        <v>2.271</v>
      </c>
      <c r="AT152" s="32" t="n">
        <v>2.276</v>
      </c>
      <c r="AU152" s="32" t="n">
        <v>2.282</v>
      </c>
      <c r="AV152" s="32" t="n">
        <v>2.292</v>
      </c>
      <c r="AW152" s="32" t="n">
        <v>2.327</v>
      </c>
      <c r="AX152" s="32" t="n">
        <v>2.367</v>
      </c>
      <c r="AY152" s="32" t="n">
        <v>2.482</v>
      </c>
      <c r="AZ152" s="32" t="n">
        <v>2.602</v>
      </c>
      <c r="BA152" s="32" t="n">
        <v>2.757</v>
      </c>
      <c r="BB152" s="32" t="n">
        <v>2.757</v>
      </c>
      <c r="BC152" s="32" t="n">
        <v>2.562</v>
      </c>
      <c r="BD152" s="32" t="n">
        <v>2.426</v>
      </c>
      <c r="BE152" s="32" t="n">
        <v>2.366</v>
      </c>
      <c r="BF152" s="32" t="n">
        <v>2.371</v>
      </c>
      <c r="BG152" s="32" t="n">
        <v>2.377</v>
      </c>
      <c r="BH152" s="32" t="n">
        <v>2.387</v>
      </c>
      <c r="BI152" s="32" t="n">
        <v>2.422</v>
      </c>
      <c r="BJ152" s="32" t="n">
        <v>2.462</v>
      </c>
      <c r="BK152" s="32" t="n">
        <v>2.577</v>
      </c>
      <c r="BL152" s="32" t="n">
        <v>2.697</v>
      </c>
      <c r="BM152" s="32" t="n">
        <v>2.852</v>
      </c>
      <c r="BN152" s="32" t="n">
        <v>2.857</v>
      </c>
      <c r="BO152" s="32" t="n">
        <v>2.662</v>
      </c>
      <c r="BP152" s="32" t="n">
        <v>2.526</v>
      </c>
      <c r="BQ152" s="32" t="n">
        <v>2.466</v>
      </c>
      <c r="BR152" s="32" t="n">
        <v>2.471</v>
      </c>
      <c r="BS152" s="32" t="n">
        <v>2.477</v>
      </c>
      <c r="BT152" s="32" t="n">
        <v>2.487</v>
      </c>
      <c r="BU152" s="32" t="n">
        <v>2.522</v>
      </c>
      <c r="BV152" s="32" t="n">
        <v>2.562</v>
      </c>
      <c r="BW152" s="32" t="n">
        <v>2.677</v>
      </c>
      <c r="BX152" s="32" t="n">
        <v>2.797</v>
      </c>
      <c r="BY152" s="32" t="n">
        <v>2.952</v>
      </c>
      <c r="BZ152" s="32" t="n">
        <v>2.9595</v>
      </c>
      <c r="CA152" s="32" t="n">
        <v>2.7645</v>
      </c>
      <c r="CB152" s="32" t="n">
        <v>2.6285</v>
      </c>
      <c r="CC152" s="32" t="n">
        <v>2.5685</v>
      </c>
      <c r="CD152" s="32" t="n">
        <v>2.5735</v>
      </c>
      <c r="CE152" s="32" t="n">
        <v>2.5795</v>
      </c>
      <c r="CF152" s="32" t="n">
        <v>2.5895</v>
      </c>
      <c r="CG152" s="32" t="n">
        <v>2.6245</v>
      </c>
      <c r="CH152" s="32" t="n">
        <v>2.6645</v>
      </c>
      <c r="CI152" s="32" t="n">
        <v>2.7795</v>
      </c>
      <c r="CJ152" s="32" t="n">
        <v>2.8995</v>
      </c>
      <c r="CK152" s="32" t="n">
        <v>3.0545</v>
      </c>
      <c r="CL152" s="32" t="n">
        <v>3.0645</v>
      </c>
      <c r="CM152" s="32" t="n">
        <v>2.8695</v>
      </c>
      <c r="CN152" s="32" t="n">
        <v>2.7335</v>
      </c>
      <c r="CO152" s="32" t="n">
        <v>2.6735</v>
      </c>
      <c r="CP152" s="32" t="n">
        <v>2.6785</v>
      </c>
      <c r="CQ152" s="32" t="n">
        <v>2.6845</v>
      </c>
      <c r="CR152" s="32" t="n">
        <v>2.6945</v>
      </c>
      <c r="CS152" s="32" t="n">
        <v>2.7295</v>
      </c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</row>
    <row r="153" customFormat="false" ht="12.75" hidden="true" customHeight="false" outlineLevel="0" collapsed="false">
      <c r="A153" s="0" t="n">
        <f aca="false">WEEKDAY(C153,2)</f>
        <v>5</v>
      </c>
      <c r="B153" s="0" t="n">
        <f aca="false">MONTH(C153)</f>
        <v>8</v>
      </c>
      <c r="C153" s="23" t="n">
        <v>34194</v>
      </c>
      <c r="D153" s="0" t="n">
        <f aca="false">MONTH(R153)</f>
        <v>8</v>
      </c>
      <c r="E153" s="0" t="n">
        <f aca="false">YEAR(R153)</f>
        <v>1993</v>
      </c>
      <c r="F153" s="24" t="n">
        <f aca="false">L153-K153</f>
        <v>0.1086</v>
      </c>
      <c r="G153" s="24" t="n">
        <f aca="false">N153-M153</f>
        <v>0.0893333333333333</v>
      </c>
      <c r="H153" s="24" t="n">
        <f aca="false">O153-N153</f>
        <v>0.0974999999999997</v>
      </c>
      <c r="I153" s="24" t="n">
        <f aca="false">O153-M153</f>
        <v>0.186833333333333</v>
      </c>
      <c r="J153" s="25" t="n">
        <f aca="false">VLOOKUP(C153,'Nymex hist.'!A:B,2,0)</f>
        <v>2.295</v>
      </c>
      <c r="K153" s="34" t="n">
        <f aca="false">AVERAGE(U153:AA153)</f>
        <v>2.319</v>
      </c>
      <c r="L153" s="34" t="n">
        <f aca="false">AVERAGE(AB153:AF153)</f>
        <v>2.4276</v>
      </c>
      <c r="M153" s="27" t="n">
        <f aca="false">SUMIF($S$3:$FQ$3,$E153+1,$S153:$FQ153)/COUNTIF($S$3:$FQ$3,$E153+1)</f>
        <v>2.31916666666667</v>
      </c>
      <c r="N153" s="27" t="n">
        <f aca="false">SUMIF($S$3:$FQ$3,$E153+2,$S153:$FQ153)/COUNTIF($S$3:$FQ$3,$E153+2)</f>
        <v>2.4085</v>
      </c>
      <c r="O153" s="27" t="n">
        <f aca="false">SUMIF($S$3:$FQ$3,$E153+3,$S153:$FQ153)/COUNTIF($S$3:$FQ$3,$E153+3)</f>
        <v>2.506</v>
      </c>
      <c r="P153" s="27" t="n">
        <f aca="false">SUMIF($S$3:$FQ$3,$E153+4,$S153:$FQ153)/COUNTIF($S$3:$FQ$3,$E153+4)</f>
        <v>2.6085</v>
      </c>
      <c r="Q153" s="27" t="n">
        <f aca="false">SUMIF($S$3:$FQ$3,$E153+5,$S153:$FQ153)/COUNTIF($S$3:$FQ$3,$E153+5)</f>
        <v>2.7135</v>
      </c>
      <c r="R153" s="28" t="n">
        <v>34194</v>
      </c>
      <c r="S153" s="29"/>
      <c r="T153" s="29"/>
      <c r="U153" s="29"/>
      <c r="V153" s="29"/>
      <c r="W153" s="29"/>
      <c r="X153" s="29"/>
      <c r="Y153" s="29"/>
      <c r="Z153" s="29" t="n">
        <v>2.295</v>
      </c>
      <c r="AA153" s="29" t="n">
        <v>2.343</v>
      </c>
      <c r="AB153" s="29" t="n">
        <v>2.428</v>
      </c>
      <c r="AC153" s="29" t="n">
        <v>2.57</v>
      </c>
      <c r="AD153" s="29" t="n">
        <v>2.555</v>
      </c>
      <c r="AE153" s="29" t="n">
        <v>2.36</v>
      </c>
      <c r="AF153" s="29" t="n">
        <v>2.225</v>
      </c>
      <c r="AG153" s="29" t="n">
        <v>2.164</v>
      </c>
      <c r="AH153" s="29" t="n">
        <v>2.169</v>
      </c>
      <c r="AI153" s="29" t="n">
        <v>2.176</v>
      </c>
      <c r="AJ153" s="31" t="n">
        <v>2.186</v>
      </c>
      <c r="AK153" s="29" t="n">
        <v>2.221</v>
      </c>
      <c r="AL153" s="29" t="n">
        <v>2.261</v>
      </c>
      <c r="AM153" s="29" t="n">
        <v>2.376</v>
      </c>
      <c r="AN153" s="29" t="n">
        <v>2.491</v>
      </c>
      <c r="AO153" s="29" t="n">
        <v>2.646</v>
      </c>
      <c r="AP153" s="29" t="n">
        <v>2.641</v>
      </c>
      <c r="AQ153" s="29" t="n">
        <v>2.446</v>
      </c>
      <c r="AR153" s="29" t="n">
        <v>2.315</v>
      </c>
      <c r="AS153" s="29" t="n">
        <v>2.254</v>
      </c>
      <c r="AT153" s="29" t="n">
        <v>2.259</v>
      </c>
      <c r="AU153" s="29" t="n">
        <v>2.266</v>
      </c>
      <c r="AV153" s="29" t="n">
        <v>2.276</v>
      </c>
      <c r="AW153" s="29" t="n">
        <v>2.311</v>
      </c>
      <c r="AX153" s="29" t="n">
        <v>2.351</v>
      </c>
      <c r="AY153" s="29" t="n">
        <v>2.466</v>
      </c>
      <c r="AZ153" s="29" t="n">
        <v>2.581</v>
      </c>
      <c r="BA153" s="29" t="n">
        <v>2.736</v>
      </c>
      <c r="BB153" s="29" t="n">
        <v>2.7385</v>
      </c>
      <c r="BC153" s="29" t="n">
        <v>2.5435</v>
      </c>
      <c r="BD153" s="29" t="n">
        <v>2.4125</v>
      </c>
      <c r="BE153" s="29" t="n">
        <v>2.3515</v>
      </c>
      <c r="BF153" s="29" t="n">
        <v>2.3565</v>
      </c>
      <c r="BG153" s="29" t="n">
        <v>2.3635</v>
      </c>
      <c r="BH153" s="29" t="n">
        <v>2.3735</v>
      </c>
      <c r="BI153" s="29" t="n">
        <v>2.4085</v>
      </c>
      <c r="BJ153" s="29" t="n">
        <v>2.4485</v>
      </c>
      <c r="BK153" s="29" t="n">
        <v>2.5635</v>
      </c>
      <c r="BL153" s="29" t="n">
        <v>2.6785</v>
      </c>
      <c r="BM153" s="29" t="n">
        <v>2.8335</v>
      </c>
      <c r="BN153" s="29" t="n">
        <v>2.841</v>
      </c>
      <c r="BO153" s="29" t="n">
        <v>2.646</v>
      </c>
      <c r="BP153" s="29" t="n">
        <v>2.515</v>
      </c>
      <c r="BQ153" s="29" t="n">
        <v>2.454</v>
      </c>
      <c r="BR153" s="29" t="n">
        <v>2.459</v>
      </c>
      <c r="BS153" s="29" t="n">
        <v>2.466</v>
      </c>
      <c r="BT153" s="29" t="n">
        <v>2.476</v>
      </c>
      <c r="BU153" s="29" t="n">
        <v>2.511</v>
      </c>
      <c r="BV153" s="29" t="n">
        <v>2.551</v>
      </c>
      <c r="BW153" s="29" t="n">
        <v>2.666</v>
      </c>
      <c r="BX153" s="29" t="n">
        <v>2.781</v>
      </c>
      <c r="BY153" s="29" t="n">
        <v>2.936</v>
      </c>
      <c r="BZ153" s="29" t="n">
        <v>2.946</v>
      </c>
      <c r="CA153" s="29" t="n">
        <v>2.751</v>
      </c>
      <c r="CB153" s="29" t="n">
        <v>2.62</v>
      </c>
      <c r="CC153" s="29" t="n">
        <v>2.559</v>
      </c>
      <c r="CD153" s="29" t="n">
        <v>2.564</v>
      </c>
      <c r="CE153" s="29" t="n">
        <v>2.571</v>
      </c>
      <c r="CF153" s="29" t="n">
        <v>2.581</v>
      </c>
      <c r="CG153" s="29" t="n">
        <v>2.616</v>
      </c>
      <c r="CH153" s="29" t="n">
        <v>2.656</v>
      </c>
      <c r="CI153" s="29" t="n">
        <v>2.771</v>
      </c>
      <c r="CJ153" s="29" t="n">
        <v>2.886</v>
      </c>
      <c r="CK153" s="29" t="n">
        <v>3.041</v>
      </c>
      <c r="CL153" s="29" t="n">
        <v>3.0535</v>
      </c>
      <c r="CM153" s="29" t="n">
        <v>2.8585</v>
      </c>
      <c r="CN153" s="29" t="n">
        <v>2.7275</v>
      </c>
      <c r="CO153" s="29" t="n">
        <v>2.6665</v>
      </c>
      <c r="CP153" s="29" t="n">
        <v>2.6715</v>
      </c>
      <c r="CQ153" s="29" t="n">
        <v>2.6785</v>
      </c>
      <c r="CR153" s="29" t="n">
        <v>2.6885</v>
      </c>
      <c r="CS153" s="29" t="n">
        <v>2.7235</v>
      </c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true" customHeight="false" outlineLevel="0" collapsed="false">
      <c r="A154" s="0" t="n">
        <f aca="false">WEEKDAY(C154,2)</f>
        <v>1</v>
      </c>
      <c r="B154" s="0" t="n">
        <f aca="false">MONTH(C154)</f>
        <v>8</v>
      </c>
      <c r="C154" s="23" t="n">
        <v>34197</v>
      </c>
      <c r="D154" s="0" t="n">
        <f aca="false">MONTH(R154)</f>
        <v>8</v>
      </c>
      <c r="E154" s="0" t="n">
        <f aca="false">YEAR(R154)</f>
        <v>1993</v>
      </c>
      <c r="F154" s="24" t="n">
        <f aca="false">L154-K154</f>
        <v>0.0794999999999999</v>
      </c>
      <c r="G154" s="24" t="n">
        <f aca="false">N154-M154</f>
        <v>0.0923333333333334</v>
      </c>
      <c r="H154" s="24" t="n">
        <f aca="false">O154-N154</f>
        <v>0.1025</v>
      </c>
      <c r="I154" s="24" t="n">
        <f aca="false">O154-M154</f>
        <v>0.194833333333333</v>
      </c>
      <c r="J154" s="25" t="n">
        <f aca="false">VLOOKUP(C154,'Nymex hist.'!A:B,2,0)</f>
        <v>2.357</v>
      </c>
      <c r="K154" s="34" t="n">
        <f aca="false">AVERAGE(U154:AA154)</f>
        <v>2.3925</v>
      </c>
      <c r="L154" s="34" t="n">
        <f aca="false">AVERAGE(AB154:AF154)</f>
        <v>2.472</v>
      </c>
      <c r="M154" s="27" t="n">
        <f aca="false">SUMIF($S$3:$FQ$3,$E154+1,$S154:$FQ154)/COUNTIF($S$3:$FQ$3,$E154+1)</f>
        <v>2.35241666666667</v>
      </c>
      <c r="N154" s="27" t="n">
        <f aca="false">SUMIF($S$3:$FQ$3,$E154+2,$S154:$FQ154)/COUNTIF($S$3:$FQ$3,$E154+2)</f>
        <v>2.44475</v>
      </c>
      <c r="O154" s="27" t="n">
        <f aca="false">SUMIF($S$3:$FQ$3,$E154+3,$S154:$FQ154)/COUNTIF($S$3:$FQ$3,$E154+3)</f>
        <v>2.54725</v>
      </c>
      <c r="P154" s="27" t="n">
        <f aca="false">SUMIF($S$3:$FQ$3,$E154+4,$S154:$FQ154)/COUNTIF($S$3:$FQ$3,$E154+4)</f>
        <v>2.65475</v>
      </c>
      <c r="Q154" s="27" t="n">
        <f aca="false">SUMIF($S$3:$FQ$3,$E154+5,$S154:$FQ154)/COUNTIF($S$3:$FQ$3,$E154+5)</f>
        <v>2.76725</v>
      </c>
      <c r="R154" s="28" t="n">
        <v>34197</v>
      </c>
      <c r="S154" s="29"/>
      <c r="T154" s="29"/>
      <c r="U154" s="29"/>
      <c r="V154" s="29"/>
      <c r="W154" s="29"/>
      <c r="X154" s="29"/>
      <c r="Y154" s="29"/>
      <c r="Z154" s="29" t="n">
        <v>2.357</v>
      </c>
      <c r="AA154" s="29" t="n">
        <v>2.428</v>
      </c>
      <c r="AB154" s="29" t="n">
        <v>2.485</v>
      </c>
      <c r="AC154" s="29" t="n">
        <v>2.62</v>
      </c>
      <c r="AD154" s="29" t="n">
        <v>2.6</v>
      </c>
      <c r="AE154" s="29" t="n">
        <v>2.395</v>
      </c>
      <c r="AF154" s="29" t="n">
        <v>2.26</v>
      </c>
      <c r="AG154" s="29" t="n">
        <v>2.199</v>
      </c>
      <c r="AH154" s="29" t="n">
        <v>2.204</v>
      </c>
      <c r="AI154" s="29" t="n">
        <v>2.211</v>
      </c>
      <c r="AJ154" s="31" t="n">
        <v>2.221</v>
      </c>
      <c r="AK154" s="29" t="n">
        <v>2.256</v>
      </c>
      <c r="AL154" s="29" t="n">
        <v>2.291</v>
      </c>
      <c r="AM154" s="29" t="n">
        <v>2.404</v>
      </c>
      <c r="AN154" s="29" t="n">
        <v>2.519</v>
      </c>
      <c r="AO154" s="29" t="n">
        <v>2.669</v>
      </c>
      <c r="AP154" s="29" t="n">
        <v>2.664</v>
      </c>
      <c r="AQ154" s="29" t="n">
        <v>2.464</v>
      </c>
      <c r="AR154" s="29" t="n">
        <v>2.3575</v>
      </c>
      <c r="AS154" s="29" t="n">
        <v>2.2965</v>
      </c>
      <c r="AT154" s="29" t="n">
        <v>2.3015</v>
      </c>
      <c r="AU154" s="29" t="n">
        <v>2.3085</v>
      </c>
      <c r="AV154" s="29" t="n">
        <v>2.3185</v>
      </c>
      <c r="AW154" s="29" t="n">
        <v>2.3535</v>
      </c>
      <c r="AX154" s="29" t="n">
        <v>2.3885</v>
      </c>
      <c r="AY154" s="29" t="n">
        <v>2.5015</v>
      </c>
      <c r="AZ154" s="29" t="n">
        <v>2.6165</v>
      </c>
      <c r="BA154" s="29" t="n">
        <v>2.7665</v>
      </c>
      <c r="BB154" s="29" t="n">
        <v>2.7665</v>
      </c>
      <c r="BC154" s="29" t="n">
        <v>2.5665</v>
      </c>
      <c r="BD154" s="29" t="n">
        <v>2.46</v>
      </c>
      <c r="BE154" s="29" t="n">
        <v>2.399</v>
      </c>
      <c r="BF154" s="29" t="n">
        <v>2.404</v>
      </c>
      <c r="BG154" s="29" t="n">
        <v>2.411</v>
      </c>
      <c r="BH154" s="29" t="n">
        <v>2.421</v>
      </c>
      <c r="BI154" s="29" t="n">
        <v>2.456</v>
      </c>
      <c r="BJ154" s="29" t="n">
        <v>2.491</v>
      </c>
      <c r="BK154" s="29" t="n">
        <v>2.604</v>
      </c>
      <c r="BL154" s="29" t="n">
        <v>2.719</v>
      </c>
      <c r="BM154" s="29" t="n">
        <v>2.869</v>
      </c>
      <c r="BN154" s="29" t="n">
        <v>2.874</v>
      </c>
      <c r="BO154" s="29" t="n">
        <v>2.674</v>
      </c>
      <c r="BP154" s="29" t="n">
        <v>2.5675</v>
      </c>
      <c r="BQ154" s="29" t="n">
        <v>2.5065</v>
      </c>
      <c r="BR154" s="29" t="n">
        <v>2.5115</v>
      </c>
      <c r="BS154" s="29" t="n">
        <v>2.5185</v>
      </c>
      <c r="BT154" s="29" t="n">
        <v>2.5285</v>
      </c>
      <c r="BU154" s="29" t="n">
        <v>2.5635</v>
      </c>
      <c r="BV154" s="29" t="n">
        <v>2.5985</v>
      </c>
      <c r="BW154" s="29" t="n">
        <v>2.7115</v>
      </c>
      <c r="BX154" s="29" t="n">
        <v>2.8265</v>
      </c>
      <c r="BY154" s="29" t="n">
        <v>2.9765</v>
      </c>
      <c r="BZ154" s="29" t="n">
        <v>2.9865</v>
      </c>
      <c r="CA154" s="29" t="n">
        <v>2.7865</v>
      </c>
      <c r="CB154" s="29" t="n">
        <v>2.68</v>
      </c>
      <c r="CC154" s="29" t="n">
        <v>2.619</v>
      </c>
      <c r="CD154" s="29" t="n">
        <v>2.624</v>
      </c>
      <c r="CE154" s="29" t="n">
        <v>2.631</v>
      </c>
      <c r="CF154" s="29" t="n">
        <v>2.641</v>
      </c>
      <c r="CG154" s="29" t="n">
        <v>2.676</v>
      </c>
      <c r="CH154" s="29" t="n">
        <v>2.711</v>
      </c>
      <c r="CI154" s="29" t="n">
        <v>2.824</v>
      </c>
      <c r="CJ154" s="29" t="n">
        <v>2.939</v>
      </c>
      <c r="CK154" s="29" t="n">
        <v>3.089</v>
      </c>
      <c r="CL154" s="29" t="n">
        <v>3.1015</v>
      </c>
      <c r="CM154" s="29" t="n">
        <v>2.9015</v>
      </c>
      <c r="CN154" s="29" t="n">
        <v>2.795</v>
      </c>
      <c r="CO154" s="29" t="n">
        <v>2.734</v>
      </c>
      <c r="CP154" s="29" t="n">
        <v>2.739</v>
      </c>
      <c r="CQ154" s="29" t="n">
        <v>2.746</v>
      </c>
      <c r="CR154" s="29" t="n">
        <v>2.756</v>
      </c>
      <c r="CS154" s="29" t="n">
        <v>2.791</v>
      </c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12.75" hidden="true" customHeight="false" outlineLevel="0" collapsed="false">
      <c r="A155" s="0" t="n">
        <f aca="false">WEEKDAY(C155,2)</f>
        <v>2</v>
      </c>
      <c r="B155" s="0" t="n">
        <f aca="false">MONTH(C155)</f>
        <v>8</v>
      </c>
      <c r="C155" s="23" t="n">
        <v>34198</v>
      </c>
      <c r="D155" s="0" t="n">
        <f aca="false">MONTH(R155)</f>
        <v>8</v>
      </c>
      <c r="E155" s="0" t="n">
        <f aca="false">YEAR(R155)</f>
        <v>1993</v>
      </c>
      <c r="F155" s="24" t="n">
        <f aca="false">L155-K155</f>
        <v>0.0584000000000002</v>
      </c>
      <c r="G155" s="24" t="n">
        <f aca="false">N155-M155</f>
        <v>0.0696666666666665</v>
      </c>
      <c r="H155" s="24" t="n">
        <f aca="false">O155-N155</f>
        <v>0.0875000000000004</v>
      </c>
      <c r="I155" s="24" t="n">
        <f aca="false">O155-M155</f>
        <v>0.157166666666667</v>
      </c>
      <c r="J155" s="25" t="n">
        <f aca="false">VLOOKUP(C155,'Nymex hist.'!A:B,2,0)</f>
        <v>2.35</v>
      </c>
      <c r="K155" s="34" t="n">
        <f aca="false">AVERAGE(U155:AA155)</f>
        <v>2.396</v>
      </c>
      <c r="L155" s="34" t="n">
        <f aca="false">AVERAGE(AB155:AF155)</f>
        <v>2.4544</v>
      </c>
      <c r="M155" s="27" t="n">
        <f aca="false">SUMIF($S$3:$FQ$3,$E155+1,$S155:$FQ155)/COUNTIF($S$3:$FQ$3,$E155+1)</f>
        <v>2.33541666666667</v>
      </c>
      <c r="N155" s="27" t="n">
        <f aca="false">SUMIF($S$3:$FQ$3,$E155+2,$S155:$FQ155)/COUNTIF($S$3:$FQ$3,$E155+2)</f>
        <v>2.40508333333333</v>
      </c>
      <c r="O155" s="27" t="n">
        <f aca="false">SUMIF($S$3:$FQ$3,$E155+3,$S155:$FQ155)/COUNTIF($S$3:$FQ$3,$E155+3)</f>
        <v>2.49258333333333</v>
      </c>
      <c r="P155" s="27" t="n">
        <f aca="false">SUMIF($S$3:$FQ$3,$E155+4,$S155:$FQ155)/COUNTIF($S$3:$FQ$3,$E155+4)</f>
        <v>2.59258333333333</v>
      </c>
      <c r="Q155" s="27" t="n">
        <f aca="false">SUMIF($S$3:$FQ$3,$E155+5,$S155:$FQ155)/COUNTIF($S$3:$FQ$3,$E155+5)</f>
        <v>2.70508333333333</v>
      </c>
      <c r="R155" s="28" t="n">
        <v>34198</v>
      </c>
      <c r="S155" s="29"/>
      <c r="T155" s="29"/>
      <c r="U155" s="29"/>
      <c r="V155" s="29"/>
      <c r="W155" s="29"/>
      <c r="X155" s="29"/>
      <c r="Y155" s="29"/>
      <c r="Z155" s="29" t="n">
        <v>2.35</v>
      </c>
      <c r="AA155" s="29" t="n">
        <v>2.442</v>
      </c>
      <c r="AB155" s="29" t="n">
        <v>2.479</v>
      </c>
      <c r="AC155" s="29" t="n">
        <v>2.598</v>
      </c>
      <c r="AD155" s="29" t="n">
        <v>2.575</v>
      </c>
      <c r="AE155" s="29" t="n">
        <v>2.375</v>
      </c>
      <c r="AF155" s="29" t="n">
        <v>2.245</v>
      </c>
      <c r="AG155" s="29" t="n">
        <v>2.184</v>
      </c>
      <c r="AH155" s="29" t="n">
        <v>2.189</v>
      </c>
      <c r="AI155" s="29" t="n">
        <v>2.196</v>
      </c>
      <c r="AJ155" s="31" t="n">
        <v>2.206</v>
      </c>
      <c r="AK155" s="29" t="n">
        <v>2.241</v>
      </c>
      <c r="AL155" s="29" t="n">
        <v>2.276</v>
      </c>
      <c r="AM155" s="29" t="n">
        <v>2.389</v>
      </c>
      <c r="AN155" s="29" t="n">
        <v>2.501</v>
      </c>
      <c r="AO155" s="29" t="n">
        <v>2.648</v>
      </c>
      <c r="AP155" s="29" t="n">
        <v>2.643</v>
      </c>
      <c r="AQ155" s="29" t="n">
        <v>2.443</v>
      </c>
      <c r="AR155" s="29" t="n">
        <v>2.315</v>
      </c>
      <c r="AS155" s="29" t="n">
        <v>2.254</v>
      </c>
      <c r="AT155" s="29" t="n">
        <v>2.259</v>
      </c>
      <c r="AU155" s="29" t="n">
        <v>2.266</v>
      </c>
      <c r="AV155" s="29" t="n">
        <v>2.276</v>
      </c>
      <c r="AW155" s="29" t="n">
        <v>2.311</v>
      </c>
      <c r="AX155" s="29" t="n">
        <v>2.346</v>
      </c>
      <c r="AY155" s="29" t="n">
        <v>2.459</v>
      </c>
      <c r="AZ155" s="29" t="n">
        <v>2.571</v>
      </c>
      <c r="BA155" s="29" t="n">
        <v>2.718</v>
      </c>
      <c r="BB155" s="29" t="n">
        <v>2.7305</v>
      </c>
      <c r="BC155" s="29" t="n">
        <v>2.5305</v>
      </c>
      <c r="BD155" s="29" t="n">
        <v>2.4025</v>
      </c>
      <c r="BE155" s="29" t="n">
        <v>2.3415</v>
      </c>
      <c r="BF155" s="29" t="n">
        <v>2.3465</v>
      </c>
      <c r="BG155" s="29" t="n">
        <v>2.3535</v>
      </c>
      <c r="BH155" s="29" t="n">
        <v>2.3635</v>
      </c>
      <c r="BI155" s="29" t="n">
        <v>2.3985</v>
      </c>
      <c r="BJ155" s="29" t="n">
        <v>2.4335</v>
      </c>
      <c r="BK155" s="29" t="n">
        <v>2.5465</v>
      </c>
      <c r="BL155" s="29" t="n">
        <v>2.6585</v>
      </c>
      <c r="BM155" s="29" t="n">
        <v>2.8055</v>
      </c>
      <c r="BN155" s="29" t="n">
        <v>2.8305</v>
      </c>
      <c r="BO155" s="29" t="n">
        <v>2.6305</v>
      </c>
      <c r="BP155" s="29" t="n">
        <v>2.5025</v>
      </c>
      <c r="BQ155" s="29" t="n">
        <v>2.4415</v>
      </c>
      <c r="BR155" s="29" t="n">
        <v>2.4465</v>
      </c>
      <c r="BS155" s="29" t="n">
        <v>2.4535</v>
      </c>
      <c r="BT155" s="29" t="n">
        <v>2.4635</v>
      </c>
      <c r="BU155" s="29" t="n">
        <v>2.4985</v>
      </c>
      <c r="BV155" s="29" t="n">
        <v>2.5335</v>
      </c>
      <c r="BW155" s="29" t="n">
        <v>2.6465</v>
      </c>
      <c r="BX155" s="29" t="n">
        <v>2.7585</v>
      </c>
      <c r="BY155" s="29" t="n">
        <v>2.9055</v>
      </c>
      <c r="BZ155" s="29" t="n">
        <v>2.943</v>
      </c>
      <c r="CA155" s="29" t="n">
        <v>2.743</v>
      </c>
      <c r="CB155" s="29" t="n">
        <v>2.615</v>
      </c>
      <c r="CC155" s="29" t="n">
        <v>2.554</v>
      </c>
      <c r="CD155" s="29" t="n">
        <v>2.559</v>
      </c>
      <c r="CE155" s="29" t="n">
        <v>2.566</v>
      </c>
      <c r="CF155" s="29" t="n">
        <v>2.576</v>
      </c>
      <c r="CG155" s="29" t="n">
        <v>2.611</v>
      </c>
      <c r="CH155" s="29" t="n">
        <v>2.646</v>
      </c>
      <c r="CI155" s="29" t="n">
        <v>2.759</v>
      </c>
      <c r="CJ155" s="29" t="n">
        <v>2.871</v>
      </c>
      <c r="CK155" s="29" t="n">
        <v>3.018</v>
      </c>
      <c r="CL155" s="29" t="n">
        <v>3.058</v>
      </c>
      <c r="CM155" s="29" t="n">
        <v>2.858</v>
      </c>
      <c r="CN155" s="29" t="n">
        <v>2.73</v>
      </c>
      <c r="CO155" s="29" t="n">
        <v>2.669</v>
      </c>
      <c r="CP155" s="29" t="n">
        <v>2.674</v>
      </c>
      <c r="CQ155" s="29" t="n">
        <v>2.681</v>
      </c>
      <c r="CR155" s="29" t="n">
        <v>2.691</v>
      </c>
      <c r="CS155" s="29" t="n">
        <v>2.726</v>
      </c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12.75" hidden="true" customHeight="false" outlineLevel="0" collapsed="false">
      <c r="A156" s="0" t="n">
        <f aca="false">WEEKDAY(C156,2)</f>
        <v>3</v>
      </c>
      <c r="B156" s="0" t="n">
        <f aca="false">MONTH(C156)</f>
        <v>8</v>
      </c>
      <c r="C156" s="23" t="n">
        <v>34199</v>
      </c>
      <c r="D156" s="0" t="n">
        <f aca="false">MONTH(R156)</f>
        <v>8</v>
      </c>
      <c r="E156" s="0" t="n">
        <f aca="false">YEAR(R156)</f>
        <v>1993</v>
      </c>
      <c r="F156" s="24" t="n">
        <f aca="false">L156-K156</f>
        <v>0.0233999999999996</v>
      </c>
      <c r="G156" s="24" t="n">
        <f aca="false">N156-M156</f>
        <v>0.0716666666666672</v>
      </c>
      <c r="H156" s="24" t="n">
        <f aca="false">O156-N156</f>
        <v>0.0974999999999997</v>
      </c>
      <c r="I156" s="24" t="n">
        <f aca="false">O156-M156</f>
        <v>0.169166666666667</v>
      </c>
      <c r="J156" s="25" t="n">
        <f aca="false">VLOOKUP(C156,'Nymex hist.'!A:B,2,0)</f>
        <v>2.41</v>
      </c>
      <c r="K156" s="34" t="n">
        <f aca="false">AVERAGE(U156:AA156)</f>
        <v>2.426</v>
      </c>
      <c r="L156" s="34" t="n">
        <f aca="false">AVERAGE(AB156:AF156)</f>
        <v>2.4494</v>
      </c>
      <c r="M156" s="27" t="n">
        <f aca="false">SUMIF($S$3:$FQ$3,$E156+1,$S156:$FQ156)/COUNTIF($S$3:$FQ$3,$E156+1)</f>
        <v>2.32716666666667</v>
      </c>
      <c r="N156" s="27" t="n">
        <f aca="false">SUMIF($S$3:$FQ$3,$E156+2,$S156:$FQ156)/COUNTIF($S$3:$FQ$3,$E156+2)</f>
        <v>2.39883333333333</v>
      </c>
      <c r="O156" s="27" t="n">
        <f aca="false">SUMIF($S$3:$FQ$3,$E156+3,$S156:$FQ156)/COUNTIF($S$3:$FQ$3,$E156+3)</f>
        <v>2.49633333333333</v>
      </c>
      <c r="P156" s="27" t="n">
        <f aca="false">SUMIF($S$3:$FQ$3,$E156+4,$S156:$FQ156)/COUNTIF($S$3:$FQ$3,$E156+4)</f>
        <v>2.60133333333333</v>
      </c>
      <c r="Q156" s="27" t="n">
        <f aca="false">SUMIF($S$3:$FQ$3,$E156+5,$S156:$FQ156)/COUNTIF($S$3:$FQ$3,$E156+5)</f>
        <v>2.71383333333333</v>
      </c>
      <c r="R156" s="28" t="n">
        <v>34199</v>
      </c>
      <c r="S156" s="29"/>
      <c r="T156" s="29"/>
      <c r="U156" s="29"/>
      <c r="V156" s="29"/>
      <c r="W156" s="29"/>
      <c r="X156" s="29"/>
      <c r="Y156" s="29"/>
      <c r="Z156" s="29" t="n">
        <v>2.41</v>
      </c>
      <c r="AA156" s="29" t="n">
        <v>2.442</v>
      </c>
      <c r="AB156" s="29" t="n">
        <v>2.486</v>
      </c>
      <c r="AC156" s="29" t="n">
        <v>2.591</v>
      </c>
      <c r="AD156" s="29" t="n">
        <v>2.56</v>
      </c>
      <c r="AE156" s="29" t="n">
        <v>2.37</v>
      </c>
      <c r="AF156" s="29" t="n">
        <v>2.24</v>
      </c>
      <c r="AG156" s="29" t="n">
        <v>2.185</v>
      </c>
      <c r="AH156" s="29" t="n">
        <v>2.186</v>
      </c>
      <c r="AI156" s="29" t="n">
        <v>2.193</v>
      </c>
      <c r="AJ156" s="31" t="n">
        <v>2.203</v>
      </c>
      <c r="AK156" s="29" t="n">
        <v>2.235</v>
      </c>
      <c r="AL156" s="29" t="n">
        <v>2.268</v>
      </c>
      <c r="AM156" s="29" t="n">
        <v>2.377</v>
      </c>
      <c r="AN156" s="29" t="n">
        <v>2.484</v>
      </c>
      <c r="AO156" s="29" t="n">
        <v>2.625</v>
      </c>
      <c r="AP156" s="29" t="n">
        <v>2.62</v>
      </c>
      <c r="AQ156" s="29" t="n">
        <v>2.42</v>
      </c>
      <c r="AR156" s="29" t="n">
        <v>2.315</v>
      </c>
      <c r="AS156" s="29" t="n">
        <v>2.26</v>
      </c>
      <c r="AT156" s="29" t="n">
        <v>2.261</v>
      </c>
      <c r="AU156" s="29" t="n">
        <v>2.268</v>
      </c>
      <c r="AV156" s="29" t="n">
        <v>2.278</v>
      </c>
      <c r="AW156" s="29" t="n">
        <v>2.31</v>
      </c>
      <c r="AX156" s="29" t="n">
        <v>2.343</v>
      </c>
      <c r="AY156" s="29" t="n">
        <v>2.452</v>
      </c>
      <c r="AZ156" s="29" t="n">
        <v>2.559</v>
      </c>
      <c r="BA156" s="29" t="n">
        <v>2.7</v>
      </c>
      <c r="BB156" s="29" t="n">
        <v>2.7175</v>
      </c>
      <c r="BC156" s="29" t="n">
        <v>2.5175</v>
      </c>
      <c r="BD156" s="29" t="n">
        <v>2.4125</v>
      </c>
      <c r="BE156" s="29" t="n">
        <v>2.3575</v>
      </c>
      <c r="BF156" s="29" t="n">
        <v>2.3585</v>
      </c>
      <c r="BG156" s="29" t="n">
        <v>2.3655</v>
      </c>
      <c r="BH156" s="29" t="n">
        <v>2.3755</v>
      </c>
      <c r="BI156" s="29" t="n">
        <v>2.4075</v>
      </c>
      <c r="BJ156" s="29" t="n">
        <v>2.4405</v>
      </c>
      <c r="BK156" s="29" t="n">
        <v>2.5495</v>
      </c>
      <c r="BL156" s="29" t="n">
        <v>2.6565</v>
      </c>
      <c r="BM156" s="29" t="n">
        <v>2.7975</v>
      </c>
      <c r="BN156" s="29" t="n">
        <v>2.8225</v>
      </c>
      <c r="BO156" s="29" t="n">
        <v>2.6225</v>
      </c>
      <c r="BP156" s="29" t="n">
        <v>2.5175</v>
      </c>
      <c r="BQ156" s="29" t="n">
        <v>2.4625</v>
      </c>
      <c r="BR156" s="29" t="n">
        <v>2.4635</v>
      </c>
      <c r="BS156" s="29" t="n">
        <v>2.4705</v>
      </c>
      <c r="BT156" s="29" t="n">
        <v>2.4805</v>
      </c>
      <c r="BU156" s="29" t="n">
        <v>2.5125</v>
      </c>
      <c r="BV156" s="29" t="n">
        <v>2.5455</v>
      </c>
      <c r="BW156" s="29" t="n">
        <v>2.6545</v>
      </c>
      <c r="BX156" s="29" t="n">
        <v>2.7615</v>
      </c>
      <c r="BY156" s="29" t="n">
        <v>2.9025</v>
      </c>
      <c r="BZ156" s="29" t="n">
        <v>2.935</v>
      </c>
      <c r="CA156" s="29" t="n">
        <v>2.735</v>
      </c>
      <c r="CB156" s="29" t="n">
        <v>2.63</v>
      </c>
      <c r="CC156" s="29" t="n">
        <v>2.575</v>
      </c>
      <c r="CD156" s="29" t="n">
        <v>2.576</v>
      </c>
      <c r="CE156" s="29" t="n">
        <v>2.583</v>
      </c>
      <c r="CF156" s="29" t="n">
        <v>2.593</v>
      </c>
      <c r="CG156" s="29" t="n">
        <v>2.625</v>
      </c>
      <c r="CH156" s="29" t="n">
        <v>2.658</v>
      </c>
      <c r="CI156" s="29" t="n">
        <v>2.767</v>
      </c>
      <c r="CJ156" s="29" t="n">
        <v>2.874</v>
      </c>
      <c r="CK156" s="29" t="n">
        <v>3.015</v>
      </c>
      <c r="CL156" s="29" t="n">
        <v>3.05</v>
      </c>
      <c r="CM156" s="29" t="n">
        <v>2.85</v>
      </c>
      <c r="CN156" s="29" t="n">
        <v>2.745</v>
      </c>
      <c r="CO156" s="29" t="n">
        <v>2.69</v>
      </c>
      <c r="CP156" s="29" t="n">
        <v>2.691</v>
      </c>
      <c r="CQ156" s="29" t="n">
        <v>2.698</v>
      </c>
      <c r="CR156" s="29" t="n">
        <v>2.708</v>
      </c>
      <c r="CS156" s="29" t="n">
        <v>2.74</v>
      </c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12.75" hidden="false" customHeight="false" outlineLevel="0" collapsed="false">
      <c r="A157" s="1" t="n">
        <f aca="false">WEEKDAY(C157,2)</f>
        <v>4</v>
      </c>
      <c r="B157" s="1" t="n">
        <f aca="false">MONTH(C157)</f>
        <v>8</v>
      </c>
      <c r="C157" s="23" t="n">
        <v>34200</v>
      </c>
      <c r="D157" s="0" t="n">
        <f aca="false">MONTH(R157)</f>
        <v>8</v>
      </c>
      <c r="E157" s="0" t="n">
        <f aca="false">YEAR(R157)</f>
        <v>1993</v>
      </c>
      <c r="F157" s="24" t="n">
        <f aca="false">L157-K157</f>
        <v>0.0345</v>
      </c>
      <c r="G157" s="3" t="n">
        <f aca="false">N157-M157</f>
        <v>0.0798333333333332</v>
      </c>
      <c r="H157" s="3" t="n">
        <f aca="false">O157-N157</f>
        <v>0.0975000000000001</v>
      </c>
      <c r="I157" s="3" t="n">
        <f aca="false">O157-M157</f>
        <v>0.177333333333333</v>
      </c>
      <c r="J157" s="4" t="n">
        <f aca="false">VLOOKUP(C157,'Nymex hist.'!A:B,2,0)</f>
        <v>2.39</v>
      </c>
      <c r="K157" s="4" t="n">
        <f aca="false">AVERAGE(U157:AA157)</f>
        <v>2.4085</v>
      </c>
      <c r="L157" s="4" t="n">
        <f aca="false">AVERAGE(AB157:AF157)</f>
        <v>2.443</v>
      </c>
      <c r="M157" s="4" t="n">
        <f aca="false">SUMIF($S$3:$FQ$3,$E157+1,$S157:$FQ157)/COUNTIF($S$3:$FQ$3,$E157+1)</f>
        <v>2.33616666666667</v>
      </c>
      <c r="N157" s="4" t="n">
        <f aca="false">SUMIF($S$3:$FQ$3,$E157+2,$S157:$FQ157)/COUNTIF($S$3:$FQ$3,$E157+2)</f>
        <v>2.416</v>
      </c>
      <c r="O157" s="4" t="n">
        <f aca="false">SUMIF($S$3:$FQ$3,$E157+3,$S157:$FQ157)/COUNTIF($S$3:$FQ$3,$E157+3)</f>
        <v>2.5135</v>
      </c>
      <c r="P157" s="4" t="n">
        <f aca="false">SUMIF($S$3:$FQ$3,$E157+4,$S157:$FQ157)/COUNTIF($S$3:$FQ$3,$E157+4)</f>
        <v>2.6135</v>
      </c>
      <c r="Q157" s="4" t="n">
        <f aca="false">SUMIF($S$3:$FQ$3,$E157+5,$S157:$FQ157)/COUNTIF($S$3:$FQ$3,$E157+5)</f>
        <v>2.726</v>
      </c>
      <c r="R157" s="21" t="n">
        <v>34200</v>
      </c>
      <c r="S157" s="32"/>
      <c r="T157" s="32"/>
      <c r="U157" s="32"/>
      <c r="V157" s="32"/>
      <c r="W157" s="32"/>
      <c r="X157" s="32"/>
      <c r="Y157" s="32"/>
      <c r="Z157" s="32" t="n">
        <v>2.39</v>
      </c>
      <c r="AA157" s="32" t="n">
        <v>2.427</v>
      </c>
      <c r="AB157" s="32" t="n">
        <v>2.48</v>
      </c>
      <c r="AC157" s="32" t="n">
        <v>2.58</v>
      </c>
      <c r="AD157" s="32" t="n">
        <v>2.545</v>
      </c>
      <c r="AE157" s="32" t="n">
        <v>2.365</v>
      </c>
      <c r="AF157" s="32" t="n">
        <v>2.245</v>
      </c>
      <c r="AG157" s="32" t="n">
        <v>2.195</v>
      </c>
      <c r="AH157" s="32" t="n">
        <v>2.2</v>
      </c>
      <c r="AI157" s="32" t="n">
        <v>2.207</v>
      </c>
      <c r="AJ157" s="33" t="n">
        <v>2.217</v>
      </c>
      <c r="AK157" s="32" t="n">
        <v>2.249</v>
      </c>
      <c r="AL157" s="32" t="n">
        <v>2.282</v>
      </c>
      <c r="AM157" s="32" t="n">
        <v>2.392</v>
      </c>
      <c r="AN157" s="32" t="n">
        <v>2.498</v>
      </c>
      <c r="AO157" s="32" t="n">
        <v>2.639</v>
      </c>
      <c r="AP157" s="32" t="n">
        <v>2.634</v>
      </c>
      <c r="AQ157" s="32" t="n">
        <v>2.434</v>
      </c>
      <c r="AR157" s="32" t="n">
        <v>2.325</v>
      </c>
      <c r="AS157" s="32" t="n">
        <v>2.275</v>
      </c>
      <c r="AT157" s="32" t="n">
        <v>2.28</v>
      </c>
      <c r="AU157" s="32" t="n">
        <v>2.287</v>
      </c>
      <c r="AV157" s="32" t="n">
        <v>2.297</v>
      </c>
      <c r="AW157" s="32" t="n">
        <v>2.329</v>
      </c>
      <c r="AX157" s="32" t="n">
        <v>2.362</v>
      </c>
      <c r="AY157" s="32" t="n">
        <v>2.472</v>
      </c>
      <c r="AZ157" s="32" t="n">
        <v>2.578</v>
      </c>
      <c r="BA157" s="32" t="n">
        <v>2.719</v>
      </c>
      <c r="BB157" s="32" t="n">
        <v>2.7315</v>
      </c>
      <c r="BC157" s="32" t="n">
        <v>2.5315</v>
      </c>
      <c r="BD157" s="32" t="n">
        <v>2.4225</v>
      </c>
      <c r="BE157" s="32" t="n">
        <v>2.3725</v>
      </c>
      <c r="BF157" s="32" t="n">
        <v>2.3775</v>
      </c>
      <c r="BG157" s="32" t="n">
        <v>2.3845</v>
      </c>
      <c r="BH157" s="32" t="n">
        <v>2.3945</v>
      </c>
      <c r="BI157" s="32" t="n">
        <v>2.4265</v>
      </c>
      <c r="BJ157" s="32" t="n">
        <v>2.4595</v>
      </c>
      <c r="BK157" s="32" t="n">
        <v>2.5695</v>
      </c>
      <c r="BL157" s="32" t="n">
        <v>2.6755</v>
      </c>
      <c r="BM157" s="32" t="n">
        <v>2.8165</v>
      </c>
      <c r="BN157" s="32" t="n">
        <v>2.8315</v>
      </c>
      <c r="BO157" s="32" t="n">
        <v>2.6315</v>
      </c>
      <c r="BP157" s="32" t="n">
        <v>2.5225</v>
      </c>
      <c r="BQ157" s="32" t="n">
        <v>2.4725</v>
      </c>
      <c r="BR157" s="32" t="n">
        <v>2.4775</v>
      </c>
      <c r="BS157" s="32" t="n">
        <v>2.4845</v>
      </c>
      <c r="BT157" s="32" t="n">
        <v>2.4945</v>
      </c>
      <c r="BU157" s="32" t="n">
        <v>2.5265</v>
      </c>
      <c r="BV157" s="32" t="n">
        <v>2.5595</v>
      </c>
      <c r="BW157" s="32" t="n">
        <v>2.6695</v>
      </c>
      <c r="BX157" s="32" t="n">
        <v>2.7755</v>
      </c>
      <c r="BY157" s="32" t="n">
        <v>2.9165</v>
      </c>
      <c r="BZ157" s="32" t="n">
        <v>2.944</v>
      </c>
      <c r="CA157" s="32" t="n">
        <v>2.744</v>
      </c>
      <c r="CB157" s="32" t="n">
        <v>2.635</v>
      </c>
      <c r="CC157" s="32" t="n">
        <v>2.585</v>
      </c>
      <c r="CD157" s="32" t="n">
        <v>2.59</v>
      </c>
      <c r="CE157" s="32" t="n">
        <v>2.597</v>
      </c>
      <c r="CF157" s="32" t="n">
        <v>2.607</v>
      </c>
      <c r="CG157" s="32" t="n">
        <v>2.639</v>
      </c>
      <c r="CH157" s="32" t="n">
        <v>2.672</v>
      </c>
      <c r="CI157" s="32" t="n">
        <v>2.782</v>
      </c>
      <c r="CJ157" s="32" t="n">
        <v>2.888</v>
      </c>
      <c r="CK157" s="32" t="n">
        <v>3.029</v>
      </c>
      <c r="CL157" s="32" t="n">
        <v>3.059</v>
      </c>
      <c r="CM157" s="32" t="n">
        <v>2.859</v>
      </c>
      <c r="CN157" s="32" t="n">
        <v>2.75</v>
      </c>
      <c r="CO157" s="32" t="n">
        <v>2.7</v>
      </c>
      <c r="CP157" s="32" t="n">
        <v>2.705</v>
      </c>
      <c r="CQ157" s="32" t="n">
        <v>2.712</v>
      </c>
      <c r="CR157" s="32" t="n">
        <v>2.722</v>
      </c>
      <c r="CS157" s="32" t="n">
        <v>2.754</v>
      </c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</row>
    <row r="158" customFormat="false" ht="12.75" hidden="true" customHeight="false" outlineLevel="0" collapsed="false">
      <c r="A158" s="0" t="n">
        <f aca="false">WEEKDAY(C158,2)</f>
        <v>5</v>
      </c>
      <c r="B158" s="0" t="n">
        <f aca="false">MONTH(C158)</f>
        <v>8</v>
      </c>
      <c r="C158" s="23" t="n">
        <v>34201</v>
      </c>
      <c r="D158" s="0" t="n">
        <f aca="false">MONTH(R158)</f>
        <v>8</v>
      </c>
      <c r="E158" s="0" t="n">
        <f aca="false">YEAR(R158)</f>
        <v>1993</v>
      </c>
      <c r="F158" s="24" t="n">
        <f aca="false">L158-K158</f>
        <v>-0.0269999999999997</v>
      </c>
      <c r="G158" s="24" t="n">
        <f aca="false">N158-M158</f>
        <v>0.0800833333333335</v>
      </c>
      <c r="H158" s="24" t="n">
        <f aca="false">O158-N158</f>
        <v>0.0974999999999997</v>
      </c>
      <c r="I158" s="24" t="n">
        <f aca="false">O158-M158</f>
        <v>0.177583333333333</v>
      </c>
      <c r="J158" s="25" t="n">
        <f aca="false">VLOOKUP(C158,'Nymex hist.'!A:B,2,0)</f>
        <v>2.46</v>
      </c>
      <c r="K158" s="34" t="n">
        <f aca="false">AVERAGE(U158:AA158)</f>
        <v>2.464</v>
      </c>
      <c r="L158" s="34" t="n">
        <f aca="false">AVERAGE(AB158:AF158)</f>
        <v>2.437</v>
      </c>
      <c r="M158" s="27" t="n">
        <f aca="false">SUMIF($S$3:$FQ$3,$E158+1,$S158:$FQ158)/COUNTIF($S$3:$FQ$3,$E158+1)</f>
        <v>2.32916666666667</v>
      </c>
      <c r="N158" s="27" t="n">
        <f aca="false">SUMIF($S$3:$FQ$3,$E158+2,$S158:$FQ158)/COUNTIF($S$3:$FQ$3,$E158+2)</f>
        <v>2.40925</v>
      </c>
      <c r="O158" s="27" t="n">
        <f aca="false">SUMIF($S$3:$FQ$3,$E158+3,$S158:$FQ158)/COUNTIF($S$3:$FQ$3,$E158+3)</f>
        <v>2.50675</v>
      </c>
      <c r="P158" s="27" t="n">
        <f aca="false">SUMIF($S$3:$FQ$3,$E158+4,$S158:$FQ158)/COUNTIF($S$3:$FQ$3,$E158+4)</f>
        <v>2.60675</v>
      </c>
      <c r="Q158" s="27" t="n">
        <f aca="false">SUMIF($S$3:$FQ$3,$E158+5,$S158:$FQ158)/COUNTIF($S$3:$FQ$3,$E158+5)</f>
        <v>2.71925</v>
      </c>
      <c r="R158" s="28" t="n">
        <v>34201</v>
      </c>
      <c r="S158" s="29"/>
      <c r="T158" s="29"/>
      <c r="U158" s="29"/>
      <c r="V158" s="29"/>
      <c r="W158" s="29"/>
      <c r="X158" s="29"/>
      <c r="Y158" s="29"/>
      <c r="Z158" s="29" t="n">
        <v>2.46</v>
      </c>
      <c r="AA158" s="29" t="n">
        <v>2.468</v>
      </c>
      <c r="AB158" s="29" t="n">
        <v>2.485</v>
      </c>
      <c r="AC158" s="29" t="n">
        <v>2.575</v>
      </c>
      <c r="AD158" s="29" t="n">
        <v>2.53</v>
      </c>
      <c r="AE158" s="29" t="n">
        <v>2.355</v>
      </c>
      <c r="AF158" s="29" t="n">
        <v>2.24</v>
      </c>
      <c r="AG158" s="29" t="n">
        <v>2.195</v>
      </c>
      <c r="AH158" s="29" t="n">
        <v>2.2</v>
      </c>
      <c r="AI158" s="29" t="n">
        <v>2.206</v>
      </c>
      <c r="AJ158" s="31" t="n">
        <v>2.213</v>
      </c>
      <c r="AK158" s="29" t="n">
        <v>2.243</v>
      </c>
      <c r="AL158" s="29" t="n">
        <v>2.273</v>
      </c>
      <c r="AM158" s="29" t="n">
        <v>2.383</v>
      </c>
      <c r="AN158" s="29" t="n">
        <v>2.486</v>
      </c>
      <c r="AO158" s="29" t="n">
        <v>2.626</v>
      </c>
      <c r="AP158" s="29" t="n">
        <v>2.621</v>
      </c>
      <c r="AQ158" s="29" t="n">
        <v>2.425</v>
      </c>
      <c r="AR158" s="29" t="n">
        <v>2.32</v>
      </c>
      <c r="AS158" s="29" t="n">
        <v>2.275</v>
      </c>
      <c r="AT158" s="29" t="n">
        <v>2.28</v>
      </c>
      <c r="AU158" s="29" t="n">
        <v>2.286</v>
      </c>
      <c r="AV158" s="29" t="n">
        <v>2.293</v>
      </c>
      <c r="AW158" s="29" t="n">
        <v>2.323</v>
      </c>
      <c r="AX158" s="29" t="n">
        <v>2.353</v>
      </c>
      <c r="AY158" s="29" t="n">
        <v>2.463</v>
      </c>
      <c r="AZ158" s="29" t="n">
        <v>2.566</v>
      </c>
      <c r="BA158" s="29" t="n">
        <v>2.706</v>
      </c>
      <c r="BB158" s="29" t="n">
        <v>2.7185</v>
      </c>
      <c r="BC158" s="29" t="n">
        <v>2.5225</v>
      </c>
      <c r="BD158" s="29" t="n">
        <v>2.4175</v>
      </c>
      <c r="BE158" s="29" t="n">
        <v>2.3725</v>
      </c>
      <c r="BF158" s="29" t="n">
        <v>2.3775</v>
      </c>
      <c r="BG158" s="29" t="n">
        <v>2.3835</v>
      </c>
      <c r="BH158" s="29" t="n">
        <v>2.3905</v>
      </c>
      <c r="BI158" s="29" t="n">
        <v>2.4205</v>
      </c>
      <c r="BJ158" s="29" t="n">
        <v>2.4505</v>
      </c>
      <c r="BK158" s="29" t="n">
        <v>2.5605</v>
      </c>
      <c r="BL158" s="29" t="n">
        <v>2.6635</v>
      </c>
      <c r="BM158" s="29" t="n">
        <v>2.8035</v>
      </c>
      <c r="BN158" s="29" t="n">
        <v>2.8185</v>
      </c>
      <c r="BO158" s="29" t="n">
        <v>2.6225</v>
      </c>
      <c r="BP158" s="29" t="n">
        <v>2.5175</v>
      </c>
      <c r="BQ158" s="29" t="n">
        <v>2.4725</v>
      </c>
      <c r="BR158" s="29" t="n">
        <v>2.4775</v>
      </c>
      <c r="BS158" s="29" t="n">
        <v>2.4835</v>
      </c>
      <c r="BT158" s="29" t="n">
        <v>2.4905</v>
      </c>
      <c r="BU158" s="29" t="n">
        <v>2.5205</v>
      </c>
      <c r="BV158" s="29" t="n">
        <v>2.5505</v>
      </c>
      <c r="BW158" s="29" t="n">
        <v>2.6605</v>
      </c>
      <c r="BX158" s="29" t="n">
        <v>2.7635</v>
      </c>
      <c r="BY158" s="29" t="n">
        <v>2.9035</v>
      </c>
      <c r="BZ158" s="29" t="n">
        <v>2.931</v>
      </c>
      <c r="CA158" s="29" t="n">
        <v>2.735</v>
      </c>
      <c r="CB158" s="29" t="n">
        <v>2.63</v>
      </c>
      <c r="CC158" s="29" t="n">
        <v>2.585</v>
      </c>
      <c r="CD158" s="29" t="n">
        <v>2.59</v>
      </c>
      <c r="CE158" s="29" t="n">
        <v>2.596</v>
      </c>
      <c r="CF158" s="29" t="n">
        <v>2.603</v>
      </c>
      <c r="CG158" s="29" t="n">
        <v>2.633</v>
      </c>
      <c r="CH158" s="29" t="n">
        <v>2.663</v>
      </c>
      <c r="CI158" s="29" t="n">
        <v>2.773</v>
      </c>
      <c r="CJ158" s="29" t="n">
        <v>2.876</v>
      </c>
      <c r="CK158" s="29" t="n">
        <v>3.016</v>
      </c>
      <c r="CL158" s="29" t="n">
        <v>3.046</v>
      </c>
      <c r="CM158" s="29" t="n">
        <v>2.85</v>
      </c>
      <c r="CN158" s="29" t="n">
        <v>2.745</v>
      </c>
      <c r="CO158" s="29" t="n">
        <v>2.7</v>
      </c>
      <c r="CP158" s="29" t="n">
        <v>2.705</v>
      </c>
      <c r="CQ158" s="29" t="n">
        <v>2.711</v>
      </c>
      <c r="CR158" s="29" t="n">
        <v>2.718</v>
      </c>
      <c r="CS158" s="29" t="n">
        <v>2.748</v>
      </c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12.75" hidden="true" customHeight="false" outlineLevel="0" collapsed="false">
      <c r="A159" s="0" t="n">
        <f aca="false">WEEKDAY(C159,2)</f>
        <v>1</v>
      </c>
      <c r="B159" s="0" t="n">
        <f aca="false">MONTH(C159)</f>
        <v>8</v>
      </c>
      <c r="C159" s="23" t="n">
        <v>34204</v>
      </c>
      <c r="D159" s="0" t="n">
        <f aca="false">MONTH(R159)</f>
        <v>8</v>
      </c>
      <c r="E159" s="0" t="n">
        <f aca="false">YEAR(R159)</f>
        <v>1993</v>
      </c>
      <c r="F159" s="24" t="n">
        <f aca="false">L159-K159</f>
        <v>0.0124000000000004</v>
      </c>
      <c r="G159" s="24" t="n">
        <f aca="false">N159-M159</f>
        <v>0.0835000000000004</v>
      </c>
      <c r="H159" s="24" t="n">
        <f aca="false">O159-N159</f>
        <v>0.0974999999999997</v>
      </c>
      <c r="I159" s="24" t="n">
        <f aca="false">O159-M159</f>
        <v>0.181</v>
      </c>
      <c r="J159" s="25" t="n">
        <f aca="false">VLOOKUP(C159,'Nymex hist.'!A:B,2,0)</f>
        <v>2.418</v>
      </c>
      <c r="K159" s="34" t="n">
        <f aca="false">AVERAGE(U159:AA159)</f>
        <v>2.404</v>
      </c>
      <c r="L159" s="34" t="n">
        <f aca="false">AVERAGE(AB159:AF159)</f>
        <v>2.4164</v>
      </c>
      <c r="M159" s="27" t="n">
        <f aca="false">SUMIF($S$3:$FQ$3,$E159+1,$S159:$FQ159)/COUNTIF($S$3:$FQ$3,$E159+1)</f>
        <v>2.32625</v>
      </c>
      <c r="N159" s="27" t="n">
        <f aca="false">SUMIF($S$3:$FQ$3,$E159+2,$S159:$FQ159)/COUNTIF($S$3:$FQ$3,$E159+2)</f>
        <v>2.40975</v>
      </c>
      <c r="O159" s="27" t="n">
        <f aca="false">SUMIF($S$3:$FQ$3,$E159+3,$S159:$FQ159)/COUNTIF($S$3:$FQ$3,$E159+3)</f>
        <v>2.50725</v>
      </c>
      <c r="P159" s="27" t="n">
        <f aca="false">SUMIF($S$3:$FQ$3,$E159+4,$S159:$FQ159)/COUNTIF($S$3:$FQ$3,$E159+4)</f>
        <v>2.60725</v>
      </c>
      <c r="Q159" s="27" t="n">
        <f aca="false">SUMIF($S$3:$FQ$3,$E159+5,$S159:$FQ159)/COUNTIF($S$3:$FQ$3,$E159+5)</f>
        <v>2.71975</v>
      </c>
      <c r="R159" s="28" t="n">
        <v>34204</v>
      </c>
      <c r="S159" s="29"/>
      <c r="T159" s="29"/>
      <c r="U159" s="29"/>
      <c r="V159" s="29"/>
      <c r="W159" s="29"/>
      <c r="X159" s="29"/>
      <c r="Y159" s="29"/>
      <c r="Z159" s="29" t="n">
        <v>2.418</v>
      </c>
      <c r="AA159" s="29" t="n">
        <v>2.39</v>
      </c>
      <c r="AB159" s="29" t="n">
        <v>2.446</v>
      </c>
      <c r="AC159" s="29" t="n">
        <v>2.546</v>
      </c>
      <c r="AD159" s="29" t="n">
        <v>2.51</v>
      </c>
      <c r="AE159" s="29" t="n">
        <v>2.345</v>
      </c>
      <c r="AF159" s="29" t="n">
        <v>2.235</v>
      </c>
      <c r="AG159" s="29" t="n">
        <v>2.195</v>
      </c>
      <c r="AH159" s="29" t="n">
        <v>2.2</v>
      </c>
      <c r="AI159" s="29" t="n">
        <v>2.206</v>
      </c>
      <c r="AJ159" s="31" t="n">
        <v>2.213</v>
      </c>
      <c r="AK159" s="29" t="n">
        <v>2.243</v>
      </c>
      <c r="AL159" s="29" t="n">
        <v>2.273</v>
      </c>
      <c r="AM159" s="29" t="n">
        <v>2.383</v>
      </c>
      <c r="AN159" s="29" t="n">
        <v>2.486</v>
      </c>
      <c r="AO159" s="29" t="n">
        <v>2.626</v>
      </c>
      <c r="AP159" s="29" t="n">
        <v>2.621</v>
      </c>
      <c r="AQ159" s="29" t="n">
        <v>2.436</v>
      </c>
      <c r="AR159" s="29" t="n">
        <v>2.315</v>
      </c>
      <c r="AS159" s="29" t="n">
        <v>2.275</v>
      </c>
      <c r="AT159" s="29" t="n">
        <v>2.28</v>
      </c>
      <c r="AU159" s="29" t="n">
        <v>2.286</v>
      </c>
      <c r="AV159" s="29" t="n">
        <v>2.293</v>
      </c>
      <c r="AW159" s="29" t="n">
        <v>2.323</v>
      </c>
      <c r="AX159" s="29" t="n">
        <v>2.353</v>
      </c>
      <c r="AY159" s="29" t="n">
        <v>2.463</v>
      </c>
      <c r="AZ159" s="29" t="n">
        <v>2.566</v>
      </c>
      <c r="BA159" s="29" t="n">
        <v>2.706</v>
      </c>
      <c r="BB159" s="29" t="n">
        <v>2.7185</v>
      </c>
      <c r="BC159" s="29" t="n">
        <v>2.5335</v>
      </c>
      <c r="BD159" s="29" t="n">
        <v>2.4125</v>
      </c>
      <c r="BE159" s="29" t="n">
        <v>2.3725</v>
      </c>
      <c r="BF159" s="29" t="n">
        <v>2.3775</v>
      </c>
      <c r="BG159" s="29" t="n">
        <v>2.3835</v>
      </c>
      <c r="BH159" s="29" t="n">
        <v>2.3905</v>
      </c>
      <c r="BI159" s="29" t="n">
        <v>2.4205</v>
      </c>
      <c r="BJ159" s="29" t="n">
        <v>2.4505</v>
      </c>
      <c r="BK159" s="29" t="n">
        <v>2.5605</v>
      </c>
      <c r="BL159" s="29" t="n">
        <v>2.6635</v>
      </c>
      <c r="BM159" s="29" t="n">
        <v>2.8035</v>
      </c>
      <c r="BN159" s="29" t="n">
        <v>2.8185</v>
      </c>
      <c r="BO159" s="29" t="n">
        <v>2.6335</v>
      </c>
      <c r="BP159" s="29" t="n">
        <v>2.5125</v>
      </c>
      <c r="BQ159" s="29" t="n">
        <v>2.4725</v>
      </c>
      <c r="BR159" s="29" t="n">
        <v>2.4775</v>
      </c>
      <c r="BS159" s="29" t="n">
        <v>2.4835</v>
      </c>
      <c r="BT159" s="29" t="n">
        <v>2.4905</v>
      </c>
      <c r="BU159" s="29" t="n">
        <v>2.5205</v>
      </c>
      <c r="BV159" s="29" t="n">
        <v>2.5505</v>
      </c>
      <c r="BW159" s="29" t="n">
        <v>2.6605</v>
      </c>
      <c r="BX159" s="29" t="n">
        <v>2.7635</v>
      </c>
      <c r="BY159" s="29" t="n">
        <v>2.9035</v>
      </c>
      <c r="BZ159" s="29" t="n">
        <v>2.931</v>
      </c>
      <c r="CA159" s="29" t="n">
        <v>2.746</v>
      </c>
      <c r="CB159" s="29" t="n">
        <v>2.625</v>
      </c>
      <c r="CC159" s="29" t="n">
        <v>2.585</v>
      </c>
      <c r="CD159" s="29" t="n">
        <v>2.59</v>
      </c>
      <c r="CE159" s="29" t="n">
        <v>2.596</v>
      </c>
      <c r="CF159" s="29" t="n">
        <v>2.603</v>
      </c>
      <c r="CG159" s="29" t="n">
        <v>2.633</v>
      </c>
      <c r="CH159" s="29" t="n">
        <v>2.663</v>
      </c>
      <c r="CI159" s="29" t="n">
        <v>2.773</v>
      </c>
      <c r="CJ159" s="29" t="n">
        <v>2.876</v>
      </c>
      <c r="CK159" s="29" t="n">
        <v>3.016</v>
      </c>
      <c r="CL159" s="29" t="n">
        <v>3.046</v>
      </c>
      <c r="CM159" s="29" t="n">
        <v>2.861</v>
      </c>
      <c r="CN159" s="29" t="n">
        <v>2.74</v>
      </c>
      <c r="CO159" s="29" t="n">
        <v>2.7</v>
      </c>
      <c r="CP159" s="29" t="n">
        <v>2.705</v>
      </c>
      <c r="CQ159" s="29" t="n">
        <v>2.711</v>
      </c>
      <c r="CR159" s="29" t="n">
        <v>2.718</v>
      </c>
      <c r="CS159" s="29" t="n">
        <v>2.748</v>
      </c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</row>
    <row r="160" customFormat="false" ht="12.75" hidden="true" customHeight="false" outlineLevel="0" collapsed="false">
      <c r="A160" s="0" t="n">
        <f aca="false">WEEKDAY(C160,2)</f>
        <v>2</v>
      </c>
      <c r="B160" s="0" t="n">
        <f aca="false">MONTH(C160)</f>
        <v>8</v>
      </c>
      <c r="C160" s="23" t="n">
        <v>34205</v>
      </c>
      <c r="D160" s="0" t="n">
        <f aca="false">MONTH(R160)</f>
        <v>8</v>
      </c>
      <c r="E160" s="0" t="n">
        <f aca="false">YEAR(R160)</f>
        <v>1993</v>
      </c>
      <c r="F160" s="24" t="n">
        <f aca="false">L160-K160</f>
        <v>0.0280000000000005</v>
      </c>
      <c r="G160" s="24" t="n">
        <f aca="false">N160-M160</f>
        <v>0.0834166666666665</v>
      </c>
      <c r="H160" s="24" t="n">
        <f aca="false">O160-N160</f>
        <v>0.1025</v>
      </c>
      <c r="I160" s="24" t="n">
        <f aca="false">O160-M160</f>
        <v>0.185916666666667</v>
      </c>
      <c r="J160" s="25" t="n">
        <f aca="false">VLOOKUP(C160,'Nymex hist.'!A:B,2,0)</f>
        <v>2.401</v>
      </c>
      <c r="K160" s="34" t="n">
        <f aca="false">AVERAGE(U160:AA160)</f>
        <v>2.393</v>
      </c>
      <c r="L160" s="34" t="n">
        <f aca="false">AVERAGE(AB160:AF160)</f>
        <v>2.421</v>
      </c>
      <c r="M160" s="27" t="n">
        <f aca="false">SUMIF($S$3:$FQ$3,$E160+1,$S160:$FQ160)/COUNTIF($S$3:$FQ$3,$E160+1)</f>
        <v>2.322</v>
      </c>
      <c r="N160" s="27" t="n">
        <f aca="false">SUMIF($S$3:$FQ$3,$E160+2,$S160:$FQ160)/COUNTIF($S$3:$FQ$3,$E160+2)</f>
        <v>2.40541666666667</v>
      </c>
      <c r="O160" s="27" t="n">
        <f aca="false">SUMIF($S$3:$FQ$3,$E160+3,$S160:$FQ160)/COUNTIF($S$3:$FQ$3,$E160+3)</f>
        <v>2.50791666666667</v>
      </c>
      <c r="P160" s="27" t="n">
        <f aca="false">SUMIF($S$3:$FQ$3,$E160+4,$S160:$FQ160)/COUNTIF($S$3:$FQ$3,$E160+4)</f>
        <v>2.61291666666667</v>
      </c>
      <c r="Q160" s="27" t="n">
        <f aca="false">SUMIF($S$3:$FQ$3,$E160+5,$S160:$FQ160)/COUNTIF($S$3:$FQ$3,$E160+5)</f>
        <v>2.72541666666667</v>
      </c>
      <c r="R160" s="28" t="n">
        <v>34205</v>
      </c>
      <c r="S160" s="29"/>
      <c r="T160" s="29"/>
      <c r="U160" s="29"/>
      <c r="V160" s="29"/>
      <c r="W160" s="29"/>
      <c r="X160" s="29"/>
      <c r="Y160" s="29"/>
      <c r="Z160" s="29" t="n">
        <v>2.401</v>
      </c>
      <c r="AA160" s="29" t="n">
        <v>2.385</v>
      </c>
      <c r="AB160" s="29" t="n">
        <v>2.45</v>
      </c>
      <c r="AC160" s="29" t="n">
        <v>2.55</v>
      </c>
      <c r="AD160" s="29" t="n">
        <v>2.52</v>
      </c>
      <c r="AE160" s="29" t="n">
        <v>2.35</v>
      </c>
      <c r="AF160" s="29" t="n">
        <v>2.235</v>
      </c>
      <c r="AG160" s="29" t="n">
        <v>2.195</v>
      </c>
      <c r="AH160" s="29" t="n">
        <v>2.2</v>
      </c>
      <c r="AI160" s="29" t="n">
        <v>2.206</v>
      </c>
      <c r="AJ160" s="31" t="n">
        <v>2.213</v>
      </c>
      <c r="AK160" s="29" t="n">
        <v>2.238</v>
      </c>
      <c r="AL160" s="29" t="n">
        <v>2.263</v>
      </c>
      <c r="AM160" s="29" t="n">
        <v>2.368</v>
      </c>
      <c r="AN160" s="29" t="n">
        <v>2.468</v>
      </c>
      <c r="AO160" s="29" t="n">
        <v>2.608</v>
      </c>
      <c r="AP160" s="29" t="n">
        <v>2.603</v>
      </c>
      <c r="AQ160" s="29" t="n">
        <v>2.418</v>
      </c>
      <c r="AR160" s="29" t="n">
        <v>2.32</v>
      </c>
      <c r="AS160" s="29" t="n">
        <v>2.28</v>
      </c>
      <c r="AT160" s="29" t="n">
        <v>2.285</v>
      </c>
      <c r="AU160" s="29" t="n">
        <v>2.291</v>
      </c>
      <c r="AV160" s="29" t="n">
        <v>2.298</v>
      </c>
      <c r="AW160" s="29" t="n">
        <v>2.323</v>
      </c>
      <c r="AX160" s="29" t="n">
        <v>2.348</v>
      </c>
      <c r="AY160" s="29" t="n">
        <v>2.453</v>
      </c>
      <c r="AZ160" s="29" t="n">
        <v>2.553</v>
      </c>
      <c r="BA160" s="29" t="n">
        <v>2.693</v>
      </c>
      <c r="BB160" s="29" t="n">
        <v>2.7055</v>
      </c>
      <c r="BC160" s="29" t="n">
        <v>2.5205</v>
      </c>
      <c r="BD160" s="29" t="n">
        <v>2.4225</v>
      </c>
      <c r="BE160" s="29" t="n">
        <v>2.3825</v>
      </c>
      <c r="BF160" s="29" t="n">
        <v>2.3875</v>
      </c>
      <c r="BG160" s="29" t="n">
        <v>2.3935</v>
      </c>
      <c r="BH160" s="29" t="n">
        <v>2.4005</v>
      </c>
      <c r="BI160" s="29" t="n">
        <v>2.4255</v>
      </c>
      <c r="BJ160" s="29" t="n">
        <v>2.4505</v>
      </c>
      <c r="BK160" s="29" t="n">
        <v>2.5555</v>
      </c>
      <c r="BL160" s="29" t="n">
        <v>2.6555</v>
      </c>
      <c r="BM160" s="29" t="n">
        <v>2.7955</v>
      </c>
      <c r="BN160" s="29" t="n">
        <v>2.8105</v>
      </c>
      <c r="BO160" s="29" t="n">
        <v>2.6255</v>
      </c>
      <c r="BP160" s="29" t="n">
        <v>2.5275</v>
      </c>
      <c r="BQ160" s="29" t="n">
        <v>2.4875</v>
      </c>
      <c r="BR160" s="29" t="n">
        <v>2.4925</v>
      </c>
      <c r="BS160" s="29" t="n">
        <v>2.4985</v>
      </c>
      <c r="BT160" s="29" t="n">
        <v>2.5055</v>
      </c>
      <c r="BU160" s="29" t="n">
        <v>2.5305</v>
      </c>
      <c r="BV160" s="29" t="n">
        <v>2.5555</v>
      </c>
      <c r="BW160" s="29" t="n">
        <v>2.6605</v>
      </c>
      <c r="BX160" s="29" t="n">
        <v>2.7605</v>
      </c>
      <c r="BY160" s="29" t="n">
        <v>2.9005</v>
      </c>
      <c r="BZ160" s="29" t="n">
        <v>2.923</v>
      </c>
      <c r="CA160" s="29" t="n">
        <v>2.738</v>
      </c>
      <c r="CB160" s="29" t="n">
        <v>2.64</v>
      </c>
      <c r="CC160" s="29" t="n">
        <v>2.6</v>
      </c>
      <c r="CD160" s="29" t="n">
        <v>2.605</v>
      </c>
      <c r="CE160" s="29" t="n">
        <v>2.611</v>
      </c>
      <c r="CF160" s="29" t="n">
        <v>2.618</v>
      </c>
      <c r="CG160" s="29" t="n">
        <v>2.643</v>
      </c>
      <c r="CH160" s="29" t="n">
        <v>2.668</v>
      </c>
      <c r="CI160" s="29" t="n">
        <v>2.773</v>
      </c>
      <c r="CJ160" s="29" t="n">
        <v>2.873</v>
      </c>
      <c r="CK160" s="29" t="n">
        <v>3.013</v>
      </c>
      <c r="CL160" s="29" t="n">
        <v>3.038</v>
      </c>
      <c r="CM160" s="29" t="n">
        <v>2.853</v>
      </c>
      <c r="CN160" s="29" t="n">
        <v>2.755</v>
      </c>
      <c r="CO160" s="29" t="n">
        <v>2.715</v>
      </c>
      <c r="CP160" s="29" t="n">
        <v>2.72</v>
      </c>
      <c r="CQ160" s="29" t="n">
        <v>2.726</v>
      </c>
      <c r="CR160" s="29" t="n">
        <v>2.733</v>
      </c>
      <c r="CS160" s="29" t="n">
        <v>2.758</v>
      </c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12.75" hidden="true" customHeight="false" outlineLevel="0" collapsed="false">
      <c r="A161" s="0" t="n">
        <f aca="false">WEEKDAY(C161,2)</f>
        <v>3</v>
      </c>
      <c r="B161" s="0" t="n">
        <f aca="false">MONTH(C161)</f>
        <v>8</v>
      </c>
      <c r="C161" s="23" t="n">
        <v>34206</v>
      </c>
      <c r="D161" s="0" t="n">
        <f aca="false">MONTH(R161)</f>
        <v>8</v>
      </c>
      <c r="E161" s="0" t="n">
        <f aca="false">YEAR(R161)</f>
        <v>1993</v>
      </c>
      <c r="F161" s="24" t="n">
        <f aca="false">L161-K161</f>
        <v>0.0430000000000002</v>
      </c>
      <c r="G161" s="24" t="n">
        <f aca="false">N161-M161</f>
        <v>0.0804166666666668</v>
      </c>
      <c r="H161" s="24" t="n">
        <f aca="false">O161-N161</f>
        <v>0.103333333333333</v>
      </c>
      <c r="I161" s="24" t="n">
        <f aca="false">O161-M161</f>
        <v>0.18375</v>
      </c>
      <c r="J161" s="25" t="n">
        <f aca="false">VLOOKUP(C161,'Nymex hist.'!A:B,2,0)</f>
        <v>2.381</v>
      </c>
      <c r="K161" s="34" t="n">
        <f aca="false">AVERAGE(U161:AA161)</f>
        <v>2.391</v>
      </c>
      <c r="L161" s="34" t="n">
        <f aca="false">AVERAGE(AB161:AF161)</f>
        <v>2.434</v>
      </c>
      <c r="M161" s="27" t="n">
        <f aca="false">SUMIF($S$3:$FQ$3,$E161+1,$S161:$FQ161)/COUNTIF($S$3:$FQ$3,$E161+1)</f>
        <v>2.33141666666667</v>
      </c>
      <c r="N161" s="27" t="n">
        <f aca="false">SUMIF($S$3:$FQ$3,$E161+2,$S161:$FQ161)/COUNTIF($S$3:$FQ$3,$E161+2)</f>
        <v>2.41183333333333</v>
      </c>
      <c r="O161" s="27" t="n">
        <f aca="false">SUMIF($S$3:$FQ$3,$E161+3,$S161:$FQ161)/COUNTIF($S$3:$FQ$3,$E161+3)</f>
        <v>2.51516666666667</v>
      </c>
      <c r="P161" s="27" t="n">
        <f aca="false">SUMIF($S$3:$FQ$3,$E161+4,$S161:$FQ161)/COUNTIF($S$3:$FQ$3,$E161+4)</f>
        <v>2.62475</v>
      </c>
      <c r="Q161" s="27" t="n">
        <f aca="false">SUMIF($S$3:$FQ$3,$E161+5,$S161:$FQ161)/COUNTIF($S$3:$FQ$3,$E161+5)</f>
        <v>2.73933333333333</v>
      </c>
      <c r="R161" s="28" t="n">
        <v>34206</v>
      </c>
      <c r="S161" s="29"/>
      <c r="T161" s="29"/>
      <c r="U161" s="29"/>
      <c r="V161" s="29"/>
      <c r="W161" s="29"/>
      <c r="X161" s="29"/>
      <c r="Y161" s="29"/>
      <c r="Z161" s="29" t="n">
        <v>2.401</v>
      </c>
      <c r="AA161" s="29" t="n">
        <v>2.381</v>
      </c>
      <c r="AB161" s="29" t="n">
        <v>2.461</v>
      </c>
      <c r="AC161" s="29" t="n">
        <v>2.566</v>
      </c>
      <c r="AD161" s="29" t="n">
        <v>2.536</v>
      </c>
      <c r="AE161" s="29" t="n">
        <v>2.361</v>
      </c>
      <c r="AF161" s="29" t="n">
        <v>2.246</v>
      </c>
      <c r="AG161" s="29" t="n">
        <v>2.206</v>
      </c>
      <c r="AH161" s="29" t="n">
        <v>2.208</v>
      </c>
      <c r="AI161" s="29" t="n">
        <v>2.214</v>
      </c>
      <c r="AJ161" s="31" t="n">
        <v>2.221</v>
      </c>
      <c r="AK161" s="29" t="n">
        <v>2.246</v>
      </c>
      <c r="AL161" s="29" t="n">
        <v>2.271</v>
      </c>
      <c r="AM161" s="29" t="n">
        <v>2.376</v>
      </c>
      <c r="AN161" s="29" t="n">
        <v>2.476</v>
      </c>
      <c r="AO161" s="29" t="n">
        <v>2.616</v>
      </c>
      <c r="AP161" s="29" t="n">
        <v>2.611</v>
      </c>
      <c r="AQ161" s="29" t="n">
        <v>2.426</v>
      </c>
      <c r="AR161" s="29" t="n">
        <v>2.306</v>
      </c>
      <c r="AS161" s="29" t="n">
        <v>2.291</v>
      </c>
      <c r="AT161" s="29" t="n">
        <v>2.293</v>
      </c>
      <c r="AU161" s="29" t="n">
        <v>2.299</v>
      </c>
      <c r="AV161" s="29" t="n">
        <v>2.306</v>
      </c>
      <c r="AW161" s="29" t="n">
        <v>2.331</v>
      </c>
      <c r="AX161" s="29" t="n">
        <v>2.356</v>
      </c>
      <c r="AY161" s="29" t="n">
        <v>2.461</v>
      </c>
      <c r="AZ161" s="29" t="n">
        <v>2.561</v>
      </c>
      <c r="BA161" s="29" t="n">
        <v>2.701</v>
      </c>
      <c r="BB161" s="29" t="n">
        <v>2.696</v>
      </c>
      <c r="BC161" s="29" t="n">
        <v>2.531</v>
      </c>
      <c r="BD161" s="29" t="n">
        <v>2.411</v>
      </c>
      <c r="BE161" s="29" t="n">
        <v>2.396</v>
      </c>
      <c r="BF161" s="29" t="n">
        <v>2.398</v>
      </c>
      <c r="BG161" s="29" t="n">
        <v>2.404</v>
      </c>
      <c r="BH161" s="29" t="n">
        <v>2.411</v>
      </c>
      <c r="BI161" s="29" t="n">
        <v>2.436</v>
      </c>
      <c r="BJ161" s="29" t="n">
        <v>2.461</v>
      </c>
      <c r="BK161" s="29" t="n">
        <v>2.566</v>
      </c>
      <c r="BL161" s="29" t="n">
        <v>2.666</v>
      </c>
      <c r="BM161" s="29" t="n">
        <v>2.806</v>
      </c>
      <c r="BN161" s="29" t="n">
        <v>2.801</v>
      </c>
      <c r="BO161" s="29" t="n">
        <v>2.641</v>
      </c>
      <c r="BP161" s="29" t="n">
        <v>2.521</v>
      </c>
      <c r="BQ161" s="29" t="n">
        <v>2.506</v>
      </c>
      <c r="BR161" s="29" t="n">
        <v>2.508</v>
      </c>
      <c r="BS161" s="29" t="n">
        <v>2.514</v>
      </c>
      <c r="BT161" s="29" t="n">
        <v>2.521</v>
      </c>
      <c r="BU161" s="29" t="n">
        <v>2.546</v>
      </c>
      <c r="BV161" s="29" t="n">
        <v>2.571</v>
      </c>
      <c r="BW161" s="29" t="n">
        <v>2.676</v>
      </c>
      <c r="BX161" s="29" t="n">
        <v>2.776</v>
      </c>
      <c r="BY161" s="29" t="n">
        <v>2.916</v>
      </c>
      <c r="BZ161" s="29" t="n">
        <v>2.911</v>
      </c>
      <c r="CA161" s="29" t="n">
        <v>2.756</v>
      </c>
      <c r="CB161" s="29" t="n">
        <v>2.636</v>
      </c>
      <c r="CC161" s="29" t="n">
        <v>2.621</v>
      </c>
      <c r="CD161" s="29" t="n">
        <v>2.623</v>
      </c>
      <c r="CE161" s="29" t="n">
        <v>2.629</v>
      </c>
      <c r="CF161" s="29" t="n">
        <v>2.636</v>
      </c>
      <c r="CG161" s="29" t="n">
        <v>2.661</v>
      </c>
      <c r="CH161" s="29" t="n">
        <v>2.686</v>
      </c>
      <c r="CI161" s="29" t="n">
        <v>2.791</v>
      </c>
      <c r="CJ161" s="29" t="n">
        <v>2.891</v>
      </c>
      <c r="CK161" s="29" t="n">
        <v>3.031</v>
      </c>
      <c r="CL161" s="29" t="n">
        <v>3.026</v>
      </c>
      <c r="CM161" s="29" t="n">
        <v>2.876</v>
      </c>
      <c r="CN161" s="29" t="n">
        <v>2.756</v>
      </c>
      <c r="CO161" s="29" t="n">
        <v>2.741</v>
      </c>
      <c r="CP161" s="29" t="n">
        <v>2.743</v>
      </c>
      <c r="CQ161" s="29" t="n">
        <v>2.749</v>
      </c>
      <c r="CR161" s="29" t="n">
        <v>2.756</v>
      </c>
      <c r="CS161" s="29" t="n">
        <v>2.781</v>
      </c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12.75" hidden="false" customHeight="false" outlineLevel="0" collapsed="false">
      <c r="A162" s="1" t="n">
        <f aca="false">WEEKDAY(C162,2)</f>
        <v>4</v>
      </c>
      <c r="B162" s="1" t="n">
        <f aca="false">MONTH(C162)</f>
        <v>8</v>
      </c>
      <c r="C162" s="23" t="n">
        <v>34207</v>
      </c>
      <c r="D162" s="0" t="n">
        <f aca="false">MONTH(R162)</f>
        <v>8</v>
      </c>
      <c r="E162" s="0" t="n">
        <f aca="false">YEAR(R162)</f>
        <v>1993</v>
      </c>
      <c r="F162" s="24" t="n">
        <f aca="false">L162-K162</f>
        <v>0.0491000000000006</v>
      </c>
      <c r="G162" s="3" t="n">
        <f aca="false">N162-M162</f>
        <v>0.0631666666666666</v>
      </c>
      <c r="H162" s="3" t="n">
        <f aca="false">O162-N162</f>
        <v>0.0929166666666665</v>
      </c>
      <c r="I162" s="3" t="n">
        <f aca="false">O162-M162</f>
        <v>0.156083333333333</v>
      </c>
      <c r="J162" s="4" t="n">
        <f aca="false">VLOOKUP(C162,'Nymex hist.'!A:B,2,0)</f>
        <v>2.428</v>
      </c>
      <c r="K162" s="4" t="n">
        <f aca="false">AVERAGE(U162:AA162)</f>
        <v>2.4145</v>
      </c>
      <c r="L162" s="4" t="n">
        <f aca="false">AVERAGE(AB162:AF162)</f>
        <v>2.4636</v>
      </c>
      <c r="M162" s="4" t="n">
        <f aca="false">SUMIF($S$3:$FQ$3,$E162+1,$S162:$FQ162)/COUNTIF($S$3:$FQ$3,$E162+1)</f>
        <v>2.34558333333333</v>
      </c>
      <c r="N162" s="4" t="n">
        <f aca="false">SUMIF($S$3:$FQ$3,$E162+2,$S162:$FQ162)/COUNTIF($S$3:$FQ$3,$E162+2)</f>
        <v>2.40875</v>
      </c>
      <c r="O162" s="4" t="n">
        <f aca="false">SUMIF($S$3:$FQ$3,$E162+3,$S162:$FQ162)/COUNTIF($S$3:$FQ$3,$E162+3)</f>
        <v>2.50166666666667</v>
      </c>
      <c r="P162" s="4" t="n">
        <f aca="false">SUMIF($S$3:$FQ$3,$E162+4,$S162:$FQ162)/COUNTIF($S$3:$FQ$3,$E162+4)</f>
        <v>2.61041666666667</v>
      </c>
      <c r="Q162" s="4" t="n">
        <f aca="false">SUMIF($S$3:$FQ$3,$E162+5,$S162:$FQ162)/COUNTIF($S$3:$FQ$3,$E162+5)</f>
        <v>2.725</v>
      </c>
      <c r="R162" s="21" t="n">
        <v>34207</v>
      </c>
      <c r="S162" s="32"/>
      <c r="T162" s="32"/>
      <c r="U162" s="32"/>
      <c r="V162" s="32"/>
      <c r="W162" s="32"/>
      <c r="X162" s="32"/>
      <c r="Y162" s="32"/>
      <c r="Z162" s="32" t="n">
        <v>2.401</v>
      </c>
      <c r="AA162" s="32" t="n">
        <v>2.428</v>
      </c>
      <c r="AB162" s="32" t="n">
        <v>2.488</v>
      </c>
      <c r="AC162" s="32" t="n">
        <v>2.6</v>
      </c>
      <c r="AD162" s="32" t="n">
        <v>2.575</v>
      </c>
      <c r="AE162" s="32" t="n">
        <v>2.39</v>
      </c>
      <c r="AF162" s="32" t="n">
        <v>2.265</v>
      </c>
      <c r="AG162" s="32" t="n">
        <v>2.215</v>
      </c>
      <c r="AH162" s="32" t="n">
        <v>2.217</v>
      </c>
      <c r="AI162" s="32" t="n">
        <v>2.224</v>
      </c>
      <c r="AJ162" s="33" t="n">
        <v>2.231</v>
      </c>
      <c r="AK162" s="32" t="n">
        <v>2.256</v>
      </c>
      <c r="AL162" s="32" t="n">
        <v>2.281</v>
      </c>
      <c r="AM162" s="32" t="n">
        <v>2.386</v>
      </c>
      <c r="AN162" s="32" t="n">
        <v>2.486</v>
      </c>
      <c r="AO162" s="32" t="n">
        <v>2.621</v>
      </c>
      <c r="AP162" s="32" t="n">
        <v>2.616</v>
      </c>
      <c r="AQ162" s="32" t="n">
        <v>2.431</v>
      </c>
      <c r="AR162" s="32" t="n">
        <v>2.311</v>
      </c>
      <c r="AS162" s="32" t="n">
        <v>2.285</v>
      </c>
      <c r="AT162" s="32" t="n">
        <v>2.287</v>
      </c>
      <c r="AU162" s="32" t="n">
        <v>2.294</v>
      </c>
      <c r="AV162" s="32" t="n">
        <v>2.301</v>
      </c>
      <c r="AW162" s="32" t="n">
        <v>2.326</v>
      </c>
      <c r="AX162" s="32" t="n">
        <v>2.351</v>
      </c>
      <c r="AY162" s="32" t="n">
        <v>2.456</v>
      </c>
      <c r="AZ162" s="32" t="n">
        <v>2.556</v>
      </c>
      <c r="BA162" s="32" t="n">
        <v>2.691</v>
      </c>
      <c r="BB162" s="32" t="n">
        <v>2.686</v>
      </c>
      <c r="BC162" s="32" t="n">
        <v>2.526</v>
      </c>
      <c r="BD162" s="32" t="n">
        <v>2.406</v>
      </c>
      <c r="BE162" s="32" t="n">
        <v>2.38</v>
      </c>
      <c r="BF162" s="32" t="n">
        <v>2.382</v>
      </c>
      <c r="BG162" s="32" t="n">
        <v>2.389</v>
      </c>
      <c r="BH162" s="32" t="n">
        <v>2.396</v>
      </c>
      <c r="BI162" s="32" t="n">
        <v>2.421</v>
      </c>
      <c r="BJ162" s="32" t="n">
        <v>2.446</v>
      </c>
      <c r="BK162" s="32" t="n">
        <v>2.551</v>
      </c>
      <c r="BL162" s="32" t="n">
        <v>2.651</v>
      </c>
      <c r="BM162" s="32" t="n">
        <v>2.786</v>
      </c>
      <c r="BN162" s="32" t="n">
        <v>2.781</v>
      </c>
      <c r="BO162" s="32" t="n">
        <v>2.636</v>
      </c>
      <c r="BP162" s="32" t="n">
        <v>2.516</v>
      </c>
      <c r="BQ162" s="32" t="n">
        <v>2.49</v>
      </c>
      <c r="BR162" s="32" t="n">
        <v>2.492</v>
      </c>
      <c r="BS162" s="32" t="n">
        <v>2.499</v>
      </c>
      <c r="BT162" s="32" t="n">
        <v>2.506</v>
      </c>
      <c r="BU162" s="32" t="n">
        <v>2.531</v>
      </c>
      <c r="BV162" s="32" t="n">
        <v>2.556</v>
      </c>
      <c r="BW162" s="32" t="n">
        <v>2.661</v>
      </c>
      <c r="BX162" s="32" t="n">
        <v>2.761</v>
      </c>
      <c r="BY162" s="32" t="n">
        <v>2.896</v>
      </c>
      <c r="BZ162" s="32" t="n">
        <v>2.891</v>
      </c>
      <c r="CA162" s="32" t="n">
        <v>2.751</v>
      </c>
      <c r="CB162" s="32" t="n">
        <v>2.631</v>
      </c>
      <c r="CC162" s="32" t="n">
        <v>2.605</v>
      </c>
      <c r="CD162" s="32" t="n">
        <v>2.607</v>
      </c>
      <c r="CE162" s="32" t="n">
        <v>2.614</v>
      </c>
      <c r="CF162" s="32" t="n">
        <v>2.621</v>
      </c>
      <c r="CG162" s="32" t="n">
        <v>2.646</v>
      </c>
      <c r="CH162" s="32" t="n">
        <v>2.671</v>
      </c>
      <c r="CI162" s="32" t="n">
        <v>2.776</v>
      </c>
      <c r="CJ162" s="32" t="n">
        <v>2.876</v>
      </c>
      <c r="CK162" s="32" t="n">
        <v>3.011</v>
      </c>
      <c r="CL162" s="32" t="n">
        <v>3.006</v>
      </c>
      <c r="CM162" s="32" t="n">
        <v>2.871</v>
      </c>
      <c r="CN162" s="32" t="n">
        <v>2.751</v>
      </c>
      <c r="CO162" s="32" t="n">
        <v>2.725</v>
      </c>
      <c r="CP162" s="32" t="n">
        <v>2.727</v>
      </c>
      <c r="CQ162" s="32" t="n">
        <v>2.734</v>
      </c>
      <c r="CR162" s="32" t="n">
        <v>2.741</v>
      </c>
      <c r="CS162" s="32" t="n">
        <v>2.766</v>
      </c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</row>
    <row r="163" customFormat="false" ht="12.75" hidden="true" customHeight="false" outlineLevel="0" collapsed="false">
      <c r="A163" s="0" t="n">
        <f aca="false">WEEKDAY(C163,2)</f>
        <v>5</v>
      </c>
      <c r="B163" s="0" t="n">
        <f aca="false">MONTH(C163)</f>
        <v>8</v>
      </c>
      <c r="C163" s="23" t="n">
        <v>34208</v>
      </c>
      <c r="D163" s="0" t="n">
        <f aca="false">MONTH(R163)</f>
        <v>8</v>
      </c>
      <c r="E163" s="0" t="n">
        <f aca="false">YEAR(R163)</f>
        <v>1993</v>
      </c>
      <c r="F163" s="24" t="n">
        <f aca="false">L163-K163</f>
        <v>0.0436000000000001</v>
      </c>
      <c r="G163" s="24" t="n">
        <f aca="false">N163-M163</f>
        <v>0.0637500000000002</v>
      </c>
      <c r="H163" s="24" t="n">
        <f aca="false">O163-N163</f>
        <v>0.0949999999999998</v>
      </c>
      <c r="I163" s="24" t="n">
        <f aca="false">O163-M163</f>
        <v>0.15875</v>
      </c>
      <c r="J163" s="25" t="n">
        <f aca="false">VLOOKUP(C163,'Nymex hist.'!A:B,2,0)</f>
        <v>2.447</v>
      </c>
      <c r="K163" s="34" t="n">
        <f aca="false">AVERAGE(U163:AA163)</f>
        <v>2.424</v>
      </c>
      <c r="L163" s="34" t="n">
        <f aca="false">AVERAGE(AB163:AF163)</f>
        <v>2.4676</v>
      </c>
      <c r="M163" s="27" t="n">
        <f aca="false">SUMIF($S$3:$FQ$3,$E163+1,$S163:$FQ163)/COUNTIF($S$3:$FQ$3,$E163+1)</f>
        <v>2.3445</v>
      </c>
      <c r="N163" s="27" t="n">
        <f aca="false">SUMIF($S$3:$FQ$3,$E163+2,$S163:$FQ163)/COUNTIF($S$3:$FQ$3,$E163+2)</f>
        <v>2.40825</v>
      </c>
      <c r="O163" s="27" t="n">
        <f aca="false">SUMIF($S$3:$FQ$3,$E163+3,$S163:$FQ163)/COUNTIF($S$3:$FQ$3,$E163+3)</f>
        <v>2.50325</v>
      </c>
      <c r="P163" s="27" t="n">
        <f aca="false">SUMIF($S$3:$FQ$3,$E163+4,$S163:$FQ163)/COUNTIF($S$3:$FQ$3,$E163+4)</f>
        <v>2.61325</v>
      </c>
      <c r="Q163" s="27" t="n">
        <f aca="false">SUMIF($S$3:$FQ$3,$E163+5,$S163:$FQ163)/COUNTIF($S$3:$FQ$3,$E163+5)</f>
        <v>2.72825</v>
      </c>
      <c r="R163" s="28" t="n">
        <v>34208</v>
      </c>
      <c r="S163" s="29"/>
      <c r="T163" s="29"/>
      <c r="U163" s="29"/>
      <c r="V163" s="29"/>
      <c r="W163" s="29"/>
      <c r="X163" s="29"/>
      <c r="Y163" s="29"/>
      <c r="Z163" s="29" t="n">
        <v>2.401</v>
      </c>
      <c r="AA163" s="29" t="n">
        <v>2.447</v>
      </c>
      <c r="AB163" s="29" t="n">
        <v>2.49</v>
      </c>
      <c r="AC163" s="29" t="n">
        <v>2.607</v>
      </c>
      <c r="AD163" s="29" t="n">
        <v>2.582</v>
      </c>
      <c r="AE163" s="29" t="n">
        <v>2.392</v>
      </c>
      <c r="AF163" s="29" t="n">
        <v>2.267</v>
      </c>
      <c r="AG163" s="29" t="n">
        <v>2.217</v>
      </c>
      <c r="AH163" s="29" t="n">
        <v>2.217</v>
      </c>
      <c r="AI163" s="29" t="n">
        <v>2.222</v>
      </c>
      <c r="AJ163" s="31" t="n">
        <v>2.227</v>
      </c>
      <c r="AK163" s="29" t="n">
        <v>2.252</v>
      </c>
      <c r="AL163" s="29" t="n">
        <v>2.277</v>
      </c>
      <c r="AM163" s="29" t="n">
        <v>2.382</v>
      </c>
      <c r="AN163" s="29" t="n">
        <v>2.482</v>
      </c>
      <c r="AO163" s="29" t="n">
        <v>2.617</v>
      </c>
      <c r="AP163" s="29" t="n">
        <v>2.612</v>
      </c>
      <c r="AQ163" s="29" t="n">
        <v>2.432</v>
      </c>
      <c r="AR163" s="29" t="n">
        <v>2.332</v>
      </c>
      <c r="AS163" s="29" t="n">
        <v>2.287</v>
      </c>
      <c r="AT163" s="29" t="n">
        <v>2.287</v>
      </c>
      <c r="AU163" s="29" t="n">
        <v>2.292</v>
      </c>
      <c r="AV163" s="29" t="n">
        <v>2.297</v>
      </c>
      <c r="AW163" s="29" t="n">
        <v>2.322</v>
      </c>
      <c r="AX163" s="29" t="n">
        <v>2.347</v>
      </c>
      <c r="AY163" s="29" t="n">
        <v>2.452</v>
      </c>
      <c r="AZ163" s="29" t="n">
        <v>2.552</v>
      </c>
      <c r="BA163" s="29" t="n">
        <v>2.687</v>
      </c>
      <c r="BB163" s="29" t="n">
        <v>2.707</v>
      </c>
      <c r="BC163" s="29" t="n">
        <v>2.527</v>
      </c>
      <c r="BD163" s="29" t="n">
        <v>2.427</v>
      </c>
      <c r="BE163" s="29" t="n">
        <v>2.382</v>
      </c>
      <c r="BF163" s="29" t="n">
        <v>2.382</v>
      </c>
      <c r="BG163" s="29" t="n">
        <v>2.387</v>
      </c>
      <c r="BH163" s="29" t="n">
        <v>2.392</v>
      </c>
      <c r="BI163" s="29" t="n">
        <v>2.417</v>
      </c>
      <c r="BJ163" s="29" t="n">
        <v>2.442</v>
      </c>
      <c r="BK163" s="29" t="n">
        <v>2.547</v>
      </c>
      <c r="BL163" s="29" t="n">
        <v>2.647</v>
      </c>
      <c r="BM163" s="29" t="n">
        <v>2.782</v>
      </c>
      <c r="BN163" s="29" t="n">
        <v>2.817</v>
      </c>
      <c r="BO163" s="29" t="n">
        <v>2.637</v>
      </c>
      <c r="BP163" s="29" t="n">
        <v>2.537</v>
      </c>
      <c r="BQ163" s="29" t="n">
        <v>2.492</v>
      </c>
      <c r="BR163" s="29" t="n">
        <v>2.492</v>
      </c>
      <c r="BS163" s="29" t="n">
        <v>2.497</v>
      </c>
      <c r="BT163" s="29" t="n">
        <v>2.502</v>
      </c>
      <c r="BU163" s="29" t="n">
        <v>2.527</v>
      </c>
      <c r="BV163" s="29" t="n">
        <v>2.552</v>
      </c>
      <c r="BW163" s="29" t="n">
        <v>2.657</v>
      </c>
      <c r="BX163" s="29" t="n">
        <v>2.757</v>
      </c>
      <c r="BY163" s="29" t="n">
        <v>2.892</v>
      </c>
      <c r="BZ163" s="29" t="n">
        <v>2.932</v>
      </c>
      <c r="CA163" s="29" t="n">
        <v>2.752</v>
      </c>
      <c r="CB163" s="29" t="n">
        <v>2.652</v>
      </c>
      <c r="CC163" s="29" t="n">
        <v>2.607</v>
      </c>
      <c r="CD163" s="29" t="n">
        <v>2.607</v>
      </c>
      <c r="CE163" s="29" t="n">
        <v>2.612</v>
      </c>
      <c r="CF163" s="29" t="n">
        <v>2.617</v>
      </c>
      <c r="CG163" s="29" t="n">
        <v>2.642</v>
      </c>
      <c r="CH163" s="29" t="n">
        <v>2.667</v>
      </c>
      <c r="CI163" s="29" t="n">
        <v>2.772</v>
      </c>
      <c r="CJ163" s="29" t="n">
        <v>2.872</v>
      </c>
      <c r="CK163" s="29" t="n">
        <v>3.007</v>
      </c>
      <c r="CL163" s="29" t="n">
        <v>3.052</v>
      </c>
      <c r="CM163" s="29" t="n">
        <v>2.872</v>
      </c>
      <c r="CN163" s="29" t="n">
        <v>2.772</v>
      </c>
      <c r="CO163" s="29" t="n">
        <v>2.727</v>
      </c>
      <c r="CP163" s="29" t="n">
        <v>2.727</v>
      </c>
      <c r="CQ163" s="29" t="n">
        <v>2.732</v>
      </c>
      <c r="CR163" s="29" t="n">
        <v>2.737</v>
      </c>
      <c r="CS163" s="29" t="n">
        <v>2.762</v>
      </c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12.75" hidden="true" customHeight="false" outlineLevel="0" collapsed="false">
      <c r="A164" s="0" t="n">
        <f aca="false">WEEKDAY(C164,2)</f>
        <v>1</v>
      </c>
      <c r="B164" s="0" t="n">
        <f aca="false">MONTH(C164)</f>
        <v>8</v>
      </c>
      <c r="C164" s="23" t="n">
        <v>34211</v>
      </c>
      <c r="D164" s="0" t="n">
        <f aca="false">MONTH(R164)</f>
        <v>8</v>
      </c>
      <c r="E164" s="0" t="n">
        <f aca="false">YEAR(R164)</f>
        <v>1993</v>
      </c>
      <c r="F164" s="24" t="n">
        <f aca="false">L164-K164</f>
        <v>0.0507999999999997</v>
      </c>
      <c r="G164" s="24" t="n">
        <f aca="false">N164-M164</f>
        <v>0.0625833333333334</v>
      </c>
      <c r="H164" s="24" t="n">
        <f aca="false">O164-N164</f>
        <v>0.0929166666666665</v>
      </c>
      <c r="I164" s="24" t="n">
        <f aca="false">O164-M164</f>
        <v>0.1555</v>
      </c>
      <c r="J164" s="25" t="n">
        <f aca="false">VLOOKUP(C164,'Nymex hist.'!A:B,2,0)</f>
        <v>2.403</v>
      </c>
      <c r="K164" s="34" t="n">
        <f aca="false">AVERAGE(U164:AA164)</f>
        <v>2.402</v>
      </c>
      <c r="L164" s="34" t="n">
        <f aca="false">AVERAGE(AB164:AF164)</f>
        <v>2.4528</v>
      </c>
      <c r="M164" s="27" t="n">
        <f aca="false">SUMIF($S$3:$FQ$3,$E164+1,$S164:$FQ164)/COUNTIF($S$3:$FQ$3,$E164+1)</f>
        <v>2.32625</v>
      </c>
      <c r="N164" s="27" t="n">
        <f aca="false">SUMIF($S$3:$FQ$3,$E164+2,$S164:$FQ164)/COUNTIF($S$3:$FQ$3,$E164+2)</f>
        <v>2.38883333333333</v>
      </c>
      <c r="O164" s="27" t="n">
        <f aca="false">SUMIF($S$3:$FQ$3,$E164+3,$S164:$FQ164)/COUNTIF($S$3:$FQ$3,$E164+3)</f>
        <v>2.48175</v>
      </c>
      <c r="P164" s="27" t="n">
        <f aca="false">SUMIF($S$3:$FQ$3,$E164+4,$S164:$FQ164)/COUNTIF($S$3:$FQ$3,$E164+4)</f>
        <v>2.5905</v>
      </c>
      <c r="Q164" s="27" t="n">
        <f aca="false">SUMIF($S$3:$FQ$3,$E164+5,$S164:$FQ164)/COUNTIF($S$3:$FQ$3,$E164+5)</f>
        <v>2.70508333333333</v>
      </c>
      <c r="R164" s="28" t="n">
        <v>34211</v>
      </c>
      <c r="S164" s="29"/>
      <c r="T164" s="29"/>
      <c r="U164" s="29"/>
      <c r="V164" s="29"/>
      <c r="W164" s="29"/>
      <c r="X164" s="29"/>
      <c r="Y164" s="29"/>
      <c r="Z164" s="29" t="n">
        <v>2.401</v>
      </c>
      <c r="AA164" s="29" t="n">
        <v>2.403</v>
      </c>
      <c r="AB164" s="29" t="n">
        <v>2.469</v>
      </c>
      <c r="AC164" s="29" t="n">
        <v>2.59</v>
      </c>
      <c r="AD164" s="29" t="n">
        <v>2.57</v>
      </c>
      <c r="AE164" s="29" t="n">
        <v>2.38</v>
      </c>
      <c r="AF164" s="29" t="n">
        <v>2.255</v>
      </c>
      <c r="AG164" s="29" t="n">
        <v>2.205</v>
      </c>
      <c r="AH164" s="29" t="n">
        <v>2.205</v>
      </c>
      <c r="AI164" s="29" t="n">
        <v>2.208</v>
      </c>
      <c r="AJ164" s="31" t="n">
        <v>2.212</v>
      </c>
      <c r="AK164" s="29" t="n">
        <v>2.237</v>
      </c>
      <c r="AL164" s="29" t="n">
        <v>2.212</v>
      </c>
      <c r="AM164" s="29" t="n">
        <v>2.367</v>
      </c>
      <c r="AN164" s="29" t="n">
        <v>2.467</v>
      </c>
      <c r="AO164" s="29" t="n">
        <v>2.597</v>
      </c>
      <c r="AP164" s="29" t="n">
        <v>2.592</v>
      </c>
      <c r="AQ164" s="29" t="n">
        <v>2.417</v>
      </c>
      <c r="AR164" s="29" t="n">
        <v>2.317</v>
      </c>
      <c r="AS164" s="29" t="n">
        <v>2.275</v>
      </c>
      <c r="AT164" s="29" t="n">
        <v>2.275</v>
      </c>
      <c r="AU164" s="29" t="n">
        <v>2.278</v>
      </c>
      <c r="AV164" s="29" t="n">
        <v>2.282</v>
      </c>
      <c r="AW164" s="29" t="n">
        <v>2.307</v>
      </c>
      <c r="AX164" s="29" t="n">
        <v>2.282</v>
      </c>
      <c r="AY164" s="29" t="n">
        <v>2.437</v>
      </c>
      <c r="AZ164" s="29" t="n">
        <v>2.537</v>
      </c>
      <c r="BA164" s="29" t="n">
        <v>2.667</v>
      </c>
      <c r="BB164" s="29" t="n">
        <v>2.662</v>
      </c>
      <c r="BC164" s="29" t="n">
        <v>2.512</v>
      </c>
      <c r="BD164" s="29" t="n">
        <v>2.412</v>
      </c>
      <c r="BE164" s="29" t="n">
        <v>2.37</v>
      </c>
      <c r="BF164" s="29" t="n">
        <v>2.37</v>
      </c>
      <c r="BG164" s="29" t="n">
        <v>2.373</v>
      </c>
      <c r="BH164" s="29" t="n">
        <v>2.377</v>
      </c>
      <c r="BI164" s="29" t="n">
        <v>2.402</v>
      </c>
      <c r="BJ164" s="29" t="n">
        <v>2.377</v>
      </c>
      <c r="BK164" s="29" t="n">
        <v>2.532</v>
      </c>
      <c r="BL164" s="29" t="n">
        <v>2.632</v>
      </c>
      <c r="BM164" s="29" t="n">
        <v>2.762</v>
      </c>
      <c r="BN164" s="29" t="n">
        <v>2.757</v>
      </c>
      <c r="BO164" s="29" t="n">
        <v>2.622</v>
      </c>
      <c r="BP164" s="29" t="n">
        <v>2.522</v>
      </c>
      <c r="BQ164" s="29" t="n">
        <v>2.48</v>
      </c>
      <c r="BR164" s="29" t="n">
        <v>2.48</v>
      </c>
      <c r="BS164" s="29" t="n">
        <v>2.483</v>
      </c>
      <c r="BT164" s="29" t="n">
        <v>2.487</v>
      </c>
      <c r="BU164" s="29" t="n">
        <v>2.512</v>
      </c>
      <c r="BV164" s="29" t="n">
        <v>2.487</v>
      </c>
      <c r="BW164" s="29" t="n">
        <v>2.642</v>
      </c>
      <c r="BX164" s="29" t="n">
        <v>2.742</v>
      </c>
      <c r="BY164" s="29" t="n">
        <v>2.872</v>
      </c>
      <c r="BZ164" s="29" t="n">
        <v>2.867</v>
      </c>
      <c r="CA164" s="29" t="n">
        <v>2.737</v>
      </c>
      <c r="CB164" s="29" t="n">
        <v>2.637</v>
      </c>
      <c r="CC164" s="29" t="n">
        <v>2.595</v>
      </c>
      <c r="CD164" s="29" t="n">
        <v>2.595</v>
      </c>
      <c r="CE164" s="29" t="n">
        <v>2.598</v>
      </c>
      <c r="CF164" s="29" t="n">
        <v>2.602</v>
      </c>
      <c r="CG164" s="29" t="n">
        <v>2.627</v>
      </c>
      <c r="CH164" s="29" t="n">
        <v>2.602</v>
      </c>
      <c r="CI164" s="29" t="n">
        <v>2.757</v>
      </c>
      <c r="CJ164" s="29" t="n">
        <v>2.857</v>
      </c>
      <c r="CK164" s="29" t="n">
        <v>2.987</v>
      </c>
      <c r="CL164" s="29" t="n">
        <v>2.982</v>
      </c>
      <c r="CM164" s="29" t="n">
        <v>2.857</v>
      </c>
      <c r="CN164" s="29" t="n">
        <v>2.757</v>
      </c>
      <c r="CO164" s="29" t="n">
        <v>2.715</v>
      </c>
      <c r="CP164" s="29" t="n">
        <v>2.715</v>
      </c>
      <c r="CQ164" s="29" t="n">
        <v>2.718</v>
      </c>
      <c r="CR164" s="29" t="n">
        <v>2.722</v>
      </c>
      <c r="CS164" s="29" t="n">
        <v>2.747</v>
      </c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12.75" hidden="true" customHeight="false" outlineLevel="0" collapsed="false">
      <c r="A165" s="0" t="n">
        <f aca="false">WEEKDAY(C165,2)</f>
        <v>2</v>
      </c>
      <c r="B165" s="0" t="n">
        <f aca="false">MONTH(C165)</f>
        <v>8</v>
      </c>
      <c r="C165" s="23" t="n">
        <v>34212</v>
      </c>
      <c r="D165" s="0" t="n">
        <f aca="false">MONTH(R165)</f>
        <v>8</v>
      </c>
      <c r="E165" s="0" t="n">
        <f aca="false">YEAR(R165)</f>
        <v>1993</v>
      </c>
      <c r="F165" s="24" t="n">
        <f aca="false">L165-K165</f>
        <v>0.0518000000000001</v>
      </c>
      <c r="G165" s="24" t="n">
        <f aca="false">N165-M165</f>
        <v>0.0642499999999999</v>
      </c>
      <c r="H165" s="24" t="n">
        <f aca="false">O165-N165</f>
        <v>0.092916666666667</v>
      </c>
      <c r="I165" s="24" t="n">
        <f aca="false">O165-M165</f>
        <v>0.157166666666667</v>
      </c>
      <c r="J165" s="25" t="n">
        <f aca="false">VLOOKUP(C165,'Nymex hist.'!A:B,2,0)</f>
        <v>2.375</v>
      </c>
      <c r="K165" s="34" t="n">
        <f aca="false">AVERAGE(U165:AA165)</f>
        <v>2.388</v>
      </c>
      <c r="L165" s="34" t="n">
        <f aca="false">AVERAGE(AB165:AF165)</f>
        <v>2.4398</v>
      </c>
      <c r="M165" s="27" t="n">
        <f aca="false">SUMIF($S$3:$FQ$3,$E165+1,$S165:$FQ165)/COUNTIF($S$3:$FQ$3,$E165+1)</f>
        <v>2.31825</v>
      </c>
      <c r="N165" s="27" t="n">
        <f aca="false">SUMIF($S$3:$FQ$3,$E165+2,$S165:$FQ165)/COUNTIF($S$3:$FQ$3,$E165+2)</f>
        <v>2.3825</v>
      </c>
      <c r="O165" s="27" t="n">
        <f aca="false">SUMIF($S$3:$FQ$3,$E165+3,$S165:$FQ165)/COUNTIF($S$3:$FQ$3,$E165+3)</f>
        <v>2.47541666666667</v>
      </c>
      <c r="P165" s="27" t="n">
        <f aca="false">SUMIF($S$3:$FQ$3,$E165+4,$S165:$FQ165)/COUNTIF($S$3:$FQ$3,$E165+4)</f>
        <v>2.58416666666667</v>
      </c>
      <c r="Q165" s="27" t="n">
        <f aca="false">SUMIF($S$3:$FQ$3,$E165+5,$S165:$FQ165)/COUNTIF($S$3:$FQ$3,$E165+5)</f>
        <v>2.69875</v>
      </c>
      <c r="R165" s="28" t="n">
        <v>34212</v>
      </c>
      <c r="S165" s="29"/>
      <c r="T165" s="29"/>
      <c r="U165" s="29"/>
      <c r="V165" s="29"/>
      <c r="W165" s="29"/>
      <c r="X165" s="29"/>
      <c r="Y165" s="29"/>
      <c r="Z165" s="29" t="n">
        <v>2.401</v>
      </c>
      <c r="AA165" s="29" t="n">
        <v>2.375</v>
      </c>
      <c r="AB165" s="29" t="n">
        <v>2.443</v>
      </c>
      <c r="AC165" s="29" t="n">
        <v>2.575</v>
      </c>
      <c r="AD165" s="29" t="n">
        <v>2.562</v>
      </c>
      <c r="AE165" s="29" t="n">
        <v>2.372</v>
      </c>
      <c r="AF165" s="29" t="n">
        <v>2.247</v>
      </c>
      <c r="AG165" s="29" t="n">
        <v>2.197</v>
      </c>
      <c r="AH165" s="29" t="n">
        <v>2.197</v>
      </c>
      <c r="AI165" s="29" t="n">
        <v>2.2</v>
      </c>
      <c r="AJ165" s="31" t="n">
        <v>2.204</v>
      </c>
      <c r="AK165" s="29" t="n">
        <v>2.229</v>
      </c>
      <c r="AL165" s="29" t="n">
        <v>2.204</v>
      </c>
      <c r="AM165" s="29" t="n">
        <v>2.359</v>
      </c>
      <c r="AN165" s="29" t="n">
        <v>2.459</v>
      </c>
      <c r="AO165" s="29" t="n">
        <v>2.589</v>
      </c>
      <c r="AP165" s="29" t="n">
        <v>2.584</v>
      </c>
      <c r="AQ165" s="29" t="n">
        <v>2.419</v>
      </c>
      <c r="AR165" s="29" t="n">
        <v>2.319</v>
      </c>
      <c r="AS165" s="29" t="n">
        <v>2.267</v>
      </c>
      <c r="AT165" s="29" t="n">
        <v>2.267</v>
      </c>
      <c r="AU165" s="29" t="n">
        <v>2.27</v>
      </c>
      <c r="AV165" s="29" t="n">
        <v>2.274</v>
      </c>
      <c r="AW165" s="29" t="n">
        <v>2.299</v>
      </c>
      <c r="AX165" s="29" t="n">
        <v>2.274</v>
      </c>
      <c r="AY165" s="29" t="n">
        <v>2.429</v>
      </c>
      <c r="AZ165" s="29" t="n">
        <v>2.529</v>
      </c>
      <c r="BA165" s="29" t="n">
        <v>2.659</v>
      </c>
      <c r="BB165" s="29" t="n">
        <v>2.654</v>
      </c>
      <c r="BC165" s="29" t="n">
        <v>2.514</v>
      </c>
      <c r="BD165" s="29" t="n">
        <v>2.414</v>
      </c>
      <c r="BE165" s="29" t="n">
        <v>2.362</v>
      </c>
      <c r="BF165" s="29" t="n">
        <v>2.362</v>
      </c>
      <c r="BG165" s="29" t="n">
        <v>2.365</v>
      </c>
      <c r="BH165" s="29" t="n">
        <v>2.369</v>
      </c>
      <c r="BI165" s="29" t="n">
        <v>2.394</v>
      </c>
      <c r="BJ165" s="29" t="n">
        <v>2.369</v>
      </c>
      <c r="BK165" s="29" t="n">
        <v>2.524</v>
      </c>
      <c r="BL165" s="29" t="n">
        <v>2.624</v>
      </c>
      <c r="BM165" s="29" t="n">
        <v>2.754</v>
      </c>
      <c r="BN165" s="29" t="n">
        <v>2.749</v>
      </c>
      <c r="BO165" s="29" t="n">
        <v>2.624</v>
      </c>
      <c r="BP165" s="29" t="n">
        <v>2.524</v>
      </c>
      <c r="BQ165" s="29" t="n">
        <v>2.472</v>
      </c>
      <c r="BR165" s="29" t="n">
        <v>2.472</v>
      </c>
      <c r="BS165" s="29" t="n">
        <v>2.475</v>
      </c>
      <c r="BT165" s="29" t="n">
        <v>2.479</v>
      </c>
      <c r="BU165" s="29" t="n">
        <v>2.504</v>
      </c>
      <c r="BV165" s="29" t="n">
        <v>2.479</v>
      </c>
      <c r="BW165" s="29" t="n">
        <v>2.634</v>
      </c>
      <c r="BX165" s="29" t="n">
        <v>2.734</v>
      </c>
      <c r="BY165" s="29" t="n">
        <v>2.864</v>
      </c>
      <c r="BZ165" s="29" t="n">
        <v>2.859</v>
      </c>
      <c r="CA165" s="29" t="n">
        <v>2.739</v>
      </c>
      <c r="CB165" s="29" t="n">
        <v>2.639</v>
      </c>
      <c r="CC165" s="29" t="n">
        <v>2.587</v>
      </c>
      <c r="CD165" s="29" t="n">
        <v>2.587</v>
      </c>
      <c r="CE165" s="29" t="n">
        <v>2.59</v>
      </c>
      <c r="CF165" s="29" t="n">
        <v>2.594</v>
      </c>
      <c r="CG165" s="29" t="n">
        <v>2.619</v>
      </c>
      <c r="CH165" s="29" t="n">
        <v>2.594</v>
      </c>
      <c r="CI165" s="29" t="n">
        <v>2.749</v>
      </c>
      <c r="CJ165" s="29" t="n">
        <v>2.849</v>
      </c>
      <c r="CK165" s="29" t="n">
        <v>2.979</v>
      </c>
      <c r="CL165" s="29" t="n">
        <v>2.974</v>
      </c>
      <c r="CM165" s="29" t="n">
        <v>2.859</v>
      </c>
      <c r="CN165" s="29" t="n">
        <v>2.759</v>
      </c>
      <c r="CO165" s="29" t="n">
        <v>2.707</v>
      </c>
      <c r="CP165" s="29" t="n">
        <v>2.707</v>
      </c>
      <c r="CQ165" s="29" t="n">
        <v>2.71</v>
      </c>
      <c r="CR165" s="29" t="n">
        <v>2.714</v>
      </c>
      <c r="CS165" s="29" t="n">
        <v>2.739</v>
      </c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</row>
    <row r="166" customFormat="false" ht="12.75" hidden="true" customHeight="false" outlineLevel="0" collapsed="false">
      <c r="A166" s="0" t="n">
        <f aca="false">WEEKDAY(C166,2)</f>
        <v>3</v>
      </c>
      <c r="B166" s="0" t="n">
        <f aca="false">MONTH(C166)</f>
        <v>9</v>
      </c>
      <c r="C166" s="23" t="n">
        <v>34213</v>
      </c>
      <c r="D166" s="0" t="n">
        <f aca="false">MONTH(R166)</f>
        <v>9</v>
      </c>
      <c r="E166" s="0" t="n">
        <f aca="false">YEAR(R166)</f>
        <v>1993</v>
      </c>
      <c r="F166" s="24" t="n">
        <f aca="false">L166-K166</f>
        <v>0.0760000000000001</v>
      </c>
      <c r="G166" s="24" t="n">
        <f aca="false">N166-M166</f>
        <v>0.0686666666666662</v>
      </c>
      <c r="H166" s="24" t="n">
        <f aca="false">O166-N166</f>
        <v>0.100208333333334</v>
      </c>
      <c r="I166" s="24" t="n">
        <f aca="false">O166-M166</f>
        <v>0.168875</v>
      </c>
      <c r="J166" s="25" t="n">
        <f aca="false">VLOOKUP(C166,'Nymex hist.'!A:B,2,0)</f>
        <v>2.366</v>
      </c>
      <c r="K166" s="34" t="n">
        <f aca="false">AVERAGE(U166:AA166)</f>
        <v>2.366</v>
      </c>
      <c r="L166" s="34" t="n">
        <f aca="false">AVERAGE(AB166:AF166)</f>
        <v>2.442</v>
      </c>
      <c r="M166" s="27" t="n">
        <f aca="false">SUMIF($S$3:$FQ$3,$E166+1,$S166:$FQ166)/COUNTIF($S$3:$FQ$3,$E166+1)</f>
        <v>2.32983333333333</v>
      </c>
      <c r="N166" s="27" t="n">
        <f aca="false">SUMIF($S$3:$FQ$3,$E166+2,$S166:$FQ166)/COUNTIF($S$3:$FQ$3,$E166+2)</f>
        <v>2.3985</v>
      </c>
      <c r="O166" s="27" t="n">
        <f aca="false">SUMIF($S$3:$FQ$3,$E166+3,$S166:$FQ166)/COUNTIF($S$3:$FQ$3,$E166+3)</f>
        <v>2.49870833333333</v>
      </c>
      <c r="P166" s="27" t="n">
        <f aca="false">SUMIF($S$3:$FQ$3,$E166+4,$S166:$FQ166)/COUNTIF($S$3:$FQ$3,$E166+4)</f>
        <v>2.60808333333333</v>
      </c>
      <c r="Q166" s="27" t="n">
        <f aca="false">SUMIF($S$3:$FQ$3,$E166+5,$S166:$FQ166)/COUNTIF($S$3:$FQ$3,$E166+5)</f>
        <v>2.72266666666667</v>
      </c>
      <c r="R166" s="28" t="n">
        <v>34213</v>
      </c>
      <c r="S166" s="29"/>
      <c r="T166" s="29"/>
      <c r="U166" s="29"/>
      <c r="V166" s="29"/>
      <c r="W166" s="29"/>
      <c r="X166" s="29"/>
      <c r="Y166" s="29"/>
      <c r="Z166" s="29"/>
      <c r="AA166" s="29" t="n">
        <v>2.366</v>
      </c>
      <c r="AB166" s="29" t="n">
        <v>2.44</v>
      </c>
      <c r="AC166" s="29" t="n">
        <v>2.572</v>
      </c>
      <c r="AD166" s="29" t="n">
        <v>2.56</v>
      </c>
      <c r="AE166" s="29" t="n">
        <v>2.38</v>
      </c>
      <c r="AF166" s="29" t="n">
        <v>2.258</v>
      </c>
      <c r="AG166" s="29" t="n">
        <v>2.205</v>
      </c>
      <c r="AH166" s="29" t="n">
        <v>2.205</v>
      </c>
      <c r="AI166" s="29" t="n">
        <v>2.208</v>
      </c>
      <c r="AJ166" s="31" t="n">
        <v>2.212</v>
      </c>
      <c r="AK166" s="29" t="n">
        <v>2.237</v>
      </c>
      <c r="AL166" s="29" t="n">
        <v>2.262</v>
      </c>
      <c r="AM166" s="29" t="n">
        <v>2.367</v>
      </c>
      <c r="AN166" s="29" t="n">
        <v>2.467</v>
      </c>
      <c r="AO166" s="29" t="n">
        <v>2.597</v>
      </c>
      <c r="AP166" s="29" t="n">
        <v>2.592</v>
      </c>
      <c r="AQ166" s="29" t="n">
        <v>2.43</v>
      </c>
      <c r="AR166" s="29" t="n">
        <v>2.325</v>
      </c>
      <c r="AS166" s="29" t="n">
        <v>2.28</v>
      </c>
      <c r="AT166" s="29" t="n">
        <v>2.28</v>
      </c>
      <c r="AU166" s="29" t="n">
        <v>2.283</v>
      </c>
      <c r="AV166" s="29" t="n">
        <v>2.287</v>
      </c>
      <c r="AW166" s="29" t="n">
        <v>2.312</v>
      </c>
      <c r="AX166" s="29" t="n">
        <v>2.337</v>
      </c>
      <c r="AY166" s="29" t="n">
        <v>2.442</v>
      </c>
      <c r="AZ166" s="29" t="n">
        <v>2.542</v>
      </c>
      <c r="BA166" s="29" t="n">
        <v>2.672</v>
      </c>
      <c r="BB166" s="29" t="n">
        <v>2.667</v>
      </c>
      <c r="BC166" s="29" t="n">
        <v>2.5325</v>
      </c>
      <c r="BD166" s="29" t="n">
        <v>2.4275</v>
      </c>
      <c r="BE166" s="29" t="n">
        <v>2.3825</v>
      </c>
      <c r="BF166" s="29" t="n">
        <v>2.3825</v>
      </c>
      <c r="BG166" s="29" t="n">
        <v>2.3855</v>
      </c>
      <c r="BH166" s="29" t="n">
        <v>2.3895</v>
      </c>
      <c r="BI166" s="29" t="n">
        <v>2.4145</v>
      </c>
      <c r="BJ166" s="29" t="n">
        <v>2.4395</v>
      </c>
      <c r="BK166" s="29" t="n">
        <v>2.5445</v>
      </c>
      <c r="BL166" s="29" t="n">
        <v>2.6445</v>
      </c>
      <c r="BM166" s="29" t="n">
        <v>2.7745</v>
      </c>
      <c r="BN166" s="29" t="n">
        <v>2.7695</v>
      </c>
      <c r="BO166" s="29" t="n">
        <v>2.6425</v>
      </c>
      <c r="BP166" s="29" t="n">
        <v>2.5375</v>
      </c>
      <c r="BQ166" s="29" t="n">
        <v>2.4925</v>
      </c>
      <c r="BR166" s="29" t="n">
        <v>2.4925</v>
      </c>
      <c r="BS166" s="29" t="n">
        <v>2.4955</v>
      </c>
      <c r="BT166" s="29" t="n">
        <v>2.4995</v>
      </c>
      <c r="BU166" s="29" t="n">
        <v>2.5245</v>
      </c>
      <c r="BV166" s="29" t="n">
        <v>2.5495</v>
      </c>
      <c r="BW166" s="29" t="n">
        <v>2.6545</v>
      </c>
      <c r="BX166" s="29" t="n">
        <v>2.7545</v>
      </c>
      <c r="BY166" s="29" t="n">
        <v>2.8845</v>
      </c>
      <c r="BZ166" s="29" t="n">
        <v>2.8795</v>
      </c>
      <c r="CA166" s="29" t="n">
        <v>2.7575</v>
      </c>
      <c r="CB166" s="29" t="n">
        <v>2.6525</v>
      </c>
      <c r="CC166" s="29" t="n">
        <v>2.6075</v>
      </c>
      <c r="CD166" s="29" t="n">
        <v>2.6075</v>
      </c>
      <c r="CE166" s="29" t="n">
        <v>2.6105</v>
      </c>
      <c r="CF166" s="29" t="n">
        <v>2.6145</v>
      </c>
      <c r="CG166" s="29" t="n">
        <v>2.6395</v>
      </c>
      <c r="CH166" s="29" t="n">
        <v>2.6645</v>
      </c>
      <c r="CI166" s="29" t="n">
        <v>2.7695</v>
      </c>
      <c r="CJ166" s="29" t="n">
        <v>2.8695</v>
      </c>
      <c r="CK166" s="29" t="n">
        <v>2.9995</v>
      </c>
      <c r="CL166" s="29" t="n">
        <v>2.9945</v>
      </c>
      <c r="CM166" s="29" t="n">
        <v>2.8775</v>
      </c>
      <c r="CN166" s="29" t="n">
        <v>2.7725</v>
      </c>
      <c r="CO166" s="29" t="n">
        <v>2.7275</v>
      </c>
      <c r="CP166" s="29" t="n">
        <v>2.7275</v>
      </c>
      <c r="CQ166" s="29" t="n">
        <v>2.7305</v>
      </c>
      <c r="CR166" s="29" t="n">
        <v>2.7345</v>
      </c>
      <c r="CS166" s="29" t="n">
        <v>2.7595</v>
      </c>
      <c r="CT166" s="29" t="n">
        <v>2.7845</v>
      </c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12.75" hidden="false" customHeight="false" outlineLevel="0" collapsed="false">
      <c r="A167" s="1" t="n">
        <f aca="false">WEEKDAY(C167,2)</f>
        <v>4</v>
      </c>
      <c r="B167" s="1" t="n">
        <f aca="false">MONTH(C167)</f>
        <v>9</v>
      </c>
      <c r="C167" s="23" t="n">
        <v>34214</v>
      </c>
      <c r="D167" s="0" t="n">
        <f aca="false">MONTH(R167)</f>
        <v>9</v>
      </c>
      <c r="E167" s="0" t="n">
        <f aca="false">YEAR(R167)</f>
        <v>1993</v>
      </c>
      <c r="F167" s="24" t="n">
        <f aca="false">L167-K167</f>
        <v>0.0539999999999998</v>
      </c>
      <c r="G167" s="3" t="n">
        <f aca="false">N167-M167</f>
        <v>0.0677500000000002</v>
      </c>
      <c r="H167" s="3" t="n">
        <f aca="false">O167-N167</f>
        <v>0.100208333333333</v>
      </c>
      <c r="I167" s="3" t="n">
        <f aca="false">O167-M167</f>
        <v>0.167958333333333</v>
      </c>
      <c r="J167" s="4" t="n">
        <f aca="false">VLOOKUP(C167,'Nymex hist.'!A:B,2,0)</f>
        <v>2.406</v>
      </c>
      <c r="K167" s="4" t="n">
        <f aca="false">AVERAGE(U167:AA167)</f>
        <v>2.406</v>
      </c>
      <c r="L167" s="4" t="n">
        <f aca="false">AVERAGE(AB167:AF167)</f>
        <v>2.46</v>
      </c>
      <c r="M167" s="4" t="n">
        <f aca="false">SUMIF($S$3:$FQ$3,$E167+1,$S167:$FQ167)/COUNTIF($S$3:$FQ$3,$E167+1)</f>
        <v>2.34033333333333</v>
      </c>
      <c r="N167" s="4" t="n">
        <f aca="false">SUMIF($S$3:$FQ$3,$E167+2,$S167:$FQ167)/COUNTIF($S$3:$FQ$3,$E167+2)</f>
        <v>2.40808333333333</v>
      </c>
      <c r="O167" s="4" t="n">
        <f aca="false">SUMIF($S$3:$FQ$3,$E167+3,$S167:$FQ167)/COUNTIF($S$3:$FQ$3,$E167+3)</f>
        <v>2.50829166666667</v>
      </c>
      <c r="P167" s="4" t="n">
        <f aca="false">SUMIF($S$3:$FQ$3,$E167+4,$S167:$FQ167)/COUNTIF($S$3:$FQ$3,$E167+4)</f>
        <v>2.61766666666667</v>
      </c>
      <c r="Q167" s="4" t="n">
        <f aca="false">SUMIF($S$3:$FQ$3,$E167+5,$S167:$FQ167)/COUNTIF($S$3:$FQ$3,$E167+5)</f>
        <v>2.73225</v>
      </c>
      <c r="R167" s="21" t="n">
        <v>34214</v>
      </c>
      <c r="S167" s="32"/>
      <c r="T167" s="32"/>
      <c r="U167" s="32"/>
      <c r="V167" s="32"/>
      <c r="W167" s="32"/>
      <c r="X167" s="32"/>
      <c r="Y167" s="32"/>
      <c r="Z167" s="32"/>
      <c r="AA167" s="32" t="n">
        <v>2.406</v>
      </c>
      <c r="AB167" s="32" t="n">
        <v>2.476</v>
      </c>
      <c r="AC167" s="32" t="n">
        <v>2.592</v>
      </c>
      <c r="AD167" s="32" t="n">
        <v>2.575</v>
      </c>
      <c r="AE167" s="32" t="n">
        <v>2.39</v>
      </c>
      <c r="AF167" s="32" t="n">
        <v>2.267</v>
      </c>
      <c r="AG167" s="32" t="n">
        <v>2.217</v>
      </c>
      <c r="AH167" s="32" t="n">
        <v>2.217</v>
      </c>
      <c r="AI167" s="32" t="n">
        <v>2.22</v>
      </c>
      <c r="AJ167" s="33" t="n">
        <v>2.224</v>
      </c>
      <c r="AK167" s="32" t="n">
        <v>2.247</v>
      </c>
      <c r="AL167" s="32" t="n">
        <v>2.272</v>
      </c>
      <c r="AM167" s="32" t="n">
        <v>2.375</v>
      </c>
      <c r="AN167" s="32" t="n">
        <v>2.475</v>
      </c>
      <c r="AO167" s="32" t="n">
        <v>2.605</v>
      </c>
      <c r="AP167" s="32" t="n">
        <v>2.6</v>
      </c>
      <c r="AQ167" s="32" t="n">
        <v>2.435</v>
      </c>
      <c r="AR167" s="32" t="n">
        <v>2.335</v>
      </c>
      <c r="AS167" s="32" t="n">
        <v>2.292</v>
      </c>
      <c r="AT167" s="32" t="n">
        <v>2.292</v>
      </c>
      <c r="AU167" s="32" t="n">
        <v>2.295</v>
      </c>
      <c r="AV167" s="32" t="n">
        <v>2.299</v>
      </c>
      <c r="AW167" s="32" t="n">
        <v>2.322</v>
      </c>
      <c r="AX167" s="32" t="n">
        <v>2.347</v>
      </c>
      <c r="AY167" s="32" t="n">
        <v>2.45</v>
      </c>
      <c r="AZ167" s="32" t="n">
        <v>2.55</v>
      </c>
      <c r="BA167" s="32" t="n">
        <v>2.68</v>
      </c>
      <c r="BB167" s="32" t="n">
        <v>2.675</v>
      </c>
      <c r="BC167" s="32" t="n">
        <v>2.5375</v>
      </c>
      <c r="BD167" s="32" t="n">
        <v>2.4375</v>
      </c>
      <c r="BE167" s="32" t="n">
        <v>2.3945</v>
      </c>
      <c r="BF167" s="32" t="n">
        <v>2.3945</v>
      </c>
      <c r="BG167" s="32" t="n">
        <v>2.3975</v>
      </c>
      <c r="BH167" s="32" t="n">
        <v>2.4015</v>
      </c>
      <c r="BI167" s="32" t="n">
        <v>2.4245</v>
      </c>
      <c r="BJ167" s="32" t="n">
        <v>2.4495</v>
      </c>
      <c r="BK167" s="32" t="n">
        <v>2.5525</v>
      </c>
      <c r="BL167" s="32" t="n">
        <v>2.6525</v>
      </c>
      <c r="BM167" s="32" t="n">
        <v>2.7825</v>
      </c>
      <c r="BN167" s="32" t="n">
        <v>2.7775</v>
      </c>
      <c r="BO167" s="32" t="n">
        <v>2.6475</v>
      </c>
      <c r="BP167" s="32" t="n">
        <v>2.5475</v>
      </c>
      <c r="BQ167" s="32" t="n">
        <v>2.5045</v>
      </c>
      <c r="BR167" s="32" t="n">
        <v>2.5045</v>
      </c>
      <c r="BS167" s="32" t="n">
        <v>2.5075</v>
      </c>
      <c r="BT167" s="32" t="n">
        <v>2.5115</v>
      </c>
      <c r="BU167" s="32" t="n">
        <v>2.5345</v>
      </c>
      <c r="BV167" s="32" t="n">
        <v>2.5595</v>
      </c>
      <c r="BW167" s="32" t="n">
        <v>2.6625</v>
      </c>
      <c r="BX167" s="32" t="n">
        <v>2.7625</v>
      </c>
      <c r="BY167" s="32" t="n">
        <v>2.8925</v>
      </c>
      <c r="BZ167" s="32" t="n">
        <v>2.8875</v>
      </c>
      <c r="CA167" s="32" t="n">
        <v>2.7625</v>
      </c>
      <c r="CB167" s="32" t="n">
        <v>2.6625</v>
      </c>
      <c r="CC167" s="32" t="n">
        <v>2.6195</v>
      </c>
      <c r="CD167" s="32" t="n">
        <v>2.6195</v>
      </c>
      <c r="CE167" s="32" t="n">
        <v>2.6225</v>
      </c>
      <c r="CF167" s="32" t="n">
        <v>2.6265</v>
      </c>
      <c r="CG167" s="32" t="n">
        <v>2.6495</v>
      </c>
      <c r="CH167" s="32" t="n">
        <v>2.6745</v>
      </c>
      <c r="CI167" s="32" t="n">
        <v>2.7775</v>
      </c>
      <c r="CJ167" s="32" t="n">
        <v>2.8775</v>
      </c>
      <c r="CK167" s="32" t="n">
        <v>3.0075</v>
      </c>
      <c r="CL167" s="32" t="n">
        <v>3.0025</v>
      </c>
      <c r="CM167" s="32" t="n">
        <v>2.8825</v>
      </c>
      <c r="CN167" s="32" t="n">
        <v>2.7825</v>
      </c>
      <c r="CO167" s="32" t="n">
        <v>2.7395</v>
      </c>
      <c r="CP167" s="32" t="n">
        <v>2.7395</v>
      </c>
      <c r="CQ167" s="32" t="n">
        <v>2.7425</v>
      </c>
      <c r="CR167" s="32" t="n">
        <v>2.7465</v>
      </c>
      <c r="CS167" s="32" t="n">
        <v>2.7695</v>
      </c>
      <c r="CT167" s="32" t="n">
        <v>2.7945</v>
      </c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</row>
    <row r="168" customFormat="false" ht="12.75" hidden="true" customHeight="false" outlineLevel="0" collapsed="false">
      <c r="A168" s="0" t="n">
        <f aca="false">WEEKDAY(C168,2)</f>
        <v>5</v>
      </c>
      <c r="B168" s="0" t="n">
        <f aca="false">MONTH(C168)</f>
        <v>9</v>
      </c>
      <c r="C168" s="23" t="n">
        <v>34215</v>
      </c>
      <c r="D168" s="0" t="n">
        <f aca="false">MONTH(R168)</f>
        <v>9</v>
      </c>
      <c r="E168" s="0" t="n">
        <f aca="false">YEAR(R168)</f>
        <v>1993</v>
      </c>
      <c r="F168" s="24" t="n">
        <f aca="false">L168-K168</f>
        <v>0.0662000000000003</v>
      </c>
      <c r="G168" s="24" t="n">
        <f aca="false">N168-M168</f>
        <v>0.0643333333333334</v>
      </c>
      <c r="H168" s="24" t="n">
        <f aca="false">O168-N168</f>
        <v>0.100208333333334</v>
      </c>
      <c r="I168" s="24" t="n">
        <f aca="false">O168-M168</f>
        <v>0.164541666666667</v>
      </c>
      <c r="J168" s="25" t="n">
        <f aca="false">VLOOKUP(C168,'Nymex hist.'!A:B,2,0)</f>
        <v>2.391</v>
      </c>
      <c r="K168" s="34" t="n">
        <f aca="false">AVERAGE(U168:AA168)</f>
        <v>2.391</v>
      </c>
      <c r="L168" s="34" t="n">
        <f aca="false">AVERAGE(AB168:AF168)</f>
        <v>2.4572</v>
      </c>
      <c r="M168" s="27" t="n">
        <f aca="false">SUMIF($S$3:$FQ$3,$E168+1,$S168:$FQ168)/COUNTIF($S$3:$FQ$3,$E168+1)</f>
        <v>2.3335</v>
      </c>
      <c r="N168" s="27" t="n">
        <f aca="false">SUMIF($S$3:$FQ$3,$E168+2,$S168:$FQ168)/COUNTIF($S$3:$FQ$3,$E168+2)</f>
        <v>2.39783333333333</v>
      </c>
      <c r="O168" s="27" t="n">
        <f aca="false">SUMIF($S$3:$FQ$3,$E168+3,$S168:$FQ168)/COUNTIF($S$3:$FQ$3,$E168+3)</f>
        <v>2.49804166666667</v>
      </c>
      <c r="P168" s="27" t="n">
        <f aca="false">SUMIF($S$3:$FQ$3,$E168+4,$S168:$FQ168)/COUNTIF($S$3:$FQ$3,$E168+4)</f>
        <v>2.60741666666667</v>
      </c>
      <c r="Q168" s="27" t="n">
        <f aca="false">SUMIF($S$3:$FQ$3,$E168+5,$S168:$FQ168)/COUNTIF($S$3:$FQ$3,$E168+5)</f>
        <v>2.722</v>
      </c>
      <c r="R168" s="28" t="n">
        <v>34215</v>
      </c>
      <c r="S168" s="29"/>
      <c r="T168" s="29"/>
      <c r="U168" s="29"/>
      <c r="V168" s="29"/>
      <c r="W168" s="29"/>
      <c r="X168" s="29"/>
      <c r="Y168" s="29"/>
      <c r="Z168" s="29"/>
      <c r="AA168" s="29" t="n">
        <v>2.391</v>
      </c>
      <c r="AB168" s="29" t="n">
        <v>2.466</v>
      </c>
      <c r="AC168" s="29" t="n">
        <v>2.591</v>
      </c>
      <c r="AD168" s="29" t="n">
        <v>2.574</v>
      </c>
      <c r="AE168" s="29" t="n">
        <v>2.39</v>
      </c>
      <c r="AF168" s="29" t="n">
        <v>2.265</v>
      </c>
      <c r="AG168" s="29" t="n">
        <v>2.21</v>
      </c>
      <c r="AH168" s="29" t="n">
        <v>2.213</v>
      </c>
      <c r="AI168" s="29" t="n">
        <v>2.215</v>
      </c>
      <c r="AJ168" s="31" t="n">
        <v>2.215</v>
      </c>
      <c r="AK168" s="29" t="n">
        <v>2.238</v>
      </c>
      <c r="AL168" s="29" t="n">
        <v>2.263</v>
      </c>
      <c r="AM168" s="29" t="n">
        <v>2.363</v>
      </c>
      <c r="AN168" s="29" t="n">
        <v>2.463</v>
      </c>
      <c r="AO168" s="29" t="n">
        <v>2.593</v>
      </c>
      <c r="AP168" s="29" t="n">
        <v>2.585</v>
      </c>
      <c r="AQ168" s="29" t="n">
        <v>2.418</v>
      </c>
      <c r="AR168" s="29" t="n">
        <v>2.323</v>
      </c>
      <c r="AS168" s="29" t="n">
        <v>2.285</v>
      </c>
      <c r="AT168" s="29" t="n">
        <v>2.288</v>
      </c>
      <c r="AU168" s="29" t="n">
        <v>2.29</v>
      </c>
      <c r="AV168" s="29" t="n">
        <v>2.29</v>
      </c>
      <c r="AW168" s="29" t="n">
        <v>2.313</v>
      </c>
      <c r="AX168" s="29" t="n">
        <v>2.338</v>
      </c>
      <c r="AY168" s="29" t="n">
        <v>2.438</v>
      </c>
      <c r="AZ168" s="29" t="n">
        <v>2.538</v>
      </c>
      <c r="BA168" s="29" t="n">
        <v>2.668</v>
      </c>
      <c r="BB168" s="29" t="n">
        <v>2.66</v>
      </c>
      <c r="BC168" s="29" t="n">
        <v>2.5205</v>
      </c>
      <c r="BD168" s="29" t="n">
        <v>2.4255</v>
      </c>
      <c r="BE168" s="29" t="n">
        <v>2.3875</v>
      </c>
      <c r="BF168" s="29" t="n">
        <v>2.3905</v>
      </c>
      <c r="BG168" s="29" t="n">
        <v>2.3925</v>
      </c>
      <c r="BH168" s="29" t="n">
        <v>2.3925</v>
      </c>
      <c r="BI168" s="29" t="n">
        <v>2.4155</v>
      </c>
      <c r="BJ168" s="29" t="n">
        <v>2.4405</v>
      </c>
      <c r="BK168" s="29" t="n">
        <v>2.5405</v>
      </c>
      <c r="BL168" s="29" t="n">
        <v>2.6405</v>
      </c>
      <c r="BM168" s="29" t="n">
        <v>2.7705</v>
      </c>
      <c r="BN168" s="29" t="n">
        <v>2.7625</v>
      </c>
      <c r="BO168" s="29" t="n">
        <v>2.6305</v>
      </c>
      <c r="BP168" s="29" t="n">
        <v>2.5355</v>
      </c>
      <c r="BQ168" s="29" t="n">
        <v>2.4975</v>
      </c>
      <c r="BR168" s="29" t="n">
        <v>2.5005</v>
      </c>
      <c r="BS168" s="29" t="n">
        <v>2.5025</v>
      </c>
      <c r="BT168" s="29" t="n">
        <v>2.5025</v>
      </c>
      <c r="BU168" s="29" t="n">
        <v>2.5255</v>
      </c>
      <c r="BV168" s="29" t="n">
        <v>2.5505</v>
      </c>
      <c r="BW168" s="29" t="n">
        <v>2.6505</v>
      </c>
      <c r="BX168" s="29" t="n">
        <v>2.7505</v>
      </c>
      <c r="BY168" s="29" t="n">
        <v>2.8805</v>
      </c>
      <c r="BZ168" s="29" t="n">
        <v>2.8725</v>
      </c>
      <c r="CA168" s="29" t="n">
        <v>2.7455</v>
      </c>
      <c r="CB168" s="29" t="n">
        <v>2.6505</v>
      </c>
      <c r="CC168" s="29" t="n">
        <v>2.6125</v>
      </c>
      <c r="CD168" s="29" t="n">
        <v>2.6155</v>
      </c>
      <c r="CE168" s="29" t="n">
        <v>2.6175</v>
      </c>
      <c r="CF168" s="29" t="n">
        <v>2.6175</v>
      </c>
      <c r="CG168" s="29" t="n">
        <v>2.6405</v>
      </c>
      <c r="CH168" s="29" t="n">
        <v>2.6655</v>
      </c>
      <c r="CI168" s="29" t="n">
        <v>2.7655</v>
      </c>
      <c r="CJ168" s="29" t="n">
        <v>2.8655</v>
      </c>
      <c r="CK168" s="29" t="n">
        <v>2.9955</v>
      </c>
      <c r="CL168" s="29" t="n">
        <v>2.9875</v>
      </c>
      <c r="CM168" s="29" t="n">
        <v>2.8655</v>
      </c>
      <c r="CN168" s="29" t="n">
        <v>2.7705</v>
      </c>
      <c r="CO168" s="29" t="n">
        <v>2.7325</v>
      </c>
      <c r="CP168" s="29" t="n">
        <v>2.7355</v>
      </c>
      <c r="CQ168" s="29" t="n">
        <v>2.7375</v>
      </c>
      <c r="CR168" s="29" t="n">
        <v>2.7375</v>
      </c>
      <c r="CS168" s="29" t="n">
        <v>2.7605</v>
      </c>
      <c r="CT168" s="29" t="n">
        <v>2.7855</v>
      </c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12.75" hidden="true" customHeight="false" outlineLevel="0" collapsed="false">
      <c r="A169" s="0" t="n">
        <f aca="false">WEEKDAY(C169,2)</f>
        <v>2</v>
      </c>
      <c r="B169" s="0" t="n">
        <f aca="false">MONTH(C169)</f>
        <v>9</v>
      </c>
      <c r="C169" s="23" t="n">
        <v>34219</v>
      </c>
      <c r="D169" s="0" t="n">
        <f aca="false">MONTH(R169)</f>
        <v>9</v>
      </c>
      <c r="E169" s="0" t="n">
        <f aca="false">YEAR(R169)</f>
        <v>1993</v>
      </c>
      <c r="F169" s="24" t="n">
        <f aca="false">L169-K169</f>
        <v>0.1044</v>
      </c>
      <c r="G169" s="24" t="n">
        <f aca="false">N169-M169</f>
        <v>0.0729583333333332</v>
      </c>
      <c r="H169" s="24" t="n">
        <f aca="false">O169-N169</f>
        <v>0.107291666666667</v>
      </c>
      <c r="I169" s="24" t="n">
        <f aca="false">O169-M169</f>
        <v>0.18025</v>
      </c>
      <c r="J169" s="25" t="n">
        <f aca="false">VLOOKUP(C169,'Nymex hist.'!A:B,2,0)</f>
        <v>2.272</v>
      </c>
      <c r="K169" s="34" t="n">
        <f aca="false">AVERAGE(U169:AA169)</f>
        <v>2.272</v>
      </c>
      <c r="L169" s="34" t="n">
        <f aca="false">AVERAGE(AB169:AF169)</f>
        <v>2.3764</v>
      </c>
      <c r="M169" s="27" t="n">
        <f aca="false">SUMIF($S$3:$FQ$3,$E169+1,$S169:$FQ169)/COUNTIF($S$3:$FQ$3,$E169+1)</f>
        <v>2.27841666666667</v>
      </c>
      <c r="N169" s="27" t="n">
        <f aca="false">SUMIF($S$3:$FQ$3,$E169+2,$S169:$FQ169)/COUNTIF($S$3:$FQ$3,$E169+2)</f>
        <v>2.351375</v>
      </c>
      <c r="O169" s="27" t="n">
        <f aca="false">SUMIF($S$3:$FQ$3,$E169+3,$S169:$FQ169)/COUNTIF($S$3:$FQ$3,$E169+3)</f>
        <v>2.45866666666667</v>
      </c>
      <c r="P169" s="27" t="n">
        <f aca="false">SUMIF($S$3:$FQ$3,$E169+4,$S169:$FQ169)/COUNTIF($S$3:$FQ$3,$E169+4)</f>
        <v>2.57325</v>
      </c>
      <c r="Q169" s="27" t="n">
        <f aca="false">SUMIF($S$3:$FQ$3,$E169+5,$S169:$FQ169)/COUNTIF($S$3:$FQ$3,$E169+5)</f>
        <v>2.69283333333333</v>
      </c>
      <c r="R169" s="28" t="n">
        <v>34219</v>
      </c>
      <c r="S169" s="29"/>
      <c r="T169" s="29"/>
      <c r="U169" s="29"/>
      <c r="V169" s="29"/>
      <c r="W169" s="29"/>
      <c r="X169" s="29"/>
      <c r="Y169" s="29"/>
      <c r="Z169" s="29"/>
      <c r="AA169" s="29" t="n">
        <v>2.272</v>
      </c>
      <c r="AB169" s="29" t="n">
        <v>2.368</v>
      </c>
      <c r="AC169" s="29" t="n">
        <v>2.501</v>
      </c>
      <c r="AD169" s="29" t="n">
        <v>2.491</v>
      </c>
      <c r="AE169" s="29" t="n">
        <v>2.321</v>
      </c>
      <c r="AF169" s="29" t="n">
        <v>2.201</v>
      </c>
      <c r="AG169" s="29" t="n">
        <v>2.156</v>
      </c>
      <c r="AH169" s="29" t="n">
        <v>2.161</v>
      </c>
      <c r="AI169" s="29" t="n">
        <v>2.163</v>
      </c>
      <c r="AJ169" s="31" t="n">
        <v>2.163</v>
      </c>
      <c r="AK169" s="29" t="n">
        <v>2.188</v>
      </c>
      <c r="AL169" s="29" t="n">
        <v>2.218</v>
      </c>
      <c r="AM169" s="29" t="n">
        <v>2.313</v>
      </c>
      <c r="AN169" s="29" t="n">
        <v>2.418</v>
      </c>
      <c r="AO169" s="29" t="n">
        <v>2.548</v>
      </c>
      <c r="AP169" s="29" t="n">
        <v>2.54</v>
      </c>
      <c r="AQ169" s="29" t="n">
        <v>2.373</v>
      </c>
      <c r="AR169" s="29" t="n">
        <v>2.278</v>
      </c>
      <c r="AS169" s="29" t="n">
        <v>2.2335</v>
      </c>
      <c r="AT169" s="29" t="n">
        <v>2.2385</v>
      </c>
      <c r="AU169" s="29" t="n">
        <v>2.2405</v>
      </c>
      <c r="AV169" s="29" t="n">
        <v>2.2405</v>
      </c>
      <c r="AW169" s="29" t="n">
        <v>2.2655</v>
      </c>
      <c r="AX169" s="29" t="n">
        <v>2.2955</v>
      </c>
      <c r="AY169" s="29" t="n">
        <v>2.3905</v>
      </c>
      <c r="AZ169" s="29" t="n">
        <v>2.4955</v>
      </c>
      <c r="BA169" s="29" t="n">
        <v>2.6255</v>
      </c>
      <c r="BB169" s="29" t="n">
        <v>2.6175</v>
      </c>
      <c r="BC169" s="29" t="n">
        <v>2.483</v>
      </c>
      <c r="BD169" s="29" t="n">
        <v>2.388</v>
      </c>
      <c r="BE169" s="29" t="n">
        <v>2.3435</v>
      </c>
      <c r="BF169" s="29" t="n">
        <v>2.3485</v>
      </c>
      <c r="BG169" s="29" t="n">
        <v>2.3505</v>
      </c>
      <c r="BH169" s="29" t="n">
        <v>2.3505</v>
      </c>
      <c r="BI169" s="29" t="n">
        <v>2.3755</v>
      </c>
      <c r="BJ169" s="29" t="n">
        <v>2.4055</v>
      </c>
      <c r="BK169" s="29" t="n">
        <v>2.5005</v>
      </c>
      <c r="BL169" s="29" t="n">
        <v>2.6055</v>
      </c>
      <c r="BM169" s="29" t="n">
        <v>2.7355</v>
      </c>
      <c r="BN169" s="29" t="n">
        <v>2.7275</v>
      </c>
      <c r="BO169" s="29" t="n">
        <v>2.598</v>
      </c>
      <c r="BP169" s="29" t="n">
        <v>2.503</v>
      </c>
      <c r="BQ169" s="29" t="n">
        <v>2.4585</v>
      </c>
      <c r="BR169" s="29" t="n">
        <v>2.4635</v>
      </c>
      <c r="BS169" s="29" t="n">
        <v>2.4655</v>
      </c>
      <c r="BT169" s="29" t="n">
        <v>2.4655</v>
      </c>
      <c r="BU169" s="29" t="n">
        <v>2.4905</v>
      </c>
      <c r="BV169" s="29" t="n">
        <v>2.5205</v>
      </c>
      <c r="BW169" s="29" t="n">
        <v>2.6155</v>
      </c>
      <c r="BX169" s="29" t="n">
        <v>2.7205</v>
      </c>
      <c r="BY169" s="29" t="n">
        <v>2.8505</v>
      </c>
      <c r="BZ169" s="29" t="n">
        <v>2.8425</v>
      </c>
      <c r="CA169" s="29" t="n">
        <v>2.718</v>
      </c>
      <c r="CB169" s="29" t="n">
        <v>2.623</v>
      </c>
      <c r="CC169" s="29" t="n">
        <v>2.5785</v>
      </c>
      <c r="CD169" s="29" t="n">
        <v>2.5835</v>
      </c>
      <c r="CE169" s="29" t="n">
        <v>2.5855</v>
      </c>
      <c r="CF169" s="29" t="n">
        <v>2.5855</v>
      </c>
      <c r="CG169" s="29" t="n">
        <v>2.6105</v>
      </c>
      <c r="CH169" s="29" t="n">
        <v>2.6405</v>
      </c>
      <c r="CI169" s="29" t="n">
        <v>2.7355</v>
      </c>
      <c r="CJ169" s="29" t="n">
        <v>2.8405</v>
      </c>
      <c r="CK169" s="29" t="n">
        <v>2.9705</v>
      </c>
      <c r="CL169" s="29" t="n">
        <v>2.9625</v>
      </c>
      <c r="CM169" s="29" t="n">
        <v>2.8405</v>
      </c>
      <c r="CN169" s="29" t="n">
        <v>2.7455</v>
      </c>
      <c r="CO169" s="29" t="n">
        <v>2.701</v>
      </c>
      <c r="CP169" s="29" t="n">
        <v>2.706</v>
      </c>
      <c r="CQ169" s="29" t="n">
        <v>2.708</v>
      </c>
      <c r="CR169" s="29" t="n">
        <v>2.708</v>
      </c>
      <c r="CS169" s="29" t="n">
        <v>2.733</v>
      </c>
      <c r="CT169" s="29" t="n">
        <v>2.763</v>
      </c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12.75" hidden="true" customHeight="false" outlineLevel="0" collapsed="false">
      <c r="A170" s="0" t="n">
        <f aca="false">WEEKDAY(C170,2)</f>
        <v>3</v>
      </c>
      <c r="B170" s="0" t="n">
        <f aca="false">MONTH(C170)</f>
        <v>9</v>
      </c>
      <c r="C170" s="23" t="n">
        <v>34220</v>
      </c>
      <c r="D170" s="0" t="n">
        <f aca="false">MONTH(R170)</f>
        <v>9</v>
      </c>
      <c r="E170" s="0" t="n">
        <f aca="false">YEAR(R170)</f>
        <v>1993</v>
      </c>
      <c r="F170" s="24" t="n">
        <f aca="false">L170-K170</f>
        <v>0.104</v>
      </c>
      <c r="G170" s="24" t="n">
        <f aca="false">N170-M170</f>
        <v>0.0739583333333336</v>
      </c>
      <c r="H170" s="24" t="n">
        <f aca="false">O170-N170</f>
        <v>0.107291666666666</v>
      </c>
      <c r="I170" s="24" t="n">
        <f aca="false">O170-M170</f>
        <v>0.18125</v>
      </c>
      <c r="J170" s="25" t="n">
        <f aca="false">VLOOKUP(C170,'Nymex hist.'!A:B,2,0)</f>
        <v>2.283</v>
      </c>
      <c r="K170" s="34" t="n">
        <f aca="false">AVERAGE(U170:AA170)</f>
        <v>2.283</v>
      </c>
      <c r="L170" s="34" t="n">
        <f aca="false">AVERAGE(AB170:AF170)</f>
        <v>2.387</v>
      </c>
      <c r="M170" s="27" t="n">
        <f aca="false">SUMIF($S$3:$FQ$3,$E170+1,$S170:$FQ170)/COUNTIF($S$3:$FQ$3,$E170+1)</f>
        <v>2.29183333333333</v>
      </c>
      <c r="N170" s="27" t="n">
        <f aca="false">SUMIF($S$3:$FQ$3,$E170+2,$S170:$FQ170)/COUNTIF($S$3:$FQ$3,$E170+2)</f>
        <v>2.36579166666667</v>
      </c>
      <c r="O170" s="27" t="n">
        <f aca="false">SUMIF($S$3:$FQ$3,$E170+3,$S170:$FQ170)/COUNTIF($S$3:$FQ$3,$E170+3)</f>
        <v>2.47308333333333</v>
      </c>
      <c r="P170" s="27" t="n">
        <f aca="false">SUMIF($S$3:$FQ$3,$E170+4,$S170:$FQ170)/COUNTIF($S$3:$FQ$3,$E170+4)</f>
        <v>2.58766666666667</v>
      </c>
      <c r="Q170" s="27" t="n">
        <f aca="false">SUMIF($S$3:$FQ$3,$E170+5,$S170:$FQ170)/COUNTIF($S$3:$FQ$3,$E170+5)</f>
        <v>2.70725</v>
      </c>
      <c r="R170" s="28" t="n">
        <v>34220</v>
      </c>
      <c r="S170" s="29"/>
      <c r="T170" s="29"/>
      <c r="U170" s="29"/>
      <c r="V170" s="29"/>
      <c r="W170" s="29"/>
      <c r="X170" s="29"/>
      <c r="Y170" s="29"/>
      <c r="Z170" s="29"/>
      <c r="AA170" s="29" t="n">
        <v>2.283</v>
      </c>
      <c r="AB170" s="29" t="n">
        <v>2.375</v>
      </c>
      <c r="AC170" s="29" t="n">
        <v>2.51</v>
      </c>
      <c r="AD170" s="29" t="n">
        <v>2.5</v>
      </c>
      <c r="AE170" s="29" t="n">
        <v>2.335</v>
      </c>
      <c r="AF170" s="29" t="n">
        <v>2.215</v>
      </c>
      <c r="AG170" s="29" t="n">
        <v>2.17</v>
      </c>
      <c r="AH170" s="29" t="n">
        <v>2.175</v>
      </c>
      <c r="AI170" s="29" t="n">
        <v>2.177</v>
      </c>
      <c r="AJ170" s="31" t="n">
        <v>2.177</v>
      </c>
      <c r="AK170" s="29" t="n">
        <v>2.202</v>
      </c>
      <c r="AL170" s="29" t="n">
        <v>2.232</v>
      </c>
      <c r="AM170" s="29" t="n">
        <v>2.327</v>
      </c>
      <c r="AN170" s="29" t="n">
        <v>2.432</v>
      </c>
      <c r="AO170" s="29" t="n">
        <v>2.56</v>
      </c>
      <c r="AP170" s="29" t="n">
        <v>2.555</v>
      </c>
      <c r="AQ170" s="29" t="n">
        <v>2.39</v>
      </c>
      <c r="AR170" s="29" t="n">
        <v>2.295</v>
      </c>
      <c r="AS170" s="29" t="n">
        <v>2.2475</v>
      </c>
      <c r="AT170" s="29" t="n">
        <v>2.2525</v>
      </c>
      <c r="AU170" s="29" t="n">
        <v>2.2545</v>
      </c>
      <c r="AV170" s="29" t="n">
        <v>2.2545</v>
      </c>
      <c r="AW170" s="29" t="n">
        <v>2.2795</v>
      </c>
      <c r="AX170" s="29" t="n">
        <v>2.3095</v>
      </c>
      <c r="AY170" s="29" t="n">
        <v>2.4045</v>
      </c>
      <c r="AZ170" s="29" t="n">
        <v>2.5095</v>
      </c>
      <c r="BA170" s="29" t="n">
        <v>2.6375</v>
      </c>
      <c r="BB170" s="29" t="n">
        <v>2.6325</v>
      </c>
      <c r="BC170" s="29" t="n">
        <v>2.5</v>
      </c>
      <c r="BD170" s="29" t="n">
        <v>2.405</v>
      </c>
      <c r="BE170" s="29" t="n">
        <v>2.3575</v>
      </c>
      <c r="BF170" s="29" t="n">
        <v>2.3625</v>
      </c>
      <c r="BG170" s="29" t="n">
        <v>2.3645</v>
      </c>
      <c r="BH170" s="29" t="n">
        <v>2.3645</v>
      </c>
      <c r="BI170" s="29" t="n">
        <v>2.3895</v>
      </c>
      <c r="BJ170" s="29" t="n">
        <v>2.4195</v>
      </c>
      <c r="BK170" s="29" t="n">
        <v>2.5145</v>
      </c>
      <c r="BL170" s="29" t="n">
        <v>2.6195</v>
      </c>
      <c r="BM170" s="29" t="n">
        <v>2.7475</v>
      </c>
      <c r="BN170" s="29" t="n">
        <v>2.7425</v>
      </c>
      <c r="BO170" s="29" t="n">
        <v>2.615</v>
      </c>
      <c r="BP170" s="29" t="n">
        <v>2.52</v>
      </c>
      <c r="BQ170" s="29" t="n">
        <v>2.4725</v>
      </c>
      <c r="BR170" s="29" t="n">
        <v>2.4775</v>
      </c>
      <c r="BS170" s="29" t="n">
        <v>2.4795</v>
      </c>
      <c r="BT170" s="29" t="n">
        <v>2.4795</v>
      </c>
      <c r="BU170" s="29" t="n">
        <v>2.5045</v>
      </c>
      <c r="BV170" s="29" t="n">
        <v>2.5345</v>
      </c>
      <c r="BW170" s="29" t="n">
        <v>2.6295</v>
      </c>
      <c r="BX170" s="29" t="n">
        <v>2.7345</v>
      </c>
      <c r="BY170" s="29" t="n">
        <v>2.8625</v>
      </c>
      <c r="BZ170" s="29" t="n">
        <v>2.8575</v>
      </c>
      <c r="CA170" s="29" t="n">
        <v>2.735</v>
      </c>
      <c r="CB170" s="29" t="n">
        <v>2.64</v>
      </c>
      <c r="CC170" s="29" t="n">
        <v>2.5925</v>
      </c>
      <c r="CD170" s="29" t="n">
        <v>2.5975</v>
      </c>
      <c r="CE170" s="29" t="n">
        <v>2.5995</v>
      </c>
      <c r="CF170" s="29" t="n">
        <v>2.5995</v>
      </c>
      <c r="CG170" s="29" t="n">
        <v>2.6245</v>
      </c>
      <c r="CH170" s="29" t="n">
        <v>2.6545</v>
      </c>
      <c r="CI170" s="29" t="n">
        <v>2.7495</v>
      </c>
      <c r="CJ170" s="29" t="n">
        <v>2.8545</v>
      </c>
      <c r="CK170" s="29" t="n">
        <v>2.9825</v>
      </c>
      <c r="CL170" s="29" t="n">
        <v>2.9775</v>
      </c>
      <c r="CM170" s="29" t="n">
        <v>2.8575</v>
      </c>
      <c r="CN170" s="29" t="n">
        <v>2.7625</v>
      </c>
      <c r="CO170" s="29" t="n">
        <v>2.715</v>
      </c>
      <c r="CP170" s="29" t="n">
        <v>2.72</v>
      </c>
      <c r="CQ170" s="29" t="n">
        <v>2.722</v>
      </c>
      <c r="CR170" s="29" t="n">
        <v>2.722</v>
      </c>
      <c r="CS170" s="29" t="n">
        <v>2.747</v>
      </c>
      <c r="CT170" s="29" t="n">
        <v>2.777</v>
      </c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12.75" hidden="false" customHeight="false" outlineLevel="0" collapsed="false">
      <c r="A171" s="1" t="n">
        <f aca="false">WEEKDAY(C171,2)</f>
        <v>4</v>
      </c>
      <c r="B171" s="1" t="n">
        <f aca="false">MONTH(C171)</f>
        <v>9</v>
      </c>
      <c r="C171" s="23" t="n">
        <v>34221</v>
      </c>
      <c r="D171" s="0" t="n">
        <f aca="false">MONTH(R171)</f>
        <v>9</v>
      </c>
      <c r="E171" s="0" t="n">
        <f aca="false">YEAR(R171)</f>
        <v>1993</v>
      </c>
      <c r="F171" s="24" t="n">
        <f aca="false">L171-K171</f>
        <v>0.1218</v>
      </c>
      <c r="G171" s="3" t="n">
        <f aca="false">N171-M171</f>
        <v>0.0812500000000003</v>
      </c>
      <c r="H171" s="3" t="n">
        <f aca="false">O171-N171</f>
        <v>0.1125</v>
      </c>
      <c r="I171" s="3" t="n">
        <f aca="false">O171-M171</f>
        <v>0.19375</v>
      </c>
      <c r="J171" s="4" t="n">
        <f aca="false">VLOOKUP(C171,'Nymex hist.'!A:B,2,0)</f>
        <v>2.264</v>
      </c>
      <c r="K171" s="4" t="n">
        <f aca="false">AVERAGE(U171:AA171)</f>
        <v>2.264</v>
      </c>
      <c r="L171" s="4" t="n">
        <f aca="false">AVERAGE(AB171:AF171)</f>
        <v>2.3858</v>
      </c>
      <c r="M171" s="4" t="n">
        <f aca="false">SUMIF($S$3:$FQ$3,$E171+1,$S171:$FQ171)/COUNTIF($S$3:$FQ$3,$E171+1)</f>
        <v>2.30083333333333</v>
      </c>
      <c r="N171" s="4" t="n">
        <f aca="false">SUMIF($S$3:$FQ$3,$E171+2,$S171:$FQ171)/COUNTIF($S$3:$FQ$3,$E171+2)</f>
        <v>2.38208333333333</v>
      </c>
      <c r="O171" s="4" t="n">
        <f aca="false">SUMIF($S$3:$FQ$3,$E171+3,$S171:$FQ171)/COUNTIF($S$3:$FQ$3,$E171+3)</f>
        <v>2.49458333333333</v>
      </c>
      <c r="P171" s="4" t="n">
        <f aca="false">SUMIF($S$3:$FQ$3,$E171+4,$S171:$FQ171)/COUNTIF($S$3:$FQ$3,$E171+4)</f>
        <v>2.611875</v>
      </c>
      <c r="Q171" s="4" t="n">
        <f aca="false">SUMIF($S$3:$FQ$3,$E171+5,$S171:$FQ171)/COUNTIF($S$3:$FQ$3,$E171+5)</f>
        <v>2.73166666666667</v>
      </c>
      <c r="R171" s="21" t="n">
        <v>34221</v>
      </c>
      <c r="S171" s="32"/>
      <c r="T171" s="32"/>
      <c r="U171" s="32"/>
      <c r="V171" s="32"/>
      <c r="W171" s="32"/>
      <c r="X171" s="32"/>
      <c r="Y171" s="32"/>
      <c r="Z171" s="32"/>
      <c r="AA171" s="32" t="n">
        <v>2.264</v>
      </c>
      <c r="AB171" s="32" t="n">
        <v>2.364</v>
      </c>
      <c r="AC171" s="32" t="n">
        <v>2.505</v>
      </c>
      <c r="AD171" s="32" t="n">
        <v>2.495</v>
      </c>
      <c r="AE171" s="32" t="n">
        <v>2.34</v>
      </c>
      <c r="AF171" s="32" t="n">
        <v>2.225</v>
      </c>
      <c r="AG171" s="32" t="n">
        <v>2.18</v>
      </c>
      <c r="AH171" s="32" t="n">
        <v>2.183</v>
      </c>
      <c r="AI171" s="32" t="n">
        <v>2.185</v>
      </c>
      <c r="AJ171" s="33" t="n">
        <v>2.185</v>
      </c>
      <c r="AK171" s="32" t="n">
        <v>2.217</v>
      </c>
      <c r="AL171" s="32" t="n">
        <v>2.245</v>
      </c>
      <c r="AM171" s="32" t="n">
        <v>2.34</v>
      </c>
      <c r="AN171" s="32" t="n">
        <v>2.445</v>
      </c>
      <c r="AO171" s="32" t="n">
        <v>2.57</v>
      </c>
      <c r="AP171" s="32" t="n">
        <v>2.565</v>
      </c>
      <c r="AQ171" s="32" t="n">
        <v>2.4</v>
      </c>
      <c r="AR171" s="32" t="n">
        <v>2.305</v>
      </c>
      <c r="AS171" s="32" t="n">
        <v>2.265</v>
      </c>
      <c r="AT171" s="32" t="n">
        <v>2.268</v>
      </c>
      <c r="AU171" s="32" t="n">
        <v>2.27</v>
      </c>
      <c r="AV171" s="32" t="n">
        <v>2.27</v>
      </c>
      <c r="AW171" s="32" t="n">
        <v>2.302</v>
      </c>
      <c r="AX171" s="32" t="n">
        <v>2.33</v>
      </c>
      <c r="AY171" s="32" t="n">
        <v>2.425</v>
      </c>
      <c r="AZ171" s="32" t="n">
        <v>2.53</v>
      </c>
      <c r="BA171" s="32" t="n">
        <v>2.655</v>
      </c>
      <c r="BB171" s="32" t="n">
        <v>2.65</v>
      </c>
      <c r="BC171" s="32" t="n">
        <v>2.515</v>
      </c>
      <c r="BD171" s="32" t="n">
        <v>2.42</v>
      </c>
      <c r="BE171" s="32" t="n">
        <v>2.38</v>
      </c>
      <c r="BF171" s="32" t="n">
        <v>2.383</v>
      </c>
      <c r="BG171" s="32" t="n">
        <v>2.385</v>
      </c>
      <c r="BH171" s="32" t="n">
        <v>2.385</v>
      </c>
      <c r="BI171" s="32" t="n">
        <v>2.417</v>
      </c>
      <c r="BJ171" s="32" t="n">
        <v>2.445</v>
      </c>
      <c r="BK171" s="32" t="n">
        <v>2.54</v>
      </c>
      <c r="BL171" s="32" t="n">
        <v>2.645</v>
      </c>
      <c r="BM171" s="32" t="n">
        <v>2.77</v>
      </c>
      <c r="BN171" s="32" t="n">
        <v>2.765</v>
      </c>
      <c r="BO171" s="32" t="n">
        <v>2.6325</v>
      </c>
      <c r="BP171" s="32" t="n">
        <v>2.5375</v>
      </c>
      <c r="BQ171" s="32" t="n">
        <v>2.4975</v>
      </c>
      <c r="BR171" s="32" t="n">
        <v>2.5005</v>
      </c>
      <c r="BS171" s="32" t="n">
        <v>2.5025</v>
      </c>
      <c r="BT171" s="32" t="n">
        <v>2.5025</v>
      </c>
      <c r="BU171" s="32" t="n">
        <v>2.5345</v>
      </c>
      <c r="BV171" s="32" t="n">
        <v>2.5625</v>
      </c>
      <c r="BW171" s="32" t="n">
        <v>2.6575</v>
      </c>
      <c r="BX171" s="32" t="n">
        <v>2.7625</v>
      </c>
      <c r="BY171" s="32" t="n">
        <v>2.8875</v>
      </c>
      <c r="BZ171" s="32" t="n">
        <v>2.8825</v>
      </c>
      <c r="CA171" s="32" t="n">
        <v>2.7525</v>
      </c>
      <c r="CB171" s="32" t="n">
        <v>2.6575</v>
      </c>
      <c r="CC171" s="32" t="n">
        <v>2.6175</v>
      </c>
      <c r="CD171" s="32" t="n">
        <v>2.6205</v>
      </c>
      <c r="CE171" s="32" t="n">
        <v>2.6225</v>
      </c>
      <c r="CF171" s="32" t="n">
        <v>2.6225</v>
      </c>
      <c r="CG171" s="32" t="n">
        <v>2.6545</v>
      </c>
      <c r="CH171" s="32" t="n">
        <v>2.6825</v>
      </c>
      <c r="CI171" s="32" t="n">
        <v>2.7775</v>
      </c>
      <c r="CJ171" s="32" t="n">
        <v>2.8825</v>
      </c>
      <c r="CK171" s="32" t="n">
        <v>3.0075</v>
      </c>
      <c r="CL171" s="32" t="n">
        <v>3.0025</v>
      </c>
      <c r="CM171" s="32" t="n">
        <v>2.8775</v>
      </c>
      <c r="CN171" s="32" t="n">
        <v>2.7825</v>
      </c>
      <c r="CO171" s="32" t="n">
        <v>2.7425</v>
      </c>
      <c r="CP171" s="32" t="n">
        <v>2.7455</v>
      </c>
      <c r="CQ171" s="32" t="n">
        <v>2.7475</v>
      </c>
      <c r="CR171" s="32" t="n">
        <v>2.7475</v>
      </c>
      <c r="CS171" s="32" t="n">
        <v>2.7795</v>
      </c>
      <c r="CT171" s="32" t="n">
        <v>2.8075</v>
      </c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</row>
    <row r="172" customFormat="false" ht="12.75" hidden="true" customHeight="false" outlineLevel="0" collapsed="false">
      <c r="A172" s="0" t="n">
        <f aca="false">WEEKDAY(C172,2)</f>
        <v>5</v>
      </c>
      <c r="B172" s="0" t="n">
        <f aca="false">MONTH(C172)</f>
        <v>9</v>
      </c>
      <c r="C172" s="23" t="n">
        <v>34222</v>
      </c>
      <c r="D172" s="0" t="n">
        <f aca="false">MONTH(R172)</f>
        <v>9</v>
      </c>
      <c r="E172" s="0" t="n">
        <f aca="false">YEAR(R172)</f>
        <v>1993</v>
      </c>
      <c r="F172" s="24" t="n">
        <f aca="false">L172-K172</f>
        <v>0.15</v>
      </c>
      <c r="G172" s="24" t="n">
        <f aca="false">N172-M172</f>
        <v>0.0854166666666667</v>
      </c>
      <c r="H172" s="24" t="n">
        <f aca="false">O172-N172</f>
        <v>0.115</v>
      </c>
      <c r="I172" s="24" t="n">
        <f aca="false">O172-M172</f>
        <v>0.200416666666666</v>
      </c>
      <c r="J172" s="25" t="n">
        <f aca="false">VLOOKUP(C172,'Nymex hist.'!A:B,2,0)</f>
        <v>2.196</v>
      </c>
      <c r="K172" s="34" t="n">
        <f aca="false">AVERAGE(U172:AA172)</f>
        <v>2.196</v>
      </c>
      <c r="L172" s="34" t="n">
        <f aca="false">AVERAGE(AB172:AF172)</f>
        <v>2.346</v>
      </c>
      <c r="M172" s="27" t="n">
        <f aca="false">SUMIF($S$3:$FQ$3,$E172+1,$S172:$FQ172)/COUNTIF($S$3:$FQ$3,$E172+1)</f>
        <v>2.28741666666667</v>
      </c>
      <c r="N172" s="27" t="n">
        <f aca="false">SUMIF($S$3:$FQ$3,$E172+2,$S172:$FQ172)/COUNTIF($S$3:$FQ$3,$E172+2)</f>
        <v>2.37283333333333</v>
      </c>
      <c r="O172" s="27" t="n">
        <f aca="false">SUMIF($S$3:$FQ$3,$E172+3,$S172:$FQ172)/COUNTIF($S$3:$FQ$3,$E172+3)</f>
        <v>2.48783333333333</v>
      </c>
      <c r="P172" s="27" t="n">
        <f aca="false">SUMIF($S$3:$FQ$3,$E172+4,$S172:$FQ172)/COUNTIF($S$3:$FQ$3,$E172+4)</f>
        <v>2.60533333333333</v>
      </c>
      <c r="Q172" s="27" t="n">
        <f aca="false">SUMIF($S$3:$FQ$3,$E172+5,$S172:$FQ172)/COUNTIF($S$3:$FQ$3,$E172+5)</f>
        <v>2.72533333333333</v>
      </c>
      <c r="R172" s="28" t="n">
        <v>34222</v>
      </c>
      <c r="S172" s="29"/>
      <c r="T172" s="29"/>
      <c r="U172" s="29"/>
      <c r="V172" s="29"/>
      <c r="W172" s="29"/>
      <c r="X172" s="29"/>
      <c r="Y172" s="29"/>
      <c r="Z172" s="29"/>
      <c r="AA172" s="29" t="n">
        <v>2.196</v>
      </c>
      <c r="AB172" s="29" t="n">
        <v>2.306</v>
      </c>
      <c r="AC172" s="29" t="n">
        <v>2.454</v>
      </c>
      <c r="AD172" s="29" t="n">
        <v>2.45</v>
      </c>
      <c r="AE172" s="29" t="n">
        <v>2.315</v>
      </c>
      <c r="AF172" s="29" t="n">
        <v>2.205</v>
      </c>
      <c r="AG172" s="29" t="n">
        <v>2.17</v>
      </c>
      <c r="AH172" s="29" t="n">
        <v>2.173</v>
      </c>
      <c r="AI172" s="29" t="n">
        <v>2.176</v>
      </c>
      <c r="AJ172" s="31" t="n">
        <v>2.18</v>
      </c>
      <c r="AK172" s="29" t="n">
        <v>2.21</v>
      </c>
      <c r="AL172" s="29" t="n">
        <v>2.24</v>
      </c>
      <c r="AM172" s="29" t="n">
        <v>2.335</v>
      </c>
      <c r="AN172" s="29" t="n">
        <v>2.435</v>
      </c>
      <c r="AO172" s="29" t="n">
        <v>2.56</v>
      </c>
      <c r="AP172" s="29" t="n">
        <v>2.55</v>
      </c>
      <c r="AQ172" s="29" t="n">
        <v>2.39</v>
      </c>
      <c r="AR172" s="29" t="n">
        <v>2.29</v>
      </c>
      <c r="AS172" s="29" t="n">
        <v>2.255</v>
      </c>
      <c r="AT172" s="29" t="n">
        <v>2.258</v>
      </c>
      <c r="AU172" s="29" t="n">
        <v>2.261</v>
      </c>
      <c r="AV172" s="29" t="n">
        <v>2.265</v>
      </c>
      <c r="AW172" s="29" t="n">
        <v>2.295</v>
      </c>
      <c r="AX172" s="29" t="n">
        <v>2.325</v>
      </c>
      <c r="AY172" s="29" t="n">
        <v>2.42</v>
      </c>
      <c r="AZ172" s="29" t="n">
        <v>2.52</v>
      </c>
      <c r="BA172" s="29" t="n">
        <v>2.645</v>
      </c>
      <c r="BB172" s="29" t="n">
        <v>2.665</v>
      </c>
      <c r="BC172" s="29" t="n">
        <v>2.505</v>
      </c>
      <c r="BD172" s="29" t="n">
        <v>2.405</v>
      </c>
      <c r="BE172" s="29" t="n">
        <v>2.37</v>
      </c>
      <c r="BF172" s="29" t="n">
        <v>2.373</v>
      </c>
      <c r="BG172" s="29" t="n">
        <v>2.376</v>
      </c>
      <c r="BH172" s="29" t="n">
        <v>2.38</v>
      </c>
      <c r="BI172" s="29" t="n">
        <v>2.41</v>
      </c>
      <c r="BJ172" s="29" t="n">
        <v>2.44</v>
      </c>
      <c r="BK172" s="29" t="n">
        <v>2.535</v>
      </c>
      <c r="BL172" s="29" t="n">
        <v>2.635</v>
      </c>
      <c r="BM172" s="29" t="n">
        <v>2.76</v>
      </c>
      <c r="BN172" s="29" t="n">
        <v>2.7825</v>
      </c>
      <c r="BO172" s="29" t="n">
        <v>2.6225</v>
      </c>
      <c r="BP172" s="29" t="n">
        <v>2.5225</v>
      </c>
      <c r="BQ172" s="29" t="n">
        <v>2.4875</v>
      </c>
      <c r="BR172" s="29" t="n">
        <v>2.4905</v>
      </c>
      <c r="BS172" s="29" t="n">
        <v>2.4935</v>
      </c>
      <c r="BT172" s="29" t="n">
        <v>2.4975</v>
      </c>
      <c r="BU172" s="29" t="n">
        <v>2.5275</v>
      </c>
      <c r="BV172" s="29" t="n">
        <v>2.5575</v>
      </c>
      <c r="BW172" s="29" t="n">
        <v>2.6525</v>
      </c>
      <c r="BX172" s="29" t="n">
        <v>2.7525</v>
      </c>
      <c r="BY172" s="29" t="n">
        <v>2.8775</v>
      </c>
      <c r="BZ172" s="29" t="n">
        <v>2.9025</v>
      </c>
      <c r="CA172" s="29" t="n">
        <v>2.7425</v>
      </c>
      <c r="CB172" s="29" t="n">
        <v>2.6425</v>
      </c>
      <c r="CC172" s="29" t="n">
        <v>2.6075</v>
      </c>
      <c r="CD172" s="29" t="n">
        <v>2.6105</v>
      </c>
      <c r="CE172" s="29" t="n">
        <v>2.6135</v>
      </c>
      <c r="CF172" s="29" t="n">
        <v>2.6175</v>
      </c>
      <c r="CG172" s="29" t="n">
        <v>2.6475</v>
      </c>
      <c r="CH172" s="29" t="n">
        <v>2.6775</v>
      </c>
      <c r="CI172" s="29" t="n">
        <v>2.7725</v>
      </c>
      <c r="CJ172" s="29" t="n">
        <v>2.8725</v>
      </c>
      <c r="CK172" s="29" t="n">
        <v>2.9975</v>
      </c>
      <c r="CL172" s="29" t="n">
        <v>3.0275</v>
      </c>
      <c r="CM172" s="29" t="n">
        <v>2.8675</v>
      </c>
      <c r="CN172" s="29" t="n">
        <v>2.7675</v>
      </c>
      <c r="CO172" s="29" t="n">
        <v>2.7325</v>
      </c>
      <c r="CP172" s="29" t="n">
        <v>2.7355</v>
      </c>
      <c r="CQ172" s="29" t="n">
        <v>2.7385</v>
      </c>
      <c r="CR172" s="29" t="n">
        <v>2.7425</v>
      </c>
      <c r="CS172" s="29" t="n">
        <v>2.7725</v>
      </c>
      <c r="CT172" s="29" t="n">
        <v>2.8025</v>
      </c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12.75" hidden="true" customHeight="false" outlineLevel="0" collapsed="false">
      <c r="A173" s="0" t="n">
        <f aca="false">WEEKDAY(C173,2)</f>
        <v>1</v>
      </c>
      <c r="B173" s="0" t="n">
        <f aca="false">MONTH(C173)</f>
        <v>9</v>
      </c>
      <c r="C173" s="23" t="n">
        <v>34225</v>
      </c>
      <c r="D173" s="0" t="n">
        <f aca="false">MONTH(R173)</f>
        <v>9</v>
      </c>
      <c r="E173" s="0" t="n">
        <f aca="false">YEAR(R173)</f>
        <v>1993</v>
      </c>
      <c r="F173" s="24" t="n">
        <f aca="false">L173-K173</f>
        <v>0.1492</v>
      </c>
      <c r="G173" s="24" t="n">
        <f aca="false">N173-M173</f>
        <v>0.0957499999999998</v>
      </c>
      <c r="H173" s="24" t="n">
        <f aca="false">O173-N173</f>
        <v>0.113333333333334</v>
      </c>
      <c r="I173" s="24" t="n">
        <f aca="false">O173-M173</f>
        <v>0.209083333333334</v>
      </c>
      <c r="J173" s="25" t="n">
        <f aca="false">VLOOKUP(C173,'Nymex hist.'!A:B,2,0)</f>
        <v>2.196</v>
      </c>
      <c r="K173" s="34" t="n">
        <f aca="false">AVERAGE(U173:AA173)</f>
        <v>2.196</v>
      </c>
      <c r="L173" s="34" t="n">
        <f aca="false">AVERAGE(AB173:AF173)</f>
        <v>2.3452</v>
      </c>
      <c r="M173" s="27" t="n">
        <f aca="false">SUMIF($S$3:$FQ$3,$E173+1,$S173:$FQ173)/COUNTIF($S$3:$FQ$3,$E173+1)</f>
        <v>2.2995</v>
      </c>
      <c r="N173" s="27" t="n">
        <f aca="false">SUMIF($S$3:$FQ$3,$E173+2,$S173:$FQ173)/COUNTIF($S$3:$FQ$3,$E173+2)</f>
        <v>2.39525</v>
      </c>
      <c r="O173" s="27" t="n">
        <f aca="false">SUMIF($S$3:$FQ$3,$E173+3,$S173:$FQ173)/COUNTIF($S$3:$FQ$3,$E173+3)</f>
        <v>2.50858333333333</v>
      </c>
      <c r="P173" s="27" t="n">
        <f aca="false">SUMIF($S$3:$FQ$3,$E173+4,$S173:$FQ173)/COUNTIF($S$3:$FQ$3,$E173+4)</f>
        <v>2.62816666666667</v>
      </c>
      <c r="Q173" s="27" t="n">
        <f aca="false">SUMIF($S$3:$FQ$3,$E173+5,$S173:$FQ173)/COUNTIF($S$3:$FQ$3,$E173+5)</f>
        <v>2.75045833333333</v>
      </c>
      <c r="R173" s="28" t="n">
        <v>34225</v>
      </c>
      <c r="S173" s="29"/>
      <c r="T173" s="29"/>
      <c r="U173" s="29"/>
      <c r="V173" s="29"/>
      <c r="W173" s="29"/>
      <c r="X173" s="29"/>
      <c r="Y173" s="29"/>
      <c r="Z173" s="29"/>
      <c r="AA173" s="29" t="n">
        <v>2.196</v>
      </c>
      <c r="AB173" s="29" t="n">
        <v>2.299</v>
      </c>
      <c r="AC173" s="29" t="n">
        <v>2.446</v>
      </c>
      <c r="AD173" s="29" t="n">
        <v>2.445</v>
      </c>
      <c r="AE173" s="29" t="n">
        <v>2.321</v>
      </c>
      <c r="AF173" s="29" t="n">
        <v>2.215</v>
      </c>
      <c r="AG173" s="29" t="n">
        <v>2.185</v>
      </c>
      <c r="AH173" s="29" t="n">
        <v>2.187</v>
      </c>
      <c r="AI173" s="29" t="n">
        <v>2.191</v>
      </c>
      <c r="AJ173" s="31" t="n">
        <v>2.195</v>
      </c>
      <c r="AK173" s="29" t="n">
        <v>2.225</v>
      </c>
      <c r="AL173" s="29" t="n">
        <v>2.255</v>
      </c>
      <c r="AM173" s="29" t="n">
        <v>2.35</v>
      </c>
      <c r="AN173" s="29" t="n">
        <v>2.45</v>
      </c>
      <c r="AO173" s="29" t="n">
        <v>2.575</v>
      </c>
      <c r="AP173" s="29" t="n">
        <v>2.565</v>
      </c>
      <c r="AQ173" s="29" t="n">
        <v>2.405</v>
      </c>
      <c r="AR173" s="29" t="n">
        <v>2.305</v>
      </c>
      <c r="AS173" s="29" t="n">
        <v>2.28</v>
      </c>
      <c r="AT173" s="29" t="n">
        <v>2.282</v>
      </c>
      <c r="AU173" s="29" t="n">
        <v>2.286</v>
      </c>
      <c r="AV173" s="29" t="n">
        <v>2.29</v>
      </c>
      <c r="AW173" s="29" t="n">
        <v>2.32</v>
      </c>
      <c r="AX173" s="29" t="n">
        <v>2.35</v>
      </c>
      <c r="AY173" s="29" t="n">
        <v>2.445</v>
      </c>
      <c r="AZ173" s="29" t="n">
        <v>2.545</v>
      </c>
      <c r="BA173" s="29" t="n">
        <v>2.67</v>
      </c>
      <c r="BB173" s="29" t="n">
        <v>2.66</v>
      </c>
      <c r="BC173" s="29" t="n">
        <v>2.52</v>
      </c>
      <c r="BD173" s="29" t="n">
        <v>2.42</v>
      </c>
      <c r="BE173" s="29" t="n">
        <v>2.395</v>
      </c>
      <c r="BF173" s="29" t="n">
        <v>2.397</v>
      </c>
      <c r="BG173" s="29" t="n">
        <v>2.401</v>
      </c>
      <c r="BH173" s="29" t="n">
        <v>2.405</v>
      </c>
      <c r="BI173" s="29" t="n">
        <v>2.435</v>
      </c>
      <c r="BJ173" s="29" t="n">
        <v>2.465</v>
      </c>
      <c r="BK173" s="29" t="n">
        <v>2.56</v>
      </c>
      <c r="BL173" s="29" t="n">
        <v>2.66</v>
      </c>
      <c r="BM173" s="29" t="n">
        <v>2.785</v>
      </c>
      <c r="BN173" s="29" t="n">
        <v>2.775</v>
      </c>
      <c r="BO173" s="29" t="n">
        <v>2.64</v>
      </c>
      <c r="BP173" s="29" t="n">
        <v>2.54</v>
      </c>
      <c r="BQ173" s="29" t="n">
        <v>2.515</v>
      </c>
      <c r="BR173" s="29" t="n">
        <v>2.517</v>
      </c>
      <c r="BS173" s="29" t="n">
        <v>2.521</v>
      </c>
      <c r="BT173" s="29" t="n">
        <v>2.525</v>
      </c>
      <c r="BU173" s="29" t="n">
        <v>2.555</v>
      </c>
      <c r="BV173" s="29" t="n">
        <v>2.585</v>
      </c>
      <c r="BW173" s="29" t="n">
        <v>2.68</v>
      </c>
      <c r="BX173" s="29" t="n">
        <v>2.78</v>
      </c>
      <c r="BY173" s="29" t="n">
        <v>2.905</v>
      </c>
      <c r="BZ173" s="29" t="n">
        <v>2.895</v>
      </c>
      <c r="CA173" s="29" t="n">
        <v>2.7625</v>
      </c>
      <c r="CB173" s="29" t="n">
        <v>2.6625</v>
      </c>
      <c r="CC173" s="29" t="n">
        <v>2.6375</v>
      </c>
      <c r="CD173" s="29" t="n">
        <v>2.6395</v>
      </c>
      <c r="CE173" s="29" t="n">
        <v>2.6435</v>
      </c>
      <c r="CF173" s="29" t="n">
        <v>2.6475</v>
      </c>
      <c r="CG173" s="29" t="n">
        <v>2.6775</v>
      </c>
      <c r="CH173" s="29" t="n">
        <v>2.7075</v>
      </c>
      <c r="CI173" s="29" t="n">
        <v>2.8025</v>
      </c>
      <c r="CJ173" s="29" t="n">
        <v>2.9025</v>
      </c>
      <c r="CK173" s="29" t="n">
        <v>3.0275</v>
      </c>
      <c r="CL173" s="29" t="n">
        <v>3.0175</v>
      </c>
      <c r="CM173" s="29" t="n">
        <v>2.89</v>
      </c>
      <c r="CN173" s="29" t="n">
        <v>2.79</v>
      </c>
      <c r="CO173" s="29" t="n">
        <v>2.765</v>
      </c>
      <c r="CP173" s="29" t="n">
        <v>2.767</v>
      </c>
      <c r="CQ173" s="29" t="n">
        <v>2.771</v>
      </c>
      <c r="CR173" s="29" t="n">
        <v>2.775</v>
      </c>
      <c r="CS173" s="29" t="n">
        <v>2.805</v>
      </c>
      <c r="CT173" s="29" t="n">
        <v>2.835</v>
      </c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12.75" hidden="true" customHeight="false" outlineLevel="0" collapsed="false">
      <c r="A174" s="0" t="n">
        <f aca="false">WEEKDAY(C174,2)</f>
        <v>2</v>
      </c>
      <c r="B174" s="0" t="n">
        <f aca="false">MONTH(C174)</f>
        <v>9</v>
      </c>
      <c r="C174" s="23" t="n">
        <v>34226</v>
      </c>
      <c r="D174" s="0" t="n">
        <f aca="false">MONTH(R174)</f>
        <v>9</v>
      </c>
      <c r="E174" s="0" t="n">
        <f aca="false">YEAR(R174)</f>
        <v>1993</v>
      </c>
      <c r="F174" s="24" t="n">
        <f aca="false">L174-K174</f>
        <v>0.16</v>
      </c>
      <c r="G174" s="24" t="n">
        <f aca="false">N174-M174</f>
        <v>0.118583333333333</v>
      </c>
      <c r="H174" s="24" t="n">
        <f aca="false">O174-N174</f>
        <v>0.13375</v>
      </c>
      <c r="I174" s="24" t="n">
        <f aca="false">O174-M174</f>
        <v>0.252333333333334</v>
      </c>
      <c r="J174" s="25" t="n">
        <f aca="false">VLOOKUP(C174,'Nymex hist.'!A:B,2,0)</f>
        <v>2.157</v>
      </c>
      <c r="K174" s="34" t="n">
        <f aca="false">AVERAGE(U174:AA174)</f>
        <v>2.157</v>
      </c>
      <c r="L174" s="34" t="n">
        <f aca="false">AVERAGE(AB174:AF174)</f>
        <v>2.317</v>
      </c>
      <c r="M174" s="27" t="n">
        <f aca="false">SUMIF($S$3:$FQ$3,$E174+1,$S174:$FQ174)/COUNTIF($S$3:$FQ$3,$E174+1)</f>
        <v>2.29091666666667</v>
      </c>
      <c r="N174" s="27" t="n">
        <f aca="false">SUMIF($S$3:$FQ$3,$E174+2,$S174:$FQ174)/COUNTIF($S$3:$FQ$3,$E174+2)</f>
        <v>2.4095</v>
      </c>
      <c r="O174" s="27" t="n">
        <f aca="false">SUMIF($S$3:$FQ$3,$E174+3,$S174:$FQ174)/COUNTIF($S$3:$FQ$3,$E174+3)</f>
        <v>2.54325</v>
      </c>
      <c r="P174" s="27" t="n">
        <f aca="false">SUMIF($S$3:$FQ$3,$E174+4,$S174:$FQ174)/COUNTIF($S$3:$FQ$3,$E174+4)</f>
        <v>2.68741666666667</v>
      </c>
      <c r="Q174" s="27" t="n">
        <f aca="false">SUMIF($S$3:$FQ$3,$E174+5,$S174:$FQ174)/COUNTIF($S$3:$FQ$3,$E174+5)</f>
        <v>2.84158333333333</v>
      </c>
      <c r="R174" s="28" t="n">
        <v>34226</v>
      </c>
      <c r="S174" s="29"/>
      <c r="T174" s="29"/>
      <c r="U174" s="29"/>
      <c r="V174" s="29"/>
      <c r="W174" s="29"/>
      <c r="X174" s="29"/>
      <c r="Y174" s="29"/>
      <c r="Z174" s="29"/>
      <c r="AA174" s="29" t="n">
        <v>2.157</v>
      </c>
      <c r="AB174" s="29" t="n">
        <v>2.26</v>
      </c>
      <c r="AC174" s="29" t="n">
        <v>2.412</v>
      </c>
      <c r="AD174" s="29" t="n">
        <v>2.413</v>
      </c>
      <c r="AE174" s="29" t="n">
        <v>2.298</v>
      </c>
      <c r="AF174" s="29" t="n">
        <v>2.202</v>
      </c>
      <c r="AG174" s="29" t="n">
        <v>2.182</v>
      </c>
      <c r="AH174" s="29" t="n">
        <v>2.187</v>
      </c>
      <c r="AI174" s="29" t="n">
        <v>2.192</v>
      </c>
      <c r="AJ174" s="31" t="n">
        <v>2.197</v>
      </c>
      <c r="AK174" s="29" t="n">
        <v>2.222</v>
      </c>
      <c r="AL174" s="29" t="n">
        <v>2.247</v>
      </c>
      <c r="AM174" s="29" t="n">
        <v>2.342</v>
      </c>
      <c r="AN174" s="29" t="n">
        <v>2.442</v>
      </c>
      <c r="AO174" s="29" t="n">
        <v>2.567</v>
      </c>
      <c r="AP174" s="29" t="n">
        <v>2.552</v>
      </c>
      <c r="AQ174" s="29" t="n">
        <v>2.402</v>
      </c>
      <c r="AR174" s="29" t="n">
        <v>2.302</v>
      </c>
      <c r="AS174" s="29" t="n">
        <v>2.302</v>
      </c>
      <c r="AT174" s="29" t="n">
        <v>2.307</v>
      </c>
      <c r="AU174" s="29" t="n">
        <v>2.312</v>
      </c>
      <c r="AV174" s="29" t="n">
        <v>2.317</v>
      </c>
      <c r="AW174" s="29" t="n">
        <v>2.342</v>
      </c>
      <c r="AX174" s="29" t="n">
        <v>2.367</v>
      </c>
      <c r="AY174" s="29" t="n">
        <v>2.462</v>
      </c>
      <c r="AZ174" s="29" t="n">
        <v>2.562</v>
      </c>
      <c r="BA174" s="29" t="n">
        <v>2.687</v>
      </c>
      <c r="BB174" s="29" t="n">
        <v>2.672</v>
      </c>
      <c r="BC174" s="29" t="n">
        <v>2.537</v>
      </c>
      <c r="BD174" s="29" t="n">
        <v>2.437</v>
      </c>
      <c r="BE174" s="29" t="n">
        <v>2.437</v>
      </c>
      <c r="BF174" s="29" t="n">
        <v>2.442</v>
      </c>
      <c r="BG174" s="29" t="n">
        <v>2.447</v>
      </c>
      <c r="BH174" s="29" t="n">
        <v>2.452</v>
      </c>
      <c r="BI174" s="29" t="n">
        <v>2.477</v>
      </c>
      <c r="BJ174" s="29" t="n">
        <v>2.502</v>
      </c>
      <c r="BK174" s="29" t="n">
        <v>2.597</v>
      </c>
      <c r="BL174" s="29" t="n">
        <v>2.697</v>
      </c>
      <c r="BM174" s="29" t="n">
        <v>2.822</v>
      </c>
      <c r="BN174" s="29" t="n">
        <v>2.807</v>
      </c>
      <c r="BO174" s="29" t="n">
        <v>2.682</v>
      </c>
      <c r="BP174" s="29" t="n">
        <v>2.582</v>
      </c>
      <c r="BQ174" s="29" t="n">
        <v>2.582</v>
      </c>
      <c r="BR174" s="29" t="n">
        <v>2.587</v>
      </c>
      <c r="BS174" s="29" t="n">
        <v>2.592</v>
      </c>
      <c r="BT174" s="29" t="n">
        <v>2.597</v>
      </c>
      <c r="BU174" s="29" t="n">
        <v>2.622</v>
      </c>
      <c r="BV174" s="29" t="n">
        <v>2.647</v>
      </c>
      <c r="BW174" s="29" t="n">
        <v>2.742</v>
      </c>
      <c r="BX174" s="29" t="n">
        <v>2.842</v>
      </c>
      <c r="BY174" s="29" t="n">
        <v>2.967</v>
      </c>
      <c r="BZ174" s="29" t="n">
        <v>2.952</v>
      </c>
      <c r="CA174" s="29" t="n">
        <v>2.837</v>
      </c>
      <c r="CB174" s="29" t="n">
        <v>2.737</v>
      </c>
      <c r="CC174" s="29" t="n">
        <v>2.737</v>
      </c>
      <c r="CD174" s="29" t="n">
        <v>2.742</v>
      </c>
      <c r="CE174" s="29" t="n">
        <v>2.747</v>
      </c>
      <c r="CF174" s="29" t="n">
        <v>2.752</v>
      </c>
      <c r="CG174" s="29" t="n">
        <v>2.777</v>
      </c>
      <c r="CH174" s="29" t="n">
        <v>2.802</v>
      </c>
      <c r="CI174" s="29" t="n">
        <v>2.897</v>
      </c>
      <c r="CJ174" s="29" t="n">
        <v>2.997</v>
      </c>
      <c r="CK174" s="29" t="n">
        <v>3.122</v>
      </c>
      <c r="CL174" s="29" t="n">
        <v>3.107</v>
      </c>
      <c r="CM174" s="29" t="n">
        <v>2.9945</v>
      </c>
      <c r="CN174" s="29" t="n">
        <v>2.8945</v>
      </c>
      <c r="CO174" s="29" t="n">
        <v>2.8945</v>
      </c>
      <c r="CP174" s="29" t="n">
        <v>2.8995</v>
      </c>
      <c r="CQ174" s="29" t="n">
        <v>2.9045</v>
      </c>
      <c r="CR174" s="29" t="n">
        <v>2.9095</v>
      </c>
      <c r="CS174" s="29" t="n">
        <v>2.9345</v>
      </c>
      <c r="CT174" s="29" t="n">
        <v>2.9595</v>
      </c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12.75" hidden="true" customHeight="false" outlineLevel="0" collapsed="false">
      <c r="A175" s="0" t="n">
        <f aca="false">WEEKDAY(C175,2)</f>
        <v>3</v>
      </c>
      <c r="B175" s="0" t="n">
        <f aca="false">MONTH(C175)</f>
        <v>9</v>
      </c>
      <c r="C175" s="23" t="n">
        <v>34227</v>
      </c>
      <c r="D175" s="0" t="n">
        <f aca="false">MONTH(R175)</f>
        <v>9</v>
      </c>
      <c r="E175" s="0" t="n">
        <f aca="false">YEAR(R175)</f>
        <v>1993</v>
      </c>
      <c r="F175" s="24" t="n">
        <f aca="false">L175-K175</f>
        <v>0.141</v>
      </c>
      <c r="G175" s="24" t="n">
        <f aca="false">N175-M175</f>
        <v>0.123833333333334</v>
      </c>
      <c r="H175" s="24" t="n">
        <f aca="false">O175-N175</f>
        <v>0.125</v>
      </c>
      <c r="I175" s="24" t="n">
        <f aca="false">O175-M175</f>
        <v>0.248833333333334</v>
      </c>
      <c r="J175" s="25" t="n">
        <f aca="false">VLOOKUP(C175,'Nymex hist.'!A:B,2,0)</f>
        <v>2.123</v>
      </c>
      <c r="K175" s="34" t="n">
        <f aca="false">AVERAGE(U175:AA175)</f>
        <v>2.123</v>
      </c>
      <c r="L175" s="34" t="n">
        <f aca="false">AVERAGE(AB175:AF175)</f>
        <v>2.264</v>
      </c>
      <c r="M175" s="27" t="n">
        <f aca="false">SUMIF($S$3:$FQ$3,$E175+1,$S175:$FQ175)/COUNTIF($S$3:$FQ$3,$E175+1)</f>
        <v>2.2545</v>
      </c>
      <c r="N175" s="27" t="n">
        <f aca="false">SUMIF($S$3:$FQ$3,$E175+2,$S175:$FQ175)/COUNTIF($S$3:$FQ$3,$E175+2)</f>
        <v>2.37833333333333</v>
      </c>
      <c r="O175" s="27" t="n">
        <f aca="false">SUMIF($S$3:$FQ$3,$E175+3,$S175:$FQ175)/COUNTIF($S$3:$FQ$3,$E175+3)</f>
        <v>2.50333333333333</v>
      </c>
      <c r="P175" s="27" t="n">
        <f aca="false">SUMIF($S$3:$FQ$3,$E175+4,$S175:$FQ175)/COUNTIF($S$3:$FQ$3,$E175+4)</f>
        <v>2.64333333333333</v>
      </c>
      <c r="Q175" s="27" t="n">
        <f aca="false">SUMIF($S$3:$FQ$3,$E175+5,$S175:$FQ175)/COUNTIF($S$3:$FQ$3,$E175+5)</f>
        <v>2.79333333333333</v>
      </c>
      <c r="R175" s="28" t="n">
        <v>34227</v>
      </c>
      <c r="S175" s="29"/>
      <c r="T175" s="29"/>
      <c r="U175" s="29"/>
      <c r="V175" s="29"/>
      <c r="W175" s="29"/>
      <c r="X175" s="29"/>
      <c r="Y175" s="29"/>
      <c r="Z175" s="29"/>
      <c r="AA175" s="29" t="n">
        <v>2.123</v>
      </c>
      <c r="AB175" s="29" t="n">
        <v>2.22</v>
      </c>
      <c r="AC175" s="29" t="n">
        <v>2.351</v>
      </c>
      <c r="AD175" s="29" t="n">
        <v>2.351</v>
      </c>
      <c r="AE175" s="29" t="n">
        <v>2.243</v>
      </c>
      <c r="AF175" s="29" t="n">
        <v>2.155</v>
      </c>
      <c r="AG175" s="29" t="n">
        <v>2.14</v>
      </c>
      <c r="AH175" s="29" t="n">
        <v>2.15</v>
      </c>
      <c r="AI175" s="29" t="n">
        <v>2.16</v>
      </c>
      <c r="AJ175" s="31" t="n">
        <v>2.17</v>
      </c>
      <c r="AK175" s="29" t="n">
        <v>2.195</v>
      </c>
      <c r="AL175" s="29" t="n">
        <v>2.22</v>
      </c>
      <c r="AM175" s="29" t="n">
        <v>2.315</v>
      </c>
      <c r="AN175" s="29" t="n">
        <v>2.415</v>
      </c>
      <c r="AO175" s="29" t="n">
        <v>2.54</v>
      </c>
      <c r="AP175" s="29" t="n">
        <v>2.53</v>
      </c>
      <c r="AQ175" s="29" t="n">
        <v>2.38</v>
      </c>
      <c r="AR175" s="29" t="n">
        <v>2.29</v>
      </c>
      <c r="AS175" s="29" t="n">
        <v>2.255</v>
      </c>
      <c r="AT175" s="29" t="n">
        <v>2.265</v>
      </c>
      <c r="AU175" s="29" t="n">
        <v>2.275</v>
      </c>
      <c r="AV175" s="29" t="n">
        <v>2.285</v>
      </c>
      <c r="AW175" s="29" t="n">
        <v>2.31</v>
      </c>
      <c r="AX175" s="29" t="n">
        <v>2.335</v>
      </c>
      <c r="AY175" s="29" t="n">
        <v>2.43</v>
      </c>
      <c r="AZ175" s="29" t="n">
        <v>2.53</v>
      </c>
      <c r="BA175" s="29" t="n">
        <v>2.655</v>
      </c>
      <c r="BB175" s="29" t="n">
        <v>2.655</v>
      </c>
      <c r="BC175" s="29" t="n">
        <v>2.505</v>
      </c>
      <c r="BD175" s="29" t="n">
        <v>2.415</v>
      </c>
      <c r="BE175" s="29" t="n">
        <v>2.38</v>
      </c>
      <c r="BF175" s="29" t="n">
        <v>2.39</v>
      </c>
      <c r="BG175" s="29" t="n">
        <v>2.4</v>
      </c>
      <c r="BH175" s="29" t="n">
        <v>2.41</v>
      </c>
      <c r="BI175" s="29" t="n">
        <v>2.435</v>
      </c>
      <c r="BJ175" s="29" t="n">
        <v>2.46</v>
      </c>
      <c r="BK175" s="29" t="n">
        <v>2.555</v>
      </c>
      <c r="BL175" s="29" t="n">
        <v>2.655</v>
      </c>
      <c r="BM175" s="29" t="n">
        <v>2.78</v>
      </c>
      <c r="BN175" s="29" t="n">
        <v>2.795</v>
      </c>
      <c r="BO175" s="29" t="n">
        <v>2.645</v>
      </c>
      <c r="BP175" s="29" t="n">
        <v>2.555</v>
      </c>
      <c r="BQ175" s="29" t="n">
        <v>2.52</v>
      </c>
      <c r="BR175" s="29" t="n">
        <v>2.53</v>
      </c>
      <c r="BS175" s="29" t="n">
        <v>2.54</v>
      </c>
      <c r="BT175" s="29" t="n">
        <v>2.55</v>
      </c>
      <c r="BU175" s="29" t="n">
        <v>2.575</v>
      </c>
      <c r="BV175" s="29" t="n">
        <v>2.6</v>
      </c>
      <c r="BW175" s="29" t="n">
        <v>2.695</v>
      </c>
      <c r="BX175" s="29" t="n">
        <v>2.795</v>
      </c>
      <c r="BY175" s="29" t="n">
        <v>2.92</v>
      </c>
      <c r="BZ175" s="29" t="n">
        <v>2.945</v>
      </c>
      <c r="CA175" s="29" t="n">
        <v>2.795</v>
      </c>
      <c r="CB175" s="29" t="n">
        <v>2.705</v>
      </c>
      <c r="CC175" s="29" t="n">
        <v>2.67</v>
      </c>
      <c r="CD175" s="29" t="n">
        <v>2.68</v>
      </c>
      <c r="CE175" s="29" t="n">
        <v>2.69</v>
      </c>
      <c r="CF175" s="29" t="n">
        <v>2.7</v>
      </c>
      <c r="CG175" s="29" t="n">
        <v>2.725</v>
      </c>
      <c r="CH175" s="29" t="n">
        <v>2.75</v>
      </c>
      <c r="CI175" s="29" t="n">
        <v>2.845</v>
      </c>
      <c r="CJ175" s="29" t="n">
        <v>2.945</v>
      </c>
      <c r="CK175" s="29" t="n">
        <v>3.07</v>
      </c>
      <c r="CL175" s="29" t="n">
        <v>3.1025</v>
      </c>
      <c r="CM175" s="29" t="n">
        <v>2.9525</v>
      </c>
      <c r="CN175" s="29" t="n">
        <v>2.8625</v>
      </c>
      <c r="CO175" s="29" t="n">
        <v>2.8275</v>
      </c>
      <c r="CP175" s="29" t="n">
        <v>2.8375</v>
      </c>
      <c r="CQ175" s="29" t="n">
        <v>2.8475</v>
      </c>
      <c r="CR175" s="29" t="n">
        <v>2.8575</v>
      </c>
      <c r="CS175" s="29" t="n">
        <v>2.8825</v>
      </c>
      <c r="CT175" s="29" t="n">
        <v>2.9075</v>
      </c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12.75" hidden="false" customHeight="false" outlineLevel="0" collapsed="false">
      <c r="A176" s="1" t="n">
        <f aca="false">WEEKDAY(C176,2)</f>
        <v>4</v>
      </c>
      <c r="B176" s="1" t="n">
        <f aca="false">MONTH(C176)</f>
        <v>9</v>
      </c>
      <c r="C176" s="23" t="n">
        <v>34228</v>
      </c>
      <c r="D176" s="0" t="n">
        <f aca="false">MONTH(R176)</f>
        <v>9</v>
      </c>
      <c r="E176" s="0" t="n">
        <f aca="false">YEAR(R176)</f>
        <v>1993</v>
      </c>
      <c r="F176" s="24" t="n">
        <f aca="false">L176-K176</f>
        <v>0.1588</v>
      </c>
      <c r="G176" s="3" t="n">
        <f aca="false">N176-M176</f>
        <v>0.126583333333334</v>
      </c>
      <c r="H176" s="3" t="n">
        <f aca="false">O176-N176</f>
        <v>0.13</v>
      </c>
      <c r="I176" s="3" t="n">
        <f aca="false">O176-M176</f>
        <v>0.256583333333333</v>
      </c>
      <c r="J176" s="4" t="n">
        <f aca="false">VLOOKUP(C176,'Nymex hist.'!A:B,2,0)</f>
        <v>2.085</v>
      </c>
      <c r="K176" s="4" t="n">
        <f aca="false">AVERAGE(U176:AA176)</f>
        <v>2.085</v>
      </c>
      <c r="L176" s="4" t="n">
        <f aca="false">AVERAGE(AB176:AF176)</f>
        <v>2.2438</v>
      </c>
      <c r="M176" s="4" t="n">
        <f aca="false">SUMIF($S$3:$FQ$3,$E176+1,$S176:$FQ176)/COUNTIF($S$3:$FQ$3,$E176+1)</f>
        <v>2.23066666666667</v>
      </c>
      <c r="N176" s="4" t="n">
        <f aca="false">SUMIF($S$3:$FQ$3,$E176+2,$S176:$FQ176)/COUNTIF($S$3:$FQ$3,$E176+2)</f>
        <v>2.35725</v>
      </c>
      <c r="O176" s="4" t="n">
        <f aca="false">SUMIF($S$3:$FQ$3,$E176+3,$S176:$FQ176)/COUNTIF($S$3:$FQ$3,$E176+3)</f>
        <v>2.48725</v>
      </c>
      <c r="P176" s="4" t="n">
        <f aca="false">SUMIF($S$3:$FQ$3,$E176+4,$S176:$FQ176)/COUNTIF($S$3:$FQ$3,$E176+4)</f>
        <v>2.62725</v>
      </c>
      <c r="Q176" s="4" t="n">
        <f aca="false">SUMIF($S$3:$FQ$3,$E176+5,$S176:$FQ176)/COUNTIF($S$3:$FQ$3,$E176+5)</f>
        <v>2.77225</v>
      </c>
      <c r="R176" s="21" t="n">
        <v>34228</v>
      </c>
      <c r="S176" s="32"/>
      <c r="T176" s="32"/>
      <c r="U176" s="32"/>
      <c r="V176" s="32"/>
      <c r="W176" s="32"/>
      <c r="X176" s="32"/>
      <c r="Y176" s="32"/>
      <c r="Z176" s="32"/>
      <c r="AA176" s="32" t="n">
        <v>2.085</v>
      </c>
      <c r="AB176" s="32" t="n">
        <v>2.193</v>
      </c>
      <c r="AC176" s="32" t="n">
        <v>2.33</v>
      </c>
      <c r="AD176" s="32" t="n">
        <v>2.333</v>
      </c>
      <c r="AE176" s="32" t="n">
        <v>2.223</v>
      </c>
      <c r="AF176" s="32" t="n">
        <v>2.14</v>
      </c>
      <c r="AG176" s="32" t="n">
        <v>2.12</v>
      </c>
      <c r="AH176" s="32" t="n">
        <v>2.125</v>
      </c>
      <c r="AI176" s="32" t="n">
        <v>2.132</v>
      </c>
      <c r="AJ176" s="33" t="n">
        <v>2.14</v>
      </c>
      <c r="AK176" s="32" t="n">
        <v>2.165</v>
      </c>
      <c r="AL176" s="32" t="n">
        <v>2.195</v>
      </c>
      <c r="AM176" s="32" t="n">
        <v>2.29</v>
      </c>
      <c r="AN176" s="32" t="n">
        <v>2.39</v>
      </c>
      <c r="AO176" s="32" t="n">
        <v>2.515</v>
      </c>
      <c r="AP176" s="32" t="n">
        <v>2.505</v>
      </c>
      <c r="AQ176" s="32" t="n">
        <v>2.355</v>
      </c>
      <c r="AR176" s="32" t="n">
        <v>2.275</v>
      </c>
      <c r="AS176" s="32" t="n">
        <v>2.24</v>
      </c>
      <c r="AT176" s="32" t="n">
        <v>2.245</v>
      </c>
      <c r="AU176" s="32" t="n">
        <v>2.252</v>
      </c>
      <c r="AV176" s="32" t="n">
        <v>2.26</v>
      </c>
      <c r="AW176" s="32" t="n">
        <v>2.285</v>
      </c>
      <c r="AX176" s="32" t="n">
        <v>2.315</v>
      </c>
      <c r="AY176" s="32" t="n">
        <v>2.41</v>
      </c>
      <c r="AZ176" s="32" t="n">
        <v>2.51</v>
      </c>
      <c r="BA176" s="32" t="n">
        <v>2.635</v>
      </c>
      <c r="BB176" s="32" t="n">
        <v>2.635</v>
      </c>
      <c r="BC176" s="32" t="n">
        <v>2.485</v>
      </c>
      <c r="BD176" s="32" t="n">
        <v>2.405</v>
      </c>
      <c r="BE176" s="32" t="n">
        <v>2.37</v>
      </c>
      <c r="BF176" s="32" t="n">
        <v>2.375</v>
      </c>
      <c r="BG176" s="32" t="n">
        <v>2.382</v>
      </c>
      <c r="BH176" s="32" t="n">
        <v>2.39</v>
      </c>
      <c r="BI176" s="32" t="n">
        <v>2.415</v>
      </c>
      <c r="BJ176" s="32" t="n">
        <v>2.445</v>
      </c>
      <c r="BK176" s="32" t="n">
        <v>2.54</v>
      </c>
      <c r="BL176" s="32" t="n">
        <v>2.64</v>
      </c>
      <c r="BM176" s="32" t="n">
        <v>2.765</v>
      </c>
      <c r="BN176" s="32" t="n">
        <v>2.775</v>
      </c>
      <c r="BO176" s="32" t="n">
        <v>2.625</v>
      </c>
      <c r="BP176" s="32" t="n">
        <v>2.545</v>
      </c>
      <c r="BQ176" s="32" t="n">
        <v>2.51</v>
      </c>
      <c r="BR176" s="32" t="n">
        <v>2.515</v>
      </c>
      <c r="BS176" s="32" t="n">
        <v>2.522</v>
      </c>
      <c r="BT176" s="32" t="n">
        <v>2.53</v>
      </c>
      <c r="BU176" s="32" t="n">
        <v>2.555</v>
      </c>
      <c r="BV176" s="32" t="n">
        <v>2.585</v>
      </c>
      <c r="BW176" s="32" t="n">
        <v>2.68</v>
      </c>
      <c r="BX176" s="32" t="n">
        <v>2.78</v>
      </c>
      <c r="BY176" s="32" t="n">
        <v>2.905</v>
      </c>
      <c r="BZ176" s="32" t="n">
        <v>2.92</v>
      </c>
      <c r="CA176" s="32" t="n">
        <v>2.77</v>
      </c>
      <c r="CB176" s="32" t="n">
        <v>2.69</v>
      </c>
      <c r="CC176" s="32" t="n">
        <v>2.655</v>
      </c>
      <c r="CD176" s="32" t="n">
        <v>2.66</v>
      </c>
      <c r="CE176" s="32" t="n">
        <v>2.667</v>
      </c>
      <c r="CF176" s="32" t="n">
        <v>2.675</v>
      </c>
      <c r="CG176" s="32" t="n">
        <v>2.7</v>
      </c>
      <c r="CH176" s="32" t="n">
        <v>2.73</v>
      </c>
      <c r="CI176" s="32" t="n">
        <v>2.825</v>
      </c>
      <c r="CJ176" s="32" t="n">
        <v>2.925</v>
      </c>
      <c r="CK176" s="32" t="n">
        <v>3.05</v>
      </c>
      <c r="CL176" s="32" t="n">
        <v>3.0775</v>
      </c>
      <c r="CM176" s="32" t="n">
        <v>2.9275</v>
      </c>
      <c r="CN176" s="32" t="n">
        <v>2.8475</v>
      </c>
      <c r="CO176" s="32" t="n">
        <v>2.8125</v>
      </c>
      <c r="CP176" s="32" t="n">
        <v>2.8175</v>
      </c>
      <c r="CQ176" s="32" t="n">
        <v>2.8245</v>
      </c>
      <c r="CR176" s="32" t="n">
        <v>2.8325</v>
      </c>
      <c r="CS176" s="32" t="n">
        <v>2.8575</v>
      </c>
      <c r="CT176" s="32" t="n">
        <v>2.8875</v>
      </c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</row>
    <row r="177" customFormat="false" ht="12.75" hidden="true" customHeight="false" outlineLevel="0" collapsed="false">
      <c r="A177" s="0" t="n">
        <f aca="false">WEEKDAY(C177,2)</f>
        <v>5</v>
      </c>
      <c r="B177" s="0" t="n">
        <f aca="false">MONTH(C177)</f>
        <v>9</v>
      </c>
      <c r="C177" s="23" t="n">
        <v>34229</v>
      </c>
      <c r="D177" s="0" t="n">
        <f aca="false">MONTH(R177)</f>
        <v>9</v>
      </c>
      <c r="E177" s="0" t="n">
        <f aca="false">YEAR(R177)</f>
        <v>1993</v>
      </c>
      <c r="F177" s="24" t="n">
        <f aca="false">L177-K177</f>
        <v>0.1426</v>
      </c>
      <c r="G177" s="24" t="n">
        <f aca="false">N177-M177</f>
        <v>0.11475</v>
      </c>
      <c r="H177" s="24" t="n">
        <f aca="false">O177-N177</f>
        <v>0.125</v>
      </c>
      <c r="I177" s="24" t="n">
        <f aca="false">O177-M177</f>
        <v>0.23975</v>
      </c>
      <c r="J177" s="25" t="n">
        <f aca="false">VLOOKUP(C177,'Nymex hist.'!A:B,2,0)</f>
        <v>2.165</v>
      </c>
      <c r="K177" s="34" t="n">
        <f aca="false">AVERAGE(U177:AA177)</f>
        <v>2.165</v>
      </c>
      <c r="L177" s="34" t="n">
        <f aca="false">AVERAGE(AB177:AF177)</f>
        <v>2.3076</v>
      </c>
      <c r="M177" s="27" t="n">
        <f aca="false">SUMIF($S$3:$FQ$3,$E177+1,$S177:$FQ177)/COUNTIF($S$3:$FQ$3,$E177+1)</f>
        <v>2.27166666666667</v>
      </c>
      <c r="N177" s="27" t="n">
        <f aca="false">SUMIF($S$3:$FQ$3,$E177+2,$S177:$FQ177)/COUNTIF($S$3:$FQ$3,$E177+2)</f>
        <v>2.38641666666667</v>
      </c>
      <c r="O177" s="27" t="n">
        <f aca="false">SUMIF($S$3:$FQ$3,$E177+3,$S177:$FQ177)/COUNTIF($S$3:$FQ$3,$E177+3)</f>
        <v>2.51141666666667</v>
      </c>
      <c r="P177" s="27" t="n">
        <f aca="false">SUMIF($S$3:$FQ$3,$E177+4,$S177:$FQ177)/COUNTIF($S$3:$FQ$3,$E177+4)</f>
        <v>2.65141666666667</v>
      </c>
      <c r="Q177" s="27" t="n">
        <f aca="false">SUMIF($S$3:$FQ$3,$E177+5,$S177:$FQ177)/COUNTIF($S$3:$FQ$3,$E177+5)</f>
        <v>2.79641666666667</v>
      </c>
      <c r="R177" s="28" t="n">
        <v>34229</v>
      </c>
      <c r="S177" s="29"/>
      <c r="T177" s="29"/>
      <c r="U177" s="29"/>
      <c r="V177" s="29"/>
      <c r="W177" s="29"/>
      <c r="X177" s="29"/>
      <c r="Y177" s="29"/>
      <c r="Z177" s="29"/>
      <c r="AA177" s="29" t="n">
        <v>2.165</v>
      </c>
      <c r="AB177" s="29" t="n">
        <v>2.262</v>
      </c>
      <c r="AC177" s="29" t="n">
        <v>2.403</v>
      </c>
      <c r="AD177" s="29" t="n">
        <v>2.405</v>
      </c>
      <c r="AE177" s="29" t="n">
        <v>2.28</v>
      </c>
      <c r="AF177" s="29" t="n">
        <v>2.188</v>
      </c>
      <c r="AG177" s="29" t="n">
        <v>2.168</v>
      </c>
      <c r="AH177" s="29" t="n">
        <v>2.168</v>
      </c>
      <c r="AI177" s="29" t="n">
        <v>2.17</v>
      </c>
      <c r="AJ177" s="31" t="n">
        <v>2.173</v>
      </c>
      <c r="AK177" s="29" t="n">
        <v>2.198</v>
      </c>
      <c r="AL177" s="29" t="n">
        <v>2.23</v>
      </c>
      <c r="AM177" s="29" t="n">
        <v>2.32</v>
      </c>
      <c r="AN177" s="29" t="n">
        <v>2.42</v>
      </c>
      <c r="AO177" s="29" t="n">
        <v>2.54</v>
      </c>
      <c r="AP177" s="29" t="n">
        <v>2.53</v>
      </c>
      <c r="AQ177" s="29" t="n">
        <v>2.385</v>
      </c>
      <c r="AR177" s="29" t="n">
        <v>2.3</v>
      </c>
      <c r="AS177" s="29" t="n">
        <v>2.283</v>
      </c>
      <c r="AT177" s="29" t="n">
        <v>2.283</v>
      </c>
      <c r="AU177" s="29" t="n">
        <v>2.285</v>
      </c>
      <c r="AV177" s="29" t="n">
        <v>2.288</v>
      </c>
      <c r="AW177" s="29" t="n">
        <v>2.313</v>
      </c>
      <c r="AX177" s="29" t="n">
        <v>2.345</v>
      </c>
      <c r="AY177" s="29" t="n">
        <v>2.435</v>
      </c>
      <c r="AZ177" s="29" t="n">
        <v>2.535</v>
      </c>
      <c r="BA177" s="29" t="n">
        <v>2.655</v>
      </c>
      <c r="BB177" s="29" t="n">
        <v>2.655</v>
      </c>
      <c r="BC177" s="29" t="n">
        <v>2.51</v>
      </c>
      <c r="BD177" s="29" t="n">
        <v>2.425</v>
      </c>
      <c r="BE177" s="29" t="n">
        <v>2.408</v>
      </c>
      <c r="BF177" s="29" t="n">
        <v>2.408</v>
      </c>
      <c r="BG177" s="29" t="n">
        <v>2.41</v>
      </c>
      <c r="BH177" s="29" t="n">
        <v>2.413</v>
      </c>
      <c r="BI177" s="29" t="n">
        <v>2.438</v>
      </c>
      <c r="BJ177" s="29" t="n">
        <v>2.47</v>
      </c>
      <c r="BK177" s="29" t="n">
        <v>2.56</v>
      </c>
      <c r="BL177" s="29" t="n">
        <v>2.66</v>
      </c>
      <c r="BM177" s="29" t="n">
        <v>2.78</v>
      </c>
      <c r="BN177" s="29" t="n">
        <v>2.795</v>
      </c>
      <c r="BO177" s="29" t="n">
        <v>2.65</v>
      </c>
      <c r="BP177" s="29" t="n">
        <v>2.565</v>
      </c>
      <c r="BQ177" s="29" t="n">
        <v>2.548</v>
      </c>
      <c r="BR177" s="29" t="n">
        <v>2.548</v>
      </c>
      <c r="BS177" s="29" t="n">
        <v>2.55</v>
      </c>
      <c r="BT177" s="29" t="n">
        <v>2.553</v>
      </c>
      <c r="BU177" s="29" t="n">
        <v>2.578</v>
      </c>
      <c r="BV177" s="29" t="n">
        <v>2.61</v>
      </c>
      <c r="BW177" s="29" t="n">
        <v>2.7</v>
      </c>
      <c r="BX177" s="29" t="n">
        <v>2.8</v>
      </c>
      <c r="BY177" s="29" t="n">
        <v>2.92</v>
      </c>
      <c r="BZ177" s="29" t="n">
        <v>2.94</v>
      </c>
      <c r="CA177" s="29" t="n">
        <v>2.795</v>
      </c>
      <c r="CB177" s="29" t="n">
        <v>2.71</v>
      </c>
      <c r="CC177" s="29" t="n">
        <v>2.693</v>
      </c>
      <c r="CD177" s="29" t="n">
        <v>2.693</v>
      </c>
      <c r="CE177" s="29" t="n">
        <v>2.695</v>
      </c>
      <c r="CF177" s="29" t="n">
        <v>2.698</v>
      </c>
      <c r="CG177" s="29" t="n">
        <v>2.723</v>
      </c>
      <c r="CH177" s="29" t="n">
        <v>2.755</v>
      </c>
      <c r="CI177" s="29" t="n">
        <v>2.845</v>
      </c>
      <c r="CJ177" s="29" t="n">
        <v>2.945</v>
      </c>
      <c r="CK177" s="29" t="n">
        <v>3.065</v>
      </c>
      <c r="CL177" s="29" t="n">
        <v>3.0975</v>
      </c>
      <c r="CM177" s="29" t="n">
        <v>2.9525</v>
      </c>
      <c r="CN177" s="29" t="n">
        <v>2.8675</v>
      </c>
      <c r="CO177" s="29" t="n">
        <v>2.8505</v>
      </c>
      <c r="CP177" s="29" t="n">
        <v>2.8505</v>
      </c>
      <c r="CQ177" s="29" t="n">
        <v>2.8525</v>
      </c>
      <c r="CR177" s="29" t="n">
        <v>2.8555</v>
      </c>
      <c r="CS177" s="29" t="n">
        <v>2.8805</v>
      </c>
      <c r="CT177" s="29" t="n">
        <v>2.9125</v>
      </c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</row>
    <row r="178" customFormat="false" ht="12.75" hidden="true" customHeight="false" outlineLevel="0" collapsed="false">
      <c r="A178" s="0" t="n">
        <f aca="false">WEEKDAY(C178,2)</f>
        <v>1</v>
      </c>
      <c r="B178" s="0" t="n">
        <f aca="false">MONTH(C178)</f>
        <v>9</v>
      </c>
      <c r="C178" s="23" t="n">
        <v>34232</v>
      </c>
      <c r="D178" s="0" t="n">
        <f aca="false">MONTH(R178)</f>
        <v>9</v>
      </c>
      <c r="E178" s="0" t="n">
        <f aca="false">YEAR(R178)</f>
        <v>1993</v>
      </c>
      <c r="F178" s="24" t="n">
        <f aca="false">L178-K178</f>
        <v>0.1492</v>
      </c>
      <c r="G178" s="24" t="n">
        <f aca="false">N178-M178</f>
        <v>0.108958333333333</v>
      </c>
      <c r="H178" s="24" t="n">
        <f aca="false">O178-N178</f>
        <v>0.118958333333334</v>
      </c>
      <c r="I178" s="24" t="n">
        <f aca="false">O178-M178</f>
        <v>0.227916666666667</v>
      </c>
      <c r="J178" s="25" t="n">
        <f aca="false">VLOOKUP(C178,'Nymex hist.'!A:B,2,0)</f>
        <v>2.193</v>
      </c>
      <c r="K178" s="34" t="n">
        <f aca="false">AVERAGE(U178:AA178)</f>
        <v>2.193</v>
      </c>
      <c r="L178" s="34" t="n">
        <f aca="false">AVERAGE(AB178:AF178)</f>
        <v>2.3422</v>
      </c>
      <c r="M178" s="27" t="n">
        <f aca="false">SUMIF($S$3:$FQ$3,$E178+1,$S178:$FQ178)/COUNTIF($S$3:$FQ$3,$E178+1)</f>
        <v>2.29933333333333</v>
      </c>
      <c r="N178" s="27" t="n">
        <f aca="false">SUMIF($S$3:$FQ$3,$E178+2,$S178:$FQ178)/COUNTIF($S$3:$FQ$3,$E178+2)</f>
        <v>2.40829166666667</v>
      </c>
      <c r="O178" s="27" t="n">
        <f aca="false">SUMIF($S$3:$FQ$3,$E178+3,$S178:$FQ178)/COUNTIF($S$3:$FQ$3,$E178+3)</f>
        <v>2.52725</v>
      </c>
      <c r="P178" s="27" t="n">
        <f aca="false">SUMIF($S$3:$FQ$3,$E178+4,$S178:$FQ178)/COUNTIF($S$3:$FQ$3,$E178+4)</f>
        <v>2.661</v>
      </c>
      <c r="Q178" s="27" t="n">
        <f aca="false">SUMIF($S$3:$FQ$3,$E178+5,$S178:$FQ178)/COUNTIF($S$3:$FQ$3,$E178+5)</f>
        <v>2.80516666666667</v>
      </c>
      <c r="R178" s="28" t="n">
        <v>34232</v>
      </c>
      <c r="S178" s="29"/>
      <c r="T178" s="29"/>
      <c r="U178" s="29"/>
      <c r="V178" s="29"/>
      <c r="W178" s="29"/>
      <c r="X178" s="29"/>
      <c r="Y178" s="29"/>
      <c r="Z178" s="29"/>
      <c r="AA178" s="29" t="n">
        <v>2.193</v>
      </c>
      <c r="AB178" s="29" t="n">
        <v>2.297</v>
      </c>
      <c r="AC178" s="29" t="n">
        <v>2.439</v>
      </c>
      <c r="AD178" s="29" t="n">
        <v>2.44</v>
      </c>
      <c r="AE178" s="29" t="n">
        <v>2.315</v>
      </c>
      <c r="AF178" s="29" t="n">
        <v>2.22</v>
      </c>
      <c r="AG178" s="29" t="n">
        <v>2.195</v>
      </c>
      <c r="AH178" s="29" t="n">
        <v>2.195</v>
      </c>
      <c r="AI178" s="29" t="n">
        <v>2.197</v>
      </c>
      <c r="AJ178" s="31" t="n">
        <v>2.2</v>
      </c>
      <c r="AK178" s="29" t="n">
        <v>2.225</v>
      </c>
      <c r="AL178" s="29" t="n">
        <v>2.255</v>
      </c>
      <c r="AM178" s="29" t="n">
        <v>2.345</v>
      </c>
      <c r="AN178" s="29" t="n">
        <v>2.44</v>
      </c>
      <c r="AO178" s="29" t="n">
        <v>2.565</v>
      </c>
      <c r="AP178" s="29" t="n">
        <v>2.555</v>
      </c>
      <c r="AQ178" s="29" t="n">
        <v>2.42</v>
      </c>
      <c r="AR178" s="29" t="n">
        <v>2.34</v>
      </c>
      <c r="AS178" s="29" t="n">
        <v>2.3025</v>
      </c>
      <c r="AT178" s="29" t="n">
        <v>2.3025</v>
      </c>
      <c r="AU178" s="29" t="n">
        <v>2.3045</v>
      </c>
      <c r="AV178" s="29" t="n">
        <v>2.3075</v>
      </c>
      <c r="AW178" s="29" t="n">
        <v>2.3325</v>
      </c>
      <c r="AX178" s="29" t="n">
        <v>2.3625</v>
      </c>
      <c r="AY178" s="29" t="n">
        <v>2.4525</v>
      </c>
      <c r="AZ178" s="29" t="n">
        <v>2.5475</v>
      </c>
      <c r="BA178" s="29" t="n">
        <v>2.6725</v>
      </c>
      <c r="BB178" s="29" t="n">
        <v>2.6625</v>
      </c>
      <c r="BC178" s="29" t="n">
        <v>2.54</v>
      </c>
      <c r="BD178" s="29" t="n">
        <v>2.46</v>
      </c>
      <c r="BE178" s="29" t="n">
        <v>2.4225</v>
      </c>
      <c r="BF178" s="29" t="n">
        <v>2.4225</v>
      </c>
      <c r="BG178" s="29" t="n">
        <v>2.4245</v>
      </c>
      <c r="BH178" s="29" t="n">
        <v>2.4275</v>
      </c>
      <c r="BI178" s="29" t="n">
        <v>2.4525</v>
      </c>
      <c r="BJ178" s="29" t="n">
        <v>2.4825</v>
      </c>
      <c r="BK178" s="29" t="n">
        <v>2.5725</v>
      </c>
      <c r="BL178" s="29" t="n">
        <v>2.6675</v>
      </c>
      <c r="BM178" s="29" t="n">
        <v>2.7925</v>
      </c>
      <c r="BN178" s="29" t="n">
        <v>2.7825</v>
      </c>
      <c r="BO178" s="29" t="n">
        <v>2.675</v>
      </c>
      <c r="BP178" s="29" t="n">
        <v>2.595</v>
      </c>
      <c r="BQ178" s="29" t="n">
        <v>2.5575</v>
      </c>
      <c r="BR178" s="29" t="n">
        <v>2.5575</v>
      </c>
      <c r="BS178" s="29" t="n">
        <v>2.5595</v>
      </c>
      <c r="BT178" s="29" t="n">
        <v>2.5625</v>
      </c>
      <c r="BU178" s="29" t="n">
        <v>2.5875</v>
      </c>
      <c r="BV178" s="29" t="n">
        <v>2.6175</v>
      </c>
      <c r="BW178" s="29" t="n">
        <v>2.7075</v>
      </c>
      <c r="BX178" s="29" t="n">
        <v>2.8025</v>
      </c>
      <c r="BY178" s="29" t="n">
        <v>2.9275</v>
      </c>
      <c r="BZ178" s="29" t="n">
        <v>2.9175</v>
      </c>
      <c r="CA178" s="29" t="n">
        <v>2.82</v>
      </c>
      <c r="CB178" s="29" t="n">
        <v>2.74</v>
      </c>
      <c r="CC178" s="29" t="n">
        <v>2.7025</v>
      </c>
      <c r="CD178" s="29" t="n">
        <v>2.7025</v>
      </c>
      <c r="CE178" s="29" t="n">
        <v>2.7045</v>
      </c>
      <c r="CF178" s="29" t="n">
        <v>2.7075</v>
      </c>
      <c r="CG178" s="29" t="n">
        <v>2.7325</v>
      </c>
      <c r="CH178" s="29" t="n">
        <v>2.7625</v>
      </c>
      <c r="CI178" s="29" t="n">
        <v>2.8525</v>
      </c>
      <c r="CJ178" s="29" t="n">
        <v>2.9475</v>
      </c>
      <c r="CK178" s="29" t="n">
        <v>3.0725</v>
      </c>
      <c r="CL178" s="29" t="n">
        <v>3.0625</v>
      </c>
      <c r="CM178" s="29" t="n">
        <v>2.97</v>
      </c>
      <c r="CN178" s="29" t="n">
        <v>2.89</v>
      </c>
      <c r="CO178" s="29" t="n">
        <v>2.8525</v>
      </c>
      <c r="CP178" s="29" t="n">
        <v>2.8525</v>
      </c>
      <c r="CQ178" s="29" t="n">
        <v>2.8545</v>
      </c>
      <c r="CR178" s="29" t="n">
        <v>2.8575</v>
      </c>
      <c r="CS178" s="29" t="n">
        <v>2.8825</v>
      </c>
      <c r="CT178" s="29" t="n">
        <v>2.9125</v>
      </c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12.75" hidden="true" customHeight="false" outlineLevel="0" collapsed="false">
      <c r="A179" s="0" t="n">
        <f aca="false">WEEKDAY(C179,2)</f>
        <v>2</v>
      </c>
      <c r="B179" s="0" t="n">
        <f aca="false">MONTH(C179)</f>
        <v>9</v>
      </c>
      <c r="C179" s="23" t="n">
        <v>34233</v>
      </c>
      <c r="D179" s="0" t="n">
        <f aca="false">MONTH(R179)</f>
        <v>9</v>
      </c>
      <c r="E179" s="0" t="n">
        <f aca="false">YEAR(R179)</f>
        <v>1993</v>
      </c>
      <c r="F179" s="24" t="n">
        <f aca="false">L179-K179</f>
        <v>0.1036</v>
      </c>
      <c r="G179" s="24" t="n">
        <f aca="false">N179-M179</f>
        <v>0.0825416666666667</v>
      </c>
      <c r="H179" s="24" t="n">
        <f aca="false">O179-N179</f>
        <v>0.108125</v>
      </c>
      <c r="I179" s="24" t="n">
        <f aca="false">O179-M179</f>
        <v>0.190666666666667</v>
      </c>
      <c r="J179" s="25" t="n">
        <f aca="false">VLOOKUP(C179,'Nymex hist.'!A:B,2,0)</f>
        <v>2.238</v>
      </c>
      <c r="K179" s="34" t="n">
        <f aca="false">AVERAGE(U179:AA179)</f>
        <v>2.238</v>
      </c>
      <c r="L179" s="34" t="n">
        <f aca="false">AVERAGE(AB179:AF179)</f>
        <v>2.3416</v>
      </c>
      <c r="M179" s="27" t="n">
        <f aca="false">SUMIF($S$3:$FQ$3,$E179+1,$S179:$FQ179)/COUNTIF($S$3:$FQ$3,$E179+1)</f>
        <v>2.26475</v>
      </c>
      <c r="N179" s="27" t="n">
        <f aca="false">SUMIF($S$3:$FQ$3,$E179+2,$S179:$FQ179)/COUNTIF($S$3:$FQ$3,$E179+2)</f>
        <v>2.34729166666667</v>
      </c>
      <c r="O179" s="27" t="n">
        <f aca="false">SUMIF($S$3:$FQ$3,$E179+3,$S179:$FQ179)/COUNTIF($S$3:$FQ$3,$E179+3)</f>
        <v>2.45541666666667</v>
      </c>
      <c r="P179" s="27" t="n">
        <f aca="false">SUMIF($S$3:$FQ$3,$E179+4,$S179:$FQ179)/COUNTIF($S$3:$FQ$3,$E179+4)</f>
        <v>2.58833333333333</v>
      </c>
      <c r="Q179" s="27" t="n">
        <f aca="false">SUMIF($S$3:$FQ$3,$E179+5,$S179:$FQ179)/COUNTIF($S$3:$FQ$3,$E179+5)</f>
        <v>2.7325</v>
      </c>
      <c r="R179" s="28" t="n">
        <v>34233</v>
      </c>
      <c r="S179" s="29"/>
      <c r="T179" s="29"/>
      <c r="U179" s="29"/>
      <c r="V179" s="29"/>
      <c r="W179" s="29"/>
      <c r="X179" s="29"/>
      <c r="Y179" s="29"/>
      <c r="Z179" s="29"/>
      <c r="AA179" s="29" t="n">
        <v>2.238</v>
      </c>
      <c r="AB179" s="29" t="n">
        <v>2.303</v>
      </c>
      <c r="AC179" s="29" t="n">
        <v>2.449</v>
      </c>
      <c r="AD179" s="29" t="n">
        <v>2.45</v>
      </c>
      <c r="AE179" s="29" t="n">
        <v>2.308</v>
      </c>
      <c r="AF179" s="29" t="n">
        <v>2.198</v>
      </c>
      <c r="AG179" s="29" t="n">
        <v>2.156</v>
      </c>
      <c r="AH179" s="29" t="n">
        <v>2.156</v>
      </c>
      <c r="AI179" s="29" t="n">
        <v>2.156</v>
      </c>
      <c r="AJ179" s="31" t="n">
        <v>2.158</v>
      </c>
      <c r="AK179" s="29" t="n">
        <v>2.183</v>
      </c>
      <c r="AL179" s="29" t="n">
        <v>2.213</v>
      </c>
      <c r="AM179" s="29" t="n">
        <v>2.298</v>
      </c>
      <c r="AN179" s="29" t="n">
        <v>2.388</v>
      </c>
      <c r="AO179" s="29" t="n">
        <v>2.513</v>
      </c>
      <c r="AP179" s="29" t="n">
        <v>2.503</v>
      </c>
      <c r="AQ179" s="29" t="n">
        <v>2.368</v>
      </c>
      <c r="AR179" s="29" t="n">
        <v>2.288</v>
      </c>
      <c r="AS179" s="29" t="n">
        <v>2.2435</v>
      </c>
      <c r="AT179" s="29" t="n">
        <v>2.2435</v>
      </c>
      <c r="AU179" s="29" t="n">
        <v>2.2435</v>
      </c>
      <c r="AV179" s="29" t="n">
        <v>2.2455</v>
      </c>
      <c r="AW179" s="29" t="n">
        <v>2.2705</v>
      </c>
      <c r="AX179" s="29" t="n">
        <v>2.3005</v>
      </c>
      <c r="AY179" s="29" t="n">
        <v>2.3855</v>
      </c>
      <c r="AZ179" s="29" t="n">
        <v>2.4755</v>
      </c>
      <c r="BA179" s="29" t="n">
        <v>2.6005</v>
      </c>
      <c r="BB179" s="29" t="n">
        <v>2.5905</v>
      </c>
      <c r="BC179" s="29" t="n">
        <v>2.478</v>
      </c>
      <c r="BD179" s="29" t="n">
        <v>2.398</v>
      </c>
      <c r="BE179" s="29" t="n">
        <v>2.3535</v>
      </c>
      <c r="BF179" s="29" t="n">
        <v>2.3535</v>
      </c>
      <c r="BG179" s="29" t="n">
        <v>2.3535</v>
      </c>
      <c r="BH179" s="29" t="n">
        <v>2.3555</v>
      </c>
      <c r="BI179" s="29" t="n">
        <v>2.3805</v>
      </c>
      <c r="BJ179" s="29" t="n">
        <v>2.4105</v>
      </c>
      <c r="BK179" s="29" t="n">
        <v>2.4955</v>
      </c>
      <c r="BL179" s="29" t="n">
        <v>2.5855</v>
      </c>
      <c r="BM179" s="29" t="n">
        <v>2.7105</v>
      </c>
      <c r="BN179" s="29" t="n">
        <v>2.7005</v>
      </c>
      <c r="BO179" s="29" t="n">
        <v>2.613</v>
      </c>
      <c r="BP179" s="29" t="n">
        <v>2.533</v>
      </c>
      <c r="BQ179" s="29" t="n">
        <v>2.4885</v>
      </c>
      <c r="BR179" s="29" t="n">
        <v>2.4885</v>
      </c>
      <c r="BS179" s="29" t="n">
        <v>2.4885</v>
      </c>
      <c r="BT179" s="29" t="n">
        <v>2.4905</v>
      </c>
      <c r="BU179" s="29" t="n">
        <v>2.5155</v>
      </c>
      <c r="BV179" s="29" t="n">
        <v>2.5455</v>
      </c>
      <c r="BW179" s="29" t="n">
        <v>2.6305</v>
      </c>
      <c r="BX179" s="29" t="n">
        <v>2.7205</v>
      </c>
      <c r="BY179" s="29" t="n">
        <v>2.8455</v>
      </c>
      <c r="BZ179" s="29" t="n">
        <v>2.8355</v>
      </c>
      <c r="CA179" s="29" t="n">
        <v>2.758</v>
      </c>
      <c r="CB179" s="29" t="n">
        <v>2.678</v>
      </c>
      <c r="CC179" s="29" t="n">
        <v>2.6335</v>
      </c>
      <c r="CD179" s="29" t="n">
        <v>2.6335</v>
      </c>
      <c r="CE179" s="29" t="n">
        <v>2.6335</v>
      </c>
      <c r="CF179" s="29" t="n">
        <v>2.6355</v>
      </c>
      <c r="CG179" s="29" t="n">
        <v>2.6605</v>
      </c>
      <c r="CH179" s="29" t="n">
        <v>2.6905</v>
      </c>
      <c r="CI179" s="29" t="n">
        <v>2.7755</v>
      </c>
      <c r="CJ179" s="29" t="n">
        <v>2.8655</v>
      </c>
      <c r="CK179" s="29" t="n">
        <v>2.9905</v>
      </c>
      <c r="CL179" s="29" t="n">
        <v>2.9805</v>
      </c>
      <c r="CM179" s="29" t="n">
        <v>2.908</v>
      </c>
      <c r="CN179" s="29" t="n">
        <v>2.828</v>
      </c>
      <c r="CO179" s="29" t="n">
        <v>2.7835</v>
      </c>
      <c r="CP179" s="29" t="n">
        <v>2.7835</v>
      </c>
      <c r="CQ179" s="29" t="n">
        <v>2.7835</v>
      </c>
      <c r="CR179" s="29" t="n">
        <v>2.7855</v>
      </c>
      <c r="CS179" s="29" t="n">
        <v>2.8105</v>
      </c>
      <c r="CT179" s="29" t="n">
        <v>2.8405</v>
      </c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12.75" hidden="true" customHeight="false" outlineLevel="0" collapsed="false">
      <c r="A180" s="0" t="n">
        <f aca="false">WEEKDAY(C180,2)</f>
        <v>3</v>
      </c>
      <c r="B180" s="0" t="n">
        <f aca="false">MONTH(C180)</f>
        <v>9</v>
      </c>
      <c r="C180" s="23" t="n">
        <v>34234</v>
      </c>
      <c r="D180" s="0" t="n">
        <f aca="false">MONTH(R180)</f>
        <v>9</v>
      </c>
      <c r="E180" s="0" t="n">
        <f aca="false">YEAR(R180)</f>
        <v>1993</v>
      </c>
      <c r="F180" s="24" t="n">
        <f aca="false">L180-K180</f>
        <v>0.1614</v>
      </c>
      <c r="G180" s="24" t="n">
        <f aca="false">N180-M180</f>
        <v>0.103833333333333</v>
      </c>
      <c r="H180" s="24" t="n">
        <f aca="false">O180-N180</f>
        <v>0.108333333333333</v>
      </c>
      <c r="I180" s="24" t="n">
        <f aca="false">O180-M180</f>
        <v>0.212166666666667</v>
      </c>
      <c r="J180" s="25" t="n">
        <f aca="false">VLOOKUP(C180,'Nymex hist.'!A:B,2,0)</f>
        <v>2.158</v>
      </c>
      <c r="K180" s="34" t="n">
        <f aca="false">AVERAGE(U180:AA180)</f>
        <v>2.158</v>
      </c>
      <c r="L180" s="34" t="n">
        <f aca="false">AVERAGE(AB180:AF180)</f>
        <v>2.3194</v>
      </c>
      <c r="M180" s="27" t="n">
        <f aca="false">SUMIF($S$3:$FQ$3,$E180+1,$S180:$FQ180)/COUNTIF($S$3:$FQ$3,$E180+1)</f>
        <v>2.27383333333333</v>
      </c>
      <c r="N180" s="27" t="n">
        <f aca="false">SUMIF($S$3:$FQ$3,$E180+2,$S180:$FQ180)/COUNTIF($S$3:$FQ$3,$E180+2)</f>
        <v>2.37766666666667</v>
      </c>
      <c r="O180" s="27" t="n">
        <f aca="false">SUMIF($S$3:$FQ$3,$E180+3,$S180:$FQ180)/COUNTIF($S$3:$FQ$3,$E180+3)</f>
        <v>2.486</v>
      </c>
      <c r="P180" s="27" t="n">
        <f aca="false">SUMIF($S$3:$FQ$3,$E180+4,$S180:$FQ180)/COUNTIF($S$3:$FQ$3,$E180+4)</f>
        <v>2.61891666666667</v>
      </c>
      <c r="Q180" s="27" t="n">
        <f aca="false">SUMIF($S$3:$FQ$3,$E180+5,$S180:$FQ180)/COUNTIF($S$3:$FQ$3,$E180+5)</f>
        <v>2.76308333333333</v>
      </c>
      <c r="R180" s="28" t="n">
        <v>34234</v>
      </c>
      <c r="S180" s="29"/>
      <c r="T180" s="29"/>
      <c r="U180" s="29"/>
      <c r="V180" s="29"/>
      <c r="W180" s="29"/>
      <c r="X180" s="29"/>
      <c r="Y180" s="29"/>
      <c r="Z180" s="29"/>
      <c r="AA180" s="29" t="n">
        <v>2.158</v>
      </c>
      <c r="AB180" s="29" t="n">
        <v>2.268</v>
      </c>
      <c r="AC180" s="29" t="n">
        <v>2.417</v>
      </c>
      <c r="AD180" s="29" t="n">
        <v>2.42</v>
      </c>
      <c r="AE180" s="29" t="n">
        <v>2.295</v>
      </c>
      <c r="AF180" s="29" t="n">
        <v>2.197</v>
      </c>
      <c r="AG180" s="29" t="n">
        <v>2.157</v>
      </c>
      <c r="AH180" s="29" t="n">
        <v>2.159</v>
      </c>
      <c r="AI180" s="29" t="n">
        <v>2.162</v>
      </c>
      <c r="AJ180" s="31" t="n">
        <v>2.166</v>
      </c>
      <c r="AK180" s="29" t="n">
        <v>2.191</v>
      </c>
      <c r="AL180" s="29" t="n">
        <v>2.226</v>
      </c>
      <c r="AM180" s="29" t="n">
        <v>2.321</v>
      </c>
      <c r="AN180" s="29" t="n">
        <v>2.426</v>
      </c>
      <c r="AO180" s="29" t="n">
        <v>2.566</v>
      </c>
      <c r="AP180" s="29" t="n">
        <v>2.556</v>
      </c>
      <c r="AQ180" s="29" t="n">
        <v>2.436</v>
      </c>
      <c r="AR180" s="29" t="n">
        <v>2.356</v>
      </c>
      <c r="AS180" s="29" t="n">
        <v>2.247</v>
      </c>
      <c r="AT180" s="29" t="n">
        <v>2.249</v>
      </c>
      <c r="AU180" s="29" t="n">
        <v>2.252</v>
      </c>
      <c r="AV180" s="29" t="n">
        <v>2.256</v>
      </c>
      <c r="AW180" s="29" t="n">
        <v>2.281</v>
      </c>
      <c r="AX180" s="29" t="n">
        <v>2.316</v>
      </c>
      <c r="AY180" s="29" t="n">
        <v>2.411</v>
      </c>
      <c r="AZ180" s="29" t="n">
        <v>2.516</v>
      </c>
      <c r="BA180" s="29" t="n">
        <v>2.656</v>
      </c>
      <c r="BB180" s="29" t="n">
        <v>2.646</v>
      </c>
      <c r="BC180" s="29" t="n">
        <v>2.546</v>
      </c>
      <c r="BD180" s="29" t="n">
        <v>2.466</v>
      </c>
      <c r="BE180" s="29" t="n">
        <v>2.357</v>
      </c>
      <c r="BF180" s="29" t="n">
        <v>2.359</v>
      </c>
      <c r="BG180" s="29" t="n">
        <v>2.362</v>
      </c>
      <c r="BH180" s="29" t="n">
        <v>2.366</v>
      </c>
      <c r="BI180" s="29" t="n">
        <v>2.391</v>
      </c>
      <c r="BJ180" s="29" t="n">
        <v>2.426</v>
      </c>
      <c r="BK180" s="29" t="n">
        <v>2.521</v>
      </c>
      <c r="BL180" s="29" t="n">
        <v>2.626</v>
      </c>
      <c r="BM180" s="29" t="n">
        <v>2.766</v>
      </c>
      <c r="BN180" s="29" t="n">
        <v>2.756</v>
      </c>
      <c r="BO180" s="29" t="n">
        <v>2.681</v>
      </c>
      <c r="BP180" s="29" t="n">
        <v>2.601</v>
      </c>
      <c r="BQ180" s="29" t="n">
        <v>2.492</v>
      </c>
      <c r="BR180" s="29" t="n">
        <v>2.494</v>
      </c>
      <c r="BS180" s="29" t="n">
        <v>2.497</v>
      </c>
      <c r="BT180" s="29" t="n">
        <v>2.501</v>
      </c>
      <c r="BU180" s="29" t="n">
        <v>2.526</v>
      </c>
      <c r="BV180" s="29" t="n">
        <v>2.561</v>
      </c>
      <c r="BW180" s="29" t="n">
        <v>2.656</v>
      </c>
      <c r="BX180" s="29" t="n">
        <v>2.761</v>
      </c>
      <c r="BY180" s="29" t="n">
        <v>2.901</v>
      </c>
      <c r="BZ180" s="29" t="n">
        <v>2.891</v>
      </c>
      <c r="CA180" s="29" t="n">
        <v>2.826</v>
      </c>
      <c r="CB180" s="29" t="n">
        <v>2.746</v>
      </c>
      <c r="CC180" s="29" t="n">
        <v>2.637</v>
      </c>
      <c r="CD180" s="29" t="n">
        <v>2.639</v>
      </c>
      <c r="CE180" s="29" t="n">
        <v>2.642</v>
      </c>
      <c r="CF180" s="29" t="n">
        <v>2.646</v>
      </c>
      <c r="CG180" s="29" t="n">
        <v>2.671</v>
      </c>
      <c r="CH180" s="29" t="n">
        <v>2.706</v>
      </c>
      <c r="CI180" s="29" t="n">
        <v>2.801</v>
      </c>
      <c r="CJ180" s="29" t="n">
        <v>2.906</v>
      </c>
      <c r="CK180" s="29" t="n">
        <v>3.046</v>
      </c>
      <c r="CL180" s="29" t="n">
        <v>3.036</v>
      </c>
      <c r="CM180" s="29" t="n">
        <v>2.976</v>
      </c>
      <c r="CN180" s="29" t="n">
        <v>2.896</v>
      </c>
      <c r="CO180" s="29" t="n">
        <v>2.787</v>
      </c>
      <c r="CP180" s="29" t="n">
        <v>2.789</v>
      </c>
      <c r="CQ180" s="29" t="n">
        <v>2.792</v>
      </c>
      <c r="CR180" s="29" t="n">
        <v>2.796</v>
      </c>
      <c r="CS180" s="29" t="n">
        <v>2.821</v>
      </c>
      <c r="CT180" s="29" t="n">
        <v>2.856</v>
      </c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12.75" hidden="false" customHeight="false" outlineLevel="0" collapsed="false">
      <c r="A181" s="1" t="n">
        <f aca="false">WEEKDAY(C181,2)</f>
        <v>4</v>
      </c>
      <c r="B181" s="1" t="n">
        <f aca="false">MONTH(C181)</f>
        <v>9</v>
      </c>
      <c r="C181" s="23" t="n">
        <v>34235</v>
      </c>
      <c r="D181" s="0" t="n">
        <f aca="false">MONTH(R181)</f>
        <v>9</v>
      </c>
      <c r="E181" s="0" t="n">
        <f aca="false">YEAR(R181)</f>
        <v>1993</v>
      </c>
      <c r="F181" s="24" t="n">
        <f aca="false">L181-K181</f>
        <v>0.2572</v>
      </c>
      <c r="G181" s="3" t="n">
        <f aca="false">N181-M181</f>
        <v>0.100291666666666</v>
      </c>
      <c r="H181" s="3" t="n">
        <f aca="false">O181-N181</f>
        <v>0.110833333333334</v>
      </c>
      <c r="I181" s="3" t="n">
        <f aca="false">O181-M181</f>
        <v>0.211125</v>
      </c>
      <c r="J181" s="4" t="n">
        <f aca="false">VLOOKUP(C181,'Nymex hist.'!A:B,2,0)</f>
        <v>2.066</v>
      </c>
      <c r="K181" s="4" t="n">
        <f aca="false">AVERAGE(U181:AA181)</f>
        <v>2.066</v>
      </c>
      <c r="L181" s="4" t="n">
        <f aca="false">AVERAGE(AB181:AF181)</f>
        <v>2.3232</v>
      </c>
      <c r="M181" s="4" t="n">
        <f aca="false">SUMIF($S$3:$FQ$3,$E181+1,$S181:$FQ181)/COUNTIF($S$3:$FQ$3,$E181+1)</f>
        <v>2.268</v>
      </c>
      <c r="N181" s="4" t="n">
        <f aca="false">SUMIF($S$3:$FQ$3,$E181+2,$S181:$FQ181)/COUNTIF($S$3:$FQ$3,$E181+2)</f>
        <v>2.36829166666667</v>
      </c>
      <c r="O181" s="4" t="n">
        <f aca="false">SUMIF($S$3:$FQ$3,$E181+3,$S181:$FQ181)/COUNTIF($S$3:$FQ$3,$E181+3)</f>
        <v>2.479125</v>
      </c>
      <c r="P181" s="4" t="n">
        <f aca="false">SUMIF($S$3:$FQ$3,$E181+4,$S181:$FQ181)/COUNTIF($S$3:$FQ$3,$E181+4)</f>
        <v>2.61225</v>
      </c>
      <c r="Q181" s="4" t="n">
        <f aca="false">SUMIF($S$3:$FQ$3,$E181+5,$S181:$FQ181)/COUNTIF($S$3:$FQ$3,$E181+5)</f>
        <v>2.75641666666667</v>
      </c>
      <c r="R181" s="21" t="n">
        <v>34235</v>
      </c>
      <c r="S181" s="32"/>
      <c r="T181" s="32"/>
      <c r="U181" s="32"/>
      <c r="V181" s="32"/>
      <c r="W181" s="32"/>
      <c r="X181" s="32"/>
      <c r="Y181" s="32"/>
      <c r="Z181" s="32"/>
      <c r="AA181" s="32" t="n">
        <v>2.066</v>
      </c>
      <c r="AB181" s="32" t="n">
        <v>2.267</v>
      </c>
      <c r="AC181" s="32" t="n">
        <v>2.426</v>
      </c>
      <c r="AD181" s="32" t="n">
        <v>2.431</v>
      </c>
      <c r="AE181" s="32" t="n">
        <v>2.296</v>
      </c>
      <c r="AF181" s="32" t="n">
        <v>2.196</v>
      </c>
      <c r="AG181" s="32" t="n">
        <v>2.155</v>
      </c>
      <c r="AH181" s="32" t="n">
        <v>2.155</v>
      </c>
      <c r="AI181" s="32" t="n">
        <v>2.155</v>
      </c>
      <c r="AJ181" s="33" t="n">
        <v>2.156</v>
      </c>
      <c r="AK181" s="32" t="n">
        <v>2.182</v>
      </c>
      <c r="AL181" s="32" t="n">
        <v>2.217</v>
      </c>
      <c r="AM181" s="32" t="n">
        <v>2.31</v>
      </c>
      <c r="AN181" s="32" t="n">
        <v>2.415</v>
      </c>
      <c r="AO181" s="32" t="n">
        <v>2.548</v>
      </c>
      <c r="AP181" s="32" t="n">
        <v>2.538</v>
      </c>
      <c r="AQ181" s="32" t="n">
        <v>2.418</v>
      </c>
      <c r="AR181" s="32" t="n">
        <v>2.338</v>
      </c>
      <c r="AS181" s="32" t="n">
        <v>2.2475</v>
      </c>
      <c r="AT181" s="32" t="n">
        <v>2.2475</v>
      </c>
      <c r="AU181" s="32" t="n">
        <v>2.2475</v>
      </c>
      <c r="AV181" s="32" t="n">
        <v>2.2485</v>
      </c>
      <c r="AW181" s="32" t="n">
        <v>2.2745</v>
      </c>
      <c r="AX181" s="32" t="n">
        <v>2.3095</v>
      </c>
      <c r="AY181" s="32" t="n">
        <v>2.4025</v>
      </c>
      <c r="AZ181" s="32" t="n">
        <v>2.5075</v>
      </c>
      <c r="BA181" s="32" t="n">
        <v>2.6405</v>
      </c>
      <c r="BB181" s="32" t="n">
        <v>2.6305</v>
      </c>
      <c r="BC181" s="32" t="n">
        <v>2.5305</v>
      </c>
      <c r="BD181" s="32" t="n">
        <v>2.4505</v>
      </c>
      <c r="BE181" s="32" t="n">
        <v>2.36</v>
      </c>
      <c r="BF181" s="32" t="n">
        <v>2.36</v>
      </c>
      <c r="BG181" s="32" t="n">
        <v>2.36</v>
      </c>
      <c r="BH181" s="32" t="n">
        <v>2.361</v>
      </c>
      <c r="BI181" s="32" t="n">
        <v>2.387</v>
      </c>
      <c r="BJ181" s="32" t="n">
        <v>2.422</v>
      </c>
      <c r="BK181" s="32" t="n">
        <v>2.515</v>
      </c>
      <c r="BL181" s="32" t="n">
        <v>2.62</v>
      </c>
      <c r="BM181" s="32" t="n">
        <v>2.753</v>
      </c>
      <c r="BN181" s="32" t="n">
        <v>2.743</v>
      </c>
      <c r="BO181" s="32" t="n">
        <v>2.6655</v>
      </c>
      <c r="BP181" s="32" t="n">
        <v>2.5855</v>
      </c>
      <c r="BQ181" s="32" t="n">
        <v>2.495</v>
      </c>
      <c r="BR181" s="32" t="n">
        <v>2.495</v>
      </c>
      <c r="BS181" s="32" t="n">
        <v>2.495</v>
      </c>
      <c r="BT181" s="32" t="n">
        <v>2.496</v>
      </c>
      <c r="BU181" s="32" t="n">
        <v>2.522</v>
      </c>
      <c r="BV181" s="32" t="n">
        <v>2.557</v>
      </c>
      <c r="BW181" s="32" t="n">
        <v>2.65</v>
      </c>
      <c r="BX181" s="32" t="n">
        <v>2.755</v>
      </c>
      <c r="BY181" s="32" t="n">
        <v>2.888</v>
      </c>
      <c r="BZ181" s="32" t="n">
        <v>2.878</v>
      </c>
      <c r="CA181" s="32" t="n">
        <v>2.8105</v>
      </c>
      <c r="CB181" s="32" t="n">
        <v>2.7305</v>
      </c>
      <c r="CC181" s="32" t="n">
        <v>2.64</v>
      </c>
      <c r="CD181" s="32" t="n">
        <v>2.64</v>
      </c>
      <c r="CE181" s="32" t="n">
        <v>2.64</v>
      </c>
      <c r="CF181" s="32" t="n">
        <v>2.641</v>
      </c>
      <c r="CG181" s="32" t="n">
        <v>2.667</v>
      </c>
      <c r="CH181" s="32" t="n">
        <v>2.702</v>
      </c>
      <c r="CI181" s="32" t="n">
        <v>2.795</v>
      </c>
      <c r="CJ181" s="32" t="n">
        <v>2.9</v>
      </c>
      <c r="CK181" s="32" t="n">
        <v>3.033</v>
      </c>
      <c r="CL181" s="32" t="n">
        <v>3.023</v>
      </c>
      <c r="CM181" s="32" t="n">
        <v>2.9605</v>
      </c>
      <c r="CN181" s="32" t="n">
        <v>2.8805</v>
      </c>
      <c r="CO181" s="32" t="n">
        <v>2.79</v>
      </c>
      <c r="CP181" s="32" t="n">
        <v>2.79</v>
      </c>
      <c r="CQ181" s="32" t="n">
        <v>2.79</v>
      </c>
      <c r="CR181" s="32" t="n">
        <v>2.791</v>
      </c>
      <c r="CS181" s="32" t="n">
        <v>2.817</v>
      </c>
      <c r="CT181" s="32" t="n">
        <v>2.852</v>
      </c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</row>
    <row r="182" customFormat="false" ht="12.75" hidden="true" customHeight="false" outlineLevel="0" collapsed="false">
      <c r="A182" s="0" t="n">
        <f aca="false">WEEKDAY(C182,2)</f>
        <v>5</v>
      </c>
      <c r="B182" s="0" t="n">
        <f aca="false">MONTH(C182)</f>
        <v>9</v>
      </c>
      <c r="C182" s="23" t="n">
        <v>34236</v>
      </c>
      <c r="D182" s="0" t="n">
        <f aca="false">MONTH(R182)</f>
        <v>9</v>
      </c>
      <c r="E182" s="0" t="n">
        <f aca="false">YEAR(R182)</f>
        <v>1993</v>
      </c>
      <c r="F182" s="24" t="n">
        <f aca="false">L182-K182</f>
        <v>0.2582</v>
      </c>
      <c r="G182" s="24" t="n">
        <f aca="false">N182-M182</f>
        <v>0.10675</v>
      </c>
      <c r="H182" s="24" t="n">
        <f aca="false">O182-N182</f>
        <v>0.108541666666667</v>
      </c>
      <c r="I182" s="24" t="n">
        <f aca="false">O182-M182</f>
        <v>0.215291666666667</v>
      </c>
      <c r="J182" s="25" t="n">
        <f aca="false">VLOOKUP(C182,'Nymex hist.'!A:B,2,0)</f>
        <v>2.257</v>
      </c>
      <c r="K182" s="34" t="n">
        <f aca="false">AVERAGE(U182:AA182)</f>
        <v>2.066</v>
      </c>
      <c r="L182" s="34" t="n">
        <f aca="false">AVERAGE(AB182:AF182)</f>
        <v>2.3242</v>
      </c>
      <c r="M182" s="27" t="n">
        <f aca="false">SUMIF($S$3:$FQ$3,$E182+1,$S182:$FQ182)/COUNTIF($S$3:$FQ$3,$E182+1)</f>
        <v>2.27991666666667</v>
      </c>
      <c r="N182" s="27" t="n">
        <f aca="false">SUMIF($S$3:$FQ$3,$E182+2,$S182:$FQ182)/COUNTIF($S$3:$FQ$3,$E182+2)</f>
        <v>2.38666666666667</v>
      </c>
      <c r="O182" s="27" t="n">
        <f aca="false">SUMIF($S$3:$FQ$3,$E182+3,$S182:$FQ182)/COUNTIF($S$3:$FQ$3,$E182+3)</f>
        <v>2.49520833333333</v>
      </c>
      <c r="P182" s="27" t="n">
        <f aca="false">SUMIF($S$3:$FQ$3,$E182+4,$S182:$FQ182)/COUNTIF($S$3:$FQ$3,$E182+4)</f>
        <v>2.62354166666667</v>
      </c>
      <c r="Q182" s="27" t="n">
        <f aca="false">SUMIF($S$3:$FQ$3,$E182+5,$S182:$FQ182)/COUNTIF($S$3:$FQ$3,$E182+5)</f>
        <v>2.76270833333333</v>
      </c>
      <c r="R182" s="28" t="n">
        <v>34236</v>
      </c>
      <c r="S182" s="29"/>
      <c r="T182" s="29"/>
      <c r="U182" s="29"/>
      <c r="V182" s="29"/>
      <c r="W182" s="29"/>
      <c r="X182" s="29"/>
      <c r="Y182" s="29"/>
      <c r="Z182" s="29"/>
      <c r="AA182" s="29" t="n">
        <v>2.066</v>
      </c>
      <c r="AB182" s="29" t="n">
        <v>2.257</v>
      </c>
      <c r="AC182" s="29" t="n">
        <v>2.42</v>
      </c>
      <c r="AD182" s="29" t="n">
        <v>2.43</v>
      </c>
      <c r="AE182" s="29" t="n">
        <v>2.302</v>
      </c>
      <c r="AF182" s="29" t="n">
        <v>2.212</v>
      </c>
      <c r="AG182" s="29" t="n">
        <v>2.169</v>
      </c>
      <c r="AH182" s="29" t="n">
        <v>2.169</v>
      </c>
      <c r="AI182" s="29" t="n">
        <v>2.169</v>
      </c>
      <c r="AJ182" s="31" t="n">
        <v>2.17</v>
      </c>
      <c r="AK182" s="29" t="n">
        <v>2.194</v>
      </c>
      <c r="AL182" s="29" t="n">
        <v>2.23</v>
      </c>
      <c r="AM182" s="29" t="n">
        <v>2.323</v>
      </c>
      <c r="AN182" s="29" t="n">
        <v>2.428</v>
      </c>
      <c r="AO182" s="29" t="n">
        <v>2.563</v>
      </c>
      <c r="AP182" s="29" t="n">
        <v>2.553</v>
      </c>
      <c r="AQ182" s="29" t="n">
        <v>2.433</v>
      </c>
      <c r="AR182" s="29" t="n">
        <v>2.355</v>
      </c>
      <c r="AS182" s="29" t="n">
        <v>2.313</v>
      </c>
      <c r="AT182" s="29" t="n">
        <v>2.2615</v>
      </c>
      <c r="AU182" s="29" t="n">
        <v>2.2615</v>
      </c>
      <c r="AV182" s="29" t="n">
        <v>2.2625</v>
      </c>
      <c r="AW182" s="29" t="n">
        <v>2.2865</v>
      </c>
      <c r="AX182" s="29" t="n">
        <v>2.3225</v>
      </c>
      <c r="AY182" s="29" t="n">
        <v>2.4155</v>
      </c>
      <c r="AZ182" s="29" t="n">
        <v>2.5205</v>
      </c>
      <c r="BA182" s="29" t="n">
        <v>2.6555</v>
      </c>
      <c r="BB182" s="29" t="n">
        <v>2.6455</v>
      </c>
      <c r="BC182" s="29" t="n">
        <v>2.543</v>
      </c>
      <c r="BD182" s="29" t="n">
        <v>2.465</v>
      </c>
      <c r="BE182" s="29" t="n">
        <v>2.423</v>
      </c>
      <c r="BF182" s="29" t="n">
        <v>2.3715</v>
      </c>
      <c r="BG182" s="29" t="n">
        <v>2.3715</v>
      </c>
      <c r="BH182" s="29" t="n">
        <v>2.3725</v>
      </c>
      <c r="BI182" s="29" t="n">
        <v>2.3965</v>
      </c>
      <c r="BJ182" s="29" t="n">
        <v>2.4325</v>
      </c>
      <c r="BK182" s="29" t="n">
        <v>2.5255</v>
      </c>
      <c r="BL182" s="29" t="n">
        <v>2.6305</v>
      </c>
      <c r="BM182" s="29" t="n">
        <v>2.7655</v>
      </c>
      <c r="BN182" s="29" t="n">
        <v>2.7555</v>
      </c>
      <c r="BO182" s="29" t="n">
        <v>2.673</v>
      </c>
      <c r="BP182" s="29" t="n">
        <v>2.595</v>
      </c>
      <c r="BQ182" s="29" t="n">
        <v>2.553</v>
      </c>
      <c r="BR182" s="29" t="n">
        <v>2.5015</v>
      </c>
      <c r="BS182" s="29" t="n">
        <v>2.5015</v>
      </c>
      <c r="BT182" s="29" t="n">
        <v>2.5025</v>
      </c>
      <c r="BU182" s="29" t="n">
        <v>2.5265</v>
      </c>
      <c r="BV182" s="29" t="n">
        <v>2.5625</v>
      </c>
      <c r="BW182" s="29" t="n">
        <v>2.6555</v>
      </c>
      <c r="BX182" s="29" t="n">
        <v>2.7605</v>
      </c>
      <c r="BY182" s="29" t="n">
        <v>2.8955</v>
      </c>
      <c r="BZ182" s="29" t="n">
        <v>2.8855</v>
      </c>
      <c r="CA182" s="29" t="n">
        <v>2.813</v>
      </c>
      <c r="CB182" s="29" t="n">
        <v>2.735</v>
      </c>
      <c r="CC182" s="29" t="n">
        <v>2.693</v>
      </c>
      <c r="CD182" s="29" t="n">
        <v>2.6415</v>
      </c>
      <c r="CE182" s="29" t="n">
        <v>2.6415</v>
      </c>
      <c r="CF182" s="29" t="n">
        <v>2.6425</v>
      </c>
      <c r="CG182" s="29" t="n">
        <v>2.6665</v>
      </c>
      <c r="CH182" s="29" t="n">
        <v>2.7025</v>
      </c>
      <c r="CI182" s="29" t="n">
        <v>2.7955</v>
      </c>
      <c r="CJ182" s="29" t="n">
        <v>2.9005</v>
      </c>
      <c r="CK182" s="29" t="n">
        <v>3.0355</v>
      </c>
      <c r="CL182" s="29" t="n">
        <v>3.0255</v>
      </c>
      <c r="CM182" s="29" t="n">
        <v>2.9605</v>
      </c>
      <c r="CN182" s="29" t="n">
        <v>2.8825</v>
      </c>
      <c r="CO182" s="29" t="n">
        <v>2.8405</v>
      </c>
      <c r="CP182" s="29" t="n">
        <v>2.789</v>
      </c>
      <c r="CQ182" s="29" t="n">
        <v>2.789</v>
      </c>
      <c r="CR182" s="29" t="n">
        <v>2.79</v>
      </c>
      <c r="CS182" s="29" t="n">
        <v>2.814</v>
      </c>
      <c r="CT182" s="29" t="n">
        <v>2.85</v>
      </c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12.75" hidden="true" customHeight="false" outlineLevel="0" collapsed="false">
      <c r="A183" s="0" t="n">
        <f aca="false">WEEKDAY(C183,2)</f>
        <v>1</v>
      </c>
      <c r="B183" s="0" t="n">
        <f aca="false">MONTH(C183)</f>
        <v>9</v>
      </c>
      <c r="C183" s="23" t="n">
        <v>34239</v>
      </c>
      <c r="D183" s="0" t="n">
        <f aca="false">MONTH(R183)</f>
        <v>9</v>
      </c>
      <c r="E183" s="0" t="n">
        <f aca="false">YEAR(R183)</f>
        <v>1993</v>
      </c>
      <c r="F183" s="24" t="n">
        <f aca="false">L183-K183</f>
        <v>0.2528</v>
      </c>
      <c r="G183" s="24" t="n">
        <f aca="false">N183-M183</f>
        <v>0.113916666666667</v>
      </c>
      <c r="H183" s="24" t="n">
        <f aca="false">O183-N183</f>
        <v>0.11625</v>
      </c>
      <c r="I183" s="24" t="n">
        <f aca="false">O183-M183</f>
        <v>0.230166666666666</v>
      </c>
      <c r="J183" s="25" t="n">
        <f aca="false">VLOOKUP(C183,'Nymex hist.'!A:B,2,0)</f>
        <v>2.264</v>
      </c>
      <c r="K183" s="34" t="n">
        <f aca="false">AVERAGE(U183:AA183)</f>
        <v>2.066</v>
      </c>
      <c r="L183" s="34" t="n">
        <f aca="false">AVERAGE(AB183:AF183)</f>
        <v>2.3188</v>
      </c>
      <c r="M183" s="27" t="n">
        <f aca="false">SUMIF($S$3:$FQ$3,$E183+1,$S183:$FQ183)/COUNTIF($S$3:$FQ$3,$E183+1)</f>
        <v>2.27041666666667</v>
      </c>
      <c r="N183" s="27" t="n">
        <f aca="false">SUMIF($S$3:$FQ$3,$E183+2,$S183:$FQ183)/COUNTIF($S$3:$FQ$3,$E183+2)</f>
        <v>2.38433333333333</v>
      </c>
      <c r="O183" s="27" t="n">
        <f aca="false">SUMIF($S$3:$FQ$3,$E183+3,$S183:$FQ183)/COUNTIF($S$3:$FQ$3,$E183+3)</f>
        <v>2.50058333333333</v>
      </c>
      <c r="P183" s="27" t="n">
        <f aca="false">SUMIF($S$3:$FQ$3,$E183+4,$S183:$FQ183)/COUNTIF($S$3:$FQ$3,$E183+4)</f>
        <v>2.634125</v>
      </c>
      <c r="Q183" s="27" t="n">
        <f aca="false">SUMIF($S$3:$FQ$3,$E183+5,$S183:$FQ183)/COUNTIF($S$3:$FQ$3,$E183+5)</f>
        <v>2.776</v>
      </c>
      <c r="R183" s="28" t="n">
        <v>34239</v>
      </c>
      <c r="S183" s="29"/>
      <c r="T183" s="29"/>
      <c r="U183" s="29"/>
      <c r="V183" s="29"/>
      <c r="W183" s="29"/>
      <c r="X183" s="29"/>
      <c r="Y183" s="29"/>
      <c r="Z183" s="29"/>
      <c r="AA183" s="29" t="n">
        <v>2.066</v>
      </c>
      <c r="AB183" s="29" t="n">
        <v>2.264</v>
      </c>
      <c r="AC183" s="29" t="n">
        <v>2.42</v>
      </c>
      <c r="AD183" s="29" t="n">
        <v>2.42</v>
      </c>
      <c r="AE183" s="29" t="n">
        <v>2.29</v>
      </c>
      <c r="AF183" s="29" t="n">
        <v>2.2</v>
      </c>
      <c r="AG183" s="29" t="n">
        <v>2.16</v>
      </c>
      <c r="AH183" s="29" t="n">
        <v>2.16</v>
      </c>
      <c r="AI183" s="29" t="n">
        <v>2.16</v>
      </c>
      <c r="AJ183" s="31" t="n">
        <v>2.16</v>
      </c>
      <c r="AK183" s="29" t="n">
        <v>2.185</v>
      </c>
      <c r="AL183" s="29" t="n">
        <v>2.22</v>
      </c>
      <c r="AM183" s="29" t="n">
        <v>2.315</v>
      </c>
      <c r="AN183" s="29" t="n">
        <v>2.42</v>
      </c>
      <c r="AO183" s="29" t="n">
        <v>2.555</v>
      </c>
      <c r="AP183" s="29" t="n">
        <v>2.545</v>
      </c>
      <c r="AQ183" s="29" t="n">
        <v>2.422</v>
      </c>
      <c r="AR183" s="29" t="n">
        <v>2.345</v>
      </c>
      <c r="AS183" s="29" t="n">
        <v>2.305</v>
      </c>
      <c r="AT183" s="29" t="n">
        <v>2.2625</v>
      </c>
      <c r="AU183" s="29" t="n">
        <v>2.2625</v>
      </c>
      <c r="AV183" s="29" t="n">
        <v>2.2625</v>
      </c>
      <c r="AW183" s="29" t="n">
        <v>2.2875</v>
      </c>
      <c r="AX183" s="29" t="n">
        <v>2.3225</v>
      </c>
      <c r="AY183" s="29" t="n">
        <v>2.4175</v>
      </c>
      <c r="AZ183" s="29" t="n">
        <v>2.5225</v>
      </c>
      <c r="BA183" s="29" t="n">
        <v>2.6575</v>
      </c>
      <c r="BB183" s="29" t="n">
        <v>2.6475</v>
      </c>
      <c r="BC183" s="29" t="n">
        <v>2.5395</v>
      </c>
      <c r="BD183" s="29" t="n">
        <v>2.4625</v>
      </c>
      <c r="BE183" s="29" t="n">
        <v>2.4225</v>
      </c>
      <c r="BF183" s="29" t="n">
        <v>2.38</v>
      </c>
      <c r="BG183" s="29" t="n">
        <v>2.38</v>
      </c>
      <c r="BH183" s="29" t="n">
        <v>2.38</v>
      </c>
      <c r="BI183" s="29" t="n">
        <v>2.405</v>
      </c>
      <c r="BJ183" s="29" t="n">
        <v>2.44</v>
      </c>
      <c r="BK183" s="29" t="n">
        <v>2.535</v>
      </c>
      <c r="BL183" s="29" t="n">
        <v>2.64</v>
      </c>
      <c r="BM183" s="29" t="n">
        <v>2.775</v>
      </c>
      <c r="BN183" s="29" t="n">
        <v>2.765</v>
      </c>
      <c r="BO183" s="29" t="n">
        <v>2.6745</v>
      </c>
      <c r="BP183" s="29" t="n">
        <v>2.5975</v>
      </c>
      <c r="BQ183" s="29" t="n">
        <v>2.5575</v>
      </c>
      <c r="BR183" s="29" t="n">
        <v>2.515</v>
      </c>
      <c r="BS183" s="29" t="n">
        <v>2.515</v>
      </c>
      <c r="BT183" s="29" t="n">
        <v>2.515</v>
      </c>
      <c r="BU183" s="29" t="n">
        <v>2.54</v>
      </c>
      <c r="BV183" s="29" t="n">
        <v>2.575</v>
      </c>
      <c r="BW183" s="29" t="n">
        <v>2.67</v>
      </c>
      <c r="BX183" s="29" t="n">
        <v>2.775</v>
      </c>
      <c r="BY183" s="29" t="n">
        <v>2.91</v>
      </c>
      <c r="BZ183" s="29" t="n">
        <v>2.9</v>
      </c>
      <c r="CA183" s="29" t="n">
        <v>2.817</v>
      </c>
      <c r="CB183" s="29" t="n">
        <v>2.74</v>
      </c>
      <c r="CC183" s="29" t="n">
        <v>2.7</v>
      </c>
      <c r="CD183" s="29" t="n">
        <v>2.6575</v>
      </c>
      <c r="CE183" s="29" t="n">
        <v>2.6575</v>
      </c>
      <c r="CF183" s="29" t="n">
        <v>2.6575</v>
      </c>
      <c r="CG183" s="29" t="n">
        <v>2.6825</v>
      </c>
      <c r="CH183" s="29" t="n">
        <v>2.7175</v>
      </c>
      <c r="CI183" s="29" t="n">
        <v>2.8125</v>
      </c>
      <c r="CJ183" s="29" t="n">
        <v>2.9175</v>
      </c>
      <c r="CK183" s="29" t="n">
        <v>3.0525</v>
      </c>
      <c r="CL183" s="29" t="n">
        <v>3.0425</v>
      </c>
      <c r="CM183" s="29" t="n">
        <v>2.9645</v>
      </c>
      <c r="CN183" s="29" t="n">
        <v>2.8875</v>
      </c>
      <c r="CO183" s="29" t="n">
        <v>2.8475</v>
      </c>
      <c r="CP183" s="29" t="n">
        <v>2.805</v>
      </c>
      <c r="CQ183" s="29" t="n">
        <v>2.805</v>
      </c>
      <c r="CR183" s="29" t="n">
        <v>2.805</v>
      </c>
      <c r="CS183" s="29" t="n">
        <v>2.83</v>
      </c>
      <c r="CT183" s="29" t="n">
        <v>2.865</v>
      </c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</row>
    <row r="184" customFormat="false" ht="12.75" hidden="true" customHeight="false" outlineLevel="0" collapsed="false">
      <c r="A184" s="0" t="n">
        <f aca="false">WEEKDAY(C184,2)</f>
        <v>2</v>
      </c>
      <c r="B184" s="0" t="n">
        <f aca="false">MONTH(C184)</f>
        <v>9</v>
      </c>
      <c r="C184" s="23" t="n">
        <v>34240</v>
      </c>
      <c r="D184" s="0" t="n">
        <f aca="false">MONTH(R184)</f>
        <v>9</v>
      </c>
      <c r="E184" s="0" t="n">
        <f aca="false">YEAR(R184)</f>
        <v>1993</v>
      </c>
      <c r="F184" s="24" t="n">
        <f aca="false">L184-K184</f>
        <v>0.2742</v>
      </c>
      <c r="G184" s="24" t="n">
        <f aca="false">N184-M184</f>
        <v>0.113416666666667</v>
      </c>
      <c r="H184" s="24" t="n">
        <f aca="false">O184-N184</f>
        <v>0.113958333333334</v>
      </c>
      <c r="I184" s="24" t="n">
        <f aca="false">O184-M184</f>
        <v>0.227375</v>
      </c>
      <c r="J184" s="25" t="n">
        <f aca="false">VLOOKUP(C184,'Nymex hist.'!A:B,2,0)</f>
        <v>2.302</v>
      </c>
      <c r="K184" s="34" t="n">
        <f aca="false">AVERAGE(U184:AA184)</f>
        <v>2.066</v>
      </c>
      <c r="L184" s="34" t="n">
        <f aca="false">AVERAGE(AB184:AF184)</f>
        <v>2.3402</v>
      </c>
      <c r="M184" s="27" t="n">
        <f aca="false">SUMIF($S$3:$FQ$3,$E184+1,$S184:$FQ184)/COUNTIF($S$3:$FQ$3,$E184+1)</f>
        <v>2.27575</v>
      </c>
      <c r="N184" s="27" t="n">
        <f aca="false">SUMIF($S$3:$FQ$3,$E184+2,$S184:$FQ184)/COUNTIF($S$3:$FQ$3,$E184+2)</f>
        <v>2.38916666666667</v>
      </c>
      <c r="O184" s="27" t="n">
        <f aca="false">SUMIF($S$3:$FQ$3,$E184+3,$S184:$FQ184)/COUNTIF($S$3:$FQ$3,$E184+3)</f>
        <v>2.503125</v>
      </c>
      <c r="P184" s="27" t="n">
        <f aca="false">SUMIF($S$3:$FQ$3,$E184+4,$S184:$FQ184)/COUNTIF($S$3:$FQ$3,$E184+4)</f>
        <v>2.631875</v>
      </c>
      <c r="Q184" s="27" t="n">
        <f aca="false">SUMIF($S$3:$FQ$3,$E184+5,$S184:$FQ184)/COUNTIF($S$3:$FQ$3,$E184+5)</f>
        <v>2.77104166666667</v>
      </c>
      <c r="R184" s="28" t="n">
        <v>34240</v>
      </c>
      <c r="S184" s="29"/>
      <c r="T184" s="29"/>
      <c r="U184" s="29"/>
      <c r="V184" s="29"/>
      <c r="W184" s="29"/>
      <c r="X184" s="29"/>
      <c r="Y184" s="29"/>
      <c r="Z184" s="29"/>
      <c r="AA184" s="29" t="n">
        <v>2.066</v>
      </c>
      <c r="AB184" s="29" t="n">
        <v>2.302</v>
      </c>
      <c r="AC184" s="29" t="n">
        <v>2.446</v>
      </c>
      <c r="AD184" s="29" t="n">
        <v>2.446</v>
      </c>
      <c r="AE184" s="29" t="n">
        <v>2.301</v>
      </c>
      <c r="AF184" s="29" t="n">
        <v>2.206</v>
      </c>
      <c r="AG184" s="29" t="n">
        <v>2.161</v>
      </c>
      <c r="AH184" s="29" t="n">
        <v>2.161</v>
      </c>
      <c r="AI184" s="29" t="n">
        <v>2.161</v>
      </c>
      <c r="AJ184" s="31" t="n">
        <v>2.161</v>
      </c>
      <c r="AK184" s="29" t="n">
        <v>2.185</v>
      </c>
      <c r="AL184" s="29" t="n">
        <v>2.22</v>
      </c>
      <c r="AM184" s="29" t="n">
        <v>2.32</v>
      </c>
      <c r="AN184" s="29" t="n">
        <v>2.422</v>
      </c>
      <c r="AO184" s="29" t="n">
        <v>2.565</v>
      </c>
      <c r="AP184" s="29" t="n">
        <v>2.556</v>
      </c>
      <c r="AQ184" s="29" t="n">
        <v>2.433</v>
      </c>
      <c r="AR184" s="29" t="n">
        <v>2.353</v>
      </c>
      <c r="AS184" s="29" t="n">
        <v>2.313</v>
      </c>
      <c r="AT184" s="29" t="n">
        <v>2.2635</v>
      </c>
      <c r="AU184" s="29" t="n">
        <v>2.2635</v>
      </c>
      <c r="AV184" s="29" t="n">
        <v>2.2635</v>
      </c>
      <c r="AW184" s="29" t="n">
        <v>2.2875</v>
      </c>
      <c r="AX184" s="29" t="n">
        <v>2.3225</v>
      </c>
      <c r="AY184" s="29" t="n">
        <v>2.4225</v>
      </c>
      <c r="AZ184" s="29" t="n">
        <v>2.5245</v>
      </c>
      <c r="BA184" s="29" t="n">
        <v>2.6675</v>
      </c>
      <c r="BB184" s="29" t="n">
        <v>2.6585</v>
      </c>
      <c r="BC184" s="29" t="n">
        <v>2.548</v>
      </c>
      <c r="BD184" s="29" t="n">
        <v>2.468</v>
      </c>
      <c r="BE184" s="29" t="n">
        <v>2.428</v>
      </c>
      <c r="BF184" s="29" t="n">
        <v>2.3785</v>
      </c>
      <c r="BG184" s="29" t="n">
        <v>2.3785</v>
      </c>
      <c r="BH184" s="29" t="n">
        <v>2.3785</v>
      </c>
      <c r="BI184" s="29" t="n">
        <v>2.4025</v>
      </c>
      <c r="BJ184" s="29" t="n">
        <v>2.4375</v>
      </c>
      <c r="BK184" s="29" t="n">
        <v>2.5375</v>
      </c>
      <c r="BL184" s="29" t="n">
        <v>2.6395</v>
      </c>
      <c r="BM184" s="29" t="n">
        <v>2.7825</v>
      </c>
      <c r="BN184" s="29" t="n">
        <v>2.7735</v>
      </c>
      <c r="BO184" s="29" t="n">
        <v>2.678</v>
      </c>
      <c r="BP184" s="29" t="n">
        <v>2.598</v>
      </c>
      <c r="BQ184" s="29" t="n">
        <v>2.558</v>
      </c>
      <c r="BR184" s="29" t="n">
        <v>2.5085</v>
      </c>
      <c r="BS184" s="29" t="n">
        <v>2.5085</v>
      </c>
      <c r="BT184" s="29" t="n">
        <v>2.5085</v>
      </c>
      <c r="BU184" s="29" t="n">
        <v>2.5325</v>
      </c>
      <c r="BV184" s="29" t="n">
        <v>2.5675</v>
      </c>
      <c r="BW184" s="29" t="n">
        <v>2.6675</v>
      </c>
      <c r="BX184" s="29" t="n">
        <v>2.7695</v>
      </c>
      <c r="BY184" s="29" t="n">
        <v>2.9125</v>
      </c>
      <c r="BZ184" s="29" t="n">
        <v>2.9035</v>
      </c>
      <c r="CA184" s="29" t="n">
        <v>2.818</v>
      </c>
      <c r="CB184" s="29" t="n">
        <v>2.738</v>
      </c>
      <c r="CC184" s="29" t="n">
        <v>2.698</v>
      </c>
      <c r="CD184" s="29" t="n">
        <v>2.6485</v>
      </c>
      <c r="CE184" s="29" t="n">
        <v>2.6485</v>
      </c>
      <c r="CF184" s="29" t="n">
        <v>2.6485</v>
      </c>
      <c r="CG184" s="29" t="n">
        <v>2.6725</v>
      </c>
      <c r="CH184" s="29" t="n">
        <v>2.7075</v>
      </c>
      <c r="CI184" s="29" t="n">
        <v>2.8075</v>
      </c>
      <c r="CJ184" s="29" t="n">
        <v>2.9095</v>
      </c>
      <c r="CK184" s="29" t="n">
        <v>3.0525</v>
      </c>
      <c r="CL184" s="29" t="n">
        <v>3.0435</v>
      </c>
      <c r="CM184" s="29" t="n">
        <v>2.963</v>
      </c>
      <c r="CN184" s="29" t="n">
        <v>2.883</v>
      </c>
      <c r="CO184" s="29" t="n">
        <v>2.843</v>
      </c>
      <c r="CP184" s="29" t="n">
        <v>2.7935</v>
      </c>
      <c r="CQ184" s="29" t="n">
        <v>2.7935</v>
      </c>
      <c r="CR184" s="29" t="n">
        <v>2.7935</v>
      </c>
      <c r="CS184" s="29" t="n">
        <v>2.8175</v>
      </c>
      <c r="CT184" s="29" t="n">
        <v>2.8525</v>
      </c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12.75" hidden="true" customHeight="false" outlineLevel="0" collapsed="false">
      <c r="A185" s="0" t="n">
        <f aca="false">WEEKDAY(C185,2)</f>
        <v>3</v>
      </c>
      <c r="B185" s="0" t="n">
        <f aca="false">MONTH(C185)</f>
        <v>9</v>
      </c>
      <c r="C185" s="23" t="n">
        <v>34241</v>
      </c>
      <c r="D185" s="0" t="n">
        <f aca="false">MONTH(R185)</f>
        <v>9</v>
      </c>
      <c r="E185" s="0" t="n">
        <f aca="false">YEAR(R185)</f>
        <v>1993</v>
      </c>
      <c r="F185" s="24" t="n">
        <f aca="false">L185-K185</f>
        <v>0.283</v>
      </c>
      <c r="G185" s="24" t="n">
        <f aca="false">N185-M185</f>
        <v>0.106333333333333</v>
      </c>
      <c r="H185" s="24" t="n">
        <f aca="false">O185-N185</f>
        <v>0.113958333333334</v>
      </c>
      <c r="I185" s="24" t="n">
        <f aca="false">O185-M185</f>
        <v>0.220291666666667</v>
      </c>
      <c r="J185" s="25" t="n">
        <f aca="false">VLOOKUP(C185,'Nymex hist.'!A:B,2,0)</f>
        <v>2.318</v>
      </c>
      <c r="K185" s="34" t="n">
        <f aca="false">AVERAGE(U185:AA185)</f>
        <v>2.066</v>
      </c>
      <c r="L185" s="34" t="n">
        <f aca="false">AVERAGE(AB185:AF185)</f>
        <v>2.349</v>
      </c>
      <c r="M185" s="27" t="n">
        <f aca="false">SUMIF($S$3:$FQ$3,$E185+1,$S185:$FQ185)/COUNTIF($S$3:$FQ$3,$E185+1)</f>
        <v>2.2675</v>
      </c>
      <c r="N185" s="27" t="n">
        <f aca="false">SUMIF($S$3:$FQ$3,$E185+2,$S185:$FQ185)/COUNTIF($S$3:$FQ$3,$E185+2)</f>
        <v>2.37383333333333</v>
      </c>
      <c r="O185" s="27" t="n">
        <f aca="false">SUMIF($S$3:$FQ$3,$E185+3,$S185:$FQ185)/COUNTIF($S$3:$FQ$3,$E185+3)</f>
        <v>2.48779166666667</v>
      </c>
      <c r="P185" s="27" t="n">
        <f aca="false">SUMIF($S$3:$FQ$3,$E185+4,$S185:$FQ185)/COUNTIF($S$3:$FQ$3,$E185+4)</f>
        <v>2.61654166666667</v>
      </c>
      <c r="Q185" s="27" t="n">
        <f aca="false">SUMIF($S$3:$FQ$3,$E185+5,$S185:$FQ185)/COUNTIF($S$3:$FQ$3,$E185+5)</f>
        <v>2.75341666666667</v>
      </c>
      <c r="R185" s="28" t="n">
        <v>34241</v>
      </c>
      <c r="S185" s="29"/>
      <c r="T185" s="29"/>
      <c r="U185" s="29"/>
      <c r="V185" s="29"/>
      <c r="W185" s="29"/>
      <c r="X185" s="29"/>
      <c r="Y185" s="29"/>
      <c r="Z185" s="29"/>
      <c r="AA185" s="29" t="n">
        <v>2.066</v>
      </c>
      <c r="AB185" s="29" t="n">
        <v>2.318</v>
      </c>
      <c r="AC185" s="29" t="n">
        <v>2.463</v>
      </c>
      <c r="AD185" s="29" t="n">
        <v>2.458</v>
      </c>
      <c r="AE185" s="29" t="n">
        <v>2.303</v>
      </c>
      <c r="AF185" s="29" t="n">
        <v>2.203</v>
      </c>
      <c r="AG185" s="29" t="n">
        <v>2.153</v>
      </c>
      <c r="AH185" s="29" t="n">
        <v>2.15</v>
      </c>
      <c r="AI185" s="29" t="n">
        <v>2.149</v>
      </c>
      <c r="AJ185" s="31" t="n">
        <v>2.148</v>
      </c>
      <c r="AK185" s="29" t="n">
        <v>2.173</v>
      </c>
      <c r="AL185" s="29" t="n">
        <v>2.205</v>
      </c>
      <c r="AM185" s="29" t="n">
        <v>2.305</v>
      </c>
      <c r="AN185" s="29" t="n">
        <v>2.41</v>
      </c>
      <c r="AO185" s="29" t="n">
        <v>2.553</v>
      </c>
      <c r="AP185" s="29" t="n">
        <v>2.543</v>
      </c>
      <c r="AQ185" s="29" t="n">
        <v>2.42</v>
      </c>
      <c r="AR185" s="29" t="n">
        <v>2.33</v>
      </c>
      <c r="AS185" s="29" t="n">
        <v>2.28</v>
      </c>
      <c r="AT185" s="29" t="n">
        <v>2.2525</v>
      </c>
      <c r="AU185" s="29" t="n">
        <v>2.2515</v>
      </c>
      <c r="AV185" s="29" t="n">
        <v>2.2505</v>
      </c>
      <c r="AW185" s="29" t="n">
        <v>2.2755</v>
      </c>
      <c r="AX185" s="29" t="n">
        <v>2.3075</v>
      </c>
      <c r="AY185" s="29" t="n">
        <v>2.4075</v>
      </c>
      <c r="AZ185" s="29" t="n">
        <v>2.5125</v>
      </c>
      <c r="BA185" s="29" t="n">
        <v>2.6555</v>
      </c>
      <c r="BB185" s="29" t="n">
        <v>2.6455</v>
      </c>
      <c r="BC185" s="29" t="n">
        <v>2.535</v>
      </c>
      <c r="BD185" s="29" t="n">
        <v>2.445</v>
      </c>
      <c r="BE185" s="29" t="n">
        <v>2.395</v>
      </c>
      <c r="BF185" s="29" t="n">
        <v>2.3675</v>
      </c>
      <c r="BG185" s="29" t="n">
        <v>2.3665</v>
      </c>
      <c r="BH185" s="29" t="n">
        <v>2.3655</v>
      </c>
      <c r="BI185" s="29" t="n">
        <v>2.3905</v>
      </c>
      <c r="BJ185" s="29" t="n">
        <v>2.4225</v>
      </c>
      <c r="BK185" s="29" t="n">
        <v>2.5225</v>
      </c>
      <c r="BL185" s="29" t="n">
        <v>2.6275</v>
      </c>
      <c r="BM185" s="29" t="n">
        <v>2.7705</v>
      </c>
      <c r="BN185" s="29" t="n">
        <v>2.7605</v>
      </c>
      <c r="BO185" s="29" t="n">
        <v>2.665</v>
      </c>
      <c r="BP185" s="29" t="n">
        <v>2.575</v>
      </c>
      <c r="BQ185" s="29" t="n">
        <v>2.525</v>
      </c>
      <c r="BR185" s="29" t="n">
        <v>2.4975</v>
      </c>
      <c r="BS185" s="29" t="n">
        <v>2.4965</v>
      </c>
      <c r="BT185" s="29" t="n">
        <v>2.4955</v>
      </c>
      <c r="BU185" s="29" t="n">
        <v>2.5205</v>
      </c>
      <c r="BV185" s="29" t="n">
        <v>2.5525</v>
      </c>
      <c r="BW185" s="29" t="n">
        <v>2.6525</v>
      </c>
      <c r="BX185" s="29" t="n">
        <v>2.7575</v>
      </c>
      <c r="BY185" s="29" t="n">
        <v>2.9005</v>
      </c>
      <c r="BZ185" s="29" t="n">
        <v>2.8905</v>
      </c>
      <c r="CA185" s="29" t="n">
        <v>2.8025</v>
      </c>
      <c r="CB185" s="29" t="n">
        <v>2.7125</v>
      </c>
      <c r="CC185" s="29" t="n">
        <v>2.6625</v>
      </c>
      <c r="CD185" s="29" t="n">
        <v>2.635</v>
      </c>
      <c r="CE185" s="29" t="n">
        <v>2.634</v>
      </c>
      <c r="CF185" s="29" t="n">
        <v>2.633</v>
      </c>
      <c r="CG185" s="29" t="n">
        <v>2.658</v>
      </c>
      <c r="CH185" s="29" t="n">
        <v>2.69</v>
      </c>
      <c r="CI185" s="29" t="n">
        <v>2.79</v>
      </c>
      <c r="CJ185" s="29" t="n">
        <v>2.895</v>
      </c>
      <c r="CK185" s="29" t="n">
        <v>3.038</v>
      </c>
      <c r="CL185" s="29" t="n">
        <v>3.028</v>
      </c>
      <c r="CM185" s="29" t="n">
        <v>2.9475</v>
      </c>
      <c r="CN185" s="29" t="n">
        <v>2.8575</v>
      </c>
      <c r="CO185" s="29" t="n">
        <v>2.8075</v>
      </c>
      <c r="CP185" s="29" t="n">
        <v>2.78</v>
      </c>
      <c r="CQ185" s="29" t="n">
        <v>2.779</v>
      </c>
      <c r="CR185" s="29" t="n">
        <v>2.778</v>
      </c>
      <c r="CS185" s="29" t="n">
        <v>2.803</v>
      </c>
      <c r="CT185" s="29" t="n">
        <v>2.835</v>
      </c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12.75" hidden="false" customHeight="false" outlineLevel="0" collapsed="false">
      <c r="A186" s="1" t="n">
        <f aca="false">WEEKDAY(C186,2)</f>
        <v>4</v>
      </c>
      <c r="B186" s="1" t="n">
        <f aca="false">MONTH(C186)</f>
        <v>9</v>
      </c>
      <c r="C186" s="23" t="n">
        <v>34242</v>
      </c>
      <c r="D186" s="0" t="n">
        <f aca="false">MONTH(R186)</f>
        <v>9</v>
      </c>
      <c r="E186" s="0" t="n">
        <f aca="false">YEAR(R186)</f>
        <v>1993</v>
      </c>
      <c r="F186" s="24" t="n">
        <f aca="false">L186-K186</f>
        <v>0.2642</v>
      </c>
      <c r="G186" s="3" t="n">
        <f aca="false">N186-M186</f>
        <v>0.0900833333333333</v>
      </c>
      <c r="H186" s="3" t="n">
        <f aca="false">O186-N186</f>
        <v>0.108333333333333</v>
      </c>
      <c r="I186" s="3" t="n">
        <f aca="false">O186-M186</f>
        <v>0.198416666666667</v>
      </c>
      <c r="J186" s="4" t="n">
        <f aca="false">VLOOKUP(C186,'Nymex hist.'!A:B,2,0)</f>
        <v>2.291</v>
      </c>
      <c r="K186" s="4" t="n">
        <f aca="false">AVERAGE(U186:AA186)</f>
        <v>2.066</v>
      </c>
      <c r="L186" s="4" t="n">
        <f aca="false">AVERAGE(AB186:AF186)</f>
        <v>2.3302</v>
      </c>
      <c r="M186" s="4" t="n">
        <f aca="false">SUMIF($S$3:$FQ$3,$E186+1,$S186:$FQ186)/COUNTIF($S$3:$FQ$3,$E186+1)</f>
        <v>2.243</v>
      </c>
      <c r="N186" s="4" t="n">
        <f aca="false">SUMIF($S$3:$FQ$3,$E186+2,$S186:$FQ186)/COUNTIF($S$3:$FQ$3,$E186+2)</f>
        <v>2.33308333333333</v>
      </c>
      <c r="O186" s="4" t="n">
        <f aca="false">SUMIF($S$3:$FQ$3,$E186+3,$S186:$FQ186)/COUNTIF($S$3:$FQ$3,$E186+3)</f>
        <v>2.44141666666667</v>
      </c>
      <c r="P186" s="4" t="n">
        <f aca="false">SUMIF($S$3:$FQ$3,$E186+4,$S186:$FQ186)/COUNTIF($S$3:$FQ$3,$E186+4)</f>
        <v>2.56516666666667</v>
      </c>
      <c r="Q186" s="4" t="n">
        <f aca="false">SUMIF($S$3:$FQ$3,$E186+5,$S186:$FQ186)/COUNTIF($S$3:$FQ$3,$E186+5)</f>
        <v>2.701625</v>
      </c>
      <c r="R186" s="21" t="n">
        <v>34242</v>
      </c>
      <c r="S186" s="32"/>
      <c r="T186" s="32"/>
      <c r="U186" s="32"/>
      <c r="V186" s="32"/>
      <c r="W186" s="32"/>
      <c r="X186" s="32"/>
      <c r="Y186" s="32"/>
      <c r="Z186" s="32"/>
      <c r="AA186" s="32" t="n">
        <v>2.066</v>
      </c>
      <c r="AB186" s="32" t="n">
        <v>2.291</v>
      </c>
      <c r="AC186" s="32" t="n">
        <v>2.448</v>
      </c>
      <c r="AD186" s="32" t="n">
        <v>2.444</v>
      </c>
      <c r="AE186" s="32" t="n">
        <v>2.284</v>
      </c>
      <c r="AF186" s="32" t="n">
        <v>2.184</v>
      </c>
      <c r="AG186" s="32" t="n">
        <v>2.132</v>
      </c>
      <c r="AH186" s="32" t="n">
        <v>2.13</v>
      </c>
      <c r="AI186" s="32" t="n">
        <v>2.13</v>
      </c>
      <c r="AJ186" s="33" t="n">
        <v>2.13</v>
      </c>
      <c r="AK186" s="32" t="n">
        <v>2.15</v>
      </c>
      <c r="AL186" s="32" t="n">
        <v>2.174</v>
      </c>
      <c r="AM186" s="32" t="n">
        <v>2.269</v>
      </c>
      <c r="AN186" s="32" t="n">
        <v>2.372</v>
      </c>
      <c r="AO186" s="32" t="n">
        <v>2.517</v>
      </c>
      <c r="AP186" s="32" t="n">
        <v>2.507</v>
      </c>
      <c r="AQ186" s="32" t="n">
        <v>2.376</v>
      </c>
      <c r="AR186" s="32" t="n">
        <v>2.286</v>
      </c>
      <c r="AS186" s="32" t="n">
        <v>2.236</v>
      </c>
      <c r="AT186" s="32" t="n">
        <v>2.22</v>
      </c>
      <c r="AU186" s="32" t="n">
        <v>2.22</v>
      </c>
      <c r="AV186" s="32" t="n">
        <v>2.22</v>
      </c>
      <c r="AW186" s="32" t="n">
        <v>2.24</v>
      </c>
      <c r="AX186" s="32" t="n">
        <v>2.264</v>
      </c>
      <c r="AY186" s="32" t="n">
        <v>2.359</v>
      </c>
      <c r="AZ186" s="32" t="n">
        <v>2.462</v>
      </c>
      <c r="BA186" s="32" t="n">
        <v>2.607</v>
      </c>
      <c r="BB186" s="32" t="n">
        <v>2.597</v>
      </c>
      <c r="BC186" s="32" t="n">
        <v>2.486</v>
      </c>
      <c r="BD186" s="32" t="n">
        <v>2.396</v>
      </c>
      <c r="BE186" s="32" t="n">
        <v>2.346</v>
      </c>
      <c r="BF186" s="32" t="n">
        <v>2.33</v>
      </c>
      <c r="BG186" s="32" t="n">
        <v>2.33</v>
      </c>
      <c r="BH186" s="32" t="n">
        <v>2.33</v>
      </c>
      <c r="BI186" s="32" t="n">
        <v>2.35</v>
      </c>
      <c r="BJ186" s="32" t="n">
        <v>2.374</v>
      </c>
      <c r="BK186" s="32" t="n">
        <v>2.469</v>
      </c>
      <c r="BL186" s="32" t="n">
        <v>2.572</v>
      </c>
      <c r="BM186" s="32" t="n">
        <v>2.717</v>
      </c>
      <c r="BN186" s="32" t="n">
        <v>2.707</v>
      </c>
      <c r="BO186" s="32" t="n">
        <v>2.611</v>
      </c>
      <c r="BP186" s="32" t="n">
        <v>2.521</v>
      </c>
      <c r="BQ186" s="32" t="n">
        <v>2.471</v>
      </c>
      <c r="BR186" s="32" t="n">
        <v>2.455</v>
      </c>
      <c r="BS186" s="32" t="n">
        <v>2.455</v>
      </c>
      <c r="BT186" s="32" t="n">
        <v>2.455</v>
      </c>
      <c r="BU186" s="32" t="n">
        <v>2.475</v>
      </c>
      <c r="BV186" s="32" t="n">
        <v>2.499</v>
      </c>
      <c r="BW186" s="32" t="n">
        <v>2.594</v>
      </c>
      <c r="BX186" s="32" t="n">
        <v>2.697</v>
      </c>
      <c r="BY186" s="32" t="n">
        <v>2.842</v>
      </c>
      <c r="BZ186" s="32" t="n">
        <v>2.832</v>
      </c>
      <c r="CA186" s="32" t="n">
        <v>2.7485</v>
      </c>
      <c r="CB186" s="32" t="n">
        <v>2.6585</v>
      </c>
      <c r="CC186" s="32" t="n">
        <v>2.6085</v>
      </c>
      <c r="CD186" s="32" t="n">
        <v>2.5925</v>
      </c>
      <c r="CE186" s="32" t="n">
        <v>2.5925</v>
      </c>
      <c r="CF186" s="32" t="n">
        <v>2.5925</v>
      </c>
      <c r="CG186" s="32" t="n">
        <v>2.6125</v>
      </c>
      <c r="CH186" s="32" t="n">
        <v>2.6365</v>
      </c>
      <c r="CI186" s="32" t="n">
        <v>2.7315</v>
      </c>
      <c r="CJ186" s="32" t="n">
        <v>2.8345</v>
      </c>
      <c r="CK186" s="32" t="n">
        <v>2.9795</v>
      </c>
      <c r="CL186" s="32" t="n">
        <v>2.9695</v>
      </c>
      <c r="CM186" s="32" t="n">
        <v>2.891</v>
      </c>
      <c r="CN186" s="32" t="n">
        <v>2.801</v>
      </c>
      <c r="CO186" s="32" t="n">
        <v>2.751</v>
      </c>
      <c r="CP186" s="32" t="n">
        <v>2.735</v>
      </c>
      <c r="CQ186" s="32" t="n">
        <v>2.735</v>
      </c>
      <c r="CR186" s="32" t="n">
        <v>2.735</v>
      </c>
      <c r="CS186" s="32" t="n">
        <v>2.755</v>
      </c>
      <c r="CT186" s="32" t="n">
        <v>2.779</v>
      </c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</row>
    <row r="187" customFormat="false" ht="12.75" hidden="true" customHeight="false" outlineLevel="0" collapsed="false">
      <c r="A187" s="0" t="n">
        <f aca="false">WEEKDAY(C187,2)</f>
        <v>5</v>
      </c>
      <c r="B187" s="0" t="n">
        <f aca="false">MONTH(C187)</f>
        <v>10</v>
      </c>
      <c r="C187" s="23" t="n">
        <v>34243</v>
      </c>
      <c r="D187" s="0" t="n">
        <f aca="false">MONTH(R187)</f>
        <v>10</v>
      </c>
      <c r="E187" s="0" t="n">
        <f aca="false">YEAR(R187)</f>
        <v>1993</v>
      </c>
      <c r="F187" s="35"/>
      <c r="G187" s="24" t="n">
        <f aca="false">N187-M187</f>
        <v>0.104666666666667</v>
      </c>
      <c r="H187" s="24" t="n">
        <f aca="false">O187-N187</f>
        <v>0.116458333333334</v>
      </c>
      <c r="I187" s="24" t="n">
        <f aca="false">O187-M187</f>
        <v>0.221125</v>
      </c>
      <c r="J187" s="25" t="n">
        <f aca="false">VLOOKUP(C187,'Nymex hist.'!A:B,2,0)</f>
        <v>2.277</v>
      </c>
      <c r="K187" s="34"/>
      <c r="L187" s="34"/>
      <c r="M187" s="27" t="n">
        <f aca="false">SUMIF($S$3:$FQ$3,$E187+1,$S187:$FQ187)/COUNTIF($S$3:$FQ$3,$E187+1)</f>
        <v>2.25458333333333</v>
      </c>
      <c r="N187" s="27" t="n">
        <f aca="false">SUMIF($S$3:$FQ$3,$E187+2,$S187:$FQ187)/COUNTIF($S$3:$FQ$3,$E187+2)</f>
        <v>2.35925</v>
      </c>
      <c r="O187" s="27" t="n">
        <f aca="false">SUMIF($S$3:$FQ$3,$E187+3,$S187:$FQ187)/COUNTIF($S$3:$FQ$3,$E187+3)</f>
        <v>2.47570833333333</v>
      </c>
      <c r="P187" s="27" t="n">
        <f aca="false">SUMIF($S$3:$FQ$3,$E187+4,$S187:$FQ187)/COUNTIF($S$3:$FQ$3,$E187+4)</f>
        <v>2.602375</v>
      </c>
      <c r="Q187" s="27" t="n">
        <f aca="false">SUMIF($S$3:$FQ$3,$E187+5,$S187:$FQ187)/COUNTIF($S$3:$FQ$3,$E187+5)</f>
        <v>2.73904166666667</v>
      </c>
      <c r="R187" s="28" t="n">
        <v>34243</v>
      </c>
      <c r="S187" s="29"/>
      <c r="T187" s="29"/>
      <c r="U187" s="29"/>
      <c r="V187" s="29"/>
      <c r="W187" s="29"/>
      <c r="X187" s="29"/>
      <c r="Y187" s="29"/>
      <c r="Z187" s="29"/>
      <c r="AA187" s="29"/>
      <c r="AB187" s="29" t="n">
        <v>2.277</v>
      </c>
      <c r="AC187" s="29" t="n">
        <v>2.435</v>
      </c>
      <c r="AD187" s="29" t="n">
        <v>2.435</v>
      </c>
      <c r="AE187" s="29" t="n">
        <v>2.295</v>
      </c>
      <c r="AF187" s="29" t="n">
        <v>2.195</v>
      </c>
      <c r="AG187" s="29" t="n">
        <v>2.145</v>
      </c>
      <c r="AH187" s="29" t="n">
        <v>2.145</v>
      </c>
      <c r="AI187" s="29" t="n">
        <v>2.145</v>
      </c>
      <c r="AJ187" s="31" t="n">
        <v>2.145</v>
      </c>
      <c r="AK187" s="29" t="n">
        <v>2.165</v>
      </c>
      <c r="AL187" s="29" t="n">
        <v>2.189</v>
      </c>
      <c r="AM187" s="29" t="n">
        <v>2.283</v>
      </c>
      <c r="AN187" s="29" t="n">
        <v>2.384</v>
      </c>
      <c r="AO187" s="29" t="n">
        <v>2.529</v>
      </c>
      <c r="AP187" s="29" t="n">
        <v>2.519</v>
      </c>
      <c r="AQ187" s="29" t="n">
        <v>2.394</v>
      </c>
      <c r="AR187" s="29" t="n">
        <v>2.309</v>
      </c>
      <c r="AS187" s="29" t="n">
        <v>2.264</v>
      </c>
      <c r="AT187" s="29" t="n">
        <v>2.25</v>
      </c>
      <c r="AU187" s="29" t="n">
        <v>2.25</v>
      </c>
      <c r="AV187" s="29" t="n">
        <v>2.25</v>
      </c>
      <c r="AW187" s="29" t="n">
        <v>2.27</v>
      </c>
      <c r="AX187" s="29" t="n">
        <v>2.294</v>
      </c>
      <c r="AY187" s="29" t="n">
        <v>2.388</v>
      </c>
      <c r="AZ187" s="29" t="n">
        <v>2.489</v>
      </c>
      <c r="BA187" s="29" t="n">
        <v>2.634</v>
      </c>
      <c r="BB187" s="29" t="n">
        <v>2.624</v>
      </c>
      <c r="BC187" s="29" t="n">
        <v>2.5115</v>
      </c>
      <c r="BD187" s="29" t="n">
        <v>2.4265</v>
      </c>
      <c r="BE187" s="29" t="n">
        <v>2.3815</v>
      </c>
      <c r="BF187" s="29" t="n">
        <v>2.3675</v>
      </c>
      <c r="BG187" s="29" t="n">
        <v>2.3675</v>
      </c>
      <c r="BH187" s="29" t="n">
        <v>2.3675</v>
      </c>
      <c r="BI187" s="29" t="n">
        <v>2.3875</v>
      </c>
      <c r="BJ187" s="29" t="n">
        <v>2.4115</v>
      </c>
      <c r="BK187" s="29" t="n">
        <v>2.5055</v>
      </c>
      <c r="BL187" s="29" t="n">
        <v>2.6065</v>
      </c>
      <c r="BM187" s="29" t="n">
        <v>2.7515</v>
      </c>
      <c r="BN187" s="29" t="n">
        <v>2.7415</v>
      </c>
      <c r="BO187" s="29" t="n">
        <v>2.639</v>
      </c>
      <c r="BP187" s="29" t="n">
        <v>2.554</v>
      </c>
      <c r="BQ187" s="29" t="n">
        <v>2.509</v>
      </c>
      <c r="BR187" s="29" t="n">
        <v>2.495</v>
      </c>
      <c r="BS187" s="29" t="n">
        <v>2.495</v>
      </c>
      <c r="BT187" s="29" t="n">
        <v>2.495</v>
      </c>
      <c r="BU187" s="29" t="n">
        <v>2.515</v>
      </c>
      <c r="BV187" s="29" t="n">
        <v>2.539</v>
      </c>
      <c r="BW187" s="29" t="n">
        <v>2.633</v>
      </c>
      <c r="BX187" s="29" t="n">
        <v>2.734</v>
      </c>
      <c r="BY187" s="29" t="n">
        <v>2.879</v>
      </c>
      <c r="BZ187" s="29" t="n">
        <v>2.869</v>
      </c>
      <c r="CA187" s="29" t="n">
        <v>2.7765</v>
      </c>
      <c r="CB187" s="29" t="n">
        <v>2.6915</v>
      </c>
      <c r="CC187" s="29" t="n">
        <v>2.6465</v>
      </c>
      <c r="CD187" s="29" t="n">
        <v>2.6325</v>
      </c>
      <c r="CE187" s="29" t="n">
        <v>2.6325</v>
      </c>
      <c r="CF187" s="29" t="n">
        <v>2.6325</v>
      </c>
      <c r="CG187" s="29" t="n">
        <v>2.6525</v>
      </c>
      <c r="CH187" s="29" t="n">
        <v>2.6765</v>
      </c>
      <c r="CI187" s="29" t="n">
        <v>2.7705</v>
      </c>
      <c r="CJ187" s="29" t="n">
        <v>2.8715</v>
      </c>
      <c r="CK187" s="29" t="n">
        <v>3.0165</v>
      </c>
      <c r="CL187" s="29" t="n">
        <v>3.0065</v>
      </c>
      <c r="CM187" s="29" t="n">
        <v>2.919</v>
      </c>
      <c r="CN187" s="29" t="n">
        <v>2.834</v>
      </c>
      <c r="CO187" s="29" t="n">
        <v>2.789</v>
      </c>
      <c r="CP187" s="29" t="n">
        <v>2.775</v>
      </c>
      <c r="CQ187" s="29" t="n">
        <v>2.775</v>
      </c>
      <c r="CR187" s="29" t="n">
        <v>2.775</v>
      </c>
      <c r="CS187" s="29" t="n">
        <v>2.795</v>
      </c>
      <c r="CT187" s="29" t="n">
        <v>2.819</v>
      </c>
      <c r="CU187" s="29" t="n">
        <v>2.913</v>
      </c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12.75" hidden="true" customHeight="false" outlineLevel="0" collapsed="false">
      <c r="A188" s="0" t="n">
        <f aca="false">WEEKDAY(C188,2)</f>
        <v>1</v>
      </c>
      <c r="B188" s="0" t="n">
        <f aca="false">MONTH(C188)</f>
        <v>10</v>
      </c>
      <c r="C188" s="23" t="n">
        <v>34246</v>
      </c>
      <c r="D188" s="0" t="n">
        <f aca="false">MONTH(R188)</f>
        <v>10</v>
      </c>
      <c r="E188" s="0" t="n">
        <f aca="false">YEAR(R188)</f>
        <v>1993</v>
      </c>
      <c r="F188" s="35"/>
      <c r="G188" s="24" t="n">
        <f aca="false">N188-M188</f>
        <v>0.113583333333334</v>
      </c>
      <c r="H188" s="24" t="n">
        <f aca="false">O188-N188</f>
        <v>0.12</v>
      </c>
      <c r="I188" s="24" t="n">
        <f aca="false">O188-M188</f>
        <v>0.233583333333334</v>
      </c>
      <c r="J188" s="25" t="n">
        <f aca="false">VLOOKUP(C188,'Nymex hist.'!A:B,2,0)</f>
        <v>2.197</v>
      </c>
      <c r="K188" s="34"/>
      <c r="L188" s="34"/>
      <c r="M188" s="27" t="n">
        <f aca="false">SUMIF($S$3:$FQ$3,$E188+1,$S188:$FQ188)/COUNTIF($S$3:$FQ$3,$E188+1)</f>
        <v>2.23866666666667</v>
      </c>
      <c r="N188" s="27" t="n">
        <f aca="false">SUMIF($S$3:$FQ$3,$E188+2,$S188:$FQ188)/COUNTIF($S$3:$FQ$3,$E188+2)</f>
        <v>2.35225</v>
      </c>
      <c r="O188" s="27" t="n">
        <f aca="false">SUMIF($S$3:$FQ$3,$E188+3,$S188:$FQ188)/COUNTIF($S$3:$FQ$3,$E188+3)</f>
        <v>2.47225</v>
      </c>
      <c r="P188" s="27" t="n">
        <f aca="false">SUMIF($S$3:$FQ$3,$E188+4,$S188:$FQ188)/COUNTIF($S$3:$FQ$3,$E188+4)</f>
        <v>2.59975</v>
      </c>
      <c r="Q188" s="27" t="n">
        <f aca="false">SUMIF($S$3:$FQ$3,$E188+5,$S188:$FQ188)/COUNTIF($S$3:$FQ$3,$E188+5)</f>
        <v>2.73725</v>
      </c>
      <c r="R188" s="28" t="n">
        <v>34246</v>
      </c>
      <c r="S188" s="29"/>
      <c r="T188" s="29"/>
      <c r="U188" s="29"/>
      <c r="V188" s="29"/>
      <c r="W188" s="29"/>
      <c r="X188" s="29"/>
      <c r="Y188" s="29"/>
      <c r="Z188" s="29"/>
      <c r="AA188" s="29"/>
      <c r="AB188" s="29" t="n">
        <v>2.197</v>
      </c>
      <c r="AC188" s="29" t="n">
        <v>2.378</v>
      </c>
      <c r="AD188" s="29" t="n">
        <v>2.394</v>
      </c>
      <c r="AE188" s="29" t="n">
        <v>2.269</v>
      </c>
      <c r="AF188" s="29" t="n">
        <v>2.177</v>
      </c>
      <c r="AG188" s="29" t="n">
        <v>2.132</v>
      </c>
      <c r="AH188" s="29" t="n">
        <v>2.132</v>
      </c>
      <c r="AI188" s="29" t="n">
        <v>2.132</v>
      </c>
      <c r="AJ188" s="31" t="n">
        <v>2.132</v>
      </c>
      <c r="AK188" s="29" t="n">
        <v>2.152</v>
      </c>
      <c r="AL188" s="29" t="n">
        <v>2.177</v>
      </c>
      <c r="AM188" s="29" t="n">
        <v>2.272</v>
      </c>
      <c r="AN188" s="29" t="n">
        <v>2.375</v>
      </c>
      <c r="AO188" s="29" t="n">
        <v>2.52</v>
      </c>
      <c r="AP188" s="29" t="n">
        <v>2.51</v>
      </c>
      <c r="AQ188" s="29" t="n">
        <v>2.39</v>
      </c>
      <c r="AR188" s="29" t="n">
        <v>2.31</v>
      </c>
      <c r="AS188" s="29" t="n">
        <v>2.265</v>
      </c>
      <c r="AT188" s="29" t="n">
        <v>2.2395</v>
      </c>
      <c r="AU188" s="29" t="n">
        <v>2.2395</v>
      </c>
      <c r="AV188" s="29" t="n">
        <v>2.2395</v>
      </c>
      <c r="AW188" s="29" t="n">
        <v>2.2595</v>
      </c>
      <c r="AX188" s="29" t="n">
        <v>2.2845</v>
      </c>
      <c r="AY188" s="29" t="n">
        <v>2.3795</v>
      </c>
      <c r="AZ188" s="29" t="n">
        <v>2.4825</v>
      </c>
      <c r="BA188" s="29" t="n">
        <v>2.6275</v>
      </c>
      <c r="BB188" s="29" t="n">
        <v>2.63</v>
      </c>
      <c r="BC188" s="29" t="n">
        <v>2.51</v>
      </c>
      <c r="BD188" s="29" t="n">
        <v>2.43</v>
      </c>
      <c r="BE188" s="29" t="n">
        <v>2.385</v>
      </c>
      <c r="BF188" s="29" t="n">
        <v>2.3595</v>
      </c>
      <c r="BG188" s="29" t="n">
        <v>2.3595</v>
      </c>
      <c r="BH188" s="29" t="n">
        <v>2.3595</v>
      </c>
      <c r="BI188" s="29" t="n">
        <v>2.3795</v>
      </c>
      <c r="BJ188" s="29" t="n">
        <v>2.4045</v>
      </c>
      <c r="BK188" s="29" t="n">
        <v>2.4995</v>
      </c>
      <c r="BL188" s="29" t="n">
        <v>2.6025</v>
      </c>
      <c r="BM188" s="29" t="n">
        <v>2.7475</v>
      </c>
      <c r="BN188" s="29" t="n">
        <v>2.7575</v>
      </c>
      <c r="BO188" s="29" t="n">
        <v>2.6375</v>
      </c>
      <c r="BP188" s="29" t="n">
        <v>2.5575</v>
      </c>
      <c r="BQ188" s="29" t="n">
        <v>2.5125</v>
      </c>
      <c r="BR188" s="29" t="n">
        <v>2.487</v>
      </c>
      <c r="BS188" s="29" t="n">
        <v>2.487</v>
      </c>
      <c r="BT188" s="29" t="n">
        <v>2.487</v>
      </c>
      <c r="BU188" s="29" t="n">
        <v>2.507</v>
      </c>
      <c r="BV188" s="29" t="n">
        <v>2.532</v>
      </c>
      <c r="BW188" s="29" t="n">
        <v>2.627</v>
      </c>
      <c r="BX188" s="29" t="n">
        <v>2.73</v>
      </c>
      <c r="BY188" s="29" t="n">
        <v>2.875</v>
      </c>
      <c r="BZ188" s="29" t="n">
        <v>2.895</v>
      </c>
      <c r="CA188" s="29" t="n">
        <v>2.775</v>
      </c>
      <c r="CB188" s="29" t="n">
        <v>2.695</v>
      </c>
      <c r="CC188" s="29" t="n">
        <v>2.65</v>
      </c>
      <c r="CD188" s="29" t="n">
        <v>2.6245</v>
      </c>
      <c r="CE188" s="29" t="n">
        <v>2.6245</v>
      </c>
      <c r="CF188" s="29" t="n">
        <v>2.6245</v>
      </c>
      <c r="CG188" s="29" t="n">
        <v>2.6445</v>
      </c>
      <c r="CH188" s="29" t="n">
        <v>2.6695</v>
      </c>
      <c r="CI188" s="29" t="n">
        <v>2.7645</v>
      </c>
      <c r="CJ188" s="29" t="n">
        <v>2.8675</v>
      </c>
      <c r="CK188" s="29" t="n">
        <v>3.0125</v>
      </c>
      <c r="CL188" s="29" t="n">
        <v>3.0375</v>
      </c>
      <c r="CM188" s="29" t="n">
        <v>2.9175</v>
      </c>
      <c r="CN188" s="29" t="n">
        <v>2.8375</v>
      </c>
      <c r="CO188" s="29" t="n">
        <v>2.7925</v>
      </c>
      <c r="CP188" s="29" t="n">
        <v>2.767</v>
      </c>
      <c r="CQ188" s="29" t="n">
        <v>2.767</v>
      </c>
      <c r="CR188" s="29" t="n">
        <v>2.767</v>
      </c>
      <c r="CS188" s="29" t="n">
        <v>2.787</v>
      </c>
      <c r="CT188" s="29" t="n">
        <v>2.812</v>
      </c>
      <c r="CU188" s="29" t="n">
        <v>2.907</v>
      </c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12.75" hidden="true" customHeight="false" outlineLevel="0" collapsed="false">
      <c r="A189" s="0" t="n">
        <f aca="false">WEEKDAY(C189,2)</f>
        <v>2</v>
      </c>
      <c r="B189" s="0" t="n">
        <f aca="false">MONTH(C189)</f>
        <v>10</v>
      </c>
      <c r="C189" s="23" t="n">
        <v>34247</v>
      </c>
      <c r="D189" s="0" t="n">
        <f aca="false">MONTH(R189)</f>
        <v>10</v>
      </c>
      <c r="E189" s="0" t="n">
        <f aca="false">YEAR(R189)</f>
        <v>1993</v>
      </c>
      <c r="F189" s="35"/>
      <c r="G189" s="24" t="n">
        <f aca="false">N189-M189</f>
        <v>0.119</v>
      </c>
      <c r="H189" s="24" t="n">
        <f aca="false">O189-N189</f>
        <v>0.126458333333333</v>
      </c>
      <c r="I189" s="24" t="n">
        <f aca="false">O189-M189</f>
        <v>0.245458333333333</v>
      </c>
      <c r="J189" s="25" t="n">
        <f aca="false">VLOOKUP(C189,'Nymex hist.'!A:B,2,0)</f>
        <v>2.178</v>
      </c>
      <c r="K189" s="34"/>
      <c r="L189" s="34"/>
      <c r="M189" s="27" t="n">
        <f aca="false">SUMIF($S$3:$FQ$3,$E189+1,$S189:$FQ189)/COUNTIF($S$3:$FQ$3,$E189+1)</f>
        <v>2.23883333333333</v>
      </c>
      <c r="N189" s="27" t="n">
        <f aca="false">SUMIF($S$3:$FQ$3,$E189+2,$S189:$FQ189)/COUNTIF($S$3:$FQ$3,$E189+2)</f>
        <v>2.35783333333333</v>
      </c>
      <c r="O189" s="27" t="n">
        <f aca="false">SUMIF($S$3:$FQ$3,$E189+3,$S189:$FQ189)/COUNTIF($S$3:$FQ$3,$E189+3)</f>
        <v>2.48429166666667</v>
      </c>
      <c r="P189" s="27" t="n">
        <f aca="false">SUMIF($S$3:$FQ$3,$E189+4,$S189:$FQ189)/COUNTIF($S$3:$FQ$3,$E189+4)</f>
        <v>2.616375</v>
      </c>
      <c r="Q189" s="27" t="n">
        <f aca="false">SUMIF($S$3:$FQ$3,$E189+5,$S189:$FQ189)/COUNTIF($S$3:$FQ$3,$E189+5)</f>
        <v>2.75345833333333</v>
      </c>
      <c r="R189" s="28" t="n">
        <v>34247</v>
      </c>
      <c r="S189" s="29"/>
      <c r="T189" s="29"/>
      <c r="U189" s="29"/>
      <c r="V189" s="29"/>
      <c r="W189" s="29"/>
      <c r="X189" s="29"/>
      <c r="Y189" s="29"/>
      <c r="Z189" s="29"/>
      <c r="AA189" s="29"/>
      <c r="AB189" s="29" t="n">
        <v>2.178</v>
      </c>
      <c r="AC189" s="29" t="n">
        <v>2.36</v>
      </c>
      <c r="AD189" s="29" t="n">
        <v>2.386</v>
      </c>
      <c r="AE189" s="29" t="n">
        <v>2.264</v>
      </c>
      <c r="AF189" s="29" t="n">
        <v>2.177</v>
      </c>
      <c r="AG189" s="29" t="n">
        <v>2.136</v>
      </c>
      <c r="AH189" s="29" t="n">
        <v>2.136</v>
      </c>
      <c r="AI189" s="29" t="n">
        <v>2.136</v>
      </c>
      <c r="AJ189" s="31" t="n">
        <v>2.136</v>
      </c>
      <c r="AK189" s="29" t="n">
        <v>2.156</v>
      </c>
      <c r="AL189" s="29" t="n">
        <v>2.181</v>
      </c>
      <c r="AM189" s="29" t="n">
        <v>2.273</v>
      </c>
      <c r="AN189" s="29" t="n">
        <v>2.371</v>
      </c>
      <c r="AO189" s="29" t="n">
        <v>2.514</v>
      </c>
      <c r="AP189" s="29" t="n">
        <v>2.509</v>
      </c>
      <c r="AQ189" s="29" t="n">
        <v>2.389</v>
      </c>
      <c r="AR189" s="29" t="n">
        <v>2.309</v>
      </c>
      <c r="AS189" s="29" t="n">
        <v>2.264</v>
      </c>
      <c r="AT189" s="29" t="n">
        <v>2.251</v>
      </c>
      <c r="AU189" s="29" t="n">
        <v>2.251</v>
      </c>
      <c r="AV189" s="29" t="n">
        <v>2.251</v>
      </c>
      <c r="AW189" s="29" t="n">
        <v>2.271</v>
      </c>
      <c r="AX189" s="29" t="n">
        <v>2.296</v>
      </c>
      <c r="AY189" s="29" t="n">
        <v>2.388</v>
      </c>
      <c r="AZ189" s="29" t="n">
        <v>2.486</v>
      </c>
      <c r="BA189" s="29" t="n">
        <v>2.629</v>
      </c>
      <c r="BB189" s="29" t="n">
        <v>2.624</v>
      </c>
      <c r="BC189" s="29" t="n">
        <v>2.5165</v>
      </c>
      <c r="BD189" s="29" t="n">
        <v>2.4365</v>
      </c>
      <c r="BE189" s="29" t="n">
        <v>2.3915</v>
      </c>
      <c r="BF189" s="29" t="n">
        <v>2.3785</v>
      </c>
      <c r="BG189" s="29" t="n">
        <v>2.3785</v>
      </c>
      <c r="BH189" s="29" t="n">
        <v>2.3785</v>
      </c>
      <c r="BI189" s="29" t="n">
        <v>2.3985</v>
      </c>
      <c r="BJ189" s="29" t="n">
        <v>2.4235</v>
      </c>
      <c r="BK189" s="29" t="n">
        <v>2.5155</v>
      </c>
      <c r="BL189" s="29" t="n">
        <v>2.6135</v>
      </c>
      <c r="BM189" s="29" t="n">
        <v>2.7565</v>
      </c>
      <c r="BN189" s="29" t="n">
        <v>2.7515</v>
      </c>
      <c r="BO189" s="29" t="n">
        <v>2.649</v>
      </c>
      <c r="BP189" s="29" t="n">
        <v>2.569</v>
      </c>
      <c r="BQ189" s="29" t="n">
        <v>2.524</v>
      </c>
      <c r="BR189" s="29" t="n">
        <v>2.511</v>
      </c>
      <c r="BS189" s="29" t="n">
        <v>2.511</v>
      </c>
      <c r="BT189" s="29" t="n">
        <v>2.511</v>
      </c>
      <c r="BU189" s="29" t="n">
        <v>2.531</v>
      </c>
      <c r="BV189" s="29" t="n">
        <v>2.556</v>
      </c>
      <c r="BW189" s="29" t="n">
        <v>2.648</v>
      </c>
      <c r="BX189" s="29" t="n">
        <v>2.746</v>
      </c>
      <c r="BY189" s="29" t="n">
        <v>2.889</v>
      </c>
      <c r="BZ189" s="29" t="n">
        <v>2.884</v>
      </c>
      <c r="CA189" s="29" t="n">
        <v>2.7865</v>
      </c>
      <c r="CB189" s="29" t="n">
        <v>2.7065</v>
      </c>
      <c r="CC189" s="29" t="n">
        <v>2.6615</v>
      </c>
      <c r="CD189" s="29" t="n">
        <v>2.6485</v>
      </c>
      <c r="CE189" s="29" t="n">
        <v>2.6485</v>
      </c>
      <c r="CF189" s="29" t="n">
        <v>2.6485</v>
      </c>
      <c r="CG189" s="29" t="n">
        <v>2.6685</v>
      </c>
      <c r="CH189" s="29" t="n">
        <v>2.6935</v>
      </c>
      <c r="CI189" s="29" t="n">
        <v>2.7855</v>
      </c>
      <c r="CJ189" s="29" t="n">
        <v>2.8835</v>
      </c>
      <c r="CK189" s="29" t="n">
        <v>3.0265</v>
      </c>
      <c r="CL189" s="29" t="n">
        <v>3.0215</v>
      </c>
      <c r="CM189" s="29" t="n">
        <v>2.929</v>
      </c>
      <c r="CN189" s="29" t="n">
        <v>2.849</v>
      </c>
      <c r="CO189" s="29" t="n">
        <v>2.804</v>
      </c>
      <c r="CP189" s="29" t="n">
        <v>2.791</v>
      </c>
      <c r="CQ189" s="29" t="n">
        <v>2.791</v>
      </c>
      <c r="CR189" s="29" t="n">
        <v>2.791</v>
      </c>
      <c r="CS189" s="29" t="n">
        <v>2.811</v>
      </c>
      <c r="CT189" s="29" t="n">
        <v>2.836</v>
      </c>
      <c r="CU189" s="29" t="n">
        <v>2.928</v>
      </c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</row>
    <row r="190" customFormat="false" ht="12.75" hidden="true" customHeight="false" outlineLevel="0" collapsed="false">
      <c r="A190" s="0" t="n">
        <f aca="false">WEEKDAY(C190,2)</f>
        <v>3</v>
      </c>
      <c r="B190" s="0" t="n">
        <f aca="false">MONTH(C190)</f>
        <v>10</v>
      </c>
      <c r="C190" s="23" t="n">
        <v>34248</v>
      </c>
      <c r="D190" s="0" t="n">
        <f aca="false">MONTH(R190)</f>
        <v>10</v>
      </c>
      <c r="E190" s="0" t="n">
        <f aca="false">YEAR(R190)</f>
        <v>1993</v>
      </c>
      <c r="F190" s="35"/>
      <c r="G190" s="24" t="n">
        <f aca="false">N190-M190</f>
        <v>0.1205</v>
      </c>
      <c r="H190" s="24" t="n">
        <f aca="false">O190-N190</f>
        <v>0.126666666666666</v>
      </c>
      <c r="I190" s="24" t="n">
        <f aca="false">O190-M190</f>
        <v>0.247166666666667</v>
      </c>
      <c r="J190" s="25" t="n">
        <f aca="false">VLOOKUP(C190,'Nymex hist.'!A:B,2,0)</f>
        <v>2.173</v>
      </c>
      <c r="K190" s="34"/>
      <c r="L190" s="34"/>
      <c r="M190" s="27" t="n">
        <f aca="false">SUMIF($S$3:$FQ$3,$E190+1,$S190:$FQ190)/COUNTIF($S$3:$FQ$3,$E190+1)</f>
        <v>2.237</v>
      </c>
      <c r="N190" s="27" t="n">
        <f aca="false">SUMIF($S$3:$FQ$3,$E190+2,$S190:$FQ190)/COUNTIF($S$3:$FQ$3,$E190+2)</f>
        <v>2.3575</v>
      </c>
      <c r="O190" s="27" t="n">
        <f aca="false">SUMIF($S$3:$FQ$3,$E190+3,$S190:$FQ190)/COUNTIF($S$3:$FQ$3,$E190+3)</f>
        <v>2.48416666666667</v>
      </c>
      <c r="P190" s="27" t="n">
        <f aca="false">SUMIF($S$3:$FQ$3,$E190+4,$S190:$FQ190)/COUNTIF($S$3:$FQ$3,$E190+4)</f>
        <v>2.61625</v>
      </c>
      <c r="Q190" s="27" t="n">
        <f aca="false">SUMIF($S$3:$FQ$3,$E190+5,$S190:$FQ190)/COUNTIF($S$3:$FQ$3,$E190+5)</f>
        <v>2.75333333333333</v>
      </c>
      <c r="R190" s="28" t="n">
        <v>34248</v>
      </c>
      <c r="S190" s="29"/>
      <c r="T190" s="29"/>
      <c r="U190" s="29"/>
      <c r="V190" s="29"/>
      <c r="W190" s="29"/>
      <c r="X190" s="29"/>
      <c r="Y190" s="29"/>
      <c r="Z190" s="29"/>
      <c r="AA190" s="29"/>
      <c r="AB190" s="29" t="n">
        <v>2.173</v>
      </c>
      <c r="AC190" s="29" t="n">
        <v>2.359</v>
      </c>
      <c r="AD190" s="29" t="n">
        <v>2.389</v>
      </c>
      <c r="AE190" s="29" t="n">
        <v>2.262</v>
      </c>
      <c r="AF190" s="29" t="n">
        <v>2.175</v>
      </c>
      <c r="AG190" s="29" t="n">
        <v>2.134</v>
      </c>
      <c r="AH190" s="29" t="n">
        <v>2.134</v>
      </c>
      <c r="AI190" s="29" t="n">
        <v>2.134</v>
      </c>
      <c r="AJ190" s="31" t="n">
        <v>2.134</v>
      </c>
      <c r="AK190" s="29" t="n">
        <v>2.154</v>
      </c>
      <c r="AL190" s="29" t="n">
        <v>2.179</v>
      </c>
      <c r="AM190" s="29" t="n">
        <v>2.271</v>
      </c>
      <c r="AN190" s="29" t="n">
        <v>2.369</v>
      </c>
      <c r="AO190" s="29" t="n">
        <v>2.509</v>
      </c>
      <c r="AP190" s="29" t="n">
        <v>2.504</v>
      </c>
      <c r="AQ190" s="29" t="n">
        <v>2.384</v>
      </c>
      <c r="AR190" s="29" t="n">
        <v>2.309</v>
      </c>
      <c r="AS190" s="29" t="n">
        <v>2.269</v>
      </c>
      <c r="AT190" s="29" t="n">
        <v>2.2515</v>
      </c>
      <c r="AU190" s="29" t="n">
        <v>2.2515</v>
      </c>
      <c r="AV190" s="29" t="n">
        <v>2.2515</v>
      </c>
      <c r="AW190" s="29" t="n">
        <v>2.2715</v>
      </c>
      <c r="AX190" s="29" t="n">
        <v>2.2965</v>
      </c>
      <c r="AY190" s="29" t="n">
        <v>2.3885</v>
      </c>
      <c r="AZ190" s="29" t="n">
        <v>2.4865</v>
      </c>
      <c r="BA190" s="29" t="n">
        <v>2.6265</v>
      </c>
      <c r="BB190" s="29" t="n">
        <v>2.6215</v>
      </c>
      <c r="BC190" s="29" t="n">
        <v>2.5115</v>
      </c>
      <c r="BD190" s="29" t="n">
        <v>2.4365</v>
      </c>
      <c r="BE190" s="29" t="n">
        <v>2.3965</v>
      </c>
      <c r="BF190" s="29" t="n">
        <v>2.379</v>
      </c>
      <c r="BG190" s="29" t="n">
        <v>2.379</v>
      </c>
      <c r="BH190" s="29" t="n">
        <v>2.379</v>
      </c>
      <c r="BI190" s="29" t="n">
        <v>2.399</v>
      </c>
      <c r="BJ190" s="29" t="n">
        <v>2.424</v>
      </c>
      <c r="BK190" s="29" t="n">
        <v>2.516</v>
      </c>
      <c r="BL190" s="29" t="n">
        <v>2.614</v>
      </c>
      <c r="BM190" s="29" t="n">
        <v>2.754</v>
      </c>
      <c r="BN190" s="29" t="n">
        <v>2.749</v>
      </c>
      <c r="BO190" s="29" t="n">
        <v>2.644</v>
      </c>
      <c r="BP190" s="29" t="n">
        <v>2.569</v>
      </c>
      <c r="BQ190" s="29" t="n">
        <v>2.529</v>
      </c>
      <c r="BR190" s="29" t="n">
        <v>2.5115</v>
      </c>
      <c r="BS190" s="29" t="n">
        <v>2.5115</v>
      </c>
      <c r="BT190" s="29" t="n">
        <v>2.5115</v>
      </c>
      <c r="BU190" s="29" t="n">
        <v>2.5315</v>
      </c>
      <c r="BV190" s="29" t="n">
        <v>2.5565</v>
      </c>
      <c r="BW190" s="29" t="n">
        <v>2.6485</v>
      </c>
      <c r="BX190" s="29" t="n">
        <v>2.7465</v>
      </c>
      <c r="BY190" s="29" t="n">
        <v>2.8865</v>
      </c>
      <c r="BZ190" s="29" t="n">
        <v>2.8815</v>
      </c>
      <c r="CA190" s="29" t="n">
        <v>2.7815</v>
      </c>
      <c r="CB190" s="29" t="n">
        <v>2.7065</v>
      </c>
      <c r="CC190" s="29" t="n">
        <v>2.6665</v>
      </c>
      <c r="CD190" s="29" t="n">
        <v>2.649</v>
      </c>
      <c r="CE190" s="29" t="n">
        <v>2.649</v>
      </c>
      <c r="CF190" s="29" t="n">
        <v>2.649</v>
      </c>
      <c r="CG190" s="29" t="n">
        <v>2.669</v>
      </c>
      <c r="CH190" s="29" t="n">
        <v>2.694</v>
      </c>
      <c r="CI190" s="29" t="n">
        <v>2.786</v>
      </c>
      <c r="CJ190" s="29" t="n">
        <v>2.884</v>
      </c>
      <c r="CK190" s="29" t="n">
        <v>3.024</v>
      </c>
      <c r="CL190" s="29" t="n">
        <v>3.019</v>
      </c>
      <c r="CM190" s="29" t="n">
        <v>2.924</v>
      </c>
      <c r="CN190" s="29" t="n">
        <v>2.849</v>
      </c>
      <c r="CO190" s="29" t="n">
        <v>2.809</v>
      </c>
      <c r="CP190" s="29" t="n">
        <v>2.7915</v>
      </c>
      <c r="CQ190" s="29" t="n">
        <v>2.7915</v>
      </c>
      <c r="CR190" s="29" t="n">
        <v>2.7915</v>
      </c>
      <c r="CS190" s="29" t="n">
        <v>2.8115</v>
      </c>
      <c r="CT190" s="29" t="n">
        <v>2.8365</v>
      </c>
      <c r="CU190" s="29" t="n">
        <v>2.9285</v>
      </c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12.75" hidden="true" customHeight="false" outlineLevel="0" collapsed="false">
      <c r="A191" s="0" t="n">
        <f aca="false">WEEKDAY(C191,2)</f>
        <v>4</v>
      </c>
      <c r="B191" s="0" t="n">
        <f aca="false">MONTH(C191)</f>
        <v>10</v>
      </c>
      <c r="C191" s="23" t="n">
        <v>34249</v>
      </c>
      <c r="D191" s="0" t="n">
        <f aca="false">MONTH(R191)</f>
        <v>10</v>
      </c>
      <c r="E191" s="0" t="n">
        <f aca="false">YEAR(R191)</f>
        <v>1993</v>
      </c>
      <c r="F191" s="35"/>
      <c r="G191" s="24" t="n">
        <f aca="false">N191-M191</f>
        <v>0.125416666666667</v>
      </c>
      <c r="H191" s="24" t="n">
        <f aca="false">O191-N191</f>
        <v>0.126666666666666</v>
      </c>
      <c r="I191" s="24" t="n">
        <f aca="false">O191-M191</f>
        <v>0.252083333333333</v>
      </c>
      <c r="J191" s="25" t="n">
        <f aca="false">VLOOKUP(C191,'Nymex hist.'!A:B,2,0)</f>
        <v>2.122</v>
      </c>
      <c r="K191" s="34"/>
      <c r="L191" s="34"/>
      <c r="M191" s="27" t="n">
        <f aca="false">SUMIF($S$3:$FQ$3,$E191+1,$S191:$FQ191)/COUNTIF($S$3:$FQ$3,$E191+1)</f>
        <v>2.20375</v>
      </c>
      <c r="N191" s="27" t="n">
        <f aca="false">SUMIF($S$3:$FQ$3,$E191+2,$S191:$FQ191)/COUNTIF($S$3:$FQ$3,$E191+2)</f>
        <v>2.32916666666667</v>
      </c>
      <c r="O191" s="27" t="n">
        <f aca="false">SUMIF($S$3:$FQ$3,$E191+3,$S191:$FQ191)/COUNTIF($S$3:$FQ$3,$E191+3)</f>
        <v>2.45583333333333</v>
      </c>
      <c r="P191" s="27" t="n">
        <f aca="false">SUMIF($S$3:$FQ$3,$E191+4,$S191:$FQ191)/COUNTIF($S$3:$FQ$3,$E191+4)</f>
        <v>2.58791666666667</v>
      </c>
      <c r="Q191" s="27" t="n">
        <f aca="false">SUMIF($S$3:$FQ$3,$E191+5,$S191:$FQ191)/COUNTIF($S$3:$FQ$3,$E191+5)</f>
        <v>2.725</v>
      </c>
      <c r="R191" s="28" t="n">
        <v>34249</v>
      </c>
      <c r="S191" s="29"/>
      <c r="T191" s="29"/>
      <c r="U191" s="29"/>
      <c r="V191" s="29"/>
      <c r="W191" s="29"/>
      <c r="X191" s="29"/>
      <c r="Y191" s="29"/>
      <c r="Z191" s="29"/>
      <c r="AA191" s="29"/>
      <c r="AB191" s="29" t="n">
        <v>2.122</v>
      </c>
      <c r="AC191" s="29" t="n">
        <v>2.29</v>
      </c>
      <c r="AD191" s="29" t="n">
        <v>2.33</v>
      </c>
      <c r="AE191" s="29" t="n">
        <v>2.21</v>
      </c>
      <c r="AF191" s="29" t="n">
        <v>2.13</v>
      </c>
      <c r="AG191" s="29" t="n">
        <v>2.105</v>
      </c>
      <c r="AH191" s="29" t="n">
        <v>2.11</v>
      </c>
      <c r="AI191" s="29" t="n">
        <v>2.11</v>
      </c>
      <c r="AJ191" s="31" t="n">
        <v>2.11</v>
      </c>
      <c r="AK191" s="29" t="n">
        <v>2.13</v>
      </c>
      <c r="AL191" s="29" t="n">
        <v>2.153</v>
      </c>
      <c r="AM191" s="29" t="n">
        <v>2.245</v>
      </c>
      <c r="AN191" s="29" t="n">
        <v>2.337</v>
      </c>
      <c r="AO191" s="29" t="n">
        <v>2.475</v>
      </c>
      <c r="AP191" s="29" t="n">
        <v>2.47</v>
      </c>
      <c r="AQ191" s="29" t="n">
        <v>2.35</v>
      </c>
      <c r="AR191" s="29" t="n">
        <v>2.28</v>
      </c>
      <c r="AS191" s="29" t="n">
        <v>2.24</v>
      </c>
      <c r="AT191" s="29" t="n">
        <v>2.2275</v>
      </c>
      <c r="AU191" s="29" t="n">
        <v>2.2275</v>
      </c>
      <c r="AV191" s="29" t="n">
        <v>2.2275</v>
      </c>
      <c r="AW191" s="29" t="n">
        <v>2.2475</v>
      </c>
      <c r="AX191" s="29" t="n">
        <v>2.2705</v>
      </c>
      <c r="AY191" s="29" t="n">
        <v>2.3625</v>
      </c>
      <c r="AZ191" s="29" t="n">
        <v>2.4545</v>
      </c>
      <c r="BA191" s="29" t="n">
        <v>2.5925</v>
      </c>
      <c r="BB191" s="29" t="n">
        <v>2.5875</v>
      </c>
      <c r="BC191" s="29" t="n">
        <v>2.4775</v>
      </c>
      <c r="BD191" s="29" t="n">
        <v>2.4075</v>
      </c>
      <c r="BE191" s="29" t="n">
        <v>2.3675</v>
      </c>
      <c r="BF191" s="29" t="n">
        <v>2.355</v>
      </c>
      <c r="BG191" s="29" t="n">
        <v>2.355</v>
      </c>
      <c r="BH191" s="29" t="n">
        <v>2.355</v>
      </c>
      <c r="BI191" s="29" t="n">
        <v>2.375</v>
      </c>
      <c r="BJ191" s="29" t="n">
        <v>2.398</v>
      </c>
      <c r="BK191" s="29" t="n">
        <v>2.49</v>
      </c>
      <c r="BL191" s="29" t="n">
        <v>2.582</v>
      </c>
      <c r="BM191" s="29" t="n">
        <v>2.72</v>
      </c>
      <c r="BN191" s="29" t="n">
        <v>2.715</v>
      </c>
      <c r="BO191" s="29" t="n">
        <v>2.61</v>
      </c>
      <c r="BP191" s="29" t="n">
        <v>2.54</v>
      </c>
      <c r="BQ191" s="29" t="n">
        <v>2.5</v>
      </c>
      <c r="BR191" s="29" t="n">
        <v>2.4875</v>
      </c>
      <c r="BS191" s="29" t="n">
        <v>2.4875</v>
      </c>
      <c r="BT191" s="29" t="n">
        <v>2.4875</v>
      </c>
      <c r="BU191" s="29" t="n">
        <v>2.5075</v>
      </c>
      <c r="BV191" s="29" t="n">
        <v>2.5305</v>
      </c>
      <c r="BW191" s="29" t="n">
        <v>2.6225</v>
      </c>
      <c r="BX191" s="29" t="n">
        <v>2.7145</v>
      </c>
      <c r="BY191" s="29" t="n">
        <v>2.8525</v>
      </c>
      <c r="BZ191" s="29" t="n">
        <v>2.8475</v>
      </c>
      <c r="CA191" s="29" t="n">
        <v>2.7475</v>
      </c>
      <c r="CB191" s="29" t="n">
        <v>2.6775</v>
      </c>
      <c r="CC191" s="29" t="n">
        <v>2.6375</v>
      </c>
      <c r="CD191" s="29" t="n">
        <v>2.625</v>
      </c>
      <c r="CE191" s="29" t="n">
        <v>2.625</v>
      </c>
      <c r="CF191" s="29" t="n">
        <v>2.625</v>
      </c>
      <c r="CG191" s="29" t="n">
        <v>2.645</v>
      </c>
      <c r="CH191" s="29" t="n">
        <v>2.668</v>
      </c>
      <c r="CI191" s="29" t="n">
        <v>2.76</v>
      </c>
      <c r="CJ191" s="29" t="n">
        <v>2.852</v>
      </c>
      <c r="CK191" s="29" t="n">
        <v>2.99</v>
      </c>
      <c r="CL191" s="29" t="n">
        <v>2.985</v>
      </c>
      <c r="CM191" s="29" t="n">
        <v>2.89</v>
      </c>
      <c r="CN191" s="29" t="n">
        <v>2.82</v>
      </c>
      <c r="CO191" s="29" t="n">
        <v>2.78</v>
      </c>
      <c r="CP191" s="29" t="n">
        <v>2.7675</v>
      </c>
      <c r="CQ191" s="29" t="n">
        <v>2.7675</v>
      </c>
      <c r="CR191" s="29" t="n">
        <v>2.7675</v>
      </c>
      <c r="CS191" s="29" t="n">
        <v>2.7875</v>
      </c>
      <c r="CT191" s="29" t="n">
        <v>2.8105</v>
      </c>
      <c r="CU191" s="29" t="n">
        <v>2.9025</v>
      </c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12.75" hidden="true" customHeight="false" outlineLevel="0" collapsed="false">
      <c r="A192" s="0" t="n">
        <f aca="false">WEEKDAY(C192,2)</f>
        <v>5</v>
      </c>
      <c r="B192" s="0" t="n">
        <f aca="false">MONTH(C192)</f>
        <v>10</v>
      </c>
      <c r="C192" s="23" t="n">
        <v>34250</v>
      </c>
      <c r="D192" s="0" t="n">
        <f aca="false">MONTH(R192)</f>
        <v>10</v>
      </c>
      <c r="E192" s="0" t="n">
        <f aca="false">YEAR(R192)</f>
        <v>1993</v>
      </c>
      <c r="F192" s="35"/>
      <c r="G192" s="24" t="n">
        <f aca="false">N192-M192</f>
        <v>0.129</v>
      </c>
      <c r="H192" s="24" t="n">
        <f aca="false">O192-N192</f>
        <v>0.127083333333334</v>
      </c>
      <c r="I192" s="24" t="n">
        <f aca="false">O192-M192</f>
        <v>0.256083333333333</v>
      </c>
      <c r="J192" s="25" t="n">
        <f aca="false">VLOOKUP(C192,'Nymex hist.'!A:B,2,0)</f>
        <v>2.141</v>
      </c>
      <c r="K192" s="34"/>
      <c r="L192" s="34"/>
      <c r="M192" s="27" t="n">
        <f aca="false">SUMIF($S$3:$FQ$3,$E192+1,$S192:$FQ192)/COUNTIF($S$3:$FQ$3,$E192+1)</f>
        <v>2.22225</v>
      </c>
      <c r="N192" s="27" t="n">
        <f aca="false">SUMIF($S$3:$FQ$3,$E192+2,$S192:$FQ192)/COUNTIF($S$3:$FQ$3,$E192+2)</f>
        <v>2.35125</v>
      </c>
      <c r="O192" s="27" t="n">
        <f aca="false">SUMIF($S$3:$FQ$3,$E192+3,$S192:$FQ192)/COUNTIF($S$3:$FQ$3,$E192+3)</f>
        <v>2.47833333333333</v>
      </c>
      <c r="P192" s="27" t="n">
        <f aca="false">SUMIF($S$3:$FQ$3,$E192+4,$S192:$FQ192)/COUNTIF($S$3:$FQ$3,$E192+4)</f>
        <v>2.61041666666667</v>
      </c>
      <c r="Q192" s="27" t="n">
        <f aca="false">SUMIF($S$3:$FQ$3,$E192+5,$S192:$FQ192)/COUNTIF($S$3:$FQ$3,$E192+5)</f>
        <v>2.7475</v>
      </c>
      <c r="R192" s="28" t="n">
        <v>34250</v>
      </c>
      <c r="S192" s="29"/>
      <c r="T192" s="29"/>
      <c r="U192" s="29"/>
      <c r="V192" s="29"/>
      <c r="W192" s="29"/>
      <c r="X192" s="29"/>
      <c r="Y192" s="29"/>
      <c r="Z192" s="29"/>
      <c r="AA192" s="29"/>
      <c r="AB192" s="29" t="n">
        <v>2.141</v>
      </c>
      <c r="AC192" s="29" t="n">
        <v>2.309</v>
      </c>
      <c r="AD192" s="29" t="n">
        <v>2.348</v>
      </c>
      <c r="AE192" s="29" t="n">
        <v>2.228</v>
      </c>
      <c r="AF192" s="29" t="n">
        <v>2.153</v>
      </c>
      <c r="AG192" s="29" t="n">
        <v>2.128</v>
      </c>
      <c r="AH192" s="29" t="n">
        <v>2.128</v>
      </c>
      <c r="AI192" s="29" t="n">
        <v>2.128</v>
      </c>
      <c r="AJ192" s="31" t="n">
        <v>2.128</v>
      </c>
      <c r="AK192" s="29" t="n">
        <v>2.148</v>
      </c>
      <c r="AL192" s="29" t="n">
        <v>2.168</v>
      </c>
      <c r="AM192" s="29" t="n">
        <v>2.26</v>
      </c>
      <c r="AN192" s="29" t="n">
        <v>2.355</v>
      </c>
      <c r="AO192" s="29" t="n">
        <v>2.495</v>
      </c>
      <c r="AP192" s="29" t="n">
        <v>2.49</v>
      </c>
      <c r="AQ192" s="29" t="n">
        <v>2.37</v>
      </c>
      <c r="AR192" s="29" t="n">
        <v>2.3</v>
      </c>
      <c r="AS192" s="29" t="n">
        <v>2.265</v>
      </c>
      <c r="AT192" s="29" t="n">
        <v>2.2505</v>
      </c>
      <c r="AU192" s="29" t="n">
        <v>2.2505</v>
      </c>
      <c r="AV192" s="29" t="n">
        <v>2.2505</v>
      </c>
      <c r="AW192" s="29" t="n">
        <v>2.2705</v>
      </c>
      <c r="AX192" s="29" t="n">
        <v>2.2905</v>
      </c>
      <c r="AY192" s="29" t="n">
        <v>2.3825</v>
      </c>
      <c r="AZ192" s="29" t="n">
        <v>2.4775</v>
      </c>
      <c r="BA192" s="29" t="n">
        <v>2.6175</v>
      </c>
      <c r="BB192" s="29" t="n">
        <v>2.6125</v>
      </c>
      <c r="BC192" s="29" t="n">
        <v>2.4975</v>
      </c>
      <c r="BD192" s="29" t="n">
        <v>2.4275</v>
      </c>
      <c r="BE192" s="29" t="n">
        <v>2.3925</v>
      </c>
      <c r="BF192" s="29" t="n">
        <v>2.378</v>
      </c>
      <c r="BG192" s="29" t="n">
        <v>2.378</v>
      </c>
      <c r="BH192" s="29" t="n">
        <v>2.378</v>
      </c>
      <c r="BI192" s="29" t="n">
        <v>2.398</v>
      </c>
      <c r="BJ192" s="29" t="n">
        <v>2.418</v>
      </c>
      <c r="BK192" s="29" t="n">
        <v>2.51</v>
      </c>
      <c r="BL192" s="29" t="n">
        <v>2.605</v>
      </c>
      <c r="BM192" s="29" t="n">
        <v>2.745</v>
      </c>
      <c r="BN192" s="29" t="n">
        <v>2.74</v>
      </c>
      <c r="BO192" s="29" t="n">
        <v>2.63</v>
      </c>
      <c r="BP192" s="29" t="n">
        <v>2.56</v>
      </c>
      <c r="BQ192" s="29" t="n">
        <v>2.525</v>
      </c>
      <c r="BR192" s="29" t="n">
        <v>2.5105</v>
      </c>
      <c r="BS192" s="29" t="n">
        <v>2.5105</v>
      </c>
      <c r="BT192" s="29" t="n">
        <v>2.5105</v>
      </c>
      <c r="BU192" s="29" t="n">
        <v>2.5305</v>
      </c>
      <c r="BV192" s="29" t="n">
        <v>2.5505</v>
      </c>
      <c r="BW192" s="29" t="n">
        <v>2.6425</v>
      </c>
      <c r="BX192" s="29" t="n">
        <v>2.7375</v>
      </c>
      <c r="BY192" s="29" t="n">
        <v>2.8775</v>
      </c>
      <c r="BZ192" s="29" t="n">
        <v>2.8725</v>
      </c>
      <c r="CA192" s="29" t="n">
        <v>2.7675</v>
      </c>
      <c r="CB192" s="29" t="n">
        <v>2.6975</v>
      </c>
      <c r="CC192" s="29" t="n">
        <v>2.6625</v>
      </c>
      <c r="CD192" s="29" t="n">
        <v>2.648</v>
      </c>
      <c r="CE192" s="29" t="n">
        <v>2.648</v>
      </c>
      <c r="CF192" s="29" t="n">
        <v>2.648</v>
      </c>
      <c r="CG192" s="29" t="n">
        <v>2.668</v>
      </c>
      <c r="CH192" s="29" t="n">
        <v>2.688</v>
      </c>
      <c r="CI192" s="29" t="n">
        <v>2.78</v>
      </c>
      <c r="CJ192" s="29" t="n">
        <v>2.875</v>
      </c>
      <c r="CK192" s="29" t="n">
        <v>3.015</v>
      </c>
      <c r="CL192" s="29" t="n">
        <v>3.01</v>
      </c>
      <c r="CM192" s="29" t="n">
        <v>2.91</v>
      </c>
      <c r="CN192" s="29" t="n">
        <v>2.84</v>
      </c>
      <c r="CO192" s="29" t="n">
        <v>2.805</v>
      </c>
      <c r="CP192" s="29" t="n">
        <v>2.7905</v>
      </c>
      <c r="CQ192" s="29" t="n">
        <v>2.7905</v>
      </c>
      <c r="CR192" s="29" t="n">
        <v>2.7905</v>
      </c>
      <c r="CS192" s="29" t="n">
        <v>2.8105</v>
      </c>
      <c r="CT192" s="29" t="n">
        <v>2.8305</v>
      </c>
      <c r="CU192" s="29" t="n">
        <v>2.9225</v>
      </c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12.75" hidden="true" customHeight="false" outlineLevel="0" collapsed="false">
      <c r="A193" s="0" t="n">
        <f aca="false">WEEKDAY(C193,2)</f>
        <v>1</v>
      </c>
      <c r="B193" s="0" t="n">
        <f aca="false">MONTH(C193)</f>
        <v>10</v>
      </c>
      <c r="C193" s="23" t="n">
        <v>34253</v>
      </c>
      <c r="D193" s="0" t="n">
        <f aca="false">MONTH(R193)</f>
        <v>10</v>
      </c>
      <c r="E193" s="0" t="n">
        <f aca="false">YEAR(R193)</f>
        <v>1993</v>
      </c>
      <c r="F193" s="35"/>
      <c r="G193" s="24" t="n">
        <f aca="false">N193-M193</f>
        <v>0.127416666666667</v>
      </c>
      <c r="H193" s="24" t="n">
        <f aca="false">O193-N193</f>
        <v>0.126875</v>
      </c>
      <c r="I193" s="24" t="n">
        <f aca="false">O193-M193</f>
        <v>0.254291666666667</v>
      </c>
      <c r="J193" s="25" t="n">
        <f aca="false">VLOOKUP(C193,'Nymex hist.'!A:B,2,0)</f>
        <v>2.185</v>
      </c>
      <c r="K193" s="34"/>
      <c r="L193" s="34"/>
      <c r="M193" s="27" t="n">
        <f aca="false">SUMIF($S$3:$FQ$3,$E193+1,$S193:$FQ193)/COUNTIF($S$3:$FQ$3,$E193+1)</f>
        <v>2.24175</v>
      </c>
      <c r="N193" s="27" t="n">
        <f aca="false">SUMIF($S$3:$FQ$3,$E193+2,$S193:$FQ193)/COUNTIF($S$3:$FQ$3,$E193+2)</f>
        <v>2.36916666666667</v>
      </c>
      <c r="O193" s="27" t="n">
        <f aca="false">SUMIF($S$3:$FQ$3,$E193+3,$S193:$FQ193)/COUNTIF($S$3:$FQ$3,$E193+3)</f>
        <v>2.49604166666667</v>
      </c>
      <c r="P193" s="27" t="n">
        <f aca="false">SUMIF($S$3:$FQ$3,$E193+4,$S193:$FQ193)/COUNTIF($S$3:$FQ$3,$E193+4)</f>
        <v>2.628125</v>
      </c>
      <c r="Q193" s="27" t="n">
        <f aca="false">SUMIF($S$3:$FQ$3,$E193+5,$S193:$FQ193)/COUNTIF($S$3:$FQ$3,$E193+5)</f>
        <v>2.76520833333333</v>
      </c>
      <c r="R193" s="28" t="n">
        <v>34253</v>
      </c>
      <c r="S193" s="29"/>
      <c r="T193" s="29"/>
      <c r="U193" s="29"/>
      <c r="V193" s="29"/>
      <c r="W193" s="29"/>
      <c r="X193" s="29"/>
      <c r="Y193" s="29"/>
      <c r="Z193" s="29"/>
      <c r="AA193" s="29"/>
      <c r="AB193" s="29" t="n">
        <v>2.185</v>
      </c>
      <c r="AC193" s="29" t="n">
        <v>2.347</v>
      </c>
      <c r="AD193" s="29" t="n">
        <v>2.382</v>
      </c>
      <c r="AE193" s="29" t="n">
        <v>2.25</v>
      </c>
      <c r="AF193" s="29" t="n">
        <v>2.172</v>
      </c>
      <c r="AG193" s="29" t="n">
        <v>2.144</v>
      </c>
      <c r="AH193" s="29" t="n">
        <v>2.145</v>
      </c>
      <c r="AI193" s="29" t="n">
        <v>2.146</v>
      </c>
      <c r="AJ193" s="31" t="n">
        <v>2.146</v>
      </c>
      <c r="AK193" s="29" t="n">
        <v>2.166</v>
      </c>
      <c r="AL193" s="29" t="n">
        <v>2.186</v>
      </c>
      <c r="AM193" s="29" t="n">
        <v>2.278</v>
      </c>
      <c r="AN193" s="29" t="n">
        <v>2.373</v>
      </c>
      <c r="AO193" s="29" t="n">
        <v>2.513</v>
      </c>
      <c r="AP193" s="29" t="n">
        <v>2.508</v>
      </c>
      <c r="AQ193" s="29" t="n">
        <v>2.393</v>
      </c>
      <c r="AR193" s="29" t="n">
        <v>2.323</v>
      </c>
      <c r="AS193" s="29" t="n">
        <v>2.293</v>
      </c>
      <c r="AT193" s="29" t="n">
        <v>2.265</v>
      </c>
      <c r="AU193" s="29" t="n">
        <v>2.266</v>
      </c>
      <c r="AV193" s="29" t="n">
        <v>2.266</v>
      </c>
      <c r="AW193" s="29" t="n">
        <v>2.286</v>
      </c>
      <c r="AX193" s="29" t="n">
        <v>2.306</v>
      </c>
      <c r="AY193" s="29" t="n">
        <v>2.398</v>
      </c>
      <c r="AZ193" s="29" t="n">
        <v>2.493</v>
      </c>
      <c r="BA193" s="29" t="n">
        <v>2.633</v>
      </c>
      <c r="BB193" s="29" t="n">
        <v>2.628</v>
      </c>
      <c r="BC193" s="29" t="n">
        <v>2.5205</v>
      </c>
      <c r="BD193" s="29" t="n">
        <v>2.4505</v>
      </c>
      <c r="BE193" s="29" t="n">
        <v>2.4205</v>
      </c>
      <c r="BF193" s="29" t="n">
        <v>2.3925</v>
      </c>
      <c r="BG193" s="29" t="n">
        <v>2.3935</v>
      </c>
      <c r="BH193" s="29" t="n">
        <v>2.3935</v>
      </c>
      <c r="BI193" s="29" t="n">
        <v>2.4135</v>
      </c>
      <c r="BJ193" s="29" t="n">
        <v>2.4335</v>
      </c>
      <c r="BK193" s="29" t="n">
        <v>2.5255</v>
      </c>
      <c r="BL193" s="29" t="n">
        <v>2.6205</v>
      </c>
      <c r="BM193" s="29" t="n">
        <v>2.7605</v>
      </c>
      <c r="BN193" s="29" t="n">
        <v>2.7555</v>
      </c>
      <c r="BO193" s="29" t="n">
        <v>2.653</v>
      </c>
      <c r="BP193" s="29" t="n">
        <v>2.583</v>
      </c>
      <c r="BQ193" s="29" t="n">
        <v>2.553</v>
      </c>
      <c r="BR193" s="29" t="n">
        <v>2.525</v>
      </c>
      <c r="BS193" s="29" t="n">
        <v>2.526</v>
      </c>
      <c r="BT193" s="29" t="n">
        <v>2.526</v>
      </c>
      <c r="BU193" s="29" t="n">
        <v>2.546</v>
      </c>
      <c r="BV193" s="29" t="n">
        <v>2.566</v>
      </c>
      <c r="BW193" s="29" t="n">
        <v>2.658</v>
      </c>
      <c r="BX193" s="29" t="n">
        <v>2.753</v>
      </c>
      <c r="BY193" s="29" t="n">
        <v>2.893</v>
      </c>
      <c r="BZ193" s="29" t="n">
        <v>2.888</v>
      </c>
      <c r="CA193" s="29" t="n">
        <v>2.7905</v>
      </c>
      <c r="CB193" s="29" t="n">
        <v>2.7205</v>
      </c>
      <c r="CC193" s="29" t="n">
        <v>2.6905</v>
      </c>
      <c r="CD193" s="29" t="n">
        <v>2.6625</v>
      </c>
      <c r="CE193" s="29" t="n">
        <v>2.6635</v>
      </c>
      <c r="CF193" s="29" t="n">
        <v>2.6635</v>
      </c>
      <c r="CG193" s="29" t="n">
        <v>2.6835</v>
      </c>
      <c r="CH193" s="29" t="n">
        <v>2.7035</v>
      </c>
      <c r="CI193" s="29" t="n">
        <v>2.7955</v>
      </c>
      <c r="CJ193" s="29" t="n">
        <v>2.8905</v>
      </c>
      <c r="CK193" s="29" t="n">
        <v>3.0305</v>
      </c>
      <c r="CL193" s="29" t="n">
        <v>3.0255</v>
      </c>
      <c r="CM193" s="29" t="n">
        <v>2.933</v>
      </c>
      <c r="CN193" s="29" t="n">
        <v>2.863</v>
      </c>
      <c r="CO193" s="29" t="n">
        <v>2.833</v>
      </c>
      <c r="CP193" s="29" t="n">
        <v>2.805</v>
      </c>
      <c r="CQ193" s="29" t="n">
        <v>2.806</v>
      </c>
      <c r="CR193" s="29" t="n">
        <v>2.806</v>
      </c>
      <c r="CS193" s="29" t="n">
        <v>2.826</v>
      </c>
      <c r="CT193" s="29" t="n">
        <v>2.846</v>
      </c>
      <c r="CU193" s="29" t="n">
        <v>2.938</v>
      </c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12.75" hidden="true" customHeight="false" outlineLevel="0" collapsed="false">
      <c r="A194" s="0" t="n">
        <f aca="false">WEEKDAY(C194,2)</f>
        <v>2</v>
      </c>
      <c r="B194" s="0" t="n">
        <f aca="false">MONTH(C194)</f>
        <v>10</v>
      </c>
      <c r="C194" s="23" t="n">
        <v>34254</v>
      </c>
      <c r="D194" s="0" t="n">
        <f aca="false">MONTH(R194)</f>
        <v>10</v>
      </c>
      <c r="E194" s="0" t="n">
        <f aca="false">YEAR(R194)</f>
        <v>1993</v>
      </c>
      <c r="F194" s="35"/>
      <c r="G194" s="24" t="n">
        <f aca="false">N194-M194</f>
        <v>0.13425</v>
      </c>
      <c r="H194" s="24" t="n">
        <f aca="false">O194-N194</f>
        <v>0.127291666666667</v>
      </c>
      <c r="I194" s="24" t="n">
        <f aca="false">O194-M194</f>
        <v>0.261541666666667</v>
      </c>
      <c r="J194" s="25" t="n">
        <f aca="false">VLOOKUP(C194,'Nymex hist.'!A:B,2,0)</f>
        <v>2.151</v>
      </c>
      <c r="K194" s="34"/>
      <c r="L194" s="34"/>
      <c r="M194" s="27" t="n">
        <f aca="false">SUMIF($S$3:$FQ$3,$E194+1,$S194:$FQ194)/COUNTIF($S$3:$FQ$3,$E194+1)</f>
        <v>2.21991666666667</v>
      </c>
      <c r="N194" s="27" t="n">
        <f aca="false">SUMIF($S$3:$FQ$3,$E194+2,$S194:$FQ194)/COUNTIF($S$3:$FQ$3,$E194+2)</f>
        <v>2.35416666666667</v>
      </c>
      <c r="O194" s="27" t="n">
        <f aca="false">SUMIF($S$3:$FQ$3,$E194+3,$S194:$FQ194)/COUNTIF($S$3:$FQ$3,$E194+3)</f>
        <v>2.48145833333333</v>
      </c>
      <c r="P194" s="27" t="n">
        <f aca="false">SUMIF($S$3:$FQ$3,$E194+4,$S194:$FQ194)/COUNTIF($S$3:$FQ$3,$E194+4)</f>
        <v>2.61354166666667</v>
      </c>
      <c r="Q194" s="27" t="n">
        <f aca="false">SUMIF($S$3:$FQ$3,$E194+5,$S194:$FQ194)/COUNTIF($S$3:$FQ$3,$E194+5)</f>
        <v>2.750625</v>
      </c>
      <c r="R194" s="28" t="n">
        <v>34254</v>
      </c>
      <c r="S194" s="29"/>
      <c r="T194" s="29"/>
      <c r="U194" s="29"/>
      <c r="V194" s="29"/>
      <c r="W194" s="29"/>
      <c r="X194" s="29"/>
      <c r="Y194" s="29"/>
      <c r="Z194" s="29"/>
      <c r="AA194" s="29"/>
      <c r="AB194" s="29" t="n">
        <v>2.151</v>
      </c>
      <c r="AC194" s="29" t="n">
        <v>2.3</v>
      </c>
      <c r="AD194" s="29" t="n">
        <v>2.342</v>
      </c>
      <c r="AE194" s="29" t="n">
        <v>2.217</v>
      </c>
      <c r="AF194" s="29" t="n">
        <v>2.147</v>
      </c>
      <c r="AG194" s="29" t="n">
        <v>2.122</v>
      </c>
      <c r="AH194" s="29" t="n">
        <v>2.124</v>
      </c>
      <c r="AI194" s="29" t="n">
        <v>2.126</v>
      </c>
      <c r="AJ194" s="31" t="n">
        <v>2.127</v>
      </c>
      <c r="AK194" s="29" t="n">
        <v>2.15</v>
      </c>
      <c r="AL194" s="29" t="n">
        <v>2.17</v>
      </c>
      <c r="AM194" s="29" t="n">
        <v>2.262</v>
      </c>
      <c r="AN194" s="29" t="n">
        <v>2.357</v>
      </c>
      <c r="AO194" s="29" t="n">
        <v>2.495</v>
      </c>
      <c r="AP194" s="29" t="n">
        <v>2.49</v>
      </c>
      <c r="AQ194" s="29" t="n">
        <v>2.373</v>
      </c>
      <c r="AR194" s="29" t="n">
        <v>2.303</v>
      </c>
      <c r="AS194" s="29" t="n">
        <v>2.273</v>
      </c>
      <c r="AT194" s="29" t="n">
        <v>2.249</v>
      </c>
      <c r="AU194" s="29" t="n">
        <v>2.251</v>
      </c>
      <c r="AV194" s="29" t="n">
        <v>2.252</v>
      </c>
      <c r="AW194" s="29" t="n">
        <v>2.275</v>
      </c>
      <c r="AX194" s="29" t="n">
        <v>2.295</v>
      </c>
      <c r="AY194" s="29" t="n">
        <v>2.387</v>
      </c>
      <c r="AZ194" s="29" t="n">
        <v>2.482</v>
      </c>
      <c r="BA194" s="29" t="n">
        <v>2.62</v>
      </c>
      <c r="BB194" s="29" t="n">
        <v>2.615</v>
      </c>
      <c r="BC194" s="29" t="n">
        <v>2.5005</v>
      </c>
      <c r="BD194" s="29" t="n">
        <v>2.4305</v>
      </c>
      <c r="BE194" s="29" t="n">
        <v>2.4005</v>
      </c>
      <c r="BF194" s="29" t="n">
        <v>2.3765</v>
      </c>
      <c r="BG194" s="29" t="n">
        <v>2.3785</v>
      </c>
      <c r="BH194" s="29" t="n">
        <v>2.3795</v>
      </c>
      <c r="BI194" s="29" t="n">
        <v>2.4025</v>
      </c>
      <c r="BJ194" s="29" t="n">
        <v>2.4225</v>
      </c>
      <c r="BK194" s="29" t="n">
        <v>2.5145</v>
      </c>
      <c r="BL194" s="29" t="n">
        <v>2.6095</v>
      </c>
      <c r="BM194" s="29" t="n">
        <v>2.7475</v>
      </c>
      <c r="BN194" s="29" t="n">
        <v>2.7425</v>
      </c>
      <c r="BO194" s="29" t="n">
        <v>2.633</v>
      </c>
      <c r="BP194" s="29" t="n">
        <v>2.563</v>
      </c>
      <c r="BQ194" s="29" t="n">
        <v>2.533</v>
      </c>
      <c r="BR194" s="29" t="n">
        <v>2.509</v>
      </c>
      <c r="BS194" s="29" t="n">
        <v>2.511</v>
      </c>
      <c r="BT194" s="29" t="n">
        <v>2.512</v>
      </c>
      <c r="BU194" s="29" t="n">
        <v>2.535</v>
      </c>
      <c r="BV194" s="29" t="n">
        <v>2.555</v>
      </c>
      <c r="BW194" s="29" t="n">
        <v>2.647</v>
      </c>
      <c r="BX194" s="29" t="n">
        <v>2.742</v>
      </c>
      <c r="BY194" s="29" t="n">
        <v>2.88</v>
      </c>
      <c r="BZ194" s="29" t="n">
        <v>2.875</v>
      </c>
      <c r="CA194" s="29" t="n">
        <v>2.7705</v>
      </c>
      <c r="CB194" s="29" t="n">
        <v>2.7005</v>
      </c>
      <c r="CC194" s="29" t="n">
        <v>2.6705</v>
      </c>
      <c r="CD194" s="29" t="n">
        <v>2.6465</v>
      </c>
      <c r="CE194" s="29" t="n">
        <v>2.6485</v>
      </c>
      <c r="CF194" s="29" t="n">
        <v>2.6495</v>
      </c>
      <c r="CG194" s="29" t="n">
        <v>2.6725</v>
      </c>
      <c r="CH194" s="29" t="n">
        <v>2.6925</v>
      </c>
      <c r="CI194" s="29" t="n">
        <v>2.7845</v>
      </c>
      <c r="CJ194" s="29" t="n">
        <v>2.8795</v>
      </c>
      <c r="CK194" s="29" t="n">
        <v>3.0175</v>
      </c>
      <c r="CL194" s="29" t="n">
        <v>3.0125</v>
      </c>
      <c r="CM194" s="29" t="n">
        <v>2.913</v>
      </c>
      <c r="CN194" s="29" t="n">
        <v>2.843</v>
      </c>
      <c r="CO194" s="29" t="n">
        <v>2.813</v>
      </c>
      <c r="CP194" s="29" t="n">
        <v>2.789</v>
      </c>
      <c r="CQ194" s="29" t="n">
        <v>2.791</v>
      </c>
      <c r="CR194" s="29" t="n">
        <v>2.792</v>
      </c>
      <c r="CS194" s="29" t="n">
        <v>2.815</v>
      </c>
      <c r="CT194" s="29" t="n">
        <v>2.835</v>
      </c>
      <c r="CU194" s="29" t="n">
        <v>2.927</v>
      </c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12.75" hidden="true" customHeight="false" outlineLevel="0" collapsed="false">
      <c r="A195" s="0" t="n">
        <f aca="false">WEEKDAY(C195,2)</f>
        <v>3</v>
      </c>
      <c r="B195" s="0" t="n">
        <f aca="false">MONTH(C195)</f>
        <v>10</v>
      </c>
      <c r="C195" s="23" t="n">
        <v>34255</v>
      </c>
      <c r="D195" s="0" t="n">
        <f aca="false">MONTH(R195)</f>
        <v>10</v>
      </c>
      <c r="E195" s="0" t="n">
        <f aca="false">YEAR(R195)</f>
        <v>1993</v>
      </c>
      <c r="F195" s="35"/>
      <c r="G195" s="24" t="n">
        <f aca="false">N195-M195</f>
        <v>0.122916666666667</v>
      </c>
      <c r="H195" s="24" t="n">
        <f aca="false">O195-N195</f>
        <v>0.124583333333333</v>
      </c>
      <c r="I195" s="24" t="n">
        <f aca="false">O195-M195</f>
        <v>0.2475</v>
      </c>
      <c r="J195" s="25" t="n">
        <f aca="false">VLOOKUP(C195,'Nymex hist.'!A:B,2,0)</f>
        <v>2.205</v>
      </c>
      <c r="K195" s="34"/>
      <c r="L195" s="34"/>
      <c r="M195" s="27" t="n">
        <f aca="false">SUMIF($S$3:$FQ$3,$E195+1,$S195:$FQ195)/COUNTIF($S$3:$FQ$3,$E195+1)</f>
        <v>2.22841666666667</v>
      </c>
      <c r="N195" s="27" t="n">
        <f aca="false">SUMIF($S$3:$FQ$3,$E195+2,$S195:$FQ195)/COUNTIF($S$3:$FQ$3,$E195+2)</f>
        <v>2.35133333333333</v>
      </c>
      <c r="O195" s="27" t="n">
        <f aca="false">SUMIF($S$3:$FQ$3,$E195+3,$S195:$FQ195)/COUNTIF($S$3:$FQ$3,$E195+3)</f>
        <v>2.47591666666667</v>
      </c>
      <c r="P195" s="27" t="n">
        <f aca="false">SUMIF($S$3:$FQ$3,$E195+4,$S195:$FQ195)/COUNTIF($S$3:$FQ$3,$E195+4)</f>
        <v>2.6055</v>
      </c>
      <c r="Q195" s="27" t="n">
        <f aca="false">SUMIF($S$3:$FQ$3,$E195+5,$S195:$FQ195)/COUNTIF($S$3:$FQ$3,$E195+5)</f>
        <v>2.742375</v>
      </c>
      <c r="R195" s="28" t="n">
        <v>34255</v>
      </c>
      <c r="S195" s="29"/>
      <c r="T195" s="29"/>
      <c r="U195" s="29"/>
      <c r="V195" s="29"/>
      <c r="W195" s="29"/>
      <c r="X195" s="29"/>
      <c r="Y195" s="29"/>
      <c r="Z195" s="29"/>
      <c r="AA195" s="29"/>
      <c r="AB195" s="29" t="n">
        <v>2.205</v>
      </c>
      <c r="AC195" s="29" t="n">
        <v>2.334</v>
      </c>
      <c r="AD195" s="29" t="n">
        <v>2.373</v>
      </c>
      <c r="AE195" s="29" t="n">
        <v>2.234</v>
      </c>
      <c r="AF195" s="29" t="n">
        <v>2.159</v>
      </c>
      <c r="AG195" s="29" t="n">
        <v>2.129</v>
      </c>
      <c r="AH195" s="29" t="n">
        <v>2.132</v>
      </c>
      <c r="AI195" s="29" t="n">
        <v>2.132</v>
      </c>
      <c r="AJ195" s="31" t="n">
        <v>2.132</v>
      </c>
      <c r="AK195" s="29" t="n">
        <v>2.155</v>
      </c>
      <c r="AL195" s="29" t="n">
        <v>2.175</v>
      </c>
      <c r="AM195" s="29" t="n">
        <v>2.265</v>
      </c>
      <c r="AN195" s="29" t="n">
        <v>2.36</v>
      </c>
      <c r="AO195" s="29" t="n">
        <v>2.495</v>
      </c>
      <c r="AP195" s="29" t="n">
        <v>2.485</v>
      </c>
      <c r="AQ195" s="29" t="n">
        <v>2.365</v>
      </c>
      <c r="AR195" s="29" t="n">
        <v>2.295</v>
      </c>
      <c r="AS195" s="29" t="n">
        <v>2.265</v>
      </c>
      <c r="AT195" s="29" t="n">
        <v>2.252</v>
      </c>
      <c r="AU195" s="29" t="n">
        <v>2.252</v>
      </c>
      <c r="AV195" s="29" t="n">
        <v>2.252</v>
      </c>
      <c r="AW195" s="29" t="n">
        <v>2.275</v>
      </c>
      <c r="AX195" s="29" t="n">
        <v>2.295</v>
      </c>
      <c r="AY195" s="29" t="n">
        <v>2.385</v>
      </c>
      <c r="AZ195" s="29" t="n">
        <v>2.48</v>
      </c>
      <c r="BA195" s="29" t="n">
        <v>2.615</v>
      </c>
      <c r="BB195" s="29" t="n">
        <v>2.605</v>
      </c>
      <c r="BC195" s="29" t="n">
        <v>2.49</v>
      </c>
      <c r="BD195" s="29" t="n">
        <v>2.42</v>
      </c>
      <c r="BE195" s="29" t="n">
        <v>2.39</v>
      </c>
      <c r="BF195" s="29" t="n">
        <v>2.377</v>
      </c>
      <c r="BG195" s="29" t="n">
        <v>2.377</v>
      </c>
      <c r="BH195" s="29" t="n">
        <v>2.377</v>
      </c>
      <c r="BI195" s="29" t="n">
        <v>2.4</v>
      </c>
      <c r="BJ195" s="29" t="n">
        <v>2.42</v>
      </c>
      <c r="BK195" s="29" t="n">
        <v>2.51</v>
      </c>
      <c r="BL195" s="29" t="n">
        <v>2.605</v>
      </c>
      <c r="BM195" s="29" t="n">
        <v>2.74</v>
      </c>
      <c r="BN195" s="29" t="n">
        <v>2.73</v>
      </c>
      <c r="BO195" s="29" t="n">
        <v>2.62</v>
      </c>
      <c r="BP195" s="29" t="n">
        <v>2.55</v>
      </c>
      <c r="BQ195" s="29" t="n">
        <v>2.52</v>
      </c>
      <c r="BR195" s="29" t="n">
        <v>2.507</v>
      </c>
      <c r="BS195" s="29" t="n">
        <v>2.507</v>
      </c>
      <c r="BT195" s="29" t="n">
        <v>2.507</v>
      </c>
      <c r="BU195" s="29" t="n">
        <v>2.53</v>
      </c>
      <c r="BV195" s="29" t="n">
        <v>2.55</v>
      </c>
      <c r="BW195" s="29" t="n">
        <v>2.64</v>
      </c>
      <c r="BX195" s="29" t="n">
        <v>2.735</v>
      </c>
      <c r="BY195" s="29" t="n">
        <v>2.87</v>
      </c>
      <c r="BZ195" s="29" t="n">
        <v>2.86</v>
      </c>
      <c r="CA195" s="29" t="n">
        <v>2.7575</v>
      </c>
      <c r="CB195" s="29" t="n">
        <v>2.6875</v>
      </c>
      <c r="CC195" s="29" t="n">
        <v>2.6575</v>
      </c>
      <c r="CD195" s="29" t="n">
        <v>2.6445</v>
      </c>
      <c r="CE195" s="29" t="n">
        <v>2.6445</v>
      </c>
      <c r="CF195" s="29" t="n">
        <v>2.6445</v>
      </c>
      <c r="CG195" s="29" t="n">
        <v>2.6675</v>
      </c>
      <c r="CH195" s="29" t="n">
        <v>2.6875</v>
      </c>
      <c r="CI195" s="29" t="n">
        <v>2.7775</v>
      </c>
      <c r="CJ195" s="29" t="n">
        <v>2.8725</v>
      </c>
      <c r="CK195" s="29" t="n">
        <v>3.0075</v>
      </c>
      <c r="CL195" s="29" t="n">
        <v>2.9975</v>
      </c>
      <c r="CM195" s="29" t="n">
        <v>2.9</v>
      </c>
      <c r="CN195" s="29" t="n">
        <v>2.83</v>
      </c>
      <c r="CO195" s="29" t="n">
        <v>2.8</v>
      </c>
      <c r="CP195" s="29" t="n">
        <v>2.787</v>
      </c>
      <c r="CQ195" s="29" t="n">
        <v>2.787</v>
      </c>
      <c r="CR195" s="29" t="n">
        <v>2.787</v>
      </c>
      <c r="CS195" s="29" t="n">
        <v>2.81</v>
      </c>
      <c r="CT195" s="29" t="n">
        <v>2.83</v>
      </c>
      <c r="CU195" s="29" t="n">
        <v>2.92</v>
      </c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</row>
    <row r="196" customFormat="false" ht="12.75" hidden="true" customHeight="false" outlineLevel="0" collapsed="false">
      <c r="A196" s="0" t="n">
        <f aca="false">WEEKDAY(C196,2)</f>
        <v>4</v>
      </c>
      <c r="B196" s="0" t="n">
        <f aca="false">MONTH(C196)</f>
        <v>10</v>
      </c>
      <c r="C196" s="23" t="n">
        <v>34256</v>
      </c>
      <c r="D196" s="0" t="n">
        <f aca="false">MONTH(R196)</f>
        <v>10</v>
      </c>
      <c r="E196" s="0" t="n">
        <f aca="false">YEAR(R196)</f>
        <v>1993</v>
      </c>
      <c r="F196" s="35"/>
      <c r="G196" s="24" t="n">
        <f aca="false">N196-M196</f>
        <v>0.114583333333333</v>
      </c>
      <c r="H196" s="24" t="n">
        <f aca="false">O196-N196</f>
        <v>0.119166666666667</v>
      </c>
      <c r="I196" s="24" t="n">
        <f aca="false">O196-M196</f>
        <v>0.23375</v>
      </c>
      <c r="J196" s="25" t="n">
        <f aca="false">VLOOKUP(C196,'Nymex hist.'!A:B,2,0)</f>
        <v>2.167</v>
      </c>
      <c r="K196" s="34"/>
      <c r="L196" s="34"/>
      <c r="M196" s="27" t="n">
        <f aca="false">SUMIF($S$3:$FQ$3,$E196+1,$S196:$FQ196)/COUNTIF($S$3:$FQ$3,$E196+1)</f>
        <v>2.20566666666667</v>
      </c>
      <c r="N196" s="27" t="n">
        <f aca="false">SUMIF($S$3:$FQ$3,$E196+2,$S196:$FQ196)/COUNTIF($S$3:$FQ$3,$E196+2)</f>
        <v>2.32025</v>
      </c>
      <c r="O196" s="27" t="n">
        <f aca="false">SUMIF($S$3:$FQ$3,$E196+3,$S196:$FQ196)/COUNTIF($S$3:$FQ$3,$E196+3)</f>
        <v>2.43941666666667</v>
      </c>
      <c r="P196" s="27" t="n">
        <f aca="false">SUMIF($S$3:$FQ$3,$E196+4,$S196:$FQ196)/COUNTIF($S$3:$FQ$3,$E196+4)</f>
        <v>2.56858333333333</v>
      </c>
      <c r="Q196" s="27" t="n">
        <f aca="false">SUMIF($S$3:$FQ$3,$E196+5,$S196:$FQ196)/COUNTIF($S$3:$FQ$3,$E196+5)</f>
        <v>2.70545833333333</v>
      </c>
      <c r="R196" s="28" t="n">
        <v>34256</v>
      </c>
      <c r="S196" s="29"/>
      <c r="T196" s="29"/>
      <c r="U196" s="29"/>
      <c r="V196" s="29"/>
      <c r="W196" s="29"/>
      <c r="X196" s="29"/>
      <c r="Y196" s="29"/>
      <c r="Z196" s="29"/>
      <c r="AA196" s="29"/>
      <c r="AB196" s="29" t="n">
        <v>2.167</v>
      </c>
      <c r="AC196" s="29" t="n">
        <v>2.296</v>
      </c>
      <c r="AD196" s="29" t="n">
        <v>2.341</v>
      </c>
      <c r="AE196" s="29" t="n">
        <v>2.203</v>
      </c>
      <c r="AF196" s="29" t="n">
        <v>2.133</v>
      </c>
      <c r="AG196" s="29" t="n">
        <v>2.11</v>
      </c>
      <c r="AH196" s="29" t="n">
        <v>2.113</v>
      </c>
      <c r="AI196" s="29" t="n">
        <v>2.113</v>
      </c>
      <c r="AJ196" s="31" t="n">
        <v>2.113</v>
      </c>
      <c r="AK196" s="29" t="n">
        <v>2.135</v>
      </c>
      <c r="AL196" s="29" t="n">
        <v>2.155</v>
      </c>
      <c r="AM196" s="29" t="n">
        <v>2.245</v>
      </c>
      <c r="AN196" s="29" t="n">
        <v>2.34</v>
      </c>
      <c r="AO196" s="29" t="n">
        <v>2.467</v>
      </c>
      <c r="AP196" s="29" t="n">
        <v>2.462</v>
      </c>
      <c r="AQ196" s="29" t="n">
        <v>2.33</v>
      </c>
      <c r="AR196" s="29" t="n">
        <v>2.26</v>
      </c>
      <c r="AS196" s="29" t="n">
        <v>2.23</v>
      </c>
      <c r="AT196" s="29" t="n">
        <v>2.223</v>
      </c>
      <c r="AU196" s="29" t="n">
        <v>2.223</v>
      </c>
      <c r="AV196" s="29" t="n">
        <v>2.223</v>
      </c>
      <c r="AW196" s="29" t="n">
        <v>2.245</v>
      </c>
      <c r="AX196" s="29" t="n">
        <v>2.265</v>
      </c>
      <c r="AY196" s="29" t="n">
        <v>2.355</v>
      </c>
      <c r="AZ196" s="29" t="n">
        <v>2.45</v>
      </c>
      <c r="BA196" s="29" t="n">
        <v>2.577</v>
      </c>
      <c r="BB196" s="29" t="n">
        <v>2.572</v>
      </c>
      <c r="BC196" s="29" t="n">
        <v>2.45</v>
      </c>
      <c r="BD196" s="29" t="n">
        <v>2.38</v>
      </c>
      <c r="BE196" s="29" t="n">
        <v>2.35</v>
      </c>
      <c r="BF196" s="29" t="n">
        <v>2.343</v>
      </c>
      <c r="BG196" s="29" t="n">
        <v>2.343</v>
      </c>
      <c r="BH196" s="29" t="n">
        <v>2.343</v>
      </c>
      <c r="BI196" s="29" t="n">
        <v>2.365</v>
      </c>
      <c r="BJ196" s="29" t="n">
        <v>2.385</v>
      </c>
      <c r="BK196" s="29" t="n">
        <v>2.475</v>
      </c>
      <c r="BL196" s="29" t="n">
        <v>2.57</v>
      </c>
      <c r="BM196" s="29" t="n">
        <v>2.697</v>
      </c>
      <c r="BN196" s="29" t="n">
        <v>2.692</v>
      </c>
      <c r="BO196" s="29" t="n">
        <v>2.58</v>
      </c>
      <c r="BP196" s="29" t="n">
        <v>2.51</v>
      </c>
      <c r="BQ196" s="29" t="n">
        <v>2.48</v>
      </c>
      <c r="BR196" s="29" t="n">
        <v>2.473</v>
      </c>
      <c r="BS196" s="29" t="n">
        <v>2.473</v>
      </c>
      <c r="BT196" s="29" t="n">
        <v>2.473</v>
      </c>
      <c r="BU196" s="29" t="n">
        <v>2.495</v>
      </c>
      <c r="BV196" s="29" t="n">
        <v>2.515</v>
      </c>
      <c r="BW196" s="29" t="n">
        <v>2.605</v>
      </c>
      <c r="BX196" s="29" t="n">
        <v>2.7</v>
      </c>
      <c r="BY196" s="29" t="n">
        <v>2.827</v>
      </c>
      <c r="BZ196" s="29" t="n">
        <v>2.822</v>
      </c>
      <c r="CA196" s="29" t="n">
        <v>2.7175</v>
      </c>
      <c r="CB196" s="29" t="n">
        <v>2.6475</v>
      </c>
      <c r="CC196" s="29" t="n">
        <v>2.6175</v>
      </c>
      <c r="CD196" s="29" t="n">
        <v>2.6105</v>
      </c>
      <c r="CE196" s="29" t="n">
        <v>2.6105</v>
      </c>
      <c r="CF196" s="29" t="n">
        <v>2.6105</v>
      </c>
      <c r="CG196" s="29" t="n">
        <v>2.6325</v>
      </c>
      <c r="CH196" s="29" t="n">
        <v>2.6525</v>
      </c>
      <c r="CI196" s="29" t="n">
        <v>2.7425</v>
      </c>
      <c r="CJ196" s="29" t="n">
        <v>2.8375</v>
      </c>
      <c r="CK196" s="29" t="n">
        <v>2.9645</v>
      </c>
      <c r="CL196" s="29" t="n">
        <v>2.9595</v>
      </c>
      <c r="CM196" s="29" t="n">
        <v>2.86</v>
      </c>
      <c r="CN196" s="29" t="n">
        <v>2.79</v>
      </c>
      <c r="CO196" s="29" t="n">
        <v>2.76</v>
      </c>
      <c r="CP196" s="29" t="n">
        <v>2.753</v>
      </c>
      <c r="CQ196" s="29" t="n">
        <v>2.753</v>
      </c>
      <c r="CR196" s="29" t="n">
        <v>2.753</v>
      </c>
      <c r="CS196" s="29" t="n">
        <v>2.775</v>
      </c>
      <c r="CT196" s="29" t="n">
        <v>2.795</v>
      </c>
      <c r="CU196" s="29" t="n">
        <v>2.885</v>
      </c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12.75" hidden="true" customHeight="false" outlineLevel="0" collapsed="false">
      <c r="A197" s="0" t="n">
        <f aca="false">WEEKDAY(C197,2)</f>
        <v>5</v>
      </c>
      <c r="B197" s="0" t="n">
        <f aca="false">MONTH(C197)</f>
        <v>10</v>
      </c>
      <c r="C197" s="23" t="n">
        <v>34257</v>
      </c>
      <c r="D197" s="0" t="n">
        <f aca="false">MONTH(R197)</f>
        <v>10</v>
      </c>
      <c r="E197" s="0" t="n">
        <f aca="false">YEAR(R197)</f>
        <v>1993</v>
      </c>
      <c r="F197" s="35"/>
      <c r="G197" s="24" t="n">
        <f aca="false">N197-M197</f>
        <v>0.109333333333333</v>
      </c>
      <c r="H197" s="24" t="n">
        <f aca="false">O197-N197</f>
        <v>0.119166666666667</v>
      </c>
      <c r="I197" s="24" t="n">
        <f aca="false">O197-M197</f>
        <v>0.2285</v>
      </c>
      <c r="J197" s="25" t="n">
        <f aca="false">VLOOKUP(C197,'Nymex hist.'!A:B,2,0)</f>
        <v>2.172</v>
      </c>
      <c r="K197" s="34"/>
      <c r="L197" s="34"/>
      <c r="M197" s="27" t="n">
        <f aca="false">SUMIF($S$3:$FQ$3,$E197+1,$S197:$FQ197)/COUNTIF($S$3:$FQ$3,$E197+1)</f>
        <v>2.21633333333333</v>
      </c>
      <c r="N197" s="27" t="n">
        <f aca="false">SUMIF($S$3:$FQ$3,$E197+2,$S197:$FQ197)/COUNTIF($S$3:$FQ$3,$E197+2)</f>
        <v>2.32566666666667</v>
      </c>
      <c r="O197" s="27" t="n">
        <f aca="false">SUMIF($S$3:$FQ$3,$E197+3,$S197:$FQ197)/COUNTIF($S$3:$FQ$3,$E197+3)</f>
        <v>2.44483333333333</v>
      </c>
      <c r="P197" s="27" t="n">
        <f aca="false">SUMIF($S$3:$FQ$3,$E197+4,$S197:$FQ197)/COUNTIF($S$3:$FQ$3,$E197+4)</f>
        <v>2.574</v>
      </c>
      <c r="Q197" s="27" t="n">
        <f aca="false">SUMIF($S$3:$FQ$3,$E197+5,$S197:$FQ197)/COUNTIF($S$3:$FQ$3,$E197+5)</f>
        <v>2.710875</v>
      </c>
      <c r="R197" s="28" t="n">
        <v>34257</v>
      </c>
      <c r="S197" s="29"/>
      <c r="T197" s="29"/>
      <c r="U197" s="29"/>
      <c r="V197" s="29"/>
      <c r="W197" s="29"/>
      <c r="X197" s="29"/>
      <c r="Y197" s="29"/>
      <c r="Z197" s="29"/>
      <c r="AA197" s="29"/>
      <c r="AB197" s="29" t="n">
        <v>2.172</v>
      </c>
      <c r="AC197" s="29" t="n">
        <v>2.31</v>
      </c>
      <c r="AD197" s="29" t="n">
        <v>2.357</v>
      </c>
      <c r="AE197" s="29" t="n">
        <v>2.219</v>
      </c>
      <c r="AF197" s="29" t="n">
        <v>2.149</v>
      </c>
      <c r="AG197" s="29" t="n">
        <v>2.124</v>
      </c>
      <c r="AH197" s="29" t="n">
        <v>2.124</v>
      </c>
      <c r="AI197" s="29" t="n">
        <v>2.124</v>
      </c>
      <c r="AJ197" s="31" t="n">
        <v>2.124</v>
      </c>
      <c r="AK197" s="29" t="n">
        <v>2.144</v>
      </c>
      <c r="AL197" s="29" t="n">
        <v>2.164</v>
      </c>
      <c r="AM197" s="29" t="n">
        <v>2.249</v>
      </c>
      <c r="AN197" s="29" t="n">
        <v>2.344</v>
      </c>
      <c r="AO197" s="29" t="n">
        <v>2.474</v>
      </c>
      <c r="AP197" s="29" t="n">
        <v>2.474</v>
      </c>
      <c r="AQ197" s="29" t="n">
        <v>2.334</v>
      </c>
      <c r="AR197" s="29" t="n">
        <v>2.254</v>
      </c>
      <c r="AS197" s="29" t="n">
        <v>2.219</v>
      </c>
      <c r="AT197" s="29" t="n">
        <v>2.234</v>
      </c>
      <c r="AU197" s="29" t="n">
        <v>2.234</v>
      </c>
      <c r="AV197" s="29" t="n">
        <v>2.234</v>
      </c>
      <c r="AW197" s="29" t="n">
        <v>2.254</v>
      </c>
      <c r="AX197" s="29" t="n">
        <v>2.274</v>
      </c>
      <c r="AY197" s="29" t="n">
        <v>2.359</v>
      </c>
      <c r="AZ197" s="29" t="n">
        <v>2.454</v>
      </c>
      <c r="BA197" s="29" t="n">
        <v>2.584</v>
      </c>
      <c r="BB197" s="29" t="n">
        <v>2.584</v>
      </c>
      <c r="BC197" s="29" t="n">
        <v>2.454</v>
      </c>
      <c r="BD197" s="29" t="n">
        <v>2.374</v>
      </c>
      <c r="BE197" s="29" t="n">
        <v>2.339</v>
      </c>
      <c r="BF197" s="29" t="n">
        <v>2.354</v>
      </c>
      <c r="BG197" s="29" t="n">
        <v>2.354</v>
      </c>
      <c r="BH197" s="29" t="n">
        <v>2.354</v>
      </c>
      <c r="BI197" s="29" t="n">
        <v>2.374</v>
      </c>
      <c r="BJ197" s="29" t="n">
        <v>2.394</v>
      </c>
      <c r="BK197" s="29" t="n">
        <v>2.479</v>
      </c>
      <c r="BL197" s="29" t="n">
        <v>2.574</v>
      </c>
      <c r="BM197" s="29" t="n">
        <v>2.704</v>
      </c>
      <c r="BN197" s="29" t="n">
        <v>2.704</v>
      </c>
      <c r="BO197" s="29" t="n">
        <v>2.584</v>
      </c>
      <c r="BP197" s="29" t="n">
        <v>2.504</v>
      </c>
      <c r="BQ197" s="29" t="n">
        <v>2.469</v>
      </c>
      <c r="BR197" s="29" t="n">
        <v>2.484</v>
      </c>
      <c r="BS197" s="29" t="n">
        <v>2.484</v>
      </c>
      <c r="BT197" s="29" t="n">
        <v>2.484</v>
      </c>
      <c r="BU197" s="29" t="n">
        <v>2.504</v>
      </c>
      <c r="BV197" s="29" t="n">
        <v>2.524</v>
      </c>
      <c r="BW197" s="29" t="n">
        <v>2.609</v>
      </c>
      <c r="BX197" s="29" t="n">
        <v>2.704</v>
      </c>
      <c r="BY197" s="29" t="n">
        <v>2.834</v>
      </c>
      <c r="BZ197" s="29" t="n">
        <v>2.834</v>
      </c>
      <c r="CA197" s="29" t="n">
        <v>2.7215</v>
      </c>
      <c r="CB197" s="29" t="n">
        <v>2.6415</v>
      </c>
      <c r="CC197" s="29" t="n">
        <v>2.6065</v>
      </c>
      <c r="CD197" s="29" t="n">
        <v>2.6215</v>
      </c>
      <c r="CE197" s="29" t="n">
        <v>2.6215</v>
      </c>
      <c r="CF197" s="29" t="n">
        <v>2.6215</v>
      </c>
      <c r="CG197" s="29" t="n">
        <v>2.6415</v>
      </c>
      <c r="CH197" s="29" t="n">
        <v>2.6615</v>
      </c>
      <c r="CI197" s="29" t="n">
        <v>2.7465</v>
      </c>
      <c r="CJ197" s="29" t="n">
        <v>2.8415</v>
      </c>
      <c r="CK197" s="29" t="n">
        <v>2.9715</v>
      </c>
      <c r="CL197" s="29" t="n">
        <v>2.9715</v>
      </c>
      <c r="CM197" s="29" t="n">
        <v>2.864</v>
      </c>
      <c r="CN197" s="29" t="n">
        <v>2.784</v>
      </c>
      <c r="CO197" s="29" t="n">
        <v>2.749</v>
      </c>
      <c r="CP197" s="29" t="n">
        <v>2.764</v>
      </c>
      <c r="CQ197" s="29" t="n">
        <v>2.764</v>
      </c>
      <c r="CR197" s="29" t="n">
        <v>2.764</v>
      </c>
      <c r="CS197" s="29" t="n">
        <v>2.784</v>
      </c>
      <c r="CT197" s="29" t="n">
        <v>2.804</v>
      </c>
      <c r="CU197" s="29" t="n">
        <v>2.889</v>
      </c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12.75" hidden="true" customHeight="false" outlineLevel="0" collapsed="false">
      <c r="A198" s="0" t="n">
        <f aca="false">WEEKDAY(C198,2)</f>
        <v>1</v>
      </c>
      <c r="B198" s="0" t="n">
        <f aca="false">MONTH(C198)</f>
        <v>10</v>
      </c>
      <c r="C198" s="23" t="n">
        <v>34260</v>
      </c>
      <c r="D198" s="0" t="n">
        <f aca="false">MONTH(R198)</f>
        <v>10</v>
      </c>
      <c r="E198" s="0" t="n">
        <f aca="false">YEAR(R198)</f>
        <v>1993</v>
      </c>
      <c r="F198" s="35"/>
      <c r="G198" s="24" t="n">
        <f aca="false">N198-M198</f>
        <v>0.11275</v>
      </c>
      <c r="H198" s="24" t="n">
        <f aca="false">O198-N198</f>
        <v>0.119166666666667</v>
      </c>
      <c r="I198" s="24" t="n">
        <f aca="false">O198-M198</f>
        <v>0.231916666666667</v>
      </c>
      <c r="J198" s="25" t="n">
        <f aca="false">VLOOKUP(C198,'Nymex hist.'!A:B,2,0)</f>
        <v>2.131</v>
      </c>
      <c r="K198" s="34"/>
      <c r="L198" s="34"/>
      <c r="M198" s="27" t="n">
        <f aca="false">SUMIF($S$3:$FQ$3,$E198+1,$S198:$FQ198)/COUNTIF($S$3:$FQ$3,$E198+1)</f>
        <v>2.20058333333333</v>
      </c>
      <c r="N198" s="27" t="n">
        <f aca="false">SUMIF($S$3:$FQ$3,$E198+2,$S198:$FQ198)/COUNTIF($S$3:$FQ$3,$E198+2)</f>
        <v>2.31333333333333</v>
      </c>
      <c r="O198" s="27" t="n">
        <f aca="false">SUMIF($S$3:$FQ$3,$E198+3,$S198:$FQ198)/COUNTIF($S$3:$FQ$3,$E198+3)</f>
        <v>2.4325</v>
      </c>
      <c r="P198" s="27" t="n">
        <f aca="false">SUMIF($S$3:$FQ$3,$E198+4,$S198:$FQ198)/COUNTIF($S$3:$FQ$3,$E198+4)</f>
        <v>2.56166666666667</v>
      </c>
      <c r="Q198" s="27" t="n">
        <f aca="false">SUMIF($S$3:$FQ$3,$E198+5,$S198:$FQ198)/COUNTIF($S$3:$FQ$3,$E198+5)</f>
        <v>2.69854166666667</v>
      </c>
      <c r="R198" s="28" t="n">
        <v>34260</v>
      </c>
      <c r="S198" s="29"/>
      <c r="T198" s="29"/>
      <c r="U198" s="29"/>
      <c r="V198" s="29"/>
      <c r="W198" s="29"/>
      <c r="X198" s="29"/>
      <c r="Y198" s="29"/>
      <c r="Z198" s="29"/>
      <c r="AA198" s="29"/>
      <c r="AB198" s="29" t="n">
        <v>2.131</v>
      </c>
      <c r="AC198" s="29" t="n">
        <v>2.275</v>
      </c>
      <c r="AD198" s="29" t="n">
        <v>2.33</v>
      </c>
      <c r="AE198" s="29" t="n">
        <v>2.195</v>
      </c>
      <c r="AF198" s="29" t="n">
        <v>2.13</v>
      </c>
      <c r="AG198" s="29" t="n">
        <v>2.11</v>
      </c>
      <c r="AH198" s="29" t="n">
        <v>2.113</v>
      </c>
      <c r="AI198" s="29" t="n">
        <v>2.113</v>
      </c>
      <c r="AJ198" s="31" t="n">
        <v>2.113</v>
      </c>
      <c r="AK198" s="29" t="n">
        <v>2.133</v>
      </c>
      <c r="AL198" s="29" t="n">
        <v>2.155</v>
      </c>
      <c r="AM198" s="29" t="n">
        <v>2.235</v>
      </c>
      <c r="AN198" s="29" t="n">
        <v>2.325</v>
      </c>
      <c r="AO198" s="29" t="n">
        <v>2.455</v>
      </c>
      <c r="AP198" s="29" t="n">
        <v>2.458</v>
      </c>
      <c r="AQ198" s="29" t="n">
        <v>2.32</v>
      </c>
      <c r="AR198" s="29" t="n">
        <v>2.245</v>
      </c>
      <c r="AS198" s="29" t="n">
        <v>2.215</v>
      </c>
      <c r="AT198" s="29" t="n">
        <v>2.223</v>
      </c>
      <c r="AU198" s="29" t="n">
        <v>2.223</v>
      </c>
      <c r="AV198" s="29" t="n">
        <v>2.223</v>
      </c>
      <c r="AW198" s="29" t="n">
        <v>2.243</v>
      </c>
      <c r="AX198" s="29" t="n">
        <v>2.265</v>
      </c>
      <c r="AY198" s="29" t="n">
        <v>2.345</v>
      </c>
      <c r="AZ198" s="29" t="n">
        <v>2.435</v>
      </c>
      <c r="BA198" s="29" t="n">
        <v>2.565</v>
      </c>
      <c r="BB198" s="29" t="n">
        <v>2.568</v>
      </c>
      <c r="BC198" s="29" t="n">
        <v>2.44</v>
      </c>
      <c r="BD198" s="29" t="n">
        <v>2.365</v>
      </c>
      <c r="BE198" s="29" t="n">
        <v>2.335</v>
      </c>
      <c r="BF198" s="29" t="n">
        <v>2.343</v>
      </c>
      <c r="BG198" s="29" t="n">
        <v>2.343</v>
      </c>
      <c r="BH198" s="29" t="n">
        <v>2.343</v>
      </c>
      <c r="BI198" s="29" t="n">
        <v>2.363</v>
      </c>
      <c r="BJ198" s="29" t="n">
        <v>2.385</v>
      </c>
      <c r="BK198" s="29" t="n">
        <v>2.465</v>
      </c>
      <c r="BL198" s="29" t="n">
        <v>2.555</v>
      </c>
      <c r="BM198" s="29" t="n">
        <v>2.685</v>
      </c>
      <c r="BN198" s="29" t="n">
        <v>2.688</v>
      </c>
      <c r="BO198" s="29" t="n">
        <v>2.57</v>
      </c>
      <c r="BP198" s="29" t="n">
        <v>2.495</v>
      </c>
      <c r="BQ198" s="29" t="n">
        <v>2.465</v>
      </c>
      <c r="BR198" s="29" t="n">
        <v>2.473</v>
      </c>
      <c r="BS198" s="29" t="n">
        <v>2.473</v>
      </c>
      <c r="BT198" s="29" t="n">
        <v>2.473</v>
      </c>
      <c r="BU198" s="29" t="n">
        <v>2.493</v>
      </c>
      <c r="BV198" s="29" t="n">
        <v>2.515</v>
      </c>
      <c r="BW198" s="29" t="n">
        <v>2.595</v>
      </c>
      <c r="BX198" s="29" t="n">
        <v>2.685</v>
      </c>
      <c r="BY198" s="29" t="n">
        <v>2.815</v>
      </c>
      <c r="BZ198" s="29" t="n">
        <v>2.818</v>
      </c>
      <c r="CA198" s="29" t="n">
        <v>2.7075</v>
      </c>
      <c r="CB198" s="29" t="n">
        <v>2.6325</v>
      </c>
      <c r="CC198" s="29" t="n">
        <v>2.6025</v>
      </c>
      <c r="CD198" s="29" t="n">
        <v>2.6105</v>
      </c>
      <c r="CE198" s="29" t="n">
        <v>2.6105</v>
      </c>
      <c r="CF198" s="29" t="n">
        <v>2.6105</v>
      </c>
      <c r="CG198" s="29" t="n">
        <v>2.6305</v>
      </c>
      <c r="CH198" s="29" t="n">
        <v>2.6525</v>
      </c>
      <c r="CI198" s="29" t="n">
        <v>2.7325</v>
      </c>
      <c r="CJ198" s="29" t="n">
        <v>2.8225</v>
      </c>
      <c r="CK198" s="29" t="n">
        <v>2.9525</v>
      </c>
      <c r="CL198" s="29" t="n">
        <v>2.9555</v>
      </c>
      <c r="CM198" s="29" t="n">
        <v>2.85</v>
      </c>
      <c r="CN198" s="29" t="n">
        <v>2.775</v>
      </c>
      <c r="CO198" s="29" t="n">
        <v>2.745</v>
      </c>
      <c r="CP198" s="29" t="n">
        <v>2.753</v>
      </c>
      <c r="CQ198" s="29" t="n">
        <v>2.753</v>
      </c>
      <c r="CR198" s="29" t="n">
        <v>2.753</v>
      </c>
      <c r="CS198" s="29" t="n">
        <v>2.773</v>
      </c>
      <c r="CT198" s="29" t="n">
        <v>2.795</v>
      </c>
      <c r="CU198" s="29" t="n">
        <v>2.875</v>
      </c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12.75" hidden="true" customHeight="false" outlineLevel="0" collapsed="false">
      <c r="A199" s="0" t="n">
        <f aca="false">WEEKDAY(C199,2)</f>
        <v>2</v>
      </c>
      <c r="B199" s="0" t="n">
        <f aca="false">MONTH(C199)</f>
        <v>10</v>
      </c>
      <c r="C199" s="23" t="n">
        <v>34261</v>
      </c>
      <c r="D199" s="0" t="n">
        <f aca="false">MONTH(R199)</f>
        <v>10</v>
      </c>
      <c r="E199" s="0" t="n">
        <f aca="false">YEAR(R199)</f>
        <v>1993</v>
      </c>
      <c r="F199" s="35"/>
      <c r="G199" s="24" t="n">
        <f aca="false">N199-M199</f>
        <v>0.1175</v>
      </c>
      <c r="H199" s="24" t="n">
        <f aca="false">O199-N199</f>
        <v>0.125</v>
      </c>
      <c r="I199" s="24" t="n">
        <f aca="false">O199-M199</f>
        <v>0.2425</v>
      </c>
      <c r="J199" s="25" t="n">
        <f aca="false">VLOOKUP(C199,'Nymex hist.'!A:B,2,0)</f>
        <v>2.166</v>
      </c>
      <c r="K199" s="34"/>
      <c r="L199" s="34"/>
      <c r="M199" s="27" t="n">
        <f aca="false">SUMIF($S$3:$FQ$3,$E199+1,$S199:$FQ199)/COUNTIF($S$3:$FQ$3,$E199+1)</f>
        <v>2.22008333333333</v>
      </c>
      <c r="N199" s="27" t="n">
        <f aca="false">SUMIF($S$3:$FQ$3,$E199+2,$S199:$FQ199)/COUNTIF($S$3:$FQ$3,$E199+2)</f>
        <v>2.33758333333333</v>
      </c>
      <c r="O199" s="27" t="n">
        <f aca="false">SUMIF($S$3:$FQ$3,$E199+3,$S199:$FQ199)/COUNTIF($S$3:$FQ$3,$E199+3)</f>
        <v>2.46258333333333</v>
      </c>
      <c r="P199" s="27" t="n">
        <f aca="false">SUMIF($S$3:$FQ$3,$E199+4,$S199:$FQ199)/COUNTIF($S$3:$FQ$3,$E199+4)</f>
        <v>2.59758333333333</v>
      </c>
      <c r="Q199" s="27" t="n">
        <f aca="false">SUMIF($S$3:$FQ$3,$E199+5,$S199:$FQ199)/COUNTIF($S$3:$FQ$3,$E199+5)</f>
        <v>2.74258333333333</v>
      </c>
      <c r="R199" s="28" t="n">
        <v>34261</v>
      </c>
      <c r="S199" s="29"/>
      <c r="T199" s="29"/>
      <c r="U199" s="29"/>
      <c r="V199" s="29"/>
      <c r="W199" s="29"/>
      <c r="X199" s="29"/>
      <c r="Y199" s="29"/>
      <c r="Z199" s="29"/>
      <c r="AA199" s="29"/>
      <c r="AB199" s="29" t="n">
        <v>2.166</v>
      </c>
      <c r="AC199" s="29" t="n">
        <v>2.293</v>
      </c>
      <c r="AD199" s="29" t="n">
        <v>2.345</v>
      </c>
      <c r="AE199" s="29" t="n">
        <v>2.215</v>
      </c>
      <c r="AF199" s="29" t="n">
        <v>2.15</v>
      </c>
      <c r="AG199" s="29" t="n">
        <v>2.13</v>
      </c>
      <c r="AH199" s="29" t="n">
        <v>2.135</v>
      </c>
      <c r="AI199" s="29" t="n">
        <v>2.135</v>
      </c>
      <c r="AJ199" s="31" t="n">
        <v>2.135</v>
      </c>
      <c r="AK199" s="29" t="n">
        <v>2.155</v>
      </c>
      <c r="AL199" s="29" t="n">
        <v>2.175</v>
      </c>
      <c r="AM199" s="29" t="n">
        <v>2.252</v>
      </c>
      <c r="AN199" s="29" t="n">
        <v>2.342</v>
      </c>
      <c r="AO199" s="29" t="n">
        <v>2.472</v>
      </c>
      <c r="AP199" s="29" t="n">
        <v>2.477</v>
      </c>
      <c r="AQ199" s="29" t="n">
        <v>2.342</v>
      </c>
      <c r="AR199" s="29" t="n">
        <v>2.269</v>
      </c>
      <c r="AS199" s="29" t="n">
        <v>2.242</v>
      </c>
      <c r="AT199" s="29" t="n">
        <v>2.25</v>
      </c>
      <c r="AU199" s="29" t="n">
        <v>2.25</v>
      </c>
      <c r="AV199" s="29" t="n">
        <v>2.25</v>
      </c>
      <c r="AW199" s="29" t="n">
        <v>2.27</v>
      </c>
      <c r="AX199" s="29" t="n">
        <v>2.29</v>
      </c>
      <c r="AY199" s="29" t="n">
        <v>2.367</v>
      </c>
      <c r="AZ199" s="29" t="n">
        <v>2.457</v>
      </c>
      <c r="BA199" s="29" t="n">
        <v>2.587</v>
      </c>
      <c r="BB199" s="29" t="n">
        <v>2.602</v>
      </c>
      <c r="BC199" s="29" t="n">
        <v>2.467</v>
      </c>
      <c r="BD199" s="29" t="n">
        <v>2.394</v>
      </c>
      <c r="BE199" s="29" t="n">
        <v>2.367</v>
      </c>
      <c r="BF199" s="29" t="n">
        <v>2.375</v>
      </c>
      <c r="BG199" s="29" t="n">
        <v>2.375</v>
      </c>
      <c r="BH199" s="29" t="n">
        <v>2.375</v>
      </c>
      <c r="BI199" s="29" t="n">
        <v>2.395</v>
      </c>
      <c r="BJ199" s="29" t="n">
        <v>2.415</v>
      </c>
      <c r="BK199" s="29" t="n">
        <v>2.492</v>
      </c>
      <c r="BL199" s="29" t="n">
        <v>2.582</v>
      </c>
      <c r="BM199" s="29" t="n">
        <v>2.712</v>
      </c>
      <c r="BN199" s="29" t="n">
        <v>2.737</v>
      </c>
      <c r="BO199" s="29" t="n">
        <v>2.602</v>
      </c>
      <c r="BP199" s="29" t="n">
        <v>2.529</v>
      </c>
      <c r="BQ199" s="29" t="n">
        <v>2.502</v>
      </c>
      <c r="BR199" s="29" t="n">
        <v>2.51</v>
      </c>
      <c r="BS199" s="29" t="n">
        <v>2.51</v>
      </c>
      <c r="BT199" s="29" t="n">
        <v>2.51</v>
      </c>
      <c r="BU199" s="29" t="n">
        <v>2.53</v>
      </c>
      <c r="BV199" s="29" t="n">
        <v>2.55</v>
      </c>
      <c r="BW199" s="29" t="n">
        <v>2.627</v>
      </c>
      <c r="BX199" s="29" t="n">
        <v>2.717</v>
      </c>
      <c r="BY199" s="29" t="n">
        <v>2.847</v>
      </c>
      <c r="BZ199" s="29" t="n">
        <v>2.882</v>
      </c>
      <c r="CA199" s="29" t="n">
        <v>2.747</v>
      </c>
      <c r="CB199" s="29" t="n">
        <v>2.674</v>
      </c>
      <c r="CC199" s="29" t="n">
        <v>2.647</v>
      </c>
      <c r="CD199" s="29" t="n">
        <v>2.655</v>
      </c>
      <c r="CE199" s="29" t="n">
        <v>2.655</v>
      </c>
      <c r="CF199" s="29" t="n">
        <v>2.655</v>
      </c>
      <c r="CG199" s="29" t="n">
        <v>2.675</v>
      </c>
      <c r="CH199" s="29" t="n">
        <v>2.695</v>
      </c>
      <c r="CI199" s="29" t="n">
        <v>2.772</v>
      </c>
      <c r="CJ199" s="29" t="n">
        <v>2.862</v>
      </c>
      <c r="CK199" s="29" t="n">
        <v>2.992</v>
      </c>
      <c r="CL199" s="29" t="n">
        <v>3.032</v>
      </c>
      <c r="CM199" s="29" t="n">
        <v>2.897</v>
      </c>
      <c r="CN199" s="29" t="n">
        <v>2.824</v>
      </c>
      <c r="CO199" s="29" t="n">
        <v>2.797</v>
      </c>
      <c r="CP199" s="29" t="n">
        <v>2.805</v>
      </c>
      <c r="CQ199" s="29" t="n">
        <v>2.805</v>
      </c>
      <c r="CR199" s="29" t="n">
        <v>2.805</v>
      </c>
      <c r="CS199" s="29" t="n">
        <v>2.825</v>
      </c>
      <c r="CT199" s="29" t="n">
        <v>2.845</v>
      </c>
      <c r="CU199" s="29" t="n">
        <v>2.922</v>
      </c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12.75" hidden="true" customHeight="false" outlineLevel="0" collapsed="false">
      <c r="A200" s="0" t="n">
        <f aca="false">WEEKDAY(C200,2)</f>
        <v>3</v>
      </c>
      <c r="B200" s="0" t="n">
        <f aca="false">MONTH(C200)</f>
        <v>10</v>
      </c>
      <c r="C200" s="23" t="n">
        <v>34262</v>
      </c>
      <c r="D200" s="0" t="n">
        <f aca="false">MONTH(R200)</f>
        <v>10</v>
      </c>
      <c r="E200" s="0" t="n">
        <f aca="false">YEAR(R200)</f>
        <v>1993</v>
      </c>
      <c r="F200" s="35"/>
      <c r="G200" s="24" t="n">
        <f aca="false">N200-M200</f>
        <v>0.121583333333334</v>
      </c>
      <c r="H200" s="24" t="n">
        <f aca="false">O200-N200</f>
        <v>0.125</v>
      </c>
      <c r="I200" s="24" t="n">
        <f aca="false">O200-M200</f>
        <v>0.246583333333334</v>
      </c>
      <c r="J200" s="25" t="n">
        <f aca="false">VLOOKUP(C200,'Nymex hist.'!A:B,2,0)</f>
        <v>2.116</v>
      </c>
      <c r="K200" s="34"/>
      <c r="L200" s="34"/>
      <c r="M200" s="27" t="n">
        <f aca="false">SUMIF($S$3:$FQ$3,$E200+1,$S200:$FQ200)/COUNTIF($S$3:$FQ$3,$E200+1)</f>
        <v>2.20216666666667</v>
      </c>
      <c r="N200" s="27" t="n">
        <f aca="false">SUMIF($S$3:$FQ$3,$E200+2,$S200:$FQ200)/COUNTIF($S$3:$FQ$3,$E200+2)</f>
        <v>2.32375</v>
      </c>
      <c r="O200" s="27" t="n">
        <f aca="false">SUMIF($S$3:$FQ$3,$E200+3,$S200:$FQ200)/COUNTIF($S$3:$FQ$3,$E200+3)</f>
        <v>2.44875</v>
      </c>
      <c r="P200" s="27" t="n">
        <f aca="false">SUMIF($S$3:$FQ$3,$E200+4,$S200:$FQ200)/COUNTIF($S$3:$FQ$3,$E200+4)</f>
        <v>2.58375</v>
      </c>
      <c r="Q200" s="27" t="n">
        <f aca="false">SUMIF($S$3:$FQ$3,$E200+5,$S200:$FQ200)/COUNTIF($S$3:$FQ$3,$E200+5)</f>
        <v>2.72875</v>
      </c>
      <c r="R200" s="28" t="n">
        <v>34262</v>
      </c>
      <c r="S200" s="29"/>
      <c r="T200" s="29"/>
      <c r="U200" s="29"/>
      <c r="V200" s="29"/>
      <c r="W200" s="29"/>
      <c r="X200" s="29"/>
      <c r="Y200" s="29"/>
      <c r="Z200" s="29"/>
      <c r="AA200" s="29"/>
      <c r="AB200" s="29" t="n">
        <v>2.116</v>
      </c>
      <c r="AC200" s="29" t="n">
        <v>2.26</v>
      </c>
      <c r="AD200" s="29" t="n">
        <v>2.313</v>
      </c>
      <c r="AE200" s="29" t="n">
        <v>2.193</v>
      </c>
      <c r="AF200" s="29" t="n">
        <v>2.138</v>
      </c>
      <c r="AG200" s="29" t="n">
        <v>2.115</v>
      </c>
      <c r="AH200" s="29" t="n">
        <v>2.118</v>
      </c>
      <c r="AI200" s="29" t="n">
        <v>2.118</v>
      </c>
      <c r="AJ200" s="31" t="n">
        <v>2.118</v>
      </c>
      <c r="AK200" s="29" t="n">
        <v>2.138</v>
      </c>
      <c r="AL200" s="29" t="n">
        <v>2.158</v>
      </c>
      <c r="AM200" s="29" t="n">
        <v>2.235</v>
      </c>
      <c r="AN200" s="29" t="n">
        <v>2.325</v>
      </c>
      <c r="AO200" s="29" t="n">
        <v>2.457</v>
      </c>
      <c r="AP200" s="29" t="n">
        <v>2.467</v>
      </c>
      <c r="AQ200" s="29" t="n">
        <v>2.332</v>
      </c>
      <c r="AR200" s="29" t="n">
        <v>2.262</v>
      </c>
      <c r="AS200" s="29" t="n">
        <v>2.237</v>
      </c>
      <c r="AT200" s="29" t="n">
        <v>2.233</v>
      </c>
      <c r="AU200" s="29" t="n">
        <v>2.233</v>
      </c>
      <c r="AV200" s="29" t="n">
        <v>2.233</v>
      </c>
      <c r="AW200" s="29" t="n">
        <v>2.253</v>
      </c>
      <c r="AX200" s="29" t="n">
        <v>2.273</v>
      </c>
      <c r="AY200" s="29" t="n">
        <v>2.35</v>
      </c>
      <c r="AZ200" s="29" t="n">
        <v>2.44</v>
      </c>
      <c r="BA200" s="29" t="n">
        <v>2.572</v>
      </c>
      <c r="BB200" s="29" t="n">
        <v>2.592</v>
      </c>
      <c r="BC200" s="29" t="n">
        <v>2.457</v>
      </c>
      <c r="BD200" s="29" t="n">
        <v>2.387</v>
      </c>
      <c r="BE200" s="29" t="n">
        <v>2.362</v>
      </c>
      <c r="BF200" s="29" t="n">
        <v>2.358</v>
      </c>
      <c r="BG200" s="29" t="n">
        <v>2.358</v>
      </c>
      <c r="BH200" s="29" t="n">
        <v>2.358</v>
      </c>
      <c r="BI200" s="29" t="n">
        <v>2.378</v>
      </c>
      <c r="BJ200" s="29" t="n">
        <v>2.398</v>
      </c>
      <c r="BK200" s="29" t="n">
        <v>2.475</v>
      </c>
      <c r="BL200" s="29" t="n">
        <v>2.565</v>
      </c>
      <c r="BM200" s="29" t="n">
        <v>2.697</v>
      </c>
      <c r="BN200" s="29" t="n">
        <v>2.727</v>
      </c>
      <c r="BO200" s="29" t="n">
        <v>2.592</v>
      </c>
      <c r="BP200" s="29" t="n">
        <v>2.522</v>
      </c>
      <c r="BQ200" s="29" t="n">
        <v>2.497</v>
      </c>
      <c r="BR200" s="29" t="n">
        <v>2.493</v>
      </c>
      <c r="BS200" s="29" t="n">
        <v>2.493</v>
      </c>
      <c r="BT200" s="29" t="n">
        <v>2.493</v>
      </c>
      <c r="BU200" s="29" t="n">
        <v>2.513</v>
      </c>
      <c r="BV200" s="29" t="n">
        <v>2.533</v>
      </c>
      <c r="BW200" s="29" t="n">
        <v>2.61</v>
      </c>
      <c r="BX200" s="29" t="n">
        <v>2.7</v>
      </c>
      <c r="BY200" s="29" t="n">
        <v>2.832</v>
      </c>
      <c r="BZ200" s="29" t="n">
        <v>2.872</v>
      </c>
      <c r="CA200" s="29" t="n">
        <v>2.737</v>
      </c>
      <c r="CB200" s="29" t="n">
        <v>2.667</v>
      </c>
      <c r="CC200" s="29" t="n">
        <v>2.642</v>
      </c>
      <c r="CD200" s="29" t="n">
        <v>2.638</v>
      </c>
      <c r="CE200" s="29" t="n">
        <v>2.638</v>
      </c>
      <c r="CF200" s="29" t="n">
        <v>2.638</v>
      </c>
      <c r="CG200" s="29" t="n">
        <v>2.658</v>
      </c>
      <c r="CH200" s="29" t="n">
        <v>2.678</v>
      </c>
      <c r="CI200" s="29" t="n">
        <v>2.755</v>
      </c>
      <c r="CJ200" s="29" t="n">
        <v>2.845</v>
      </c>
      <c r="CK200" s="29" t="n">
        <v>2.977</v>
      </c>
      <c r="CL200" s="29" t="n">
        <v>3.022</v>
      </c>
      <c r="CM200" s="29" t="n">
        <v>2.887</v>
      </c>
      <c r="CN200" s="29" t="n">
        <v>2.817</v>
      </c>
      <c r="CO200" s="29" t="n">
        <v>2.792</v>
      </c>
      <c r="CP200" s="29" t="n">
        <v>2.788</v>
      </c>
      <c r="CQ200" s="29" t="n">
        <v>2.788</v>
      </c>
      <c r="CR200" s="29" t="n">
        <v>2.788</v>
      </c>
      <c r="CS200" s="29" t="n">
        <v>2.808</v>
      </c>
      <c r="CT200" s="29" t="n">
        <v>2.828</v>
      </c>
      <c r="CU200" s="29" t="n">
        <v>2.905</v>
      </c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12.75" hidden="true" customHeight="false" outlineLevel="0" collapsed="false">
      <c r="A201" s="0" t="n">
        <f aca="false">WEEKDAY(C201,2)</f>
        <v>4</v>
      </c>
      <c r="B201" s="0" t="n">
        <f aca="false">MONTH(C201)</f>
        <v>10</v>
      </c>
      <c r="C201" s="23" t="n">
        <v>34263</v>
      </c>
      <c r="D201" s="0" t="n">
        <f aca="false">MONTH(R201)</f>
        <v>10</v>
      </c>
      <c r="E201" s="0" t="n">
        <f aca="false">YEAR(R201)</f>
        <v>1993</v>
      </c>
      <c r="F201" s="35"/>
      <c r="G201" s="24" t="n">
        <f aca="false">N201-M201</f>
        <v>0.125249999999999</v>
      </c>
      <c r="H201" s="24" t="n">
        <f aca="false">O201-N201</f>
        <v>0.125</v>
      </c>
      <c r="I201" s="24" t="n">
        <f aca="false">O201-M201</f>
        <v>0.250249999999999</v>
      </c>
      <c r="J201" s="25" t="n">
        <f aca="false">VLOOKUP(C201,'Nymex hist.'!A:B,2,0)</f>
        <v>2.126</v>
      </c>
      <c r="K201" s="34"/>
      <c r="L201" s="34"/>
      <c r="M201" s="27" t="n">
        <f aca="false">SUMIF($S$3:$FQ$3,$E201+1,$S201:$FQ201)/COUNTIF($S$3:$FQ$3,$E201+1)</f>
        <v>2.2215</v>
      </c>
      <c r="N201" s="27" t="n">
        <f aca="false">SUMIF($S$3:$FQ$3,$E201+2,$S201:$FQ201)/COUNTIF($S$3:$FQ$3,$E201+2)</f>
        <v>2.34675</v>
      </c>
      <c r="O201" s="27" t="n">
        <f aca="false">SUMIF($S$3:$FQ$3,$E201+3,$S201:$FQ201)/COUNTIF($S$3:$FQ$3,$E201+3)</f>
        <v>2.47175</v>
      </c>
      <c r="P201" s="27" t="n">
        <f aca="false">SUMIF($S$3:$FQ$3,$E201+4,$S201:$FQ201)/COUNTIF($S$3:$FQ$3,$E201+4)</f>
        <v>2.60675</v>
      </c>
      <c r="Q201" s="27" t="n">
        <f aca="false">SUMIF($S$3:$FQ$3,$E201+5,$S201:$FQ201)/COUNTIF($S$3:$FQ$3,$E201+5)</f>
        <v>2.75175</v>
      </c>
      <c r="R201" s="28" t="n">
        <v>34263</v>
      </c>
      <c r="S201" s="29"/>
      <c r="T201" s="29"/>
      <c r="U201" s="29"/>
      <c r="V201" s="29"/>
      <c r="W201" s="29"/>
      <c r="X201" s="29"/>
      <c r="Y201" s="29"/>
      <c r="Z201" s="29"/>
      <c r="AA201" s="29"/>
      <c r="AB201" s="29" t="n">
        <v>2.126</v>
      </c>
      <c r="AC201" s="29" t="n">
        <v>2.276</v>
      </c>
      <c r="AD201" s="29" t="n">
        <v>2.336</v>
      </c>
      <c r="AE201" s="29" t="n">
        <v>2.221</v>
      </c>
      <c r="AF201" s="29" t="n">
        <v>2.161</v>
      </c>
      <c r="AG201" s="29" t="n">
        <v>2.131</v>
      </c>
      <c r="AH201" s="29" t="n">
        <v>2.136</v>
      </c>
      <c r="AI201" s="29" t="n">
        <v>2.136</v>
      </c>
      <c r="AJ201" s="31" t="n">
        <v>2.136</v>
      </c>
      <c r="AK201" s="29" t="n">
        <v>2.156</v>
      </c>
      <c r="AL201" s="29" t="n">
        <v>2.176</v>
      </c>
      <c r="AM201" s="29" t="n">
        <v>2.253</v>
      </c>
      <c r="AN201" s="29" t="n">
        <v>2.343</v>
      </c>
      <c r="AO201" s="29" t="n">
        <v>2.473</v>
      </c>
      <c r="AP201" s="29" t="n">
        <v>2.483</v>
      </c>
      <c r="AQ201" s="29" t="n">
        <v>2.353</v>
      </c>
      <c r="AR201" s="29" t="n">
        <v>2.288</v>
      </c>
      <c r="AS201" s="29" t="n">
        <v>2.268</v>
      </c>
      <c r="AT201" s="29" t="n">
        <v>2.256</v>
      </c>
      <c r="AU201" s="29" t="n">
        <v>2.256</v>
      </c>
      <c r="AV201" s="29" t="n">
        <v>2.256</v>
      </c>
      <c r="AW201" s="29" t="n">
        <v>2.276</v>
      </c>
      <c r="AX201" s="29" t="n">
        <v>2.296</v>
      </c>
      <c r="AY201" s="29" t="n">
        <v>2.373</v>
      </c>
      <c r="AZ201" s="29" t="n">
        <v>2.463</v>
      </c>
      <c r="BA201" s="29" t="n">
        <v>2.593</v>
      </c>
      <c r="BB201" s="29" t="n">
        <v>2.608</v>
      </c>
      <c r="BC201" s="29" t="n">
        <v>2.478</v>
      </c>
      <c r="BD201" s="29" t="n">
        <v>2.413</v>
      </c>
      <c r="BE201" s="29" t="n">
        <v>2.393</v>
      </c>
      <c r="BF201" s="29" t="n">
        <v>2.381</v>
      </c>
      <c r="BG201" s="29" t="n">
        <v>2.381</v>
      </c>
      <c r="BH201" s="29" t="n">
        <v>2.381</v>
      </c>
      <c r="BI201" s="29" t="n">
        <v>2.401</v>
      </c>
      <c r="BJ201" s="29" t="n">
        <v>2.421</v>
      </c>
      <c r="BK201" s="29" t="n">
        <v>2.498</v>
      </c>
      <c r="BL201" s="29" t="n">
        <v>2.588</v>
      </c>
      <c r="BM201" s="29" t="n">
        <v>2.718</v>
      </c>
      <c r="BN201" s="29" t="n">
        <v>2.743</v>
      </c>
      <c r="BO201" s="29" t="n">
        <v>2.613</v>
      </c>
      <c r="BP201" s="29" t="n">
        <v>2.548</v>
      </c>
      <c r="BQ201" s="29" t="n">
        <v>2.528</v>
      </c>
      <c r="BR201" s="29" t="n">
        <v>2.516</v>
      </c>
      <c r="BS201" s="29" t="n">
        <v>2.516</v>
      </c>
      <c r="BT201" s="29" t="n">
        <v>2.516</v>
      </c>
      <c r="BU201" s="29" t="n">
        <v>2.536</v>
      </c>
      <c r="BV201" s="29" t="n">
        <v>2.556</v>
      </c>
      <c r="BW201" s="29" t="n">
        <v>2.633</v>
      </c>
      <c r="BX201" s="29" t="n">
        <v>2.723</v>
      </c>
      <c r="BY201" s="29" t="n">
        <v>2.853</v>
      </c>
      <c r="BZ201" s="29" t="n">
        <v>2.888</v>
      </c>
      <c r="CA201" s="29" t="n">
        <v>2.758</v>
      </c>
      <c r="CB201" s="29" t="n">
        <v>2.693</v>
      </c>
      <c r="CC201" s="29" t="n">
        <v>2.673</v>
      </c>
      <c r="CD201" s="29" t="n">
        <v>2.661</v>
      </c>
      <c r="CE201" s="29" t="n">
        <v>2.661</v>
      </c>
      <c r="CF201" s="29" t="n">
        <v>2.661</v>
      </c>
      <c r="CG201" s="29" t="n">
        <v>2.681</v>
      </c>
      <c r="CH201" s="29" t="n">
        <v>2.701</v>
      </c>
      <c r="CI201" s="29" t="n">
        <v>2.778</v>
      </c>
      <c r="CJ201" s="29" t="n">
        <v>2.868</v>
      </c>
      <c r="CK201" s="29" t="n">
        <v>2.998</v>
      </c>
      <c r="CL201" s="29" t="n">
        <v>3.038</v>
      </c>
      <c r="CM201" s="29" t="n">
        <v>2.908</v>
      </c>
      <c r="CN201" s="29" t="n">
        <v>2.843</v>
      </c>
      <c r="CO201" s="29" t="n">
        <v>2.823</v>
      </c>
      <c r="CP201" s="29" t="n">
        <v>2.811</v>
      </c>
      <c r="CQ201" s="29" t="n">
        <v>2.811</v>
      </c>
      <c r="CR201" s="29" t="n">
        <v>2.811</v>
      </c>
      <c r="CS201" s="29" t="n">
        <v>2.831</v>
      </c>
      <c r="CT201" s="29" t="n">
        <v>2.851</v>
      </c>
      <c r="CU201" s="29" t="n">
        <v>2.928</v>
      </c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</row>
    <row r="202" customFormat="false" ht="12.75" hidden="true" customHeight="false" outlineLevel="0" collapsed="false">
      <c r="A202" s="0" t="n">
        <f aca="false">WEEKDAY(C202,2)</f>
        <v>5</v>
      </c>
      <c r="B202" s="0" t="n">
        <f aca="false">MONTH(C202)</f>
        <v>10</v>
      </c>
      <c r="C202" s="23" t="n">
        <v>34264</v>
      </c>
      <c r="D202" s="0" t="n">
        <f aca="false">MONTH(R202)</f>
        <v>10</v>
      </c>
      <c r="E202" s="0" t="n">
        <f aca="false">YEAR(R202)</f>
        <v>1993</v>
      </c>
      <c r="F202" s="35"/>
      <c r="G202" s="24" t="n">
        <f aca="false">N202-M202</f>
        <v>0.120583333333333</v>
      </c>
      <c r="H202" s="24" t="n">
        <f aca="false">O202-N202</f>
        <v>0.12</v>
      </c>
      <c r="I202" s="24" t="n">
        <f aca="false">O202-M202</f>
        <v>0.240583333333333</v>
      </c>
      <c r="J202" s="25" t="n">
        <f aca="false">VLOOKUP(C202,'Nymex hist.'!A:B,2,0)</f>
        <v>2.155</v>
      </c>
      <c r="K202" s="34"/>
      <c r="L202" s="34"/>
      <c r="M202" s="27" t="n">
        <f aca="false">SUMIF($S$3:$FQ$3,$E202+1,$S202:$FQ202)/COUNTIF($S$3:$FQ$3,$E202+1)</f>
        <v>2.24108333333333</v>
      </c>
      <c r="N202" s="27" t="n">
        <f aca="false">SUMIF($S$3:$FQ$3,$E202+2,$S202:$FQ202)/COUNTIF($S$3:$FQ$3,$E202+2)</f>
        <v>2.36166666666667</v>
      </c>
      <c r="O202" s="27" t="n">
        <f aca="false">SUMIF($S$3:$FQ$3,$E202+3,$S202:$FQ202)/COUNTIF($S$3:$FQ$3,$E202+3)</f>
        <v>2.48166666666667</v>
      </c>
      <c r="P202" s="27" t="n">
        <f aca="false">SUMIF($S$3:$FQ$3,$E202+4,$S202:$FQ202)/COUNTIF($S$3:$FQ$3,$E202+4)</f>
        <v>2.60416666666667</v>
      </c>
      <c r="Q202" s="27" t="n">
        <f aca="false">SUMIF($S$3:$FQ$3,$E202+5,$S202:$FQ202)/COUNTIF($S$3:$FQ$3,$E202+5)</f>
        <v>2.72916666666667</v>
      </c>
      <c r="R202" s="28" t="n">
        <v>34264</v>
      </c>
      <c r="S202" s="29"/>
      <c r="T202" s="29"/>
      <c r="U202" s="29"/>
      <c r="V202" s="29"/>
      <c r="W202" s="29"/>
      <c r="X202" s="29"/>
      <c r="Y202" s="29"/>
      <c r="Z202" s="29"/>
      <c r="AA202" s="29"/>
      <c r="AB202" s="29" t="n">
        <v>2.155</v>
      </c>
      <c r="AC202" s="29" t="n">
        <v>2.31</v>
      </c>
      <c r="AD202" s="29" t="n">
        <v>2.357</v>
      </c>
      <c r="AE202" s="29" t="n">
        <v>2.242</v>
      </c>
      <c r="AF202" s="29" t="n">
        <v>2.18</v>
      </c>
      <c r="AG202" s="29" t="n">
        <v>2.15</v>
      </c>
      <c r="AH202" s="29" t="n">
        <v>2.155</v>
      </c>
      <c r="AI202" s="29" t="n">
        <v>2.155</v>
      </c>
      <c r="AJ202" s="31" t="n">
        <v>2.157</v>
      </c>
      <c r="AK202" s="29" t="n">
        <v>2.177</v>
      </c>
      <c r="AL202" s="29" t="n">
        <v>2.197</v>
      </c>
      <c r="AM202" s="29" t="n">
        <v>2.274</v>
      </c>
      <c r="AN202" s="29" t="n">
        <v>2.362</v>
      </c>
      <c r="AO202" s="29" t="n">
        <v>2.487</v>
      </c>
      <c r="AP202" s="29" t="n">
        <v>2.5</v>
      </c>
      <c r="AQ202" s="29" t="n">
        <v>2.365</v>
      </c>
      <c r="AR202" s="29" t="n">
        <v>2.304</v>
      </c>
      <c r="AS202" s="29" t="n">
        <v>2.287</v>
      </c>
      <c r="AT202" s="29" t="n">
        <v>2.27</v>
      </c>
      <c r="AU202" s="29" t="n">
        <v>2.27</v>
      </c>
      <c r="AV202" s="29" t="n">
        <v>2.272</v>
      </c>
      <c r="AW202" s="29" t="n">
        <v>2.292</v>
      </c>
      <c r="AX202" s="29" t="n">
        <v>2.312</v>
      </c>
      <c r="AY202" s="29" t="n">
        <v>2.389</v>
      </c>
      <c r="AZ202" s="29" t="n">
        <v>2.477</v>
      </c>
      <c r="BA202" s="29" t="n">
        <v>2.602</v>
      </c>
      <c r="BB202" s="29" t="n">
        <v>2.62</v>
      </c>
      <c r="BC202" s="29" t="n">
        <v>2.485</v>
      </c>
      <c r="BD202" s="29" t="n">
        <v>2.424</v>
      </c>
      <c r="BE202" s="29" t="n">
        <v>2.407</v>
      </c>
      <c r="BF202" s="29" t="n">
        <v>2.39</v>
      </c>
      <c r="BG202" s="29" t="n">
        <v>2.39</v>
      </c>
      <c r="BH202" s="29" t="n">
        <v>2.392</v>
      </c>
      <c r="BI202" s="29" t="n">
        <v>2.412</v>
      </c>
      <c r="BJ202" s="29" t="n">
        <v>2.432</v>
      </c>
      <c r="BK202" s="29" t="n">
        <v>2.509</v>
      </c>
      <c r="BL202" s="29" t="n">
        <v>2.597</v>
      </c>
      <c r="BM202" s="29" t="n">
        <v>2.722</v>
      </c>
      <c r="BN202" s="29" t="n">
        <v>2.7425</v>
      </c>
      <c r="BO202" s="29" t="n">
        <v>2.6075</v>
      </c>
      <c r="BP202" s="29" t="n">
        <v>2.5465</v>
      </c>
      <c r="BQ202" s="29" t="n">
        <v>2.5295</v>
      </c>
      <c r="BR202" s="29" t="n">
        <v>2.5125</v>
      </c>
      <c r="BS202" s="29" t="n">
        <v>2.5125</v>
      </c>
      <c r="BT202" s="29" t="n">
        <v>2.5145</v>
      </c>
      <c r="BU202" s="29" t="n">
        <v>2.5345</v>
      </c>
      <c r="BV202" s="29" t="n">
        <v>2.5545</v>
      </c>
      <c r="BW202" s="29" t="n">
        <v>2.6315</v>
      </c>
      <c r="BX202" s="29" t="n">
        <v>2.7195</v>
      </c>
      <c r="BY202" s="29" t="n">
        <v>2.8445</v>
      </c>
      <c r="BZ202" s="29" t="n">
        <v>2.8675</v>
      </c>
      <c r="CA202" s="29" t="n">
        <v>2.7325</v>
      </c>
      <c r="CB202" s="29" t="n">
        <v>2.6715</v>
      </c>
      <c r="CC202" s="29" t="n">
        <v>2.6545</v>
      </c>
      <c r="CD202" s="29" t="n">
        <v>2.6375</v>
      </c>
      <c r="CE202" s="29" t="n">
        <v>2.6375</v>
      </c>
      <c r="CF202" s="29" t="n">
        <v>2.6395</v>
      </c>
      <c r="CG202" s="29" t="n">
        <v>2.6595</v>
      </c>
      <c r="CH202" s="29" t="n">
        <v>2.6795</v>
      </c>
      <c r="CI202" s="29" t="n">
        <v>2.7565</v>
      </c>
      <c r="CJ202" s="29" t="n">
        <v>2.8445</v>
      </c>
      <c r="CK202" s="29" t="n">
        <v>2.9695</v>
      </c>
      <c r="CL202" s="29" t="n">
        <v>2.9975</v>
      </c>
      <c r="CM202" s="29" t="n">
        <v>2.8625</v>
      </c>
      <c r="CN202" s="29" t="n">
        <v>2.8015</v>
      </c>
      <c r="CO202" s="29" t="n">
        <v>2.7845</v>
      </c>
      <c r="CP202" s="29" t="n">
        <v>2.7675</v>
      </c>
      <c r="CQ202" s="29" t="n">
        <v>2.7675</v>
      </c>
      <c r="CR202" s="29" t="n">
        <v>2.7695</v>
      </c>
      <c r="CS202" s="29" t="n">
        <v>2.7895</v>
      </c>
      <c r="CT202" s="29" t="n">
        <v>2.8095</v>
      </c>
      <c r="CU202" s="29" t="n">
        <v>2.8865</v>
      </c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12.75" hidden="true" customHeight="false" outlineLevel="0" collapsed="false">
      <c r="A203" s="0" t="n">
        <f aca="false">WEEKDAY(C203,2)</f>
        <v>1</v>
      </c>
      <c r="B203" s="0" t="n">
        <f aca="false">MONTH(C203)</f>
        <v>10</v>
      </c>
      <c r="C203" s="23" t="n">
        <v>34267</v>
      </c>
      <c r="D203" s="0" t="n">
        <f aca="false">MONTH(R203)</f>
        <v>10</v>
      </c>
      <c r="E203" s="0" t="n">
        <f aca="false">YEAR(R203)</f>
        <v>1993</v>
      </c>
      <c r="F203" s="35"/>
      <c r="G203" s="24" t="n">
        <f aca="false">N203-M203</f>
        <v>0.123708333333333</v>
      </c>
      <c r="H203" s="24" t="n">
        <f aca="false">O203-N203</f>
        <v>0.119791666666667</v>
      </c>
      <c r="I203" s="24" t="n">
        <f aca="false">O203-M203</f>
        <v>0.2435</v>
      </c>
      <c r="J203" s="25" t="n">
        <f aca="false">VLOOKUP(C203,'Nymex hist.'!A:B,2,0)</f>
        <v>2.313</v>
      </c>
      <c r="K203" s="34"/>
      <c r="L203" s="34"/>
      <c r="M203" s="27" t="n">
        <f aca="false">SUMIF($S$3:$FQ$3,$E203+1,$S203:$FQ203)/COUNTIF($S$3:$FQ$3,$E203+1)</f>
        <v>2.22758333333333</v>
      </c>
      <c r="N203" s="27" t="n">
        <f aca="false">SUMIF($S$3:$FQ$3,$E203+2,$S203:$FQ203)/COUNTIF($S$3:$FQ$3,$E203+2)</f>
        <v>2.35129166666667</v>
      </c>
      <c r="O203" s="27" t="n">
        <f aca="false">SUMIF($S$3:$FQ$3,$E203+3,$S203:$FQ203)/COUNTIF($S$3:$FQ$3,$E203+3)</f>
        <v>2.47108333333333</v>
      </c>
      <c r="P203" s="27" t="n">
        <f aca="false">SUMIF($S$3:$FQ$3,$E203+4,$S203:$FQ203)/COUNTIF($S$3:$FQ$3,$E203+4)</f>
        <v>2.593375</v>
      </c>
      <c r="Q203" s="27" t="n">
        <f aca="false">SUMIF($S$3:$FQ$3,$E203+5,$S203:$FQ203)/COUNTIF($S$3:$FQ$3,$E203+5)</f>
        <v>2.71816666666667</v>
      </c>
      <c r="R203" s="28" t="n">
        <v>34267</v>
      </c>
      <c r="S203" s="29"/>
      <c r="T203" s="29"/>
      <c r="U203" s="29"/>
      <c r="V203" s="29"/>
      <c r="W203" s="29"/>
      <c r="X203" s="29"/>
      <c r="Y203" s="29"/>
      <c r="Z203" s="29"/>
      <c r="AA203" s="29"/>
      <c r="AB203" s="29" t="n">
        <v>2.155</v>
      </c>
      <c r="AC203" s="29" t="n">
        <v>2.313</v>
      </c>
      <c r="AD203" s="29" t="n">
        <v>2.35</v>
      </c>
      <c r="AE203" s="29" t="n">
        <v>2.235</v>
      </c>
      <c r="AF203" s="29" t="n">
        <v>2.165</v>
      </c>
      <c r="AG203" s="29" t="n">
        <v>2.135</v>
      </c>
      <c r="AH203" s="29" t="n">
        <v>2.14</v>
      </c>
      <c r="AI203" s="29" t="n">
        <v>2.14</v>
      </c>
      <c r="AJ203" s="31" t="n">
        <v>2.14</v>
      </c>
      <c r="AK203" s="29" t="n">
        <v>2.165</v>
      </c>
      <c r="AL203" s="29" t="n">
        <v>2.185</v>
      </c>
      <c r="AM203" s="29" t="n">
        <v>2.26</v>
      </c>
      <c r="AN203" s="29" t="n">
        <v>2.348</v>
      </c>
      <c r="AO203" s="29" t="n">
        <v>2.468</v>
      </c>
      <c r="AP203" s="29" t="n">
        <v>2.486</v>
      </c>
      <c r="AQ203" s="29" t="n">
        <v>2.356</v>
      </c>
      <c r="AR203" s="29" t="n">
        <v>2.295</v>
      </c>
      <c r="AS203" s="29" t="n">
        <v>2.28</v>
      </c>
      <c r="AT203" s="29" t="n">
        <v>2.27</v>
      </c>
      <c r="AU203" s="29" t="n">
        <v>2.2575</v>
      </c>
      <c r="AV203" s="29" t="n">
        <v>2.2575</v>
      </c>
      <c r="AW203" s="29" t="n">
        <v>2.2825</v>
      </c>
      <c r="AX203" s="29" t="n">
        <v>2.3025</v>
      </c>
      <c r="AY203" s="29" t="n">
        <v>2.3775</v>
      </c>
      <c r="AZ203" s="29" t="n">
        <v>2.4655</v>
      </c>
      <c r="BA203" s="29" t="n">
        <v>2.5855</v>
      </c>
      <c r="BB203" s="29" t="n">
        <v>2.6035</v>
      </c>
      <c r="BC203" s="29" t="n">
        <v>2.476</v>
      </c>
      <c r="BD203" s="29" t="n">
        <v>2.415</v>
      </c>
      <c r="BE203" s="29" t="n">
        <v>2.4</v>
      </c>
      <c r="BF203" s="29" t="n">
        <v>2.39</v>
      </c>
      <c r="BG203" s="29" t="n">
        <v>2.3775</v>
      </c>
      <c r="BH203" s="29" t="n">
        <v>2.3775</v>
      </c>
      <c r="BI203" s="29" t="n">
        <v>2.4025</v>
      </c>
      <c r="BJ203" s="29" t="n">
        <v>2.4225</v>
      </c>
      <c r="BK203" s="29" t="n">
        <v>2.4975</v>
      </c>
      <c r="BL203" s="29" t="n">
        <v>2.5855</v>
      </c>
      <c r="BM203" s="29" t="n">
        <v>2.7055</v>
      </c>
      <c r="BN203" s="29" t="n">
        <v>2.7235</v>
      </c>
      <c r="BO203" s="29" t="n">
        <v>2.5985</v>
      </c>
      <c r="BP203" s="29" t="n">
        <v>2.5375</v>
      </c>
      <c r="BQ203" s="29" t="n">
        <v>2.5225</v>
      </c>
      <c r="BR203" s="29" t="n">
        <v>2.5125</v>
      </c>
      <c r="BS203" s="29" t="n">
        <v>2.5</v>
      </c>
      <c r="BT203" s="29" t="n">
        <v>2.5</v>
      </c>
      <c r="BU203" s="29" t="n">
        <v>2.525</v>
      </c>
      <c r="BV203" s="29" t="n">
        <v>2.545</v>
      </c>
      <c r="BW203" s="29" t="n">
        <v>2.62</v>
      </c>
      <c r="BX203" s="29" t="n">
        <v>2.708</v>
      </c>
      <c r="BY203" s="29" t="n">
        <v>2.828</v>
      </c>
      <c r="BZ203" s="29" t="n">
        <v>2.846</v>
      </c>
      <c r="CA203" s="29" t="n">
        <v>2.7235</v>
      </c>
      <c r="CB203" s="29" t="n">
        <v>2.6625</v>
      </c>
      <c r="CC203" s="29" t="n">
        <v>2.6475</v>
      </c>
      <c r="CD203" s="29" t="n">
        <v>2.6375</v>
      </c>
      <c r="CE203" s="29" t="n">
        <v>2.625</v>
      </c>
      <c r="CF203" s="29" t="n">
        <v>2.625</v>
      </c>
      <c r="CG203" s="29" t="n">
        <v>2.65</v>
      </c>
      <c r="CH203" s="29" t="n">
        <v>2.67</v>
      </c>
      <c r="CI203" s="29" t="n">
        <v>2.745</v>
      </c>
      <c r="CJ203" s="29" t="n">
        <v>2.833</v>
      </c>
      <c r="CK203" s="29" t="n">
        <v>2.953</v>
      </c>
      <c r="CL203" s="29" t="n">
        <v>2.971</v>
      </c>
      <c r="CM203" s="29" t="n">
        <v>2.8585</v>
      </c>
      <c r="CN203" s="29" t="n">
        <v>2.7975</v>
      </c>
      <c r="CO203" s="29" t="n">
        <v>2.7825</v>
      </c>
      <c r="CP203" s="29" t="n">
        <v>2.7725</v>
      </c>
      <c r="CQ203" s="29" t="n">
        <v>2.76</v>
      </c>
      <c r="CR203" s="29" t="n">
        <v>2.76</v>
      </c>
      <c r="CS203" s="29" t="n">
        <v>2.785</v>
      </c>
      <c r="CT203" s="29" t="n">
        <v>2.805</v>
      </c>
      <c r="CU203" s="29" t="n">
        <v>2.88</v>
      </c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12.75" hidden="true" customHeight="false" outlineLevel="0" collapsed="false">
      <c r="A204" s="0" t="n">
        <f aca="false">WEEKDAY(C204,2)</f>
        <v>2</v>
      </c>
      <c r="B204" s="0" t="n">
        <f aca="false">MONTH(C204)</f>
        <v>10</v>
      </c>
      <c r="C204" s="23" t="n">
        <v>34268</v>
      </c>
      <c r="D204" s="0" t="n">
        <f aca="false">MONTH(R204)</f>
        <v>10</v>
      </c>
      <c r="E204" s="0" t="n">
        <f aca="false">YEAR(R204)</f>
        <v>1993</v>
      </c>
      <c r="F204" s="35"/>
      <c r="G204" s="24" t="n">
        <f aca="false">N204-M204</f>
        <v>0.117125</v>
      </c>
      <c r="H204" s="24" t="n">
        <f aca="false">O204-N204</f>
        <v>0.119791666666667</v>
      </c>
      <c r="I204" s="24" t="n">
        <f aca="false">O204-M204</f>
        <v>0.236916666666667</v>
      </c>
      <c r="J204" s="25" t="n">
        <f aca="false">VLOOKUP(C204,'Nymex hist.'!A:B,2,0)</f>
        <v>2.305</v>
      </c>
      <c r="K204" s="34"/>
      <c r="L204" s="34"/>
      <c r="M204" s="27" t="n">
        <f aca="false">SUMIF($S$3:$FQ$3,$E204+1,$S204:$FQ204)/COUNTIF($S$3:$FQ$3,$E204+1)</f>
        <v>2.21466666666667</v>
      </c>
      <c r="N204" s="27" t="n">
        <f aca="false">SUMIF($S$3:$FQ$3,$E204+2,$S204:$FQ204)/COUNTIF($S$3:$FQ$3,$E204+2)</f>
        <v>2.33179166666667</v>
      </c>
      <c r="O204" s="27" t="n">
        <f aca="false">SUMIF($S$3:$FQ$3,$E204+3,$S204:$FQ204)/COUNTIF($S$3:$FQ$3,$E204+3)</f>
        <v>2.45158333333333</v>
      </c>
      <c r="P204" s="27" t="n">
        <f aca="false">SUMIF($S$3:$FQ$3,$E204+4,$S204:$FQ204)/COUNTIF($S$3:$FQ$3,$E204+4)</f>
        <v>2.573875</v>
      </c>
      <c r="Q204" s="27" t="n">
        <f aca="false">SUMIF($S$3:$FQ$3,$E204+5,$S204:$FQ204)/COUNTIF($S$3:$FQ$3,$E204+5)</f>
        <v>2.69866666666667</v>
      </c>
      <c r="R204" s="28" t="n">
        <v>34268</v>
      </c>
      <c r="S204" s="29"/>
      <c r="T204" s="29"/>
      <c r="U204" s="29"/>
      <c r="V204" s="29"/>
      <c r="W204" s="29"/>
      <c r="X204" s="29"/>
      <c r="Y204" s="29"/>
      <c r="Z204" s="29"/>
      <c r="AA204" s="29"/>
      <c r="AB204" s="29" t="n">
        <v>2.155</v>
      </c>
      <c r="AC204" s="29" t="n">
        <v>2.305</v>
      </c>
      <c r="AD204" s="29" t="n">
        <v>2.342</v>
      </c>
      <c r="AE204" s="29" t="n">
        <v>2.224</v>
      </c>
      <c r="AF204" s="29" t="n">
        <v>2.157</v>
      </c>
      <c r="AG204" s="29" t="n">
        <v>2.127</v>
      </c>
      <c r="AH204" s="29" t="n">
        <v>2.132</v>
      </c>
      <c r="AI204" s="29" t="n">
        <v>2.132</v>
      </c>
      <c r="AJ204" s="31" t="n">
        <v>2.132</v>
      </c>
      <c r="AK204" s="29" t="n">
        <v>2.152</v>
      </c>
      <c r="AL204" s="29" t="n">
        <v>2.172</v>
      </c>
      <c r="AM204" s="29" t="n">
        <v>2.232</v>
      </c>
      <c r="AN204" s="29" t="n">
        <v>2.327</v>
      </c>
      <c r="AO204" s="29" t="n">
        <v>2.447</v>
      </c>
      <c r="AP204" s="29" t="n">
        <v>2.462</v>
      </c>
      <c r="AQ204" s="29" t="n">
        <v>2.332</v>
      </c>
      <c r="AR204" s="29" t="n">
        <v>2.267</v>
      </c>
      <c r="AS204" s="29" t="n">
        <v>2.252</v>
      </c>
      <c r="AT204" s="29" t="n">
        <v>2.252</v>
      </c>
      <c r="AU204" s="29" t="n">
        <v>2.2495</v>
      </c>
      <c r="AV204" s="29" t="n">
        <v>2.2495</v>
      </c>
      <c r="AW204" s="29" t="n">
        <v>2.2695</v>
      </c>
      <c r="AX204" s="29" t="n">
        <v>2.2895</v>
      </c>
      <c r="AY204" s="29" t="n">
        <v>2.3495</v>
      </c>
      <c r="AZ204" s="29" t="n">
        <v>2.4445</v>
      </c>
      <c r="BA204" s="29" t="n">
        <v>2.5645</v>
      </c>
      <c r="BB204" s="29" t="n">
        <v>2.5795</v>
      </c>
      <c r="BC204" s="29" t="n">
        <v>2.452</v>
      </c>
      <c r="BD204" s="29" t="n">
        <v>2.387</v>
      </c>
      <c r="BE204" s="29" t="n">
        <v>2.372</v>
      </c>
      <c r="BF204" s="29" t="n">
        <v>2.372</v>
      </c>
      <c r="BG204" s="29" t="n">
        <v>2.3695</v>
      </c>
      <c r="BH204" s="29" t="n">
        <v>2.3695</v>
      </c>
      <c r="BI204" s="29" t="n">
        <v>2.3895</v>
      </c>
      <c r="BJ204" s="29" t="n">
        <v>2.4095</v>
      </c>
      <c r="BK204" s="29" t="n">
        <v>2.4695</v>
      </c>
      <c r="BL204" s="29" t="n">
        <v>2.5645</v>
      </c>
      <c r="BM204" s="29" t="n">
        <v>2.6845</v>
      </c>
      <c r="BN204" s="29" t="n">
        <v>2.6995</v>
      </c>
      <c r="BO204" s="29" t="n">
        <v>2.5745</v>
      </c>
      <c r="BP204" s="29" t="n">
        <v>2.5095</v>
      </c>
      <c r="BQ204" s="29" t="n">
        <v>2.4945</v>
      </c>
      <c r="BR204" s="29" t="n">
        <v>2.4945</v>
      </c>
      <c r="BS204" s="29" t="n">
        <v>2.492</v>
      </c>
      <c r="BT204" s="29" t="n">
        <v>2.492</v>
      </c>
      <c r="BU204" s="29" t="n">
        <v>2.512</v>
      </c>
      <c r="BV204" s="29" t="n">
        <v>2.532</v>
      </c>
      <c r="BW204" s="29" t="n">
        <v>2.592</v>
      </c>
      <c r="BX204" s="29" t="n">
        <v>2.687</v>
      </c>
      <c r="BY204" s="29" t="n">
        <v>2.807</v>
      </c>
      <c r="BZ204" s="29" t="n">
        <v>2.822</v>
      </c>
      <c r="CA204" s="29" t="n">
        <v>2.6995</v>
      </c>
      <c r="CB204" s="29" t="n">
        <v>2.6345</v>
      </c>
      <c r="CC204" s="29" t="n">
        <v>2.6195</v>
      </c>
      <c r="CD204" s="29" t="n">
        <v>2.6195</v>
      </c>
      <c r="CE204" s="29" t="n">
        <v>2.617</v>
      </c>
      <c r="CF204" s="29" t="n">
        <v>2.617</v>
      </c>
      <c r="CG204" s="29" t="n">
        <v>2.637</v>
      </c>
      <c r="CH204" s="29" t="n">
        <v>2.657</v>
      </c>
      <c r="CI204" s="29" t="n">
        <v>2.717</v>
      </c>
      <c r="CJ204" s="29" t="n">
        <v>2.812</v>
      </c>
      <c r="CK204" s="29" t="n">
        <v>2.932</v>
      </c>
      <c r="CL204" s="29" t="n">
        <v>2.947</v>
      </c>
      <c r="CM204" s="29" t="n">
        <v>2.8345</v>
      </c>
      <c r="CN204" s="29" t="n">
        <v>2.7695</v>
      </c>
      <c r="CO204" s="29" t="n">
        <v>2.7545</v>
      </c>
      <c r="CP204" s="29" t="n">
        <v>2.7545</v>
      </c>
      <c r="CQ204" s="29" t="n">
        <v>2.752</v>
      </c>
      <c r="CR204" s="29" t="n">
        <v>2.752</v>
      </c>
      <c r="CS204" s="29" t="n">
        <v>2.772</v>
      </c>
      <c r="CT204" s="29" t="n">
        <v>2.792</v>
      </c>
      <c r="CU204" s="29" t="n">
        <v>2.852</v>
      </c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12.75" hidden="true" customHeight="false" outlineLevel="0" collapsed="false">
      <c r="A205" s="0" t="n">
        <f aca="false">WEEKDAY(C205,2)</f>
        <v>3</v>
      </c>
      <c r="B205" s="0" t="n">
        <f aca="false">MONTH(C205)</f>
        <v>10</v>
      </c>
      <c r="C205" s="23" t="n">
        <v>34269</v>
      </c>
      <c r="D205" s="0" t="n">
        <f aca="false">MONTH(R205)</f>
        <v>10</v>
      </c>
      <c r="E205" s="0" t="n">
        <f aca="false">YEAR(R205)</f>
        <v>1993</v>
      </c>
      <c r="F205" s="35"/>
      <c r="G205" s="24" t="n">
        <f aca="false">N205-M205</f>
        <v>0.110916666666667</v>
      </c>
      <c r="H205" s="24" t="n">
        <f aca="false">O205-N205</f>
        <v>0.119166666666667</v>
      </c>
      <c r="I205" s="24" t="n">
        <f aca="false">O205-M205</f>
        <v>0.230083333333334</v>
      </c>
      <c r="J205" s="25" t="n">
        <f aca="false">VLOOKUP(C205,'Nymex hist.'!A:B,2,0)</f>
        <v>2.364</v>
      </c>
      <c r="K205" s="34"/>
      <c r="L205" s="34"/>
      <c r="M205" s="27" t="n">
        <f aca="false">SUMIF($S$3:$FQ$3,$E205+1,$S205:$FQ205)/COUNTIF($S$3:$FQ$3,$E205+1)</f>
        <v>2.232</v>
      </c>
      <c r="N205" s="27" t="n">
        <f aca="false">SUMIF($S$3:$FQ$3,$E205+2,$S205:$FQ205)/COUNTIF($S$3:$FQ$3,$E205+2)</f>
        <v>2.34291666666667</v>
      </c>
      <c r="O205" s="27" t="n">
        <f aca="false">SUMIF($S$3:$FQ$3,$E205+3,$S205:$FQ205)/COUNTIF($S$3:$FQ$3,$E205+3)</f>
        <v>2.46208333333333</v>
      </c>
      <c r="P205" s="27" t="n">
        <f aca="false">SUMIF($S$3:$FQ$3,$E205+4,$S205:$FQ205)/COUNTIF($S$3:$FQ$3,$E205+4)</f>
        <v>2.58666666666667</v>
      </c>
      <c r="Q205" s="27" t="n">
        <f aca="false">SUMIF($S$3:$FQ$3,$E205+5,$S205:$FQ205)/COUNTIF($S$3:$FQ$3,$E205+5)</f>
        <v>2.71625</v>
      </c>
      <c r="R205" s="28" t="n">
        <v>34269</v>
      </c>
      <c r="S205" s="29"/>
      <c r="T205" s="29"/>
      <c r="U205" s="29"/>
      <c r="V205" s="29"/>
      <c r="W205" s="29"/>
      <c r="X205" s="29"/>
      <c r="Y205" s="29"/>
      <c r="Z205" s="29"/>
      <c r="AA205" s="29"/>
      <c r="AB205" s="29" t="n">
        <v>2.155</v>
      </c>
      <c r="AC205" s="29" t="n">
        <v>2.364</v>
      </c>
      <c r="AD205" s="29" t="n">
        <v>2.382</v>
      </c>
      <c r="AE205" s="29" t="n">
        <v>2.25</v>
      </c>
      <c r="AF205" s="29" t="n">
        <v>2.175</v>
      </c>
      <c r="AG205" s="29" t="n">
        <v>2.14</v>
      </c>
      <c r="AH205" s="29" t="n">
        <v>2.14</v>
      </c>
      <c r="AI205" s="29" t="n">
        <v>2.14</v>
      </c>
      <c r="AJ205" s="31" t="n">
        <v>2.14</v>
      </c>
      <c r="AK205" s="29" t="n">
        <v>2.162</v>
      </c>
      <c r="AL205" s="29" t="n">
        <v>2.185</v>
      </c>
      <c r="AM205" s="29" t="n">
        <v>2.25</v>
      </c>
      <c r="AN205" s="29" t="n">
        <v>2.345</v>
      </c>
      <c r="AO205" s="29" t="n">
        <v>2.475</v>
      </c>
      <c r="AP205" s="29" t="n">
        <v>2.485</v>
      </c>
      <c r="AQ205" s="29" t="n">
        <v>2.35</v>
      </c>
      <c r="AR205" s="29" t="n">
        <v>2.283</v>
      </c>
      <c r="AS205" s="29" t="n">
        <v>2.265</v>
      </c>
      <c r="AT205" s="29" t="n">
        <v>2.265</v>
      </c>
      <c r="AU205" s="29" t="n">
        <v>2.25</v>
      </c>
      <c r="AV205" s="29" t="n">
        <v>2.25</v>
      </c>
      <c r="AW205" s="29" t="n">
        <v>2.272</v>
      </c>
      <c r="AX205" s="29" t="n">
        <v>2.295</v>
      </c>
      <c r="AY205" s="29" t="n">
        <v>2.36</v>
      </c>
      <c r="AZ205" s="29" t="n">
        <v>2.455</v>
      </c>
      <c r="BA205" s="29" t="n">
        <v>2.585</v>
      </c>
      <c r="BB205" s="29" t="n">
        <v>2.595</v>
      </c>
      <c r="BC205" s="29" t="n">
        <v>2.47</v>
      </c>
      <c r="BD205" s="29" t="n">
        <v>2.403</v>
      </c>
      <c r="BE205" s="29" t="n">
        <v>2.385</v>
      </c>
      <c r="BF205" s="29" t="n">
        <v>2.385</v>
      </c>
      <c r="BG205" s="29" t="n">
        <v>2.37</v>
      </c>
      <c r="BH205" s="29" t="n">
        <v>2.37</v>
      </c>
      <c r="BI205" s="29" t="n">
        <v>2.392</v>
      </c>
      <c r="BJ205" s="29" t="n">
        <v>2.415</v>
      </c>
      <c r="BK205" s="29" t="n">
        <v>2.48</v>
      </c>
      <c r="BL205" s="29" t="n">
        <v>2.575</v>
      </c>
      <c r="BM205" s="29" t="n">
        <v>2.705</v>
      </c>
      <c r="BN205" s="29" t="n">
        <v>2.715</v>
      </c>
      <c r="BO205" s="29" t="n">
        <v>2.595</v>
      </c>
      <c r="BP205" s="29" t="n">
        <v>2.528</v>
      </c>
      <c r="BQ205" s="29" t="n">
        <v>2.51</v>
      </c>
      <c r="BR205" s="29" t="n">
        <v>2.51</v>
      </c>
      <c r="BS205" s="29" t="n">
        <v>2.495</v>
      </c>
      <c r="BT205" s="29" t="n">
        <v>2.495</v>
      </c>
      <c r="BU205" s="29" t="n">
        <v>2.517</v>
      </c>
      <c r="BV205" s="29" t="n">
        <v>2.54</v>
      </c>
      <c r="BW205" s="29" t="n">
        <v>2.605</v>
      </c>
      <c r="BX205" s="29" t="n">
        <v>2.7</v>
      </c>
      <c r="BY205" s="29" t="n">
        <v>2.83</v>
      </c>
      <c r="BZ205" s="29" t="n">
        <v>2.84</v>
      </c>
      <c r="CA205" s="29" t="n">
        <v>2.725</v>
      </c>
      <c r="CB205" s="29" t="n">
        <v>2.658</v>
      </c>
      <c r="CC205" s="29" t="n">
        <v>2.64</v>
      </c>
      <c r="CD205" s="29" t="n">
        <v>2.64</v>
      </c>
      <c r="CE205" s="29" t="n">
        <v>2.625</v>
      </c>
      <c r="CF205" s="29" t="n">
        <v>2.625</v>
      </c>
      <c r="CG205" s="29" t="n">
        <v>2.647</v>
      </c>
      <c r="CH205" s="29" t="n">
        <v>2.67</v>
      </c>
      <c r="CI205" s="29" t="n">
        <v>2.735</v>
      </c>
      <c r="CJ205" s="29" t="n">
        <v>2.83</v>
      </c>
      <c r="CK205" s="29" t="n">
        <v>2.96</v>
      </c>
      <c r="CL205" s="29" t="n">
        <v>2.97</v>
      </c>
      <c r="CM205" s="29" t="n">
        <v>2.86</v>
      </c>
      <c r="CN205" s="29" t="n">
        <v>2.793</v>
      </c>
      <c r="CO205" s="29" t="n">
        <v>2.775</v>
      </c>
      <c r="CP205" s="29" t="n">
        <v>2.775</v>
      </c>
      <c r="CQ205" s="29" t="n">
        <v>2.76</v>
      </c>
      <c r="CR205" s="29" t="n">
        <v>2.76</v>
      </c>
      <c r="CS205" s="29" t="n">
        <v>2.782</v>
      </c>
      <c r="CT205" s="29" t="n">
        <v>2.805</v>
      </c>
      <c r="CU205" s="29" t="n">
        <v>2.87</v>
      </c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12.75" hidden="true" customHeight="false" outlineLevel="0" collapsed="false">
      <c r="A206" s="0" t="n">
        <f aca="false">WEEKDAY(C206,2)</f>
        <v>4</v>
      </c>
      <c r="B206" s="0" t="n">
        <f aca="false">MONTH(C206)</f>
        <v>10</v>
      </c>
      <c r="C206" s="23" t="n">
        <v>34270</v>
      </c>
      <c r="D206" s="0" t="n">
        <f aca="false">MONTH(R206)</f>
        <v>10</v>
      </c>
      <c r="E206" s="0" t="n">
        <f aca="false">YEAR(R206)</f>
        <v>1993</v>
      </c>
      <c r="F206" s="35"/>
      <c r="G206" s="24" t="n">
        <f aca="false">N206-M206</f>
        <v>0.105833333333334</v>
      </c>
      <c r="H206" s="24" t="n">
        <f aca="false">O206-N206</f>
        <v>0.119166666666667</v>
      </c>
      <c r="I206" s="24" t="n">
        <f aca="false">O206-M206</f>
        <v>0.225000000000001</v>
      </c>
      <c r="J206" s="25" t="n">
        <f aca="false">VLOOKUP(C206,'Nymex hist.'!A:B,2,0)</f>
        <v>2.385</v>
      </c>
      <c r="K206" s="34"/>
      <c r="L206" s="34"/>
      <c r="M206" s="27" t="n">
        <f aca="false">SUMIF($S$3:$FQ$3,$E206+1,$S206:$FQ206)/COUNTIF($S$3:$FQ$3,$E206+1)</f>
        <v>2.23258333333333</v>
      </c>
      <c r="N206" s="27" t="n">
        <f aca="false">SUMIF($S$3:$FQ$3,$E206+2,$S206:$FQ206)/COUNTIF($S$3:$FQ$3,$E206+2)</f>
        <v>2.33841666666667</v>
      </c>
      <c r="O206" s="27" t="n">
        <f aca="false">SUMIF($S$3:$FQ$3,$E206+3,$S206:$FQ206)/COUNTIF($S$3:$FQ$3,$E206+3)</f>
        <v>2.45758333333333</v>
      </c>
      <c r="P206" s="27" t="n">
        <f aca="false">SUMIF($S$3:$FQ$3,$E206+4,$S206:$FQ206)/COUNTIF($S$3:$FQ$3,$E206+4)</f>
        <v>2.58216666666667</v>
      </c>
      <c r="Q206" s="27" t="n">
        <f aca="false">SUMIF($S$3:$FQ$3,$E206+5,$S206:$FQ206)/COUNTIF($S$3:$FQ$3,$E206+5)</f>
        <v>2.71404166666667</v>
      </c>
      <c r="R206" s="28" t="n">
        <v>34270</v>
      </c>
      <c r="S206" s="29"/>
      <c r="T206" s="29"/>
      <c r="U206" s="29"/>
      <c r="V206" s="29"/>
      <c r="W206" s="29"/>
      <c r="X206" s="29"/>
      <c r="Y206" s="29"/>
      <c r="Z206" s="29"/>
      <c r="AA206" s="29"/>
      <c r="AB206" s="29" t="n">
        <v>2.155</v>
      </c>
      <c r="AC206" s="29" t="n">
        <v>2.385</v>
      </c>
      <c r="AD206" s="29" t="n">
        <v>2.404</v>
      </c>
      <c r="AE206" s="29" t="n">
        <v>2.259</v>
      </c>
      <c r="AF206" s="29" t="n">
        <v>2.179</v>
      </c>
      <c r="AG206" s="29" t="n">
        <v>2.139</v>
      </c>
      <c r="AH206" s="29" t="n">
        <v>2.139</v>
      </c>
      <c r="AI206" s="29" t="n">
        <v>2.139</v>
      </c>
      <c r="AJ206" s="31" t="n">
        <v>2.139</v>
      </c>
      <c r="AK206" s="29" t="n">
        <v>2.159</v>
      </c>
      <c r="AL206" s="29" t="n">
        <v>2.181</v>
      </c>
      <c r="AM206" s="29" t="n">
        <v>2.245</v>
      </c>
      <c r="AN206" s="29" t="n">
        <v>2.339</v>
      </c>
      <c r="AO206" s="29" t="n">
        <v>2.469</v>
      </c>
      <c r="AP206" s="29" t="n">
        <v>2.479</v>
      </c>
      <c r="AQ206" s="29" t="n">
        <v>2.342</v>
      </c>
      <c r="AR206" s="29" t="n">
        <v>2.279</v>
      </c>
      <c r="AS206" s="29" t="n">
        <v>2.26</v>
      </c>
      <c r="AT206" s="29" t="n">
        <v>2.26</v>
      </c>
      <c r="AU206" s="29" t="n">
        <v>2.249</v>
      </c>
      <c r="AV206" s="29" t="n">
        <v>2.249</v>
      </c>
      <c r="AW206" s="29" t="n">
        <v>2.269</v>
      </c>
      <c r="AX206" s="29" t="n">
        <v>2.291</v>
      </c>
      <c r="AY206" s="29" t="n">
        <v>2.355</v>
      </c>
      <c r="AZ206" s="29" t="n">
        <v>2.449</v>
      </c>
      <c r="BA206" s="29" t="n">
        <v>2.579</v>
      </c>
      <c r="BB206" s="29" t="n">
        <v>2.589</v>
      </c>
      <c r="BC206" s="29" t="n">
        <v>2.462</v>
      </c>
      <c r="BD206" s="29" t="n">
        <v>2.399</v>
      </c>
      <c r="BE206" s="29" t="n">
        <v>2.38</v>
      </c>
      <c r="BF206" s="29" t="n">
        <v>2.38</v>
      </c>
      <c r="BG206" s="29" t="n">
        <v>2.369</v>
      </c>
      <c r="BH206" s="29" t="n">
        <v>2.369</v>
      </c>
      <c r="BI206" s="29" t="n">
        <v>2.389</v>
      </c>
      <c r="BJ206" s="29" t="n">
        <v>2.411</v>
      </c>
      <c r="BK206" s="29" t="n">
        <v>2.475</v>
      </c>
      <c r="BL206" s="29" t="n">
        <v>2.569</v>
      </c>
      <c r="BM206" s="29" t="n">
        <v>2.699</v>
      </c>
      <c r="BN206" s="29" t="n">
        <v>2.709</v>
      </c>
      <c r="BO206" s="29" t="n">
        <v>2.587</v>
      </c>
      <c r="BP206" s="29" t="n">
        <v>2.524</v>
      </c>
      <c r="BQ206" s="29" t="n">
        <v>2.505</v>
      </c>
      <c r="BR206" s="29" t="n">
        <v>2.505</v>
      </c>
      <c r="BS206" s="29" t="n">
        <v>2.494</v>
      </c>
      <c r="BT206" s="29" t="n">
        <v>2.494</v>
      </c>
      <c r="BU206" s="29" t="n">
        <v>2.514</v>
      </c>
      <c r="BV206" s="29" t="n">
        <v>2.536</v>
      </c>
      <c r="BW206" s="29" t="n">
        <v>2.6</v>
      </c>
      <c r="BX206" s="29" t="n">
        <v>2.694</v>
      </c>
      <c r="BY206" s="29" t="n">
        <v>2.824</v>
      </c>
      <c r="BZ206" s="29" t="n">
        <v>2.834</v>
      </c>
      <c r="CA206" s="29" t="n">
        <v>2.7195</v>
      </c>
      <c r="CB206" s="29" t="n">
        <v>2.6565</v>
      </c>
      <c r="CC206" s="29" t="n">
        <v>2.6375</v>
      </c>
      <c r="CD206" s="29" t="n">
        <v>2.6375</v>
      </c>
      <c r="CE206" s="29" t="n">
        <v>2.6265</v>
      </c>
      <c r="CF206" s="29" t="n">
        <v>2.6265</v>
      </c>
      <c r="CG206" s="29" t="n">
        <v>2.6465</v>
      </c>
      <c r="CH206" s="29" t="n">
        <v>2.6685</v>
      </c>
      <c r="CI206" s="29" t="n">
        <v>2.7325</v>
      </c>
      <c r="CJ206" s="29" t="n">
        <v>2.8265</v>
      </c>
      <c r="CK206" s="29" t="n">
        <v>2.9565</v>
      </c>
      <c r="CL206" s="29" t="n">
        <v>2.9665</v>
      </c>
      <c r="CM206" s="29" t="n">
        <v>2.8595</v>
      </c>
      <c r="CN206" s="29" t="n">
        <v>2.7965</v>
      </c>
      <c r="CO206" s="29" t="n">
        <v>2.7775</v>
      </c>
      <c r="CP206" s="29" t="n">
        <v>2.7775</v>
      </c>
      <c r="CQ206" s="29" t="n">
        <v>2.7665</v>
      </c>
      <c r="CR206" s="29" t="n">
        <v>2.7665</v>
      </c>
      <c r="CS206" s="29" t="n">
        <v>2.7865</v>
      </c>
      <c r="CT206" s="29" t="n">
        <v>2.8085</v>
      </c>
      <c r="CU206" s="29" t="n">
        <v>2.8725</v>
      </c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12.75" hidden="true" customHeight="false" outlineLevel="0" collapsed="false">
      <c r="A207" s="0" t="n">
        <f aca="false">WEEKDAY(C207,2)</f>
        <v>5</v>
      </c>
      <c r="B207" s="0" t="n">
        <f aca="false">MONTH(C207)</f>
        <v>10</v>
      </c>
      <c r="C207" s="23" t="n">
        <v>34271</v>
      </c>
      <c r="D207" s="0" t="n">
        <f aca="false">MONTH(R207)</f>
        <v>10</v>
      </c>
      <c r="E207" s="0" t="n">
        <f aca="false">YEAR(R207)</f>
        <v>1993</v>
      </c>
      <c r="F207" s="35"/>
      <c r="G207" s="24" t="n">
        <f aca="false">N207-M207</f>
        <v>0.107416666666667</v>
      </c>
      <c r="H207" s="24" t="n">
        <f aca="false">O207-N207</f>
        <v>0.114166666666667</v>
      </c>
      <c r="I207" s="24" t="n">
        <f aca="false">O207-M207</f>
        <v>0.221583333333333</v>
      </c>
      <c r="J207" s="25" t="n">
        <f aca="false">VLOOKUP(C207,'Nymex hist.'!A:B,2,0)</f>
        <v>2.368</v>
      </c>
      <c r="K207" s="34"/>
      <c r="L207" s="34"/>
      <c r="M207" s="27" t="n">
        <f aca="false">SUMIF($S$3:$FQ$3,$E207+1,$S207:$FQ207)/COUNTIF($S$3:$FQ$3,$E207+1)</f>
        <v>2.20608333333333</v>
      </c>
      <c r="N207" s="27" t="n">
        <f aca="false">SUMIF($S$3:$FQ$3,$E207+2,$S207:$FQ207)/COUNTIF($S$3:$FQ$3,$E207+2)</f>
        <v>2.3135</v>
      </c>
      <c r="O207" s="27" t="n">
        <f aca="false">SUMIF($S$3:$FQ$3,$E207+3,$S207:$FQ207)/COUNTIF($S$3:$FQ$3,$E207+3)</f>
        <v>2.42766666666667</v>
      </c>
      <c r="P207" s="27" t="n">
        <f aca="false">SUMIF($S$3:$FQ$3,$E207+4,$S207:$FQ207)/COUNTIF($S$3:$FQ$3,$E207+4)</f>
        <v>2.55183333333333</v>
      </c>
      <c r="Q207" s="27" t="n">
        <f aca="false">SUMIF($S$3:$FQ$3,$E207+5,$S207:$FQ207)/COUNTIF($S$3:$FQ$3,$E207+5)</f>
        <v>2.68370833333333</v>
      </c>
      <c r="R207" s="28" t="n">
        <v>34271</v>
      </c>
      <c r="S207" s="29"/>
      <c r="T207" s="29"/>
      <c r="U207" s="29"/>
      <c r="V207" s="29"/>
      <c r="W207" s="29"/>
      <c r="X207" s="29"/>
      <c r="Y207" s="29"/>
      <c r="Z207" s="29"/>
      <c r="AA207" s="29"/>
      <c r="AB207" s="29" t="n">
        <v>2.155</v>
      </c>
      <c r="AC207" s="29" t="n">
        <v>2.368</v>
      </c>
      <c r="AD207" s="29" t="n">
        <v>2.382</v>
      </c>
      <c r="AE207" s="29" t="n">
        <v>2.23</v>
      </c>
      <c r="AF207" s="29" t="n">
        <v>2.15</v>
      </c>
      <c r="AG207" s="29" t="n">
        <v>2.107</v>
      </c>
      <c r="AH207" s="29" t="n">
        <v>2.107</v>
      </c>
      <c r="AI207" s="29" t="n">
        <v>2.107</v>
      </c>
      <c r="AJ207" s="31" t="n">
        <v>2.107</v>
      </c>
      <c r="AK207" s="29" t="n">
        <v>2.13</v>
      </c>
      <c r="AL207" s="29" t="n">
        <v>2.152</v>
      </c>
      <c r="AM207" s="29" t="n">
        <v>2.222</v>
      </c>
      <c r="AN207" s="29" t="n">
        <v>2.322</v>
      </c>
      <c r="AO207" s="29" t="n">
        <v>2.457</v>
      </c>
      <c r="AP207" s="29" t="n">
        <v>2.467</v>
      </c>
      <c r="AQ207" s="29" t="n">
        <v>2.327</v>
      </c>
      <c r="AR207" s="29" t="n">
        <v>2.26</v>
      </c>
      <c r="AS207" s="29" t="n">
        <v>2.238</v>
      </c>
      <c r="AT207" s="29" t="n">
        <v>2.238</v>
      </c>
      <c r="AU207" s="29" t="n">
        <v>2.212</v>
      </c>
      <c r="AV207" s="29" t="n">
        <v>2.212</v>
      </c>
      <c r="AW207" s="29" t="n">
        <v>2.235</v>
      </c>
      <c r="AX207" s="29" t="n">
        <v>2.257</v>
      </c>
      <c r="AY207" s="29" t="n">
        <v>2.327</v>
      </c>
      <c r="AZ207" s="29" t="n">
        <v>2.427</v>
      </c>
      <c r="BA207" s="29" t="n">
        <v>2.562</v>
      </c>
      <c r="BB207" s="29" t="n">
        <v>2.572</v>
      </c>
      <c r="BC207" s="29" t="n">
        <v>2.442</v>
      </c>
      <c r="BD207" s="29" t="n">
        <v>2.375</v>
      </c>
      <c r="BE207" s="29" t="n">
        <v>2.353</v>
      </c>
      <c r="BF207" s="29" t="n">
        <v>2.353</v>
      </c>
      <c r="BG207" s="29" t="n">
        <v>2.327</v>
      </c>
      <c r="BH207" s="29" t="n">
        <v>2.327</v>
      </c>
      <c r="BI207" s="29" t="n">
        <v>2.35</v>
      </c>
      <c r="BJ207" s="29" t="n">
        <v>2.372</v>
      </c>
      <c r="BK207" s="29" t="n">
        <v>2.442</v>
      </c>
      <c r="BL207" s="29" t="n">
        <v>2.542</v>
      </c>
      <c r="BM207" s="29" t="n">
        <v>2.677</v>
      </c>
      <c r="BN207" s="29" t="n">
        <v>2.687</v>
      </c>
      <c r="BO207" s="29" t="n">
        <v>2.567</v>
      </c>
      <c r="BP207" s="29" t="n">
        <v>2.5</v>
      </c>
      <c r="BQ207" s="29" t="n">
        <v>2.478</v>
      </c>
      <c r="BR207" s="29" t="n">
        <v>2.478</v>
      </c>
      <c r="BS207" s="29" t="n">
        <v>2.452</v>
      </c>
      <c r="BT207" s="29" t="n">
        <v>2.452</v>
      </c>
      <c r="BU207" s="29" t="n">
        <v>2.475</v>
      </c>
      <c r="BV207" s="29" t="n">
        <v>2.497</v>
      </c>
      <c r="BW207" s="29" t="n">
        <v>2.567</v>
      </c>
      <c r="BX207" s="29" t="n">
        <v>2.667</v>
      </c>
      <c r="BY207" s="29" t="n">
        <v>2.802</v>
      </c>
      <c r="BZ207" s="29" t="n">
        <v>2.812</v>
      </c>
      <c r="CA207" s="29" t="n">
        <v>2.6995</v>
      </c>
      <c r="CB207" s="29" t="n">
        <v>2.6325</v>
      </c>
      <c r="CC207" s="29" t="n">
        <v>2.6105</v>
      </c>
      <c r="CD207" s="29" t="n">
        <v>2.6105</v>
      </c>
      <c r="CE207" s="29" t="n">
        <v>2.5845</v>
      </c>
      <c r="CF207" s="29" t="n">
        <v>2.5845</v>
      </c>
      <c r="CG207" s="29" t="n">
        <v>2.6075</v>
      </c>
      <c r="CH207" s="29" t="n">
        <v>2.6295</v>
      </c>
      <c r="CI207" s="29" t="n">
        <v>2.6995</v>
      </c>
      <c r="CJ207" s="29" t="n">
        <v>2.7995</v>
      </c>
      <c r="CK207" s="29" t="n">
        <v>2.9345</v>
      </c>
      <c r="CL207" s="29" t="n">
        <v>2.9445</v>
      </c>
      <c r="CM207" s="29" t="n">
        <v>2.8395</v>
      </c>
      <c r="CN207" s="29" t="n">
        <v>2.7725</v>
      </c>
      <c r="CO207" s="29" t="n">
        <v>2.7505</v>
      </c>
      <c r="CP207" s="29" t="n">
        <v>2.7505</v>
      </c>
      <c r="CQ207" s="29" t="n">
        <v>2.7245</v>
      </c>
      <c r="CR207" s="29" t="n">
        <v>2.7245</v>
      </c>
      <c r="CS207" s="29" t="n">
        <v>2.7475</v>
      </c>
      <c r="CT207" s="29" t="n">
        <v>2.7695</v>
      </c>
      <c r="CU207" s="29" t="n">
        <v>2.8395</v>
      </c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</row>
    <row r="208" customFormat="false" ht="12.75" hidden="true" customHeight="false" outlineLevel="0" collapsed="false">
      <c r="A208" s="0" t="n">
        <f aca="false">WEEKDAY(C208,2)</f>
        <v>1</v>
      </c>
      <c r="B208" s="0" t="n">
        <f aca="false">MONTH(C208)</f>
        <v>11</v>
      </c>
      <c r="C208" s="23" t="n">
        <v>34274</v>
      </c>
      <c r="D208" s="0" t="n">
        <f aca="false">MONTH(R208)</f>
        <v>11</v>
      </c>
      <c r="E208" s="0" t="n">
        <f aca="false">YEAR(R208)</f>
        <v>1993</v>
      </c>
      <c r="F208" s="36"/>
      <c r="G208" s="24" t="n">
        <f aca="false">N208-M208</f>
        <v>0.0980833333333333</v>
      </c>
      <c r="H208" s="24" t="n">
        <f aca="false">O208-N208</f>
        <v>0.114166666666667</v>
      </c>
      <c r="I208" s="24" t="n">
        <f aca="false">O208-M208</f>
        <v>0.21225</v>
      </c>
      <c r="J208" s="25" t="n">
        <f aca="false">VLOOKUP(C208,'Nymex hist.'!A:B,2,0)</f>
        <v>2.434</v>
      </c>
      <c r="K208" s="25"/>
      <c r="L208" s="34"/>
      <c r="M208" s="27" t="n">
        <f aca="false">SUMIF($S$3:$FQ$3,$E208+1,$S208:$FQ208)/COUNTIF($S$3:$FQ$3,$E208+1)</f>
        <v>2.22383333333333</v>
      </c>
      <c r="N208" s="27" t="n">
        <f aca="false">SUMIF($S$3:$FQ$3,$E208+2,$S208:$FQ208)/COUNTIF($S$3:$FQ$3,$E208+2)</f>
        <v>2.32191666666667</v>
      </c>
      <c r="O208" s="27" t="n">
        <f aca="false">SUMIF($S$3:$FQ$3,$E208+3,$S208:$FQ208)/COUNTIF($S$3:$FQ$3,$E208+3)</f>
        <v>2.43608333333333</v>
      </c>
      <c r="P208" s="27" t="n">
        <f aca="false">SUMIF($S$3:$FQ$3,$E208+4,$S208:$FQ208)/COUNTIF($S$3:$FQ$3,$E208+4)</f>
        <v>2.56025</v>
      </c>
      <c r="Q208" s="27" t="n">
        <f aca="false">SUMIF($S$3:$FQ$3,$E208+5,$S208:$FQ208)/COUNTIF($S$3:$FQ$3,$E208+5)</f>
        <v>2.692125</v>
      </c>
      <c r="R208" s="28" t="n">
        <v>34274</v>
      </c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 t="n">
        <v>2.434</v>
      </c>
      <c r="AD208" s="29" t="n">
        <v>2.435</v>
      </c>
      <c r="AE208" s="29" t="n">
        <v>2.265</v>
      </c>
      <c r="AF208" s="29" t="n">
        <v>2.172</v>
      </c>
      <c r="AG208" s="29" t="n">
        <v>2.119</v>
      </c>
      <c r="AH208" s="29" t="n">
        <v>2.117</v>
      </c>
      <c r="AI208" s="29" t="n">
        <v>2.115</v>
      </c>
      <c r="AJ208" s="31" t="n">
        <v>2.112</v>
      </c>
      <c r="AK208" s="29" t="n">
        <v>2.137</v>
      </c>
      <c r="AL208" s="29" t="n">
        <v>2.162</v>
      </c>
      <c r="AM208" s="29" t="n">
        <v>2.232</v>
      </c>
      <c r="AN208" s="29" t="n">
        <v>2.338</v>
      </c>
      <c r="AO208" s="29" t="n">
        <v>2.482</v>
      </c>
      <c r="AP208" s="29" t="n">
        <v>2.487</v>
      </c>
      <c r="AQ208" s="29" t="n">
        <v>2.337</v>
      </c>
      <c r="AR208" s="29" t="n">
        <v>2.262</v>
      </c>
      <c r="AS208" s="29" t="n">
        <v>2.232</v>
      </c>
      <c r="AT208" s="29" t="n">
        <v>2.232</v>
      </c>
      <c r="AU208" s="29" t="n">
        <v>2.22</v>
      </c>
      <c r="AV208" s="29" t="n">
        <v>2.217</v>
      </c>
      <c r="AW208" s="29" t="n">
        <v>2.242</v>
      </c>
      <c r="AX208" s="29" t="n">
        <v>2.267</v>
      </c>
      <c r="AY208" s="29" t="n">
        <v>2.337</v>
      </c>
      <c r="AZ208" s="29" t="n">
        <v>2.443</v>
      </c>
      <c r="BA208" s="29" t="n">
        <v>2.587</v>
      </c>
      <c r="BB208" s="29" t="n">
        <v>2.592</v>
      </c>
      <c r="BC208" s="29" t="n">
        <v>2.452</v>
      </c>
      <c r="BD208" s="29" t="n">
        <v>2.377</v>
      </c>
      <c r="BE208" s="29" t="n">
        <v>2.347</v>
      </c>
      <c r="BF208" s="29" t="n">
        <v>2.347</v>
      </c>
      <c r="BG208" s="29" t="n">
        <v>2.335</v>
      </c>
      <c r="BH208" s="29" t="n">
        <v>2.332</v>
      </c>
      <c r="BI208" s="29" t="n">
        <v>2.357</v>
      </c>
      <c r="BJ208" s="29" t="n">
        <v>2.382</v>
      </c>
      <c r="BK208" s="29" t="n">
        <v>2.452</v>
      </c>
      <c r="BL208" s="29" t="n">
        <v>2.558</v>
      </c>
      <c r="BM208" s="29" t="n">
        <v>2.702</v>
      </c>
      <c r="BN208" s="29" t="n">
        <v>2.707</v>
      </c>
      <c r="BO208" s="29" t="n">
        <v>2.577</v>
      </c>
      <c r="BP208" s="29" t="n">
        <v>2.502</v>
      </c>
      <c r="BQ208" s="29" t="n">
        <v>2.472</v>
      </c>
      <c r="BR208" s="29" t="n">
        <v>2.472</v>
      </c>
      <c r="BS208" s="29" t="n">
        <v>2.46</v>
      </c>
      <c r="BT208" s="29" t="n">
        <v>2.457</v>
      </c>
      <c r="BU208" s="29" t="n">
        <v>2.482</v>
      </c>
      <c r="BV208" s="29" t="n">
        <v>2.507</v>
      </c>
      <c r="BW208" s="29" t="n">
        <v>2.577</v>
      </c>
      <c r="BX208" s="29" t="n">
        <v>2.683</v>
      </c>
      <c r="BY208" s="29" t="n">
        <v>2.827</v>
      </c>
      <c r="BZ208" s="29" t="n">
        <v>2.832</v>
      </c>
      <c r="CA208" s="29" t="n">
        <v>2.7095</v>
      </c>
      <c r="CB208" s="29" t="n">
        <v>2.6345</v>
      </c>
      <c r="CC208" s="29" t="n">
        <v>2.6045</v>
      </c>
      <c r="CD208" s="29" t="n">
        <v>2.6045</v>
      </c>
      <c r="CE208" s="29" t="n">
        <v>2.5925</v>
      </c>
      <c r="CF208" s="29" t="n">
        <v>2.5895</v>
      </c>
      <c r="CG208" s="29" t="n">
        <v>2.6145</v>
      </c>
      <c r="CH208" s="29" t="n">
        <v>2.6395</v>
      </c>
      <c r="CI208" s="29" t="n">
        <v>2.7095</v>
      </c>
      <c r="CJ208" s="29" t="n">
        <v>2.8155</v>
      </c>
      <c r="CK208" s="29" t="n">
        <v>2.9595</v>
      </c>
      <c r="CL208" s="29" t="n">
        <v>2.9645</v>
      </c>
      <c r="CM208" s="29" t="n">
        <v>2.8495</v>
      </c>
      <c r="CN208" s="29" t="n">
        <v>2.7745</v>
      </c>
      <c r="CO208" s="29" t="n">
        <v>2.7445</v>
      </c>
      <c r="CP208" s="29" t="n">
        <v>2.7445</v>
      </c>
      <c r="CQ208" s="29" t="n">
        <v>2.7325</v>
      </c>
      <c r="CR208" s="29" t="n">
        <v>2.7295</v>
      </c>
      <c r="CS208" s="29" t="n">
        <v>2.7545</v>
      </c>
      <c r="CT208" s="29" t="n">
        <v>2.7795</v>
      </c>
      <c r="CU208" s="29" t="n">
        <v>2.8495</v>
      </c>
      <c r="CV208" s="29" t="n">
        <v>2.9555</v>
      </c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12.75" hidden="true" customHeight="false" outlineLevel="0" collapsed="false">
      <c r="A209" s="0" t="n">
        <f aca="false">WEEKDAY(C209,2)</f>
        <v>2</v>
      </c>
      <c r="B209" s="0" t="n">
        <f aca="false">MONTH(C209)</f>
        <v>11</v>
      </c>
      <c r="C209" s="23" t="n">
        <v>34275</v>
      </c>
      <c r="D209" s="0" t="n">
        <f aca="false">MONTH(R209)</f>
        <v>11</v>
      </c>
      <c r="E209" s="0" t="n">
        <f aca="false">YEAR(R209)</f>
        <v>1993</v>
      </c>
      <c r="F209" s="36"/>
      <c r="G209" s="24" t="n">
        <f aca="false">N209-M209</f>
        <v>0.0952499999999996</v>
      </c>
      <c r="H209" s="24" t="n">
        <f aca="false">O209-N209</f>
        <v>0.114166666666667</v>
      </c>
      <c r="I209" s="24" t="n">
        <f aca="false">O209-M209</f>
        <v>0.209416666666666</v>
      </c>
      <c r="J209" s="25" t="n">
        <f aca="false">VLOOKUP(C209,'Nymex hist.'!A:B,2,0)</f>
        <v>2.407</v>
      </c>
      <c r="K209" s="25"/>
      <c r="L209" s="34"/>
      <c r="M209" s="27" t="n">
        <f aca="false">SUMIF($S$3:$FQ$3,$E209+1,$S209:$FQ209)/COUNTIF($S$3:$FQ$3,$E209+1)</f>
        <v>2.21741666666667</v>
      </c>
      <c r="N209" s="27" t="n">
        <f aca="false">SUMIF($S$3:$FQ$3,$E209+2,$S209:$FQ209)/COUNTIF($S$3:$FQ$3,$E209+2)</f>
        <v>2.31266666666667</v>
      </c>
      <c r="O209" s="27" t="n">
        <f aca="false">SUMIF($S$3:$FQ$3,$E209+3,$S209:$FQ209)/COUNTIF($S$3:$FQ$3,$E209+3)</f>
        <v>2.42683333333333</v>
      </c>
      <c r="P209" s="27" t="n">
        <f aca="false">SUMIF($S$3:$FQ$3,$E209+4,$S209:$FQ209)/COUNTIF($S$3:$FQ$3,$E209+4)</f>
        <v>2.551</v>
      </c>
      <c r="Q209" s="27" t="n">
        <f aca="false">SUMIF($S$3:$FQ$3,$E209+5,$S209:$FQ209)/COUNTIF($S$3:$FQ$3,$E209+5)</f>
        <v>2.68516666666667</v>
      </c>
      <c r="R209" s="28" t="n">
        <v>34275</v>
      </c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 t="n">
        <v>2.407</v>
      </c>
      <c r="AD209" s="29" t="n">
        <v>2.412</v>
      </c>
      <c r="AE209" s="29" t="n">
        <v>2.254</v>
      </c>
      <c r="AF209" s="29" t="n">
        <v>2.167</v>
      </c>
      <c r="AG209" s="29" t="n">
        <v>2.122</v>
      </c>
      <c r="AH209" s="29" t="n">
        <v>2.117</v>
      </c>
      <c r="AI209" s="29" t="n">
        <v>2.115</v>
      </c>
      <c r="AJ209" s="31" t="n">
        <v>2.112</v>
      </c>
      <c r="AK209" s="29" t="n">
        <v>2.132</v>
      </c>
      <c r="AL209" s="29" t="n">
        <v>2.154</v>
      </c>
      <c r="AM209" s="29" t="n">
        <v>2.228</v>
      </c>
      <c r="AN209" s="29" t="n">
        <v>2.328</v>
      </c>
      <c r="AO209" s="29" t="n">
        <v>2.468</v>
      </c>
      <c r="AP209" s="29" t="n">
        <v>2.473</v>
      </c>
      <c r="AQ209" s="29" t="n">
        <v>2.323</v>
      </c>
      <c r="AR209" s="29" t="n">
        <v>2.248</v>
      </c>
      <c r="AS209" s="29" t="n">
        <v>2.218</v>
      </c>
      <c r="AT209" s="29" t="n">
        <v>2.218</v>
      </c>
      <c r="AU209" s="29" t="n">
        <v>2.22</v>
      </c>
      <c r="AV209" s="29" t="n">
        <v>2.217</v>
      </c>
      <c r="AW209" s="29" t="n">
        <v>2.237</v>
      </c>
      <c r="AX209" s="29" t="n">
        <v>2.259</v>
      </c>
      <c r="AY209" s="29" t="n">
        <v>2.333</v>
      </c>
      <c r="AZ209" s="29" t="n">
        <v>2.433</v>
      </c>
      <c r="BA209" s="29" t="n">
        <v>2.573</v>
      </c>
      <c r="BB209" s="29" t="n">
        <v>2.578</v>
      </c>
      <c r="BC209" s="29" t="n">
        <v>2.438</v>
      </c>
      <c r="BD209" s="29" t="n">
        <v>2.363</v>
      </c>
      <c r="BE209" s="29" t="n">
        <v>2.333</v>
      </c>
      <c r="BF209" s="29" t="n">
        <v>2.333</v>
      </c>
      <c r="BG209" s="29" t="n">
        <v>2.335</v>
      </c>
      <c r="BH209" s="29" t="n">
        <v>2.332</v>
      </c>
      <c r="BI209" s="29" t="n">
        <v>2.352</v>
      </c>
      <c r="BJ209" s="29" t="n">
        <v>2.374</v>
      </c>
      <c r="BK209" s="29" t="n">
        <v>2.448</v>
      </c>
      <c r="BL209" s="29" t="n">
        <v>2.548</v>
      </c>
      <c r="BM209" s="29" t="n">
        <v>2.688</v>
      </c>
      <c r="BN209" s="29" t="n">
        <v>2.693</v>
      </c>
      <c r="BO209" s="29" t="n">
        <v>2.563</v>
      </c>
      <c r="BP209" s="29" t="n">
        <v>2.488</v>
      </c>
      <c r="BQ209" s="29" t="n">
        <v>2.458</v>
      </c>
      <c r="BR209" s="29" t="n">
        <v>2.458</v>
      </c>
      <c r="BS209" s="29" t="n">
        <v>2.46</v>
      </c>
      <c r="BT209" s="29" t="n">
        <v>2.457</v>
      </c>
      <c r="BU209" s="29" t="n">
        <v>2.477</v>
      </c>
      <c r="BV209" s="29" t="n">
        <v>2.499</v>
      </c>
      <c r="BW209" s="29" t="n">
        <v>2.573</v>
      </c>
      <c r="BX209" s="29" t="n">
        <v>2.673</v>
      </c>
      <c r="BY209" s="29" t="n">
        <v>2.813</v>
      </c>
      <c r="BZ209" s="29" t="n">
        <v>2.818</v>
      </c>
      <c r="CA209" s="29" t="n">
        <v>2.698</v>
      </c>
      <c r="CB209" s="29" t="n">
        <v>2.623</v>
      </c>
      <c r="CC209" s="29" t="n">
        <v>2.593</v>
      </c>
      <c r="CD209" s="29" t="n">
        <v>2.593</v>
      </c>
      <c r="CE209" s="29" t="n">
        <v>2.595</v>
      </c>
      <c r="CF209" s="29" t="n">
        <v>2.592</v>
      </c>
      <c r="CG209" s="29" t="n">
        <v>2.612</v>
      </c>
      <c r="CH209" s="29" t="n">
        <v>2.634</v>
      </c>
      <c r="CI209" s="29" t="n">
        <v>2.708</v>
      </c>
      <c r="CJ209" s="29" t="n">
        <v>2.808</v>
      </c>
      <c r="CK209" s="29" t="n">
        <v>2.948</v>
      </c>
      <c r="CL209" s="29" t="n">
        <v>2.953</v>
      </c>
      <c r="CM209" s="29" t="n">
        <v>2.838</v>
      </c>
      <c r="CN209" s="29" t="n">
        <v>2.763</v>
      </c>
      <c r="CO209" s="29" t="n">
        <v>2.733</v>
      </c>
      <c r="CP209" s="29" t="n">
        <v>2.733</v>
      </c>
      <c r="CQ209" s="29" t="n">
        <v>2.735</v>
      </c>
      <c r="CR209" s="29" t="n">
        <v>2.732</v>
      </c>
      <c r="CS209" s="29" t="n">
        <v>2.752</v>
      </c>
      <c r="CT209" s="29" t="n">
        <v>2.774</v>
      </c>
      <c r="CU209" s="29" t="n">
        <v>2.848</v>
      </c>
      <c r="CV209" s="29" t="n">
        <v>2.948</v>
      </c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12.75" hidden="true" customHeight="false" outlineLevel="0" collapsed="false">
      <c r="A210" s="0" t="n">
        <f aca="false">WEEKDAY(C210,2)</f>
        <v>3</v>
      </c>
      <c r="B210" s="0" t="n">
        <f aca="false">MONTH(C210)</f>
        <v>11</v>
      </c>
      <c r="C210" s="23" t="n">
        <v>34276</v>
      </c>
      <c r="D210" s="0" t="n">
        <f aca="false">MONTH(R210)</f>
        <v>11</v>
      </c>
      <c r="E210" s="0" t="n">
        <f aca="false">YEAR(R210)</f>
        <v>1993</v>
      </c>
      <c r="F210" s="36"/>
      <c r="G210" s="24" t="n">
        <f aca="false">N210-M210</f>
        <v>0.090208333333333</v>
      </c>
      <c r="H210" s="24" t="n">
        <f aca="false">O210-N210</f>
        <v>0.108958333333334</v>
      </c>
      <c r="I210" s="24" t="n">
        <f aca="false">O210-M210</f>
        <v>0.199166666666667</v>
      </c>
      <c r="J210" s="25" t="n">
        <f aca="false">VLOOKUP(C210,'Nymex hist.'!A:B,2,0)</f>
        <v>2.441</v>
      </c>
      <c r="K210" s="25"/>
      <c r="L210" s="34"/>
      <c r="M210" s="27" t="n">
        <f aca="false">SUMIF($S$3:$FQ$3,$E210+1,$S210:$FQ210)/COUNTIF($S$3:$FQ$3,$E210+1)</f>
        <v>2.21925</v>
      </c>
      <c r="N210" s="27" t="n">
        <f aca="false">SUMIF($S$3:$FQ$3,$E210+2,$S210:$FQ210)/COUNTIF($S$3:$FQ$3,$E210+2)</f>
        <v>2.30945833333333</v>
      </c>
      <c r="O210" s="27" t="n">
        <f aca="false">SUMIF($S$3:$FQ$3,$E210+3,$S210:$FQ210)/COUNTIF($S$3:$FQ$3,$E210+3)</f>
        <v>2.41841666666667</v>
      </c>
      <c r="P210" s="27" t="n">
        <f aca="false">SUMIF($S$3:$FQ$3,$E210+4,$S210:$FQ210)/COUNTIF($S$3:$FQ$3,$E210+4)</f>
        <v>2.54216666666667</v>
      </c>
      <c r="Q210" s="27" t="n">
        <f aca="false">SUMIF($S$3:$FQ$3,$E210+5,$S210:$FQ210)/COUNTIF($S$3:$FQ$3,$E210+5)</f>
        <v>2.67633333333333</v>
      </c>
      <c r="R210" s="28" t="n">
        <v>34276</v>
      </c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 t="n">
        <v>2.441</v>
      </c>
      <c r="AD210" s="29" t="n">
        <v>2.434</v>
      </c>
      <c r="AE210" s="29" t="n">
        <v>2.259</v>
      </c>
      <c r="AF210" s="29" t="n">
        <v>2.169</v>
      </c>
      <c r="AG210" s="29" t="n">
        <v>2.122</v>
      </c>
      <c r="AH210" s="29" t="n">
        <v>2.114</v>
      </c>
      <c r="AI210" s="29" t="n">
        <v>2.111</v>
      </c>
      <c r="AJ210" s="31" t="n">
        <v>2.108</v>
      </c>
      <c r="AK210" s="29" t="n">
        <v>2.13</v>
      </c>
      <c r="AL210" s="29" t="n">
        <v>2.155</v>
      </c>
      <c r="AM210" s="29" t="n">
        <v>2.225</v>
      </c>
      <c r="AN210" s="29" t="n">
        <v>2.33</v>
      </c>
      <c r="AO210" s="29" t="n">
        <v>2.474</v>
      </c>
      <c r="AP210" s="29" t="n">
        <v>2.479</v>
      </c>
      <c r="AQ210" s="29" t="n">
        <v>2.329</v>
      </c>
      <c r="AR210" s="29" t="n">
        <v>2.252</v>
      </c>
      <c r="AS210" s="29" t="n">
        <v>2.219</v>
      </c>
      <c r="AT210" s="29" t="n">
        <v>2.219</v>
      </c>
      <c r="AU210" s="29" t="n">
        <v>2.2085</v>
      </c>
      <c r="AV210" s="29" t="n">
        <v>2.2055</v>
      </c>
      <c r="AW210" s="29" t="n">
        <v>2.2275</v>
      </c>
      <c r="AX210" s="29" t="n">
        <v>2.2525</v>
      </c>
      <c r="AY210" s="29" t="n">
        <v>2.3225</v>
      </c>
      <c r="AZ210" s="29" t="n">
        <v>2.4275</v>
      </c>
      <c r="BA210" s="29" t="n">
        <v>2.5715</v>
      </c>
      <c r="BB210" s="29" t="n">
        <v>2.5765</v>
      </c>
      <c r="BC210" s="29" t="n">
        <v>2.439</v>
      </c>
      <c r="BD210" s="29" t="n">
        <v>2.362</v>
      </c>
      <c r="BE210" s="29" t="n">
        <v>2.329</v>
      </c>
      <c r="BF210" s="29" t="n">
        <v>2.329</v>
      </c>
      <c r="BG210" s="29" t="n">
        <v>2.3185</v>
      </c>
      <c r="BH210" s="29" t="n">
        <v>2.3155</v>
      </c>
      <c r="BI210" s="29" t="n">
        <v>2.3375</v>
      </c>
      <c r="BJ210" s="29" t="n">
        <v>2.3625</v>
      </c>
      <c r="BK210" s="29" t="n">
        <v>2.4325</v>
      </c>
      <c r="BL210" s="29" t="n">
        <v>2.5375</v>
      </c>
      <c r="BM210" s="29" t="n">
        <v>2.6815</v>
      </c>
      <c r="BN210" s="29" t="n">
        <v>2.6865</v>
      </c>
      <c r="BO210" s="29" t="n">
        <v>2.564</v>
      </c>
      <c r="BP210" s="29" t="n">
        <v>2.487</v>
      </c>
      <c r="BQ210" s="29" t="n">
        <v>2.454</v>
      </c>
      <c r="BR210" s="29" t="n">
        <v>2.454</v>
      </c>
      <c r="BS210" s="29" t="n">
        <v>2.4435</v>
      </c>
      <c r="BT210" s="29" t="n">
        <v>2.4405</v>
      </c>
      <c r="BU210" s="29" t="n">
        <v>2.4625</v>
      </c>
      <c r="BV210" s="29" t="n">
        <v>2.4875</v>
      </c>
      <c r="BW210" s="29" t="n">
        <v>2.5575</v>
      </c>
      <c r="BX210" s="29" t="n">
        <v>2.6625</v>
      </c>
      <c r="BY210" s="29" t="n">
        <v>2.8065</v>
      </c>
      <c r="BZ210" s="29" t="n">
        <v>2.8115</v>
      </c>
      <c r="CA210" s="29" t="n">
        <v>2.699</v>
      </c>
      <c r="CB210" s="29" t="n">
        <v>2.622</v>
      </c>
      <c r="CC210" s="29" t="n">
        <v>2.589</v>
      </c>
      <c r="CD210" s="29" t="n">
        <v>2.589</v>
      </c>
      <c r="CE210" s="29" t="n">
        <v>2.5785</v>
      </c>
      <c r="CF210" s="29" t="n">
        <v>2.5755</v>
      </c>
      <c r="CG210" s="29" t="n">
        <v>2.5975</v>
      </c>
      <c r="CH210" s="29" t="n">
        <v>2.6225</v>
      </c>
      <c r="CI210" s="29" t="n">
        <v>2.6925</v>
      </c>
      <c r="CJ210" s="29" t="n">
        <v>2.7975</v>
      </c>
      <c r="CK210" s="29" t="n">
        <v>2.9415</v>
      </c>
      <c r="CL210" s="29" t="n">
        <v>2.9465</v>
      </c>
      <c r="CM210" s="29" t="n">
        <v>2.8415</v>
      </c>
      <c r="CN210" s="29" t="n">
        <v>2.7645</v>
      </c>
      <c r="CO210" s="29" t="n">
        <v>2.7315</v>
      </c>
      <c r="CP210" s="29" t="n">
        <v>2.7315</v>
      </c>
      <c r="CQ210" s="29" t="n">
        <v>2.721</v>
      </c>
      <c r="CR210" s="29" t="n">
        <v>2.718</v>
      </c>
      <c r="CS210" s="29" t="n">
        <v>2.74</v>
      </c>
      <c r="CT210" s="29" t="n">
        <v>2.765</v>
      </c>
      <c r="CU210" s="29" t="n">
        <v>2.835</v>
      </c>
      <c r="CV210" s="29" t="n">
        <v>2.94</v>
      </c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12.75" hidden="true" customHeight="false" outlineLevel="0" collapsed="false">
      <c r="A211" s="0" t="n">
        <f aca="false">WEEKDAY(C211,2)</f>
        <v>4</v>
      </c>
      <c r="B211" s="0" t="n">
        <f aca="false">MONTH(C211)</f>
        <v>11</v>
      </c>
      <c r="C211" s="23" t="n">
        <v>34277</v>
      </c>
      <c r="D211" s="0" t="n">
        <f aca="false">MONTH(R211)</f>
        <v>11</v>
      </c>
      <c r="E211" s="0" t="n">
        <f aca="false">YEAR(R211)</f>
        <v>1993</v>
      </c>
      <c r="F211" s="36"/>
      <c r="G211" s="24" t="n">
        <f aca="false">N211-M211</f>
        <v>0.0940833333333333</v>
      </c>
      <c r="H211" s="24" t="n">
        <f aca="false">O211-N211</f>
        <v>0.111458333333333</v>
      </c>
      <c r="I211" s="24" t="n">
        <f aca="false">O211-M211</f>
        <v>0.205541666666667</v>
      </c>
      <c r="J211" s="25" t="n">
        <f aca="false">VLOOKUP(C211,'Nymex hist.'!A:B,2,0)</f>
        <v>2.446</v>
      </c>
      <c r="K211" s="25"/>
      <c r="L211" s="34"/>
      <c r="M211" s="27" t="n">
        <f aca="false">SUMIF($S$3:$FQ$3,$E211+1,$S211:$FQ211)/COUNTIF($S$3:$FQ$3,$E211+1)</f>
        <v>2.22608333333333</v>
      </c>
      <c r="N211" s="27" t="n">
        <f aca="false">SUMIF($S$3:$FQ$3,$E211+2,$S211:$FQ211)/COUNTIF($S$3:$FQ$3,$E211+2)</f>
        <v>2.32016666666667</v>
      </c>
      <c r="O211" s="27" t="n">
        <f aca="false">SUMIF($S$3:$FQ$3,$E211+3,$S211:$FQ211)/COUNTIF($S$3:$FQ$3,$E211+3)</f>
        <v>2.431625</v>
      </c>
      <c r="P211" s="27" t="n">
        <f aca="false">SUMIF($S$3:$FQ$3,$E211+4,$S211:$FQ211)/COUNTIF($S$3:$FQ$3,$E211+4)</f>
        <v>2.55558333333333</v>
      </c>
      <c r="Q211" s="27" t="n">
        <f aca="false">SUMIF($S$3:$FQ$3,$E211+5,$S211:$FQ211)/COUNTIF($S$3:$FQ$3,$E211+5)</f>
        <v>2.68975</v>
      </c>
      <c r="R211" s="28" t="n">
        <v>34277</v>
      </c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 t="n">
        <v>2.446</v>
      </c>
      <c r="AD211" s="29" t="n">
        <v>2.436</v>
      </c>
      <c r="AE211" s="29" t="n">
        <v>2.265</v>
      </c>
      <c r="AF211" s="29" t="n">
        <v>2.178</v>
      </c>
      <c r="AG211" s="29" t="n">
        <v>2.13</v>
      </c>
      <c r="AH211" s="29" t="n">
        <v>2.125</v>
      </c>
      <c r="AI211" s="29" t="n">
        <v>2.12</v>
      </c>
      <c r="AJ211" s="31" t="n">
        <v>2.115</v>
      </c>
      <c r="AK211" s="29" t="n">
        <v>2.137</v>
      </c>
      <c r="AL211" s="29" t="n">
        <v>2.157</v>
      </c>
      <c r="AM211" s="29" t="n">
        <v>2.227</v>
      </c>
      <c r="AN211" s="29" t="n">
        <v>2.337</v>
      </c>
      <c r="AO211" s="29" t="n">
        <v>2.486</v>
      </c>
      <c r="AP211" s="29" t="n">
        <v>2.491</v>
      </c>
      <c r="AQ211" s="29" t="n">
        <v>2.341</v>
      </c>
      <c r="AR211" s="29" t="n">
        <v>2.264</v>
      </c>
      <c r="AS211" s="29" t="n">
        <v>2.231</v>
      </c>
      <c r="AT211" s="29" t="n">
        <v>2.236</v>
      </c>
      <c r="AU211" s="29" t="n">
        <v>2.22</v>
      </c>
      <c r="AV211" s="29" t="n">
        <v>2.215</v>
      </c>
      <c r="AW211" s="29" t="n">
        <v>2.237</v>
      </c>
      <c r="AX211" s="29" t="n">
        <v>2.257</v>
      </c>
      <c r="AY211" s="29" t="n">
        <v>2.327</v>
      </c>
      <c r="AZ211" s="29" t="n">
        <v>2.437</v>
      </c>
      <c r="BA211" s="29" t="n">
        <v>2.586</v>
      </c>
      <c r="BB211" s="29" t="n">
        <v>2.591</v>
      </c>
      <c r="BC211" s="29" t="n">
        <v>2.4535</v>
      </c>
      <c r="BD211" s="29" t="n">
        <v>2.3765</v>
      </c>
      <c r="BE211" s="29" t="n">
        <v>2.3435</v>
      </c>
      <c r="BF211" s="29" t="n">
        <v>2.3485</v>
      </c>
      <c r="BG211" s="29" t="n">
        <v>2.3325</v>
      </c>
      <c r="BH211" s="29" t="n">
        <v>2.3275</v>
      </c>
      <c r="BI211" s="29" t="n">
        <v>2.3495</v>
      </c>
      <c r="BJ211" s="29" t="n">
        <v>2.3695</v>
      </c>
      <c r="BK211" s="29" t="n">
        <v>2.4395</v>
      </c>
      <c r="BL211" s="29" t="n">
        <v>2.5495</v>
      </c>
      <c r="BM211" s="29" t="n">
        <v>2.6985</v>
      </c>
      <c r="BN211" s="29" t="n">
        <v>2.7035</v>
      </c>
      <c r="BO211" s="29" t="n">
        <v>2.5785</v>
      </c>
      <c r="BP211" s="29" t="n">
        <v>2.5015</v>
      </c>
      <c r="BQ211" s="29" t="n">
        <v>2.4685</v>
      </c>
      <c r="BR211" s="29" t="n">
        <v>2.4735</v>
      </c>
      <c r="BS211" s="29" t="n">
        <v>2.4575</v>
      </c>
      <c r="BT211" s="29" t="n">
        <v>2.4525</v>
      </c>
      <c r="BU211" s="29" t="n">
        <v>2.4745</v>
      </c>
      <c r="BV211" s="29" t="n">
        <v>2.4945</v>
      </c>
      <c r="BW211" s="29" t="n">
        <v>2.5645</v>
      </c>
      <c r="BX211" s="29" t="n">
        <v>2.6745</v>
      </c>
      <c r="BY211" s="29" t="n">
        <v>2.8235</v>
      </c>
      <c r="BZ211" s="29" t="n">
        <v>2.8285</v>
      </c>
      <c r="CA211" s="29" t="n">
        <v>2.7135</v>
      </c>
      <c r="CB211" s="29" t="n">
        <v>2.6365</v>
      </c>
      <c r="CC211" s="29" t="n">
        <v>2.6035</v>
      </c>
      <c r="CD211" s="29" t="n">
        <v>2.6085</v>
      </c>
      <c r="CE211" s="29" t="n">
        <v>2.5925</v>
      </c>
      <c r="CF211" s="29" t="n">
        <v>2.5875</v>
      </c>
      <c r="CG211" s="29" t="n">
        <v>2.6095</v>
      </c>
      <c r="CH211" s="29" t="n">
        <v>2.6295</v>
      </c>
      <c r="CI211" s="29" t="n">
        <v>2.6995</v>
      </c>
      <c r="CJ211" s="29" t="n">
        <v>2.8095</v>
      </c>
      <c r="CK211" s="29" t="n">
        <v>2.9585</v>
      </c>
      <c r="CL211" s="29" t="n">
        <v>2.9635</v>
      </c>
      <c r="CM211" s="29" t="n">
        <v>2.8585</v>
      </c>
      <c r="CN211" s="29" t="n">
        <v>2.7815</v>
      </c>
      <c r="CO211" s="29" t="n">
        <v>2.7485</v>
      </c>
      <c r="CP211" s="29" t="n">
        <v>2.7535</v>
      </c>
      <c r="CQ211" s="29" t="n">
        <v>2.7375</v>
      </c>
      <c r="CR211" s="29" t="n">
        <v>2.7325</v>
      </c>
      <c r="CS211" s="29" t="n">
        <v>2.7545</v>
      </c>
      <c r="CT211" s="29" t="n">
        <v>2.7745</v>
      </c>
      <c r="CU211" s="29" t="n">
        <v>2.8445</v>
      </c>
      <c r="CV211" s="29" t="n">
        <v>2.9545</v>
      </c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12.75" hidden="true" customHeight="false" outlineLevel="0" collapsed="false">
      <c r="A212" s="0" t="n">
        <f aca="false">WEEKDAY(C212,2)</f>
        <v>5</v>
      </c>
      <c r="B212" s="0" t="n">
        <f aca="false">MONTH(C212)</f>
        <v>11</v>
      </c>
      <c r="C212" s="23" t="n">
        <v>34278</v>
      </c>
      <c r="D212" s="0" t="n">
        <f aca="false">MONTH(R212)</f>
        <v>11</v>
      </c>
      <c r="E212" s="0" t="n">
        <f aca="false">YEAR(R212)</f>
        <v>1993</v>
      </c>
      <c r="F212" s="36"/>
      <c r="G212" s="24" t="n">
        <f aca="false">N212-M212</f>
        <v>0.101208333333333</v>
      </c>
      <c r="H212" s="24" t="n">
        <f aca="false">O212-N212</f>
        <v>0.113958333333333</v>
      </c>
      <c r="I212" s="24" t="n">
        <f aca="false">O212-M212</f>
        <v>0.215166666666666</v>
      </c>
      <c r="J212" s="25" t="n">
        <f aca="false">VLOOKUP(C212,'Nymex hist.'!A:B,2,0)</f>
        <v>2.44</v>
      </c>
      <c r="K212" s="25"/>
      <c r="L212" s="34"/>
      <c r="M212" s="27" t="n">
        <f aca="false">SUMIF($S$3:$FQ$3,$E212+1,$S212:$FQ212)/COUNTIF($S$3:$FQ$3,$E212+1)</f>
        <v>2.22366666666667</v>
      </c>
      <c r="N212" s="27" t="n">
        <f aca="false">SUMIF($S$3:$FQ$3,$E212+2,$S212:$FQ212)/COUNTIF($S$3:$FQ$3,$E212+2)</f>
        <v>2.324875</v>
      </c>
      <c r="O212" s="27" t="n">
        <f aca="false">SUMIF($S$3:$FQ$3,$E212+3,$S212:$FQ212)/COUNTIF($S$3:$FQ$3,$E212+3)</f>
        <v>2.43883333333333</v>
      </c>
      <c r="P212" s="27" t="n">
        <f aca="false">SUMIF($S$3:$FQ$3,$E212+4,$S212:$FQ212)/COUNTIF($S$3:$FQ$3,$E212+4)</f>
        <v>2.56758333333333</v>
      </c>
      <c r="Q212" s="27" t="n">
        <f aca="false">SUMIF($S$3:$FQ$3,$E212+5,$S212:$FQ212)/COUNTIF($S$3:$FQ$3,$E212+5)</f>
        <v>2.70445833333333</v>
      </c>
      <c r="R212" s="28" t="n">
        <v>34278</v>
      </c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 t="n">
        <v>2.44</v>
      </c>
      <c r="AD212" s="29" t="n">
        <v>2.421</v>
      </c>
      <c r="AE212" s="29" t="n">
        <v>2.251</v>
      </c>
      <c r="AF212" s="29" t="n">
        <v>2.171</v>
      </c>
      <c r="AG212" s="29" t="n">
        <v>2.128</v>
      </c>
      <c r="AH212" s="29" t="n">
        <v>2.12</v>
      </c>
      <c r="AI212" s="29" t="n">
        <v>2.116</v>
      </c>
      <c r="AJ212" s="31" t="n">
        <v>2.111</v>
      </c>
      <c r="AK212" s="29" t="n">
        <v>2.136</v>
      </c>
      <c r="AL212" s="29" t="n">
        <v>2.159</v>
      </c>
      <c r="AM212" s="29" t="n">
        <v>2.229</v>
      </c>
      <c r="AN212" s="29" t="n">
        <v>2.347</v>
      </c>
      <c r="AO212" s="29" t="n">
        <v>2.495</v>
      </c>
      <c r="AP212" s="29" t="n">
        <v>2.5</v>
      </c>
      <c r="AQ212" s="29" t="n">
        <v>2.345</v>
      </c>
      <c r="AR212" s="29" t="n">
        <v>2.268</v>
      </c>
      <c r="AS212" s="29" t="n">
        <v>2.235</v>
      </c>
      <c r="AT212" s="29" t="n">
        <v>2.24</v>
      </c>
      <c r="AU212" s="29" t="n">
        <v>2.2185</v>
      </c>
      <c r="AV212" s="29" t="n">
        <v>2.2135</v>
      </c>
      <c r="AW212" s="29" t="n">
        <v>2.2385</v>
      </c>
      <c r="AX212" s="29" t="n">
        <v>2.2615</v>
      </c>
      <c r="AY212" s="29" t="n">
        <v>2.3315</v>
      </c>
      <c r="AZ212" s="29" t="n">
        <v>2.4495</v>
      </c>
      <c r="BA212" s="29" t="n">
        <v>2.5975</v>
      </c>
      <c r="BB212" s="29" t="n">
        <v>2.6025</v>
      </c>
      <c r="BC212" s="29" t="n">
        <v>2.46</v>
      </c>
      <c r="BD212" s="29" t="n">
        <v>2.383</v>
      </c>
      <c r="BE212" s="29" t="n">
        <v>2.35</v>
      </c>
      <c r="BF212" s="29" t="n">
        <v>2.355</v>
      </c>
      <c r="BG212" s="29" t="n">
        <v>2.3335</v>
      </c>
      <c r="BH212" s="29" t="n">
        <v>2.3285</v>
      </c>
      <c r="BI212" s="29" t="n">
        <v>2.3535</v>
      </c>
      <c r="BJ212" s="29" t="n">
        <v>2.3765</v>
      </c>
      <c r="BK212" s="29" t="n">
        <v>2.4465</v>
      </c>
      <c r="BL212" s="29" t="n">
        <v>2.5645</v>
      </c>
      <c r="BM212" s="29" t="n">
        <v>2.7125</v>
      </c>
      <c r="BN212" s="29" t="n">
        <v>2.7175</v>
      </c>
      <c r="BO212" s="29" t="n">
        <v>2.59</v>
      </c>
      <c r="BP212" s="29" t="n">
        <v>2.513</v>
      </c>
      <c r="BQ212" s="29" t="n">
        <v>2.48</v>
      </c>
      <c r="BR212" s="29" t="n">
        <v>2.485</v>
      </c>
      <c r="BS212" s="29" t="n">
        <v>2.4635</v>
      </c>
      <c r="BT212" s="29" t="n">
        <v>2.4585</v>
      </c>
      <c r="BU212" s="29" t="n">
        <v>2.4835</v>
      </c>
      <c r="BV212" s="29" t="n">
        <v>2.5065</v>
      </c>
      <c r="BW212" s="29" t="n">
        <v>2.5765</v>
      </c>
      <c r="BX212" s="29" t="n">
        <v>2.6945</v>
      </c>
      <c r="BY212" s="29" t="n">
        <v>2.8425</v>
      </c>
      <c r="BZ212" s="29" t="n">
        <v>2.8475</v>
      </c>
      <c r="CA212" s="29" t="n">
        <v>2.7275</v>
      </c>
      <c r="CB212" s="29" t="n">
        <v>2.6505</v>
      </c>
      <c r="CC212" s="29" t="n">
        <v>2.6175</v>
      </c>
      <c r="CD212" s="29" t="n">
        <v>2.6225</v>
      </c>
      <c r="CE212" s="29" t="n">
        <v>2.601</v>
      </c>
      <c r="CF212" s="29" t="n">
        <v>2.596</v>
      </c>
      <c r="CG212" s="29" t="n">
        <v>2.621</v>
      </c>
      <c r="CH212" s="29" t="n">
        <v>2.644</v>
      </c>
      <c r="CI212" s="29" t="n">
        <v>2.714</v>
      </c>
      <c r="CJ212" s="29" t="n">
        <v>2.832</v>
      </c>
      <c r="CK212" s="29" t="n">
        <v>2.98</v>
      </c>
      <c r="CL212" s="29" t="n">
        <v>2.985</v>
      </c>
      <c r="CM212" s="29" t="n">
        <v>2.8725</v>
      </c>
      <c r="CN212" s="29" t="n">
        <v>2.7955</v>
      </c>
      <c r="CO212" s="29" t="n">
        <v>2.7625</v>
      </c>
      <c r="CP212" s="29" t="n">
        <v>2.7675</v>
      </c>
      <c r="CQ212" s="29" t="n">
        <v>2.746</v>
      </c>
      <c r="CR212" s="29" t="n">
        <v>2.741</v>
      </c>
      <c r="CS212" s="29" t="n">
        <v>2.766</v>
      </c>
      <c r="CT212" s="29" t="n">
        <v>2.789</v>
      </c>
      <c r="CU212" s="29" t="n">
        <v>2.859</v>
      </c>
      <c r="CV212" s="29" t="n">
        <v>2.977</v>
      </c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12.75" hidden="true" customHeight="false" outlineLevel="0" collapsed="false">
      <c r="A213" s="0" t="n">
        <f aca="false">WEEKDAY(C213,2)</f>
        <v>1</v>
      </c>
      <c r="B213" s="0" t="n">
        <f aca="false">MONTH(C213)</f>
        <v>11</v>
      </c>
      <c r="C213" s="23" t="n">
        <v>34281</v>
      </c>
      <c r="D213" s="0" t="n">
        <f aca="false">MONTH(R213)</f>
        <v>11</v>
      </c>
      <c r="E213" s="0" t="n">
        <f aca="false">YEAR(R213)</f>
        <v>1993</v>
      </c>
      <c r="F213" s="36"/>
      <c r="G213" s="24" t="n">
        <f aca="false">N213-M213</f>
        <v>0.111916666666667</v>
      </c>
      <c r="H213" s="24" t="n">
        <f aca="false">O213-N213</f>
        <v>0.116875</v>
      </c>
      <c r="I213" s="24" t="n">
        <f aca="false">O213-M213</f>
        <v>0.228791666666667</v>
      </c>
      <c r="J213" s="25" t="n">
        <f aca="false">VLOOKUP(C213,'Nymex hist.'!A:B,2,0)</f>
        <v>2.389</v>
      </c>
      <c r="K213" s="25"/>
      <c r="L213" s="34"/>
      <c r="M213" s="27" t="n">
        <f aca="false">SUMIF($S$3:$FQ$3,$E213+1,$S213:$FQ213)/COUNTIF($S$3:$FQ$3,$E213+1)</f>
        <v>2.21516666666667</v>
      </c>
      <c r="N213" s="27" t="n">
        <f aca="false">SUMIF($S$3:$FQ$3,$E213+2,$S213:$FQ213)/COUNTIF($S$3:$FQ$3,$E213+2)</f>
        <v>2.32708333333333</v>
      </c>
      <c r="O213" s="27" t="n">
        <f aca="false">SUMIF($S$3:$FQ$3,$E213+3,$S213:$FQ213)/COUNTIF($S$3:$FQ$3,$E213+3)</f>
        <v>2.44395833333333</v>
      </c>
      <c r="P213" s="27" t="n">
        <f aca="false">SUMIF($S$3:$FQ$3,$E213+4,$S213:$FQ213)/COUNTIF($S$3:$FQ$3,$E213+4)</f>
        <v>2.57291666666667</v>
      </c>
      <c r="Q213" s="27" t="n">
        <f aca="false">SUMIF($S$3:$FQ$3,$E213+5,$S213:$FQ213)/COUNTIF($S$3:$FQ$3,$E213+5)</f>
        <v>2.70979166666667</v>
      </c>
      <c r="R213" s="28" t="n">
        <v>34281</v>
      </c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 t="n">
        <v>2.389</v>
      </c>
      <c r="AD213" s="29" t="n">
        <v>2.385</v>
      </c>
      <c r="AE213" s="29" t="n">
        <v>2.229</v>
      </c>
      <c r="AF213" s="29" t="n">
        <v>2.16</v>
      </c>
      <c r="AG213" s="29" t="n">
        <v>2.122</v>
      </c>
      <c r="AH213" s="29" t="n">
        <v>2.114</v>
      </c>
      <c r="AI213" s="29" t="n">
        <v>2.11</v>
      </c>
      <c r="AJ213" s="31" t="n">
        <v>2.105</v>
      </c>
      <c r="AK213" s="29" t="n">
        <v>2.132</v>
      </c>
      <c r="AL213" s="29" t="n">
        <v>2.16</v>
      </c>
      <c r="AM213" s="29" t="n">
        <v>2.23</v>
      </c>
      <c r="AN213" s="29" t="n">
        <v>2.345</v>
      </c>
      <c r="AO213" s="29" t="n">
        <v>2.49</v>
      </c>
      <c r="AP213" s="29" t="n">
        <v>2.495</v>
      </c>
      <c r="AQ213" s="29" t="n">
        <v>2.345</v>
      </c>
      <c r="AR213" s="29" t="n">
        <v>2.268</v>
      </c>
      <c r="AS213" s="29" t="n">
        <v>2.235</v>
      </c>
      <c r="AT213" s="29" t="n">
        <v>2.24</v>
      </c>
      <c r="AU213" s="29" t="n">
        <v>2.22</v>
      </c>
      <c r="AV213" s="29" t="n">
        <v>2.215</v>
      </c>
      <c r="AW213" s="29" t="n">
        <v>2.242</v>
      </c>
      <c r="AX213" s="29" t="n">
        <v>2.27</v>
      </c>
      <c r="AY213" s="29" t="n">
        <v>2.34</v>
      </c>
      <c r="AZ213" s="29" t="n">
        <v>2.455</v>
      </c>
      <c r="BA213" s="29" t="n">
        <v>2.6</v>
      </c>
      <c r="BB213" s="29" t="n">
        <v>2.605</v>
      </c>
      <c r="BC213" s="29" t="n">
        <v>2.4625</v>
      </c>
      <c r="BD213" s="29" t="n">
        <v>2.3855</v>
      </c>
      <c r="BE213" s="29" t="n">
        <v>2.3525</v>
      </c>
      <c r="BF213" s="29" t="n">
        <v>2.3575</v>
      </c>
      <c r="BG213" s="29" t="n">
        <v>2.3375</v>
      </c>
      <c r="BH213" s="29" t="n">
        <v>2.3325</v>
      </c>
      <c r="BI213" s="29" t="n">
        <v>2.3595</v>
      </c>
      <c r="BJ213" s="29" t="n">
        <v>2.3875</v>
      </c>
      <c r="BK213" s="29" t="n">
        <v>2.4575</v>
      </c>
      <c r="BL213" s="29" t="n">
        <v>2.5725</v>
      </c>
      <c r="BM213" s="29" t="n">
        <v>2.7175</v>
      </c>
      <c r="BN213" s="29" t="n">
        <v>2.7225</v>
      </c>
      <c r="BO213" s="29" t="n">
        <v>2.5925</v>
      </c>
      <c r="BP213" s="29" t="n">
        <v>2.5155</v>
      </c>
      <c r="BQ213" s="29" t="n">
        <v>2.4825</v>
      </c>
      <c r="BR213" s="29" t="n">
        <v>2.4875</v>
      </c>
      <c r="BS213" s="29" t="n">
        <v>2.4675</v>
      </c>
      <c r="BT213" s="29" t="n">
        <v>2.4625</v>
      </c>
      <c r="BU213" s="29" t="n">
        <v>2.4895</v>
      </c>
      <c r="BV213" s="29" t="n">
        <v>2.5175</v>
      </c>
      <c r="BW213" s="29" t="n">
        <v>2.5875</v>
      </c>
      <c r="BX213" s="29" t="n">
        <v>2.7025</v>
      </c>
      <c r="BY213" s="29" t="n">
        <v>2.8475</v>
      </c>
      <c r="BZ213" s="29" t="n">
        <v>2.8525</v>
      </c>
      <c r="CA213" s="29" t="n">
        <v>2.73</v>
      </c>
      <c r="CB213" s="29" t="n">
        <v>2.653</v>
      </c>
      <c r="CC213" s="29" t="n">
        <v>2.62</v>
      </c>
      <c r="CD213" s="29" t="n">
        <v>2.625</v>
      </c>
      <c r="CE213" s="29" t="n">
        <v>2.605</v>
      </c>
      <c r="CF213" s="29" t="n">
        <v>2.6</v>
      </c>
      <c r="CG213" s="29" t="n">
        <v>2.627</v>
      </c>
      <c r="CH213" s="29" t="n">
        <v>2.655</v>
      </c>
      <c r="CI213" s="29" t="n">
        <v>2.725</v>
      </c>
      <c r="CJ213" s="29" t="n">
        <v>2.84</v>
      </c>
      <c r="CK213" s="29" t="n">
        <v>2.985</v>
      </c>
      <c r="CL213" s="29" t="n">
        <v>2.99</v>
      </c>
      <c r="CM213" s="29" t="n">
        <v>2.875</v>
      </c>
      <c r="CN213" s="29" t="n">
        <v>2.798</v>
      </c>
      <c r="CO213" s="29" t="n">
        <v>2.765</v>
      </c>
      <c r="CP213" s="29" t="n">
        <v>2.77</v>
      </c>
      <c r="CQ213" s="29" t="n">
        <v>2.75</v>
      </c>
      <c r="CR213" s="29" t="n">
        <v>2.745</v>
      </c>
      <c r="CS213" s="29" t="n">
        <v>2.772</v>
      </c>
      <c r="CT213" s="29" t="n">
        <v>2.8</v>
      </c>
      <c r="CU213" s="29" t="n">
        <v>2.87</v>
      </c>
      <c r="CV213" s="29" t="n">
        <v>2.985</v>
      </c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</row>
    <row r="214" customFormat="false" ht="12.75" hidden="true" customHeight="false" outlineLevel="0" collapsed="false">
      <c r="A214" s="0" t="n">
        <f aca="false">WEEKDAY(C214,2)</f>
        <v>2</v>
      </c>
      <c r="B214" s="0" t="n">
        <f aca="false">MONTH(C214)</f>
        <v>11</v>
      </c>
      <c r="C214" s="23" t="n">
        <v>34282</v>
      </c>
      <c r="D214" s="0" t="n">
        <f aca="false">MONTH(R214)</f>
        <v>11</v>
      </c>
      <c r="E214" s="0" t="n">
        <f aca="false">YEAR(R214)</f>
        <v>1993</v>
      </c>
      <c r="F214" s="36"/>
      <c r="G214" s="24" t="n">
        <f aca="false">N214-M214</f>
        <v>0.117</v>
      </c>
      <c r="H214" s="24" t="n">
        <f aca="false">O214-N214</f>
        <v>0.119166666666667</v>
      </c>
      <c r="I214" s="24" t="n">
        <f aca="false">O214-M214</f>
        <v>0.236166666666667</v>
      </c>
      <c r="J214" s="25" t="n">
        <f aca="false">VLOOKUP(C214,'Nymex hist.'!A:B,2,0)</f>
        <v>2.38</v>
      </c>
      <c r="K214" s="25"/>
      <c r="L214" s="34"/>
      <c r="M214" s="27" t="n">
        <f aca="false">SUMIF($S$3:$FQ$3,$E214+1,$S214:$FQ214)/COUNTIF($S$3:$FQ$3,$E214+1)</f>
        <v>2.20675</v>
      </c>
      <c r="N214" s="27" t="n">
        <f aca="false">SUMIF($S$3:$FQ$3,$E214+2,$S214:$FQ214)/COUNTIF($S$3:$FQ$3,$E214+2)</f>
        <v>2.32375</v>
      </c>
      <c r="O214" s="27" t="n">
        <f aca="false">SUMIF($S$3:$FQ$3,$E214+3,$S214:$FQ214)/COUNTIF($S$3:$FQ$3,$E214+3)</f>
        <v>2.44291666666667</v>
      </c>
      <c r="P214" s="27" t="n">
        <f aca="false">SUMIF($S$3:$FQ$3,$E214+4,$S214:$FQ214)/COUNTIF($S$3:$FQ$3,$E214+4)</f>
        <v>2.56979166666667</v>
      </c>
      <c r="Q214" s="27" t="n">
        <f aca="false">SUMIF($S$3:$FQ$3,$E214+5,$S214:$FQ214)/COUNTIF($S$3:$FQ$3,$E214+5)</f>
        <v>2.70416666666667</v>
      </c>
      <c r="R214" s="28" t="n">
        <v>34282</v>
      </c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 t="n">
        <v>2.38</v>
      </c>
      <c r="AD214" s="29" t="n">
        <v>2.37</v>
      </c>
      <c r="AE214" s="29" t="n">
        <v>2.217</v>
      </c>
      <c r="AF214" s="29" t="n">
        <v>2.147</v>
      </c>
      <c r="AG214" s="29" t="n">
        <v>2.111</v>
      </c>
      <c r="AH214" s="29" t="n">
        <v>2.105</v>
      </c>
      <c r="AI214" s="29" t="n">
        <v>2.101</v>
      </c>
      <c r="AJ214" s="31" t="n">
        <v>2.097</v>
      </c>
      <c r="AK214" s="29" t="n">
        <v>2.126</v>
      </c>
      <c r="AL214" s="29" t="n">
        <v>2.155</v>
      </c>
      <c r="AM214" s="29" t="n">
        <v>2.225</v>
      </c>
      <c r="AN214" s="29" t="n">
        <v>2.343</v>
      </c>
      <c r="AO214" s="29" t="n">
        <v>2.484</v>
      </c>
      <c r="AP214" s="29" t="n">
        <v>2.489</v>
      </c>
      <c r="AQ214" s="29" t="n">
        <v>2.344</v>
      </c>
      <c r="AR214" s="29" t="n">
        <v>2.268</v>
      </c>
      <c r="AS214" s="29" t="n">
        <v>2.239</v>
      </c>
      <c r="AT214" s="29" t="n">
        <v>2.244</v>
      </c>
      <c r="AU214" s="29" t="n">
        <v>2.211</v>
      </c>
      <c r="AV214" s="29" t="n">
        <v>2.207</v>
      </c>
      <c r="AW214" s="29" t="n">
        <v>2.236</v>
      </c>
      <c r="AX214" s="29" t="n">
        <v>2.265</v>
      </c>
      <c r="AY214" s="29" t="n">
        <v>2.335</v>
      </c>
      <c r="AZ214" s="29" t="n">
        <v>2.453</v>
      </c>
      <c r="BA214" s="29" t="n">
        <v>2.594</v>
      </c>
      <c r="BB214" s="29" t="n">
        <v>2.599</v>
      </c>
      <c r="BC214" s="29" t="n">
        <v>2.464</v>
      </c>
      <c r="BD214" s="29" t="n">
        <v>2.388</v>
      </c>
      <c r="BE214" s="29" t="n">
        <v>2.359</v>
      </c>
      <c r="BF214" s="29" t="n">
        <v>2.364</v>
      </c>
      <c r="BG214" s="29" t="n">
        <v>2.331</v>
      </c>
      <c r="BH214" s="29" t="n">
        <v>2.327</v>
      </c>
      <c r="BI214" s="29" t="n">
        <v>2.356</v>
      </c>
      <c r="BJ214" s="29" t="n">
        <v>2.385</v>
      </c>
      <c r="BK214" s="29" t="n">
        <v>2.455</v>
      </c>
      <c r="BL214" s="29" t="n">
        <v>2.573</v>
      </c>
      <c r="BM214" s="29" t="n">
        <v>2.714</v>
      </c>
      <c r="BN214" s="29" t="n">
        <v>2.719</v>
      </c>
      <c r="BO214" s="29" t="n">
        <v>2.5915</v>
      </c>
      <c r="BP214" s="29" t="n">
        <v>2.5155</v>
      </c>
      <c r="BQ214" s="29" t="n">
        <v>2.4865</v>
      </c>
      <c r="BR214" s="29" t="n">
        <v>2.4915</v>
      </c>
      <c r="BS214" s="29" t="n">
        <v>2.4585</v>
      </c>
      <c r="BT214" s="29" t="n">
        <v>2.4545</v>
      </c>
      <c r="BU214" s="29" t="n">
        <v>2.4835</v>
      </c>
      <c r="BV214" s="29" t="n">
        <v>2.5125</v>
      </c>
      <c r="BW214" s="29" t="n">
        <v>2.5825</v>
      </c>
      <c r="BX214" s="29" t="n">
        <v>2.7005</v>
      </c>
      <c r="BY214" s="29" t="n">
        <v>2.8415</v>
      </c>
      <c r="BZ214" s="29" t="n">
        <v>2.8465</v>
      </c>
      <c r="CA214" s="29" t="n">
        <v>2.7265</v>
      </c>
      <c r="CB214" s="29" t="n">
        <v>2.6505</v>
      </c>
      <c r="CC214" s="29" t="n">
        <v>2.6215</v>
      </c>
      <c r="CD214" s="29" t="n">
        <v>2.6265</v>
      </c>
      <c r="CE214" s="29" t="n">
        <v>2.5935</v>
      </c>
      <c r="CF214" s="29" t="n">
        <v>2.5895</v>
      </c>
      <c r="CG214" s="29" t="n">
        <v>2.6185</v>
      </c>
      <c r="CH214" s="29" t="n">
        <v>2.6475</v>
      </c>
      <c r="CI214" s="29" t="n">
        <v>2.7175</v>
      </c>
      <c r="CJ214" s="29" t="n">
        <v>2.8355</v>
      </c>
      <c r="CK214" s="29" t="n">
        <v>2.9765</v>
      </c>
      <c r="CL214" s="29" t="n">
        <v>2.9815</v>
      </c>
      <c r="CM214" s="29" t="n">
        <v>2.8715</v>
      </c>
      <c r="CN214" s="29" t="n">
        <v>2.7955</v>
      </c>
      <c r="CO214" s="29" t="n">
        <v>2.7665</v>
      </c>
      <c r="CP214" s="29" t="n">
        <v>2.7715</v>
      </c>
      <c r="CQ214" s="29" t="n">
        <v>2.7385</v>
      </c>
      <c r="CR214" s="29" t="n">
        <v>2.7345</v>
      </c>
      <c r="CS214" s="29" t="n">
        <v>2.7635</v>
      </c>
      <c r="CT214" s="29" t="n">
        <v>2.7925</v>
      </c>
      <c r="CU214" s="29" t="n">
        <v>2.8625</v>
      </c>
      <c r="CV214" s="29" t="n">
        <v>2.9805</v>
      </c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12.75" hidden="true" customHeight="false" outlineLevel="0" collapsed="false">
      <c r="A215" s="0" t="n">
        <f aca="false">WEEKDAY(C215,2)</f>
        <v>3</v>
      </c>
      <c r="B215" s="0" t="n">
        <f aca="false">MONTH(C215)</f>
        <v>11</v>
      </c>
      <c r="C215" s="23" t="n">
        <v>34283</v>
      </c>
      <c r="D215" s="0" t="n">
        <f aca="false">MONTH(R215)</f>
        <v>11</v>
      </c>
      <c r="E215" s="0" t="n">
        <f aca="false">YEAR(R215)</f>
        <v>1993</v>
      </c>
      <c r="F215" s="36"/>
      <c r="G215" s="24" t="n">
        <f aca="false">N215-M215</f>
        <v>0.125</v>
      </c>
      <c r="H215" s="24" t="n">
        <f aca="false">O215-N215</f>
        <v>0.124166666666667</v>
      </c>
      <c r="I215" s="24" t="n">
        <f aca="false">O215-M215</f>
        <v>0.249166666666667</v>
      </c>
      <c r="J215" s="25" t="n">
        <f aca="false">VLOOKUP(C215,'Nymex hist.'!A:B,2,0)</f>
        <v>2.323</v>
      </c>
      <c r="K215" s="25"/>
      <c r="L215" s="34"/>
      <c r="M215" s="27" t="n">
        <f aca="false">SUMIF($S$3:$FQ$3,$E215+1,$S215:$FQ215)/COUNTIF($S$3:$FQ$3,$E215+1)</f>
        <v>2.18458333333333</v>
      </c>
      <c r="N215" s="27" t="n">
        <f aca="false">SUMIF($S$3:$FQ$3,$E215+2,$S215:$FQ215)/COUNTIF($S$3:$FQ$3,$E215+2)</f>
        <v>2.30958333333333</v>
      </c>
      <c r="O215" s="27" t="n">
        <f aca="false">SUMIF($S$3:$FQ$3,$E215+3,$S215:$FQ215)/COUNTIF($S$3:$FQ$3,$E215+3)</f>
        <v>2.43375</v>
      </c>
      <c r="P215" s="27" t="n">
        <f aca="false">SUMIF($S$3:$FQ$3,$E215+4,$S215:$FQ215)/COUNTIF($S$3:$FQ$3,$E215+4)</f>
        <v>2.56333333333333</v>
      </c>
      <c r="Q215" s="27" t="n">
        <f aca="false">SUMIF($S$3:$FQ$3,$E215+5,$S215:$FQ215)/COUNTIF($S$3:$FQ$3,$E215+5)</f>
        <v>2.70020833333333</v>
      </c>
      <c r="R215" s="28" t="n">
        <v>34283</v>
      </c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 t="n">
        <v>2.323</v>
      </c>
      <c r="AD215" s="29" t="n">
        <v>2.325</v>
      </c>
      <c r="AE215" s="29" t="n">
        <v>2.185</v>
      </c>
      <c r="AF215" s="29" t="n">
        <v>2.123</v>
      </c>
      <c r="AG215" s="29" t="n">
        <v>2.09</v>
      </c>
      <c r="AH215" s="29" t="n">
        <v>2.085</v>
      </c>
      <c r="AI215" s="29" t="n">
        <v>2.083</v>
      </c>
      <c r="AJ215" s="31" t="n">
        <v>2.081</v>
      </c>
      <c r="AK215" s="29" t="n">
        <v>2.111</v>
      </c>
      <c r="AL215" s="29" t="n">
        <v>2.141</v>
      </c>
      <c r="AM215" s="29" t="n">
        <v>2.209</v>
      </c>
      <c r="AN215" s="29" t="n">
        <v>2.322</v>
      </c>
      <c r="AO215" s="29" t="n">
        <v>2.46</v>
      </c>
      <c r="AP215" s="29" t="n">
        <v>2.465</v>
      </c>
      <c r="AQ215" s="29" t="n">
        <v>2.325</v>
      </c>
      <c r="AR215" s="29" t="n">
        <v>2.254</v>
      </c>
      <c r="AS215" s="29" t="n">
        <v>2.227</v>
      </c>
      <c r="AT215" s="29" t="n">
        <v>2.232</v>
      </c>
      <c r="AU215" s="29" t="n">
        <v>2.198</v>
      </c>
      <c r="AV215" s="29" t="n">
        <v>2.196</v>
      </c>
      <c r="AW215" s="29" t="n">
        <v>2.226</v>
      </c>
      <c r="AX215" s="29" t="n">
        <v>2.256</v>
      </c>
      <c r="AY215" s="29" t="n">
        <v>2.324</v>
      </c>
      <c r="AZ215" s="29" t="n">
        <v>2.437</v>
      </c>
      <c r="BA215" s="29" t="n">
        <v>2.575</v>
      </c>
      <c r="BB215" s="29" t="n">
        <v>2.58</v>
      </c>
      <c r="BC215" s="29" t="n">
        <v>2.45</v>
      </c>
      <c r="BD215" s="29" t="n">
        <v>2.379</v>
      </c>
      <c r="BE215" s="29" t="n">
        <v>2.352</v>
      </c>
      <c r="BF215" s="29" t="n">
        <v>2.357</v>
      </c>
      <c r="BG215" s="29" t="n">
        <v>2.323</v>
      </c>
      <c r="BH215" s="29" t="n">
        <v>2.321</v>
      </c>
      <c r="BI215" s="29" t="n">
        <v>2.351</v>
      </c>
      <c r="BJ215" s="29" t="n">
        <v>2.381</v>
      </c>
      <c r="BK215" s="29" t="n">
        <v>2.449</v>
      </c>
      <c r="BL215" s="29" t="n">
        <v>2.562</v>
      </c>
      <c r="BM215" s="29" t="n">
        <v>2.7</v>
      </c>
      <c r="BN215" s="29" t="n">
        <v>2.705</v>
      </c>
      <c r="BO215" s="29" t="n">
        <v>2.58</v>
      </c>
      <c r="BP215" s="29" t="n">
        <v>2.509</v>
      </c>
      <c r="BQ215" s="29" t="n">
        <v>2.482</v>
      </c>
      <c r="BR215" s="29" t="n">
        <v>2.487</v>
      </c>
      <c r="BS215" s="29" t="n">
        <v>2.453</v>
      </c>
      <c r="BT215" s="29" t="n">
        <v>2.451</v>
      </c>
      <c r="BU215" s="29" t="n">
        <v>2.481</v>
      </c>
      <c r="BV215" s="29" t="n">
        <v>2.511</v>
      </c>
      <c r="BW215" s="29" t="n">
        <v>2.579</v>
      </c>
      <c r="BX215" s="29" t="n">
        <v>2.692</v>
      </c>
      <c r="BY215" s="29" t="n">
        <v>2.83</v>
      </c>
      <c r="BZ215" s="29" t="n">
        <v>2.835</v>
      </c>
      <c r="CA215" s="29" t="n">
        <v>2.7175</v>
      </c>
      <c r="CB215" s="29" t="n">
        <v>2.6465</v>
      </c>
      <c r="CC215" s="29" t="n">
        <v>2.6195</v>
      </c>
      <c r="CD215" s="29" t="n">
        <v>2.6245</v>
      </c>
      <c r="CE215" s="29" t="n">
        <v>2.5905</v>
      </c>
      <c r="CF215" s="29" t="n">
        <v>2.5885</v>
      </c>
      <c r="CG215" s="29" t="n">
        <v>2.6185</v>
      </c>
      <c r="CH215" s="29" t="n">
        <v>2.6485</v>
      </c>
      <c r="CI215" s="29" t="n">
        <v>2.7165</v>
      </c>
      <c r="CJ215" s="29" t="n">
        <v>2.8295</v>
      </c>
      <c r="CK215" s="29" t="n">
        <v>2.9675</v>
      </c>
      <c r="CL215" s="29" t="n">
        <v>2.9725</v>
      </c>
      <c r="CM215" s="29" t="n">
        <v>2.865</v>
      </c>
      <c r="CN215" s="29" t="n">
        <v>2.794</v>
      </c>
      <c r="CO215" s="29" t="n">
        <v>2.767</v>
      </c>
      <c r="CP215" s="29" t="n">
        <v>2.772</v>
      </c>
      <c r="CQ215" s="29" t="n">
        <v>2.738</v>
      </c>
      <c r="CR215" s="29" t="n">
        <v>2.736</v>
      </c>
      <c r="CS215" s="29" t="n">
        <v>2.766</v>
      </c>
      <c r="CT215" s="29" t="n">
        <v>2.796</v>
      </c>
      <c r="CU215" s="29" t="n">
        <v>2.864</v>
      </c>
      <c r="CV215" s="29" t="n">
        <v>2.977</v>
      </c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12.75" hidden="true" customHeight="false" outlineLevel="0" collapsed="false">
      <c r="A216" s="0" t="n">
        <f aca="false">WEEKDAY(C216,2)</f>
        <v>4</v>
      </c>
      <c r="B216" s="0" t="n">
        <f aca="false">MONTH(C216)</f>
        <v>11</v>
      </c>
      <c r="C216" s="23" t="n">
        <v>34284</v>
      </c>
      <c r="D216" s="0" t="n">
        <f aca="false">MONTH(R216)</f>
        <v>11</v>
      </c>
      <c r="E216" s="0" t="n">
        <f aca="false">YEAR(R216)</f>
        <v>1993</v>
      </c>
      <c r="F216" s="36"/>
      <c r="G216" s="24" t="n">
        <f aca="false">N216-M216</f>
        <v>0.128</v>
      </c>
      <c r="H216" s="24" t="n">
        <f aca="false">O216-N216</f>
        <v>0.125</v>
      </c>
      <c r="I216" s="24" t="n">
        <f aca="false">O216-M216</f>
        <v>0.253</v>
      </c>
      <c r="J216" s="25" t="n">
        <f aca="false">VLOOKUP(C216,'Nymex hist.'!A:B,2,0)</f>
        <v>2.297</v>
      </c>
      <c r="K216" s="25"/>
      <c r="L216" s="34"/>
      <c r="M216" s="27" t="n">
        <f aca="false">SUMIF($S$3:$FQ$3,$E216+1,$S216:$FQ216)/COUNTIF($S$3:$FQ$3,$E216+1)</f>
        <v>2.17008333333333</v>
      </c>
      <c r="N216" s="27" t="n">
        <f aca="false">SUMIF($S$3:$FQ$3,$E216+2,$S216:$FQ216)/COUNTIF($S$3:$FQ$3,$E216+2)</f>
        <v>2.29808333333333</v>
      </c>
      <c r="O216" s="27" t="n">
        <f aca="false">SUMIF($S$3:$FQ$3,$E216+3,$S216:$FQ216)/COUNTIF($S$3:$FQ$3,$E216+3)</f>
        <v>2.42308333333333</v>
      </c>
      <c r="P216" s="27" t="n">
        <f aca="false">SUMIF($S$3:$FQ$3,$E216+4,$S216:$FQ216)/COUNTIF($S$3:$FQ$3,$E216+4)</f>
        <v>2.55308333333333</v>
      </c>
      <c r="Q216" s="27" t="n">
        <f aca="false">SUMIF($S$3:$FQ$3,$E216+5,$S216:$FQ216)/COUNTIF($S$3:$FQ$3,$E216+5)</f>
        <v>2.69058333333333</v>
      </c>
      <c r="R216" s="28" t="n">
        <v>34284</v>
      </c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 t="n">
        <v>2.297</v>
      </c>
      <c r="AD216" s="29" t="n">
        <v>2.29</v>
      </c>
      <c r="AE216" s="29" t="n">
        <v>2.167</v>
      </c>
      <c r="AF216" s="29" t="n">
        <v>2.107</v>
      </c>
      <c r="AG216" s="29" t="n">
        <v>2.077</v>
      </c>
      <c r="AH216" s="29" t="n">
        <v>2.076</v>
      </c>
      <c r="AI216" s="29" t="n">
        <v>2.074</v>
      </c>
      <c r="AJ216" s="31" t="n">
        <v>2.072</v>
      </c>
      <c r="AK216" s="29" t="n">
        <v>2.102</v>
      </c>
      <c r="AL216" s="29" t="n">
        <v>2.132</v>
      </c>
      <c r="AM216" s="29" t="n">
        <v>2.197</v>
      </c>
      <c r="AN216" s="29" t="n">
        <v>2.305</v>
      </c>
      <c r="AO216" s="29" t="n">
        <v>2.442</v>
      </c>
      <c r="AP216" s="29" t="n">
        <v>2.447</v>
      </c>
      <c r="AQ216" s="29" t="n">
        <v>2.307</v>
      </c>
      <c r="AR216" s="29" t="n">
        <v>2.236</v>
      </c>
      <c r="AS216" s="29" t="n">
        <v>2.209</v>
      </c>
      <c r="AT216" s="29" t="n">
        <v>2.214</v>
      </c>
      <c r="AU216" s="29" t="n">
        <v>2.194</v>
      </c>
      <c r="AV216" s="29" t="n">
        <v>2.192</v>
      </c>
      <c r="AW216" s="29" t="n">
        <v>2.222</v>
      </c>
      <c r="AX216" s="29" t="n">
        <v>2.252</v>
      </c>
      <c r="AY216" s="29" t="n">
        <v>2.317</v>
      </c>
      <c r="AZ216" s="29" t="n">
        <v>2.425</v>
      </c>
      <c r="BA216" s="29" t="n">
        <v>2.562</v>
      </c>
      <c r="BB216" s="29" t="n">
        <v>2.572</v>
      </c>
      <c r="BC216" s="29" t="n">
        <v>2.432</v>
      </c>
      <c r="BD216" s="29" t="n">
        <v>2.361</v>
      </c>
      <c r="BE216" s="29" t="n">
        <v>2.334</v>
      </c>
      <c r="BF216" s="29" t="n">
        <v>2.339</v>
      </c>
      <c r="BG216" s="29" t="n">
        <v>2.319</v>
      </c>
      <c r="BH216" s="29" t="n">
        <v>2.317</v>
      </c>
      <c r="BI216" s="29" t="n">
        <v>2.347</v>
      </c>
      <c r="BJ216" s="29" t="n">
        <v>2.377</v>
      </c>
      <c r="BK216" s="29" t="n">
        <v>2.442</v>
      </c>
      <c r="BL216" s="29" t="n">
        <v>2.55</v>
      </c>
      <c r="BM216" s="29" t="n">
        <v>2.687</v>
      </c>
      <c r="BN216" s="29" t="n">
        <v>2.702</v>
      </c>
      <c r="BO216" s="29" t="n">
        <v>2.562</v>
      </c>
      <c r="BP216" s="29" t="n">
        <v>2.491</v>
      </c>
      <c r="BQ216" s="29" t="n">
        <v>2.464</v>
      </c>
      <c r="BR216" s="29" t="n">
        <v>2.469</v>
      </c>
      <c r="BS216" s="29" t="n">
        <v>2.449</v>
      </c>
      <c r="BT216" s="29" t="n">
        <v>2.447</v>
      </c>
      <c r="BU216" s="29" t="n">
        <v>2.477</v>
      </c>
      <c r="BV216" s="29" t="n">
        <v>2.507</v>
      </c>
      <c r="BW216" s="29" t="n">
        <v>2.572</v>
      </c>
      <c r="BX216" s="29" t="n">
        <v>2.68</v>
      </c>
      <c r="BY216" s="29" t="n">
        <v>2.817</v>
      </c>
      <c r="BZ216" s="29" t="n">
        <v>2.8395</v>
      </c>
      <c r="CA216" s="29" t="n">
        <v>2.6995</v>
      </c>
      <c r="CB216" s="29" t="n">
        <v>2.6285</v>
      </c>
      <c r="CC216" s="29" t="n">
        <v>2.6015</v>
      </c>
      <c r="CD216" s="29" t="n">
        <v>2.6065</v>
      </c>
      <c r="CE216" s="29" t="n">
        <v>2.5865</v>
      </c>
      <c r="CF216" s="29" t="n">
        <v>2.5845</v>
      </c>
      <c r="CG216" s="29" t="n">
        <v>2.6145</v>
      </c>
      <c r="CH216" s="29" t="n">
        <v>2.6445</v>
      </c>
      <c r="CI216" s="29" t="n">
        <v>2.7095</v>
      </c>
      <c r="CJ216" s="29" t="n">
        <v>2.8175</v>
      </c>
      <c r="CK216" s="29" t="n">
        <v>2.9545</v>
      </c>
      <c r="CL216" s="29" t="n">
        <v>2.987</v>
      </c>
      <c r="CM216" s="29" t="n">
        <v>2.847</v>
      </c>
      <c r="CN216" s="29" t="n">
        <v>2.776</v>
      </c>
      <c r="CO216" s="29" t="n">
        <v>2.749</v>
      </c>
      <c r="CP216" s="29" t="n">
        <v>2.754</v>
      </c>
      <c r="CQ216" s="29" t="n">
        <v>2.734</v>
      </c>
      <c r="CR216" s="29" t="n">
        <v>2.732</v>
      </c>
      <c r="CS216" s="29" t="n">
        <v>2.762</v>
      </c>
      <c r="CT216" s="29" t="n">
        <v>2.792</v>
      </c>
      <c r="CU216" s="29" t="n">
        <v>2.857</v>
      </c>
      <c r="CV216" s="29" t="n">
        <v>2.965</v>
      </c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12.75" hidden="true" customHeight="false" outlineLevel="0" collapsed="false">
      <c r="A217" s="0" t="n">
        <f aca="false">WEEKDAY(C217,2)</f>
        <v>5</v>
      </c>
      <c r="B217" s="0" t="n">
        <f aca="false">MONTH(C217)</f>
        <v>11</v>
      </c>
      <c r="C217" s="23" t="n">
        <v>34285</v>
      </c>
      <c r="D217" s="0" t="n">
        <f aca="false">MONTH(R217)</f>
        <v>11</v>
      </c>
      <c r="E217" s="0" t="n">
        <f aca="false">YEAR(R217)</f>
        <v>1993</v>
      </c>
      <c r="F217" s="36"/>
      <c r="G217" s="24" t="n">
        <f aca="false">N217-M217</f>
        <v>0.128333333333333</v>
      </c>
      <c r="H217" s="24" t="n">
        <f aca="false">O217-N217</f>
        <v>0.1325</v>
      </c>
      <c r="I217" s="24" t="n">
        <f aca="false">O217-M217</f>
        <v>0.260833333333333</v>
      </c>
      <c r="J217" s="25" t="n">
        <f aca="false">VLOOKUP(C217,'Nymex hist.'!A:B,2,0)</f>
        <v>2.233</v>
      </c>
      <c r="K217" s="25"/>
      <c r="L217" s="34"/>
      <c r="M217" s="27" t="n">
        <f aca="false">SUMIF($S$3:$FQ$3,$E217+1,$S217:$FQ217)/COUNTIF($S$3:$FQ$3,$E217+1)</f>
        <v>2.16016666666667</v>
      </c>
      <c r="N217" s="27" t="n">
        <f aca="false">SUMIF($S$3:$FQ$3,$E217+2,$S217:$FQ217)/COUNTIF($S$3:$FQ$3,$E217+2)</f>
        <v>2.2885</v>
      </c>
      <c r="O217" s="27" t="n">
        <f aca="false">SUMIF($S$3:$FQ$3,$E217+3,$S217:$FQ217)/COUNTIF($S$3:$FQ$3,$E217+3)</f>
        <v>2.421</v>
      </c>
      <c r="P217" s="27" t="n">
        <f aca="false">SUMIF($S$3:$FQ$3,$E217+4,$S217:$FQ217)/COUNTIF($S$3:$FQ$3,$E217+4)</f>
        <v>2.5585</v>
      </c>
      <c r="Q217" s="27" t="n">
        <f aca="false">SUMIF($S$3:$FQ$3,$E217+5,$S217:$FQ217)/COUNTIF($S$3:$FQ$3,$E217+5)</f>
        <v>2.6985</v>
      </c>
      <c r="R217" s="28" t="n">
        <v>34285</v>
      </c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 t="n">
        <v>2.233</v>
      </c>
      <c r="AD217" s="29" t="n">
        <v>2.237</v>
      </c>
      <c r="AE217" s="29" t="n">
        <v>2.135</v>
      </c>
      <c r="AF217" s="29" t="n">
        <v>2.09</v>
      </c>
      <c r="AG217" s="29" t="n">
        <v>2.07</v>
      </c>
      <c r="AH217" s="29" t="n">
        <v>2.073</v>
      </c>
      <c r="AI217" s="29" t="n">
        <v>2.076</v>
      </c>
      <c r="AJ217" s="31" t="n">
        <v>2.08</v>
      </c>
      <c r="AK217" s="29" t="n">
        <v>2.105</v>
      </c>
      <c r="AL217" s="29" t="n">
        <v>2.135</v>
      </c>
      <c r="AM217" s="29" t="n">
        <v>2.2</v>
      </c>
      <c r="AN217" s="29" t="n">
        <v>2.295</v>
      </c>
      <c r="AO217" s="29" t="n">
        <v>2.426</v>
      </c>
      <c r="AP217" s="29" t="n">
        <v>2.423</v>
      </c>
      <c r="AQ217" s="29" t="n">
        <v>2.293</v>
      </c>
      <c r="AR217" s="29" t="n">
        <v>2.223</v>
      </c>
      <c r="AS217" s="29" t="n">
        <v>2.198</v>
      </c>
      <c r="AT217" s="29" t="n">
        <v>2.203</v>
      </c>
      <c r="AU217" s="29" t="n">
        <v>2.191</v>
      </c>
      <c r="AV217" s="29" t="n">
        <v>2.195</v>
      </c>
      <c r="AW217" s="29" t="n">
        <v>2.22</v>
      </c>
      <c r="AX217" s="29" t="n">
        <v>2.25</v>
      </c>
      <c r="AY217" s="29" t="n">
        <v>2.315</v>
      </c>
      <c r="AZ217" s="29" t="n">
        <v>2.41</v>
      </c>
      <c r="BA217" s="29" t="n">
        <v>2.541</v>
      </c>
      <c r="BB217" s="29" t="n">
        <v>2.5555</v>
      </c>
      <c r="BC217" s="29" t="n">
        <v>2.4255</v>
      </c>
      <c r="BD217" s="29" t="n">
        <v>2.3555</v>
      </c>
      <c r="BE217" s="29" t="n">
        <v>2.3305</v>
      </c>
      <c r="BF217" s="29" t="n">
        <v>2.3355</v>
      </c>
      <c r="BG217" s="29" t="n">
        <v>2.3235</v>
      </c>
      <c r="BH217" s="29" t="n">
        <v>2.3275</v>
      </c>
      <c r="BI217" s="29" t="n">
        <v>2.3525</v>
      </c>
      <c r="BJ217" s="29" t="n">
        <v>2.3825</v>
      </c>
      <c r="BK217" s="29" t="n">
        <v>2.4475</v>
      </c>
      <c r="BL217" s="29" t="n">
        <v>2.5425</v>
      </c>
      <c r="BM217" s="29" t="n">
        <v>2.6735</v>
      </c>
      <c r="BN217" s="29" t="n">
        <v>2.693</v>
      </c>
      <c r="BO217" s="29" t="n">
        <v>2.563</v>
      </c>
      <c r="BP217" s="29" t="n">
        <v>2.493</v>
      </c>
      <c r="BQ217" s="29" t="n">
        <v>2.468</v>
      </c>
      <c r="BR217" s="29" t="n">
        <v>2.473</v>
      </c>
      <c r="BS217" s="29" t="n">
        <v>2.461</v>
      </c>
      <c r="BT217" s="29" t="n">
        <v>2.465</v>
      </c>
      <c r="BU217" s="29" t="n">
        <v>2.49</v>
      </c>
      <c r="BV217" s="29" t="n">
        <v>2.52</v>
      </c>
      <c r="BW217" s="29" t="n">
        <v>2.585</v>
      </c>
      <c r="BX217" s="29" t="n">
        <v>2.68</v>
      </c>
      <c r="BY217" s="29" t="n">
        <v>2.811</v>
      </c>
      <c r="BZ217" s="29" t="n">
        <v>2.833</v>
      </c>
      <c r="CA217" s="29" t="n">
        <v>2.703</v>
      </c>
      <c r="CB217" s="29" t="n">
        <v>2.633</v>
      </c>
      <c r="CC217" s="29" t="n">
        <v>2.608</v>
      </c>
      <c r="CD217" s="29" t="n">
        <v>2.613</v>
      </c>
      <c r="CE217" s="29" t="n">
        <v>2.601</v>
      </c>
      <c r="CF217" s="29" t="n">
        <v>2.605</v>
      </c>
      <c r="CG217" s="29" t="n">
        <v>2.63</v>
      </c>
      <c r="CH217" s="29" t="n">
        <v>2.66</v>
      </c>
      <c r="CI217" s="29" t="n">
        <v>2.725</v>
      </c>
      <c r="CJ217" s="29" t="n">
        <v>2.82</v>
      </c>
      <c r="CK217" s="29" t="n">
        <v>2.951</v>
      </c>
      <c r="CL217" s="29" t="n">
        <v>2.9805</v>
      </c>
      <c r="CM217" s="29" t="n">
        <v>2.8505</v>
      </c>
      <c r="CN217" s="29" t="n">
        <v>2.7805</v>
      </c>
      <c r="CO217" s="29" t="n">
        <v>2.7555</v>
      </c>
      <c r="CP217" s="29" t="n">
        <v>2.7605</v>
      </c>
      <c r="CQ217" s="29" t="n">
        <v>2.7485</v>
      </c>
      <c r="CR217" s="29" t="n">
        <v>2.7525</v>
      </c>
      <c r="CS217" s="29" t="n">
        <v>2.7775</v>
      </c>
      <c r="CT217" s="29" t="n">
        <v>2.8075</v>
      </c>
      <c r="CU217" s="29" t="n">
        <v>2.8725</v>
      </c>
      <c r="CV217" s="29" t="n">
        <v>2.9675</v>
      </c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12.75" hidden="true" customHeight="false" outlineLevel="0" collapsed="false">
      <c r="A218" s="0" t="n">
        <f aca="false">WEEKDAY(C218,2)</f>
        <v>1</v>
      </c>
      <c r="B218" s="0" t="n">
        <f aca="false">MONTH(C218)</f>
        <v>11</v>
      </c>
      <c r="C218" s="23" t="n">
        <v>34288</v>
      </c>
      <c r="D218" s="0" t="n">
        <f aca="false">MONTH(R218)</f>
        <v>11</v>
      </c>
      <c r="E218" s="0" t="n">
        <f aca="false">YEAR(R218)</f>
        <v>1993</v>
      </c>
      <c r="F218" s="36"/>
      <c r="G218" s="24" t="n">
        <f aca="false">N218-M218</f>
        <v>0.126416666666667</v>
      </c>
      <c r="H218" s="24" t="n">
        <f aca="false">O218-N218</f>
        <v>0.124166666666667</v>
      </c>
      <c r="I218" s="24" t="n">
        <f aca="false">O218-M218</f>
        <v>0.250583333333333</v>
      </c>
      <c r="J218" s="25" t="n">
        <f aca="false">VLOOKUP(C218,'Nymex hist.'!A:B,2,0)</f>
        <v>2.262</v>
      </c>
      <c r="K218" s="25"/>
      <c r="L218" s="34"/>
      <c r="M218" s="27" t="n">
        <f aca="false">SUMIF($S$3:$FQ$3,$E218+1,$S218:$FQ218)/COUNTIF($S$3:$FQ$3,$E218+1)</f>
        <v>2.16625</v>
      </c>
      <c r="N218" s="27" t="n">
        <f aca="false">SUMIF($S$3:$FQ$3,$E218+2,$S218:$FQ218)/COUNTIF($S$3:$FQ$3,$E218+2)</f>
        <v>2.29266666666667</v>
      </c>
      <c r="O218" s="27" t="n">
        <f aca="false">SUMIF($S$3:$FQ$3,$E218+3,$S218:$FQ218)/COUNTIF($S$3:$FQ$3,$E218+3)</f>
        <v>2.41683333333333</v>
      </c>
      <c r="P218" s="27" t="n">
        <f aca="false">SUMIF($S$3:$FQ$3,$E218+4,$S218:$FQ218)/COUNTIF($S$3:$FQ$3,$E218+4)</f>
        <v>2.54641666666667</v>
      </c>
      <c r="Q218" s="27" t="n">
        <f aca="false">SUMIF($S$3:$FQ$3,$E218+5,$S218:$FQ218)/COUNTIF($S$3:$FQ$3,$E218+5)</f>
        <v>2.68329166666667</v>
      </c>
      <c r="R218" s="28" t="n">
        <v>34288</v>
      </c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 t="n">
        <v>2.262</v>
      </c>
      <c r="AD218" s="29" t="n">
        <v>2.271</v>
      </c>
      <c r="AE218" s="29" t="n">
        <v>2.15</v>
      </c>
      <c r="AF218" s="29" t="n">
        <v>2.102</v>
      </c>
      <c r="AG218" s="29" t="n">
        <v>2.077</v>
      </c>
      <c r="AH218" s="29" t="n">
        <v>2.078</v>
      </c>
      <c r="AI218" s="29" t="n">
        <v>2.08</v>
      </c>
      <c r="AJ218" s="31" t="n">
        <v>2.083</v>
      </c>
      <c r="AK218" s="29" t="n">
        <v>2.108</v>
      </c>
      <c r="AL218" s="29" t="n">
        <v>2.135</v>
      </c>
      <c r="AM218" s="29" t="n">
        <v>2.194</v>
      </c>
      <c r="AN218" s="29" t="n">
        <v>2.294</v>
      </c>
      <c r="AO218" s="29" t="n">
        <v>2.423</v>
      </c>
      <c r="AP218" s="29" t="n">
        <v>2.423</v>
      </c>
      <c r="AQ218" s="29" t="n">
        <v>2.303</v>
      </c>
      <c r="AR218" s="29" t="n">
        <v>2.233</v>
      </c>
      <c r="AS218" s="29" t="n">
        <v>2.213</v>
      </c>
      <c r="AT218" s="29" t="n">
        <v>2.218</v>
      </c>
      <c r="AU218" s="29" t="n">
        <v>2.195</v>
      </c>
      <c r="AV218" s="29" t="n">
        <v>2.198</v>
      </c>
      <c r="AW218" s="29" t="n">
        <v>2.223</v>
      </c>
      <c r="AX218" s="29" t="n">
        <v>2.25</v>
      </c>
      <c r="AY218" s="29" t="n">
        <v>2.309</v>
      </c>
      <c r="AZ218" s="29" t="n">
        <v>2.409</v>
      </c>
      <c r="BA218" s="29" t="n">
        <v>2.538</v>
      </c>
      <c r="BB218" s="29" t="n">
        <v>2.538</v>
      </c>
      <c r="BC218" s="29" t="n">
        <v>2.428</v>
      </c>
      <c r="BD218" s="29" t="n">
        <v>2.358</v>
      </c>
      <c r="BE218" s="29" t="n">
        <v>2.338</v>
      </c>
      <c r="BF218" s="29" t="n">
        <v>2.343</v>
      </c>
      <c r="BG218" s="29" t="n">
        <v>2.32</v>
      </c>
      <c r="BH218" s="29" t="n">
        <v>2.323</v>
      </c>
      <c r="BI218" s="29" t="n">
        <v>2.348</v>
      </c>
      <c r="BJ218" s="29" t="n">
        <v>2.375</v>
      </c>
      <c r="BK218" s="29" t="n">
        <v>2.434</v>
      </c>
      <c r="BL218" s="29" t="n">
        <v>2.534</v>
      </c>
      <c r="BM218" s="29" t="n">
        <v>2.663</v>
      </c>
      <c r="BN218" s="29" t="n">
        <v>2.663</v>
      </c>
      <c r="BO218" s="29" t="n">
        <v>2.558</v>
      </c>
      <c r="BP218" s="29" t="n">
        <v>2.488</v>
      </c>
      <c r="BQ218" s="29" t="n">
        <v>2.468</v>
      </c>
      <c r="BR218" s="29" t="n">
        <v>2.473</v>
      </c>
      <c r="BS218" s="29" t="n">
        <v>2.45</v>
      </c>
      <c r="BT218" s="29" t="n">
        <v>2.453</v>
      </c>
      <c r="BU218" s="29" t="n">
        <v>2.478</v>
      </c>
      <c r="BV218" s="29" t="n">
        <v>2.505</v>
      </c>
      <c r="BW218" s="29" t="n">
        <v>2.564</v>
      </c>
      <c r="BX218" s="29" t="n">
        <v>2.664</v>
      </c>
      <c r="BY218" s="29" t="n">
        <v>2.793</v>
      </c>
      <c r="BZ218" s="29" t="n">
        <v>2.793</v>
      </c>
      <c r="CA218" s="29" t="n">
        <v>2.6955</v>
      </c>
      <c r="CB218" s="29" t="n">
        <v>2.6255</v>
      </c>
      <c r="CC218" s="29" t="n">
        <v>2.6055</v>
      </c>
      <c r="CD218" s="29" t="n">
        <v>2.6105</v>
      </c>
      <c r="CE218" s="29" t="n">
        <v>2.5875</v>
      </c>
      <c r="CF218" s="29" t="n">
        <v>2.5905</v>
      </c>
      <c r="CG218" s="29" t="n">
        <v>2.6155</v>
      </c>
      <c r="CH218" s="29" t="n">
        <v>2.6425</v>
      </c>
      <c r="CI218" s="29" t="n">
        <v>2.7015</v>
      </c>
      <c r="CJ218" s="29" t="n">
        <v>2.8015</v>
      </c>
      <c r="CK218" s="29" t="n">
        <v>2.9305</v>
      </c>
      <c r="CL218" s="29" t="n">
        <v>2.9305</v>
      </c>
      <c r="CM218" s="29" t="n">
        <v>2.843</v>
      </c>
      <c r="CN218" s="29" t="n">
        <v>2.773</v>
      </c>
      <c r="CO218" s="29" t="n">
        <v>2.753</v>
      </c>
      <c r="CP218" s="29" t="n">
        <v>2.758</v>
      </c>
      <c r="CQ218" s="29" t="n">
        <v>2.735</v>
      </c>
      <c r="CR218" s="29" t="n">
        <v>2.738</v>
      </c>
      <c r="CS218" s="29" t="n">
        <v>2.763</v>
      </c>
      <c r="CT218" s="29" t="n">
        <v>2.79</v>
      </c>
      <c r="CU218" s="29" t="n">
        <v>2.849</v>
      </c>
      <c r="CV218" s="29" t="n">
        <v>2.949</v>
      </c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12.75" hidden="true" customHeight="false" outlineLevel="0" collapsed="false">
      <c r="A219" s="0" t="n">
        <f aca="false">WEEKDAY(C219,2)</f>
        <v>2</v>
      </c>
      <c r="B219" s="0" t="n">
        <f aca="false">MONTH(C219)</f>
        <v>11</v>
      </c>
      <c r="C219" s="23" t="n">
        <v>34289</v>
      </c>
      <c r="D219" s="0" t="n">
        <f aca="false">MONTH(R219)</f>
        <v>11</v>
      </c>
      <c r="E219" s="0" t="n">
        <f aca="false">YEAR(R219)</f>
        <v>1993</v>
      </c>
      <c r="F219" s="36"/>
      <c r="G219" s="24" t="n">
        <f aca="false">N219-M219</f>
        <v>0.127166666666667</v>
      </c>
      <c r="H219" s="24" t="n">
        <f aca="false">O219-N219</f>
        <v>0.121458333333333</v>
      </c>
      <c r="I219" s="24" t="n">
        <f aca="false">O219-M219</f>
        <v>0.248625</v>
      </c>
      <c r="J219" s="25" t="n">
        <f aca="false">VLOOKUP(C219,'Nymex hist.'!A:B,2,0)</f>
        <v>2.25</v>
      </c>
      <c r="K219" s="25"/>
      <c r="L219" s="34"/>
      <c r="M219" s="27" t="n">
        <f aca="false">SUMIF($S$3:$FQ$3,$E219+1,$S219:$FQ219)/COUNTIF($S$3:$FQ$3,$E219+1)</f>
        <v>2.16441666666667</v>
      </c>
      <c r="N219" s="27" t="n">
        <f aca="false">SUMIF($S$3:$FQ$3,$E219+2,$S219:$FQ219)/COUNTIF($S$3:$FQ$3,$E219+2)</f>
        <v>2.29158333333333</v>
      </c>
      <c r="O219" s="27" t="n">
        <f aca="false">SUMIF($S$3:$FQ$3,$E219+3,$S219:$FQ219)/COUNTIF($S$3:$FQ$3,$E219+3)</f>
        <v>2.41304166666667</v>
      </c>
      <c r="P219" s="27" t="n">
        <f aca="false">SUMIF($S$3:$FQ$3,$E219+4,$S219:$FQ219)/COUNTIF($S$3:$FQ$3,$E219+4)</f>
        <v>2.54241666666667</v>
      </c>
      <c r="Q219" s="27" t="n">
        <f aca="false">SUMIF($S$3:$FQ$3,$E219+5,$S219:$FQ219)/COUNTIF($S$3:$FQ$3,$E219+5)</f>
        <v>2.677</v>
      </c>
      <c r="R219" s="28" t="n">
        <v>34289</v>
      </c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 t="n">
        <v>2.25</v>
      </c>
      <c r="AD219" s="29" t="n">
        <v>2.25</v>
      </c>
      <c r="AE219" s="29" t="n">
        <v>2.14</v>
      </c>
      <c r="AF219" s="29" t="n">
        <v>2.095</v>
      </c>
      <c r="AG219" s="29" t="n">
        <v>2.072</v>
      </c>
      <c r="AH219" s="29" t="n">
        <v>2.077</v>
      </c>
      <c r="AI219" s="29" t="n">
        <v>2.082</v>
      </c>
      <c r="AJ219" s="31" t="n">
        <v>2.087</v>
      </c>
      <c r="AK219" s="29" t="n">
        <v>2.112</v>
      </c>
      <c r="AL219" s="29" t="n">
        <v>2.142</v>
      </c>
      <c r="AM219" s="29" t="n">
        <v>2.197</v>
      </c>
      <c r="AN219" s="29" t="n">
        <v>2.297</v>
      </c>
      <c r="AO219" s="29" t="n">
        <v>2.422</v>
      </c>
      <c r="AP219" s="29" t="n">
        <v>2.429</v>
      </c>
      <c r="AQ219" s="29" t="n">
        <v>2.3</v>
      </c>
      <c r="AR219" s="29" t="n">
        <v>2.232</v>
      </c>
      <c r="AS219" s="29" t="n">
        <v>2.212</v>
      </c>
      <c r="AT219" s="29" t="n">
        <v>2.217</v>
      </c>
      <c r="AU219" s="29" t="n">
        <v>2.192</v>
      </c>
      <c r="AV219" s="29" t="n">
        <v>2.197</v>
      </c>
      <c r="AW219" s="29" t="n">
        <v>2.222</v>
      </c>
      <c r="AX219" s="29" t="n">
        <v>2.252</v>
      </c>
      <c r="AY219" s="29" t="n">
        <v>2.307</v>
      </c>
      <c r="AZ219" s="29" t="n">
        <v>2.407</v>
      </c>
      <c r="BA219" s="29" t="n">
        <v>2.532</v>
      </c>
      <c r="BB219" s="29" t="n">
        <v>2.539</v>
      </c>
      <c r="BC219" s="29" t="n">
        <v>2.4225</v>
      </c>
      <c r="BD219" s="29" t="n">
        <v>2.3545</v>
      </c>
      <c r="BE219" s="29" t="n">
        <v>2.3345</v>
      </c>
      <c r="BF219" s="29" t="n">
        <v>2.3395</v>
      </c>
      <c r="BG219" s="29" t="n">
        <v>2.3145</v>
      </c>
      <c r="BH219" s="29" t="n">
        <v>2.3195</v>
      </c>
      <c r="BI219" s="29" t="n">
        <v>2.3445</v>
      </c>
      <c r="BJ219" s="29" t="n">
        <v>2.3745</v>
      </c>
      <c r="BK219" s="29" t="n">
        <v>2.4295</v>
      </c>
      <c r="BL219" s="29" t="n">
        <v>2.5295</v>
      </c>
      <c r="BM219" s="29" t="n">
        <v>2.6545</v>
      </c>
      <c r="BN219" s="29" t="n">
        <v>2.6615</v>
      </c>
      <c r="BO219" s="29" t="n">
        <v>2.5525</v>
      </c>
      <c r="BP219" s="29" t="n">
        <v>2.4845</v>
      </c>
      <c r="BQ219" s="29" t="n">
        <v>2.4645</v>
      </c>
      <c r="BR219" s="29" t="n">
        <v>2.4695</v>
      </c>
      <c r="BS219" s="29" t="n">
        <v>2.4445</v>
      </c>
      <c r="BT219" s="29" t="n">
        <v>2.4495</v>
      </c>
      <c r="BU219" s="29" t="n">
        <v>2.4745</v>
      </c>
      <c r="BV219" s="29" t="n">
        <v>2.5045</v>
      </c>
      <c r="BW219" s="29" t="n">
        <v>2.5595</v>
      </c>
      <c r="BX219" s="29" t="n">
        <v>2.6595</v>
      </c>
      <c r="BY219" s="29" t="n">
        <v>2.7845</v>
      </c>
      <c r="BZ219" s="29" t="n">
        <v>2.7915</v>
      </c>
      <c r="CA219" s="29" t="n">
        <v>2.6875</v>
      </c>
      <c r="CB219" s="29" t="n">
        <v>2.6195</v>
      </c>
      <c r="CC219" s="29" t="n">
        <v>2.5995</v>
      </c>
      <c r="CD219" s="29" t="n">
        <v>2.6045</v>
      </c>
      <c r="CE219" s="29" t="n">
        <v>2.5795</v>
      </c>
      <c r="CF219" s="29" t="n">
        <v>2.5845</v>
      </c>
      <c r="CG219" s="29" t="n">
        <v>2.6095</v>
      </c>
      <c r="CH219" s="29" t="n">
        <v>2.6395</v>
      </c>
      <c r="CI219" s="29" t="n">
        <v>2.6945</v>
      </c>
      <c r="CJ219" s="29" t="n">
        <v>2.7945</v>
      </c>
      <c r="CK219" s="29" t="n">
        <v>2.9195</v>
      </c>
      <c r="CL219" s="29" t="n">
        <v>2.9265</v>
      </c>
      <c r="CM219" s="29" t="n">
        <v>2.8325</v>
      </c>
      <c r="CN219" s="29" t="n">
        <v>2.7645</v>
      </c>
      <c r="CO219" s="29" t="n">
        <v>2.7445</v>
      </c>
      <c r="CP219" s="29" t="n">
        <v>2.7495</v>
      </c>
      <c r="CQ219" s="29" t="n">
        <v>2.7245</v>
      </c>
      <c r="CR219" s="29" t="n">
        <v>2.7295</v>
      </c>
      <c r="CS219" s="29" t="n">
        <v>2.7545</v>
      </c>
      <c r="CT219" s="29" t="n">
        <v>2.7845</v>
      </c>
      <c r="CU219" s="29" t="n">
        <v>2.8395</v>
      </c>
      <c r="CV219" s="29" t="n">
        <v>2.9395</v>
      </c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</row>
    <row r="220" customFormat="false" ht="12.75" hidden="true" customHeight="false" outlineLevel="0" collapsed="false">
      <c r="A220" s="0" t="n">
        <f aca="false">WEEKDAY(C220,2)</f>
        <v>3</v>
      </c>
      <c r="B220" s="0" t="n">
        <f aca="false">MONTH(C220)</f>
        <v>11</v>
      </c>
      <c r="C220" s="23" t="n">
        <v>34290</v>
      </c>
      <c r="D220" s="0" t="n">
        <f aca="false">MONTH(R220)</f>
        <v>11</v>
      </c>
      <c r="E220" s="0" t="n">
        <f aca="false">YEAR(R220)</f>
        <v>1993</v>
      </c>
      <c r="F220" s="36"/>
      <c r="G220" s="24" t="n">
        <f aca="false">N220-M220</f>
        <v>0.12175</v>
      </c>
      <c r="H220" s="24" t="n">
        <f aca="false">O220-N220</f>
        <v>0.121458333333333</v>
      </c>
      <c r="I220" s="24" t="n">
        <f aca="false">O220-M220</f>
        <v>0.243208333333333</v>
      </c>
      <c r="J220" s="25" t="n">
        <f aca="false">VLOOKUP(C220,'Nymex hist.'!A:B,2,0)</f>
        <v>2.295</v>
      </c>
      <c r="K220" s="25"/>
      <c r="L220" s="34"/>
      <c r="M220" s="27" t="n">
        <f aca="false">SUMIF($S$3:$FQ$3,$E220+1,$S220:$FQ220)/COUNTIF($S$3:$FQ$3,$E220+1)</f>
        <v>2.18583333333333</v>
      </c>
      <c r="N220" s="27" t="n">
        <f aca="false">SUMIF($S$3:$FQ$3,$E220+2,$S220:$FQ220)/COUNTIF($S$3:$FQ$3,$E220+2)</f>
        <v>2.30758333333333</v>
      </c>
      <c r="O220" s="27" t="n">
        <f aca="false">SUMIF($S$3:$FQ$3,$E220+3,$S220:$FQ220)/COUNTIF($S$3:$FQ$3,$E220+3)</f>
        <v>2.42904166666667</v>
      </c>
      <c r="P220" s="27" t="n">
        <f aca="false">SUMIF($S$3:$FQ$3,$E220+4,$S220:$FQ220)/COUNTIF($S$3:$FQ$3,$E220+4)</f>
        <v>2.556125</v>
      </c>
      <c r="Q220" s="27" t="n">
        <f aca="false">SUMIF($S$3:$FQ$3,$E220+5,$S220:$FQ220)/COUNTIF($S$3:$FQ$3,$E220+5)</f>
        <v>2.6905</v>
      </c>
      <c r="R220" s="28" t="n">
        <v>34290</v>
      </c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 t="n">
        <v>2.295</v>
      </c>
      <c r="AD220" s="29" t="n">
        <v>2.297</v>
      </c>
      <c r="AE220" s="29" t="n">
        <v>2.177</v>
      </c>
      <c r="AF220" s="29" t="n">
        <v>2.12</v>
      </c>
      <c r="AG220" s="29" t="n">
        <v>2.09</v>
      </c>
      <c r="AH220" s="29" t="n">
        <v>2.095</v>
      </c>
      <c r="AI220" s="29" t="n">
        <v>2.098</v>
      </c>
      <c r="AJ220" s="31" t="n">
        <v>2.1</v>
      </c>
      <c r="AK220" s="29" t="n">
        <v>2.128</v>
      </c>
      <c r="AL220" s="29" t="n">
        <v>2.159</v>
      </c>
      <c r="AM220" s="29" t="n">
        <v>2.212</v>
      </c>
      <c r="AN220" s="29" t="n">
        <v>2.314</v>
      </c>
      <c r="AO220" s="29" t="n">
        <v>2.44</v>
      </c>
      <c r="AP220" s="29" t="n">
        <v>2.447</v>
      </c>
      <c r="AQ220" s="29" t="n">
        <v>2.317</v>
      </c>
      <c r="AR220" s="29" t="n">
        <v>2.247</v>
      </c>
      <c r="AS220" s="29" t="n">
        <v>2.227</v>
      </c>
      <c r="AT220" s="29" t="n">
        <v>2.232</v>
      </c>
      <c r="AU220" s="29" t="n">
        <v>2.208</v>
      </c>
      <c r="AV220" s="29" t="n">
        <v>2.21</v>
      </c>
      <c r="AW220" s="29" t="n">
        <v>2.238</v>
      </c>
      <c r="AX220" s="29" t="n">
        <v>2.269</v>
      </c>
      <c r="AY220" s="29" t="n">
        <v>2.322</v>
      </c>
      <c r="AZ220" s="29" t="n">
        <v>2.424</v>
      </c>
      <c r="BA220" s="29" t="n">
        <v>2.55</v>
      </c>
      <c r="BB220" s="29" t="n">
        <v>2.557</v>
      </c>
      <c r="BC220" s="29" t="n">
        <v>2.4395</v>
      </c>
      <c r="BD220" s="29" t="n">
        <v>2.3695</v>
      </c>
      <c r="BE220" s="29" t="n">
        <v>2.3495</v>
      </c>
      <c r="BF220" s="29" t="n">
        <v>2.3545</v>
      </c>
      <c r="BG220" s="29" t="n">
        <v>2.3305</v>
      </c>
      <c r="BH220" s="29" t="n">
        <v>2.3325</v>
      </c>
      <c r="BI220" s="29" t="n">
        <v>2.3605</v>
      </c>
      <c r="BJ220" s="29" t="n">
        <v>2.3915</v>
      </c>
      <c r="BK220" s="29" t="n">
        <v>2.4445</v>
      </c>
      <c r="BL220" s="29" t="n">
        <v>2.5465</v>
      </c>
      <c r="BM220" s="29" t="n">
        <v>2.6725</v>
      </c>
      <c r="BN220" s="29" t="n">
        <v>2.6795</v>
      </c>
      <c r="BO220" s="29" t="n">
        <v>2.567</v>
      </c>
      <c r="BP220" s="29" t="n">
        <v>2.497</v>
      </c>
      <c r="BQ220" s="29" t="n">
        <v>2.477</v>
      </c>
      <c r="BR220" s="29" t="n">
        <v>2.482</v>
      </c>
      <c r="BS220" s="29" t="n">
        <v>2.458</v>
      </c>
      <c r="BT220" s="29" t="n">
        <v>2.46</v>
      </c>
      <c r="BU220" s="29" t="n">
        <v>2.488</v>
      </c>
      <c r="BV220" s="29" t="n">
        <v>2.519</v>
      </c>
      <c r="BW220" s="29" t="n">
        <v>2.572</v>
      </c>
      <c r="BX220" s="29" t="n">
        <v>2.674</v>
      </c>
      <c r="BY220" s="29" t="n">
        <v>2.8</v>
      </c>
      <c r="BZ220" s="29" t="n">
        <v>2.807</v>
      </c>
      <c r="CA220" s="29" t="n">
        <v>2.702</v>
      </c>
      <c r="CB220" s="29" t="n">
        <v>2.632</v>
      </c>
      <c r="CC220" s="29" t="n">
        <v>2.612</v>
      </c>
      <c r="CD220" s="29" t="n">
        <v>2.617</v>
      </c>
      <c r="CE220" s="29" t="n">
        <v>2.593</v>
      </c>
      <c r="CF220" s="29" t="n">
        <v>2.595</v>
      </c>
      <c r="CG220" s="29" t="n">
        <v>2.623</v>
      </c>
      <c r="CH220" s="29" t="n">
        <v>2.654</v>
      </c>
      <c r="CI220" s="29" t="n">
        <v>2.707</v>
      </c>
      <c r="CJ220" s="29" t="n">
        <v>2.809</v>
      </c>
      <c r="CK220" s="29" t="n">
        <v>2.935</v>
      </c>
      <c r="CL220" s="29" t="n">
        <v>2.942</v>
      </c>
      <c r="CM220" s="29" t="n">
        <v>2.8445</v>
      </c>
      <c r="CN220" s="29" t="n">
        <v>2.7745</v>
      </c>
      <c r="CO220" s="29" t="n">
        <v>2.7545</v>
      </c>
      <c r="CP220" s="29" t="n">
        <v>2.7595</v>
      </c>
      <c r="CQ220" s="29" t="n">
        <v>2.7355</v>
      </c>
      <c r="CR220" s="29" t="n">
        <v>2.7375</v>
      </c>
      <c r="CS220" s="29" t="n">
        <v>2.7655</v>
      </c>
      <c r="CT220" s="29" t="n">
        <v>2.7965</v>
      </c>
      <c r="CU220" s="29" t="n">
        <v>2.8495</v>
      </c>
      <c r="CV220" s="29" t="n">
        <v>2.9515</v>
      </c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12.75" hidden="true" customHeight="false" outlineLevel="0" collapsed="false">
      <c r="A221" s="0" t="n">
        <f aca="false">WEEKDAY(C221,2)</f>
        <v>4</v>
      </c>
      <c r="B221" s="0" t="n">
        <f aca="false">MONTH(C221)</f>
        <v>11</v>
      </c>
      <c r="C221" s="23" t="n">
        <v>34291</v>
      </c>
      <c r="D221" s="0" t="n">
        <f aca="false">MONTH(R221)</f>
        <v>11</v>
      </c>
      <c r="E221" s="0" t="n">
        <f aca="false">YEAR(R221)</f>
        <v>1993</v>
      </c>
      <c r="F221" s="36"/>
      <c r="G221" s="24" t="n">
        <f aca="false">N221-M221</f>
        <v>0.118833333333333</v>
      </c>
      <c r="H221" s="24" t="n">
        <f aca="false">O221-N221</f>
        <v>0.121458333333333</v>
      </c>
      <c r="I221" s="24" t="n">
        <f aca="false">O221-M221</f>
        <v>0.240291666666667</v>
      </c>
      <c r="J221" s="25" t="n">
        <f aca="false">VLOOKUP(C221,'Nymex hist.'!A:B,2,0)</f>
        <v>2.336</v>
      </c>
      <c r="K221" s="25"/>
      <c r="L221" s="34"/>
      <c r="M221" s="27" t="n">
        <f aca="false">SUMIF($S$3:$FQ$3,$E221+1,$S221:$FQ221)/COUNTIF($S$3:$FQ$3,$E221+1)</f>
        <v>2.18525</v>
      </c>
      <c r="N221" s="27" t="n">
        <f aca="false">SUMIF($S$3:$FQ$3,$E221+2,$S221:$FQ221)/COUNTIF($S$3:$FQ$3,$E221+2)</f>
        <v>2.30408333333333</v>
      </c>
      <c r="O221" s="27" t="n">
        <f aca="false">SUMIF($S$3:$FQ$3,$E221+3,$S221:$FQ221)/COUNTIF($S$3:$FQ$3,$E221+3)</f>
        <v>2.42554166666667</v>
      </c>
      <c r="P221" s="27" t="n">
        <f aca="false">SUMIF($S$3:$FQ$3,$E221+4,$S221:$FQ221)/COUNTIF($S$3:$FQ$3,$E221+4)</f>
        <v>2.552625</v>
      </c>
      <c r="Q221" s="27" t="n">
        <f aca="false">SUMIF($S$3:$FQ$3,$E221+5,$S221:$FQ221)/COUNTIF($S$3:$FQ$3,$E221+5)</f>
        <v>2.687</v>
      </c>
      <c r="R221" s="28" t="n">
        <v>34291</v>
      </c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 t="n">
        <v>2.336</v>
      </c>
      <c r="AD221" s="29" t="n">
        <v>2.307</v>
      </c>
      <c r="AE221" s="29" t="n">
        <v>2.189</v>
      </c>
      <c r="AF221" s="29" t="n">
        <v>2.124</v>
      </c>
      <c r="AG221" s="29" t="n">
        <v>2.089</v>
      </c>
      <c r="AH221" s="29" t="n">
        <v>2.09</v>
      </c>
      <c r="AI221" s="29" t="n">
        <v>2.092</v>
      </c>
      <c r="AJ221" s="31" t="n">
        <v>2.094</v>
      </c>
      <c r="AK221" s="29" t="n">
        <v>2.124</v>
      </c>
      <c r="AL221" s="29" t="n">
        <v>2.154</v>
      </c>
      <c r="AM221" s="29" t="n">
        <v>2.209</v>
      </c>
      <c r="AN221" s="29" t="n">
        <v>2.312</v>
      </c>
      <c r="AO221" s="29" t="n">
        <v>2.439</v>
      </c>
      <c r="AP221" s="29" t="n">
        <v>2.444</v>
      </c>
      <c r="AQ221" s="29" t="n">
        <v>2.314</v>
      </c>
      <c r="AR221" s="29" t="n">
        <v>2.244</v>
      </c>
      <c r="AS221" s="29" t="n">
        <v>2.224</v>
      </c>
      <c r="AT221" s="29" t="n">
        <v>2.229</v>
      </c>
      <c r="AU221" s="29" t="n">
        <v>2.202</v>
      </c>
      <c r="AV221" s="29" t="n">
        <v>2.204</v>
      </c>
      <c r="AW221" s="29" t="n">
        <v>2.234</v>
      </c>
      <c r="AX221" s="29" t="n">
        <v>2.264</v>
      </c>
      <c r="AY221" s="29" t="n">
        <v>2.319</v>
      </c>
      <c r="AZ221" s="29" t="n">
        <v>2.422</v>
      </c>
      <c r="BA221" s="29" t="n">
        <v>2.549</v>
      </c>
      <c r="BB221" s="29" t="n">
        <v>2.554</v>
      </c>
      <c r="BC221" s="29" t="n">
        <v>2.4365</v>
      </c>
      <c r="BD221" s="29" t="n">
        <v>2.3665</v>
      </c>
      <c r="BE221" s="29" t="n">
        <v>2.3465</v>
      </c>
      <c r="BF221" s="29" t="n">
        <v>2.3515</v>
      </c>
      <c r="BG221" s="29" t="n">
        <v>2.3245</v>
      </c>
      <c r="BH221" s="29" t="n">
        <v>2.3265</v>
      </c>
      <c r="BI221" s="29" t="n">
        <v>2.3565</v>
      </c>
      <c r="BJ221" s="29" t="n">
        <v>2.3865</v>
      </c>
      <c r="BK221" s="29" t="n">
        <v>2.4415</v>
      </c>
      <c r="BL221" s="29" t="n">
        <v>2.5445</v>
      </c>
      <c r="BM221" s="29" t="n">
        <v>2.6715</v>
      </c>
      <c r="BN221" s="29" t="n">
        <v>2.6765</v>
      </c>
      <c r="BO221" s="29" t="n">
        <v>2.564</v>
      </c>
      <c r="BP221" s="29" t="n">
        <v>2.494</v>
      </c>
      <c r="BQ221" s="29" t="n">
        <v>2.474</v>
      </c>
      <c r="BR221" s="29" t="n">
        <v>2.479</v>
      </c>
      <c r="BS221" s="29" t="n">
        <v>2.452</v>
      </c>
      <c r="BT221" s="29" t="n">
        <v>2.454</v>
      </c>
      <c r="BU221" s="29" t="n">
        <v>2.484</v>
      </c>
      <c r="BV221" s="29" t="n">
        <v>2.514</v>
      </c>
      <c r="BW221" s="29" t="n">
        <v>2.569</v>
      </c>
      <c r="BX221" s="29" t="n">
        <v>2.672</v>
      </c>
      <c r="BY221" s="29" t="n">
        <v>2.799</v>
      </c>
      <c r="BZ221" s="29" t="n">
        <v>2.804</v>
      </c>
      <c r="CA221" s="29" t="n">
        <v>2.699</v>
      </c>
      <c r="CB221" s="29" t="n">
        <v>2.629</v>
      </c>
      <c r="CC221" s="29" t="n">
        <v>2.609</v>
      </c>
      <c r="CD221" s="29" t="n">
        <v>2.614</v>
      </c>
      <c r="CE221" s="29" t="n">
        <v>2.587</v>
      </c>
      <c r="CF221" s="29" t="n">
        <v>2.589</v>
      </c>
      <c r="CG221" s="29" t="n">
        <v>2.619</v>
      </c>
      <c r="CH221" s="29" t="n">
        <v>2.649</v>
      </c>
      <c r="CI221" s="29" t="n">
        <v>2.704</v>
      </c>
      <c r="CJ221" s="29" t="n">
        <v>2.807</v>
      </c>
      <c r="CK221" s="29" t="n">
        <v>2.934</v>
      </c>
      <c r="CL221" s="29" t="n">
        <v>2.939</v>
      </c>
      <c r="CM221" s="29" t="n">
        <v>2.8415</v>
      </c>
      <c r="CN221" s="29" t="n">
        <v>2.7715</v>
      </c>
      <c r="CO221" s="29" t="n">
        <v>2.7515</v>
      </c>
      <c r="CP221" s="29" t="n">
        <v>2.7565</v>
      </c>
      <c r="CQ221" s="29" t="n">
        <v>2.7295</v>
      </c>
      <c r="CR221" s="29" t="n">
        <v>2.7315</v>
      </c>
      <c r="CS221" s="29" t="n">
        <v>2.7615</v>
      </c>
      <c r="CT221" s="29" t="n">
        <v>2.7915</v>
      </c>
      <c r="CU221" s="29" t="n">
        <v>2.8465</v>
      </c>
      <c r="CV221" s="29" t="n">
        <v>2.9495</v>
      </c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12.75" hidden="true" customHeight="false" outlineLevel="0" collapsed="false">
      <c r="A222" s="0" t="n">
        <f aca="false">WEEKDAY(C222,2)</f>
        <v>5</v>
      </c>
      <c r="B222" s="0" t="n">
        <f aca="false">MONTH(C222)</f>
        <v>11</v>
      </c>
      <c r="C222" s="23" t="n">
        <v>34292</v>
      </c>
      <c r="D222" s="0" t="n">
        <f aca="false">MONTH(R222)</f>
        <v>11</v>
      </c>
      <c r="E222" s="0" t="n">
        <f aca="false">YEAR(R222)</f>
        <v>1993</v>
      </c>
      <c r="F222" s="36"/>
      <c r="G222" s="24" t="n">
        <f aca="false">N222-M222</f>
        <v>0.1215</v>
      </c>
      <c r="H222" s="24" t="n">
        <f aca="false">O222-N222</f>
        <v>0.121458333333333</v>
      </c>
      <c r="I222" s="24" t="n">
        <f aca="false">O222-M222</f>
        <v>0.242958333333333</v>
      </c>
      <c r="J222" s="25" t="n">
        <f aca="false">VLOOKUP(C222,'Nymex hist.'!A:B,2,0)</f>
        <v>2.385</v>
      </c>
      <c r="K222" s="25"/>
      <c r="L222" s="34"/>
      <c r="M222" s="27" t="n">
        <f aca="false">SUMIF($S$3:$FQ$3,$E222+1,$S222:$FQ222)/COUNTIF($S$3:$FQ$3,$E222+1)</f>
        <v>2.1825</v>
      </c>
      <c r="N222" s="27" t="n">
        <f aca="false">SUMIF($S$3:$FQ$3,$E222+2,$S222:$FQ222)/COUNTIF($S$3:$FQ$3,$E222+2)</f>
        <v>2.304</v>
      </c>
      <c r="O222" s="27" t="n">
        <f aca="false">SUMIF($S$3:$FQ$3,$E222+3,$S222:$FQ222)/COUNTIF($S$3:$FQ$3,$E222+3)</f>
        <v>2.42545833333333</v>
      </c>
      <c r="P222" s="27" t="n">
        <f aca="false">SUMIF($S$3:$FQ$3,$E222+4,$S222:$FQ222)/COUNTIF($S$3:$FQ$3,$E222+4)</f>
        <v>2.55254166666667</v>
      </c>
      <c r="Q222" s="27" t="n">
        <f aca="false">SUMIF($S$3:$FQ$3,$E222+5,$S222:$FQ222)/COUNTIF($S$3:$FQ$3,$E222+5)</f>
        <v>2.68920833333333</v>
      </c>
      <c r="R222" s="28" t="n">
        <v>34292</v>
      </c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 t="n">
        <v>2.385</v>
      </c>
      <c r="AD222" s="29" t="n">
        <v>2.318</v>
      </c>
      <c r="AE222" s="29" t="n">
        <v>2.188</v>
      </c>
      <c r="AF222" s="29" t="n">
        <v>2.118</v>
      </c>
      <c r="AG222" s="29" t="n">
        <v>2.083</v>
      </c>
      <c r="AH222" s="29" t="n">
        <v>2.085</v>
      </c>
      <c r="AI222" s="29" t="n">
        <v>2.088</v>
      </c>
      <c r="AJ222" s="31" t="n">
        <v>2.088</v>
      </c>
      <c r="AK222" s="29" t="n">
        <v>2.116</v>
      </c>
      <c r="AL222" s="29" t="n">
        <v>2.145</v>
      </c>
      <c r="AM222" s="29" t="n">
        <v>2.205</v>
      </c>
      <c r="AN222" s="29" t="n">
        <v>2.312</v>
      </c>
      <c r="AO222" s="29" t="n">
        <v>2.444</v>
      </c>
      <c r="AP222" s="29" t="n">
        <v>2.449</v>
      </c>
      <c r="AQ222" s="29" t="n">
        <v>2.319</v>
      </c>
      <c r="AR222" s="29" t="n">
        <v>2.249</v>
      </c>
      <c r="AS222" s="29" t="n">
        <v>2.229</v>
      </c>
      <c r="AT222" s="29" t="n">
        <v>2.234</v>
      </c>
      <c r="AU222" s="29" t="n">
        <v>2.198</v>
      </c>
      <c r="AV222" s="29" t="n">
        <v>2.198</v>
      </c>
      <c r="AW222" s="29" t="n">
        <v>2.226</v>
      </c>
      <c r="AX222" s="29" t="n">
        <v>2.255</v>
      </c>
      <c r="AY222" s="29" t="n">
        <v>2.315</v>
      </c>
      <c r="AZ222" s="29" t="n">
        <v>2.422</v>
      </c>
      <c r="BA222" s="29" t="n">
        <v>2.554</v>
      </c>
      <c r="BB222" s="29" t="n">
        <v>2.559</v>
      </c>
      <c r="BC222" s="29" t="n">
        <v>2.4415</v>
      </c>
      <c r="BD222" s="29" t="n">
        <v>2.3715</v>
      </c>
      <c r="BE222" s="29" t="n">
        <v>2.3515</v>
      </c>
      <c r="BF222" s="29" t="n">
        <v>2.3565</v>
      </c>
      <c r="BG222" s="29" t="n">
        <v>2.3205</v>
      </c>
      <c r="BH222" s="29" t="n">
        <v>2.3205</v>
      </c>
      <c r="BI222" s="29" t="n">
        <v>2.3485</v>
      </c>
      <c r="BJ222" s="29" t="n">
        <v>2.3775</v>
      </c>
      <c r="BK222" s="29" t="n">
        <v>2.4375</v>
      </c>
      <c r="BL222" s="29" t="n">
        <v>2.5445</v>
      </c>
      <c r="BM222" s="29" t="n">
        <v>2.6765</v>
      </c>
      <c r="BN222" s="29" t="n">
        <v>2.6815</v>
      </c>
      <c r="BO222" s="29" t="n">
        <v>2.569</v>
      </c>
      <c r="BP222" s="29" t="n">
        <v>2.499</v>
      </c>
      <c r="BQ222" s="29" t="n">
        <v>2.479</v>
      </c>
      <c r="BR222" s="29" t="n">
        <v>2.484</v>
      </c>
      <c r="BS222" s="29" t="n">
        <v>2.448</v>
      </c>
      <c r="BT222" s="29" t="n">
        <v>2.448</v>
      </c>
      <c r="BU222" s="29" t="n">
        <v>2.476</v>
      </c>
      <c r="BV222" s="29" t="n">
        <v>2.505</v>
      </c>
      <c r="BW222" s="29" t="n">
        <v>2.565</v>
      </c>
      <c r="BX222" s="29" t="n">
        <v>2.672</v>
      </c>
      <c r="BY222" s="29" t="n">
        <v>2.804</v>
      </c>
      <c r="BZ222" s="29" t="n">
        <v>2.809</v>
      </c>
      <c r="CA222" s="29" t="n">
        <v>2.7065</v>
      </c>
      <c r="CB222" s="29" t="n">
        <v>2.6365</v>
      </c>
      <c r="CC222" s="29" t="n">
        <v>2.6165</v>
      </c>
      <c r="CD222" s="29" t="n">
        <v>2.6215</v>
      </c>
      <c r="CE222" s="29" t="n">
        <v>2.5855</v>
      </c>
      <c r="CF222" s="29" t="n">
        <v>2.5855</v>
      </c>
      <c r="CG222" s="29" t="n">
        <v>2.6135</v>
      </c>
      <c r="CH222" s="29" t="n">
        <v>2.6425</v>
      </c>
      <c r="CI222" s="29" t="n">
        <v>2.7025</v>
      </c>
      <c r="CJ222" s="29" t="n">
        <v>2.8095</v>
      </c>
      <c r="CK222" s="29" t="n">
        <v>2.9415</v>
      </c>
      <c r="CL222" s="29" t="n">
        <v>2.9465</v>
      </c>
      <c r="CM222" s="29" t="n">
        <v>2.849</v>
      </c>
      <c r="CN222" s="29" t="n">
        <v>2.779</v>
      </c>
      <c r="CO222" s="29" t="n">
        <v>2.759</v>
      </c>
      <c r="CP222" s="29" t="n">
        <v>2.764</v>
      </c>
      <c r="CQ222" s="29" t="n">
        <v>2.728</v>
      </c>
      <c r="CR222" s="29" t="n">
        <v>2.728</v>
      </c>
      <c r="CS222" s="29" t="n">
        <v>2.756</v>
      </c>
      <c r="CT222" s="29" t="n">
        <v>2.785</v>
      </c>
      <c r="CU222" s="29" t="n">
        <v>2.845</v>
      </c>
      <c r="CV222" s="29" t="n">
        <v>2.952</v>
      </c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12.75" hidden="true" customHeight="false" outlineLevel="0" collapsed="false">
      <c r="A223" s="0" t="n">
        <f aca="false">WEEKDAY(C223,2)</f>
        <v>1</v>
      </c>
      <c r="B223" s="0" t="n">
        <f aca="false">MONTH(C223)</f>
        <v>11</v>
      </c>
      <c r="C223" s="23" t="n">
        <v>34295</v>
      </c>
      <c r="D223" s="0" t="n">
        <f aca="false">MONTH(R223)</f>
        <v>11</v>
      </c>
      <c r="E223" s="0" t="n">
        <f aca="false">YEAR(R223)</f>
        <v>1993</v>
      </c>
      <c r="F223" s="36"/>
      <c r="G223" s="24" t="n">
        <f aca="false">N223-M223</f>
        <v>0.113</v>
      </c>
      <c r="H223" s="24" t="n">
        <f aca="false">O223-N223</f>
        <v>0.1225</v>
      </c>
      <c r="I223" s="24" t="n">
        <f aca="false">O223-M223</f>
        <v>0.2355</v>
      </c>
      <c r="J223" s="25" t="n">
        <f aca="false">VLOOKUP(C223,'Nymex hist.'!A:B,2,0)</f>
        <v>2.396</v>
      </c>
      <c r="K223" s="25"/>
      <c r="L223" s="34"/>
      <c r="M223" s="27" t="n">
        <f aca="false">SUMIF($S$3:$FQ$3,$E223+1,$S223:$FQ223)/COUNTIF($S$3:$FQ$3,$E223+1)</f>
        <v>2.21241666666667</v>
      </c>
      <c r="N223" s="27" t="n">
        <f aca="false">SUMIF($S$3:$FQ$3,$E223+2,$S223:$FQ223)/COUNTIF($S$3:$FQ$3,$E223+2)</f>
        <v>2.32541666666667</v>
      </c>
      <c r="O223" s="27" t="n">
        <f aca="false">SUMIF($S$3:$FQ$3,$E223+3,$S223:$FQ223)/COUNTIF($S$3:$FQ$3,$E223+3)</f>
        <v>2.44791666666667</v>
      </c>
      <c r="P223" s="27" t="n">
        <f aca="false">SUMIF($S$3:$FQ$3,$E223+4,$S223:$FQ223)/COUNTIF($S$3:$FQ$3,$E223+4)</f>
        <v>2.57541666666667</v>
      </c>
      <c r="Q223" s="27" t="n">
        <f aca="false">SUMIF($S$3:$FQ$3,$E223+5,$S223:$FQ223)/COUNTIF($S$3:$FQ$3,$E223+5)</f>
        <v>2.71291666666667</v>
      </c>
      <c r="R223" s="28" t="n">
        <v>34295</v>
      </c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 t="n">
        <v>2.385</v>
      </c>
      <c r="AD223" s="29" t="n">
        <v>2.396</v>
      </c>
      <c r="AE223" s="29" t="n">
        <v>2.244</v>
      </c>
      <c r="AF223" s="29" t="n">
        <v>2.153</v>
      </c>
      <c r="AG223" s="29" t="n">
        <v>2.109</v>
      </c>
      <c r="AH223" s="29" t="n">
        <v>2.108</v>
      </c>
      <c r="AI223" s="29" t="n">
        <v>2.108</v>
      </c>
      <c r="AJ223" s="31" t="n">
        <v>2.107</v>
      </c>
      <c r="AK223" s="29" t="n">
        <v>2.133</v>
      </c>
      <c r="AL223" s="29" t="n">
        <v>2.162</v>
      </c>
      <c r="AM223" s="29" t="n">
        <v>2.223</v>
      </c>
      <c r="AN223" s="29" t="n">
        <v>2.333</v>
      </c>
      <c r="AO223" s="29" t="n">
        <v>2.473</v>
      </c>
      <c r="AP223" s="29" t="n">
        <v>2.473</v>
      </c>
      <c r="AQ223" s="29" t="n">
        <v>2.338</v>
      </c>
      <c r="AR223" s="29" t="n">
        <v>2.258</v>
      </c>
      <c r="AS223" s="29" t="n">
        <v>2.23</v>
      </c>
      <c r="AT223" s="29" t="n">
        <v>2.235</v>
      </c>
      <c r="AU223" s="29" t="n">
        <v>2.235</v>
      </c>
      <c r="AV223" s="29" t="n">
        <v>2.2245</v>
      </c>
      <c r="AW223" s="29" t="n">
        <v>2.2505</v>
      </c>
      <c r="AX223" s="29" t="n">
        <v>2.2795</v>
      </c>
      <c r="AY223" s="29" t="n">
        <v>2.3405</v>
      </c>
      <c r="AZ223" s="29" t="n">
        <v>2.4505</v>
      </c>
      <c r="BA223" s="29" t="n">
        <v>2.5905</v>
      </c>
      <c r="BB223" s="29" t="n">
        <v>2.5955</v>
      </c>
      <c r="BC223" s="29" t="n">
        <v>2.4605</v>
      </c>
      <c r="BD223" s="29" t="n">
        <v>2.3805</v>
      </c>
      <c r="BE223" s="29" t="n">
        <v>2.3525</v>
      </c>
      <c r="BF223" s="29" t="n">
        <v>2.3575</v>
      </c>
      <c r="BG223" s="29" t="n">
        <v>2.3575</v>
      </c>
      <c r="BH223" s="29" t="n">
        <v>2.347</v>
      </c>
      <c r="BI223" s="29" t="n">
        <v>2.373</v>
      </c>
      <c r="BJ223" s="29" t="n">
        <v>2.402</v>
      </c>
      <c r="BK223" s="29" t="n">
        <v>2.463</v>
      </c>
      <c r="BL223" s="29" t="n">
        <v>2.573</v>
      </c>
      <c r="BM223" s="29" t="n">
        <v>2.713</v>
      </c>
      <c r="BN223" s="29" t="n">
        <v>2.723</v>
      </c>
      <c r="BO223" s="29" t="n">
        <v>2.588</v>
      </c>
      <c r="BP223" s="29" t="n">
        <v>2.508</v>
      </c>
      <c r="BQ223" s="29" t="n">
        <v>2.48</v>
      </c>
      <c r="BR223" s="29" t="n">
        <v>2.485</v>
      </c>
      <c r="BS223" s="29" t="n">
        <v>2.485</v>
      </c>
      <c r="BT223" s="29" t="n">
        <v>2.4745</v>
      </c>
      <c r="BU223" s="29" t="n">
        <v>2.5005</v>
      </c>
      <c r="BV223" s="29" t="n">
        <v>2.5295</v>
      </c>
      <c r="BW223" s="29" t="n">
        <v>2.5905</v>
      </c>
      <c r="BX223" s="29" t="n">
        <v>2.7005</v>
      </c>
      <c r="BY223" s="29" t="n">
        <v>2.8405</v>
      </c>
      <c r="BZ223" s="29" t="n">
        <v>2.8605</v>
      </c>
      <c r="CA223" s="29" t="n">
        <v>2.7255</v>
      </c>
      <c r="CB223" s="29" t="n">
        <v>2.6455</v>
      </c>
      <c r="CC223" s="29" t="n">
        <v>2.6175</v>
      </c>
      <c r="CD223" s="29" t="n">
        <v>2.6225</v>
      </c>
      <c r="CE223" s="29" t="n">
        <v>2.6225</v>
      </c>
      <c r="CF223" s="29" t="n">
        <v>2.612</v>
      </c>
      <c r="CG223" s="29" t="n">
        <v>2.638</v>
      </c>
      <c r="CH223" s="29" t="n">
        <v>2.667</v>
      </c>
      <c r="CI223" s="29" t="n">
        <v>2.728</v>
      </c>
      <c r="CJ223" s="29" t="n">
        <v>2.838</v>
      </c>
      <c r="CK223" s="29" t="n">
        <v>2.978</v>
      </c>
      <c r="CL223" s="29" t="n">
        <v>3.008</v>
      </c>
      <c r="CM223" s="29" t="n">
        <v>2.873</v>
      </c>
      <c r="CN223" s="29" t="n">
        <v>2.793</v>
      </c>
      <c r="CO223" s="29" t="n">
        <v>2.765</v>
      </c>
      <c r="CP223" s="29" t="n">
        <v>2.77</v>
      </c>
      <c r="CQ223" s="29" t="n">
        <v>2.77</v>
      </c>
      <c r="CR223" s="29" t="n">
        <v>2.7595</v>
      </c>
      <c r="CS223" s="29" t="n">
        <v>2.7855</v>
      </c>
      <c r="CT223" s="29" t="n">
        <v>2.8145</v>
      </c>
      <c r="CU223" s="29" t="n">
        <v>2.8755</v>
      </c>
      <c r="CV223" s="29" t="n">
        <v>2.9855</v>
      </c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12.75" hidden="true" customHeight="false" outlineLevel="0" collapsed="false">
      <c r="A224" s="0" t="n">
        <f aca="false">WEEKDAY(C224,2)</f>
        <v>2</v>
      </c>
      <c r="B224" s="0" t="n">
        <f aca="false">MONTH(C224)</f>
        <v>11</v>
      </c>
      <c r="C224" s="23" t="n">
        <v>34296</v>
      </c>
      <c r="D224" s="0" t="n">
        <f aca="false">MONTH(R224)</f>
        <v>11</v>
      </c>
      <c r="E224" s="0" t="n">
        <f aca="false">YEAR(R224)</f>
        <v>1993</v>
      </c>
      <c r="F224" s="36"/>
      <c r="G224" s="24" t="n">
        <f aca="false">N224-M224</f>
        <v>0.11475</v>
      </c>
      <c r="H224" s="24" t="n">
        <f aca="false">O224-N224</f>
        <v>0.125</v>
      </c>
      <c r="I224" s="24" t="n">
        <f aca="false">O224-M224</f>
        <v>0.23975</v>
      </c>
      <c r="J224" s="25" t="n">
        <f aca="false">VLOOKUP(C224,'Nymex hist.'!A:B,2,0)</f>
        <v>2.352</v>
      </c>
      <c r="K224" s="25"/>
      <c r="L224" s="34"/>
      <c r="M224" s="27" t="n">
        <f aca="false">SUMIF($S$3:$FQ$3,$E224+1,$S224:$FQ224)/COUNTIF($S$3:$FQ$3,$E224+1)</f>
        <v>2.18366666666667</v>
      </c>
      <c r="N224" s="27" t="n">
        <f aca="false">SUMIF($S$3:$FQ$3,$E224+2,$S224:$FQ224)/COUNTIF($S$3:$FQ$3,$E224+2)</f>
        <v>2.29841666666667</v>
      </c>
      <c r="O224" s="27" t="n">
        <f aca="false">SUMIF($S$3:$FQ$3,$E224+3,$S224:$FQ224)/COUNTIF($S$3:$FQ$3,$E224+3)</f>
        <v>2.42341666666667</v>
      </c>
      <c r="P224" s="27" t="n">
        <f aca="false">SUMIF($S$3:$FQ$3,$E224+4,$S224:$FQ224)/COUNTIF($S$3:$FQ$3,$E224+4)</f>
        <v>2.55341666666667</v>
      </c>
      <c r="Q224" s="27" t="n">
        <f aca="false">SUMIF($S$3:$FQ$3,$E224+5,$S224:$FQ224)/COUNTIF($S$3:$FQ$3,$E224+5)</f>
        <v>2.69341666666667</v>
      </c>
      <c r="R224" s="28" t="n">
        <v>34296</v>
      </c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 t="n">
        <v>2.385</v>
      </c>
      <c r="AD224" s="29" t="n">
        <v>2.352</v>
      </c>
      <c r="AE224" s="29" t="n">
        <v>2.209</v>
      </c>
      <c r="AF224" s="29" t="n">
        <v>2.124</v>
      </c>
      <c r="AG224" s="29" t="n">
        <v>2.085</v>
      </c>
      <c r="AH224" s="29" t="n">
        <v>2.086</v>
      </c>
      <c r="AI224" s="29" t="n">
        <v>2.086</v>
      </c>
      <c r="AJ224" s="30" t="n">
        <v>2.086</v>
      </c>
      <c r="AK224" s="29" t="n">
        <v>2.109</v>
      </c>
      <c r="AL224" s="29" t="n">
        <v>2.134</v>
      </c>
      <c r="AM224" s="29" t="n">
        <v>2.194</v>
      </c>
      <c r="AN224" s="29" t="n">
        <v>2.3</v>
      </c>
      <c r="AO224" s="29" t="n">
        <v>2.439</v>
      </c>
      <c r="AP224" s="29" t="n">
        <v>2.439</v>
      </c>
      <c r="AQ224" s="29" t="n">
        <v>2.309</v>
      </c>
      <c r="AR224" s="29" t="n">
        <v>2.229</v>
      </c>
      <c r="AS224" s="29" t="n">
        <v>2.204</v>
      </c>
      <c r="AT224" s="29" t="n">
        <v>2.209</v>
      </c>
      <c r="AU224" s="29" t="n">
        <v>2.209</v>
      </c>
      <c r="AV224" s="29" t="n">
        <v>2.206</v>
      </c>
      <c r="AW224" s="29" t="n">
        <v>2.229</v>
      </c>
      <c r="AX224" s="29" t="n">
        <v>2.254</v>
      </c>
      <c r="AY224" s="29" t="n">
        <v>2.314</v>
      </c>
      <c r="AZ224" s="29" t="n">
        <v>2.42</v>
      </c>
      <c r="BA224" s="29" t="n">
        <v>2.559</v>
      </c>
      <c r="BB224" s="29" t="n">
        <v>2.564</v>
      </c>
      <c r="BC224" s="29" t="n">
        <v>2.434</v>
      </c>
      <c r="BD224" s="29" t="n">
        <v>2.354</v>
      </c>
      <c r="BE224" s="29" t="n">
        <v>2.329</v>
      </c>
      <c r="BF224" s="29" t="n">
        <v>2.334</v>
      </c>
      <c r="BG224" s="29" t="n">
        <v>2.334</v>
      </c>
      <c r="BH224" s="29" t="n">
        <v>2.331</v>
      </c>
      <c r="BI224" s="29" t="n">
        <v>2.354</v>
      </c>
      <c r="BJ224" s="29" t="n">
        <v>2.379</v>
      </c>
      <c r="BK224" s="29" t="n">
        <v>2.439</v>
      </c>
      <c r="BL224" s="29" t="n">
        <v>2.545</v>
      </c>
      <c r="BM224" s="29" t="n">
        <v>2.684</v>
      </c>
      <c r="BN224" s="29" t="n">
        <v>2.694</v>
      </c>
      <c r="BO224" s="29" t="n">
        <v>2.564</v>
      </c>
      <c r="BP224" s="29" t="n">
        <v>2.484</v>
      </c>
      <c r="BQ224" s="29" t="n">
        <v>2.459</v>
      </c>
      <c r="BR224" s="29" t="n">
        <v>2.464</v>
      </c>
      <c r="BS224" s="29" t="n">
        <v>2.464</v>
      </c>
      <c r="BT224" s="29" t="n">
        <v>2.461</v>
      </c>
      <c r="BU224" s="29" t="n">
        <v>2.484</v>
      </c>
      <c r="BV224" s="29" t="n">
        <v>2.509</v>
      </c>
      <c r="BW224" s="29" t="n">
        <v>2.569</v>
      </c>
      <c r="BX224" s="29" t="n">
        <v>2.675</v>
      </c>
      <c r="BY224" s="29" t="n">
        <v>2.814</v>
      </c>
      <c r="BZ224" s="29" t="n">
        <v>2.834</v>
      </c>
      <c r="CA224" s="29" t="n">
        <v>2.704</v>
      </c>
      <c r="CB224" s="29" t="n">
        <v>2.624</v>
      </c>
      <c r="CC224" s="29" t="n">
        <v>2.599</v>
      </c>
      <c r="CD224" s="29" t="n">
        <v>2.604</v>
      </c>
      <c r="CE224" s="29" t="n">
        <v>2.604</v>
      </c>
      <c r="CF224" s="29" t="n">
        <v>2.601</v>
      </c>
      <c r="CG224" s="29" t="n">
        <v>2.624</v>
      </c>
      <c r="CH224" s="29" t="n">
        <v>2.649</v>
      </c>
      <c r="CI224" s="29" t="n">
        <v>2.709</v>
      </c>
      <c r="CJ224" s="29" t="n">
        <v>2.815</v>
      </c>
      <c r="CK224" s="29" t="n">
        <v>2.954</v>
      </c>
      <c r="CL224" s="29" t="n">
        <v>2.984</v>
      </c>
      <c r="CM224" s="29" t="n">
        <v>2.854</v>
      </c>
      <c r="CN224" s="29" t="n">
        <v>2.774</v>
      </c>
      <c r="CO224" s="29" t="n">
        <v>2.749</v>
      </c>
      <c r="CP224" s="29" t="n">
        <v>2.754</v>
      </c>
      <c r="CQ224" s="29" t="n">
        <v>2.754</v>
      </c>
      <c r="CR224" s="29" t="n">
        <v>2.751</v>
      </c>
      <c r="CS224" s="29" t="n">
        <v>2.774</v>
      </c>
      <c r="CT224" s="29" t="n">
        <v>2.799</v>
      </c>
      <c r="CU224" s="29" t="n">
        <v>2.859</v>
      </c>
      <c r="CV224" s="29" t="n">
        <v>2.965</v>
      </c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12.75" hidden="true" customHeight="false" outlineLevel="0" collapsed="false">
      <c r="A225" s="0" t="n">
        <f aca="false">WEEKDAY(C225,2)</f>
        <v>3</v>
      </c>
      <c r="B225" s="0" t="n">
        <f aca="false">MONTH(C225)</f>
        <v>11</v>
      </c>
      <c r="C225" s="23" t="n">
        <v>34297</v>
      </c>
      <c r="D225" s="0" t="n">
        <f aca="false">MONTH(R225)</f>
        <v>11</v>
      </c>
      <c r="E225" s="0" t="n">
        <f aca="false">YEAR(R225)</f>
        <v>1993</v>
      </c>
      <c r="F225" s="36"/>
      <c r="G225" s="24" t="n">
        <f aca="false">N225-M225</f>
        <v>0.114166666666667</v>
      </c>
      <c r="H225" s="24" t="n">
        <f aca="false">O225-N225</f>
        <v>0.1275</v>
      </c>
      <c r="I225" s="24" t="n">
        <f aca="false">O225-M225</f>
        <v>0.241666666666667</v>
      </c>
      <c r="J225" s="25" t="n">
        <f aca="false">VLOOKUP(C225,'Nymex hist.'!A:B,2,0)</f>
        <v>2.355</v>
      </c>
      <c r="K225" s="25"/>
      <c r="L225" s="34"/>
      <c r="M225" s="27" t="n">
        <f aca="false">SUMIF($S$3:$FQ$3,$E225+1,$S225:$FQ225)/COUNTIF($S$3:$FQ$3,$E225+1)</f>
        <v>2.16925</v>
      </c>
      <c r="N225" s="27" t="n">
        <f aca="false">SUMIF($S$3:$FQ$3,$E225+2,$S225:$FQ225)/COUNTIF($S$3:$FQ$3,$E225+2)</f>
        <v>2.28341666666667</v>
      </c>
      <c r="O225" s="27" t="n">
        <f aca="false">SUMIF($S$3:$FQ$3,$E225+3,$S225:$FQ225)/COUNTIF($S$3:$FQ$3,$E225+3)</f>
        <v>2.41091666666667</v>
      </c>
      <c r="P225" s="27" t="n">
        <f aca="false">SUMIF($S$3:$FQ$3,$E225+4,$S225:$FQ225)/COUNTIF($S$3:$FQ$3,$E225+4)</f>
        <v>2.54091666666667</v>
      </c>
      <c r="Q225" s="27" t="n">
        <f aca="false">SUMIF($S$3:$FQ$3,$E225+5,$S225:$FQ225)/COUNTIF($S$3:$FQ$3,$E225+5)</f>
        <v>2.68091666666667</v>
      </c>
      <c r="R225" s="28" t="n">
        <v>34297</v>
      </c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 t="n">
        <v>2.385</v>
      </c>
      <c r="AD225" s="29" t="n">
        <v>2.355</v>
      </c>
      <c r="AE225" s="29" t="n">
        <v>2.204</v>
      </c>
      <c r="AF225" s="29" t="n">
        <v>2.114</v>
      </c>
      <c r="AG225" s="29" t="n">
        <v>2.072</v>
      </c>
      <c r="AH225" s="29" t="n">
        <v>2.07</v>
      </c>
      <c r="AI225" s="29" t="n">
        <v>2.072</v>
      </c>
      <c r="AJ225" s="30" t="n">
        <v>2.072</v>
      </c>
      <c r="AK225" s="29" t="n">
        <v>2.092</v>
      </c>
      <c r="AL225" s="29" t="n">
        <v>2.114</v>
      </c>
      <c r="AM225" s="29" t="n">
        <v>2.174</v>
      </c>
      <c r="AN225" s="29" t="n">
        <v>2.277</v>
      </c>
      <c r="AO225" s="29" t="n">
        <v>2.415</v>
      </c>
      <c r="AP225" s="29" t="n">
        <v>2.412</v>
      </c>
      <c r="AQ225" s="29" t="n">
        <v>2.277</v>
      </c>
      <c r="AR225" s="29" t="n">
        <v>2.197</v>
      </c>
      <c r="AS225" s="29" t="n">
        <v>2.177</v>
      </c>
      <c r="AT225" s="29" t="n">
        <v>2.182</v>
      </c>
      <c r="AU225" s="29" t="n">
        <v>2.182</v>
      </c>
      <c r="AV225" s="29" t="n">
        <v>2.202</v>
      </c>
      <c r="AW225" s="29" t="n">
        <v>2.222</v>
      </c>
      <c r="AX225" s="29" t="n">
        <v>2.254</v>
      </c>
      <c r="AY225" s="29" t="n">
        <v>2.314</v>
      </c>
      <c r="AZ225" s="29" t="n">
        <v>2.422</v>
      </c>
      <c r="BA225" s="29" t="n">
        <v>2.56</v>
      </c>
      <c r="BB225" s="29" t="n">
        <v>2.5395</v>
      </c>
      <c r="BC225" s="29" t="n">
        <v>2.4045</v>
      </c>
      <c r="BD225" s="29" t="n">
        <v>2.3245</v>
      </c>
      <c r="BE225" s="29" t="n">
        <v>2.3045</v>
      </c>
      <c r="BF225" s="29" t="n">
        <v>2.3095</v>
      </c>
      <c r="BG225" s="29" t="n">
        <v>2.3095</v>
      </c>
      <c r="BH225" s="29" t="n">
        <v>2.3295</v>
      </c>
      <c r="BI225" s="29" t="n">
        <v>2.3495</v>
      </c>
      <c r="BJ225" s="29" t="n">
        <v>2.3815</v>
      </c>
      <c r="BK225" s="29" t="n">
        <v>2.4415</v>
      </c>
      <c r="BL225" s="29" t="n">
        <v>2.5495</v>
      </c>
      <c r="BM225" s="29" t="n">
        <v>2.6875</v>
      </c>
      <c r="BN225" s="29" t="n">
        <v>2.6695</v>
      </c>
      <c r="BO225" s="29" t="n">
        <v>2.5345</v>
      </c>
      <c r="BP225" s="29" t="n">
        <v>2.4545</v>
      </c>
      <c r="BQ225" s="29" t="n">
        <v>2.4345</v>
      </c>
      <c r="BR225" s="29" t="n">
        <v>2.4395</v>
      </c>
      <c r="BS225" s="29" t="n">
        <v>2.4395</v>
      </c>
      <c r="BT225" s="29" t="n">
        <v>2.4595</v>
      </c>
      <c r="BU225" s="29" t="n">
        <v>2.4795</v>
      </c>
      <c r="BV225" s="29" t="n">
        <v>2.5115</v>
      </c>
      <c r="BW225" s="29" t="n">
        <v>2.5715</v>
      </c>
      <c r="BX225" s="29" t="n">
        <v>2.6795</v>
      </c>
      <c r="BY225" s="29" t="n">
        <v>2.8175</v>
      </c>
      <c r="BZ225" s="29" t="n">
        <v>2.8095</v>
      </c>
      <c r="CA225" s="29" t="n">
        <v>2.6745</v>
      </c>
      <c r="CB225" s="29" t="n">
        <v>2.5945</v>
      </c>
      <c r="CC225" s="29" t="n">
        <v>2.5745</v>
      </c>
      <c r="CD225" s="29" t="n">
        <v>2.5795</v>
      </c>
      <c r="CE225" s="29" t="n">
        <v>2.5795</v>
      </c>
      <c r="CF225" s="29" t="n">
        <v>2.5995</v>
      </c>
      <c r="CG225" s="29" t="n">
        <v>2.6195</v>
      </c>
      <c r="CH225" s="29" t="n">
        <v>2.6515</v>
      </c>
      <c r="CI225" s="29" t="n">
        <v>2.7115</v>
      </c>
      <c r="CJ225" s="29" t="n">
        <v>2.8195</v>
      </c>
      <c r="CK225" s="29" t="n">
        <v>2.9575</v>
      </c>
      <c r="CL225" s="29" t="n">
        <v>2.9595</v>
      </c>
      <c r="CM225" s="29" t="n">
        <v>2.8245</v>
      </c>
      <c r="CN225" s="29" t="n">
        <v>2.7445</v>
      </c>
      <c r="CO225" s="29" t="n">
        <v>2.7245</v>
      </c>
      <c r="CP225" s="29" t="n">
        <v>2.7295</v>
      </c>
      <c r="CQ225" s="29" t="n">
        <v>2.7295</v>
      </c>
      <c r="CR225" s="29" t="n">
        <v>2.7495</v>
      </c>
      <c r="CS225" s="29" t="n">
        <v>2.7695</v>
      </c>
      <c r="CT225" s="29" t="n">
        <v>2.8015</v>
      </c>
      <c r="CU225" s="29" t="n">
        <v>2.8615</v>
      </c>
      <c r="CV225" s="29" t="n">
        <v>2.9695</v>
      </c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</row>
    <row r="226" customFormat="false" ht="12.75" hidden="true" customHeight="false" outlineLevel="0" collapsed="false">
      <c r="A226" s="0" t="n">
        <f aca="false">WEEKDAY(C226,2)</f>
        <v>1</v>
      </c>
      <c r="B226" s="0" t="n">
        <f aca="false">MONTH(C226)</f>
        <v>11</v>
      </c>
      <c r="C226" s="23" t="n">
        <v>34302</v>
      </c>
      <c r="D226" s="0" t="n">
        <f aca="false">MONTH(R226)</f>
        <v>11</v>
      </c>
      <c r="E226" s="0" t="n">
        <f aca="false">YEAR(R226)</f>
        <v>1993</v>
      </c>
      <c r="F226" s="36"/>
      <c r="G226" s="24" t="n">
        <f aca="false">N226-M226</f>
        <v>0.120416666666667</v>
      </c>
      <c r="H226" s="24" t="n">
        <f aca="false">O226-N226</f>
        <v>0.125</v>
      </c>
      <c r="I226" s="24" t="n">
        <f aca="false">O226-M226</f>
        <v>0.245416666666667</v>
      </c>
      <c r="J226" s="25" t="n">
        <f aca="false">VLOOKUP(C226,'Nymex hist.'!A:B,2,0)</f>
        <v>2.275</v>
      </c>
      <c r="K226" s="25"/>
      <c r="L226" s="34"/>
      <c r="M226" s="27" t="n">
        <f aca="false">SUMIF($S$3:$FQ$3,$E226+1,$S226:$FQ226)/COUNTIF($S$3:$FQ$3,$E226+1)</f>
        <v>2.129</v>
      </c>
      <c r="N226" s="27" t="n">
        <f aca="false">SUMIF($S$3:$FQ$3,$E226+2,$S226:$FQ226)/COUNTIF($S$3:$FQ$3,$E226+2)</f>
        <v>2.24941666666667</v>
      </c>
      <c r="O226" s="27" t="n">
        <f aca="false">SUMIF($S$3:$FQ$3,$E226+3,$S226:$FQ226)/COUNTIF($S$3:$FQ$3,$E226+3)</f>
        <v>2.37441666666667</v>
      </c>
      <c r="P226" s="27" t="n">
        <f aca="false">SUMIF($S$3:$FQ$3,$E226+4,$S226:$FQ226)/COUNTIF($S$3:$FQ$3,$E226+4)</f>
        <v>2.50441666666667</v>
      </c>
      <c r="Q226" s="27" t="n">
        <f aca="false">SUMIF($S$3:$FQ$3,$E226+5,$S226:$FQ226)/COUNTIF($S$3:$FQ$3,$E226+5)</f>
        <v>2.64441666666667</v>
      </c>
      <c r="R226" s="28" t="n">
        <v>34302</v>
      </c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 t="n">
        <v>2.385</v>
      </c>
      <c r="AD226" s="29" t="n">
        <v>2.275</v>
      </c>
      <c r="AE226" s="29" t="n">
        <v>2.148</v>
      </c>
      <c r="AF226" s="29" t="n">
        <v>2.063</v>
      </c>
      <c r="AG226" s="29" t="n">
        <v>2.031</v>
      </c>
      <c r="AH226" s="29" t="n">
        <v>2.034</v>
      </c>
      <c r="AI226" s="29" t="n">
        <v>2.037</v>
      </c>
      <c r="AJ226" s="30" t="n">
        <v>2.04</v>
      </c>
      <c r="AK226" s="29" t="n">
        <v>2.06</v>
      </c>
      <c r="AL226" s="29" t="n">
        <v>2.082</v>
      </c>
      <c r="AM226" s="29" t="n">
        <v>2.145</v>
      </c>
      <c r="AN226" s="29" t="n">
        <v>2.248</v>
      </c>
      <c r="AO226" s="29" t="n">
        <v>2.385</v>
      </c>
      <c r="AP226" s="29" t="n">
        <v>2.383</v>
      </c>
      <c r="AQ226" s="29" t="n">
        <v>2.248</v>
      </c>
      <c r="AR226" s="29" t="n">
        <v>2.168</v>
      </c>
      <c r="AS226" s="29" t="n">
        <v>2.148</v>
      </c>
      <c r="AT226" s="29" t="n">
        <v>2.153</v>
      </c>
      <c r="AU226" s="29" t="n">
        <v>2.153</v>
      </c>
      <c r="AV226" s="29" t="n">
        <v>2.17</v>
      </c>
      <c r="AW226" s="29" t="n">
        <v>2.19</v>
      </c>
      <c r="AX226" s="29" t="n">
        <v>2.212</v>
      </c>
      <c r="AY226" s="29" t="n">
        <v>2.275</v>
      </c>
      <c r="AZ226" s="29" t="n">
        <v>2.378</v>
      </c>
      <c r="BA226" s="29" t="n">
        <v>2.515</v>
      </c>
      <c r="BB226" s="29" t="n">
        <v>2.508</v>
      </c>
      <c r="BC226" s="29" t="n">
        <v>2.373</v>
      </c>
      <c r="BD226" s="29" t="n">
        <v>2.293</v>
      </c>
      <c r="BE226" s="29" t="n">
        <v>2.273</v>
      </c>
      <c r="BF226" s="29" t="n">
        <v>2.278</v>
      </c>
      <c r="BG226" s="29" t="n">
        <v>2.278</v>
      </c>
      <c r="BH226" s="29" t="n">
        <v>2.295</v>
      </c>
      <c r="BI226" s="29" t="n">
        <v>2.315</v>
      </c>
      <c r="BJ226" s="29" t="n">
        <v>2.337</v>
      </c>
      <c r="BK226" s="29" t="n">
        <v>2.4</v>
      </c>
      <c r="BL226" s="29" t="n">
        <v>2.503</v>
      </c>
      <c r="BM226" s="29" t="n">
        <v>2.64</v>
      </c>
      <c r="BN226" s="29" t="n">
        <v>2.638</v>
      </c>
      <c r="BO226" s="29" t="n">
        <v>2.503</v>
      </c>
      <c r="BP226" s="29" t="n">
        <v>2.423</v>
      </c>
      <c r="BQ226" s="29" t="n">
        <v>2.403</v>
      </c>
      <c r="BR226" s="29" t="n">
        <v>2.408</v>
      </c>
      <c r="BS226" s="29" t="n">
        <v>2.408</v>
      </c>
      <c r="BT226" s="29" t="n">
        <v>2.425</v>
      </c>
      <c r="BU226" s="29" t="n">
        <v>2.445</v>
      </c>
      <c r="BV226" s="29" t="n">
        <v>2.467</v>
      </c>
      <c r="BW226" s="29" t="n">
        <v>2.53</v>
      </c>
      <c r="BX226" s="29" t="n">
        <v>2.633</v>
      </c>
      <c r="BY226" s="29" t="n">
        <v>2.77</v>
      </c>
      <c r="BZ226" s="29" t="n">
        <v>2.778</v>
      </c>
      <c r="CA226" s="29" t="n">
        <v>2.643</v>
      </c>
      <c r="CB226" s="29" t="n">
        <v>2.563</v>
      </c>
      <c r="CC226" s="29" t="n">
        <v>2.543</v>
      </c>
      <c r="CD226" s="29" t="n">
        <v>2.548</v>
      </c>
      <c r="CE226" s="29" t="n">
        <v>2.548</v>
      </c>
      <c r="CF226" s="29" t="n">
        <v>2.565</v>
      </c>
      <c r="CG226" s="29" t="n">
        <v>2.585</v>
      </c>
      <c r="CH226" s="29" t="n">
        <v>2.607</v>
      </c>
      <c r="CI226" s="29" t="n">
        <v>2.67</v>
      </c>
      <c r="CJ226" s="29" t="n">
        <v>2.773</v>
      </c>
      <c r="CK226" s="29" t="n">
        <v>2.91</v>
      </c>
      <c r="CL226" s="29" t="n">
        <v>2.928</v>
      </c>
      <c r="CM226" s="29" t="n">
        <v>2.793</v>
      </c>
      <c r="CN226" s="29" t="n">
        <v>2.713</v>
      </c>
      <c r="CO226" s="29" t="n">
        <v>2.693</v>
      </c>
      <c r="CP226" s="29" t="n">
        <v>2.698</v>
      </c>
      <c r="CQ226" s="29" t="n">
        <v>2.698</v>
      </c>
      <c r="CR226" s="29" t="n">
        <v>2.715</v>
      </c>
      <c r="CS226" s="29" t="n">
        <v>2.735</v>
      </c>
      <c r="CT226" s="29" t="n">
        <v>2.757</v>
      </c>
      <c r="CU226" s="29" t="n">
        <v>2.82</v>
      </c>
      <c r="CV226" s="29" t="n">
        <v>2.923</v>
      </c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12.75" hidden="true" customHeight="false" outlineLevel="0" collapsed="false">
      <c r="A227" s="0" t="n">
        <f aca="false">WEEKDAY(C227,2)</f>
        <v>2</v>
      </c>
      <c r="B227" s="0" t="n">
        <f aca="false">MONTH(C227)</f>
        <v>11</v>
      </c>
      <c r="C227" s="23" t="n">
        <v>34303</v>
      </c>
      <c r="D227" s="0" t="n">
        <f aca="false">MONTH(R227)</f>
        <v>11</v>
      </c>
      <c r="E227" s="0" t="n">
        <f aca="false">YEAR(R227)</f>
        <v>1993</v>
      </c>
      <c r="F227" s="36"/>
      <c r="G227" s="24" t="n">
        <f aca="false">N227-M227</f>
        <v>0.119</v>
      </c>
      <c r="H227" s="24" t="n">
        <f aca="false">O227-N227</f>
        <v>0.125</v>
      </c>
      <c r="I227" s="24" t="n">
        <f aca="false">O227-M227</f>
        <v>0.244</v>
      </c>
      <c r="J227" s="25" t="n">
        <f aca="false">VLOOKUP(C227,'Nymex hist.'!A:B,2,0)</f>
        <v>2.243</v>
      </c>
      <c r="K227" s="25"/>
      <c r="L227" s="34"/>
      <c r="M227" s="27" t="n">
        <f aca="false">SUMIF($S$3:$FQ$3,$E227+1,$S227:$FQ227)/COUNTIF($S$3:$FQ$3,$E227+1)</f>
        <v>2.12216666666667</v>
      </c>
      <c r="N227" s="27" t="n">
        <f aca="false">SUMIF($S$3:$FQ$3,$E227+2,$S227:$FQ227)/COUNTIF($S$3:$FQ$3,$E227+2)</f>
        <v>2.24116666666667</v>
      </c>
      <c r="O227" s="27" t="n">
        <f aca="false">SUMIF($S$3:$FQ$3,$E227+3,$S227:$FQ227)/COUNTIF($S$3:$FQ$3,$E227+3)</f>
        <v>2.36616666666667</v>
      </c>
      <c r="P227" s="27" t="n">
        <f aca="false">SUMIF($S$3:$FQ$3,$E227+4,$S227:$FQ227)/COUNTIF($S$3:$FQ$3,$E227+4)</f>
        <v>2.49616666666667</v>
      </c>
      <c r="Q227" s="27" t="n">
        <f aca="false">SUMIF($S$3:$FQ$3,$E227+5,$S227:$FQ227)/COUNTIF($S$3:$FQ$3,$E227+5)</f>
        <v>2.63616666666667</v>
      </c>
      <c r="R227" s="28" t="n">
        <v>34303</v>
      </c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 t="n">
        <v>2.385</v>
      </c>
      <c r="AD227" s="29" t="n">
        <v>2.243</v>
      </c>
      <c r="AE227" s="29" t="n">
        <v>2.139</v>
      </c>
      <c r="AF227" s="29" t="n">
        <v>2.057</v>
      </c>
      <c r="AG227" s="29" t="n">
        <v>2.027</v>
      </c>
      <c r="AH227" s="29" t="n">
        <v>2.03</v>
      </c>
      <c r="AI227" s="29" t="n">
        <v>2.033</v>
      </c>
      <c r="AJ227" s="30" t="n">
        <v>2.036</v>
      </c>
      <c r="AK227" s="29" t="n">
        <v>2.058</v>
      </c>
      <c r="AL227" s="29" t="n">
        <v>2.081</v>
      </c>
      <c r="AM227" s="29" t="n">
        <v>2.141</v>
      </c>
      <c r="AN227" s="29" t="n">
        <v>2.243</v>
      </c>
      <c r="AO227" s="29" t="n">
        <v>2.378</v>
      </c>
      <c r="AP227" s="29" t="n">
        <v>2.373</v>
      </c>
      <c r="AQ227" s="29" t="n">
        <v>2.249</v>
      </c>
      <c r="AR227" s="29" t="n">
        <v>2.179</v>
      </c>
      <c r="AS227" s="29" t="n">
        <v>2.152</v>
      </c>
      <c r="AT227" s="29" t="n">
        <v>2.157</v>
      </c>
      <c r="AU227" s="29" t="n">
        <v>2.157</v>
      </c>
      <c r="AV227" s="29" t="n">
        <v>2.151</v>
      </c>
      <c r="AW227" s="29" t="n">
        <v>2.173</v>
      </c>
      <c r="AX227" s="29" t="n">
        <v>2.196</v>
      </c>
      <c r="AY227" s="29" t="n">
        <v>2.256</v>
      </c>
      <c r="AZ227" s="29" t="n">
        <v>2.358</v>
      </c>
      <c r="BA227" s="29" t="n">
        <v>2.493</v>
      </c>
      <c r="BB227" s="29" t="n">
        <v>2.498</v>
      </c>
      <c r="BC227" s="29" t="n">
        <v>2.374</v>
      </c>
      <c r="BD227" s="29" t="n">
        <v>2.304</v>
      </c>
      <c r="BE227" s="29" t="n">
        <v>2.277</v>
      </c>
      <c r="BF227" s="29" t="n">
        <v>2.282</v>
      </c>
      <c r="BG227" s="29" t="n">
        <v>2.282</v>
      </c>
      <c r="BH227" s="29" t="n">
        <v>2.276</v>
      </c>
      <c r="BI227" s="29" t="n">
        <v>2.298</v>
      </c>
      <c r="BJ227" s="29" t="n">
        <v>2.321</v>
      </c>
      <c r="BK227" s="29" t="n">
        <v>2.381</v>
      </c>
      <c r="BL227" s="29" t="n">
        <v>2.483</v>
      </c>
      <c r="BM227" s="29" t="n">
        <v>2.618</v>
      </c>
      <c r="BN227" s="29" t="n">
        <v>2.628</v>
      </c>
      <c r="BO227" s="29" t="n">
        <v>2.504</v>
      </c>
      <c r="BP227" s="29" t="n">
        <v>2.434</v>
      </c>
      <c r="BQ227" s="29" t="n">
        <v>2.407</v>
      </c>
      <c r="BR227" s="29" t="n">
        <v>2.412</v>
      </c>
      <c r="BS227" s="29" t="n">
        <v>2.412</v>
      </c>
      <c r="BT227" s="29" t="n">
        <v>2.406</v>
      </c>
      <c r="BU227" s="29" t="n">
        <v>2.428</v>
      </c>
      <c r="BV227" s="29" t="n">
        <v>2.451</v>
      </c>
      <c r="BW227" s="29" t="n">
        <v>2.511</v>
      </c>
      <c r="BX227" s="29" t="n">
        <v>2.613</v>
      </c>
      <c r="BY227" s="29" t="n">
        <v>2.748</v>
      </c>
      <c r="BZ227" s="29" t="n">
        <v>2.768</v>
      </c>
      <c r="CA227" s="29" t="n">
        <v>2.644</v>
      </c>
      <c r="CB227" s="29" t="n">
        <v>2.574</v>
      </c>
      <c r="CC227" s="29" t="n">
        <v>2.547</v>
      </c>
      <c r="CD227" s="29" t="n">
        <v>2.552</v>
      </c>
      <c r="CE227" s="29" t="n">
        <v>2.552</v>
      </c>
      <c r="CF227" s="29" t="n">
        <v>2.546</v>
      </c>
      <c r="CG227" s="29" t="n">
        <v>2.568</v>
      </c>
      <c r="CH227" s="29" t="n">
        <v>2.591</v>
      </c>
      <c r="CI227" s="29" t="n">
        <v>2.651</v>
      </c>
      <c r="CJ227" s="29" t="n">
        <v>2.753</v>
      </c>
      <c r="CK227" s="29" t="n">
        <v>2.888</v>
      </c>
      <c r="CL227" s="29" t="n">
        <v>2.918</v>
      </c>
      <c r="CM227" s="29" t="n">
        <v>2.794</v>
      </c>
      <c r="CN227" s="29" t="n">
        <v>2.724</v>
      </c>
      <c r="CO227" s="29" t="n">
        <v>2.697</v>
      </c>
      <c r="CP227" s="29" t="n">
        <v>2.702</v>
      </c>
      <c r="CQ227" s="29" t="n">
        <v>2.702</v>
      </c>
      <c r="CR227" s="29" t="n">
        <v>2.696</v>
      </c>
      <c r="CS227" s="29" t="n">
        <v>2.718</v>
      </c>
      <c r="CT227" s="29" t="n">
        <v>2.741</v>
      </c>
      <c r="CU227" s="29" t="n">
        <v>2.801</v>
      </c>
      <c r="CV227" s="29" t="n">
        <v>2.903</v>
      </c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12.75" hidden="true" customHeight="false" outlineLevel="0" collapsed="false">
      <c r="A228" s="0" t="n">
        <f aca="false">WEEKDAY(C228,2)</f>
        <v>3</v>
      </c>
      <c r="B228" s="0" t="n">
        <f aca="false">MONTH(C228)</f>
        <v>12</v>
      </c>
      <c r="C228" s="23" t="n">
        <v>34304</v>
      </c>
      <c r="D228" s="0" t="n">
        <f aca="false">MONTH(R228)</f>
        <v>12</v>
      </c>
      <c r="E228" s="0" t="n">
        <f aca="false">YEAR(R228)</f>
        <v>1993</v>
      </c>
      <c r="F228" s="36"/>
      <c r="G228" s="24" t="n">
        <f aca="false">N228-M228</f>
        <v>0.133833333333333</v>
      </c>
      <c r="H228" s="24" t="n">
        <f aca="false">O228-N228</f>
        <v>0.1325</v>
      </c>
      <c r="I228" s="24" t="n">
        <f aca="false">O228-M228</f>
        <v>0.266333333333333</v>
      </c>
      <c r="J228" s="25" t="n">
        <f aca="false">VLOOKUP(C228,'Nymex hist.'!A:B,2,0)</f>
        <v>2.198</v>
      </c>
      <c r="K228" s="25"/>
      <c r="L228" s="34"/>
      <c r="M228" s="27" t="n">
        <f aca="false">SUMIF($S$3:$FQ$3,$E228+1,$S228:$FQ228)/COUNTIF($S$3:$FQ$3,$E228+1)</f>
        <v>2.09508333333333</v>
      </c>
      <c r="N228" s="27" t="n">
        <f aca="false">SUMIF($S$3:$FQ$3,$E228+2,$S228:$FQ228)/COUNTIF($S$3:$FQ$3,$E228+2)</f>
        <v>2.22891666666667</v>
      </c>
      <c r="O228" s="27" t="n">
        <f aca="false">SUMIF($S$3:$FQ$3,$E228+3,$S228:$FQ228)/COUNTIF($S$3:$FQ$3,$E228+3)</f>
        <v>2.36141666666667</v>
      </c>
      <c r="P228" s="27" t="n">
        <f aca="false">SUMIF($S$3:$FQ$3,$E228+4,$S228:$FQ228)/COUNTIF($S$3:$FQ$3,$E228+4)</f>
        <v>2.49641666666667</v>
      </c>
      <c r="Q228" s="27" t="n">
        <f aca="false">SUMIF($S$3:$FQ$3,$E228+5,$S228:$FQ228)/COUNTIF($S$3:$FQ$3,$E228+5)</f>
        <v>2.63641666666667</v>
      </c>
      <c r="R228" s="28" t="n">
        <v>34304</v>
      </c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 t="n">
        <v>2.198</v>
      </c>
      <c r="AE228" s="29" t="n">
        <v>2.086</v>
      </c>
      <c r="AF228" s="29" t="n">
        <v>2.02</v>
      </c>
      <c r="AG228" s="29" t="n">
        <v>2</v>
      </c>
      <c r="AH228" s="29" t="n">
        <v>2.003</v>
      </c>
      <c r="AI228" s="29" t="n">
        <v>2.007</v>
      </c>
      <c r="AJ228" s="30" t="n">
        <v>2.01</v>
      </c>
      <c r="AK228" s="29" t="n">
        <v>2.037</v>
      </c>
      <c r="AL228" s="29" t="n">
        <v>2.065</v>
      </c>
      <c r="AM228" s="29" t="n">
        <v>2.125</v>
      </c>
      <c r="AN228" s="29" t="n">
        <v>2.225</v>
      </c>
      <c r="AO228" s="29" t="n">
        <v>2.365</v>
      </c>
      <c r="AP228" s="29" t="n">
        <v>2.36</v>
      </c>
      <c r="AQ228" s="29" t="n">
        <v>2.23</v>
      </c>
      <c r="AR228" s="29" t="n">
        <v>2.15</v>
      </c>
      <c r="AS228" s="29" t="n">
        <v>2.13</v>
      </c>
      <c r="AT228" s="29" t="n">
        <v>2.135</v>
      </c>
      <c r="AU228" s="29" t="n">
        <v>2.135</v>
      </c>
      <c r="AV228" s="29" t="n">
        <v>2.14</v>
      </c>
      <c r="AW228" s="29" t="n">
        <v>2.167</v>
      </c>
      <c r="AX228" s="29" t="n">
        <v>2.195</v>
      </c>
      <c r="AY228" s="29" t="n">
        <v>2.255</v>
      </c>
      <c r="AZ228" s="29" t="n">
        <v>2.355</v>
      </c>
      <c r="BA228" s="29" t="n">
        <v>2.495</v>
      </c>
      <c r="BB228" s="29" t="n">
        <v>2.4925</v>
      </c>
      <c r="BC228" s="29" t="n">
        <v>2.3625</v>
      </c>
      <c r="BD228" s="29" t="n">
        <v>2.2825</v>
      </c>
      <c r="BE228" s="29" t="n">
        <v>2.2625</v>
      </c>
      <c r="BF228" s="29" t="n">
        <v>2.2675</v>
      </c>
      <c r="BG228" s="29" t="n">
        <v>2.2675</v>
      </c>
      <c r="BH228" s="29" t="n">
        <v>2.2725</v>
      </c>
      <c r="BI228" s="29" t="n">
        <v>2.2995</v>
      </c>
      <c r="BJ228" s="29" t="n">
        <v>2.3275</v>
      </c>
      <c r="BK228" s="29" t="n">
        <v>2.3875</v>
      </c>
      <c r="BL228" s="29" t="n">
        <v>2.4875</v>
      </c>
      <c r="BM228" s="29" t="n">
        <v>2.6275</v>
      </c>
      <c r="BN228" s="29" t="n">
        <v>2.6275</v>
      </c>
      <c r="BO228" s="29" t="n">
        <v>2.4975</v>
      </c>
      <c r="BP228" s="29" t="n">
        <v>2.4175</v>
      </c>
      <c r="BQ228" s="29" t="n">
        <v>2.3975</v>
      </c>
      <c r="BR228" s="29" t="n">
        <v>2.4025</v>
      </c>
      <c r="BS228" s="29" t="n">
        <v>2.4025</v>
      </c>
      <c r="BT228" s="29" t="n">
        <v>2.4075</v>
      </c>
      <c r="BU228" s="29" t="n">
        <v>2.4345</v>
      </c>
      <c r="BV228" s="29" t="n">
        <v>2.4625</v>
      </c>
      <c r="BW228" s="29" t="n">
        <v>2.5225</v>
      </c>
      <c r="BX228" s="29" t="n">
        <v>2.6225</v>
      </c>
      <c r="BY228" s="29" t="n">
        <v>2.7625</v>
      </c>
      <c r="BZ228" s="29" t="n">
        <v>2.7675</v>
      </c>
      <c r="CA228" s="29" t="n">
        <v>2.6375</v>
      </c>
      <c r="CB228" s="29" t="n">
        <v>2.5575</v>
      </c>
      <c r="CC228" s="29" t="n">
        <v>2.5375</v>
      </c>
      <c r="CD228" s="29" t="n">
        <v>2.5425</v>
      </c>
      <c r="CE228" s="29" t="n">
        <v>2.5425</v>
      </c>
      <c r="CF228" s="29" t="n">
        <v>2.5475</v>
      </c>
      <c r="CG228" s="29" t="n">
        <v>2.5745</v>
      </c>
      <c r="CH228" s="29" t="n">
        <v>2.6025</v>
      </c>
      <c r="CI228" s="29" t="n">
        <v>2.6625</v>
      </c>
      <c r="CJ228" s="29" t="n">
        <v>2.7625</v>
      </c>
      <c r="CK228" s="29" t="n">
        <v>2.9025</v>
      </c>
      <c r="CL228" s="29" t="n">
        <v>2.9175</v>
      </c>
      <c r="CM228" s="29" t="n">
        <v>2.7875</v>
      </c>
      <c r="CN228" s="29" t="n">
        <v>2.7075</v>
      </c>
      <c r="CO228" s="29" t="n">
        <v>2.6875</v>
      </c>
      <c r="CP228" s="29" t="n">
        <v>2.6925</v>
      </c>
      <c r="CQ228" s="29" t="n">
        <v>2.6925</v>
      </c>
      <c r="CR228" s="29" t="n">
        <v>2.6975</v>
      </c>
      <c r="CS228" s="29" t="n">
        <v>2.7245</v>
      </c>
      <c r="CT228" s="29" t="n">
        <v>2.7525</v>
      </c>
      <c r="CU228" s="29" t="n">
        <v>2.8125</v>
      </c>
      <c r="CV228" s="29" t="n">
        <v>2.9125</v>
      </c>
      <c r="CW228" s="29" t="n">
        <v>3.0525</v>
      </c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12.75" hidden="true" customHeight="false" outlineLevel="0" collapsed="false">
      <c r="A229" s="0" t="n">
        <f aca="false">WEEKDAY(C229,2)</f>
        <v>4</v>
      </c>
      <c r="B229" s="0" t="n">
        <f aca="false">MONTH(C229)</f>
        <v>12</v>
      </c>
      <c r="C229" s="23" t="n">
        <v>34305</v>
      </c>
      <c r="D229" s="0" t="n">
        <f aca="false">MONTH(R229)</f>
        <v>12</v>
      </c>
      <c r="E229" s="0" t="n">
        <f aca="false">YEAR(R229)</f>
        <v>1993</v>
      </c>
      <c r="F229" s="36"/>
      <c r="G229" s="24" t="n">
        <f aca="false">N229-M229</f>
        <v>0.140916666666667</v>
      </c>
      <c r="H229" s="24" t="n">
        <f aca="false">O229-N229</f>
        <v>0.135</v>
      </c>
      <c r="I229" s="24" t="n">
        <f aca="false">O229-M229</f>
        <v>0.275916666666667</v>
      </c>
      <c r="J229" s="25" t="n">
        <f aca="false">VLOOKUP(C229,'Nymex hist.'!A:B,2,0)</f>
        <v>2.135</v>
      </c>
      <c r="K229" s="25"/>
      <c r="L229" s="34"/>
      <c r="M229" s="27" t="n">
        <f aca="false">SUMIF($S$3:$FQ$3,$E229+1,$S229:$FQ229)/COUNTIF($S$3:$FQ$3,$E229+1)</f>
        <v>2.05741666666667</v>
      </c>
      <c r="N229" s="27" t="n">
        <f aca="false">SUMIF($S$3:$FQ$3,$E229+2,$S229:$FQ229)/COUNTIF($S$3:$FQ$3,$E229+2)</f>
        <v>2.19833333333333</v>
      </c>
      <c r="O229" s="27" t="n">
        <f aca="false">SUMIF($S$3:$FQ$3,$E229+3,$S229:$FQ229)/COUNTIF($S$3:$FQ$3,$E229+3)</f>
        <v>2.33333333333333</v>
      </c>
      <c r="P229" s="27" t="n">
        <f aca="false">SUMIF($S$3:$FQ$3,$E229+4,$S229:$FQ229)/COUNTIF($S$3:$FQ$3,$E229+4)</f>
        <v>2.47083333333333</v>
      </c>
      <c r="Q229" s="27" t="n">
        <f aca="false">SUMIF($S$3:$FQ$3,$E229+5,$S229:$FQ229)/COUNTIF($S$3:$FQ$3,$E229+5)</f>
        <v>2.61083333333333</v>
      </c>
      <c r="R229" s="28" t="n">
        <v>34305</v>
      </c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 t="n">
        <v>2.135</v>
      </c>
      <c r="AE229" s="29" t="n">
        <v>2.015</v>
      </c>
      <c r="AF229" s="29" t="n">
        <v>1.97</v>
      </c>
      <c r="AG229" s="29" t="n">
        <v>1.962</v>
      </c>
      <c r="AH229" s="29" t="n">
        <v>1.967</v>
      </c>
      <c r="AI229" s="29" t="n">
        <v>1.973</v>
      </c>
      <c r="AJ229" s="30" t="n">
        <v>1.978</v>
      </c>
      <c r="AK229" s="29" t="n">
        <v>2.008</v>
      </c>
      <c r="AL229" s="29" t="n">
        <v>2.039</v>
      </c>
      <c r="AM229" s="29" t="n">
        <v>2.099</v>
      </c>
      <c r="AN229" s="29" t="n">
        <v>2.204</v>
      </c>
      <c r="AO229" s="29" t="n">
        <v>2.339</v>
      </c>
      <c r="AP229" s="29" t="n">
        <v>2.328</v>
      </c>
      <c r="AQ229" s="29" t="n">
        <v>2.203</v>
      </c>
      <c r="AR229" s="29" t="n">
        <v>2.128</v>
      </c>
      <c r="AS229" s="29" t="n">
        <v>2.113</v>
      </c>
      <c r="AT229" s="29" t="n">
        <v>2.118</v>
      </c>
      <c r="AU229" s="29" t="n">
        <v>2.118</v>
      </c>
      <c r="AV229" s="29" t="n">
        <v>2.0955</v>
      </c>
      <c r="AW229" s="29" t="n">
        <v>2.1255</v>
      </c>
      <c r="AX229" s="29" t="n">
        <v>2.1565</v>
      </c>
      <c r="AY229" s="29" t="n">
        <v>2.2165</v>
      </c>
      <c r="AZ229" s="29" t="n">
        <v>2.3215</v>
      </c>
      <c r="BA229" s="29" t="n">
        <v>2.4565</v>
      </c>
      <c r="BB229" s="29" t="n">
        <v>2.463</v>
      </c>
      <c r="BC229" s="29" t="n">
        <v>2.338</v>
      </c>
      <c r="BD229" s="29" t="n">
        <v>2.263</v>
      </c>
      <c r="BE229" s="29" t="n">
        <v>2.248</v>
      </c>
      <c r="BF229" s="29" t="n">
        <v>2.253</v>
      </c>
      <c r="BG229" s="29" t="n">
        <v>2.253</v>
      </c>
      <c r="BH229" s="29" t="n">
        <v>2.2305</v>
      </c>
      <c r="BI229" s="29" t="n">
        <v>2.2605</v>
      </c>
      <c r="BJ229" s="29" t="n">
        <v>2.2915</v>
      </c>
      <c r="BK229" s="29" t="n">
        <v>2.3515</v>
      </c>
      <c r="BL229" s="29" t="n">
        <v>2.4565</v>
      </c>
      <c r="BM229" s="29" t="n">
        <v>2.5915</v>
      </c>
      <c r="BN229" s="29" t="n">
        <v>2.6005</v>
      </c>
      <c r="BO229" s="29" t="n">
        <v>2.4755</v>
      </c>
      <c r="BP229" s="29" t="n">
        <v>2.4005</v>
      </c>
      <c r="BQ229" s="29" t="n">
        <v>2.3855</v>
      </c>
      <c r="BR229" s="29" t="n">
        <v>2.3905</v>
      </c>
      <c r="BS229" s="29" t="n">
        <v>2.3905</v>
      </c>
      <c r="BT229" s="29" t="n">
        <v>2.368</v>
      </c>
      <c r="BU229" s="29" t="n">
        <v>2.398</v>
      </c>
      <c r="BV229" s="29" t="n">
        <v>2.429</v>
      </c>
      <c r="BW229" s="29" t="n">
        <v>2.489</v>
      </c>
      <c r="BX229" s="29" t="n">
        <v>2.594</v>
      </c>
      <c r="BY229" s="29" t="n">
        <v>2.729</v>
      </c>
      <c r="BZ229" s="29" t="n">
        <v>2.7405</v>
      </c>
      <c r="CA229" s="29" t="n">
        <v>2.6155</v>
      </c>
      <c r="CB229" s="29" t="n">
        <v>2.5405</v>
      </c>
      <c r="CC229" s="29" t="n">
        <v>2.5255</v>
      </c>
      <c r="CD229" s="29" t="n">
        <v>2.5305</v>
      </c>
      <c r="CE229" s="29" t="n">
        <v>2.5305</v>
      </c>
      <c r="CF229" s="29" t="n">
        <v>2.508</v>
      </c>
      <c r="CG229" s="29" t="n">
        <v>2.538</v>
      </c>
      <c r="CH229" s="29" t="n">
        <v>2.569</v>
      </c>
      <c r="CI229" s="29" t="n">
        <v>2.629</v>
      </c>
      <c r="CJ229" s="29" t="n">
        <v>2.734</v>
      </c>
      <c r="CK229" s="29" t="n">
        <v>2.869</v>
      </c>
      <c r="CL229" s="29" t="n">
        <v>2.8905</v>
      </c>
      <c r="CM229" s="29" t="n">
        <v>2.7655</v>
      </c>
      <c r="CN229" s="29" t="n">
        <v>2.6905</v>
      </c>
      <c r="CO229" s="29" t="n">
        <v>2.6755</v>
      </c>
      <c r="CP229" s="29" t="n">
        <v>2.6805</v>
      </c>
      <c r="CQ229" s="29" t="n">
        <v>2.6805</v>
      </c>
      <c r="CR229" s="29" t="n">
        <v>2.658</v>
      </c>
      <c r="CS229" s="29" t="n">
        <v>2.688</v>
      </c>
      <c r="CT229" s="29" t="n">
        <v>2.719</v>
      </c>
      <c r="CU229" s="29" t="n">
        <v>2.779</v>
      </c>
      <c r="CV229" s="29" t="n">
        <v>2.884</v>
      </c>
      <c r="CW229" s="29" t="n">
        <v>3.019</v>
      </c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12.75" hidden="true" customHeight="false" outlineLevel="0" collapsed="false">
      <c r="A230" s="0" t="n">
        <f aca="false">WEEKDAY(C230,2)</f>
        <v>5</v>
      </c>
      <c r="B230" s="0" t="n">
        <f aca="false">MONTH(C230)</f>
        <v>12</v>
      </c>
      <c r="C230" s="23" t="n">
        <v>34306</v>
      </c>
      <c r="D230" s="0" t="n">
        <f aca="false">MONTH(R230)</f>
        <v>12</v>
      </c>
      <c r="E230" s="0" t="n">
        <f aca="false">YEAR(R230)</f>
        <v>1993</v>
      </c>
      <c r="F230" s="36"/>
      <c r="G230" s="24" t="n">
        <f aca="false">N230-M230</f>
        <v>0.139</v>
      </c>
      <c r="H230" s="24" t="n">
        <f aca="false">O230-N230</f>
        <v>0.135</v>
      </c>
      <c r="I230" s="24" t="n">
        <f aca="false">O230-M230</f>
        <v>0.274</v>
      </c>
      <c r="J230" s="25" t="n">
        <f aca="false">VLOOKUP(C230,'Nymex hist.'!A:B,2,0)</f>
        <v>2.153</v>
      </c>
      <c r="K230" s="25"/>
      <c r="L230" s="34"/>
      <c r="M230" s="27" t="n">
        <f aca="false">SUMIF($S$3:$FQ$3,$E230+1,$S230:$FQ230)/COUNTIF($S$3:$FQ$3,$E230+1)</f>
        <v>2.08175</v>
      </c>
      <c r="N230" s="27" t="n">
        <f aca="false">SUMIF($S$3:$FQ$3,$E230+2,$S230:$FQ230)/COUNTIF($S$3:$FQ$3,$E230+2)</f>
        <v>2.22075</v>
      </c>
      <c r="O230" s="27" t="n">
        <f aca="false">SUMIF($S$3:$FQ$3,$E230+3,$S230:$FQ230)/COUNTIF($S$3:$FQ$3,$E230+3)</f>
        <v>2.35575</v>
      </c>
      <c r="P230" s="27" t="n">
        <f aca="false">SUMIF($S$3:$FQ$3,$E230+4,$S230:$FQ230)/COUNTIF($S$3:$FQ$3,$E230+4)</f>
        <v>2.49325</v>
      </c>
      <c r="Q230" s="27" t="n">
        <f aca="false">SUMIF($S$3:$FQ$3,$E230+5,$S230:$FQ230)/COUNTIF($S$3:$FQ$3,$E230+5)</f>
        <v>2.63325</v>
      </c>
      <c r="R230" s="28" t="n">
        <v>34306</v>
      </c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 t="n">
        <v>2.153</v>
      </c>
      <c r="AE230" s="29" t="n">
        <v>2.041</v>
      </c>
      <c r="AF230" s="29" t="n">
        <v>1.991</v>
      </c>
      <c r="AG230" s="29" t="n">
        <v>1.986</v>
      </c>
      <c r="AH230" s="29" t="n">
        <v>1.991</v>
      </c>
      <c r="AI230" s="29" t="n">
        <v>1.996</v>
      </c>
      <c r="AJ230" s="30" t="n">
        <v>2.001</v>
      </c>
      <c r="AK230" s="29" t="n">
        <v>2.033</v>
      </c>
      <c r="AL230" s="29" t="n">
        <v>2.066</v>
      </c>
      <c r="AM230" s="29" t="n">
        <v>2.126</v>
      </c>
      <c r="AN230" s="29" t="n">
        <v>2.231</v>
      </c>
      <c r="AO230" s="29" t="n">
        <v>2.366</v>
      </c>
      <c r="AP230" s="29" t="n">
        <v>2.351</v>
      </c>
      <c r="AQ230" s="29" t="n">
        <v>2.221</v>
      </c>
      <c r="AR230" s="29" t="n">
        <v>2.161</v>
      </c>
      <c r="AS230" s="29" t="n">
        <v>2.146</v>
      </c>
      <c r="AT230" s="29" t="n">
        <v>2.151</v>
      </c>
      <c r="AU230" s="29" t="n">
        <v>2.151</v>
      </c>
      <c r="AV230" s="29" t="n">
        <v>2.1085</v>
      </c>
      <c r="AW230" s="29" t="n">
        <v>2.1405</v>
      </c>
      <c r="AX230" s="29" t="n">
        <v>2.1735</v>
      </c>
      <c r="AY230" s="29" t="n">
        <v>2.2335</v>
      </c>
      <c r="AZ230" s="29" t="n">
        <v>2.3385</v>
      </c>
      <c r="BA230" s="29" t="n">
        <v>2.4735</v>
      </c>
      <c r="BB230" s="29" t="n">
        <v>2.486</v>
      </c>
      <c r="BC230" s="29" t="n">
        <v>2.356</v>
      </c>
      <c r="BD230" s="29" t="n">
        <v>2.296</v>
      </c>
      <c r="BE230" s="29" t="n">
        <v>2.281</v>
      </c>
      <c r="BF230" s="29" t="n">
        <v>2.286</v>
      </c>
      <c r="BG230" s="29" t="n">
        <v>2.286</v>
      </c>
      <c r="BH230" s="29" t="n">
        <v>2.2435</v>
      </c>
      <c r="BI230" s="29" t="n">
        <v>2.2755</v>
      </c>
      <c r="BJ230" s="29" t="n">
        <v>2.3085</v>
      </c>
      <c r="BK230" s="29" t="n">
        <v>2.3685</v>
      </c>
      <c r="BL230" s="29" t="n">
        <v>2.4735</v>
      </c>
      <c r="BM230" s="29" t="n">
        <v>2.6085</v>
      </c>
      <c r="BN230" s="29" t="n">
        <v>2.6235</v>
      </c>
      <c r="BO230" s="29" t="n">
        <v>2.4935</v>
      </c>
      <c r="BP230" s="29" t="n">
        <v>2.4335</v>
      </c>
      <c r="BQ230" s="29" t="n">
        <v>2.4185</v>
      </c>
      <c r="BR230" s="29" t="n">
        <v>2.4235</v>
      </c>
      <c r="BS230" s="29" t="n">
        <v>2.4235</v>
      </c>
      <c r="BT230" s="29" t="n">
        <v>2.381</v>
      </c>
      <c r="BU230" s="29" t="n">
        <v>2.413</v>
      </c>
      <c r="BV230" s="29" t="n">
        <v>2.446</v>
      </c>
      <c r="BW230" s="29" t="n">
        <v>2.506</v>
      </c>
      <c r="BX230" s="29" t="n">
        <v>2.611</v>
      </c>
      <c r="BY230" s="29" t="n">
        <v>2.746</v>
      </c>
      <c r="BZ230" s="29" t="n">
        <v>2.7635</v>
      </c>
      <c r="CA230" s="29" t="n">
        <v>2.6335</v>
      </c>
      <c r="CB230" s="29" t="n">
        <v>2.5735</v>
      </c>
      <c r="CC230" s="29" t="n">
        <v>2.5585</v>
      </c>
      <c r="CD230" s="29" t="n">
        <v>2.5635</v>
      </c>
      <c r="CE230" s="29" t="n">
        <v>2.5635</v>
      </c>
      <c r="CF230" s="29" t="n">
        <v>2.521</v>
      </c>
      <c r="CG230" s="29" t="n">
        <v>2.553</v>
      </c>
      <c r="CH230" s="29" t="n">
        <v>2.586</v>
      </c>
      <c r="CI230" s="29" t="n">
        <v>2.646</v>
      </c>
      <c r="CJ230" s="29" t="n">
        <v>2.751</v>
      </c>
      <c r="CK230" s="29" t="n">
        <v>2.886</v>
      </c>
      <c r="CL230" s="29" t="n">
        <v>2.9135</v>
      </c>
      <c r="CM230" s="29" t="n">
        <v>2.7835</v>
      </c>
      <c r="CN230" s="29" t="n">
        <v>2.7235</v>
      </c>
      <c r="CO230" s="29" t="n">
        <v>2.7085</v>
      </c>
      <c r="CP230" s="29" t="n">
        <v>2.7135</v>
      </c>
      <c r="CQ230" s="29" t="n">
        <v>2.7135</v>
      </c>
      <c r="CR230" s="29" t="n">
        <v>2.671</v>
      </c>
      <c r="CS230" s="29" t="n">
        <v>2.703</v>
      </c>
      <c r="CT230" s="29" t="n">
        <v>2.736</v>
      </c>
      <c r="CU230" s="29" t="n">
        <v>2.796</v>
      </c>
      <c r="CV230" s="29" t="n">
        <v>2.901</v>
      </c>
      <c r="CW230" s="29" t="n">
        <v>3.036</v>
      </c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12.75" hidden="true" customHeight="false" outlineLevel="0" collapsed="false">
      <c r="A231" s="0" t="n">
        <f aca="false">WEEKDAY(C231,2)</f>
        <v>1</v>
      </c>
      <c r="B231" s="0" t="n">
        <f aca="false">MONTH(C231)</f>
        <v>12</v>
      </c>
      <c r="C231" s="23" t="n">
        <v>34309</v>
      </c>
      <c r="D231" s="0" t="n">
        <f aca="false">MONTH(R231)</f>
        <v>12</v>
      </c>
      <c r="E231" s="0" t="n">
        <f aca="false">YEAR(R231)</f>
        <v>1993</v>
      </c>
      <c r="F231" s="36"/>
      <c r="G231" s="24" t="n">
        <f aca="false">N231-M231</f>
        <v>0.159666666666666</v>
      </c>
      <c r="H231" s="24" t="n">
        <f aca="false">O231-N231</f>
        <v>0.1425</v>
      </c>
      <c r="I231" s="24" t="n">
        <f aca="false">O231-M231</f>
        <v>0.302166666666667</v>
      </c>
      <c r="J231" s="25" t="n">
        <f aca="false">VLOOKUP(C231,'Nymex hist.'!A:B,2,0)</f>
        <v>2.033</v>
      </c>
      <c r="K231" s="25"/>
      <c r="L231" s="34"/>
      <c r="M231" s="27" t="n">
        <f aca="false">SUMIF($S$3:$FQ$3,$E231+1,$S231:$FQ231)/COUNTIF($S$3:$FQ$3,$E231+1)</f>
        <v>2.03016666666667</v>
      </c>
      <c r="N231" s="27" t="n">
        <f aca="false">SUMIF($S$3:$FQ$3,$E231+2,$S231:$FQ231)/COUNTIF($S$3:$FQ$3,$E231+2)</f>
        <v>2.18983333333333</v>
      </c>
      <c r="O231" s="27" t="n">
        <f aca="false">SUMIF($S$3:$FQ$3,$E231+3,$S231:$FQ231)/COUNTIF($S$3:$FQ$3,$E231+3)</f>
        <v>2.33233333333333</v>
      </c>
      <c r="P231" s="27" t="n">
        <f aca="false">SUMIF($S$3:$FQ$3,$E231+4,$S231:$FQ231)/COUNTIF($S$3:$FQ$3,$E231+4)</f>
        <v>2.47733333333333</v>
      </c>
      <c r="Q231" s="27" t="n">
        <f aca="false">SUMIF($S$3:$FQ$3,$E231+5,$S231:$FQ231)/COUNTIF($S$3:$FQ$3,$E231+5)</f>
        <v>2.62483333333333</v>
      </c>
      <c r="R231" s="28" t="n">
        <v>34309</v>
      </c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 t="n">
        <v>2.033</v>
      </c>
      <c r="AE231" s="29" t="n">
        <v>1.958</v>
      </c>
      <c r="AF231" s="29" t="n">
        <v>1.928</v>
      </c>
      <c r="AG231" s="29" t="n">
        <v>1.933</v>
      </c>
      <c r="AH231" s="29" t="n">
        <v>1.943</v>
      </c>
      <c r="AI231" s="29" t="n">
        <v>1.953</v>
      </c>
      <c r="AJ231" s="30" t="n">
        <v>1.963</v>
      </c>
      <c r="AK231" s="29" t="n">
        <v>1.998</v>
      </c>
      <c r="AL231" s="29" t="n">
        <v>2.033</v>
      </c>
      <c r="AM231" s="29" t="n">
        <v>2.093</v>
      </c>
      <c r="AN231" s="29" t="n">
        <v>2.197</v>
      </c>
      <c r="AO231" s="29" t="n">
        <v>2.33</v>
      </c>
      <c r="AP231" s="29" t="n">
        <v>2.315</v>
      </c>
      <c r="AQ231" s="29" t="n">
        <v>2.2</v>
      </c>
      <c r="AR231" s="29" t="n">
        <v>2.14</v>
      </c>
      <c r="AS231" s="29" t="n">
        <v>2.125</v>
      </c>
      <c r="AT231" s="29" t="n">
        <v>2.13</v>
      </c>
      <c r="AU231" s="29" t="n">
        <v>2.13</v>
      </c>
      <c r="AV231" s="29" t="n">
        <v>2.067</v>
      </c>
      <c r="AW231" s="29" t="n">
        <v>2.102</v>
      </c>
      <c r="AX231" s="29" t="n">
        <v>2.137</v>
      </c>
      <c r="AY231" s="29" t="n">
        <v>2.197</v>
      </c>
      <c r="AZ231" s="29" t="n">
        <v>2.301</v>
      </c>
      <c r="BA231" s="29" t="n">
        <v>2.434</v>
      </c>
      <c r="BB231" s="29" t="n">
        <v>2.4575</v>
      </c>
      <c r="BC231" s="29" t="n">
        <v>2.3425</v>
      </c>
      <c r="BD231" s="29" t="n">
        <v>2.2825</v>
      </c>
      <c r="BE231" s="29" t="n">
        <v>2.2675</v>
      </c>
      <c r="BF231" s="29" t="n">
        <v>2.2725</v>
      </c>
      <c r="BG231" s="29" t="n">
        <v>2.2725</v>
      </c>
      <c r="BH231" s="29" t="n">
        <v>2.2095</v>
      </c>
      <c r="BI231" s="29" t="n">
        <v>2.2445</v>
      </c>
      <c r="BJ231" s="29" t="n">
        <v>2.2795</v>
      </c>
      <c r="BK231" s="29" t="n">
        <v>2.3395</v>
      </c>
      <c r="BL231" s="29" t="n">
        <v>2.4435</v>
      </c>
      <c r="BM231" s="29" t="n">
        <v>2.5765</v>
      </c>
      <c r="BN231" s="29" t="n">
        <v>2.6025</v>
      </c>
      <c r="BO231" s="29" t="n">
        <v>2.4875</v>
      </c>
      <c r="BP231" s="29" t="n">
        <v>2.4275</v>
      </c>
      <c r="BQ231" s="29" t="n">
        <v>2.4125</v>
      </c>
      <c r="BR231" s="29" t="n">
        <v>2.4175</v>
      </c>
      <c r="BS231" s="29" t="n">
        <v>2.4175</v>
      </c>
      <c r="BT231" s="29" t="n">
        <v>2.3545</v>
      </c>
      <c r="BU231" s="29" t="n">
        <v>2.3895</v>
      </c>
      <c r="BV231" s="29" t="n">
        <v>2.4245</v>
      </c>
      <c r="BW231" s="29" t="n">
        <v>2.4845</v>
      </c>
      <c r="BX231" s="29" t="n">
        <v>2.5885</v>
      </c>
      <c r="BY231" s="29" t="n">
        <v>2.7215</v>
      </c>
      <c r="BZ231" s="29" t="n">
        <v>2.75</v>
      </c>
      <c r="CA231" s="29" t="n">
        <v>2.635</v>
      </c>
      <c r="CB231" s="29" t="n">
        <v>2.575</v>
      </c>
      <c r="CC231" s="29" t="n">
        <v>2.56</v>
      </c>
      <c r="CD231" s="29" t="n">
        <v>2.565</v>
      </c>
      <c r="CE231" s="29" t="n">
        <v>2.565</v>
      </c>
      <c r="CF231" s="29" t="n">
        <v>2.502</v>
      </c>
      <c r="CG231" s="29" t="n">
        <v>2.537</v>
      </c>
      <c r="CH231" s="29" t="n">
        <v>2.572</v>
      </c>
      <c r="CI231" s="29" t="n">
        <v>2.632</v>
      </c>
      <c r="CJ231" s="29" t="n">
        <v>2.736</v>
      </c>
      <c r="CK231" s="29" t="n">
        <v>2.869</v>
      </c>
      <c r="CL231" s="29" t="n">
        <v>2.9</v>
      </c>
      <c r="CM231" s="29" t="n">
        <v>2.785</v>
      </c>
      <c r="CN231" s="29" t="n">
        <v>2.725</v>
      </c>
      <c r="CO231" s="29" t="n">
        <v>2.71</v>
      </c>
      <c r="CP231" s="29" t="n">
        <v>2.715</v>
      </c>
      <c r="CQ231" s="29" t="n">
        <v>2.715</v>
      </c>
      <c r="CR231" s="29" t="n">
        <v>2.652</v>
      </c>
      <c r="CS231" s="29" t="n">
        <v>2.687</v>
      </c>
      <c r="CT231" s="29" t="n">
        <v>2.722</v>
      </c>
      <c r="CU231" s="29" t="n">
        <v>2.782</v>
      </c>
      <c r="CV231" s="29" t="n">
        <v>2.886</v>
      </c>
      <c r="CW231" s="29" t="n">
        <v>3.019</v>
      </c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</row>
    <row r="232" customFormat="false" ht="12.75" hidden="true" customHeight="false" outlineLevel="0" collapsed="false">
      <c r="A232" s="0" t="n">
        <f aca="false">WEEKDAY(C232,2)</f>
        <v>2</v>
      </c>
      <c r="B232" s="0" t="n">
        <f aca="false">MONTH(C232)</f>
        <v>12</v>
      </c>
      <c r="C232" s="23" t="n">
        <v>34310</v>
      </c>
      <c r="D232" s="0" t="n">
        <f aca="false">MONTH(R232)</f>
        <v>12</v>
      </c>
      <c r="E232" s="0" t="n">
        <f aca="false">YEAR(R232)</f>
        <v>1993</v>
      </c>
      <c r="F232" s="36"/>
      <c r="G232" s="24" t="n">
        <f aca="false">N232-M232</f>
        <v>0.155</v>
      </c>
      <c r="H232" s="24" t="n">
        <f aca="false">O232-N232</f>
        <v>0.1425</v>
      </c>
      <c r="I232" s="24" t="n">
        <f aca="false">O232-M232</f>
        <v>0.2975</v>
      </c>
      <c r="J232" s="25" t="n">
        <f aca="false">VLOOKUP(C232,'Nymex hist.'!A:B,2,0)</f>
        <v>2.054</v>
      </c>
      <c r="K232" s="25"/>
      <c r="L232" s="34"/>
      <c r="M232" s="27" t="n">
        <f aca="false">SUMIF($S$3:$FQ$3,$E232+1,$S232:$FQ232)/COUNTIF($S$3:$FQ$3,$E232+1)</f>
        <v>2.01958333333333</v>
      </c>
      <c r="N232" s="27" t="n">
        <f aca="false">SUMIF($S$3:$FQ$3,$E232+2,$S232:$FQ232)/COUNTIF($S$3:$FQ$3,$E232+2)</f>
        <v>2.17458333333333</v>
      </c>
      <c r="O232" s="27" t="n">
        <f aca="false">SUMIF($S$3:$FQ$3,$E232+3,$S232:$FQ232)/COUNTIF($S$3:$FQ$3,$E232+3)</f>
        <v>2.31708333333333</v>
      </c>
      <c r="P232" s="27" t="n">
        <f aca="false">SUMIF($S$3:$FQ$3,$E232+4,$S232:$FQ232)/COUNTIF($S$3:$FQ$3,$E232+4)</f>
        <v>2.46208333333333</v>
      </c>
      <c r="Q232" s="27" t="n">
        <f aca="false">SUMIF($S$3:$FQ$3,$E232+5,$S232:$FQ232)/COUNTIF($S$3:$FQ$3,$E232+5)</f>
        <v>2.60958333333333</v>
      </c>
      <c r="R232" s="28" t="n">
        <v>34310</v>
      </c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 t="n">
        <v>2.054</v>
      </c>
      <c r="AE232" s="29" t="n">
        <v>1.955</v>
      </c>
      <c r="AF232" s="29" t="n">
        <v>1.92</v>
      </c>
      <c r="AG232" s="29" t="n">
        <v>1.92</v>
      </c>
      <c r="AH232" s="29" t="n">
        <v>1.93</v>
      </c>
      <c r="AI232" s="29" t="n">
        <v>1.94</v>
      </c>
      <c r="AJ232" s="30" t="n">
        <v>1.95</v>
      </c>
      <c r="AK232" s="29" t="n">
        <v>1.985</v>
      </c>
      <c r="AL232" s="29" t="n">
        <v>2.02</v>
      </c>
      <c r="AM232" s="29" t="n">
        <v>2.075</v>
      </c>
      <c r="AN232" s="29" t="n">
        <v>2.178</v>
      </c>
      <c r="AO232" s="29" t="n">
        <v>2.308</v>
      </c>
      <c r="AP232" s="29" t="n">
        <v>2.285</v>
      </c>
      <c r="AQ232" s="29" t="n">
        <v>2.175</v>
      </c>
      <c r="AR232" s="29" t="n">
        <v>2.125</v>
      </c>
      <c r="AS232" s="29" t="n">
        <v>2.12</v>
      </c>
      <c r="AT232" s="29" t="n">
        <v>2.125</v>
      </c>
      <c r="AU232" s="29" t="n">
        <v>2.125</v>
      </c>
      <c r="AV232" s="29" t="n">
        <v>2.054</v>
      </c>
      <c r="AW232" s="29" t="n">
        <v>2.089</v>
      </c>
      <c r="AX232" s="29" t="n">
        <v>2.124</v>
      </c>
      <c r="AY232" s="29" t="n">
        <v>2.179</v>
      </c>
      <c r="AZ232" s="29" t="n">
        <v>2.282</v>
      </c>
      <c r="BA232" s="29" t="n">
        <v>2.412</v>
      </c>
      <c r="BB232" s="29" t="n">
        <v>2.4275</v>
      </c>
      <c r="BC232" s="29" t="n">
        <v>2.3175</v>
      </c>
      <c r="BD232" s="29" t="n">
        <v>2.2675</v>
      </c>
      <c r="BE232" s="29" t="n">
        <v>2.2625</v>
      </c>
      <c r="BF232" s="29" t="n">
        <v>2.2675</v>
      </c>
      <c r="BG232" s="29" t="n">
        <v>2.2675</v>
      </c>
      <c r="BH232" s="29" t="n">
        <v>2.1965</v>
      </c>
      <c r="BI232" s="29" t="n">
        <v>2.2315</v>
      </c>
      <c r="BJ232" s="29" t="n">
        <v>2.2665</v>
      </c>
      <c r="BK232" s="29" t="n">
        <v>2.3215</v>
      </c>
      <c r="BL232" s="29" t="n">
        <v>2.4245</v>
      </c>
      <c r="BM232" s="29" t="n">
        <v>2.5545</v>
      </c>
      <c r="BN232" s="29" t="n">
        <v>2.5725</v>
      </c>
      <c r="BO232" s="29" t="n">
        <v>2.4625</v>
      </c>
      <c r="BP232" s="29" t="n">
        <v>2.4125</v>
      </c>
      <c r="BQ232" s="29" t="n">
        <v>2.4075</v>
      </c>
      <c r="BR232" s="29" t="n">
        <v>2.4125</v>
      </c>
      <c r="BS232" s="29" t="n">
        <v>2.4125</v>
      </c>
      <c r="BT232" s="29" t="n">
        <v>2.3415</v>
      </c>
      <c r="BU232" s="29" t="n">
        <v>2.3765</v>
      </c>
      <c r="BV232" s="29" t="n">
        <v>2.4115</v>
      </c>
      <c r="BW232" s="29" t="n">
        <v>2.4665</v>
      </c>
      <c r="BX232" s="29" t="n">
        <v>2.5695</v>
      </c>
      <c r="BY232" s="29" t="n">
        <v>2.6995</v>
      </c>
      <c r="BZ232" s="29" t="n">
        <v>2.72</v>
      </c>
      <c r="CA232" s="29" t="n">
        <v>2.61</v>
      </c>
      <c r="CB232" s="29" t="n">
        <v>2.56</v>
      </c>
      <c r="CC232" s="29" t="n">
        <v>2.555</v>
      </c>
      <c r="CD232" s="29" t="n">
        <v>2.56</v>
      </c>
      <c r="CE232" s="29" t="n">
        <v>2.56</v>
      </c>
      <c r="CF232" s="29" t="n">
        <v>2.489</v>
      </c>
      <c r="CG232" s="29" t="n">
        <v>2.524</v>
      </c>
      <c r="CH232" s="29" t="n">
        <v>2.559</v>
      </c>
      <c r="CI232" s="29" t="n">
        <v>2.614</v>
      </c>
      <c r="CJ232" s="29" t="n">
        <v>2.717</v>
      </c>
      <c r="CK232" s="29" t="n">
        <v>2.847</v>
      </c>
      <c r="CL232" s="29" t="n">
        <v>2.87</v>
      </c>
      <c r="CM232" s="29" t="n">
        <v>2.76</v>
      </c>
      <c r="CN232" s="29" t="n">
        <v>2.71</v>
      </c>
      <c r="CO232" s="29" t="n">
        <v>2.705</v>
      </c>
      <c r="CP232" s="29" t="n">
        <v>2.71</v>
      </c>
      <c r="CQ232" s="29" t="n">
        <v>2.71</v>
      </c>
      <c r="CR232" s="29" t="n">
        <v>2.639</v>
      </c>
      <c r="CS232" s="29" t="n">
        <v>2.674</v>
      </c>
      <c r="CT232" s="29" t="n">
        <v>2.709</v>
      </c>
      <c r="CU232" s="29" t="n">
        <v>2.764</v>
      </c>
      <c r="CV232" s="29" t="n">
        <v>2.867</v>
      </c>
      <c r="CW232" s="29" t="n">
        <v>2.997</v>
      </c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12.75" hidden="true" customHeight="false" outlineLevel="0" collapsed="false">
      <c r="A233" s="0" t="n">
        <f aca="false">WEEKDAY(C233,2)</f>
        <v>3</v>
      </c>
      <c r="B233" s="0" t="n">
        <f aca="false">MONTH(C233)</f>
        <v>12</v>
      </c>
      <c r="C233" s="23" t="n">
        <v>34311</v>
      </c>
      <c r="D233" s="0" t="n">
        <f aca="false">MONTH(R233)</f>
        <v>12</v>
      </c>
      <c r="E233" s="0" t="n">
        <f aca="false">YEAR(R233)</f>
        <v>1993</v>
      </c>
      <c r="F233" s="36"/>
      <c r="G233" s="24" t="n">
        <f aca="false">N233-M233</f>
        <v>0.170666666666667</v>
      </c>
      <c r="H233" s="24" t="n">
        <f aca="false">O233-N233</f>
        <v>0.1425</v>
      </c>
      <c r="I233" s="24" t="n">
        <f aca="false">O233-M233</f>
        <v>0.313166666666667</v>
      </c>
      <c r="J233" s="25" t="n">
        <f aca="false">VLOOKUP(C233,'Nymex hist.'!A:B,2,0)</f>
        <v>1.982</v>
      </c>
      <c r="K233" s="25"/>
      <c r="L233" s="34"/>
      <c r="M233" s="27" t="n">
        <f aca="false">SUMIF($S$3:$FQ$3,$E233+1,$S233:$FQ233)/COUNTIF($S$3:$FQ$3,$E233+1)</f>
        <v>1.9805</v>
      </c>
      <c r="N233" s="27" t="n">
        <f aca="false">SUMIF($S$3:$FQ$3,$E233+2,$S233:$FQ233)/COUNTIF($S$3:$FQ$3,$E233+2)</f>
        <v>2.15116666666667</v>
      </c>
      <c r="O233" s="27" t="n">
        <f aca="false">SUMIF($S$3:$FQ$3,$E233+3,$S233:$FQ233)/COUNTIF($S$3:$FQ$3,$E233+3)</f>
        <v>2.29366666666667</v>
      </c>
      <c r="P233" s="27" t="n">
        <f aca="false">SUMIF($S$3:$FQ$3,$E233+4,$S233:$FQ233)/COUNTIF($S$3:$FQ$3,$E233+4)</f>
        <v>2.44116666666667</v>
      </c>
      <c r="Q233" s="27" t="n">
        <f aca="false">SUMIF($S$3:$FQ$3,$E233+5,$S233:$FQ233)/COUNTIF($S$3:$FQ$3,$E233+5)</f>
        <v>2.59116666666667</v>
      </c>
      <c r="R233" s="28" t="n">
        <v>34311</v>
      </c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 t="n">
        <v>1.982</v>
      </c>
      <c r="AE233" s="29" t="n">
        <v>1.9</v>
      </c>
      <c r="AF233" s="29" t="n">
        <v>1.875</v>
      </c>
      <c r="AG233" s="29" t="n">
        <v>1.88</v>
      </c>
      <c r="AH233" s="29" t="n">
        <v>1.89</v>
      </c>
      <c r="AI233" s="29" t="n">
        <v>1.905</v>
      </c>
      <c r="AJ233" s="30" t="n">
        <v>1.92</v>
      </c>
      <c r="AK233" s="29" t="n">
        <v>1.955</v>
      </c>
      <c r="AL233" s="29" t="n">
        <v>1.995</v>
      </c>
      <c r="AM233" s="29" t="n">
        <v>2.047</v>
      </c>
      <c r="AN233" s="29" t="n">
        <v>2.147</v>
      </c>
      <c r="AO233" s="29" t="n">
        <v>2.27</v>
      </c>
      <c r="AP233" s="29" t="n">
        <v>2.24</v>
      </c>
      <c r="AQ233" s="29" t="n">
        <v>2.14</v>
      </c>
      <c r="AR233" s="29" t="n">
        <v>2.085</v>
      </c>
      <c r="AS233" s="29" t="n">
        <v>2.085</v>
      </c>
      <c r="AT233" s="29" t="n">
        <v>2.09</v>
      </c>
      <c r="AU233" s="29" t="n">
        <v>2.09</v>
      </c>
      <c r="AV233" s="29" t="n">
        <v>2.045</v>
      </c>
      <c r="AW233" s="29" t="n">
        <v>2.08</v>
      </c>
      <c r="AX233" s="29" t="n">
        <v>2.12</v>
      </c>
      <c r="AY233" s="29" t="n">
        <v>2.172</v>
      </c>
      <c r="AZ233" s="29" t="n">
        <v>2.272</v>
      </c>
      <c r="BA233" s="29" t="n">
        <v>2.395</v>
      </c>
      <c r="BB233" s="29" t="n">
        <v>2.3825</v>
      </c>
      <c r="BC233" s="29" t="n">
        <v>2.2825</v>
      </c>
      <c r="BD233" s="29" t="n">
        <v>2.2275</v>
      </c>
      <c r="BE233" s="29" t="n">
        <v>2.2275</v>
      </c>
      <c r="BF233" s="29" t="n">
        <v>2.2325</v>
      </c>
      <c r="BG233" s="29" t="n">
        <v>2.2325</v>
      </c>
      <c r="BH233" s="29" t="n">
        <v>2.1875</v>
      </c>
      <c r="BI233" s="29" t="n">
        <v>2.2225</v>
      </c>
      <c r="BJ233" s="29" t="n">
        <v>2.2625</v>
      </c>
      <c r="BK233" s="29" t="n">
        <v>2.3145</v>
      </c>
      <c r="BL233" s="29" t="n">
        <v>2.4145</v>
      </c>
      <c r="BM233" s="29" t="n">
        <v>2.5375</v>
      </c>
      <c r="BN233" s="29" t="n">
        <v>2.53</v>
      </c>
      <c r="BO233" s="29" t="n">
        <v>2.43</v>
      </c>
      <c r="BP233" s="29" t="n">
        <v>2.375</v>
      </c>
      <c r="BQ233" s="29" t="n">
        <v>2.375</v>
      </c>
      <c r="BR233" s="29" t="n">
        <v>2.38</v>
      </c>
      <c r="BS233" s="29" t="n">
        <v>2.38</v>
      </c>
      <c r="BT233" s="29" t="n">
        <v>2.335</v>
      </c>
      <c r="BU233" s="29" t="n">
        <v>2.37</v>
      </c>
      <c r="BV233" s="29" t="n">
        <v>2.41</v>
      </c>
      <c r="BW233" s="29" t="n">
        <v>2.462</v>
      </c>
      <c r="BX233" s="29" t="n">
        <v>2.562</v>
      </c>
      <c r="BY233" s="29" t="n">
        <v>2.685</v>
      </c>
      <c r="BZ233" s="29" t="n">
        <v>2.68</v>
      </c>
      <c r="CA233" s="29" t="n">
        <v>2.58</v>
      </c>
      <c r="CB233" s="29" t="n">
        <v>2.525</v>
      </c>
      <c r="CC233" s="29" t="n">
        <v>2.525</v>
      </c>
      <c r="CD233" s="29" t="n">
        <v>2.53</v>
      </c>
      <c r="CE233" s="29" t="n">
        <v>2.53</v>
      </c>
      <c r="CF233" s="29" t="n">
        <v>2.485</v>
      </c>
      <c r="CG233" s="29" t="n">
        <v>2.52</v>
      </c>
      <c r="CH233" s="29" t="n">
        <v>2.56</v>
      </c>
      <c r="CI233" s="29" t="n">
        <v>2.612</v>
      </c>
      <c r="CJ233" s="29" t="n">
        <v>2.712</v>
      </c>
      <c r="CK233" s="29" t="n">
        <v>2.835</v>
      </c>
      <c r="CL233" s="29" t="n">
        <v>2.8325</v>
      </c>
      <c r="CM233" s="29" t="n">
        <v>2.7325</v>
      </c>
      <c r="CN233" s="29" t="n">
        <v>2.6775</v>
      </c>
      <c r="CO233" s="29" t="n">
        <v>2.6775</v>
      </c>
      <c r="CP233" s="29" t="n">
        <v>2.6825</v>
      </c>
      <c r="CQ233" s="29" t="n">
        <v>2.6825</v>
      </c>
      <c r="CR233" s="29" t="n">
        <v>2.6375</v>
      </c>
      <c r="CS233" s="29" t="n">
        <v>2.6725</v>
      </c>
      <c r="CT233" s="29" t="n">
        <v>2.7125</v>
      </c>
      <c r="CU233" s="29" t="n">
        <v>2.7645</v>
      </c>
      <c r="CV233" s="29" t="n">
        <v>2.8645</v>
      </c>
      <c r="CW233" s="29" t="n">
        <v>2.9875</v>
      </c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12.75" hidden="true" customHeight="false" outlineLevel="0" collapsed="false">
      <c r="A234" s="0" t="n">
        <f aca="false">WEEKDAY(C234,2)</f>
        <v>4</v>
      </c>
      <c r="B234" s="0" t="n">
        <f aca="false">MONTH(C234)</f>
        <v>12</v>
      </c>
      <c r="C234" s="23" t="n">
        <v>34312</v>
      </c>
      <c r="D234" s="0" t="n">
        <f aca="false">MONTH(R234)</f>
        <v>12</v>
      </c>
      <c r="E234" s="0" t="n">
        <f aca="false">YEAR(R234)</f>
        <v>1993</v>
      </c>
      <c r="F234" s="36"/>
      <c r="G234" s="24" t="n">
        <f aca="false">N234-M234</f>
        <v>0.174833333333333</v>
      </c>
      <c r="H234" s="24" t="n">
        <f aca="false">O234-N234</f>
        <v>0.14</v>
      </c>
      <c r="I234" s="24" t="n">
        <f aca="false">O234-M234</f>
        <v>0.314833333333333</v>
      </c>
      <c r="J234" s="25" t="n">
        <f aca="false">VLOOKUP(C234,'Nymex hist.'!A:B,2,0)</f>
        <v>1.916</v>
      </c>
      <c r="K234" s="25"/>
      <c r="L234" s="34"/>
      <c r="M234" s="27" t="n">
        <f aca="false">SUMIF($S$3:$FQ$3,$E234+1,$S234:$FQ234)/COUNTIF($S$3:$FQ$3,$E234+1)</f>
        <v>1.96316666666667</v>
      </c>
      <c r="N234" s="27" t="n">
        <f aca="false">SUMIF($S$3:$FQ$3,$E234+2,$S234:$FQ234)/COUNTIF($S$3:$FQ$3,$E234+2)</f>
        <v>2.138</v>
      </c>
      <c r="O234" s="27" t="n">
        <f aca="false">SUMIF($S$3:$FQ$3,$E234+3,$S234:$FQ234)/COUNTIF($S$3:$FQ$3,$E234+3)</f>
        <v>2.278</v>
      </c>
      <c r="P234" s="27" t="n">
        <f aca="false">SUMIF($S$3:$FQ$3,$E234+4,$S234:$FQ234)/COUNTIF($S$3:$FQ$3,$E234+4)</f>
        <v>2.4205</v>
      </c>
      <c r="Q234" s="27" t="n">
        <f aca="false">SUMIF($S$3:$FQ$3,$E234+5,$S234:$FQ234)/COUNTIF($S$3:$FQ$3,$E234+5)</f>
        <v>2.5655</v>
      </c>
      <c r="R234" s="28" t="n">
        <v>34312</v>
      </c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 t="n">
        <v>1.916</v>
      </c>
      <c r="AE234" s="29" t="n">
        <v>1.876</v>
      </c>
      <c r="AF234" s="29" t="n">
        <v>1.866</v>
      </c>
      <c r="AG234" s="29" t="n">
        <v>1.87</v>
      </c>
      <c r="AH234" s="29" t="n">
        <v>1.88</v>
      </c>
      <c r="AI234" s="29" t="n">
        <v>1.895</v>
      </c>
      <c r="AJ234" s="30" t="n">
        <v>1.91</v>
      </c>
      <c r="AK234" s="29" t="n">
        <v>1.943</v>
      </c>
      <c r="AL234" s="29" t="n">
        <v>1.98</v>
      </c>
      <c r="AM234" s="29" t="n">
        <v>2.033</v>
      </c>
      <c r="AN234" s="29" t="n">
        <v>2.133</v>
      </c>
      <c r="AO234" s="29" t="n">
        <v>2.256</v>
      </c>
      <c r="AP234" s="29" t="n">
        <v>2.226</v>
      </c>
      <c r="AQ234" s="29" t="n">
        <v>2.126</v>
      </c>
      <c r="AR234" s="29" t="n">
        <v>2.076</v>
      </c>
      <c r="AS234" s="29" t="n">
        <v>2.076</v>
      </c>
      <c r="AT234" s="29" t="n">
        <v>2.081</v>
      </c>
      <c r="AU234" s="29" t="n">
        <v>2.081</v>
      </c>
      <c r="AV234" s="29" t="n">
        <v>2.0325</v>
      </c>
      <c r="AW234" s="29" t="n">
        <v>2.0655</v>
      </c>
      <c r="AX234" s="29" t="n">
        <v>2.1025</v>
      </c>
      <c r="AY234" s="29" t="n">
        <v>2.1555</v>
      </c>
      <c r="AZ234" s="29" t="n">
        <v>2.2555</v>
      </c>
      <c r="BA234" s="29" t="n">
        <v>2.3785</v>
      </c>
      <c r="BB234" s="29" t="n">
        <v>2.366</v>
      </c>
      <c r="BC234" s="29" t="n">
        <v>2.266</v>
      </c>
      <c r="BD234" s="29" t="n">
        <v>2.216</v>
      </c>
      <c r="BE234" s="29" t="n">
        <v>2.216</v>
      </c>
      <c r="BF234" s="29" t="n">
        <v>2.221</v>
      </c>
      <c r="BG234" s="29" t="n">
        <v>2.221</v>
      </c>
      <c r="BH234" s="29" t="n">
        <v>2.1725</v>
      </c>
      <c r="BI234" s="29" t="n">
        <v>2.2055</v>
      </c>
      <c r="BJ234" s="29" t="n">
        <v>2.2425</v>
      </c>
      <c r="BK234" s="29" t="n">
        <v>2.2955</v>
      </c>
      <c r="BL234" s="29" t="n">
        <v>2.3955</v>
      </c>
      <c r="BM234" s="29" t="n">
        <v>2.5185</v>
      </c>
      <c r="BN234" s="29" t="n">
        <v>2.5085</v>
      </c>
      <c r="BO234" s="29" t="n">
        <v>2.4085</v>
      </c>
      <c r="BP234" s="29" t="n">
        <v>2.3585</v>
      </c>
      <c r="BQ234" s="29" t="n">
        <v>2.3585</v>
      </c>
      <c r="BR234" s="29" t="n">
        <v>2.3635</v>
      </c>
      <c r="BS234" s="29" t="n">
        <v>2.3635</v>
      </c>
      <c r="BT234" s="29" t="n">
        <v>2.315</v>
      </c>
      <c r="BU234" s="29" t="n">
        <v>2.348</v>
      </c>
      <c r="BV234" s="29" t="n">
        <v>2.385</v>
      </c>
      <c r="BW234" s="29" t="n">
        <v>2.438</v>
      </c>
      <c r="BX234" s="29" t="n">
        <v>2.538</v>
      </c>
      <c r="BY234" s="29" t="n">
        <v>2.661</v>
      </c>
      <c r="BZ234" s="29" t="n">
        <v>2.6535</v>
      </c>
      <c r="CA234" s="29" t="n">
        <v>2.5535</v>
      </c>
      <c r="CB234" s="29" t="n">
        <v>2.5035</v>
      </c>
      <c r="CC234" s="29" t="n">
        <v>2.5035</v>
      </c>
      <c r="CD234" s="29" t="n">
        <v>2.5085</v>
      </c>
      <c r="CE234" s="29" t="n">
        <v>2.5085</v>
      </c>
      <c r="CF234" s="29" t="n">
        <v>2.46</v>
      </c>
      <c r="CG234" s="29" t="n">
        <v>2.493</v>
      </c>
      <c r="CH234" s="29" t="n">
        <v>2.53</v>
      </c>
      <c r="CI234" s="29" t="n">
        <v>2.583</v>
      </c>
      <c r="CJ234" s="29" t="n">
        <v>2.683</v>
      </c>
      <c r="CK234" s="29" t="n">
        <v>2.806</v>
      </c>
      <c r="CL234" s="29" t="n">
        <v>2.8035</v>
      </c>
      <c r="CM234" s="29" t="n">
        <v>2.7035</v>
      </c>
      <c r="CN234" s="29" t="n">
        <v>2.6535</v>
      </c>
      <c r="CO234" s="29" t="n">
        <v>2.6535</v>
      </c>
      <c r="CP234" s="29" t="n">
        <v>2.6585</v>
      </c>
      <c r="CQ234" s="29" t="n">
        <v>2.6585</v>
      </c>
      <c r="CR234" s="29" t="n">
        <v>2.61</v>
      </c>
      <c r="CS234" s="29" t="n">
        <v>2.643</v>
      </c>
      <c r="CT234" s="29" t="n">
        <v>2.68</v>
      </c>
      <c r="CU234" s="29" t="n">
        <v>2.733</v>
      </c>
      <c r="CV234" s="29" t="n">
        <v>2.833</v>
      </c>
      <c r="CW234" s="29" t="n">
        <v>2.956</v>
      </c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12.75" hidden="true" customHeight="false" outlineLevel="0" collapsed="false">
      <c r="A235" s="0" t="n">
        <f aca="false">WEEKDAY(C235,2)</f>
        <v>5</v>
      </c>
      <c r="B235" s="0" t="n">
        <f aca="false">MONTH(C235)</f>
        <v>12</v>
      </c>
      <c r="C235" s="23" t="n">
        <v>34313</v>
      </c>
      <c r="D235" s="0" t="n">
        <f aca="false">MONTH(R235)</f>
        <v>12</v>
      </c>
      <c r="E235" s="0" t="n">
        <f aca="false">YEAR(R235)</f>
        <v>1993</v>
      </c>
      <c r="F235" s="36"/>
      <c r="G235" s="24" t="n">
        <f aca="false">N235-M235</f>
        <v>0.165666666666666</v>
      </c>
      <c r="H235" s="24" t="n">
        <f aca="false">O235-N235</f>
        <v>0.14</v>
      </c>
      <c r="I235" s="24" t="n">
        <f aca="false">O235-M235</f>
        <v>0.305666666666667</v>
      </c>
      <c r="J235" s="25" t="n">
        <f aca="false">VLOOKUP(C235,'Nymex hist.'!A:B,2,0)</f>
        <v>1.946</v>
      </c>
      <c r="K235" s="25"/>
      <c r="L235" s="34"/>
      <c r="M235" s="27" t="n">
        <f aca="false">SUMIF($S$3:$FQ$3,$E235+1,$S235:$FQ235)/COUNTIF($S$3:$FQ$3,$E235+1)</f>
        <v>1.97408333333333</v>
      </c>
      <c r="N235" s="27" t="n">
        <f aca="false">SUMIF($S$3:$FQ$3,$E235+2,$S235:$FQ235)/COUNTIF($S$3:$FQ$3,$E235+2)</f>
        <v>2.13975</v>
      </c>
      <c r="O235" s="27" t="n">
        <f aca="false">SUMIF($S$3:$FQ$3,$E235+3,$S235:$FQ235)/COUNTIF($S$3:$FQ$3,$E235+3)</f>
        <v>2.27975</v>
      </c>
      <c r="P235" s="27" t="n">
        <f aca="false">SUMIF($S$3:$FQ$3,$E235+4,$S235:$FQ235)/COUNTIF($S$3:$FQ$3,$E235+4)</f>
        <v>2.42475</v>
      </c>
      <c r="Q235" s="27" t="n">
        <f aca="false">SUMIF($S$3:$FQ$3,$E235+5,$S235:$FQ235)/COUNTIF($S$3:$FQ$3,$E235+5)</f>
        <v>2.57225</v>
      </c>
      <c r="R235" s="28" t="n">
        <v>34313</v>
      </c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 t="n">
        <v>1.946</v>
      </c>
      <c r="AE235" s="29" t="n">
        <v>1.903</v>
      </c>
      <c r="AF235" s="29" t="n">
        <v>1.888</v>
      </c>
      <c r="AG235" s="29" t="n">
        <v>1.888</v>
      </c>
      <c r="AH235" s="29" t="n">
        <v>1.898</v>
      </c>
      <c r="AI235" s="29" t="n">
        <v>1.908</v>
      </c>
      <c r="AJ235" s="30" t="n">
        <v>1.918</v>
      </c>
      <c r="AK235" s="29" t="n">
        <v>1.948</v>
      </c>
      <c r="AL235" s="29" t="n">
        <v>1.978</v>
      </c>
      <c r="AM235" s="29" t="n">
        <v>2.03</v>
      </c>
      <c r="AN235" s="29" t="n">
        <v>2.13</v>
      </c>
      <c r="AO235" s="29" t="n">
        <v>2.254</v>
      </c>
      <c r="AP235" s="29" t="n">
        <v>2.224</v>
      </c>
      <c r="AQ235" s="29" t="n">
        <v>2.124</v>
      </c>
      <c r="AR235" s="29" t="n">
        <v>2.074</v>
      </c>
      <c r="AS235" s="29" t="n">
        <v>2.074</v>
      </c>
      <c r="AT235" s="29" t="n">
        <v>2.079</v>
      </c>
      <c r="AU235" s="29" t="n">
        <v>2.079</v>
      </c>
      <c r="AV235" s="29" t="n">
        <v>2.0455</v>
      </c>
      <c r="AW235" s="29" t="n">
        <v>2.0755</v>
      </c>
      <c r="AX235" s="29" t="n">
        <v>2.1055</v>
      </c>
      <c r="AY235" s="29" t="n">
        <v>2.1575</v>
      </c>
      <c r="AZ235" s="29" t="n">
        <v>2.2575</v>
      </c>
      <c r="BA235" s="29" t="n">
        <v>2.3815</v>
      </c>
      <c r="BB235" s="29" t="n">
        <v>2.364</v>
      </c>
      <c r="BC235" s="29" t="n">
        <v>2.264</v>
      </c>
      <c r="BD235" s="29" t="n">
        <v>2.214</v>
      </c>
      <c r="BE235" s="29" t="n">
        <v>2.214</v>
      </c>
      <c r="BF235" s="29" t="n">
        <v>2.219</v>
      </c>
      <c r="BG235" s="29" t="n">
        <v>2.219</v>
      </c>
      <c r="BH235" s="29" t="n">
        <v>2.1855</v>
      </c>
      <c r="BI235" s="29" t="n">
        <v>2.2155</v>
      </c>
      <c r="BJ235" s="29" t="n">
        <v>2.2455</v>
      </c>
      <c r="BK235" s="29" t="n">
        <v>2.2975</v>
      </c>
      <c r="BL235" s="29" t="n">
        <v>2.3975</v>
      </c>
      <c r="BM235" s="29" t="n">
        <v>2.5215</v>
      </c>
      <c r="BN235" s="29" t="n">
        <v>2.509</v>
      </c>
      <c r="BO235" s="29" t="n">
        <v>2.409</v>
      </c>
      <c r="BP235" s="29" t="n">
        <v>2.359</v>
      </c>
      <c r="BQ235" s="29" t="n">
        <v>2.359</v>
      </c>
      <c r="BR235" s="29" t="n">
        <v>2.364</v>
      </c>
      <c r="BS235" s="29" t="n">
        <v>2.364</v>
      </c>
      <c r="BT235" s="29" t="n">
        <v>2.3305</v>
      </c>
      <c r="BU235" s="29" t="n">
        <v>2.3605</v>
      </c>
      <c r="BV235" s="29" t="n">
        <v>2.3905</v>
      </c>
      <c r="BW235" s="29" t="n">
        <v>2.4425</v>
      </c>
      <c r="BX235" s="29" t="n">
        <v>2.5425</v>
      </c>
      <c r="BY235" s="29" t="n">
        <v>2.6665</v>
      </c>
      <c r="BZ235" s="29" t="n">
        <v>2.6565</v>
      </c>
      <c r="CA235" s="29" t="n">
        <v>2.5565</v>
      </c>
      <c r="CB235" s="29" t="n">
        <v>2.5065</v>
      </c>
      <c r="CC235" s="29" t="n">
        <v>2.5065</v>
      </c>
      <c r="CD235" s="29" t="n">
        <v>2.5115</v>
      </c>
      <c r="CE235" s="29" t="n">
        <v>2.5115</v>
      </c>
      <c r="CF235" s="29" t="n">
        <v>2.478</v>
      </c>
      <c r="CG235" s="29" t="n">
        <v>2.508</v>
      </c>
      <c r="CH235" s="29" t="n">
        <v>2.538</v>
      </c>
      <c r="CI235" s="29" t="n">
        <v>2.59</v>
      </c>
      <c r="CJ235" s="29" t="n">
        <v>2.69</v>
      </c>
      <c r="CK235" s="29" t="n">
        <v>2.814</v>
      </c>
      <c r="CL235" s="29" t="n">
        <v>2.809</v>
      </c>
      <c r="CM235" s="29" t="n">
        <v>2.709</v>
      </c>
      <c r="CN235" s="29" t="n">
        <v>2.659</v>
      </c>
      <c r="CO235" s="29" t="n">
        <v>2.659</v>
      </c>
      <c r="CP235" s="29" t="n">
        <v>2.664</v>
      </c>
      <c r="CQ235" s="29" t="n">
        <v>2.664</v>
      </c>
      <c r="CR235" s="29" t="n">
        <v>2.6305</v>
      </c>
      <c r="CS235" s="29" t="n">
        <v>2.6605</v>
      </c>
      <c r="CT235" s="29" t="n">
        <v>2.6905</v>
      </c>
      <c r="CU235" s="29" t="n">
        <v>2.7425</v>
      </c>
      <c r="CV235" s="29" t="n">
        <v>2.8425</v>
      </c>
      <c r="CW235" s="29" t="n">
        <v>2.9665</v>
      </c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12.75" hidden="true" customHeight="false" outlineLevel="0" collapsed="false">
      <c r="A236" s="0" t="n">
        <f aca="false">WEEKDAY(C236,2)</f>
        <v>1</v>
      </c>
      <c r="B236" s="0" t="n">
        <f aca="false">MONTH(C236)</f>
        <v>12</v>
      </c>
      <c r="C236" s="23" t="n">
        <v>34316</v>
      </c>
      <c r="D236" s="0" t="n">
        <f aca="false">MONTH(R236)</f>
        <v>12</v>
      </c>
      <c r="E236" s="0" t="n">
        <f aca="false">YEAR(R236)</f>
        <v>1993</v>
      </c>
      <c r="F236" s="36"/>
      <c r="G236" s="24" t="n">
        <f aca="false">N236-M236</f>
        <v>0.154166666666667</v>
      </c>
      <c r="H236" s="24" t="n">
        <f aca="false">O236-N236</f>
        <v>0.1375</v>
      </c>
      <c r="I236" s="24" t="n">
        <f aca="false">O236-M236</f>
        <v>0.291666666666666</v>
      </c>
      <c r="J236" s="25" t="n">
        <f aca="false">VLOOKUP(C236,'Nymex hist.'!A:B,2,0)</f>
        <v>1.893</v>
      </c>
      <c r="K236" s="25"/>
      <c r="L236" s="34"/>
      <c r="M236" s="27" t="n">
        <f aca="false">SUMIF($S$3:$FQ$3,$E236+1,$S236:$FQ236)/COUNTIF($S$3:$FQ$3,$E236+1)</f>
        <v>1.94975</v>
      </c>
      <c r="N236" s="27" t="n">
        <f aca="false">SUMIF($S$3:$FQ$3,$E236+2,$S236:$FQ236)/COUNTIF($S$3:$FQ$3,$E236+2)</f>
        <v>2.10391666666667</v>
      </c>
      <c r="O236" s="27" t="n">
        <f aca="false">SUMIF($S$3:$FQ$3,$E236+3,$S236:$FQ236)/COUNTIF($S$3:$FQ$3,$E236+3)</f>
        <v>2.24141666666667</v>
      </c>
      <c r="P236" s="27" t="n">
        <f aca="false">SUMIF($S$3:$FQ$3,$E236+4,$S236:$FQ236)/COUNTIF($S$3:$FQ$3,$E236+4)</f>
        <v>2.38391666666667</v>
      </c>
      <c r="Q236" s="27" t="n">
        <f aca="false">SUMIF($S$3:$FQ$3,$E236+5,$S236:$FQ236)/COUNTIF($S$3:$FQ$3,$E236+5)</f>
        <v>2.53141666666667</v>
      </c>
      <c r="R236" s="28" t="n">
        <v>34316</v>
      </c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 t="n">
        <v>1.893</v>
      </c>
      <c r="AE236" s="29" t="n">
        <v>1.865</v>
      </c>
      <c r="AF236" s="29" t="n">
        <v>1.862</v>
      </c>
      <c r="AG236" s="29" t="n">
        <v>1.862</v>
      </c>
      <c r="AH236" s="29" t="n">
        <v>1.872</v>
      </c>
      <c r="AI236" s="29" t="n">
        <v>1.882</v>
      </c>
      <c r="AJ236" s="30" t="n">
        <v>1.897</v>
      </c>
      <c r="AK236" s="29" t="n">
        <v>1.93</v>
      </c>
      <c r="AL236" s="29" t="n">
        <v>1.965</v>
      </c>
      <c r="AM236" s="29" t="n">
        <v>2.015</v>
      </c>
      <c r="AN236" s="29" t="n">
        <v>2.117</v>
      </c>
      <c r="AO236" s="29" t="n">
        <v>2.237</v>
      </c>
      <c r="AP236" s="29" t="n">
        <v>2.207</v>
      </c>
      <c r="AQ236" s="29" t="n">
        <v>2.107</v>
      </c>
      <c r="AR236" s="29" t="n">
        <v>2.057</v>
      </c>
      <c r="AS236" s="29" t="n">
        <v>2.055</v>
      </c>
      <c r="AT236" s="29" t="n">
        <v>2.06</v>
      </c>
      <c r="AU236" s="29" t="n">
        <v>2.06</v>
      </c>
      <c r="AV236" s="29" t="n">
        <v>1.987</v>
      </c>
      <c r="AW236" s="29" t="n">
        <v>2.02</v>
      </c>
      <c r="AX236" s="29" t="n">
        <v>2.055</v>
      </c>
      <c r="AY236" s="29" t="n">
        <v>2.105</v>
      </c>
      <c r="AZ236" s="29" t="n">
        <v>2.207</v>
      </c>
      <c r="BA236" s="29" t="n">
        <v>2.327</v>
      </c>
      <c r="BB236" s="29" t="n">
        <v>2.3445</v>
      </c>
      <c r="BC236" s="29" t="n">
        <v>2.2445</v>
      </c>
      <c r="BD236" s="29" t="n">
        <v>2.1945</v>
      </c>
      <c r="BE236" s="29" t="n">
        <v>2.1925</v>
      </c>
      <c r="BF236" s="29" t="n">
        <v>2.1975</v>
      </c>
      <c r="BG236" s="29" t="n">
        <v>2.1975</v>
      </c>
      <c r="BH236" s="29" t="n">
        <v>2.1245</v>
      </c>
      <c r="BI236" s="29" t="n">
        <v>2.1575</v>
      </c>
      <c r="BJ236" s="29" t="n">
        <v>2.1925</v>
      </c>
      <c r="BK236" s="29" t="n">
        <v>2.2425</v>
      </c>
      <c r="BL236" s="29" t="n">
        <v>2.3445</v>
      </c>
      <c r="BM236" s="29" t="n">
        <v>2.4645</v>
      </c>
      <c r="BN236" s="29" t="n">
        <v>2.487</v>
      </c>
      <c r="BO236" s="29" t="n">
        <v>2.387</v>
      </c>
      <c r="BP236" s="29" t="n">
        <v>2.337</v>
      </c>
      <c r="BQ236" s="29" t="n">
        <v>2.335</v>
      </c>
      <c r="BR236" s="29" t="n">
        <v>2.34</v>
      </c>
      <c r="BS236" s="29" t="n">
        <v>2.34</v>
      </c>
      <c r="BT236" s="29" t="n">
        <v>2.267</v>
      </c>
      <c r="BU236" s="29" t="n">
        <v>2.3</v>
      </c>
      <c r="BV236" s="29" t="n">
        <v>2.335</v>
      </c>
      <c r="BW236" s="29" t="n">
        <v>2.385</v>
      </c>
      <c r="BX236" s="29" t="n">
        <v>2.487</v>
      </c>
      <c r="BY236" s="29" t="n">
        <v>2.607</v>
      </c>
      <c r="BZ236" s="29" t="n">
        <v>2.6345</v>
      </c>
      <c r="CA236" s="29" t="n">
        <v>2.5345</v>
      </c>
      <c r="CB236" s="29" t="n">
        <v>2.4845</v>
      </c>
      <c r="CC236" s="29" t="n">
        <v>2.4825</v>
      </c>
      <c r="CD236" s="29" t="n">
        <v>2.4875</v>
      </c>
      <c r="CE236" s="29" t="n">
        <v>2.4875</v>
      </c>
      <c r="CF236" s="29" t="n">
        <v>2.4145</v>
      </c>
      <c r="CG236" s="29" t="n">
        <v>2.4475</v>
      </c>
      <c r="CH236" s="29" t="n">
        <v>2.4825</v>
      </c>
      <c r="CI236" s="29" t="n">
        <v>2.5325</v>
      </c>
      <c r="CJ236" s="29" t="n">
        <v>2.6345</v>
      </c>
      <c r="CK236" s="29" t="n">
        <v>2.7545</v>
      </c>
      <c r="CL236" s="29" t="n">
        <v>2.7845</v>
      </c>
      <c r="CM236" s="29" t="n">
        <v>2.6845</v>
      </c>
      <c r="CN236" s="29" t="n">
        <v>2.6345</v>
      </c>
      <c r="CO236" s="29" t="n">
        <v>2.6325</v>
      </c>
      <c r="CP236" s="29" t="n">
        <v>2.6375</v>
      </c>
      <c r="CQ236" s="29" t="n">
        <v>2.6375</v>
      </c>
      <c r="CR236" s="29" t="n">
        <v>2.5645</v>
      </c>
      <c r="CS236" s="29" t="n">
        <v>2.5975</v>
      </c>
      <c r="CT236" s="29" t="n">
        <v>2.6325</v>
      </c>
      <c r="CU236" s="29" t="n">
        <v>2.6825</v>
      </c>
      <c r="CV236" s="29" t="n">
        <v>2.7845</v>
      </c>
      <c r="CW236" s="29" t="n">
        <v>2.9045</v>
      </c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12.75" hidden="true" customHeight="false" outlineLevel="0" collapsed="false">
      <c r="A237" s="0" t="n">
        <f aca="false">WEEKDAY(C237,2)</f>
        <v>2</v>
      </c>
      <c r="B237" s="0" t="n">
        <f aca="false">MONTH(C237)</f>
        <v>12</v>
      </c>
      <c r="C237" s="23" t="n">
        <v>34317</v>
      </c>
      <c r="D237" s="0" t="n">
        <f aca="false">MONTH(R237)</f>
        <v>12</v>
      </c>
      <c r="E237" s="0" t="n">
        <f aca="false">YEAR(R237)</f>
        <v>1993</v>
      </c>
      <c r="F237" s="36"/>
      <c r="G237" s="24" t="n">
        <f aca="false">N237-M237</f>
        <v>0.149666666666667</v>
      </c>
      <c r="H237" s="24" t="n">
        <f aca="false">O237-N237</f>
        <v>0.14</v>
      </c>
      <c r="I237" s="24" t="n">
        <f aca="false">O237-M237</f>
        <v>0.289666666666667</v>
      </c>
      <c r="J237" s="25" t="n">
        <f aca="false">VLOOKUP(C237,'Nymex hist.'!A:B,2,0)</f>
        <v>2.016</v>
      </c>
      <c r="K237" s="25"/>
      <c r="L237" s="34"/>
      <c r="M237" s="27" t="n">
        <f aca="false">SUMIF($S$3:$FQ$3,$E237+1,$S237:$FQ237)/COUNTIF($S$3:$FQ$3,$E237+1)</f>
        <v>1.99983333333333</v>
      </c>
      <c r="N237" s="27" t="n">
        <f aca="false">SUMIF($S$3:$FQ$3,$E237+2,$S237:$FQ237)/COUNTIF($S$3:$FQ$3,$E237+2)</f>
        <v>2.1495</v>
      </c>
      <c r="O237" s="27" t="n">
        <f aca="false">SUMIF($S$3:$FQ$3,$E237+3,$S237:$FQ237)/COUNTIF($S$3:$FQ$3,$E237+3)</f>
        <v>2.2895</v>
      </c>
      <c r="P237" s="27" t="n">
        <f aca="false">SUMIF($S$3:$FQ$3,$E237+4,$S237:$FQ237)/COUNTIF($S$3:$FQ$3,$E237+4)</f>
        <v>2.4345</v>
      </c>
      <c r="Q237" s="27" t="n">
        <f aca="false">SUMIF($S$3:$FQ$3,$E237+5,$S237:$FQ237)/COUNTIF($S$3:$FQ$3,$E237+5)</f>
        <v>2.582</v>
      </c>
      <c r="R237" s="28" t="n">
        <v>34317</v>
      </c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 t="n">
        <v>2.016</v>
      </c>
      <c r="AE237" s="29" t="n">
        <v>1.955</v>
      </c>
      <c r="AF237" s="29" t="n">
        <v>1.925</v>
      </c>
      <c r="AG237" s="29" t="n">
        <v>1.915</v>
      </c>
      <c r="AH237" s="29" t="n">
        <v>1.915</v>
      </c>
      <c r="AI237" s="29" t="n">
        <v>1.92</v>
      </c>
      <c r="AJ237" s="30" t="n">
        <v>1.925</v>
      </c>
      <c r="AK237" s="29" t="n">
        <v>1.96</v>
      </c>
      <c r="AL237" s="29" t="n">
        <v>1.995</v>
      </c>
      <c r="AM237" s="29" t="n">
        <v>2.045</v>
      </c>
      <c r="AN237" s="29" t="n">
        <v>2.15</v>
      </c>
      <c r="AO237" s="29" t="n">
        <v>2.277</v>
      </c>
      <c r="AP237" s="29" t="n">
        <v>2.247</v>
      </c>
      <c r="AQ237" s="29" t="n">
        <v>2.137</v>
      </c>
      <c r="AR237" s="29" t="n">
        <v>2.082</v>
      </c>
      <c r="AS237" s="29" t="n">
        <v>2.082</v>
      </c>
      <c r="AT237" s="29" t="n">
        <v>2.087</v>
      </c>
      <c r="AU237" s="29" t="n">
        <v>2.087</v>
      </c>
      <c r="AV237" s="29" t="n">
        <v>2.045</v>
      </c>
      <c r="AW237" s="29" t="n">
        <v>2.08</v>
      </c>
      <c r="AX237" s="29" t="n">
        <v>2.115</v>
      </c>
      <c r="AY237" s="29" t="n">
        <v>2.165</v>
      </c>
      <c r="AZ237" s="29" t="n">
        <v>2.27</v>
      </c>
      <c r="BA237" s="29" t="n">
        <v>2.397</v>
      </c>
      <c r="BB237" s="29" t="n">
        <v>2.387</v>
      </c>
      <c r="BC237" s="29" t="n">
        <v>2.277</v>
      </c>
      <c r="BD237" s="29" t="n">
        <v>2.222</v>
      </c>
      <c r="BE237" s="29" t="n">
        <v>2.222</v>
      </c>
      <c r="BF237" s="29" t="n">
        <v>2.227</v>
      </c>
      <c r="BG237" s="29" t="n">
        <v>2.227</v>
      </c>
      <c r="BH237" s="29" t="n">
        <v>2.185</v>
      </c>
      <c r="BI237" s="29" t="n">
        <v>2.22</v>
      </c>
      <c r="BJ237" s="29" t="n">
        <v>2.255</v>
      </c>
      <c r="BK237" s="29" t="n">
        <v>2.305</v>
      </c>
      <c r="BL237" s="29" t="n">
        <v>2.41</v>
      </c>
      <c r="BM237" s="29" t="n">
        <v>2.537</v>
      </c>
      <c r="BN237" s="29" t="n">
        <v>2.532</v>
      </c>
      <c r="BO237" s="29" t="n">
        <v>2.422</v>
      </c>
      <c r="BP237" s="29" t="n">
        <v>2.367</v>
      </c>
      <c r="BQ237" s="29" t="n">
        <v>2.367</v>
      </c>
      <c r="BR237" s="29" t="n">
        <v>2.372</v>
      </c>
      <c r="BS237" s="29" t="n">
        <v>2.372</v>
      </c>
      <c r="BT237" s="29" t="n">
        <v>2.33</v>
      </c>
      <c r="BU237" s="29" t="n">
        <v>2.365</v>
      </c>
      <c r="BV237" s="29" t="n">
        <v>2.4</v>
      </c>
      <c r="BW237" s="29" t="n">
        <v>2.45</v>
      </c>
      <c r="BX237" s="29" t="n">
        <v>2.555</v>
      </c>
      <c r="BY237" s="29" t="n">
        <v>2.682</v>
      </c>
      <c r="BZ237" s="29" t="n">
        <v>2.6795</v>
      </c>
      <c r="CA237" s="29" t="n">
        <v>2.5695</v>
      </c>
      <c r="CB237" s="29" t="n">
        <v>2.5145</v>
      </c>
      <c r="CC237" s="29" t="n">
        <v>2.5145</v>
      </c>
      <c r="CD237" s="29" t="n">
        <v>2.5195</v>
      </c>
      <c r="CE237" s="29" t="n">
        <v>2.5195</v>
      </c>
      <c r="CF237" s="29" t="n">
        <v>2.4775</v>
      </c>
      <c r="CG237" s="29" t="n">
        <v>2.5125</v>
      </c>
      <c r="CH237" s="29" t="n">
        <v>2.5475</v>
      </c>
      <c r="CI237" s="29" t="n">
        <v>2.5975</v>
      </c>
      <c r="CJ237" s="29" t="n">
        <v>2.7025</v>
      </c>
      <c r="CK237" s="29" t="n">
        <v>2.8295</v>
      </c>
      <c r="CL237" s="29" t="n">
        <v>2.8295</v>
      </c>
      <c r="CM237" s="29" t="n">
        <v>2.7195</v>
      </c>
      <c r="CN237" s="29" t="n">
        <v>2.6645</v>
      </c>
      <c r="CO237" s="29" t="n">
        <v>2.6645</v>
      </c>
      <c r="CP237" s="29" t="n">
        <v>2.6695</v>
      </c>
      <c r="CQ237" s="29" t="n">
        <v>2.6695</v>
      </c>
      <c r="CR237" s="29" t="n">
        <v>2.6275</v>
      </c>
      <c r="CS237" s="29" t="n">
        <v>2.6625</v>
      </c>
      <c r="CT237" s="29" t="n">
        <v>2.6975</v>
      </c>
      <c r="CU237" s="29" t="n">
        <v>2.7475</v>
      </c>
      <c r="CV237" s="29" t="n">
        <v>2.8525</v>
      </c>
      <c r="CW237" s="29" t="n">
        <v>2.9795</v>
      </c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</row>
    <row r="238" customFormat="false" ht="12.75" hidden="true" customHeight="false" outlineLevel="0" collapsed="false">
      <c r="A238" s="0" t="n">
        <f aca="false">WEEKDAY(C238,2)</f>
        <v>3</v>
      </c>
      <c r="B238" s="0" t="n">
        <f aca="false">MONTH(C238)</f>
        <v>12</v>
      </c>
      <c r="C238" s="23" t="n">
        <v>34318</v>
      </c>
      <c r="D238" s="0" t="n">
        <f aca="false">MONTH(R238)</f>
        <v>12</v>
      </c>
      <c r="E238" s="0" t="n">
        <f aca="false">YEAR(R238)</f>
        <v>1993</v>
      </c>
      <c r="F238" s="36"/>
      <c r="G238" s="24" t="n">
        <f aca="false">N238-M238</f>
        <v>0.133583333333334</v>
      </c>
      <c r="H238" s="24" t="n">
        <f aca="false">O238-N238</f>
        <v>0.13</v>
      </c>
      <c r="I238" s="24" t="n">
        <f aca="false">O238-M238</f>
        <v>0.263583333333334</v>
      </c>
      <c r="J238" s="25" t="n">
        <f aca="false">VLOOKUP(C238,'Nymex hist.'!A:B,2,0)</f>
        <v>2.013</v>
      </c>
      <c r="K238" s="25"/>
      <c r="L238" s="34"/>
      <c r="M238" s="27" t="n">
        <f aca="false">SUMIF($S$3:$FQ$3,$E238+1,$S238:$FQ238)/COUNTIF($S$3:$FQ$3,$E238+1)</f>
        <v>1.97525</v>
      </c>
      <c r="N238" s="27" t="n">
        <f aca="false">SUMIF($S$3:$FQ$3,$E238+2,$S238:$FQ238)/COUNTIF($S$3:$FQ$3,$E238+2)</f>
        <v>2.10883333333333</v>
      </c>
      <c r="O238" s="27" t="n">
        <f aca="false">SUMIF($S$3:$FQ$3,$E238+3,$S238:$FQ238)/COUNTIF($S$3:$FQ$3,$E238+3)</f>
        <v>2.23883333333333</v>
      </c>
      <c r="P238" s="27" t="n">
        <f aca="false">SUMIF($S$3:$FQ$3,$E238+4,$S238:$FQ238)/COUNTIF($S$3:$FQ$3,$E238+4)</f>
        <v>2.37383333333333</v>
      </c>
      <c r="Q238" s="27" t="n">
        <f aca="false">SUMIF($S$3:$FQ$3,$E238+5,$S238:$FQ238)/COUNTIF($S$3:$FQ$3,$E238+5)</f>
        <v>2.51383333333333</v>
      </c>
      <c r="R238" s="28" t="n">
        <v>34318</v>
      </c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 t="n">
        <v>2.013</v>
      </c>
      <c r="AE238" s="29" t="n">
        <v>1.936</v>
      </c>
      <c r="AF238" s="29" t="n">
        <v>1.898</v>
      </c>
      <c r="AG238" s="29" t="n">
        <v>1.888</v>
      </c>
      <c r="AH238" s="29" t="n">
        <v>1.888</v>
      </c>
      <c r="AI238" s="29" t="n">
        <v>1.893</v>
      </c>
      <c r="AJ238" s="30" t="n">
        <v>1.898</v>
      </c>
      <c r="AK238" s="29" t="n">
        <v>1.933</v>
      </c>
      <c r="AL238" s="29" t="n">
        <v>1.968</v>
      </c>
      <c r="AM238" s="29" t="n">
        <v>2.018</v>
      </c>
      <c r="AN238" s="29" t="n">
        <v>2.123</v>
      </c>
      <c r="AO238" s="29" t="n">
        <v>2.247</v>
      </c>
      <c r="AP238" s="29" t="n">
        <v>2.215</v>
      </c>
      <c r="AQ238" s="29" t="n">
        <v>2.1</v>
      </c>
      <c r="AR238" s="29" t="n">
        <v>2.035</v>
      </c>
      <c r="AS238" s="29" t="n">
        <v>2.033</v>
      </c>
      <c r="AT238" s="29" t="n">
        <v>2.038</v>
      </c>
      <c r="AU238" s="29" t="n">
        <v>2.038</v>
      </c>
      <c r="AV238" s="29" t="n">
        <v>2.008</v>
      </c>
      <c r="AW238" s="29" t="n">
        <v>2.043</v>
      </c>
      <c r="AX238" s="29" t="n">
        <v>2.078</v>
      </c>
      <c r="AY238" s="29" t="n">
        <v>2.128</v>
      </c>
      <c r="AZ238" s="29" t="n">
        <v>2.233</v>
      </c>
      <c r="BA238" s="29" t="n">
        <v>2.357</v>
      </c>
      <c r="BB238" s="29" t="n">
        <v>2.345</v>
      </c>
      <c r="BC238" s="29" t="n">
        <v>2.23</v>
      </c>
      <c r="BD238" s="29" t="n">
        <v>2.165</v>
      </c>
      <c r="BE238" s="29" t="n">
        <v>2.163</v>
      </c>
      <c r="BF238" s="29" t="n">
        <v>2.168</v>
      </c>
      <c r="BG238" s="29" t="n">
        <v>2.168</v>
      </c>
      <c r="BH238" s="29" t="n">
        <v>2.138</v>
      </c>
      <c r="BI238" s="29" t="n">
        <v>2.173</v>
      </c>
      <c r="BJ238" s="29" t="n">
        <v>2.208</v>
      </c>
      <c r="BK238" s="29" t="n">
        <v>2.258</v>
      </c>
      <c r="BL238" s="29" t="n">
        <v>2.363</v>
      </c>
      <c r="BM238" s="29" t="n">
        <v>2.487</v>
      </c>
      <c r="BN238" s="29" t="n">
        <v>2.48</v>
      </c>
      <c r="BO238" s="29" t="n">
        <v>2.365</v>
      </c>
      <c r="BP238" s="29" t="n">
        <v>2.3</v>
      </c>
      <c r="BQ238" s="29" t="n">
        <v>2.298</v>
      </c>
      <c r="BR238" s="29" t="n">
        <v>2.303</v>
      </c>
      <c r="BS238" s="29" t="n">
        <v>2.303</v>
      </c>
      <c r="BT238" s="29" t="n">
        <v>2.273</v>
      </c>
      <c r="BU238" s="29" t="n">
        <v>2.308</v>
      </c>
      <c r="BV238" s="29" t="n">
        <v>2.343</v>
      </c>
      <c r="BW238" s="29" t="n">
        <v>2.393</v>
      </c>
      <c r="BX238" s="29" t="n">
        <v>2.498</v>
      </c>
      <c r="BY238" s="29" t="n">
        <v>2.622</v>
      </c>
      <c r="BZ238" s="29" t="n">
        <v>2.62</v>
      </c>
      <c r="CA238" s="29" t="n">
        <v>2.505</v>
      </c>
      <c r="CB238" s="29" t="n">
        <v>2.44</v>
      </c>
      <c r="CC238" s="29" t="n">
        <v>2.438</v>
      </c>
      <c r="CD238" s="29" t="n">
        <v>2.443</v>
      </c>
      <c r="CE238" s="29" t="n">
        <v>2.443</v>
      </c>
      <c r="CF238" s="29" t="n">
        <v>2.413</v>
      </c>
      <c r="CG238" s="29" t="n">
        <v>2.448</v>
      </c>
      <c r="CH238" s="29" t="n">
        <v>2.483</v>
      </c>
      <c r="CI238" s="29" t="n">
        <v>2.533</v>
      </c>
      <c r="CJ238" s="29" t="n">
        <v>2.638</v>
      </c>
      <c r="CK238" s="29" t="n">
        <v>2.762</v>
      </c>
      <c r="CL238" s="29" t="n">
        <v>2.765</v>
      </c>
      <c r="CM238" s="29" t="n">
        <v>2.65</v>
      </c>
      <c r="CN238" s="29" t="n">
        <v>2.585</v>
      </c>
      <c r="CO238" s="29" t="n">
        <v>2.583</v>
      </c>
      <c r="CP238" s="29" t="n">
        <v>2.588</v>
      </c>
      <c r="CQ238" s="29" t="n">
        <v>2.588</v>
      </c>
      <c r="CR238" s="29" t="n">
        <v>2.558</v>
      </c>
      <c r="CS238" s="29" t="n">
        <v>2.593</v>
      </c>
      <c r="CT238" s="29" t="n">
        <v>2.628</v>
      </c>
      <c r="CU238" s="29" t="n">
        <v>2.678</v>
      </c>
      <c r="CV238" s="29" t="n">
        <v>2.783</v>
      </c>
      <c r="CW238" s="29" t="n">
        <v>2.907</v>
      </c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12.75" hidden="true" customHeight="false" outlineLevel="0" collapsed="false">
      <c r="A239" s="0" t="n">
        <f aca="false">WEEKDAY(C239,2)</f>
        <v>4</v>
      </c>
      <c r="B239" s="0" t="n">
        <f aca="false">MONTH(C239)</f>
        <v>12</v>
      </c>
      <c r="C239" s="23" t="n">
        <v>34319</v>
      </c>
      <c r="D239" s="0" t="n">
        <f aca="false">MONTH(R239)</f>
        <v>12</v>
      </c>
      <c r="E239" s="0" t="n">
        <f aca="false">YEAR(R239)</f>
        <v>1993</v>
      </c>
      <c r="F239" s="36"/>
      <c r="G239" s="24" t="n">
        <f aca="false">N239-M239</f>
        <v>0.122916666666667</v>
      </c>
      <c r="H239" s="24" t="n">
        <f aca="false">O239-N239</f>
        <v>0.13</v>
      </c>
      <c r="I239" s="24" t="n">
        <f aca="false">O239-M239</f>
        <v>0.252916666666667</v>
      </c>
      <c r="J239" s="25" t="n">
        <f aca="false">VLOOKUP(C239,'Nymex hist.'!A:B,2,0)</f>
        <v>2.075</v>
      </c>
      <c r="K239" s="25"/>
      <c r="L239" s="34"/>
      <c r="M239" s="27" t="n">
        <f aca="false">SUMIF($S$3:$FQ$3,$E239+1,$S239:$FQ239)/COUNTIF($S$3:$FQ$3,$E239+1)</f>
        <v>1.98175</v>
      </c>
      <c r="N239" s="27" t="n">
        <f aca="false">SUMIF($S$3:$FQ$3,$E239+2,$S239:$FQ239)/COUNTIF($S$3:$FQ$3,$E239+2)</f>
        <v>2.10466666666667</v>
      </c>
      <c r="O239" s="27" t="n">
        <f aca="false">SUMIF($S$3:$FQ$3,$E239+3,$S239:$FQ239)/COUNTIF($S$3:$FQ$3,$E239+3)</f>
        <v>2.23466666666667</v>
      </c>
      <c r="P239" s="27" t="n">
        <f aca="false">SUMIF($S$3:$FQ$3,$E239+4,$S239:$FQ239)/COUNTIF($S$3:$FQ$3,$E239+4)</f>
        <v>2.36966666666667</v>
      </c>
      <c r="Q239" s="27" t="n">
        <f aca="false">SUMIF($S$3:$FQ$3,$E239+5,$S239:$FQ239)/COUNTIF($S$3:$FQ$3,$E239+5)</f>
        <v>2.50966666666667</v>
      </c>
      <c r="R239" s="28" t="n">
        <v>34319</v>
      </c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 t="n">
        <v>2.075</v>
      </c>
      <c r="AE239" s="29" t="n">
        <v>1.952</v>
      </c>
      <c r="AF239" s="29" t="n">
        <v>1.908</v>
      </c>
      <c r="AG239" s="29" t="n">
        <v>1.893</v>
      </c>
      <c r="AH239" s="29" t="n">
        <v>1.893</v>
      </c>
      <c r="AI239" s="29" t="n">
        <v>1.893</v>
      </c>
      <c r="AJ239" s="30" t="n">
        <v>1.898</v>
      </c>
      <c r="AK239" s="29" t="n">
        <v>1.93</v>
      </c>
      <c r="AL239" s="29" t="n">
        <v>1.963</v>
      </c>
      <c r="AM239" s="29" t="n">
        <v>2.013</v>
      </c>
      <c r="AN239" s="29" t="n">
        <v>2.118</v>
      </c>
      <c r="AO239" s="29" t="n">
        <v>2.245</v>
      </c>
      <c r="AP239" s="29" t="n">
        <v>2.21</v>
      </c>
      <c r="AQ239" s="29" t="n">
        <v>2.095</v>
      </c>
      <c r="AR239" s="29" t="n">
        <v>2.03</v>
      </c>
      <c r="AS239" s="29" t="n">
        <v>2.028</v>
      </c>
      <c r="AT239" s="29" t="n">
        <v>2.033</v>
      </c>
      <c r="AU239" s="29" t="n">
        <v>2.033</v>
      </c>
      <c r="AV239" s="29" t="n">
        <v>2.008</v>
      </c>
      <c r="AW239" s="29" t="n">
        <v>2.04</v>
      </c>
      <c r="AX239" s="29" t="n">
        <v>2.073</v>
      </c>
      <c r="AY239" s="29" t="n">
        <v>2.123</v>
      </c>
      <c r="AZ239" s="29" t="n">
        <v>2.228</v>
      </c>
      <c r="BA239" s="29" t="n">
        <v>2.355</v>
      </c>
      <c r="BB239" s="29" t="n">
        <v>2.34</v>
      </c>
      <c r="BC239" s="29" t="n">
        <v>2.225</v>
      </c>
      <c r="BD239" s="29" t="n">
        <v>2.16</v>
      </c>
      <c r="BE239" s="29" t="n">
        <v>2.158</v>
      </c>
      <c r="BF239" s="29" t="n">
        <v>2.163</v>
      </c>
      <c r="BG239" s="29" t="n">
        <v>2.163</v>
      </c>
      <c r="BH239" s="29" t="n">
        <v>2.138</v>
      </c>
      <c r="BI239" s="29" t="n">
        <v>2.17</v>
      </c>
      <c r="BJ239" s="29" t="n">
        <v>2.203</v>
      </c>
      <c r="BK239" s="29" t="n">
        <v>2.253</v>
      </c>
      <c r="BL239" s="29" t="n">
        <v>2.358</v>
      </c>
      <c r="BM239" s="29" t="n">
        <v>2.485</v>
      </c>
      <c r="BN239" s="29" t="n">
        <v>2.475</v>
      </c>
      <c r="BO239" s="29" t="n">
        <v>2.36</v>
      </c>
      <c r="BP239" s="29" t="n">
        <v>2.295</v>
      </c>
      <c r="BQ239" s="29" t="n">
        <v>2.293</v>
      </c>
      <c r="BR239" s="29" t="n">
        <v>2.298</v>
      </c>
      <c r="BS239" s="29" t="n">
        <v>2.298</v>
      </c>
      <c r="BT239" s="29" t="n">
        <v>2.273</v>
      </c>
      <c r="BU239" s="29" t="n">
        <v>2.305</v>
      </c>
      <c r="BV239" s="29" t="n">
        <v>2.338</v>
      </c>
      <c r="BW239" s="29" t="n">
        <v>2.388</v>
      </c>
      <c r="BX239" s="29" t="n">
        <v>2.493</v>
      </c>
      <c r="BY239" s="29" t="n">
        <v>2.62</v>
      </c>
      <c r="BZ239" s="29" t="n">
        <v>2.615</v>
      </c>
      <c r="CA239" s="29" t="n">
        <v>2.5</v>
      </c>
      <c r="CB239" s="29" t="n">
        <v>2.435</v>
      </c>
      <c r="CC239" s="29" t="n">
        <v>2.433</v>
      </c>
      <c r="CD239" s="29" t="n">
        <v>2.438</v>
      </c>
      <c r="CE239" s="29" t="n">
        <v>2.438</v>
      </c>
      <c r="CF239" s="29" t="n">
        <v>2.413</v>
      </c>
      <c r="CG239" s="29" t="n">
        <v>2.445</v>
      </c>
      <c r="CH239" s="29" t="n">
        <v>2.478</v>
      </c>
      <c r="CI239" s="29" t="n">
        <v>2.528</v>
      </c>
      <c r="CJ239" s="29" t="n">
        <v>2.633</v>
      </c>
      <c r="CK239" s="29" t="n">
        <v>2.76</v>
      </c>
      <c r="CL239" s="29" t="n">
        <v>2.76</v>
      </c>
      <c r="CM239" s="29" t="n">
        <v>2.645</v>
      </c>
      <c r="CN239" s="29" t="n">
        <v>2.58</v>
      </c>
      <c r="CO239" s="29" t="n">
        <v>2.578</v>
      </c>
      <c r="CP239" s="29" t="n">
        <v>2.583</v>
      </c>
      <c r="CQ239" s="29" t="n">
        <v>2.583</v>
      </c>
      <c r="CR239" s="29" t="n">
        <v>2.558</v>
      </c>
      <c r="CS239" s="29" t="n">
        <v>2.59</v>
      </c>
      <c r="CT239" s="29" t="n">
        <v>2.623</v>
      </c>
      <c r="CU239" s="29" t="n">
        <v>2.673</v>
      </c>
      <c r="CV239" s="29" t="n">
        <v>2.778</v>
      </c>
      <c r="CW239" s="29" t="n">
        <v>2.905</v>
      </c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12.75" hidden="true" customHeight="false" outlineLevel="0" collapsed="false">
      <c r="A240" s="0" t="n">
        <f aca="false">WEEKDAY(C240,2)</f>
        <v>5</v>
      </c>
      <c r="B240" s="0" t="n">
        <f aca="false">MONTH(C240)</f>
        <v>12</v>
      </c>
      <c r="C240" s="23" t="n">
        <v>34320</v>
      </c>
      <c r="D240" s="0" t="n">
        <f aca="false">MONTH(R240)</f>
        <v>12</v>
      </c>
      <c r="E240" s="0" t="n">
        <f aca="false">YEAR(R240)</f>
        <v>1993</v>
      </c>
      <c r="F240" s="36"/>
      <c r="G240" s="24" t="n">
        <f aca="false">N240-M240</f>
        <v>0.12175</v>
      </c>
      <c r="H240" s="24" t="n">
        <f aca="false">O240-N240</f>
        <v>0.1275</v>
      </c>
      <c r="I240" s="24" t="n">
        <f aca="false">O240-M240</f>
        <v>0.24925</v>
      </c>
      <c r="J240" s="25" t="n">
        <f aca="false">VLOOKUP(C240,'Nymex hist.'!A:B,2,0)</f>
        <v>2.105</v>
      </c>
      <c r="K240" s="25"/>
      <c r="L240" s="34"/>
      <c r="M240" s="27" t="n">
        <f aca="false">SUMIF($S$3:$FQ$3,$E240+1,$S240:$FQ240)/COUNTIF($S$3:$FQ$3,$E240+1)</f>
        <v>1.97033333333333</v>
      </c>
      <c r="N240" s="27" t="n">
        <f aca="false">SUMIF($S$3:$FQ$3,$E240+2,$S240:$FQ240)/COUNTIF($S$3:$FQ$3,$E240+2)</f>
        <v>2.09208333333333</v>
      </c>
      <c r="O240" s="27" t="n">
        <f aca="false">SUMIF($S$3:$FQ$3,$E240+3,$S240:$FQ240)/COUNTIF($S$3:$FQ$3,$E240+3)</f>
        <v>2.21958333333333</v>
      </c>
      <c r="P240" s="27" t="n">
        <f aca="false">SUMIF($S$3:$FQ$3,$E240+4,$S240:$FQ240)/COUNTIF($S$3:$FQ$3,$E240+4)</f>
        <v>2.35208333333333</v>
      </c>
      <c r="Q240" s="27" t="n">
        <f aca="false">SUMIF($S$3:$FQ$3,$E240+5,$S240:$FQ240)/COUNTIF($S$3:$FQ$3,$E240+5)</f>
        <v>2.49208333333333</v>
      </c>
      <c r="R240" s="28" t="n">
        <v>34320</v>
      </c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 t="n">
        <v>2.105</v>
      </c>
      <c r="AE240" s="29" t="n">
        <v>1.92</v>
      </c>
      <c r="AF240" s="29" t="n">
        <v>1.879</v>
      </c>
      <c r="AG240" s="29" t="n">
        <v>1.87</v>
      </c>
      <c r="AH240" s="29" t="n">
        <v>1.875</v>
      </c>
      <c r="AI240" s="29" t="n">
        <v>1.88</v>
      </c>
      <c r="AJ240" s="30" t="n">
        <v>1.885</v>
      </c>
      <c r="AK240" s="29" t="n">
        <v>1.92</v>
      </c>
      <c r="AL240" s="29" t="n">
        <v>1.955</v>
      </c>
      <c r="AM240" s="29" t="n">
        <v>2.005</v>
      </c>
      <c r="AN240" s="29" t="n">
        <v>2.115</v>
      </c>
      <c r="AO240" s="29" t="n">
        <v>2.235</v>
      </c>
      <c r="AP240" s="29" t="n">
        <v>2.205</v>
      </c>
      <c r="AQ240" s="29" t="n">
        <v>2.075</v>
      </c>
      <c r="AR240" s="29" t="n">
        <v>2.01</v>
      </c>
      <c r="AS240" s="29" t="n">
        <v>2.01</v>
      </c>
      <c r="AT240" s="29" t="n">
        <v>2.015</v>
      </c>
      <c r="AU240" s="29" t="n">
        <v>2.015</v>
      </c>
      <c r="AV240" s="29" t="n">
        <v>1.995</v>
      </c>
      <c r="AW240" s="29" t="n">
        <v>2.03</v>
      </c>
      <c r="AX240" s="29" t="n">
        <v>2.065</v>
      </c>
      <c r="AY240" s="29" t="n">
        <v>2.115</v>
      </c>
      <c r="AZ240" s="29" t="n">
        <v>2.225</v>
      </c>
      <c r="BA240" s="29" t="n">
        <v>2.345</v>
      </c>
      <c r="BB240" s="29" t="n">
        <v>2.3325</v>
      </c>
      <c r="BC240" s="29" t="n">
        <v>2.2025</v>
      </c>
      <c r="BD240" s="29" t="n">
        <v>2.1375</v>
      </c>
      <c r="BE240" s="29" t="n">
        <v>2.1375</v>
      </c>
      <c r="BF240" s="29" t="n">
        <v>2.1425</v>
      </c>
      <c r="BG240" s="29" t="n">
        <v>2.1425</v>
      </c>
      <c r="BH240" s="29" t="n">
        <v>2.1225</v>
      </c>
      <c r="BI240" s="29" t="n">
        <v>2.1575</v>
      </c>
      <c r="BJ240" s="29" t="n">
        <v>2.1925</v>
      </c>
      <c r="BK240" s="29" t="n">
        <v>2.2425</v>
      </c>
      <c r="BL240" s="29" t="n">
        <v>2.3525</v>
      </c>
      <c r="BM240" s="29" t="n">
        <v>2.4725</v>
      </c>
      <c r="BN240" s="29" t="n">
        <v>2.465</v>
      </c>
      <c r="BO240" s="29" t="n">
        <v>2.335</v>
      </c>
      <c r="BP240" s="29" t="n">
        <v>2.27</v>
      </c>
      <c r="BQ240" s="29" t="n">
        <v>2.27</v>
      </c>
      <c r="BR240" s="29" t="n">
        <v>2.275</v>
      </c>
      <c r="BS240" s="29" t="n">
        <v>2.275</v>
      </c>
      <c r="BT240" s="29" t="n">
        <v>2.255</v>
      </c>
      <c r="BU240" s="29" t="n">
        <v>2.29</v>
      </c>
      <c r="BV240" s="29" t="n">
        <v>2.325</v>
      </c>
      <c r="BW240" s="29" t="n">
        <v>2.375</v>
      </c>
      <c r="BX240" s="29" t="n">
        <v>2.485</v>
      </c>
      <c r="BY240" s="29" t="n">
        <v>2.605</v>
      </c>
      <c r="BZ240" s="29" t="n">
        <v>2.605</v>
      </c>
      <c r="CA240" s="29" t="n">
        <v>2.475</v>
      </c>
      <c r="CB240" s="29" t="n">
        <v>2.41</v>
      </c>
      <c r="CC240" s="29" t="n">
        <v>2.41</v>
      </c>
      <c r="CD240" s="29" t="n">
        <v>2.415</v>
      </c>
      <c r="CE240" s="29" t="n">
        <v>2.415</v>
      </c>
      <c r="CF240" s="29" t="n">
        <v>2.395</v>
      </c>
      <c r="CG240" s="29" t="n">
        <v>2.43</v>
      </c>
      <c r="CH240" s="29" t="n">
        <v>2.465</v>
      </c>
      <c r="CI240" s="29" t="n">
        <v>2.515</v>
      </c>
      <c r="CJ240" s="29" t="n">
        <v>2.625</v>
      </c>
      <c r="CK240" s="29" t="n">
        <v>2.745</v>
      </c>
      <c r="CL240" s="29" t="n">
        <v>2.75</v>
      </c>
      <c r="CM240" s="29" t="n">
        <v>2.62</v>
      </c>
      <c r="CN240" s="29" t="n">
        <v>2.555</v>
      </c>
      <c r="CO240" s="29" t="n">
        <v>2.555</v>
      </c>
      <c r="CP240" s="29" t="n">
        <v>2.56</v>
      </c>
      <c r="CQ240" s="29" t="n">
        <v>2.56</v>
      </c>
      <c r="CR240" s="29" t="n">
        <v>2.54</v>
      </c>
      <c r="CS240" s="29" t="n">
        <v>2.575</v>
      </c>
      <c r="CT240" s="29" t="n">
        <v>2.61</v>
      </c>
      <c r="CU240" s="29" t="n">
        <v>2.66</v>
      </c>
      <c r="CV240" s="29" t="n">
        <v>2.77</v>
      </c>
      <c r="CW240" s="29" t="n">
        <v>2.89</v>
      </c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12.75" hidden="true" customHeight="false" outlineLevel="0" collapsed="false">
      <c r="A241" s="0" t="n">
        <f aca="false">WEEKDAY(C241,2)</f>
        <v>1</v>
      </c>
      <c r="B241" s="0" t="n">
        <f aca="false">MONTH(C241)</f>
        <v>12</v>
      </c>
      <c r="C241" s="23" t="n">
        <v>34323</v>
      </c>
      <c r="D241" s="0" t="n">
        <f aca="false">MONTH(R241)</f>
        <v>12</v>
      </c>
      <c r="E241" s="0" t="n">
        <f aca="false">YEAR(R241)</f>
        <v>1993</v>
      </c>
      <c r="F241" s="36"/>
      <c r="G241" s="24" t="n">
        <f aca="false">N241-M241</f>
        <v>0.123666666666666</v>
      </c>
      <c r="H241" s="24" t="n">
        <f aca="false">O241-N241</f>
        <v>0.1275</v>
      </c>
      <c r="I241" s="24" t="n">
        <f aca="false">O241-M241</f>
        <v>0.251166666666666</v>
      </c>
      <c r="J241" s="25" t="n">
        <f aca="false">VLOOKUP(C241,'Nymex hist.'!A:B,2,0)</f>
        <v>2.172</v>
      </c>
      <c r="K241" s="25"/>
      <c r="L241" s="34"/>
      <c r="M241" s="27" t="n">
        <f aca="false">SUMIF($S$3:$FQ$3,$E241+1,$S241:$FQ241)/COUNTIF($S$3:$FQ$3,$E241+1)</f>
        <v>2.00191666666667</v>
      </c>
      <c r="N241" s="27" t="n">
        <f aca="false">SUMIF($S$3:$FQ$3,$E241+2,$S241:$FQ241)/COUNTIF($S$3:$FQ$3,$E241+2)</f>
        <v>2.12558333333333</v>
      </c>
      <c r="O241" s="27" t="n">
        <f aca="false">SUMIF($S$3:$FQ$3,$E241+3,$S241:$FQ241)/COUNTIF($S$3:$FQ$3,$E241+3)</f>
        <v>2.25308333333333</v>
      </c>
      <c r="P241" s="27" t="n">
        <f aca="false">SUMIF($S$3:$FQ$3,$E241+4,$S241:$FQ241)/COUNTIF($S$3:$FQ$3,$E241+4)</f>
        <v>2.38558333333333</v>
      </c>
      <c r="Q241" s="27" t="n">
        <f aca="false">SUMIF($S$3:$FQ$3,$E241+5,$S241:$FQ241)/COUNTIF($S$3:$FQ$3,$E241+5)</f>
        <v>2.52558333333333</v>
      </c>
      <c r="R241" s="28" t="n">
        <v>34323</v>
      </c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 t="n">
        <v>2.172</v>
      </c>
      <c r="AE241" s="29" t="n">
        <v>1.942</v>
      </c>
      <c r="AF241" s="29" t="n">
        <v>1.899</v>
      </c>
      <c r="AG241" s="29" t="n">
        <v>1.894</v>
      </c>
      <c r="AH241" s="29" t="n">
        <v>1.901</v>
      </c>
      <c r="AI241" s="29" t="n">
        <v>1.908</v>
      </c>
      <c r="AJ241" s="30" t="n">
        <v>1.915</v>
      </c>
      <c r="AK241" s="29" t="n">
        <v>1.95</v>
      </c>
      <c r="AL241" s="29" t="n">
        <v>1.985</v>
      </c>
      <c r="AM241" s="29" t="n">
        <v>2.04</v>
      </c>
      <c r="AN241" s="29" t="n">
        <v>2.147</v>
      </c>
      <c r="AO241" s="29" t="n">
        <v>2.27</v>
      </c>
      <c r="AP241" s="29" t="n">
        <v>2.24</v>
      </c>
      <c r="AQ241" s="29" t="n">
        <v>2.11</v>
      </c>
      <c r="AR241" s="29" t="n">
        <v>2.045</v>
      </c>
      <c r="AS241" s="29" t="n">
        <v>2.045</v>
      </c>
      <c r="AT241" s="29" t="n">
        <v>2.05</v>
      </c>
      <c r="AU241" s="29" t="n">
        <v>2.05</v>
      </c>
      <c r="AV241" s="29" t="n">
        <v>2.025</v>
      </c>
      <c r="AW241" s="29" t="n">
        <v>2.06</v>
      </c>
      <c r="AX241" s="29" t="n">
        <v>2.095</v>
      </c>
      <c r="AY241" s="29" t="n">
        <v>2.15</v>
      </c>
      <c r="AZ241" s="29" t="n">
        <v>2.257</v>
      </c>
      <c r="BA241" s="29" t="n">
        <v>2.38</v>
      </c>
      <c r="BB241" s="29" t="n">
        <v>2.3675</v>
      </c>
      <c r="BC241" s="29" t="n">
        <v>2.2375</v>
      </c>
      <c r="BD241" s="29" t="n">
        <v>2.1725</v>
      </c>
      <c r="BE241" s="29" t="n">
        <v>2.1725</v>
      </c>
      <c r="BF241" s="29" t="n">
        <v>2.1775</v>
      </c>
      <c r="BG241" s="29" t="n">
        <v>2.1775</v>
      </c>
      <c r="BH241" s="29" t="n">
        <v>2.1525</v>
      </c>
      <c r="BI241" s="29" t="n">
        <v>2.1875</v>
      </c>
      <c r="BJ241" s="29" t="n">
        <v>2.2225</v>
      </c>
      <c r="BK241" s="29" t="n">
        <v>2.2775</v>
      </c>
      <c r="BL241" s="29" t="n">
        <v>2.3845</v>
      </c>
      <c r="BM241" s="29" t="n">
        <v>2.5075</v>
      </c>
      <c r="BN241" s="29" t="n">
        <v>2.5</v>
      </c>
      <c r="BO241" s="29" t="n">
        <v>2.37</v>
      </c>
      <c r="BP241" s="29" t="n">
        <v>2.305</v>
      </c>
      <c r="BQ241" s="29" t="n">
        <v>2.305</v>
      </c>
      <c r="BR241" s="29" t="n">
        <v>2.31</v>
      </c>
      <c r="BS241" s="29" t="n">
        <v>2.31</v>
      </c>
      <c r="BT241" s="29" t="n">
        <v>2.285</v>
      </c>
      <c r="BU241" s="29" t="n">
        <v>2.32</v>
      </c>
      <c r="BV241" s="29" t="n">
        <v>2.355</v>
      </c>
      <c r="BW241" s="29" t="n">
        <v>2.41</v>
      </c>
      <c r="BX241" s="29" t="n">
        <v>2.517</v>
      </c>
      <c r="BY241" s="29" t="n">
        <v>2.64</v>
      </c>
      <c r="BZ241" s="29" t="n">
        <v>2.64</v>
      </c>
      <c r="CA241" s="29" t="n">
        <v>2.51</v>
      </c>
      <c r="CB241" s="29" t="n">
        <v>2.445</v>
      </c>
      <c r="CC241" s="29" t="n">
        <v>2.445</v>
      </c>
      <c r="CD241" s="29" t="n">
        <v>2.45</v>
      </c>
      <c r="CE241" s="29" t="n">
        <v>2.45</v>
      </c>
      <c r="CF241" s="29" t="n">
        <v>2.425</v>
      </c>
      <c r="CG241" s="29" t="n">
        <v>2.46</v>
      </c>
      <c r="CH241" s="29" t="n">
        <v>2.495</v>
      </c>
      <c r="CI241" s="29" t="n">
        <v>2.55</v>
      </c>
      <c r="CJ241" s="29" t="n">
        <v>2.657</v>
      </c>
      <c r="CK241" s="29" t="n">
        <v>2.78</v>
      </c>
      <c r="CL241" s="29" t="n">
        <v>2.785</v>
      </c>
      <c r="CM241" s="29" t="n">
        <v>2.655</v>
      </c>
      <c r="CN241" s="29" t="n">
        <v>2.59</v>
      </c>
      <c r="CO241" s="29" t="n">
        <v>2.59</v>
      </c>
      <c r="CP241" s="29" t="n">
        <v>2.595</v>
      </c>
      <c r="CQ241" s="29" t="n">
        <v>2.595</v>
      </c>
      <c r="CR241" s="29" t="n">
        <v>2.57</v>
      </c>
      <c r="CS241" s="29" t="n">
        <v>2.605</v>
      </c>
      <c r="CT241" s="29" t="n">
        <v>2.64</v>
      </c>
      <c r="CU241" s="29" t="n">
        <v>2.695</v>
      </c>
      <c r="CV241" s="29" t="n">
        <v>2.802</v>
      </c>
      <c r="CW241" s="29" t="n">
        <v>2.925</v>
      </c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12.75" hidden="true" customHeight="false" outlineLevel="0" collapsed="false">
      <c r="A242" s="0" t="n">
        <f aca="false">WEEKDAY(C242,2)</f>
        <v>2</v>
      </c>
      <c r="B242" s="0" t="n">
        <f aca="false">MONTH(C242)</f>
        <v>12</v>
      </c>
      <c r="C242" s="23" t="n">
        <v>34324</v>
      </c>
      <c r="D242" s="0" t="n">
        <f aca="false">MONTH(R242)</f>
        <v>12</v>
      </c>
      <c r="E242" s="0" t="n">
        <f aca="false">YEAR(R242)</f>
        <v>1993</v>
      </c>
      <c r="F242" s="36"/>
      <c r="G242" s="24" t="n">
        <f aca="false">N242-M242</f>
        <v>0.13875</v>
      </c>
      <c r="H242" s="24" t="n">
        <f aca="false">O242-N242</f>
        <v>0.125</v>
      </c>
      <c r="I242" s="24" t="n">
        <f aca="false">O242-M242</f>
        <v>0.26375</v>
      </c>
      <c r="J242" s="25" t="n">
        <f aca="false">VLOOKUP(C242,'Nymex hist.'!A:B,2,0)</f>
        <v>2.002</v>
      </c>
      <c r="K242" s="25"/>
      <c r="L242" s="34"/>
      <c r="M242" s="27" t="n">
        <f aca="false">SUMIF($S$3:$FQ$3,$E242+1,$S242:$FQ242)/COUNTIF($S$3:$FQ$3,$E242+1)</f>
        <v>1.93791666666667</v>
      </c>
      <c r="N242" s="27" t="n">
        <f aca="false">SUMIF($S$3:$FQ$3,$E242+2,$S242:$FQ242)/COUNTIF($S$3:$FQ$3,$E242+2)</f>
        <v>2.07666666666667</v>
      </c>
      <c r="O242" s="27" t="n">
        <f aca="false">SUMIF($S$3:$FQ$3,$E242+3,$S242:$FQ242)/COUNTIF($S$3:$FQ$3,$E242+3)</f>
        <v>2.20166666666667</v>
      </c>
      <c r="P242" s="27" t="n">
        <f aca="false">SUMIF($S$3:$FQ$3,$E242+4,$S242:$FQ242)/COUNTIF($S$3:$FQ$3,$E242+4)</f>
        <v>2.32916666666667</v>
      </c>
      <c r="Q242" s="27" t="n">
        <f aca="false">SUMIF($S$3:$FQ$3,$E242+5,$S242:$FQ242)/COUNTIF($S$3:$FQ$3,$E242+5)</f>
        <v>2.45916666666667</v>
      </c>
      <c r="R242" s="28" t="n">
        <v>34324</v>
      </c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 t="n">
        <v>2.002</v>
      </c>
      <c r="AE242" s="29" t="n">
        <v>1.842</v>
      </c>
      <c r="AF242" s="29" t="n">
        <v>1.826</v>
      </c>
      <c r="AG242" s="29" t="n">
        <v>1.83</v>
      </c>
      <c r="AH242" s="29" t="n">
        <v>1.84</v>
      </c>
      <c r="AI242" s="29" t="n">
        <v>1.85</v>
      </c>
      <c r="AJ242" s="30" t="n">
        <v>1.86</v>
      </c>
      <c r="AK242" s="29" t="n">
        <v>1.9</v>
      </c>
      <c r="AL242" s="29" t="n">
        <v>1.94</v>
      </c>
      <c r="AM242" s="29" t="n">
        <v>2.005</v>
      </c>
      <c r="AN242" s="29" t="n">
        <v>2.115</v>
      </c>
      <c r="AO242" s="29" t="n">
        <v>2.245</v>
      </c>
      <c r="AP242" s="29" t="n">
        <v>2.215</v>
      </c>
      <c r="AQ242" s="29" t="n">
        <v>2.07</v>
      </c>
      <c r="AR242" s="29" t="n">
        <v>2.005</v>
      </c>
      <c r="AS242" s="29" t="n">
        <v>2.005</v>
      </c>
      <c r="AT242" s="29" t="n">
        <v>2.01</v>
      </c>
      <c r="AU242" s="29" t="n">
        <v>2.01</v>
      </c>
      <c r="AV242" s="29" t="n">
        <v>1.95</v>
      </c>
      <c r="AW242" s="29" t="n">
        <v>1.99</v>
      </c>
      <c r="AX242" s="29" t="n">
        <v>2.03</v>
      </c>
      <c r="AY242" s="29" t="n">
        <v>2.095</v>
      </c>
      <c r="AZ242" s="29" t="n">
        <v>2.205</v>
      </c>
      <c r="BA242" s="29" t="n">
        <v>2.335</v>
      </c>
      <c r="BB242" s="29" t="n">
        <v>2.34</v>
      </c>
      <c r="BC242" s="29" t="n">
        <v>2.195</v>
      </c>
      <c r="BD242" s="29" t="n">
        <v>2.13</v>
      </c>
      <c r="BE242" s="29" t="n">
        <v>2.13</v>
      </c>
      <c r="BF242" s="29" t="n">
        <v>2.135</v>
      </c>
      <c r="BG242" s="29" t="n">
        <v>2.135</v>
      </c>
      <c r="BH242" s="29" t="n">
        <v>2.075</v>
      </c>
      <c r="BI242" s="29" t="n">
        <v>2.115</v>
      </c>
      <c r="BJ242" s="29" t="n">
        <v>2.155</v>
      </c>
      <c r="BK242" s="29" t="n">
        <v>2.22</v>
      </c>
      <c r="BL242" s="29" t="n">
        <v>2.33</v>
      </c>
      <c r="BM242" s="29" t="n">
        <v>2.46</v>
      </c>
      <c r="BN242" s="29" t="n">
        <v>2.4675</v>
      </c>
      <c r="BO242" s="29" t="n">
        <v>2.3225</v>
      </c>
      <c r="BP242" s="29" t="n">
        <v>2.2575</v>
      </c>
      <c r="BQ242" s="29" t="n">
        <v>2.2575</v>
      </c>
      <c r="BR242" s="29" t="n">
        <v>2.2625</v>
      </c>
      <c r="BS242" s="29" t="n">
        <v>2.2625</v>
      </c>
      <c r="BT242" s="29" t="n">
        <v>2.2025</v>
      </c>
      <c r="BU242" s="29" t="n">
        <v>2.2425</v>
      </c>
      <c r="BV242" s="29" t="n">
        <v>2.2825</v>
      </c>
      <c r="BW242" s="29" t="n">
        <v>2.3475</v>
      </c>
      <c r="BX242" s="29" t="n">
        <v>2.4575</v>
      </c>
      <c r="BY242" s="29" t="n">
        <v>2.5875</v>
      </c>
      <c r="BZ242" s="29" t="n">
        <v>2.5975</v>
      </c>
      <c r="CA242" s="29" t="n">
        <v>2.4525</v>
      </c>
      <c r="CB242" s="29" t="n">
        <v>2.3875</v>
      </c>
      <c r="CC242" s="29" t="n">
        <v>2.3875</v>
      </c>
      <c r="CD242" s="29" t="n">
        <v>2.3925</v>
      </c>
      <c r="CE242" s="29" t="n">
        <v>2.3925</v>
      </c>
      <c r="CF242" s="29" t="n">
        <v>2.3325</v>
      </c>
      <c r="CG242" s="29" t="n">
        <v>2.3725</v>
      </c>
      <c r="CH242" s="29" t="n">
        <v>2.4125</v>
      </c>
      <c r="CI242" s="29" t="n">
        <v>2.4775</v>
      </c>
      <c r="CJ242" s="29" t="n">
        <v>2.5875</v>
      </c>
      <c r="CK242" s="29" t="n">
        <v>2.7175</v>
      </c>
      <c r="CL242" s="29" t="n">
        <v>2.735</v>
      </c>
      <c r="CM242" s="29" t="n">
        <v>2.59</v>
      </c>
      <c r="CN242" s="29" t="n">
        <v>2.525</v>
      </c>
      <c r="CO242" s="29" t="n">
        <v>2.525</v>
      </c>
      <c r="CP242" s="29" t="n">
        <v>2.53</v>
      </c>
      <c r="CQ242" s="29" t="n">
        <v>2.53</v>
      </c>
      <c r="CR242" s="29" t="n">
        <v>2.47</v>
      </c>
      <c r="CS242" s="29" t="n">
        <v>2.51</v>
      </c>
      <c r="CT242" s="29" t="n">
        <v>2.55</v>
      </c>
      <c r="CU242" s="29" t="n">
        <v>2.615</v>
      </c>
      <c r="CV242" s="29" t="n">
        <v>2.725</v>
      </c>
      <c r="CW242" s="29" t="n">
        <v>2.855</v>
      </c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12.75" hidden="true" customHeight="false" outlineLevel="0" collapsed="false">
      <c r="A243" s="0" t="n">
        <f aca="false">WEEKDAY(C243,2)</f>
        <v>3</v>
      </c>
      <c r="B243" s="0" t="n">
        <f aca="false">MONTH(C243)</f>
        <v>12</v>
      </c>
      <c r="C243" s="23" t="n">
        <v>34325</v>
      </c>
      <c r="D243" s="0" t="n">
        <f aca="false">MONTH(R243)</f>
        <v>12</v>
      </c>
      <c r="E243" s="0" t="n">
        <f aca="false">YEAR(R243)</f>
        <v>1993</v>
      </c>
      <c r="F243" s="36"/>
      <c r="G243" s="24" t="n">
        <f aca="false">N243-M243</f>
        <v>0.144</v>
      </c>
      <c r="H243" s="24" t="n">
        <f aca="false">O243-N243</f>
        <v>0.125</v>
      </c>
      <c r="I243" s="24" t="n">
        <f aca="false">O243-M243</f>
        <v>0.269</v>
      </c>
      <c r="J243" s="25" t="n">
        <f aca="false">VLOOKUP(C243,'Nymex hist.'!A:B,2,0)</f>
        <v>2.022</v>
      </c>
      <c r="K243" s="25"/>
      <c r="L243" s="34"/>
      <c r="M243" s="27" t="n">
        <f aca="false">SUMIF($S$3:$FQ$3,$E243+1,$S243:$FQ243)/COUNTIF($S$3:$FQ$3,$E243+1)</f>
        <v>1.97425</v>
      </c>
      <c r="N243" s="27" t="n">
        <f aca="false">SUMIF($S$3:$FQ$3,$E243+2,$S243:$FQ243)/COUNTIF($S$3:$FQ$3,$E243+2)</f>
        <v>2.11825</v>
      </c>
      <c r="O243" s="27" t="n">
        <f aca="false">SUMIF($S$3:$FQ$3,$E243+3,$S243:$FQ243)/COUNTIF($S$3:$FQ$3,$E243+3)</f>
        <v>2.24325</v>
      </c>
      <c r="P243" s="27" t="n">
        <f aca="false">SUMIF($S$3:$FQ$3,$E243+4,$S243:$FQ243)/COUNTIF($S$3:$FQ$3,$E243+4)</f>
        <v>2.37075</v>
      </c>
      <c r="Q243" s="27" t="n">
        <f aca="false">SUMIF($S$3:$FQ$3,$E243+5,$S243:$FQ243)/COUNTIF($S$3:$FQ$3,$E243+5)</f>
        <v>2.50075</v>
      </c>
      <c r="R243" s="28" t="n">
        <v>34325</v>
      </c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 t="n">
        <v>2.022</v>
      </c>
      <c r="AE243" s="29" t="n">
        <v>1.891</v>
      </c>
      <c r="AF243" s="29" t="n">
        <v>1.859</v>
      </c>
      <c r="AG243" s="29" t="n">
        <v>1.859</v>
      </c>
      <c r="AH243" s="29" t="n">
        <v>1.869</v>
      </c>
      <c r="AI243" s="29" t="n">
        <v>1.879</v>
      </c>
      <c r="AJ243" s="30" t="n">
        <v>1.894</v>
      </c>
      <c r="AK243" s="29" t="n">
        <v>1.936</v>
      </c>
      <c r="AL243" s="29" t="n">
        <v>1.979</v>
      </c>
      <c r="AM243" s="29" t="n">
        <v>2.049</v>
      </c>
      <c r="AN243" s="29" t="n">
        <v>2.162</v>
      </c>
      <c r="AO243" s="29" t="n">
        <v>2.292</v>
      </c>
      <c r="AP243" s="29" t="n">
        <v>2.262</v>
      </c>
      <c r="AQ243" s="29" t="n">
        <v>2.117</v>
      </c>
      <c r="AR243" s="29" t="n">
        <v>2.052</v>
      </c>
      <c r="AS243" s="29" t="n">
        <v>2.052</v>
      </c>
      <c r="AT243" s="29" t="n">
        <v>2.057</v>
      </c>
      <c r="AU243" s="29" t="n">
        <v>2.057</v>
      </c>
      <c r="AV243" s="29" t="n">
        <v>1.979</v>
      </c>
      <c r="AW243" s="29" t="n">
        <v>2.021</v>
      </c>
      <c r="AX243" s="29" t="n">
        <v>2.064</v>
      </c>
      <c r="AY243" s="29" t="n">
        <v>2.134</v>
      </c>
      <c r="AZ243" s="29" t="n">
        <v>2.247</v>
      </c>
      <c r="BA243" s="29" t="n">
        <v>2.377</v>
      </c>
      <c r="BB243" s="29" t="n">
        <v>2.387</v>
      </c>
      <c r="BC243" s="29" t="n">
        <v>2.242</v>
      </c>
      <c r="BD243" s="29" t="n">
        <v>2.177</v>
      </c>
      <c r="BE243" s="29" t="n">
        <v>2.177</v>
      </c>
      <c r="BF243" s="29" t="n">
        <v>2.182</v>
      </c>
      <c r="BG243" s="29" t="n">
        <v>2.182</v>
      </c>
      <c r="BH243" s="29" t="n">
        <v>2.104</v>
      </c>
      <c r="BI243" s="29" t="n">
        <v>2.146</v>
      </c>
      <c r="BJ243" s="29" t="n">
        <v>2.189</v>
      </c>
      <c r="BK243" s="29" t="n">
        <v>2.259</v>
      </c>
      <c r="BL243" s="29" t="n">
        <v>2.372</v>
      </c>
      <c r="BM243" s="29" t="n">
        <v>2.502</v>
      </c>
      <c r="BN243" s="29" t="n">
        <v>2.5145</v>
      </c>
      <c r="BO243" s="29" t="n">
        <v>2.3695</v>
      </c>
      <c r="BP243" s="29" t="n">
        <v>2.3045</v>
      </c>
      <c r="BQ243" s="29" t="n">
        <v>2.3045</v>
      </c>
      <c r="BR243" s="29" t="n">
        <v>2.3095</v>
      </c>
      <c r="BS243" s="29" t="n">
        <v>2.3095</v>
      </c>
      <c r="BT243" s="29" t="n">
        <v>2.2315</v>
      </c>
      <c r="BU243" s="29" t="n">
        <v>2.2735</v>
      </c>
      <c r="BV243" s="29" t="n">
        <v>2.3165</v>
      </c>
      <c r="BW243" s="29" t="n">
        <v>2.3865</v>
      </c>
      <c r="BX243" s="29" t="n">
        <v>2.4995</v>
      </c>
      <c r="BY243" s="29" t="n">
        <v>2.6295</v>
      </c>
      <c r="BZ243" s="29" t="n">
        <v>2.6445</v>
      </c>
      <c r="CA243" s="29" t="n">
        <v>2.4995</v>
      </c>
      <c r="CB243" s="29" t="n">
        <v>2.4345</v>
      </c>
      <c r="CC243" s="29" t="n">
        <v>2.4345</v>
      </c>
      <c r="CD243" s="29" t="n">
        <v>2.4395</v>
      </c>
      <c r="CE243" s="29" t="n">
        <v>2.4395</v>
      </c>
      <c r="CF243" s="29" t="n">
        <v>2.3615</v>
      </c>
      <c r="CG243" s="29" t="n">
        <v>2.4035</v>
      </c>
      <c r="CH243" s="29" t="n">
        <v>2.4465</v>
      </c>
      <c r="CI243" s="29" t="n">
        <v>2.5165</v>
      </c>
      <c r="CJ243" s="29" t="n">
        <v>2.6295</v>
      </c>
      <c r="CK243" s="29" t="n">
        <v>2.7595</v>
      </c>
      <c r="CL243" s="29" t="n">
        <v>2.782</v>
      </c>
      <c r="CM243" s="29" t="n">
        <v>2.637</v>
      </c>
      <c r="CN243" s="29" t="n">
        <v>2.572</v>
      </c>
      <c r="CO243" s="29" t="n">
        <v>2.572</v>
      </c>
      <c r="CP243" s="29" t="n">
        <v>2.577</v>
      </c>
      <c r="CQ243" s="29" t="n">
        <v>2.577</v>
      </c>
      <c r="CR243" s="29" t="n">
        <v>2.499</v>
      </c>
      <c r="CS243" s="29" t="n">
        <v>2.541</v>
      </c>
      <c r="CT243" s="29" t="n">
        <v>2.584</v>
      </c>
      <c r="CU243" s="29" t="n">
        <v>2.654</v>
      </c>
      <c r="CV243" s="29" t="n">
        <v>2.767</v>
      </c>
      <c r="CW243" s="29" t="n">
        <v>2.897</v>
      </c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</row>
    <row r="244" customFormat="false" ht="12.75" hidden="true" customHeight="false" outlineLevel="0" collapsed="false">
      <c r="A244" s="0" t="n">
        <f aca="false">WEEKDAY(C244,2)</f>
        <v>4</v>
      </c>
      <c r="B244" s="0" t="n">
        <f aca="false">MONTH(C244)</f>
        <v>12</v>
      </c>
      <c r="C244" s="23" t="n">
        <v>34326</v>
      </c>
      <c r="D244" s="0" t="n">
        <f aca="false">MONTH(R244)</f>
        <v>12</v>
      </c>
      <c r="E244" s="0" t="n">
        <f aca="false">YEAR(R244)</f>
        <v>1993</v>
      </c>
      <c r="F244" s="36"/>
      <c r="G244" s="24" t="n">
        <f aca="false">N244-M244</f>
        <v>0.150083333333333</v>
      </c>
      <c r="H244" s="24" t="n">
        <f aca="false">O244-N244</f>
        <v>0.125</v>
      </c>
      <c r="I244" s="24" t="n">
        <f aca="false">O244-M244</f>
        <v>0.275083333333333</v>
      </c>
      <c r="J244" s="25" t="n">
        <f aca="false">VLOOKUP(C244,'Nymex hist.'!A:B,2,0)</f>
        <v>1.964</v>
      </c>
      <c r="K244" s="25"/>
      <c r="L244" s="34"/>
      <c r="M244" s="27" t="n">
        <f aca="false">SUMIF($S$3:$FQ$3,$E244+1,$S244:$FQ244)/COUNTIF($S$3:$FQ$3,$E244+1)</f>
        <v>1.99641666666667</v>
      </c>
      <c r="N244" s="27" t="n">
        <f aca="false">SUMIF($S$3:$FQ$3,$E244+2,$S244:$FQ244)/COUNTIF($S$3:$FQ$3,$E244+2)</f>
        <v>2.1465</v>
      </c>
      <c r="O244" s="27" t="n">
        <f aca="false">SUMIF($S$3:$FQ$3,$E244+3,$S244:$FQ244)/COUNTIF($S$3:$FQ$3,$E244+3)</f>
        <v>2.2715</v>
      </c>
      <c r="P244" s="27" t="n">
        <f aca="false">SUMIF($S$3:$FQ$3,$E244+4,$S244:$FQ244)/COUNTIF($S$3:$FQ$3,$E244+4)</f>
        <v>2.399</v>
      </c>
      <c r="Q244" s="27" t="n">
        <f aca="false">SUMIF($S$3:$FQ$3,$E244+5,$S244:$FQ244)/COUNTIF($S$3:$FQ$3,$E244+5)</f>
        <v>2.529</v>
      </c>
      <c r="R244" s="28" t="n">
        <v>34326</v>
      </c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 t="n">
        <v>2.022</v>
      </c>
      <c r="AE244" s="29" t="n">
        <v>1.964</v>
      </c>
      <c r="AF244" s="29" t="n">
        <v>1.907</v>
      </c>
      <c r="AG244" s="29" t="n">
        <v>1.892</v>
      </c>
      <c r="AH244" s="29" t="n">
        <v>1.895</v>
      </c>
      <c r="AI244" s="29" t="n">
        <v>1.9</v>
      </c>
      <c r="AJ244" s="30" t="n">
        <v>1.91</v>
      </c>
      <c r="AK244" s="29" t="n">
        <v>1.95</v>
      </c>
      <c r="AL244" s="29" t="n">
        <v>1.99</v>
      </c>
      <c r="AM244" s="29" t="n">
        <v>2.059</v>
      </c>
      <c r="AN244" s="29" t="n">
        <v>2.17</v>
      </c>
      <c r="AO244" s="29" t="n">
        <v>2.298</v>
      </c>
      <c r="AP244" s="29" t="n">
        <v>2.278</v>
      </c>
      <c r="AQ244" s="29" t="n">
        <v>2.133</v>
      </c>
      <c r="AR244" s="29" t="n">
        <v>2.068</v>
      </c>
      <c r="AS244" s="29" t="n">
        <v>2.068</v>
      </c>
      <c r="AT244" s="29" t="n">
        <v>2.073</v>
      </c>
      <c r="AU244" s="29" t="n">
        <v>2.073</v>
      </c>
      <c r="AV244" s="29" t="n">
        <v>2.073</v>
      </c>
      <c r="AW244" s="29" t="n">
        <v>2.055</v>
      </c>
      <c r="AX244" s="29" t="n">
        <v>2.095</v>
      </c>
      <c r="AY244" s="29" t="n">
        <v>2.164</v>
      </c>
      <c r="AZ244" s="29" t="n">
        <v>2.275</v>
      </c>
      <c r="BA244" s="29" t="n">
        <v>2.403</v>
      </c>
      <c r="BB244" s="29" t="n">
        <v>2.403</v>
      </c>
      <c r="BC244" s="29" t="n">
        <v>2.258</v>
      </c>
      <c r="BD244" s="29" t="n">
        <v>2.193</v>
      </c>
      <c r="BE244" s="29" t="n">
        <v>2.193</v>
      </c>
      <c r="BF244" s="29" t="n">
        <v>2.198</v>
      </c>
      <c r="BG244" s="29" t="n">
        <v>2.198</v>
      </c>
      <c r="BH244" s="29" t="n">
        <v>2.198</v>
      </c>
      <c r="BI244" s="29" t="n">
        <v>2.18</v>
      </c>
      <c r="BJ244" s="29" t="n">
        <v>2.22</v>
      </c>
      <c r="BK244" s="29" t="n">
        <v>2.289</v>
      </c>
      <c r="BL244" s="29" t="n">
        <v>2.4</v>
      </c>
      <c r="BM244" s="29" t="n">
        <v>2.528</v>
      </c>
      <c r="BN244" s="29" t="n">
        <v>2.5305</v>
      </c>
      <c r="BO244" s="29" t="n">
        <v>2.3855</v>
      </c>
      <c r="BP244" s="29" t="n">
        <v>2.3205</v>
      </c>
      <c r="BQ244" s="29" t="n">
        <v>2.3205</v>
      </c>
      <c r="BR244" s="29" t="n">
        <v>2.3255</v>
      </c>
      <c r="BS244" s="29" t="n">
        <v>2.3255</v>
      </c>
      <c r="BT244" s="29" t="n">
        <v>2.3255</v>
      </c>
      <c r="BU244" s="29" t="n">
        <v>2.3075</v>
      </c>
      <c r="BV244" s="29" t="n">
        <v>2.3475</v>
      </c>
      <c r="BW244" s="29" t="n">
        <v>2.4165</v>
      </c>
      <c r="BX244" s="29" t="n">
        <v>2.5275</v>
      </c>
      <c r="BY244" s="29" t="n">
        <v>2.6555</v>
      </c>
      <c r="BZ244" s="29" t="n">
        <v>2.6605</v>
      </c>
      <c r="CA244" s="29" t="n">
        <v>2.5155</v>
      </c>
      <c r="CB244" s="29" t="n">
        <v>2.4505</v>
      </c>
      <c r="CC244" s="29" t="n">
        <v>2.4505</v>
      </c>
      <c r="CD244" s="29" t="n">
        <v>2.4555</v>
      </c>
      <c r="CE244" s="29" t="n">
        <v>2.4555</v>
      </c>
      <c r="CF244" s="29" t="n">
        <v>2.4555</v>
      </c>
      <c r="CG244" s="29" t="n">
        <v>2.4375</v>
      </c>
      <c r="CH244" s="29" t="n">
        <v>2.4775</v>
      </c>
      <c r="CI244" s="29" t="n">
        <v>2.5465</v>
      </c>
      <c r="CJ244" s="29" t="n">
        <v>2.6575</v>
      </c>
      <c r="CK244" s="29" t="n">
        <v>2.7855</v>
      </c>
      <c r="CL244" s="29" t="n">
        <v>2.798</v>
      </c>
      <c r="CM244" s="29" t="n">
        <v>2.653</v>
      </c>
      <c r="CN244" s="29" t="n">
        <v>2.588</v>
      </c>
      <c r="CO244" s="29" t="n">
        <v>2.588</v>
      </c>
      <c r="CP244" s="29" t="n">
        <v>2.593</v>
      </c>
      <c r="CQ244" s="29" t="n">
        <v>2.593</v>
      </c>
      <c r="CR244" s="29" t="n">
        <v>2.593</v>
      </c>
      <c r="CS244" s="29" t="n">
        <v>2.575</v>
      </c>
      <c r="CT244" s="29" t="n">
        <v>2.615</v>
      </c>
      <c r="CU244" s="29" t="n">
        <v>2.684</v>
      </c>
      <c r="CV244" s="29" t="n">
        <v>2.795</v>
      </c>
      <c r="CW244" s="29" t="n">
        <v>2.923</v>
      </c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12.75" hidden="true" customHeight="false" outlineLevel="0" collapsed="false">
      <c r="A245" s="0" t="n">
        <f aca="false">WEEKDAY(C245,2)</f>
        <v>1</v>
      </c>
      <c r="B245" s="0" t="n">
        <f aca="false">MONTH(C245)</f>
        <v>12</v>
      </c>
      <c r="C245" s="23" t="n">
        <v>34330</v>
      </c>
      <c r="D245" s="0" t="n">
        <f aca="false">MONTH(R245)</f>
        <v>12</v>
      </c>
      <c r="E245" s="0" t="n">
        <f aca="false">YEAR(R245)</f>
        <v>1993</v>
      </c>
      <c r="F245" s="36"/>
      <c r="G245" s="24" t="n">
        <f aca="false">N245-M245</f>
        <v>0.1435</v>
      </c>
      <c r="H245" s="24" t="n">
        <f aca="false">O245-N245</f>
        <v>0.125</v>
      </c>
      <c r="I245" s="24" t="n">
        <f aca="false">O245-M245</f>
        <v>0.2685</v>
      </c>
      <c r="J245" s="25" t="n">
        <f aca="false">VLOOKUP(C245,'Nymex hist.'!A:B,2,0)</f>
        <v>2.088</v>
      </c>
      <c r="K245" s="25"/>
      <c r="L245" s="34"/>
      <c r="M245" s="27" t="n">
        <f aca="false">SUMIF($S$3:$FQ$3,$E245+1,$S245:$FQ245)/COUNTIF($S$3:$FQ$3,$E245+1)</f>
        <v>2.05658333333333</v>
      </c>
      <c r="N245" s="27" t="n">
        <f aca="false">SUMIF($S$3:$FQ$3,$E245+2,$S245:$FQ245)/COUNTIF($S$3:$FQ$3,$E245+2)</f>
        <v>2.20008333333333</v>
      </c>
      <c r="O245" s="27" t="n">
        <f aca="false">SUMIF($S$3:$FQ$3,$E245+3,$S245:$FQ245)/COUNTIF($S$3:$FQ$3,$E245+3)</f>
        <v>2.32508333333333</v>
      </c>
      <c r="P245" s="27" t="n">
        <f aca="false">SUMIF($S$3:$FQ$3,$E245+4,$S245:$FQ245)/COUNTIF($S$3:$FQ$3,$E245+4)</f>
        <v>2.45258333333333</v>
      </c>
      <c r="Q245" s="27" t="n">
        <f aca="false">SUMIF($S$3:$FQ$3,$E245+5,$S245:$FQ245)/COUNTIF($S$3:$FQ$3,$E245+5)</f>
        <v>2.58258333333333</v>
      </c>
      <c r="R245" s="28" t="n">
        <v>34330</v>
      </c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 t="n">
        <v>2.022</v>
      </c>
      <c r="AE245" s="29" t="n">
        <v>2.088</v>
      </c>
      <c r="AF245" s="29" t="n">
        <v>2.004</v>
      </c>
      <c r="AG245" s="29" t="n">
        <v>1.975</v>
      </c>
      <c r="AH245" s="29" t="n">
        <v>1.965</v>
      </c>
      <c r="AI245" s="29" t="n">
        <v>1.965</v>
      </c>
      <c r="AJ245" s="30" t="n">
        <v>1.965</v>
      </c>
      <c r="AK245" s="29" t="n">
        <v>1.998</v>
      </c>
      <c r="AL245" s="29" t="n">
        <v>2.035</v>
      </c>
      <c r="AM245" s="29" t="n">
        <v>2.104</v>
      </c>
      <c r="AN245" s="29" t="n">
        <v>2.215</v>
      </c>
      <c r="AO245" s="29" t="n">
        <v>2.343</v>
      </c>
      <c r="AP245" s="29" t="n">
        <v>2.323</v>
      </c>
      <c r="AQ245" s="29" t="n">
        <v>2.178</v>
      </c>
      <c r="AR245" s="29" t="n">
        <v>2.113</v>
      </c>
      <c r="AS245" s="29" t="n">
        <v>2.113</v>
      </c>
      <c r="AT245" s="29" t="n">
        <v>2.118</v>
      </c>
      <c r="AU245" s="29" t="n">
        <v>2.118</v>
      </c>
      <c r="AV245" s="29" t="n">
        <v>2.118</v>
      </c>
      <c r="AW245" s="29" t="n">
        <v>2.123</v>
      </c>
      <c r="AX245" s="29" t="n">
        <v>2.16</v>
      </c>
      <c r="AY245" s="29" t="n">
        <v>2.229</v>
      </c>
      <c r="AZ245" s="29" t="n">
        <v>2.34</v>
      </c>
      <c r="BA245" s="29" t="n">
        <v>2.468</v>
      </c>
      <c r="BB245" s="29" t="n">
        <v>2.448</v>
      </c>
      <c r="BC245" s="29" t="n">
        <v>2.303</v>
      </c>
      <c r="BD245" s="29" t="n">
        <v>2.238</v>
      </c>
      <c r="BE245" s="29" t="n">
        <v>2.238</v>
      </c>
      <c r="BF245" s="29" t="n">
        <v>2.243</v>
      </c>
      <c r="BG245" s="29" t="n">
        <v>2.243</v>
      </c>
      <c r="BH245" s="29" t="n">
        <v>2.243</v>
      </c>
      <c r="BI245" s="29" t="n">
        <v>2.248</v>
      </c>
      <c r="BJ245" s="29" t="n">
        <v>2.285</v>
      </c>
      <c r="BK245" s="29" t="n">
        <v>2.354</v>
      </c>
      <c r="BL245" s="29" t="n">
        <v>2.465</v>
      </c>
      <c r="BM245" s="29" t="n">
        <v>2.593</v>
      </c>
      <c r="BN245" s="29" t="n">
        <v>2.5755</v>
      </c>
      <c r="BO245" s="29" t="n">
        <v>2.4305</v>
      </c>
      <c r="BP245" s="29" t="n">
        <v>2.3655</v>
      </c>
      <c r="BQ245" s="29" t="n">
        <v>2.3655</v>
      </c>
      <c r="BR245" s="29" t="n">
        <v>2.3705</v>
      </c>
      <c r="BS245" s="29" t="n">
        <v>2.3705</v>
      </c>
      <c r="BT245" s="29" t="n">
        <v>2.3705</v>
      </c>
      <c r="BU245" s="29" t="n">
        <v>2.3755</v>
      </c>
      <c r="BV245" s="29" t="n">
        <v>2.4125</v>
      </c>
      <c r="BW245" s="29" t="n">
        <v>2.4815</v>
      </c>
      <c r="BX245" s="29" t="n">
        <v>2.5925</v>
      </c>
      <c r="BY245" s="29" t="n">
        <v>2.7205</v>
      </c>
      <c r="BZ245" s="29" t="n">
        <v>2.7055</v>
      </c>
      <c r="CA245" s="29" t="n">
        <v>2.5605</v>
      </c>
      <c r="CB245" s="29" t="n">
        <v>2.4955</v>
      </c>
      <c r="CC245" s="29" t="n">
        <v>2.4955</v>
      </c>
      <c r="CD245" s="29" t="n">
        <v>2.5005</v>
      </c>
      <c r="CE245" s="29" t="n">
        <v>2.5005</v>
      </c>
      <c r="CF245" s="29" t="n">
        <v>2.5005</v>
      </c>
      <c r="CG245" s="29" t="n">
        <v>2.5055</v>
      </c>
      <c r="CH245" s="29" t="n">
        <v>2.5425</v>
      </c>
      <c r="CI245" s="29" t="n">
        <v>2.6115</v>
      </c>
      <c r="CJ245" s="29" t="n">
        <v>2.7225</v>
      </c>
      <c r="CK245" s="29" t="n">
        <v>2.8505</v>
      </c>
      <c r="CL245" s="29" t="n">
        <v>2.843</v>
      </c>
      <c r="CM245" s="29" t="n">
        <v>2.698</v>
      </c>
      <c r="CN245" s="29" t="n">
        <v>2.633</v>
      </c>
      <c r="CO245" s="29" t="n">
        <v>2.633</v>
      </c>
      <c r="CP245" s="29" t="n">
        <v>2.638</v>
      </c>
      <c r="CQ245" s="29" t="n">
        <v>2.638</v>
      </c>
      <c r="CR245" s="29" t="n">
        <v>2.638</v>
      </c>
      <c r="CS245" s="29" t="n">
        <v>2.643</v>
      </c>
      <c r="CT245" s="29" t="n">
        <v>2.68</v>
      </c>
      <c r="CU245" s="29" t="n">
        <v>2.749</v>
      </c>
      <c r="CV245" s="29" t="n">
        <v>2.86</v>
      </c>
      <c r="CW245" s="29" t="n">
        <v>2.988</v>
      </c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12.75" hidden="true" customHeight="false" outlineLevel="0" collapsed="false">
      <c r="A246" s="0" t="n">
        <f aca="false">WEEKDAY(C246,2)</f>
        <v>2</v>
      </c>
      <c r="B246" s="0" t="n">
        <f aca="false">MONTH(C246)</f>
        <v>12</v>
      </c>
      <c r="C246" s="23" t="n">
        <v>34331</v>
      </c>
      <c r="D246" s="0" t="n">
        <f aca="false">MONTH(R246)</f>
        <v>12</v>
      </c>
      <c r="E246" s="0" t="n">
        <f aca="false">YEAR(R246)</f>
        <v>1993</v>
      </c>
      <c r="F246" s="36"/>
      <c r="G246" s="24" t="n">
        <f aca="false">N246-M246</f>
        <v>0.142333333333334</v>
      </c>
      <c r="H246" s="24" t="n">
        <f aca="false">O246-N246</f>
        <v>0.12</v>
      </c>
      <c r="I246" s="24" t="n">
        <f aca="false">O246-M246</f>
        <v>0.262333333333334</v>
      </c>
      <c r="J246" s="25" t="n">
        <f aca="false">VLOOKUP(C246,'Nymex hist.'!A:B,2,0)</f>
        <v>2.075</v>
      </c>
      <c r="K246" s="25"/>
      <c r="L246" s="34"/>
      <c r="M246" s="27" t="n">
        <f aca="false">SUMIF($S$3:$FQ$3,$E246+1,$S246:$FQ246)/COUNTIF($S$3:$FQ$3,$E246+1)</f>
        <v>2.05516666666667</v>
      </c>
      <c r="N246" s="27" t="n">
        <f aca="false">SUMIF($S$3:$FQ$3,$E246+2,$S246:$FQ246)/COUNTIF($S$3:$FQ$3,$E246+2)</f>
        <v>2.1975</v>
      </c>
      <c r="O246" s="27" t="n">
        <f aca="false">SUMIF($S$3:$FQ$3,$E246+3,$S246:$FQ246)/COUNTIF($S$3:$FQ$3,$E246+3)</f>
        <v>2.3175</v>
      </c>
      <c r="P246" s="27" t="n">
        <f aca="false">SUMIF($S$3:$FQ$3,$E246+4,$S246:$FQ246)/COUNTIF($S$3:$FQ$3,$E246+4)</f>
        <v>2.445</v>
      </c>
      <c r="Q246" s="27" t="n">
        <f aca="false">SUMIF($S$3:$FQ$3,$E246+5,$S246:$FQ246)/COUNTIF($S$3:$FQ$3,$E246+5)</f>
        <v>2.575</v>
      </c>
      <c r="R246" s="28" t="n">
        <v>34331</v>
      </c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 t="n">
        <v>2.022</v>
      </c>
      <c r="AE246" s="29" t="n">
        <v>2.075</v>
      </c>
      <c r="AF246" s="29" t="n">
        <v>1.99</v>
      </c>
      <c r="AG246" s="29" t="n">
        <v>1.965</v>
      </c>
      <c r="AH246" s="29" t="n">
        <v>1.965</v>
      </c>
      <c r="AI246" s="29" t="n">
        <v>1.965</v>
      </c>
      <c r="AJ246" s="30" t="n">
        <v>1.965</v>
      </c>
      <c r="AK246" s="29" t="n">
        <v>1.997</v>
      </c>
      <c r="AL246" s="29" t="n">
        <v>2.035</v>
      </c>
      <c r="AM246" s="29" t="n">
        <v>2.11</v>
      </c>
      <c r="AN246" s="29" t="n">
        <v>2.223</v>
      </c>
      <c r="AO246" s="29" t="n">
        <v>2.35</v>
      </c>
      <c r="AP246" s="29" t="n">
        <v>2.33</v>
      </c>
      <c r="AQ246" s="29" t="n">
        <v>2.185</v>
      </c>
      <c r="AR246" s="29" t="n">
        <v>2.12</v>
      </c>
      <c r="AS246" s="29" t="n">
        <v>2.12</v>
      </c>
      <c r="AT246" s="29" t="n">
        <v>2.125</v>
      </c>
      <c r="AU246" s="29" t="n">
        <v>2.125</v>
      </c>
      <c r="AV246" s="29" t="n">
        <v>2.125</v>
      </c>
      <c r="AW246" s="29" t="n">
        <v>2.102</v>
      </c>
      <c r="AX246" s="29" t="n">
        <v>2.14</v>
      </c>
      <c r="AY246" s="29" t="n">
        <v>2.215</v>
      </c>
      <c r="AZ246" s="29" t="n">
        <v>2.328</v>
      </c>
      <c r="BA246" s="29" t="n">
        <v>2.455</v>
      </c>
      <c r="BB246" s="29" t="n">
        <v>2.45</v>
      </c>
      <c r="BC246" s="29" t="n">
        <v>2.305</v>
      </c>
      <c r="BD246" s="29" t="n">
        <v>2.24</v>
      </c>
      <c r="BE246" s="29" t="n">
        <v>2.24</v>
      </c>
      <c r="BF246" s="29" t="n">
        <v>2.245</v>
      </c>
      <c r="BG246" s="29" t="n">
        <v>2.245</v>
      </c>
      <c r="BH246" s="29" t="n">
        <v>2.245</v>
      </c>
      <c r="BI246" s="29" t="n">
        <v>2.222</v>
      </c>
      <c r="BJ246" s="29" t="n">
        <v>2.26</v>
      </c>
      <c r="BK246" s="29" t="n">
        <v>2.335</v>
      </c>
      <c r="BL246" s="29" t="n">
        <v>2.448</v>
      </c>
      <c r="BM246" s="29" t="n">
        <v>2.575</v>
      </c>
      <c r="BN246" s="29" t="n">
        <v>2.5775</v>
      </c>
      <c r="BO246" s="29" t="n">
        <v>2.4325</v>
      </c>
      <c r="BP246" s="29" t="n">
        <v>2.3675</v>
      </c>
      <c r="BQ246" s="29" t="n">
        <v>2.3675</v>
      </c>
      <c r="BR246" s="29" t="n">
        <v>2.3725</v>
      </c>
      <c r="BS246" s="29" t="n">
        <v>2.3725</v>
      </c>
      <c r="BT246" s="29" t="n">
        <v>2.3725</v>
      </c>
      <c r="BU246" s="29" t="n">
        <v>2.3495</v>
      </c>
      <c r="BV246" s="29" t="n">
        <v>2.3875</v>
      </c>
      <c r="BW246" s="29" t="n">
        <v>2.4625</v>
      </c>
      <c r="BX246" s="29" t="n">
        <v>2.5755</v>
      </c>
      <c r="BY246" s="29" t="n">
        <v>2.7025</v>
      </c>
      <c r="BZ246" s="29" t="n">
        <v>2.7075</v>
      </c>
      <c r="CA246" s="29" t="n">
        <v>2.5625</v>
      </c>
      <c r="CB246" s="29" t="n">
        <v>2.4975</v>
      </c>
      <c r="CC246" s="29" t="n">
        <v>2.4975</v>
      </c>
      <c r="CD246" s="29" t="n">
        <v>2.5025</v>
      </c>
      <c r="CE246" s="29" t="n">
        <v>2.5025</v>
      </c>
      <c r="CF246" s="29" t="n">
        <v>2.5025</v>
      </c>
      <c r="CG246" s="29" t="n">
        <v>2.4795</v>
      </c>
      <c r="CH246" s="29" t="n">
        <v>2.5175</v>
      </c>
      <c r="CI246" s="29" t="n">
        <v>2.5925</v>
      </c>
      <c r="CJ246" s="29" t="n">
        <v>2.7055</v>
      </c>
      <c r="CK246" s="29" t="n">
        <v>2.8325</v>
      </c>
      <c r="CL246" s="29" t="n">
        <v>2.845</v>
      </c>
      <c r="CM246" s="29" t="n">
        <v>2.7</v>
      </c>
      <c r="CN246" s="29" t="n">
        <v>2.635</v>
      </c>
      <c r="CO246" s="29" t="n">
        <v>2.635</v>
      </c>
      <c r="CP246" s="29" t="n">
        <v>2.64</v>
      </c>
      <c r="CQ246" s="29" t="n">
        <v>2.64</v>
      </c>
      <c r="CR246" s="29" t="n">
        <v>2.64</v>
      </c>
      <c r="CS246" s="29" t="n">
        <v>2.617</v>
      </c>
      <c r="CT246" s="29" t="n">
        <v>2.655</v>
      </c>
      <c r="CU246" s="29" t="n">
        <v>2.73</v>
      </c>
      <c r="CV246" s="29" t="n">
        <v>2.843</v>
      </c>
      <c r="CW246" s="29" t="n">
        <v>2.97</v>
      </c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12.75" hidden="true" customHeight="false" outlineLevel="0" collapsed="false">
      <c r="A247" s="0" t="n">
        <f aca="false">WEEKDAY(C247,2)</f>
        <v>3</v>
      </c>
      <c r="B247" s="0" t="n">
        <f aca="false">MONTH(C247)</f>
        <v>12</v>
      </c>
      <c r="C247" s="23" t="n">
        <v>34332</v>
      </c>
      <c r="D247" s="0" t="n">
        <f aca="false">MONTH(R247)</f>
        <v>12</v>
      </c>
      <c r="E247" s="0" t="n">
        <f aca="false">YEAR(R247)</f>
        <v>1993</v>
      </c>
      <c r="F247" s="36"/>
      <c r="G247" s="24" t="n">
        <f aca="false">N247-M247</f>
        <v>0.1395</v>
      </c>
      <c r="H247" s="24" t="n">
        <f aca="false">O247-N247</f>
        <v>0.115</v>
      </c>
      <c r="I247" s="24" t="n">
        <f aca="false">O247-M247</f>
        <v>0.2545</v>
      </c>
      <c r="J247" s="25" t="n">
        <f aca="false">VLOOKUP(C247,'Nymex hist.'!A:B,2,0)</f>
        <v>2.054</v>
      </c>
      <c r="K247" s="25"/>
      <c r="L247" s="34"/>
      <c r="M247" s="27" t="n">
        <f aca="false">SUMIF($S$3:$FQ$3,$E247+1,$S247:$FQ247)/COUNTIF($S$3:$FQ$3,$E247+1)</f>
        <v>2.03483333333333</v>
      </c>
      <c r="N247" s="27" t="n">
        <f aca="false">SUMIF($S$3:$FQ$3,$E247+2,$S247:$FQ247)/COUNTIF($S$3:$FQ$3,$E247+2)</f>
        <v>2.17433333333333</v>
      </c>
      <c r="O247" s="27" t="n">
        <f aca="false">SUMIF($S$3:$FQ$3,$E247+3,$S247:$FQ247)/COUNTIF($S$3:$FQ$3,$E247+3)</f>
        <v>2.28933333333333</v>
      </c>
      <c r="P247" s="27" t="n">
        <f aca="false">SUMIF($S$3:$FQ$3,$E247+4,$S247:$FQ247)/COUNTIF($S$3:$FQ$3,$E247+4)</f>
        <v>2.41433333333333</v>
      </c>
      <c r="Q247" s="27" t="n">
        <f aca="false">SUMIF($S$3:$FQ$3,$E247+5,$S247:$FQ247)/COUNTIF($S$3:$FQ$3,$E247+5)</f>
        <v>2.54433333333333</v>
      </c>
      <c r="R247" s="28" t="n">
        <v>34332</v>
      </c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 t="n">
        <v>2.022</v>
      </c>
      <c r="AE247" s="29" t="n">
        <v>2.054</v>
      </c>
      <c r="AF247" s="29" t="n">
        <v>1.969</v>
      </c>
      <c r="AG247" s="29" t="n">
        <v>1.948</v>
      </c>
      <c r="AH247" s="29" t="n">
        <v>1.943</v>
      </c>
      <c r="AI247" s="29" t="n">
        <v>1.943</v>
      </c>
      <c r="AJ247" s="30" t="n">
        <v>1.943</v>
      </c>
      <c r="AK247" s="29" t="n">
        <v>1.976</v>
      </c>
      <c r="AL247" s="29" t="n">
        <v>2.013</v>
      </c>
      <c r="AM247" s="29" t="n">
        <v>2.086</v>
      </c>
      <c r="AN247" s="29" t="n">
        <v>2.198</v>
      </c>
      <c r="AO247" s="29" t="n">
        <v>2.323</v>
      </c>
      <c r="AP247" s="29" t="n">
        <v>2.308</v>
      </c>
      <c r="AQ247" s="29" t="n">
        <v>2.165</v>
      </c>
      <c r="AR247" s="29" t="n">
        <v>2.1</v>
      </c>
      <c r="AS247" s="29" t="n">
        <v>2.095</v>
      </c>
      <c r="AT247" s="29" t="n">
        <v>2.1</v>
      </c>
      <c r="AU247" s="29" t="n">
        <v>2.1</v>
      </c>
      <c r="AV247" s="29" t="n">
        <v>2.103</v>
      </c>
      <c r="AW247" s="29" t="n">
        <v>2.081</v>
      </c>
      <c r="AX247" s="29" t="n">
        <v>2.118</v>
      </c>
      <c r="AY247" s="29" t="n">
        <v>2.191</v>
      </c>
      <c r="AZ247" s="29" t="n">
        <v>2.303</v>
      </c>
      <c r="BA247" s="29" t="n">
        <v>2.428</v>
      </c>
      <c r="BB247" s="29" t="n">
        <v>2.423</v>
      </c>
      <c r="BC247" s="29" t="n">
        <v>2.28</v>
      </c>
      <c r="BD247" s="29" t="n">
        <v>2.215</v>
      </c>
      <c r="BE247" s="29" t="n">
        <v>2.21</v>
      </c>
      <c r="BF247" s="29" t="n">
        <v>2.215</v>
      </c>
      <c r="BG247" s="29" t="n">
        <v>2.215</v>
      </c>
      <c r="BH247" s="29" t="n">
        <v>2.218</v>
      </c>
      <c r="BI247" s="29" t="n">
        <v>2.196</v>
      </c>
      <c r="BJ247" s="29" t="n">
        <v>2.233</v>
      </c>
      <c r="BK247" s="29" t="n">
        <v>2.306</v>
      </c>
      <c r="BL247" s="29" t="n">
        <v>2.418</v>
      </c>
      <c r="BM247" s="29" t="n">
        <v>2.543</v>
      </c>
      <c r="BN247" s="29" t="n">
        <v>2.548</v>
      </c>
      <c r="BO247" s="29" t="n">
        <v>2.405</v>
      </c>
      <c r="BP247" s="29" t="n">
        <v>2.34</v>
      </c>
      <c r="BQ247" s="29" t="n">
        <v>2.335</v>
      </c>
      <c r="BR247" s="29" t="n">
        <v>2.34</v>
      </c>
      <c r="BS247" s="29" t="n">
        <v>2.34</v>
      </c>
      <c r="BT247" s="29" t="n">
        <v>2.343</v>
      </c>
      <c r="BU247" s="29" t="n">
        <v>2.321</v>
      </c>
      <c r="BV247" s="29" t="n">
        <v>2.358</v>
      </c>
      <c r="BW247" s="29" t="n">
        <v>2.431</v>
      </c>
      <c r="BX247" s="29" t="n">
        <v>2.543</v>
      </c>
      <c r="BY247" s="29" t="n">
        <v>2.668</v>
      </c>
      <c r="BZ247" s="29" t="n">
        <v>2.678</v>
      </c>
      <c r="CA247" s="29" t="n">
        <v>2.535</v>
      </c>
      <c r="CB247" s="29" t="n">
        <v>2.47</v>
      </c>
      <c r="CC247" s="29" t="n">
        <v>2.465</v>
      </c>
      <c r="CD247" s="29" t="n">
        <v>2.47</v>
      </c>
      <c r="CE247" s="29" t="n">
        <v>2.47</v>
      </c>
      <c r="CF247" s="29" t="n">
        <v>2.473</v>
      </c>
      <c r="CG247" s="29" t="n">
        <v>2.451</v>
      </c>
      <c r="CH247" s="29" t="n">
        <v>2.488</v>
      </c>
      <c r="CI247" s="29" t="n">
        <v>2.561</v>
      </c>
      <c r="CJ247" s="29" t="n">
        <v>2.673</v>
      </c>
      <c r="CK247" s="29" t="n">
        <v>2.798</v>
      </c>
      <c r="CL247" s="29" t="n">
        <v>2.813</v>
      </c>
      <c r="CM247" s="29" t="n">
        <v>2.67</v>
      </c>
      <c r="CN247" s="29" t="n">
        <v>2.605</v>
      </c>
      <c r="CO247" s="29" t="n">
        <v>2.6</v>
      </c>
      <c r="CP247" s="29" t="n">
        <v>2.605</v>
      </c>
      <c r="CQ247" s="29" t="n">
        <v>2.605</v>
      </c>
      <c r="CR247" s="29" t="n">
        <v>2.608</v>
      </c>
      <c r="CS247" s="29" t="n">
        <v>2.586</v>
      </c>
      <c r="CT247" s="29" t="n">
        <v>2.623</v>
      </c>
      <c r="CU247" s="29" t="n">
        <v>2.696</v>
      </c>
      <c r="CV247" s="29" t="n">
        <v>2.808</v>
      </c>
      <c r="CW247" s="29" t="n">
        <v>2.933</v>
      </c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12.75" hidden="true" customHeight="false" outlineLevel="0" collapsed="false">
      <c r="A248" s="0" t="n">
        <f aca="false">WEEKDAY(C248,2)</f>
        <v>4</v>
      </c>
      <c r="B248" s="0" t="n">
        <f aca="false">MONTH(C248)</f>
        <v>12</v>
      </c>
      <c r="C248" s="23" t="n">
        <v>34333</v>
      </c>
      <c r="D248" s="0" t="n">
        <f aca="false">MONTH(R248)</f>
        <v>12</v>
      </c>
      <c r="E248" s="0" t="n">
        <f aca="false">YEAR(R248)</f>
        <v>1993</v>
      </c>
      <c r="F248" s="36"/>
      <c r="G248" s="24" t="n">
        <f aca="false">N248-M248</f>
        <v>0.143083333333334</v>
      </c>
      <c r="H248" s="24" t="n">
        <f aca="false">O248-N248</f>
        <v>0.115</v>
      </c>
      <c r="I248" s="24" t="n">
        <f aca="false">O248-M248</f>
        <v>0.258083333333333</v>
      </c>
      <c r="J248" s="25" t="n">
        <f aca="false">VLOOKUP(C248,'Nymex hist.'!A:B,2,0)</f>
        <v>1.997</v>
      </c>
      <c r="K248" s="25"/>
      <c r="L248" s="34"/>
      <c r="M248" s="27" t="n">
        <f aca="false">SUMIF($S$3:$FQ$3,$E248+1,$S248:$FQ248)/COUNTIF($S$3:$FQ$3,$E248+1)</f>
        <v>2.005</v>
      </c>
      <c r="N248" s="27" t="n">
        <f aca="false">SUMIF($S$3:$FQ$3,$E248+2,$S248:$FQ248)/COUNTIF($S$3:$FQ$3,$E248+2)</f>
        <v>2.14808333333333</v>
      </c>
      <c r="O248" s="27" t="n">
        <f aca="false">SUMIF($S$3:$FQ$3,$E248+3,$S248:$FQ248)/COUNTIF($S$3:$FQ$3,$E248+3)</f>
        <v>2.26308333333333</v>
      </c>
      <c r="P248" s="27" t="n">
        <f aca="false">SUMIF($S$3:$FQ$3,$E248+4,$S248:$FQ248)/COUNTIF($S$3:$FQ$3,$E248+4)</f>
        <v>2.38808333333333</v>
      </c>
      <c r="Q248" s="27" t="n">
        <f aca="false">SUMIF($S$3:$FQ$3,$E248+5,$S248:$FQ248)/COUNTIF($S$3:$FQ$3,$E248+5)</f>
        <v>2.51808333333333</v>
      </c>
      <c r="R248" s="28" t="n">
        <v>34333</v>
      </c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 t="n">
        <v>2.054</v>
      </c>
      <c r="AE248" s="29" t="n">
        <v>1.997</v>
      </c>
      <c r="AF248" s="29" t="n">
        <v>1.922</v>
      </c>
      <c r="AG248" s="29" t="n">
        <v>1.901</v>
      </c>
      <c r="AH248" s="29" t="n">
        <v>1.901</v>
      </c>
      <c r="AI248" s="29" t="n">
        <v>1.906</v>
      </c>
      <c r="AJ248" s="30" t="n">
        <v>1.909</v>
      </c>
      <c r="AK248" s="29" t="n">
        <v>1.951</v>
      </c>
      <c r="AL248" s="29" t="n">
        <v>1.991</v>
      </c>
      <c r="AM248" s="29" t="n">
        <v>2.061</v>
      </c>
      <c r="AN248" s="29" t="n">
        <v>2.171</v>
      </c>
      <c r="AO248" s="29" t="n">
        <v>2.296</v>
      </c>
      <c r="AP248" s="29" t="n">
        <v>2.281</v>
      </c>
      <c r="AQ248" s="29" t="n">
        <v>2.138</v>
      </c>
      <c r="AR248" s="29" t="n">
        <v>2.073</v>
      </c>
      <c r="AS248" s="29" t="n">
        <v>2.068</v>
      </c>
      <c r="AT248" s="29" t="n">
        <v>2.073</v>
      </c>
      <c r="AU248" s="29" t="n">
        <v>2.073</v>
      </c>
      <c r="AV248" s="29" t="n">
        <v>2.076</v>
      </c>
      <c r="AW248" s="29" t="n">
        <v>2.056</v>
      </c>
      <c r="AX248" s="29" t="n">
        <v>2.096</v>
      </c>
      <c r="AY248" s="29" t="n">
        <v>2.166</v>
      </c>
      <c r="AZ248" s="29" t="n">
        <v>2.276</v>
      </c>
      <c r="BA248" s="29" t="n">
        <v>2.401</v>
      </c>
      <c r="BB248" s="29" t="n">
        <v>2.396</v>
      </c>
      <c r="BC248" s="29" t="n">
        <v>2.253</v>
      </c>
      <c r="BD248" s="29" t="n">
        <v>2.188</v>
      </c>
      <c r="BE248" s="29" t="n">
        <v>2.183</v>
      </c>
      <c r="BF248" s="29" t="n">
        <v>2.188</v>
      </c>
      <c r="BG248" s="29" t="n">
        <v>2.188</v>
      </c>
      <c r="BH248" s="29" t="n">
        <v>2.191</v>
      </c>
      <c r="BI248" s="29" t="n">
        <v>2.171</v>
      </c>
      <c r="BJ248" s="29" t="n">
        <v>2.211</v>
      </c>
      <c r="BK248" s="29" t="n">
        <v>2.281</v>
      </c>
      <c r="BL248" s="29" t="n">
        <v>2.391</v>
      </c>
      <c r="BM248" s="29" t="n">
        <v>2.516</v>
      </c>
      <c r="BN248" s="29" t="n">
        <v>2.521</v>
      </c>
      <c r="BO248" s="29" t="n">
        <v>2.378</v>
      </c>
      <c r="BP248" s="29" t="n">
        <v>2.313</v>
      </c>
      <c r="BQ248" s="29" t="n">
        <v>2.308</v>
      </c>
      <c r="BR248" s="29" t="n">
        <v>2.313</v>
      </c>
      <c r="BS248" s="29" t="n">
        <v>2.313</v>
      </c>
      <c r="BT248" s="29" t="n">
        <v>2.316</v>
      </c>
      <c r="BU248" s="29" t="n">
        <v>2.296</v>
      </c>
      <c r="BV248" s="29" t="n">
        <v>2.336</v>
      </c>
      <c r="BW248" s="29" t="n">
        <v>2.406</v>
      </c>
      <c r="BX248" s="29" t="n">
        <v>2.516</v>
      </c>
      <c r="BY248" s="29" t="n">
        <v>2.641</v>
      </c>
      <c r="BZ248" s="29" t="n">
        <v>2.651</v>
      </c>
      <c r="CA248" s="29" t="n">
        <v>2.508</v>
      </c>
      <c r="CB248" s="29" t="n">
        <v>2.443</v>
      </c>
      <c r="CC248" s="29" t="n">
        <v>2.438</v>
      </c>
      <c r="CD248" s="29" t="n">
        <v>2.443</v>
      </c>
      <c r="CE248" s="29" t="n">
        <v>2.443</v>
      </c>
      <c r="CF248" s="29" t="n">
        <v>2.446</v>
      </c>
      <c r="CG248" s="29" t="n">
        <v>2.426</v>
      </c>
      <c r="CH248" s="29" t="n">
        <v>2.466</v>
      </c>
      <c r="CI248" s="29" t="n">
        <v>2.536</v>
      </c>
      <c r="CJ248" s="29" t="n">
        <v>2.646</v>
      </c>
      <c r="CK248" s="29" t="n">
        <v>2.771</v>
      </c>
      <c r="CL248" s="29" t="n">
        <v>2.786</v>
      </c>
      <c r="CM248" s="29" t="n">
        <v>2.643</v>
      </c>
      <c r="CN248" s="29" t="n">
        <v>2.578</v>
      </c>
      <c r="CO248" s="29" t="n">
        <v>2.573</v>
      </c>
      <c r="CP248" s="29" t="n">
        <v>2.578</v>
      </c>
      <c r="CQ248" s="29" t="n">
        <v>2.578</v>
      </c>
      <c r="CR248" s="29" t="n">
        <v>2.581</v>
      </c>
      <c r="CS248" s="29" t="n">
        <v>2.561</v>
      </c>
      <c r="CT248" s="29" t="n">
        <v>2.601</v>
      </c>
      <c r="CU248" s="29" t="n">
        <v>2.671</v>
      </c>
      <c r="CV248" s="29" t="n">
        <v>2.781</v>
      </c>
      <c r="CW248" s="29" t="n">
        <v>2.906</v>
      </c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12.75" hidden="true" customHeight="false" outlineLevel="0" collapsed="false">
      <c r="A249" s="0" t="n">
        <f aca="false">WEEKDAY(C249,2)</f>
        <v>1</v>
      </c>
      <c r="B249" s="0" t="n">
        <f aca="false">MONTH(C249)</f>
        <v>1</v>
      </c>
      <c r="C249" s="23" t="n">
        <v>34337</v>
      </c>
      <c r="D249" s="0" t="n">
        <f aca="false">MONTH(R249)</f>
        <v>1</v>
      </c>
      <c r="E249" s="0" t="n">
        <f aca="false">YEAR(R249)</f>
        <v>1994</v>
      </c>
      <c r="F249" s="35" t="n">
        <f aca="false">L249-K249</f>
        <v>0.250085714285714</v>
      </c>
      <c r="G249" s="24" t="n">
        <f aca="false">N249-M249</f>
        <v>0.12</v>
      </c>
      <c r="H249" s="24" t="n">
        <f aca="false">O249-N249</f>
        <v>0.125</v>
      </c>
      <c r="I249" s="24" t="n">
        <f aca="false">O249-M249</f>
        <v>0.245</v>
      </c>
      <c r="J249" s="25" t="n">
        <f aca="false">VLOOKUP(C249,'Nymex hist.'!A:B,2,0)</f>
        <v>1.929</v>
      </c>
      <c r="K249" s="34" t="n">
        <f aca="false">AVERAGE(AG249:AM249)</f>
        <v>1.93071428571429</v>
      </c>
      <c r="L249" s="34" t="n">
        <f aca="false">AVERAGE(AN249:AR249)</f>
        <v>2.1808</v>
      </c>
      <c r="M249" s="27" t="n">
        <f aca="false">SUMIF($S$3:$FQ$3,$E249+1,$S249:$FQ249)/COUNTIF($S$3:$FQ$3,$E249+1)</f>
        <v>2.14116666666667</v>
      </c>
      <c r="N249" s="27" t="n">
        <f aca="false">SUMIF($S$3:$FQ$3,$E249+2,$S249:$FQ249)/COUNTIF($S$3:$FQ$3,$E249+2)</f>
        <v>2.26116666666667</v>
      </c>
      <c r="O249" s="27" t="n">
        <f aca="false">SUMIF($S$3:$FQ$3,$E249+3,$S249:$FQ249)/COUNTIF($S$3:$FQ$3,$E249+3)</f>
        <v>2.38616666666667</v>
      </c>
      <c r="P249" s="27" t="n">
        <f aca="false">SUMIF($S$3:$FQ$3,$E249+4,$S249:$FQ249)/COUNTIF($S$3:$FQ$3,$E249+4)</f>
        <v>2.51616666666667</v>
      </c>
      <c r="Q249" s="27" t="n">
        <f aca="false">SUMIF($S$3:$FQ$3,$E249+5,$S249:$FQ249)/COUNTIF($S$3:$FQ$3,$E249+5)</f>
        <v>2.65116666666667</v>
      </c>
      <c r="R249" s="28" t="n">
        <v>34337</v>
      </c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 t="n">
        <v>1.929</v>
      </c>
      <c r="AF249" s="29" t="n">
        <v>1.884</v>
      </c>
      <c r="AG249" s="29" t="n">
        <v>1.875</v>
      </c>
      <c r="AH249" s="29" t="n">
        <v>1.883</v>
      </c>
      <c r="AI249" s="29" t="n">
        <v>1.89</v>
      </c>
      <c r="AJ249" s="30" t="n">
        <v>1.898</v>
      </c>
      <c r="AK249" s="29" t="n">
        <v>1.939</v>
      </c>
      <c r="AL249" s="29" t="n">
        <v>1.98</v>
      </c>
      <c r="AM249" s="29" t="n">
        <v>2.05</v>
      </c>
      <c r="AN249" s="29" t="n">
        <v>2.16</v>
      </c>
      <c r="AO249" s="29" t="n">
        <v>2.285</v>
      </c>
      <c r="AP249" s="29" t="n">
        <v>2.27</v>
      </c>
      <c r="AQ249" s="29" t="n">
        <v>2.127</v>
      </c>
      <c r="AR249" s="29" t="n">
        <v>2.062</v>
      </c>
      <c r="AS249" s="29" t="n">
        <v>2.057</v>
      </c>
      <c r="AT249" s="29" t="n">
        <v>2.062</v>
      </c>
      <c r="AU249" s="29" t="n">
        <v>2.062</v>
      </c>
      <c r="AV249" s="29" t="n">
        <v>2.065</v>
      </c>
      <c r="AW249" s="29" t="n">
        <v>2.054</v>
      </c>
      <c r="AX249" s="29" t="n">
        <v>2.095</v>
      </c>
      <c r="AY249" s="29" t="n">
        <v>2.165</v>
      </c>
      <c r="AZ249" s="29" t="n">
        <v>2.275</v>
      </c>
      <c r="BA249" s="29" t="n">
        <v>2.4</v>
      </c>
      <c r="BB249" s="29" t="n">
        <v>2.39</v>
      </c>
      <c r="BC249" s="29" t="n">
        <v>2.247</v>
      </c>
      <c r="BD249" s="29" t="n">
        <v>2.182</v>
      </c>
      <c r="BE249" s="29" t="n">
        <v>2.177</v>
      </c>
      <c r="BF249" s="29" t="n">
        <v>2.182</v>
      </c>
      <c r="BG249" s="29" t="n">
        <v>2.182</v>
      </c>
      <c r="BH249" s="29" t="n">
        <v>2.185</v>
      </c>
      <c r="BI249" s="29" t="n">
        <v>2.174</v>
      </c>
      <c r="BJ249" s="29" t="n">
        <v>2.215</v>
      </c>
      <c r="BK249" s="29" t="n">
        <v>2.285</v>
      </c>
      <c r="BL249" s="29" t="n">
        <v>2.395</v>
      </c>
      <c r="BM249" s="29" t="n">
        <v>2.52</v>
      </c>
      <c r="BN249" s="29" t="n">
        <v>2.515</v>
      </c>
      <c r="BO249" s="29" t="n">
        <v>2.372</v>
      </c>
      <c r="BP249" s="29" t="n">
        <v>2.307</v>
      </c>
      <c r="BQ249" s="29" t="n">
        <v>2.302</v>
      </c>
      <c r="BR249" s="29" t="n">
        <v>2.307</v>
      </c>
      <c r="BS249" s="29" t="n">
        <v>2.307</v>
      </c>
      <c r="BT249" s="29" t="n">
        <v>2.31</v>
      </c>
      <c r="BU249" s="29" t="n">
        <v>2.299</v>
      </c>
      <c r="BV249" s="29" t="n">
        <v>2.34</v>
      </c>
      <c r="BW249" s="29" t="n">
        <v>2.41</v>
      </c>
      <c r="BX249" s="29" t="n">
        <v>2.52</v>
      </c>
      <c r="BY249" s="29" t="n">
        <v>2.645</v>
      </c>
      <c r="BZ249" s="29" t="n">
        <v>2.645</v>
      </c>
      <c r="CA249" s="29" t="n">
        <v>2.502</v>
      </c>
      <c r="CB249" s="29" t="n">
        <v>2.437</v>
      </c>
      <c r="CC249" s="29" t="n">
        <v>2.432</v>
      </c>
      <c r="CD249" s="29" t="n">
        <v>2.437</v>
      </c>
      <c r="CE249" s="29" t="n">
        <v>2.437</v>
      </c>
      <c r="CF249" s="29" t="n">
        <v>2.44</v>
      </c>
      <c r="CG249" s="29" t="n">
        <v>2.429</v>
      </c>
      <c r="CH249" s="29" t="n">
        <v>2.47</v>
      </c>
      <c r="CI249" s="29" t="n">
        <v>2.54</v>
      </c>
      <c r="CJ249" s="29" t="n">
        <v>2.65</v>
      </c>
      <c r="CK249" s="29" t="n">
        <v>2.775</v>
      </c>
      <c r="CL249" s="29" t="n">
        <v>2.78</v>
      </c>
      <c r="CM249" s="29" t="n">
        <v>2.637</v>
      </c>
      <c r="CN249" s="29" t="n">
        <v>2.572</v>
      </c>
      <c r="CO249" s="29" t="n">
        <v>2.567</v>
      </c>
      <c r="CP249" s="29" t="n">
        <v>2.572</v>
      </c>
      <c r="CQ249" s="29" t="n">
        <v>2.572</v>
      </c>
      <c r="CR249" s="29" t="n">
        <v>2.575</v>
      </c>
      <c r="CS249" s="29" t="n">
        <v>2.564</v>
      </c>
      <c r="CT249" s="29" t="n">
        <v>2.605</v>
      </c>
      <c r="CU249" s="29" t="n">
        <v>2.675</v>
      </c>
      <c r="CV249" s="29" t="n">
        <v>2.785</v>
      </c>
      <c r="CW249" s="29" t="n">
        <v>2.91</v>
      </c>
      <c r="CX249" s="29" t="n">
        <v>2.92</v>
      </c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</row>
    <row r="250" customFormat="false" ht="12.75" hidden="true" customHeight="false" outlineLevel="0" collapsed="false">
      <c r="A250" s="0" t="n">
        <f aca="false">WEEKDAY(C250,2)</f>
        <v>2</v>
      </c>
      <c r="B250" s="0" t="n">
        <f aca="false">MONTH(C250)</f>
        <v>1</v>
      </c>
      <c r="C250" s="23" t="n">
        <v>34338</v>
      </c>
      <c r="D250" s="0" t="n">
        <f aca="false">MONTH(R250)</f>
        <v>1</v>
      </c>
      <c r="E250" s="0" t="n">
        <f aca="false">YEAR(R250)</f>
        <v>1994</v>
      </c>
      <c r="F250" s="35" t="n">
        <f aca="false">L250-K250</f>
        <v>0.248085714285714</v>
      </c>
      <c r="G250" s="24" t="n">
        <f aca="false">N250-M250</f>
        <v>0.12</v>
      </c>
      <c r="H250" s="24" t="n">
        <f aca="false">O250-N250</f>
        <v>0.125</v>
      </c>
      <c r="I250" s="24" t="n">
        <f aca="false">O250-M250</f>
        <v>0.245</v>
      </c>
      <c r="J250" s="25" t="n">
        <f aca="false">VLOOKUP(C250,'Nymex hist.'!A:B,2,0)</f>
        <v>1.964</v>
      </c>
      <c r="K250" s="34" t="n">
        <f aca="false">AVERAGE(AG250:AM250)</f>
        <v>1.94471428571429</v>
      </c>
      <c r="L250" s="34" t="n">
        <f aca="false">AVERAGE(AN250:AR250)</f>
        <v>2.1928</v>
      </c>
      <c r="M250" s="27" t="n">
        <f aca="false">SUMIF($S$3:$FQ$3,$E250+1,$S250:$FQ250)/COUNTIF($S$3:$FQ$3,$E250+1)</f>
        <v>2.1575</v>
      </c>
      <c r="N250" s="27" t="n">
        <f aca="false">SUMIF($S$3:$FQ$3,$E250+2,$S250:$FQ250)/COUNTIF($S$3:$FQ$3,$E250+2)</f>
        <v>2.2775</v>
      </c>
      <c r="O250" s="27" t="n">
        <f aca="false">SUMIF($S$3:$FQ$3,$E250+3,$S250:$FQ250)/COUNTIF($S$3:$FQ$3,$E250+3)</f>
        <v>2.4025</v>
      </c>
      <c r="P250" s="27" t="n">
        <f aca="false">SUMIF($S$3:$FQ$3,$E250+4,$S250:$FQ250)/COUNTIF($S$3:$FQ$3,$E250+4)</f>
        <v>2.5325</v>
      </c>
      <c r="Q250" s="27" t="n">
        <f aca="false">SUMIF($S$3:$FQ$3,$E250+5,$S250:$FQ250)/COUNTIF($S$3:$FQ$3,$E250+5)</f>
        <v>2.6675</v>
      </c>
      <c r="R250" s="28" t="n">
        <v>34338</v>
      </c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 t="n">
        <v>1.964</v>
      </c>
      <c r="AF250" s="29" t="n">
        <v>1.911</v>
      </c>
      <c r="AG250" s="29" t="n">
        <v>1.89</v>
      </c>
      <c r="AH250" s="29" t="n">
        <v>1.896</v>
      </c>
      <c r="AI250" s="29" t="n">
        <v>1.906</v>
      </c>
      <c r="AJ250" s="30" t="n">
        <v>1.914</v>
      </c>
      <c r="AK250" s="29" t="n">
        <v>1.953</v>
      </c>
      <c r="AL250" s="29" t="n">
        <v>1.992</v>
      </c>
      <c r="AM250" s="29" t="n">
        <v>2.062</v>
      </c>
      <c r="AN250" s="29" t="n">
        <v>2.172</v>
      </c>
      <c r="AO250" s="29" t="n">
        <v>2.297</v>
      </c>
      <c r="AP250" s="29" t="n">
        <v>2.282</v>
      </c>
      <c r="AQ250" s="29" t="n">
        <v>2.139</v>
      </c>
      <c r="AR250" s="29" t="n">
        <v>2.074</v>
      </c>
      <c r="AS250" s="29" t="n">
        <v>2.069</v>
      </c>
      <c r="AT250" s="29" t="n">
        <v>2.074</v>
      </c>
      <c r="AU250" s="29" t="n">
        <v>2.074</v>
      </c>
      <c r="AV250" s="29" t="n">
        <v>2.077</v>
      </c>
      <c r="AW250" s="29" t="n">
        <v>2.078</v>
      </c>
      <c r="AX250" s="29" t="n">
        <v>2.117</v>
      </c>
      <c r="AY250" s="29" t="n">
        <v>2.187</v>
      </c>
      <c r="AZ250" s="29" t="n">
        <v>2.297</v>
      </c>
      <c r="BA250" s="29" t="n">
        <v>2.422</v>
      </c>
      <c r="BB250" s="29" t="n">
        <v>2.402</v>
      </c>
      <c r="BC250" s="29" t="n">
        <v>2.259</v>
      </c>
      <c r="BD250" s="29" t="n">
        <v>2.194</v>
      </c>
      <c r="BE250" s="29" t="n">
        <v>2.189</v>
      </c>
      <c r="BF250" s="29" t="n">
        <v>2.194</v>
      </c>
      <c r="BG250" s="29" t="n">
        <v>2.194</v>
      </c>
      <c r="BH250" s="29" t="n">
        <v>2.197</v>
      </c>
      <c r="BI250" s="29" t="n">
        <v>2.198</v>
      </c>
      <c r="BJ250" s="29" t="n">
        <v>2.237</v>
      </c>
      <c r="BK250" s="29" t="n">
        <v>2.307</v>
      </c>
      <c r="BL250" s="29" t="n">
        <v>2.417</v>
      </c>
      <c r="BM250" s="29" t="n">
        <v>2.542</v>
      </c>
      <c r="BN250" s="29" t="n">
        <v>2.527</v>
      </c>
      <c r="BO250" s="29" t="n">
        <v>2.384</v>
      </c>
      <c r="BP250" s="29" t="n">
        <v>2.319</v>
      </c>
      <c r="BQ250" s="29" t="n">
        <v>2.314</v>
      </c>
      <c r="BR250" s="29" t="n">
        <v>2.319</v>
      </c>
      <c r="BS250" s="29" t="n">
        <v>2.319</v>
      </c>
      <c r="BT250" s="29" t="n">
        <v>2.322</v>
      </c>
      <c r="BU250" s="29" t="n">
        <v>2.323</v>
      </c>
      <c r="BV250" s="29" t="n">
        <v>2.362</v>
      </c>
      <c r="BW250" s="29" t="n">
        <v>2.432</v>
      </c>
      <c r="BX250" s="29" t="n">
        <v>2.542</v>
      </c>
      <c r="BY250" s="29" t="n">
        <v>2.667</v>
      </c>
      <c r="BZ250" s="29" t="n">
        <v>2.657</v>
      </c>
      <c r="CA250" s="29" t="n">
        <v>2.514</v>
      </c>
      <c r="CB250" s="29" t="n">
        <v>2.449</v>
      </c>
      <c r="CC250" s="29" t="n">
        <v>2.444</v>
      </c>
      <c r="CD250" s="29" t="n">
        <v>2.449</v>
      </c>
      <c r="CE250" s="29" t="n">
        <v>2.449</v>
      </c>
      <c r="CF250" s="29" t="n">
        <v>2.452</v>
      </c>
      <c r="CG250" s="29" t="n">
        <v>2.453</v>
      </c>
      <c r="CH250" s="29" t="n">
        <v>2.492</v>
      </c>
      <c r="CI250" s="29" t="n">
        <v>2.562</v>
      </c>
      <c r="CJ250" s="29" t="n">
        <v>2.672</v>
      </c>
      <c r="CK250" s="29" t="n">
        <v>2.797</v>
      </c>
      <c r="CL250" s="29" t="n">
        <v>2.792</v>
      </c>
      <c r="CM250" s="29" t="n">
        <v>2.649</v>
      </c>
      <c r="CN250" s="29" t="n">
        <v>2.584</v>
      </c>
      <c r="CO250" s="29" t="n">
        <v>2.579</v>
      </c>
      <c r="CP250" s="29" t="n">
        <v>2.584</v>
      </c>
      <c r="CQ250" s="29" t="n">
        <v>2.584</v>
      </c>
      <c r="CR250" s="29" t="n">
        <v>2.587</v>
      </c>
      <c r="CS250" s="29" t="n">
        <v>2.588</v>
      </c>
      <c r="CT250" s="29" t="n">
        <v>2.627</v>
      </c>
      <c r="CU250" s="29" t="n">
        <v>2.697</v>
      </c>
      <c r="CV250" s="29" t="n">
        <v>2.807</v>
      </c>
      <c r="CW250" s="29" t="n">
        <v>2.932</v>
      </c>
      <c r="CX250" s="29" t="n">
        <v>2.932</v>
      </c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12.75" hidden="true" customHeight="false" outlineLevel="0" collapsed="false">
      <c r="A251" s="0" t="n">
        <f aca="false">WEEKDAY(C251,2)</f>
        <v>3</v>
      </c>
      <c r="B251" s="0" t="n">
        <f aca="false">MONTH(C251)</f>
        <v>1</v>
      </c>
      <c r="C251" s="23" t="n">
        <v>34339</v>
      </c>
      <c r="D251" s="0" t="n">
        <f aca="false">MONTH(R251)</f>
        <v>1</v>
      </c>
      <c r="E251" s="0" t="n">
        <f aca="false">YEAR(R251)</f>
        <v>1994</v>
      </c>
      <c r="F251" s="35" t="n">
        <f aca="false">L251-K251</f>
        <v>0.233371428571429</v>
      </c>
      <c r="G251" s="24" t="n">
        <f aca="false">N251-M251</f>
        <v>0.115</v>
      </c>
      <c r="H251" s="24" t="n">
        <f aca="false">O251-N251</f>
        <v>0.115</v>
      </c>
      <c r="I251" s="24" t="n">
        <f aca="false">O251-M251</f>
        <v>0.23</v>
      </c>
      <c r="J251" s="25" t="n">
        <f aca="false">VLOOKUP(C251,'Nymex hist.'!A:B,2,0)</f>
        <v>2.091</v>
      </c>
      <c r="K251" s="34" t="n">
        <f aca="false">AVERAGE(AG251:AM251)</f>
        <v>2.00342857142857</v>
      </c>
      <c r="L251" s="34" t="n">
        <f aca="false">AVERAGE(AN251:AR251)</f>
        <v>2.2368</v>
      </c>
      <c r="M251" s="27" t="n">
        <f aca="false">SUMIF($S$3:$FQ$3,$E251+1,$S251:$FQ251)/COUNTIF($S$3:$FQ$3,$E251+1)</f>
        <v>2.18491666666667</v>
      </c>
      <c r="N251" s="27" t="n">
        <f aca="false">SUMIF($S$3:$FQ$3,$E251+2,$S251:$FQ251)/COUNTIF($S$3:$FQ$3,$E251+2)</f>
        <v>2.29991666666667</v>
      </c>
      <c r="O251" s="27" t="n">
        <f aca="false">SUMIF($S$3:$FQ$3,$E251+3,$S251:$FQ251)/COUNTIF($S$3:$FQ$3,$E251+3)</f>
        <v>2.41491666666667</v>
      </c>
      <c r="P251" s="27" t="n">
        <f aca="false">SUMIF($S$3:$FQ$3,$E251+4,$S251:$FQ251)/COUNTIF($S$3:$FQ$3,$E251+4)</f>
        <v>2.53491666666667</v>
      </c>
      <c r="Q251" s="27" t="n">
        <f aca="false">SUMIF($S$3:$FQ$3,$E251+5,$S251:$FQ251)/COUNTIF($S$3:$FQ$3,$E251+5)</f>
        <v>2.65991666666667</v>
      </c>
      <c r="R251" s="28" t="n">
        <v>34339</v>
      </c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 t="n">
        <v>2.091</v>
      </c>
      <c r="AF251" s="29" t="n">
        <v>2.011</v>
      </c>
      <c r="AG251" s="29" t="n">
        <v>1.967</v>
      </c>
      <c r="AH251" s="29" t="n">
        <v>1.962</v>
      </c>
      <c r="AI251" s="29" t="n">
        <v>1.967</v>
      </c>
      <c r="AJ251" s="30" t="n">
        <v>1.972</v>
      </c>
      <c r="AK251" s="29" t="n">
        <v>2.007</v>
      </c>
      <c r="AL251" s="29" t="n">
        <v>2.042</v>
      </c>
      <c r="AM251" s="29" t="n">
        <v>2.107</v>
      </c>
      <c r="AN251" s="29" t="n">
        <v>2.217</v>
      </c>
      <c r="AO251" s="29" t="n">
        <v>2.342</v>
      </c>
      <c r="AP251" s="29" t="n">
        <v>2.327</v>
      </c>
      <c r="AQ251" s="29" t="n">
        <v>2.184</v>
      </c>
      <c r="AR251" s="29" t="n">
        <v>2.114</v>
      </c>
      <c r="AS251" s="29" t="n">
        <v>2.109</v>
      </c>
      <c r="AT251" s="29" t="n">
        <v>2.114</v>
      </c>
      <c r="AU251" s="29" t="n">
        <v>2.114</v>
      </c>
      <c r="AV251" s="29" t="n">
        <v>2.117</v>
      </c>
      <c r="AW251" s="29" t="n">
        <v>2.092</v>
      </c>
      <c r="AX251" s="29" t="n">
        <v>2.127</v>
      </c>
      <c r="AY251" s="29" t="n">
        <v>2.192</v>
      </c>
      <c r="AZ251" s="29" t="n">
        <v>2.302</v>
      </c>
      <c r="BA251" s="29" t="n">
        <v>2.427</v>
      </c>
      <c r="BB251" s="29" t="n">
        <v>2.442</v>
      </c>
      <c r="BC251" s="29" t="n">
        <v>2.299</v>
      </c>
      <c r="BD251" s="29" t="n">
        <v>2.229</v>
      </c>
      <c r="BE251" s="29" t="n">
        <v>2.224</v>
      </c>
      <c r="BF251" s="29" t="n">
        <v>2.229</v>
      </c>
      <c r="BG251" s="29" t="n">
        <v>2.229</v>
      </c>
      <c r="BH251" s="29" t="n">
        <v>2.232</v>
      </c>
      <c r="BI251" s="29" t="n">
        <v>2.207</v>
      </c>
      <c r="BJ251" s="29" t="n">
        <v>2.242</v>
      </c>
      <c r="BK251" s="29" t="n">
        <v>2.307</v>
      </c>
      <c r="BL251" s="29" t="n">
        <v>2.417</v>
      </c>
      <c r="BM251" s="29" t="n">
        <v>2.542</v>
      </c>
      <c r="BN251" s="29" t="n">
        <v>2.557</v>
      </c>
      <c r="BO251" s="29" t="n">
        <v>2.414</v>
      </c>
      <c r="BP251" s="29" t="n">
        <v>2.344</v>
      </c>
      <c r="BQ251" s="29" t="n">
        <v>2.339</v>
      </c>
      <c r="BR251" s="29" t="n">
        <v>2.344</v>
      </c>
      <c r="BS251" s="29" t="n">
        <v>2.344</v>
      </c>
      <c r="BT251" s="29" t="n">
        <v>2.347</v>
      </c>
      <c r="BU251" s="29" t="n">
        <v>2.322</v>
      </c>
      <c r="BV251" s="29" t="n">
        <v>2.357</v>
      </c>
      <c r="BW251" s="29" t="n">
        <v>2.422</v>
      </c>
      <c r="BX251" s="29" t="n">
        <v>2.532</v>
      </c>
      <c r="BY251" s="29" t="n">
        <v>2.657</v>
      </c>
      <c r="BZ251" s="29" t="n">
        <v>2.677</v>
      </c>
      <c r="CA251" s="29" t="n">
        <v>2.534</v>
      </c>
      <c r="CB251" s="29" t="n">
        <v>2.464</v>
      </c>
      <c r="CC251" s="29" t="n">
        <v>2.459</v>
      </c>
      <c r="CD251" s="29" t="n">
        <v>2.464</v>
      </c>
      <c r="CE251" s="29" t="n">
        <v>2.464</v>
      </c>
      <c r="CF251" s="29" t="n">
        <v>2.467</v>
      </c>
      <c r="CG251" s="29" t="n">
        <v>2.442</v>
      </c>
      <c r="CH251" s="29" t="n">
        <v>2.477</v>
      </c>
      <c r="CI251" s="29" t="n">
        <v>2.542</v>
      </c>
      <c r="CJ251" s="29" t="n">
        <v>2.652</v>
      </c>
      <c r="CK251" s="29" t="n">
        <v>2.777</v>
      </c>
      <c r="CL251" s="29" t="n">
        <v>2.802</v>
      </c>
      <c r="CM251" s="29" t="n">
        <v>2.659</v>
      </c>
      <c r="CN251" s="29" t="n">
        <v>2.589</v>
      </c>
      <c r="CO251" s="29" t="n">
        <v>2.584</v>
      </c>
      <c r="CP251" s="29" t="n">
        <v>2.589</v>
      </c>
      <c r="CQ251" s="29" t="n">
        <v>2.589</v>
      </c>
      <c r="CR251" s="29" t="n">
        <v>2.592</v>
      </c>
      <c r="CS251" s="29" t="n">
        <v>2.567</v>
      </c>
      <c r="CT251" s="29" t="n">
        <v>2.602</v>
      </c>
      <c r="CU251" s="29" t="n">
        <v>2.667</v>
      </c>
      <c r="CV251" s="29" t="n">
        <v>2.777</v>
      </c>
      <c r="CW251" s="29" t="n">
        <v>2.902</v>
      </c>
      <c r="CX251" s="29" t="n">
        <v>2.932</v>
      </c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12.75" hidden="false" customHeight="false" outlineLevel="0" collapsed="false">
      <c r="A252" s="1" t="n">
        <f aca="false">WEEKDAY(C252,2)</f>
        <v>4</v>
      </c>
      <c r="B252" s="1" t="n">
        <f aca="false">MONTH(C252)</f>
        <v>1</v>
      </c>
      <c r="C252" s="23" t="n">
        <v>34340</v>
      </c>
      <c r="D252" s="0" t="n">
        <f aca="false">MONTH(R252)</f>
        <v>1</v>
      </c>
      <c r="E252" s="0" t="n">
        <f aca="false">YEAR(R252)</f>
        <v>1994</v>
      </c>
      <c r="F252" s="3" t="n">
        <f aca="false">L252-K252</f>
        <v>0.228085714285714</v>
      </c>
      <c r="G252" s="3" t="n">
        <f aca="false">N252-M252</f>
        <v>0.115</v>
      </c>
      <c r="H252" s="3" t="n">
        <f aca="false">O252-N252</f>
        <v>0.115</v>
      </c>
      <c r="I252" s="3" t="n">
        <f aca="false">O252-M252</f>
        <v>0.23</v>
      </c>
      <c r="J252" s="4" t="n">
        <f aca="false">VLOOKUP(C252,'Nymex hist.'!A:B,2,0)</f>
        <v>2.094</v>
      </c>
      <c r="K252" s="4" t="n">
        <f aca="false">AVERAGE(AG252:AM252)</f>
        <v>1.99171428571429</v>
      </c>
      <c r="L252" s="4" t="n">
        <f aca="false">AVERAGE(AN252:AR252)</f>
        <v>2.2198</v>
      </c>
      <c r="M252" s="4" t="n">
        <f aca="false">SUMIF($S$3:$FQ$3,$E252+1,$S252:$FQ252)/COUNTIF($S$3:$FQ$3,$E252+1)</f>
        <v>2.17466666666667</v>
      </c>
      <c r="N252" s="4" t="n">
        <f aca="false">SUMIF($S$3:$FQ$3,$E252+2,$S252:$FQ252)/COUNTIF($S$3:$FQ$3,$E252+2)</f>
        <v>2.28966666666667</v>
      </c>
      <c r="O252" s="4" t="n">
        <f aca="false">SUMIF($S$3:$FQ$3,$E252+3,$S252:$FQ252)/COUNTIF($S$3:$FQ$3,$E252+3)</f>
        <v>2.40466666666667</v>
      </c>
      <c r="P252" s="4" t="n">
        <f aca="false">SUMIF($S$3:$FQ$3,$E252+4,$S252:$FQ252)/COUNTIF($S$3:$FQ$3,$E252+4)</f>
        <v>2.52466666666667</v>
      </c>
      <c r="Q252" s="4" t="n">
        <f aca="false">SUMIF($S$3:$FQ$3,$E252+5,$S252:$FQ252)/COUNTIF($S$3:$FQ$3,$E252+5)</f>
        <v>2.64966666666667</v>
      </c>
      <c r="R252" s="21" t="n">
        <v>34340</v>
      </c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 t="n">
        <v>2.094</v>
      </c>
      <c r="AF252" s="32" t="n">
        <v>2.011</v>
      </c>
      <c r="AG252" s="32" t="n">
        <v>1.966</v>
      </c>
      <c r="AH252" s="32" t="n">
        <v>1.955</v>
      </c>
      <c r="AI252" s="32" t="n">
        <v>1.955</v>
      </c>
      <c r="AJ252" s="37" t="n">
        <v>1.96</v>
      </c>
      <c r="AK252" s="32" t="n">
        <v>1.991</v>
      </c>
      <c r="AL252" s="32" t="n">
        <v>2.025</v>
      </c>
      <c r="AM252" s="32" t="n">
        <v>2.09</v>
      </c>
      <c r="AN252" s="32" t="n">
        <v>2.2</v>
      </c>
      <c r="AO252" s="32" t="n">
        <v>2.325</v>
      </c>
      <c r="AP252" s="32" t="n">
        <v>2.31</v>
      </c>
      <c r="AQ252" s="32" t="n">
        <v>2.167</v>
      </c>
      <c r="AR252" s="32" t="n">
        <v>2.097</v>
      </c>
      <c r="AS252" s="32" t="n">
        <v>2.087</v>
      </c>
      <c r="AT252" s="32" t="n">
        <v>2.092</v>
      </c>
      <c r="AU252" s="32" t="n">
        <v>2.092</v>
      </c>
      <c r="AV252" s="32" t="n">
        <v>2.095</v>
      </c>
      <c r="AW252" s="32" t="n">
        <v>2.096</v>
      </c>
      <c r="AX252" s="32" t="n">
        <v>2.13</v>
      </c>
      <c r="AY252" s="32" t="n">
        <v>2.195</v>
      </c>
      <c r="AZ252" s="32" t="n">
        <v>2.305</v>
      </c>
      <c r="BA252" s="32" t="n">
        <v>2.43</v>
      </c>
      <c r="BB252" s="32" t="n">
        <v>2.425</v>
      </c>
      <c r="BC252" s="32" t="n">
        <v>2.282</v>
      </c>
      <c r="BD252" s="32" t="n">
        <v>2.212</v>
      </c>
      <c r="BE252" s="32" t="n">
        <v>2.202</v>
      </c>
      <c r="BF252" s="32" t="n">
        <v>2.207</v>
      </c>
      <c r="BG252" s="32" t="n">
        <v>2.207</v>
      </c>
      <c r="BH252" s="32" t="n">
        <v>2.21</v>
      </c>
      <c r="BI252" s="32" t="n">
        <v>2.211</v>
      </c>
      <c r="BJ252" s="32" t="n">
        <v>2.245</v>
      </c>
      <c r="BK252" s="32" t="n">
        <v>2.31</v>
      </c>
      <c r="BL252" s="32" t="n">
        <v>2.42</v>
      </c>
      <c r="BM252" s="32" t="n">
        <v>2.545</v>
      </c>
      <c r="BN252" s="32" t="n">
        <v>2.54</v>
      </c>
      <c r="BO252" s="32" t="n">
        <v>2.397</v>
      </c>
      <c r="BP252" s="32" t="n">
        <v>2.327</v>
      </c>
      <c r="BQ252" s="32" t="n">
        <v>2.317</v>
      </c>
      <c r="BR252" s="32" t="n">
        <v>2.322</v>
      </c>
      <c r="BS252" s="32" t="n">
        <v>2.322</v>
      </c>
      <c r="BT252" s="32" t="n">
        <v>2.325</v>
      </c>
      <c r="BU252" s="32" t="n">
        <v>2.326</v>
      </c>
      <c r="BV252" s="32" t="n">
        <v>2.36</v>
      </c>
      <c r="BW252" s="32" t="n">
        <v>2.425</v>
      </c>
      <c r="BX252" s="32" t="n">
        <v>2.535</v>
      </c>
      <c r="BY252" s="32" t="n">
        <v>2.66</v>
      </c>
      <c r="BZ252" s="32" t="n">
        <v>2.66</v>
      </c>
      <c r="CA252" s="32" t="n">
        <v>2.517</v>
      </c>
      <c r="CB252" s="32" t="n">
        <v>2.447</v>
      </c>
      <c r="CC252" s="32" t="n">
        <v>2.437</v>
      </c>
      <c r="CD252" s="32" t="n">
        <v>2.442</v>
      </c>
      <c r="CE252" s="32" t="n">
        <v>2.442</v>
      </c>
      <c r="CF252" s="32" t="n">
        <v>2.445</v>
      </c>
      <c r="CG252" s="32" t="n">
        <v>2.446</v>
      </c>
      <c r="CH252" s="32" t="n">
        <v>2.48</v>
      </c>
      <c r="CI252" s="32" t="n">
        <v>2.545</v>
      </c>
      <c r="CJ252" s="32" t="n">
        <v>2.655</v>
      </c>
      <c r="CK252" s="32" t="n">
        <v>2.78</v>
      </c>
      <c r="CL252" s="32" t="n">
        <v>2.785</v>
      </c>
      <c r="CM252" s="32" t="n">
        <v>2.642</v>
      </c>
      <c r="CN252" s="32" t="n">
        <v>2.572</v>
      </c>
      <c r="CO252" s="32" t="n">
        <v>2.562</v>
      </c>
      <c r="CP252" s="32" t="n">
        <v>2.567</v>
      </c>
      <c r="CQ252" s="32" t="n">
        <v>2.567</v>
      </c>
      <c r="CR252" s="32" t="n">
        <v>2.57</v>
      </c>
      <c r="CS252" s="32" t="n">
        <v>2.571</v>
      </c>
      <c r="CT252" s="32" t="n">
        <v>2.605</v>
      </c>
      <c r="CU252" s="32" t="n">
        <v>2.67</v>
      </c>
      <c r="CV252" s="32" t="n">
        <v>2.78</v>
      </c>
      <c r="CW252" s="32" t="n">
        <v>2.905</v>
      </c>
      <c r="CX252" s="32" t="n">
        <v>2.915</v>
      </c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</row>
    <row r="253" customFormat="false" ht="12.75" hidden="true" customHeight="false" outlineLevel="0" collapsed="false">
      <c r="A253" s="0" t="n">
        <f aca="false">WEEKDAY(C253,2)</f>
        <v>5</v>
      </c>
      <c r="B253" s="0" t="n">
        <f aca="false">MONTH(C253)</f>
        <v>1</v>
      </c>
      <c r="C253" s="23" t="n">
        <v>34341</v>
      </c>
      <c r="D253" s="0" t="n">
        <f aca="false">MONTH(R253)</f>
        <v>1</v>
      </c>
      <c r="E253" s="0" t="n">
        <f aca="false">YEAR(R253)</f>
        <v>1994</v>
      </c>
      <c r="F253" s="35" t="n">
        <f aca="false">L253-K253</f>
        <v>0.225057142857143</v>
      </c>
      <c r="G253" s="24" t="n">
        <f aca="false">N253-M253</f>
        <v>0.1</v>
      </c>
      <c r="H253" s="24" t="n">
        <f aca="false">O253-N253</f>
        <v>0.105</v>
      </c>
      <c r="I253" s="24" t="n">
        <f aca="false">O253-M253</f>
        <v>0.205</v>
      </c>
      <c r="J253" s="25" t="n">
        <f aca="false">VLOOKUP(C253,'Nymex hist.'!A:B,2,0)</f>
        <v>2.156</v>
      </c>
      <c r="K253" s="34" t="n">
        <f aca="false">AVERAGE(AG253:AM253)</f>
        <v>2.01014285714286</v>
      </c>
      <c r="L253" s="34" t="n">
        <f aca="false">AVERAGE(AN253:AR253)</f>
        <v>2.2352</v>
      </c>
      <c r="M253" s="27" t="n">
        <f aca="false">SUMIF($S$3:$FQ$3,$E253+1,$S253:$FQ253)/COUNTIF($S$3:$FQ$3,$E253+1)</f>
        <v>2.16941666666667</v>
      </c>
      <c r="N253" s="27" t="n">
        <f aca="false">SUMIF($S$3:$FQ$3,$E253+2,$S253:$FQ253)/COUNTIF($S$3:$FQ$3,$E253+2)</f>
        <v>2.26941666666667</v>
      </c>
      <c r="O253" s="27" t="n">
        <f aca="false">SUMIF($S$3:$FQ$3,$E253+3,$S253:$FQ253)/COUNTIF($S$3:$FQ$3,$E253+3)</f>
        <v>2.37441666666667</v>
      </c>
      <c r="P253" s="27" t="n">
        <f aca="false">SUMIF($S$3:$FQ$3,$E253+4,$S253:$FQ253)/COUNTIF($S$3:$FQ$3,$E253+4)</f>
        <v>2.48941666666667</v>
      </c>
      <c r="Q253" s="27" t="n">
        <f aca="false">SUMIF($S$3:$FQ$3,$E253+5,$S253:$FQ253)/COUNTIF($S$3:$FQ$3,$E253+5)</f>
        <v>2.60941666666667</v>
      </c>
      <c r="R253" s="28" t="n">
        <v>34341</v>
      </c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 t="n">
        <v>2.156</v>
      </c>
      <c r="AF253" s="29" t="n">
        <v>2.055</v>
      </c>
      <c r="AG253" s="29" t="n">
        <v>2</v>
      </c>
      <c r="AH253" s="29" t="n">
        <v>1.98</v>
      </c>
      <c r="AI253" s="29" t="n">
        <v>1.975</v>
      </c>
      <c r="AJ253" s="30" t="n">
        <v>1.97</v>
      </c>
      <c r="AK253" s="29" t="n">
        <v>2.002</v>
      </c>
      <c r="AL253" s="29" t="n">
        <v>2.039</v>
      </c>
      <c r="AM253" s="29" t="n">
        <v>2.105</v>
      </c>
      <c r="AN253" s="29" t="n">
        <v>2.222</v>
      </c>
      <c r="AO253" s="29" t="n">
        <v>2.345</v>
      </c>
      <c r="AP253" s="29" t="n">
        <v>2.325</v>
      </c>
      <c r="AQ253" s="29" t="n">
        <v>2.182</v>
      </c>
      <c r="AR253" s="29" t="n">
        <v>2.102</v>
      </c>
      <c r="AS253" s="29" t="n">
        <v>2.092</v>
      </c>
      <c r="AT253" s="29" t="n">
        <v>2.097</v>
      </c>
      <c r="AU253" s="29" t="n">
        <v>2.097</v>
      </c>
      <c r="AV253" s="29" t="n">
        <v>2.1</v>
      </c>
      <c r="AW253" s="29" t="n">
        <v>2.067</v>
      </c>
      <c r="AX253" s="29" t="n">
        <v>2.104</v>
      </c>
      <c r="AY253" s="29" t="n">
        <v>2.17</v>
      </c>
      <c r="AZ253" s="29" t="n">
        <v>2.287</v>
      </c>
      <c r="BA253" s="29" t="n">
        <v>2.41</v>
      </c>
      <c r="BB253" s="29" t="n">
        <v>2.425</v>
      </c>
      <c r="BC253" s="29" t="n">
        <v>2.282</v>
      </c>
      <c r="BD253" s="29" t="n">
        <v>2.202</v>
      </c>
      <c r="BE253" s="29" t="n">
        <v>2.192</v>
      </c>
      <c r="BF253" s="29" t="n">
        <v>2.197</v>
      </c>
      <c r="BG253" s="29" t="n">
        <v>2.197</v>
      </c>
      <c r="BH253" s="29" t="n">
        <v>2.2</v>
      </c>
      <c r="BI253" s="29" t="n">
        <v>2.167</v>
      </c>
      <c r="BJ253" s="29" t="n">
        <v>2.204</v>
      </c>
      <c r="BK253" s="29" t="n">
        <v>2.27</v>
      </c>
      <c r="BL253" s="29" t="n">
        <v>2.387</v>
      </c>
      <c r="BM253" s="29" t="n">
        <v>2.51</v>
      </c>
      <c r="BN253" s="29" t="n">
        <v>2.53</v>
      </c>
      <c r="BO253" s="29" t="n">
        <v>2.387</v>
      </c>
      <c r="BP253" s="29" t="n">
        <v>2.307</v>
      </c>
      <c r="BQ253" s="29" t="n">
        <v>2.297</v>
      </c>
      <c r="BR253" s="29" t="n">
        <v>2.302</v>
      </c>
      <c r="BS253" s="29" t="n">
        <v>2.302</v>
      </c>
      <c r="BT253" s="29" t="n">
        <v>2.305</v>
      </c>
      <c r="BU253" s="29" t="n">
        <v>2.272</v>
      </c>
      <c r="BV253" s="29" t="n">
        <v>2.309</v>
      </c>
      <c r="BW253" s="29" t="n">
        <v>2.375</v>
      </c>
      <c r="BX253" s="29" t="n">
        <v>2.492</v>
      </c>
      <c r="BY253" s="29" t="n">
        <v>2.615</v>
      </c>
      <c r="BZ253" s="29" t="n">
        <v>2.645</v>
      </c>
      <c r="CA253" s="29" t="n">
        <v>2.502</v>
      </c>
      <c r="CB253" s="29" t="n">
        <v>2.422</v>
      </c>
      <c r="CC253" s="29" t="n">
        <v>2.412</v>
      </c>
      <c r="CD253" s="29" t="n">
        <v>2.417</v>
      </c>
      <c r="CE253" s="29" t="n">
        <v>2.417</v>
      </c>
      <c r="CF253" s="29" t="n">
        <v>2.42</v>
      </c>
      <c r="CG253" s="29" t="n">
        <v>2.387</v>
      </c>
      <c r="CH253" s="29" t="n">
        <v>2.424</v>
      </c>
      <c r="CI253" s="29" t="n">
        <v>2.49</v>
      </c>
      <c r="CJ253" s="29" t="n">
        <v>2.607</v>
      </c>
      <c r="CK253" s="29" t="n">
        <v>2.73</v>
      </c>
      <c r="CL253" s="29" t="n">
        <v>2.765</v>
      </c>
      <c r="CM253" s="29" t="n">
        <v>2.622</v>
      </c>
      <c r="CN253" s="29" t="n">
        <v>2.542</v>
      </c>
      <c r="CO253" s="29" t="n">
        <v>2.532</v>
      </c>
      <c r="CP253" s="29" t="n">
        <v>2.537</v>
      </c>
      <c r="CQ253" s="29" t="n">
        <v>2.537</v>
      </c>
      <c r="CR253" s="29" t="n">
        <v>2.54</v>
      </c>
      <c r="CS253" s="29" t="n">
        <v>2.507</v>
      </c>
      <c r="CT253" s="29" t="n">
        <v>2.544</v>
      </c>
      <c r="CU253" s="29" t="n">
        <v>2.61</v>
      </c>
      <c r="CV253" s="29" t="n">
        <v>2.727</v>
      </c>
      <c r="CW253" s="29" t="n">
        <v>2.85</v>
      </c>
      <c r="CX253" s="29" t="n">
        <v>2.895</v>
      </c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12.75" hidden="true" customHeight="false" outlineLevel="0" collapsed="false">
      <c r="A254" s="0" t="n">
        <f aca="false">WEEKDAY(C254,2)</f>
        <v>1</v>
      </c>
      <c r="B254" s="0" t="n">
        <f aca="false">MONTH(C254)</f>
        <v>1</v>
      </c>
      <c r="C254" s="23" t="n">
        <v>34344</v>
      </c>
      <c r="D254" s="0" t="n">
        <f aca="false">MONTH(R254)</f>
        <v>1</v>
      </c>
      <c r="E254" s="0" t="n">
        <f aca="false">YEAR(R254)</f>
        <v>1994</v>
      </c>
      <c r="F254" s="35" t="n">
        <f aca="false">L254-K254</f>
        <v>0.226457142857143</v>
      </c>
      <c r="G254" s="24" t="n">
        <f aca="false">N254-M254</f>
        <v>0.0999999999999996</v>
      </c>
      <c r="H254" s="24" t="n">
        <f aca="false">O254-N254</f>
        <v>0.105</v>
      </c>
      <c r="I254" s="24" t="n">
        <f aca="false">O254-M254</f>
        <v>0.205</v>
      </c>
      <c r="J254" s="25" t="n">
        <f aca="false">VLOOKUP(C254,'Nymex hist.'!A:B,2,0)</f>
        <v>2.157</v>
      </c>
      <c r="K254" s="34" t="n">
        <f aca="false">AVERAGE(AG254:AM254)</f>
        <v>2.00214285714286</v>
      </c>
      <c r="L254" s="34" t="n">
        <f aca="false">AVERAGE(AN254:AR254)</f>
        <v>2.2286</v>
      </c>
      <c r="M254" s="27" t="n">
        <f aca="false">SUMIF($S$3:$FQ$3,$E254+1,$S254:$FQ254)/COUNTIF($S$3:$FQ$3,$E254+1)</f>
        <v>2.15883333333333</v>
      </c>
      <c r="N254" s="27" t="n">
        <f aca="false">SUMIF($S$3:$FQ$3,$E254+2,$S254:$FQ254)/COUNTIF($S$3:$FQ$3,$E254+2)</f>
        <v>2.25883333333333</v>
      </c>
      <c r="O254" s="27" t="n">
        <f aca="false">SUMIF($S$3:$FQ$3,$E254+3,$S254:$FQ254)/COUNTIF($S$3:$FQ$3,$E254+3)</f>
        <v>2.36383333333333</v>
      </c>
      <c r="P254" s="27" t="n">
        <f aca="false">SUMIF($S$3:$FQ$3,$E254+4,$S254:$FQ254)/COUNTIF($S$3:$FQ$3,$E254+4)</f>
        <v>2.47883333333333</v>
      </c>
      <c r="Q254" s="27" t="n">
        <f aca="false">SUMIF($S$3:$FQ$3,$E254+5,$S254:$FQ254)/COUNTIF($S$3:$FQ$3,$E254+5)</f>
        <v>2.59883333333333</v>
      </c>
      <c r="R254" s="28" t="n">
        <v>34344</v>
      </c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 t="n">
        <v>2.157</v>
      </c>
      <c r="AF254" s="29" t="n">
        <v>2.064</v>
      </c>
      <c r="AG254" s="29" t="n">
        <v>1.992</v>
      </c>
      <c r="AH254" s="29" t="n">
        <v>1.972</v>
      </c>
      <c r="AI254" s="29" t="n">
        <v>1.967</v>
      </c>
      <c r="AJ254" s="30" t="n">
        <v>1.962</v>
      </c>
      <c r="AK254" s="29" t="n">
        <v>1.994</v>
      </c>
      <c r="AL254" s="29" t="n">
        <v>2.031</v>
      </c>
      <c r="AM254" s="29" t="n">
        <v>2.097</v>
      </c>
      <c r="AN254" s="29" t="n">
        <v>2.212</v>
      </c>
      <c r="AO254" s="29" t="n">
        <v>2.337</v>
      </c>
      <c r="AP254" s="29" t="n">
        <v>2.321</v>
      </c>
      <c r="AQ254" s="29" t="n">
        <v>2.178</v>
      </c>
      <c r="AR254" s="29" t="n">
        <v>2.095</v>
      </c>
      <c r="AS254" s="29" t="n">
        <v>2.082</v>
      </c>
      <c r="AT254" s="29" t="n">
        <v>2.077</v>
      </c>
      <c r="AU254" s="29" t="n">
        <v>2.077</v>
      </c>
      <c r="AV254" s="29" t="n">
        <v>2.08</v>
      </c>
      <c r="AW254" s="29" t="n">
        <v>2.059</v>
      </c>
      <c r="AX254" s="29" t="n">
        <v>2.096</v>
      </c>
      <c r="AY254" s="29" t="n">
        <v>2.162</v>
      </c>
      <c r="AZ254" s="29" t="n">
        <v>2.277</v>
      </c>
      <c r="BA254" s="29" t="n">
        <v>2.402</v>
      </c>
      <c r="BB254" s="29" t="n">
        <v>2.421</v>
      </c>
      <c r="BC254" s="29" t="n">
        <v>2.278</v>
      </c>
      <c r="BD254" s="29" t="n">
        <v>2.195</v>
      </c>
      <c r="BE254" s="29" t="n">
        <v>2.182</v>
      </c>
      <c r="BF254" s="29" t="n">
        <v>2.177</v>
      </c>
      <c r="BG254" s="29" t="n">
        <v>2.177</v>
      </c>
      <c r="BH254" s="29" t="n">
        <v>2.18</v>
      </c>
      <c r="BI254" s="29" t="n">
        <v>2.159</v>
      </c>
      <c r="BJ254" s="29" t="n">
        <v>2.196</v>
      </c>
      <c r="BK254" s="29" t="n">
        <v>2.262</v>
      </c>
      <c r="BL254" s="29" t="n">
        <v>2.377</v>
      </c>
      <c r="BM254" s="29" t="n">
        <v>2.502</v>
      </c>
      <c r="BN254" s="29" t="n">
        <v>2.526</v>
      </c>
      <c r="BO254" s="29" t="n">
        <v>2.383</v>
      </c>
      <c r="BP254" s="29" t="n">
        <v>2.3</v>
      </c>
      <c r="BQ254" s="29" t="n">
        <v>2.287</v>
      </c>
      <c r="BR254" s="29" t="n">
        <v>2.282</v>
      </c>
      <c r="BS254" s="29" t="n">
        <v>2.282</v>
      </c>
      <c r="BT254" s="29" t="n">
        <v>2.285</v>
      </c>
      <c r="BU254" s="29" t="n">
        <v>2.264</v>
      </c>
      <c r="BV254" s="29" t="n">
        <v>2.301</v>
      </c>
      <c r="BW254" s="29" t="n">
        <v>2.367</v>
      </c>
      <c r="BX254" s="29" t="n">
        <v>2.482</v>
      </c>
      <c r="BY254" s="29" t="n">
        <v>2.607</v>
      </c>
      <c r="BZ254" s="29" t="n">
        <v>2.641</v>
      </c>
      <c r="CA254" s="29" t="n">
        <v>2.498</v>
      </c>
      <c r="CB254" s="29" t="n">
        <v>2.415</v>
      </c>
      <c r="CC254" s="29" t="n">
        <v>2.402</v>
      </c>
      <c r="CD254" s="29" t="n">
        <v>2.397</v>
      </c>
      <c r="CE254" s="29" t="n">
        <v>2.397</v>
      </c>
      <c r="CF254" s="29" t="n">
        <v>2.4</v>
      </c>
      <c r="CG254" s="29" t="n">
        <v>2.379</v>
      </c>
      <c r="CH254" s="29" t="n">
        <v>2.416</v>
      </c>
      <c r="CI254" s="29" t="n">
        <v>2.482</v>
      </c>
      <c r="CJ254" s="29" t="n">
        <v>2.597</v>
      </c>
      <c r="CK254" s="29" t="n">
        <v>2.722</v>
      </c>
      <c r="CL254" s="29" t="n">
        <v>2.761</v>
      </c>
      <c r="CM254" s="29" t="n">
        <v>2.618</v>
      </c>
      <c r="CN254" s="29" t="n">
        <v>2.535</v>
      </c>
      <c r="CO254" s="29" t="n">
        <v>2.522</v>
      </c>
      <c r="CP254" s="29" t="n">
        <v>2.517</v>
      </c>
      <c r="CQ254" s="29" t="n">
        <v>2.517</v>
      </c>
      <c r="CR254" s="29" t="n">
        <v>2.52</v>
      </c>
      <c r="CS254" s="29" t="n">
        <v>2.499</v>
      </c>
      <c r="CT254" s="29" t="n">
        <v>2.536</v>
      </c>
      <c r="CU254" s="29" t="n">
        <v>2.602</v>
      </c>
      <c r="CV254" s="29" t="n">
        <v>2.717</v>
      </c>
      <c r="CW254" s="29" t="n">
        <v>2.842</v>
      </c>
      <c r="CX254" s="29" t="n">
        <v>2.891</v>
      </c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12.75" hidden="true" customHeight="false" outlineLevel="0" collapsed="false">
      <c r="A255" s="0" t="n">
        <f aca="false">WEEKDAY(C255,2)</f>
        <v>2</v>
      </c>
      <c r="B255" s="0" t="n">
        <f aca="false">MONTH(C255)</f>
        <v>1</v>
      </c>
      <c r="C255" s="23" t="n">
        <v>34345</v>
      </c>
      <c r="D255" s="0" t="n">
        <f aca="false">MONTH(R255)</f>
        <v>1</v>
      </c>
      <c r="E255" s="0" t="n">
        <f aca="false">YEAR(R255)</f>
        <v>1994</v>
      </c>
      <c r="F255" s="35" t="n">
        <f aca="false">L255-K255</f>
        <v>0.213257142857143</v>
      </c>
      <c r="G255" s="24" t="n">
        <f aca="false">N255-M255</f>
        <v>0.0924999999999998</v>
      </c>
      <c r="H255" s="24" t="n">
        <f aca="false">O255-N255</f>
        <v>0.0975000000000001</v>
      </c>
      <c r="I255" s="24" t="n">
        <f aca="false">O255-M255</f>
        <v>0.19</v>
      </c>
      <c r="J255" s="25" t="n">
        <f aca="false">VLOOKUP(C255,'Nymex hist.'!A:B,2,0)</f>
        <v>2.219</v>
      </c>
      <c r="K255" s="34" t="n">
        <f aca="false">AVERAGE(AG255:AM255)</f>
        <v>2.02514285714286</v>
      </c>
      <c r="L255" s="34" t="n">
        <f aca="false">AVERAGE(AN255:AR255)</f>
        <v>2.2384</v>
      </c>
      <c r="M255" s="27" t="n">
        <f aca="false">SUMIF($S$3:$FQ$3,$E255+1,$S255:$FQ255)/COUNTIF($S$3:$FQ$3,$E255+1)</f>
        <v>2.17375</v>
      </c>
      <c r="N255" s="27" t="n">
        <f aca="false">SUMIF($S$3:$FQ$3,$E255+2,$S255:$FQ255)/COUNTIF($S$3:$FQ$3,$E255+2)</f>
        <v>2.26625</v>
      </c>
      <c r="O255" s="27" t="n">
        <f aca="false">SUMIF($S$3:$FQ$3,$E255+3,$S255:$FQ255)/COUNTIF($S$3:$FQ$3,$E255+3)</f>
        <v>2.36375</v>
      </c>
      <c r="P255" s="27" t="n">
        <f aca="false">SUMIF($S$3:$FQ$3,$E255+4,$S255:$FQ255)/COUNTIF($S$3:$FQ$3,$E255+4)</f>
        <v>2.46625</v>
      </c>
      <c r="Q255" s="27" t="n">
        <f aca="false">SUMIF($S$3:$FQ$3,$E255+5,$S255:$FQ255)/COUNTIF($S$3:$FQ$3,$E255+5)</f>
        <v>2.58125</v>
      </c>
      <c r="R255" s="28" t="n">
        <v>34345</v>
      </c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 t="n">
        <v>2.219</v>
      </c>
      <c r="AF255" s="29" t="n">
        <v>2.114</v>
      </c>
      <c r="AG255" s="29" t="n">
        <v>2.032</v>
      </c>
      <c r="AH255" s="29" t="n">
        <v>2.005</v>
      </c>
      <c r="AI255" s="29" t="n">
        <v>1.993</v>
      </c>
      <c r="AJ255" s="30" t="n">
        <v>1.981</v>
      </c>
      <c r="AK255" s="29" t="n">
        <v>2.01</v>
      </c>
      <c r="AL255" s="29" t="n">
        <v>2.045</v>
      </c>
      <c r="AM255" s="29" t="n">
        <v>2.11</v>
      </c>
      <c r="AN255" s="29" t="n">
        <v>2.222</v>
      </c>
      <c r="AO255" s="29" t="n">
        <v>2.345</v>
      </c>
      <c r="AP255" s="29" t="n">
        <v>2.332</v>
      </c>
      <c r="AQ255" s="29" t="n">
        <v>2.19</v>
      </c>
      <c r="AR255" s="29" t="n">
        <v>2.103</v>
      </c>
      <c r="AS255" s="29" t="n">
        <v>2.085</v>
      </c>
      <c r="AT255" s="29" t="n">
        <v>2.08</v>
      </c>
      <c r="AU255" s="29" t="n">
        <v>2.08</v>
      </c>
      <c r="AV255" s="29" t="n">
        <v>2.083</v>
      </c>
      <c r="AW255" s="29" t="n">
        <v>2.09</v>
      </c>
      <c r="AX255" s="29" t="n">
        <v>2.125</v>
      </c>
      <c r="AY255" s="29" t="n">
        <v>2.19</v>
      </c>
      <c r="AZ255" s="29" t="n">
        <v>2.302</v>
      </c>
      <c r="BA255" s="29" t="n">
        <v>2.425</v>
      </c>
      <c r="BB255" s="29" t="n">
        <v>2.4245</v>
      </c>
      <c r="BC255" s="29" t="n">
        <v>2.2825</v>
      </c>
      <c r="BD255" s="29" t="n">
        <v>2.1955</v>
      </c>
      <c r="BE255" s="29" t="n">
        <v>2.1775</v>
      </c>
      <c r="BF255" s="29" t="n">
        <v>2.1725</v>
      </c>
      <c r="BG255" s="29" t="n">
        <v>2.1725</v>
      </c>
      <c r="BH255" s="29" t="n">
        <v>2.1755</v>
      </c>
      <c r="BI255" s="29" t="n">
        <v>2.1825</v>
      </c>
      <c r="BJ255" s="29" t="n">
        <v>2.2175</v>
      </c>
      <c r="BK255" s="29" t="n">
        <v>2.2825</v>
      </c>
      <c r="BL255" s="29" t="n">
        <v>2.3945</v>
      </c>
      <c r="BM255" s="29" t="n">
        <v>2.5175</v>
      </c>
      <c r="BN255" s="29" t="n">
        <v>2.522</v>
      </c>
      <c r="BO255" s="29" t="n">
        <v>2.38</v>
      </c>
      <c r="BP255" s="29" t="n">
        <v>2.293</v>
      </c>
      <c r="BQ255" s="29" t="n">
        <v>2.275</v>
      </c>
      <c r="BR255" s="29" t="n">
        <v>2.27</v>
      </c>
      <c r="BS255" s="29" t="n">
        <v>2.27</v>
      </c>
      <c r="BT255" s="29" t="n">
        <v>2.273</v>
      </c>
      <c r="BU255" s="29" t="n">
        <v>2.28</v>
      </c>
      <c r="BV255" s="29" t="n">
        <v>2.315</v>
      </c>
      <c r="BW255" s="29" t="n">
        <v>2.38</v>
      </c>
      <c r="BX255" s="29" t="n">
        <v>2.492</v>
      </c>
      <c r="BY255" s="29" t="n">
        <v>2.615</v>
      </c>
      <c r="BZ255" s="29" t="n">
        <v>2.6245</v>
      </c>
      <c r="CA255" s="29" t="n">
        <v>2.4825</v>
      </c>
      <c r="CB255" s="29" t="n">
        <v>2.3955</v>
      </c>
      <c r="CC255" s="29" t="n">
        <v>2.3775</v>
      </c>
      <c r="CD255" s="29" t="n">
        <v>2.3725</v>
      </c>
      <c r="CE255" s="29" t="n">
        <v>2.3725</v>
      </c>
      <c r="CF255" s="29" t="n">
        <v>2.3755</v>
      </c>
      <c r="CG255" s="29" t="n">
        <v>2.3825</v>
      </c>
      <c r="CH255" s="29" t="n">
        <v>2.4175</v>
      </c>
      <c r="CI255" s="29" t="n">
        <v>2.4825</v>
      </c>
      <c r="CJ255" s="29" t="n">
        <v>2.5945</v>
      </c>
      <c r="CK255" s="29" t="n">
        <v>2.7175</v>
      </c>
      <c r="CL255" s="29" t="n">
        <v>2.7395</v>
      </c>
      <c r="CM255" s="29" t="n">
        <v>2.5975</v>
      </c>
      <c r="CN255" s="29" t="n">
        <v>2.5105</v>
      </c>
      <c r="CO255" s="29" t="n">
        <v>2.4925</v>
      </c>
      <c r="CP255" s="29" t="n">
        <v>2.4875</v>
      </c>
      <c r="CQ255" s="29" t="n">
        <v>2.4875</v>
      </c>
      <c r="CR255" s="29" t="n">
        <v>2.4905</v>
      </c>
      <c r="CS255" s="29" t="n">
        <v>2.4975</v>
      </c>
      <c r="CT255" s="29" t="n">
        <v>2.5325</v>
      </c>
      <c r="CU255" s="29" t="n">
        <v>2.5975</v>
      </c>
      <c r="CV255" s="29" t="n">
        <v>2.7095</v>
      </c>
      <c r="CW255" s="29" t="n">
        <v>2.8325</v>
      </c>
      <c r="CX255" s="29" t="n">
        <v>2.8695</v>
      </c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</row>
    <row r="256" customFormat="false" ht="12.75" hidden="true" customHeight="false" outlineLevel="0" collapsed="false">
      <c r="A256" s="0" t="n">
        <f aca="false">WEEKDAY(C256,2)</f>
        <v>3</v>
      </c>
      <c r="B256" s="0" t="n">
        <f aca="false">MONTH(C256)</f>
        <v>1</v>
      </c>
      <c r="C256" s="23" t="n">
        <v>34346</v>
      </c>
      <c r="D256" s="0" t="n">
        <f aca="false">MONTH(R256)</f>
        <v>1</v>
      </c>
      <c r="E256" s="0" t="n">
        <f aca="false">YEAR(R256)</f>
        <v>1994</v>
      </c>
      <c r="F256" s="35" t="n">
        <f aca="false">L256-K256</f>
        <v>0.213885714285714</v>
      </c>
      <c r="G256" s="24" t="n">
        <f aca="false">N256-M256</f>
        <v>0.0924999999999998</v>
      </c>
      <c r="H256" s="24" t="n">
        <f aca="false">O256-N256</f>
        <v>0.0974999999999997</v>
      </c>
      <c r="I256" s="24" t="n">
        <f aca="false">O256-M256</f>
        <v>0.19</v>
      </c>
      <c r="J256" s="25" t="n">
        <f aca="false">VLOOKUP(C256,'Nymex hist.'!A:B,2,0)</f>
        <v>2.237</v>
      </c>
      <c r="K256" s="34" t="n">
        <f aca="false">AVERAGE(AG256:AM256)</f>
        <v>2.02571428571429</v>
      </c>
      <c r="L256" s="34" t="n">
        <f aca="false">AVERAGE(AN256:AR256)</f>
        <v>2.2396</v>
      </c>
      <c r="M256" s="27" t="n">
        <f aca="false">SUMIF($S$3:$FQ$3,$E256+1,$S256:$FQ256)/COUNTIF($S$3:$FQ$3,$E256+1)</f>
        <v>2.17208333333333</v>
      </c>
      <c r="N256" s="27" t="n">
        <f aca="false">SUMIF($S$3:$FQ$3,$E256+2,$S256:$FQ256)/COUNTIF($S$3:$FQ$3,$E256+2)</f>
        <v>2.26458333333333</v>
      </c>
      <c r="O256" s="27" t="n">
        <f aca="false">SUMIF($S$3:$FQ$3,$E256+3,$S256:$FQ256)/COUNTIF($S$3:$FQ$3,$E256+3)</f>
        <v>2.36208333333333</v>
      </c>
      <c r="P256" s="27" t="n">
        <f aca="false">SUMIF($S$3:$FQ$3,$E256+4,$S256:$FQ256)/COUNTIF($S$3:$FQ$3,$E256+4)</f>
        <v>2.46458333333333</v>
      </c>
      <c r="Q256" s="27" t="n">
        <f aca="false">SUMIF($S$3:$FQ$3,$E256+5,$S256:$FQ256)/COUNTIF($S$3:$FQ$3,$E256+5)</f>
        <v>2.57958333333333</v>
      </c>
      <c r="R256" s="28" t="n">
        <v>34346</v>
      </c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 t="n">
        <v>2.237</v>
      </c>
      <c r="AF256" s="29" t="n">
        <v>2.13</v>
      </c>
      <c r="AG256" s="29" t="n">
        <v>2.041</v>
      </c>
      <c r="AH256" s="29" t="n">
        <v>2.008</v>
      </c>
      <c r="AI256" s="29" t="n">
        <v>1.993</v>
      </c>
      <c r="AJ256" s="30" t="n">
        <v>1.979</v>
      </c>
      <c r="AK256" s="29" t="n">
        <v>2.008</v>
      </c>
      <c r="AL256" s="29" t="n">
        <v>2.043</v>
      </c>
      <c r="AM256" s="29" t="n">
        <v>2.108</v>
      </c>
      <c r="AN256" s="29" t="n">
        <v>2.22</v>
      </c>
      <c r="AO256" s="29" t="n">
        <v>2.345</v>
      </c>
      <c r="AP256" s="29" t="n">
        <v>2.335</v>
      </c>
      <c r="AQ256" s="29" t="n">
        <v>2.195</v>
      </c>
      <c r="AR256" s="29" t="n">
        <v>2.103</v>
      </c>
      <c r="AS256" s="29" t="n">
        <v>2.08</v>
      </c>
      <c r="AT256" s="29" t="n">
        <v>2.075</v>
      </c>
      <c r="AU256" s="29" t="n">
        <v>2.075</v>
      </c>
      <c r="AV256" s="29" t="n">
        <v>2.078</v>
      </c>
      <c r="AW256" s="29" t="n">
        <v>2.088</v>
      </c>
      <c r="AX256" s="29" t="n">
        <v>2.123</v>
      </c>
      <c r="AY256" s="29" t="n">
        <v>2.188</v>
      </c>
      <c r="AZ256" s="29" t="n">
        <v>2.3</v>
      </c>
      <c r="BA256" s="29" t="n">
        <v>2.425</v>
      </c>
      <c r="BB256" s="29" t="n">
        <v>2.4275</v>
      </c>
      <c r="BC256" s="29" t="n">
        <v>2.2875</v>
      </c>
      <c r="BD256" s="29" t="n">
        <v>2.1955</v>
      </c>
      <c r="BE256" s="29" t="n">
        <v>2.1725</v>
      </c>
      <c r="BF256" s="29" t="n">
        <v>2.1675</v>
      </c>
      <c r="BG256" s="29" t="n">
        <v>2.1675</v>
      </c>
      <c r="BH256" s="29" t="n">
        <v>2.1705</v>
      </c>
      <c r="BI256" s="29" t="n">
        <v>2.1805</v>
      </c>
      <c r="BJ256" s="29" t="n">
        <v>2.2155</v>
      </c>
      <c r="BK256" s="29" t="n">
        <v>2.2805</v>
      </c>
      <c r="BL256" s="29" t="n">
        <v>2.3925</v>
      </c>
      <c r="BM256" s="29" t="n">
        <v>2.5175</v>
      </c>
      <c r="BN256" s="29" t="n">
        <v>2.525</v>
      </c>
      <c r="BO256" s="29" t="n">
        <v>2.385</v>
      </c>
      <c r="BP256" s="29" t="n">
        <v>2.293</v>
      </c>
      <c r="BQ256" s="29" t="n">
        <v>2.27</v>
      </c>
      <c r="BR256" s="29" t="n">
        <v>2.265</v>
      </c>
      <c r="BS256" s="29" t="n">
        <v>2.265</v>
      </c>
      <c r="BT256" s="29" t="n">
        <v>2.268</v>
      </c>
      <c r="BU256" s="29" t="n">
        <v>2.278</v>
      </c>
      <c r="BV256" s="29" t="n">
        <v>2.313</v>
      </c>
      <c r="BW256" s="29" t="n">
        <v>2.378</v>
      </c>
      <c r="BX256" s="29" t="n">
        <v>2.49</v>
      </c>
      <c r="BY256" s="29" t="n">
        <v>2.615</v>
      </c>
      <c r="BZ256" s="29" t="n">
        <v>2.6275</v>
      </c>
      <c r="CA256" s="29" t="n">
        <v>2.4875</v>
      </c>
      <c r="CB256" s="29" t="n">
        <v>2.3955</v>
      </c>
      <c r="CC256" s="29" t="n">
        <v>2.3725</v>
      </c>
      <c r="CD256" s="29" t="n">
        <v>2.3675</v>
      </c>
      <c r="CE256" s="29" t="n">
        <v>2.3675</v>
      </c>
      <c r="CF256" s="29" t="n">
        <v>2.3705</v>
      </c>
      <c r="CG256" s="29" t="n">
        <v>2.3805</v>
      </c>
      <c r="CH256" s="29" t="n">
        <v>2.4155</v>
      </c>
      <c r="CI256" s="29" t="n">
        <v>2.4805</v>
      </c>
      <c r="CJ256" s="29" t="n">
        <v>2.5925</v>
      </c>
      <c r="CK256" s="29" t="n">
        <v>2.7175</v>
      </c>
      <c r="CL256" s="29" t="n">
        <v>2.7425</v>
      </c>
      <c r="CM256" s="29" t="n">
        <v>2.6025</v>
      </c>
      <c r="CN256" s="29" t="n">
        <v>2.5105</v>
      </c>
      <c r="CO256" s="29" t="n">
        <v>2.4875</v>
      </c>
      <c r="CP256" s="29" t="n">
        <v>2.4825</v>
      </c>
      <c r="CQ256" s="29" t="n">
        <v>2.4825</v>
      </c>
      <c r="CR256" s="29" t="n">
        <v>2.4855</v>
      </c>
      <c r="CS256" s="29" t="n">
        <v>2.4955</v>
      </c>
      <c r="CT256" s="29" t="n">
        <v>2.5305</v>
      </c>
      <c r="CU256" s="29" t="n">
        <v>2.5955</v>
      </c>
      <c r="CV256" s="29" t="n">
        <v>2.7075</v>
      </c>
      <c r="CW256" s="29" t="n">
        <v>2.8325</v>
      </c>
      <c r="CX256" s="29" t="n">
        <v>2.8725</v>
      </c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12.75" hidden="false" customHeight="false" outlineLevel="0" collapsed="false">
      <c r="A257" s="1" t="n">
        <f aca="false">WEEKDAY(C257,2)</f>
        <v>4</v>
      </c>
      <c r="B257" s="1" t="n">
        <f aca="false">MONTH(C257)</f>
        <v>1</v>
      </c>
      <c r="C257" s="23" t="n">
        <v>34347</v>
      </c>
      <c r="D257" s="0" t="n">
        <f aca="false">MONTH(R257)</f>
        <v>1</v>
      </c>
      <c r="E257" s="0" t="n">
        <f aca="false">YEAR(R257)</f>
        <v>1994</v>
      </c>
      <c r="F257" s="3" t="n">
        <f aca="false">L257-K257</f>
        <v>0.217085714285714</v>
      </c>
      <c r="G257" s="3" t="n">
        <f aca="false">N257-M257</f>
        <v>0.0925000000000003</v>
      </c>
      <c r="H257" s="3" t="n">
        <f aca="false">O257-N257</f>
        <v>0.0975000000000001</v>
      </c>
      <c r="I257" s="3" t="n">
        <f aca="false">O257-M257</f>
        <v>0.19</v>
      </c>
      <c r="J257" s="4" t="n">
        <f aca="false">VLOOKUP(C257,'Nymex hist.'!A:B,2,0)</f>
        <v>2.194</v>
      </c>
      <c r="K257" s="4" t="n">
        <f aca="false">AVERAGE(AG257:AM257)</f>
        <v>1.98871428571429</v>
      </c>
      <c r="L257" s="4" t="n">
        <f aca="false">AVERAGE(AN257:AR257)</f>
        <v>2.2058</v>
      </c>
      <c r="M257" s="4" t="n">
        <f aca="false">SUMIF($S$3:$FQ$3,$E257+1,$S257:$FQ257)/COUNTIF($S$3:$FQ$3,$E257+1)</f>
        <v>2.14483333333333</v>
      </c>
      <c r="N257" s="4" t="n">
        <f aca="false">SUMIF($S$3:$FQ$3,$E257+2,$S257:$FQ257)/COUNTIF($S$3:$FQ$3,$E257+2)</f>
        <v>2.23733333333333</v>
      </c>
      <c r="O257" s="4" t="n">
        <f aca="false">SUMIF($S$3:$FQ$3,$E257+3,$S257:$FQ257)/COUNTIF($S$3:$FQ$3,$E257+3)</f>
        <v>2.33483333333333</v>
      </c>
      <c r="P257" s="4" t="n">
        <f aca="false">SUMIF($S$3:$FQ$3,$E257+4,$S257:$FQ257)/COUNTIF($S$3:$FQ$3,$E257+4)</f>
        <v>2.43733333333333</v>
      </c>
      <c r="Q257" s="4" t="n">
        <f aca="false">SUMIF($S$3:$FQ$3,$E257+5,$S257:$FQ257)/COUNTIF($S$3:$FQ$3,$E257+5)</f>
        <v>2.54983333333333</v>
      </c>
      <c r="R257" s="21" t="n">
        <v>34347</v>
      </c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 t="n">
        <v>2.194</v>
      </c>
      <c r="AF257" s="32" t="n">
        <v>2.072</v>
      </c>
      <c r="AG257" s="32" t="n">
        <v>1.991</v>
      </c>
      <c r="AH257" s="32" t="n">
        <v>1.966</v>
      </c>
      <c r="AI257" s="32" t="n">
        <v>1.956</v>
      </c>
      <c r="AJ257" s="37" t="n">
        <v>1.946</v>
      </c>
      <c r="AK257" s="32" t="n">
        <v>1.975</v>
      </c>
      <c r="AL257" s="32" t="n">
        <v>2.011</v>
      </c>
      <c r="AM257" s="32" t="n">
        <v>2.076</v>
      </c>
      <c r="AN257" s="32" t="n">
        <v>2.186</v>
      </c>
      <c r="AO257" s="32" t="n">
        <v>2.313</v>
      </c>
      <c r="AP257" s="32" t="n">
        <v>2.3</v>
      </c>
      <c r="AQ257" s="32" t="n">
        <v>2.16</v>
      </c>
      <c r="AR257" s="32" t="n">
        <v>2.07</v>
      </c>
      <c r="AS257" s="32" t="n">
        <v>2.035</v>
      </c>
      <c r="AT257" s="32" t="n">
        <v>2.028</v>
      </c>
      <c r="AU257" s="32" t="n">
        <v>2.028</v>
      </c>
      <c r="AV257" s="32" t="n">
        <v>2.031</v>
      </c>
      <c r="AW257" s="32" t="n">
        <v>2.08</v>
      </c>
      <c r="AX257" s="32" t="n">
        <v>2.116</v>
      </c>
      <c r="AY257" s="32" t="n">
        <v>2.181</v>
      </c>
      <c r="AZ257" s="32" t="n">
        <v>2.291</v>
      </c>
      <c r="BA257" s="32" t="n">
        <v>2.418</v>
      </c>
      <c r="BB257" s="32" t="n">
        <v>2.3925</v>
      </c>
      <c r="BC257" s="32" t="n">
        <v>2.2525</v>
      </c>
      <c r="BD257" s="32" t="n">
        <v>2.1625</v>
      </c>
      <c r="BE257" s="32" t="n">
        <v>2.1275</v>
      </c>
      <c r="BF257" s="32" t="n">
        <v>2.1205</v>
      </c>
      <c r="BG257" s="32" t="n">
        <v>2.1205</v>
      </c>
      <c r="BH257" s="32" t="n">
        <v>2.1235</v>
      </c>
      <c r="BI257" s="32" t="n">
        <v>2.1725</v>
      </c>
      <c r="BJ257" s="32" t="n">
        <v>2.2085</v>
      </c>
      <c r="BK257" s="32" t="n">
        <v>2.2735</v>
      </c>
      <c r="BL257" s="32" t="n">
        <v>2.3835</v>
      </c>
      <c r="BM257" s="32" t="n">
        <v>2.5105</v>
      </c>
      <c r="BN257" s="32" t="n">
        <v>2.49</v>
      </c>
      <c r="BO257" s="32" t="n">
        <v>2.35</v>
      </c>
      <c r="BP257" s="32" t="n">
        <v>2.26</v>
      </c>
      <c r="BQ257" s="32" t="n">
        <v>2.225</v>
      </c>
      <c r="BR257" s="32" t="n">
        <v>2.218</v>
      </c>
      <c r="BS257" s="32" t="n">
        <v>2.218</v>
      </c>
      <c r="BT257" s="32" t="n">
        <v>2.221</v>
      </c>
      <c r="BU257" s="32" t="n">
        <v>2.27</v>
      </c>
      <c r="BV257" s="32" t="n">
        <v>2.306</v>
      </c>
      <c r="BW257" s="32" t="n">
        <v>2.371</v>
      </c>
      <c r="BX257" s="32" t="n">
        <v>2.481</v>
      </c>
      <c r="BY257" s="32" t="n">
        <v>2.608</v>
      </c>
      <c r="BZ257" s="32" t="n">
        <v>2.5925</v>
      </c>
      <c r="CA257" s="32" t="n">
        <v>2.4525</v>
      </c>
      <c r="CB257" s="32" t="n">
        <v>2.3625</v>
      </c>
      <c r="CC257" s="32" t="n">
        <v>2.3275</v>
      </c>
      <c r="CD257" s="32" t="n">
        <v>2.3205</v>
      </c>
      <c r="CE257" s="32" t="n">
        <v>2.3205</v>
      </c>
      <c r="CF257" s="32" t="n">
        <v>2.3235</v>
      </c>
      <c r="CG257" s="32" t="n">
        <v>2.3725</v>
      </c>
      <c r="CH257" s="32" t="n">
        <v>2.4085</v>
      </c>
      <c r="CI257" s="32" t="n">
        <v>2.4735</v>
      </c>
      <c r="CJ257" s="32" t="n">
        <v>2.5835</v>
      </c>
      <c r="CK257" s="32" t="n">
        <v>2.7105</v>
      </c>
      <c r="CL257" s="32" t="n">
        <v>2.705</v>
      </c>
      <c r="CM257" s="32" t="n">
        <v>2.565</v>
      </c>
      <c r="CN257" s="32" t="n">
        <v>2.475</v>
      </c>
      <c r="CO257" s="32" t="n">
        <v>2.44</v>
      </c>
      <c r="CP257" s="32" t="n">
        <v>2.433</v>
      </c>
      <c r="CQ257" s="32" t="n">
        <v>2.433</v>
      </c>
      <c r="CR257" s="32" t="n">
        <v>2.436</v>
      </c>
      <c r="CS257" s="32" t="n">
        <v>2.485</v>
      </c>
      <c r="CT257" s="32" t="n">
        <v>2.521</v>
      </c>
      <c r="CU257" s="32" t="n">
        <v>2.586</v>
      </c>
      <c r="CV257" s="32" t="n">
        <v>2.696</v>
      </c>
      <c r="CW257" s="32" t="n">
        <v>2.823</v>
      </c>
      <c r="CX257" s="32" t="n">
        <v>2.835</v>
      </c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</row>
    <row r="258" customFormat="false" ht="12.75" hidden="true" customHeight="false" outlineLevel="0" collapsed="false">
      <c r="A258" s="0" t="n">
        <f aca="false">WEEKDAY(C258,2)</f>
        <v>5</v>
      </c>
      <c r="B258" s="0" t="n">
        <f aca="false">MONTH(C258)</f>
        <v>1</v>
      </c>
      <c r="C258" s="23" t="n">
        <v>34348</v>
      </c>
      <c r="D258" s="0" t="n">
        <f aca="false">MONTH(R258)</f>
        <v>1</v>
      </c>
      <c r="E258" s="0" t="n">
        <f aca="false">YEAR(R258)</f>
        <v>1994</v>
      </c>
      <c r="F258" s="35" t="n">
        <f aca="false">L258-K258</f>
        <v>0.200342857142857</v>
      </c>
      <c r="G258" s="24" t="n">
        <f aca="false">N258-M258</f>
        <v>0.0899999999999999</v>
      </c>
      <c r="H258" s="24" t="n">
        <f aca="false">O258-N258</f>
        <v>0.0950000000000002</v>
      </c>
      <c r="I258" s="24" t="n">
        <f aca="false">O258-M258</f>
        <v>0.185</v>
      </c>
      <c r="J258" s="25" t="n">
        <f aca="false">VLOOKUP(C258,'Nymex hist.'!A:B,2,0)</f>
        <v>2.268</v>
      </c>
      <c r="K258" s="34" t="n">
        <f aca="false">AVERAGE(AG258:AM258)</f>
        <v>2.02285714285714</v>
      </c>
      <c r="L258" s="34" t="n">
        <f aca="false">AVERAGE(AN258:AR258)</f>
        <v>2.2232</v>
      </c>
      <c r="M258" s="27" t="n">
        <f aca="false">SUMIF($S$3:$FQ$3,$E258+1,$S258:$FQ258)/COUNTIF($S$3:$FQ$3,$E258+1)</f>
        <v>2.153</v>
      </c>
      <c r="N258" s="27" t="n">
        <f aca="false">SUMIF($S$3:$FQ$3,$E258+2,$S258:$FQ258)/COUNTIF($S$3:$FQ$3,$E258+2)</f>
        <v>2.243</v>
      </c>
      <c r="O258" s="27" t="n">
        <f aca="false">SUMIF($S$3:$FQ$3,$E258+3,$S258:$FQ258)/COUNTIF($S$3:$FQ$3,$E258+3)</f>
        <v>2.338</v>
      </c>
      <c r="P258" s="27" t="n">
        <f aca="false">SUMIF($S$3:$FQ$3,$E258+4,$S258:$FQ258)/COUNTIF($S$3:$FQ$3,$E258+4)</f>
        <v>2.4405</v>
      </c>
      <c r="Q258" s="27" t="n">
        <f aca="false">SUMIF($S$3:$FQ$3,$E258+5,$S258:$FQ258)/COUNTIF($S$3:$FQ$3,$E258+5)</f>
        <v>2.553</v>
      </c>
      <c r="R258" s="28" t="n">
        <v>34348</v>
      </c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 t="n">
        <v>2.268</v>
      </c>
      <c r="AF258" s="29" t="n">
        <v>2.139</v>
      </c>
      <c r="AG258" s="29" t="n">
        <v>2.04</v>
      </c>
      <c r="AH258" s="29" t="n">
        <v>2.01</v>
      </c>
      <c r="AI258" s="29" t="n">
        <v>1.995</v>
      </c>
      <c r="AJ258" s="30" t="n">
        <v>1.985</v>
      </c>
      <c r="AK258" s="29" t="n">
        <v>2.005</v>
      </c>
      <c r="AL258" s="29" t="n">
        <v>2.03</v>
      </c>
      <c r="AM258" s="29" t="n">
        <v>2.095</v>
      </c>
      <c r="AN258" s="29" t="n">
        <v>2.205</v>
      </c>
      <c r="AO258" s="29" t="n">
        <v>2.33</v>
      </c>
      <c r="AP258" s="29" t="n">
        <v>2.317</v>
      </c>
      <c r="AQ258" s="29" t="n">
        <v>2.177</v>
      </c>
      <c r="AR258" s="29" t="n">
        <v>2.087</v>
      </c>
      <c r="AS258" s="29" t="n">
        <v>2.052</v>
      </c>
      <c r="AT258" s="29" t="n">
        <v>2.045</v>
      </c>
      <c r="AU258" s="29" t="n">
        <v>2.045</v>
      </c>
      <c r="AV258" s="29" t="n">
        <v>2.048</v>
      </c>
      <c r="AW258" s="29" t="n">
        <v>2.085</v>
      </c>
      <c r="AX258" s="29" t="n">
        <v>2.11</v>
      </c>
      <c r="AY258" s="29" t="n">
        <v>2.175</v>
      </c>
      <c r="AZ258" s="29" t="n">
        <v>2.285</v>
      </c>
      <c r="BA258" s="29" t="n">
        <v>2.41</v>
      </c>
      <c r="BB258" s="29" t="n">
        <v>2.407</v>
      </c>
      <c r="BC258" s="29" t="n">
        <v>2.267</v>
      </c>
      <c r="BD258" s="29" t="n">
        <v>2.177</v>
      </c>
      <c r="BE258" s="29" t="n">
        <v>2.142</v>
      </c>
      <c r="BF258" s="29" t="n">
        <v>2.135</v>
      </c>
      <c r="BG258" s="29" t="n">
        <v>2.135</v>
      </c>
      <c r="BH258" s="29" t="n">
        <v>2.138</v>
      </c>
      <c r="BI258" s="29" t="n">
        <v>2.175</v>
      </c>
      <c r="BJ258" s="29" t="n">
        <v>2.2</v>
      </c>
      <c r="BK258" s="29" t="n">
        <v>2.265</v>
      </c>
      <c r="BL258" s="29" t="n">
        <v>2.375</v>
      </c>
      <c r="BM258" s="29" t="n">
        <v>2.5</v>
      </c>
      <c r="BN258" s="29" t="n">
        <v>2.502</v>
      </c>
      <c r="BO258" s="29" t="n">
        <v>2.362</v>
      </c>
      <c r="BP258" s="29" t="n">
        <v>2.272</v>
      </c>
      <c r="BQ258" s="29" t="n">
        <v>2.237</v>
      </c>
      <c r="BR258" s="29" t="n">
        <v>2.23</v>
      </c>
      <c r="BS258" s="29" t="n">
        <v>2.23</v>
      </c>
      <c r="BT258" s="29" t="n">
        <v>2.233</v>
      </c>
      <c r="BU258" s="29" t="n">
        <v>2.27</v>
      </c>
      <c r="BV258" s="29" t="n">
        <v>2.295</v>
      </c>
      <c r="BW258" s="29" t="n">
        <v>2.36</v>
      </c>
      <c r="BX258" s="29" t="n">
        <v>2.47</v>
      </c>
      <c r="BY258" s="29" t="n">
        <v>2.595</v>
      </c>
      <c r="BZ258" s="29" t="n">
        <v>2.6045</v>
      </c>
      <c r="CA258" s="29" t="n">
        <v>2.4645</v>
      </c>
      <c r="CB258" s="29" t="n">
        <v>2.3745</v>
      </c>
      <c r="CC258" s="29" t="n">
        <v>2.3395</v>
      </c>
      <c r="CD258" s="29" t="n">
        <v>2.3325</v>
      </c>
      <c r="CE258" s="29" t="n">
        <v>2.3325</v>
      </c>
      <c r="CF258" s="29" t="n">
        <v>2.3355</v>
      </c>
      <c r="CG258" s="29" t="n">
        <v>2.3725</v>
      </c>
      <c r="CH258" s="29" t="n">
        <v>2.3975</v>
      </c>
      <c r="CI258" s="29" t="n">
        <v>2.4625</v>
      </c>
      <c r="CJ258" s="29" t="n">
        <v>2.5725</v>
      </c>
      <c r="CK258" s="29" t="n">
        <v>2.6975</v>
      </c>
      <c r="CL258" s="29" t="n">
        <v>2.717</v>
      </c>
      <c r="CM258" s="29" t="n">
        <v>2.577</v>
      </c>
      <c r="CN258" s="29" t="n">
        <v>2.487</v>
      </c>
      <c r="CO258" s="29" t="n">
        <v>2.452</v>
      </c>
      <c r="CP258" s="29" t="n">
        <v>2.445</v>
      </c>
      <c r="CQ258" s="29" t="n">
        <v>2.445</v>
      </c>
      <c r="CR258" s="29" t="n">
        <v>2.448</v>
      </c>
      <c r="CS258" s="29" t="n">
        <v>2.485</v>
      </c>
      <c r="CT258" s="29" t="n">
        <v>2.51</v>
      </c>
      <c r="CU258" s="29" t="n">
        <v>2.575</v>
      </c>
      <c r="CV258" s="29" t="n">
        <v>2.685</v>
      </c>
      <c r="CW258" s="29" t="n">
        <v>2.81</v>
      </c>
      <c r="CX258" s="29" t="n">
        <v>2.847</v>
      </c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12.75" hidden="true" customHeight="false" outlineLevel="0" collapsed="false">
      <c r="A259" s="0" t="n">
        <f aca="false">WEEKDAY(C259,2)</f>
        <v>1</v>
      </c>
      <c r="B259" s="0" t="n">
        <f aca="false">MONTH(C259)</f>
        <v>1</v>
      </c>
      <c r="C259" s="23" t="n">
        <v>34351</v>
      </c>
      <c r="D259" s="0" t="n">
        <f aca="false">MONTH(R259)</f>
        <v>1</v>
      </c>
      <c r="E259" s="0" t="n">
        <f aca="false">YEAR(R259)</f>
        <v>1994</v>
      </c>
      <c r="F259" s="35" t="n">
        <f aca="false">L259-K259</f>
        <v>0.187914285714286</v>
      </c>
      <c r="G259" s="24" t="n">
        <f aca="false">N259-M259</f>
        <v>0.085</v>
      </c>
      <c r="H259" s="24" t="n">
        <f aca="false">O259-N259</f>
        <v>0.0900000000000003</v>
      </c>
      <c r="I259" s="24" t="n">
        <f aca="false">O259-M259</f>
        <v>0.175</v>
      </c>
      <c r="J259" s="25" t="n">
        <f aca="false">VLOOKUP(C259,'Nymex hist.'!A:B,2,0)</f>
        <v>2.36</v>
      </c>
      <c r="K259" s="34" t="n">
        <f aca="false">AVERAGE(AG259:AM259)</f>
        <v>2.01028571428571</v>
      </c>
      <c r="L259" s="34" t="n">
        <f aca="false">AVERAGE(AN259:AR259)</f>
        <v>2.1982</v>
      </c>
      <c r="M259" s="27" t="n">
        <f aca="false">SUMIF($S$3:$FQ$3,$E259+1,$S259:$FQ259)/COUNTIF($S$3:$FQ$3,$E259+1)</f>
        <v>2.14041666666667</v>
      </c>
      <c r="N259" s="27" t="n">
        <f aca="false">SUMIF($S$3:$FQ$3,$E259+2,$S259:$FQ259)/COUNTIF($S$3:$FQ$3,$E259+2)</f>
        <v>2.22541666666667</v>
      </c>
      <c r="O259" s="27" t="n">
        <f aca="false">SUMIF($S$3:$FQ$3,$E259+3,$S259:$FQ259)/COUNTIF($S$3:$FQ$3,$E259+3)</f>
        <v>2.31541666666667</v>
      </c>
      <c r="P259" s="27" t="n">
        <f aca="false">SUMIF($S$3:$FQ$3,$E259+4,$S259:$FQ259)/COUNTIF($S$3:$FQ$3,$E259+4)</f>
        <v>2.41541666666667</v>
      </c>
      <c r="Q259" s="27" t="n">
        <f aca="false">SUMIF($S$3:$FQ$3,$E259+5,$S259:$FQ259)/COUNTIF($S$3:$FQ$3,$E259+5)</f>
        <v>2.52541666666667</v>
      </c>
      <c r="R259" s="28" t="n">
        <v>34351</v>
      </c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 t="n">
        <v>2.36</v>
      </c>
      <c r="AF259" s="29" t="n">
        <v>2.196</v>
      </c>
      <c r="AG259" s="29" t="n">
        <v>2.051</v>
      </c>
      <c r="AH259" s="29" t="n">
        <v>2.006</v>
      </c>
      <c r="AI259" s="29" t="n">
        <v>1.985</v>
      </c>
      <c r="AJ259" s="30" t="n">
        <v>1.97</v>
      </c>
      <c r="AK259" s="29" t="n">
        <v>1.985</v>
      </c>
      <c r="AL259" s="29" t="n">
        <v>2.005</v>
      </c>
      <c r="AM259" s="29" t="n">
        <v>2.07</v>
      </c>
      <c r="AN259" s="29" t="n">
        <v>2.18</v>
      </c>
      <c r="AO259" s="29" t="n">
        <v>2.305</v>
      </c>
      <c r="AP259" s="29" t="n">
        <v>2.292</v>
      </c>
      <c r="AQ259" s="29" t="n">
        <v>2.152</v>
      </c>
      <c r="AR259" s="29" t="n">
        <v>2.062</v>
      </c>
      <c r="AS259" s="29" t="n">
        <v>2.031</v>
      </c>
      <c r="AT259" s="29" t="n">
        <v>2.025</v>
      </c>
      <c r="AU259" s="29" t="n">
        <v>2.025</v>
      </c>
      <c r="AV259" s="29" t="n">
        <v>2.028</v>
      </c>
      <c r="AW259" s="29" t="n">
        <v>2.09</v>
      </c>
      <c r="AX259" s="29" t="n">
        <v>2.11</v>
      </c>
      <c r="AY259" s="29" t="n">
        <v>2.175</v>
      </c>
      <c r="AZ259" s="29" t="n">
        <v>2.285</v>
      </c>
      <c r="BA259" s="29" t="n">
        <v>2.41</v>
      </c>
      <c r="BB259" s="29" t="n">
        <v>2.377</v>
      </c>
      <c r="BC259" s="29" t="n">
        <v>2.237</v>
      </c>
      <c r="BD259" s="29" t="n">
        <v>2.147</v>
      </c>
      <c r="BE259" s="29" t="n">
        <v>2.116</v>
      </c>
      <c r="BF259" s="29" t="n">
        <v>2.11</v>
      </c>
      <c r="BG259" s="29" t="n">
        <v>2.11</v>
      </c>
      <c r="BH259" s="29" t="n">
        <v>2.113</v>
      </c>
      <c r="BI259" s="29" t="n">
        <v>2.175</v>
      </c>
      <c r="BJ259" s="29" t="n">
        <v>2.195</v>
      </c>
      <c r="BK259" s="29" t="n">
        <v>2.26</v>
      </c>
      <c r="BL259" s="29" t="n">
        <v>2.37</v>
      </c>
      <c r="BM259" s="29" t="n">
        <v>2.495</v>
      </c>
      <c r="BN259" s="29" t="n">
        <v>2.467</v>
      </c>
      <c r="BO259" s="29" t="n">
        <v>2.327</v>
      </c>
      <c r="BP259" s="29" t="n">
        <v>2.237</v>
      </c>
      <c r="BQ259" s="29" t="n">
        <v>2.206</v>
      </c>
      <c r="BR259" s="29" t="n">
        <v>2.2</v>
      </c>
      <c r="BS259" s="29" t="n">
        <v>2.2</v>
      </c>
      <c r="BT259" s="29" t="n">
        <v>2.203</v>
      </c>
      <c r="BU259" s="29" t="n">
        <v>2.265</v>
      </c>
      <c r="BV259" s="29" t="n">
        <v>2.285</v>
      </c>
      <c r="BW259" s="29" t="n">
        <v>2.35</v>
      </c>
      <c r="BX259" s="29" t="n">
        <v>2.46</v>
      </c>
      <c r="BY259" s="29" t="n">
        <v>2.585</v>
      </c>
      <c r="BZ259" s="29" t="n">
        <v>2.567</v>
      </c>
      <c r="CA259" s="29" t="n">
        <v>2.427</v>
      </c>
      <c r="CB259" s="29" t="n">
        <v>2.337</v>
      </c>
      <c r="CC259" s="29" t="n">
        <v>2.306</v>
      </c>
      <c r="CD259" s="29" t="n">
        <v>2.3</v>
      </c>
      <c r="CE259" s="29" t="n">
        <v>2.3</v>
      </c>
      <c r="CF259" s="29" t="n">
        <v>2.303</v>
      </c>
      <c r="CG259" s="29" t="n">
        <v>2.365</v>
      </c>
      <c r="CH259" s="29" t="n">
        <v>2.385</v>
      </c>
      <c r="CI259" s="29" t="n">
        <v>2.45</v>
      </c>
      <c r="CJ259" s="29" t="n">
        <v>2.56</v>
      </c>
      <c r="CK259" s="29" t="n">
        <v>2.685</v>
      </c>
      <c r="CL259" s="29" t="n">
        <v>2.677</v>
      </c>
      <c r="CM259" s="29" t="n">
        <v>2.537</v>
      </c>
      <c r="CN259" s="29" t="n">
        <v>2.447</v>
      </c>
      <c r="CO259" s="29" t="n">
        <v>2.416</v>
      </c>
      <c r="CP259" s="29" t="n">
        <v>2.41</v>
      </c>
      <c r="CQ259" s="29" t="n">
        <v>2.41</v>
      </c>
      <c r="CR259" s="29" t="n">
        <v>2.413</v>
      </c>
      <c r="CS259" s="29" t="n">
        <v>2.475</v>
      </c>
      <c r="CT259" s="29" t="n">
        <v>2.495</v>
      </c>
      <c r="CU259" s="29" t="n">
        <v>2.56</v>
      </c>
      <c r="CV259" s="29" t="n">
        <v>2.67</v>
      </c>
      <c r="CW259" s="29" t="n">
        <v>2.795</v>
      </c>
      <c r="CX259" s="29" t="n">
        <v>2.807</v>
      </c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12.75" hidden="true" customHeight="false" outlineLevel="0" collapsed="false">
      <c r="A260" s="0" t="n">
        <f aca="false">WEEKDAY(C260,2)</f>
        <v>2</v>
      </c>
      <c r="B260" s="0" t="n">
        <f aca="false">MONTH(C260)</f>
        <v>1</v>
      </c>
      <c r="C260" s="23" t="n">
        <v>34352</v>
      </c>
      <c r="D260" s="0" t="n">
        <f aca="false">MONTH(R260)</f>
        <v>1</v>
      </c>
      <c r="E260" s="0" t="n">
        <f aca="false">YEAR(R260)</f>
        <v>1994</v>
      </c>
      <c r="F260" s="35" t="n">
        <f aca="false">L260-K260</f>
        <v>0.186714285714286</v>
      </c>
      <c r="G260" s="24" t="n">
        <f aca="false">N260-M260</f>
        <v>0.085</v>
      </c>
      <c r="H260" s="24" t="n">
        <f aca="false">O260-N260</f>
        <v>0.0899999999999999</v>
      </c>
      <c r="I260" s="24" t="n">
        <f aca="false">O260-M260</f>
        <v>0.175</v>
      </c>
      <c r="J260" s="25" t="n">
        <f aca="false">VLOOKUP(C260,'Nymex hist.'!A:B,2,0)</f>
        <v>2.318</v>
      </c>
      <c r="K260" s="34" t="n">
        <f aca="false">AVERAGE(AG260:AM260)</f>
        <v>1.99928571428571</v>
      </c>
      <c r="L260" s="34" t="n">
        <f aca="false">AVERAGE(AN260:AR260)</f>
        <v>2.186</v>
      </c>
      <c r="M260" s="27" t="n">
        <f aca="false">SUMIF($S$3:$FQ$3,$E260+1,$S260:$FQ260)/COUNTIF($S$3:$FQ$3,$E260+1)</f>
        <v>2.11725</v>
      </c>
      <c r="N260" s="27" t="n">
        <f aca="false">SUMIF($S$3:$FQ$3,$E260+2,$S260:$FQ260)/COUNTIF($S$3:$FQ$3,$E260+2)</f>
        <v>2.20225</v>
      </c>
      <c r="O260" s="27" t="n">
        <f aca="false">SUMIF($S$3:$FQ$3,$E260+3,$S260:$FQ260)/COUNTIF($S$3:$FQ$3,$E260+3)</f>
        <v>2.29225</v>
      </c>
      <c r="P260" s="27" t="n">
        <f aca="false">SUMIF($S$3:$FQ$3,$E260+4,$S260:$FQ260)/COUNTIF($S$3:$FQ$3,$E260+4)</f>
        <v>2.39225</v>
      </c>
      <c r="Q260" s="27" t="n">
        <f aca="false">SUMIF($S$3:$FQ$3,$E260+5,$S260:$FQ260)/COUNTIF($S$3:$FQ$3,$E260+5)</f>
        <v>2.50225</v>
      </c>
      <c r="R260" s="28" t="n">
        <v>34352</v>
      </c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 t="n">
        <v>2.318</v>
      </c>
      <c r="AF260" s="29" t="n">
        <v>2.131</v>
      </c>
      <c r="AG260" s="29" t="n">
        <v>2.031</v>
      </c>
      <c r="AH260" s="29" t="n">
        <v>1.991</v>
      </c>
      <c r="AI260" s="29" t="n">
        <v>1.976</v>
      </c>
      <c r="AJ260" s="30" t="n">
        <v>1.963</v>
      </c>
      <c r="AK260" s="29" t="n">
        <v>1.978</v>
      </c>
      <c r="AL260" s="29" t="n">
        <v>1.998</v>
      </c>
      <c r="AM260" s="29" t="n">
        <v>2.058</v>
      </c>
      <c r="AN260" s="29" t="n">
        <v>2.166</v>
      </c>
      <c r="AO260" s="29" t="n">
        <v>2.291</v>
      </c>
      <c r="AP260" s="29" t="n">
        <v>2.281</v>
      </c>
      <c r="AQ260" s="29" t="n">
        <v>2.141</v>
      </c>
      <c r="AR260" s="29" t="n">
        <v>2.051</v>
      </c>
      <c r="AS260" s="29" t="n">
        <v>2.02</v>
      </c>
      <c r="AT260" s="29" t="n">
        <v>2.015</v>
      </c>
      <c r="AU260" s="29" t="n">
        <v>2.015</v>
      </c>
      <c r="AV260" s="29" t="n">
        <v>2.018</v>
      </c>
      <c r="AW260" s="29" t="n">
        <v>2.053</v>
      </c>
      <c r="AX260" s="29" t="n">
        <v>2.073</v>
      </c>
      <c r="AY260" s="29" t="n">
        <v>2.133</v>
      </c>
      <c r="AZ260" s="29" t="n">
        <v>2.241</v>
      </c>
      <c r="BA260" s="29" t="n">
        <v>2.366</v>
      </c>
      <c r="BB260" s="29" t="n">
        <v>2.366</v>
      </c>
      <c r="BC260" s="29" t="n">
        <v>2.226</v>
      </c>
      <c r="BD260" s="29" t="n">
        <v>2.136</v>
      </c>
      <c r="BE260" s="29" t="n">
        <v>2.105</v>
      </c>
      <c r="BF260" s="29" t="n">
        <v>2.1</v>
      </c>
      <c r="BG260" s="29" t="n">
        <v>2.1</v>
      </c>
      <c r="BH260" s="29" t="n">
        <v>2.103</v>
      </c>
      <c r="BI260" s="29" t="n">
        <v>2.138</v>
      </c>
      <c r="BJ260" s="29" t="n">
        <v>2.158</v>
      </c>
      <c r="BK260" s="29" t="n">
        <v>2.218</v>
      </c>
      <c r="BL260" s="29" t="n">
        <v>2.326</v>
      </c>
      <c r="BM260" s="29" t="n">
        <v>2.451</v>
      </c>
      <c r="BN260" s="29" t="n">
        <v>2.456</v>
      </c>
      <c r="BO260" s="29" t="n">
        <v>2.316</v>
      </c>
      <c r="BP260" s="29" t="n">
        <v>2.226</v>
      </c>
      <c r="BQ260" s="29" t="n">
        <v>2.195</v>
      </c>
      <c r="BR260" s="29" t="n">
        <v>2.19</v>
      </c>
      <c r="BS260" s="29" t="n">
        <v>2.19</v>
      </c>
      <c r="BT260" s="29" t="n">
        <v>2.193</v>
      </c>
      <c r="BU260" s="29" t="n">
        <v>2.228</v>
      </c>
      <c r="BV260" s="29" t="n">
        <v>2.248</v>
      </c>
      <c r="BW260" s="29" t="n">
        <v>2.308</v>
      </c>
      <c r="BX260" s="29" t="n">
        <v>2.416</v>
      </c>
      <c r="BY260" s="29" t="n">
        <v>2.541</v>
      </c>
      <c r="BZ260" s="29" t="n">
        <v>2.556</v>
      </c>
      <c r="CA260" s="29" t="n">
        <v>2.416</v>
      </c>
      <c r="CB260" s="29" t="n">
        <v>2.326</v>
      </c>
      <c r="CC260" s="29" t="n">
        <v>2.295</v>
      </c>
      <c r="CD260" s="29" t="n">
        <v>2.29</v>
      </c>
      <c r="CE260" s="29" t="n">
        <v>2.29</v>
      </c>
      <c r="CF260" s="29" t="n">
        <v>2.293</v>
      </c>
      <c r="CG260" s="29" t="n">
        <v>2.328</v>
      </c>
      <c r="CH260" s="29" t="n">
        <v>2.348</v>
      </c>
      <c r="CI260" s="29" t="n">
        <v>2.408</v>
      </c>
      <c r="CJ260" s="29" t="n">
        <v>2.516</v>
      </c>
      <c r="CK260" s="29" t="n">
        <v>2.641</v>
      </c>
      <c r="CL260" s="29" t="n">
        <v>2.666</v>
      </c>
      <c r="CM260" s="29" t="n">
        <v>2.526</v>
      </c>
      <c r="CN260" s="29" t="n">
        <v>2.436</v>
      </c>
      <c r="CO260" s="29" t="n">
        <v>2.405</v>
      </c>
      <c r="CP260" s="29" t="n">
        <v>2.4</v>
      </c>
      <c r="CQ260" s="29" t="n">
        <v>2.4</v>
      </c>
      <c r="CR260" s="29" t="n">
        <v>2.403</v>
      </c>
      <c r="CS260" s="29" t="n">
        <v>2.438</v>
      </c>
      <c r="CT260" s="29" t="n">
        <v>2.458</v>
      </c>
      <c r="CU260" s="29" t="n">
        <v>2.518</v>
      </c>
      <c r="CV260" s="29" t="n">
        <v>2.626</v>
      </c>
      <c r="CW260" s="29" t="n">
        <v>2.751</v>
      </c>
      <c r="CX260" s="29" t="n">
        <v>2.796</v>
      </c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12.75" hidden="true" customHeight="false" outlineLevel="0" collapsed="false">
      <c r="A261" s="0" t="n">
        <f aca="false">WEEKDAY(C261,2)</f>
        <v>3</v>
      </c>
      <c r="B261" s="0" t="n">
        <f aca="false">MONTH(C261)</f>
        <v>1</v>
      </c>
      <c r="C261" s="23" t="n">
        <v>34353</v>
      </c>
      <c r="D261" s="0" t="n">
        <f aca="false">MONTH(R261)</f>
        <v>1</v>
      </c>
      <c r="E261" s="0" t="n">
        <f aca="false">YEAR(R261)</f>
        <v>1994</v>
      </c>
      <c r="F261" s="35" t="n">
        <f aca="false">L261-K261</f>
        <v>0.183028571428571</v>
      </c>
      <c r="G261" s="24" t="n">
        <f aca="false">N261-M261</f>
        <v>0.085</v>
      </c>
      <c r="H261" s="24" t="n">
        <f aca="false">O261-N261</f>
        <v>0.0899999999999999</v>
      </c>
      <c r="I261" s="24" t="n">
        <f aca="false">O261-M261</f>
        <v>0.175</v>
      </c>
      <c r="J261" s="25" t="n">
        <f aca="false">VLOOKUP(C261,'Nymex hist.'!A:B,2,0)</f>
        <v>2.252</v>
      </c>
      <c r="K261" s="34" t="n">
        <f aca="false">AVERAGE(AG261:AM261)</f>
        <v>1.99657142857143</v>
      </c>
      <c r="L261" s="34" t="n">
        <f aca="false">AVERAGE(AN261:AR261)</f>
        <v>2.1796</v>
      </c>
      <c r="M261" s="27" t="n">
        <f aca="false">SUMIF($S$3:$FQ$3,$E261+1,$S261:$FQ261)/COUNTIF($S$3:$FQ$3,$E261+1)</f>
        <v>2.11633333333333</v>
      </c>
      <c r="N261" s="27" t="n">
        <f aca="false">SUMIF($S$3:$FQ$3,$E261+2,$S261:$FQ261)/COUNTIF($S$3:$FQ$3,$E261+2)</f>
        <v>2.20133333333333</v>
      </c>
      <c r="O261" s="27" t="n">
        <f aca="false">SUMIF($S$3:$FQ$3,$E261+3,$S261:$FQ261)/COUNTIF($S$3:$FQ$3,$E261+3)</f>
        <v>2.29133333333333</v>
      </c>
      <c r="P261" s="27" t="n">
        <f aca="false">SUMIF($S$3:$FQ$3,$E261+4,$S261:$FQ261)/COUNTIF($S$3:$FQ$3,$E261+4)</f>
        <v>2.39133333333333</v>
      </c>
      <c r="Q261" s="27" t="n">
        <f aca="false">SUMIF($S$3:$FQ$3,$E261+5,$S261:$FQ261)/COUNTIF($S$3:$FQ$3,$E261+5)</f>
        <v>2.50133333333333</v>
      </c>
      <c r="R261" s="28" t="n">
        <v>34353</v>
      </c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 t="n">
        <v>2.252</v>
      </c>
      <c r="AF261" s="29" t="n">
        <v>2.115</v>
      </c>
      <c r="AG261" s="29" t="n">
        <v>2.019</v>
      </c>
      <c r="AH261" s="29" t="n">
        <v>1.982</v>
      </c>
      <c r="AI261" s="29" t="n">
        <v>1.97</v>
      </c>
      <c r="AJ261" s="30" t="n">
        <v>1.96</v>
      </c>
      <c r="AK261" s="29" t="n">
        <v>1.981</v>
      </c>
      <c r="AL261" s="29" t="n">
        <v>2.002</v>
      </c>
      <c r="AM261" s="29" t="n">
        <v>2.062</v>
      </c>
      <c r="AN261" s="29" t="n">
        <v>2.167</v>
      </c>
      <c r="AO261" s="29" t="n">
        <v>2.29</v>
      </c>
      <c r="AP261" s="29" t="n">
        <v>2.277</v>
      </c>
      <c r="AQ261" s="29" t="n">
        <v>2.127</v>
      </c>
      <c r="AR261" s="29" t="n">
        <v>2.037</v>
      </c>
      <c r="AS261" s="29" t="n">
        <v>2.002</v>
      </c>
      <c r="AT261" s="29" t="n">
        <v>1.997</v>
      </c>
      <c r="AU261" s="29" t="n">
        <v>2</v>
      </c>
      <c r="AV261" s="29" t="n">
        <v>2.004</v>
      </c>
      <c r="AW261" s="29" t="n">
        <v>2.071</v>
      </c>
      <c r="AX261" s="29" t="n">
        <v>2.092</v>
      </c>
      <c r="AY261" s="29" t="n">
        <v>2.152</v>
      </c>
      <c r="AZ261" s="29" t="n">
        <v>2.257</v>
      </c>
      <c r="BA261" s="29" t="n">
        <v>2.38</v>
      </c>
      <c r="BB261" s="29" t="n">
        <v>2.362</v>
      </c>
      <c r="BC261" s="29" t="n">
        <v>2.212</v>
      </c>
      <c r="BD261" s="29" t="n">
        <v>2.122</v>
      </c>
      <c r="BE261" s="29" t="n">
        <v>2.087</v>
      </c>
      <c r="BF261" s="29" t="n">
        <v>2.082</v>
      </c>
      <c r="BG261" s="29" t="n">
        <v>2.085</v>
      </c>
      <c r="BH261" s="29" t="n">
        <v>2.089</v>
      </c>
      <c r="BI261" s="29" t="n">
        <v>2.156</v>
      </c>
      <c r="BJ261" s="29" t="n">
        <v>2.177</v>
      </c>
      <c r="BK261" s="29" t="n">
        <v>2.237</v>
      </c>
      <c r="BL261" s="29" t="n">
        <v>2.342</v>
      </c>
      <c r="BM261" s="29" t="n">
        <v>2.465</v>
      </c>
      <c r="BN261" s="29" t="n">
        <v>2.452</v>
      </c>
      <c r="BO261" s="29" t="n">
        <v>2.302</v>
      </c>
      <c r="BP261" s="29" t="n">
        <v>2.212</v>
      </c>
      <c r="BQ261" s="29" t="n">
        <v>2.177</v>
      </c>
      <c r="BR261" s="29" t="n">
        <v>2.172</v>
      </c>
      <c r="BS261" s="29" t="n">
        <v>2.175</v>
      </c>
      <c r="BT261" s="29" t="n">
        <v>2.179</v>
      </c>
      <c r="BU261" s="29" t="n">
        <v>2.246</v>
      </c>
      <c r="BV261" s="29" t="n">
        <v>2.267</v>
      </c>
      <c r="BW261" s="29" t="n">
        <v>2.327</v>
      </c>
      <c r="BX261" s="29" t="n">
        <v>2.432</v>
      </c>
      <c r="BY261" s="29" t="n">
        <v>2.555</v>
      </c>
      <c r="BZ261" s="29" t="n">
        <v>2.552</v>
      </c>
      <c r="CA261" s="29" t="n">
        <v>2.402</v>
      </c>
      <c r="CB261" s="29" t="n">
        <v>2.312</v>
      </c>
      <c r="CC261" s="29" t="n">
        <v>2.277</v>
      </c>
      <c r="CD261" s="29" t="n">
        <v>2.272</v>
      </c>
      <c r="CE261" s="29" t="n">
        <v>2.275</v>
      </c>
      <c r="CF261" s="29" t="n">
        <v>2.279</v>
      </c>
      <c r="CG261" s="29" t="n">
        <v>2.346</v>
      </c>
      <c r="CH261" s="29" t="n">
        <v>2.367</v>
      </c>
      <c r="CI261" s="29" t="n">
        <v>2.427</v>
      </c>
      <c r="CJ261" s="29" t="n">
        <v>2.532</v>
      </c>
      <c r="CK261" s="29" t="n">
        <v>2.655</v>
      </c>
      <c r="CL261" s="29" t="n">
        <v>2.662</v>
      </c>
      <c r="CM261" s="29" t="n">
        <v>2.512</v>
      </c>
      <c r="CN261" s="29" t="n">
        <v>2.422</v>
      </c>
      <c r="CO261" s="29" t="n">
        <v>2.387</v>
      </c>
      <c r="CP261" s="29" t="n">
        <v>2.382</v>
      </c>
      <c r="CQ261" s="29" t="n">
        <v>2.385</v>
      </c>
      <c r="CR261" s="29" t="n">
        <v>2.389</v>
      </c>
      <c r="CS261" s="29" t="n">
        <v>2.456</v>
      </c>
      <c r="CT261" s="29" t="n">
        <v>2.477</v>
      </c>
      <c r="CU261" s="29" t="n">
        <v>2.537</v>
      </c>
      <c r="CV261" s="29" t="n">
        <v>2.642</v>
      </c>
      <c r="CW261" s="29" t="n">
        <v>2.765</v>
      </c>
      <c r="CX261" s="29" t="n">
        <v>2.792</v>
      </c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</row>
    <row r="262" customFormat="false" ht="12.75" hidden="false" customHeight="false" outlineLevel="0" collapsed="false">
      <c r="A262" s="1" t="n">
        <f aca="false">WEEKDAY(C262,2)</f>
        <v>4</v>
      </c>
      <c r="B262" s="1" t="n">
        <f aca="false">MONTH(C262)</f>
        <v>1</v>
      </c>
      <c r="C262" s="23" t="n">
        <v>34354</v>
      </c>
      <c r="D262" s="0" t="n">
        <f aca="false">MONTH(R262)</f>
        <v>1</v>
      </c>
      <c r="E262" s="0" t="n">
        <f aca="false">YEAR(R262)</f>
        <v>1994</v>
      </c>
      <c r="F262" s="3" t="n">
        <f aca="false">L262-K262</f>
        <v>0.188</v>
      </c>
      <c r="G262" s="3" t="n">
        <f aca="false">N262-M262</f>
        <v>0.0899999999999999</v>
      </c>
      <c r="H262" s="3" t="n">
        <f aca="false">O262-N262</f>
        <v>0.0949999999999998</v>
      </c>
      <c r="I262" s="3" t="n">
        <f aca="false">O262-M262</f>
        <v>0.185</v>
      </c>
      <c r="J262" s="4" t="n">
        <f aca="false">VLOOKUP(C262,'Nymex hist.'!A:B,2,0)</f>
        <v>2.25</v>
      </c>
      <c r="K262" s="4" t="n">
        <f aca="false">AVERAGE(AG262:AM262)</f>
        <v>2.008</v>
      </c>
      <c r="L262" s="4" t="n">
        <f aca="false">AVERAGE(AN262:AR262)</f>
        <v>2.196</v>
      </c>
      <c r="M262" s="4" t="n">
        <f aca="false">SUMIF($S$3:$FQ$3,$E262+1,$S262:$FQ262)/COUNTIF($S$3:$FQ$3,$E262+1)</f>
        <v>2.12483333333333</v>
      </c>
      <c r="N262" s="4" t="n">
        <f aca="false">SUMIF($S$3:$FQ$3,$E262+2,$S262:$FQ262)/COUNTIF($S$3:$FQ$3,$E262+2)</f>
        <v>2.21483333333333</v>
      </c>
      <c r="O262" s="4" t="n">
        <f aca="false">SUMIF($S$3:$FQ$3,$E262+3,$S262:$FQ262)/COUNTIF($S$3:$FQ$3,$E262+3)</f>
        <v>2.30983333333333</v>
      </c>
      <c r="P262" s="4" t="n">
        <f aca="false">SUMIF($S$3:$FQ$3,$E262+4,$S262:$FQ262)/COUNTIF($S$3:$FQ$3,$E262+4)</f>
        <v>2.40983333333333</v>
      </c>
      <c r="Q262" s="4" t="n">
        <f aca="false">SUMIF($S$3:$FQ$3,$E262+5,$S262:$FQ262)/COUNTIF($S$3:$FQ$3,$E262+5)</f>
        <v>2.51983333333333</v>
      </c>
      <c r="R262" s="21" t="n">
        <v>34354</v>
      </c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 t="n">
        <v>2.25</v>
      </c>
      <c r="AF262" s="32" t="n">
        <v>2.148</v>
      </c>
      <c r="AG262" s="32" t="n">
        <v>2.043</v>
      </c>
      <c r="AH262" s="32" t="n">
        <v>2</v>
      </c>
      <c r="AI262" s="32" t="n">
        <v>1.98</v>
      </c>
      <c r="AJ262" s="37" t="n">
        <v>1.965</v>
      </c>
      <c r="AK262" s="32" t="n">
        <v>1.985</v>
      </c>
      <c r="AL262" s="32" t="n">
        <v>2.01</v>
      </c>
      <c r="AM262" s="32" t="n">
        <v>2.073</v>
      </c>
      <c r="AN262" s="32" t="n">
        <v>2.18</v>
      </c>
      <c r="AO262" s="32" t="n">
        <v>2.305</v>
      </c>
      <c r="AP262" s="32" t="n">
        <v>2.295</v>
      </c>
      <c r="AQ262" s="32" t="n">
        <v>2.145</v>
      </c>
      <c r="AR262" s="32" t="n">
        <v>2.055</v>
      </c>
      <c r="AS262" s="32" t="n">
        <v>2</v>
      </c>
      <c r="AT262" s="32" t="n">
        <v>2</v>
      </c>
      <c r="AU262" s="32" t="n">
        <v>2</v>
      </c>
      <c r="AV262" s="32" t="n">
        <v>2</v>
      </c>
      <c r="AW262" s="32" t="n">
        <v>2.075</v>
      </c>
      <c r="AX262" s="32" t="n">
        <v>2.1</v>
      </c>
      <c r="AY262" s="32" t="n">
        <v>2.163</v>
      </c>
      <c r="AZ262" s="32" t="n">
        <v>2.27</v>
      </c>
      <c r="BA262" s="32" t="n">
        <v>2.395</v>
      </c>
      <c r="BB262" s="32" t="n">
        <v>2.385</v>
      </c>
      <c r="BC262" s="32" t="n">
        <v>2.235</v>
      </c>
      <c r="BD262" s="32" t="n">
        <v>2.145</v>
      </c>
      <c r="BE262" s="32" t="n">
        <v>2.09</v>
      </c>
      <c r="BF262" s="32" t="n">
        <v>2.09</v>
      </c>
      <c r="BG262" s="32" t="n">
        <v>2.09</v>
      </c>
      <c r="BH262" s="32" t="n">
        <v>2.09</v>
      </c>
      <c r="BI262" s="32" t="n">
        <v>2.165</v>
      </c>
      <c r="BJ262" s="32" t="n">
        <v>2.19</v>
      </c>
      <c r="BK262" s="32" t="n">
        <v>2.253</v>
      </c>
      <c r="BL262" s="32" t="n">
        <v>2.36</v>
      </c>
      <c r="BM262" s="32" t="n">
        <v>2.485</v>
      </c>
      <c r="BN262" s="32" t="n">
        <v>2.48</v>
      </c>
      <c r="BO262" s="32" t="n">
        <v>2.33</v>
      </c>
      <c r="BP262" s="32" t="n">
        <v>2.24</v>
      </c>
      <c r="BQ262" s="32" t="n">
        <v>2.185</v>
      </c>
      <c r="BR262" s="32" t="n">
        <v>2.185</v>
      </c>
      <c r="BS262" s="32" t="n">
        <v>2.185</v>
      </c>
      <c r="BT262" s="32" t="n">
        <v>2.185</v>
      </c>
      <c r="BU262" s="32" t="n">
        <v>2.26</v>
      </c>
      <c r="BV262" s="32" t="n">
        <v>2.285</v>
      </c>
      <c r="BW262" s="32" t="n">
        <v>2.348</v>
      </c>
      <c r="BX262" s="32" t="n">
        <v>2.455</v>
      </c>
      <c r="BY262" s="32" t="n">
        <v>2.58</v>
      </c>
      <c r="BZ262" s="32" t="n">
        <v>2.58</v>
      </c>
      <c r="CA262" s="32" t="n">
        <v>2.43</v>
      </c>
      <c r="CB262" s="32" t="n">
        <v>2.34</v>
      </c>
      <c r="CC262" s="32" t="n">
        <v>2.285</v>
      </c>
      <c r="CD262" s="32" t="n">
        <v>2.285</v>
      </c>
      <c r="CE262" s="32" t="n">
        <v>2.285</v>
      </c>
      <c r="CF262" s="32" t="n">
        <v>2.285</v>
      </c>
      <c r="CG262" s="32" t="n">
        <v>2.36</v>
      </c>
      <c r="CH262" s="32" t="n">
        <v>2.385</v>
      </c>
      <c r="CI262" s="32" t="n">
        <v>2.448</v>
      </c>
      <c r="CJ262" s="32" t="n">
        <v>2.555</v>
      </c>
      <c r="CK262" s="32" t="n">
        <v>2.68</v>
      </c>
      <c r="CL262" s="32" t="n">
        <v>2.69</v>
      </c>
      <c r="CM262" s="32" t="n">
        <v>2.54</v>
      </c>
      <c r="CN262" s="32" t="n">
        <v>2.45</v>
      </c>
      <c r="CO262" s="32" t="n">
        <v>2.395</v>
      </c>
      <c r="CP262" s="32" t="n">
        <v>2.395</v>
      </c>
      <c r="CQ262" s="32" t="n">
        <v>2.395</v>
      </c>
      <c r="CR262" s="32" t="n">
        <v>2.395</v>
      </c>
      <c r="CS262" s="32" t="n">
        <v>2.47</v>
      </c>
      <c r="CT262" s="32" t="n">
        <v>2.495</v>
      </c>
      <c r="CU262" s="32" t="n">
        <v>2.558</v>
      </c>
      <c r="CV262" s="32" t="n">
        <v>2.665</v>
      </c>
      <c r="CW262" s="32" t="n">
        <v>2.79</v>
      </c>
      <c r="CX262" s="32" t="n">
        <v>2.82</v>
      </c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</row>
    <row r="263" customFormat="false" ht="12.75" hidden="true" customHeight="false" outlineLevel="0" collapsed="false">
      <c r="A263" s="0" t="n">
        <f aca="false">WEEKDAY(C263,2)</f>
        <v>5</v>
      </c>
      <c r="B263" s="0" t="n">
        <f aca="false">MONTH(C263)</f>
        <v>1</v>
      </c>
      <c r="C263" s="23" t="n">
        <v>34355</v>
      </c>
      <c r="D263" s="0" t="n">
        <f aca="false">MONTH(R263)</f>
        <v>1</v>
      </c>
      <c r="E263" s="0" t="n">
        <f aca="false">YEAR(R263)</f>
        <v>1994</v>
      </c>
      <c r="F263" s="35" t="n">
        <f aca="false">L263-K263</f>
        <v>0.183342857142857</v>
      </c>
      <c r="G263" s="24" t="n">
        <f aca="false">N263-M263</f>
        <v>0.0899999999999999</v>
      </c>
      <c r="H263" s="24" t="n">
        <f aca="false">O263-N263</f>
        <v>0.0950000000000002</v>
      </c>
      <c r="I263" s="24" t="n">
        <f aca="false">O263-M263</f>
        <v>0.185</v>
      </c>
      <c r="J263" s="25" t="n">
        <f aca="false">VLOOKUP(C263,'Nymex hist.'!A:B,2,0)</f>
        <v>2.305</v>
      </c>
      <c r="K263" s="34" t="n">
        <f aca="false">AVERAGE(AG263:AM263)</f>
        <v>2.05585714285714</v>
      </c>
      <c r="L263" s="34" t="n">
        <f aca="false">AVERAGE(AN263:AR263)</f>
        <v>2.2392</v>
      </c>
      <c r="M263" s="27" t="n">
        <f aca="false">SUMIF($S$3:$FQ$3,$E263+1,$S263:$FQ263)/COUNTIF($S$3:$FQ$3,$E263+1)</f>
        <v>2.16025</v>
      </c>
      <c r="N263" s="27" t="n">
        <f aca="false">SUMIF($S$3:$FQ$3,$E263+2,$S263:$FQ263)/COUNTIF($S$3:$FQ$3,$E263+2)</f>
        <v>2.25025</v>
      </c>
      <c r="O263" s="27" t="n">
        <f aca="false">SUMIF($S$3:$FQ$3,$E263+3,$S263:$FQ263)/COUNTIF($S$3:$FQ$3,$E263+3)</f>
        <v>2.34525</v>
      </c>
      <c r="P263" s="27" t="n">
        <f aca="false">SUMIF($S$3:$FQ$3,$E263+4,$S263:$FQ263)/COUNTIF($S$3:$FQ$3,$E263+4)</f>
        <v>2.44525</v>
      </c>
      <c r="Q263" s="27" t="n">
        <f aca="false">SUMIF($S$3:$FQ$3,$E263+5,$S263:$FQ263)/COUNTIF($S$3:$FQ$3,$E263+5)</f>
        <v>2.55525</v>
      </c>
      <c r="R263" s="28" t="n">
        <v>34355</v>
      </c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 t="n">
        <v>2.305</v>
      </c>
      <c r="AF263" s="29" t="n">
        <v>2.206</v>
      </c>
      <c r="AG263" s="29" t="n">
        <v>2.103</v>
      </c>
      <c r="AH263" s="29" t="n">
        <v>2.053</v>
      </c>
      <c r="AI263" s="29" t="n">
        <v>2.028</v>
      </c>
      <c r="AJ263" s="30" t="n">
        <v>2.008</v>
      </c>
      <c r="AK263" s="29" t="n">
        <v>2.028</v>
      </c>
      <c r="AL263" s="29" t="n">
        <v>2.053</v>
      </c>
      <c r="AM263" s="29" t="n">
        <v>2.118</v>
      </c>
      <c r="AN263" s="29" t="n">
        <v>2.225</v>
      </c>
      <c r="AO263" s="29" t="n">
        <v>2.35</v>
      </c>
      <c r="AP263" s="29" t="n">
        <v>2.337</v>
      </c>
      <c r="AQ263" s="29" t="n">
        <v>2.187</v>
      </c>
      <c r="AR263" s="29" t="n">
        <v>2.097</v>
      </c>
      <c r="AS263" s="29" t="n">
        <v>2.042</v>
      </c>
      <c r="AT263" s="29" t="n">
        <v>2.032</v>
      </c>
      <c r="AU263" s="29" t="n">
        <v>2.027</v>
      </c>
      <c r="AV263" s="29" t="n">
        <v>2.027</v>
      </c>
      <c r="AW263" s="29" t="n">
        <v>2.108</v>
      </c>
      <c r="AX263" s="29" t="n">
        <v>2.133</v>
      </c>
      <c r="AY263" s="29" t="n">
        <v>2.198</v>
      </c>
      <c r="AZ263" s="29" t="n">
        <v>2.305</v>
      </c>
      <c r="BA263" s="29" t="n">
        <v>2.43</v>
      </c>
      <c r="BB263" s="29" t="n">
        <v>2.427</v>
      </c>
      <c r="BC263" s="29" t="n">
        <v>2.277</v>
      </c>
      <c r="BD263" s="29" t="n">
        <v>2.187</v>
      </c>
      <c r="BE263" s="29" t="n">
        <v>2.132</v>
      </c>
      <c r="BF263" s="29" t="n">
        <v>2.122</v>
      </c>
      <c r="BG263" s="29" t="n">
        <v>2.117</v>
      </c>
      <c r="BH263" s="29" t="n">
        <v>2.117</v>
      </c>
      <c r="BI263" s="29" t="n">
        <v>2.198</v>
      </c>
      <c r="BJ263" s="29" t="n">
        <v>2.223</v>
      </c>
      <c r="BK263" s="29" t="n">
        <v>2.288</v>
      </c>
      <c r="BL263" s="29" t="n">
        <v>2.395</v>
      </c>
      <c r="BM263" s="29" t="n">
        <v>2.52</v>
      </c>
      <c r="BN263" s="29" t="n">
        <v>2.522</v>
      </c>
      <c r="BO263" s="29" t="n">
        <v>2.372</v>
      </c>
      <c r="BP263" s="29" t="n">
        <v>2.282</v>
      </c>
      <c r="BQ263" s="29" t="n">
        <v>2.227</v>
      </c>
      <c r="BR263" s="29" t="n">
        <v>2.217</v>
      </c>
      <c r="BS263" s="29" t="n">
        <v>2.212</v>
      </c>
      <c r="BT263" s="29" t="n">
        <v>2.212</v>
      </c>
      <c r="BU263" s="29" t="n">
        <v>2.293</v>
      </c>
      <c r="BV263" s="29" t="n">
        <v>2.318</v>
      </c>
      <c r="BW263" s="29" t="n">
        <v>2.383</v>
      </c>
      <c r="BX263" s="29" t="n">
        <v>2.49</v>
      </c>
      <c r="BY263" s="29" t="n">
        <v>2.615</v>
      </c>
      <c r="BZ263" s="29" t="n">
        <v>2.622</v>
      </c>
      <c r="CA263" s="29" t="n">
        <v>2.472</v>
      </c>
      <c r="CB263" s="29" t="n">
        <v>2.382</v>
      </c>
      <c r="CC263" s="29" t="n">
        <v>2.327</v>
      </c>
      <c r="CD263" s="29" t="n">
        <v>2.317</v>
      </c>
      <c r="CE263" s="29" t="n">
        <v>2.312</v>
      </c>
      <c r="CF263" s="29" t="n">
        <v>2.312</v>
      </c>
      <c r="CG263" s="29" t="n">
        <v>2.393</v>
      </c>
      <c r="CH263" s="29" t="n">
        <v>2.418</v>
      </c>
      <c r="CI263" s="29" t="n">
        <v>2.483</v>
      </c>
      <c r="CJ263" s="29" t="n">
        <v>2.59</v>
      </c>
      <c r="CK263" s="29" t="n">
        <v>2.715</v>
      </c>
      <c r="CL263" s="29" t="n">
        <v>2.732</v>
      </c>
      <c r="CM263" s="29" t="n">
        <v>2.582</v>
      </c>
      <c r="CN263" s="29" t="n">
        <v>2.492</v>
      </c>
      <c r="CO263" s="29" t="n">
        <v>2.437</v>
      </c>
      <c r="CP263" s="29" t="n">
        <v>2.427</v>
      </c>
      <c r="CQ263" s="29" t="n">
        <v>2.422</v>
      </c>
      <c r="CR263" s="29" t="n">
        <v>2.422</v>
      </c>
      <c r="CS263" s="29" t="n">
        <v>2.503</v>
      </c>
      <c r="CT263" s="29" t="n">
        <v>2.528</v>
      </c>
      <c r="CU263" s="29" t="n">
        <v>2.593</v>
      </c>
      <c r="CV263" s="29" t="n">
        <v>2.7</v>
      </c>
      <c r="CW263" s="29" t="n">
        <v>2.825</v>
      </c>
      <c r="CX263" s="29" t="n">
        <v>2.862</v>
      </c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12.75" hidden="true" customHeight="false" outlineLevel="0" collapsed="false">
      <c r="A264" s="0" t="n">
        <f aca="false">WEEKDAY(C264,2)</f>
        <v>1</v>
      </c>
      <c r="B264" s="0" t="n">
        <f aca="false">MONTH(C264)</f>
        <v>1</v>
      </c>
      <c r="C264" s="23" t="n">
        <v>34358</v>
      </c>
      <c r="D264" s="0" t="n">
        <f aca="false">MONTH(R264)</f>
        <v>1</v>
      </c>
      <c r="E264" s="0" t="n">
        <f aca="false">YEAR(R264)</f>
        <v>1994</v>
      </c>
      <c r="F264" s="35" t="n">
        <f aca="false">L264-K264</f>
        <v>0.181885714285714</v>
      </c>
      <c r="G264" s="24" t="n">
        <f aca="false">N264-M264</f>
        <v>0.0899999999999999</v>
      </c>
      <c r="H264" s="24" t="n">
        <f aca="false">O264-N264</f>
        <v>0.0950000000000002</v>
      </c>
      <c r="I264" s="24" t="n">
        <f aca="false">O264-M264</f>
        <v>0.185</v>
      </c>
      <c r="J264" s="25" t="n">
        <f aca="false">VLOOKUP(C264,'Nymex hist.'!A:B,2,0)</f>
        <v>2.47</v>
      </c>
      <c r="K264" s="34" t="n">
        <f aca="false">AVERAGE(AG264:AM264)</f>
        <v>2.09671428571429</v>
      </c>
      <c r="L264" s="34" t="n">
        <f aca="false">AVERAGE(AN264:AR264)</f>
        <v>2.2786</v>
      </c>
      <c r="M264" s="27" t="n">
        <f aca="false">SUMIF($S$3:$FQ$3,$E264+1,$S264:$FQ264)/COUNTIF($S$3:$FQ$3,$E264+1)</f>
        <v>2.1805</v>
      </c>
      <c r="N264" s="27" t="n">
        <f aca="false">SUMIF($S$3:$FQ$3,$E264+2,$S264:$FQ264)/COUNTIF($S$3:$FQ$3,$E264+2)</f>
        <v>2.2705</v>
      </c>
      <c r="O264" s="27" t="n">
        <f aca="false">SUMIF($S$3:$FQ$3,$E264+3,$S264:$FQ264)/COUNTIF($S$3:$FQ$3,$E264+3)</f>
        <v>2.3655</v>
      </c>
      <c r="P264" s="27" t="n">
        <f aca="false">SUMIF($S$3:$FQ$3,$E264+4,$S264:$FQ264)/COUNTIF($S$3:$FQ$3,$E264+4)</f>
        <v>2.4655</v>
      </c>
      <c r="Q264" s="27" t="n">
        <f aca="false">SUMIF($S$3:$FQ$3,$E264+5,$S264:$FQ264)/COUNTIF($S$3:$FQ$3,$E264+5)</f>
        <v>2.5755</v>
      </c>
      <c r="R264" s="28" t="n">
        <v>34358</v>
      </c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 t="n">
        <v>2.47</v>
      </c>
      <c r="AF264" s="29" t="n">
        <v>2.283</v>
      </c>
      <c r="AG264" s="29" t="n">
        <v>2.162</v>
      </c>
      <c r="AH264" s="29" t="n">
        <v>2.095</v>
      </c>
      <c r="AI264" s="29" t="n">
        <v>2.065</v>
      </c>
      <c r="AJ264" s="30" t="n">
        <v>2.045</v>
      </c>
      <c r="AK264" s="29" t="n">
        <v>2.065</v>
      </c>
      <c r="AL264" s="29" t="n">
        <v>2.09</v>
      </c>
      <c r="AM264" s="29" t="n">
        <v>2.155</v>
      </c>
      <c r="AN264" s="29" t="n">
        <v>2.262</v>
      </c>
      <c r="AO264" s="29" t="n">
        <v>2.39</v>
      </c>
      <c r="AP264" s="29" t="n">
        <v>2.377</v>
      </c>
      <c r="AQ264" s="29" t="n">
        <v>2.227</v>
      </c>
      <c r="AR264" s="29" t="n">
        <v>2.137</v>
      </c>
      <c r="AS264" s="29" t="n">
        <v>2.082</v>
      </c>
      <c r="AT264" s="29" t="n">
        <v>2.072</v>
      </c>
      <c r="AU264" s="29" t="n">
        <v>2.067</v>
      </c>
      <c r="AV264" s="29" t="n">
        <v>2.067</v>
      </c>
      <c r="AW264" s="29" t="n">
        <v>2.1</v>
      </c>
      <c r="AX264" s="29" t="n">
        <v>2.125</v>
      </c>
      <c r="AY264" s="29" t="n">
        <v>2.19</v>
      </c>
      <c r="AZ264" s="29" t="n">
        <v>2.297</v>
      </c>
      <c r="BA264" s="29" t="n">
        <v>2.425</v>
      </c>
      <c r="BB264" s="29" t="n">
        <v>2.467</v>
      </c>
      <c r="BC264" s="29" t="n">
        <v>2.317</v>
      </c>
      <c r="BD264" s="29" t="n">
        <v>2.227</v>
      </c>
      <c r="BE264" s="29" t="n">
        <v>2.172</v>
      </c>
      <c r="BF264" s="29" t="n">
        <v>2.162</v>
      </c>
      <c r="BG264" s="29" t="n">
        <v>2.157</v>
      </c>
      <c r="BH264" s="29" t="n">
        <v>2.157</v>
      </c>
      <c r="BI264" s="29" t="n">
        <v>2.19</v>
      </c>
      <c r="BJ264" s="29" t="n">
        <v>2.215</v>
      </c>
      <c r="BK264" s="29" t="n">
        <v>2.28</v>
      </c>
      <c r="BL264" s="29" t="n">
        <v>2.387</v>
      </c>
      <c r="BM264" s="29" t="n">
        <v>2.515</v>
      </c>
      <c r="BN264" s="29" t="n">
        <v>2.562</v>
      </c>
      <c r="BO264" s="29" t="n">
        <v>2.412</v>
      </c>
      <c r="BP264" s="29" t="n">
        <v>2.322</v>
      </c>
      <c r="BQ264" s="29" t="n">
        <v>2.267</v>
      </c>
      <c r="BR264" s="29" t="n">
        <v>2.257</v>
      </c>
      <c r="BS264" s="29" t="n">
        <v>2.252</v>
      </c>
      <c r="BT264" s="29" t="n">
        <v>2.252</v>
      </c>
      <c r="BU264" s="29" t="n">
        <v>2.285</v>
      </c>
      <c r="BV264" s="29" t="n">
        <v>2.31</v>
      </c>
      <c r="BW264" s="29" t="n">
        <v>2.375</v>
      </c>
      <c r="BX264" s="29" t="n">
        <v>2.482</v>
      </c>
      <c r="BY264" s="29" t="n">
        <v>2.61</v>
      </c>
      <c r="BZ264" s="29" t="n">
        <v>2.662</v>
      </c>
      <c r="CA264" s="29" t="n">
        <v>2.512</v>
      </c>
      <c r="CB264" s="29" t="n">
        <v>2.422</v>
      </c>
      <c r="CC264" s="29" t="n">
        <v>2.367</v>
      </c>
      <c r="CD264" s="29" t="n">
        <v>2.357</v>
      </c>
      <c r="CE264" s="29" t="n">
        <v>2.352</v>
      </c>
      <c r="CF264" s="29" t="n">
        <v>2.352</v>
      </c>
      <c r="CG264" s="29" t="n">
        <v>2.385</v>
      </c>
      <c r="CH264" s="29" t="n">
        <v>2.41</v>
      </c>
      <c r="CI264" s="29" t="n">
        <v>2.475</v>
      </c>
      <c r="CJ264" s="29" t="n">
        <v>2.582</v>
      </c>
      <c r="CK264" s="29" t="n">
        <v>2.71</v>
      </c>
      <c r="CL264" s="29" t="n">
        <v>2.772</v>
      </c>
      <c r="CM264" s="29" t="n">
        <v>2.622</v>
      </c>
      <c r="CN264" s="29" t="n">
        <v>2.532</v>
      </c>
      <c r="CO264" s="29" t="n">
        <v>2.477</v>
      </c>
      <c r="CP264" s="29" t="n">
        <v>2.467</v>
      </c>
      <c r="CQ264" s="29" t="n">
        <v>2.462</v>
      </c>
      <c r="CR264" s="29" t="n">
        <v>2.462</v>
      </c>
      <c r="CS264" s="29" t="n">
        <v>2.495</v>
      </c>
      <c r="CT264" s="29" t="n">
        <v>2.52</v>
      </c>
      <c r="CU264" s="29" t="n">
        <v>2.585</v>
      </c>
      <c r="CV264" s="29" t="n">
        <v>2.692</v>
      </c>
      <c r="CW264" s="29" t="n">
        <v>2.82</v>
      </c>
      <c r="CX264" s="29" t="n">
        <v>2.902</v>
      </c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12.75" hidden="true" customHeight="false" outlineLevel="0" collapsed="false">
      <c r="A265" s="0" t="n">
        <f aca="false">WEEKDAY(C265,2)</f>
        <v>2</v>
      </c>
      <c r="B265" s="0" t="n">
        <f aca="false">MONTH(C265)</f>
        <v>1</v>
      </c>
      <c r="C265" s="23" t="n">
        <v>34359</v>
      </c>
      <c r="D265" s="0" t="n">
        <f aca="false">MONTH(R265)</f>
        <v>1</v>
      </c>
      <c r="E265" s="0" t="n">
        <f aca="false">YEAR(R265)</f>
        <v>1994</v>
      </c>
      <c r="F265" s="35" t="n">
        <f aca="false">L265-K265</f>
        <v>0.185428571428571</v>
      </c>
      <c r="G265" s="24" t="n">
        <f aca="false">N265-M265</f>
        <v>0.0899999999999999</v>
      </c>
      <c r="H265" s="24" t="n">
        <f aca="false">O265-N265</f>
        <v>0.0975000000000001</v>
      </c>
      <c r="I265" s="24" t="n">
        <f aca="false">O265-M265</f>
        <v>0.1875</v>
      </c>
      <c r="J265" s="25" t="n">
        <f aca="false">VLOOKUP(C265,'Nymex hist.'!A:B,2,0)</f>
        <v>2.246</v>
      </c>
      <c r="K265" s="34" t="n">
        <f aca="false">AVERAGE(AG265:AM265)</f>
        <v>2.07357142857143</v>
      </c>
      <c r="L265" s="34" t="n">
        <f aca="false">AVERAGE(AN265:AR265)</f>
        <v>2.259</v>
      </c>
      <c r="M265" s="27" t="n">
        <f aca="false">SUMIF($S$3:$FQ$3,$E265+1,$S265:$FQ265)/COUNTIF($S$3:$FQ$3,$E265+1)</f>
        <v>2.15608333333333</v>
      </c>
      <c r="N265" s="27" t="n">
        <f aca="false">SUMIF($S$3:$FQ$3,$E265+2,$S265:$FQ265)/COUNTIF($S$3:$FQ$3,$E265+2)</f>
        <v>2.24608333333333</v>
      </c>
      <c r="O265" s="27" t="n">
        <f aca="false">SUMIF($S$3:$FQ$3,$E265+3,$S265:$FQ265)/COUNTIF($S$3:$FQ$3,$E265+3)</f>
        <v>2.34358333333333</v>
      </c>
      <c r="P265" s="27" t="n">
        <f aca="false">SUMIF($S$3:$FQ$3,$E265+4,$S265:$FQ265)/COUNTIF($S$3:$FQ$3,$E265+4)</f>
        <v>2.44608333333333</v>
      </c>
      <c r="Q265" s="27" t="n">
        <f aca="false">SUMIF($S$3:$FQ$3,$E265+5,$S265:$FQ265)/COUNTIF($S$3:$FQ$3,$E265+5)</f>
        <v>2.55608333333333</v>
      </c>
      <c r="R265" s="28" t="n">
        <v>34359</v>
      </c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 t="n">
        <v>2.47</v>
      </c>
      <c r="AF265" s="29" t="n">
        <v>2.246</v>
      </c>
      <c r="AG265" s="29" t="n">
        <v>2.134</v>
      </c>
      <c r="AH265" s="29" t="n">
        <v>2.071</v>
      </c>
      <c r="AI265" s="29" t="n">
        <v>2.044</v>
      </c>
      <c r="AJ265" s="30" t="n">
        <v>2.024</v>
      </c>
      <c r="AK265" s="29" t="n">
        <v>2.044</v>
      </c>
      <c r="AL265" s="29" t="n">
        <v>2.069</v>
      </c>
      <c r="AM265" s="29" t="n">
        <v>2.129</v>
      </c>
      <c r="AN265" s="29" t="n">
        <v>2.239</v>
      </c>
      <c r="AO265" s="29" t="n">
        <v>2.369</v>
      </c>
      <c r="AP265" s="29" t="n">
        <v>2.359</v>
      </c>
      <c r="AQ265" s="29" t="n">
        <v>2.209</v>
      </c>
      <c r="AR265" s="29" t="n">
        <v>2.119</v>
      </c>
      <c r="AS265" s="29" t="n">
        <v>2.064</v>
      </c>
      <c r="AT265" s="29" t="n">
        <v>2.054</v>
      </c>
      <c r="AU265" s="29" t="n">
        <v>2.049</v>
      </c>
      <c r="AV265" s="29" t="n">
        <v>2.049</v>
      </c>
      <c r="AW265" s="29" t="n">
        <v>2.084</v>
      </c>
      <c r="AX265" s="29" t="n">
        <v>2.089</v>
      </c>
      <c r="AY265" s="29" t="n">
        <v>2.149</v>
      </c>
      <c r="AZ265" s="29" t="n">
        <v>2.259</v>
      </c>
      <c r="BA265" s="29" t="n">
        <v>2.389</v>
      </c>
      <c r="BB265" s="29" t="n">
        <v>2.449</v>
      </c>
      <c r="BC265" s="29" t="n">
        <v>2.299</v>
      </c>
      <c r="BD265" s="29" t="n">
        <v>2.209</v>
      </c>
      <c r="BE265" s="29" t="n">
        <v>2.154</v>
      </c>
      <c r="BF265" s="29" t="n">
        <v>2.144</v>
      </c>
      <c r="BG265" s="29" t="n">
        <v>2.139</v>
      </c>
      <c r="BH265" s="29" t="n">
        <v>2.139</v>
      </c>
      <c r="BI265" s="29" t="n">
        <v>2.174</v>
      </c>
      <c r="BJ265" s="29" t="n">
        <v>2.179</v>
      </c>
      <c r="BK265" s="29" t="n">
        <v>2.239</v>
      </c>
      <c r="BL265" s="29" t="n">
        <v>2.349</v>
      </c>
      <c r="BM265" s="29" t="n">
        <v>2.479</v>
      </c>
      <c r="BN265" s="29" t="n">
        <v>2.5465</v>
      </c>
      <c r="BO265" s="29" t="n">
        <v>2.3965</v>
      </c>
      <c r="BP265" s="29" t="n">
        <v>2.3065</v>
      </c>
      <c r="BQ265" s="29" t="n">
        <v>2.2515</v>
      </c>
      <c r="BR265" s="29" t="n">
        <v>2.2415</v>
      </c>
      <c r="BS265" s="29" t="n">
        <v>2.2365</v>
      </c>
      <c r="BT265" s="29" t="n">
        <v>2.2365</v>
      </c>
      <c r="BU265" s="29" t="n">
        <v>2.2715</v>
      </c>
      <c r="BV265" s="29" t="n">
        <v>2.2765</v>
      </c>
      <c r="BW265" s="29" t="n">
        <v>2.3365</v>
      </c>
      <c r="BX265" s="29" t="n">
        <v>2.4465</v>
      </c>
      <c r="BY265" s="29" t="n">
        <v>2.5765</v>
      </c>
      <c r="BZ265" s="29" t="n">
        <v>2.649</v>
      </c>
      <c r="CA265" s="29" t="n">
        <v>2.499</v>
      </c>
      <c r="CB265" s="29" t="n">
        <v>2.409</v>
      </c>
      <c r="CC265" s="29" t="n">
        <v>2.354</v>
      </c>
      <c r="CD265" s="29" t="n">
        <v>2.344</v>
      </c>
      <c r="CE265" s="29" t="n">
        <v>2.339</v>
      </c>
      <c r="CF265" s="29" t="n">
        <v>2.339</v>
      </c>
      <c r="CG265" s="29" t="n">
        <v>2.374</v>
      </c>
      <c r="CH265" s="29" t="n">
        <v>2.379</v>
      </c>
      <c r="CI265" s="29" t="n">
        <v>2.439</v>
      </c>
      <c r="CJ265" s="29" t="n">
        <v>2.549</v>
      </c>
      <c r="CK265" s="29" t="n">
        <v>2.679</v>
      </c>
      <c r="CL265" s="29" t="n">
        <v>2.759</v>
      </c>
      <c r="CM265" s="29" t="n">
        <v>2.609</v>
      </c>
      <c r="CN265" s="29" t="n">
        <v>2.519</v>
      </c>
      <c r="CO265" s="29" t="n">
        <v>2.464</v>
      </c>
      <c r="CP265" s="29" t="n">
        <v>2.454</v>
      </c>
      <c r="CQ265" s="29" t="n">
        <v>2.449</v>
      </c>
      <c r="CR265" s="29" t="n">
        <v>2.449</v>
      </c>
      <c r="CS265" s="29" t="n">
        <v>2.484</v>
      </c>
      <c r="CT265" s="29" t="n">
        <v>2.489</v>
      </c>
      <c r="CU265" s="29" t="n">
        <v>2.549</v>
      </c>
      <c r="CV265" s="29" t="n">
        <v>2.659</v>
      </c>
      <c r="CW265" s="29" t="n">
        <v>2.789</v>
      </c>
      <c r="CX265" s="29" t="n">
        <v>2.889</v>
      </c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12.75" hidden="true" customHeight="false" outlineLevel="0" collapsed="false">
      <c r="A266" s="0" t="n">
        <f aca="false">WEEKDAY(C266,2)</f>
        <v>3</v>
      </c>
      <c r="B266" s="0" t="n">
        <f aca="false">MONTH(C266)</f>
        <v>1</v>
      </c>
      <c r="C266" s="23" t="n">
        <v>34360</v>
      </c>
      <c r="D266" s="0" t="n">
        <f aca="false">MONTH(R266)</f>
        <v>1</v>
      </c>
      <c r="E266" s="0" t="n">
        <f aca="false">YEAR(R266)</f>
        <v>1994</v>
      </c>
      <c r="F266" s="35" t="n">
        <f aca="false">L266-K266</f>
        <v>0.161</v>
      </c>
      <c r="G266" s="24" t="n">
        <f aca="false">N266-M266</f>
        <v>0.085</v>
      </c>
      <c r="H266" s="24" t="n">
        <f aca="false">O266-N266</f>
        <v>0.0950000000000002</v>
      </c>
      <c r="I266" s="24" t="n">
        <f aca="false">O266-M266</f>
        <v>0.18</v>
      </c>
      <c r="J266" s="25" t="n">
        <f aca="false">VLOOKUP(C266,'Nymex hist.'!A:B,2,0)</f>
        <v>2.359</v>
      </c>
      <c r="K266" s="34" t="n">
        <f aca="false">AVERAGE(AG266:AM266)</f>
        <v>2.119</v>
      </c>
      <c r="L266" s="34" t="n">
        <f aca="false">AVERAGE(AN266:AR266)</f>
        <v>2.28</v>
      </c>
      <c r="M266" s="27" t="n">
        <f aca="false">SUMIF($S$3:$FQ$3,$E266+1,$S266:$FQ266)/COUNTIF($S$3:$FQ$3,$E266+1)</f>
        <v>2.179</v>
      </c>
      <c r="N266" s="27" t="n">
        <f aca="false">SUMIF($S$3:$FQ$3,$E266+2,$S266:$FQ266)/COUNTIF($S$3:$FQ$3,$E266+2)</f>
        <v>2.264</v>
      </c>
      <c r="O266" s="27" t="n">
        <f aca="false">SUMIF($S$3:$FQ$3,$E266+3,$S266:$FQ266)/COUNTIF($S$3:$FQ$3,$E266+3)</f>
        <v>2.359</v>
      </c>
      <c r="P266" s="27" t="n">
        <f aca="false">SUMIF($S$3:$FQ$3,$E266+4,$S266:$FQ266)/COUNTIF($S$3:$FQ$3,$E266+4)</f>
        <v>2.464</v>
      </c>
      <c r="Q266" s="27" t="n">
        <f aca="false">SUMIF($S$3:$FQ$3,$E266+5,$S266:$FQ266)/COUNTIF($S$3:$FQ$3,$E266+5)</f>
        <v>2.579</v>
      </c>
      <c r="R266" s="28" t="n">
        <v>34360</v>
      </c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 t="n">
        <v>2.47</v>
      </c>
      <c r="AF266" s="29" t="n">
        <v>2.359</v>
      </c>
      <c r="AG266" s="29" t="n">
        <v>2.209</v>
      </c>
      <c r="AH266" s="29" t="n">
        <v>2.119</v>
      </c>
      <c r="AI266" s="29" t="n">
        <v>2.087</v>
      </c>
      <c r="AJ266" s="30" t="n">
        <v>2.065</v>
      </c>
      <c r="AK266" s="29" t="n">
        <v>2.085</v>
      </c>
      <c r="AL266" s="29" t="n">
        <v>2.109</v>
      </c>
      <c r="AM266" s="29" t="n">
        <v>2.159</v>
      </c>
      <c r="AN266" s="29" t="n">
        <v>2.264</v>
      </c>
      <c r="AO266" s="29" t="n">
        <v>2.389</v>
      </c>
      <c r="AP266" s="29" t="n">
        <v>2.379</v>
      </c>
      <c r="AQ266" s="29" t="n">
        <v>2.229</v>
      </c>
      <c r="AR266" s="29" t="n">
        <v>2.139</v>
      </c>
      <c r="AS266" s="29" t="n">
        <v>2.084</v>
      </c>
      <c r="AT266" s="29" t="n">
        <v>2.074</v>
      </c>
      <c r="AU266" s="29" t="n">
        <v>2.069</v>
      </c>
      <c r="AV266" s="29" t="n">
        <v>2.069</v>
      </c>
      <c r="AW266" s="29" t="n">
        <v>2.104</v>
      </c>
      <c r="AX266" s="29" t="n">
        <v>2.129</v>
      </c>
      <c r="AY266" s="29" t="n">
        <v>2.179</v>
      </c>
      <c r="AZ266" s="29" t="n">
        <v>2.284</v>
      </c>
      <c r="BA266" s="29" t="n">
        <v>2.409</v>
      </c>
      <c r="BB266" s="29" t="n">
        <v>2.464</v>
      </c>
      <c r="BC266" s="29" t="n">
        <v>2.314</v>
      </c>
      <c r="BD266" s="29" t="n">
        <v>2.224</v>
      </c>
      <c r="BE266" s="29" t="n">
        <v>2.169</v>
      </c>
      <c r="BF266" s="29" t="n">
        <v>2.159</v>
      </c>
      <c r="BG266" s="29" t="n">
        <v>2.154</v>
      </c>
      <c r="BH266" s="29" t="n">
        <v>2.154</v>
      </c>
      <c r="BI266" s="29" t="n">
        <v>2.189</v>
      </c>
      <c r="BJ266" s="29" t="n">
        <v>2.214</v>
      </c>
      <c r="BK266" s="29" t="n">
        <v>2.264</v>
      </c>
      <c r="BL266" s="29" t="n">
        <v>2.369</v>
      </c>
      <c r="BM266" s="29" t="n">
        <v>2.494</v>
      </c>
      <c r="BN266" s="29" t="n">
        <v>2.559</v>
      </c>
      <c r="BO266" s="29" t="n">
        <v>2.409</v>
      </c>
      <c r="BP266" s="29" t="n">
        <v>2.319</v>
      </c>
      <c r="BQ266" s="29" t="n">
        <v>2.264</v>
      </c>
      <c r="BR266" s="29" t="n">
        <v>2.254</v>
      </c>
      <c r="BS266" s="29" t="n">
        <v>2.249</v>
      </c>
      <c r="BT266" s="29" t="n">
        <v>2.249</v>
      </c>
      <c r="BU266" s="29" t="n">
        <v>2.284</v>
      </c>
      <c r="BV266" s="29" t="n">
        <v>2.309</v>
      </c>
      <c r="BW266" s="29" t="n">
        <v>2.359</v>
      </c>
      <c r="BX266" s="29" t="n">
        <v>2.464</v>
      </c>
      <c r="BY266" s="29" t="n">
        <v>2.589</v>
      </c>
      <c r="BZ266" s="29" t="n">
        <v>2.664</v>
      </c>
      <c r="CA266" s="29" t="n">
        <v>2.514</v>
      </c>
      <c r="CB266" s="29" t="n">
        <v>2.424</v>
      </c>
      <c r="CC266" s="29" t="n">
        <v>2.369</v>
      </c>
      <c r="CD266" s="29" t="n">
        <v>2.359</v>
      </c>
      <c r="CE266" s="29" t="n">
        <v>2.354</v>
      </c>
      <c r="CF266" s="29" t="n">
        <v>2.354</v>
      </c>
      <c r="CG266" s="29" t="n">
        <v>2.389</v>
      </c>
      <c r="CH266" s="29" t="n">
        <v>2.414</v>
      </c>
      <c r="CI266" s="29" t="n">
        <v>2.464</v>
      </c>
      <c r="CJ266" s="29" t="n">
        <v>2.569</v>
      </c>
      <c r="CK266" s="29" t="n">
        <v>2.694</v>
      </c>
      <c r="CL266" s="29" t="n">
        <v>2.779</v>
      </c>
      <c r="CM266" s="29" t="n">
        <v>2.629</v>
      </c>
      <c r="CN266" s="29" t="n">
        <v>2.539</v>
      </c>
      <c r="CO266" s="29" t="n">
        <v>2.484</v>
      </c>
      <c r="CP266" s="29" t="n">
        <v>2.474</v>
      </c>
      <c r="CQ266" s="29" t="n">
        <v>2.469</v>
      </c>
      <c r="CR266" s="29" t="n">
        <v>2.469</v>
      </c>
      <c r="CS266" s="29" t="n">
        <v>2.504</v>
      </c>
      <c r="CT266" s="29" t="n">
        <v>2.529</v>
      </c>
      <c r="CU266" s="29" t="n">
        <v>2.579</v>
      </c>
      <c r="CV266" s="29" t="n">
        <v>2.684</v>
      </c>
      <c r="CW266" s="29" t="n">
        <v>2.809</v>
      </c>
      <c r="CX266" s="29" t="n">
        <v>2.909</v>
      </c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12.75" hidden="false" customHeight="false" outlineLevel="0" collapsed="false">
      <c r="A267" s="1" t="n">
        <f aca="false">WEEKDAY(C267,2)</f>
        <v>4</v>
      </c>
      <c r="B267" s="1" t="n">
        <f aca="false">MONTH(C267)</f>
        <v>1</v>
      </c>
      <c r="C267" s="23" t="n">
        <v>34361</v>
      </c>
      <c r="D267" s="0" t="n">
        <f aca="false">MONTH(R267)</f>
        <v>1</v>
      </c>
      <c r="E267" s="0" t="n">
        <f aca="false">YEAR(R267)</f>
        <v>1994</v>
      </c>
      <c r="F267" s="3" t="n">
        <f aca="false">L267-K267</f>
        <v>0.140857142857143</v>
      </c>
      <c r="G267" s="3" t="n">
        <f aca="false">N267-M267</f>
        <v>0.0800000000000001</v>
      </c>
      <c r="H267" s="3" t="n">
        <f aca="false">O267-N267</f>
        <v>0.0950000000000002</v>
      </c>
      <c r="I267" s="3" t="n">
        <f aca="false">O267-M267</f>
        <v>0.175</v>
      </c>
      <c r="J267" s="4" t="n">
        <f aca="false">VLOOKUP(C267,'Nymex hist.'!A:B,2,0)</f>
        <v>2.417</v>
      </c>
      <c r="K267" s="4" t="n">
        <f aca="false">AVERAGE(AG267:AM267)</f>
        <v>2.11914285714286</v>
      </c>
      <c r="L267" s="4" t="n">
        <f aca="false">AVERAGE(AN267:AR267)</f>
        <v>2.26</v>
      </c>
      <c r="M267" s="4" t="n">
        <f aca="false">SUMIF($S$3:$FQ$3,$E267+1,$S267:$FQ267)/COUNTIF($S$3:$FQ$3,$E267+1)</f>
        <v>2.16591666666667</v>
      </c>
      <c r="N267" s="4" t="n">
        <f aca="false">SUMIF($S$3:$FQ$3,$E267+2,$S267:$FQ267)/COUNTIF($S$3:$FQ$3,$E267+2)</f>
        <v>2.24591666666667</v>
      </c>
      <c r="O267" s="4" t="n">
        <f aca="false">SUMIF($S$3:$FQ$3,$E267+3,$S267:$FQ267)/COUNTIF($S$3:$FQ$3,$E267+3)</f>
        <v>2.34091666666667</v>
      </c>
      <c r="P267" s="4" t="n">
        <f aca="false">SUMIF($S$3:$FQ$3,$E267+4,$S267:$FQ267)/COUNTIF($S$3:$FQ$3,$E267+4)</f>
        <v>2.44591666666667</v>
      </c>
      <c r="Q267" s="4" t="n">
        <f aca="false">SUMIF($S$3:$FQ$3,$E267+5,$S267:$FQ267)/COUNTIF($S$3:$FQ$3,$E267+5)</f>
        <v>2.56091666666667</v>
      </c>
      <c r="R267" s="21" t="n">
        <v>34361</v>
      </c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 t="n">
        <v>2.47</v>
      </c>
      <c r="AF267" s="32" t="n">
        <v>2.417</v>
      </c>
      <c r="AG267" s="32" t="n">
        <v>2.236</v>
      </c>
      <c r="AH267" s="32" t="n">
        <v>2.128</v>
      </c>
      <c r="AI267" s="32" t="n">
        <v>2.088</v>
      </c>
      <c r="AJ267" s="37" t="n">
        <v>2.063</v>
      </c>
      <c r="AK267" s="32" t="n">
        <v>2.078</v>
      </c>
      <c r="AL267" s="32" t="n">
        <v>2.098</v>
      </c>
      <c r="AM267" s="32" t="n">
        <v>2.143</v>
      </c>
      <c r="AN267" s="32" t="n">
        <v>2.248</v>
      </c>
      <c r="AO267" s="32" t="n">
        <v>2.368</v>
      </c>
      <c r="AP267" s="32" t="n">
        <v>2.358</v>
      </c>
      <c r="AQ267" s="32" t="n">
        <v>2.208</v>
      </c>
      <c r="AR267" s="32" t="n">
        <v>2.118</v>
      </c>
      <c r="AS267" s="32" t="n">
        <v>2.063</v>
      </c>
      <c r="AT267" s="32" t="n">
        <v>2.053</v>
      </c>
      <c r="AU267" s="32" t="n">
        <v>2.048</v>
      </c>
      <c r="AV267" s="32" t="n">
        <v>2.048</v>
      </c>
      <c r="AW267" s="32" t="n">
        <v>2.078</v>
      </c>
      <c r="AX267" s="32" t="n">
        <v>2.138</v>
      </c>
      <c r="AY267" s="32" t="n">
        <v>2.183</v>
      </c>
      <c r="AZ267" s="32" t="n">
        <v>2.288</v>
      </c>
      <c r="BA267" s="32" t="n">
        <v>2.408</v>
      </c>
      <c r="BB267" s="32" t="n">
        <v>2.438</v>
      </c>
      <c r="BC267" s="32" t="n">
        <v>2.288</v>
      </c>
      <c r="BD267" s="32" t="n">
        <v>2.198</v>
      </c>
      <c r="BE267" s="32" t="n">
        <v>2.143</v>
      </c>
      <c r="BF267" s="32" t="n">
        <v>2.133</v>
      </c>
      <c r="BG267" s="32" t="n">
        <v>2.128</v>
      </c>
      <c r="BH267" s="32" t="n">
        <v>2.128</v>
      </c>
      <c r="BI267" s="32" t="n">
        <v>2.158</v>
      </c>
      <c r="BJ267" s="32" t="n">
        <v>2.218</v>
      </c>
      <c r="BK267" s="32" t="n">
        <v>2.263</v>
      </c>
      <c r="BL267" s="32" t="n">
        <v>2.368</v>
      </c>
      <c r="BM267" s="32" t="n">
        <v>2.488</v>
      </c>
      <c r="BN267" s="32" t="n">
        <v>2.533</v>
      </c>
      <c r="BO267" s="32" t="n">
        <v>2.383</v>
      </c>
      <c r="BP267" s="32" t="n">
        <v>2.293</v>
      </c>
      <c r="BQ267" s="32" t="n">
        <v>2.238</v>
      </c>
      <c r="BR267" s="32" t="n">
        <v>2.228</v>
      </c>
      <c r="BS267" s="32" t="n">
        <v>2.223</v>
      </c>
      <c r="BT267" s="32" t="n">
        <v>2.223</v>
      </c>
      <c r="BU267" s="32" t="n">
        <v>2.253</v>
      </c>
      <c r="BV267" s="32" t="n">
        <v>2.313</v>
      </c>
      <c r="BW267" s="32" t="n">
        <v>2.358</v>
      </c>
      <c r="BX267" s="32" t="n">
        <v>2.463</v>
      </c>
      <c r="BY267" s="32" t="n">
        <v>2.583</v>
      </c>
      <c r="BZ267" s="32" t="n">
        <v>2.638</v>
      </c>
      <c r="CA267" s="32" t="n">
        <v>2.488</v>
      </c>
      <c r="CB267" s="32" t="n">
        <v>2.398</v>
      </c>
      <c r="CC267" s="32" t="n">
        <v>2.343</v>
      </c>
      <c r="CD267" s="32" t="n">
        <v>2.333</v>
      </c>
      <c r="CE267" s="32" t="n">
        <v>2.328</v>
      </c>
      <c r="CF267" s="32" t="n">
        <v>2.328</v>
      </c>
      <c r="CG267" s="32" t="n">
        <v>2.358</v>
      </c>
      <c r="CH267" s="32" t="n">
        <v>2.418</v>
      </c>
      <c r="CI267" s="32" t="n">
        <v>2.463</v>
      </c>
      <c r="CJ267" s="32" t="n">
        <v>2.568</v>
      </c>
      <c r="CK267" s="32" t="n">
        <v>2.688</v>
      </c>
      <c r="CL267" s="32" t="n">
        <v>2.753</v>
      </c>
      <c r="CM267" s="32" t="n">
        <v>2.603</v>
      </c>
      <c r="CN267" s="32" t="n">
        <v>2.513</v>
      </c>
      <c r="CO267" s="32" t="n">
        <v>2.458</v>
      </c>
      <c r="CP267" s="32" t="n">
        <v>2.448</v>
      </c>
      <c r="CQ267" s="32" t="n">
        <v>2.443</v>
      </c>
      <c r="CR267" s="32" t="n">
        <v>2.443</v>
      </c>
      <c r="CS267" s="32" t="n">
        <v>2.473</v>
      </c>
      <c r="CT267" s="32" t="n">
        <v>2.533</v>
      </c>
      <c r="CU267" s="32" t="n">
        <v>2.578</v>
      </c>
      <c r="CV267" s="32" t="n">
        <v>2.683</v>
      </c>
      <c r="CW267" s="32" t="n">
        <v>2.803</v>
      </c>
      <c r="CX267" s="32" t="n">
        <v>2.883</v>
      </c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</row>
    <row r="268" customFormat="false" ht="12.75" hidden="true" customHeight="false" outlineLevel="0" collapsed="false">
      <c r="A268" s="0" t="n">
        <f aca="false">WEEKDAY(C268,2)</f>
        <v>5</v>
      </c>
      <c r="B268" s="0" t="n">
        <f aca="false">MONTH(C268)</f>
        <v>1</v>
      </c>
      <c r="C268" s="23" t="n">
        <v>34362</v>
      </c>
      <c r="D268" s="0" t="n">
        <f aca="false">MONTH(R268)</f>
        <v>1</v>
      </c>
      <c r="E268" s="0" t="n">
        <f aca="false">YEAR(R268)</f>
        <v>1994</v>
      </c>
      <c r="F268" s="35" t="n">
        <f aca="false">L268-K268</f>
        <v>0.111714285714286</v>
      </c>
      <c r="G268" s="24" t="n">
        <f aca="false">N268-M268</f>
        <v>0.0799999999999996</v>
      </c>
      <c r="H268" s="24" t="n">
        <f aca="false">O268-N268</f>
        <v>0.0950000000000006</v>
      </c>
      <c r="I268" s="24" t="n">
        <f aca="false">O268-M268</f>
        <v>0.175</v>
      </c>
      <c r="J268" s="25" t="n">
        <f aca="false">VLOOKUP(C268,'Nymex hist.'!A:B,2,0)</f>
        <v>2.528</v>
      </c>
      <c r="K268" s="34" t="n">
        <f aca="false">AVERAGE(AG268:AM268)</f>
        <v>2.15728571428571</v>
      </c>
      <c r="L268" s="34" t="n">
        <f aca="false">AVERAGE(AN268:AR268)</f>
        <v>2.269</v>
      </c>
      <c r="M268" s="27" t="n">
        <f aca="false">SUMIF($S$3:$FQ$3,$E268+1,$S268:$FQ268)/COUNTIF($S$3:$FQ$3,$E268+1)</f>
        <v>2.17591666666667</v>
      </c>
      <c r="N268" s="27" t="n">
        <f aca="false">SUMIF($S$3:$FQ$3,$E268+2,$S268:$FQ268)/COUNTIF($S$3:$FQ$3,$E268+2)</f>
        <v>2.25591666666667</v>
      </c>
      <c r="O268" s="27" t="n">
        <f aca="false">SUMIF($S$3:$FQ$3,$E268+3,$S268:$FQ268)/COUNTIF($S$3:$FQ$3,$E268+3)</f>
        <v>2.35091666666667</v>
      </c>
      <c r="P268" s="27" t="n">
        <f aca="false">SUMIF($S$3:$FQ$3,$E268+4,$S268:$FQ268)/COUNTIF($S$3:$FQ$3,$E268+4)</f>
        <v>2.45591666666667</v>
      </c>
      <c r="Q268" s="27" t="n">
        <f aca="false">SUMIF($S$3:$FQ$3,$E268+5,$S268:$FQ268)/COUNTIF($S$3:$FQ$3,$E268+5)</f>
        <v>2.57091666666667</v>
      </c>
      <c r="R268" s="28" t="n">
        <v>34362</v>
      </c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 t="n">
        <v>2.47</v>
      </c>
      <c r="AF268" s="29" t="n">
        <v>2.528</v>
      </c>
      <c r="AG268" s="29" t="n">
        <v>2.305</v>
      </c>
      <c r="AH268" s="29" t="n">
        <v>2.185</v>
      </c>
      <c r="AI268" s="29" t="n">
        <v>2.13</v>
      </c>
      <c r="AJ268" s="30" t="n">
        <v>2.1</v>
      </c>
      <c r="AK268" s="29" t="n">
        <v>2.105</v>
      </c>
      <c r="AL268" s="29" t="n">
        <v>2.118</v>
      </c>
      <c r="AM268" s="29" t="n">
        <v>2.158</v>
      </c>
      <c r="AN268" s="29" t="n">
        <v>2.261</v>
      </c>
      <c r="AO268" s="29" t="n">
        <v>2.376</v>
      </c>
      <c r="AP268" s="29" t="n">
        <v>2.366</v>
      </c>
      <c r="AQ268" s="29" t="n">
        <v>2.216</v>
      </c>
      <c r="AR268" s="29" t="n">
        <v>2.126</v>
      </c>
      <c r="AS268" s="29" t="n">
        <v>2.071</v>
      </c>
      <c r="AT268" s="29" t="n">
        <v>2.061</v>
      </c>
      <c r="AU268" s="29" t="n">
        <v>2.056</v>
      </c>
      <c r="AV268" s="29" t="n">
        <v>2.056</v>
      </c>
      <c r="AW268" s="29" t="n">
        <v>2.086</v>
      </c>
      <c r="AX268" s="29" t="n">
        <v>2.158</v>
      </c>
      <c r="AY268" s="29" t="n">
        <v>2.198</v>
      </c>
      <c r="AZ268" s="29" t="n">
        <v>2.301</v>
      </c>
      <c r="BA268" s="29" t="n">
        <v>2.416</v>
      </c>
      <c r="BB268" s="29" t="n">
        <v>2.446</v>
      </c>
      <c r="BC268" s="29" t="n">
        <v>2.296</v>
      </c>
      <c r="BD268" s="29" t="n">
        <v>2.206</v>
      </c>
      <c r="BE268" s="29" t="n">
        <v>2.151</v>
      </c>
      <c r="BF268" s="29" t="n">
        <v>2.141</v>
      </c>
      <c r="BG268" s="29" t="n">
        <v>2.136</v>
      </c>
      <c r="BH268" s="29" t="n">
        <v>2.136</v>
      </c>
      <c r="BI268" s="29" t="n">
        <v>2.166</v>
      </c>
      <c r="BJ268" s="29" t="n">
        <v>2.238</v>
      </c>
      <c r="BK268" s="29" t="n">
        <v>2.278</v>
      </c>
      <c r="BL268" s="29" t="n">
        <v>2.381</v>
      </c>
      <c r="BM268" s="29" t="n">
        <v>2.496</v>
      </c>
      <c r="BN268" s="29" t="n">
        <v>2.541</v>
      </c>
      <c r="BO268" s="29" t="n">
        <v>2.391</v>
      </c>
      <c r="BP268" s="29" t="n">
        <v>2.301</v>
      </c>
      <c r="BQ268" s="29" t="n">
        <v>2.246</v>
      </c>
      <c r="BR268" s="29" t="n">
        <v>2.236</v>
      </c>
      <c r="BS268" s="29" t="n">
        <v>2.231</v>
      </c>
      <c r="BT268" s="29" t="n">
        <v>2.231</v>
      </c>
      <c r="BU268" s="29" t="n">
        <v>2.261</v>
      </c>
      <c r="BV268" s="29" t="n">
        <v>2.333</v>
      </c>
      <c r="BW268" s="29" t="n">
        <v>2.373</v>
      </c>
      <c r="BX268" s="29" t="n">
        <v>2.476</v>
      </c>
      <c r="BY268" s="29" t="n">
        <v>2.591</v>
      </c>
      <c r="BZ268" s="29" t="n">
        <v>2.646</v>
      </c>
      <c r="CA268" s="29" t="n">
        <v>2.496</v>
      </c>
      <c r="CB268" s="29" t="n">
        <v>2.406</v>
      </c>
      <c r="CC268" s="29" t="n">
        <v>2.351</v>
      </c>
      <c r="CD268" s="29" t="n">
        <v>2.341</v>
      </c>
      <c r="CE268" s="29" t="n">
        <v>2.336</v>
      </c>
      <c r="CF268" s="29" t="n">
        <v>2.336</v>
      </c>
      <c r="CG268" s="29" t="n">
        <v>2.366</v>
      </c>
      <c r="CH268" s="29" t="n">
        <v>2.438</v>
      </c>
      <c r="CI268" s="29" t="n">
        <v>2.478</v>
      </c>
      <c r="CJ268" s="29" t="n">
        <v>2.581</v>
      </c>
      <c r="CK268" s="29" t="n">
        <v>2.696</v>
      </c>
      <c r="CL268" s="29" t="n">
        <v>2.761</v>
      </c>
      <c r="CM268" s="29" t="n">
        <v>2.611</v>
      </c>
      <c r="CN268" s="29" t="n">
        <v>2.521</v>
      </c>
      <c r="CO268" s="29" t="n">
        <v>2.466</v>
      </c>
      <c r="CP268" s="29" t="n">
        <v>2.456</v>
      </c>
      <c r="CQ268" s="29" t="n">
        <v>2.451</v>
      </c>
      <c r="CR268" s="29" t="n">
        <v>2.451</v>
      </c>
      <c r="CS268" s="29" t="n">
        <v>2.481</v>
      </c>
      <c r="CT268" s="29" t="n">
        <v>2.553</v>
      </c>
      <c r="CU268" s="29" t="n">
        <v>2.593</v>
      </c>
      <c r="CV268" s="29" t="n">
        <v>2.696</v>
      </c>
      <c r="CW268" s="29" t="n">
        <v>2.811</v>
      </c>
      <c r="CX268" s="29" t="n">
        <v>2.891</v>
      </c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12.75" hidden="true" customHeight="false" outlineLevel="0" collapsed="false">
      <c r="A269" s="0" t="n">
        <f aca="false">WEEKDAY(C269,2)</f>
        <v>1</v>
      </c>
      <c r="B269" s="0" t="n">
        <f aca="false">MONTH(C269)</f>
        <v>1</v>
      </c>
      <c r="C269" s="23" t="n">
        <v>34365</v>
      </c>
      <c r="D269" s="0" t="n">
        <f aca="false">MONTH(R269)</f>
        <v>1</v>
      </c>
      <c r="E269" s="0" t="n">
        <f aca="false">YEAR(R269)</f>
        <v>1994</v>
      </c>
      <c r="F269" s="35" t="n">
        <f aca="false">L269-K269</f>
        <v>0.0865714285714287</v>
      </c>
      <c r="G269" s="24" t="n">
        <f aca="false">N269-M269</f>
        <v>0.0743333333333331</v>
      </c>
      <c r="H269" s="24" t="n">
        <f aca="false">O269-N269</f>
        <v>0.0925000000000003</v>
      </c>
      <c r="I269" s="24" t="n">
        <f aca="false">O269-M269</f>
        <v>0.166833333333333</v>
      </c>
      <c r="J269" s="25" t="n">
        <f aca="false">VLOOKUP(C269,'Nymex hist.'!A:B,2,0)</f>
        <v>2.554</v>
      </c>
      <c r="K269" s="34" t="n">
        <f aca="false">AVERAGE(AG269:AM269)</f>
        <v>2.17942857142857</v>
      </c>
      <c r="L269" s="34" t="n">
        <f aca="false">AVERAGE(AN269:AR269)</f>
        <v>2.266</v>
      </c>
      <c r="M269" s="27" t="n">
        <f aca="false">SUMIF($S$3:$FQ$3,$E269+1,$S269:$FQ269)/COUNTIF($S$3:$FQ$3,$E269+1)</f>
        <v>2.17158333333333</v>
      </c>
      <c r="N269" s="27" t="n">
        <f aca="false">SUMIF($S$3:$FQ$3,$E269+2,$S269:$FQ269)/COUNTIF($S$3:$FQ$3,$E269+2)</f>
        <v>2.24591666666667</v>
      </c>
      <c r="O269" s="27" t="n">
        <f aca="false">SUMIF($S$3:$FQ$3,$E269+3,$S269:$FQ269)/COUNTIF($S$3:$FQ$3,$E269+3)</f>
        <v>2.33841666666667</v>
      </c>
      <c r="P269" s="27" t="n">
        <f aca="false">SUMIF($S$3:$FQ$3,$E269+4,$S269:$FQ269)/COUNTIF($S$3:$FQ$3,$E269+4)</f>
        <v>2.43591666666667</v>
      </c>
      <c r="Q269" s="27" t="n">
        <f aca="false">SUMIF($S$3:$FQ$3,$E269+5,$S269:$FQ269)/COUNTIF($S$3:$FQ$3,$E269+5)</f>
        <v>2.55091666666667</v>
      </c>
      <c r="R269" s="28" t="n">
        <v>34365</v>
      </c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 t="n">
        <v>1.955</v>
      </c>
      <c r="AF269" s="29" t="n">
        <v>2.554</v>
      </c>
      <c r="AG269" s="29" t="n">
        <v>2.329</v>
      </c>
      <c r="AH269" s="29" t="n">
        <v>2.217</v>
      </c>
      <c r="AI269" s="29" t="n">
        <v>2.157</v>
      </c>
      <c r="AJ269" s="30" t="n">
        <v>2.127</v>
      </c>
      <c r="AK269" s="29" t="n">
        <v>2.127</v>
      </c>
      <c r="AL269" s="29" t="n">
        <v>2.132</v>
      </c>
      <c r="AM269" s="29" t="n">
        <v>2.167</v>
      </c>
      <c r="AN269" s="29" t="n">
        <v>2.262</v>
      </c>
      <c r="AO269" s="29" t="n">
        <v>2.372</v>
      </c>
      <c r="AP269" s="29" t="n">
        <v>2.362</v>
      </c>
      <c r="AQ269" s="29" t="n">
        <v>2.212</v>
      </c>
      <c r="AR269" s="29" t="n">
        <v>2.122</v>
      </c>
      <c r="AS269" s="29" t="n">
        <v>2.067</v>
      </c>
      <c r="AT269" s="29" t="n">
        <v>2.057</v>
      </c>
      <c r="AU269" s="29" t="n">
        <v>2.052</v>
      </c>
      <c r="AV269" s="29" t="n">
        <v>2.052</v>
      </c>
      <c r="AW269" s="29" t="n">
        <v>2.082</v>
      </c>
      <c r="AX269" s="29" t="n">
        <v>2.162</v>
      </c>
      <c r="AY269" s="29" t="n">
        <v>2.197</v>
      </c>
      <c r="AZ269" s="29" t="n">
        <v>2.292</v>
      </c>
      <c r="BA269" s="29" t="n">
        <v>2.402</v>
      </c>
      <c r="BB269" s="29" t="n">
        <v>2.436</v>
      </c>
      <c r="BC269" s="29" t="n">
        <v>2.286</v>
      </c>
      <c r="BD269" s="29" t="n">
        <v>2.196</v>
      </c>
      <c r="BE269" s="29" t="n">
        <v>2.141</v>
      </c>
      <c r="BF269" s="29" t="n">
        <v>2.131</v>
      </c>
      <c r="BG269" s="29" t="n">
        <v>2.126</v>
      </c>
      <c r="BH269" s="29" t="n">
        <v>2.126</v>
      </c>
      <c r="BI269" s="29" t="n">
        <v>2.156</v>
      </c>
      <c r="BJ269" s="29" t="n">
        <v>2.228</v>
      </c>
      <c r="BK269" s="29" t="n">
        <v>2.268</v>
      </c>
      <c r="BL269" s="29" t="n">
        <v>2.371</v>
      </c>
      <c r="BM269" s="29" t="n">
        <v>2.486</v>
      </c>
      <c r="BN269" s="29" t="n">
        <v>2.5285</v>
      </c>
      <c r="BO269" s="29" t="n">
        <v>2.3785</v>
      </c>
      <c r="BP269" s="29" t="n">
        <v>2.2885</v>
      </c>
      <c r="BQ269" s="29" t="n">
        <v>2.2335</v>
      </c>
      <c r="BR269" s="29" t="n">
        <v>2.2235</v>
      </c>
      <c r="BS269" s="29" t="n">
        <v>2.2185</v>
      </c>
      <c r="BT269" s="29" t="n">
        <v>2.2185</v>
      </c>
      <c r="BU269" s="29" t="n">
        <v>2.2485</v>
      </c>
      <c r="BV269" s="29" t="n">
        <v>2.3205</v>
      </c>
      <c r="BW269" s="29" t="n">
        <v>2.3605</v>
      </c>
      <c r="BX269" s="29" t="n">
        <v>2.4635</v>
      </c>
      <c r="BY269" s="29" t="n">
        <v>2.5785</v>
      </c>
      <c r="BZ269" s="29" t="n">
        <v>2.626</v>
      </c>
      <c r="CA269" s="29" t="n">
        <v>2.476</v>
      </c>
      <c r="CB269" s="29" t="n">
        <v>2.386</v>
      </c>
      <c r="CC269" s="29" t="n">
        <v>2.331</v>
      </c>
      <c r="CD269" s="29" t="n">
        <v>2.321</v>
      </c>
      <c r="CE269" s="29" t="n">
        <v>2.316</v>
      </c>
      <c r="CF269" s="29" t="n">
        <v>2.316</v>
      </c>
      <c r="CG269" s="29" t="n">
        <v>2.346</v>
      </c>
      <c r="CH269" s="29" t="n">
        <v>2.418</v>
      </c>
      <c r="CI269" s="29" t="n">
        <v>2.458</v>
      </c>
      <c r="CJ269" s="29" t="n">
        <v>2.561</v>
      </c>
      <c r="CK269" s="29" t="n">
        <v>2.676</v>
      </c>
      <c r="CL269" s="29" t="n">
        <v>2.741</v>
      </c>
      <c r="CM269" s="29" t="n">
        <v>2.591</v>
      </c>
      <c r="CN269" s="29" t="n">
        <v>2.501</v>
      </c>
      <c r="CO269" s="29" t="n">
        <v>2.446</v>
      </c>
      <c r="CP269" s="29" t="n">
        <v>2.436</v>
      </c>
      <c r="CQ269" s="29" t="n">
        <v>2.431</v>
      </c>
      <c r="CR269" s="29" t="n">
        <v>2.431</v>
      </c>
      <c r="CS269" s="29" t="n">
        <v>2.461</v>
      </c>
      <c r="CT269" s="29" t="n">
        <v>2.533</v>
      </c>
      <c r="CU269" s="29" t="n">
        <v>2.573</v>
      </c>
      <c r="CV269" s="29" t="n">
        <v>2.676</v>
      </c>
      <c r="CW269" s="29" t="n">
        <v>2.791</v>
      </c>
      <c r="CX269" s="29" t="n">
        <v>2.871</v>
      </c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12.75" hidden="true" customHeight="false" outlineLevel="0" collapsed="false">
      <c r="A270" s="0" t="n">
        <f aca="false">WEEKDAY(C270,2)</f>
        <v>2</v>
      </c>
      <c r="B270" s="0" t="n">
        <f aca="false">MONTH(C270)</f>
        <v>2</v>
      </c>
      <c r="C270" s="23" t="n">
        <v>34366</v>
      </c>
      <c r="D270" s="0" t="n">
        <f aca="false">MONTH(R270)</f>
        <v>2</v>
      </c>
      <c r="E270" s="0" t="n">
        <f aca="false">YEAR(R270)</f>
        <v>1994</v>
      </c>
      <c r="F270" s="35" t="n">
        <f aca="false">L270-K270</f>
        <v>0.0630000000000002</v>
      </c>
      <c r="G270" s="24" t="n">
        <f aca="false">N270-M270</f>
        <v>0.0699999999999998</v>
      </c>
      <c r="H270" s="24" t="n">
        <f aca="false">O270-N270</f>
        <v>0.0900000000000003</v>
      </c>
      <c r="I270" s="24" t="n">
        <f aca="false">O270-M270</f>
        <v>0.16</v>
      </c>
      <c r="J270" s="25" t="n">
        <f aca="false">VLOOKUP(C270,'Nymex hist.'!A:B,2,0)</f>
        <v>2.639</v>
      </c>
      <c r="K270" s="34" t="n">
        <f aca="false">AVERAGE(AG270:AM270)</f>
        <v>2.203</v>
      </c>
      <c r="L270" s="34" t="n">
        <f aca="false">AVERAGE(AN270:AR270)</f>
        <v>2.266</v>
      </c>
      <c r="M270" s="27" t="n">
        <f aca="false">SUMIF($S$3:$FQ$3,$E270+1,$S270:$FQ270)/COUNTIF($S$3:$FQ$3,$E270+1)</f>
        <v>2.18791666666667</v>
      </c>
      <c r="N270" s="27" t="n">
        <f aca="false">SUMIF($S$3:$FQ$3,$E270+2,$S270:$FQ270)/COUNTIF($S$3:$FQ$3,$E270+2)</f>
        <v>2.25791666666667</v>
      </c>
      <c r="O270" s="27" t="n">
        <f aca="false">SUMIF($S$3:$FQ$3,$E270+3,$S270:$FQ270)/COUNTIF($S$3:$FQ$3,$E270+3)</f>
        <v>2.34791666666667</v>
      </c>
      <c r="P270" s="27" t="n">
        <f aca="false">SUMIF($S$3:$FQ$3,$E270+4,$S270:$FQ270)/COUNTIF($S$3:$FQ$3,$E270+4)</f>
        <v>2.45291666666667</v>
      </c>
      <c r="Q270" s="27" t="n">
        <f aca="false">SUMIF($S$3:$FQ$3,$E270+5,$S270:$FQ270)/COUNTIF($S$3:$FQ$3,$E270+5)</f>
        <v>2.57041666666667</v>
      </c>
      <c r="R270" s="28" t="n">
        <v>34366</v>
      </c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 t="n">
        <v>2.639</v>
      </c>
      <c r="AG270" s="29" t="n">
        <v>2.388</v>
      </c>
      <c r="AH270" s="29" t="n">
        <v>2.258</v>
      </c>
      <c r="AI270" s="29" t="n">
        <v>2.185</v>
      </c>
      <c r="AJ270" s="30" t="n">
        <v>2.14</v>
      </c>
      <c r="AK270" s="29" t="n">
        <v>2.14</v>
      </c>
      <c r="AL270" s="29" t="n">
        <v>2.14</v>
      </c>
      <c r="AM270" s="29" t="n">
        <v>2.17</v>
      </c>
      <c r="AN270" s="29" t="n">
        <v>2.255</v>
      </c>
      <c r="AO270" s="29" t="n">
        <v>2.36</v>
      </c>
      <c r="AP270" s="29" t="n">
        <v>2.355</v>
      </c>
      <c r="AQ270" s="29" t="n">
        <v>2.225</v>
      </c>
      <c r="AR270" s="29" t="n">
        <v>2.135</v>
      </c>
      <c r="AS270" s="29" t="n">
        <v>2.08</v>
      </c>
      <c r="AT270" s="29" t="n">
        <v>2.07</v>
      </c>
      <c r="AU270" s="29" t="n">
        <v>2.065</v>
      </c>
      <c r="AV270" s="29" t="n">
        <v>2.065</v>
      </c>
      <c r="AW270" s="29" t="n">
        <v>2.095</v>
      </c>
      <c r="AX270" s="29" t="n">
        <v>2.2</v>
      </c>
      <c r="AY270" s="29" t="n">
        <v>2.23</v>
      </c>
      <c r="AZ270" s="29" t="n">
        <v>2.315</v>
      </c>
      <c r="BA270" s="29" t="n">
        <v>2.42</v>
      </c>
      <c r="BB270" s="29" t="n">
        <v>2.425</v>
      </c>
      <c r="BC270" s="29" t="n">
        <v>2.295</v>
      </c>
      <c r="BD270" s="29" t="n">
        <v>2.205</v>
      </c>
      <c r="BE270" s="29" t="n">
        <v>2.15</v>
      </c>
      <c r="BF270" s="29" t="n">
        <v>2.14</v>
      </c>
      <c r="BG270" s="29" t="n">
        <v>2.135</v>
      </c>
      <c r="BH270" s="29" t="n">
        <v>2.135</v>
      </c>
      <c r="BI270" s="29" t="n">
        <v>2.165</v>
      </c>
      <c r="BJ270" s="29" t="n">
        <v>2.27</v>
      </c>
      <c r="BK270" s="29" t="n">
        <v>2.3</v>
      </c>
      <c r="BL270" s="29" t="n">
        <v>2.385</v>
      </c>
      <c r="BM270" s="29" t="n">
        <v>2.49</v>
      </c>
      <c r="BN270" s="29" t="n">
        <v>2.515</v>
      </c>
      <c r="BO270" s="29" t="n">
        <v>2.385</v>
      </c>
      <c r="BP270" s="29" t="n">
        <v>2.295</v>
      </c>
      <c r="BQ270" s="29" t="n">
        <v>2.24</v>
      </c>
      <c r="BR270" s="29" t="n">
        <v>2.23</v>
      </c>
      <c r="BS270" s="29" t="n">
        <v>2.225</v>
      </c>
      <c r="BT270" s="29" t="n">
        <v>2.225</v>
      </c>
      <c r="BU270" s="29" t="n">
        <v>2.255</v>
      </c>
      <c r="BV270" s="29" t="n">
        <v>2.36</v>
      </c>
      <c r="BW270" s="29" t="n">
        <v>2.39</v>
      </c>
      <c r="BX270" s="29" t="n">
        <v>2.475</v>
      </c>
      <c r="BY270" s="29" t="n">
        <v>2.58</v>
      </c>
      <c r="BZ270" s="29" t="n">
        <v>2.62</v>
      </c>
      <c r="CA270" s="29" t="n">
        <v>2.49</v>
      </c>
      <c r="CB270" s="29" t="n">
        <v>2.4</v>
      </c>
      <c r="CC270" s="29" t="n">
        <v>2.345</v>
      </c>
      <c r="CD270" s="29" t="n">
        <v>2.335</v>
      </c>
      <c r="CE270" s="29" t="n">
        <v>2.33</v>
      </c>
      <c r="CF270" s="29" t="n">
        <v>2.33</v>
      </c>
      <c r="CG270" s="29" t="n">
        <v>2.36</v>
      </c>
      <c r="CH270" s="29" t="n">
        <v>2.465</v>
      </c>
      <c r="CI270" s="29" t="n">
        <v>2.495</v>
      </c>
      <c r="CJ270" s="29" t="n">
        <v>2.58</v>
      </c>
      <c r="CK270" s="29" t="n">
        <v>2.685</v>
      </c>
      <c r="CL270" s="29" t="n">
        <v>2.7375</v>
      </c>
      <c r="CM270" s="29" t="n">
        <v>2.6075</v>
      </c>
      <c r="CN270" s="29" t="n">
        <v>2.5175</v>
      </c>
      <c r="CO270" s="29" t="n">
        <v>2.4625</v>
      </c>
      <c r="CP270" s="29" t="n">
        <v>2.4525</v>
      </c>
      <c r="CQ270" s="29" t="n">
        <v>2.4475</v>
      </c>
      <c r="CR270" s="29" t="n">
        <v>2.4475</v>
      </c>
      <c r="CS270" s="29" t="n">
        <v>2.4775</v>
      </c>
      <c r="CT270" s="29" t="n">
        <v>2.5825</v>
      </c>
      <c r="CU270" s="29" t="n">
        <v>2.6125</v>
      </c>
      <c r="CV270" s="29" t="n">
        <v>2.6975</v>
      </c>
      <c r="CW270" s="29" t="n">
        <v>2.8025</v>
      </c>
      <c r="CX270" s="29" t="n">
        <v>2.87</v>
      </c>
      <c r="CY270" s="29" t="n">
        <v>2.74</v>
      </c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12.75" hidden="true" customHeight="false" outlineLevel="0" collapsed="false">
      <c r="A271" s="0" t="n">
        <f aca="false">WEEKDAY(C271,2)</f>
        <v>3</v>
      </c>
      <c r="B271" s="0" t="n">
        <f aca="false">MONTH(C271)</f>
        <v>2</v>
      </c>
      <c r="C271" s="23" t="n">
        <v>34367</v>
      </c>
      <c r="D271" s="0" t="n">
        <f aca="false">MONTH(R271)</f>
        <v>2</v>
      </c>
      <c r="E271" s="0" t="n">
        <f aca="false">YEAR(R271)</f>
        <v>1994</v>
      </c>
      <c r="F271" s="35" t="n">
        <f aca="false">L271-K271</f>
        <v>0.0865714285714283</v>
      </c>
      <c r="G271" s="24" t="n">
        <f aca="false">N271-M271</f>
        <v>0.0699999999999998</v>
      </c>
      <c r="H271" s="24" t="n">
        <f aca="false">O271-N271</f>
        <v>0.0900000000000003</v>
      </c>
      <c r="I271" s="24" t="n">
        <f aca="false">O271-M271</f>
        <v>0.16</v>
      </c>
      <c r="J271" s="25" t="n">
        <f aca="false">VLOOKUP(C271,'Nymex hist.'!A:B,2,0)</f>
        <v>2.585</v>
      </c>
      <c r="K271" s="34" t="n">
        <f aca="false">AVERAGE(AG271:AM271)</f>
        <v>2.17842857142857</v>
      </c>
      <c r="L271" s="34" t="n">
        <f aca="false">AVERAGE(AN271:AR271)</f>
        <v>2.265</v>
      </c>
      <c r="M271" s="27" t="n">
        <f aca="false">SUMIF($S$3:$FQ$3,$E271+1,$S271:$FQ271)/COUNTIF($S$3:$FQ$3,$E271+1)</f>
        <v>2.18575</v>
      </c>
      <c r="N271" s="27" t="n">
        <f aca="false">SUMIF($S$3:$FQ$3,$E271+2,$S271:$FQ271)/COUNTIF($S$3:$FQ$3,$E271+2)</f>
        <v>2.25575</v>
      </c>
      <c r="O271" s="27" t="n">
        <f aca="false">SUMIF($S$3:$FQ$3,$E271+3,$S271:$FQ271)/COUNTIF($S$3:$FQ$3,$E271+3)</f>
        <v>2.34575</v>
      </c>
      <c r="P271" s="27" t="n">
        <f aca="false">SUMIF($S$3:$FQ$3,$E271+4,$S271:$FQ271)/COUNTIF($S$3:$FQ$3,$E271+4)</f>
        <v>2.45075</v>
      </c>
      <c r="Q271" s="27" t="n">
        <f aca="false">SUMIF($S$3:$FQ$3,$E271+5,$S271:$FQ271)/COUNTIF($S$3:$FQ$3,$E271+5)</f>
        <v>2.56825</v>
      </c>
      <c r="R271" s="28" t="n">
        <v>34367</v>
      </c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 t="n">
        <v>2.585</v>
      </c>
      <c r="AG271" s="29" t="n">
        <v>2.352</v>
      </c>
      <c r="AH271" s="29" t="n">
        <v>2.227</v>
      </c>
      <c r="AI271" s="29" t="n">
        <v>2.157</v>
      </c>
      <c r="AJ271" s="30" t="n">
        <v>2.117</v>
      </c>
      <c r="AK271" s="29" t="n">
        <v>2.117</v>
      </c>
      <c r="AL271" s="29" t="n">
        <v>2.122</v>
      </c>
      <c r="AM271" s="29" t="n">
        <v>2.157</v>
      </c>
      <c r="AN271" s="29" t="n">
        <v>2.247</v>
      </c>
      <c r="AO271" s="29" t="n">
        <v>2.357</v>
      </c>
      <c r="AP271" s="29" t="n">
        <v>2.357</v>
      </c>
      <c r="AQ271" s="29" t="n">
        <v>2.227</v>
      </c>
      <c r="AR271" s="29" t="n">
        <v>2.137</v>
      </c>
      <c r="AS271" s="29" t="n">
        <v>2.082</v>
      </c>
      <c r="AT271" s="29" t="n">
        <v>2.072</v>
      </c>
      <c r="AU271" s="29" t="n">
        <v>2.067</v>
      </c>
      <c r="AV271" s="29" t="n">
        <v>2.067</v>
      </c>
      <c r="AW271" s="29" t="n">
        <v>2.097</v>
      </c>
      <c r="AX271" s="29" t="n">
        <v>2.182</v>
      </c>
      <c r="AY271" s="29" t="n">
        <v>2.217</v>
      </c>
      <c r="AZ271" s="29" t="n">
        <v>2.307</v>
      </c>
      <c r="BA271" s="29" t="n">
        <v>2.417</v>
      </c>
      <c r="BB271" s="29" t="n">
        <v>2.427</v>
      </c>
      <c r="BC271" s="29" t="n">
        <v>2.297</v>
      </c>
      <c r="BD271" s="29" t="n">
        <v>2.207</v>
      </c>
      <c r="BE271" s="29" t="n">
        <v>2.152</v>
      </c>
      <c r="BF271" s="29" t="n">
        <v>2.142</v>
      </c>
      <c r="BG271" s="29" t="n">
        <v>2.137</v>
      </c>
      <c r="BH271" s="29" t="n">
        <v>2.137</v>
      </c>
      <c r="BI271" s="29" t="n">
        <v>2.167</v>
      </c>
      <c r="BJ271" s="29" t="n">
        <v>2.252</v>
      </c>
      <c r="BK271" s="29" t="n">
        <v>2.287</v>
      </c>
      <c r="BL271" s="29" t="n">
        <v>2.377</v>
      </c>
      <c r="BM271" s="29" t="n">
        <v>2.487</v>
      </c>
      <c r="BN271" s="29" t="n">
        <v>2.517</v>
      </c>
      <c r="BO271" s="29" t="n">
        <v>2.387</v>
      </c>
      <c r="BP271" s="29" t="n">
        <v>2.297</v>
      </c>
      <c r="BQ271" s="29" t="n">
        <v>2.242</v>
      </c>
      <c r="BR271" s="29" t="n">
        <v>2.232</v>
      </c>
      <c r="BS271" s="29" t="n">
        <v>2.227</v>
      </c>
      <c r="BT271" s="29" t="n">
        <v>2.227</v>
      </c>
      <c r="BU271" s="29" t="n">
        <v>2.257</v>
      </c>
      <c r="BV271" s="29" t="n">
        <v>2.342</v>
      </c>
      <c r="BW271" s="29" t="n">
        <v>2.377</v>
      </c>
      <c r="BX271" s="29" t="n">
        <v>2.467</v>
      </c>
      <c r="BY271" s="29" t="n">
        <v>2.577</v>
      </c>
      <c r="BZ271" s="29" t="n">
        <v>2.622</v>
      </c>
      <c r="CA271" s="29" t="n">
        <v>2.492</v>
      </c>
      <c r="CB271" s="29" t="n">
        <v>2.402</v>
      </c>
      <c r="CC271" s="29" t="n">
        <v>2.347</v>
      </c>
      <c r="CD271" s="29" t="n">
        <v>2.337</v>
      </c>
      <c r="CE271" s="29" t="n">
        <v>2.332</v>
      </c>
      <c r="CF271" s="29" t="n">
        <v>2.332</v>
      </c>
      <c r="CG271" s="29" t="n">
        <v>2.362</v>
      </c>
      <c r="CH271" s="29" t="n">
        <v>2.447</v>
      </c>
      <c r="CI271" s="29" t="n">
        <v>2.482</v>
      </c>
      <c r="CJ271" s="29" t="n">
        <v>2.572</v>
      </c>
      <c r="CK271" s="29" t="n">
        <v>2.682</v>
      </c>
      <c r="CL271" s="29" t="n">
        <v>2.7395</v>
      </c>
      <c r="CM271" s="29" t="n">
        <v>2.6095</v>
      </c>
      <c r="CN271" s="29" t="n">
        <v>2.5195</v>
      </c>
      <c r="CO271" s="29" t="n">
        <v>2.4645</v>
      </c>
      <c r="CP271" s="29" t="n">
        <v>2.4545</v>
      </c>
      <c r="CQ271" s="29" t="n">
        <v>2.4495</v>
      </c>
      <c r="CR271" s="29" t="n">
        <v>2.4495</v>
      </c>
      <c r="CS271" s="29" t="n">
        <v>2.4795</v>
      </c>
      <c r="CT271" s="29" t="n">
        <v>2.5645</v>
      </c>
      <c r="CU271" s="29" t="n">
        <v>2.5995</v>
      </c>
      <c r="CV271" s="29" t="n">
        <v>2.6895</v>
      </c>
      <c r="CW271" s="29" t="n">
        <v>2.7995</v>
      </c>
      <c r="CX271" s="29" t="n">
        <v>2.872</v>
      </c>
      <c r="CY271" s="29" t="n">
        <v>2.742</v>
      </c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12.75" hidden="false" customHeight="false" outlineLevel="0" collapsed="false">
      <c r="A272" s="1" t="n">
        <f aca="false">WEEKDAY(C272,2)</f>
        <v>4</v>
      </c>
      <c r="B272" s="1" t="n">
        <f aca="false">MONTH(C272)</f>
        <v>2</v>
      </c>
      <c r="C272" s="23" t="n">
        <v>34368</v>
      </c>
      <c r="D272" s="0" t="n">
        <f aca="false">MONTH(R272)</f>
        <v>2</v>
      </c>
      <c r="E272" s="0" t="n">
        <f aca="false">YEAR(R272)</f>
        <v>1994</v>
      </c>
      <c r="F272" s="3" t="n">
        <f aca="false">L272-K272</f>
        <v>0.146428571428572</v>
      </c>
      <c r="G272" s="3" t="n">
        <f aca="false">N272-M272</f>
        <v>0.0800000000000001</v>
      </c>
      <c r="H272" s="3" t="n">
        <f aca="false">O272-N272</f>
        <v>0.0950000000000002</v>
      </c>
      <c r="I272" s="3" t="n">
        <f aca="false">O272-M272</f>
        <v>0.175</v>
      </c>
      <c r="J272" s="4" t="n">
        <f aca="false">VLOOKUP(C272,'Nymex hist.'!A:B,2,0)</f>
        <v>2.383</v>
      </c>
      <c r="K272" s="4" t="n">
        <f aca="false">AVERAGE(AG272:AM272)</f>
        <v>2.12057142857143</v>
      </c>
      <c r="L272" s="4" t="n">
        <f aca="false">AVERAGE(AN272:AR272)</f>
        <v>2.267</v>
      </c>
      <c r="M272" s="4" t="n">
        <f aca="false">SUMIF($S$3:$FQ$3,$E272+1,$S272:$FQ272)/COUNTIF($S$3:$FQ$3,$E272+1)</f>
        <v>2.19333333333333</v>
      </c>
      <c r="N272" s="4" t="n">
        <f aca="false">SUMIF($S$3:$FQ$3,$E272+2,$S272:$FQ272)/COUNTIF($S$3:$FQ$3,$E272+2)</f>
        <v>2.27333333333333</v>
      </c>
      <c r="O272" s="4" t="n">
        <f aca="false">SUMIF($S$3:$FQ$3,$E272+3,$S272:$FQ272)/COUNTIF($S$3:$FQ$3,$E272+3)</f>
        <v>2.36833333333333</v>
      </c>
      <c r="P272" s="4" t="n">
        <f aca="false">SUMIF($S$3:$FQ$3,$E272+4,$S272:$FQ272)/COUNTIF($S$3:$FQ$3,$E272+4)</f>
        <v>2.47333333333333</v>
      </c>
      <c r="Q272" s="4" t="n">
        <f aca="false">SUMIF($S$3:$FQ$3,$E272+5,$S272:$FQ272)/COUNTIF($S$3:$FQ$3,$E272+5)</f>
        <v>2.59083333333333</v>
      </c>
      <c r="R272" s="21" t="n">
        <v>34368</v>
      </c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 t="n">
        <v>2.383</v>
      </c>
      <c r="AG272" s="32" t="n">
        <v>2.252</v>
      </c>
      <c r="AH272" s="32" t="n">
        <v>2.127</v>
      </c>
      <c r="AI272" s="32" t="n">
        <v>2.075</v>
      </c>
      <c r="AJ272" s="37" t="n">
        <v>2.065</v>
      </c>
      <c r="AK272" s="32" t="n">
        <v>2.08</v>
      </c>
      <c r="AL272" s="32" t="n">
        <v>2.1</v>
      </c>
      <c r="AM272" s="32" t="n">
        <v>2.145</v>
      </c>
      <c r="AN272" s="32" t="n">
        <v>2.245</v>
      </c>
      <c r="AO272" s="32" t="n">
        <v>2.36</v>
      </c>
      <c r="AP272" s="32" t="n">
        <v>2.36</v>
      </c>
      <c r="AQ272" s="32" t="n">
        <v>2.23</v>
      </c>
      <c r="AR272" s="32" t="n">
        <v>2.14</v>
      </c>
      <c r="AS272" s="32" t="n">
        <v>2.09</v>
      </c>
      <c r="AT272" s="32" t="n">
        <v>2.08</v>
      </c>
      <c r="AU272" s="32" t="n">
        <v>2.075</v>
      </c>
      <c r="AV272" s="32" t="n">
        <v>2.075</v>
      </c>
      <c r="AW272" s="32" t="n">
        <v>2.1</v>
      </c>
      <c r="AX272" s="32" t="n">
        <v>2.18</v>
      </c>
      <c r="AY272" s="32" t="n">
        <v>2.225</v>
      </c>
      <c r="AZ272" s="32" t="n">
        <v>2.325</v>
      </c>
      <c r="BA272" s="32" t="n">
        <v>2.44</v>
      </c>
      <c r="BB272" s="32" t="n">
        <v>2.44</v>
      </c>
      <c r="BC272" s="32" t="n">
        <v>2.31</v>
      </c>
      <c r="BD272" s="32" t="n">
        <v>2.22</v>
      </c>
      <c r="BE272" s="32" t="n">
        <v>2.17</v>
      </c>
      <c r="BF272" s="32" t="n">
        <v>2.16</v>
      </c>
      <c r="BG272" s="32" t="n">
        <v>2.155</v>
      </c>
      <c r="BH272" s="32" t="n">
        <v>2.155</v>
      </c>
      <c r="BI272" s="32" t="n">
        <v>2.18</v>
      </c>
      <c r="BJ272" s="32" t="n">
        <v>2.26</v>
      </c>
      <c r="BK272" s="32" t="n">
        <v>2.305</v>
      </c>
      <c r="BL272" s="32" t="n">
        <v>2.405</v>
      </c>
      <c r="BM272" s="32" t="n">
        <v>2.52</v>
      </c>
      <c r="BN272" s="32" t="n">
        <v>2.535</v>
      </c>
      <c r="BO272" s="32" t="n">
        <v>2.405</v>
      </c>
      <c r="BP272" s="32" t="n">
        <v>2.315</v>
      </c>
      <c r="BQ272" s="32" t="n">
        <v>2.265</v>
      </c>
      <c r="BR272" s="32" t="n">
        <v>2.255</v>
      </c>
      <c r="BS272" s="32" t="n">
        <v>2.25</v>
      </c>
      <c r="BT272" s="32" t="n">
        <v>2.25</v>
      </c>
      <c r="BU272" s="32" t="n">
        <v>2.275</v>
      </c>
      <c r="BV272" s="32" t="n">
        <v>2.355</v>
      </c>
      <c r="BW272" s="32" t="n">
        <v>2.4</v>
      </c>
      <c r="BX272" s="32" t="n">
        <v>2.5</v>
      </c>
      <c r="BY272" s="32" t="n">
        <v>2.615</v>
      </c>
      <c r="BZ272" s="32" t="n">
        <v>2.64</v>
      </c>
      <c r="CA272" s="32" t="n">
        <v>2.51</v>
      </c>
      <c r="CB272" s="32" t="n">
        <v>2.42</v>
      </c>
      <c r="CC272" s="32" t="n">
        <v>2.37</v>
      </c>
      <c r="CD272" s="32" t="n">
        <v>2.36</v>
      </c>
      <c r="CE272" s="32" t="n">
        <v>2.355</v>
      </c>
      <c r="CF272" s="32" t="n">
        <v>2.355</v>
      </c>
      <c r="CG272" s="32" t="n">
        <v>2.38</v>
      </c>
      <c r="CH272" s="32" t="n">
        <v>2.46</v>
      </c>
      <c r="CI272" s="32" t="n">
        <v>2.505</v>
      </c>
      <c r="CJ272" s="32" t="n">
        <v>2.605</v>
      </c>
      <c r="CK272" s="32" t="n">
        <v>2.72</v>
      </c>
      <c r="CL272" s="32" t="n">
        <v>2.7575</v>
      </c>
      <c r="CM272" s="32" t="n">
        <v>2.6275</v>
      </c>
      <c r="CN272" s="32" t="n">
        <v>2.5375</v>
      </c>
      <c r="CO272" s="32" t="n">
        <v>2.4875</v>
      </c>
      <c r="CP272" s="32" t="n">
        <v>2.4775</v>
      </c>
      <c r="CQ272" s="32" t="n">
        <v>2.4725</v>
      </c>
      <c r="CR272" s="32" t="n">
        <v>2.4725</v>
      </c>
      <c r="CS272" s="32" t="n">
        <v>2.4975</v>
      </c>
      <c r="CT272" s="32" t="n">
        <v>2.5775</v>
      </c>
      <c r="CU272" s="32" t="n">
        <v>2.6225</v>
      </c>
      <c r="CV272" s="32" t="n">
        <v>2.7225</v>
      </c>
      <c r="CW272" s="32" t="n">
        <v>2.8375</v>
      </c>
      <c r="CX272" s="32" t="n">
        <v>2.89</v>
      </c>
      <c r="CY272" s="32" t="n">
        <v>2.76</v>
      </c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</row>
    <row r="273" customFormat="false" ht="12.75" hidden="true" customHeight="false" outlineLevel="0" collapsed="false">
      <c r="A273" s="0" t="n">
        <f aca="false">WEEKDAY(C273,2)</f>
        <v>5</v>
      </c>
      <c r="B273" s="0" t="n">
        <f aca="false">MONTH(C273)</f>
        <v>2</v>
      </c>
      <c r="C273" s="23" t="n">
        <v>34369</v>
      </c>
      <c r="D273" s="0" t="n">
        <f aca="false">MONTH(R273)</f>
        <v>2</v>
      </c>
      <c r="E273" s="0" t="n">
        <f aca="false">YEAR(R273)</f>
        <v>1994</v>
      </c>
      <c r="F273" s="35" t="n">
        <f aca="false">L273-K273</f>
        <v>0.159342857142857</v>
      </c>
      <c r="G273" s="24" t="n">
        <f aca="false">N273-M273</f>
        <v>0.0800000000000001</v>
      </c>
      <c r="H273" s="24" t="n">
        <f aca="false">O273-N273</f>
        <v>0.0949999999999998</v>
      </c>
      <c r="I273" s="24" t="n">
        <f aca="false">O273-M273</f>
        <v>0.175</v>
      </c>
      <c r="J273" s="25" t="n">
        <f aca="false">VLOOKUP(C273,'Nymex hist.'!A:B,2,0)</f>
        <v>2.369</v>
      </c>
      <c r="K273" s="34" t="n">
        <f aca="false">AVERAGE(AG273:AM273)</f>
        <v>2.12785714285714</v>
      </c>
      <c r="L273" s="34" t="n">
        <f aca="false">AVERAGE(AN273:AR273)</f>
        <v>2.2872</v>
      </c>
      <c r="M273" s="27" t="n">
        <f aca="false">SUMIF($S$3:$FQ$3,$E273+1,$S273:$FQ273)/COUNTIF($S$3:$FQ$3,$E273+1)</f>
        <v>2.2105</v>
      </c>
      <c r="N273" s="27" t="n">
        <f aca="false">SUMIF($S$3:$FQ$3,$E273+2,$S273:$FQ273)/COUNTIF($S$3:$FQ$3,$E273+2)</f>
        <v>2.2905</v>
      </c>
      <c r="O273" s="27" t="n">
        <f aca="false">SUMIF($S$3:$FQ$3,$E273+3,$S273:$FQ273)/COUNTIF($S$3:$FQ$3,$E273+3)</f>
        <v>2.3855</v>
      </c>
      <c r="P273" s="27" t="n">
        <f aca="false">SUMIF($S$3:$FQ$3,$E273+4,$S273:$FQ273)/COUNTIF($S$3:$FQ$3,$E273+4)</f>
        <v>2.4905</v>
      </c>
      <c r="Q273" s="27" t="n">
        <f aca="false">SUMIF($S$3:$FQ$3,$E273+5,$S273:$FQ273)/COUNTIF($S$3:$FQ$3,$E273+5)</f>
        <v>2.608</v>
      </c>
      <c r="R273" s="28" t="n">
        <v>34369</v>
      </c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 t="n">
        <v>2.369</v>
      </c>
      <c r="AG273" s="29" t="n">
        <v>2.198</v>
      </c>
      <c r="AH273" s="29" t="n">
        <v>2.118</v>
      </c>
      <c r="AI273" s="29" t="n">
        <v>2.095</v>
      </c>
      <c r="AJ273" s="30" t="n">
        <v>2.09</v>
      </c>
      <c r="AK273" s="29" t="n">
        <v>2.104</v>
      </c>
      <c r="AL273" s="29" t="n">
        <v>2.123</v>
      </c>
      <c r="AM273" s="29" t="n">
        <v>2.167</v>
      </c>
      <c r="AN273" s="29" t="n">
        <v>2.266</v>
      </c>
      <c r="AO273" s="29" t="n">
        <v>2.38</v>
      </c>
      <c r="AP273" s="29" t="n">
        <v>2.38</v>
      </c>
      <c r="AQ273" s="29" t="n">
        <v>2.25</v>
      </c>
      <c r="AR273" s="29" t="n">
        <v>2.16</v>
      </c>
      <c r="AS273" s="29" t="n">
        <v>2.11</v>
      </c>
      <c r="AT273" s="29" t="n">
        <v>2.1</v>
      </c>
      <c r="AU273" s="29" t="n">
        <v>2.095</v>
      </c>
      <c r="AV273" s="29" t="n">
        <v>2.095</v>
      </c>
      <c r="AW273" s="29" t="n">
        <v>2.12</v>
      </c>
      <c r="AX273" s="29" t="n">
        <v>2.193</v>
      </c>
      <c r="AY273" s="29" t="n">
        <v>2.237</v>
      </c>
      <c r="AZ273" s="29" t="n">
        <v>2.336</v>
      </c>
      <c r="BA273" s="29" t="n">
        <v>2.45</v>
      </c>
      <c r="BB273" s="29" t="n">
        <v>2.46</v>
      </c>
      <c r="BC273" s="29" t="n">
        <v>2.33</v>
      </c>
      <c r="BD273" s="29" t="n">
        <v>2.24</v>
      </c>
      <c r="BE273" s="29" t="n">
        <v>2.19</v>
      </c>
      <c r="BF273" s="29" t="n">
        <v>2.18</v>
      </c>
      <c r="BG273" s="29" t="n">
        <v>2.175</v>
      </c>
      <c r="BH273" s="29" t="n">
        <v>2.175</v>
      </c>
      <c r="BI273" s="29" t="n">
        <v>2.2</v>
      </c>
      <c r="BJ273" s="29" t="n">
        <v>2.273</v>
      </c>
      <c r="BK273" s="29" t="n">
        <v>2.317</v>
      </c>
      <c r="BL273" s="29" t="n">
        <v>2.416</v>
      </c>
      <c r="BM273" s="29" t="n">
        <v>2.53</v>
      </c>
      <c r="BN273" s="29" t="n">
        <v>2.555</v>
      </c>
      <c r="BO273" s="29" t="n">
        <v>2.425</v>
      </c>
      <c r="BP273" s="29" t="n">
        <v>2.335</v>
      </c>
      <c r="BQ273" s="29" t="n">
        <v>2.285</v>
      </c>
      <c r="BR273" s="29" t="n">
        <v>2.275</v>
      </c>
      <c r="BS273" s="29" t="n">
        <v>2.27</v>
      </c>
      <c r="BT273" s="29" t="n">
        <v>2.27</v>
      </c>
      <c r="BU273" s="29" t="n">
        <v>2.295</v>
      </c>
      <c r="BV273" s="29" t="n">
        <v>2.368</v>
      </c>
      <c r="BW273" s="29" t="n">
        <v>2.412</v>
      </c>
      <c r="BX273" s="29" t="n">
        <v>2.511</v>
      </c>
      <c r="BY273" s="29" t="n">
        <v>2.625</v>
      </c>
      <c r="BZ273" s="29" t="n">
        <v>2.66</v>
      </c>
      <c r="CA273" s="29" t="n">
        <v>2.53</v>
      </c>
      <c r="CB273" s="29" t="n">
        <v>2.44</v>
      </c>
      <c r="CC273" s="29" t="n">
        <v>2.39</v>
      </c>
      <c r="CD273" s="29" t="n">
        <v>2.38</v>
      </c>
      <c r="CE273" s="29" t="n">
        <v>2.375</v>
      </c>
      <c r="CF273" s="29" t="n">
        <v>2.375</v>
      </c>
      <c r="CG273" s="29" t="n">
        <v>2.4</v>
      </c>
      <c r="CH273" s="29" t="n">
        <v>2.473</v>
      </c>
      <c r="CI273" s="29" t="n">
        <v>2.517</v>
      </c>
      <c r="CJ273" s="29" t="n">
        <v>2.616</v>
      </c>
      <c r="CK273" s="29" t="n">
        <v>2.73</v>
      </c>
      <c r="CL273" s="29" t="n">
        <v>2.7775</v>
      </c>
      <c r="CM273" s="29" t="n">
        <v>2.6475</v>
      </c>
      <c r="CN273" s="29" t="n">
        <v>2.5575</v>
      </c>
      <c r="CO273" s="29" t="n">
        <v>2.5075</v>
      </c>
      <c r="CP273" s="29" t="n">
        <v>2.4975</v>
      </c>
      <c r="CQ273" s="29" t="n">
        <v>2.4925</v>
      </c>
      <c r="CR273" s="29" t="n">
        <v>2.4925</v>
      </c>
      <c r="CS273" s="29" t="n">
        <v>2.5175</v>
      </c>
      <c r="CT273" s="29" t="n">
        <v>2.5905</v>
      </c>
      <c r="CU273" s="29" t="n">
        <v>2.6345</v>
      </c>
      <c r="CV273" s="29" t="n">
        <v>2.7335</v>
      </c>
      <c r="CW273" s="29" t="n">
        <v>2.8475</v>
      </c>
      <c r="CX273" s="29" t="n">
        <v>2.91</v>
      </c>
      <c r="CY273" s="29" t="n">
        <v>2.78</v>
      </c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</row>
    <row r="274" customFormat="false" ht="12.75" hidden="true" customHeight="false" outlineLevel="0" collapsed="false">
      <c r="A274" s="0" t="n">
        <f aca="false">WEEKDAY(C274,2)</f>
        <v>1</v>
      </c>
      <c r="B274" s="0" t="n">
        <f aca="false">MONTH(C274)</f>
        <v>2</v>
      </c>
      <c r="C274" s="23" t="n">
        <v>34372</v>
      </c>
      <c r="D274" s="0" t="n">
        <f aca="false">MONTH(R274)</f>
        <v>2</v>
      </c>
      <c r="E274" s="0" t="n">
        <f aca="false">YEAR(R274)</f>
        <v>1994</v>
      </c>
      <c r="F274" s="35" t="n">
        <f aca="false">L274-K274</f>
        <v>0.161828571428571</v>
      </c>
      <c r="G274" s="24" t="n">
        <f aca="false">N274-M274</f>
        <v>0.0799999999999996</v>
      </c>
      <c r="H274" s="24" t="n">
        <f aca="false">O274-N274</f>
        <v>0.0950000000000002</v>
      </c>
      <c r="I274" s="24" t="n">
        <f aca="false">O274-M274</f>
        <v>0.175</v>
      </c>
      <c r="J274" s="25" t="n">
        <f aca="false">VLOOKUP(C274,'Nymex hist.'!A:B,2,0)</f>
        <v>2.347</v>
      </c>
      <c r="K274" s="34" t="n">
        <f aca="false">AVERAGE(AG274:AM274)</f>
        <v>2.14557142857143</v>
      </c>
      <c r="L274" s="34" t="n">
        <f aca="false">AVERAGE(AN274:AR274)</f>
        <v>2.3074</v>
      </c>
      <c r="M274" s="27" t="n">
        <f aca="false">SUMIF($S$3:$FQ$3,$E274+1,$S274:$FQ274)/COUNTIF($S$3:$FQ$3,$E274+1)</f>
        <v>2.23266666666667</v>
      </c>
      <c r="N274" s="27" t="n">
        <f aca="false">SUMIF($S$3:$FQ$3,$E274+2,$S274:$FQ274)/COUNTIF($S$3:$FQ$3,$E274+2)</f>
        <v>2.31266666666667</v>
      </c>
      <c r="O274" s="27" t="n">
        <f aca="false">SUMIF($S$3:$FQ$3,$E274+3,$S274:$FQ274)/COUNTIF($S$3:$FQ$3,$E274+3)</f>
        <v>2.40766666666667</v>
      </c>
      <c r="P274" s="27" t="n">
        <f aca="false">SUMIF($S$3:$FQ$3,$E274+4,$S274:$FQ274)/COUNTIF($S$3:$FQ$3,$E274+4)</f>
        <v>2.51266666666667</v>
      </c>
      <c r="Q274" s="27" t="n">
        <f aca="false">SUMIF($S$3:$FQ$3,$E274+5,$S274:$FQ274)/COUNTIF($S$3:$FQ$3,$E274+5)</f>
        <v>2.63016666666667</v>
      </c>
      <c r="R274" s="28" t="n">
        <v>34372</v>
      </c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 t="n">
        <v>2.347</v>
      </c>
      <c r="AG274" s="29" t="n">
        <v>2.207</v>
      </c>
      <c r="AH274" s="29" t="n">
        <v>2.137</v>
      </c>
      <c r="AI274" s="29" t="n">
        <v>2.115</v>
      </c>
      <c r="AJ274" s="30" t="n">
        <v>2.107</v>
      </c>
      <c r="AK274" s="29" t="n">
        <v>2.121</v>
      </c>
      <c r="AL274" s="29" t="n">
        <v>2.144</v>
      </c>
      <c r="AM274" s="29" t="n">
        <v>2.188</v>
      </c>
      <c r="AN274" s="29" t="n">
        <v>2.287</v>
      </c>
      <c r="AO274" s="29" t="n">
        <v>2.4</v>
      </c>
      <c r="AP274" s="29" t="n">
        <v>2.4</v>
      </c>
      <c r="AQ274" s="29" t="n">
        <v>2.27</v>
      </c>
      <c r="AR274" s="29" t="n">
        <v>2.18</v>
      </c>
      <c r="AS274" s="29" t="n">
        <v>2.133</v>
      </c>
      <c r="AT274" s="29" t="n">
        <v>2.125</v>
      </c>
      <c r="AU274" s="29" t="n">
        <v>2.12</v>
      </c>
      <c r="AV274" s="29" t="n">
        <v>2.12</v>
      </c>
      <c r="AW274" s="29" t="n">
        <v>2.145</v>
      </c>
      <c r="AX274" s="29" t="n">
        <v>2.214</v>
      </c>
      <c r="AY274" s="29" t="n">
        <v>2.258</v>
      </c>
      <c r="AZ274" s="29" t="n">
        <v>2.357</v>
      </c>
      <c r="BA274" s="29" t="n">
        <v>2.47</v>
      </c>
      <c r="BB274" s="29" t="n">
        <v>2.48</v>
      </c>
      <c r="BC274" s="29" t="n">
        <v>2.35</v>
      </c>
      <c r="BD274" s="29" t="n">
        <v>2.26</v>
      </c>
      <c r="BE274" s="29" t="n">
        <v>2.213</v>
      </c>
      <c r="BF274" s="29" t="n">
        <v>2.205</v>
      </c>
      <c r="BG274" s="29" t="n">
        <v>2.2</v>
      </c>
      <c r="BH274" s="29" t="n">
        <v>2.2</v>
      </c>
      <c r="BI274" s="29" t="n">
        <v>2.225</v>
      </c>
      <c r="BJ274" s="29" t="n">
        <v>2.294</v>
      </c>
      <c r="BK274" s="29" t="n">
        <v>2.338</v>
      </c>
      <c r="BL274" s="29" t="n">
        <v>2.437</v>
      </c>
      <c r="BM274" s="29" t="n">
        <v>2.55</v>
      </c>
      <c r="BN274" s="29" t="n">
        <v>2.575</v>
      </c>
      <c r="BO274" s="29" t="n">
        <v>2.445</v>
      </c>
      <c r="BP274" s="29" t="n">
        <v>2.355</v>
      </c>
      <c r="BQ274" s="29" t="n">
        <v>2.308</v>
      </c>
      <c r="BR274" s="29" t="n">
        <v>2.3</v>
      </c>
      <c r="BS274" s="29" t="n">
        <v>2.295</v>
      </c>
      <c r="BT274" s="29" t="n">
        <v>2.295</v>
      </c>
      <c r="BU274" s="29" t="n">
        <v>2.32</v>
      </c>
      <c r="BV274" s="29" t="n">
        <v>2.389</v>
      </c>
      <c r="BW274" s="29" t="n">
        <v>2.433</v>
      </c>
      <c r="BX274" s="29" t="n">
        <v>2.532</v>
      </c>
      <c r="BY274" s="29" t="n">
        <v>2.645</v>
      </c>
      <c r="BZ274" s="29" t="n">
        <v>2.68</v>
      </c>
      <c r="CA274" s="29" t="n">
        <v>2.55</v>
      </c>
      <c r="CB274" s="29" t="n">
        <v>2.46</v>
      </c>
      <c r="CC274" s="29" t="n">
        <v>2.413</v>
      </c>
      <c r="CD274" s="29" t="n">
        <v>2.405</v>
      </c>
      <c r="CE274" s="29" t="n">
        <v>2.4</v>
      </c>
      <c r="CF274" s="29" t="n">
        <v>2.4</v>
      </c>
      <c r="CG274" s="29" t="n">
        <v>2.425</v>
      </c>
      <c r="CH274" s="29" t="n">
        <v>2.494</v>
      </c>
      <c r="CI274" s="29" t="n">
        <v>2.538</v>
      </c>
      <c r="CJ274" s="29" t="n">
        <v>2.637</v>
      </c>
      <c r="CK274" s="29" t="n">
        <v>2.75</v>
      </c>
      <c r="CL274" s="29" t="n">
        <v>2.7975</v>
      </c>
      <c r="CM274" s="29" t="n">
        <v>2.6675</v>
      </c>
      <c r="CN274" s="29" t="n">
        <v>2.5775</v>
      </c>
      <c r="CO274" s="29" t="n">
        <v>2.5305</v>
      </c>
      <c r="CP274" s="29" t="n">
        <v>2.5225</v>
      </c>
      <c r="CQ274" s="29" t="n">
        <v>2.5175</v>
      </c>
      <c r="CR274" s="29" t="n">
        <v>2.5175</v>
      </c>
      <c r="CS274" s="29" t="n">
        <v>2.5425</v>
      </c>
      <c r="CT274" s="29" t="n">
        <v>2.6115</v>
      </c>
      <c r="CU274" s="29" t="n">
        <v>2.6555</v>
      </c>
      <c r="CV274" s="29" t="n">
        <v>2.7545</v>
      </c>
      <c r="CW274" s="29" t="n">
        <v>2.8675</v>
      </c>
      <c r="CX274" s="29" t="n">
        <v>2.93</v>
      </c>
      <c r="CY274" s="29" t="n">
        <v>2.8</v>
      </c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12.75" hidden="true" customHeight="false" outlineLevel="0" collapsed="false">
      <c r="A275" s="0" t="n">
        <f aca="false">WEEKDAY(C275,2)</f>
        <v>2</v>
      </c>
      <c r="B275" s="0" t="n">
        <f aca="false">MONTH(C275)</f>
        <v>2</v>
      </c>
      <c r="C275" s="23" t="n">
        <v>34373</v>
      </c>
      <c r="D275" s="0" t="n">
        <f aca="false">MONTH(R275)</f>
        <v>2</v>
      </c>
      <c r="E275" s="0" t="n">
        <f aca="false">YEAR(R275)</f>
        <v>1994</v>
      </c>
      <c r="F275" s="35" t="n">
        <f aca="false">L275-K275</f>
        <v>0.149257142857143</v>
      </c>
      <c r="G275" s="24" t="n">
        <f aca="false">N275-M275</f>
        <v>0.0800000000000001</v>
      </c>
      <c r="H275" s="24" t="n">
        <f aca="false">O275-N275</f>
        <v>0.0924999999999998</v>
      </c>
      <c r="I275" s="24" t="n">
        <f aca="false">O275-M275</f>
        <v>0.1725</v>
      </c>
      <c r="J275" s="25" t="n">
        <f aca="false">VLOOKUP(C275,'Nymex hist.'!A:B,2,0)</f>
        <v>2.411</v>
      </c>
      <c r="K275" s="34" t="n">
        <f aca="false">AVERAGE(AG275:AM275)</f>
        <v>2.17514285714286</v>
      </c>
      <c r="L275" s="34" t="n">
        <f aca="false">AVERAGE(AN275:AR275)</f>
        <v>2.3244</v>
      </c>
      <c r="M275" s="27" t="n">
        <f aca="false">SUMIF($S$3:$FQ$3,$E275+1,$S275:$FQ275)/COUNTIF($S$3:$FQ$3,$E275+1)</f>
        <v>2.25</v>
      </c>
      <c r="N275" s="27" t="n">
        <f aca="false">SUMIF($S$3:$FQ$3,$E275+2,$S275:$FQ275)/COUNTIF($S$3:$FQ$3,$E275+2)</f>
        <v>2.33</v>
      </c>
      <c r="O275" s="27" t="n">
        <f aca="false">SUMIF($S$3:$FQ$3,$E275+3,$S275:$FQ275)/COUNTIF($S$3:$FQ$3,$E275+3)</f>
        <v>2.4225</v>
      </c>
      <c r="P275" s="27" t="n">
        <f aca="false">SUMIF($S$3:$FQ$3,$E275+4,$S275:$FQ275)/COUNTIF($S$3:$FQ$3,$E275+4)</f>
        <v>2.525</v>
      </c>
      <c r="Q275" s="27" t="n">
        <f aca="false">SUMIF($S$3:$FQ$3,$E275+5,$S275:$FQ275)/COUNTIF($S$3:$FQ$3,$E275+5)</f>
        <v>2.6425</v>
      </c>
      <c r="R275" s="28" t="n">
        <v>34373</v>
      </c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 t="n">
        <v>2.411</v>
      </c>
      <c r="AG275" s="29" t="n">
        <v>2.256</v>
      </c>
      <c r="AH275" s="29" t="n">
        <v>2.175</v>
      </c>
      <c r="AI275" s="29" t="n">
        <v>2.145</v>
      </c>
      <c r="AJ275" s="30" t="n">
        <v>2.135</v>
      </c>
      <c r="AK275" s="29" t="n">
        <v>2.145</v>
      </c>
      <c r="AL275" s="29" t="n">
        <v>2.165</v>
      </c>
      <c r="AM275" s="29" t="n">
        <v>2.205</v>
      </c>
      <c r="AN275" s="29" t="n">
        <v>2.304</v>
      </c>
      <c r="AO275" s="29" t="n">
        <v>2.417</v>
      </c>
      <c r="AP275" s="29" t="n">
        <v>2.417</v>
      </c>
      <c r="AQ275" s="29" t="n">
        <v>2.287</v>
      </c>
      <c r="AR275" s="29" t="n">
        <v>2.197</v>
      </c>
      <c r="AS275" s="29" t="n">
        <v>2.15</v>
      </c>
      <c r="AT275" s="29" t="n">
        <v>2.142</v>
      </c>
      <c r="AU275" s="29" t="n">
        <v>2.137</v>
      </c>
      <c r="AV275" s="29" t="n">
        <v>2.137</v>
      </c>
      <c r="AW275" s="29" t="n">
        <v>2.162</v>
      </c>
      <c r="AX275" s="29" t="n">
        <v>2.235</v>
      </c>
      <c r="AY275" s="29" t="n">
        <v>2.275</v>
      </c>
      <c r="AZ275" s="29" t="n">
        <v>2.374</v>
      </c>
      <c r="BA275" s="29" t="n">
        <v>2.487</v>
      </c>
      <c r="BB275" s="29" t="n">
        <v>2.497</v>
      </c>
      <c r="BC275" s="29" t="n">
        <v>2.367</v>
      </c>
      <c r="BD275" s="29" t="n">
        <v>2.277</v>
      </c>
      <c r="BE275" s="29" t="n">
        <v>2.23</v>
      </c>
      <c r="BF275" s="29" t="n">
        <v>2.222</v>
      </c>
      <c r="BG275" s="29" t="n">
        <v>2.217</v>
      </c>
      <c r="BH275" s="29" t="n">
        <v>2.217</v>
      </c>
      <c r="BI275" s="29" t="n">
        <v>2.242</v>
      </c>
      <c r="BJ275" s="29" t="n">
        <v>2.315</v>
      </c>
      <c r="BK275" s="29" t="n">
        <v>2.355</v>
      </c>
      <c r="BL275" s="29" t="n">
        <v>2.454</v>
      </c>
      <c r="BM275" s="29" t="n">
        <v>2.567</v>
      </c>
      <c r="BN275" s="29" t="n">
        <v>2.5895</v>
      </c>
      <c r="BO275" s="29" t="n">
        <v>2.4595</v>
      </c>
      <c r="BP275" s="29" t="n">
        <v>2.3695</v>
      </c>
      <c r="BQ275" s="29" t="n">
        <v>2.3225</v>
      </c>
      <c r="BR275" s="29" t="n">
        <v>2.3145</v>
      </c>
      <c r="BS275" s="29" t="n">
        <v>2.3095</v>
      </c>
      <c r="BT275" s="29" t="n">
        <v>2.3095</v>
      </c>
      <c r="BU275" s="29" t="n">
        <v>2.3345</v>
      </c>
      <c r="BV275" s="29" t="n">
        <v>2.4075</v>
      </c>
      <c r="BW275" s="29" t="n">
        <v>2.4475</v>
      </c>
      <c r="BX275" s="29" t="n">
        <v>2.5465</v>
      </c>
      <c r="BY275" s="29" t="n">
        <v>2.6595</v>
      </c>
      <c r="BZ275" s="29" t="n">
        <v>2.692</v>
      </c>
      <c r="CA275" s="29" t="n">
        <v>2.562</v>
      </c>
      <c r="CB275" s="29" t="n">
        <v>2.472</v>
      </c>
      <c r="CC275" s="29" t="n">
        <v>2.425</v>
      </c>
      <c r="CD275" s="29" t="n">
        <v>2.417</v>
      </c>
      <c r="CE275" s="29" t="n">
        <v>2.412</v>
      </c>
      <c r="CF275" s="29" t="n">
        <v>2.412</v>
      </c>
      <c r="CG275" s="29" t="n">
        <v>2.437</v>
      </c>
      <c r="CH275" s="29" t="n">
        <v>2.51</v>
      </c>
      <c r="CI275" s="29" t="n">
        <v>2.55</v>
      </c>
      <c r="CJ275" s="29" t="n">
        <v>2.649</v>
      </c>
      <c r="CK275" s="29" t="n">
        <v>2.762</v>
      </c>
      <c r="CL275" s="29" t="n">
        <v>2.8095</v>
      </c>
      <c r="CM275" s="29" t="n">
        <v>2.6795</v>
      </c>
      <c r="CN275" s="29" t="n">
        <v>2.5895</v>
      </c>
      <c r="CO275" s="29" t="n">
        <v>2.5425</v>
      </c>
      <c r="CP275" s="29" t="n">
        <v>2.5345</v>
      </c>
      <c r="CQ275" s="29" t="n">
        <v>2.5295</v>
      </c>
      <c r="CR275" s="29" t="n">
        <v>2.5295</v>
      </c>
      <c r="CS275" s="29" t="n">
        <v>2.5545</v>
      </c>
      <c r="CT275" s="29" t="n">
        <v>2.6275</v>
      </c>
      <c r="CU275" s="29" t="n">
        <v>2.6675</v>
      </c>
      <c r="CV275" s="29" t="n">
        <v>2.7665</v>
      </c>
      <c r="CW275" s="29" t="n">
        <v>2.8795</v>
      </c>
      <c r="CX275" s="29" t="n">
        <v>2.942</v>
      </c>
      <c r="CY275" s="29" t="n">
        <v>2.812</v>
      </c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12.75" hidden="true" customHeight="false" outlineLevel="0" collapsed="false">
      <c r="A276" s="0" t="n">
        <f aca="false">WEEKDAY(C276,2)</f>
        <v>3</v>
      </c>
      <c r="B276" s="0" t="n">
        <f aca="false">MONTH(C276)</f>
        <v>2</v>
      </c>
      <c r="C276" s="23" t="n">
        <v>34374</v>
      </c>
      <c r="D276" s="0" t="n">
        <f aca="false">MONTH(R276)</f>
        <v>2</v>
      </c>
      <c r="E276" s="0" t="n">
        <f aca="false">YEAR(R276)</f>
        <v>1994</v>
      </c>
      <c r="F276" s="35" t="n">
        <f aca="false">L276-K276</f>
        <v>0.1684</v>
      </c>
      <c r="G276" s="24" t="n">
        <f aca="false">N276-M276</f>
        <v>0.0800000000000001</v>
      </c>
      <c r="H276" s="24" t="n">
        <f aca="false">O276-N276</f>
        <v>0.0924999999999998</v>
      </c>
      <c r="I276" s="24" t="n">
        <f aca="false">O276-M276</f>
        <v>0.1725</v>
      </c>
      <c r="J276" s="25" t="n">
        <f aca="false">VLOOKUP(C276,'Nymex hist.'!A:B,2,0)</f>
        <v>2.358</v>
      </c>
      <c r="K276" s="34" t="n">
        <f aca="false">AVERAGE(AG276:AM276)</f>
        <v>2.171</v>
      </c>
      <c r="L276" s="34" t="n">
        <f aca="false">AVERAGE(AN276:AR276)</f>
        <v>2.3394</v>
      </c>
      <c r="M276" s="27" t="n">
        <f aca="false">SUMIF($S$3:$FQ$3,$E276+1,$S276:$FQ276)/COUNTIF($S$3:$FQ$3,$E276+1)</f>
        <v>2.25908333333333</v>
      </c>
      <c r="N276" s="27" t="n">
        <f aca="false">SUMIF($S$3:$FQ$3,$E276+2,$S276:$FQ276)/COUNTIF($S$3:$FQ$3,$E276+2)</f>
        <v>2.33908333333333</v>
      </c>
      <c r="O276" s="27" t="n">
        <f aca="false">SUMIF($S$3:$FQ$3,$E276+3,$S276:$FQ276)/COUNTIF($S$3:$FQ$3,$E276+3)</f>
        <v>2.43158333333333</v>
      </c>
      <c r="P276" s="27" t="n">
        <f aca="false">SUMIF($S$3:$FQ$3,$E276+4,$S276:$FQ276)/COUNTIF($S$3:$FQ$3,$E276+4)</f>
        <v>2.53408333333333</v>
      </c>
      <c r="Q276" s="27" t="n">
        <f aca="false">SUMIF($S$3:$FQ$3,$E276+5,$S276:$FQ276)/COUNTIF($S$3:$FQ$3,$E276+5)</f>
        <v>2.65158333333333</v>
      </c>
      <c r="R276" s="28" t="n">
        <v>34374</v>
      </c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 t="n">
        <v>2.358</v>
      </c>
      <c r="AG276" s="29" t="n">
        <v>2.22</v>
      </c>
      <c r="AH276" s="29" t="n">
        <v>2.162</v>
      </c>
      <c r="AI276" s="29" t="n">
        <v>2.142</v>
      </c>
      <c r="AJ276" s="30" t="n">
        <v>2.137</v>
      </c>
      <c r="AK276" s="29" t="n">
        <v>2.147</v>
      </c>
      <c r="AL276" s="29" t="n">
        <v>2.172</v>
      </c>
      <c r="AM276" s="29" t="n">
        <v>2.217</v>
      </c>
      <c r="AN276" s="29" t="n">
        <v>2.319</v>
      </c>
      <c r="AO276" s="29" t="n">
        <v>2.432</v>
      </c>
      <c r="AP276" s="29" t="n">
        <v>2.432</v>
      </c>
      <c r="AQ276" s="29" t="n">
        <v>2.302</v>
      </c>
      <c r="AR276" s="29" t="n">
        <v>2.212</v>
      </c>
      <c r="AS276" s="29" t="n">
        <v>2.165</v>
      </c>
      <c r="AT276" s="29" t="n">
        <v>2.157</v>
      </c>
      <c r="AU276" s="29" t="n">
        <v>2.152</v>
      </c>
      <c r="AV276" s="29" t="n">
        <v>2.152</v>
      </c>
      <c r="AW276" s="29" t="n">
        <v>2.177</v>
      </c>
      <c r="AX276" s="29" t="n">
        <v>2.227</v>
      </c>
      <c r="AY276" s="29" t="n">
        <v>2.272</v>
      </c>
      <c r="AZ276" s="29" t="n">
        <v>2.374</v>
      </c>
      <c r="BA276" s="29" t="n">
        <v>2.487</v>
      </c>
      <c r="BB276" s="29" t="n">
        <v>2.512</v>
      </c>
      <c r="BC276" s="29" t="n">
        <v>2.382</v>
      </c>
      <c r="BD276" s="29" t="n">
        <v>2.292</v>
      </c>
      <c r="BE276" s="29" t="n">
        <v>2.245</v>
      </c>
      <c r="BF276" s="29" t="n">
        <v>2.237</v>
      </c>
      <c r="BG276" s="29" t="n">
        <v>2.232</v>
      </c>
      <c r="BH276" s="29" t="n">
        <v>2.232</v>
      </c>
      <c r="BI276" s="29" t="n">
        <v>2.257</v>
      </c>
      <c r="BJ276" s="29" t="n">
        <v>2.307</v>
      </c>
      <c r="BK276" s="29" t="n">
        <v>2.352</v>
      </c>
      <c r="BL276" s="29" t="n">
        <v>2.454</v>
      </c>
      <c r="BM276" s="29" t="n">
        <v>2.567</v>
      </c>
      <c r="BN276" s="29" t="n">
        <v>2.6045</v>
      </c>
      <c r="BO276" s="29" t="n">
        <v>2.4745</v>
      </c>
      <c r="BP276" s="29" t="n">
        <v>2.3845</v>
      </c>
      <c r="BQ276" s="29" t="n">
        <v>2.3375</v>
      </c>
      <c r="BR276" s="29" t="n">
        <v>2.3295</v>
      </c>
      <c r="BS276" s="29" t="n">
        <v>2.3245</v>
      </c>
      <c r="BT276" s="29" t="n">
        <v>2.3245</v>
      </c>
      <c r="BU276" s="29" t="n">
        <v>2.3495</v>
      </c>
      <c r="BV276" s="29" t="n">
        <v>2.3995</v>
      </c>
      <c r="BW276" s="29" t="n">
        <v>2.4445</v>
      </c>
      <c r="BX276" s="29" t="n">
        <v>2.5465</v>
      </c>
      <c r="BY276" s="29" t="n">
        <v>2.6595</v>
      </c>
      <c r="BZ276" s="29" t="n">
        <v>2.707</v>
      </c>
      <c r="CA276" s="29" t="n">
        <v>2.577</v>
      </c>
      <c r="CB276" s="29" t="n">
        <v>2.487</v>
      </c>
      <c r="CC276" s="29" t="n">
        <v>2.44</v>
      </c>
      <c r="CD276" s="29" t="n">
        <v>2.432</v>
      </c>
      <c r="CE276" s="29" t="n">
        <v>2.427</v>
      </c>
      <c r="CF276" s="29" t="n">
        <v>2.427</v>
      </c>
      <c r="CG276" s="29" t="n">
        <v>2.452</v>
      </c>
      <c r="CH276" s="29" t="n">
        <v>2.502</v>
      </c>
      <c r="CI276" s="29" t="n">
        <v>2.547</v>
      </c>
      <c r="CJ276" s="29" t="n">
        <v>2.649</v>
      </c>
      <c r="CK276" s="29" t="n">
        <v>2.762</v>
      </c>
      <c r="CL276" s="29" t="n">
        <v>2.8245</v>
      </c>
      <c r="CM276" s="29" t="n">
        <v>2.6945</v>
      </c>
      <c r="CN276" s="29" t="n">
        <v>2.6045</v>
      </c>
      <c r="CO276" s="29" t="n">
        <v>2.5575</v>
      </c>
      <c r="CP276" s="29" t="n">
        <v>2.5495</v>
      </c>
      <c r="CQ276" s="29" t="n">
        <v>2.5445</v>
      </c>
      <c r="CR276" s="29" t="n">
        <v>2.5445</v>
      </c>
      <c r="CS276" s="29" t="n">
        <v>2.5695</v>
      </c>
      <c r="CT276" s="29" t="n">
        <v>2.6195</v>
      </c>
      <c r="CU276" s="29" t="n">
        <v>2.6645</v>
      </c>
      <c r="CV276" s="29" t="n">
        <v>2.7665</v>
      </c>
      <c r="CW276" s="29" t="n">
        <v>2.8795</v>
      </c>
      <c r="CX276" s="29" t="n">
        <v>2.957</v>
      </c>
      <c r="CY276" s="29" t="n">
        <v>2.827</v>
      </c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12.75" hidden="false" customHeight="false" outlineLevel="0" collapsed="false">
      <c r="A277" s="1" t="n">
        <f aca="false">WEEKDAY(C277,2)</f>
        <v>4</v>
      </c>
      <c r="B277" s="1" t="n">
        <f aca="false">MONTH(C277)</f>
        <v>2</v>
      </c>
      <c r="C277" s="23" t="n">
        <v>34375</v>
      </c>
      <c r="D277" s="0" t="n">
        <f aca="false">MONTH(R277)</f>
        <v>2</v>
      </c>
      <c r="E277" s="0" t="n">
        <f aca="false">YEAR(R277)</f>
        <v>1994</v>
      </c>
      <c r="F277" s="3" t="n">
        <f aca="false">L277-K277</f>
        <v>0.165114285714286</v>
      </c>
      <c r="G277" s="3" t="n">
        <f aca="false">N277-M277</f>
        <v>0.0800000000000001</v>
      </c>
      <c r="H277" s="3" t="n">
        <f aca="false">O277-N277</f>
        <v>0.0924999999999998</v>
      </c>
      <c r="I277" s="3" t="n">
        <f aca="false">O277-M277</f>
        <v>0.1725</v>
      </c>
      <c r="J277" s="4" t="n">
        <f aca="false">VLOOKUP(C277,'Nymex hist.'!A:B,2,0)</f>
        <v>2.374</v>
      </c>
      <c r="K277" s="4" t="n">
        <f aca="false">AVERAGE(AG277:AM277)</f>
        <v>2.16728571428571</v>
      </c>
      <c r="L277" s="4" t="n">
        <f aca="false">AVERAGE(AN277:AR277)</f>
        <v>2.3324</v>
      </c>
      <c r="M277" s="4" t="n">
        <f aca="false">SUMIF($S$3:$FQ$3,$E277+1,$S277:$FQ277)/COUNTIF($S$3:$FQ$3,$E277+1)</f>
        <v>2.25541666666667</v>
      </c>
      <c r="N277" s="4" t="n">
        <f aca="false">SUMIF($S$3:$FQ$3,$E277+2,$S277:$FQ277)/COUNTIF($S$3:$FQ$3,$E277+2)</f>
        <v>2.33541666666667</v>
      </c>
      <c r="O277" s="4" t="n">
        <f aca="false">SUMIF($S$3:$FQ$3,$E277+3,$S277:$FQ277)/COUNTIF($S$3:$FQ$3,$E277+3)</f>
        <v>2.42791666666667</v>
      </c>
      <c r="P277" s="4" t="n">
        <f aca="false">SUMIF($S$3:$FQ$3,$E277+4,$S277:$FQ277)/COUNTIF($S$3:$FQ$3,$E277+4)</f>
        <v>2.53041666666667</v>
      </c>
      <c r="Q277" s="4" t="n">
        <f aca="false">SUMIF($S$3:$FQ$3,$E277+5,$S277:$FQ277)/COUNTIF($S$3:$FQ$3,$E277+5)</f>
        <v>2.64791666666667</v>
      </c>
      <c r="R277" s="21" t="n">
        <v>34375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 t="n">
        <v>2.374</v>
      </c>
      <c r="AG277" s="32" t="n">
        <v>2.231</v>
      </c>
      <c r="AH277" s="32" t="n">
        <v>2.16</v>
      </c>
      <c r="AI277" s="32" t="n">
        <v>2.135</v>
      </c>
      <c r="AJ277" s="37" t="n">
        <v>2.13</v>
      </c>
      <c r="AK277" s="32" t="n">
        <v>2.14</v>
      </c>
      <c r="AL277" s="32" t="n">
        <v>2.165</v>
      </c>
      <c r="AM277" s="32" t="n">
        <v>2.21</v>
      </c>
      <c r="AN277" s="32" t="n">
        <v>2.312</v>
      </c>
      <c r="AO277" s="32" t="n">
        <v>2.425</v>
      </c>
      <c r="AP277" s="32" t="n">
        <v>2.425</v>
      </c>
      <c r="AQ277" s="32" t="n">
        <v>2.295</v>
      </c>
      <c r="AR277" s="32" t="n">
        <v>2.205</v>
      </c>
      <c r="AS277" s="32" t="n">
        <v>2.158</v>
      </c>
      <c r="AT277" s="32" t="n">
        <v>2.15</v>
      </c>
      <c r="AU277" s="32" t="n">
        <v>2.145</v>
      </c>
      <c r="AV277" s="32" t="n">
        <v>2.145</v>
      </c>
      <c r="AW277" s="32" t="n">
        <v>2.17</v>
      </c>
      <c r="AX277" s="32" t="n">
        <v>2.23</v>
      </c>
      <c r="AY277" s="32" t="n">
        <v>2.275</v>
      </c>
      <c r="AZ277" s="32" t="n">
        <v>2.377</v>
      </c>
      <c r="BA277" s="32" t="n">
        <v>2.49</v>
      </c>
      <c r="BB277" s="32" t="n">
        <v>2.505</v>
      </c>
      <c r="BC277" s="32" t="n">
        <v>2.375</v>
      </c>
      <c r="BD277" s="32" t="n">
        <v>2.285</v>
      </c>
      <c r="BE277" s="32" t="n">
        <v>2.238</v>
      </c>
      <c r="BF277" s="32" t="n">
        <v>2.23</v>
      </c>
      <c r="BG277" s="32" t="n">
        <v>2.225</v>
      </c>
      <c r="BH277" s="32" t="n">
        <v>2.225</v>
      </c>
      <c r="BI277" s="32" t="n">
        <v>2.25</v>
      </c>
      <c r="BJ277" s="32" t="n">
        <v>2.31</v>
      </c>
      <c r="BK277" s="32" t="n">
        <v>2.355</v>
      </c>
      <c r="BL277" s="32" t="n">
        <v>2.457</v>
      </c>
      <c r="BM277" s="32" t="n">
        <v>2.57</v>
      </c>
      <c r="BN277" s="32" t="n">
        <v>2.5975</v>
      </c>
      <c r="BO277" s="32" t="n">
        <v>2.4675</v>
      </c>
      <c r="BP277" s="32" t="n">
        <v>2.3775</v>
      </c>
      <c r="BQ277" s="32" t="n">
        <v>2.3305</v>
      </c>
      <c r="BR277" s="32" t="n">
        <v>2.3225</v>
      </c>
      <c r="BS277" s="32" t="n">
        <v>2.3175</v>
      </c>
      <c r="BT277" s="32" t="n">
        <v>2.3175</v>
      </c>
      <c r="BU277" s="32" t="n">
        <v>2.3425</v>
      </c>
      <c r="BV277" s="32" t="n">
        <v>2.4025</v>
      </c>
      <c r="BW277" s="32" t="n">
        <v>2.4475</v>
      </c>
      <c r="BX277" s="32" t="n">
        <v>2.5495</v>
      </c>
      <c r="BY277" s="32" t="n">
        <v>2.6625</v>
      </c>
      <c r="BZ277" s="32" t="n">
        <v>2.7</v>
      </c>
      <c r="CA277" s="32" t="n">
        <v>2.57</v>
      </c>
      <c r="CB277" s="32" t="n">
        <v>2.48</v>
      </c>
      <c r="CC277" s="32" t="n">
        <v>2.433</v>
      </c>
      <c r="CD277" s="32" t="n">
        <v>2.425</v>
      </c>
      <c r="CE277" s="32" t="n">
        <v>2.42</v>
      </c>
      <c r="CF277" s="32" t="n">
        <v>2.42</v>
      </c>
      <c r="CG277" s="32" t="n">
        <v>2.445</v>
      </c>
      <c r="CH277" s="32" t="n">
        <v>2.505</v>
      </c>
      <c r="CI277" s="32" t="n">
        <v>2.55</v>
      </c>
      <c r="CJ277" s="32" t="n">
        <v>2.652</v>
      </c>
      <c r="CK277" s="32" t="n">
        <v>2.765</v>
      </c>
      <c r="CL277" s="32" t="n">
        <v>2.8175</v>
      </c>
      <c r="CM277" s="32" t="n">
        <v>2.6875</v>
      </c>
      <c r="CN277" s="32" t="n">
        <v>2.5975</v>
      </c>
      <c r="CO277" s="32" t="n">
        <v>2.5505</v>
      </c>
      <c r="CP277" s="32" t="n">
        <v>2.5425</v>
      </c>
      <c r="CQ277" s="32" t="n">
        <v>2.5375</v>
      </c>
      <c r="CR277" s="32" t="n">
        <v>2.5375</v>
      </c>
      <c r="CS277" s="32" t="n">
        <v>2.5625</v>
      </c>
      <c r="CT277" s="32" t="n">
        <v>2.6225</v>
      </c>
      <c r="CU277" s="32" t="n">
        <v>2.6675</v>
      </c>
      <c r="CV277" s="32" t="n">
        <v>2.7695</v>
      </c>
      <c r="CW277" s="32" t="n">
        <v>2.8825</v>
      </c>
      <c r="CX277" s="32" t="n">
        <v>2.95</v>
      </c>
      <c r="CY277" s="32" t="n">
        <v>2.82</v>
      </c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</row>
    <row r="278" customFormat="false" ht="12.75" hidden="true" customHeight="false" outlineLevel="0" collapsed="false">
      <c r="A278" s="0" t="n">
        <f aca="false">WEEKDAY(C278,2)</f>
        <v>5</v>
      </c>
      <c r="B278" s="0" t="n">
        <f aca="false">MONTH(C278)</f>
        <v>2</v>
      </c>
      <c r="C278" s="23" t="n">
        <v>34376</v>
      </c>
      <c r="D278" s="0" t="n">
        <f aca="false">MONTH(R278)</f>
        <v>2</v>
      </c>
      <c r="E278" s="0" t="n">
        <f aca="false">YEAR(R278)</f>
        <v>1994</v>
      </c>
      <c r="F278" s="35" t="n">
        <f aca="false">L278-K278</f>
        <v>0.173371428571429</v>
      </c>
      <c r="G278" s="24" t="n">
        <f aca="false">N278-M278</f>
        <v>0.0800000000000001</v>
      </c>
      <c r="H278" s="24" t="n">
        <f aca="false">O278-N278</f>
        <v>0.0899999999999999</v>
      </c>
      <c r="I278" s="24" t="n">
        <f aca="false">O278-M278</f>
        <v>0.17</v>
      </c>
      <c r="J278" s="25" t="n">
        <f aca="false">VLOOKUP(C278,'Nymex hist.'!A:B,2,0)</f>
        <v>2.356</v>
      </c>
      <c r="K278" s="34" t="n">
        <f aca="false">AVERAGE(AG278:AM278)</f>
        <v>2.17442857142857</v>
      </c>
      <c r="L278" s="34" t="n">
        <f aca="false">AVERAGE(AN278:AR278)</f>
        <v>2.3478</v>
      </c>
      <c r="M278" s="27" t="n">
        <f aca="false">SUMIF($S$3:$FQ$3,$E278+1,$S278:$FQ278)/COUNTIF($S$3:$FQ$3,$E278+1)</f>
        <v>2.27141666666667</v>
      </c>
      <c r="N278" s="27" t="n">
        <f aca="false">SUMIF($S$3:$FQ$3,$E278+2,$S278:$FQ278)/COUNTIF($S$3:$FQ$3,$E278+2)</f>
        <v>2.35141666666667</v>
      </c>
      <c r="O278" s="27" t="n">
        <f aca="false">SUMIF($S$3:$FQ$3,$E278+3,$S278:$FQ278)/COUNTIF($S$3:$FQ$3,$E278+3)</f>
        <v>2.44141666666667</v>
      </c>
      <c r="P278" s="27" t="n">
        <f aca="false">SUMIF($S$3:$FQ$3,$E278+4,$S278:$FQ278)/COUNTIF($S$3:$FQ$3,$E278+4)</f>
        <v>2.54141666666667</v>
      </c>
      <c r="Q278" s="27" t="n">
        <f aca="false">SUMIF($S$3:$FQ$3,$E278+5,$S278:$FQ278)/COUNTIF($S$3:$FQ$3,$E278+5)</f>
        <v>2.65891666666667</v>
      </c>
      <c r="R278" s="28" t="n">
        <v>34376</v>
      </c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 t="n">
        <v>2.356</v>
      </c>
      <c r="AG278" s="29" t="n">
        <v>2.236</v>
      </c>
      <c r="AH278" s="29" t="n">
        <v>2.165</v>
      </c>
      <c r="AI278" s="29" t="n">
        <v>2.14</v>
      </c>
      <c r="AJ278" s="30" t="n">
        <v>2.135</v>
      </c>
      <c r="AK278" s="29" t="n">
        <v>2.145</v>
      </c>
      <c r="AL278" s="29" t="n">
        <v>2.175</v>
      </c>
      <c r="AM278" s="29" t="n">
        <v>2.225</v>
      </c>
      <c r="AN278" s="29" t="n">
        <v>2.327</v>
      </c>
      <c r="AO278" s="29" t="n">
        <v>2.438</v>
      </c>
      <c r="AP278" s="29" t="n">
        <v>2.438</v>
      </c>
      <c r="AQ278" s="29" t="n">
        <v>2.313</v>
      </c>
      <c r="AR278" s="29" t="n">
        <v>2.223</v>
      </c>
      <c r="AS278" s="29" t="n">
        <v>2.176</v>
      </c>
      <c r="AT278" s="29" t="n">
        <v>2.168</v>
      </c>
      <c r="AU278" s="29" t="n">
        <v>2.163</v>
      </c>
      <c r="AV278" s="29" t="n">
        <v>2.163</v>
      </c>
      <c r="AW278" s="29" t="n">
        <v>2.188</v>
      </c>
      <c r="AX278" s="29" t="n">
        <v>2.24</v>
      </c>
      <c r="AY278" s="29" t="n">
        <v>2.29</v>
      </c>
      <c r="AZ278" s="29" t="n">
        <v>2.392</v>
      </c>
      <c r="BA278" s="29" t="n">
        <v>2.503</v>
      </c>
      <c r="BB278" s="29" t="n">
        <v>2.518</v>
      </c>
      <c r="BC278" s="29" t="n">
        <v>2.393</v>
      </c>
      <c r="BD278" s="29" t="n">
        <v>2.303</v>
      </c>
      <c r="BE278" s="29" t="n">
        <v>2.256</v>
      </c>
      <c r="BF278" s="29" t="n">
        <v>2.248</v>
      </c>
      <c r="BG278" s="29" t="n">
        <v>2.243</v>
      </c>
      <c r="BH278" s="29" t="n">
        <v>2.243</v>
      </c>
      <c r="BI278" s="29" t="n">
        <v>2.268</v>
      </c>
      <c r="BJ278" s="29" t="n">
        <v>2.32</v>
      </c>
      <c r="BK278" s="29" t="n">
        <v>2.37</v>
      </c>
      <c r="BL278" s="29" t="n">
        <v>2.472</v>
      </c>
      <c r="BM278" s="29" t="n">
        <v>2.583</v>
      </c>
      <c r="BN278" s="29" t="n">
        <v>2.608</v>
      </c>
      <c r="BO278" s="29" t="n">
        <v>2.483</v>
      </c>
      <c r="BP278" s="29" t="n">
        <v>2.393</v>
      </c>
      <c r="BQ278" s="29" t="n">
        <v>2.346</v>
      </c>
      <c r="BR278" s="29" t="n">
        <v>2.338</v>
      </c>
      <c r="BS278" s="29" t="n">
        <v>2.333</v>
      </c>
      <c r="BT278" s="29" t="n">
        <v>2.333</v>
      </c>
      <c r="BU278" s="29" t="n">
        <v>2.358</v>
      </c>
      <c r="BV278" s="29" t="n">
        <v>2.41</v>
      </c>
      <c r="BW278" s="29" t="n">
        <v>2.46</v>
      </c>
      <c r="BX278" s="29" t="n">
        <v>2.562</v>
      </c>
      <c r="BY278" s="29" t="n">
        <v>2.673</v>
      </c>
      <c r="BZ278" s="29" t="n">
        <v>2.708</v>
      </c>
      <c r="CA278" s="29" t="n">
        <v>2.583</v>
      </c>
      <c r="CB278" s="29" t="n">
        <v>2.493</v>
      </c>
      <c r="CC278" s="29" t="n">
        <v>2.446</v>
      </c>
      <c r="CD278" s="29" t="n">
        <v>2.438</v>
      </c>
      <c r="CE278" s="29" t="n">
        <v>2.433</v>
      </c>
      <c r="CF278" s="29" t="n">
        <v>2.433</v>
      </c>
      <c r="CG278" s="29" t="n">
        <v>2.458</v>
      </c>
      <c r="CH278" s="29" t="n">
        <v>2.51</v>
      </c>
      <c r="CI278" s="29" t="n">
        <v>2.56</v>
      </c>
      <c r="CJ278" s="29" t="n">
        <v>2.662</v>
      </c>
      <c r="CK278" s="29" t="n">
        <v>2.773</v>
      </c>
      <c r="CL278" s="29" t="n">
        <v>2.8255</v>
      </c>
      <c r="CM278" s="29" t="n">
        <v>2.7005</v>
      </c>
      <c r="CN278" s="29" t="n">
        <v>2.6105</v>
      </c>
      <c r="CO278" s="29" t="n">
        <v>2.5635</v>
      </c>
      <c r="CP278" s="29" t="n">
        <v>2.5555</v>
      </c>
      <c r="CQ278" s="29" t="n">
        <v>2.5505</v>
      </c>
      <c r="CR278" s="29" t="n">
        <v>2.5505</v>
      </c>
      <c r="CS278" s="29" t="n">
        <v>2.5755</v>
      </c>
      <c r="CT278" s="29" t="n">
        <v>2.6275</v>
      </c>
      <c r="CU278" s="29" t="n">
        <v>2.6775</v>
      </c>
      <c r="CV278" s="29" t="n">
        <v>2.7795</v>
      </c>
      <c r="CW278" s="29" t="n">
        <v>2.8905</v>
      </c>
      <c r="CX278" s="29" t="n">
        <v>2.958</v>
      </c>
      <c r="CY278" s="29" t="n">
        <v>2.833</v>
      </c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12.75" hidden="true" customHeight="false" outlineLevel="0" collapsed="false">
      <c r="A279" s="0" t="n">
        <f aca="false">WEEKDAY(C279,2)</f>
        <v>1</v>
      </c>
      <c r="B279" s="0" t="n">
        <f aca="false">MONTH(C279)</f>
        <v>2</v>
      </c>
      <c r="C279" s="23" t="n">
        <v>34379</v>
      </c>
      <c r="D279" s="0" t="n">
        <f aca="false">MONTH(R279)</f>
        <v>2</v>
      </c>
      <c r="E279" s="0" t="n">
        <f aca="false">YEAR(R279)</f>
        <v>1994</v>
      </c>
      <c r="F279" s="35" t="n">
        <f aca="false">L279-K279</f>
        <v>0.168142857142857</v>
      </c>
      <c r="G279" s="24" t="n">
        <f aca="false">N279-M279</f>
        <v>0.0800000000000001</v>
      </c>
      <c r="H279" s="24" t="n">
        <f aca="false">O279-N279</f>
        <v>0.0900000000000003</v>
      </c>
      <c r="I279" s="24" t="n">
        <f aca="false">O279-M279</f>
        <v>0.17</v>
      </c>
      <c r="J279" s="25" t="n">
        <f aca="false">VLOOKUP(C279,'Nymex hist.'!A:B,2,0)</f>
        <v>2.252</v>
      </c>
      <c r="K279" s="34" t="n">
        <f aca="false">AVERAGE(AG279:AM279)</f>
        <v>2.14885714285714</v>
      </c>
      <c r="L279" s="34" t="n">
        <f aca="false">AVERAGE(AN279:AR279)</f>
        <v>2.317</v>
      </c>
      <c r="M279" s="27" t="n">
        <f aca="false">SUMIF($S$3:$FQ$3,$E279+1,$S279:$FQ279)/COUNTIF($S$3:$FQ$3,$E279+1)</f>
        <v>2.24575</v>
      </c>
      <c r="N279" s="27" t="n">
        <f aca="false">SUMIF($S$3:$FQ$3,$E279+2,$S279:$FQ279)/COUNTIF($S$3:$FQ$3,$E279+2)</f>
        <v>2.32575</v>
      </c>
      <c r="O279" s="27" t="n">
        <f aca="false">SUMIF($S$3:$FQ$3,$E279+3,$S279:$FQ279)/COUNTIF($S$3:$FQ$3,$E279+3)</f>
        <v>2.41575</v>
      </c>
      <c r="P279" s="27" t="n">
        <f aca="false">SUMIF($S$3:$FQ$3,$E279+4,$S279:$FQ279)/COUNTIF($S$3:$FQ$3,$E279+4)</f>
        <v>2.51575</v>
      </c>
      <c r="Q279" s="27" t="n">
        <f aca="false">SUMIF($S$3:$FQ$3,$E279+5,$S279:$FQ279)/COUNTIF($S$3:$FQ$3,$E279+5)</f>
        <v>2.63325</v>
      </c>
      <c r="R279" s="28" t="n">
        <v>34379</v>
      </c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 t="n">
        <v>2.252</v>
      </c>
      <c r="AG279" s="29" t="n">
        <v>2.18</v>
      </c>
      <c r="AH279" s="29" t="n">
        <v>2.14</v>
      </c>
      <c r="AI279" s="29" t="n">
        <v>2.128</v>
      </c>
      <c r="AJ279" s="30" t="n">
        <v>2.12</v>
      </c>
      <c r="AK279" s="29" t="n">
        <v>2.127</v>
      </c>
      <c r="AL279" s="29" t="n">
        <v>2.15</v>
      </c>
      <c r="AM279" s="29" t="n">
        <v>2.197</v>
      </c>
      <c r="AN279" s="29" t="n">
        <v>2.297</v>
      </c>
      <c r="AO279" s="29" t="n">
        <v>2.407</v>
      </c>
      <c r="AP279" s="29" t="n">
        <v>2.407</v>
      </c>
      <c r="AQ279" s="29" t="n">
        <v>2.282</v>
      </c>
      <c r="AR279" s="29" t="n">
        <v>2.192</v>
      </c>
      <c r="AS279" s="29" t="n">
        <v>2.147</v>
      </c>
      <c r="AT279" s="29" t="n">
        <v>2.142</v>
      </c>
      <c r="AU279" s="29" t="n">
        <v>2.14</v>
      </c>
      <c r="AV279" s="29" t="n">
        <v>2.141</v>
      </c>
      <c r="AW279" s="29" t="n">
        <v>2.167</v>
      </c>
      <c r="AX279" s="29" t="n">
        <v>2.22</v>
      </c>
      <c r="AY279" s="29" t="n">
        <v>2.267</v>
      </c>
      <c r="AZ279" s="29" t="n">
        <v>2.367</v>
      </c>
      <c r="BA279" s="29" t="n">
        <v>2.477</v>
      </c>
      <c r="BB279" s="29" t="n">
        <v>2.487</v>
      </c>
      <c r="BC279" s="29" t="n">
        <v>2.362</v>
      </c>
      <c r="BD279" s="29" t="n">
        <v>2.272</v>
      </c>
      <c r="BE279" s="29" t="n">
        <v>2.227</v>
      </c>
      <c r="BF279" s="29" t="n">
        <v>2.222</v>
      </c>
      <c r="BG279" s="29" t="n">
        <v>2.22</v>
      </c>
      <c r="BH279" s="29" t="n">
        <v>2.221</v>
      </c>
      <c r="BI279" s="29" t="n">
        <v>2.247</v>
      </c>
      <c r="BJ279" s="29" t="n">
        <v>2.3</v>
      </c>
      <c r="BK279" s="29" t="n">
        <v>2.347</v>
      </c>
      <c r="BL279" s="29" t="n">
        <v>2.447</v>
      </c>
      <c r="BM279" s="29" t="n">
        <v>2.557</v>
      </c>
      <c r="BN279" s="29" t="n">
        <v>2.577</v>
      </c>
      <c r="BO279" s="29" t="n">
        <v>2.452</v>
      </c>
      <c r="BP279" s="29" t="n">
        <v>2.362</v>
      </c>
      <c r="BQ279" s="29" t="n">
        <v>2.317</v>
      </c>
      <c r="BR279" s="29" t="n">
        <v>2.312</v>
      </c>
      <c r="BS279" s="29" t="n">
        <v>2.31</v>
      </c>
      <c r="BT279" s="29" t="n">
        <v>2.311</v>
      </c>
      <c r="BU279" s="29" t="n">
        <v>2.337</v>
      </c>
      <c r="BV279" s="29" t="n">
        <v>2.39</v>
      </c>
      <c r="BW279" s="29" t="n">
        <v>2.437</v>
      </c>
      <c r="BX279" s="29" t="n">
        <v>2.537</v>
      </c>
      <c r="BY279" s="29" t="n">
        <v>2.647</v>
      </c>
      <c r="BZ279" s="29" t="n">
        <v>2.677</v>
      </c>
      <c r="CA279" s="29" t="n">
        <v>2.552</v>
      </c>
      <c r="CB279" s="29" t="n">
        <v>2.462</v>
      </c>
      <c r="CC279" s="29" t="n">
        <v>2.417</v>
      </c>
      <c r="CD279" s="29" t="n">
        <v>2.412</v>
      </c>
      <c r="CE279" s="29" t="n">
        <v>2.41</v>
      </c>
      <c r="CF279" s="29" t="n">
        <v>2.411</v>
      </c>
      <c r="CG279" s="29" t="n">
        <v>2.437</v>
      </c>
      <c r="CH279" s="29" t="n">
        <v>2.49</v>
      </c>
      <c r="CI279" s="29" t="n">
        <v>2.537</v>
      </c>
      <c r="CJ279" s="29" t="n">
        <v>2.637</v>
      </c>
      <c r="CK279" s="29" t="n">
        <v>2.747</v>
      </c>
      <c r="CL279" s="29" t="n">
        <v>2.7945</v>
      </c>
      <c r="CM279" s="29" t="n">
        <v>2.6695</v>
      </c>
      <c r="CN279" s="29" t="n">
        <v>2.5795</v>
      </c>
      <c r="CO279" s="29" t="n">
        <v>2.5345</v>
      </c>
      <c r="CP279" s="29" t="n">
        <v>2.5295</v>
      </c>
      <c r="CQ279" s="29" t="n">
        <v>2.5275</v>
      </c>
      <c r="CR279" s="29" t="n">
        <v>2.5285</v>
      </c>
      <c r="CS279" s="29" t="n">
        <v>2.5545</v>
      </c>
      <c r="CT279" s="29" t="n">
        <v>2.6075</v>
      </c>
      <c r="CU279" s="29" t="n">
        <v>2.6545</v>
      </c>
      <c r="CV279" s="29" t="n">
        <v>2.7545</v>
      </c>
      <c r="CW279" s="29" t="n">
        <v>2.8645</v>
      </c>
      <c r="CX279" s="29" t="n">
        <v>2.927</v>
      </c>
      <c r="CY279" s="29" t="n">
        <v>2.802</v>
      </c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</row>
    <row r="280" customFormat="false" ht="12.75" hidden="true" customHeight="false" outlineLevel="0" collapsed="false">
      <c r="A280" s="0" t="n">
        <f aca="false">WEEKDAY(C280,2)</f>
        <v>2</v>
      </c>
      <c r="B280" s="0" t="n">
        <f aca="false">MONTH(C280)</f>
        <v>2</v>
      </c>
      <c r="C280" s="23" t="n">
        <v>34380</v>
      </c>
      <c r="D280" s="0" t="n">
        <f aca="false">MONTH(R280)</f>
        <v>2</v>
      </c>
      <c r="E280" s="0" t="n">
        <f aca="false">YEAR(R280)</f>
        <v>1994</v>
      </c>
      <c r="F280" s="35" t="n">
        <f aca="false">L280-K280</f>
        <v>0.1578</v>
      </c>
      <c r="G280" s="24" t="n">
        <f aca="false">N280-M280</f>
        <v>0.085</v>
      </c>
      <c r="H280" s="24" t="n">
        <f aca="false">O280-N280</f>
        <v>0.0925000000000003</v>
      </c>
      <c r="I280" s="24" t="n">
        <f aca="false">O280-M280</f>
        <v>0.1775</v>
      </c>
      <c r="J280" s="25" t="n">
        <f aca="false">VLOOKUP(C280,'Nymex hist.'!A:B,2,0)</f>
        <v>2.253</v>
      </c>
      <c r="K280" s="34" t="n">
        <f aca="false">AVERAGE(AG280:AM280)</f>
        <v>2.15</v>
      </c>
      <c r="L280" s="34" t="n">
        <f aca="false">AVERAGE(AN280:AR280)</f>
        <v>2.3078</v>
      </c>
      <c r="M280" s="27" t="n">
        <f aca="false">SUMIF($S$3:$FQ$3,$E280+1,$S280:$FQ280)/COUNTIF($S$3:$FQ$3,$E280+1)</f>
        <v>2.24666666666667</v>
      </c>
      <c r="N280" s="27" t="n">
        <f aca="false">SUMIF($S$3:$FQ$3,$E280+2,$S280:$FQ280)/COUNTIF($S$3:$FQ$3,$E280+2)</f>
        <v>2.33166666666667</v>
      </c>
      <c r="O280" s="27" t="n">
        <f aca="false">SUMIF($S$3:$FQ$3,$E280+3,$S280:$FQ280)/COUNTIF($S$3:$FQ$3,$E280+3)</f>
        <v>2.42416666666667</v>
      </c>
      <c r="P280" s="27" t="n">
        <f aca="false">SUMIF($S$3:$FQ$3,$E280+4,$S280:$FQ280)/COUNTIF($S$3:$FQ$3,$E280+4)</f>
        <v>2.52416666666667</v>
      </c>
      <c r="Q280" s="27" t="n">
        <f aca="false">SUMIF($S$3:$FQ$3,$E280+5,$S280:$FQ280)/COUNTIF($S$3:$FQ$3,$E280+5)</f>
        <v>2.64166666666667</v>
      </c>
      <c r="R280" s="28" t="n">
        <v>34380</v>
      </c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 t="n">
        <v>2.253</v>
      </c>
      <c r="AG280" s="29" t="n">
        <v>2.189</v>
      </c>
      <c r="AH280" s="29" t="n">
        <v>2.145</v>
      </c>
      <c r="AI280" s="29" t="n">
        <v>2.125</v>
      </c>
      <c r="AJ280" s="30" t="n">
        <v>2.119</v>
      </c>
      <c r="AK280" s="29" t="n">
        <v>2.127</v>
      </c>
      <c r="AL280" s="29" t="n">
        <v>2.15</v>
      </c>
      <c r="AM280" s="29" t="n">
        <v>2.195</v>
      </c>
      <c r="AN280" s="29" t="n">
        <v>2.29</v>
      </c>
      <c r="AO280" s="29" t="n">
        <v>2.395</v>
      </c>
      <c r="AP280" s="29" t="n">
        <v>2.395</v>
      </c>
      <c r="AQ280" s="29" t="n">
        <v>2.272</v>
      </c>
      <c r="AR280" s="29" t="n">
        <v>2.187</v>
      </c>
      <c r="AS280" s="29" t="n">
        <v>2.149</v>
      </c>
      <c r="AT280" s="29" t="n">
        <v>2.149</v>
      </c>
      <c r="AU280" s="29" t="n">
        <v>2.154</v>
      </c>
      <c r="AV280" s="29" t="n">
        <v>2.159</v>
      </c>
      <c r="AW280" s="29" t="n">
        <v>2.185</v>
      </c>
      <c r="AX280" s="29" t="n">
        <v>2.22</v>
      </c>
      <c r="AY280" s="29" t="n">
        <v>2.265</v>
      </c>
      <c r="AZ280" s="29" t="n">
        <v>2.36</v>
      </c>
      <c r="BA280" s="29" t="n">
        <v>2.465</v>
      </c>
      <c r="BB280" s="29" t="n">
        <v>2.48</v>
      </c>
      <c r="BC280" s="29" t="n">
        <v>2.357</v>
      </c>
      <c r="BD280" s="29" t="n">
        <v>2.272</v>
      </c>
      <c r="BE280" s="29" t="n">
        <v>2.234</v>
      </c>
      <c r="BF280" s="29" t="n">
        <v>2.234</v>
      </c>
      <c r="BG280" s="29" t="n">
        <v>2.239</v>
      </c>
      <c r="BH280" s="29" t="n">
        <v>2.244</v>
      </c>
      <c r="BI280" s="29" t="n">
        <v>2.27</v>
      </c>
      <c r="BJ280" s="29" t="n">
        <v>2.305</v>
      </c>
      <c r="BK280" s="29" t="n">
        <v>2.35</v>
      </c>
      <c r="BL280" s="29" t="n">
        <v>2.445</v>
      </c>
      <c r="BM280" s="29" t="n">
        <v>2.55</v>
      </c>
      <c r="BN280" s="29" t="n">
        <v>2.5725</v>
      </c>
      <c r="BO280" s="29" t="n">
        <v>2.4495</v>
      </c>
      <c r="BP280" s="29" t="n">
        <v>2.3645</v>
      </c>
      <c r="BQ280" s="29" t="n">
        <v>2.3265</v>
      </c>
      <c r="BR280" s="29" t="n">
        <v>2.3265</v>
      </c>
      <c r="BS280" s="29" t="n">
        <v>2.3315</v>
      </c>
      <c r="BT280" s="29" t="n">
        <v>2.3365</v>
      </c>
      <c r="BU280" s="29" t="n">
        <v>2.3625</v>
      </c>
      <c r="BV280" s="29" t="n">
        <v>2.3975</v>
      </c>
      <c r="BW280" s="29" t="n">
        <v>2.4425</v>
      </c>
      <c r="BX280" s="29" t="n">
        <v>2.5375</v>
      </c>
      <c r="BY280" s="29" t="n">
        <v>2.6425</v>
      </c>
      <c r="BZ280" s="29" t="n">
        <v>2.6725</v>
      </c>
      <c r="CA280" s="29" t="n">
        <v>2.5495</v>
      </c>
      <c r="CB280" s="29" t="n">
        <v>2.4645</v>
      </c>
      <c r="CC280" s="29" t="n">
        <v>2.4265</v>
      </c>
      <c r="CD280" s="29" t="n">
        <v>2.4265</v>
      </c>
      <c r="CE280" s="29" t="n">
        <v>2.4315</v>
      </c>
      <c r="CF280" s="29" t="n">
        <v>2.4365</v>
      </c>
      <c r="CG280" s="29" t="n">
        <v>2.4625</v>
      </c>
      <c r="CH280" s="29" t="n">
        <v>2.4975</v>
      </c>
      <c r="CI280" s="29" t="n">
        <v>2.5425</v>
      </c>
      <c r="CJ280" s="29" t="n">
        <v>2.6375</v>
      </c>
      <c r="CK280" s="29" t="n">
        <v>2.7425</v>
      </c>
      <c r="CL280" s="29" t="n">
        <v>2.79</v>
      </c>
      <c r="CM280" s="29" t="n">
        <v>2.667</v>
      </c>
      <c r="CN280" s="29" t="n">
        <v>2.582</v>
      </c>
      <c r="CO280" s="29" t="n">
        <v>2.544</v>
      </c>
      <c r="CP280" s="29" t="n">
        <v>2.544</v>
      </c>
      <c r="CQ280" s="29" t="n">
        <v>2.549</v>
      </c>
      <c r="CR280" s="29" t="n">
        <v>2.554</v>
      </c>
      <c r="CS280" s="29" t="n">
        <v>2.58</v>
      </c>
      <c r="CT280" s="29" t="n">
        <v>2.615</v>
      </c>
      <c r="CU280" s="29" t="n">
        <v>2.66</v>
      </c>
      <c r="CV280" s="29" t="n">
        <v>2.755</v>
      </c>
      <c r="CW280" s="29" t="n">
        <v>2.86</v>
      </c>
      <c r="CX280" s="29" t="n">
        <v>2.9225</v>
      </c>
      <c r="CY280" s="29" t="n">
        <v>2.7995</v>
      </c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12.75" hidden="true" customHeight="false" outlineLevel="0" collapsed="false">
      <c r="A281" s="0" t="n">
        <f aca="false">WEEKDAY(C281,2)</f>
        <v>3</v>
      </c>
      <c r="B281" s="0" t="n">
        <f aca="false">MONTH(C281)</f>
        <v>2</v>
      </c>
      <c r="C281" s="23" t="n">
        <v>34381</v>
      </c>
      <c r="D281" s="0" t="n">
        <f aca="false">MONTH(R281)</f>
        <v>2</v>
      </c>
      <c r="E281" s="0" t="n">
        <f aca="false">YEAR(R281)</f>
        <v>1994</v>
      </c>
      <c r="F281" s="35" t="n">
        <f aca="false">L281-K281</f>
        <v>0.126257142857142</v>
      </c>
      <c r="G281" s="24" t="n">
        <f aca="false">N281-M281</f>
        <v>0.085</v>
      </c>
      <c r="H281" s="24" t="n">
        <f aca="false">O281-N281</f>
        <v>0.0924999999999998</v>
      </c>
      <c r="I281" s="24" t="n">
        <f aca="false">O281-M281</f>
        <v>0.1775</v>
      </c>
      <c r="J281" s="25" t="n">
        <f aca="false">VLOOKUP(C281,'Nymex hist.'!A:B,2,0)</f>
        <v>2.345</v>
      </c>
      <c r="K281" s="34" t="n">
        <f aca="false">AVERAGE(AG281:AM281)</f>
        <v>2.19514285714286</v>
      </c>
      <c r="L281" s="34" t="n">
        <f aca="false">AVERAGE(AN281:AR281)</f>
        <v>2.3214</v>
      </c>
      <c r="M281" s="27" t="n">
        <f aca="false">SUMIF($S$3:$FQ$3,$E281+1,$S281:$FQ281)/COUNTIF($S$3:$FQ$3,$E281+1)</f>
        <v>2.26308333333333</v>
      </c>
      <c r="N281" s="27" t="n">
        <f aca="false">SUMIF($S$3:$FQ$3,$E281+2,$S281:$FQ281)/COUNTIF($S$3:$FQ$3,$E281+2)</f>
        <v>2.34808333333333</v>
      </c>
      <c r="O281" s="27" t="n">
        <f aca="false">SUMIF($S$3:$FQ$3,$E281+3,$S281:$FQ281)/COUNTIF($S$3:$FQ$3,$E281+3)</f>
        <v>2.44058333333333</v>
      </c>
      <c r="P281" s="27" t="n">
        <f aca="false">SUMIF($S$3:$FQ$3,$E281+4,$S281:$FQ281)/COUNTIF($S$3:$FQ$3,$E281+4)</f>
        <v>2.54058333333333</v>
      </c>
      <c r="Q281" s="27" t="n">
        <f aca="false">SUMIF($S$3:$FQ$3,$E281+5,$S281:$FQ281)/COUNTIF($S$3:$FQ$3,$E281+5)</f>
        <v>2.65808333333333</v>
      </c>
      <c r="R281" s="28" t="n">
        <v>34381</v>
      </c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 t="n">
        <v>2.345</v>
      </c>
      <c r="AG281" s="29" t="n">
        <v>2.253</v>
      </c>
      <c r="AH281" s="29" t="n">
        <v>2.205</v>
      </c>
      <c r="AI281" s="29" t="n">
        <v>2.175</v>
      </c>
      <c r="AJ281" s="30" t="n">
        <v>2.164</v>
      </c>
      <c r="AK281" s="29" t="n">
        <v>2.164</v>
      </c>
      <c r="AL281" s="29" t="n">
        <v>2.183</v>
      </c>
      <c r="AM281" s="29" t="n">
        <v>2.222</v>
      </c>
      <c r="AN281" s="29" t="n">
        <v>2.311</v>
      </c>
      <c r="AO281" s="29" t="n">
        <v>2.41</v>
      </c>
      <c r="AP281" s="29" t="n">
        <v>2.41</v>
      </c>
      <c r="AQ281" s="29" t="n">
        <v>2.282</v>
      </c>
      <c r="AR281" s="29" t="n">
        <v>2.194</v>
      </c>
      <c r="AS281" s="29" t="n">
        <v>2.155</v>
      </c>
      <c r="AT281" s="29" t="n">
        <v>2.155</v>
      </c>
      <c r="AU281" s="29" t="n">
        <v>2.16</v>
      </c>
      <c r="AV281" s="29" t="n">
        <v>2.165</v>
      </c>
      <c r="AW281" s="29" t="n">
        <v>2.19</v>
      </c>
      <c r="AX281" s="29" t="n">
        <v>2.263</v>
      </c>
      <c r="AY281" s="29" t="n">
        <v>2.302</v>
      </c>
      <c r="AZ281" s="29" t="n">
        <v>2.391</v>
      </c>
      <c r="BA281" s="29" t="n">
        <v>2.49</v>
      </c>
      <c r="BB281" s="29" t="n">
        <v>2.495</v>
      </c>
      <c r="BC281" s="29" t="n">
        <v>2.367</v>
      </c>
      <c r="BD281" s="29" t="n">
        <v>2.279</v>
      </c>
      <c r="BE281" s="29" t="n">
        <v>2.24</v>
      </c>
      <c r="BF281" s="29" t="n">
        <v>2.24</v>
      </c>
      <c r="BG281" s="29" t="n">
        <v>2.245</v>
      </c>
      <c r="BH281" s="29" t="n">
        <v>2.25</v>
      </c>
      <c r="BI281" s="29" t="n">
        <v>2.275</v>
      </c>
      <c r="BJ281" s="29" t="n">
        <v>2.348</v>
      </c>
      <c r="BK281" s="29" t="n">
        <v>2.387</v>
      </c>
      <c r="BL281" s="29" t="n">
        <v>2.476</v>
      </c>
      <c r="BM281" s="29" t="n">
        <v>2.575</v>
      </c>
      <c r="BN281" s="29" t="n">
        <v>2.5875</v>
      </c>
      <c r="BO281" s="29" t="n">
        <v>2.4595</v>
      </c>
      <c r="BP281" s="29" t="n">
        <v>2.3715</v>
      </c>
      <c r="BQ281" s="29" t="n">
        <v>2.3325</v>
      </c>
      <c r="BR281" s="29" t="n">
        <v>2.3325</v>
      </c>
      <c r="BS281" s="29" t="n">
        <v>2.3375</v>
      </c>
      <c r="BT281" s="29" t="n">
        <v>2.3425</v>
      </c>
      <c r="BU281" s="29" t="n">
        <v>2.3675</v>
      </c>
      <c r="BV281" s="29" t="n">
        <v>2.4405</v>
      </c>
      <c r="BW281" s="29" t="n">
        <v>2.4795</v>
      </c>
      <c r="BX281" s="29" t="n">
        <v>2.5685</v>
      </c>
      <c r="BY281" s="29" t="n">
        <v>2.6675</v>
      </c>
      <c r="BZ281" s="29" t="n">
        <v>2.6875</v>
      </c>
      <c r="CA281" s="29" t="n">
        <v>2.5595</v>
      </c>
      <c r="CB281" s="29" t="n">
        <v>2.4715</v>
      </c>
      <c r="CC281" s="29" t="n">
        <v>2.4325</v>
      </c>
      <c r="CD281" s="29" t="n">
        <v>2.4325</v>
      </c>
      <c r="CE281" s="29" t="n">
        <v>2.4375</v>
      </c>
      <c r="CF281" s="29" t="n">
        <v>2.4425</v>
      </c>
      <c r="CG281" s="29" t="n">
        <v>2.4675</v>
      </c>
      <c r="CH281" s="29" t="n">
        <v>2.5405</v>
      </c>
      <c r="CI281" s="29" t="n">
        <v>2.5795</v>
      </c>
      <c r="CJ281" s="29" t="n">
        <v>2.6685</v>
      </c>
      <c r="CK281" s="29" t="n">
        <v>2.7675</v>
      </c>
      <c r="CL281" s="29" t="n">
        <v>2.805</v>
      </c>
      <c r="CM281" s="29" t="n">
        <v>2.677</v>
      </c>
      <c r="CN281" s="29" t="n">
        <v>2.589</v>
      </c>
      <c r="CO281" s="29" t="n">
        <v>2.55</v>
      </c>
      <c r="CP281" s="29" t="n">
        <v>2.55</v>
      </c>
      <c r="CQ281" s="29" t="n">
        <v>2.555</v>
      </c>
      <c r="CR281" s="29" t="n">
        <v>2.56</v>
      </c>
      <c r="CS281" s="29" t="n">
        <v>2.585</v>
      </c>
      <c r="CT281" s="29" t="n">
        <v>2.658</v>
      </c>
      <c r="CU281" s="29" t="n">
        <v>2.697</v>
      </c>
      <c r="CV281" s="29" t="n">
        <v>2.786</v>
      </c>
      <c r="CW281" s="29" t="n">
        <v>2.885</v>
      </c>
      <c r="CX281" s="29" t="n">
        <v>2.935</v>
      </c>
      <c r="CY281" s="29" t="n">
        <v>2.807</v>
      </c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12.75" hidden="false" customHeight="false" outlineLevel="0" collapsed="false">
      <c r="A282" s="1" t="n">
        <f aca="false">WEEKDAY(C282,2)</f>
        <v>4</v>
      </c>
      <c r="B282" s="1" t="n">
        <f aca="false">MONTH(C282)</f>
        <v>2</v>
      </c>
      <c r="C282" s="23" t="n">
        <v>34382</v>
      </c>
      <c r="D282" s="0" t="n">
        <f aca="false">MONTH(R282)</f>
        <v>2</v>
      </c>
      <c r="E282" s="0" t="n">
        <f aca="false">YEAR(R282)</f>
        <v>1994</v>
      </c>
      <c r="F282" s="3" t="n">
        <f aca="false">L282-K282</f>
        <v>0.128971428571429</v>
      </c>
      <c r="G282" s="3" t="n">
        <f aca="false">N282-M282</f>
        <v>0.0800000000000001</v>
      </c>
      <c r="H282" s="3" t="n">
        <f aca="false">O282-N282</f>
        <v>0.0924999999999998</v>
      </c>
      <c r="I282" s="3" t="n">
        <f aca="false">O282-M282</f>
        <v>0.1725</v>
      </c>
      <c r="J282" s="4" t="n">
        <f aca="false">VLOOKUP(C282,'Nymex hist.'!A:B,2,0)</f>
        <v>2.385</v>
      </c>
      <c r="K282" s="4" t="n">
        <f aca="false">AVERAGE(AG282:AM282)</f>
        <v>2.18142857142857</v>
      </c>
      <c r="L282" s="4" t="n">
        <f aca="false">AVERAGE(AN282:AR282)</f>
        <v>2.3104</v>
      </c>
      <c r="M282" s="4" t="n">
        <f aca="false">SUMIF($S$3:$FQ$3,$E282+1,$S282:$FQ282)/COUNTIF($S$3:$FQ$3,$E282+1)</f>
        <v>2.25266666666667</v>
      </c>
      <c r="N282" s="4" t="n">
        <f aca="false">SUMIF($S$3:$FQ$3,$E282+2,$S282:$FQ282)/COUNTIF($S$3:$FQ$3,$E282+2)</f>
        <v>2.33266666666667</v>
      </c>
      <c r="O282" s="4" t="n">
        <f aca="false">SUMIF($S$3:$FQ$3,$E282+3,$S282:$FQ282)/COUNTIF($S$3:$FQ$3,$E282+3)</f>
        <v>2.42516666666667</v>
      </c>
      <c r="P282" s="4" t="n">
        <f aca="false">SUMIF($S$3:$FQ$3,$E282+4,$S282:$FQ282)/COUNTIF($S$3:$FQ$3,$E282+4)</f>
        <v>2.52516666666667</v>
      </c>
      <c r="Q282" s="4" t="n">
        <f aca="false">SUMIF($S$3:$FQ$3,$E282+5,$S282:$FQ282)/COUNTIF($S$3:$FQ$3,$E282+5)</f>
        <v>2.64266666666667</v>
      </c>
      <c r="R282" s="21" t="n">
        <v>34382</v>
      </c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 t="n">
        <v>2.385</v>
      </c>
      <c r="AG282" s="32" t="n">
        <v>2.24</v>
      </c>
      <c r="AH282" s="32" t="n">
        <v>2.19</v>
      </c>
      <c r="AI282" s="32" t="n">
        <v>2.16</v>
      </c>
      <c r="AJ282" s="37" t="n">
        <v>2.15</v>
      </c>
      <c r="AK282" s="32" t="n">
        <v>2.15</v>
      </c>
      <c r="AL282" s="32" t="n">
        <v>2.17</v>
      </c>
      <c r="AM282" s="32" t="n">
        <v>2.21</v>
      </c>
      <c r="AN282" s="32" t="n">
        <v>2.3</v>
      </c>
      <c r="AO282" s="32" t="n">
        <v>2.4</v>
      </c>
      <c r="AP282" s="32" t="n">
        <v>2.4</v>
      </c>
      <c r="AQ282" s="32" t="n">
        <v>2.27</v>
      </c>
      <c r="AR282" s="32" t="n">
        <v>2.182</v>
      </c>
      <c r="AS282" s="32" t="n">
        <v>2.143</v>
      </c>
      <c r="AT282" s="32" t="n">
        <v>2.145</v>
      </c>
      <c r="AU282" s="32" t="n">
        <v>2.151</v>
      </c>
      <c r="AV282" s="32" t="n">
        <v>2.158</v>
      </c>
      <c r="AW282" s="32" t="n">
        <v>2.183</v>
      </c>
      <c r="AX282" s="32" t="n">
        <v>2.25</v>
      </c>
      <c r="AY282" s="32" t="n">
        <v>2.29</v>
      </c>
      <c r="AZ282" s="32" t="n">
        <v>2.38</v>
      </c>
      <c r="BA282" s="32" t="n">
        <v>2.48</v>
      </c>
      <c r="BB282" s="32" t="n">
        <v>2.48</v>
      </c>
      <c r="BC282" s="32" t="n">
        <v>2.35</v>
      </c>
      <c r="BD282" s="32" t="n">
        <v>2.262</v>
      </c>
      <c r="BE282" s="32" t="n">
        <v>2.223</v>
      </c>
      <c r="BF282" s="32" t="n">
        <v>2.225</v>
      </c>
      <c r="BG282" s="32" t="n">
        <v>2.231</v>
      </c>
      <c r="BH282" s="32" t="n">
        <v>2.238</v>
      </c>
      <c r="BI282" s="32" t="n">
        <v>2.263</v>
      </c>
      <c r="BJ282" s="32" t="n">
        <v>2.33</v>
      </c>
      <c r="BK282" s="32" t="n">
        <v>2.37</v>
      </c>
      <c r="BL282" s="32" t="n">
        <v>2.46</v>
      </c>
      <c r="BM282" s="32" t="n">
        <v>2.56</v>
      </c>
      <c r="BN282" s="32" t="n">
        <v>2.5725</v>
      </c>
      <c r="BO282" s="32" t="n">
        <v>2.4425</v>
      </c>
      <c r="BP282" s="32" t="n">
        <v>2.3545</v>
      </c>
      <c r="BQ282" s="32" t="n">
        <v>2.3155</v>
      </c>
      <c r="BR282" s="32" t="n">
        <v>2.3175</v>
      </c>
      <c r="BS282" s="32" t="n">
        <v>2.3235</v>
      </c>
      <c r="BT282" s="32" t="n">
        <v>2.3305</v>
      </c>
      <c r="BU282" s="32" t="n">
        <v>2.3555</v>
      </c>
      <c r="BV282" s="32" t="n">
        <v>2.4225</v>
      </c>
      <c r="BW282" s="32" t="n">
        <v>2.4625</v>
      </c>
      <c r="BX282" s="32" t="n">
        <v>2.5525</v>
      </c>
      <c r="BY282" s="32" t="n">
        <v>2.6525</v>
      </c>
      <c r="BZ282" s="32" t="n">
        <v>2.6725</v>
      </c>
      <c r="CA282" s="32" t="n">
        <v>2.5425</v>
      </c>
      <c r="CB282" s="32" t="n">
        <v>2.4545</v>
      </c>
      <c r="CC282" s="32" t="n">
        <v>2.4155</v>
      </c>
      <c r="CD282" s="32" t="n">
        <v>2.4175</v>
      </c>
      <c r="CE282" s="32" t="n">
        <v>2.4235</v>
      </c>
      <c r="CF282" s="32" t="n">
        <v>2.4305</v>
      </c>
      <c r="CG282" s="32" t="n">
        <v>2.4555</v>
      </c>
      <c r="CH282" s="32" t="n">
        <v>2.5225</v>
      </c>
      <c r="CI282" s="32" t="n">
        <v>2.5625</v>
      </c>
      <c r="CJ282" s="32" t="n">
        <v>2.6525</v>
      </c>
      <c r="CK282" s="32" t="n">
        <v>2.7525</v>
      </c>
      <c r="CL282" s="32" t="n">
        <v>2.79</v>
      </c>
      <c r="CM282" s="32" t="n">
        <v>2.66</v>
      </c>
      <c r="CN282" s="32" t="n">
        <v>2.572</v>
      </c>
      <c r="CO282" s="32" t="n">
        <v>2.533</v>
      </c>
      <c r="CP282" s="32" t="n">
        <v>2.535</v>
      </c>
      <c r="CQ282" s="32" t="n">
        <v>2.541</v>
      </c>
      <c r="CR282" s="32" t="n">
        <v>2.548</v>
      </c>
      <c r="CS282" s="32" t="n">
        <v>2.573</v>
      </c>
      <c r="CT282" s="32" t="n">
        <v>2.64</v>
      </c>
      <c r="CU282" s="32" t="n">
        <v>2.68</v>
      </c>
      <c r="CV282" s="32" t="n">
        <v>2.77</v>
      </c>
      <c r="CW282" s="32" t="n">
        <v>2.87</v>
      </c>
      <c r="CX282" s="32" t="n">
        <v>2.9225</v>
      </c>
      <c r="CY282" s="32" t="n">
        <v>2.7925</v>
      </c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</row>
    <row r="283" customFormat="false" ht="12.75" hidden="true" customHeight="false" outlineLevel="0" collapsed="false">
      <c r="A283" s="0" t="n">
        <f aca="false">WEEKDAY(C283,2)</f>
        <v>5</v>
      </c>
      <c r="B283" s="0" t="n">
        <f aca="false">MONTH(C283)</f>
        <v>2</v>
      </c>
      <c r="C283" s="23" t="n">
        <v>34383</v>
      </c>
      <c r="D283" s="0" t="n">
        <f aca="false">MONTH(R283)</f>
        <v>2</v>
      </c>
      <c r="E283" s="0" t="n">
        <f aca="false">YEAR(R283)</f>
        <v>1994</v>
      </c>
      <c r="F283" s="35" t="n">
        <f aca="false">L283-K283</f>
        <v>0.127771428571429</v>
      </c>
      <c r="G283" s="24" t="n">
        <f aca="false">N283-M283</f>
        <v>0.0800000000000001</v>
      </c>
      <c r="H283" s="24" t="n">
        <f aca="false">O283-N283</f>
        <v>0.0924999999999998</v>
      </c>
      <c r="I283" s="24" t="n">
        <f aca="false">O283-M283</f>
        <v>0.1725</v>
      </c>
      <c r="J283" s="25" t="n">
        <f aca="false">VLOOKUP(C283,'Nymex hist.'!A:B,2,0)</f>
        <v>2.418</v>
      </c>
      <c r="K283" s="34" t="n">
        <f aca="false">AVERAGE(AG283:AM283)</f>
        <v>2.17742857142857</v>
      </c>
      <c r="L283" s="34" t="n">
        <f aca="false">AVERAGE(AN283:AR283)</f>
        <v>2.3052</v>
      </c>
      <c r="M283" s="27" t="n">
        <f aca="false">SUMIF($S$3:$FQ$3,$E283+1,$S283:$FQ283)/COUNTIF($S$3:$FQ$3,$E283+1)</f>
        <v>2.25033333333333</v>
      </c>
      <c r="N283" s="27" t="n">
        <f aca="false">SUMIF($S$3:$FQ$3,$E283+2,$S283:$FQ283)/COUNTIF($S$3:$FQ$3,$E283+2)</f>
        <v>2.33033333333333</v>
      </c>
      <c r="O283" s="27" t="n">
        <f aca="false">SUMIF($S$3:$FQ$3,$E283+3,$S283:$FQ283)/COUNTIF($S$3:$FQ$3,$E283+3)</f>
        <v>2.42283333333333</v>
      </c>
      <c r="P283" s="27" t="n">
        <f aca="false">SUMIF($S$3:$FQ$3,$E283+4,$S283:$FQ283)/COUNTIF($S$3:$FQ$3,$E283+4)</f>
        <v>2.52283333333333</v>
      </c>
      <c r="Q283" s="27" t="n">
        <f aca="false">SUMIF($S$3:$FQ$3,$E283+5,$S283:$FQ283)/COUNTIF($S$3:$FQ$3,$E283+5)</f>
        <v>2.64033333333333</v>
      </c>
      <c r="R283" s="28" t="n">
        <v>34383</v>
      </c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 t="n">
        <v>2.418</v>
      </c>
      <c r="AG283" s="29" t="n">
        <v>2.254</v>
      </c>
      <c r="AH283" s="29" t="n">
        <v>2.19</v>
      </c>
      <c r="AI283" s="29" t="n">
        <v>2.155</v>
      </c>
      <c r="AJ283" s="30" t="n">
        <v>2.14</v>
      </c>
      <c r="AK283" s="29" t="n">
        <v>2.14</v>
      </c>
      <c r="AL283" s="29" t="n">
        <v>2.16</v>
      </c>
      <c r="AM283" s="29" t="n">
        <v>2.203</v>
      </c>
      <c r="AN283" s="29" t="n">
        <v>2.294</v>
      </c>
      <c r="AO283" s="29" t="n">
        <v>2.395</v>
      </c>
      <c r="AP283" s="29" t="n">
        <v>2.395</v>
      </c>
      <c r="AQ283" s="29" t="n">
        <v>2.265</v>
      </c>
      <c r="AR283" s="29" t="n">
        <v>2.177</v>
      </c>
      <c r="AS283" s="29" t="n">
        <v>2.138</v>
      </c>
      <c r="AT283" s="29" t="n">
        <v>2.14</v>
      </c>
      <c r="AU283" s="29" t="n">
        <v>2.146</v>
      </c>
      <c r="AV283" s="29" t="n">
        <v>2.153</v>
      </c>
      <c r="AW283" s="29" t="n">
        <v>2.178</v>
      </c>
      <c r="AX283" s="29" t="n">
        <v>2.25</v>
      </c>
      <c r="AY283" s="29" t="n">
        <v>2.293</v>
      </c>
      <c r="AZ283" s="29" t="n">
        <v>2.384</v>
      </c>
      <c r="BA283" s="29" t="n">
        <v>2.485</v>
      </c>
      <c r="BB283" s="29" t="n">
        <v>2.475</v>
      </c>
      <c r="BC283" s="29" t="n">
        <v>2.345</v>
      </c>
      <c r="BD283" s="29" t="n">
        <v>2.257</v>
      </c>
      <c r="BE283" s="29" t="n">
        <v>2.218</v>
      </c>
      <c r="BF283" s="29" t="n">
        <v>2.22</v>
      </c>
      <c r="BG283" s="29" t="n">
        <v>2.226</v>
      </c>
      <c r="BH283" s="29" t="n">
        <v>2.233</v>
      </c>
      <c r="BI283" s="29" t="n">
        <v>2.258</v>
      </c>
      <c r="BJ283" s="29" t="n">
        <v>2.33</v>
      </c>
      <c r="BK283" s="29" t="n">
        <v>2.373</v>
      </c>
      <c r="BL283" s="29" t="n">
        <v>2.464</v>
      </c>
      <c r="BM283" s="29" t="n">
        <v>2.565</v>
      </c>
      <c r="BN283" s="29" t="n">
        <v>2.5675</v>
      </c>
      <c r="BO283" s="29" t="n">
        <v>2.4375</v>
      </c>
      <c r="BP283" s="29" t="n">
        <v>2.3495</v>
      </c>
      <c r="BQ283" s="29" t="n">
        <v>2.3105</v>
      </c>
      <c r="BR283" s="29" t="n">
        <v>2.3125</v>
      </c>
      <c r="BS283" s="29" t="n">
        <v>2.3185</v>
      </c>
      <c r="BT283" s="29" t="n">
        <v>2.3255</v>
      </c>
      <c r="BU283" s="29" t="n">
        <v>2.3505</v>
      </c>
      <c r="BV283" s="29" t="n">
        <v>2.4225</v>
      </c>
      <c r="BW283" s="29" t="n">
        <v>2.4655</v>
      </c>
      <c r="BX283" s="29" t="n">
        <v>2.5565</v>
      </c>
      <c r="BY283" s="29" t="n">
        <v>2.6575</v>
      </c>
      <c r="BZ283" s="29" t="n">
        <v>2.6675</v>
      </c>
      <c r="CA283" s="29" t="n">
        <v>2.5375</v>
      </c>
      <c r="CB283" s="29" t="n">
        <v>2.4495</v>
      </c>
      <c r="CC283" s="29" t="n">
        <v>2.4105</v>
      </c>
      <c r="CD283" s="29" t="n">
        <v>2.4125</v>
      </c>
      <c r="CE283" s="29" t="n">
        <v>2.4185</v>
      </c>
      <c r="CF283" s="29" t="n">
        <v>2.4255</v>
      </c>
      <c r="CG283" s="29" t="n">
        <v>2.4505</v>
      </c>
      <c r="CH283" s="29" t="n">
        <v>2.5225</v>
      </c>
      <c r="CI283" s="29" t="n">
        <v>2.5655</v>
      </c>
      <c r="CJ283" s="29" t="n">
        <v>2.6565</v>
      </c>
      <c r="CK283" s="29" t="n">
        <v>2.7575</v>
      </c>
      <c r="CL283" s="29" t="n">
        <v>2.785</v>
      </c>
      <c r="CM283" s="29" t="n">
        <v>2.655</v>
      </c>
      <c r="CN283" s="29" t="n">
        <v>2.567</v>
      </c>
      <c r="CO283" s="29" t="n">
        <v>2.528</v>
      </c>
      <c r="CP283" s="29" t="n">
        <v>2.53</v>
      </c>
      <c r="CQ283" s="29" t="n">
        <v>2.536</v>
      </c>
      <c r="CR283" s="29" t="n">
        <v>2.543</v>
      </c>
      <c r="CS283" s="29" t="n">
        <v>2.568</v>
      </c>
      <c r="CT283" s="29" t="n">
        <v>2.64</v>
      </c>
      <c r="CU283" s="29" t="n">
        <v>2.683</v>
      </c>
      <c r="CV283" s="29" t="n">
        <v>2.774</v>
      </c>
      <c r="CW283" s="29" t="n">
        <v>2.875</v>
      </c>
      <c r="CX283" s="29" t="n">
        <v>2.9175</v>
      </c>
      <c r="CY283" s="29" t="n">
        <v>2.7875</v>
      </c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12.75" hidden="true" customHeight="false" outlineLevel="0" collapsed="false">
      <c r="A284" s="0" t="n">
        <f aca="false">WEEKDAY(C284,2)</f>
        <v>2</v>
      </c>
      <c r="B284" s="0" t="n">
        <f aca="false">MONTH(C284)</f>
        <v>2</v>
      </c>
      <c r="C284" s="23" t="n">
        <v>34387</v>
      </c>
      <c r="D284" s="0" t="n">
        <f aca="false">MONTH(R284)</f>
        <v>2</v>
      </c>
      <c r="E284" s="0" t="n">
        <f aca="false">YEAR(R284)</f>
        <v>1994</v>
      </c>
      <c r="F284" s="35" t="n">
        <f aca="false">L284-K284</f>
        <v>0.113971428571428</v>
      </c>
      <c r="G284" s="24" t="n">
        <f aca="false">N284-M284</f>
        <v>0.0800000000000001</v>
      </c>
      <c r="H284" s="24" t="n">
        <f aca="false">O284-N284</f>
        <v>0.0924999999999998</v>
      </c>
      <c r="I284" s="24" t="n">
        <f aca="false">O284-M284</f>
        <v>0.1725</v>
      </c>
      <c r="J284" s="25" t="n">
        <f aca="false">VLOOKUP(C284,'Nymex hist.'!A:B,2,0)</f>
        <v>2.296</v>
      </c>
      <c r="K284" s="34" t="n">
        <f aca="false">AVERAGE(AG284:AM284)</f>
        <v>2.20142857142857</v>
      </c>
      <c r="L284" s="34" t="n">
        <f aca="false">AVERAGE(AN284:AR284)</f>
        <v>2.3154</v>
      </c>
      <c r="M284" s="27" t="n">
        <f aca="false">SUMIF($S$3:$FQ$3,$E284+1,$S284:$FQ284)/COUNTIF($S$3:$FQ$3,$E284+1)</f>
        <v>2.25925</v>
      </c>
      <c r="N284" s="27" t="n">
        <f aca="false">SUMIF($S$3:$FQ$3,$E284+2,$S284:$FQ284)/COUNTIF($S$3:$FQ$3,$E284+2)</f>
        <v>2.33925</v>
      </c>
      <c r="O284" s="27" t="n">
        <f aca="false">SUMIF($S$3:$FQ$3,$E284+3,$S284:$FQ284)/COUNTIF($S$3:$FQ$3,$E284+3)</f>
        <v>2.43175</v>
      </c>
      <c r="P284" s="27" t="n">
        <f aca="false">SUMIF($S$3:$FQ$3,$E284+4,$S284:$FQ284)/COUNTIF($S$3:$FQ$3,$E284+4)</f>
        <v>2.53175</v>
      </c>
      <c r="Q284" s="27" t="n">
        <f aca="false">SUMIF($S$3:$FQ$3,$E284+5,$S284:$FQ284)/COUNTIF($S$3:$FQ$3,$E284+5)</f>
        <v>2.64925</v>
      </c>
      <c r="R284" s="28" t="n">
        <v>34387</v>
      </c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 t="n">
        <v>2.418</v>
      </c>
      <c r="AG284" s="29" t="n">
        <v>2.296</v>
      </c>
      <c r="AH284" s="29" t="n">
        <v>2.22</v>
      </c>
      <c r="AI284" s="29" t="n">
        <v>2.18</v>
      </c>
      <c r="AJ284" s="30" t="n">
        <v>2.16</v>
      </c>
      <c r="AK284" s="29" t="n">
        <v>2.16</v>
      </c>
      <c r="AL284" s="29" t="n">
        <v>2.177</v>
      </c>
      <c r="AM284" s="29" t="n">
        <v>2.217</v>
      </c>
      <c r="AN284" s="29" t="n">
        <v>2.305</v>
      </c>
      <c r="AO284" s="29" t="n">
        <v>2.405</v>
      </c>
      <c r="AP284" s="29" t="n">
        <v>2.405</v>
      </c>
      <c r="AQ284" s="29" t="n">
        <v>2.275</v>
      </c>
      <c r="AR284" s="29" t="n">
        <v>2.187</v>
      </c>
      <c r="AS284" s="29" t="n">
        <v>2.15</v>
      </c>
      <c r="AT284" s="29" t="n">
        <v>2.155</v>
      </c>
      <c r="AU284" s="29" t="n">
        <v>2.161</v>
      </c>
      <c r="AV284" s="29" t="n">
        <v>2.168</v>
      </c>
      <c r="AW284" s="29" t="n">
        <v>2.193</v>
      </c>
      <c r="AX284" s="29" t="n">
        <v>2.22</v>
      </c>
      <c r="AY284" s="29" t="n">
        <v>2.307</v>
      </c>
      <c r="AZ284" s="29" t="n">
        <v>2.395</v>
      </c>
      <c r="BA284" s="29" t="n">
        <v>2.495</v>
      </c>
      <c r="BB284" s="29" t="n">
        <v>2.485</v>
      </c>
      <c r="BC284" s="29" t="n">
        <v>2.355</v>
      </c>
      <c r="BD284" s="29" t="n">
        <v>2.267</v>
      </c>
      <c r="BE284" s="29" t="n">
        <v>2.23</v>
      </c>
      <c r="BF284" s="29" t="n">
        <v>2.235</v>
      </c>
      <c r="BG284" s="29" t="n">
        <v>2.241</v>
      </c>
      <c r="BH284" s="29" t="n">
        <v>2.248</v>
      </c>
      <c r="BI284" s="29" t="n">
        <v>2.273</v>
      </c>
      <c r="BJ284" s="29" t="n">
        <v>2.3</v>
      </c>
      <c r="BK284" s="29" t="n">
        <v>2.387</v>
      </c>
      <c r="BL284" s="29" t="n">
        <v>2.475</v>
      </c>
      <c r="BM284" s="29" t="n">
        <v>2.575</v>
      </c>
      <c r="BN284" s="29" t="n">
        <v>2.5775</v>
      </c>
      <c r="BO284" s="29" t="n">
        <v>2.4475</v>
      </c>
      <c r="BP284" s="29" t="n">
        <v>2.3595</v>
      </c>
      <c r="BQ284" s="29" t="n">
        <v>2.3225</v>
      </c>
      <c r="BR284" s="29" t="n">
        <v>2.3275</v>
      </c>
      <c r="BS284" s="29" t="n">
        <v>2.3335</v>
      </c>
      <c r="BT284" s="29" t="n">
        <v>2.3405</v>
      </c>
      <c r="BU284" s="29" t="n">
        <v>2.3655</v>
      </c>
      <c r="BV284" s="29" t="n">
        <v>2.3925</v>
      </c>
      <c r="BW284" s="29" t="n">
        <v>2.4795</v>
      </c>
      <c r="BX284" s="29" t="n">
        <v>2.5675</v>
      </c>
      <c r="BY284" s="29" t="n">
        <v>2.6675</v>
      </c>
      <c r="BZ284" s="29" t="n">
        <v>2.6775</v>
      </c>
      <c r="CA284" s="29" t="n">
        <v>2.5475</v>
      </c>
      <c r="CB284" s="29" t="n">
        <v>2.4595</v>
      </c>
      <c r="CC284" s="29" t="n">
        <v>2.4225</v>
      </c>
      <c r="CD284" s="29" t="n">
        <v>2.4275</v>
      </c>
      <c r="CE284" s="29" t="n">
        <v>2.4335</v>
      </c>
      <c r="CF284" s="29" t="n">
        <v>2.4405</v>
      </c>
      <c r="CG284" s="29" t="n">
        <v>2.4655</v>
      </c>
      <c r="CH284" s="29" t="n">
        <v>2.4925</v>
      </c>
      <c r="CI284" s="29" t="n">
        <v>2.5795</v>
      </c>
      <c r="CJ284" s="29" t="n">
        <v>2.6675</v>
      </c>
      <c r="CK284" s="29" t="n">
        <v>2.7675</v>
      </c>
      <c r="CL284" s="29" t="n">
        <v>2.795</v>
      </c>
      <c r="CM284" s="29" t="n">
        <v>2.665</v>
      </c>
      <c r="CN284" s="29" t="n">
        <v>2.577</v>
      </c>
      <c r="CO284" s="29" t="n">
        <v>2.54</v>
      </c>
      <c r="CP284" s="29" t="n">
        <v>2.545</v>
      </c>
      <c r="CQ284" s="29" t="n">
        <v>2.551</v>
      </c>
      <c r="CR284" s="29" t="n">
        <v>2.558</v>
      </c>
      <c r="CS284" s="29" t="n">
        <v>2.583</v>
      </c>
      <c r="CT284" s="29" t="n">
        <v>2.61</v>
      </c>
      <c r="CU284" s="29" t="n">
        <v>2.697</v>
      </c>
      <c r="CV284" s="29" t="n">
        <v>2.785</v>
      </c>
      <c r="CW284" s="29" t="n">
        <v>2.885</v>
      </c>
      <c r="CX284" s="29" t="n">
        <v>2.9275</v>
      </c>
      <c r="CY284" s="29" t="n">
        <v>2.7975</v>
      </c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12.75" hidden="true" customHeight="false" outlineLevel="0" collapsed="false">
      <c r="A285" s="0" t="n">
        <f aca="false">WEEKDAY(C285,2)</f>
        <v>3</v>
      </c>
      <c r="B285" s="0" t="n">
        <f aca="false">MONTH(C285)</f>
        <v>2</v>
      </c>
      <c r="C285" s="23" t="n">
        <v>34388</v>
      </c>
      <c r="D285" s="0" t="n">
        <f aca="false">MONTH(R285)</f>
        <v>2</v>
      </c>
      <c r="E285" s="0" t="n">
        <f aca="false">YEAR(R285)</f>
        <v>1994</v>
      </c>
      <c r="F285" s="35" t="n">
        <f aca="false">L285-K285</f>
        <v>0.132228571428571</v>
      </c>
      <c r="G285" s="24" t="n">
        <f aca="false">N285-M285</f>
        <v>0.0774999999999997</v>
      </c>
      <c r="H285" s="24" t="n">
        <f aca="false">O285-N285</f>
        <v>0.0900000000000003</v>
      </c>
      <c r="I285" s="24" t="n">
        <f aca="false">O285-M285</f>
        <v>0.1675</v>
      </c>
      <c r="J285" s="25" t="n">
        <f aca="false">VLOOKUP(C285,'Nymex hist.'!A:B,2,0)</f>
        <v>2.232</v>
      </c>
      <c r="K285" s="34" t="n">
        <f aca="false">AVERAGE(AG285:AM285)</f>
        <v>2.16857142857143</v>
      </c>
      <c r="L285" s="34" t="n">
        <f aca="false">AVERAGE(AN285:AR285)</f>
        <v>2.3008</v>
      </c>
      <c r="M285" s="27" t="n">
        <f aca="false">SUMIF($S$3:$FQ$3,$E285+1,$S285:$FQ285)/COUNTIF($S$3:$FQ$3,$E285+1)</f>
        <v>2.24616666666667</v>
      </c>
      <c r="N285" s="27" t="n">
        <f aca="false">SUMIF($S$3:$FQ$3,$E285+2,$S285:$FQ285)/COUNTIF($S$3:$FQ$3,$E285+2)</f>
        <v>2.32366666666667</v>
      </c>
      <c r="O285" s="27" t="n">
        <f aca="false">SUMIF($S$3:$FQ$3,$E285+3,$S285:$FQ285)/COUNTIF($S$3:$FQ$3,$E285+3)</f>
        <v>2.41366666666667</v>
      </c>
      <c r="P285" s="27" t="n">
        <f aca="false">SUMIF($S$3:$FQ$3,$E285+4,$S285:$FQ285)/COUNTIF($S$3:$FQ$3,$E285+4)</f>
        <v>2.51366666666667</v>
      </c>
      <c r="Q285" s="27" t="n">
        <f aca="false">SUMIF($S$3:$FQ$3,$E285+5,$S285:$FQ285)/COUNTIF($S$3:$FQ$3,$E285+5)</f>
        <v>2.63116666666667</v>
      </c>
      <c r="R285" s="28" t="n">
        <v>34388</v>
      </c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 t="n">
        <v>2.418</v>
      </c>
      <c r="AG285" s="29" t="n">
        <v>2.232</v>
      </c>
      <c r="AH285" s="29" t="n">
        <v>2.168</v>
      </c>
      <c r="AI285" s="29" t="n">
        <v>2.14</v>
      </c>
      <c r="AJ285" s="30" t="n">
        <v>2.13</v>
      </c>
      <c r="AK285" s="29" t="n">
        <v>2.14</v>
      </c>
      <c r="AL285" s="29" t="n">
        <v>2.165</v>
      </c>
      <c r="AM285" s="29" t="n">
        <v>2.205</v>
      </c>
      <c r="AN285" s="29" t="n">
        <v>2.292</v>
      </c>
      <c r="AO285" s="29" t="n">
        <v>2.39</v>
      </c>
      <c r="AP285" s="29" t="n">
        <v>2.39</v>
      </c>
      <c r="AQ285" s="29" t="n">
        <v>2.26</v>
      </c>
      <c r="AR285" s="29" t="n">
        <v>2.172</v>
      </c>
      <c r="AS285" s="29" t="n">
        <v>2.135</v>
      </c>
      <c r="AT285" s="29" t="n">
        <v>2.14</v>
      </c>
      <c r="AU285" s="29" t="n">
        <v>2.145</v>
      </c>
      <c r="AV285" s="29" t="n">
        <v>2.15</v>
      </c>
      <c r="AW285" s="29" t="n">
        <v>2.17</v>
      </c>
      <c r="AX285" s="29" t="n">
        <v>2.205</v>
      </c>
      <c r="AY285" s="29" t="n">
        <v>2.305</v>
      </c>
      <c r="AZ285" s="29" t="n">
        <v>2.392</v>
      </c>
      <c r="BA285" s="29" t="n">
        <v>2.49</v>
      </c>
      <c r="BB285" s="29" t="n">
        <v>2.4675</v>
      </c>
      <c r="BC285" s="29" t="n">
        <v>2.3375</v>
      </c>
      <c r="BD285" s="29" t="n">
        <v>2.2495</v>
      </c>
      <c r="BE285" s="29" t="n">
        <v>2.2125</v>
      </c>
      <c r="BF285" s="29" t="n">
        <v>2.2175</v>
      </c>
      <c r="BG285" s="29" t="n">
        <v>2.2225</v>
      </c>
      <c r="BH285" s="29" t="n">
        <v>2.2275</v>
      </c>
      <c r="BI285" s="29" t="n">
        <v>2.2475</v>
      </c>
      <c r="BJ285" s="29" t="n">
        <v>2.2825</v>
      </c>
      <c r="BK285" s="29" t="n">
        <v>2.3825</v>
      </c>
      <c r="BL285" s="29" t="n">
        <v>2.4695</v>
      </c>
      <c r="BM285" s="29" t="n">
        <v>2.5675</v>
      </c>
      <c r="BN285" s="29" t="n">
        <v>2.5575</v>
      </c>
      <c r="BO285" s="29" t="n">
        <v>2.4275</v>
      </c>
      <c r="BP285" s="29" t="n">
        <v>2.3395</v>
      </c>
      <c r="BQ285" s="29" t="n">
        <v>2.3025</v>
      </c>
      <c r="BR285" s="29" t="n">
        <v>2.3075</v>
      </c>
      <c r="BS285" s="29" t="n">
        <v>2.3125</v>
      </c>
      <c r="BT285" s="29" t="n">
        <v>2.3175</v>
      </c>
      <c r="BU285" s="29" t="n">
        <v>2.3375</v>
      </c>
      <c r="BV285" s="29" t="n">
        <v>2.3725</v>
      </c>
      <c r="BW285" s="29" t="n">
        <v>2.4725</v>
      </c>
      <c r="BX285" s="29" t="n">
        <v>2.5595</v>
      </c>
      <c r="BY285" s="29" t="n">
        <v>2.6575</v>
      </c>
      <c r="BZ285" s="29" t="n">
        <v>2.6575</v>
      </c>
      <c r="CA285" s="29" t="n">
        <v>2.5275</v>
      </c>
      <c r="CB285" s="29" t="n">
        <v>2.4395</v>
      </c>
      <c r="CC285" s="29" t="n">
        <v>2.4025</v>
      </c>
      <c r="CD285" s="29" t="n">
        <v>2.4075</v>
      </c>
      <c r="CE285" s="29" t="n">
        <v>2.4125</v>
      </c>
      <c r="CF285" s="29" t="n">
        <v>2.4175</v>
      </c>
      <c r="CG285" s="29" t="n">
        <v>2.4375</v>
      </c>
      <c r="CH285" s="29" t="n">
        <v>2.4725</v>
      </c>
      <c r="CI285" s="29" t="n">
        <v>2.5725</v>
      </c>
      <c r="CJ285" s="29" t="n">
        <v>2.6595</v>
      </c>
      <c r="CK285" s="29" t="n">
        <v>2.7575</v>
      </c>
      <c r="CL285" s="29" t="n">
        <v>2.775</v>
      </c>
      <c r="CM285" s="29" t="n">
        <v>2.645</v>
      </c>
      <c r="CN285" s="29" t="n">
        <v>2.557</v>
      </c>
      <c r="CO285" s="29" t="n">
        <v>2.52</v>
      </c>
      <c r="CP285" s="29" t="n">
        <v>2.525</v>
      </c>
      <c r="CQ285" s="29" t="n">
        <v>2.53</v>
      </c>
      <c r="CR285" s="29" t="n">
        <v>2.535</v>
      </c>
      <c r="CS285" s="29" t="n">
        <v>2.555</v>
      </c>
      <c r="CT285" s="29" t="n">
        <v>2.59</v>
      </c>
      <c r="CU285" s="29" t="n">
        <v>2.69</v>
      </c>
      <c r="CV285" s="29" t="n">
        <v>2.777</v>
      </c>
      <c r="CW285" s="29" t="n">
        <v>2.875</v>
      </c>
      <c r="CX285" s="29" t="n">
        <v>2.9075</v>
      </c>
      <c r="CY285" s="29" t="n">
        <v>2.7775</v>
      </c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</row>
    <row r="286" customFormat="false" ht="12.75" hidden="false" customHeight="false" outlineLevel="0" collapsed="false">
      <c r="A286" s="1" t="n">
        <f aca="false">WEEKDAY(C286,2)</f>
        <v>4</v>
      </c>
      <c r="B286" s="1" t="n">
        <f aca="false">MONTH(C286)</f>
        <v>2</v>
      </c>
      <c r="C286" s="23" t="n">
        <v>34389</v>
      </c>
      <c r="D286" s="0" t="n">
        <f aca="false">MONTH(R286)</f>
        <v>2</v>
      </c>
      <c r="E286" s="0" t="n">
        <f aca="false">YEAR(R286)</f>
        <v>1994</v>
      </c>
      <c r="F286" s="3" t="n">
        <f aca="false">L286-K286</f>
        <v>0.130657142857143</v>
      </c>
      <c r="G286" s="3" t="n">
        <f aca="false">N286-M286</f>
        <v>0.0774999999999997</v>
      </c>
      <c r="H286" s="3" t="n">
        <f aca="false">O286-N286</f>
        <v>0.0900000000000003</v>
      </c>
      <c r="I286" s="3" t="n">
        <f aca="false">O286-M286</f>
        <v>0.1675</v>
      </c>
      <c r="J286" s="4" t="n">
        <f aca="false">VLOOKUP(C286,'Nymex hist.'!A:B,2,0)</f>
        <v>2.248</v>
      </c>
      <c r="K286" s="4" t="n">
        <f aca="false">AVERAGE(AG286:AM286)</f>
        <v>2.17814285714286</v>
      </c>
      <c r="L286" s="4" t="n">
        <f aca="false">AVERAGE(AN286:AR286)</f>
        <v>2.3088</v>
      </c>
      <c r="M286" s="4" t="n">
        <f aca="false">SUMIF($S$3:$FQ$3,$E286+1,$S286:$FQ286)/COUNTIF($S$3:$FQ$3,$E286+1)</f>
        <v>2.25483333333333</v>
      </c>
      <c r="N286" s="4" t="n">
        <f aca="false">SUMIF($S$3:$FQ$3,$E286+2,$S286:$FQ286)/COUNTIF($S$3:$FQ$3,$E286+2)</f>
        <v>2.33233333333333</v>
      </c>
      <c r="O286" s="4" t="n">
        <f aca="false">SUMIF($S$3:$FQ$3,$E286+3,$S286:$FQ286)/COUNTIF($S$3:$FQ$3,$E286+3)</f>
        <v>2.42233333333333</v>
      </c>
      <c r="P286" s="4" t="n">
        <f aca="false">SUMIF($S$3:$FQ$3,$E286+4,$S286:$FQ286)/COUNTIF($S$3:$FQ$3,$E286+4)</f>
        <v>2.52233333333333</v>
      </c>
      <c r="Q286" s="4" t="n">
        <f aca="false">SUMIF($S$3:$FQ$3,$E286+5,$S286:$FQ286)/COUNTIF($S$3:$FQ$3,$E286+5)</f>
        <v>2.63983333333333</v>
      </c>
      <c r="R286" s="21" t="n">
        <v>34389</v>
      </c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 t="n">
        <v>2.418</v>
      </c>
      <c r="AG286" s="32" t="n">
        <v>2.248</v>
      </c>
      <c r="AH286" s="32" t="n">
        <v>2.179</v>
      </c>
      <c r="AI286" s="32" t="n">
        <v>2.148</v>
      </c>
      <c r="AJ286" s="37" t="n">
        <v>2.138</v>
      </c>
      <c r="AK286" s="32" t="n">
        <v>2.148</v>
      </c>
      <c r="AL286" s="32" t="n">
        <v>2.173</v>
      </c>
      <c r="AM286" s="32" t="n">
        <v>2.213</v>
      </c>
      <c r="AN286" s="32" t="n">
        <v>2.3</v>
      </c>
      <c r="AO286" s="32" t="n">
        <v>2.398</v>
      </c>
      <c r="AP286" s="32" t="n">
        <v>2.398</v>
      </c>
      <c r="AQ286" s="32" t="n">
        <v>2.268</v>
      </c>
      <c r="AR286" s="32" t="n">
        <v>2.18</v>
      </c>
      <c r="AS286" s="32" t="n">
        <v>2.143</v>
      </c>
      <c r="AT286" s="32" t="n">
        <v>2.148</v>
      </c>
      <c r="AU286" s="32" t="n">
        <v>2.155</v>
      </c>
      <c r="AV286" s="32" t="n">
        <v>2.16</v>
      </c>
      <c r="AW286" s="32" t="n">
        <v>2.18</v>
      </c>
      <c r="AX286" s="32" t="n">
        <v>2.215</v>
      </c>
      <c r="AY286" s="32" t="n">
        <v>2.313</v>
      </c>
      <c r="AZ286" s="32" t="n">
        <v>2.4</v>
      </c>
      <c r="BA286" s="32" t="n">
        <v>2.498</v>
      </c>
      <c r="BB286" s="32" t="n">
        <v>2.4755</v>
      </c>
      <c r="BC286" s="32" t="n">
        <v>2.3455</v>
      </c>
      <c r="BD286" s="32" t="n">
        <v>2.2575</v>
      </c>
      <c r="BE286" s="32" t="n">
        <v>2.2205</v>
      </c>
      <c r="BF286" s="32" t="n">
        <v>2.2255</v>
      </c>
      <c r="BG286" s="32" t="n">
        <v>2.2325</v>
      </c>
      <c r="BH286" s="32" t="n">
        <v>2.2375</v>
      </c>
      <c r="BI286" s="32" t="n">
        <v>2.2575</v>
      </c>
      <c r="BJ286" s="32" t="n">
        <v>2.2925</v>
      </c>
      <c r="BK286" s="32" t="n">
        <v>2.3905</v>
      </c>
      <c r="BL286" s="32" t="n">
        <v>2.4775</v>
      </c>
      <c r="BM286" s="32" t="n">
        <v>2.5755</v>
      </c>
      <c r="BN286" s="32" t="n">
        <v>2.5655</v>
      </c>
      <c r="BO286" s="32" t="n">
        <v>2.4355</v>
      </c>
      <c r="BP286" s="32" t="n">
        <v>2.3475</v>
      </c>
      <c r="BQ286" s="32" t="n">
        <v>2.3105</v>
      </c>
      <c r="BR286" s="32" t="n">
        <v>2.3155</v>
      </c>
      <c r="BS286" s="32" t="n">
        <v>2.3225</v>
      </c>
      <c r="BT286" s="32" t="n">
        <v>2.3275</v>
      </c>
      <c r="BU286" s="32" t="n">
        <v>2.3475</v>
      </c>
      <c r="BV286" s="32" t="n">
        <v>2.3825</v>
      </c>
      <c r="BW286" s="32" t="n">
        <v>2.4805</v>
      </c>
      <c r="BX286" s="32" t="n">
        <v>2.5675</v>
      </c>
      <c r="BY286" s="32" t="n">
        <v>2.6655</v>
      </c>
      <c r="BZ286" s="32" t="n">
        <v>2.6655</v>
      </c>
      <c r="CA286" s="32" t="n">
        <v>2.5355</v>
      </c>
      <c r="CB286" s="32" t="n">
        <v>2.4475</v>
      </c>
      <c r="CC286" s="32" t="n">
        <v>2.4105</v>
      </c>
      <c r="CD286" s="32" t="n">
        <v>2.4155</v>
      </c>
      <c r="CE286" s="32" t="n">
        <v>2.4225</v>
      </c>
      <c r="CF286" s="32" t="n">
        <v>2.4275</v>
      </c>
      <c r="CG286" s="32" t="n">
        <v>2.4475</v>
      </c>
      <c r="CH286" s="32" t="n">
        <v>2.4825</v>
      </c>
      <c r="CI286" s="32" t="n">
        <v>2.5805</v>
      </c>
      <c r="CJ286" s="32" t="n">
        <v>2.6675</v>
      </c>
      <c r="CK286" s="32" t="n">
        <v>2.7655</v>
      </c>
      <c r="CL286" s="32" t="n">
        <v>2.783</v>
      </c>
      <c r="CM286" s="32" t="n">
        <v>2.653</v>
      </c>
      <c r="CN286" s="32" t="n">
        <v>2.565</v>
      </c>
      <c r="CO286" s="32" t="n">
        <v>2.528</v>
      </c>
      <c r="CP286" s="32" t="n">
        <v>2.533</v>
      </c>
      <c r="CQ286" s="32" t="n">
        <v>2.54</v>
      </c>
      <c r="CR286" s="32" t="n">
        <v>2.545</v>
      </c>
      <c r="CS286" s="32" t="n">
        <v>2.565</v>
      </c>
      <c r="CT286" s="32" t="n">
        <v>2.6</v>
      </c>
      <c r="CU286" s="32" t="n">
        <v>2.698</v>
      </c>
      <c r="CV286" s="32" t="n">
        <v>2.785</v>
      </c>
      <c r="CW286" s="32" t="n">
        <v>2.883</v>
      </c>
      <c r="CX286" s="32" t="n">
        <v>2.9155</v>
      </c>
      <c r="CY286" s="32" t="n">
        <v>2.7855</v>
      </c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</row>
    <row r="287" customFormat="false" ht="12.75" hidden="true" customHeight="false" outlineLevel="0" collapsed="false">
      <c r="A287" s="0" t="n">
        <f aca="false">WEEKDAY(C287,2)</f>
        <v>5</v>
      </c>
      <c r="B287" s="0" t="n">
        <f aca="false">MONTH(C287)</f>
        <v>2</v>
      </c>
      <c r="C287" s="23" t="n">
        <v>34390</v>
      </c>
      <c r="D287" s="0" t="n">
        <f aca="false">MONTH(R287)</f>
        <v>2</v>
      </c>
      <c r="E287" s="0" t="n">
        <f aca="false">YEAR(R287)</f>
        <v>1994</v>
      </c>
      <c r="F287" s="35" t="n">
        <f aca="false">L287-K287</f>
        <v>0.111685714285715</v>
      </c>
      <c r="G287" s="24" t="n">
        <f aca="false">N287-M287</f>
        <v>0.0775000000000001</v>
      </c>
      <c r="H287" s="24" t="n">
        <f aca="false">O287-N287</f>
        <v>0.0899999999999999</v>
      </c>
      <c r="I287" s="24" t="n">
        <f aca="false">O287-M287</f>
        <v>0.1675</v>
      </c>
      <c r="J287" s="25" t="n">
        <f aca="false">VLOOKUP(C287,'Nymex hist.'!A:B,2,0)</f>
        <v>2.292</v>
      </c>
      <c r="K287" s="34" t="n">
        <f aca="false">AVERAGE(AG287:AM287)</f>
        <v>2.21171428571429</v>
      </c>
      <c r="L287" s="34" t="n">
        <f aca="false">AVERAGE(AN287:AR287)</f>
        <v>2.3234</v>
      </c>
      <c r="M287" s="27" t="n">
        <f aca="false">SUMIF($S$3:$FQ$3,$E287+1,$S287:$FQ287)/COUNTIF($S$3:$FQ$3,$E287+1)</f>
        <v>2.27025</v>
      </c>
      <c r="N287" s="27" t="n">
        <f aca="false">SUMIF($S$3:$FQ$3,$E287+2,$S287:$FQ287)/COUNTIF($S$3:$FQ$3,$E287+2)</f>
        <v>2.34775</v>
      </c>
      <c r="O287" s="27" t="n">
        <f aca="false">SUMIF($S$3:$FQ$3,$E287+3,$S287:$FQ287)/COUNTIF($S$3:$FQ$3,$E287+3)</f>
        <v>2.43775</v>
      </c>
      <c r="P287" s="27" t="n">
        <f aca="false">SUMIF($S$3:$FQ$3,$E287+4,$S287:$FQ287)/COUNTIF($S$3:$FQ$3,$E287+4)</f>
        <v>2.53775</v>
      </c>
      <c r="Q287" s="27" t="n">
        <f aca="false">SUMIF($S$3:$FQ$3,$E287+5,$S287:$FQ287)/COUNTIF($S$3:$FQ$3,$E287+5)</f>
        <v>2.65525</v>
      </c>
      <c r="R287" s="28" t="n">
        <v>34390</v>
      </c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 t="n">
        <v>2.418</v>
      </c>
      <c r="AG287" s="29" t="n">
        <v>2.292</v>
      </c>
      <c r="AH287" s="29" t="n">
        <v>2.221</v>
      </c>
      <c r="AI287" s="29" t="n">
        <v>2.186</v>
      </c>
      <c r="AJ287" s="30" t="n">
        <v>2.171</v>
      </c>
      <c r="AK287" s="29" t="n">
        <v>2.176</v>
      </c>
      <c r="AL287" s="29" t="n">
        <v>2.199</v>
      </c>
      <c r="AM287" s="29" t="n">
        <v>2.237</v>
      </c>
      <c r="AN287" s="29" t="n">
        <v>2.321</v>
      </c>
      <c r="AO287" s="29" t="n">
        <v>2.411</v>
      </c>
      <c r="AP287" s="29" t="n">
        <v>2.411</v>
      </c>
      <c r="AQ287" s="29" t="n">
        <v>2.281</v>
      </c>
      <c r="AR287" s="29" t="n">
        <v>2.193</v>
      </c>
      <c r="AS287" s="29" t="n">
        <v>2.156</v>
      </c>
      <c r="AT287" s="29" t="n">
        <v>2.163</v>
      </c>
      <c r="AU287" s="29" t="n">
        <v>2.17</v>
      </c>
      <c r="AV287" s="29" t="n">
        <v>2.175</v>
      </c>
      <c r="AW287" s="29" t="n">
        <v>2.195</v>
      </c>
      <c r="AX287" s="29" t="n">
        <v>2.23</v>
      </c>
      <c r="AY287" s="29" t="n">
        <v>2.337</v>
      </c>
      <c r="AZ287" s="29" t="n">
        <v>2.421</v>
      </c>
      <c r="BA287" s="29" t="n">
        <v>2.511</v>
      </c>
      <c r="BB287" s="29" t="n">
        <v>2.4885</v>
      </c>
      <c r="BC287" s="29" t="n">
        <v>2.3585</v>
      </c>
      <c r="BD287" s="29" t="n">
        <v>2.2705</v>
      </c>
      <c r="BE287" s="29" t="n">
        <v>2.2335</v>
      </c>
      <c r="BF287" s="29" t="n">
        <v>2.2405</v>
      </c>
      <c r="BG287" s="29" t="n">
        <v>2.2475</v>
      </c>
      <c r="BH287" s="29" t="n">
        <v>2.2525</v>
      </c>
      <c r="BI287" s="29" t="n">
        <v>2.2725</v>
      </c>
      <c r="BJ287" s="29" t="n">
        <v>2.3075</v>
      </c>
      <c r="BK287" s="29" t="n">
        <v>2.4145</v>
      </c>
      <c r="BL287" s="29" t="n">
        <v>2.4985</v>
      </c>
      <c r="BM287" s="29" t="n">
        <v>2.5885</v>
      </c>
      <c r="BN287" s="29" t="n">
        <v>2.5785</v>
      </c>
      <c r="BO287" s="29" t="n">
        <v>2.4485</v>
      </c>
      <c r="BP287" s="29" t="n">
        <v>2.3605</v>
      </c>
      <c r="BQ287" s="29" t="n">
        <v>2.3235</v>
      </c>
      <c r="BR287" s="29" t="n">
        <v>2.3305</v>
      </c>
      <c r="BS287" s="29" t="n">
        <v>2.3375</v>
      </c>
      <c r="BT287" s="29" t="n">
        <v>2.3425</v>
      </c>
      <c r="BU287" s="29" t="n">
        <v>2.3625</v>
      </c>
      <c r="BV287" s="29" t="n">
        <v>2.3975</v>
      </c>
      <c r="BW287" s="29" t="n">
        <v>2.5045</v>
      </c>
      <c r="BX287" s="29" t="n">
        <v>2.5885</v>
      </c>
      <c r="BY287" s="29" t="n">
        <v>2.6785</v>
      </c>
      <c r="BZ287" s="29" t="n">
        <v>2.6785</v>
      </c>
      <c r="CA287" s="29" t="n">
        <v>2.5485</v>
      </c>
      <c r="CB287" s="29" t="n">
        <v>2.4605</v>
      </c>
      <c r="CC287" s="29" t="n">
        <v>2.4235</v>
      </c>
      <c r="CD287" s="29" t="n">
        <v>2.4305</v>
      </c>
      <c r="CE287" s="29" t="n">
        <v>2.4375</v>
      </c>
      <c r="CF287" s="29" t="n">
        <v>2.4425</v>
      </c>
      <c r="CG287" s="29" t="n">
        <v>2.4625</v>
      </c>
      <c r="CH287" s="29" t="n">
        <v>2.4975</v>
      </c>
      <c r="CI287" s="29" t="n">
        <v>2.6045</v>
      </c>
      <c r="CJ287" s="29" t="n">
        <v>2.6885</v>
      </c>
      <c r="CK287" s="29" t="n">
        <v>2.7785</v>
      </c>
      <c r="CL287" s="29" t="n">
        <v>2.796</v>
      </c>
      <c r="CM287" s="29" t="n">
        <v>2.666</v>
      </c>
      <c r="CN287" s="29" t="n">
        <v>2.578</v>
      </c>
      <c r="CO287" s="29" t="n">
        <v>2.541</v>
      </c>
      <c r="CP287" s="29" t="n">
        <v>2.548</v>
      </c>
      <c r="CQ287" s="29" t="n">
        <v>2.555</v>
      </c>
      <c r="CR287" s="29" t="n">
        <v>2.56</v>
      </c>
      <c r="CS287" s="29" t="n">
        <v>2.58</v>
      </c>
      <c r="CT287" s="29" t="n">
        <v>2.615</v>
      </c>
      <c r="CU287" s="29" t="n">
        <v>2.722</v>
      </c>
      <c r="CV287" s="29" t="n">
        <v>2.806</v>
      </c>
      <c r="CW287" s="29" t="n">
        <v>2.896</v>
      </c>
      <c r="CX287" s="29" t="n">
        <v>2.9285</v>
      </c>
      <c r="CY287" s="29" t="n">
        <v>2.7985</v>
      </c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12.75" hidden="true" customHeight="false" outlineLevel="0" collapsed="false">
      <c r="A288" s="0" t="n">
        <f aca="false">WEEKDAY(C288,2)</f>
        <v>1</v>
      </c>
      <c r="B288" s="0" t="n">
        <f aca="false">MONTH(C288)</f>
        <v>2</v>
      </c>
      <c r="C288" s="23" t="n">
        <v>34393</v>
      </c>
      <c r="D288" s="0" t="n">
        <f aca="false">MONTH(R288)</f>
        <v>2</v>
      </c>
      <c r="E288" s="0" t="n">
        <f aca="false">YEAR(R288)</f>
        <v>1994</v>
      </c>
      <c r="F288" s="35" t="n">
        <f aca="false">L288-K288</f>
        <v>0.134171428571429</v>
      </c>
      <c r="G288" s="24" t="n">
        <f aca="false">N288-M288</f>
        <v>0.0750000000000002</v>
      </c>
      <c r="H288" s="24" t="n">
        <f aca="false">O288-N288</f>
        <v>0.0899999999999999</v>
      </c>
      <c r="I288" s="24" t="n">
        <f aca="false">O288-M288</f>
        <v>0.165</v>
      </c>
      <c r="J288" s="25" t="n">
        <f aca="false">VLOOKUP(C288,'Nymex hist.'!A:B,2,0)</f>
        <v>2.208</v>
      </c>
      <c r="K288" s="34" t="n">
        <f aca="false">AVERAGE(AG288:AM288)</f>
        <v>2.16942857142857</v>
      </c>
      <c r="L288" s="34" t="n">
        <f aca="false">AVERAGE(AN288:AR288)</f>
        <v>2.3036</v>
      </c>
      <c r="M288" s="27" t="n">
        <f aca="false">SUMIF($S$3:$FQ$3,$E288+1,$S288:$FQ288)/COUNTIF($S$3:$FQ$3,$E288+1)</f>
        <v>2.25191666666667</v>
      </c>
      <c r="N288" s="27" t="n">
        <f aca="false">SUMIF($S$3:$FQ$3,$E288+2,$S288:$FQ288)/COUNTIF($S$3:$FQ$3,$E288+2)</f>
        <v>2.32691666666667</v>
      </c>
      <c r="O288" s="27" t="n">
        <f aca="false">SUMIF($S$3:$FQ$3,$E288+3,$S288:$FQ288)/COUNTIF($S$3:$FQ$3,$E288+3)</f>
        <v>2.41691666666667</v>
      </c>
      <c r="P288" s="27" t="n">
        <f aca="false">SUMIF($S$3:$FQ$3,$E288+4,$S288:$FQ288)/COUNTIF($S$3:$FQ$3,$E288+4)</f>
        <v>2.51691666666667</v>
      </c>
      <c r="Q288" s="27" t="n">
        <f aca="false">SUMIF($S$3:$FQ$3,$E288+5,$S288:$FQ288)/COUNTIF($S$3:$FQ$3,$E288+5)</f>
        <v>2.63191666666667</v>
      </c>
      <c r="R288" s="28" t="n">
        <v>34393</v>
      </c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 t="n">
        <v>2.418</v>
      </c>
      <c r="AG288" s="29" t="n">
        <v>2.208</v>
      </c>
      <c r="AH288" s="29" t="n">
        <v>2.165</v>
      </c>
      <c r="AI288" s="29" t="n">
        <v>2.148</v>
      </c>
      <c r="AJ288" s="30" t="n">
        <v>2.14</v>
      </c>
      <c r="AK288" s="29" t="n">
        <v>2.145</v>
      </c>
      <c r="AL288" s="29" t="n">
        <v>2.17</v>
      </c>
      <c r="AM288" s="29" t="n">
        <v>2.21</v>
      </c>
      <c r="AN288" s="29" t="n">
        <v>2.3</v>
      </c>
      <c r="AO288" s="29" t="n">
        <v>2.39</v>
      </c>
      <c r="AP288" s="29" t="n">
        <v>2.392</v>
      </c>
      <c r="AQ288" s="29" t="n">
        <v>2.262</v>
      </c>
      <c r="AR288" s="29" t="n">
        <v>2.174</v>
      </c>
      <c r="AS288" s="29" t="n">
        <v>2.139</v>
      </c>
      <c r="AT288" s="29" t="n">
        <v>2.146</v>
      </c>
      <c r="AU288" s="29" t="n">
        <v>2.155</v>
      </c>
      <c r="AV288" s="29" t="n">
        <v>2.16</v>
      </c>
      <c r="AW288" s="29" t="n">
        <v>2.18</v>
      </c>
      <c r="AX288" s="29" t="n">
        <v>2.215</v>
      </c>
      <c r="AY288" s="29" t="n">
        <v>2.31</v>
      </c>
      <c r="AZ288" s="29" t="n">
        <v>2.4</v>
      </c>
      <c r="BA288" s="29" t="n">
        <v>2.49</v>
      </c>
      <c r="BB288" s="29" t="n">
        <v>2.467</v>
      </c>
      <c r="BC288" s="29" t="n">
        <v>2.337</v>
      </c>
      <c r="BD288" s="29" t="n">
        <v>2.249</v>
      </c>
      <c r="BE288" s="29" t="n">
        <v>2.214</v>
      </c>
      <c r="BF288" s="29" t="n">
        <v>2.221</v>
      </c>
      <c r="BG288" s="29" t="n">
        <v>2.23</v>
      </c>
      <c r="BH288" s="29" t="n">
        <v>2.235</v>
      </c>
      <c r="BI288" s="29" t="n">
        <v>2.255</v>
      </c>
      <c r="BJ288" s="29" t="n">
        <v>2.29</v>
      </c>
      <c r="BK288" s="29" t="n">
        <v>2.385</v>
      </c>
      <c r="BL288" s="29" t="n">
        <v>2.475</v>
      </c>
      <c r="BM288" s="29" t="n">
        <v>2.565</v>
      </c>
      <c r="BN288" s="29" t="n">
        <v>2.557</v>
      </c>
      <c r="BO288" s="29" t="n">
        <v>2.427</v>
      </c>
      <c r="BP288" s="29" t="n">
        <v>2.339</v>
      </c>
      <c r="BQ288" s="29" t="n">
        <v>2.304</v>
      </c>
      <c r="BR288" s="29" t="n">
        <v>2.311</v>
      </c>
      <c r="BS288" s="29" t="n">
        <v>2.32</v>
      </c>
      <c r="BT288" s="29" t="n">
        <v>2.325</v>
      </c>
      <c r="BU288" s="29" t="n">
        <v>2.345</v>
      </c>
      <c r="BV288" s="29" t="n">
        <v>2.38</v>
      </c>
      <c r="BW288" s="29" t="n">
        <v>2.475</v>
      </c>
      <c r="BX288" s="29" t="n">
        <v>2.565</v>
      </c>
      <c r="BY288" s="29" t="n">
        <v>2.655</v>
      </c>
      <c r="BZ288" s="29" t="n">
        <v>2.657</v>
      </c>
      <c r="CA288" s="29" t="n">
        <v>2.527</v>
      </c>
      <c r="CB288" s="29" t="n">
        <v>2.439</v>
      </c>
      <c r="CC288" s="29" t="n">
        <v>2.404</v>
      </c>
      <c r="CD288" s="29" t="n">
        <v>2.411</v>
      </c>
      <c r="CE288" s="29" t="n">
        <v>2.42</v>
      </c>
      <c r="CF288" s="29" t="n">
        <v>2.425</v>
      </c>
      <c r="CG288" s="29" t="n">
        <v>2.445</v>
      </c>
      <c r="CH288" s="29" t="n">
        <v>2.48</v>
      </c>
      <c r="CI288" s="29" t="n">
        <v>2.575</v>
      </c>
      <c r="CJ288" s="29" t="n">
        <v>2.665</v>
      </c>
      <c r="CK288" s="29" t="n">
        <v>2.755</v>
      </c>
      <c r="CL288" s="29" t="n">
        <v>2.772</v>
      </c>
      <c r="CM288" s="29" t="n">
        <v>2.642</v>
      </c>
      <c r="CN288" s="29" t="n">
        <v>2.554</v>
      </c>
      <c r="CO288" s="29" t="n">
        <v>2.519</v>
      </c>
      <c r="CP288" s="29" t="n">
        <v>2.526</v>
      </c>
      <c r="CQ288" s="29" t="n">
        <v>2.535</v>
      </c>
      <c r="CR288" s="29" t="n">
        <v>2.54</v>
      </c>
      <c r="CS288" s="29" t="n">
        <v>2.56</v>
      </c>
      <c r="CT288" s="29" t="n">
        <v>2.595</v>
      </c>
      <c r="CU288" s="29" t="n">
        <v>2.69</v>
      </c>
      <c r="CV288" s="29" t="n">
        <v>2.78</v>
      </c>
      <c r="CW288" s="29" t="n">
        <v>2.87</v>
      </c>
      <c r="CX288" s="29" t="n">
        <v>2.902</v>
      </c>
      <c r="CY288" s="29" t="n">
        <v>2.772</v>
      </c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12.75" hidden="true" customHeight="false" outlineLevel="0" collapsed="false">
      <c r="A289" s="0" t="n">
        <f aca="false">WEEKDAY(C289,2)</f>
        <v>2</v>
      </c>
      <c r="B289" s="0" t="n">
        <f aca="false">MONTH(C289)</f>
        <v>3</v>
      </c>
      <c r="C289" s="23" t="n">
        <v>34394</v>
      </c>
      <c r="D289" s="0" t="n">
        <f aca="false">MONTH(R289)</f>
        <v>3</v>
      </c>
      <c r="E289" s="0" t="n">
        <f aca="false">YEAR(R289)</f>
        <v>1994</v>
      </c>
      <c r="F289" s="35" t="n">
        <f aca="false">L289-K289</f>
        <v>0.140542857142857</v>
      </c>
      <c r="G289" s="24" t="n">
        <f aca="false">N289-M289</f>
        <v>0.0749999999999997</v>
      </c>
      <c r="H289" s="24" t="n">
        <f aca="false">O289-N289</f>
        <v>0.0900000000000003</v>
      </c>
      <c r="I289" s="24" t="n">
        <f aca="false">O289-M289</f>
        <v>0.165</v>
      </c>
      <c r="J289" s="25" t="n">
        <f aca="false">VLOOKUP(C289,'Nymex hist.'!A:B,2,0)</f>
        <v>2.18</v>
      </c>
      <c r="K289" s="34" t="n">
        <f aca="false">AVERAGE(AG289:AM289)</f>
        <v>2.15385714285714</v>
      </c>
      <c r="L289" s="34" t="n">
        <f aca="false">AVERAGE(AN289:AR289)</f>
        <v>2.2944</v>
      </c>
      <c r="M289" s="27" t="n">
        <f aca="false">SUMIF($S$3:$FQ$3,$E289+1,$S289:$FQ289)/COUNTIF($S$3:$FQ$3,$E289+1)</f>
        <v>2.24691666666667</v>
      </c>
      <c r="N289" s="27" t="n">
        <f aca="false">SUMIF($S$3:$FQ$3,$E289+2,$S289:$FQ289)/COUNTIF($S$3:$FQ$3,$E289+2)</f>
        <v>2.32191666666667</v>
      </c>
      <c r="O289" s="27" t="n">
        <f aca="false">SUMIF($S$3:$FQ$3,$E289+3,$S289:$FQ289)/COUNTIF($S$3:$FQ$3,$E289+3)</f>
        <v>2.41191666666667</v>
      </c>
      <c r="P289" s="27" t="n">
        <f aca="false">SUMIF($S$3:$FQ$3,$E289+4,$S289:$FQ289)/COUNTIF($S$3:$FQ$3,$E289+4)</f>
        <v>2.51191666666667</v>
      </c>
      <c r="Q289" s="27" t="n">
        <f aca="false">SUMIF($S$3:$FQ$3,$E289+5,$S289:$FQ289)/COUNTIF($S$3:$FQ$3,$E289+5)</f>
        <v>2.62691666666667</v>
      </c>
      <c r="R289" s="28" t="n">
        <v>34394</v>
      </c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 t="n">
        <v>2.18</v>
      </c>
      <c r="AH289" s="29" t="n">
        <v>2.146</v>
      </c>
      <c r="AI289" s="29" t="n">
        <v>2.134</v>
      </c>
      <c r="AJ289" s="30" t="n">
        <v>2.128</v>
      </c>
      <c r="AK289" s="29" t="n">
        <v>2.133</v>
      </c>
      <c r="AL289" s="29" t="n">
        <v>2.158</v>
      </c>
      <c r="AM289" s="29" t="n">
        <v>2.198</v>
      </c>
      <c r="AN289" s="29" t="n">
        <v>2.288</v>
      </c>
      <c r="AO289" s="29" t="n">
        <v>2.383</v>
      </c>
      <c r="AP289" s="29" t="n">
        <v>2.383</v>
      </c>
      <c r="AQ289" s="29" t="n">
        <v>2.253</v>
      </c>
      <c r="AR289" s="29" t="n">
        <v>2.165</v>
      </c>
      <c r="AS289" s="29" t="n">
        <v>2.133</v>
      </c>
      <c r="AT289" s="29" t="n">
        <v>2.143</v>
      </c>
      <c r="AU289" s="29" t="n">
        <v>2.153</v>
      </c>
      <c r="AV289" s="29" t="n">
        <v>2.163</v>
      </c>
      <c r="AW289" s="29" t="n">
        <v>2.183</v>
      </c>
      <c r="AX289" s="29" t="n">
        <v>2.218</v>
      </c>
      <c r="AY289" s="29" t="n">
        <v>2.298</v>
      </c>
      <c r="AZ289" s="29" t="n">
        <v>2.388</v>
      </c>
      <c r="BA289" s="29" t="n">
        <v>2.483</v>
      </c>
      <c r="BB289" s="29" t="n">
        <v>2.458</v>
      </c>
      <c r="BC289" s="29" t="n">
        <v>2.328</v>
      </c>
      <c r="BD289" s="29" t="n">
        <v>2.24</v>
      </c>
      <c r="BE289" s="29" t="n">
        <v>2.208</v>
      </c>
      <c r="BF289" s="29" t="n">
        <v>2.218</v>
      </c>
      <c r="BG289" s="29" t="n">
        <v>2.228</v>
      </c>
      <c r="BH289" s="29" t="n">
        <v>2.238</v>
      </c>
      <c r="BI289" s="29" t="n">
        <v>2.258</v>
      </c>
      <c r="BJ289" s="29" t="n">
        <v>2.293</v>
      </c>
      <c r="BK289" s="29" t="n">
        <v>2.373</v>
      </c>
      <c r="BL289" s="29" t="n">
        <v>2.463</v>
      </c>
      <c r="BM289" s="29" t="n">
        <v>2.558</v>
      </c>
      <c r="BN289" s="29" t="n">
        <v>2.548</v>
      </c>
      <c r="BO289" s="29" t="n">
        <v>2.418</v>
      </c>
      <c r="BP289" s="29" t="n">
        <v>2.33</v>
      </c>
      <c r="BQ289" s="29" t="n">
        <v>2.298</v>
      </c>
      <c r="BR289" s="29" t="n">
        <v>2.308</v>
      </c>
      <c r="BS289" s="29" t="n">
        <v>2.318</v>
      </c>
      <c r="BT289" s="29" t="n">
        <v>2.328</v>
      </c>
      <c r="BU289" s="29" t="n">
        <v>2.348</v>
      </c>
      <c r="BV289" s="29" t="n">
        <v>2.383</v>
      </c>
      <c r="BW289" s="29" t="n">
        <v>2.463</v>
      </c>
      <c r="BX289" s="29" t="n">
        <v>2.553</v>
      </c>
      <c r="BY289" s="29" t="n">
        <v>2.648</v>
      </c>
      <c r="BZ289" s="29" t="n">
        <v>2.648</v>
      </c>
      <c r="CA289" s="29" t="n">
        <v>2.518</v>
      </c>
      <c r="CB289" s="29" t="n">
        <v>2.43</v>
      </c>
      <c r="CC289" s="29" t="n">
        <v>2.398</v>
      </c>
      <c r="CD289" s="29" t="n">
        <v>2.408</v>
      </c>
      <c r="CE289" s="29" t="n">
        <v>2.418</v>
      </c>
      <c r="CF289" s="29" t="n">
        <v>2.428</v>
      </c>
      <c r="CG289" s="29" t="n">
        <v>2.448</v>
      </c>
      <c r="CH289" s="29" t="n">
        <v>2.483</v>
      </c>
      <c r="CI289" s="29" t="n">
        <v>2.563</v>
      </c>
      <c r="CJ289" s="29" t="n">
        <v>2.653</v>
      </c>
      <c r="CK289" s="29" t="n">
        <v>2.748</v>
      </c>
      <c r="CL289" s="29" t="n">
        <v>2.763</v>
      </c>
      <c r="CM289" s="29" t="n">
        <v>2.633</v>
      </c>
      <c r="CN289" s="29" t="n">
        <v>2.545</v>
      </c>
      <c r="CO289" s="29" t="n">
        <v>2.513</v>
      </c>
      <c r="CP289" s="29" t="n">
        <v>2.523</v>
      </c>
      <c r="CQ289" s="29" t="n">
        <v>2.533</v>
      </c>
      <c r="CR289" s="29" t="n">
        <v>2.543</v>
      </c>
      <c r="CS289" s="29" t="n">
        <v>2.563</v>
      </c>
      <c r="CT289" s="29" t="n">
        <v>2.598</v>
      </c>
      <c r="CU289" s="29" t="n">
        <v>2.678</v>
      </c>
      <c r="CV289" s="29" t="n">
        <v>2.768</v>
      </c>
      <c r="CW289" s="29" t="n">
        <v>2.863</v>
      </c>
      <c r="CX289" s="29" t="n">
        <v>2.893</v>
      </c>
      <c r="CY289" s="29" t="n">
        <v>2.763</v>
      </c>
      <c r="CZ289" s="29" t="n">
        <v>2.675</v>
      </c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12.75" hidden="true" customHeight="false" outlineLevel="0" collapsed="false">
      <c r="A290" s="0" t="n">
        <f aca="false">WEEKDAY(C290,2)</f>
        <v>3</v>
      </c>
      <c r="B290" s="0" t="n">
        <f aca="false">MONTH(C290)</f>
        <v>3</v>
      </c>
      <c r="C290" s="23" t="n">
        <v>34395</v>
      </c>
      <c r="D290" s="0" t="n">
        <f aca="false">MONTH(R290)</f>
        <v>3</v>
      </c>
      <c r="E290" s="0" t="n">
        <f aca="false">YEAR(R290)</f>
        <v>1994</v>
      </c>
      <c r="F290" s="35" t="n">
        <f aca="false">L290-K290</f>
        <v>0.137714285714285</v>
      </c>
      <c r="G290" s="24" t="n">
        <f aca="false">N290-M290</f>
        <v>0.0750000000000002</v>
      </c>
      <c r="H290" s="24" t="n">
        <f aca="false">O290-N290</f>
        <v>0.0899999999999999</v>
      </c>
      <c r="I290" s="24" t="n">
        <f aca="false">O290-M290</f>
        <v>0.165</v>
      </c>
      <c r="J290" s="25" t="n">
        <f aca="false">VLOOKUP(C290,'Nymex hist.'!A:B,2,0)</f>
        <v>2.171</v>
      </c>
      <c r="K290" s="34" t="n">
        <f aca="false">AVERAGE(AG290:AM290)</f>
        <v>2.14328571428571</v>
      </c>
      <c r="L290" s="34" t="n">
        <f aca="false">AVERAGE(AN290:AR290)</f>
        <v>2.281</v>
      </c>
      <c r="M290" s="27" t="n">
        <f aca="false">SUMIF($S$3:$FQ$3,$E290+1,$S290:$FQ290)/COUNTIF($S$3:$FQ$3,$E290+1)</f>
        <v>2.23066666666667</v>
      </c>
      <c r="N290" s="27" t="n">
        <f aca="false">SUMIF($S$3:$FQ$3,$E290+2,$S290:$FQ290)/COUNTIF($S$3:$FQ$3,$E290+2)</f>
        <v>2.30566666666667</v>
      </c>
      <c r="O290" s="27" t="n">
        <f aca="false">SUMIF($S$3:$FQ$3,$E290+3,$S290:$FQ290)/COUNTIF($S$3:$FQ$3,$E290+3)</f>
        <v>2.39566666666667</v>
      </c>
      <c r="P290" s="27" t="n">
        <f aca="false">SUMIF($S$3:$FQ$3,$E290+4,$S290:$FQ290)/COUNTIF($S$3:$FQ$3,$E290+4)</f>
        <v>2.49566666666667</v>
      </c>
      <c r="Q290" s="27" t="n">
        <f aca="false">SUMIF($S$3:$FQ$3,$E290+5,$S290:$FQ290)/COUNTIF($S$3:$FQ$3,$E290+5)</f>
        <v>2.60566666666667</v>
      </c>
      <c r="R290" s="28" t="n">
        <v>34395</v>
      </c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 t="n">
        <v>2.171</v>
      </c>
      <c r="AH290" s="29" t="n">
        <v>2.139</v>
      </c>
      <c r="AI290" s="29" t="n">
        <v>2.122</v>
      </c>
      <c r="AJ290" s="30" t="n">
        <v>2.112</v>
      </c>
      <c r="AK290" s="29" t="n">
        <v>2.122</v>
      </c>
      <c r="AL290" s="29" t="n">
        <v>2.147</v>
      </c>
      <c r="AM290" s="29" t="n">
        <v>2.19</v>
      </c>
      <c r="AN290" s="29" t="n">
        <v>2.28</v>
      </c>
      <c r="AO290" s="29" t="n">
        <v>2.375</v>
      </c>
      <c r="AP290" s="29" t="n">
        <v>2.37</v>
      </c>
      <c r="AQ290" s="29" t="n">
        <v>2.235</v>
      </c>
      <c r="AR290" s="29" t="n">
        <v>2.145</v>
      </c>
      <c r="AS290" s="29" t="n">
        <v>2.113</v>
      </c>
      <c r="AT290" s="29" t="n">
        <v>2.123</v>
      </c>
      <c r="AU290" s="29" t="n">
        <v>2.133</v>
      </c>
      <c r="AV290" s="29" t="n">
        <v>2.143</v>
      </c>
      <c r="AW290" s="29" t="n">
        <v>2.163</v>
      </c>
      <c r="AX290" s="29" t="n">
        <v>2.198</v>
      </c>
      <c r="AY290" s="29" t="n">
        <v>2.29</v>
      </c>
      <c r="AZ290" s="29" t="n">
        <v>2.38</v>
      </c>
      <c r="BA290" s="29" t="n">
        <v>2.475</v>
      </c>
      <c r="BB290" s="29" t="n">
        <v>2.445</v>
      </c>
      <c r="BC290" s="29" t="n">
        <v>2.31</v>
      </c>
      <c r="BD290" s="29" t="n">
        <v>2.22</v>
      </c>
      <c r="BE290" s="29" t="n">
        <v>2.188</v>
      </c>
      <c r="BF290" s="29" t="n">
        <v>2.198</v>
      </c>
      <c r="BG290" s="29" t="n">
        <v>2.208</v>
      </c>
      <c r="BH290" s="29" t="n">
        <v>2.218</v>
      </c>
      <c r="BI290" s="29" t="n">
        <v>2.238</v>
      </c>
      <c r="BJ290" s="29" t="n">
        <v>2.273</v>
      </c>
      <c r="BK290" s="29" t="n">
        <v>2.365</v>
      </c>
      <c r="BL290" s="29" t="n">
        <v>2.455</v>
      </c>
      <c r="BM290" s="29" t="n">
        <v>2.55</v>
      </c>
      <c r="BN290" s="29" t="n">
        <v>2.535</v>
      </c>
      <c r="BO290" s="29" t="n">
        <v>2.4</v>
      </c>
      <c r="BP290" s="29" t="n">
        <v>2.31</v>
      </c>
      <c r="BQ290" s="29" t="n">
        <v>2.278</v>
      </c>
      <c r="BR290" s="29" t="n">
        <v>2.288</v>
      </c>
      <c r="BS290" s="29" t="n">
        <v>2.298</v>
      </c>
      <c r="BT290" s="29" t="n">
        <v>2.308</v>
      </c>
      <c r="BU290" s="29" t="n">
        <v>2.328</v>
      </c>
      <c r="BV290" s="29" t="n">
        <v>2.363</v>
      </c>
      <c r="BW290" s="29" t="n">
        <v>2.455</v>
      </c>
      <c r="BX290" s="29" t="n">
        <v>2.545</v>
      </c>
      <c r="BY290" s="29" t="n">
        <v>2.64</v>
      </c>
      <c r="BZ290" s="29" t="n">
        <v>2.635</v>
      </c>
      <c r="CA290" s="29" t="n">
        <v>2.5</v>
      </c>
      <c r="CB290" s="29" t="n">
        <v>2.41</v>
      </c>
      <c r="CC290" s="29" t="n">
        <v>2.378</v>
      </c>
      <c r="CD290" s="29" t="n">
        <v>2.388</v>
      </c>
      <c r="CE290" s="29" t="n">
        <v>2.398</v>
      </c>
      <c r="CF290" s="29" t="n">
        <v>2.408</v>
      </c>
      <c r="CG290" s="29" t="n">
        <v>2.428</v>
      </c>
      <c r="CH290" s="29" t="n">
        <v>2.463</v>
      </c>
      <c r="CI290" s="29" t="n">
        <v>2.555</v>
      </c>
      <c r="CJ290" s="29" t="n">
        <v>2.645</v>
      </c>
      <c r="CK290" s="29" t="n">
        <v>2.74</v>
      </c>
      <c r="CL290" s="29" t="n">
        <v>2.745</v>
      </c>
      <c r="CM290" s="29" t="n">
        <v>2.61</v>
      </c>
      <c r="CN290" s="29" t="n">
        <v>2.52</v>
      </c>
      <c r="CO290" s="29" t="n">
        <v>2.488</v>
      </c>
      <c r="CP290" s="29" t="n">
        <v>2.498</v>
      </c>
      <c r="CQ290" s="29" t="n">
        <v>2.508</v>
      </c>
      <c r="CR290" s="29" t="n">
        <v>2.518</v>
      </c>
      <c r="CS290" s="29" t="n">
        <v>2.538</v>
      </c>
      <c r="CT290" s="29" t="n">
        <v>2.573</v>
      </c>
      <c r="CU290" s="29" t="n">
        <v>2.665</v>
      </c>
      <c r="CV290" s="29" t="n">
        <v>2.755</v>
      </c>
      <c r="CW290" s="29" t="n">
        <v>2.85</v>
      </c>
      <c r="CX290" s="29" t="n">
        <v>2.875</v>
      </c>
      <c r="CY290" s="29" t="n">
        <v>2.74</v>
      </c>
      <c r="CZ290" s="29" t="n">
        <v>2.65</v>
      </c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12.75" hidden="false" customHeight="false" outlineLevel="0" collapsed="false">
      <c r="A291" s="1" t="n">
        <f aca="false">WEEKDAY(C291,2)</f>
        <v>4</v>
      </c>
      <c r="B291" s="1" t="n">
        <f aca="false">MONTH(C291)</f>
        <v>3</v>
      </c>
      <c r="C291" s="23" t="n">
        <v>34396</v>
      </c>
      <c r="D291" s="0" t="n">
        <f aca="false">MONTH(R291)</f>
        <v>3</v>
      </c>
      <c r="E291" s="0" t="n">
        <f aca="false">YEAR(R291)</f>
        <v>1994</v>
      </c>
      <c r="F291" s="3" t="n">
        <f aca="false">L291-K291</f>
        <v>0.142285714285714</v>
      </c>
      <c r="G291" s="3" t="n">
        <f aca="false">N291-M291</f>
        <v>0.0749999999999997</v>
      </c>
      <c r="H291" s="3" t="n">
        <f aca="false">O291-N291</f>
        <v>0.085</v>
      </c>
      <c r="I291" s="3" t="n">
        <f aca="false">O291-M291</f>
        <v>0.16</v>
      </c>
      <c r="J291" s="4" t="n">
        <f aca="false">VLOOKUP(C291,'Nymex hist.'!A:B,2,0)</f>
        <v>2.146</v>
      </c>
      <c r="K291" s="4" t="n">
        <f aca="false">AVERAGE(AG291:AM291)</f>
        <v>2.13171428571429</v>
      </c>
      <c r="L291" s="4" t="n">
        <f aca="false">AVERAGE(AN291:AR291)</f>
        <v>2.274</v>
      </c>
      <c r="M291" s="4" t="n">
        <f aca="false">SUMIF($S$3:$FQ$3,$E291+1,$S291:$FQ291)/COUNTIF($S$3:$FQ$3,$E291+1)</f>
        <v>2.22366666666667</v>
      </c>
      <c r="N291" s="4" t="n">
        <f aca="false">SUMIF($S$3:$FQ$3,$E291+2,$S291:$FQ291)/COUNTIF($S$3:$FQ$3,$E291+2)</f>
        <v>2.29866666666667</v>
      </c>
      <c r="O291" s="4" t="n">
        <f aca="false">SUMIF($S$3:$FQ$3,$E291+3,$S291:$FQ291)/COUNTIF($S$3:$FQ$3,$E291+3)</f>
        <v>2.38366666666667</v>
      </c>
      <c r="P291" s="4" t="n">
        <f aca="false">SUMIF($S$3:$FQ$3,$E291+4,$S291:$FQ291)/COUNTIF($S$3:$FQ$3,$E291+4)</f>
        <v>2.47866666666667</v>
      </c>
      <c r="Q291" s="4" t="n">
        <f aca="false">SUMIF($S$3:$FQ$3,$E291+5,$S291:$FQ291)/COUNTIF($S$3:$FQ$3,$E291+5)</f>
        <v>2.58866666666667</v>
      </c>
      <c r="R291" s="21" t="n">
        <v>34396</v>
      </c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 t="n">
        <v>2.146</v>
      </c>
      <c r="AH291" s="32" t="n">
        <v>2.126</v>
      </c>
      <c r="AI291" s="32" t="n">
        <v>2.11</v>
      </c>
      <c r="AJ291" s="37" t="n">
        <v>2.103</v>
      </c>
      <c r="AK291" s="32" t="n">
        <v>2.114</v>
      </c>
      <c r="AL291" s="32" t="n">
        <v>2.14</v>
      </c>
      <c r="AM291" s="32" t="n">
        <v>2.183</v>
      </c>
      <c r="AN291" s="32" t="n">
        <v>2.273</v>
      </c>
      <c r="AO291" s="32" t="n">
        <v>2.368</v>
      </c>
      <c r="AP291" s="32" t="n">
        <v>2.363</v>
      </c>
      <c r="AQ291" s="32" t="n">
        <v>2.228</v>
      </c>
      <c r="AR291" s="32" t="n">
        <v>2.138</v>
      </c>
      <c r="AS291" s="32" t="n">
        <v>2.106</v>
      </c>
      <c r="AT291" s="32" t="n">
        <v>2.116</v>
      </c>
      <c r="AU291" s="32" t="n">
        <v>2.126</v>
      </c>
      <c r="AV291" s="32" t="n">
        <v>2.136</v>
      </c>
      <c r="AW291" s="32" t="n">
        <v>2.156</v>
      </c>
      <c r="AX291" s="32" t="n">
        <v>2.191</v>
      </c>
      <c r="AY291" s="32" t="n">
        <v>2.283</v>
      </c>
      <c r="AZ291" s="32" t="n">
        <v>2.373</v>
      </c>
      <c r="BA291" s="32" t="n">
        <v>2.468</v>
      </c>
      <c r="BB291" s="32" t="n">
        <v>2.438</v>
      </c>
      <c r="BC291" s="32" t="n">
        <v>2.303</v>
      </c>
      <c r="BD291" s="32" t="n">
        <v>2.213</v>
      </c>
      <c r="BE291" s="32" t="n">
        <v>2.181</v>
      </c>
      <c r="BF291" s="32" t="n">
        <v>2.191</v>
      </c>
      <c r="BG291" s="32" t="n">
        <v>2.201</v>
      </c>
      <c r="BH291" s="32" t="n">
        <v>2.211</v>
      </c>
      <c r="BI291" s="32" t="n">
        <v>2.231</v>
      </c>
      <c r="BJ291" s="32" t="n">
        <v>2.266</v>
      </c>
      <c r="BK291" s="32" t="n">
        <v>2.358</v>
      </c>
      <c r="BL291" s="32" t="n">
        <v>2.448</v>
      </c>
      <c r="BM291" s="32" t="n">
        <v>2.543</v>
      </c>
      <c r="BN291" s="32" t="n">
        <v>2.523</v>
      </c>
      <c r="BO291" s="32" t="n">
        <v>2.388</v>
      </c>
      <c r="BP291" s="32" t="n">
        <v>2.298</v>
      </c>
      <c r="BQ291" s="32" t="n">
        <v>2.266</v>
      </c>
      <c r="BR291" s="32" t="n">
        <v>2.276</v>
      </c>
      <c r="BS291" s="32" t="n">
        <v>2.286</v>
      </c>
      <c r="BT291" s="32" t="n">
        <v>2.296</v>
      </c>
      <c r="BU291" s="32" t="n">
        <v>2.316</v>
      </c>
      <c r="BV291" s="32" t="n">
        <v>2.351</v>
      </c>
      <c r="BW291" s="32" t="n">
        <v>2.443</v>
      </c>
      <c r="BX291" s="32" t="n">
        <v>2.533</v>
      </c>
      <c r="BY291" s="32" t="n">
        <v>2.628</v>
      </c>
      <c r="BZ291" s="32" t="n">
        <v>2.618</v>
      </c>
      <c r="CA291" s="32" t="n">
        <v>2.483</v>
      </c>
      <c r="CB291" s="32" t="n">
        <v>2.393</v>
      </c>
      <c r="CC291" s="32" t="n">
        <v>2.361</v>
      </c>
      <c r="CD291" s="32" t="n">
        <v>2.371</v>
      </c>
      <c r="CE291" s="32" t="n">
        <v>2.381</v>
      </c>
      <c r="CF291" s="32" t="n">
        <v>2.391</v>
      </c>
      <c r="CG291" s="32" t="n">
        <v>2.411</v>
      </c>
      <c r="CH291" s="32" t="n">
        <v>2.446</v>
      </c>
      <c r="CI291" s="32" t="n">
        <v>2.538</v>
      </c>
      <c r="CJ291" s="32" t="n">
        <v>2.628</v>
      </c>
      <c r="CK291" s="32" t="n">
        <v>2.723</v>
      </c>
      <c r="CL291" s="32" t="n">
        <v>2.728</v>
      </c>
      <c r="CM291" s="32" t="n">
        <v>2.593</v>
      </c>
      <c r="CN291" s="32" t="n">
        <v>2.503</v>
      </c>
      <c r="CO291" s="32" t="n">
        <v>2.471</v>
      </c>
      <c r="CP291" s="32" t="n">
        <v>2.481</v>
      </c>
      <c r="CQ291" s="32" t="n">
        <v>2.491</v>
      </c>
      <c r="CR291" s="32" t="n">
        <v>2.501</v>
      </c>
      <c r="CS291" s="32" t="n">
        <v>2.521</v>
      </c>
      <c r="CT291" s="32" t="n">
        <v>2.556</v>
      </c>
      <c r="CU291" s="32" t="n">
        <v>2.648</v>
      </c>
      <c r="CV291" s="32" t="n">
        <v>2.738</v>
      </c>
      <c r="CW291" s="32" t="n">
        <v>2.833</v>
      </c>
      <c r="CX291" s="32" t="n">
        <v>2.858</v>
      </c>
      <c r="CY291" s="32" t="n">
        <v>2.723</v>
      </c>
      <c r="CZ291" s="32" t="n">
        <v>2.633</v>
      </c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</row>
    <row r="292" customFormat="false" ht="12.75" hidden="true" customHeight="false" outlineLevel="0" collapsed="false">
      <c r="A292" s="0" t="n">
        <f aca="false">WEEKDAY(C292,2)</f>
        <v>5</v>
      </c>
      <c r="B292" s="0" t="n">
        <f aca="false">MONTH(C292)</f>
        <v>3</v>
      </c>
      <c r="C292" s="23" t="n">
        <v>34397</v>
      </c>
      <c r="D292" s="0" t="n">
        <f aca="false">MONTH(R292)</f>
        <v>3</v>
      </c>
      <c r="E292" s="0" t="n">
        <f aca="false">YEAR(R292)</f>
        <v>1994</v>
      </c>
      <c r="F292" s="35" t="n">
        <f aca="false">L292-K292</f>
        <v>0.127171428571428</v>
      </c>
      <c r="G292" s="24" t="n">
        <f aca="false">N292-M292</f>
        <v>0.0749999999999997</v>
      </c>
      <c r="H292" s="24" t="n">
        <f aca="false">O292-N292</f>
        <v>0.085</v>
      </c>
      <c r="I292" s="24" t="n">
        <f aca="false">O292-M292</f>
        <v>0.16</v>
      </c>
      <c r="J292" s="25" t="n">
        <f aca="false">VLOOKUP(C292,'Nymex hist.'!A:B,2,0)</f>
        <v>2.188</v>
      </c>
      <c r="K292" s="34" t="n">
        <f aca="false">AVERAGE(AG292:AM292)</f>
        <v>2.14542857142857</v>
      </c>
      <c r="L292" s="34" t="n">
        <f aca="false">AVERAGE(AN292:AR292)</f>
        <v>2.2726</v>
      </c>
      <c r="M292" s="27" t="n">
        <f aca="false">SUMIF($S$3:$FQ$3,$E292+1,$S292:$FQ292)/COUNTIF($S$3:$FQ$3,$E292+1)</f>
        <v>2.22225</v>
      </c>
      <c r="N292" s="27" t="n">
        <f aca="false">SUMIF($S$3:$FQ$3,$E292+2,$S292:$FQ292)/COUNTIF($S$3:$FQ$3,$E292+2)</f>
        <v>2.29725</v>
      </c>
      <c r="O292" s="27" t="n">
        <f aca="false">SUMIF($S$3:$FQ$3,$E292+3,$S292:$FQ292)/COUNTIF($S$3:$FQ$3,$E292+3)</f>
        <v>2.38225</v>
      </c>
      <c r="P292" s="27" t="n">
        <f aca="false">SUMIF($S$3:$FQ$3,$E292+4,$S292:$FQ292)/COUNTIF($S$3:$FQ$3,$E292+4)</f>
        <v>2.47725</v>
      </c>
      <c r="Q292" s="27" t="n">
        <f aca="false">SUMIF($S$3:$FQ$3,$E292+5,$S292:$FQ292)/COUNTIF($S$3:$FQ$3,$E292+5)</f>
        <v>2.58725</v>
      </c>
      <c r="R292" s="28" t="n">
        <v>34397</v>
      </c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 t="n">
        <v>2.188</v>
      </c>
      <c r="AH292" s="29" t="n">
        <v>2.144</v>
      </c>
      <c r="AI292" s="29" t="n">
        <v>2.124</v>
      </c>
      <c r="AJ292" s="30" t="n">
        <v>2.111</v>
      </c>
      <c r="AK292" s="29" t="n">
        <v>2.121</v>
      </c>
      <c r="AL292" s="29" t="n">
        <v>2.145</v>
      </c>
      <c r="AM292" s="29" t="n">
        <v>2.185</v>
      </c>
      <c r="AN292" s="29" t="n">
        <v>2.274</v>
      </c>
      <c r="AO292" s="29" t="n">
        <v>2.366</v>
      </c>
      <c r="AP292" s="29" t="n">
        <v>2.361</v>
      </c>
      <c r="AQ292" s="29" t="n">
        <v>2.226</v>
      </c>
      <c r="AR292" s="29" t="n">
        <v>2.136</v>
      </c>
      <c r="AS292" s="29" t="n">
        <v>2.104</v>
      </c>
      <c r="AT292" s="29" t="n">
        <v>2.114</v>
      </c>
      <c r="AU292" s="29" t="n">
        <v>2.124</v>
      </c>
      <c r="AV292" s="29" t="n">
        <v>2.134</v>
      </c>
      <c r="AW292" s="29" t="n">
        <v>2.154</v>
      </c>
      <c r="AX292" s="29" t="n">
        <v>2.189</v>
      </c>
      <c r="AY292" s="29" t="n">
        <v>2.285</v>
      </c>
      <c r="AZ292" s="29" t="n">
        <v>2.374</v>
      </c>
      <c r="BA292" s="29" t="n">
        <v>2.466</v>
      </c>
      <c r="BB292" s="29" t="n">
        <v>2.436</v>
      </c>
      <c r="BC292" s="29" t="n">
        <v>2.301</v>
      </c>
      <c r="BD292" s="29" t="n">
        <v>2.211</v>
      </c>
      <c r="BE292" s="29" t="n">
        <v>2.179</v>
      </c>
      <c r="BF292" s="29" t="n">
        <v>2.189</v>
      </c>
      <c r="BG292" s="29" t="n">
        <v>2.199</v>
      </c>
      <c r="BH292" s="29" t="n">
        <v>2.209</v>
      </c>
      <c r="BI292" s="29" t="n">
        <v>2.229</v>
      </c>
      <c r="BJ292" s="29" t="n">
        <v>2.264</v>
      </c>
      <c r="BK292" s="29" t="n">
        <v>2.36</v>
      </c>
      <c r="BL292" s="29" t="n">
        <v>2.449</v>
      </c>
      <c r="BM292" s="29" t="n">
        <v>2.541</v>
      </c>
      <c r="BN292" s="29" t="n">
        <v>2.521</v>
      </c>
      <c r="BO292" s="29" t="n">
        <v>2.386</v>
      </c>
      <c r="BP292" s="29" t="n">
        <v>2.296</v>
      </c>
      <c r="BQ292" s="29" t="n">
        <v>2.264</v>
      </c>
      <c r="BR292" s="29" t="n">
        <v>2.274</v>
      </c>
      <c r="BS292" s="29" t="n">
        <v>2.284</v>
      </c>
      <c r="BT292" s="29" t="n">
        <v>2.294</v>
      </c>
      <c r="BU292" s="29" t="n">
        <v>2.314</v>
      </c>
      <c r="BV292" s="29" t="n">
        <v>2.349</v>
      </c>
      <c r="BW292" s="29" t="n">
        <v>2.445</v>
      </c>
      <c r="BX292" s="29" t="n">
        <v>2.534</v>
      </c>
      <c r="BY292" s="29" t="n">
        <v>2.626</v>
      </c>
      <c r="BZ292" s="29" t="n">
        <v>2.616</v>
      </c>
      <c r="CA292" s="29" t="n">
        <v>2.481</v>
      </c>
      <c r="CB292" s="29" t="n">
        <v>2.391</v>
      </c>
      <c r="CC292" s="29" t="n">
        <v>2.359</v>
      </c>
      <c r="CD292" s="29" t="n">
        <v>2.369</v>
      </c>
      <c r="CE292" s="29" t="n">
        <v>2.379</v>
      </c>
      <c r="CF292" s="29" t="n">
        <v>2.389</v>
      </c>
      <c r="CG292" s="29" t="n">
        <v>2.409</v>
      </c>
      <c r="CH292" s="29" t="n">
        <v>2.444</v>
      </c>
      <c r="CI292" s="29" t="n">
        <v>2.54</v>
      </c>
      <c r="CJ292" s="29" t="n">
        <v>2.629</v>
      </c>
      <c r="CK292" s="29" t="n">
        <v>2.721</v>
      </c>
      <c r="CL292" s="29" t="n">
        <v>2.726</v>
      </c>
      <c r="CM292" s="29" t="n">
        <v>2.591</v>
      </c>
      <c r="CN292" s="29" t="n">
        <v>2.501</v>
      </c>
      <c r="CO292" s="29" t="n">
        <v>2.469</v>
      </c>
      <c r="CP292" s="29" t="n">
        <v>2.479</v>
      </c>
      <c r="CQ292" s="29" t="n">
        <v>2.489</v>
      </c>
      <c r="CR292" s="29" t="n">
        <v>2.499</v>
      </c>
      <c r="CS292" s="29" t="n">
        <v>2.519</v>
      </c>
      <c r="CT292" s="29" t="n">
        <v>2.554</v>
      </c>
      <c r="CU292" s="29" t="n">
        <v>2.65</v>
      </c>
      <c r="CV292" s="29" t="n">
        <v>2.739</v>
      </c>
      <c r="CW292" s="29" t="n">
        <v>2.831</v>
      </c>
      <c r="CX292" s="29" t="n">
        <v>2.856</v>
      </c>
      <c r="CY292" s="29" t="n">
        <v>2.721</v>
      </c>
      <c r="CZ292" s="29" t="n">
        <v>2.631</v>
      </c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12.75" hidden="true" customHeight="false" outlineLevel="0" collapsed="false">
      <c r="A293" s="0" t="n">
        <f aca="false">WEEKDAY(C293,2)</f>
        <v>1</v>
      </c>
      <c r="B293" s="0" t="n">
        <f aca="false">MONTH(C293)</f>
        <v>3</v>
      </c>
      <c r="C293" s="23" t="n">
        <v>34400</v>
      </c>
      <c r="D293" s="0" t="n">
        <f aca="false">MONTH(R293)</f>
        <v>3</v>
      </c>
      <c r="E293" s="0" t="n">
        <f aca="false">YEAR(R293)</f>
        <v>1994</v>
      </c>
      <c r="F293" s="35" t="n">
        <f aca="false">L293-K293</f>
        <v>0.127057142857143</v>
      </c>
      <c r="G293" s="24" t="n">
        <f aca="false">N293-M293</f>
        <v>0.0750000000000002</v>
      </c>
      <c r="H293" s="24" t="n">
        <f aca="false">O293-N293</f>
        <v>0.085</v>
      </c>
      <c r="I293" s="24" t="n">
        <f aca="false">O293-M293</f>
        <v>0.16</v>
      </c>
      <c r="J293" s="25" t="n">
        <f aca="false">VLOOKUP(C293,'Nymex hist.'!A:B,2,0)</f>
        <v>2.167</v>
      </c>
      <c r="K293" s="34" t="n">
        <f aca="false">AVERAGE(AG293:AM293)</f>
        <v>2.14614285714286</v>
      </c>
      <c r="L293" s="34" t="n">
        <f aca="false">AVERAGE(AN293:AR293)</f>
        <v>2.2732</v>
      </c>
      <c r="M293" s="27" t="n">
        <f aca="false">SUMIF($S$3:$FQ$3,$E293+1,$S293:$FQ293)/COUNTIF($S$3:$FQ$3,$E293+1)</f>
        <v>2.2235</v>
      </c>
      <c r="N293" s="27" t="n">
        <f aca="false">SUMIF($S$3:$FQ$3,$E293+2,$S293:$FQ293)/COUNTIF($S$3:$FQ$3,$E293+2)</f>
        <v>2.2985</v>
      </c>
      <c r="O293" s="27" t="n">
        <f aca="false">SUMIF($S$3:$FQ$3,$E293+3,$S293:$FQ293)/COUNTIF($S$3:$FQ$3,$E293+3)</f>
        <v>2.3835</v>
      </c>
      <c r="P293" s="27" t="n">
        <f aca="false">SUMIF($S$3:$FQ$3,$E293+4,$S293:$FQ293)/COUNTIF($S$3:$FQ$3,$E293+4)</f>
        <v>2.4785</v>
      </c>
      <c r="Q293" s="27" t="n">
        <f aca="false">SUMIF($S$3:$FQ$3,$E293+5,$S293:$FQ293)/COUNTIF($S$3:$FQ$3,$E293+5)</f>
        <v>2.5885</v>
      </c>
      <c r="R293" s="28" t="n">
        <v>34400</v>
      </c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 t="n">
        <v>2.167</v>
      </c>
      <c r="AH293" s="29" t="n">
        <v>2.149</v>
      </c>
      <c r="AI293" s="29" t="n">
        <v>2.129</v>
      </c>
      <c r="AJ293" s="30" t="n">
        <v>2.116</v>
      </c>
      <c r="AK293" s="29" t="n">
        <v>2.126</v>
      </c>
      <c r="AL293" s="29" t="n">
        <v>2.148</v>
      </c>
      <c r="AM293" s="29" t="n">
        <v>2.188</v>
      </c>
      <c r="AN293" s="29" t="n">
        <v>2.276</v>
      </c>
      <c r="AO293" s="29" t="n">
        <v>2.365</v>
      </c>
      <c r="AP293" s="29" t="n">
        <v>2.36</v>
      </c>
      <c r="AQ293" s="29" t="n">
        <v>2.225</v>
      </c>
      <c r="AR293" s="29" t="n">
        <v>2.14</v>
      </c>
      <c r="AS293" s="29" t="n">
        <v>2.107</v>
      </c>
      <c r="AT293" s="29" t="n">
        <v>2.116</v>
      </c>
      <c r="AU293" s="29" t="n">
        <v>2.125</v>
      </c>
      <c r="AV293" s="29" t="n">
        <v>2.135</v>
      </c>
      <c r="AW293" s="29" t="n">
        <v>2.155</v>
      </c>
      <c r="AX293" s="29" t="n">
        <v>2.19</v>
      </c>
      <c r="AY293" s="29" t="n">
        <v>2.288</v>
      </c>
      <c r="AZ293" s="29" t="n">
        <v>2.376</v>
      </c>
      <c r="BA293" s="29" t="n">
        <v>2.465</v>
      </c>
      <c r="BB293" s="29" t="n">
        <v>2.435</v>
      </c>
      <c r="BC293" s="29" t="n">
        <v>2.3</v>
      </c>
      <c r="BD293" s="29" t="n">
        <v>2.215</v>
      </c>
      <c r="BE293" s="29" t="n">
        <v>2.182</v>
      </c>
      <c r="BF293" s="29" t="n">
        <v>2.191</v>
      </c>
      <c r="BG293" s="29" t="n">
        <v>2.2</v>
      </c>
      <c r="BH293" s="29" t="n">
        <v>2.21</v>
      </c>
      <c r="BI293" s="29" t="n">
        <v>2.23</v>
      </c>
      <c r="BJ293" s="29" t="n">
        <v>2.265</v>
      </c>
      <c r="BK293" s="29" t="n">
        <v>2.363</v>
      </c>
      <c r="BL293" s="29" t="n">
        <v>2.451</v>
      </c>
      <c r="BM293" s="29" t="n">
        <v>2.54</v>
      </c>
      <c r="BN293" s="29" t="n">
        <v>2.52</v>
      </c>
      <c r="BO293" s="29" t="n">
        <v>2.385</v>
      </c>
      <c r="BP293" s="29" t="n">
        <v>2.3</v>
      </c>
      <c r="BQ293" s="29" t="n">
        <v>2.267</v>
      </c>
      <c r="BR293" s="29" t="n">
        <v>2.276</v>
      </c>
      <c r="BS293" s="29" t="n">
        <v>2.285</v>
      </c>
      <c r="BT293" s="29" t="n">
        <v>2.295</v>
      </c>
      <c r="BU293" s="29" t="n">
        <v>2.315</v>
      </c>
      <c r="BV293" s="29" t="n">
        <v>2.35</v>
      </c>
      <c r="BW293" s="29" t="n">
        <v>2.448</v>
      </c>
      <c r="BX293" s="29" t="n">
        <v>2.536</v>
      </c>
      <c r="BY293" s="29" t="n">
        <v>2.625</v>
      </c>
      <c r="BZ293" s="29" t="n">
        <v>2.615</v>
      </c>
      <c r="CA293" s="29" t="n">
        <v>2.48</v>
      </c>
      <c r="CB293" s="29" t="n">
        <v>2.395</v>
      </c>
      <c r="CC293" s="29" t="n">
        <v>2.362</v>
      </c>
      <c r="CD293" s="29" t="n">
        <v>2.371</v>
      </c>
      <c r="CE293" s="29" t="n">
        <v>2.38</v>
      </c>
      <c r="CF293" s="29" t="n">
        <v>2.39</v>
      </c>
      <c r="CG293" s="29" t="n">
        <v>2.41</v>
      </c>
      <c r="CH293" s="29" t="n">
        <v>2.445</v>
      </c>
      <c r="CI293" s="29" t="n">
        <v>2.543</v>
      </c>
      <c r="CJ293" s="29" t="n">
        <v>2.631</v>
      </c>
      <c r="CK293" s="29" t="n">
        <v>2.72</v>
      </c>
      <c r="CL293" s="29" t="n">
        <v>2.725</v>
      </c>
      <c r="CM293" s="29" t="n">
        <v>2.59</v>
      </c>
      <c r="CN293" s="29" t="n">
        <v>2.505</v>
      </c>
      <c r="CO293" s="29" t="n">
        <v>2.472</v>
      </c>
      <c r="CP293" s="29" t="n">
        <v>2.481</v>
      </c>
      <c r="CQ293" s="29" t="n">
        <v>2.49</v>
      </c>
      <c r="CR293" s="29" t="n">
        <v>2.5</v>
      </c>
      <c r="CS293" s="29" t="n">
        <v>2.52</v>
      </c>
      <c r="CT293" s="29" t="n">
        <v>2.555</v>
      </c>
      <c r="CU293" s="29" t="n">
        <v>2.653</v>
      </c>
      <c r="CV293" s="29" t="n">
        <v>2.741</v>
      </c>
      <c r="CW293" s="29" t="n">
        <v>2.83</v>
      </c>
      <c r="CX293" s="29" t="n">
        <v>2.855</v>
      </c>
      <c r="CY293" s="29" t="n">
        <v>2.72</v>
      </c>
      <c r="CZ293" s="29" t="n">
        <v>2.635</v>
      </c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12.75" hidden="true" customHeight="false" outlineLevel="0" collapsed="false">
      <c r="A294" s="0" t="n">
        <f aca="false">WEEKDAY(C294,2)</f>
        <v>2</v>
      </c>
      <c r="B294" s="0" t="n">
        <f aca="false">MONTH(C294)</f>
        <v>3</v>
      </c>
      <c r="C294" s="23" t="n">
        <v>34401</v>
      </c>
      <c r="D294" s="0" t="n">
        <f aca="false">MONTH(R294)</f>
        <v>3</v>
      </c>
      <c r="E294" s="0" t="n">
        <f aca="false">YEAR(R294)</f>
        <v>1994</v>
      </c>
      <c r="F294" s="35" t="n">
        <f aca="false">L294-K294</f>
        <v>0.119428571428571</v>
      </c>
      <c r="G294" s="24" t="n">
        <f aca="false">N294-M294</f>
        <v>0.0800000000000001</v>
      </c>
      <c r="H294" s="24" t="n">
        <f aca="false">O294-N294</f>
        <v>0.085</v>
      </c>
      <c r="I294" s="24" t="n">
        <f aca="false">O294-M294</f>
        <v>0.165</v>
      </c>
      <c r="J294" s="25" t="n">
        <f aca="false">VLOOKUP(C294,'Nymex hist.'!A:B,2,0)</f>
        <v>2.196</v>
      </c>
      <c r="K294" s="34" t="n">
        <f aca="false">AVERAGE(AG294:AM294)</f>
        <v>2.16357142857143</v>
      </c>
      <c r="L294" s="34" t="n">
        <f aca="false">AVERAGE(AN294:AR294)</f>
        <v>2.283</v>
      </c>
      <c r="M294" s="27" t="n">
        <f aca="false">SUMIF($S$3:$FQ$3,$E294+1,$S294:$FQ294)/COUNTIF($S$3:$FQ$3,$E294+1)</f>
        <v>2.23608333333333</v>
      </c>
      <c r="N294" s="27" t="n">
        <f aca="false">SUMIF($S$3:$FQ$3,$E294+2,$S294:$FQ294)/COUNTIF($S$3:$FQ$3,$E294+2)</f>
        <v>2.31608333333333</v>
      </c>
      <c r="O294" s="27" t="n">
        <f aca="false">SUMIF($S$3:$FQ$3,$E294+3,$S294:$FQ294)/COUNTIF($S$3:$FQ$3,$E294+3)</f>
        <v>2.40108333333333</v>
      </c>
      <c r="P294" s="27" t="n">
        <f aca="false">SUMIF($S$3:$FQ$3,$E294+4,$S294:$FQ294)/COUNTIF($S$3:$FQ$3,$E294+4)</f>
        <v>2.49608333333333</v>
      </c>
      <c r="Q294" s="27" t="n">
        <f aca="false">SUMIF($S$3:$FQ$3,$E294+5,$S294:$FQ294)/COUNTIF($S$3:$FQ$3,$E294+5)</f>
        <v>2.60608333333333</v>
      </c>
      <c r="R294" s="28" t="n">
        <v>34401</v>
      </c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 t="n">
        <v>2.196</v>
      </c>
      <c r="AH294" s="29" t="n">
        <v>2.168</v>
      </c>
      <c r="AI294" s="29" t="n">
        <v>2.148</v>
      </c>
      <c r="AJ294" s="30" t="n">
        <v>2.133</v>
      </c>
      <c r="AK294" s="29" t="n">
        <v>2.14</v>
      </c>
      <c r="AL294" s="29" t="n">
        <v>2.16</v>
      </c>
      <c r="AM294" s="29" t="n">
        <v>2.2</v>
      </c>
      <c r="AN294" s="29" t="n">
        <v>2.285</v>
      </c>
      <c r="AO294" s="29" t="n">
        <v>2.37</v>
      </c>
      <c r="AP294" s="29" t="n">
        <v>2.37</v>
      </c>
      <c r="AQ294" s="29" t="n">
        <v>2.235</v>
      </c>
      <c r="AR294" s="29" t="n">
        <v>2.155</v>
      </c>
      <c r="AS294" s="29" t="n">
        <v>2.122</v>
      </c>
      <c r="AT294" s="29" t="n">
        <v>2.131</v>
      </c>
      <c r="AU294" s="29" t="n">
        <v>2.14</v>
      </c>
      <c r="AV294" s="29" t="n">
        <v>2.15</v>
      </c>
      <c r="AW294" s="29" t="n">
        <v>2.17</v>
      </c>
      <c r="AX294" s="29" t="n">
        <v>2.205</v>
      </c>
      <c r="AY294" s="29" t="n">
        <v>2.3</v>
      </c>
      <c r="AZ294" s="29" t="n">
        <v>2.385</v>
      </c>
      <c r="BA294" s="29" t="n">
        <v>2.47</v>
      </c>
      <c r="BB294" s="29" t="n">
        <v>2.45</v>
      </c>
      <c r="BC294" s="29" t="n">
        <v>2.315</v>
      </c>
      <c r="BD294" s="29" t="n">
        <v>2.235</v>
      </c>
      <c r="BE294" s="29" t="n">
        <v>2.202</v>
      </c>
      <c r="BF294" s="29" t="n">
        <v>2.211</v>
      </c>
      <c r="BG294" s="29" t="n">
        <v>2.22</v>
      </c>
      <c r="BH294" s="29" t="n">
        <v>2.23</v>
      </c>
      <c r="BI294" s="29" t="n">
        <v>2.25</v>
      </c>
      <c r="BJ294" s="29" t="n">
        <v>2.285</v>
      </c>
      <c r="BK294" s="29" t="n">
        <v>2.38</v>
      </c>
      <c r="BL294" s="29" t="n">
        <v>2.465</v>
      </c>
      <c r="BM294" s="29" t="n">
        <v>2.55</v>
      </c>
      <c r="BN294" s="29" t="n">
        <v>2.535</v>
      </c>
      <c r="BO294" s="29" t="n">
        <v>2.4</v>
      </c>
      <c r="BP294" s="29" t="n">
        <v>2.32</v>
      </c>
      <c r="BQ294" s="29" t="n">
        <v>2.287</v>
      </c>
      <c r="BR294" s="29" t="n">
        <v>2.296</v>
      </c>
      <c r="BS294" s="29" t="n">
        <v>2.305</v>
      </c>
      <c r="BT294" s="29" t="n">
        <v>2.315</v>
      </c>
      <c r="BU294" s="29" t="n">
        <v>2.335</v>
      </c>
      <c r="BV294" s="29" t="n">
        <v>2.37</v>
      </c>
      <c r="BW294" s="29" t="n">
        <v>2.465</v>
      </c>
      <c r="BX294" s="29" t="n">
        <v>2.55</v>
      </c>
      <c r="BY294" s="29" t="n">
        <v>2.635</v>
      </c>
      <c r="BZ294" s="29" t="n">
        <v>2.63</v>
      </c>
      <c r="CA294" s="29" t="n">
        <v>2.495</v>
      </c>
      <c r="CB294" s="29" t="n">
        <v>2.415</v>
      </c>
      <c r="CC294" s="29" t="n">
        <v>2.382</v>
      </c>
      <c r="CD294" s="29" t="n">
        <v>2.391</v>
      </c>
      <c r="CE294" s="29" t="n">
        <v>2.4</v>
      </c>
      <c r="CF294" s="29" t="n">
        <v>2.41</v>
      </c>
      <c r="CG294" s="29" t="n">
        <v>2.43</v>
      </c>
      <c r="CH294" s="29" t="n">
        <v>2.465</v>
      </c>
      <c r="CI294" s="29" t="n">
        <v>2.56</v>
      </c>
      <c r="CJ294" s="29" t="n">
        <v>2.645</v>
      </c>
      <c r="CK294" s="29" t="n">
        <v>2.73</v>
      </c>
      <c r="CL294" s="29" t="n">
        <v>2.74</v>
      </c>
      <c r="CM294" s="29" t="n">
        <v>2.605</v>
      </c>
      <c r="CN294" s="29" t="n">
        <v>2.525</v>
      </c>
      <c r="CO294" s="29" t="n">
        <v>2.492</v>
      </c>
      <c r="CP294" s="29" t="n">
        <v>2.501</v>
      </c>
      <c r="CQ294" s="29" t="n">
        <v>2.51</v>
      </c>
      <c r="CR294" s="29" t="n">
        <v>2.52</v>
      </c>
      <c r="CS294" s="29" t="n">
        <v>2.54</v>
      </c>
      <c r="CT294" s="29" t="n">
        <v>2.575</v>
      </c>
      <c r="CU294" s="29" t="n">
        <v>2.67</v>
      </c>
      <c r="CV294" s="29" t="n">
        <v>2.755</v>
      </c>
      <c r="CW294" s="29" t="n">
        <v>2.84</v>
      </c>
      <c r="CX294" s="29" t="n">
        <v>2.87</v>
      </c>
      <c r="CY294" s="29" t="n">
        <v>2.735</v>
      </c>
      <c r="CZ294" s="29" t="n">
        <v>2.655</v>
      </c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12.75" hidden="true" customHeight="false" outlineLevel="0" collapsed="false">
      <c r="A295" s="0" t="n">
        <f aca="false">WEEKDAY(C295,2)</f>
        <v>3</v>
      </c>
      <c r="B295" s="0" t="n">
        <f aca="false">MONTH(C295)</f>
        <v>3</v>
      </c>
      <c r="C295" s="23" t="n">
        <v>34402</v>
      </c>
      <c r="D295" s="0" t="n">
        <f aca="false">MONTH(R295)</f>
        <v>3</v>
      </c>
      <c r="E295" s="0" t="n">
        <f aca="false">YEAR(R295)</f>
        <v>1994</v>
      </c>
      <c r="F295" s="35" t="n">
        <f aca="false">L295-K295</f>
        <v>0.135628571428571</v>
      </c>
      <c r="G295" s="24" t="n">
        <f aca="false">N295-M295</f>
        <v>0.0800000000000001</v>
      </c>
      <c r="H295" s="24" t="n">
        <f aca="false">O295-N295</f>
        <v>0.0899999999999999</v>
      </c>
      <c r="I295" s="24" t="n">
        <f aca="false">O295-M295</f>
        <v>0.17</v>
      </c>
      <c r="J295" s="25" t="n">
        <f aca="false">VLOOKUP(C295,'Nymex hist.'!A:B,2,0)</f>
        <v>2.156</v>
      </c>
      <c r="K295" s="34" t="n">
        <f aca="false">AVERAGE(AG295:AM295)</f>
        <v>2.15557142857143</v>
      </c>
      <c r="L295" s="34" t="n">
        <f aca="false">AVERAGE(AN295:AR295)</f>
        <v>2.2912</v>
      </c>
      <c r="M295" s="27" t="n">
        <f aca="false">SUMIF($S$3:$FQ$3,$E295+1,$S295:$FQ295)/COUNTIF($S$3:$FQ$3,$E295+1)</f>
        <v>2.25216666666667</v>
      </c>
      <c r="N295" s="27" t="n">
        <f aca="false">SUMIF($S$3:$FQ$3,$E295+2,$S295:$FQ295)/COUNTIF($S$3:$FQ$3,$E295+2)</f>
        <v>2.33216666666667</v>
      </c>
      <c r="O295" s="27" t="n">
        <f aca="false">SUMIF($S$3:$FQ$3,$E295+3,$S295:$FQ295)/COUNTIF($S$3:$FQ$3,$E295+3)</f>
        <v>2.42216666666667</v>
      </c>
      <c r="P295" s="27" t="n">
        <f aca="false">SUMIF($S$3:$FQ$3,$E295+4,$S295:$FQ295)/COUNTIF($S$3:$FQ$3,$E295+4)</f>
        <v>2.52216666666667</v>
      </c>
      <c r="Q295" s="27" t="n">
        <f aca="false">SUMIF($S$3:$FQ$3,$E295+5,$S295:$FQ295)/COUNTIF($S$3:$FQ$3,$E295+5)</f>
        <v>2.63216666666667</v>
      </c>
      <c r="R295" s="28" t="n">
        <v>34402</v>
      </c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 t="n">
        <v>2.156</v>
      </c>
      <c r="AH295" s="29" t="n">
        <v>2.16</v>
      </c>
      <c r="AI295" s="29" t="n">
        <v>2.143</v>
      </c>
      <c r="AJ295" s="30" t="n">
        <v>2.13</v>
      </c>
      <c r="AK295" s="29" t="n">
        <v>2.14</v>
      </c>
      <c r="AL295" s="29" t="n">
        <v>2.16</v>
      </c>
      <c r="AM295" s="29" t="n">
        <v>2.2</v>
      </c>
      <c r="AN295" s="29" t="n">
        <v>2.285</v>
      </c>
      <c r="AO295" s="29" t="n">
        <v>2.375</v>
      </c>
      <c r="AP295" s="29" t="n">
        <v>2.372</v>
      </c>
      <c r="AQ295" s="29" t="n">
        <v>2.247</v>
      </c>
      <c r="AR295" s="29" t="n">
        <v>2.177</v>
      </c>
      <c r="AS295" s="29" t="n">
        <v>2.147</v>
      </c>
      <c r="AT295" s="29" t="n">
        <v>2.157</v>
      </c>
      <c r="AU295" s="29" t="n">
        <v>2.166</v>
      </c>
      <c r="AV295" s="29" t="n">
        <v>2.175</v>
      </c>
      <c r="AW295" s="29" t="n">
        <v>2.195</v>
      </c>
      <c r="AX295" s="29" t="n">
        <v>2.23</v>
      </c>
      <c r="AY295" s="29" t="n">
        <v>2.3</v>
      </c>
      <c r="AZ295" s="29" t="n">
        <v>2.385</v>
      </c>
      <c r="BA295" s="29" t="n">
        <v>2.475</v>
      </c>
      <c r="BB295" s="29" t="n">
        <v>2.452</v>
      </c>
      <c r="BC295" s="29" t="n">
        <v>2.327</v>
      </c>
      <c r="BD295" s="29" t="n">
        <v>2.257</v>
      </c>
      <c r="BE295" s="29" t="n">
        <v>2.227</v>
      </c>
      <c r="BF295" s="29" t="n">
        <v>2.237</v>
      </c>
      <c r="BG295" s="29" t="n">
        <v>2.246</v>
      </c>
      <c r="BH295" s="29" t="n">
        <v>2.255</v>
      </c>
      <c r="BI295" s="29" t="n">
        <v>2.275</v>
      </c>
      <c r="BJ295" s="29" t="n">
        <v>2.31</v>
      </c>
      <c r="BK295" s="29" t="n">
        <v>2.38</v>
      </c>
      <c r="BL295" s="29" t="n">
        <v>2.465</v>
      </c>
      <c r="BM295" s="29" t="n">
        <v>2.555</v>
      </c>
      <c r="BN295" s="29" t="n">
        <v>2.542</v>
      </c>
      <c r="BO295" s="29" t="n">
        <v>2.417</v>
      </c>
      <c r="BP295" s="29" t="n">
        <v>2.347</v>
      </c>
      <c r="BQ295" s="29" t="n">
        <v>2.317</v>
      </c>
      <c r="BR295" s="29" t="n">
        <v>2.327</v>
      </c>
      <c r="BS295" s="29" t="n">
        <v>2.336</v>
      </c>
      <c r="BT295" s="29" t="n">
        <v>2.345</v>
      </c>
      <c r="BU295" s="29" t="n">
        <v>2.365</v>
      </c>
      <c r="BV295" s="29" t="n">
        <v>2.4</v>
      </c>
      <c r="BW295" s="29" t="n">
        <v>2.47</v>
      </c>
      <c r="BX295" s="29" t="n">
        <v>2.555</v>
      </c>
      <c r="BY295" s="29" t="n">
        <v>2.645</v>
      </c>
      <c r="BZ295" s="29" t="n">
        <v>2.642</v>
      </c>
      <c r="CA295" s="29" t="n">
        <v>2.517</v>
      </c>
      <c r="CB295" s="29" t="n">
        <v>2.447</v>
      </c>
      <c r="CC295" s="29" t="n">
        <v>2.417</v>
      </c>
      <c r="CD295" s="29" t="n">
        <v>2.427</v>
      </c>
      <c r="CE295" s="29" t="n">
        <v>2.436</v>
      </c>
      <c r="CF295" s="29" t="n">
        <v>2.445</v>
      </c>
      <c r="CG295" s="29" t="n">
        <v>2.465</v>
      </c>
      <c r="CH295" s="29" t="n">
        <v>2.5</v>
      </c>
      <c r="CI295" s="29" t="n">
        <v>2.57</v>
      </c>
      <c r="CJ295" s="29" t="n">
        <v>2.655</v>
      </c>
      <c r="CK295" s="29" t="n">
        <v>2.745</v>
      </c>
      <c r="CL295" s="29" t="n">
        <v>2.752</v>
      </c>
      <c r="CM295" s="29" t="n">
        <v>2.627</v>
      </c>
      <c r="CN295" s="29" t="n">
        <v>2.557</v>
      </c>
      <c r="CO295" s="29" t="n">
        <v>2.527</v>
      </c>
      <c r="CP295" s="29" t="n">
        <v>2.537</v>
      </c>
      <c r="CQ295" s="29" t="n">
        <v>2.546</v>
      </c>
      <c r="CR295" s="29" t="n">
        <v>2.555</v>
      </c>
      <c r="CS295" s="29" t="n">
        <v>2.575</v>
      </c>
      <c r="CT295" s="29" t="n">
        <v>2.61</v>
      </c>
      <c r="CU295" s="29" t="n">
        <v>2.68</v>
      </c>
      <c r="CV295" s="29" t="n">
        <v>2.765</v>
      </c>
      <c r="CW295" s="29" t="n">
        <v>2.855</v>
      </c>
      <c r="CX295" s="29" t="n">
        <v>2.882</v>
      </c>
      <c r="CY295" s="29" t="n">
        <v>2.757</v>
      </c>
      <c r="CZ295" s="29" t="n">
        <v>2.687</v>
      </c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12.75" hidden="false" customHeight="false" outlineLevel="0" collapsed="false">
      <c r="A296" s="1" t="n">
        <f aca="false">WEEKDAY(C296,2)</f>
        <v>4</v>
      </c>
      <c r="B296" s="1" t="n">
        <f aca="false">MONTH(C296)</f>
        <v>3</v>
      </c>
      <c r="C296" s="23" t="n">
        <v>34403</v>
      </c>
      <c r="D296" s="0" t="n">
        <f aca="false">MONTH(R296)</f>
        <v>3</v>
      </c>
      <c r="E296" s="0" t="n">
        <f aca="false">YEAR(R296)</f>
        <v>1994</v>
      </c>
      <c r="F296" s="3" t="n">
        <f aca="false">L296-K296</f>
        <v>0.151571428571429</v>
      </c>
      <c r="G296" s="3" t="n">
        <f aca="false">N296-M296</f>
        <v>0.0750000000000002</v>
      </c>
      <c r="H296" s="3" t="n">
        <f aca="false">O296-N296</f>
        <v>0.0899999999999999</v>
      </c>
      <c r="I296" s="3" t="n">
        <f aca="false">O296-M296</f>
        <v>0.165</v>
      </c>
      <c r="J296" s="4" t="n">
        <f aca="false">VLOOKUP(C296,'Nymex hist.'!A:B,2,0)</f>
        <v>2.116</v>
      </c>
      <c r="K296" s="4" t="n">
        <f aca="false">AVERAGE(AG296:AM296)</f>
        <v>2.14642857142857</v>
      </c>
      <c r="L296" s="4" t="n">
        <f aca="false">AVERAGE(AN296:AR296)</f>
        <v>2.298</v>
      </c>
      <c r="M296" s="4" t="n">
        <f aca="false">SUMIF($S$3:$FQ$3,$E296+1,$S296:$FQ296)/COUNTIF($S$3:$FQ$3,$E296+1)</f>
        <v>2.25166666666667</v>
      </c>
      <c r="N296" s="4" t="n">
        <f aca="false">SUMIF($S$3:$FQ$3,$E296+2,$S296:$FQ296)/COUNTIF($S$3:$FQ$3,$E296+2)</f>
        <v>2.32666666666667</v>
      </c>
      <c r="O296" s="4" t="n">
        <f aca="false">SUMIF($S$3:$FQ$3,$E296+3,$S296:$FQ296)/COUNTIF($S$3:$FQ$3,$E296+3)</f>
        <v>2.41666666666667</v>
      </c>
      <c r="P296" s="4" t="n">
        <f aca="false">SUMIF($S$3:$FQ$3,$E296+4,$S296:$FQ296)/COUNTIF($S$3:$FQ$3,$E296+4)</f>
        <v>2.51666666666667</v>
      </c>
      <c r="Q296" s="4" t="n">
        <f aca="false">SUMIF($S$3:$FQ$3,$E296+5,$S296:$FQ296)/COUNTIF($S$3:$FQ$3,$E296+5)</f>
        <v>2.62666666666667</v>
      </c>
      <c r="R296" s="21" t="n">
        <v>34403</v>
      </c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 t="n">
        <v>2.116</v>
      </c>
      <c r="AH296" s="32" t="n">
        <v>2.144</v>
      </c>
      <c r="AI296" s="32" t="n">
        <v>2.135</v>
      </c>
      <c r="AJ296" s="37" t="n">
        <v>2.13</v>
      </c>
      <c r="AK296" s="32" t="n">
        <v>2.14</v>
      </c>
      <c r="AL296" s="32" t="n">
        <v>2.16</v>
      </c>
      <c r="AM296" s="32" t="n">
        <v>2.2</v>
      </c>
      <c r="AN296" s="32" t="n">
        <v>2.29</v>
      </c>
      <c r="AO296" s="32" t="n">
        <v>2.38</v>
      </c>
      <c r="AP296" s="32" t="n">
        <v>2.38</v>
      </c>
      <c r="AQ296" s="32" t="n">
        <v>2.255</v>
      </c>
      <c r="AR296" s="32" t="n">
        <v>2.185</v>
      </c>
      <c r="AS296" s="32" t="n">
        <v>2.155</v>
      </c>
      <c r="AT296" s="32" t="n">
        <v>2.165</v>
      </c>
      <c r="AU296" s="32" t="n">
        <v>2.175</v>
      </c>
      <c r="AV296" s="32" t="n">
        <v>2.185</v>
      </c>
      <c r="AW296" s="32" t="n">
        <v>2.205</v>
      </c>
      <c r="AX296" s="32" t="n">
        <v>2.235</v>
      </c>
      <c r="AY296" s="32" t="n">
        <v>2.27</v>
      </c>
      <c r="AZ296" s="32" t="n">
        <v>2.36</v>
      </c>
      <c r="BA296" s="32" t="n">
        <v>2.45</v>
      </c>
      <c r="BB296" s="32" t="n">
        <v>2.455</v>
      </c>
      <c r="BC296" s="32" t="n">
        <v>2.33</v>
      </c>
      <c r="BD296" s="32" t="n">
        <v>2.26</v>
      </c>
      <c r="BE296" s="32" t="n">
        <v>2.23</v>
      </c>
      <c r="BF296" s="32" t="n">
        <v>2.24</v>
      </c>
      <c r="BG296" s="32" t="n">
        <v>2.25</v>
      </c>
      <c r="BH296" s="32" t="n">
        <v>2.26</v>
      </c>
      <c r="BI296" s="32" t="n">
        <v>2.28</v>
      </c>
      <c r="BJ296" s="32" t="n">
        <v>2.31</v>
      </c>
      <c r="BK296" s="32" t="n">
        <v>2.345</v>
      </c>
      <c r="BL296" s="32" t="n">
        <v>2.435</v>
      </c>
      <c r="BM296" s="32" t="n">
        <v>2.525</v>
      </c>
      <c r="BN296" s="32" t="n">
        <v>2.545</v>
      </c>
      <c r="BO296" s="32" t="n">
        <v>2.42</v>
      </c>
      <c r="BP296" s="32" t="n">
        <v>2.35</v>
      </c>
      <c r="BQ296" s="32" t="n">
        <v>2.32</v>
      </c>
      <c r="BR296" s="32" t="n">
        <v>2.33</v>
      </c>
      <c r="BS296" s="32" t="n">
        <v>2.34</v>
      </c>
      <c r="BT296" s="32" t="n">
        <v>2.35</v>
      </c>
      <c r="BU296" s="32" t="n">
        <v>2.37</v>
      </c>
      <c r="BV296" s="32" t="n">
        <v>2.4</v>
      </c>
      <c r="BW296" s="32" t="n">
        <v>2.435</v>
      </c>
      <c r="BX296" s="32" t="n">
        <v>2.525</v>
      </c>
      <c r="BY296" s="32" t="n">
        <v>2.615</v>
      </c>
      <c r="BZ296" s="32" t="n">
        <v>2.645</v>
      </c>
      <c r="CA296" s="32" t="n">
        <v>2.52</v>
      </c>
      <c r="CB296" s="32" t="n">
        <v>2.45</v>
      </c>
      <c r="CC296" s="32" t="n">
        <v>2.42</v>
      </c>
      <c r="CD296" s="32" t="n">
        <v>2.43</v>
      </c>
      <c r="CE296" s="32" t="n">
        <v>2.44</v>
      </c>
      <c r="CF296" s="32" t="n">
        <v>2.45</v>
      </c>
      <c r="CG296" s="32" t="n">
        <v>2.47</v>
      </c>
      <c r="CH296" s="32" t="n">
        <v>2.5</v>
      </c>
      <c r="CI296" s="32" t="n">
        <v>2.535</v>
      </c>
      <c r="CJ296" s="32" t="n">
        <v>2.625</v>
      </c>
      <c r="CK296" s="32" t="n">
        <v>2.715</v>
      </c>
      <c r="CL296" s="32" t="n">
        <v>2.755</v>
      </c>
      <c r="CM296" s="32" t="n">
        <v>2.63</v>
      </c>
      <c r="CN296" s="32" t="n">
        <v>2.56</v>
      </c>
      <c r="CO296" s="32" t="n">
        <v>2.53</v>
      </c>
      <c r="CP296" s="32" t="n">
        <v>2.54</v>
      </c>
      <c r="CQ296" s="32" t="n">
        <v>2.55</v>
      </c>
      <c r="CR296" s="32" t="n">
        <v>2.56</v>
      </c>
      <c r="CS296" s="32" t="n">
        <v>2.58</v>
      </c>
      <c r="CT296" s="32" t="n">
        <v>2.61</v>
      </c>
      <c r="CU296" s="32" t="n">
        <v>2.645</v>
      </c>
      <c r="CV296" s="32" t="n">
        <v>2.735</v>
      </c>
      <c r="CW296" s="32" t="n">
        <v>2.825</v>
      </c>
      <c r="CX296" s="32" t="n">
        <v>2.885</v>
      </c>
      <c r="CY296" s="32" t="n">
        <v>2.76</v>
      </c>
      <c r="CZ296" s="32" t="n">
        <v>2.69</v>
      </c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</row>
    <row r="297" customFormat="false" ht="12.75" hidden="true" customHeight="false" outlineLevel="0" collapsed="false">
      <c r="A297" s="0" t="n">
        <f aca="false">WEEKDAY(C297,2)</f>
        <v>5</v>
      </c>
      <c r="B297" s="0" t="n">
        <f aca="false">MONTH(C297)</f>
        <v>3</v>
      </c>
      <c r="C297" s="23" t="n">
        <v>34404</v>
      </c>
      <c r="D297" s="0" t="n">
        <f aca="false">MONTH(R297)</f>
        <v>3</v>
      </c>
      <c r="E297" s="0" t="n">
        <f aca="false">YEAR(R297)</f>
        <v>1994</v>
      </c>
      <c r="F297" s="35" t="n">
        <f aca="false">L297-K297</f>
        <v>0.153285714285714</v>
      </c>
      <c r="G297" s="24" t="n">
        <f aca="false">N297-M297</f>
        <v>0.0749999999999997</v>
      </c>
      <c r="H297" s="24" t="n">
        <f aca="false">O297-N297</f>
        <v>0.0900000000000003</v>
      </c>
      <c r="I297" s="24" t="n">
        <f aca="false">O297-M297</f>
        <v>0.165</v>
      </c>
      <c r="J297" s="25" t="n">
        <f aca="false">VLOOKUP(C297,'Nymex hist.'!A:B,2,0)</f>
        <v>2.096</v>
      </c>
      <c r="K297" s="34" t="n">
        <f aca="false">AVERAGE(AG297:AM297)</f>
        <v>2.13471428571429</v>
      </c>
      <c r="L297" s="34" t="n">
        <f aca="false">AVERAGE(AN297:AR297)</f>
        <v>2.288</v>
      </c>
      <c r="M297" s="27" t="n">
        <f aca="false">SUMIF($S$3:$FQ$3,$E297+1,$S297:$FQ297)/COUNTIF($S$3:$FQ$3,$E297+1)</f>
        <v>2.24625</v>
      </c>
      <c r="N297" s="27" t="n">
        <f aca="false">SUMIF($S$3:$FQ$3,$E297+2,$S297:$FQ297)/COUNTIF($S$3:$FQ$3,$E297+2)</f>
        <v>2.32125</v>
      </c>
      <c r="O297" s="27" t="n">
        <f aca="false">SUMIF($S$3:$FQ$3,$E297+3,$S297:$FQ297)/COUNTIF($S$3:$FQ$3,$E297+3)</f>
        <v>2.41125</v>
      </c>
      <c r="P297" s="27" t="n">
        <f aca="false">SUMIF($S$3:$FQ$3,$E297+4,$S297:$FQ297)/COUNTIF($S$3:$FQ$3,$E297+4)</f>
        <v>2.51125</v>
      </c>
      <c r="Q297" s="27" t="n">
        <f aca="false">SUMIF($S$3:$FQ$3,$E297+5,$S297:$FQ297)/COUNTIF($S$3:$FQ$3,$E297+5)</f>
        <v>2.62125</v>
      </c>
      <c r="R297" s="28" t="n">
        <v>34404</v>
      </c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 t="n">
        <v>2.096</v>
      </c>
      <c r="AH297" s="29" t="n">
        <v>2.132</v>
      </c>
      <c r="AI297" s="29" t="n">
        <v>2.125</v>
      </c>
      <c r="AJ297" s="30" t="n">
        <v>2.12</v>
      </c>
      <c r="AK297" s="29" t="n">
        <v>2.13</v>
      </c>
      <c r="AL297" s="29" t="n">
        <v>2.15</v>
      </c>
      <c r="AM297" s="29" t="n">
        <v>2.19</v>
      </c>
      <c r="AN297" s="29" t="n">
        <v>2.28</v>
      </c>
      <c r="AO297" s="29" t="n">
        <v>2.37</v>
      </c>
      <c r="AP297" s="29" t="n">
        <v>2.37</v>
      </c>
      <c r="AQ297" s="29" t="n">
        <v>2.245</v>
      </c>
      <c r="AR297" s="29" t="n">
        <v>2.175</v>
      </c>
      <c r="AS297" s="29" t="n">
        <v>2.15</v>
      </c>
      <c r="AT297" s="29" t="n">
        <v>2.16</v>
      </c>
      <c r="AU297" s="29" t="n">
        <v>2.17</v>
      </c>
      <c r="AV297" s="29" t="n">
        <v>2.18</v>
      </c>
      <c r="AW297" s="29" t="n">
        <v>2.2</v>
      </c>
      <c r="AX297" s="29" t="n">
        <v>2.225</v>
      </c>
      <c r="AY297" s="29" t="n">
        <v>2.27</v>
      </c>
      <c r="AZ297" s="29" t="n">
        <v>2.36</v>
      </c>
      <c r="BA297" s="29" t="n">
        <v>2.45</v>
      </c>
      <c r="BB297" s="29" t="n">
        <v>2.445</v>
      </c>
      <c r="BC297" s="29" t="n">
        <v>2.32</v>
      </c>
      <c r="BD297" s="29" t="n">
        <v>2.25</v>
      </c>
      <c r="BE297" s="29" t="n">
        <v>2.225</v>
      </c>
      <c r="BF297" s="29" t="n">
        <v>2.235</v>
      </c>
      <c r="BG297" s="29" t="n">
        <v>2.245</v>
      </c>
      <c r="BH297" s="29" t="n">
        <v>2.255</v>
      </c>
      <c r="BI297" s="29" t="n">
        <v>2.275</v>
      </c>
      <c r="BJ297" s="29" t="n">
        <v>2.3</v>
      </c>
      <c r="BK297" s="29" t="n">
        <v>2.345</v>
      </c>
      <c r="BL297" s="29" t="n">
        <v>2.435</v>
      </c>
      <c r="BM297" s="29" t="n">
        <v>2.525</v>
      </c>
      <c r="BN297" s="29" t="n">
        <v>2.535</v>
      </c>
      <c r="BO297" s="29" t="n">
        <v>2.41</v>
      </c>
      <c r="BP297" s="29" t="n">
        <v>2.34</v>
      </c>
      <c r="BQ297" s="29" t="n">
        <v>2.315</v>
      </c>
      <c r="BR297" s="29" t="n">
        <v>2.325</v>
      </c>
      <c r="BS297" s="29" t="n">
        <v>2.335</v>
      </c>
      <c r="BT297" s="29" t="n">
        <v>2.345</v>
      </c>
      <c r="BU297" s="29" t="n">
        <v>2.365</v>
      </c>
      <c r="BV297" s="29" t="n">
        <v>2.39</v>
      </c>
      <c r="BW297" s="29" t="n">
        <v>2.435</v>
      </c>
      <c r="BX297" s="29" t="n">
        <v>2.525</v>
      </c>
      <c r="BY297" s="29" t="n">
        <v>2.615</v>
      </c>
      <c r="BZ297" s="29" t="n">
        <v>2.635</v>
      </c>
      <c r="CA297" s="29" t="n">
        <v>2.51</v>
      </c>
      <c r="CB297" s="29" t="n">
        <v>2.44</v>
      </c>
      <c r="CC297" s="29" t="n">
        <v>2.415</v>
      </c>
      <c r="CD297" s="29" t="n">
        <v>2.425</v>
      </c>
      <c r="CE297" s="29" t="n">
        <v>2.435</v>
      </c>
      <c r="CF297" s="29" t="n">
        <v>2.445</v>
      </c>
      <c r="CG297" s="29" t="n">
        <v>2.465</v>
      </c>
      <c r="CH297" s="29" t="n">
        <v>2.49</v>
      </c>
      <c r="CI297" s="29" t="n">
        <v>2.535</v>
      </c>
      <c r="CJ297" s="29" t="n">
        <v>2.625</v>
      </c>
      <c r="CK297" s="29" t="n">
        <v>2.715</v>
      </c>
      <c r="CL297" s="29" t="n">
        <v>2.745</v>
      </c>
      <c r="CM297" s="29" t="n">
        <v>2.62</v>
      </c>
      <c r="CN297" s="29" t="n">
        <v>2.55</v>
      </c>
      <c r="CO297" s="29" t="n">
        <v>2.525</v>
      </c>
      <c r="CP297" s="29" t="n">
        <v>2.535</v>
      </c>
      <c r="CQ297" s="29" t="n">
        <v>2.545</v>
      </c>
      <c r="CR297" s="29" t="n">
        <v>2.555</v>
      </c>
      <c r="CS297" s="29" t="n">
        <v>2.575</v>
      </c>
      <c r="CT297" s="29" t="n">
        <v>2.6</v>
      </c>
      <c r="CU297" s="29" t="n">
        <v>2.645</v>
      </c>
      <c r="CV297" s="29" t="n">
        <v>2.735</v>
      </c>
      <c r="CW297" s="29" t="n">
        <v>2.825</v>
      </c>
      <c r="CX297" s="29" t="n">
        <v>2.875</v>
      </c>
      <c r="CY297" s="29" t="n">
        <v>2.75</v>
      </c>
      <c r="CZ297" s="29" t="n">
        <v>2.68</v>
      </c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</row>
    <row r="298" customFormat="false" ht="12.75" hidden="true" customHeight="false" outlineLevel="0" collapsed="false">
      <c r="A298" s="0" t="n">
        <f aca="false">WEEKDAY(C298,2)</f>
        <v>1</v>
      </c>
      <c r="B298" s="0" t="n">
        <f aca="false">MONTH(C298)</f>
        <v>3</v>
      </c>
      <c r="C298" s="23" t="n">
        <v>34407</v>
      </c>
      <c r="D298" s="0" t="n">
        <f aca="false">MONTH(R298)</f>
        <v>3</v>
      </c>
      <c r="E298" s="0" t="n">
        <f aca="false">YEAR(R298)</f>
        <v>1994</v>
      </c>
      <c r="F298" s="35" t="n">
        <f aca="false">L298-K298</f>
        <v>0.167942857142857</v>
      </c>
      <c r="G298" s="24" t="n">
        <f aca="false">N298-M298</f>
        <v>0.085</v>
      </c>
      <c r="H298" s="24" t="n">
        <f aca="false">O298-N298</f>
        <v>0.0924999999999998</v>
      </c>
      <c r="I298" s="24" t="n">
        <f aca="false">O298-M298</f>
        <v>0.1775</v>
      </c>
      <c r="J298" s="25" t="n">
        <f aca="false">VLOOKUP(C298,'Nymex hist.'!A:B,2,0)</f>
        <v>2.05</v>
      </c>
      <c r="K298" s="34" t="n">
        <f aca="false">AVERAGE(AG298:AM298)</f>
        <v>2.12085714285714</v>
      </c>
      <c r="L298" s="34" t="n">
        <f aca="false">AVERAGE(AN298:AR298)</f>
        <v>2.2888</v>
      </c>
      <c r="M298" s="27" t="n">
        <f aca="false">SUMIF($S$3:$FQ$3,$E298+1,$S298:$FQ298)/COUNTIF($S$3:$FQ$3,$E298+1)</f>
        <v>2.24766666666667</v>
      </c>
      <c r="N298" s="27" t="n">
        <f aca="false">SUMIF($S$3:$FQ$3,$E298+2,$S298:$FQ298)/COUNTIF($S$3:$FQ$3,$E298+2)</f>
        <v>2.33266666666667</v>
      </c>
      <c r="O298" s="27" t="n">
        <f aca="false">SUMIF($S$3:$FQ$3,$E298+3,$S298:$FQ298)/COUNTIF($S$3:$FQ$3,$E298+3)</f>
        <v>2.42516666666667</v>
      </c>
      <c r="P298" s="27" t="n">
        <f aca="false">SUMIF($S$3:$FQ$3,$E298+4,$S298:$FQ298)/COUNTIF($S$3:$FQ$3,$E298+4)</f>
        <v>2.52516666666667</v>
      </c>
      <c r="Q298" s="27" t="n">
        <f aca="false">SUMIF($S$3:$FQ$3,$E298+5,$S298:$FQ298)/COUNTIF($S$3:$FQ$3,$E298+5)</f>
        <v>2.63516666666667</v>
      </c>
      <c r="R298" s="28" t="n">
        <v>34407</v>
      </c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 t="n">
        <v>2.05</v>
      </c>
      <c r="AH298" s="29" t="n">
        <v>2.109</v>
      </c>
      <c r="AI298" s="29" t="n">
        <v>2.111</v>
      </c>
      <c r="AJ298" s="30" t="n">
        <v>2.114</v>
      </c>
      <c r="AK298" s="29" t="n">
        <v>2.126</v>
      </c>
      <c r="AL298" s="29" t="n">
        <v>2.147</v>
      </c>
      <c r="AM298" s="29" t="n">
        <v>2.189</v>
      </c>
      <c r="AN298" s="29" t="n">
        <v>2.28</v>
      </c>
      <c r="AO298" s="29" t="n">
        <v>2.371</v>
      </c>
      <c r="AP298" s="29" t="n">
        <v>2.371</v>
      </c>
      <c r="AQ298" s="29" t="n">
        <v>2.246</v>
      </c>
      <c r="AR298" s="29" t="n">
        <v>2.176</v>
      </c>
      <c r="AS298" s="29" t="n">
        <v>2.151</v>
      </c>
      <c r="AT298" s="29" t="n">
        <v>2.161</v>
      </c>
      <c r="AU298" s="29" t="n">
        <v>2.171</v>
      </c>
      <c r="AV298" s="29" t="n">
        <v>2.181</v>
      </c>
      <c r="AW298" s="29" t="n">
        <v>2.201</v>
      </c>
      <c r="AX298" s="29" t="n">
        <v>2.234</v>
      </c>
      <c r="AY298" s="29" t="n">
        <v>2.269</v>
      </c>
      <c r="AZ298" s="29" t="n">
        <v>2.36</v>
      </c>
      <c r="BA298" s="29" t="n">
        <v>2.451</v>
      </c>
      <c r="BB298" s="29" t="n">
        <v>2.456</v>
      </c>
      <c r="BC298" s="29" t="n">
        <v>2.331</v>
      </c>
      <c r="BD298" s="29" t="n">
        <v>2.261</v>
      </c>
      <c r="BE298" s="29" t="n">
        <v>2.236</v>
      </c>
      <c r="BF298" s="29" t="n">
        <v>2.246</v>
      </c>
      <c r="BG298" s="29" t="n">
        <v>2.256</v>
      </c>
      <c r="BH298" s="29" t="n">
        <v>2.266</v>
      </c>
      <c r="BI298" s="29" t="n">
        <v>2.286</v>
      </c>
      <c r="BJ298" s="29" t="n">
        <v>2.319</v>
      </c>
      <c r="BK298" s="29" t="n">
        <v>2.354</v>
      </c>
      <c r="BL298" s="29" t="n">
        <v>2.445</v>
      </c>
      <c r="BM298" s="29" t="n">
        <v>2.536</v>
      </c>
      <c r="BN298" s="29" t="n">
        <v>2.5485</v>
      </c>
      <c r="BO298" s="29" t="n">
        <v>2.4235</v>
      </c>
      <c r="BP298" s="29" t="n">
        <v>2.3535</v>
      </c>
      <c r="BQ298" s="29" t="n">
        <v>2.3285</v>
      </c>
      <c r="BR298" s="29" t="n">
        <v>2.3385</v>
      </c>
      <c r="BS298" s="29" t="n">
        <v>2.3485</v>
      </c>
      <c r="BT298" s="29" t="n">
        <v>2.3585</v>
      </c>
      <c r="BU298" s="29" t="n">
        <v>2.3785</v>
      </c>
      <c r="BV298" s="29" t="n">
        <v>2.4115</v>
      </c>
      <c r="BW298" s="29" t="n">
        <v>2.4465</v>
      </c>
      <c r="BX298" s="29" t="n">
        <v>2.5375</v>
      </c>
      <c r="BY298" s="29" t="n">
        <v>2.6285</v>
      </c>
      <c r="BZ298" s="29" t="n">
        <v>2.6485</v>
      </c>
      <c r="CA298" s="29" t="n">
        <v>2.5235</v>
      </c>
      <c r="CB298" s="29" t="n">
        <v>2.4535</v>
      </c>
      <c r="CC298" s="29" t="n">
        <v>2.4285</v>
      </c>
      <c r="CD298" s="29" t="n">
        <v>2.4385</v>
      </c>
      <c r="CE298" s="29" t="n">
        <v>2.4485</v>
      </c>
      <c r="CF298" s="29" t="n">
        <v>2.4585</v>
      </c>
      <c r="CG298" s="29" t="n">
        <v>2.4785</v>
      </c>
      <c r="CH298" s="29" t="n">
        <v>2.5115</v>
      </c>
      <c r="CI298" s="29" t="n">
        <v>2.5465</v>
      </c>
      <c r="CJ298" s="29" t="n">
        <v>2.6375</v>
      </c>
      <c r="CK298" s="29" t="n">
        <v>2.7285</v>
      </c>
      <c r="CL298" s="29" t="n">
        <v>2.7585</v>
      </c>
      <c r="CM298" s="29" t="n">
        <v>2.6335</v>
      </c>
      <c r="CN298" s="29" t="n">
        <v>2.5635</v>
      </c>
      <c r="CO298" s="29" t="n">
        <v>2.5385</v>
      </c>
      <c r="CP298" s="29" t="n">
        <v>2.5485</v>
      </c>
      <c r="CQ298" s="29" t="n">
        <v>2.5585</v>
      </c>
      <c r="CR298" s="29" t="n">
        <v>2.5685</v>
      </c>
      <c r="CS298" s="29" t="n">
        <v>2.5885</v>
      </c>
      <c r="CT298" s="29" t="n">
        <v>2.6215</v>
      </c>
      <c r="CU298" s="29" t="n">
        <v>2.6565</v>
      </c>
      <c r="CV298" s="29" t="n">
        <v>2.7475</v>
      </c>
      <c r="CW298" s="29" t="n">
        <v>2.8385</v>
      </c>
      <c r="CX298" s="29" t="n">
        <v>2.8885</v>
      </c>
      <c r="CY298" s="29" t="n">
        <v>2.7635</v>
      </c>
      <c r="CZ298" s="29" t="n">
        <v>2.6935</v>
      </c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12.75" hidden="true" customHeight="false" outlineLevel="0" collapsed="false">
      <c r="A299" s="0" t="n">
        <f aca="false">WEEKDAY(C299,2)</f>
        <v>2</v>
      </c>
      <c r="B299" s="0" t="n">
        <f aca="false">MONTH(C299)</f>
        <v>3</v>
      </c>
      <c r="C299" s="23" t="n">
        <v>34408</v>
      </c>
      <c r="D299" s="0" t="n">
        <f aca="false">MONTH(R299)</f>
        <v>3</v>
      </c>
      <c r="E299" s="0" t="n">
        <f aca="false">YEAR(R299)</f>
        <v>1994</v>
      </c>
      <c r="F299" s="35" t="n">
        <f aca="false">L299-K299</f>
        <v>0.155857142857143</v>
      </c>
      <c r="G299" s="24" t="n">
        <f aca="false">N299-M299</f>
        <v>0.085</v>
      </c>
      <c r="H299" s="24" t="n">
        <f aca="false">O299-N299</f>
        <v>0.0925000000000003</v>
      </c>
      <c r="I299" s="24" t="n">
        <f aca="false">O299-M299</f>
        <v>0.1775</v>
      </c>
      <c r="J299" s="25" t="n">
        <f aca="false">VLOOKUP(C299,'Nymex hist.'!A:B,2,0)</f>
        <v>2.104</v>
      </c>
      <c r="K299" s="34" t="n">
        <f aca="false">AVERAGE(AG299:AM299)</f>
        <v>2.14914285714286</v>
      </c>
      <c r="L299" s="34" t="n">
        <f aca="false">AVERAGE(AN299:AR299)</f>
        <v>2.305</v>
      </c>
      <c r="M299" s="27" t="n">
        <f aca="false">SUMIF($S$3:$FQ$3,$E299+1,$S299:$FQ299)/COUNTIF($S$3:$FQ$3,$E299+1)</f>
        <v>2.262</v>
      </c>
      <c r="N299" s="27" t="n">
        <f aca="false">SUMIF($S$3:$FQ$3,$E299+2,$S299:$FQ299)/COUNTIF($S$3:$FQ$3,$E299+2)</f>
        <v>2.347</v>
      </c>
      <c r="O299" s="27" t="n">
        <f aca="false">SUMIF($S$3:$FQ$3,$E299+3,$S299:$FQ299)/COUNTIF($S$3:$FQ$3,$E299+3)</f>
        <v>2.4395</v>
      </c>
      <c r="P299" s="27" t="n">
        <f aca="false">SUMIF($S$3:$FQ$3,$E299+4,$S299:$FQ299)/COUNTIF($S$3:$FQ$3,$E299+4)</f>
        <v>2.5395</v>
      </c>
      <c r="Q299" s="27" t="n">
        <f aca="false">SUMIF($S$3:$FQ$3,$E299+5,$S299:$FQ299)/COUNTIF($S$3:$FQ$3,$E299+5)</f>
        <v>2.6495</v>
      </c>
      <c r="R299" s="28" t="n">
        <v>34408</v>
      </c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 t="n">
        <v>2.104</v>
      </c>
      <c r="AH299" s="29" t="n">
        <v>2.142</v>
      </c>
      <c r="AI299" s="29" t="n">
        <v>2.137</v>
      </c>
      <c r="AJ299" s="30" t="n">
        <v>2.137</v>
      </c>
      <c r="AK299" s="29" t="n">
        <v>2.148</v>
      </c>
      <c r="AL299" s="29" t="n">
        <v>2.168</v>
      </c>
      <c r="AM299" s="29" t="n">
        <v>2.208</v>
      </c>
      <c r="AN299" s="29" t="n">
        <v>2.298</v>
      </c>
      <c r="AO299" s="29" t="n">
        <v>2.388</v>
      </c>
      <c r="AP299" s="29" t="n">
        <v>2.388</v>
      </c>
      <c r="AQ299" s="29" t="n">
        <v>2.258</v>
      </c>
      <c r="AR299" s="29" t="n">
        <v>2.193</v>
      </c>
      <c r="AS299" s="29" t="n">
        <v>2.168</v>
      </c>
      <c r="AT299" s="29" t="n">
        <v>2.178</v>
      </c>
      <c r="AU299" s="29" t="n">
        <v>2.188</v>
      </c>
      <c r="AV299" s="29" t="n">
        <v>2.198</v>
      </c>
      <c r="AW299" s="29" t="n">
        <v>2.218</v>
      </c>
      <c r="AX299" s="29" t="n">
        <v>2.251</v>
      </c>
      <c r="AY299" s="29" t="n">
        <v>2.278</v>
      </c>
      <c r="AZ299" s="29" t="n">
        <v>2.368</v>
      </c>
      <c r="BA299" s="29" t="n">
        <v>2.458</v>
      </c>
      <c r="BB299" s="29" t="n">
        <v>2.473</v>
      </c>
      <c r="BC299" s="29" t="n">
        <v>2.343</v>
      </c>
      <c r="BD299" s="29" t="n">
        <v>2.278</v>
      </c>
      <c r="BE299" s="29" t="n">
        <v>2.253</v>
      </c>
      <c r="BF299" s="29" t="n">
        <v>2.263</v>
      </c>
      <c r="BG299" s="29" t="n">
        <v>2.273</v>
      </c>
      <c r="BH299" s="29" t="n">
        <v>2.283</v>
      </c>
      <c r="BI299" s="29" t="n">
        <v>2.303</v>
      </c>
      <c r="BJ299" s="29" t="n">
        <v>2.336</v>
      </c>
      <c r="BK299" s="29" t="n">
        <v>2.363</v>
      </c>
      <c r="BL299" s="29" t="n">
        <v>2.453</v>
      </c>
      <c r="BM299" s="29" t="n">
        <v>2.543</v>
      </c>
      <c r="BN299" s="29" t="n">
        <v>2.5655</v>
      </c>
      <c r="BO299" s="29" t="n">
        <v>2.4355</v>
      </c>
      <c r="BP299" s="29" t="n">
        <v>2.3705</v>
      </c>
      <c r="BQ299" s="29" t="n">
        <v>2.3455</v>
      </c>
      <c r="BR299" s="29" t="n">
        <v>2.3555</v>
      </c>
      <c r="BS299" s="29" t="n">
        <v>2.3655</v>
      </c>
      <c r="BT299" s="29" t="n">
        <v>2.3755</v>
      </c>
      <c r="BU299" s="29" t="n">
        <v>2.3955</v>
      </c>
      <c r="BV299" s="29" t="n">
        <v>2.4285</v>
      </c>
      <c r="BW299" s="29" t="n">
        <v>2.4555</v>
      </c>
      <c r="BX299" s="29" t="n">
        <v>2.5455</v>
      </c>
      <c r="BY299" s="29" t="n">
        <v>2.6355</v>
      </c>
      <c r="BZ299" s="29" t="n">
        <v>2.6655</v>
      </c>
      <c r="CA299" s="29" t="n">
        <v>2.5355</v>
      </c>
      <c r="CB299" s="29" t="n">
        <v>2.4705</v>
      </c>
      <c r="CC299" s="29" t="n">
        <v>2.4455</v>
      </c>
      <c r="CD299" s="29" t="n">
        <v>2.4555</v>
      </c>
      <c r="CE299" s="29" t="n">
        <v>2.4655</v>
      </c>
      <c r="CF299" s="29" t="n">
        <v>2.4755</v>
      </c>
      <c r="CG299" s="29" t="n">
        <v>2.4955</v>
      </c>
      <c r="CH299" s="29" t="n">
        <v>2.5285</v>
      </c>
      <c r="CI299" s="29" t="n">
        <v>2.5555</v>
      </c>
      <c r="CJ299" s="29" t="n">
        <v>2.6455</v>
      </c>
      <c r="CK299" s="29" t="n">
        <v>2.7355</v>
      </c>
      <c r="CL299" s="29" t="n">
        <v>2.7755</v>
      </c>
      <c r="CM299" s="29" t="n">
        <v>2.6455</v>
      </c>
      <c r="CN299" s="29" t="n">
        <v>2.5805</v>
      </c>
      <c r="CO299" s="29" t="n">
        <v>2.5555</v>
      </c>
      <c r="CP299" s="29" t="n">
        <v>2.5655</v>
      </c>
      <c r="CQ299" s="29" t="n">
        <v>2.5755</v>
      </c>
      <c r="CR299" s="29" t="n">
        <v>2.5855</v>
      </c>
      <c r="CS299" s="29" t="n">
        <v>2.6055</v>
      </c>
      <c r="CT299" s="29" t="n">
        <v>2.6385</v>
      </c>
      <c r="CU299" s="29" t="n">
        <v>2.6655</v>
      </c>
      <c r="CV299" s="29" t="n">
        <v>2.7555</v>
      </c>
      <c r="CW299" s="29" t="n">
        <v>2.8455</v>
      </c>
      <c r="CX299" s="29" t="n">
        <v>2.9055</v>
      </c>
      <c r="CY299" s="29" t="n">
        <v>2.7755</v>
      </c>
      <c r="CZ299" s="29" t="n">
        <v>2.7105</v>
      </c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12.75" hidden="true" customHeight="false" outlineLevel="0" collapsed="false">
      <c r="A300" s="0" t="n">
        <f aca="false">WEEKDAY(C300,2)</f>
        <v>3</v>
      </c>
      <c r="B300" s="0" t="n">
        <f aca="false">MONTH(C300)</f>
        <v>3</v>
      </c>
      <c r="C300" s="23" t="n">
        <v>34409</v>
      </c>
      <c r="D300" s="0" t="n">
        <f aca="false">MONTH(R300)</f>
        <v>3</v>
      </c>
      <c r="E300" s="0" t="n">
        <f aca="false">YEAR(R300)</f>
        <v>1994</v>
      </c>
      <c r="F300" s="35" t="n">
        <f aca="false">L300-K300</f>
        <v>0.140828571428571</v>
      </c>
      <c r="G300" s="24" t="n">
        <f aca="false">N300-M300</f>
        <v>0.085</v>
      </c>
      <c r="H300" s="24" t="n">
        <f aca="false">O300-N300</f>
        <v>0.0899999999999999</v>
      </c>
      <c r="I300" s="24" t="n">
        <f aca="false">O300-M300</f>
        <v>0.175</v>
      </c>
      <c r="J300" s="25" t="n">
        <f aca="false">VLOOKUP(C300,'Nymex hist.'!A:B,2,0)</f>
        <v>2.163</v>
      </c>
      <c r="K300" s="34" t="n">
        <f aca="false">AVERAGE(AG300:AM300)</f>
        <v>2.18757142857143</v>
      </c>
      <c r="L300" s="34" t="n">
        <f aca="false">AVERAGE(AN300:AR300)</f>
        <v>2.3284</v>
      </c>
      <c r="M300" s="27" t="n">
        <f aca="false">SUMIF($S$3:$FQ$3,$E300+1,$S300:$FQ300)/COUNTIF($S$3:$FQ$3,$E300+1)</f>
        <v>2.28716666666667</v>
      </c>
      <c r="N300" s="27" t="n">
        <f aca="false">SUMIF($S$3:$FQ$3,$E300+2,$S300:$FQ300)/COUNTIF($S$3:$FQ$3,$E300+2)</f>
        <v>2.37216666666667</v>
      </c>
      <c r="O300" s="27" t="n">
        <f aca="false">SUMIF($S$3:$FQ$3,$E300+3,$S300:$FQ300)/COUNTIF($S$3:$FQ$3,$E300+3)</f>
        <v>2.46216666666667</v>
      </c>
      <c r="P300" s="27" t="n">
        <f aca="false">SUMIF($S$3:$FQ$3,$E300+4,$S300:$FQ300)/COUNTIF($S$3:$FQ$3,$E300+4)</f>
        <v>2.56216666666667</v>
      </c>
      <c r="Q300" s="27" t="n">
        <f aca="false">SUMIF($S$3:$FQ$3,$E300+5,$S300:$FQ300)/COUNTIF($S$3:$FQ$3,$E300+5)</f>
        <v>2.67216666666667</v>
      </c>
      <c r="R300" s="28" t="n">
        <v>34409</v>
      </c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 t="n">
        <v>2.163</v>
      </c>
      <c r="AH300" s="29" t="n">
        <v>2.192</v>
      </c>
      <c r="AI300" s="29" t="n">
        <v>2.177</v>
      </c>
      <c r="AJ300" s="30" t="n">
        <v>2.17</v>
      </c>
      <c r="AK300" s="29" t="n">
        <v>2.177</v>
      </c>
      <c r="AL300" s="29" t="n">
        <v>2.197</v>
      </c>
      <c r="AM300" s="29" t="n">
        <v>2.237</v>
      </c>
      <c r="AN300" s="29" t="n">
        <v>2.323</v>
      </c>
      <c r="AO300" s="29" t="n">
        <v>2.409</v>
      </c>
      <c r="AP300" s="29" t="n">
        <v>2.409</v>
      </c>
      <c r="AQ300" s="29" t="n">
        <v>2.282</v>
      </c>
      <c r="AR300" s="29" t="n">
        <v>2.219</v>
      </c>
      <c r="AS300" s="29" t="n">
        <v>2.194</v>
      </c>
      <c r="AT300" s="29" t="n">
        <v>2.204</v>
      </c>
      <c r="AU300" s="29" t="n">
        <v>2.214</v>
      </c>
      <c r="AV300" s="29" t="n">
        <v>2.224</v>
      </c>
      <c r="AW300" s="29" t="n">
        <v>2.244</v>
      </c>
      <c r="AX300" s="29" t="n">
        <v>2.277</v>
      </c>
      <c r="AY300" s="29" t="n">
        <v>2.307</v>
      </c>
      <c r="AZ300" s="29" t="n">
        <v>2.393</v>
      </c>
      <c r="BA300" s="29" t="n">
        <v>2.479</v>
      </c>
      <c r="BB300" s="29" t="n">
        <v>2.494</v>
      </c>
      <c r="BC300" s="29" t="n">
        <v>2.367</v>
      </c>
      <c r="BD300" s="29" t="n">
        <v>2.304</v>
      </c>
      <c r="BE300" s="29" t="n">
        <v>2.279</v>
      </c>
      <c r="BF300" s="29" t="n">
        <v>2.289</v>
      </c>
      <c r="BG300" s="29" t="n">
        <v>2.299</v>
      </c>
      <c r="BH300" s="29" t="n">
        <v>2.309</v>
      </c>
      <c r="BI300" s="29" t="n">
        <v>2.329</v>
      </c>
      <c r="BJ300" s="29" t="n">
        <v>2.362</v>
      </c>
      <c r="BK300" s="29" t="n">
        <v>2.392</v>
      </c>
      <c r="BL300" s="29" t="n">
        <v>2.478</v>
      </c>
      <c r="BM300" s="29" t="n">
        <v>2.564</v>
      </c>
      <c r="BN300" s="29" t="n">
        <v>2.584</v>
      </c>
      <c r="BO300" s="29" t="n">
        <v>2.457</v>
      </c>
      <c r="BP300" s="29" t="n">
        <v>2.394</v>
      </c>
      <c r="BQ300" s="29" t="n">
        <v>2.369</v>
      </c>
      <c r="BR300" s="29" t="n">
        <v>2.379</v>
      </c>
      <c r="BS300" s="29" t="n">
        <v>2.389</v>
      </c>
      <c r="BT300" s="29" t="n">
        <v>2.399</v>
      </c>
      <c r="BU300" s="29" t="n">
        <v>2.419</v>
      </c>
      <c r="BV300" s="29" t="n">
        <v>2.452</v>
      </c>
      <c r="BW300" s="29" t="n">
        <v>2.482</v>
      </c>
      <c r="BX300" s="29" t="n">
        <v>2.568</v>
      </c>
      <c r="BY300" s="29" t="n">
        <v>2.654</v>
      </c>
      <c r="BZ300" s="29" t="n">
        <v>2.684</v>
      </c>
      <c r="CA300" s="29" t="n">
        <v>2.557</v>
      </c>
      <c r="CB300" s="29" t="n">
        <v>2.494</v>
      </c>
      <c r="CC300" s="29" t="n">
        <v>2.469</v>
      </c>
      <c r="CD300" s="29" t="n">
        <v>2.479</v>
      </c>
      <c r="CE300" s="29" t="n">
        <v>2.489</v>
      </c>
      <c r="CF300" s="29" t="n">
        <v>2.499</v>
      </c>
      <c r="CG300" s="29" t="n">
        <v>2.519</v>
      </c>
      <c r="CH300" s="29" t="n">
        <v>2.552</v>
      </c>
      <c r="CI300" s="29" t="n">
        <v>2.582</v>
      </c>
      <c r="CJ300" s="29" t="n">
        <v>2.668</v>
      </c>
      <c r="CK300" s="29" t="n">
        <v>2.754</v>
      </c>
      <c r="CL300" s="29" t="n">
        <v>2.794</v>
      </c>
      <c r="CM300" s="29" t="n">
        <v>2.667</v>
      </c>
      <c r="CN300" s="29" t="n">
        <v>2.604</v>
      </c>
      <c r="CO300" s="29" t="n">
        <v>2.579</v>
      </c>
      <c r="CP300" s="29" t="n">
        <v>2.589</v>
      </c>
      <c r="CQ300" s="29" t="n">
        <v>2.599</v>
      </c>
      <c r="CR300" s="29" t="n">
        <v>2.609</v>
      </c>
      <c r="CS300" s="29" t="n">
        <v>2.629</v>
      </c>
      <c r="CT300" s="29" t="n">
        <v>2.662</v>
      </c>
      <c r="CU300" s="29" t="n">
        <v>2.692</v>
      </c>
      <c r="CV300" s="29" t="n">
        <v>2.778</v>
      </c>
      <c r="CW300" s="29" t="n">
        <v>2.864</v>
      </c>
      <c r="CX300" s="29" t="n">
        <v>2.924</v>
      </c>
      <c r="CY300" s="29" t="n">
        <v>2.797</v>
      </c>
      <c r="CZ300" s="29" t="n">
        <v>2.734</v>
      </c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12.75" hidden="false" customHeight="false" outlineLevel="0" collapsed="false">
      <c r="A301" s="1" t="n">
        <f aca="false">WEEKDAY(C301,2)</f>
        <v>4</v>
      </c>
      <c r="B301" s="1" t="n">
        <f aca="false">MONTH(C301)</f>
        <v>3</v>
      </c>
      <c r="C301" s="23" t="n">
        <v>34410</v>
      </c>
      <c r="D301" s="0" t="n">
        <f aca="false">MONTH(R301)</f>
        <v>3</v>
      </c>
      <c r="E301" s="0" t="n">
        <f aca="false">YEAR(R301)</f>
        <v>1994</v>
      </c>
      <c r="F301" s="3" t="n">
        <f aca="false">L301-K301</f>
        <v>0.143685714285714</v>
      </c>
      <c r="G301" s="3" t="n">
        <f aca="false">N301-M301</f>
        <v>0.0800000000000001</v>
      </c>
      <c r="H301" s="3" t="n">
        <f aca="false">O301-N301</f>
        <v>0.0899999999999999</v>
      </c>
      <c r="I301" s="3" t="n">
        <f aca="false">O301-M301</f>
        <v>0.17</v>
      </c>
      <c r="J301" s="4" t="n">
        <f aca="false">VLOOKUP(C301,'Nymex hist.'!A:B,2,0)</f>
        <v>2.124</v>
      </c>
      <c r="K301" s="4" t="n">
        <f aca="false">AVERAGE(AG301:AM301)</f>
        <v>2.16071428571429</v>
      </c>
      <c r="L301" s="4" t="n">
        <f aca="false">AVERAGE(AN301:AR301)</f>
        <v>2.3044</v>
      </c>
      <c r="M301" s="4" t="n">
        <f aca="false">SUMIF($S$3:$FQ$3,$E301+1,$S301:$FQ301)/COUNTIF($S$3:$FQ$3,$E301+1)</f>
        <v>2.26483333333333</v>
      </c>
      <c r="N301" s="4" t="n">
        <f aca="false">SUMIF($S$3:$FQ$3,$E301+2,$S301:$FQ301)/COUNTIF($S$3:$FQ$3,$E301+2)</f>
        <v>2.34483333333333</v>
      </c>
      <c r="O301" s="4" t="n">
        <f aca="false">SUMIF($S$3:$FQ$3,$E301+3,$S301:$FQ301)/COUNTIF($S$3:$FQ$3,$E301+3)</f>
        <v>2.43483333333333</v>
      </c>
      <c r="P301" s="4" t="n">
        <f aca="false">SUMIF($S$3:$FQ$3,$E301+4,$S301:$FQ301)/COUNTIF($S$3:$FQ$3,$E301+4)</f>
        <v>2.53483333333333</v>
      </c>
      <c r="Q301" s="4" t="n">
        <f aca="false">SUMIF($S$3:$FQ$3,$E301+5,$S301:$FQ301)/COUNTIF($S$3:$FQ$3,$E301+5)</f>
        <v>2.64483333333333</v>
      </c>
      <c r="R301" s="21" t="n">
        <v>34410</v>
      </c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 t="n">
        <v>2.124</v>
      </c>
      <c r="AH301" s="32" t="n">
        <v>2.164</v>
      </c>
      <c r="AI301" s="32" t="n">
        <v>2.152</v>
      </c>
      <c r="AJ301" s="37" t="n">
        <v>2.146</v>
      </c>
      <c r="AK301" s="32" t="n">
        <v>2.153</v>
      </c>
      <c r="AL301" s="32" t="n">
        <v>2.173</v>
      </c>
      <c r="AM301" s="32" t="n">
        <v>2.213</v>
      </c>
      <c r="AN301" s="32" t="n">
        <v>2.299</v>
      </c>
      <c r="AO301" s="32" t="n">
        <v>2.385</v>
      </c>
      <c r="AP301" s="32" t="n">
        <v>2.385</v>
      </c>
      <c r="AQ301" s="32" t="n">
        <v>2.258</v>
      </c>
      <c r="AR301" s="32" t="n">
        <v>2.195</v>
      </c>
      <c r="AS301" s="32" t="n">
        <v>2.175</v>
      </c>
      <c r="AT301" s="32" t="n">
        <v>2.185</v>
      </c>
      <c r="AU301" s="32" t="n">
        <v>2.195</v>
      </c>
      <c r="AV301" s="32" t="n">
        <v>2.205</v>
      </c>
      <c r="AW301" s="32" t="n">
        <v>2.223</v>
      </c>
      <c r="AX301" s="32" t="n">
        <v>2.25</v>
      </c>
      <c r="AY301" s="32" t="n">
        <v>2.283</v>
      </c>
      <c r="AZ301" s="32" t="n">
        <v>2.369</v>
      </c>
      <c r="BA301" s="32" t="n">
        <v>2.455</v>
      </c>
      <c r="BB301" s="32" t="n">
        <v>2.465</v>
      </c>
      <c r="BC301" s="32" t="n">
        <v>2.338</v>
      </c>
      <c r="BD301" s="32" t="n">
        <v>2.275</v>
      </c>
      <c r="BE301" s="32" t="n">
        <v>2.255</v>
      </c>
      <c r="BF301" s="32" t="n">
        <v>2.265</v>
      </c>
      <c r="BG301" s="32" t="n">
        <v>2.275</v>
      </c>
      <c r="BH301" s="32" t="n">
        <v>2.285</v>
      </c>
      <c r="BI301" s="32" t="n">
        <v>2.303</v>
      </c>
      <c r="BJ301" s="32" t="n">
        <v>2.33</v>
      </c>
      <c r="BK301" s="32" t="n">
        <v>2.363</v>
      </c>
      <c r="BL301" s="32" t="n">
        <v>2.449</v>
      </c>
      <c r="BM301" s="32" t="n">
        <v>2.535</v>
      </c>
      <c r="BN301" s="32" t="n">
        <v>2.555</v>
      </c>
      <c r="BO301" s="32" t="n">
        <v>2.428</v>
      </c>
      <c r="BP301" s="32" t="n">
        <v>2.365</v>
      </c>
      <c r="BQ301" s="32" t="n">
        <v>2.345</v>
      </c>
      <c r="BR301" s="32" t="n">
        <v>2.355</v>
      </c>
      <c r="BS301" s="32" t="n">
        <v>2.365</v>
      </c>
      <c r="BT301" s="32" t="n">
        <v>2.375</v>
      </c>
      <c r="BU301" s="32" t="n">
        <v>2.393</v>
      </c>
      <c r="BV301" s="32" t="n">
        <v>2.42</v>
      </c>
      <c r="BW301" s="32" t="n">
        <v>2.453</v>
      </c>
      <c r="BX301" s="32" t="n">
        <v>2.539</v>
      </c>
      <c r="BY301" s="32" t="n">
        <v>2.625</v>
      </c>
      <c r="BZ301" s="32" t="n">
        <v>2.655</v>
      </c>
      <c r="CA301" s="32" t="n">
        <v>2.528</v>
      </c>
      <c r="CB301" s="32" t="n">
        <v>2.465</v>
      </c>
      <c r="CC301" s="32" t="n">
        <v>2.445</v>
      </c>
      <c r="CD301" s="32" t="n">
        <v>2.455</v>
      </c>
      <c r="CE301" s="32" t="n">
        <v>2.465</v>
      </c>
      <c r="CF301" s="32" t="n">
        <v>2.475</v>
      </c>
      <c r="CG301" s="32" t="n">
        <v>2.493</v>
      </c>
      <c r="CH301" s="32" t="n">
        <v>2.52</v>
      </c>
      <c r="CI301" s="32" t="n">
        <v>2.553</v>
      </c>
      <c r="CJ301" s="32" t="n">
        <v>2.639</v>
      </c>
      <c r="CK301" s="32" t="n">
        <v>2.725</v>
      </c>
      <c r="CL301" s="32" t="n">
        <v>2.765</v>
      </c>
      <c r="CM301" s="32" t="n">
        <v>2.638</v>
      </c>
      <c r="CN301" s="32" t="n">
        <v>2.575</v>
      </c>
      <c r="CO301" s="32" t="n">
        <v>2.555</v>
      </c>
      <c r="CP301" s="32" t="n">
        <v>2.565</v>
      </c>
      <c r="CQ301" s="32" t="n">
        <v>2.575</v>
      </c>
      <c r="CR301" s="32" t="n">
        <v>2.585</v>
      </c>
      <c r="CS301" s="32" t="n">
        <v>2.603</v>
      </c>
      <c r="CT301" s="32" t="n">
        <v>2.63</v>
      </c>
      <c r="CU301" s="32" t="n">
        <v>2.663</v>
      </c>
      <c r="CV301" s="32" t="n">
        <v>2.749</v>
      </c>
      <c r="CW301" s="32" t="n">
        <v>2.835</v>
      </c>
      <c r="CX301" s="32" t="n">
        <v>2.895</v>
      </c>
      <c r="CY301" s="32" t="n">
        <v>2.768</v>
      </c>
      <c r="CZ301" s="32" t="n">
        <v>2.705</v>
      </c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</row>
    <row r="302" customFormat="false" ht="12.75" hidden="true" customHeight="false" outlineLevel="0" collapsed="false">
      <c r="A302" s="0" t="n">
        <f aca="false">WEEKDAY(C302,2)</f>
        <v>5</v>
      </c>
      <c r="B302" s="0" t="n">
        <f aca="false">MONTH(C302)</f>
        <v>3</v>
      </c>
      <c r="C302" s="23" t="n">
        <v>34411</v>
      </c>
      <c r="D302" s="0" t="n">
        <f aca="false">MONTH(R302)</f>
        <v>3</v>
      </c>
      <c r="E302" s="0" t="n">
        <f aca="false">YEAR(R302)</f>
        <v>1994</v>
      </c>
      <c r="F302" s="35" t="n">
        <f aca="false">L302-K302</f>
        <v>0.146885714285714</v>
      </c>
      <c r="G302" s="24" t="n">
        <f aca="false">N302-M302</f>
        <v>0.0800000000000001</v>
      </c>
      <c r="H302" s="24" t="n">
        <f aca="false">O302-N302</f>
        <v>0.0900000000000003</v>
      </c>
      <c r="I302" s="24" t="n">
        <f aca="false">O302-M302</f>
        <v>0.17</v>
      </c>
      <c r="J302" s="25" t="n">
        <f aca="false">VLOOKUP(C302,'Nymex hist.'!A:B,2,0)</f>
        <v>2.103</v>
      </c>
      <c r="K302" s="34" t="n">
        <f aca="false">AVERAGE(AG302:AM302)</f>
        <v>2.14271428571429</v>
      </c>
      <c r="L302" s="34" t="n">
        <f aca="false">AVERAGE(AN302:AR302)</f>
        <v>2.2896</v>
      </c>
      <c r="M302" s="27" t="n">
        <f aca="false">SUMIF($S$3:$FQ$3,$E302+1,$S302:$FQ302)/COUNTIF($S$3:$FQ$3,$E302+1)</f>
        <v>2.25133333333333</v>
      </c>
      <c r="N302" s="27" t="n">
        <f aca="false">SUMIF($S$3:$FQ$3,$E302+2,$S302:$FQ302)/COUNTIF($S$3:$FQ$3,$E302+2)</f>
        <v>2.33133333333333</v>
      </c>
      <c r="O302" s="27" t="n">
        <f aca="false">SUMIF($S$3:$FQ$3,$E302+3,$S302:$FQ302)/COUNTIF($S$3:$FQ$3,$E302+3)</f>
        <v>2.42133333333333</v>
      </c>
      <c r="P302" s="27" t="n">
        <f aca="false">SUMIF($S$3:$FQ$3,$E302+4,$S302:$FQ302)/COUNTIF($S$3:$FQ$3,$E302+4)</f>
        <v>2.52133333333333</v>
      </c>
      <c r="Q302" s="27" t="n">
        <f aca="false">SUMIF($S$3:$FQ$3,$E302+5,$S302:$FQ302)/COUNTIF($S$3:$FQ$3,$E302+5)</f>
        <v>2.63133333333333</v>
      </c>
      <c r="R302" s="28" t="n">
        <v>34411</v>
      </c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 t="n">
        <v>2.103</v>
      </c>
      <c r="AH302" s="29" t="n">
        <v>2.136</v>
      </c>
      <c r="AI302" s="29" t="n">
        <v>2.13</v>
      </c>
      <c r="AJ302" s="30" t="n">
        <v>2.13</v>
      </c>
      <c r="AK302" s="29" t="n">
        <v>2.14</v>
      </c>
      <c r="AL302" s="29" t="n">
        <v>2.16</v>
      </c>
      <c r="AM302" s="29" t="n">
        <v>2.2</v>
      </c>
      <c r="AN302" s="29" t="n">
        <v>2.285</v>
      </c>
      <c r="AO302" s="29" t="n">
        <v>2.37</v>
      </c>
      <c r="AP302" s="29" t="n">
        <v>2.37</v>
      </c>
      <c r="AQ302" s="29" t="n">
        <v>2.243</v>
      </c>
      <c r="AR302" s="29" t="n">
        <v>2.18</v>
      </c>
      <c r="AS302" s="29" t="n">
        <v>2.16</v>
      </c>
      <c r="AT302" s="29" t="n">
        <v>2.17</v>
      </c>
      <c r="AU302" s="29" t="n">
        <v>2.18</v>
      </c>
      <c r="AV302" s="29" t="n">
        <v>2.19</v>
      </c>
      <c r="AW302" s="29" t="n">
        <v>2.208</v>
      </c>
      <c r="AX302" s="29" t="n">
        <v>2.235</v>
      </c>
      <c r="AY302" s="29" t="n">
        <v>2.275</v>
      </c>
      <c r="AZ302" s="29" t="n">
        <v>2.36</v>
      </c>
      <c r="BA302" s="29" t="n">
        <v>2.445</v>
      </c>
      <c r="BB302" s="29" t="n">
        <v>2.45</v>
      </c>
      <c r="BC302" s="29" t="n">
        <v>2.323</v>
      </c>
      <c r="BD302" s="29" t="n">
        <v>2.26</v>
      </c>
      <c r="BE302" s="29" t="n">
        <v>2.24</v>
      </c>
      <c r="BF302" s="29" t="n">
        <v>2.25</v>
      </c>
      <c r="BG302" s="29" t="n">
        <v>2.26</v>
      </c>
      <c r="BH302" s="29" t="n">
        <v>2.27</v>
      </c>
      <c r="BI302" s="29" t="n">
        <v>2.288</v>
      </c>
      <c r="BJ302" s="29" t="n">
        <v>2.315</v>
      </c>
      <c r="BK302" s="29" t="n">
        <v>2.355</v>
      </c>
      <c r="BL302" s="29" t="n">
        <v>2.44</v>
      </c>
      <c r="BM302" s="29" t="n">
        <v>2.525</v>
      </c>
      <c r="BN302" s="29" t="n">
        <v>2.54</v>
      </c>
      <c r="BO302" s="29" t="n">
        <v>2.413</v>
      </c>
      <c r="BP302" s="29" t="n">
        <v>2.35</v>
      </c>
      <c r="BQ302" s="29" t="n">
        <v>2.33</v>
      </c>
      <c r="BR302" s="29" t="n">
        <v>2.34</v>
      </c>
      <c r="BS302" s="29" t="n">
        <v>2.35</v>
      </c>
      <c r="BT302" s="29" t="n">
        <v>2.36</v>
      </c>
      <c r="BU302" s="29" t="n">
        <v>2.378</v>
      </c>
      <c r="BV302" s="29" t="n">
        <v>2.405</v>
      </c>
      <c r="BW302" s="29" t="n">
        <v>2.445</v>
      </c>
      <c r="BX302" s="29" t="n">
        <v>2.53</v>
      </c>
      <c r="BY302" s="29" t="n">
        <v>2.615</v>
      </c>
      <c r="BZ302" s="29" t="n">
        <v>2.64</v>
      </c>
      <c r="CA302" s="29" t="n">
        <v>2.513</v>
      </c>
      <c r="CB302" s="29" t="n">
        <v>2.45</v>
      </c>
      <c r="CC302" s="29" t="n">
        <v>2.43</v>
      </c>
      <c r="CD302" s="29" t="n">
        <v>2.44</v>
      </c>
      <c r="CE302" s="29" t="n">
        <v>2.45</v>
      </c>
      <c r="CF302" s="29" t="n">
        <v>2.46</v>
      </c>
      <c r="CG302" s="29" t="n">
        <v>2.478</v>
      </c>
      <c r="CH302" s="29" t="n">
        <v>2.505</v>
      </c>
      <c r="CI302" s="29" t="n">
        <v>2.545</v>
      </c>
      <c r="CJ302" s="29" t="n">
        <v>2.63</v>
      </c>
      <c r="CK302" s="29" t="n">
        <v>2.715</v>
      </c>
      <c r="CL302" s="29" t="n">
        <v>2.75</v>
      </c>
      <c r="CM302" s="29" t="n">
        <v>2.623</v>
      </c>
      <c r="CN302" s="29" t="n">
        <v>2.56</v>
      </c>
      <c r="CO302" s="29" t="n">
        <v>2.54</v>
      </c>
      <c r="CP302" s="29" t="n">
        <v>2.55</v>
      </c>
      <c r="CQ302" s="29" t="n">
        <v>2.56</v>
      </c>
      <c r="CR302" s="29" t="n">
        <v>2.57</v>
      </c>
      <c r="CS302" s="29" t="n">
        <v>2.588</v>
      </c>
      <c r="CT302" s="29" t="n">
        <v>2.615</v>
      </c>
      <c r="CU302" s="29" t="n">
        <v>2.655</v>
      </c>
      <c r="CV302" s="29" t="n">
        <v>2.74</v>
      </c>
      <c r="CW302" s="29" t="n">
        <v>2.825</v>
      </c>
      <c r="CX302" s="29" t="n">
        <v>2.88</v>
      </c>
      <c r="CY302" s="29" t="n">
        <v>2.753</v>
      </c>
      <c r="CZ302" s="29" t="n">
        <v>2.69</v>
      </c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12.75" hidden="true" customHeight="false" outlineLevel="0" collapsed="false">
      <c r="A303" s="0" t="n">
        <f aca="false">WEEKDAY(C303,2)</f>
        <v>1</v>
      </c>
      <c r="B303" s="0" t="n">
        <f aca="false">MONTH(C303)</f>
        <v>3</v>
      </c>
      <c r="C303" s="23" t="n">
        <v>34414</v>
      </c>
      <c r="D303" s="0" t="n">
        <f aca="false">MONTH(R303)</f>
        <v>3</v>
      </c>
      <c r="E303" s="0" t="n">
        <f aca="false">YEAR(R303)</f>
        <v>1994</v>
      </c>
      <c r="F303" s="35" t="n">
        <f aca="false">L303-K303</f>
        <v>0.163885714285714</v>
      </c>
      <c r="G303" s="24" t="n">
        <f aca="false">N303-M303</f>
        <v>0.0800000000000001</v>
      </c>
      <c r="H303" s="24" t="n">
        <f aca="false">O303-N303</f>
        <v>0.0899999999999999</v>
      </c>
      <c r="I303" s="24" t="n">
        <f aca="false">O303-M303</f>
        <v>0.17</v>
      </c>
      <c r="J303" s="25" t="n">
        <f aca="false">VLOOKUP(C303,'Nymex hist.'!A:B,2,0)</f>
        <v>2.055</v>
      </c>
      <c r="K303" s="34" t="n">
        <f aca="false">AVERAGE(AG303:AM303)</f>
        <v>2.12471428571429</v>
      </c>
      <c r="L303" s="34" t="n">
        <f aca="false">AVERAGE(AN303:AR303)</f>
        <v>2.2886</v>
      </c>
      <c r="M303" s="27" t="n">
        <f aca="false">SUMIF($S$3:$FQ$3,$E303+1,$S303:$FQ303)/COUNTIF($S$3:$FQ$3,$E303+1)</f>
        <v>2.25175</v>
      </c>
      <c r="N303" s="27" t="n">
        <f aca="false">SUMIF($S$3:$FQ$3,$E303+2,$S303:$FQ303)/COUNTIF($S$3:$FQ$3,$E303+2)</f>
        <v>2.33175</v>
      </c>
      <c r="O303" s="27" t="n">
        <f aca="false">SUMIF($S$3:$FQ$3,$E303+3,$S303:$FQ303)/COUNTIF($S$3:$FQ$3,$E303+3)</f>
        <v>2.42175</v>
      </c>
      <c r="P303" s="27" t="n">
        <f aca="false">SUMIF($S$3:$FQ$3,$E303+4,$S303:$FQ303)/COUNTIF($S$3:$FQ$3,$E303+4)</f>
        <v>2.52175</v>
      </c>
      <c r="Q303" s="27" t="n">
        <f aca="false">SUMIF($S$3:$FQ$3,$E303+5,$S303:$FQ303)/COUNTIF($S$3:$FQ$3,$E303+5)</f>
        <v>2.63175</v>
      </c>
      <c r="R303" s="28" t="n">
        <v>34414</v>
      </c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 t="n">
        <v>2.055</v>
      </c>
      <c r="AH303" s="29" t="n">
        <v>2.107</v>
      </c>
      <c r="AI303" s="29" t="n">
        <v>2.112</v>
      </c>
      <c r="AJ303" s="30" t="n">
        <v>2.117</v>
      </c>
      <c r="AK303" s="29" t="n">
        <v>2.132</v>
      </c>
      <c r="AL303" s="29" t="n">
        <v>2.155</v>
      </c>
      <c r="AM303" s="29" t="n">
        <v>2.195</v>
      </c>
      <c r="AN303" s="29" t="n">
        <v>2.28</v>
      </c>
      <c r="AO303" s="29" t="n">
        <v>2.37</v>
      </c>
      <c r="AP303" s="29" t="n">
        <v>2.37</v>
      </c>
      <c r="AQ303" s="29" t="n">
        <v>2.243</v>
      </c>
      <c r="AR303" s="29" t="n">
        <v>2.18</v>
      </c>
      <c r="AS303" s="29" t="n">
        <v>2.16</v>
      </c>
      <c r="AT303" s="29" t="n">
        <v>2.17</v>
      </c>
      <c r="AU303" s="29" t="n">
        <v>2.18</v>
      </c>
      <c r="AV303" s="29" t="n">
        <v>2.19</v>
      </c>
      <c r="AW303" s="29" t="n">
        <v>2.208</v>
      </c>
      <c r="AX303" s="29" t="n">
        <v>2.235</v>
      </c>
      <c r="AY303" s="29" t="n">
        <v>2.275</v>
      </c>
      <c r="AZ303" s="29" t="n">
        <v>2.36</v>
      </c>
      <c r="BA303" s="29" t="n">
        <v>2.45</v>
      </c>
      <c r="BB303" s="29" t="n">
        <v>2.45</v>
      </c>
      <c r="BC303" s="29" t="n">
        <v>2.323</v>
      </c>
      <c r="BD303" s="29" t="n">
        <v>2.26</v>
      </c>
      <c r="BE303" s="29" t="n">
        <v>2.24</v>
      </c>
      <c r="BF303" s="29" t="n">
        <v>2.25</v>
      </c>
      <c r="BG303" s="29" t="n">
        <v>2.26</v>
      </c>
      <c r="BH303" s="29" t="n">
        <v>2.27</v>
      </c>
      <c r="BI303" s="29" t="n">
        <v>2.288</v>
      </c>
      <c r="BJ303" s="29" t="n">
        <v>2.315</v>
      </c>
      <c r="BK303" s="29" t="n">
        <v>2.355</v>
      </c>
      <c r="BL303" s="29" t="n">
        <v>2.44</v>
      </c>
      <c r="BM303" s="29" t="n">
        <v>2.53</v>
      </c>
      <c r="BN303" s="29" t="n">
        <v>2.54</v>
      </c>
      <c r="BO303" s="29" t="n">
        <v>2.413</v>
      </c>
      <c r="BP303" s="29" t="n">
        <v>2.35</v>
      </c>
      <c r="BQ303" s="29" t="n">
        <v>2.33</v>
      </c>
      <c r="BR303" s="29" t="n">
        <v>2.34</v>
      </c>
      <c r="BS303" s="29" t="n">
        <v>2.35</v>
      </c>
      <c r="BT303" s="29" t="n">
        <v>2.36</v>
      </c>
      <c r="BU303" s="29" t="n">
        <v>2.378</v>
      </c>
      <c r="BV303" s="29" t="n">
        <v>2.405</v>
      </c>
      <c r="BW303" s="29" t="n">
        <v>2.445</v>
      </c>
      <c r="BX303" s="29" t="n">
        <v>2.53</v>
      </c>
      <c r="BY303" s="29" t="n">
        <v>2.62</v>
      </c>
      <c r="BZ303" s="29" t="n">
        <v>2.64</v>
      </c>
      <c r="CA303" s="29" t="n">
        <v>2.513</v>
      </c>
      <c r="CB303" s="29" t="n">
        <v>2.45</v>
      </c>
      <c r="CC303" s="29" t="n">
        <v>2.43</v>
      </c>
      <c r="CD303" s="29" t="n">
        <v>2.44</v>
      </c>
      <c r="CE303" s="29" t="n">
        <v>2.45</v>
      </c>
      <c r="CF303" s="29" t="n">
        <v>2.46</v>
      </c>
      <c r="CG303" s="29" t="n">
        <v>2.478</v>
      </c>
      <c r="CH303" s="29" t="n">
        <v>2.505</v>
      </c>
      <c r="CI303" s="29" t="n">
        <v>2.545</v>
      </c>
      <c r="CJ303" s="29" t="n">
        <v>2.63</v>
      </c>
      <c r="CK303" s="29" t="n">
        <v>2.72</v>
      </c>
      <c r="CL303" s="29" t="n">
        <v>2.75</v>
      </c>
      <c r="CM303" s="29" t="n">
        <v>2.623</v>
      </c>
      <c r="CN303" s="29" t="n">
        <v>2.56</v>
      </c>
      <c r="CO303" s="29" t="n">
        <v>2.54</v>
      </c>
      <c r="CP303" s="29" t="n">
        <v>2.55</v>
      </c>
      <c r="CQ303" s="29" t="n">
        <v>2.56</v>
      </c>
      <c r="CR303" s="29" t="n">
        <v>2.57</v>
      </c>
      <c r="CS303" s="29" t="n">
        <v>2.588</v>
      </c>
      <c r="CT303" s="29" t="n">
        <v>2.615</v>
      </c>
      <c r="CU303" s="29" t="n">
        <v>2.655</v>
      </c>
      <c r="CV303" s="29" t="n">
        <v>2.74</v>
      </c>
      <c r="CW303" s="29" t="n">
        <v>2.83</v>
      </c>
      <c r="CX303" s="29" t="n">
        <v>2.88</v>
      </c>
      <c r="CY303" s="29" t="n">
        <v>2.753</v>
      </c>
      <c r="CZ303" s="29" t="n">
        <v>2.69</v>
      </c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</row>
    <row r="304" customFormat="false" ht="12.75" hidden="true" customHeight="false" outlineLevel="0" collapsed="false">
      <c r="A304" s="0" t="n">
        <f aca="false">WEEKDAY(C304,2)</f>
        <v>2</v>
      </c>
      <c r="B304" s="0" t="n">
        <f aca="false">MONTH(C304)</f>
        <v>3</v>
      </c>
      <c r="C304" s="23" t="n">
        <v>34415</v>
      </c>
      <c r="D304" s="0" t="n">
        <f aca="false">MONTH(R304)</f>
        <v>3</v>
      </c>
      <c r="E304" s="0" t="n">
        <f aca="false">YEAR(R304)</f>
        <v>1994</v>
      </c>
      <c r="F304" s="35" t="n">
        <f aca="false">L304-K304</f>
        <v>0.167342857142857</v>
      </c>
      <c r="G304" s="24" t="n">
        <f aca="false">N304-M304</f>
        <v>0.0800000000000001</v>
      </c>
      <c r="H304" s="24" t="n">
        <f aca="false">O304-N304</f>
        <v>0.0899999999999999</v>
      </c>
      <c r="I304" s="24" t="n">
        <f aca="false">O304-M304</f>
        <v>0.17</v>
      </c>
      <c r="J304" s="25" t="n">
        <f aca="false">VLOOKUP(C304,'Nymex hist.'!A:B,2,0)</f>
        <v>2.107</v>
      </c>
      <c r="K304" s="34" t="n">
        <f aca="false">AVERAGE(AG304:AM304)</f>
        <v>2.14785714285714</v>
      </c>
      <c r="L304" s="34" t="n">
        <f aca="false">AVERAGE(AN304:AR304)</f>
        <v>2.3152</v>
      </c>
      <c r="M304" s="27" t="n">
        <f aca="false">SUMIF($S$3:$FQ$3,$E304+1,$S304:$FQ304)/COUNTIF($S$3:$FQ$3,$E304+1)</f>
        <v>2.278</v>
      </c>
      <c r="N304" s="27" t="n">
        <f aca="false">SUMIF($S$3:$FQ$3,$E304+2,$S304:$FQ304)/COUNTIF($S$3:$FQ$3,$E304+2)</f>
        <v>2.358</v>
      </c>
      <c r="O304" s="27" t="n">
        <f aca="false">SUMIF($S$3:$FQ$3,$E304+3,$S304:$FQ304)/COUNTIF($S$3:$FQ$3,$E304+3)</f>
        <v>2.448</v>
      </c>
      <c r="P304" s="27" t="n">
        <f aca="false">SUMIF($S$3:$FQ$3,$E304+4,$S304:$FQ304)/COUNTIF($S$3:$FQ$3,$E304+4)</f>
        <v>2.548</v>
      </c>
      <c r="Q304" s="27" t="n">
        <f aca="false">SUMIF($S$3:$FQ$3,$E304+5,$S304:$FQ304)/COUNTIF($S$3:$FQ$3,$E304+5)</f>
        <v>2.658</v>
      </c>
      <c r="R304" s="28" t="n">
        <v>34415</v>
      </c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 t="n">
        <v>2.107</v>
      </c>
      <c r="AH304" s="29" t="n">
        <v>2.129</v>
      </c>
      <c r="AI304" s="29" t="n">
        <v>2.131</v>
      </c>
      <c r="AJ304" s="30" t="n">
        <v>2.134</v>
      </c>
      <c r="AK304" s="29" t="n">
        <v>2.147</v>
      </c>
      <c r="AL304" s="29" t="n">
        <v>2.172</v>
      </c>
      <c r="AM304" s="29" t="n">
        <v>2.215</v>
      </c>
      <c r="AN304" s="29" t="n">
        <v>2.305</v>
      </c>
      <c r="AO304" s="29" t="n">
        <v>2.397</v>
      </c>
      <c r="AP304" s="29" t="n">
        <v>2.397</v>
      </c>
      <c r="AQ304" s="29" t="n">
        <v>2.27</v>
      </c>
      <c r="AR304" s="29" t="n">
        <v>2.207</v>
      </c>
      <c r="AS304" s="29" t="n">
        <v>2.187</v>
      </c>
      <c r="AT304" s="29" t="n">
        <v>2.197</v>
      </c>
      <c r="AU304" s="29" t="n">
        <v>2.207</v>
      </c>
      <c r="AV304" s="29" t="n">
        <v>2.217</v>
      </c>
      <c r="AW304" s="29" t="n">
        <v>2.235</v>
      </c>
      <c r="AX304" s="29" t="n">
        <v>2.262</v>
      </c>
      <c r="AY304" s="29" t="n">
        <v>2.295</v>
      </c>
      <c r="AZ304" s="29" t="n">
        <v>2.385</v>
      </c>
      <c r="BA304" s="29" t="n">
        <v>2.477</v>
      </c>
      <c r="BB304" s="29" t="n">
        <v>2.477</v>
      </c>
      <c r="BC304" s="29" t="n">
        <v>2.35</v>
      </c>
      <c r="BD304" s="29" t="n">
        <v>2.287</v>
      </c>
      <c r="BE304" s="29" t="n">
        <v>2.267</v>
      </c>
      <c r="BF304" s="29" t="n">
        <v>2.277</v>
      </c>
      <c r="BG304" s="29" t="n">
        <v>2.287</v>
      </c>
      <c r="BH304" s="29" t="n">
        <v>2.297</v>
      </c>
      <c r="BI304" s="29" t="n">
        <v>2.315</v>
      </c>
      <c r="BJ304" s="29" t="n">
        <v>2.342</v>
      </c>
      <c r="BK304" s="29" t="n">
        <v>2.375</v>
      </c>
      <c r="BL304" s="29" t="n">
        <v>2.465</v>
      </c>
      <c r="BM304" s="29" t="n">
        <v>2.557</v>
      </c>
      <c r="BN304" s="29" t="n">
        <v>2.567</v>
      </c>
      <c r="BO304" s="29" t="n">
        <v>2.44</v>
      </c>
      <c r="BP304" s="29" t="n">
        <v>2.377</v>
      </c>
      <c r="BQ304" s="29" t="n">
        <v>2.357</v>
      </c>
      <c r="BR304" s="29" t="n">
        <v>2.367</v>
      </c>
      <c r="BS304" s="29" t="n">
        <v>2.377</v>
      </c>
      <c r="BT304" s="29" t="n">
        <v>2.387</v>
      </c>
      <c r="BU304" s="29" t="n">
        <v>2.405</v>
      </c>
      <c r="BV304" s="29" t="n">
        <v>2.432</v>
      </c>
      <c r="BW304" s="29" t="n">
        <v>2.465</v>
      </c>
      <c r="BX304" s="29" t="n">
        <v>2.555</v>
      </c>
      <c r="BY304" s="29" t="n">
        <v>2.647</v>
      </c>
      <c r="BZ304" s="29" t="n">
        <v>2.667</v>
      </c>
      <c r="CA304" s="29" t="n">
        <v>2.54</v>
      </c>
      <c r="CB304" s="29" t="n">
        <v>2.477</v>
      </c>
      <c r="CC304" s="29" t="n">
        <v>2.457</v>
      </c>
      <c r="CD304" s="29" t="n">
        <v>2.467</v>
      </c>
      <c r="CE304" s="29" t="n">
        <v>2.477</v>
      </c>
      <c r="CF304" s="29" t="n">
        <v>2.487</v>
      </c>
      <c r="CG304" s="29" t="n">
        <v>2.505</v>
      </c>
      <c r="CH304" s="29" t="n">
        <v>2.532</v>
      </c>
      <c r="CI304" s="29" t="n">
        <v>2.565</v>
      </c>
      <c r="CJ304" s="29" t="n">
        <v>2.655</v>
      </c>
      <c r="CK304" s="29" t="n">
        <v>2.747</v>
      </c>
      <c r="CL304" s="29" t="n">
        <v>2.777</v>
      </c>
      <c r="CM304" s="29" t="n">
        <v>2.65</v>
      </c>
      <c r="CN304" s="29" t="n">
        <v>2.587</v>
      </c>
      <c r="CO304" s="29" t="n">
        <v>2.567</v>
      </c>
      <c r="CP304" s="29" t="n">
        <v>2.577</v>
      </c>
      <c r="CQ304" s="29" t="n">
        <v>2.587</v>
      </c>
      <c r="CR304" s="29" t="n">
        <v>2.597</v>
      </c>
      <c r="CS304" s="29" t="n">
        <v>2.615</v>
      </c>
      <c r="CT304" s="29" t="n">
        <v>2.642</v>
      </c>
      <c r="CU304" s="29" t="n">
        <v>2.675</v>
      </c>
      <c r="CV304" s="29" t="n">
        <v>2.765</v>
      </c>
      <c r="CW304" s="29" t="n">
        <v>2.857</v>
      </c>
      <c r="CX304" s="29" t="n">
        <v>2.907</v>
      </c>
      <c r="CY304" s="29" t="n">
        <v>2.78</v>
      </c>
      <c r="CZ304" s="29" t="n">
        <v>2.717</v>
      </c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12.75" hidden="true" customHeight="false" outlineLevel="0" collapsed="false">
      <c r="A305" s="0" t="n">
        <f aca="false">WEEKDAY(C305,2)</f>
        <v>3</v>
      </c>
      <c r="B305" s="0" t="n">
        <f aca="false">MONTH(C305)</f>
        <v>3</v>
      </c>
      <c r="C305" s="23" t="n">
        <v>34416</v>
      </c>
      <c r="D305" s="0" t="n">
        <f aca="false">MONTH(R305)</f>
        <v>3</v>
      </c>
      <c r="E305" s="0" t="n">
        <f aca="false">YEAR(R305)</f>
        <v>1994</v>
      </c>
      <c r="F305" s="35" t="n">
        <f aca="false">L305-K305</f>
        <v>0.169257142857143</v>
      </c>
      <c r="G305" s="24" t="n">
        <f aca="false">N305-M305</f>
        <v>0.0799999999999996</v>
      </c>
      <c r="H305" s="24" t="n">
        <f aca="false">O305-N305</f>
        <v>0.0900000000000003</v>
      </c>
      <c r="I305" s="24" t="n">
        <f aca="false">O305-M305</f>
        <v>0.17</v>
      </c>
      <c r="J305" s="25" t="n">
        <f aca="false">VLOOKUP(C305,'Nymex hist.'!A:B,2,0)</f>
        <v>2.077</v>
      </c>
      <c r="K305" s="34" t="n">
        <f aca="false">AVERAGE(AG305:AM305)</f>
        <v>2.13214285714286</v>
      </c>
      <c r="L305" s="34" t="n">
        <f aca="false">AVERAGE(AN305:AR305)</f>
        <v>2.3014</v>
      </c>
      <c r="M305" s="27" t="n">
        <f aca="false">SUMIF($S$3:$FQ$3,$E305+1,$S305:$FQ305)/COUNTIF($S$3:$FQ$3,$E305+1)</f>
        <v>2.2595</v>
      </c>
      <c r="N305" s="27" t="n">
        <f aca="false">SUMIF($S$3:$FQ$3,$E305+2,$S305:$FQ305)/COUNTIF($S$3:$FQ$3,$E305+2)</f>
        <v>2.3395</v>
      </c>
      <c r="O305" s="27" t="n">
        <f aca="false">SUMIF($S$3:$FQ$3,$E305+3,$S305:$FQ305)/COUNTIF($S$3:$FQ$3,$E305+3)</f>
        <v>2.4295</v>
      </c>
      <c r="P305" s="27" t="n">
        <f aca="false">SUMIF($S$3:$FQ$3,$E305+4,$S305:$FQ305)/COUNTIF($S$3:$FQ$3,$E305+4)</f>
        <v>2.5295</v>
      </c>
      <c r="Q305" s="27" t="n">
        <f aca="false">SUMIF($S$3:$FQ$3,$E305+5,$S305:$FQ305)/COUNTIF($S$3:$FQ$3,$E305+5)</f>
        <v>2.6395</v>
      </c>
      <c r="R305" s="28" t="n">
        <v>34416</v>
      </c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 t="n">
        <v>2.077</v>
      </c>
      <c r="AH305" s="29" t="n">
        <v>2.115</v>
      </c>
      <c r="AI305" s="29" t="n">
        <v>2.117</v>
      </c>
      <c r="AJ305" s="30" t="n">
        <v>2.12</v>
      </c>
      <c r="AK305" s="29" t="n">
        <v>2.135</v>
      </c>
      <c r="AL305" s="29" t="n">
        <v>2.16</v>
      </c>
      <c r="AM305" s="29" t="n">
        <v>2.201</v>
      </c>
      <c r="AN305" s="29" t="n">
        <v>2.29</v>
      </c>
      <c r="AO305" s="29" t="n">
        <v>2.382</v>
      </c>
      <c r="AP305" s="29" t="n">
        <v>2.385</v>
      </c>
      <c r="AQ305" s="29" t="n">
        <v>2.26</v>
      </c>
      <c r="AR305" s="29" t="n">
        <v>2.19</v>
      </c>
      <c r="AS305" s="29" t="n">
        <v>2.165</v>
      </c>
      <c r="AT305" s="29" t="n">
        <v>2.175</v>
      </c>
      <c r="AU305" s="29" t="n">
        <v>2.182</v>
      </c>
      <c r="AV305" s="29" t="n">
        <v>2.192</v>
      </c>
      <c r="AW305" s="29" t="n">
        <v>2.212</v>
      </c>
      <c r="AX305" s="29" t="n">
        <v>2.24</v>
      </c>
      <c r="AY305" s="29" t="n">
        <v>2.281</v>
      </c>
      <c r="AZ305" s="29" t="n">
        <v>2.37</v>
      </c>
      <c r="BA305" s="29" t="n">
        <v>2.462</v>
      </c>
      <c r="BB305" s="29" t="n">
        <v>2.465</v>
      </c>
      <c r="BC305" s="29" t="n">
        <v>2.34</v>
      </c>
      <c r="BD305" s="29" t="n">
        <v>2.27</v>
      </c>
      <c r="BE305" s="29" t="n">
        <v>2.245</v>
      </c>
      <c r="BF305" s="29" t="n">
        <v>2.255</v>
      </c>
      <c r="BG305" s="29" t="n">
        <v>2.262</v>
      </c>
      <c r="BH305" s="29" t="n">
        <v>2.272</v>
      </c>
      <c r="BI305" s="29" t="n">
        <v>2.292</v>
      </c>
      <c r="BJ305" s="29" t="n">
        <v>2.32</v>
      </c>
      <c r="BK305" s="29" t="n">
        <v>2.361</v>
      </c>
      <c r="BL305" s="29" t="n">
        <v>2.45</v>
      </c>
      <c r="BM305" s="29" t="n">
        <v>2.542</v>
      </c>
      <c r="BN305" s="29" t="n">
        <v>2.555</v>
      </c>
      <c r="BO305" s="29" t="n">
        <v>2.43</v>
      </c>
      <c r="BP305" s="29" t="n">
        <v>2.36</v>
      </c>
      <c r="BQ305" s="29" t="n">
        <v>2.335</v>
      </c>
      <c r="BR305" s="29" t="n">
        <v>2.345</v>
      </c>
      <c r="BS305" s="29" t="n">
        <v>2.352</v>
      </c>
      <c r="BT305" s="29" t="n">
        <v>2.362</v>
      </c>
      <c r="BU305" s="29" t="n">
        <v>2.382</v>
      </c>
      <c r="BV305" s="29" t="n">
        <v>2.41</v>
      </c>
      <c r="BW305" s="29" t="n">
        <v>2.451</v>
      </c>
      <c r="BX305" s="29" t="n">
        <v>2.54</v>
      </c>
      <c r="BY305" s="29" t="n">
        <v>2.632</v>
      </c>
      <c r="BZ305" s="29" t="n">
        <v>2.655</v>
      </c>
      <c r="CA305" s="29" t="n">
        <v>2.53</v>
      </c>
      <c r="CB305" s="29" t="n">
        <v>2.46</v>
      </c>
      <c r="CC305" s="29" t="n">
        <v>2.435</v>
      </c>
      <c r="CD305" s="29" t="n">
        <v>2.445</v>
      </c>
      <c r="CE305" s="29" t="n">
        <v>2.452</v>
      </c>
      <c r="CF305" s="29" t="n">
        <v>2.462</v>
      </c>
      <c r="CG305" s="29" t="n">
        <v>2.482</v>
      </c>
      <c r="CH305" s="29" t="n">
        <v>2.51</v>
      </c>
      <c r="CI305" s="29" t="n">
        <v>2.551</v>
      </c>
      <c r="CJ305" s="29" t="n">
        <v>2.64</v>
      </c>
      <c r="CK305" s="29" t="n">
        <v>2.732</v>
      </c>
      <c r="CL305" s="29" t="n">
        <v>2.765</v>
      </c>
      <c r="CM305" s="29" t="n">
        <v>2.64</v>
      </c>
      <c r="CN305" s="29" t="n">
        <v>2.57</v>
      </c>
      <c r="CO305" s="29" t="n">
        <v>2.545</v>
      </c>
      <c r="CP305" s="29" t="n">
        <v>2.555</v>
      </c>
      <c r="CQ305" s="29" t="n">
        <v>2.562</v>
      </c>
      <c r="CR305" s="29" t="n">
        <v>2.572</v>
      </c>
      <c r="CS305" s="29" t="n">
        <v>2.592</v>
      </c>
      <c r="CT305" s="29" t="n">
        <v>2.62</v>
      </c>
      <c r="CU305" s="29" t="n">
        <v>2.661</v>
      </c>
      <c r="CV305" s="29" t="n">
        <v>2.75</v>
      </c>
      <c r="CW305" s="29" t="n">
        <v>2.842</v>
      </c>
      <c r="CX305" s="29" t="n">
        <v>2.895</v>
      </c>
      <c r="CY305" s="29" t="n">
        <v>2.77</v>
      </c>
      <c r="CZ305" s="29" t="n">
        <v>2.7</v>
      </c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12.75" hidden="false" customHeight="false" outlineLevel="0" collapsed="false">
      <c r="A306" s="1" t="n">
        <f aca="false">WEEKDAY(C306,2)</f>
        <v>4</v>
      </c>
      <c r="B306" s="1" t="n">
        <f aca="false">MONTH(C306)</f>
        <v>3</v>
      </c>
      <c r="C306" s="23" t="n">
        <v>34417</v>
      </c>
      <c r="D306" s="0" t="n">
        <f aca="false">MONTH(R306)</f>
        <v>3</v>
      </c>
      <c r="E306" s="0" t="n">
        <f aca="false">YEAR(R306)</f>
        <v>1994</v>
      </c>
      <c r="F306" s="3" t="n">
        <f aca="false">L306-K306</f>
        <v>0.202742857142857</v>
      </c>
      <c r="G306" s="3" t="n">
        <f aca="false">N306-M306</f>
        <v>0.0800000000000001</v>
      </c>
      <c r="H306" s="3" t="n">
        <f aca="false">O306-N306</f>
        <v>0.0900000000000003</v>
      </c>
      <c r="I306" s="3" t="n">
        <f aca="false">O306-M306</f>
        <v>0.17</v>
      </c>
      <c r="J306" s="4" t="n">
        <f aca="false">VLOOKUP(C306,'Nymex hist.'!A:B,2,0)</f>
        <v>1.981</v>
      </c>
      <c r="K306" s="4" t="n">
        <f aca="false">AVERAGE(AG306:AM306)</f>
        <v>2.08985714285714</v>
      </c>
      <c r="L306" s="4" t="n">
        <f aca="false">AVERAGE(AN306:AR306)</f>
        <v>2.2926</v>
      </c>
      <c r="M306" s="4" t="n">
        <f aca="false">SUMIF($S$3:$FQ$3,$E306+1,$S306:$FQ306)/COUNTIF($S$3:$FQ$3,$E306+1)</f>
        <v>2.25091666666667</v>
      </c>
      <c r="N306" s="4" t="n">
        <f aca="false">SUMIF($S$3:$FQ$3,$E306+2,$S306:$FQ306)/COUNTIF($S$3:$FQ$3,$E306+2)</f>
        <v>2.33091666666667</v>
      </c>
      <c r="O306" s="4" t="n">
        <f aca="false">SUMIF($S$3:$FQ$3,$E306+3,$S306:$FQ306)/COUNTIF($S$3:$FQ$3,$E306+3)</f>
        <v>2.42091666666667</v>
      </c>
      <c r="P306" s="4" t="n">
        <f aca="false">SUMIF($S$3:$FQ$3,$E306+4,$S306:$FQ306)/COUNTIF($S$3:$FQ$3,$E306+4)</f>
        <v>2.52091666666667</v>
      </c>
      <c r="Q306" s="4" t="n">
        <f aca="false">SUMIF($S$3:$FQ$3,$E306+5,$S306:$FQ306)/COUNTIF($S$3:$FQ$3,$E306+5)</f>
        <v>2.63091666666667</v>
      </c>
      <c r="R306" s="21" t="n">
        <v>34417</v>
      </c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 t="n">
        <v>1.981</v>
      </c>
      <c r="AH306" s="32" t="n">
        <v>2.05</v>
      </c>
      <c r="AI306" s="32" t="n">
        <v>2.068</v>
      </c>
      <c r="AJ306" s="37" t="n">
        <v>2.086</v>
      </c>
      <c r="AK306" s="32" t="n">
        <v>2.111</v>
      </c>
      <c r="AL306" s="32" t="n">
        <v>2.145</v>
      </c>
      <c r="AM306" s="32" t="n">
        <v>2.188</v>
      </c>
      <c r="AN306" s="32" t="n">
        <v>2.278</v>
      </c>
      <c r="AO306" s="32" t="n">
        <v>2.37</v>
      </c>
      <c r="AP306" s="32" t="n">
        <v>2.375</v>
      </c>
      <c r="AQ306" s="32" t="n">
        <v>2.255</v>
      </c>
      <c r="AR306" s="32" t="n">
        <v>2.185</v>
      </c>
      <c r="AS306" s="32" t="n">
        <v>2.155</v>
      </c>
      <c r="AT306" s="32" t="n">
        <v>2.165</v>
      </c>
      <c r="AU306" s="32" t="n">
        <v>2.175</v>
      </c>
      <c r="AV306" s="32" t="n">
        <v>2.185</v>
      </c>
      <c r="AW306" s="32" t="n">
        <v>2.205</v>
      </c>
      <c r="AX306" s="32" t="n">
        <v>2.235</v>
      </c>
      <c r="AY306" s="32" t="n">
        <v>2.268</v>
      </c>
      <c r="AZ306" s="32" t="n">
        <v>2.358</v>
      </c>
      <c r="BA306" s="32" t="n">
        <v>2.45</v>
      </c>
      <c r="BB306" s="32" t="n">
        <v>2.455</v>
      </c>
      <c r="BC306" s="32" t="n">
        <v>2.335</v>
      </c>
      <c r="BD306" s="32" t="n">
        <v>2.265</v>
      </c>
      <c r="BE306" s="32" t="n">
        <v>2.235</v>
      </c>
      <c r="BF306" s="32" t="n">
        <v>2.245</v>
      </c>
      <c r="BG306" s="32" t="n">
        <v>2.255</v>
      </c>
      <c r="BH306" s="32" t="n">
        <v>2.265</v>
      </c>
      <c r="BI306" s="32" t="n">
        <v>2.285</v>
      </c>
      <c r="BJ306" s="32" t="n">
        <v>2.315</v>
      </c>
      <c r="BK306" s="32" t="n">
        <v>2.348</v>
      </c>
      <c r="BL306" s="32" t="n">
        <v>2.438</v>
      </c>
      <c r="BM306" s="32" t="n">
        <v>2.53</v>
      </c>
      <c r="BN306" s="32" t="n">
        <v>2.545</v>
      </c>
      <c r="BO306" s="32" t="n">
        <v>2.425</v>
      </c>
      <c r="BP306" s="32" t="n">
        <v>2.355</v>
      </c>
      <c r="BQ306" s="32" t="n">
        <v>2.325</v>
      </c>
      <c r="BR306" s="32" t="n">
        <v>2.335</v>
      </c>
      <c r="BS306" s="32" t="n">
        <v>2.345</v>
      </c>
      <c r="BT306" s="32" t="n">
        <v>2.355</v>
      </c>
      <c r="BU306" s="32" t="n">
        <v>2.375</v>
      </c>
      <c r="BV306" s="32" t="n">
        <v>2.405</v>
      </c>
      <c r="BW306" s="32" t="n">
        <v>2.438</v>
      </c>
      <c r="BX306" s="32" t="n">
        <v>2.528</v>
      </c>
      <c r="BY306" s="32" t="n">
        <v>2.62</v>
      </c>
      <c r="BZ306" s="32" t="n">
        <v>2.645</v>
      </c>
      <c r="CA306" s="32" t="n">
        <v>2.525</v>
      </c>
      <c r="CB306" s="32" t="n">
        <v>2.455</v>
      </c>
      <c r="CC306" s="32" t="n">
        <v>2.425</v>
      </c>
      <c r="CD306" s="32" t="n">
        <v>2.435</v>
      </c>
      <c r="CE306" s="32" t="n">
        <v>2.445</v>
      </c>
      <c r="CF306" s="32" t="n">
        <v>2.455</v>
      </c>
      <c r="CG306" s="32" t="n">
        <v>2.475</v>
      </c>
      <c r="CH306" s="32" t="n">
        <v>2.505</v>
      </c>
      <c r="CI306" s="32" t="n">
        <v>2.538</v>
      </c>
      <c r="CJ306" s="32" t="n">
        <v>2.628</v>
      </c>
      <c r="CK306" s="32" t="n">
        <v>2.72</v>
      </c>
      <c r="CL306" s="32" t="n">
        <v>2.755</v>
      </c>
      <c r="CM306" s="32" t="n">
        <v>2.635</v>
      </c>
      <c r="CN306" s="32" t="n">
        <v>2.565</v>
      </c>
      <c r="CO306" s="32" t="n">
        <v>2.535</v>
      </c>
      <c r="CP306" s="32" t="n">
        <v>2.545</v>
      </c>
      <c r="CQ306" s="32" t="n">
        <v>2.555</v>
      </c>
      <c r="CR306" s="32" t="n">
        <v>2.565</v>
      </c>
      <c r="CS306" s="32" t="n">
        <v>2.585</v>
      </c>
      <c r="CT306" s="32" t="n">
        <v>2.615</v>
      </c>
      <c r="CU306" s="32" t="n">
        <v>2.648</v>
      </c>
      <c r="CV306" s="32" t="n">
        <v>2.738</v>
      </c>
      <c r="CW306" s="32" t="n">
        <v>2.83</v>
      </c>
      <c r="CX306" s="32" t="n">
        <v>2.885</v>
      </c>
      <c r="CY306" s="32" t="n">
        <v>2.765</v>
      </c>
      <c r="CZ306" s="32" t="n">
        <v>2.695</v>
      </c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</row>
    <row r="307" customFormat="false" ht="12.75" hidden="true" customHeight="false" outlineLevel="0" collapsed="false">
      <c r="A307" s="0" t="n">
        <f aca="false">WEEKDAY(C307,2)</f>
        <v>5</v>
      </c>
      <c r="B307" s="0" t="n">
        <f aca="false">MONTH(C307)</f>
        <v>3</v>
      </c>
      <c r="C307" s="23" t="n">
        <v>34418</v>
      </c>
      <c r="D307" s="0" t="n">
        <f aca="false">MONTH(R307)</f>
        <v>3</v>
      </c>
      <c r="E307" s="0" t="n">
        <f aca="false">YEAR(R307)</f>
        <v>1994</v>
      </c>
      <c r="F307" s="35" t="n">
        <f aca="false">L307-K307</f>
        <v>0.204571428571428</v>
      </c>
      <c r="G307" s="24" t="n">
        <f aca="false">N307-M307</f>
        <v>0.0800000000000001</v>
      </c>
      <c r="H307" s="24" t="n">
        <f aca="false">O307-N307</f>
        <v>0.0899999999999999</v>
      </c>
      <c r="I307" s="24" t="n">
        <f aca="false">O307-M307</f>
        <v>0.17</v>
      </c>
      <c r="J307" s="25" t="n">
        <f aca="false">VLOOKUP(C307,'Nymex hist.'!A:B,2,0)</f>
        <v>2.072</v>
      </c>
      <c r="K307" s="34" t="n">
        <f aca="false">AVERAGE(AG307:AM307)</f>
        <v>2.09542857142857</v>
      </c>
      <c r="L307" s="34" t="n">
        <f aca="false">AVERAGE(AN307:AR307)</f>
        <v>2.3</v>
      </c>
      <c r="M307" s="27" t="n">
        <f aca="false">SUMIF($S$3:$FQ$3,$E307+1,$S307:$FQ307)/COUNTIF($S$3:$FQ$3,$E307+1)</f>
        <v>2.2555</v>
      </c>
      <c r="N307" s="27" t="n">
        <f aca="false">SUMIF($S$3:$FQ$3,$E307+2,$S307:$FQ307)/COUNTIF($S$3:$FQ$3,$E307+2)</f>
        <v>2.3355</v>
      </c>
      <c r="O307" s="27" t="n">
        <f aca="false">SUMIF($S$3:$FQ$3,$E307+3,$S307:$FQ307)/COUNTIF($S$3:$FQ$3,$E307+3)</f>
        <v>2.4255</v>
      </c>
      <c r="P307" s="27" t="n">
        <f aca="false">SUMIF($S$3:$FQ$3,$E307+4,$S307:$FQ307)/COUNTIF($S$3:$FQ$3,$E307+4)</f>
        <v>2.5255</v>
      </c>
      <c r="Q307" s="27" t="n">
        <f aca="false">SUMIF($S$3:$FQ$3,$E307+5,$S307:$FQ307)/COUNTIF($S$3:$FQ$3,$E307+5)</f>
        <v>2.6355</v>
      </c>
      <c r="R307" s="28" t="n">
        <v>34418</v>
      </c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 t="n">
        <v>1.981</v>
      </c>
      <c r="AH307" s="29" t="n">
        <v>2.072</v>
      </c>
      <c r="AI307" s="29" t="n">
        <v>2.077</v>
      </c>
      <c r="AJ307" s="30" t="n">
        <v>2.087</v>
      </c>
      <c r="AK307" s="29" t="n">
        <v>2.112</v>
      </c>
      <c r="AL307" s="29" t="n">
        <v>2.147</v>
      </c>
      <c r="AM307" s="29" t="n">
        <v>2.192</v>
      </c>
      <c r="AN307" s="29" t="n">
        <v>2.286</v>
      </c>
      <c r="AO307" s="29" t="n">
        <v>2.382</v>
      </c>
      <c r="AP307" s="29" t="n">
        <v>2.384</v>
      </c>
      <c r="AQ307" s="29" t="n">
        <v>2.259</v>
      </c>
      <c r="AR307" s="29" t="n">
        <v>2.189</v>
      </c>
      <c r="AS307" s="29" t="n">
        <v>2.158</v>
      </c>
      <c r="AT307" s="29" t="n">
        <v>2.167</v>
      </c>
      <c r="AU307" s="29" t="n">
        <v>2.176</v>
      </c>
      <c r="AV307" s="29" t="n">
        <v>2.185</v>
      </c>
      <c r="AW307" s="29" t="n">
        <v>2.204</v>
      </c>
      <c r="AX307" s="29" t="n">
        <v>2.233</v>
      </c>
      <c r="AY307" s="29" t="n">
        <v>2.283</v>
      </c>
      <c r="AZ307" s="29" t="n">
        <v>2.366</v>
      </c>
      <c r="BA307" s="29" t="n">
        <v>2.462</v>
      </c>
      <c r="BB307" s="29" t="n">
        <v>2.464</v>
      </c>
      <c r="BC307" s="29" t="n">
        <v>2.339</v>
      </c>
      <c r="BD307" s="29" t="n">
        <v>2.269</v>
      </c>
      <c r="BE307" s="29" t="n">
        <v>2.238</v>
      </c>
      <c r="BF307" s="29" t="n">
        <v>2.247</v>
      </c>
      <c r="BG307" s="29" t="n">
        <v>2.256</v>
      </c>
      <c r="BH307" s="29" t="n">
        <v>2.265</v>
      </c>
      <c r="BI307" s="29" t="n">
        <v>2.284</v>
      </c>
      <c r="BJ307" s="29" t="n">
        <v>2.313</v>
      </c>
      <c r="BK307" s="29" t="n">
        <v>2.363</v>
      </c>
      <c r="BL307" s="29" t="n">
        <v>2.446</v>
      </c>
      <c r="BM307" s="29" t="n">
        <v>2.542</v>
      </c>
      <c r="BN307" s="29" t="n">
        <v>2.554</v>
      </c>
      <c r="BO307" s="29" t="n">
        <v>2.429</v>
      </c>
      <c r="BP307" s="29" t="n">
        <v>2.359</v>
      </c>
      <c r="BQ307" s="29" t="n">
        <v>2.328</v>
      </c>
      <c r="BR307" s="29" t="n">
        <v>2.337</v>
      </c>
      <c r="BS307" s="29" t="n">
        <v>2.346</v>
      </c>
      <c r="BT307" s="29" t="n">
        <v>2.355</v>
      </c>
      <c r="BU307" s="29" t="n">
        <v>2.374</v>
      </c>
      <c r="BV307" s="29" t="n">
        <v>2.403</v>
      </c>
      <c r="BW307" s="29" t="n">
        <v>2.453</v>
      </c>
      <c r="BX307" s="29" t="n">
        <v>2.536</v>
      </c>
      <c r="BY307" s="29" t="n">
        <v>2.632</v>
      </c>
      <c r="BZ307" s="29" t="n">
        <v>2.654</v>
      </c>
      <c r="CA307" s="29" t="n">
        <v>2.529</v>
      </c>
      <c r="CB307" s="29" t="n">
        <v>2.459</v>
      </c>
      <c r="CC307" s="29" t="n">
        <v>2.428</v>
      </c>
      <c r="CD307" s="29" t="n">
        <v>2.437</v>
      </c>
      <c r="CE307" s="29" t="n">
        <v>2.446</v>
      </c>
      <c r="CF307" s="29" t="n">
        <v>2.455</v>
      </c>
      <c r="CG307" s="29" t="n">
        <v>2.474</v>
      </c>
      <c r="CH307" s="29" t="n">
        <v>2.503</v>
      </c>
      <c r="CI307" s="29" t="n">
        <v>2.553</v>
      </c>
      <c r="CJ307" s="29" t="n">
        <v>2.636</v>
      </c>
      <c r="CK307" s="29" t="n">
        <v>2.732</v>
      </c>
      <c r="CL307" s="29" t="n">
        <v>2.764</v>
      </c>
      <c r="CM307" s="29" t="n">
        <v>2.639</v>
      </c>
      <c r="CN307" s="29" t="n">
        <v>2.569</v>
      </c>
      <c r="CO307" s="29" t="n">
        <v>2.538</v>
      </c>
      <c r="CP307" s="29" t="n">
        <v>2.547</v>
      </c>
      <c r="CQ307" s="29" t="n">
        <v>2.556</v>
      </c>
      <c r="CR307" s="29" t="n">
        <v>2.565</v>
      </c>
      <c r="CS307" s="29" t="n">
        <v>2.584</v>
      </c>
      <c r="CT307" s="29" t="n">
        <v>2.613</v>
      </c>
      <c r="CU307" s="29" t="n">
        <v>2.663</v>
      </c>
      <c r="CV307" s="29" t="n">
        <v>2.746</v>
      </c>
      <c r="CW307" s="29" t="n">
        <v>2.842</v>
      </c>
      <c r="CX307" s="29" t="n">
        <v>2.894</v>
      </c>
      <c r="CY307" s="29" t="n">
        <v>2.769</v>
      </c>
      <c r="CZ307" s="29" t="n">
        <v>2.699</v>
      </c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12.75" hidden="true" customHeight="false" outlineLevel="0" collapsed="false">
      <c r="A308" s="0" t="n">
        <f aca="false">WEEKDAY(C308,2)</f>
        <v>1</v>
      </c>
      <c r="B308" s="0" t="n">
        <f aca="false">MONTH(C308)</f>
        <v>3</v>
      </c>
      <c r="C308" s="23" t="n">
        <v>34421</v>
      </c>
      <c r="D308" s="0" t="n">
        <f aca="false">MONTH(R308)</f>
        <v>3</v>
      </c>
      <c r="E308" s="0" t="n">
        <f aca="false">YEAR(R308)</f>
        <v>1994</v>
      </c>
      <c r="F308" s="35" t="n">
        <f aca="false">L308-K308</f>
        <v>0.203371428571428</v>
      </c>
      <c r="G308" s="24" t="n">
        <f aca="false">N308-M308</f>
        <v>0.0800000000000001</v>
      </c>
      <c r="H308" s="24" t="n">
        <f aca="false">O308-N308</f>
        <v>0.0900000000000003</v>
      </c>
      <c r="I308" s="24" t="n">
        <f aca="false">O308-M308</f>
        <v>0.17</v>
      </c>
      <c r="J308" s="25" t="n">
        <f aca="false">VLOOKUP(C308,'Nymex hist.'!A:B,2,0)</f>
        <v>2.066</v>
      </c>
      <c r="K308" s="34" t="n">
        <f aca="false">AVERAGE(AG308:AM308)</f>
        <v>2.09242857142857</v>
      </c>
      <c r="L308" s="34" t="n">
        <f aca="false">AVERAGE(AN308:AR308)</f>
        <v>2.2958</v>
      </c>
      <c r="M308" s="27" t="n">
        <f aca="false">SUMIF($S$3:$FQ$3,$E308+1,$S308:$FQ308)/COUNTIF($S$3:$FQ$3,$E308+1)</f>
        <v>2.25375</v>
      </c>
      <c r="N308" s="27" t="n">
        <f aca="false">SUMIF($S$3:$FQ$3,$E308+2,$S308:$FQ308)/COUNTIF($S$3:$FQ$3,$E308+2)</f>
        <v>2.33375</v>
      </c>
      <c r="O308" s="27" t="n">
        <f aca="false">SUMIF($S$3:$FQ$3,$E308+3,$S308:$FQ308)/COUNTIF($S$3:$FQ$3,$E308+3)</f>
        <v>2.42375</v>
      </c>
      <c r="P308" s="27" t="n">
        <f aca="false">SUMIF($S$3:$FQ$3,$E308+4,$S308:$FQ308)/COUNTIF($S$3:$FQ$3,$E308+4)</f>
        <v>2.52375</v>
      </c>
      <c r="Q308" s="27" t="n">
        <f aca="false">SUMIF($S$3:$FQ$3,$E308+5,$S308:$FQ308)/COUNTIF($S$3:$FQ$3,$E308+5)</f>
        <v>2.63375</v>
      </c>
      <c r="R308" s="28" t="n">
        <v>34421</v>
      </c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 t="n">
        <v>1.981</v>
      </c>
      <c r="AH308" s="29" t="n">
        <v>2.066</v>
      </c>
      <c r="AI308" s="29" t="n">
        <v>2.076</v>
      </c>
      <c r="AJ308" s="30" t="n">
        <v>2.086</v>
      </c>
      <c r="AK308" s="29" t="n">
        <v>2.111</v>
      </c>
      <c r="AL308" s="29" t="n">
        <v>2.141</v>
      </c>
      <c r="AM308" s="29" t="n">
        <v>2.186</v>
      </c>
      <c r="AN308" s="29" t="n">
        <v>2.28</v>
      </c>
      <c r="AO308" s="29" t="n">
        <v>2.376</v>
      </c>
      <c r="AP308" s="29" t="n">
        <v>2.381</v>
      </c>
      <c r="AQ308" s="29" t="n">
        <v>2.256</v>
      </c>
      <c r="AR308" s="29" t="n">
        <v>2.186</v>
      </c>
      <c r="AS308" s="29" t="n">
        <v>2.156</v>
      </c>
      <c r="AT308" s="29" t="n">
        <v>2.166</v>
      </c>
      <c r="AU308" s="29" t="n">
        <v>2.176</v>
      </c>
      <c r="AV308" s="29" t="n">
        <v>2.186</v>
      </c>
      <c r="AW308" s="29" t="n">
        <v>2.206</v>
      </c>
      <c r="AX308" s="29" t="n">
        <v>2.236</v>
      </c>
      <c r="AY308" s="29" t="n">
        <v>2.28</v>
      </c>
      <c r="AZ308" s="29" t="n">
        <v>2.36</v>
      </c>
      <c r="BA308" s="29" t="n">
        <v>2.456</v>
      </c>
      <c r="BB308" s="29" t="n">
        <v>2.461</v>
      </c>
      <c r="BC308" s="29" t="n">
        <v>2.336</v>
      </c>
      <c r="BD308" s="29" t="n">
        <v>2.266</v>
      </c>
      <c r="BE308" s="29" t="n">
        <v>2.236</v>
      </c>
      <c r="BF308" s="29" t="n">
        <v>2.246</v>
      </c>
      <c r="BG308" s="29" t="n">
        <v>2.256</v>
      </c>
      <c r="BH308" s="29" t="n">
        <v>2.266</v>
      </c>
      <c r="BI308" s="29" t="n">
        <v>2.286</v>
      </c>
      <c r="BJ308" s="29" t="n">
        <v>2.316</v>
      </c>
      <c r="BK308" s="29" t="n">
        <v>2.36</v>
      </c>
      <c r="BL308" s="29" t="n">
        <v>2.44</v>
      </c>
      <c r="BM308" s="29" t="n">
        <v>2.536</v>
      </c>
      <c r="BN308" s="29" t="n">
        <v>2.551</v>
      </c>
      <c r="BO308" s="29" t="n">
        <v>2.426</v>
      </c>
      <c r="BP308" s="29" t="n">
        <v>2.356</v>
      </c>
      <c r="BQ308" s="29" t="n">
        <v>2.326</v>
      </c>
      <c r="BR308" s="29" t="n">
        <v>2.336</v>
      </c>
      <c r="BS308" s="29" t="n">
        <v>2.346</v>
      </c>
      <c r="BT308" s="29" t="n">
        <v>2.356</v>
      </c>
      <c r="BU308" s="29" t="n">
        <v>2.376</v>
      </c>
      <c r="BV308" s="29" t="n">
        <v>2.406</v>
      </c>
      <c r="BW308" s="29" t="n">
        <v>2.45</v>
      </c>
      <c r="BX308" s="29" t="n">
        <v>2.53</v>
      </c>
      <c r="BY308" s="29" t="n">
        <v>2.626</v>
      </c>
      <c r="BZ308" s="29" t="n">
        <v>2.651</v>
      </c>
      <c r="CA308" s="29" t="n">
        <v>2.526</v>
      </c>
      <c r="CB308" s="29" t="n">
        <v>2.456</v>
      </c>
      <c r="CC308" s="29" t="n">
        <v>2.426</v>
      </c>
      <c r="CD308" s="29" t="n">
        <v>2.436</v>
      </c>
      <c r="CE308" s="29" t="n">
        <v>2.446</v>
      </c>
      <c r="CF308" s="29" t="n">
        <v>2.456</v>
      </c>
      <c r="CG308" s="29" t="n">
        <v>2.476</v>
      </c>
      <c r="CH308" s="29" t="n">
        <v>2.506</v>
      </c>
      <c r="CI308" s="29" t="n">
        <v>2.55</v>
      </c>
      <c r="CJ308" s="29" t="n">
        <v>2.63</v>
      </c>
      <c r="CK308" s="29" t="n">
        <v>2.726</v>
      </c>
      <c r="CL308" s="29" t="n">
        <v>2.761</v>
      </c>
      <c r="CM308" s="29" t="n">
        <v>2.636</v>
      </c>
      <c r="CN308" s="29" t="n">
        <v>2.566</v>
      </c>
      <c r="CO308" s="29" t="n">
        <v>2.536</v>
      </c>
      <c r="CP308" s="29" t="n">
        <v>2.546</v>
      </c>
      <c r="CQ308" s="29" t="n">
        <v>2.556</v>
      </c>
      <c r="CR308" s="29" t="n">
        <v>2.566</v>
      </c>
      <c r="CS308" s="29" t="n">
        <v>2.586</v>
      </c>
      <c r="CT308" s="29" t="n">
        <v>2.616</v>
      </c>
      <c r="CU308" s="29" t="n">
        <v>2.66</v>
      </c>
      <c r="CV308" s="29" t="n">
        <v>2.74</v>
      </c>
      <c r="CW308" s="29" t="n">
        <v>2.836</v>
      </c>
      <c r="CX308" s="29" t="n">
        <v>2.891</v>
      </c>
      <c r="CY308" s="29" t="n">
        <v>2.766</v>
      </c>
      <c r="CZ308" s="29" t="n">
        <v>2.696</v>
      </c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12.75" hidden="true" customHeight="false" outlineLevel="0" collapsed="false">
      <c r="A309" s="0" t="n">
        <f aca="false">WEEKDAY(C309,2)</f>
        <v>2</v>
      </c>
      <c r="B309" s="0" t="n">
        <f aca="false">MONTH(C309)</f>
        <v>3</v>
      </c>
      <c r="C309" s="23" t="n">
        <v>34422</v>
      </c>
      <c r="D309" s="0" t="n">
        <f aca="false">MONTH(R309)</f>
        <v>3</v>
      </c>
      <c r="E309" s="0" t="n">
        <f aca="false">YEAR(R309)</f>
        <v>1994</v>
      </c>
      <c r="F309" s="35" t="n">
        <f aca="false">L309-K309</f>
        <v>0.199371428571428</v>
      </c>
      <c r="G309" s="24" t="n">
        <f aca="false">N309-M309</f>
        <v>0.0800000000000001</v>
      </c>
      <c r="H309" s="24" t="n">
        <f aca="false">O309-N309</f>
        <v>0.0900000000000003</v>
      </c>
      <c r="I309" s="24" t="n">
        <f aca="false">O309-M309</f>
        <v>0.17</v>
      </c>
      <c r="J309" s="25" t="n">
        <f aca="false">VLOOKUP(C309,'Nymex hist.'!A:B,2,0)</f>
        <v>2.062</v>
      </c>
      <c r="K309" s="34" t="n">
        <f aca="false">AVERAGE(AG309:AM309)</f>
        <v>2.08842857142857</v>
      </c>
      <c r="L309" s="34" t="n">
        <f aca="false">AVERAGE(AN309:AR309)</f>
        <v>2.2878</v>
      </c>
      <c r="M309" s="27" t="n">
        <f aca="false">SUMIF($S$3:$FQ$3,$E309+1,$S309:$FQ309)/COUNTIF($S$3:$FQ$3,$E309+1)</f>
        <v>2.24633333333333</v>
      </c>
      <c r="N309" s="27" t="n">
        <f aca="false">SUMIF($S$3:$FQ$3,$E309+2,$S309:$FQ309)/COUNTIF($S$3:$FQ$3,$E309+2)</f>
        <v>2.32633333333333</v>
      </c>
      <c r="O309" s="27" t="n">
        <f aca="false">SUMIF($S$3:$FQ$3,$E309+3,$S309:$FQ309)/COUNTIF($S$3:$FQ$3,$E309+3)</f>
        <v>2.41633333333333</v>
      </c>
      <c r="P309" s="27" t="n">
        <f aca="false">SUMIF($S$3:$FQ$3,$E309+4,$S309:$FQ309)/COUNTIF($S$3:$FQ$3,$E309+4)</f>
        <v>2.51633333333333</v>
      </c>
      <c r="Q309" s="27" t="n">
        <f aca="false">SUMIF($S$3:$FQ$3,$E309+5,$S309:$FQ309)/COUNTIF($S$3:$FQ$3,$E309+5)</f>
        <v>2.62633333333333</v>
      </c>
      <c r="R309" s="28" t="n">
        <v>34422</v>
      </c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 t="n">
        <v>1.981</v>
      </c>
      <c r="AH309" s="29" t="n">
        <v>2.062</v>
      </c>
      <c r="AI309" s="29" t="n">
        <v>2.072</v>
      </c>
      <c r="AJ309" s="30" t="n">
        <v>2.082</v>
      </c>
      <c r="AK309" s="29" t="n">
        <v>2.106</v>
      </c>
      <c r="AL309" s="29" t="n">
        <v>2.136</v>
      </c>
      <c r="AM309" s="29" t="n">
        <v>2.18</v>
      </c>
      <c r="AN309" s="29" t="n">
        <v>2.272</v>
      </c>
      <c r="AO309" s="29" t="n">
        <v>2.367</v>
      </c>
      <c r="AP309" s="29" t="n">
        <v>2.372</v>
      </c>
      <c r="AQ309" s="29" t="n">
        <v>2.249</v>
      </c>
      <c r="AR309" s="29" t="n">
        <v>2.179</v>
      </c>
      <c r="AS309" s="29" t="n">
        <v>2.149</v>
      </c>
      <c r="AT309" s="29" t="n">
        <v>2.159</v>
      </c>
      <c r="AU309" s="29" t="n">
        <v>2.169</v>
      </c>
      <c r="AV309" s="29" t="n">
        <v>2.179</v>
      </c>
      <c r="AW309" s="29" t="n">
        <v>2.199</v>
      </c>
      <c r="AX309" s="29" t="n">
        <v>2.229</v>
      </c>
      <c r="AY309" s="29" t="n">
        <v>2.273</v>
      </c>
      <c r="AZ309" s="29" t="n">
        <v>2.352</v>
      </c>
      <c r="BA309" s="29" t="n">
        <v>2.447</v>
      </c>
      <c r="BB309" s="29" t="n">
        <v>2.452</v>
      </c>
      <c r="BC309" s="29" t="n">
        <v>2.329</v>
      </c>
      <c r="BD309" s="29" t="n">
        <v>2.259</v>
      </c>
      <c r="BE309" s="29" t="n">
        <v>2.229</v>
      </c>
      <c r="BF309" s="29" t="n">
        <v>2.239</v>
      </c>
      <c r="BG309" s="29" t="n">
        <v>2.249</v>
      </c>
      <c r="BH309" s="29" t="n">
        <v>2.259</v>
      </c>
      <c r="BI309" s="29" t="n">
        <v>2.279</v>
      </c>
      <c r="BJ309" s="29" t="n">
        <v>2.309</v>
      </c>
      <c r="BK309" s="29" t="n">
        <v>2.353</v>
      </c>
      <c r="BL309" s="29" t="n">
        <v>2.432</v>
      </c>
      <c r="BM309" s="29" t="n">
        <v>2.527</v>
      </c>
      <c r="BN309" s="29" t="n">
        <v>2.542</v>
      </c>
      <c r="BO309" s="29" t="n">
        <v>2.419</v>
      </c>
      <c r="BP309" s="29" t="n">
        <v>2.349</v>
      </c>
      <c r="BQ309" s="29" t="n">
        <v>2.319</v>
      </c>
      <c r="BR309" s="29" t="n">
        <v>2.329</v>
      </c>
      <c r="BS309" s="29" t="n">
        <v>2.339</v>
      </c>
      <c r="BT309" s="29" t="n">
        <v>2.349</v>
      </c>
      <c r="BU309" s="29" t="n">
        <v>2.369</v>
      </c>
      <c r="BV309" s="29" t="n">
        <v>2.399</v>
      </c>
      <c r="BW309" s="29" t="n">
        <v>2.443</v>
      </c>
      <c r="BX309" s="29" t="n">
        <v>2.522</v>
      </c>
      <c r="BY309" s="29" t="n">
        <v>2.617</v>
      </c>
      <c r="BZ309" s="29" t="n">
        <v>2.642</v>
      </c>
      <c r="CA309" s="29" t="n">
        <v>2.519</v>
      </c>
      <c r="CB309" s="29" t="n">
        <v>2.449</v>
      </c>
      <c r="CC309" s="29" t="n">
        <v>2.419</v>
      </c>
      <c r="CD309" s="29" t="n">
        <v>2.429</v>
      </c>
      <c r="CE309" s="29" t="n">
        <v>2.439</v>
      </c>
      <c r="CF309" s="29" t="n">
        <v>2.449</v>
      </c>
      <c r="CG309" s="29" t="n">
        <v>2.469</v>
      </c>
      <c r="CH309" s="29" t="n">
        <v>2.499</v>
      </c>
      <c r="CI309" s="29" t="n">
        <v>2.543</v>
      </c>
      <c r="CJ309" s="29" t="n">
        <v>2.622</v>
      </c>
      <c r="CK309" s="29" t="n">
        <v>2.717</v>
      </c>
      <c r="CL309" s="29" t="n">
        <v>2.752</v>
      </c>
      <c r="CM309" s="29" t="n">
        <v>2.629</v>
      </c>
      <c r="CN309" s="29" t="n">
        <v>2.559</v>
      </c>
      <c r="CO309" s="29" t="n">
        <v>2.529</v>
      </c>
      <c r="CP309" s="29" t="n">
        <v>2.539</v>
      </c>
      <c r="CQ309" s="29" t="n">
        <v>2.549</v>
      </c>
      <c r="CR309" s="29" t="n">
        <v>2.559</v>
      </c>
      <c r="CS309" s="29" t="n">
        <v>2.579</v>
      </c>
      <c r="CT309" s="29" t="n">
        <v>2.609</v>
      </c>
      <c r="CU309" s="29" t="n">
        <v>2.653</v>
      </c>
      <c r="CV309" s="29" t="n">
        <v>2.732</v>
      </c>
      <c r="CW309" s="29" t="n">
        <v>2.827</v>
      </c>
      <c r="CX309" s="29" t="n">
        <v>2.882</v>
      </c>
      <c r="CY309" s="29" t="n">
        <v>2.759</v>
      </c>
      <c r="CZ309" s="29" t="n">
        <v>2.689</v>
      </c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</row>
    <row r="310" customFormat="false" ht="12.75" hidden="true" customHeight="false" outlineLevel="0" collapsed="false">
      <c r="A310" s="0" t="n">
        <f aca="false">WEEKDAY(C310,2)</f>
        <v>3</v>
      </c>
      <c r="B310" s="0" t="n">
        <f aca="false">MONTH(C310)</f>
        <v>3</v>
      </c>
      <c r="C310" s="23" t="n">
        <v>34423</v>
      </c>
      <c r="D310" s="0" t="n">
        <f aca="false">MONTH(R310)</f>
        <v>3</v>
      </c>
      <c r="E310" s="0" t="n">
        <f aca="false">YEAR(R310)</f>
        <v>1994</v>
      </c>
      <c r="F310" s="35" t="n">
        <f aca="false">L310-K310</f>
        <v>0.191371428571429</v>
      </c>
      <c r="G310" s="24" t="n">
        <f aca="false">N310-M310</f>
        <v>0.0800000000000001</v>
      </c>
      <c r="H310" s="24" t="n">
        <f aca="false">O310-N310</f>
        <v>0.0899999999999999</v>
      </c>
      <c r="I310" s="24" t="n">
        <f aca="false">O310-M310</f>
        <v>0.17</v>
      </c>
      <c r="J310" s="25" t="n">
        <f aca="false">VLOOKUP(C310,'Nymex hist.'!A:B,2,0)</f>
        <v>2.058</v>
      </c>
      <c r="K310" s="34" t="n">
        <f aca="false">AVERAGE(AG310:AM310)</f>
        <v>2.08642857142857</v>
      </c>
      <c r="L310" s="34" t="n">
        <f aca="false">AVERAGE(AN310:AR310)</f>
        <v>2.2778</v>
      </c>
      <c r="M310" s="27" t="n">
        <f aca="false">SUMIF($S$3:$FQ$3,$E310+1,$S310:$FQ310)/COUNTIF($S$3:$FQ$3,$E310+1)</f>
        <v>2.23575</v>
      </c>
      <c r="N310" s="27" t="n">
        <f aca="false">SUMIF($S$3:$FQ$3,$E310+2,$S310:$FQ310)/COUNTIF($S$3:$FQ$3,$E310+2)</f>
        <v>2.31575</v>
      </c>
      <c r="O310" s="27" t="n">
        <f aca="false">SUMIF($S$3:$FQ$3,$E310+3,$S310:$FQ310)/COUNTIF($S$3:$FQ$3,$E310+3)</f>
        <v>2.40575</v>
      </c>
      <c r="P310" s="27" t="n">
        <f aca="false">SUMIF($S$3:$FQ$3,$E310+4,$S310:$FQ310)/COUNTIF($S$3:$FQ$3,$E310+4)</f>
        <v>2.50575</v>
      </c>
      <c r="Q310" s="27" t="n">
        <f aca="false">SUMIF($S$3:$FQ$3,$E310+5,$S310:$FQ310)/COUNTIF($S$3:$FQ$3,$E310+5)</f>
        <v>2.61575</v>
      </c>
      <c r="R310" s="28" t="n">
        <v>34423</v>
      </c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 t="n">
        <v>1.981</v>
      </c>
      <c r="AH310" s="29" t="n">
        <v>2.058</v>
      </c>
      <c r="AI310" s="29" t="n">
        <v>2.07</v>
      </c>
      <c r="AJ310" s="30" t="n">
        <v>2.083</v>
      </c>
      <c r="AK310" s="29" t="n">
        <v>2.105</v>
      </c>
      <c r="AL310" s="29" t="n">
        <v>2.133</v>
      </c>
      <c r="AM310" s="29" t="n">
        <v>2.175</v>
      </c>
      <c r="AN310" s="29" t="n">
        <v>2.265</v>
      </c>
      <c r="AO310" s="29" t="n">
        <v>2.358</v>
      </c>
      <c r="AP310" s="29" t="n">
        <v>2.36</v>
      </c>
      <c r="AQ310" s="29" t="n">
        <v>2.238</v>
      </c>
      <c r="AR310" s="29" t="n">
        <v>2.168</v>
      </c>
      <c r="AS310" s="29" t="n">
        <v>2.138</v>
      </c>
      <c r="AT310" s="29" t="n">
        <v>2.148</v>
      </c>
      <c r="AU310" s="29" t="n">
        <v>2.158</v>
      </c>
      <c r="AV310" s="29" t="n">
        <v>2.168</v>
      </c>
      <c r="AW310" s="29" t="n">
        <v>2.188</v>
      </c>
      <c r="AX310" s="29" t="n">
        <v>2.218</v>
      </c>
      <c r="AY310" s="29" t="n">
        <v>2.262</v>
      </c>
      <c r="AZ310" s="29" t="n">
        <v>2.345</v>
      </c>
      <c r="BA310" s="29" t="n">
        <v>2.438</v>
      </c>
      <c r="BB310" s="29" t="n">
        <v>2.44</v>
      </c>
      <c r="BC310" s="29" t="n">
        <v>2.318</v>
      </c>
      <c r="BD310" s="29" t="n">
        <v>2.248</v>
      </c>
      <c r="BE310" s="29" t="n">
        <v>2.218</v>
      </c>
      <c r="BF310" s="29" t="n">
        <v>2.228</v>
      </c>
      <c r="BG310" s="29" t="n">
        <v>2.238</v>
      </c>
      <c r="BH310" s="29" t="n">
        <v>2.248</v>
      </c>
      <c r="BI310" s="29" t="n">
        <v>2.268</v>
      </c>
      <c r="BJ310" s="29" t="n">
        <v>2.298</v>
      </c>
      <c r="BK310" s="29" t="n">
        <v>2.342</v>
      </c>
      <c r="BL310" s="29" t="n">
        <v>2.425</v>
      </c>
      <c r="BM310" s="29" t="n">
        <v>2.518</v>
      </c>
      <c r="BN310" s="29" t="n">
        <v>2.53</v>
      </c>
      <c r="BO310" s="29" t="n">
        <v>2.408</v>
      </c>
      <c r="BP310" s="29" t="n">
        <v>2.338</v>
      </c>
      <c r="BQ310" s="29" t="n">
        <v>2.308</v>
      </c>
      <c r="BR310" s="29" t="n">
        <v>2.318</v>
      </c>
      <c r="BS310" s="29" t="n">
        <v>2.328</v>
      </c>
      <c r="BT310" s="29" t="n">
        <v>2.338</v>
      </c>
      <c r="BU310" s="29" t="n">
        <v>2.358</v>
      </c>
      <c r="BV310" s="29" t="n">
        <v>2.388</v>
      </c>
      <c r="BW310" s="29" t="n">
        <v>2.432</v>
      </c>
      <c r="BX310" s="29" t="n">
        <v>2.515</v>
      </c>
      <c r="BY310" s="29" t="n">
        <v>2.608</v>
      </c>
      <c r="BZ310" s="29" t="n">
        <v>2.63</v>
      </c>
      <c r="CA310" s="29" t="n">
        <v>2.508</v>
      </c>
      <c r="CB310" s="29" t="n">
        <v>2.438</v>
      </c>
      <c r="CC310" s="29" t="n">
        <v>2.408</v>
      </c>
      <c r="CD310" s="29" t="n">
        <v>2.418</v>
      </c>
      <c r="CE310" s="29" t="n">
        <v>2.428</v>
      </c>
      <c r="CF310" s="29" t="n">
        <v>2.438</v>
      </c>
      <c r="CG310" s="29" t="n">
        <v>2.458</v>
      </c>
      <c r="CH310" s="29" t="n">
        <v>2.488</v>
      </c>
      <c r="CI310" s="29" t="n">
        <v>2.532</v>
      </c>
      <c r="CJ310" s="29" t="n">
        <v>2.615</v>
      </c>
      <c r="CK310" s="29" t="n">
        <v>2.708</v>
      </c>
      <c r="CL310" s="29" t="n">
        <v>2.74</v>
      </c>
      <c r="CM310" s="29" t="n">
        <v>2.618</v>
      </c>
      <c r="CN310" s="29" t="n">
        <v>2.548</v>
      </c>
      <c r="CO310" s="29" t="n">
        <v>2.518</v>
      </c>
      <c r="CP310" s="29" t="n">
        <v>2.528</v>
      </c>
      <c r="CQ310" s="29" t="n">
        <v>2.538</v>
      </c>
      <c r="CR310" s="29" t="n">
        <v>2.548</v>
      </c>
      <c r="CS310" s="29" t="n">
        <v>2.568</v>
      </c>
      <c r="CT310" s="29" t="n">
        <v>2.598</v>
      </c>
      <c r="CU310" s="29" t="n">
        <v>2.642</v>
      </c>
      <c r="CV310" s="29" t="n">
        <v>2.725</v>
      </c>
      <c r="CW310" s="29" t="n">
        <v>2.818</v>
      </c>
      <c r="CX310" s="29" t="n">
        <v>2.87</v>
      </c>
      <c r="CY310" s="29" t="n">
        <v>2.748</v>
      </c>
      <c r="CZ310" s="29" t="n">
        <v>2.678</v>
      </c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12.75" hidden="false" customHeight="false" outlineLevel="0" collapsed="false">
      <c r="A311" s="1" t="n">
        <f aca="false">WEEKDAY(C311,2)</f>
        <v>4</v>
      </c>
      <c r="B311" s="1" t="n">
        <f aca="false">MONTH(C311)</f>
        <v>3</v>
      </c>
      <c r="C311" s="23" t="n">
        <v>34424</v>
      </c>
      <c r="D311" s="0" t="n">
        <f aca="false">MONTH(R311)</f>
        <v>3</v>
      </c>
      <c r="E311" s="0" t="n">
        <f aca="false">YEAR(R311)</f>
        <v>1994</v>
      </c>
      <c r="F311" s="3" t="n">
        <f aca="false">L311-K311</f>
        <v>0.173371428571429</v>
      </c>
      <c r="G311" s="3" t="n">
        <f aca="false">N311-M311</f>
        <v>0.085</v>
      </c>
      <c r="H311" s="3" t="n">
        <f aca="false">O311-N311</f>
        <v>0.0899999999999999</v>
      </c>
      <c r="I311" s="3" t="n">
        <f aca="false">O311-M311</f>
        <v>0.175</v>
      </c>
      <c r="J311" s="4" t="n">
        <f aca="false">VLOOKUP(C311,'Nymex hist.'!A:B,2,0)</f>
        <v>2.075</v>
      </c>
      <c r="K311" s="4" t="n">
        <f aca="false">AVERAGE(AG311:AM311)</f>
        <v>2.09242857142857</v>
      </c>
      <c r="L311" s="4" t="n">
        <f aca="false">AVERAGE(AN311:AR311)</f>
        <v>2.2658</v>
      </c>
      <c r="M311" s="4" t="n">
        <f aca="false">SUMIF($S$3:$FQ$3,$E311+1,$S311:$FQ311)/COUNTIF($S$3:$FQ$3,$E311+1)</f>
        <v>2.22216666666667</v>
      </c>
      <c r="N311" s="4" t="n">
        <f aca="false">SUMIF($S$3:$FQ$3,$E311+2,$S311:$FQ311)/COUNTIF($S$3:$FQ$3,$E311+2)</f>
        <v>2.30716666666667</v>
      </c>
      <c r="O311" s="4" t="n">
        <f aca="false">SUMIF($S$3:$FQ$3,$E311+3,$S311:$FQ311)/COUNTIF($S$3:$FQ$3,$E311+3)</f>
        <v>2.39716666666667</v>
      </c>
      <c r="P311" s="4" t="n">
        <f aca="false">SUMIF($S$3:$FQ$3,$E311+4,$S311:$FQ311)/COUNTIF($S$3:$FQ$3,$E311+4)</f>
        <v>2.49716666666667</v>
      </c>
      <c r="Q311" s="4" t="n">
        <f aca="false">SUMIF($S$3:$FQ$3,$E311+5,$S311:$FQ311)/COUNTIF($S$3:$FQ$3,$E311+5)</f>
        <v>2.60716666666667</v>
      </c>
      <c r="R311" s="21" t="n">
        <v>34424</v>
      </c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 t="n">
        <v>1.981</v>
      </c>
      <c r="AH311" s="32" t="n">
        <v>2.075</v>
      </c>
      <c r="AI311" s="32" t="n">
        <v>2.087</v>
      </c>
      <c r="AJ311" s="37" t="n">
        <v>2.092</v>
      </c>
      <c r="AK311" s="32" t="n">
        <v>2.109</v>
      </c>
      <c r="AL311" s="32" t="n">
        <v>2.133</v>
      </c>
      <c r="AM311" s="32" t="n">
        <v>2.17</v>
      </c>
      <c r="AN311" s="32" t="n">
        <v>2.257</v>
      </c>
      <c r="AO311" s="32" t="n">
        <v>2.345</v>
      </c>
      <c r="AP311" s="32" t="n">
        <v>2.347</v>
      </c>
      <c r="AQ311" s="32" t="n">
        <v>2.225</v>
      </c>
      <c r="AR311" s="32" t="n">
        <v>2.155</v>
      </c>
      <c r="AS311" s="32" t="n">
        <v>2.124</v>
      </c>
      <c r="AT311" s="32" t="n">
        <v>2.133</v>
      </c>
      <c r="AU311" s="32" t="n">
        <v>2.142</v>
      </c>
      <c r="AV311" s="32" t="n">
        <v>2.151</v>
      </c>
      <c r="AW311" s="32" t="n">
        <v>2.17</v>
      </c>
      <c r="AX311" s="32" t="n">
        <v>2.202</v>
      </c>
      <c r="AY311" s="32" t="n">
        <v>2.25</v>
      </c>
      <c r="AZ311" s="32" t="n">
        <v>2.3395</v>
      </c>
      <c r="BA311" s="32" t="n">
        <v>2.4275</v>
      </c>
      <c r="BB311" s="32" t="n">
        <v>2.432</v>
      </c>
      <c r="BC311" s="32" t="n">
        <v>2.31</v>
      </c>
      <c r="BD311" s="32" t="n">
        <v>2.24</v>
      </c>
      <c r="BE311" s="32" t="n">
        <v>2.209</v>
      </c>
      <c r="BF311" s="32" t="n">
        <v>2.218</v>
      </c>
      <c r="BG311" s="32" t="n">
        <v>2.227</v>
      </c>
      <c r="BH311" s="32" t="n">
        <v>2.236</v>
      </c>
      <c r="BI311" s="32" t="n">
        <v>2.255</v>
      </c>
      <c r="BJ311" s="32" t="n">
        <v>2.287</v>
      </c>
      <c r="BK311" s="32" t="n">
        <v>2.335</v>
      </c>
      <c r="BL311" s="32" t="n">
        <v>2.4245</v>
      </c>
      <c r="BM311" s="32" t="n">
        <v>2.5125</v>
      </c>
      <c r="BN311" s="32" t="n">
        <v>2.522</v>
      </c>
      <c r="BO311" s="32" t="n">
        <v>2.4</v>
      </c>
      <c r="BP311" s="32" t="n">
        <v>2.33</v>
      </c>
      <c r="BQ311" s="32" t="n">
        <v>2.299</v>
      </c>
      <c r="BR311" s="32" t="n">
        <v>2.308</v>
      </c>
      <c r="BS311" s="32" t="n">
        <v>2.317</v>
      </c>
      <c r="BT311" s="32" t="n">
        <v>2.326</v>
      </c>
      <c r="BU311" s="32" t="n">
        <v>2.345</v>
      </c>
      <c r="BV311" s="32" t="n">
        <v>2.377</v>
      </c>
      <c r="BW311" s="32" t="n">
        <v>2.425</v>
      </c>
      <c r="BX311" s="32" t="n">
        <v>2.5145</v>
      </c>
      <c r="BY311" s="32" t="n">
        <v>2.6025</v>
      </c>
      <c r="BZ311" s="32" t="n">
        <v>2.622</v>
      </c>
      <c r="CA311" s="32" t="n">
        <v>2.5</v>
      </c>
      <c r="CB311" s="32" t="n">
        <v>2.43</v>
      </c>
      <c r="CC311" s="32" t="n">
        <v>2.399</v>
      </c>
      <c r="CD311" s="32" t="n">
        <v>2.408</v>
      </c>
      <c r="CE311" s="32" t="n">
        <v>2.417</v>
      </c>
      <c r="CF311" s="32" t="n">
        <v>2.426</v>
      </c>
      <c r="CG311" s="32" t="n">
        <v>2.445</v>
      </c>
      <c r="CH311" s="32" t="n">
        <v>2.477</v>
      </c>
      <c r="CI311" s="32" t="n">
        <v>2.525</v>
      </c>
      <c r="CJ311" s="32" t="n">
        <v>2.6145</v>
      </c>
      <c r="CK311" s="32" t="n">
        <v>2.7025</v>
      </c>
      <c r="CL311" s="32" t="n">
        <v>2.732</v>
      </c>
      <c r="CM311" s="32" t="n">
        <v>2.61</v>
      </c>
      <c r="CN311" s="32" t="n">
        <v>2.54</v>
      </c>
      <c r="CO311" s="32" t="n">
        <v>2.509</v>
      </c>
      <c r="CP311" s="32" t="n">
        <v>2.518</v>
      </c>
      <c r="CQ311" s="32" t="n">
        <v>2.527</v>
      </c>
      <c r="CR311" s="32" t="n">
        <v>2.536</v>
      </c>
      <c r="CS311" s="32" t="n">
        <v>2.555</v>
      </c>
      <c r="CT311" s="32" t="n">
        <v>2.587</v>
      </c>
      <c r="CU311" s="32" t="n">
        <v>2.635</v>
      </c>
      <c r="CV311" s="32" t="n">
        <v>2.7245</v>
      </c>
      <c r="CW311" s="32" t="n">
        <v>2.8125</v>
      </c>
      <c r="CX311" s="32" t="n">
        <v>2.862</v>
      </c>
      <c r="CY311" s="32" t="n">
        <v>2.74</v>
      </c>
      <c r="CZ311" s="32" t="n">
        <v>2.67</v>
      </c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</row>
    <row r="312" customFormat="false" ht="12.75" hidden="true" customHeight="false" outlineLevel="0" collapsed="false">
      <c r="A312" s="0" t="n">
        <f aca="false">WEEKDAY(C312,2)</f>
        <v>5</v>
      </c>
      <c r="B312" s="0" t="n">
        <f aca="false">MONTH(C312)</f>
        <v>4</v>
      </c>
      <c r="C312" s="23" t="n">
        <v>34425</v>
      </c>
      <c r="D312" s="0" t="n">
        <f aca="false">MONTH(R312)</f>
        <v>4</v>
      </c>
      <c r="E312" s="0" t="n">
        <f aca="false">YEAR(R312)</f>
        <v>1994</v>
      </c>
      <c r="F312" s="35" t="n">
        <f aca="false">L312-K312</f>
        <v>0.1548</v>
      </c>
      <c r="G312" s="24" t="n">
        <f aca="false">N312-M312</f>
        <v>0.085</v>
      </c>
      <c r="H312" s="24" t="n">
        <f aca="false">O312-N312</f>
        <v>0.0899999999999999</v>
      </c>
      <c r="I312" s="24" t="n">
        <f aca="false">O312-M312</f>
        <v>0.175</v>
      </c>
      <c r="J312" s="25" t="n">
        <f aca="false">VLOOKUP(C312,'Nymex hist.'!A:B,2,0)</f>
        <v>2.1</v>
      </c>
      <c r="K312" s="34" t="n">
        <f aca="false">AVERAGE(AG312:AM312)</f>
        <v>2.111</v>
      </c>
      <c r="L312" s="34" t="n">
        <f aca="false">AVERAGE(AN312:AR312)</f>
        <v>2.2658</v>
      </c>
      <c r="M312" s="27" t="n">
        <f aca="false">SUMIF($S$3:$FQ$3,$E312+1,$S312:$FQ312)/COUNTIF($S$3:$FQ$3,$E312+1)</f>
        <v>2.22216666666667</v>
      </c>
      <c r="N312" s="27" t="n">
        <f aca="false">SUMIF($S$3:$FQ$3,$E312+2,$S312:$FQ312)/COUNTIF($S$3:$FQ$3,$E312+2)</f>
        <v>2.30716666666667</v>
      </c>
      <c r="O312" s="27" t="n">
        <f aca="false">SUMIF($S$3:$FQ$3,$E312+3,$S312:$FQ312)/COUNTIF($S$3:$FQ$3,$E312+3)</f>
        <v>2.39716666666667</v>
      </c>
      <c r="P312" s="27" t="n">
        <f aca="false">SUMIF($S$3:$FQ$3,$E312+4,$S312:$FQ312)/COUNTIF($S$3:$FQ$3,$E312+4)</f>
        <v>2.49716666666667</v>
      </c>
      <c r="Q312" s="27" t="n">
        <f aca="false">SUMIF($S$3:$FQ$3,$E312+5,$S312:$FQ312)/COUNTIF($S$3:$FQ$3,$E312+5)</f>
        <v>2.60716666666667</v>
      </c>
      <c r="R312" s="28" t="n">
        <v>34425</v>
      </c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 t="n">
        <v>2.075</v>
      </c>
      <c r="AI312" s="29" t="n">
        <v>2.087</v>
      </c>
      <c r="AJ312" s="30" t="n">
        <v>2.092</v>
      </c>
      <c r="AK312" s="29" t="n">
        <v>2.109</v>
      </c>
      <c r="AL312" s="29" t="n">
        <v>2.133</v>
      </c>
      <c r="AM312" s="29" t="n">
        <v>2.17</v>
      </c>
      <c r="AN312" s="29" t="n">
        <v>2.257</v>
      </c>
      <c r="AO312" s="29" t="n">
        <v>2.345</v>
      </c>
      <c r="AP312" s="29" t="n">
        <v>2.347</v>
      </c>
      <c r="AQ312" s="29" t="n">
        <v>2.225</v>
      </c>
      <c r="AR312" s="29" t="n">
        <v>2.155</v>
      </c>
      <c r="AS312" s="29" t="n">
        <v>2.124</v>
      </c>
      <c r="AT312" s="29" t="n">
        <v>2.133</v>
      </c>
      <c r="AU312" s="29" t="n">
        <v>2.142</v>
      </c>
      <c r="AV312" s="29" t="n">
        <v>2.151</v>
      </c>
      <c r="AW312" s="29" t="n">
        <v>2.17</v>
      </c>
      <c r="AX312" s="29" t="n">
        <v>2.202</v>
      </c>
      <c r="AY312" s="29" t="n">
        <v>2.25</v>
      </c>
      <c r="AZ312" s="29" t="n">
        <v>2.3395</v>
      </c>
      <c r="BA312" s="29" t="n">
        <v>2.4275</v>
      </c>
      <c r="BB312" s="29" t="n">
        <v>2.432</v>
      </c>
      <c r="BC312" s="29" t="n">
        <v>2.31</v>
      </c>
      <c r="BD312" s="29" t="n">
        <v>2.24</v>
      </c>
      <c r="BE312" s="29" t="n">
        <v>2.209</v>
      </c>
      <c r="BF312" s="29" t="n">
        <v>2.218</v>
      </c>
      <c r="BG312" s="29" t="n">
        <v>2.227</v>
      </c>
      <c r="BH312" s="29" t="n">
        <v>2.236</v>
      </c>
      <c r="BI312" s="29" t="n">
        <v>2.255</v>
      </c>
      <c r="BJ312" s="29" t="n">
        <v>2.287</v>
      </c>
      <c r="BK312" s="29" t="n">
        <v>2.335</v>
      </c>
      <c r="BL312" s="29" t="n">
        <v>2.4245</v>
      </c>
      <c r="BM312" s="29" t="n">
        <v>2.5125</v>
      </c>
      <c r="BN312" s="29" t="n">
        <v>2.522</v>
      </c>
      <c r="BO312" s="29" t="n">
        <v>2.4</v>
      </c>
      <c r="BP312" s="29" t="n">
        <v>2.33</v>
      </c>
      <c r="BQ312" s="29" t="n">
        <v>2.299</v>
      </c>
      <c r="BR312" s="29" t="n">
        <v>2.308</v>
      </c>
      <c r="BS312" s="29" t="n">
        <v>2.317</v>
      </c>
      <c r="BT312" s="29" t="n">
        <v>2.326</v>
      </c>
      <c r="BU312" s="29" t="n">
        <v>2.345</v>
      </c>
      <c r="BV312" s="29" t="n">
        <v>2.377</v>
      </c>
      <c r="BW312" s="29" t="n">
        <v>2.425</v>
      </c>
      <c r="BX312" s="29" t="n">
        <v>2.5145</v>
      </c>
      <c r="BY312" s="29" t="n">
        <v>2.6025</v>
      </c>
      <c r="BZ312" s="29" t="n">
        <v>2.622</v>
      </c>
      <c r="CA312" s="29" t="n">
        <v>2.5</v>
      </c>
      <c r="CB312" s="29" t="n">
        <v>2.43</v>
      </c>
      <c r="CC312" s="29" t="n">
        <v>2.399</v>
      </c>
      <c r="CD312" s="29" t="n">
        <v>2.408</v>
      </c>
      <c r="CE312" s="29" t="n">
        <v>2.417</v>
      </c>
      <c r="CF312" s="29" t="n">
        <v>2.426</v>
      </c>
      <c r="CG312" s="29" t="n">
        <v>2.445</v>
      </c>
      <c r="CH312" s="29" t="n">
        <v>2.477</v>
      </c>
      <c r="CI312" s="29" t="n">
        <v>2.525</v>
      </c>
      <c r="CJ312" s="29" t="n">
        <v>2.6145</v>
      </c>
      <c r="CK312" s="29" t="n">
        <v>2.7025</v>
      </c>
      <c r="CL312" s="29" t="n">
        <v>2.732</v>
      </c>
      <c r="CM312" s="29" t="n">
        <v>2.61</v>
      </c>
      <c r="CN312" s="29" t="n">
        <v>2.54</v>
      </c>
      <c r="CO312" s="29" t="n">
        <v>2.509</v>
      </c>
      <c r="CP312" s="29" t="n">
        <v>2.518</v>
      </c>
      <c r="CQ312" s="29" t="n">
        <v>2.527</v>
      </c>
      <c r="CR312" s="29" t="n">
        <v>2.536</v>
      </c>
      <c r="CS312" s="29" t="n">
        <v>2.555</v>
      </c>
      <c r="CT312" s="29" t="n">
        <v>2.587</v>
      </c>
      <c r="CU312" s="29" t="n">
        <v>2.635</v>
      </c>
      <c r="CV312" s="29" t="n">
        <v>2.7245</v>
      </c>
      <c r="CW312" s="29" t="n">
        <v>2.8125</v>
      </c>
      <c r="CX312" s="29" t="n">
        <v>2.862</v>
      </c>
      <c r="CY312" s="29" t="n">
        <v>2.74</v>
      </c>
      <c r="CZ312" s="29" t="n">
        <v>2.67</v>
      </c>
      <c r="DA312" s="29" t="n">
        <v>2.639</v>
      </c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12.75" hidden="true" customHeight="false" outlineLevel="0" collapsed="false">
      <c r="A313" s="0" t="n">
        <f aca="false">WEEKDAY(C313,2)</f>
        <v>1</v>
      </c>
      <c r="B313" s="0" t="n">
        <f aca="false">MONTH(C313)</f>
        <v>4</v>
      </c>
      <c r="C313" s="23" t="n">
        <v>34428</v>
      </c>
      <c r="D313" s="0" t="n">
        <f aca="false">MONTH(R313)</f>
        <v>4</v>
      </c>
      <c r="E313" s="0" t="n">
        <f aca="false">YEAR(R313)</f>
        <v>1994</v>
      </c>
      <c r="F313" s="35" t="n">
        <f aca="false">L313-K313</f>
        <v>0.1339</v>
      </c>
      <c r="G313" s="24" t="n">
        <f aca="false">N313-M313</f>
        <v>0.085</v>
      </c>
      <c r="H313" s="24" t="n">
        <f aca="false">O313-N313</f>
        <v>0.0899999999999999</v>
      </c>
      <c r="I313" s="24" t="n">
        <f aca="false">O313-M313</f>
        <v>0.175</v>
      </c>
      <c r="J313" s="25" t="n">
        <f aca="false">VLOOKUP(C313,'Nymex hist.'!A:B,2,0)</f>
        <v>2.144</v>
      </c>
      <c r="K313" s="34" t="n">
        <f aca="false">AVERAGE(AG313:AM313)</f>
        <v>2.1465</v>
      </c>
      <c r="L313" s="34" t="n">
        <f aca="false">AVERAGE(AN313:AR313)</f>
        <v>2.2804</v>
      </c>
      <c r="M313" s="27" t="n">
        <f aca="false">SUMIF($S$3:$FQ$3,$E313+1,$S313:$FQ313)/COUNTIF($S$3:$FQ$3,$E313+1)</f>
        <v>2.23083333333333</v>
      </c>
      <c r="N313" s="27" t="n">
        <f aca="false">SUMIF($S$3:$FQ$3,$E313+2,$S313:$FQ313)/COUNTIF($S$3:$FQ$3,$E313+2)</f>
        <v>2.31583333333333</v>
      </c>
      <c r="O313" s="27" t="n">
        <f aca="false">SUMIF($S$3:$FQ$3,$E313+3,$S313:$FQ313)/COUNTIF($S$3:$FQ$3,$E313+3)</f>
        <v>2.40583333333333</v>
      </c>
      <c r="P313" s="27" t="n">
        <f aca="false">SUMIF($S$3:$FQ$3,$E313+4,$S313:$FQ313)/COUNTIF($S$3:$FQ$3,$E313+4)</f>
        <v>2.50583333333333</v>
      </c>
      <c r="Q313" s="27" t="n">
        <f aca="false">SUMIF($S$3:$FQ$3,$E313+5,$S313:$FQ313)/COUNTIF($S$3:$FQ$3,$E313+5)</f>
        <v>2.61583333333333</v>
      </c>
      <c r="R313" s="28" t="n">
        <v>34428</v>
      </c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 t="n">
        <v>2.144</v>
      </c>
      <c r="AI313" s="29" t="n">
        <v>2.134</v>
      </c>
      <c r="AJ313" s="30" t="n">
        <v>2.124</v>
      </c>
      <c r="AK313" s="29" t="n">
        <v>2.134</v>
      </c>
      <c r="AL313" s="29" t="n">
        <v>2.154</v>
      </c>
      <c r="AM313" s="29" t="n">
        <v>2.189</v>
      </c>
      <c r="AN313" s="29" t="n">
        <v>2.274</v>
      </c>
      <c r="AO313" s="29" t="n">
        <v>2.359</v>
      </c>
      <c r="AP313" s="29" t="n">
        <v>2.361</v>
      </c>
      <c r="AQ313" s="29" t="n">
        <v>2.239</v>
      </c>
      <c r="AR313" s="29" t="n">
        <v>2.169</v>
      </c>
      <c r="AS313" s="29" t="n">
        <v>2.133</v>
      </c>
      <c r="AT313" s="29" t="n">
        <v>2.141</v>
      </c>
      <c r="AU313" s="29" t="n">
        <v>2.149</v>
      </c>
      <c r="AV313" s="29" t="n">
        <v>2.154</v>
      </c>
      <c r="AW313" s="29" t="n">
        <v>2.173</v>
      </c>
      <c r="AX313" s="29" t="n">
        <v>2.205</v>
      </c>
      <c r="AY313" s="29" t="n">
        <v>2.253</v>
      </c>
      <c r="AZ313" s="29" t="n">
        <v>2.354</v>
      </c>
      <c r="BA313" s="29" t="n">
        <v>2.439</v>
      </c>
      <c r="BB313" s="29" t="n">
        <v>2.446</v>
      </c>
      <c r="BC313" s="29" t="n">
        <v>2.324</v>
      </c>
      <c r="BD313" s="29" t="n">
        <v>2.254</v>
      </c>
      <c r="BE313" s="29" t="n">
        <v>2.218</v>
      </c>
      <c r="BF313" s="29" t="n">
        <v>2.226</v>
      </c>
      <c r="BG313" s="29" t="n">
        <v>2.234</v>
      </c>
      <c r="BH313" s="29" t="n">
        <v>2.239</v>
      </c>
      <c r="BI313" s="29" t="n">
        <v>2.258</v>
      </c>
      <c r="BJ313" s="29" t="n">
        <v>2.29</v>
      </c>
      <c r="BK313" s="29" t="n">
        <v>2.338</v>
      </c>
      <c r="BL313" s="29" t="n">
        <v>2.439</v>
      </c>
      <c r="BM313" s="29" t="n">
        <v>2.524</v>
      </c>
      <c r="BN313" s="29" t="n">
        <v>2.536</v>
      </c>
      <c r="BO313" s="29" t="n">
        <v>2.414</v>
      </c>
      <c r="BP313" s="29" t="n">
        <v>2.344</v>
      </c>
      <c r="BQ313" s="29" t="n">
        <v>2.308</v>
      </c>
      <c r="BR313" s="29" t="n">
        <v>2.316</v>
      </c>
      <c r="BS313" s="29" t="n">
        <v>2.324</v>
      </c>
      <c r="BT313" s="29" t="n">
        <v>2.329</v>
      </c>
      <c r="BU313" s="29" t="n">
        <v>2.348</v>
      </c>
      <c r="BV313" s="29" t="n">
        <v>2.38</v>
      </c>
      <c r="BW313" s="29" t="n">
        <v>2.428</v>
      </c>
      <c r="BX313" s="29" t="n">
        <v>2.529</v>
      </c>
      <c r="BY313" s="29" t="n">
        <v>2.614</v>
      </c>
      <c r="BZ313" s="29" t="n">
        <v>2.636</v>
      </c>
      <c r="CA313" s="29" t="n">
        <v>2.514</v>
      </c>
      <c r="CB313" s="29" t="n">
        <v>2.444</v>
      </c>
      <c r="CC313" s="29" t="n">
        <v>2.408</v>
      </c>
      <c r="CD313" s="29" t="n">
        <v>2.416</v>
      </c>
      <c r="CE313" s="29" t="n">
        <v>2.424</v>
      </c>
      <c r="CF313" s="29" t="n">
        <v>2.429</v>
      </c>
      <c r="CG313" s="29" t="n">
        <v>2.448</v>
      </c>
      <c r="CH313" s="29" t="n">
        <v>2.48</v>
      </c>
      <c r="CI313" s="29" t="n">
        <v>2.528</v>
      </c>
      <c r="CJ313" s="29" t="n">
        <v>2.629</v>
      </c>
      <c r="CK313" s="29" t="n">
        <v>2.714</v>
      </c>
      <c r="CL313" s="29" t="n">
        <v>2.746</v>
      </c>
      <c r="CM313" s="29" t="n">
        <v>2.624</v>
      </c>
      <c r="CN313" s="29" t="n">
        <v>2.554</v>
      </c>
      <c r="CO313" s="29" t="n">
        <v>2.518</v>
      </c>
      <c r="CP313" s="29" t="n">
        <v>2.526</v>
      </c>
      <c r="CQ313" s="29" t="n">
        <v>2.534</v>
      </c>
      <c r="CR313" s="29" t="n">
        <v>2.539</v>
      </c>
      <c r="CS313" s="29" t="n">
        <v>2.558</v>
      </c>
      <c r="CT313" s="29" t="n">
        <v>2.59</v>
      </c>
      <c r="CU313" s="29" t="n">
        <v>2.638</v>
      </c>
      <c r="CV313" s="29" t="n">
        <v>2.739</v>
      </c>
      <c r="CW313" s="29" t="n">
        <v>2.824</v>
      </c>
      <c r="CX313" s="29" t="n">
        <v>2.876</v>
      </c>
      <c r="CY313" s="29" t="n">
        <v>2.754</v>
      </c>
      <c r="CZ313" s="29" t="n">
        <v>2.684</v>
      </c>
      <c r="DA313" s="29" t="n">
        <v>2.648</v>
      </c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12.75" hidden="true" customHeight="false" outlineLevel="0" collapsed="false">
      <c r="A314" s="0" t="n">
        <f aca="false">WEEKDAY(C314,2)</f>
        <v>2</v>
      </c>
      <c r="B314" s="0" t="n">
        <f aca="false">MONTH(C314)</f>
        <v>4</v>
      </c>
      <c r="C314" s="23" t="n">
        <v>34429</v>
      </c>
      <c r="D314" s="0" t="n">
        <f aca="false">MONTH(R314)</f>
        <v>4</v>
      </c>
      <c r="E314" s="0" t="n">
        <f aca="false">YEAR(R314)</f>
        <v>1994</v>
      </c>
      <c r="F314" s="35" t="n">
        <f aca="false">L314-K314</f>
        <v>0.154766666666666</v>
      </c>
      <c r="G314" s="24" t="n">
        <f aca="false">N314-M314</f>
        <v>0.0850000000000004</v>
      </c>
      <c r="H314" s="24" t="n">
        <f aca="false">O314-N314</f>
        <v>0.0899999999999999</v>
      </c>
      <c r="I314" s="24" t="n">
        <f aca="false">O314-M314</f>
        <v>0.175</v>
      </c>
      <c r="J314" s="25" t="n">
        <f aca="false">VLOOKUP(C314,'Nymex hist.'!A:B,2,0)</f>
        <v>2.069</v>
      </c>
      <c r="K314" s="34" t="n">
        <f aca="false">AVERAGE(AG314:AM314)</f>
        <v>2.11483333333333</v>
      </c>
      <c r="L314" s="34" t="n">
        <f aca="false">AVERAGE(AN314:AR314)</f>
        <v>2.2696</v>
      </c>
      <c r="M314" s="27" t="n">
        <f aca="false">SUMIF($S$3:$FQ$3,$E314+1,$S314:$FQ314)/COUNTIF($S$3:$FQ$3,$E314+1)</f>
        <v>2.21816666666667</v>
      </c>
      <c r="N314" s="27" t="n">
        <f aca="false">SUMIF($S$3:$FQ$3,$E314+2,$S314:$FQ314)/COUNTIF($S$3:$FQ$3,$E314+2)</f>
        <v>2.30316666666667</v>
      </c>
      <c r="O314" s="27" t="n">
        <f aca="false">SUMIF($S$3:$FQ$3,$E314+3,$S314:$FQ314)/COUNTIF($S$3:$FQ$3,$E314+3)</f>
        <v>2.39316666666667</v>
      </c>
      <c r="P314" s="27" t="n">
        <f aca="false">SUMIF($S$3:$FQ$3,$E314+4,$S314:$FQ314)/COUNTIF($S$3:$FQ$3,$E314+4)</f>
        <v>2.49316666666667</v>
      </c>
      <c r="Q314" s="27" t="n">
        <f aca="false">SUMIF($S$3:$FQ$3,$E314+5,$S314:$FQ314)/COUNTIF($S$3:$FQ$3,$E314+5)</f>
        <v>2.60316666666667</v>
      </c>
      <c r="R314" s="28" t="n">
        <v>34429</v>
      </c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 t="n">
        <v>2.069</v>
      </c>
      <c r="AI314" s="29" t="n">
        <v>2.09</v>
      </c>
      <c r="AJ314" s="30" t="n">
        <v>2.1</v>
      </c>
      <c r="AK314" s="29" t="n">
        <v>2.115</v>
      </c>
      <c r="AL314" s="29" t="n">
        <v>2.139</v>
      </c>
      <c r="AM314" s="29" t="n">
        <v>2.176</v>
      </c>
      <c r="AN314" s="29" t="n">
        <v>2.261</v>
      </c>
      <c r="AO314" s="29" t="n">
        <v>2.348</v>
      </c>
      <c r="AP314" s="29" t="n">
        <v>2.351</v>
      </c>
      <c r="AQ314" s="29" t="n">
        <v>2.229</v>
      </c>
      <c r="AR314" s="29" t="n">
        <v>2.159</v>
      </c>
      <c r="AS314" s="29" t="n">
        <v>2.121</v>
      </c>
      <c r="AT314" s="29" t="n">
        <v>2.127</v>
      </c>
      <c r="AU314" s="29" t="n">
        <v>2.133</v>
      </c>
      <c r="AV314" s="29" t="n">
        <v>2.138</v>
      </c>
      <c r="AW314" s="29" t="n">
        <v>2.157</v>
      </c>
      <c r="AX314" s="29" t="n">
        <v>2.192</v>
      </c>
      <c r="AY314" s="29" t="n">
        <v>2.242</v>
      </c>
      <c r="AZ314" s="29" t="n">
        <v>2.341</v>
      </c>
      <c r="BA314" s="29" t="n">
        <v>2.428</v>
      </c>
      <c r="BB314" s="29" t="n">
        <v>2.436</v>
      </c>
      <c r="BC314" s="29" t="n">
        <v>2.314</v>
      </c>
      <c r="BD314" s="29" t="n">
        <v>2.244</v>
      </c>
      <c r="BE314" s="29" t="n">
        <v>2.206</v>
      </c>
      <c r="BF314" s="29" t="n">
        <v>2.212</v>
      </c>
      <c r="BG314" s="29" t="n">
        <v>2.218</v>
      </c>
      <c r="BH314" s="29" t="n">
        <v>2.223</v>
      </c>
      <c r="BI314" s="29" t="n">
        <v>2.242</v>
      </c>
      <c r="BJ314" s="29" t="n">
        <v>2.277</v>
      </c>
      <c r="BK314" s="29" t="n">
        <v>2.327</v>
      </c>
      <c r="BL314" s="29" t="n">
        <v>2.426</v>
      </c>
      <c r="BM314" s="29" t="n">
        <v>2.513</v>
      </c>
      <c r="BN314" s="29" t="n">
        <v>2.526</v>
      </c>
      <c r="BO314" s="29" t="n">
        <v>2.404</v>
      </c>
      <c r="BP314" s="29" t="n">
        <v>2.334</v>
      </c>
      <c r="BQ314" s="29" t="n">
        <v>2.296</v>
      </c>
      <c r="BR314" s="29" t="n">
        <v>2.302</v>
      </c>
      <c r="BS314" s="29" t="n">
        <v>2.308</v>
      </c>
      <c r="BT314" s="29" t="n">
        <v>2.313</v>
      </c>
      <c r="BU314" s="29" t="n">
        <v>2.332</v>
      </c>
      <c r="BV314" s="29" t="n">
        <v>2.367</v>
      </c>
      <c r="BW314" s="29" t="n">
        <v>2.417</v>
      </c>
      <c r="BX314" s="29" t="n">
        <v>2.516</v>
      </c>
      <c r="BY314" s="29" t="n">
        <v>2.603</v>
      </c>
      <c r="BZ314" s="29" t="n">
        <v>2.626</v>
      </c>
      <c r="CA314" s="29" t="n">
        <v>2.504</v>
      </c>
      <c r="CB314" s="29" t="n">
        <v>2.434</v>
      </c>
      <c r="CC314" s="29" t="n">
        <v>2.396</v>
      </c>
      <c r="CD314" s="29" t="n">
        <v>2.402</v>
      </c>
      <c r="CE314" s="29" t="n">
        <v>2.408</v>
      </c>
      <c r="CF314" s="29" t="n">
        <v>2.413</v>
      </c>
      <c r="CG314" s="29" t="n">
        <v>2.432</v>
      </c>
      <c r="CH314" s="29" t="n">
        <v>2.467</v>
      </c>
      <c r="CI314" s="29" t="n">
        <v>2.517</v>
      </c>
      <c r="CJ314" s="29" t="n">
        <v>2.616</v>
      </c>
      <c r="CK314" s="29" t="n">
        <v>2.703</v>
      </c>
      <c r="CL314" s="29" t="n">
        <v>2.736</v>
      </c>
      <c r="CM314" s="29" t="n">
        <v>2.614</v>
      </c>
      <c r="CN314" s="29" t="n">
        <v>2.544</v>
      </c>
      <c r="CO314" s="29" t="n">
        <v>2.506</v>
      </c>
      <c r="CP314" s="29" t="n">
        <v>2.512</v>
      </c>
      <c r="CQ314" s="29" t="n">
        <v>2.518</v>
      </c>
      <c r="CR314" s="29" t="n">
        <v>2.523</v>
      </c>
      <c r="CS314" s="29" t="n">
        <v>2.542</v>
      </c>
      <c r="CT314" s="29" t="n">
        <v>2.577</v>
      </c>
      <c r="CU314" s="29" t="n">
        <v>2.627</v>
      </c>
      <c r="CV314" s="29" t="n">
        <v>2.726</v>
      </c>
      <c r="CW314" s="29" t="n">
        <v>2.813</v>
      </c>
      <c r="CX314" s="29" t="n">
        <v>2.866</v>
      </c>
      <c r="CY314" s="29" t="n">
        <v>2.744</v>
      </c>
      <c r="CZ314" s="29" t="n">
        <v>2.674</v>
      </c>
      <c r="DA314" s="29" t="n">
        <v>2.636</v>
      </c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12.75" hidden="true" customHeight="false" outlineLevel="0" collapsed="false">
      <c r="A315" s="0" t="n">
        <f aca="false">WEEKDAY(C315,2)</f>
        <v>3</v>
      </c>
      <c r="B315" s="0" t="n">
        <f aca="false">MONTH(C315)</f>
        <v>4</v>
      </c>
      <c r="C315" s="23" t="n">
        <v>34430</v>
      </c>
      <c r="D315" s="0" t="n">
        <f aca="false">MONTH(R315)</f>
        <v>4</v>
      </c>
      <c r="E315" s="0" t="n">
        <f aca="false">YEAR(R315)</f>
        <v>1994</v>
      </c>
      <c r="F315" s="35" t="n">
        <f aca="false">L315-K315</f>
        <v>0.152266666666667</v>
      </c>
      <c r="G315" s="24" t="n">
        <f aca="false">N315-M315</f>
        <v>0.085</v>
      </c>
      <c r="H315" s="24" t="n">
        <f aca="false">O315-N315</f>
        <v>0.0900000000000003</v>
      </c>
      <c r="I315" s="24" t="n">
        <f aca="false">O315-M315</f>
        <v>0.175</v>
      </c>
      <c r="J315" s="25" t="n">
        <f aca="false">VLOOKUP(C315,'Nymex hist.'!A:B,2,0)</f>
        <v>2.097</v>
      </c>
      <c r="K315" s="34" t="n">
        <f aca="false">AVERAGE(AG315:AM315)</f>
        <v>2.13333333333333</v>
      </c>
      <c r="L315" s="34" t="n">
        <f aca="false">AVERAGE(AN315:AR315)</f>
        <v>2.2856</v>
      </c>
      <c r="M315" s="27" t="n">
        <f aca="false">SUMIF($S$3:$FQ$3,$E315+1,$S315:$FQ315)/COUNTIF($S$3:$FQ$3,$E315+1)</f>
        <v>2.23416666666667</v>
      </c>
      <c r="N315" s="27" t="n">
        <f aca="false">SUMIF($S$3:$FQ$3,$E315+2,$S315:$FQ315)/COUNTIF($S$3:$FQ$3,$E315+2)</f>
        <v>2.31916666666667</v>
      </c>
      <c r="O315" s="27" t="n">
        <f aca="false">SUMIF($S$3:$FQ$3,$E315+3,$S315:$FQ315)/COUNTIF($S$3:$FQ$3,$E315+3)</f>
        <v>2.40916666666667</v>
      </c>
      <c r="P315" s="27" t="n">
        <f aca="false">SUMIF($S$3:$FQ$3,$E315+4,$S315:$FQ315)/COUNTIF($S$3:$FQ$3,$E315+4)</f>
        <v>2.50916666666667</v>
      </c>
      <c r="Q315" s="27" t="n">
        <f aca="false">SUMIF($S$3:$FQ$3,$E315+5,$S315:$FQ315)/COUNTIF($S$3:$FQ$3,$E315+5)</f>
        <v>2.61916666666667</v>
      </c>
      <c r="R315" s="28" t="n">
        <v>34430</v>
      </c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 t="n">
        <v>2.097</v>
      </c>
      <c r="AI315" s="29" t="n">
        <v>2.109</v>
      </c>
      <c r="AJ315" s="30" t="n">
        <v>2.116</v>
      </c>
      <c r="AK315" s="29" t="n">
        <v>2.131</v>
      </c>
      <c r="AL315" s="29" t="n">
        <v>2.155</v>
      </c>
      <c r="AM315" s="29" t="n">
        <v>2.192</v>
      </c>
      <c r="AN315" s="29" t="n">
        <v>2.277</v>
      </c>
      <c r="AO315" s="29" t="n">
        <v>2.364</v>
      </c>
      <c r="AP315" s="29" t="n">
        <v>2.367</v>
      </c>
      <c r="AQ315" s="29" t="n">
        <v>2.245</v>
      </c>
      <c r="AR315" s="29" t="n">
        <v>2.175</v>
      </c>
      <c r="AS315" s="29" t="n">
        <v>2.137</v>
      </c>
      <c r="AT315" s="29" t="n">
        <v>2.143</v>
      </c>
      <c r="AU315" s="29" t="n">
        <v>2.149</v>
      </c>
      <c r="AV315" s="29" t="n">
        <v>2.154</v>
      </c>
      <c r="AW315" s="29" t="n">
        <v>2.173</v>
      </c>
      <c r="AX315" s="29" t="n">
        <v>2.208</v>
      </c>
      <c r="AY315" s="29" t="n">
        <v>2.258</v>
      </c>
      <c r="AZ315" s="29" t="n">
        <v>2.357</v>
      </c>
      <c r="BA315" s="29" t="n">
        <v>2.444</v>
      </c>
      <c r="BB315" s="29" t="n">
        <v>2.452</v>
      </c>
      <c r="BC315" s="29" t="n">
        <v>2.33</v>
      </c>
      <c r="BD315" s="29" t="n">
        <v>2.26</v>
      </c>
      <c r="BE315" s="29" t="n">
        <v>2.222</v>
      </c>
      <c r="BF315" s="29" t="n">
        <v>2.228</v>
      </c>
      <c r="BG315" s="29" t="n">
        <v>2.234</v>
      </c>
      <c r="BH315" s="29" t="n">
        <v>2.239</v>
      </c>
      <c r="BI315" s="29" t="n">
        <v>2.258</v>
      </c>
      <c r="BJ315" s="29" t="n">
        <v>2.293</v>
      </c>
      <c r="BK315" s="29" t="n">
        <v>2.343</v>
      </c>
      <c r="BL315" s="29" t="n">
        <v>2.442</v>
      </c>
      <c r="BM315" s="29" t="n">
        <v>2.529</v>
      </c>
      <c r="BN315" s="29" t="n">
        <v>2.542</v>
      </c>
      <c r="BO315" s="29" t="n">
        <v>2.42</v>
      </c>
      <c r="BP315" s="29" t="n">
        <v>2.35</v>
      </c>
      <c r="BQ315" s="29" t="n">
        <v>2.312</v>
      </c>
      <c r="BR315" s="29" t="n">
        <v>2.318</v>
      </c>
      <c r="BS315" s="29" t="n">
        <v>2.324</v>
      </c>
      <c r="BT315" s="29" t="n">
        <v>2.329</v>
      </c>
      <c r="BU315" s="29" t="n">
        <v>2.348</v>
      </c>
      <c r="BV315" s="29" t="n">
        <v>2.383</v>
      </c>
      <c r="BW315" s="29" t="n">
        <v>2.433</v>
      </c>
      <c r="BX315" s="29" t="n">
        <v>2.532</v>
      </c>
      <c r="BY315" s="29" t="n">
        <v>2.619</v>
      </c>
      <c r="BZ315" s="29" t="n">
        <v>2.642</v>
      </c>
      <c r="CA315" s="29" t="n">
        <v>2.52</v>
      </c>
      <c r="CB315" s="29" t="n">
        <v>2.45</v>
      </c>
      <c r="CC315" s="29" t="n">
        <v>2.412</v>
      </c>
      <c r="CD315" s="29" t="n">
        <v>2.418</v>
      </c>
      <c r="CE315" s="29" t="n">
        <v>2.424</v>
      </c>
      <c r="CF315" s="29" t="n">
        <v>2.429</v>
      </c>
      <c r="CG315" s="29" t="n">
        <v>2.448</v>
      </c>
      <c r="CH315" s="29" t="n">
        <v>2.483</v>
      </c>
      <c r="CI315" s="29" t="n">
        <v>2.533</v>
      </c>
      <c r="CJ315" s="29" t="n">
        <v>2.632</v>
      </c>
      <c r="CK315" s="29" t="n">
        <v>2.719</v>
      </c>
      <c r="CL315" s="29" t="n">
        <v>2.752</v>
      </c>
      <c r="CM315" s="29" t="n">
        <v>2.63</v>
      </c>
      <c r="CN315" s="29" t="n">
        <v>2.56</v>
      </c>
      <c r="CO315" s="29" t="n">
        <v>2.522</v>
      </c>
      <c r="CP315" s="29" t="n">
        <v>2.528</v>
      </c>
      <c r="CQ315" s="29" t="n">
        <v>2.534</v>
      </c>
      <c r="CR315" s="29" t="n">
        <v>2.539</v>
      </c>
      <c r="CS315" s="29" t="n">
        <v>2.558</v>
      </c>
      <c r="CT315" s="29" t="n">
        <v>2.593</v>
      </c>
      <c r="CU315" s="29" t="n">
        <v>2.643</v>
      </c>
      <c r="CV315" s="29" t="n">
        <v>2.742</v>
      </c>
      <c r="CW315" s="29" t="n">
        <v>2.829</v>
      </c>
      <c r="CX315" s="29" t="n">
        <v>2.882</v>
      </c>
      <c r="CY315" s="29" t="n">
        <v>2.76</v>
      </c>
      <c r="CZ315" s="29" t="n">
        <v>2.69</v>
      </c>
      <c r="DA315" s="29" t="n">
        <v>2.652</v>
      </c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</row>
    <row r="316" customFormat="false" ht="12.75" hidden="false" customHeight="false" outlineLevel="0" collapsed="false">
      <c r="A316" s="1" t="n">
        <f aca="false">WEEKDAY(C316,2)</f>
        <v>4</v>
      </c>
      <c r="B316" s="1" t="n">
        <f aca="false">MONTH(C316)</f>
        <v>4</v>
      </c>
      <c r="C316" s="23" t="n">
        <v>34431</v>
      </c>
      <c r="D316" s="0" t="n">
        <f aca="false">MONTH(R316)</f>
        <v>4</v>
      </c>
      <c r="E316" s="0" t="n">
        <f aca="false">YEAR(R316)</f>
        <v>1994</v>
      </c>
      <c r="F316" s="3" t="n">
        <f aca="false">L316-K316</f>
        <v>0.1548</v>
      </c>
      <c r="G316" s="3" t="n">
        <f aca="false">N316-M316</f>
        <v>0.085</v>
      </c>
      <c r="H316" s="3" t="n">
        <f aca="false">O316-N316</f>
        <v>0.0900000000000003</v>
      </c>
      <c r="I316" s="3" t="n">
        <f aca="false">O316-M316</f>
        <v>0.175</v>
      </c>
      <c r="J316" s="4" t="n">
        <f aca="false">VLOOKUP(C316,'Nymex hist.'!A:B,2,0)</f>
        <v>2.085</v>
      </c>
      <c r="K316" s="4" t="n">
        <f aca="false">AVERAGE(AG316:AM316)</f>
        <v>2.118</v>
      </c>
      <c r="L316" s="4" t="n">
        <f aca="false">AVERAGE(AN316:AR316)</f>
        <v>2.2728</v>
      </c>
      <c r="M316" s="4" t="n">
        <f aca="false">SUMIF($S$3:$FQ$3,$E316+1,$S316:$FQ316)/COUNTIF($S$3:$FQ$3,$E316+1)</f>
        <v>2.21966666666667</v>
      </c>
      <c r="N316" s="4" t="n">
        <f aca="false">SUMIF($S$3:$FQ$3,$E316+2,$S316:$FQ316)/COUNTIF($S$3:$FQ$3,$E316+2)</f>
        <v>2.30466666666667</v>
      </c>
      <c r="O316" s="4" t="n">
        <f aca="false">SUMIF($S$3:$FQ$3,$E316+3,$S316:$FQ316)/COUNTIF($S$3:$FQ$3,$E316+3)</f>
        <v>2.39466666666667</v>
      </c>
      <c r="P316" s="4" t="n">
        <f aca="false">SUMIF($S$3:$FQ$3,$E316+4,$S316:$FQ316)/COUNTIF($S$3:$FQ$3,$E316+4)</f>
        <v>2.49466666666667</v>
      </c>
      <c r="Q316" s="4" t="n">
        <f aca="false">SUMIF($S$3:$FQ$3,$E316+5,$S316:$FQ316)/COUNTIF($S$3:$FQ$3,$E316+5)</f>
        <v>2.60466666666667</v>
      </c>
      <c r="R316" s="21" t="n">
        <v>34431</v>
      </c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 t="n">
        <v>2.085</v>
      </c>
      <c r="AI316" s="32" t="n">
        <v>2.093</v>
      </c>
      <c r="AJ316" s="37" t="n">
        <v>2.1</v>
      </c>
      <c r="AK316" s="32" t="n">
        <v>2.115</v>
      </c>
      <c r="AL316" s="32" t="n">
        <v>2.139</v>
      </c>
      <c r="AM316" s="32" t="n">
        <v>2.176</v>
      </c>
      <c r="AN316" s="32" t="n">
        <v>2.261</v>
      </c>
      <c r="AO316" s="32" t="n">
        <v>2.351</v>
      </c>
      <c r="AP316" s="32" t="n">
        <v>2.354</v>
      </c>
      <c r="AQ316" s="32" t="n">
        <v>2.234</v>
      </c>
      <c r="AR316" s="32" t="n">
        <v>2.164</v>
      </c>
      <c r="AS316" s="32" t="n">
        <v>2.121</v>
      </c>
      <c r="AT316" s="32" t="n">
        <v>2.124</v>
      </c>
      <c r="AU316" s="32" t="n">
        <v>2.134</v>
      </c>
      <c r="AV316" s="32" t="n">
        <v>2.139</v>
      </c>
      <c r="AW316" s="32" t="n">
        <v>2.158</v>
      </c>
      <c r="AX316" s="32" t="n">
        <v>2.193</v>
      </c>
      <c r="AY316" s="32" t="n">
        <v>2.243</v>
      </c>
      <c r="AZ316" s="32" t="n">
        <v>2.341</v>
      </c>
      <c r="BA316" s="32" t="n">
        <v>2.431</v>
      </c>
      <c r="BB316" s="32" t="n">
        <v>2.439</v>
      </c>
      <c r="BC316" s="32" t="n">
        <v>2.319</v>
      </c>
      <c r="BD316" s="32" t="n">
        <v>2.249</v>
      </c>
      <c r="BE316" s="32" t="n">
        <v>2.206</v>
      </c>
      <c r="BF316" s="32" t="n">
        <v>2.209</v>
      </c>
      <c r="BG316" s="32" t="n">
        <v>2.219</v>
      </c>
      <c r="BH316" s="32" t="n">
        <v>2.224</v>
      </c>
      <c r="BI316" s="32" t="n">
        <v>2.243</v>
      </c>
      <c r="BJ316" s="32" t="n">
        <v>2.278</v>
      </c>
      <c r="BK316" s="32" t="n">
        <v>2.328</v>
      </c>
      <c r="BL316" s="32" t="n">
        <v>2.426</v>
      </c>
      <c r="BM316" s="32" t="n">
        <v>2.516</v>
      </c>
      <c r="BN316" s="32" t="n">
        <v>2.529</v>
      </c>
      <c r="BO316" s="32" t="n">
        <v>2.409</v>
      </c>
      <c r="BP316" s="32" t="n">
        <v>2.339</v>
      </c>
      <c r="BQ316" s="32" t="n">
        <v>2.296</v>
      </c>
      <c r="BR316" s="32" t="n">
        <v>2.299</v>
      </c>
      <c r="BS316" s="32" t="n">
        <v>2.309</v>
      </c>
      <c r="BT316" s="32" t="n">
        <v>2.314</v>
      </c>
      <c r="BU316" s="32" t="n">
        <v>2.333</v>
      </c>
      <c r="BV316" s="32" t="n">
        <v>2.368</v>
      </c>
      <c r="BW316" s="32" t="n">
        <v>2.418</v>
      </c>
      <c r="BX316" s="32" t="n">
        <v>2.516</v>
      </c>
      <c r="BY316" s="32" t="n">
        <v>2.606</v>
      </c>
      <c r="BZ316" s="32" t="n">
        <v>2.629</v>
      </c>
      <c r="CA316" s="32" t="n">
        <v>2.509</v>
      </c>
      <c r="CB316" s="32" t="n">
        <v>2.439</v>
      </c>
      <c r="CC316" s="32" t="n">
        <v>2.396</v>
      </c>
      <c r="CD316" s="32" t="n">
        <v>2.399</v>
      </c>
      <c r="CE316" s="32" t="n">
        <v>2.409</v>
      </c>
      <c r="CF316" s="32" t="n">
        <v>2.414</v>
      </c>
      <c r="CG316" s="32" t="n">
        <v>2.433</v>
      </c>
      <c r="CH316" s="32" t="n">
        <v>2.468</v>
      </c>
      <c r="CI316" s="32" t="n">
        <v>2.518</v>
      </c>
      <c r="CJ316" s="32" t="n">
        <v>2.616</v>
      </c>
      <c r="CK316" s="32" t="n">
        <v>2.706</v>
      </c>
      <c r="CL316" s="32" t="n">
        <v>2.739</v>
      </c>
      <c r="CM316" s="32" t="n">
        <v>2.619</v>
      </c>
      <c r="CN316" s="32" t="n">
        <v>2.549</v>
      </c>
      <c r="CO316" s="32" t="n">
        <v>2.506</v>
      </c>
      <c r="CP316" s="32" t="n">
        <v>2.509</v>
      </c>
      <c r="CQ316" s="32" t="n">
        <v>2.519</v>
      </c>
      <c r="CR316" s="32" t="n">
        <v>2.524</v>
      </c>
      <c r="CS316" s="32" t="n">
        <v>2.543</v>
      </c>
      <c r="CT316" s="32" t="n">
        <v>2.578</v>
      </c>
      <c r="CU316" s="32" t="n">
        <v>2.628</v>
      </c>
      <c r="CV316" s="32" t="n">
        <v>2.726</v>
      </c>
      <c r="CW316" s="32" t="n">
        <v>2.816</v>
      </c>
      <c r="CX316" s="32" t="n">
        <v>2.869</v>
      </c>
      <c r="CY316" s="32" t="n">
        <v>2.749</v>
      </c>
      <c r="CZ316" s="32" t="n">
        <v>2.679</v>
      </c>
      <c r="DA316" s="32" t="n">
        <v>2.636</v>
      </c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</row>
    <row r="317" customFormat="false" ht="12.75" hidden="true" customHeight="false" outlineLevel="0" collapsed="false">
      <c r="A317" s="0" t="n">
        <f aca="false">WEEKDAY(C317,2)</f>
        <v>5</v>
      </c>
      <c r="B317" s="0" t="n">
        <f aca="false">MONTH(C317)</f>
        <v>4</v>
      </c>
      <c r="C317" s="23" t="n">
        <v>34432</v>
      </c>
      <c r="D317" s="0" t="n">
        <f aca="false">MONTH(R317)</f>
        <v>4</v>
      </c>
      <c r="E317" s="0" t="n">
        <f aca="false">YEAR(R317)</f>
        <v>1994</v>
      </c>
      <c r="F317" s="35" t="n">
        <f aca="false">L317-K317</f>
        <v>0.1623</v>
      </c>
      <c r="G317" s="24" t="n">
        <f aca="false">N317-M317</f>
        <v>0.0800000000000001</v>
      </c>
      <c r="H317" s="24" t="n">
        <f aca="false">O317-N317</f>
        <v>0.0899999999999999</v>
      </c>
      <c r="I317" s="24" t="n">
        <f aca="false">O317-M317</f>
        <v>0.17</v>
      </c>
      <c r="J317" s="25" t="n">
        <f aca="false">VLOOKUP(C317,'Nymex hist.'!A:B,2,0)</f>
        <v>2.066</v>
      </c>
      <c r="K317" s="34" t="n">
        <f aca="false">AVERAGE(AG317:AM317)</f>
        <v>2.1075</v>
      </c>
      <c r="L317" s="34" t="n">
        <f aca="false">AVERAGE(AN317:AR317)</f>
        <v>2.2698</v>
      </c>
      <c r="M317" s="27" t="n">
        <f aca="false">SUMIF($S$3:$FQ$3,$E317+1,$S317:$FQ317)/COUNTIF($S$3:$FQ$3,$E317+1)</f>
        <v>2.21691666666667</v>
      </c>
      <c r="N317" s="27" t="n">
        <f aca="false">SUMIF($S$3:$FQ$3,$E317+2,$S317:$FQ317)/COUNTIF($S$3:$FQ$3,$E317+2)</f>
        <v>2.29691666666667</v>
      </c>
      <c r="O317" s="27" t="n">
        <f aca="false">SUMIF($S$3:$FQ$3,$E317+3,$S317:$FQ317)/COUNTIF($S$3:$FQ$3,$E317+3)</f>
        <v>2.38691666666667</v>
      </c>
      <c r="P317" s="27" t="n">
        <f aca="false">SUMIF($S$3:$FQ$3,$E317+4,$S317:$FQ317)/COUNTIF($S$3:$FQ$3,$E317+4)</f>
        <v>2.48691666666667</v>
      </c>
      <c r="Q317" s="27" t="n">
        <f aca="false">SUMIF($S$3:$FQ$3,$E317+5,$S317:$FQ317)/COUNTIF($S$3:$FQ$3,$E317+5)</f>
        <v>2.59691666666667</v>
      </c>
      <c r="R317" s="28" t="n">
        <v>34432</v>
      </c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 t="n">
        <v>2.066</v>
      </c>
      <c r="AI317" s="29" t="n">
        <v>2.081</v>
      </c>
      <c r="AJ317" s="30" t="n">
        <v>2.086</v>
      </c>
      <c r="AK317" s="29" t="n">
        <v>2.106</v>
      </c>
      <c r="AL317" s="29" t="n">
        <v>2.133</v>
      </c>
      <c r="AM317" s="29" t="n">
        <v>2.173</v>
      </c>
      <c r="AN317" s="29" t="n">
        <v>2.258</v>
      </c>
      <c r="AO317" s="29" t="n">
        <v>2.348</v>
      </c>
      <c r="AP317" s="29" t="n">
        <v>2.351</v>
      </c>
      <c r="AQ317" s="29" t="n">
        <v>2.231</v>
      </c>
      <c r="AR317" s="29" t="n">
        <v>2.161</v>
      </c>
      <c r="AS317" s="29" t="n">
        <v>2.118</v>
      </c>
      <c r="AT317" s="29" t="n">
        <v>2.121</v>
      </c>
      <c r="AU317" s="29" t="n">
        <v>2.131</v>
      </c>
      <c r="AV317" s="29" t="n">
        <v>2.136</v>
      </c>
      <c r="AW317" s="29" t="n">
        <v>2.155</v>
      </c>
      <c r="AX317" s="29" t="n">
        <v>2.191</v>
      </c>
      <c r="AY317" s="29" t="n">
        <v>2.242</v>
      </c>
      <c r="AZ317" s="29" t="n">
        <v>2.338</v>
      </c>
      <c r="BA317" s="29" t="n">
        <v>2.428</v>
      </c>
      <c r="BB317" s="29" t="n">
        <v>2.431</v>
      </c>
      <c r="BC317" s="29" t="n">
        <v>2.311</v>
      </c>
      <c r="BD317" s="29" t="n">
        <v>2.241</v>
      </c>
      <c r="BE317" s="29" t="n">
        <v>2.198</v>
      </c>
      <c r="BF317" s="29" t="n">
        <v>2.201</v>
      </c>
      <c r="BG317" s="29" t="n">
        <v>2.211</v>
      </c>
      <c r="BH317" s="29" t="n">
        <v>2.216</v>
      </c>
      <c r="BI317" s="29" t="n">
        <v>2.235</v>
      </c>
      <c r="BJ317" s="29" t="n">
        <v>2.271</v>
      </c>
      <c r="BK317" s="29" t="n">
        <v>2.322</v>
      </c>
      <c r="BL317" s="29" t="n">
        <v>2.418</v>
      </c>
      <c r="BM317" s="29" t="n">
        <v>2.508</v>
      </c>
      <c r="BN317" s="29" t="n">
        <v>2.521</v>
      </c>
      <c r="BO317" s="29" t="n">
        <v>2.401</v>
      </c>
      <c r="BP317" s="29" t="n">
        <v>2.331</v>
      </c>
      <c r="BQ317" s="29" t="n">
        <v>2.288</v>
      </c>
      <c r="BR317" s="29" t="n">
        <v>2.291</v>
      </c>
      <c r="BS317" s="29" t="n">
        <v>2.301</v>
      </c>
      <c r="BT317" s="29" t="n">
        <v>2.306</v>
      </c>
      <c r="BU317" s="29" t="n">
        <v>2.325</v>
      </c>
      <c r="BV317" s="29" t="n">
        <v>2.361</v>
      </c>
      <c r="BW317" s="29" t="n">
        <v>2.412</v>
      </c>
      <c r="BX317" s="29" t="n">
        <v>2.508</v>
      </c>
      <c r="BY317" s="29" t="n">
        <v>2.598</v>
      </c>
      <c r="BZ317" s="29" t="n">
        <v>2.621</v>
      </c>
      <c r="CA317" s="29" t="n">
        <v>2.501</v>
      </c>
      <c r="CB317" s="29" t="n">
        <v>2.431</v>
      </c>
      <c r="CC317" s="29" t="n">
        <v>2.388</v>
      </c>
      <c r="CD317" s="29" t="n">
        <v>2.391</v>
      </c>
      <c r="CE317" s="29" t="n">
        <v>2.401</v>
      </c>
      <c r="CF317" s="29" t="n">
        <v>2.406</v>
      </c>
      <c r="CG317" s="29" t="n">
        <v>2.425</v>
      </c>
      <c r="CH317" s="29" t="n">
        <v>2.461</v>
      </c>
      <c r="CI317" s="29" t="n">
        <v>2.512</v>
      </c>
      <c r="CJ317" s="29" t="n">
        <v>2.608</v>
      </c>
      <c r="CK317" s="29" t="n">
        <v>2.698</v>
      </c>
      <c r="CL317" s="29" t="n">
        <v>2.731</v>
      </c>
      <c r="CM317" s="29" t="n">
        <v>2.611</v>
      </c>
      <c r="CN317" s="29" t="n">
        <v>2.541</v>
      </c>
      <c r="CO317" s="29" t="n">
        <v>2.498</v>
      </c>
      <c r="CP317" s="29" t="n">
        <v>2.501</v>
      </c>
      <c r="CQ317" s="29" t="n">
        <v>2.511</v>
      </c>
      <c r="CR317" s="29" t="n">
        <v>2.516</v>
      </c>
      <c r="CS317" s="29" t="n">
        <v>2.535</v>
      </c>
      <c r="CT317" s="29" t="n">
        <v>2.571</v>
      </c>
      <c r="CU317" s="29" t="n">
        <v>2.622</v>
      </c>
      <c r="CV317" s="29" t="n">
        <v>2.718</v>
      </c>
      <c r="CW317" s="29" t="n">
        <v>2.808</v>
      </c>
      <c r="CX317" s="29" t="n">
        <v>2.861</v>
      </c>
      <c r="CY317" s="29" t="n">
        <v>2.741</v>
      </c>
      <c r="CZ317" s="29" t="n">
        <v>2.671</v>
      </c>
      <c r="DA317" s="29" t="n">
        <v>2.628</v>
      </c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12.75" hidden="true" customHeight="false" outlineLevel="0" collapsed="false">
      <c r="A318" s="0" t="n">
        <f aca="false">WEEKDAY(C318,2)</f>
        <v>1</v>
      </c>
      <c r="B318" s="0" t="n">
        <f aca="false">MONTH(C318)</f>
        <v>4</v>
      </c>
      <c r="C318" s="23" t="n">
        <v>34435</v>
      </c>
      <c r="D318" s="0" t="n">
        <f aca="false">MONTH(R318)</f>
        <v>4</v>
      </c>
      <c r="E318" s="0" t="n">
        <f aca="false">YEAR(R318)</f>
        <v>1994</v>
      </c>
      <c r="F318" s="35" t="n">
        <f aca="false">L318-K318</f>
        <v>0.159666666666667</v>
      </c>
      <c r="G318" s="24" t="n">
        <f aca="false">N318-M318</f>
        <v>0.0800000000000001</v>
      </c>
      <c r="H318" s="24" t="n">
        <f aca="false">O318-N318</f>
        <v>0.0900000000000003</v>
      </c>
      <c r="I318" s="24" t="n">
        <f aca="false">O318-M318</f>
        <v>0.17</v>
      </c>
      <c r="J318" s="25" t="n">
        <f aca="false">VLOOKUP(C318,'Nymex hist.'!A:B,2,0)</f>
        <v>2.068</v>
      </c>
      <c r="K318" s="34" t="n">
        <f aca="false">AVERAGE(AG318:AM318)</f>
        <v>2.11433333333333</v>
      </c>
      <c r="L318" s="34" t="n">
        <f aca="false">AVERAGE(AN318:AR318)</f>
        <v>2.274</v>
      </c>
      <c r="M318" s="27" t="n">
        <f aca="false">SUMIF($S$3:$FQ$3,$E318+1,$S318:$FQ318)/COUNTIF($S$3:$FQ$3,$E318+1)</f>
        <v>2.21933333333333</v>
      </c>
      <c r="N318" s="27" t="n">
        <f aca="false">SUMIF($S$3:$FQ$3,$E318+2,$S318:$FQ318)/COUNTIF($S$3:$FQ$3,$E318+2)</f>
        <v>2.29933333333333</v>
      </c>
      <c r="O318" s="27" t="n">
        <f aca="false">SUMIF($S$3:$FQ$3,$E318+3,$S318:$FQ318)/COUNTIF($S$3:$FQ$3,$E318+3)</f>
        <v>2.38933333333333</v>
      </c>
      <c r="P318" s="27" t="n">
        <f aca="false">SUMIF($S$3:$FQ$3,$E318+4,$S318:$FQ318)/COUNTIF($S$3:$FQ$3,$E318+4)</f>
        <v>2.48933333333333</v>
      </c>
      <c r="Q318" s="27" t="n">
        <f aca="false">SUMIF($S$3:$FQ$3,$E318+5,$S318:$FQ318)/COUNTIF($S$3:$FQ$3,$E318+5)</f>
        <v>2.59933333333333</v>
      </c>
      <c r="R318" s="28" t="n">
        <v>34435</v>
      </c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 t="n">
        <v>2.068</v>
      </c>
      <c r="AI318" s="29" t="n">
        <v>2.09</v>
      </c>
      <c r="AJ318" s="30" t="n">
        <v>2.095</v>
      </c>
      <c r="AK318" s="29" t="n">
        <v>2.114</v>
      </c>
      <c r="AL318" s="29" t="n">
        <v>2.14</v>
      </c>
      <c r="AM318" s="29" t="n">
        <v>2.179</v>
      </c>
      <c r="AN318" s="29" t="n">
        <v>2.263</v>
      </c>
      <c r="AO318" s="29" t="n">
        <v>2.352</v>
      </c>
      <c r="AP318" s="29" t="n">
        <v>2.355</v>
      </c>
      <c r="AQ318" s="29" t="n">
        <v>2.235</v>
      </c>
      <c r="AR318" s="29" t="n">
        <v>2.165</v>
      </c>
      <c r="AS318" s="29" t="n">
        <v>2.122</v>
      </c>
      <c r="AT318" s="29" t="n">
        <v>2.125</v>
      </c>
      <c r="AU318" s="29" t="n">
        <v>2.135</v>
      </c>
      <c r="AV318" s="29" t="n">
        <v>2.14</v>
      </c>
      <c r="AW318" s="29" t="n">
        <v>2.159</v>
      </c>
      <c r="AX318" s="29" t="n">
        <v>2.195</v>
      </c>
      <c r="AY318" s="29" t="n">
        <v>2.246</v>
      </c>
      <c r="AZ318" s="29" t="n">
        <v>2.333</v>
      </c>
      <c r="BA318" s="29" t="n">
        <v>2.422</v>
      </c>
      <c r="BB318" s="29" t="n">
        <v>2.435</v>
      </c>
      <c r="BC318" s="29" t="n">
        <v>2.315</v>
      </c>
      <c r="BD318" s="29" t="n">
        <v>2.245</v>
      </c>
      <c r="BE318" s="29" t="n">
        <v>2.202</v>
      </c>
      <c r="BF318" s="29" t="n">
        <v>2.205</v>
      </c>
      <c r="BG318" s="29" t="n">
        <v>2.215</v>
      </c>
      <c r="BH318" s="29" t="n">
        <v>2.22</v>
      </c>
      <c r="BI318" s="29" t="n">
        <v>2.239</v>
      </c>
      <c r="BJ318" s="29" t="n">
        <v>2.275</v>
      </c>
      <c r="BK318" s="29" t="n">
        <v>2.326</v>
      </c>
      <c r="BL318" s="29" t="n">
        <v>2.413</v>
      </c>
      <c r="BM318" s="29" t="n">
        <v>2.502</v>
      </c>
      <c r="BN318" s="29" t="n">
        <v>2.525</v>
      </c>
      <c r="BO318" s="29" t="n">
        <v>2.405</v>
      </c>
      <c r="BP318" s="29" t="n">
        <v>2.335</v>
      </c>
      <c r="BQ318" s="29" t="n">
        <v>2.292</v>
      </c>
      <c r="BR318" s="29" t="n">
        <v>2.295</v>
      </c>
      <c r="BS318" s="29" t="n">
        <v>2.305</v>
      </c>
      <c r="BT318" s="29" t="n">
        <v>2.31</v>
      </c>
      <c r="BU318" s="29" t="n">
        <v>2.329</v>
      </c>
      <c r="BV318" s="29" t="n">
        <v>2.365</v>
      </c>
      <c r="BW318" s="29" t="n">
        <v>2.416</v>
      </c>
      <c r="BX318" s="29" t="n">
        <v>2.503</v>
      </c>
      <c r="BY318" s="29" t="n">
        <v>2.592</v>
      </c>
      <c r="BZ318" s="29" t="n">
        <v>2.625</v>
      </c>
      <c r="CA318" s="29" t="n">
        <v>2.505</v>
      </c>
      <c r="CB318" s="29" t="n">
        <v>2.435</v>
      </c>
      <c r="CC318" s="29" t="n">
        <v>2.392</v>
      </c>
      <c r="CD318" s="29" t="n">
        <v>2.395</v>
      </c>
      <c r="CE318" s="29" t="n">
        <v>2.405</v>
      </c>
      <c r="CF318" s="29" t="n">
        <v>2.41</v>
      </c>
      <c r="CG318" s="29" t="n">
        <v>2.429</v>
      </c>
      <c r="CH318" s="29" t="n">
        <v>2.465</v>
      </c>
      <c r="CI318" s="29" t="n">
        <v>2.516</v>
      </c>
      <c r="CJ318" s="29" t="n">
        <v>2.603</v>
      </c>
      <c r="CK318" s="29" t="n">
        <v>2.692</v>
      </c>
      <c r="CL318" s="29" t="n">
        <v>2.735</v>
      </c>
      <c r="CM318" s="29" t="n">
        <v>2.615</v>
      </c>
      <c r="CN318" s="29" t="n">
        <v>2.545</v>
      </c>
      <c r="CO318" s="29" t="n">
        <v>2.502</v>
      </c>
      <c r="CP318" s="29" t="n">
        <v>2.505</v>
      </c>
      <c r="CQ318" s="29" t="n">
        <v>2.515</v>
      </c>
      <c r="CR318" s="29" t="n">
        <v>2.52</v>
      </c>
      <c r="CS318" s="29" t="n">
        <v>2.539</v>
      </c>
      <c r="CT318" s="29" t="n">
        <v>2.575</v>
      </c>
      <c r="CU318" s="29" t="n">
        <v>2.626</v>
      </c>
      <c r="CV318" s="29" t="n">
        <v>2.713</v>
      </c>
      <c r="CW318" s="29" t="n">
        <v>2.802</v>
      </c>
      <c r="CX318" s="29" t="n">
        <v>2.855</v>
      </c>
      <c r="CY318" s="29" t="n">
        <v>2.735</v>
      </c>
      <c r="CZ318" s="29" t="n">
        <v>2.665</v>
      </c>
      <c r="DA318" s="29" t="n">
        <v>2.622</v>
      </c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12.75" hidden="true" customHeight="false" outlineLevel="0" collapsed="false">
      <c r="A319" s="0" t="n">
        <f aca="false">WEEKDAY(C319,2)</f>
        <v>2</v>
      </c>
      <c r="B319" s="0" t="n">
        <f aca="false">MONTH(C319)</f>
        <v>4</v>
      </c>
      <c r="C319" s="23" t="n">
        <v>34436</v>
      </c>
      <c r="D319" s="0" t="n">
        <f aca="false">MONTH(R319)</f>
        <v>4</v>
      </c>
      <c r="E319" s="0" t="n">
        <f aca="false">YEAR(R319)</f>
        <v>1994</v>
      </c>
      <c r="F319" s="35" t="n">
        <f aca="false">L319-K319</f>
        <v>0.149366666666666</v>
      </c>
      <c r="G319" s="24" t="n">
        <f aca="false">N319-M319</f>
        <v>0.0699999999999998</v>
      </c>
      <c r="H319" s="24" t="n">
        <f aca="false">O319-N319</f>
        <v>0.0825000000000005</v>
      </c>
      <c r="I319" s="24" t="n">
        <f aca="false">O319-M319</f>
        <v>0.1525</v>
      </c>
      <c r="J319" s="25" t="n">
        <f aca="false">VLOOKUP(C319,'Nymex hist.'!A:B,2,0)</f>
        <v>2.089</v>
      </c>
      <c r="K319" s="34" t="n">
        <f aca="false">AVERAGE(AG319:AM319)</f>
        <v>2.11983333333333</v>
      </c>
      <c r="L319" s="34" t="n">
        <f aca="false">AVERAGE(AN319:AR319)</f>
        <v>2.2692</v>
      </c>
      <c r="M319" s="27" t="n">
        <f aca="false">SUMIF($S$3:$FQ$3,$E319+1,$S319:$FQ319)/COUNTIF($S$3:$FQ$3,$E319+1)</f>
        <v>2.21216666666667</v>
      </c>
      <c r="N319" s="27" t="n">
        <f aca="false">SUMIF($S$3:$FQ$3,$E319+2,$S319:$FQ319)/COUNTIF($S$3:$FQ$3,$E319+2)</f>
        <v>2.28216666666667</v>
      </c>
      <c r="O319" s="27" t="n">
        <f aca="false">SUMIF($S$3:$FQ$3,$E319+3,$S319:$FQ319)/COUNTIF($S$3:$FQ$3,$E319+3)</f>
        <v>2.36466666666667</v>
      </c>
      <c r="P319" s="27" t="n">
        <f aca="false">SUMIF($S$3:$FQ$3,$E319+4,$S319:$FQ319)/COUNTIF($S$3:$FQ$3,$E319+4)</f>
        <v>2.45966666666667</v>
      </c>
      <c r="Q319" s="27" t="n">
        <f aca="false">SUMIF($S$3:$FQ$3,$E319+5,$S319:$FQ319)/COUNTIF($S$3:$FQ$3,$E319+5)</f>
        <v>2.55966666666667</v>
      </c>
      <c r="R319" s="28" t="n">
        <v>34436</v>
      </c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 t="n">
        <v>2.089</v>
      </c>
      <c r="AI319" s="29" t="n">
        <v>2.099</v>
      </c>
      <c r="AJ319" s="30" t="n">
        <v>2.099</v>
      </c>
      <c r="AK319" s="29" t="n">
        <v>2.115</v>
      </c>
      <c r="AL319" s="29" t="n">
        <v>2.14</v>
      </c>
      <c r="AM319" s="29" t="n">
        <v>2.177</v>
      </c>
      <c r="AN319" s="29" t="n">
        <v>2.26</v>
      </c>
      <c r="AO319" s="29" t="n">
        <v>2.348</v>
      </c>
      <c r="AP319" s="29" t="n">
        <v>2.35</v>
      </c>
      <c r="AQ319" s="29" t="n">
        <v>2.23</v>
      </c>
      <c r="AR319" s="29" t="n">
        <v>2.158</v>
      </c>
      <c r="AS319" s="29" t="n">
        <v>2.115</v>
      </c>
      <c r="AT319" s="29" t="n">
        <v>2.118</v>
      </c>
      <c r="AU319" s="29" t="n">
        <v>2.128</v>
      </c>
      <c r="AV319" s="29" t="n">
        <v>2.133</v>
      </c>
      <c r="AW319" s="29" t="n">
        <v>2.15</v>
      </c>
      <c r="AX319" s="29" t="n">
        <v>2.187</v>
      </c>
      <c r="AY319" s="29" t="n">
        <v>2.239</v>
      </c>
      <c r="AZ319" s="29" t="n">
        <v>2.325</v>
      </c>
      <c r="BA319" s="29" t="n">
        <v>2.413</v>
      </c>
      <c r="BB319" s="29" t="n">
        <v>2.42</v>
      </c>
      <c r="BC319" s="29" t="n">
        <v>2.3</v>
      </c>
      <c r="BD319" s="29" t="n">
        <v>2.228</v>
      </c>
      <c r="BE319" s="29" t="n">
        <v>2.185</v>
      </c>
      <c r="BF319" s="29" t="n">
        <v>2.188</v>
      </c>
      <c r="BG319" s="29" t="n">
        <v>2.198</v>
      </c>
      <c r="BH319" s="29" t="n">
        <v>2.203</v>
      </c>
      <c r="BI319" s="29" t="n">
        <v>2.22</v>
      </c>
      <c r="BJ319" s="29" t="n">
        <v>2.257</v>
      </c>
      <c r="BK319" s="29" t="n">
        <v>2.309</v>
      </c>
      <c r="BL319" s="29" t="n">
        <v>2.395</v>
      </c>
      <c r="BM319" s="29" t="n">
        <v>2.483</v>
      </c>
      <c r="BN319" s="29" t="n">
        <v>2.5025</v>
      </c>
      <c r="BO319" s="29" t="n">
        <v>2.3825</v>
      </c>
      <c r="BP319" s="29" t="n">
        <v>2.3105</v>
      </c>
      <c r="BQ319" s="29" t="n">
        <v>2.2675</v>
      </c>
      <c r="BR319" s="29" t="n">
        <v>2.2705</v>
      </c>
      <c r="BS319" s="29" t="n">
        <v>2.2805</v>
      </c>
      <c r="BT319" s="29" t="n">
        <v>2.2855</v>
      </c>
      <c r="BU319" s="29" t="n">
        <v>2.3025</v>
      </c>
      <c r="BV319" s="29" t="n">
        <v>2.3395</v>
      </c>
      <c r="BW319" s="29" t="n">
        <v>2.3915</v>
      </c>
      <c r="BX319" s="29" t="n">
        <v>2.4775</v>
      </c>
      <c r="BY319" s="29" t="n">
        <v>2.5655</v>
      </c>
      <c r="BZ319" s="29" t="n">
        <v>2.5975</v>
      </c>
      <c r="CA319" s="29" t="n">
        <v>2.4775</v>
      </c>
      <c r="CB319" s="29" t="n">
        <v>2.4055</v>
      </c>
      <c r="CC319" s="29" t="n">
        <v>2.3625</v>
      </c>
      <c r="CD319" s="29" t="n">
        <v>2.3655</v>
      </c>
      <c r="CE319" s="29" t="n">
        <v>2.3755</v>
      </c>
      <c r="CF319" s="29" t="n">
        <v>2.3805</v>
      </c>
      <c r="CG319" s="29" t="n">
        <v>2.3975</v>
      </c>
      <c r="CH319" s="29" t="n">
        <v>2.4345</v>
      </c>
      <c r="CI319" s="29" t="n">
        <v>2.4865</v>
      </c>
      <c r="CJ319" s="29" t="n">
        <v>2.5725</v>
      </c>
      <c r="CK319" s="29" t="n">
        <v>2.6605</v>
      </c>
      <c r="CL319" s="29" t="n">
        <v>2.6975</v>
      </c>
      <c r="CM319" s="29" t="n">
        <v>2.5775</v>
      </c>
      <c r="CN319" s="29" t="n">
        <v>2.5055</v>
      </c>
      <c r="CO319" s="29" t="n">
        <v>2.4625</v>
      </c>
      <c r="CP319" s="29" t="n">
        <v>2.4655</v>
      </c>
      <c r="CQ319" s="29" t="n">
        <v>2.4755</v>
      </c>
      <c r="CR319" s="29" t="n">
        <v>2.4805</v>
      </c>
      <c r="CS319" s="29" t="n">
        <v>2.4975</v>
      </c>
      <c r="CT319" s="29" t="n">
        <v>2.5345</v>
      </c>
      <c r="CU319" s="29" t="n">
        <v>2.5865</v>
      </c>
      <c r="CV319" s="29" t="n">
        <v>2.6725</v>
      </c>
      <c r="CW319" s="29" t="n">
        <v>2.7605</v>
      </c>
      <c r="CX319" s="29" t="n">
        <v>2.8125</v>
      </c>
      <c r="CY319" s="29" t="n">
        <v>2.6925</v>
      </c>
      <c r="CZ319" s="29" t="n">
        <v>2.6205</v>
      </c>
      <c r="DA319" s="29" t="n">
        <v>2.5775</v>
      </c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12.75" hidden="true" customHeight="false" outlineLevel="0" collapsed="false">
      <c r="A320" s="0" t="n">
        <f aca="false">WEEKDAY(C320,2)</f>
        <v>3</v>
      </c>
      <c r="B320" s="0" t="n">
        <f aca="false">MONTH(C320)</f>
        <v>4</v>
      </c>
      <c r="C320" s="23" t="n">
        <v>34437</v>
      </c>
      <c r="D320" s="0" t="n">
        <f aca="false">MONTH(R320)</f>
        <v>4</v>
      </c>
      <c r="E320" s="0" t="n">
        <f aca="false">YEAR(R320)</f>
        <v>1994</v>
      </c>
      <c r="F320" s="35" t="n">
        <f aca="false">L320-K320</f>
        <v>0.137366666666666</v>
      </c>
      <c r="G320" s="24" t="n">
        <f aca="false">N320-M320</f>
        <v>0.0699999999999998</v>
      </c>
      <c r="H320" s="24" t="n">
        <f aca="false">O320-N320</f>
        <v>0.0800000000000001</v>
      </c>
      <c r="I320" s="24" t="n">
        <f aca="false">O320-M320</f>
        <v>0.15</v>
      </c>
      <c r="J320" s="25" t="n">
        <f aca="false">VLOOKUP(C320,'Nymex hist.'!A:B,2,0)</f>
        <v>2.131</v>
      </c>
      <c r="K320" s="34" t="n">
        <f aca="false">AVERAGE(AG320:AM320)</f>
        <v>2.14583333333333</v>
      </c>
      <c r="L320" s="34" t="n">
        <f aca="false">AVERAGE(AN320:AR320)</f>
        <v>2.2832</v>
      </c>
      <c r="M320" s="27" t="n">
        <f aca="false">SUMIF($S$3:$FQ$3,$E320+1,$S320:$FQ320)/COUNTIF($S$3:$FQ$3,$E320+1)</f>
        <v>2.23041666666667</v>
      </c>
      <c r="N320" s="27" t="n">
        <f aca="false">SUMIF($S$3:$FQ$3,$E320+2,$S320:$FQ320)/COUNTIF($S$3:$FQ$3,$E320+2)</f>
        <v>2.30041666666667</v>
      </c>
      <c r="O320" s="27" t="n">
        <f aca="false">SUMIF($S$3:$FQ$3,$E320+3,$S320:$FQ320)/COUNTIF($S$3:$FQ$3,$E320+3)</f>
        <v>2.38041666666667</v>
      </c>
      <c r="P320" s="27" t="n">
        <f aca="false">SUMIF($S$3:$FQ$3,$E320+4,$S320:$FQ320)/COUNTIF($S$3:$FQ$3,$E320+4)</f>
        <v>2.47041666666667</v>
      </c>
      <c r="Q320" s="27" t="n">
        <f aca="false">SUMIF($S$3:$FQ$3,$E320+5,$S320:$FQ320)/COUNTIF($S$3:$FQ$3,$E320+5)</f>
        <v>2.57041666666667</v>
      </c>
      <c r="R320" s="28" t="n">
        <v>34437</v>
      </c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 t="n">
        <v>2.131</v>
      </c>
      <c r="AI320" s="29" t="n">
        <v>2.128</v>
      </c>
      <c r="AJ320" s="30" t="n">
        <v>2.123</v>
      </c>
      <c r="AK320" s="29" t="n">
        <v>2.138</v>
      </c>
      <c r="AL320" s="29" t="n">
        <v>2.16</v>
      </c>
      <c r="AM320" s="29" t="n">
        <v>2.195</v>
      </c>
      <c r="AN320" s="29" t="n">
        <v>2.276</v>
      </c>
      <c r="AO320" s="29" t="n">
        <v>2.361</v>
      </c>
      <c r="AP320" s="29" t="n">
        <v>2.363</v>
      </c>
      <c r="AQ320" s="29" t="n">
        <v>2.243</v>
      </c>
      <c r="AR320" s="29" t="n">
        <v>2.173</v>
      </c>
      <c r="AS320" s="29" t="n">
        <v>2.13</v>
      </c>
      <c r="AT320" s="29" t="n">
        <v>2.138</v>
      </c>
      <c r="AU320" s="29" t="n">
        <v>2.15</v>
      </c>
      <c r="AV320" s="29" t="n">
        <v>2.159</v>
      </c>
      <c r="AW320" s="29" t="n">
        <v>2.172</v>
      </c>
      <c r="AX320" s="29" t="n">
        <v>2.209</v>
      </c>
      <c r="AY320" s="29" t="n">
        <v>2.261</v>
      </c>
      <c r="AZ320" s="29" t="n">
        <v>2.341</v>
      </c>
      <c r="BA320" s="29" t="n">
        <v>2.426</v>
      </c>
      <c r="BB320" s="29" t="n">
        <v>2.433</v>
      </c>
      <c r="BC320" s="29" t="n">
        <v>2.313</v>
      </c>
      <c r="BD320" s="29" t="n">
        <v>2.243</v>
      </c>
      <c r="BE320" s="29" t="n">
        <v>2.2</v>
      </c>
      <c r="BF320" s="29" t="n">
        <v>2.208</v>
      </c>
      <c r="BG320" s="29" t="n">
        <v>2.22</v>
      </c>
      <c r="BH320" s="29" t="n">
        <v>2.229</v>
      </c>
      <c r="BI320" s="29" t="n">
        <v>2.242</v>
      </c>
      <c r="BJ320" s="29" t="n">
        <v>2.279</v>
      </c>
      <c r="BK320" s="29" t="n">
        <v>2.331</v>
      </c>
      <c r="BL320" s="29" t="n">
        <v>2.411</v>
      </c>
      <c r="BM320" s="29" t="n">
        <v>2.496</v>
      </c>
      <c r="BN320" s="29" t="n">
        <v>2.513</v>
      </c>
      <c r="BO320" s="29" t="n">
        <v>2.393</v>
      </c>
      <c r="BP320" s="29" t="n">
        <v>2.323</v>
      </c>
      <c r="BQ320" s="29" t="n">
        <v>2.28</v>
      </c>
      <c r="BR320" s="29" t="n">
        <v>2.288</v>
      </c>
      <c r="BS320" s="29" t="n">
        <v>2.3</v>
      </c>
      <c r="BT320" s="29" t="n">
        <v>2.309</v>
      </c>
      <c r="BU320" s="29" t="n">
        <v>2.322</v>
      </c>
      <c r="BV320" s="29" t="n">
        <v>2.359</v>
      </c>
      <c r="BW320" s="29" t="n">
        <v>2.411</v>
      </c>
      <c r="BX320" s="29" t="n">
        <v>2.491</v>
      </c>
      <c r="BY320" s="29" t="n">
        <v>2.576</v>
      </c>
      <c r="BZ320" s="29" t="n">
        <v>2.603</v>
      </c>
      <c r="CA320" s="29" t="n">
        <v>2.483</v>
      </c>
      <c r="CB320" s="29" t="n">
        <v>2.413</v>
      </c>
      <c r="CC320" s="29" t="n">
        <v>2.37</v>
      </c>
      <c r="CD320" s="29" t="n">
        <v>2.378</v>
      </c>
      <c r="CE320" s="29" t="n">
        <v>2.39</v>
      </c>
      <c r="CF320" s="29" t="n">
        <v>2.399</v>
      </c>
      <c r="CG320" s="29" t="n">
        <v>2.412</v>
      </c>
      <c r="CH320" s="29" t="n">
        <v>2.449</v>
      </c>
      <c r="CI320" s="29" t="n">
        <v>2.501</v>
      </c>
      <c r="CJ320" s="29" t="n">
        <v>2.581</v>
      </c>
      <c r="CK320" s="29" t="n">
        <v>2.666</v>
      </c>
      <c r="CL320" s="29" t="n">
        <v>2.703</v>
      </c>
      <c r="CM320" s="29" t="n">
        <v>2.583</v>
      </c>
      <c r="CN320" s="29" t="n">
        <v>2.513</v>
      </c>
      <c r="CO320" s="29" t="n">
        <v>2.47</v>
      </c>
      <c r="CP320" s="29" t="n">
        <v>2.478</v>
      </c>
      <c r="CQ320" s="29" t="n">
        <v>2.49</v>
      </c>
      <c r="CR320" s="29" t="n">
        <v>2.499</v>
      </c>
      <c r="CS320" s="29" t="n">
        <v>2.512</v>
      </c>
      <c r="CT320" s="29" t="n">
        <v>2.549</v>
      </c>
      <c r="CU320" s="29" t="n">
        <v>2.601</v>
      </c>
      <c r="CV320" s="29" t="n">
        <v>2.681</v>
      </c>
      <c r="CW320" s="29" t="n">
        <v>2.766</v>
      </c>
      <c r="CX320" s="29" t="n">
        <v>2.813</v>
      </c>
      <c r="CY320" s="29" t="n">
        <v>2.693</v>
      </c>
      <c r="CZ320" s="29" t="n">
        <v>2.623</v>
      </c>
      <c r="DA320" s="29" t="n">
        <v>2.58</v>
      </c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12.75" hidden="false" customHeight="false" outlineLevel="0" collapsed="false">
      <c r="A321" s="1" t="n">
        <f aca="false">WEEKDAY(C321,2)</f>
        <v>4</v>
      </c>
      <c r="B321" s="1" t="n">
        <f aca="false">MONTH(C321)</f>
        <v>4</v>
      </c>
      <c r="C321" s="23" t="n">
        <v>34438</v>
      </c>
      <c r="D321" s="0" t="n">
        <f aca="false">MONTH(R321)</f>
        <v>4</v>
      </c>
      <c r="E321" s="0" t="n">
        <f aca="false">YEAR(R321)</f>
        <v>1994</v>
      </c>
      <c r="F321" s="3" t="n">
        <f aca="false">L321-K321</f>
        <v>0.1136</v>
      </c>
      <c r="G321" s="3" t="n">
        <f aca="false">N321-M321</f>
        <v>0.0600000000000005</v>
      </c>
      <c r="H321" s="3" t="n">
        <f aca="false">O321-N321</f>
        <v>0.0749999999999997</v>
      </c>
      <c r="I321" s="3" t="n">
        <f aca="false">O321-M321</f>
        <v>0.135</v>
      </c>
      <c r="J321" s="4" t="n">
        <f aca="false">VLOOKUP(C321,'Nymex hist.'!A:B,2,0)</f>
        <v>2.163</v>
      </c>
      <c r="K321" s="4" t="n">
        <f aca="false">AVERAGE(AG321:AM321)</f>
        <v>2.168</v>
      </c>
      <c r="L321" s="4" t="n">
        <f aca="false">AVERAGE(AN321:AR321)</f>
        <v>2.2816</v>
      </c>
      <c r="M321" s="4" t="n">
        <f aca="false">SUMIF($S$3:$FQ$3,$E321+1,$S321:$FQ321)/COUNTIF($S$3:$FQ$3,$E321+1)</f>
        <v>2.22908333333333</v>
      </c>
      <c r="N321" s="4" t="n">
        <f aca="false">SUMIF($S$3:$FQ$3,$E321+2,$S321:$FQ321)/COUNTIF($S$3:$FQ$3,$E321+2)</f>
        <v>2.28908333333333</v>
      </c>
      <c r="O321" s="4" t="n">
        <f aca="false">SUMIF($S$3:$FQ$3,$E321+3,$S321:$FQ321)/COUNTIF($S$3:$FQ$3,$E321+3)</f>
        <v>2.36408333333333</v>
      </c>
      <c r="P321" s="4" t="n">
        <f aca="false">SUMIF($S$3:$FQ$3,$E321+4,$S321:$FQ321)/COUNTIF($S$3:$FQ$3,$E321+4)</f>
        <v>2.45408333333333</v>
      </c>
      <c r="Q321" s="4" t="n">
        <f aca="false">SUMIF($S$3:$FQ$3,$E321+5,$S321:$FQ321)/COUNTIF($S$3:$FQ$3,$E321+5)</f>
        <v>2.55408333333333</v>
      </c>
      <c r="R321" s="21" t="n">
        <v>34438</v>
      </c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 t="n">
        <v>2.163</v>
      </c>
      <c r="AI321" s="32" t="n">
        <v>2.175</v>
      </c>
      <c r="AJ321" s="37" t="n">
        <v>2.155</v>
      </c>
      <c r="AK321" s="32" t="n">
        <v>2.155</v>
      </c>
      <c r="AL321" s="32" t="n">
        <v>2.165</v>
      </c>
      <c r="AM321" s="32" t="n">
        <v>2.195</v>
      </c>
      <c r="AN321" s="32" t="n">
        <v>2.275</v>
      </c>
      <c r="AO321" s="32" t="n">
        <v>2.357</v>
      </c>
      <c r="AP321" s="32" t="n">
        <v>2.362</v>
      </c>
      <c r="AQ321" s="32" t="n">
        <v>2.242</v>
      </c>
      <c r="AR321" s="32" t="n">
        <v>2.172</v>
      </c>
      <c r="AS321" s="32" t="n">
        <v>2.13</v>
      </c>
      <c r="AT321" s="32" t="n">
        <v>2.14</v>
      </c>
      <c r="AU321" s="32" t="n">
        <v>2.152</v>
      </c>
      <c r="AV321" s="32" t="n">
        <v>2.161</v>
      </c>
      <c r="AW321" s="32" t="n">
        <v>2.174</v>
      </c>
      <c r="AX321" s="32" t="n">
        <v>2.211</v>
      </c>
      <c r="AY321" s="32" t="n">
        <v>2.253</v>
      </c>
      <c r="AZ321" s="32" t="n">
        <v>2.335</v>
      </c>
      <c r="BA321" s="32" t="n">
        <v>2.417</v>
      </c>
      <c r="BB321" s="32" t="n">
        <v>2.422</v>
      </c>
      <c r="BC321" s="32" t="n">
        <v>2.302</v>
      </c>
      <c r="BD321" s="32" t="n">
        <v>2.232</v>
      </c>
      <c r="BE321" s="32" t="n">
        <v>2.19</v>
      </c>
      <c r="BF321" s="32" t="n">
        <v>2.2</v>
      </c>
      <c r="BG321" s="32" t="n">
        <v>2.212</v>
      </c>
      <c r="BH321" s="32" t="n">
        <v>2.221</v>
      </c>
      <c r="BI321" s="32" t="n">
        <v>2.234</v>
      </c>
      <c r="BJ321" s="32" t="n">
        <v>2.271</v>
      </c>
      <c r="BK321" s="32" t="n">
        <v>2.313</v>
      </c>
      <c r="BL321" s="32" t="n">
        <v>2.395</v>
      </c>
      <c r="BM321" s="32" t="n">
        <v>2.477</v>
      </c>
      <c r="BN321" s="32" t="n">
        <v>2.497</v>
      </c>
      <c r="BO321" s="32" t="n">
        <v>2.377</v>
      </c>
      <c r="BP321" s="32" t="n">
        <v>2.307</v>
      </c>
      <c r="BQ321" s="32" t="n">
        <v>2.265</v>
      </c>
      <c r="BR321" s="32" t="n">
        <v>2.275</v>
      </c>
      <c r="BS321" s="32" t="n">
        <v>2.287</v>
      </c>
      <c r="BT321" s="32" t="n">
        <v>2.296</v>
      </c>
      <c r="BU321" s="32" t="n">
        <v>2.309</v>
      </c>
      <c r="BV321" s="32" t="n">
        <v>2.346</v>
      </c>
      <c r="BW321" s="32" t="n">
        <v>2.388</v>
      </c>
      <c r="BX321" s="32" t="n">
        <v>2.47</v>
      </c>
      <c r="BY321" s="32" t="n">
        <v>2.552</v>
      </c>
      <c r="BZ321" s="32" t="n">
        <v>2.587</v>
      </c>
      <c r="CA321" s="32" t="n">
        <v>2.467</v>
      </c>
      <c r="CB321" s="32" t="n">
        <v>2.397</v>
      </c>
      <c r="CC321" s="32" t="n">
        <v>2.355</v>
      </c>
      <c r="CD321" s="32" t="n">
        <v>2.365</v>
      </c>
      <c r="CE321" s="32" t="n">
        <v>2.377</v>
      </c>
      <c r="CF321" s="32" t="n">
        <v>2.386</v>
      </c>
      <c r="CG321" s="32" t="n">
        <v>2.399</v>
      </c>
      <c r="CH321" s="32" t="n">
        <v>2.436</v>
      </c>
      <c r="CI321" s="32" t="n">
        <v>2.478</v>
      </c>
      <c r="CJ321" s="32" t="n">
        <v>2.56</v>
      </c>
      <c r="CK321" s="32" t="n">
        <v>2.642</v>
      </c>
      <c r="CL321" s="32" t="n">
        <v>2.687</v>
      </c>
      <c r="CM321" s="32" t="n">
        <v>2.567</v>
      </c>
      <c r="CN321" s="32" t="n">
        <v>2.497</v>
      </c>
      <c r="CO321" s="32" t="n">
        <v>2.455</v>
      </c>
      <c r="CP321" s="32" t="n">
        <v>2.465</v>
      </c>
      <c r="CQ321" s="32" t="n">
        <v>2.477</v>
      </c>
      <c r="CR321" s="32" t="n">
        <v>2.486</v>
      </c>
      <c r="CS321" s="32" t="n">
        <v>2.499</v>
      </c>
      <c r="CT321" s="32" t="n">
        <v>2.536</v>
      </c>
      <c r="CU321" s="32" t="n">
        <v>2.578</v>
      </c>
      <c r="CV321" s="32" t="n">
        <v>2.66</v>
      </c>
      <c r="CW321" s="32" t="n">
        <v>2.742</v>
      </c>
      <c r="CX321" s="32" t="n">
        <v>2.797</v>
      </c>
      <c r="CY321" s="32" t="n">
        <v>2.677</v>
      </c>
      <c r="CZ321" s="32" t="n">
        <v>2.607</v>
      </c>
      <c r="DA321" s="32" t="n">
        <v>2.565</v>
      </c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</row>
    <row r="322" customFormat="false" ht="12.75" hidden="true" customHeight="false" outlineLevel="0" collapsed="false">
      <c r="A322" s="0" t="n">
        <f aca="false">WEEKDAY(C322,2)</f>
        <v>5</v>
      </c>
      <c r="B322" s="0" t="n">
        <f aca="false">MONTH(C322)</f>
        <v>4</v>
      </c>
      <c r="C322" s="23" t="n">
        <v>34439</v>
      </c>
      <c r="D322" s="0" t="n">
        <f aca="false">MONTH(R322)</f>
        <v>4</v>
      </c>
      <c r="E322" s="0" t="n">
        <f aca="false">YEAR(R322)</f>
        <v>1994</v>
      </c>
      <c r="F322" s="35" t="n">
        <f aca="false">L322-K322</f>
        <v>0.100966666666667</v>
      </c>
      <c r="G322" s="24" t="n">
        <f aca="false">N322-M322</f>
        <v>0.0700000000000003</v>
      </c>
      <c r="H322" s="24" t="n">
        <f aca="false">O322-N322</f>
        <v>0.0749999999999997</v>
      </c>
      <c r="I322" s="24" t="n">
        <f aca="false">O322-M322</f>
        <v>0.145</v>
      </c>
      <c r="J322" s="25" t="n">
        <f aca="false">VLOOKUP(C322,'Nymex hist.'!A:B,2,0)</f>
        <v>2.187</v>
      </c>
      <c r="K322" s="34" t="n">
        <f aca="false">AVERAGE(AG322:AM322)</f>
        <v>2.18883333333333</v>
      </c>
      <c r="L322" s="34" t="n">
        <f aca="false">AVERAGE(AN322:AR322)</f>
        <v>2.2898</v>
      </c>
      <c r="M322" s="27" t="n">
        <f aca="false">SUMIF($S$3:$FQ$3,$E322+1,$S322:$FQ322)/COUNTIF($S$3:$FQ$3,$E322+1)</f>
        <v>2.24083333333333</v>
      </c>
      <c r="N322" s="27" t="n">
        <f aca="false">SUMIF($S$3:$FQ$3,$E322+2,$S322:$FQ322)/COUNTIF($S$3:$FQ$3,$E322+2)</f>
        <v>2.31083333333333</v>
      </c>
      <c r="O322" s="27" t="n">
        <f aca="false">SUMIF($S$3:$FQ$3,$E322+3,$S322:$FQ322)/COUNTIF($S$3:$FQ$3,$E322+3)</f>
        <v>2.38583333333333</v>
      </c>
      <c r="P322" s="27" t="n">
        <f aca="false">SUMIF($S$3:$FQ$3,$E322+4,$S322:$FQ322)/COUNTIF($S$3:$FQ$3,$E322+4)</f>
        <v>2.47583333333333</v>
      </c>
      <c r="Q322" s="27" t="n">
        <f aca="false">SUMIF($S$3:$FQ$3,$E322+5,$S322:$FQ322)/COUNTIF($S$3:$FQ$3,$E322+5)</f>
        <v>2.57583333333333</v>
      </c>
      <c r="R322" s="28" t="n">
        <v>34439</v>
      </c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 t="n">
        <v>2.187</v>
      </c>
      <c r="AI322" s="29" t="n">
        <v>2.196</v>
      </c>
      <c r="AJ322" s="30" t="n">
        <v>2.183</v>
      </c>
      <c r="AK322" s="29" t="n">
        <v>2.178</v>
      </c>
      <c r="AL322" s="29" t="n">
        <v>2.181</v>
      </c>
      <c r="AM322" s="29" t="n">
        <v>2.208</v>
      </c>
      <c r="AN322" s="29" t="n">
        <v>2.286</v>
      </c>
      <c r="AO322" s="29" t="n">
        <v>2.366</v>
      </c>
      <c r="AP322" s="29" t="n">
        <v>2.369</v>
      </c>
      <c r="AQ322" s="29" t="n">
        <v>2.249</v>
      </c>
      <c r="AR322" s="29" t="n">
        <v>2.179</v>
      </c>
      <c r="AS322" s="29" t="n">
        <v>2.137</v>
      </c>
      <c r="AT322" s="29" t="n">
        <v>2.147</v>
      </c>
      <c r="AU322" s="29" t="n">
        <v>2.157</v>
      </c>
      <c r="AV322" s="29" t="n">
        <v>2.168</v>
      </c>
      <c r="AW322" s="29" t="n">
        <v>2.188</v>
      </c>
      <c r="AX322" s="29" t="n">
        <v>2.223</v>
      </c>
      <c r="AY322" s="29" t="n">
        <v>2.281</v>
      </c>
      <c r="AZ322" s="29" t="n">
        <v>2.356</v>
      </c>
      <c r="BA322" s="29" t="n">
        <v>2.436</v>
      </c>
      <c r="BB322" s="29" t="n">
        <v>2.439</v>
      </c>
      <c r="BC322" s="29" t="n">
        <v>2.319</v>
      </c>
      <c r="BD322" s="29" t="n">
        <v>2.249</v>
      </c>
      <c r="BE322" s="29" t="n">
        <v>2.207</v>
      </c>
      <c r="BF322" s="29" t="n">
        <v>2.217</v>
      </c>
      <c r="BG322" s="29" t="n">
        <v>2.227</v>
      </c>
      <c r="BH322" s="29" t="n">
        <v>2.238</v>
      </c>
      <c r="BI322" s="29" t="n">
        <v>2.258</v>
      </c>
      <c r="BJ322" s="29" t="n">
        <v>2.293</v>
      </c>
      <c r="BK322" s="29" t="n">
        <v>2.351</v>
      </c>
      <c r="BL322" s="29" t="n">
        <v>2.426</v>
      </c>
      <c r="BM322" s="29" t="n">
        <v>2.506</v>
      </c>
      <c r="BN322" s="29" t="n">
        <v>2.514</v>
      </c>
      <c r="BO322" s="29" t="n">
        <v>2.394</v>
      </c>
      <c r="BP322" s="29" t="n">
        <v>2.324</v>
      </c>
      <c r="BQ322" s="29" t="n">
        <v>2.282</v>
      </c>
      <c r="BR322" s="29" t="n">
        <v>2.292</v>
      </c>
      <c r="BS322" s="29" t="n">
        <v>2.302</v>
      </c>
      <c r="BT322" s="29" t="n">
        <v>2.313</v>
      </c>
      <c r="BU322" s="29" t="n">
        <v>2.333</v>
      </c>
      <c r="BV322" s="29" t="n">
        <v>2.368</v>
      </c>
      <c r="BW322" s="29" t="n">
        <v>2.426</v>
      </c>
      <c r="BX322" s="29" t="n">
        <v>2.501</v>
      </c>
      <c r="BY322" s="29" t="n">
        <v>2.581</v>
      </c>
      <c r="BZ322" s="29" t="n">
        <v>2.604</v>
      </c>
      <c r="CA322" s="29" t="n">
        <v>2.484</v>
      </c>
      <c r="CB322" s="29" t="n">
        <v>2.414</v>
      </c>
      <c r="CC322" s="29" t="n">
        <v>2.372</v>
      </c>
      <c r="CD322" s="29" t="n">
        <v>2.382</v>
      </c>
      <c r="CE322" s="29" t="n">
        <v>2.392</v>
      </c>
      <c r="CF322" s="29" t="n">
        <v>2.403</v>
      </c>
      <c r="CG322" s="29" t="n">
        <v>2.423</v>
      </c>
      <c r="CH322" s="29" t="n">
        <v>2.458</v>
      </c>
      <c r="CI322" s="29" t="n">
        <v>2.516</v>
      </c>
      <c r="CJ322" s="29" t="n">
        <v>2.591</v>
      </c>
      <c r="CK322" s="29" t="n">
        <v>2.671</v>
      </c>
      <c r="CL322" s="29" t="n">
        <v>2.704</v>
      </c>
      <c r="CM322" s="29" t="n">
        <v>2.584</v>
      </c>
      <c r="CN322" s="29" t="n">
        <v>2.514</v>
      </c>
      <c r="CO322" s="29" t="n">
        <v>2.472</v>
      </c>
      <c r="CP322" s="29" t="n">
        <v>2.482</v>
      </c>
      <c r="CQ322" s="29" t="n">
        <v>2.492</v>
      </c>
      <c r="CR322" s="29" t="n">
        <v>2.503</v>
      </c>
      <c r="CS322" s="29" t="n">
        <v>2.523</v>
      </c>
      <c r="CT322" s="29" t="n">
        <v>2.558</v>
      </c>
      <c r="CU322" s="29" t="n">
        <v>2.616</v>
      </c>
      <c r="CV322" s="29" t="n">
        <v>2.691</v>
      </c>
      <c r="CW322" s="29" t="n">
        <v>2.771</v>
      </c>
      <c r="CX322" s="29" t="n">
        <v>2.814</v>
      </c>
      <c r="CY322" s="29" t="n">
        <v>2.694</v>
      </c>
      <c r="CZ322" s="29" t="n">
        <v>2.624</v>
      </c>
      <c r="DA322" s="29" t="n">
        <v>2.582</v>
      </c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12.75" hidden="true" customHeight="false" outlineLevel="0" collapsed="false">
      <c r="A323" s="0" t="n">
        <f aca="false">WEEKDAY(C323,2)</f>
        <v>1</v>
      </c>
      <c r="B323" s="0" t="n">
        <f aca="false">MONTH(C323)</f>
        <v>4</v>
      </c>
      <c r="C323" s="23" t="n">
        <v>34442</v>
      </c>
      <c r="D323" s="0" t="n">
        <f aca="false">MONTH(R323)</f>
        <v>4</v>
      </c>
      <c r="E323" s="0" t="n">
        <f aca="false">YEAR(R323)</f>
        <v>1994</v>
      </c>
      <c r="F323" s="35" t="n">
        <f aca="false">L323-K323</f>
        <v>0.0994999999999999</v>
      </c>
      <c r="G323" s="24" t="n">
        <f aca="false">N323-M323</f>
        <v>0.0700000000000003</v>
      </c>
      <c r="H323" s="24" t="n">
        <f aca="false">O323-N323</f>
        <v>0.0800000000000001</v>
      </c>
      <c r="I323" s="24" t="n">
        <f aca="false">O323-M323</f>
        <v>0.15</v>
      </c>
      <c r="J323" s="25" t="n">
        <f aca="false">VLOOKUP(C323,'Nymex hist.'!A:B,2,0)</f>
        <v>2.156</v>
      </c>
      <c r="K323" s="34" t="n">
        <f aca="false">AVERAGE(AG323:AM323)</f>
        <v>2.1865</v>
      </c>
      <c r="L323" s="34" t="n">
        <f aca="false">AVERAGE(AN323:AR323)</f>
        <v>2.286</v>
      </c>
      <c r="M323" s="27" t="n">
        <f aca="false">SUMIF($S$3:$FQ$3,$E323+1,$S323:$FQ323)/COUNTIF($S$3:$FQ$3,$E323+1)</f>
        <v>2.235</v>
      </c>
      <c r="N323" s="27" t="n">
        <f aca="false">SUMIF($S$3:$FQ$3,$E323+2,$S323:$FQ323)/COUNTIF($S$3:$FQ$3,$E323+2)</f>
        <v>2.305</v>
      </c>
      <c r="O323" s="27" t="n">
        <f aca="false">SUMIF($S$3:$FQ$3,$E323+3,$S323:$FQ323)/COUNTIF($S$3:$FQ$3,$E323+3)</f>
        <v>2.385</v>
      </c>
      <c r="P323" s="27" t="n">
        <f aca="false">SUMIF($S$3:$FQ$3,$E323+4,$S323:$FQ323)/COUNTIF($S$3:$FQ$3,$E323+4)</f>
        <v>2.4775</v>
      </c>
      <c r="Q323" s="27" t="n">
        <f aca="false">SUMIF($S$3:$FQ$3,$E323+5,$S323:$FQ323)/COUNTIF($S$3:$FQ$3,$E323+5)</f>
        <v>2.5825</v>
      </c>
      <c r="R323" s="28" t="n">
        <v>34442</v>
      </c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 t="n">
        <v>2.156</v>
      </c>
      <c r="AI323" s="29" t="n">
        <v>2.198</v>
      </c>
      <c r="AJ323" s="30" t="n">
        <v>2.187</v>
      </c>
      <c r="AK323" s="29" t="n">
        <v>2.183</v>
      </c>
      <c r="AL323" s="29" t="n">
        <v>2.185</v>
      </c>
      <c r="AM323" s="29" t="n">
        <v>2.21</v>
      </c>
      <c r="AN323" s="29" t="n">
        <v>2.285</v>
      </c>
      <c r="AO323" s="29" t="n">
        <v>2.363</v>
      </c>
      <c r="AP323" s="29" t="n">
        <v>2.365</v>
      </c>
      <c r="AQ323" s="29" t="n">
        <v>2.244</v>
      </c>
      <c r="AR323" s="29" t="n">
        <v>2.173</v>
      </c>
      <c r="AS323" s="29" t="n">
        <v>2.13</v>
      </c>
      <c r="AT323" s="29" t="n">
        <v>2.14</v>
      </c>
      <c r="AU323" s="29" t="n">
        <v>2.15</v>
      </c>
      <c r="AV323" s="29" t="n">
        <v>2.16</v>
      </c>
      <c r="AW323" s="29" t="n">
        <v>2.18</v>
      </c>
      <c r="AX323" s="29" t="n">
        <v>2.215</v>
      </c>
      <c r="AY323" s="29" t="n">
        <v>2.275</v>
      </c>
      <c r="AZ323" s="29" t="n">
        <v>2.355</v>
      </c>
      <c r="BA323" s="29" t="n">
        <v>2.433</v>
      </c>
      <c r="BB323" s="29" t="n">
        <v>2.435</v>
      </c>
      <c r="BC323" s="29" t="n">
        <v>2.314</v>
      </c>
      <c r="BD323" s="29" t="n">
        <v>2.243</v>
      </c>
      <c r="BE323" s="29" t="n">
        <v>2.2</v>
      </c>
      <c r="BF323" s="29" t="n">
        <v>2.21</v>
      </c>
      <c r="BG323" s="29" t="n">
        <v>2.22</v>
      </c>
      <c r="BH323" s="29" t="n">
        <v>2.23</v>
      </c>
      <c r="BI323" s="29" t="n">
        <v>2.25</v>
      </c>
      <c r="BJ323" s="29" t="n">
        <v>2.285</v>
      </c>
      <c r="BK323" s="29" t="n">
        <v>2.345</v>
      </c>
      <c r="BL323" s="29" t="n">
        <v>2.425</v>
      </c>
      <c r="BM323" s="29" t="n">
        <v>2.503</v>
      </c>
      <c r="BN323" s="29" t="n">
        <v>2.515</v>
      </c>
      <c r="BO323" s="29" t="n">
        <v>2.394</v>
      </c>
      <c r="BP323" s="29" t="n">
        <v>2.323</v>
      </c>
      <c r="BQ323" s="29" t="n">
        <v>2.28</v>
      </c>
      <c r="BR323" s="29" t="n">
        <v>2.29</v>
      </c>
      <c r="BS323" s="29" t="n">
        <v>2.3</v>
      </c>
      <c r="BT323" s="29" t="n">
        <v>2.31</v>
      </c>
      <c r="BU323" s="29" t="n">
        <v>2.33</v>
      </c>
      <c r="BV323" s="29" t="n">
        <v>2.365</v>
      </c>
      <c r="BW323" s="29" t="n">
        <v>2.425</v>
      </c>
      <c r="BX323" s="29" t="n">
        <v>2.505</v>
      </c>
      <c r="BY323" s="29" t="n">
        <v>2.583</v>
      </c>
      <c r="BZ323" s="29" t="n">
        <v>2.6075</v>
      </c>
      <c r="CA323" s="29" t="n">
        <v>2.4865</v>
      </c>
      <c r="CB323" s="29" t="n">
        <v>2.4155</v>
      </c>
      <c r="CC323" s="29" t="n">
        <v>2.3725</v>
      </c>
      <c r="CD323" s="29" t="n">
        <v>2.3825</v>
      </c>
      <c r="CE323" s="29" t="n">
        <v>2.3925</v>
      </c>
      <c r="CF323" s="29" t="n">
        <v>2.4025</v>
      </c>
      <c r="CG323" s="29" t="n">
        <v>2.4225</v>
      </c>
      <c r="CH323" s="29" t="n">
        <v>2.4575</v>
      </c>
      <c r="CI323" s="29" t="n">
        <v>2.5175</v>
      </c>
      <c r="CJ323" s="29" t="n">
        <v>2.5975</v>
      </c>
      <c r="CK323" s="29" t="n">
        <v>2.6755</v>
      </c>
      <c r="CL323" s="29" t="n">
        <v>2.7125</v>
      </c>
      <c r="CM323" s="29" t="n">
        <v>2.5915</v>
      </c>
      <c r="CN323" s="29" t="n">
        <v>2.5205</v>
      </c>
      <c r="CO323" s="29" t="n">
        <v>2.4775</v>
      </c>
      <c r="CP323" s="29" t="n">
        <v>2.4875</v>
      </c>
      <c r="CQ323" s="29" t="n">
        <v>2.4975</v>
      </c>
      <c r="CR323" s="29" t="n">
        <v>2.5075</v>
      </c>
      <c r="CS323" s="29" t="n">
        <v>2.5275</v>
      </c>
      <c r="CT323" s="29" t="n">
        <v>2.5625</v>
      </c>
      <c r="CU323" s="29" t="n">
        <v>2.6225</v>
      </c>
      <c r="CV323" s="29" t="n">
        <v>2.7025</v>
      </c>
      <c r="CW323" s="29" t="n">
        <v>2.7805</v>
      </c>
      <c r="CX323" s="29" t="n">
        <v>2.8225</v>
      </c>
      <c r="CY323" s="29" t="n">
        <v>2.7015</v>
      </c>
      <c r="CZ323" s="29" t="n">
        <v>2.6305</v>
      </c>
      <c r="DA323" s="29" t="n">
        <v>2.5875</v>
      </c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12.75" hidden="true" customHeight="false" outlineLevel="0" collapsed="false">
      <c r="A324" s="0" t="n">
        <f aca="false">WEEKDAY(C324,2)</f>
        <v>2</v>
      </c>
      <c r="B324" s="0" t="n">
        <f aca="false">MONTH(C324)</f>
        <v>4</v>
      </c>
      <c r="C324" s="23" t="n">
        <v>34443</v>
      </c>
      <c r="D324" s="0" t="n">
        <f aca="false">MONTH(R324)</f>
        <v>4</v>
      </c>
      <c r="E324" s="0" t="n">
        <f aca="false">YEAR(R324)</f>
        <v>1994</v>
      </c>
      <c r="F324" s="35" t="n">
        <f aca="false">L324-K324</f>
        <v>0.1151</v>
      </c>
      <c r="G324" s="24" t="n">
        <f aca="false">N324-M324</f>
        <v>0.0700000000000003</v>
      </c>
      <c r="H324" s="24" t="n">
        <f aca="false">O324-N324</f>
        <v>0.0800000000000001</v>
      </c>
      <c r="I324" s="24" t="n">
        <f aca="false">O324-M324</f>
        <v>0.15</v>
      </c>
      <c r="J324" s="25" t="n">
        <f aca="false">VLOOKUP(C324,'Nymex hist.'!A:B,2,0)</f>
        <v>2.129</v>
      </c>
      <c r="K324" s="34" t="n">
        <f aca="false">AVERAGE(AG324:AM324)</f>
        <v>2.1705</v>
      </c>
      <c r="L324" s="34" t="n">
        <f aca="false">AVERAGE(AN324:AR324)</f>
        <v>2.2856</v>
      </c>
      <c r="M324" s="27" t="n">
        <f aca="false">SUMIF($S$3:$FQ$3,$E324+1,$S324:$FQ324)/COUNTIF($S$3:$FQ$3,$E324+1)</f>
        <v>2.23425</v>
      </c>
      <c r="N324" s="27" t="n">
        <f aca="false">SUMIF($S$3:$FQ$3,$E324+2,$S324:$FQ324)/COUNTIF($S$3:$FQ$3,$E324+2)</f>
        <v>2.30425</v>
      </c>
      <c r="O324" s="27" t="n">
        <f aca="false">SUMIF($S$3:$FQ$3,$E324+3,$S324:$FQ324)/COUNTIF($S$3:$FQ$3,$E324+3)</f>
        <v>2.38425</v>
      </c>
      <c r="P324" s="27" t="n">
        <f aca="false">SUMIF($S$3:$FQ$3,$E324+4,$S324:$FQ324)/COUNTIF($S$3:$FQ$3,$E324+4)</f>
        <v>2.47675</v>
      </c>
      <c r="Q324" s="27" t="n">
        <f aca="false">SUMIF($S$3:$FQ$3,$E324+5,$S324:$FQ324)/COUNTIF($S$3:$FQ$3,$E324+5)</f>
        <v>2.58175</v>
      </c>
      <c r="R324" s="28" t="n">
        <v>34443</v>
      </c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 t="n">
        <v>2.129</v>
      </c>
      <c r="AI324" s="29" t="n">
        <v>2.169</v>
      </c>
      <c r="AJ324" s="30" t="n">
        <v>2.167</v>
      </c>
      <c r="AK324" s="29" t="n">
        <v>2.172</v>
      </c>
      <c r="AL324" s="29" t="n">
        <v>2.179</v>
      </c>
      <c r="AM324" s="29" t="n">
        <v>2.207</v>
      </c>
      <c r="AN324" s="29" t="n">
        <v>2.282</v>
      </c>
      <c r="AO324" s="29" t="n">
        <v>2.365</v>
      </c>
      <c r="AP324" s="29" t="n">
        <v>2.367</v>
      </c>
      <c r="AQ324" s="29" t="n">
        <v>2.242</v>
      </c>
      <c r="AR324" s="29" t="n">
        <v>2.172</v>
      </c>
      <c r="AS324" s="29" t="n">
        <v>2.129</v>
      </c>
      <c r="AT324" s="29" t="n">
        <v>2.139</v>
      </c>
      <c r="AU324" s="29" t="n">
        <v>2.149</v>
      </c>
      <c r="AV324" s="29" t="n">
        <v>2.159</v>
      </c>
      <c r="AW324" s="29" t="n">
        <v>2.179</v>
      </c>
      <c r="AX324" s="29" t="n">
        <v>2.214</v>
      </c>
      <c r="AY324" s="29" t="n">
        <v>2.274</v>
      </c>
      <c r="AZ324" s="29" t="n">
        <v>2.352</v>
      </c>
      <c r="BA324" s="29" t="n">
        <v>2.435</v>
      </c>
      <c r="BB324" s="29" t="n">
        <v>2.437</v>
      </c>
      <c r="BC324" s="29" t="n">
        <v>2.312</v>
      </c>
      <c r="BD324" s="29" t="n">
        <v>2.242</v>
      </c>
      <c r="BE324" s="29" t="n">
        <v>2.199</v>
      </c>
      <c r="BF324" s="29" t="n">
        <v>2.209</v>
      </c>
      <c r="BG324" s="29" t="n">
        <v>2.219</v>
      </c>
      <c r="BH324" s="29" t="n">
        <v>2.229</v>
      </c>
      <c r="BI324" s="29" t="n">
        <v>2.249</v>
      </c>
      <c r="BJ324" s="29" t="n">
        <v>2.284</v>
      </c>
      <c r="BK324" s="29" t="n">
        <v>2.344</v>
      </c>
      <c r="BL324" s="29" t="n">
        <v>2.422</v>
      </c>
      <c r="BM324" s="29" t="n">
        <v>2.505</v>
      </c>
      <c r="BN324" s="29" t="n">
        <v>2.517</v>
      </c>
      <c r="BO324" s="29" t="n">
        <v>2.392</v>
      </c>
      <c r="BP324" s="29" t="n">
        <v>2.322</v>
      </c>
      <c r="BQ324" s="29" t="n">
        <v>2.279</v>
      </c>
      <c r="BR324" s="29" t="n">
        <v>2.289</v>
      </c>
      <c r="BS324" s="29" t="n">
        <v>2.299</v>
      </c>
      <c r="BT324" s="29" t="n">
        <v>2.309</v>
      </c>
      <c r="BU324" s="29" t="n">
        <v>2.329</v>
      </c>
      <c r="BV324" s="29" t="n">
        <v>2.364</v>
      </c>
      <c r="BW324" s="29" t="n">
        <v>2.424</v>
      </c>
      <c r="BX324" s="29" t="n">
        <v>2.502</v>
      </c>
      <c r="BY324" s="29" t="n">
        <v>2.585</v>
      </c>
      <c r="BZ324" s="29" t="n">
        <v>2.6095</v>
      </c>
      <c r="CA324" s="29" t="n">
        <v>2.4845</v>
      </c>
      <c r="CB324" s="29" t="n">
        <v>2.4145</v>
      </c>
      <c r="CC324" s="29" t="n">
        <v>2.3715</v>
      </c>
      <c r="CD324" s="29" t="n">
        <v>2.3815</v>
      </c>
      <c r="CE324" s="29" t="n">
        <v>2.3915</v>
      </c>
      <c r="CF324" s="29" t="n">
        <v>2.4015</v>
      </c>
      <c r="CG324" s="29" t="n">
        <v>2.4215</v>
      </c>
      <c r="CH324" s="29" t="n">
        <v>2.4565</v>
      </c>
      <c r="CI324" s="29" t="n">
        <v>2.5165</v>
      </c>
      <c r="CJ324" s="29" t="n">
        <v>2.5945</v>
      </c>
      <c r="CK324" s="29" t="n">
        <v>2.6775</v>
      </c>
      <c r="CL324" s="29" t="n">
        <v>2.7145</v>
      </c>
      <c r="CM324" s="29" t="n">
        <v>2.5895</v>
      </c>
      <c r="CN324" s="29" t="n">
        <v>2.5195</v>
      </c>
      <c r="CO324" s="29" t="n">
        <v>2.4765</v>
      </c>
      <c r="CP324" s="29" t="n">
        <v>2.4865</v>
      </c>
      <c r="CQ324" s="29" t="n">
        <v>2.4965</v>
      </c>
      <c r="CR324" s="29" t="n">
        <v>2.5065</v>
      </c>
      <c r="CS324" s="29" t="n">
        <v>2.5265</v>
      </c>
      <c r="CT324" s="29" t="n">
        <v>2.5615</v>
      </c>
      <c r="CU324" s="29" t="n">
        <v>2.6215</v>
      </c>
      <c r="CV324" s="29" t="n">
        <v>2.6995</v>
      </c>
      <c r="CW324" s="29" t="n">
        <v>2.7825</v>
      </c>
      <c r="CX324" s="29" t="n">
        <v>2.8245</v>
      </c>
      <c r="CY324" s="29" t="n">
        <v>2.6995</v>
      </c>
      <c r="CZ324" s="29" t="n">
        <v>2.6295</v>
      </c>
      <c r="DA324" s="29" t="n">
        <v>2.5865</v>
      </c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12.75" hidden="true" customHeight="false" outlineLevel="0" collapsed="false">
      <c r="A325" s="0" t="n">
        <f aca="false">WEEKDAY(C325,2)</f>
        <v>3</v>
      </c>
      <c r="B325" s="0" t="n">
        <f aca="false">MONTH(C325)</f>
        <v>4</v>
      </c>
      <c r="C325" s="23" t="n">
        <v>34444</v>
      </c>
      <c r="D325" s="0" t="n">
        <f aca="false">MONTH(R325)</f>
        <v>4</v>
      </c>
      <c r="E325" s="0" t="n">
        <f aca="false">YEAR(R325)</f>
        <v>1994</v>
      </c>
      <c r="F325" s="35" t="n">
        <f aca="false">L325-K325</f>
        <v>0.114133333333334</v>
      </c>
      <c r="G325" s="24" t="n">
        <f aca="false">N325-M325</f>
        <v>0.0700000000000003</v>
      </c>
      <c r="H325" s="24" t="n">
        <f aca="false">O325-N325</f>
        <v>0.085</v>
      </c>
      <c r="I325" s="24" t="n">
        <f aca="false">O325-M325</f>
        <v>0.155</v>
      </c>
      <c r="J325" s="25" t="n">
        <f aca="false">VLOOKUP(C325,'Nymex hist.'!A:B,2,0)</f>
        <v>2.139</v>
      </c>
      <c r="K325" s="34" t="n">
        <f aca="false">AVERAGE(AG325:AM325)</f>
        <v>2.17666666666667</v>
      </c>
      <c r="L325" s="34" t="n">
        <f aca="false">AVERAGE(AN325:AR325)</f>
        <v>2.2908</v>
      </c>
      <c r="M325" s="27" t="n">
        <f aca="false">SUMIF($S$3:$FQ$3,$E325+1,$S325:$FQ325)/COUNTIF($S$3:$FQ$3,$E325+1)</f>
        <v>2.23933333333333</v>
      </c>
      <c r="N325" s="27" t="n">
        <f aca="false">SUMIF($S$3:$FQ$3,$E325+2,$S325:$FQ325)/COUNTIF($S$3:$FQ$3,$E325+2)</f>
        <v>2.30933333333333</v>
      </c>
      <c r="O325" s="27" t="n">
        <f aca="false">SUMIF($S$3:$FQ$3,$E325+3,$S325:$FQ325)/COUNTIF($S$3:$FQ$3,$E325+3)</f>
        <v>2.39433333333333</v>
      </c>
      <c r="P325" s="27" t="n">
        <f aca="false">SUMIF($S$3:$FQ$3,$E325+4,$S325:$FQ325)/COUNTIF($S$3:$FQ$3,$E325+4)</f>
        <v>2.48933333333333</v>
      </c>
      <c r="Q325" s="27" t="n">
        <f aca="false">SUMIF($S$3:$FQ$3,$E325+5,$S325:$FQ325)/COUNTIF($S$3:$FQ$3,$E325+5)</f>
        <v>2.59433333333333</v>
      </c>
      <c r="R325" s="28" t="n">
        <v>34444</v>
      </c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 t="n">
        <v>2.139</v>
      </c>
      <c r="AI325" s="29" t="n">
        <v>2.169</v>
      </c>
      <c r="AJ325" s="30" t="n">
        <v>2.174</v>
      </c>
      <c r="AK325" s="29" t="n">
        <v>2.179</v>
      </c>
      <c r="AL325" s="29" t="n">
        <v>2.186</v>
      </c>
      <c r="AM325" s="29" t="n">
        <v>2.213</v>
      </c>
      <c r="AN325" s="29" t="n">
        <v>2.288</v>
      </c>
      <c r="AO325" s="29" t="n">
        <v>2.37</v>
      </c>
      <c r="AP325" s="29" t="n">
        <v>2.372</v>
      </c>
      <c r="AQ325" s="29" t="n">
        <v>2.247</v>
      </c>
      <c r="AR325" s="29" t="n">
        <v>2.177</v>
      </c>
      <c r="AS325" s="29" t="n">
        <v>2.134</v>
      </c>
      <c r="AT325" s="29" t="n">
        <v>2.144</v>
      </c>
      <c r="AU325" s="29" t="n">
        <v>2.154</v>
      </c>
      <c r="AV325" s="29" t="n">
        <v>2.164</v>
      </c>
      <c r="AW325" s="29" t="n">
        <v>2.184</v>
      </c>
      <c r="AX325" s="29" t="n">
        <v>2.219</v>
      </c>
      <c r="AY325" s="29" t="n">
        <v>2.279</v>
      </c>
      <c r="AZ325" s="29" t="n">
        <v>2.358</v>
      </c>
      <c r="BA325" s="29" t="n">
        <v>2.44</v>
      </c>
      <c r="BB325" s="29" t="n">
        <v>2.442</v>
      </c>
      <c r="BC325" s="29" t="n">
        <v>2.317</v>
      </c>
      <c r="BD325" s="29" t="n">
        <v>2.247</v>
      </c>
      <c r="BE325" s="29" t="n">
        <v>2.204</v>
      </c>
      <c r="BF325" s="29" t="n">
        <v>2.214</v>
      </c>
      <c r="BG325" s="29" t="n">
        <v>2.224</v>
      </c>
      <c r="BH325" s="29" t="n">
        <v>2.234</v>
      </c>
      <c r="BI325" s="29" t="n">
        <v>2.254</v>
      </c>
      <c r="BJ325" s="29" t="n">
        <v>2.289</v>
      </c>
      <c r="BK325" s="29" t="n">
        <v>2.349</v>
      </c>
      <c r="BL325" s="29" t="n">
        <v>2.428</v>
      </c>
      <c r="BM325" s="29" t="n">
        <v>2.51</v>
      </c>
      <c r="BN325" s="29" t="n">
        <v>2.527</v>
      </c>
      <c r="BO325" s="29" t="n">
        <v>2.402</v>
      </c>
      <c r="BP325" s="29" t="n">
        <v>2.332</v>
      </c>
      <c r="BQ325" s="29" t="n">
        <v>2.289</v>
      </c>
      <c r="BR325" s="29" t="n">
        <v>2.299</v>
      </c>
      <c r="BS325" s="29" t="n">
        <v>2.309</v>
      </c>
      <c r="BT325" s="29" t="n">
        <v>2.319</v>
      </c>
      <c r="BU325" s="29" t="n">
        <v>2.339</v>
      </c>
      <c r="BV325" s="29" t="n">
        <v>2.374</v>
      </c>
      <c r="BW325" s="29" t="n">
        <v>2.434</v>
      </c>
      <c r="BX325" s="29" t="n">
        <v>2.513</v>
      </c>
      <c r="BY325" s="29" t="n">
        <v>2.595</v>
      </c>
      <c r="BZ325" s="29" t="n">
        <v>2.622</v>
      </c>
      <c r="CA325" s="29" t="n">
        <v>2.497</v>
      </c>
      <c r="CB325" s="29" t="n">
        <v>2.427</v>
      </c>
      <c r="CC325" s="29" t="n">
        <v>2.384</v>
      </c>
      <c r="CD325" s="29" t="n">
        <v>2.394</v>
      </c>
      <c r="CE325" s="29" t="n">
        <v>2.404</v>
      </c>
      <c r="CF325" s="29" t="n">
        <v>2.414</v>
      </c>
      <c r="CG325" s="29" t="n">
        <v>2.434</v>
      </c>
      <c r="CH325" s="29" t="n">
        <v>2.469</v>
      </c>
      <c r="CI325" s="29" t="n">
        <v>2.529</v>
      </c>
      <c r="CJ325" s="29" t="n">
        <v>2.608</v>
      </c>
      <c r="CK325" s="29" t="n">
        <v>2.69</v>
      </c>
      <c r="CL325" s="29" t="n">
        <v>2.727</v>
      </c>
      <c r="CM325" s="29" t="n">
        <v>2.602</v>
      </c>
      <c r="CN325" s="29" t="n">
        <v>2.532</v>
      </c>
      <c r="CO325" s="29" t="n">
        <v>2.489</v>
      </c>
      <c r="CP325" s="29" t="n">
        <v>2.499</v>
      </c>
      <c r="CQ325" s="29" t="n">
        <v>2.509</v>
      </c>
      <c r="CR325" s="29" t="n">
        <v>2.519</v>
      </c>
      <c r="CS325" s="29" t="n">
        <v>2.539</v>
      </c>
      <c r="CT325" s="29" t="n">
        <v>2.574</v>
      </c>
      <c r="CU325" s="29" t="n">
        <v>2.634</v>
      </c>
      <c r="CV325" s="29" t="n">
        <v>2.713</v>
      </c>
      <c r="CW325" s="29" t="n">
        <v>2.795</v>
      </c>
      <c r="CX325" s="29" t="n">
        <v>2.842</v>
      </c>
      <c r="CY325" s="29" t="n">
        <v>2.717</v>
      </c>
      <c r="CZ325" s="29" t="n">
        <v>2.647</v>
      </c>
      <c r="DA325" s="29" t="n">
        <v>2.604</v>
      </c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12.75" hidden="false" customHeight="false" outlineLevel="0" collapsed="false">
      <c r="A326" s="1" t="n">
        <f aca="false">WEEKDAY(C326,2)</f>
        <v>4</v>
      </c>
      <c r="B326" s="1" t="n">
        <f aca="false">MONTH(C326)</f>
        <v>4</v>
      </c>
      <c r="C326" s="23" t="n">
        <v>34445</v>
      </c>
      <c r="D326" s="0" t="n">
        <f aca="false">MONTH(R326)</f>
        <v>4</v>
      </c>
      <c r="E326" s="0" t="n">
        <f aca="false">YEAR(R326)</f>
        <v>1994</v>
      </c>
      <c r="F326" s="3" t="n">
        <f aca="false">L326-K326</f>
        <v>0.113666666666667</v>
      </c>
      <c r="G326" s="3" t="n">
        <f aca="false">N326-M326</f>
        <v>0.0699999999999998</v>
      </c>
      <c r="H326" s="3" t="n">
        <f aca="false">O326-N326</f>
        <v>0.085</v>
      </c>
      <c r="I326" s="3" t="n">
        <f aca="false">O326-M326</f>
        <v>0.155</v>
      </c>
      <c r="J326" s="4" t="n">
        <f aca="false">VLOOKUP(C326,'Nymex hist.'!A:B,2,0)</f>
        <v>2.132</v>
      </c>
      <c r="K326" s="4" t="n">
        <f aca="false">AVERAGE(AG326:AM326)</f>
        <v>2.18033333333333</v>
      </c>
      <c r="L326" s="4" t="n">
        <f aca="false">AVERAGE(AN326:AR326)</f>
        <v>2.294</v>
      </c>
      <c r="M326" s="4" t="n">
        <f aca="false">SUMIF($S$3:$FQ$3,$E326+1,$S326:$FQ326)/COUNTIF($S$3:$FQ$3,$E326+1)</f>
        <v>2.23958333333333</v>
      </c>
      <c r="N326" s="4" t="n">
        <f aca="false">SUMIF($S$3:$FQ$3,$E326+2,$S326:$FQ326)/COUNTIF($S$3:$FQ$3,$E326+2)</f>
        <v>2.30958333333333</v>
      </c>
      <c r="O326" s="4" t="n">
        <f aca="false">SUMIF($S$3:$FQ$3,$E326+3,$S326:$FQ326)/COUNTIF($S$3:$FQ$3,$E326+3)</f>
        <v>2.39458333333333</v>
      </c>
      <c r="P326" s="4" t="n">
        <f aca="false">SUMIF($S$3:$FQ$3,$E326+4,$S326:$FQ326)/COUNTIF($S$3:$FQ$3,$E326+4)</f>
        <v>2.48958333333333</v>
      </c>
      <c r="Q326" s="4" t="n">
        <f aca="false">SUMIF($S$3:$FQ$3,$E326+5,$S326:$FQ326)/COUNTIF($S$3:$FQ$3,$E326+5)</f>
        <v>2.59458333333333</v>
      </c>
      <c r="R326" s="21" t="n">
        <v>34445</v>
      </c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 t="n">
        <v>2.132</v>
      </c>
      <c r="AI326" s="32" t="n">
        <v>2.171</v>
      </c>
      <c r="AJ326" s="37" t="n">
        <v>2.181</v>
      </c>
      <c r="AK326" s="32" t="n">
        <v>2.187</v>
      </c>
      <c r="AL326" s="32" t="n">
        <v>2.193</v>
      </c>
      <c r="AM326" s="32" t="n">
        <v>2.218</v>
      </c>
      <c r="AN326" s="32" t="n">
        <v>2.29</v>
      </c>
      <c r="AO326" s="32" t="n">
        <v>2.375</v>
      </c>
      <c r="AP326" s="32" t="n">
        <v>2.375</v>
      </c>
      <c r="AQ326" s="32" t="n">
        <v>2.25</v>
      </c>
      <c r="AR326" s="32" t="n">
        <v>2.18</v>
      </c>
      <c r="AS326" s="32" t="n">
        <v>2.137</v>
      </c>
      <c r="AT326" s="32" t="n">
        <v>2.147</v>
      </c>
      <c r="AU326" s="32" t="n">
        <v>2.157</v>
      </c>
      <c r="AV326" s="32" t="n">
        <v>2.164</v>
      </c>
      <c r="AW326" s="32" t="n">
        <v>2.18</v>
      </c>
      <c r="AX326" s="32" t="n">
        <v>2.215</v>
      </c>
      <c r="AY326" s="32" t="n">
        <v>2.275</v>
      </c>
      <c r="AZ326" s="32" t="n">
        <v>2.355</v>
      </c>
      <c r="BA326" s="32" t="n">
        <v>2.44</v>
      </c>
      <c r="BB326" s="32" t="n">
        <v>2.445</v>
      </c>
      <c r="BC326" s="32" t="n">
        <v>2.32</v>
      </c>
      <c r="BD326" s="32" t="n">
        <v>2.25</v>
      </c>
      <c r="BE326" s="32" t="n">
        <v>2.207</v>
      </c>
      <c r="BF326" s="32" t="n">
        <v>2.217</v>
      </c>
      <c r="BG326" s="32" t="n">
        <v>2.227</v>
      </c>
      <c r="BH326" s="32" t="n">
        <v>2.234</v>
      </c>
      <c r="BI326" s="32" t="n">
        <v>2.25</v>
      </c>
      <c r="BJ326" s="32" t="n">
        <v>2.285</v>
      </c>
      <c r="BK326" s="32" t="n">
        <v>2.345</v>
      </c>
      <c r="BL326" s="32" t="n">
        <v>2.425</v>
      </c>
      <c r="BM326" s="32" t="n">
        <v>2.51</v>
      </c>
      <c r="BN326" s="32" t="n">
        <v>2.53</v>
      </c>
      <c r="BO326" s="32" t="n">
        <v>2.405</v>
      </c>
      <c r="BP326" s="32" t="n">
        <v>2.335</v>
      </c>
      <c r="BQ326" s="32" t="n">
        <v>2.292</v>
      </c>
      <c r="BR326" s="32" t="n">
        <v>2.302</v>
      </c>
      <c r="BS326" s="32" t="n">
        <v>2.312</v>
      </c>
      <c r="BT326" s="32" t="n">
        <v>2.319</v>
      </c>
      <c r="BU326" s="32" t="n">
        <v>2.335</v>
      </c>
      <c r="BV326" s="32" t="n">
        <v>2.37</v>
      </c>
      <c r="BW326" s="32" t="n">
        <v>2.43</v>
      </c>
      <c r="BX326" s="32" t="n">
        <v>2.51</v>
      </c>
      <c r="BY326" s="32" t="n">
        <v>2.595</v>
      </c>
      <c r="BZ326" s="32" t="n">
        <v>2.625</v>
      </c>
      <c r="CA326" s="32" t="n">
        <v>2.5</v>
      </c>
      <c r="CB326" s="32" t="n">
        <v>2.43</v>
      </c>
      <c r="CC326" s="32" t="n">
        <v>2.387</v>
      </c>
      <c r="CD326" s="32" t="n">
        <v>2.397</v>
      </c>
      <c r="CE326" s="32" t="n">
        <v>2.407</v>
      </c>
      <c r="CF326" s="32" t="n">
        <v>2.414</v>
      </c>
      <c r="CG326" s="32" t="n">
        <v>2.43</v>
      </c>
      <c r="CH326" s="32" t="n">
        <v>2.465</v>
      </c>
      <c r="CI326" s="32" t="n">
        <v>2.525</v>
      </c>
      <c r="CJ326" s="32" t="n">
        <v>2.605</v>
      </c>
      <c r="CK326" s="32" t="n">
        <v>2.69</v>
      </c>
      <c r="CL326" s="32" t="n">
        <v>2.73</v>
      </c>
      <c r="CM326" s="32" t="n">
        <v>2.605</v>
      </c>
      <c r="CN326" s="32" t="n">
        <v>2.535</v>
      </c>
      <c r="CO326" s="32" t="n">
        <v>2.492</v>
      </c>
      <c r="CP326" s="32" t="n">
        <v>2.502</v>
      </c>
      <c r="CQ326" s="32" t="n">
        <v>2.512</v>
      </c>
      <c r="CR326" s="32" t="n">
        <v>2.519</v>
      </c>
      <c r="CS326" s="32" t="n">
        <v>2.535</v>
      </c>
      <c r="CT326" s="32" t="n">
        <v>2.57</v>
      </c>
      <c r="CU326" s="32" t="n">
        <v>2.63</v>
      </c>
      <c r="CV326" s="32" t="n">
        <v>2.71</v>
      </c>
      <c r="CW326" s="32" t="n">
        <v>2.795</v>
      </c>
      <c r="CX326" s="32" t="n">
        <v>2.845</v>
      </c>
      <c r="CY326" s="32" t="n">
        <v>2.72</v>
      </c>
      <c r="CZ326" s="32" t="n">
        <v>2.65</v>
      </c>
      <c r="DA326" s="32" t="n">
        <v>2.607</v>
      </c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</row>
    <row r="327" customFormat="false" ht="12.75" hidden="true" customHeight="false" outlineLevel="0" collapsed="false">
      <c r="A327" s="0" t="n">
        <f aca="false">WEEKDAY(C327,2)</f>
        <v>5</v>
      </c>
      <c r="B327" s="0" t="n">
        <f aca="false">MONTH(C327)</f>
        <v>4</v>
      </c>
      <c r="C327" s="23" t="n">
        <v>34446</v>
      </c>
      <c r="D327" s="0" t="n">
        <f aca="false">MONTH(R327)</f>
        <v>4</v>
      </c>
      <c r="E327" s="0" t="n">
        <f aca="false">YEAR(R327)</f>
        <v>1994</v>
      </c>
      <c r="F327" s="35" t="n">
        <f aca="false">L327-K327</f>
        <v>0.125133333333333</v>
      </c>
      <c r="G327" s="24" t="n">
        <f aca="false">N327-M327</f>
        <v>0.0700000000000003</v>
      </c>
      <c r="H327" s="24" t="n">
        <f aca="false">O327-N327</f>
        <v>0.085</v>
      </c>
      <c r="I327" s="24" t="n">
        <f aca="false">O327-M327</f>
        <v>0.155</v>
      </c>
      <c r="J327" s="25" t="n">
        <f aca="false">VLOOKUP(C327,'Nymex hist.'!A:B,2,0)</f>
        <v>2.076</v>
      </c>
      <c r="K327" s="34" t="n">
        <f aca="false">AVERAGE(AG327:AM327)</f>
        <v>2.16266666666667</v>
      </c>
      <c r="L327" s="34" t="n">
        <f aca="false">AVERAGE(AN327:AR327)</f>
        <v>2.2878</v>
      </c>
      <c r="M327" s="27" t="n">
        <f aca="false">SUMIF($S$3:$FQ$3,$E327+1,$S327:$FQ327)/COUNTIF($S$3:$FQ$3,$E327+1)</f>
        <v>2.23175</v>
      </c>
      <c r="N327" s="27" t="n">
        <f aca="false">SUMIF($S$3:$FQ$3,$E327+2,$S327:$FQ327)/COUNTIF($S$3:$FQ$3,$E327+2)</f>
        <v>2.30175</v>
      </c>
      <c r="O327" s="27" t="n">
        <f aca="false">SUMIF($S$3:$FQ$3,$E327+3,$S327:$FQ327)/COUNTIF($S$3:$FQ$3,$E327+3)</f>
        <v>2.38675</v>
      </c>
      <c r="P327" s="27" t="n">
        <f aca="false">SUMIF($S$3:$FQ$3,$E327+4,$S327:$FQ327)/COUNTIF($S$3:$FQ$3,$E327+4)</f>
        <v>2.48175</v>
      </c>
      <c r="Q327" s="27" t="n">
        <f aca="false">SUMIF($S$3:$FQ$3,$E327+5,$S327:$FQ327)/COUNTIF($S$3:$FQ$3,$E327+5)</f>
        <v>2.58675</v>
      </c>
      <c r="R327" s="28" t="n">
        <v>34446</v>
      </c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 t="n">
        <v>2.076</v>
      </c>
      <c r="AI327" s="29" t="n">
        <v>2.151</v>
      </c>
      <c r="AJ327" s="30" t="n">
        <v>2.169</v>
      </c>
      <c r="AK327" s="29" t="n">
        <v>2.179</v>
      </c>
      <c r="AL327" s="29" t="n">
        <v>2.186</v>
      </c>
      <c r="AM327" s="29" t="n">
        <v>2.215</v>
      </c>
      <c r="AN327" s="29" t="n">
        <v>2.283</v>
      </c>
      <c r="AO327" s="29" t="n">
        <v>2.369</v>
      </c>
      <c r="AP327" s="29" t="n">
        <v>2.369</v>
      </c>
      <c r="AQ327" s="29" t="n">
        <v>2.244</v>
      </c>
      <c r="AR327" s="29" t="n">
        <v>2.174</v>
      </c>
      <c r="AS327" s="29" t="n">
        <v>2.13</v>
      </c>
      <c r="AT327" s="29" t="n">
        <v>2.14</v>
      </c>
      <c r="AU327" s="29" t="n">
        <v>2.15</v>
      </c>
      <c r="AV327" s="29" t="n">
        <v>2.158</v>
      </c>
      <c r="AW327" s="29" t="n">
        <v>2.178</v>
      </c>
      <c r="AX327" s="29" t="n">
        <v>2.208</v>
      </c>
      <c r="AY327" s="29" t="n">
        <v>2.263</v>
      </c>
      <c r="AZ327" s="29" t="n">
        <v>2.3405</v>
      </c>
      <c r="BA327" s="29" t="n">
        <v>2.4265</v>
      </c>
      <c r="BB327" s="29" t="n">
        <v>2.439</v>
      </c>
      <c r="BC327" s="29" t="n">
        <v>2.314</v>
      </c>
      <c r="BD327" s="29" t="n">
        <v>2.244</v>
      </c>
      <c r="BE327" s="29" t="n">
        <v>2.2</v>
      </c>
      <c r="BF327" s="29" t="n">
        <v>2.21</v>
      </c>
      <c r="BG327" s="29" t="n">
        <v>2.22</v>
      </c>
      <c r="BH327" s="29" t="n">
        <v>2.228</v>
      </c>
      <c r="BI327" s="29" t="n">
        <v>2.248</v>
      </c>
      <c r="BJ327" s="29" t="n">
        <v>2.278</v>
      </c>
      <c r="BK327" s="29" t="n">
        <v>2.333</v>
      </c>
      <c r="BL327" s="29" t="n">
        <v>2.4105</v>
      </c>
      <c r="BM327" s="29" t="n">
        <v>2.4965</v>
      </c>
      <c r="BN327" s="29" t="n">
        <v>2.524</v>
      </c>
      <c r="BO327" s="29" t="n">
        <v>2.399</v>
      </c>
      <c r="BP327" s="29" t="n">
        <v>2.329</v>
      </c>
      <c r="BQ327" s="29" t="n">
        <v>2.285</v>
      </c>
      <c r="BR327" s="29" t="n">
        <v>2.295</v>
      </c>
      <c r="BS327" s="29" t="n">
        <v>2.305</v>
      </c>
      <c r="BT327" s="29" t="n">
        <v>2.313</v>
      </c>
      <c r="BU327" s="29" t="n">
        <v>2.333</v>
      </c>
      <c r="BV327" s="29" t="n">
        <v>2.363</v>
      </c>
      <c r="BW327" s="29" t="n">
        <v>2.418</v>
      </c>
      <c r="BX327" s="29" t="n">
        <v>2.4955</v>
      </c>
      <c r="BY327" s="29" t="n">
        <v>2.5815</v>
      </c>
      <c r="BZ327" s="29" t="n">
        <v>2.619</v>
      </c>
      <c r="CA327" s="29" t="n">
        <v>2.494</v>
      </c>
      <c r="CB327" s="29" t="n">
        <v>2.424</v>
      </c>
      <c r="CC327" s="29" t="n">
        <v>2.38</v>
      </c>
      <c r="CD327" s="29" t="n">
        <v>2.39</v>
      </c>
      <c r="CE327" s="29" t="n">
        <v>2.4</v>
      </c>
      <c r="CF327" s="29" t="n">
        <v>2.408</v>
      </c>
      <c r="CG327" s="29" t="n">
        <v>2.428</v>
      </c>
      <c r="CH327" s="29" t="n">
        <v>2.458</v>
      </c>
      <c r="CI327" s="29" t="n">
        <v>2.513</v>
      </c>
      <c r="CJ327" s="29" t="n">
        <v>2.5905</v>
      </c>
      <c r="CK327" s="29" t="n">
        <v>2.6765</v>
      </c>
      <c r="CL327" s="29" t="n">
        <v>2.724</v>
      </c>
      <c r="CM327" s="29" t="n">
        <v>2.599</v>
      </c>
      <c r="CN327" s="29" t="n">
        <v>2.529</v>
      </c>
      <c r="CO327" s="29" t="n">
        <v>2.485</v>
      </c>
      <c r="CP327" s="29" t="n">
        <v>2.495</v>
      </c>
      <c r="CQ327" s="29" t="n">
        <v>2.505</v>
      </c>
      <c r="CR327" s="29" t="n">
        <v>2.513</v>
      </c>
      <c r="CS327" s="29" t="n">
        <v>2.533</v>
      </c>
      <c r="CT327" s="29" t="n">
        <v>2.563</v>
      </c>
      <c r="CU327" s="29" t="n">
        <v>2.618</v>
      </c>
      <c r="CV327" s="29" t="n">
        <v>2.6955</v>
      </c>
      <c r="CW327" s="29" t="n">
        <v>2.7815</v>
      </c>
      <c r="CX327" s="29" t="n">
        <v>2.839</v>
      </c>
      <c r="CY327" s="29" t="n">
        <v>2.714</v>
      </c>
      <c r="CZ327" s="29" t="n">
        <v>2.644</v>
      </c>
      <c r="DA327" s="29" t="n">
        <v>2.6</v>
      </c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</row>
    <row r="328" customFormat="false" ht="12.75" hidden="true" customHeight="false" outlineLevel="0" collapsed="false">
      <c r="A328" s="0" t="n">
        <f aca="false">WEEKDAY(C328,2)</f>
        <v>1</v>
      </c>
      <c r="B328" s="0" t="n">
        <f aca="false">MONTH(C328)</f>
        <v>4</v>
      </c>
      <c r="C328" s="23" t="n">
        <v>34449</v>
      </c>
      <c r="D328" s="0" t="n">
        <f aca="false">MONTH(R328)</f>
        <v>4</v>
      </c>
      <c r="E328" s="0" t="n">
        <f aca="false">YEAR(R328)</f>
        <v>1994</v>
      </c>
      <c r="F328" s="35" t="n">
        <f aca="false">L328-K328</f>
        <v>0.1275</v>
      </c>
      <c r="G328" s="24" t="n">
        <f aca="false">N328-M328</f>
        <v>0.0675000000000003</v>
      </c>
      <c r="H328" s="24" t="n">
        <f aca="false">O328-N328</f>
        <v>0.0775000000000001</v>
      </c>
      <c r="I328" s="24" t="n">
        <f aca="false">O328-M328</f>
        <v>0.145</v>
      </c>
      <c r="J328" s="25" t="n">
        <f aca="false">VLOOKUP(C328,'Nymex hist.'!A:B,2,0)</f>
        <v>2.152</v>
      </c>
      <c r="K328" s="34" t="n">
        <f aca="false">AVERAGE(AG328:AM328)</f>
        <v>2.1615</v>
      </c>
      <c r="L328" s="34" t="n">
        <f aca="false">AVERAGE(AN328:AR328)</f>
        <v>2.289</v>
      </c>
      <c r="M328" s="27" t="n">
        <f aca="false">SUMIF($S$3:$FQ$3,$E328+1,$S328:$FQ328)/COUNTIF($S$3:$FQ$3,$E328+1)</f>
        <v>2.23379166666667</v>
      </c>
      <c r="N328" s="27" t="n">
        <f aca="false">SUMIF($S$3:$FQ$3,$E328+2,$S328:$FQ328)/COUNTIF($S$3:$FQ$3,$E328+2)</f>
        <v>2.30129166666667</v>
      </c>
      <c r="O328" s="27" t="n">
        <f aca="false">SUMIF($S$3:$FQ$3,$E328+3,$S328:$FQ328)/COUNTIF($S$3:$FQ$3,$E328+3)</f>
        <v>2.37879166666667</v>
      </c>
      <c r="P328" s="27" t="n">
        <f aca="false">SUMIF($S$3:$FQ$3,$E328+4,$S328:$FQ328)/COUNTIF($S$3:$FQ$3,$E328+4)</f>
        <v>2.46629166666667</v>
      </c>
      <c r="Q328" s="27" t="n">
        <f aca="false">SUMIF($S$3:$FQ$3,$E328+5,$S328:$FQ328)/COUNTIF($S$3:$FQ$3,$E328+5)</f>
        <v>2.56379166666667</v>
      </c>
      <c r="R328" s="28" t="n">
        <v>34449</v>
      </c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 t="n">
        <v>2.076</v>
      </c>
      <c r="AI328" s="29" t="n">
        <v>2.152</v>
      </c>
      <c r="AJ328" s="30" t="n">
        <v>2.17</v>
      </c>
      <c r="AK328" s="29" t="n">
        <v>2.176</v>
      </c>
      <c r="AL328" s="29" t="n">
        <v>2.183</v>
      </c>
      <c r="AM328" s="29" t="n">
        <v>2.212</v>
      </c>
      <c r="AN328" s="29" t="n">
        <v>2.285</v>
      </c>
      <c r="AO328" s="29" t="n">
        <v>2.37</v>
      </c>
      <c r="AP328" s="29" t="n">
        <v>2.37</v>
      </c>
      <c r="AQ328" s="29" t="n">
        <v>2.245</v>
      </c>
      <c r="AR328" s="29" t="n">
        <v>2.175</v>
      </c>
      <c r="AS328" s="29" t="n">
        <v>2.131</v>
      </c>
      <c r="AT328" s="29" t="n">
        <v>2.141</v>
      </c>
      <c r="AU328" s="29" t="n">
        <v>2.149</v>
      </c>
      <c r="AV328" s="29" t="n">
        <v>2.155</v>
      </c>
      <c r="AW328" s="29" t="n">
        <v>2.175</v>
      </c>
      <c r="AX328" s="29" t="n">
        <v>2.207</v>
      </c>
      <c r="AY328" s="29" t="n">
        <v>2.265</v>
      </c>
      <c r="AZ328" s="29" t="n">
        <v>2.355</v>
      </c>
      <c r="BA328" s="29" t="n">
        <v>2.4375</v>
      </c>
      <c r="BB328" s="29" t="n">
        <v>2.4375</v>
      </c>
      <c r="BC328" s="29" t="n">
        <v>2.3125</v>
      </c>
      <c r="BD328" s="29" t="n">
        <v>2.2425</v>
      </c>
      <c r="BE328" s="29" t="n">
        <v>2.1985</v>
      </c>
      <c r="BF328" s="29" t="n">
        <v>2.2085</v>
      </c>
      <c r="BG328" s="29" t="n">
        <v>2.2165</v>
      </c>
      <c r="BH328" s="29" t="n">
        <v>2.2225</v>
      </c>
      <c r="BI328" s="29" t="n">
        <v>2.2425</v>
      </c>
      <c r="BJ328" s="29" t="n">
        <v>2.2745</v>
      </c>
      <c r="BK328" s="29" t="n">
        <v>2.3325</v>
      </c>
      <c r="BL328" s="29" t="n">
        <v>2.4225</v>
      </c>
      <c r="BM328" s="29" t="n">
        <v>2.505</v>
      </c>
      <c r="BN328" s="29" t="n">
        <v>2.515</v>
      </c>
      <c r="BO328" s="29" t="n">
        <v>2.39</v>
      </c>
      <c r="BP328" s="29" t="n">
        <v>2.32</v>
      </c>
      <c r="BQ328" s="29" t="n">
        <v>2.276</v>
      </c>
      <c r="BR328" s="29" t="n">
        <v>2.286</v>
      </c>
      <c r="BS328" s="29" t="n">
        <v>2.294</v>
      </c>
      <c r="BT328" s="29" t="n">
        <v>2.3</v>
      </c>
      <c r="BU328" s="29" t="n">
        <v>2.32</v>
      </c>
      <c r="BV328" s="29" t="n">
        <v>2.352</v>
      </c>
      <c r="BW328" s="29" t="n">
        <v>2.41</v>
      </c>
      <c r="BX328" s="29" t="n">
        <v>2.5</v>
      </c>
      <c r="BY328" s="29" t="n">
        <v>2.5825</v>
      </c>
      <c r="BZ328" s="29" t="n">
        <v>2.6025</v>
      </c>
      <c r="CA328" s="29" t="n">
        <v>2.4775</v>
      </c>
      <c r="CB328" s="29" t="n">
        <v>2.4075</v>
      </c>
      <c r="CC328" s="29" t="n">
        <v>2.3635</v>
      </c>
      <c r="CD328" s="29" t="n">
        <v>2.3735</v>
      </c>
      <c r="CE328" s="29" t="n">
        <v>2.3815</v>
      </c>
      <c r="CF328" s="29" t="n">
        <v>2.3875</v>
      </c>
      <c r="CG328" s="29" t="n">
        <v>2.4075</v>
      </c>
      <c r="CH328" s="29" t="n">
        <v>2.4395</v>
      </c>
      <c r="CI328" s="29" t="n">
        <v>2.4975</v>
      </c>
      <c r="CJ328" s="29" t="n">
        <v>2.5875</v>
      </c>
      <c r="CK328" s="29" t="n">
        <v>2.67</v>
      </c>
      <c r="CL328" s="29" t="n">
        <v>2.7</v>
      </c>
      <c r="CM328" s="29" t="n">
        <v>2.575</v>
      </c>
      <c r="CN328" s="29" t="n">
        <v>2.505</v>
      </c>
      <c r="CO328" s="29" t="n">
        <v>2.461</v>
      </c>
      <c r="CP328" s="29" t="n">
        <v>2.471</v>
      </c>
      <c r="CQ328" s="29" t="n">
        <v>2.479</v>
      </c>
      <c r="CR328" s="29" t="n">
        <v>2.485</v>
      </c>
      <c r="CS328" s="29" t="n">
        <v>2.505</v>
      </c>
      <c r="CT328" s="29" t="n">
        <v>2.537</v>
      </c>
      <c r="CU328" s="29" t="n">
        <v>2.595</v>
      </c>
      <c r="CV328" s="29" t="n">
        <v>2.685</v>
      </c>
      <c r="CW328" s="29" t="n">
        <v>2.7675</v>
      </c>
      <c r="CX328" s="29" t="n">
        <v>2.8075</v>
      </c>
      <c r="CY328" s="29" t="n">
        <v>2.6825</v>
      </c>
      <c r="CZ328" s="29" t="n">
        <v>2.6125</v>
      </c>
      <c r="DA328" s="29" t="n">
        <v>2.5685</v>
      </c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12.75" hidden="true" customHeight="false" outlineLevel="0" collapsed="false">
      <c r="A329" s="0" t="n">
        <f aca="false">WEEKDAY(C329,2)</f>
        <v>2</v>
      </c>
      <c r="B329" s="0" t="n">
        <f aca="false">MONTH(C329)</f>
        <v>4</v>
      </c>
      <c r="C329" s="23" t="n">
        <v>34450</v>
      </c>
      <c r="D329" s="0" t="n">
        <f aca="false">MONTH(R329)</f>
        <v>4</v>
      </c>
      <c r="E329" s="0" t="n">
        <f aca="false">YEAR(R329)</f>
        <v>1994</v>
      </c>
      <c r="F329" s="35" t="n">
        <f aca="false">L329-K329</f>
        <v>0.139266666666667</v>
      </c>
      <c r="G329" s="24" t="n">
        <f aca="false">N329-M329</f>
        <v>0.0674999999999999</v>
      </c>
      <c r="H329" s="24" t="n">
        <f aca="false">O329-N329</f>
        <v>0.0775000000000001</v>
      </c>
      <c r="I329" s="24" t="n">
        <f aca="false">O329-M329</f>
        <v>0.145</v>
      </c>
      <c r="J329" s="25" t="n">
        <f aca="false">VLOOKUP(C329,'Nymex hist.'!A:B,2,0)</f>
        <v>2.103</v>
      </c>
      <c r="K329" s="34" t="n">
        <f aca="false">AVERAGE(AG329:AM329)</f>
        <v>2.14233333333333</v>
      </c>
      <c r="L329" s="34" t="n">
        <f aca="false">AVERAGE(AN329:AR329)</f>
        <v>2.2816</v>
      </c>
      <c r="M329" s="27" t="n">
        <f aca="false">SUMIF($S$3:$FQ$3,$E329+1,$S329:$FQ329)/COUNTIF($S$3:$FQ$3,$E329+1)</f>
        <v>2.225375</v>
      </c>
      <c r="N329" s="27" t="n">
        <f aca="false">SUMIF($S$3:$FQ$3,$E329+2,$S329:$FQ329)/COUNTIF($S$3:$FQ$3,$E329+2)</f>
        <v>2.292875</v>
      </c>
      <c r="O329" s="27" t="n">
        <f aca="false">SUMIF($S$3:$FQ$3,$E329+3,$S329:$FQ329)/COUNTIF($S$3:$FQ$3,$E329+3)</f>
        <v>2.370375</v>
      </c>
      <c r="P329" s="27" t="n">
        <f aca="false">SUMIF($S$3:$FQ$3,$E329+4,$S329:$FQ329)/COUNTIF($S$3:$FQ$3,$E329+4)</f>
        <v>2.457875</v>
      </c>
      <c r="Q329" s="27" t="n">
        <f aca="false">SUMIF($S$3:$FQ$3,$E329+5,$S329:$FQ329)/COUNTIF($S$3:$FQ$3,$E329+5)</f>
        <v>2.555375</v>
      </c>
      <c r="R329" s="28" t="n">
        <v>34450</v>
      </c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 t="n">
        <v>2.076</v>
      </c>
      <c r="AI329" s="29" t="n">
        <v>2.103</v>
      </c>
      <c r="AJ329" s="30" t="n">
        <v>2.142</v>
      </c>
      <c r="AK329" s="29" t="n">
        <v>2.159</v>
      </c>
      <c r="AL329" s="29" t="n">
        <v>2.172</v>
      </c>
      <c r="AM329" s="29" t="n">
        <v>2.202</v>
      </c>
      <c r="AN329" s="29" t="n">
        <v>2.277</v>
      </c>
      <c r="AO329" s="29" t="n">
        <v>2.362</v>
      </c>
      <c r="AP329" s="29" t="n">
        <v>2.363</v>
      </c>
      <c r="AQ329" s="29" t="n">
        <v>2.238</v>
      </c>
      <c r="AR329" s="29" t="n">
        <v>2.168</v>
      </c>
      <c r="AS329" s="29" t="n">
        <v>2.124</v>
      </c>
      <c r="AT329" s="29" t="n">
        <v>2.134</v>
      </c>
      <c r="AU329" s="29" t="n">
        <v>2.142</v>
      </c>
      <c r="AV329" s="29" t="n">
        <v>2.148</v>
      </c>
      <c r="AW329" s="29" t="n">
        <v>2.168</v>
      </c>
      <c r="AX329" s="29" t="n">
        <v>2.198</v>
      </c>
      <c r="AY329" s="29" t="n">
        <v>2.251</v>
      </c>
      <c r="AZ329" s="29" t="n">
        <v>2.341</v>
      </c>
      <c r="BA329" s="29" t="n">
        <v>2.4295</v>
      </c>
      <c r="BB329" s="29" t="n">
        <v>2.4305</v>
      </c>
      <c r="BC329" s="29" t="n">
        <v>2.3055</v>
      </c>
      <c r="BD329" s="29" t="n">
        <v>2.2355</v>
      </c>
      <c r="BE329" s="29" t="n">
        <v>2.1915</v>
      </c>
      <c r="BF329" s="29" t="n">
        <v>2.2015</v>
      </c>
      <c r="BG329" s="29" t="n">
        <v>2.2095</v>
      </c>
      <c r="BH329" s="29" t="n">
        <v>2.2155</v>
      </c>
      <c r="BI329" s="29" t="n">
        <v>2.2355</v>
      </c>
      <c r="BJ329" s="29" t="n">
        <v>2.2655</v>
      </c>
      <c r="BK329" s="29" t="n">
        <v>2.3185</v>
      </c>
      <c r="BL329" s="29" t="n">
        <v>2.4085</v>
      </c>
      <c r="BM329" s="29" t="n">
        <v>2.497</v>
      </c>
      <c r="BN329" s="29" t="n">
        <v>2.508</v>
      </c>
      <c r="BO329" s="29" t="n">
        <v>2.383</v>
      </c>
      <c r="BP329" s="29" t="n">
        <v>2.313</v>
      </c>
      <c r="BQ329" s="29" t="n">
        <v>2.269</v>
      </c>
      <c r="BR329" s="29" t="n">
        <v>2.279</v>
      </c>
      <c r="BS329" s="29" t="n">
        <v>2.287</v>
      </c>
      <c r="BT329" s="29" t="n">
        <v>2.293</v>
      </c>
      <c r="BU329" s="29" t="n">
        <v>2.313</v>
      </c>
      <c r="BV329" s="29" t="n">
        <v>2.343</v>
      </c>
      <c r="BW329" s="29" t="n">
        <v>2.396</v>
      </c>
      <c r="BX329" s="29" t="n">
        <v>2.486</v>
      </c>
      <c r="BY329" s="29" t="n">
        <v>2.5745</v>
      </c>
      <c r="BZ329" s="29" t="n">
        <v>2.5955</v>
      </c>
      <c r="CA329" s="29" t="n">
        <v>2.4705</v>
      </c>
      <c r="CB329" s="29" t="n">
        <v>2.4005</v>
      </c>
      <c r="CC329" s="29" t="n">
        <v>2.3565</v>
      </c>
      <c r="CD329" s="29" t="n">
        <v>2.3665</v>
      </c>
      <c r="CE329" s="29" t="n">
        <v>2.3745</v>
      </c>
      <c r="CF329" s="29" t="n">
        <v>2.3805</v>
      </c>
      <c r="CG329" s="29" t="n">
        <v>2.4005</v>
      </c>
      <c r="CH329" s="29" t="n">
        <v>2.4305</v>
      </c>
      <c r="CI329" s="29" t="n">
        <v>2.4835</v>
      </c>
      <c r="CJ329" s="29" t="n">
        <v>2.5735</v>
      </c>
      <c r="CK329" s="29" t="n">
        <v>2.662</v>
      </c>
      <c r="CL329" s="29" t="n">
        <v>2.693</v>
      </c>
      <c r="CM329" s="29" t="n">
        <v>2.568</v>
      </c>
      <c r="CN329" s="29" t="n">
        <v>2.498</v>
      </c>
      <c r="CO329" s="29" t="n">
        <v>2.454</v>
      </c>
      <c r="CP329" s="29" t="n">
        <v>2.464</v>
      </c>
      <c r="CQ329" s="29" t="n">
        <v>2.472</v>
      </c>
      <c r="CR329" s="29" t="n">
        <v>2.478</v>
      </c>
      <c r="CS329" s="29" t="n">
        <v>2.498</v>
      </c>
      <c r="CT329" s="29" t="n">
        <v>2.528</v>
      </c>
      <c r="CU329" s="29" t="n">
        <v>2.581</v>
      </c>
      <c r="CV329" s="29" t="n">
        <v>2.671</v>
      </c>
      <c r="CW329" s="29" t="n">
        <v>2.7595</v>
      </c>
      <c r="CX329" s="29" t="n">
        <v>2.8005</v>
      </c>
      <c r="CY329" s="29" t="n">
        <v>2.6755</v>
      </c>
      <c r="CZ329" s="29" t="n">
        <v>2.6055</v>
      </c>
      <c r="DA329" s="29" t="n">
        <v>2.5615</v>
      </c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12.75" hidden="false" customHeight="false" outlineLevel="0" collapsed="false">
      <c r="A330" s="1" t="n">
        <f aca="false">WEEKDAY(C330,2)</f>
        <v>4</v>
      </c>
      <c r="B330" s="1" t="n">
        <f aca="false">MONTH(C330)</f>
        <v>4</v>
      </c>
      <c r="C330" s="23" t="n">
        <v>34452</v>
      </c>
      <c r="D330" s="0" t="n">
        <f aca="false">MONTH(R330)</f>
        <v>4</v>
      </c>
      <c r="E330" s="0" t="n">
        <f aca="false">YEAR(R330)</f>
        <v>1994</v>
      </c>
      <c r="F330" s="3" t="n">
        <f aca="false">L330-K330</f>
        <v>0.151433333333333</v>
      </c>
      <c r="G330" s="3" t="n">
        <f aca="false">N330-M330</f>
        <v>0.0699999999999998</v>
      </c>
      <c r="H330" s="3" t="n">
        <f aca="false">O330-N330</f>
        <v>0.085</v>
      </c>
      <c r="I330" s="3" t="n">
        <f aca="false">O330-M330</f>
        <v>0.155</v>
      </c>
      <c r="J330" s="4" t="n">
        <f aca="false">VLOOKUP(C330,'Nymex hist.'!A:B,2,0)</f>
        <v>2.067</v>
      </c>
      <c r="K330" s="4" t="n">
        <f aca="false">AVERAGE(AG330:AM330)</f>
        <v>2.12116666666667</v>
      </c>
      <c r="L330" s="4" t="n">
        <f aca="false">AVERAGE(AN330:AR330)</f>
        <v>2.2726</v>
      </c>
      <c r="M330" s="4" t="n">
        <f aca="false">SUMIF($S$3:$FQ$3,$E330+1,$S330:$FQ330)/COUNTIF($S$3:$FQ$3,$E330+1)</f>
        <v>2.22166666666667</v>
      </c>
      <c r="N330" s="4" t="n">
        <f aca="false">SUMIF($S$3:$FQ$3,$E330+2,$S330:$FQ330)/COUNTIF($S$3:$FQ$3,$E330+2)</f>
        <v>2.29166666666667</v>
      </c>
      <c r="O330" s="4" t="n">
        <f aca="false">SUMIF($S$3:$FQ$3,$E330+3,$S330:$FQ330)/COUNTIF($S$3:$FQ$3,$E330+3)</f>
        <v>2.37666666666667</v>
      </c>
      <c r="P330" s="4" t="n">
        <f aca="false">SUMIF($S$3:$FQ$3,$E330+4,$S330:$FQ330)/COUNTIF($S$3:$FQ$3,$E330+4)</f>
        <v>2.47166666666667</v>
      </c>
      <c r="Q330" s="4" t="n">
        <f aca="false">SUMIF($S$3:$FQ$3,$E330+5,$S330:$FQ330)/COUNTIF($S$3:$FQ$3,$E330+5)</f>
        <v>2.57666666666667</v>
      </c>
      <c r="R330" s="21" t="n">
        <v>34452</v>
      </c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 t="n">
        <v>2.076</v>
      </c>
      <c r="AI330" s="32" t="n">
        <v>2.067</v>
      </c>
      <c r="AJ330" s="37" t="n">
        <v>2.109</v>
      </c>
      <c r="AK330" s="32" t="n">
        <v>2.131</v>
      </c>
      <c r="AL330" s="32" t="n">
        <v>2.152</v>
      </c>
      <c r="AM330" s="32" t="n">
        <v>2.192</v>
      </c>
      <c r="AN330" s="32" t="n">
        <v>2.267</v>
      </c>
      <c r="AO330" s="32" t="n">
        <v>2.352</v>
      </c>
      <c r="AP330" s="32" t="n">
        <v>2.352</v>
      </c>
      <c r="AQ330" s="32" t="n">
        <v>2.23</v>
      </c>
      <c r="AR330" s="32" t="n">
        <v>2.162</v>
      </c>
      <c r="AS330" s="32" t="n">
        <v>2.12</v>
      </c>
      <c r="AT330" s="32" t="n">
        <v>2.13</v>
      </c>
      <c r="AU330" s="32" t="n">
        <v>2.138</v>
      </c>
      <c r="AV330" s="32" t="n">
        <v>2.148</v>
      </c>
      <c r="AW330" s="32" t="n">
        <v>2.168</v>
      </c>
      <c r="AX330" s="32" t="n">
        <v>2.199</v>
      </c>
      <c r="AY330" s="32" t="n">
        <v>2.252</v>
      </c>
      <c r="AZ330" s="32" t="n">
        <v>2.339</v>
      </c>
      <c r="BA330" s="32" t="n">
        <v>2.422</v>
      </c>
      <c r="BB330" s="32" t="n">
        <v>2.422</v>
      </c>
      <c r="BC330" s="32" t="n">
        <v>2.3</v>
      </c>
      <c r="BD330" s="32" t="n">
        <v>2.232</v>
      </c>
      <c r="BE330" s="32" t="n">
        <v>2.19</v>
      </c>
      <c r="BF330" s="32" t="n">
        <v>2.2</v>
      </c>
      <c r="BG330" s="32" t="n">
        <v>2.208</v>
      </c>
      <c r="BH330" s="32" t="n">
        <v>2.218</v>
      </c>
      <c r="BI330" s="32" t="n">
        <v>2.238</v>
      </c>
      <c r="BJ330" s="32" t="n">
        <v>2.269</v>
      </c>
      <c r="BK330" s="32" t="n">
        <v>2.322</v>
      </c>
      <c r="BL330" s="32" t="n">
        <v>2.409</v>
      </c>
      <c r="BM330" s="32" t="n">
        <v>2.492</v>
      </c>
      <c r="BN330" s="32" t="n">
        <v>2.507</v>
      </c>
      <c r="BO330" s="32" t="n">
        <v>2.385</v>
      </c>
      <c r="BP330" s="32" t="n">
        <v>2.317</v>
      </c>
      <c r="BQ330" s="32" t="n">
        <v>2.275</v>
      </c>
      <c r="BR330" s="32" t="n">
        <v>2.285</v>
      </c>
      <c r="BS330" s="32" t="n">
        <v>2.293</v>
      </c>
      <c r="BT330" s="32" t="n">
        <v>2.303</v>
      </c>
      <c r="BU330" s="32" t="n">
        <v>2.323</v>
      </c>
      <c r="BV330" s="32" t="n">
        <v>2.354</v>
      </c>
      <c r="BW330" s="32" t="n">
        <v>2.407</v>
      </c>
      <c r="BX330" s="32" t="n">
        <v>2.494</v>
      </c>
      <c r="BY330" s="32" t="n">
        <v>2.577</v>
      </c>
      <c r="BZ330" s="32" t="n">
        <v>2.602</v>
      </c>
      <c r="CA330" s="32" t="n">
        <v>2.48</v>
      </c>
      <c r="CB330" s="32" t="n">
        <v>2.412</v>
      </c>
      <c r="CC330" s="32" t="n">
        <v>2.37</v>
      </c>
      <c r="CD330" s="32" t="n">
        <v>2.38</v>
      </c>
      <c r="CE330" s="32" t="n">
        <v>2.388</v>
      </c>
      <c r="CF330" s="32" t="n">
        <v>2.398</v>
      </c>
      <c r="CG330" s="32" t="n">
        <v>2.418</v>
      </c>
      <c r="CH330" s="32" t="n">
        <v>2.449</v>
      </c>
      <c r="CI330" s="32" t="n">
        <v>2.502</v>
      </c>
      <c r="CJ330" s="32" t="n">
        <v>2.589</v>
      </c>
      <c r="CK330" s="32" t="n">
        <v>2.672</v>
      </c>
      <c r="CL330" s="32" t="n">
        <v>2.707</v>
      </c>
      <c r="CM330" s="32" t="n">
        <v>2.585</v>
      </c>
      <c r="CN330" s="32" t="n">
        <v>2.517</v>
      </c>
      <c r="CO330" s="32" t="n">
        <v>2.475</v>
      </c>
      <c r="CP330" s="32" t="n">
        <v>2.485</v>
      </c>
      <c r="CQ330" s="32" t="n">
        <v>2.493</v>
      </c>
      <c r="CR330" s="32" t="n">
        <v>2.503</v>
      </c>
      <c r="CS330" s="32" t="n">
        <v>2.523</v>
      </c>
      <c r="CT330" s="32" t="n">
        <v>2.554</v>
      </c>
      <c r="CU330" s="32" t="n">
        <v>2.607</v>
      </c>
      <c r="CV330" s="32" t="n">
        <v>2.694</v>
      </c>
      <c r="CW330" s="32" t="n">
        <v>2.777</v>
      </c>
      <c r="CX330" s="32" t="n">
        <v>2.822</v>
      </c>
      <c r="CY330" s="32" t="n">
        <v>2.7</v>
      </c>
      <c r="CZ330" s="32" t="n">
        <v>2.632</v>
      </c>
      <c r="DA330" s="32" t="n">
        <v>2.59</v>
      </c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</row>
    <row r="331" customFormat="false" ht="12.75" hidden="true" customHeight="false" outlineLevel="0" collapsed="false">
      <c r="A331" s="0" t="n">
        <f aca="false">WEEKDAY(C331,2)</f>
        <v>5</v>
      </c>
      <c r="B331" s="0" t="n">
        <f aca="false">MONTH(C331)</f>
        <v>4</v>
      </c>
      <c r="C331" s="23" t="n">
        <v>34453</v>
      </c>
      <c r="D331" s="0" t="n">
        <f aca="false">MONTH(R331)</f>
        <v>4</v>
      </c>
      <c r="E331" s="0" t="n">
        <f aca="false">YEAR(R331)</f>
        <v>1994</v>
      </c>
      <c r="F331" s="35" t="n">
        <f aca="false">L331-K331</f>
        <v>0.156333333333333</v>
      </c>
      <c r="G331" s="24" t="n">
        <f aca="false">N331-M331</f>
        <v>0.0700000000000003</v>
      </c>
      <c r="H331" s="24" t="n">
        <f aca="false">O331-N331</f>
        <v>0.085</v>
      </c>
      <c r="I331" s="24" t="n">
        <f aca="false">O331-M331</f>
        <v>0.155</v>
      </c>
      <c r="J331" s="25" t="n">
        <f aca="false">VLOOKUP(C331,'Nymex hist.'!A:B,2,0)</f>
        <v>2.067</v>
      </c>
      <c r="K331" s="34" t="n">
        <f aca="false">AVERAGE(AG331:AM331)</f>
        <v>2.12166666666667</v>
      </c>
      <c r="L331" s="34" t="n">
        <f aca="false">AVERAGE(AN331:AR331)</f>
        <v>2.278</v>
      </c>
      <c r="M331" s="27" t="n">
        <f aca="false">SUMIF($S$3:$FQ$3,$E331+1,$S331:$FQ331)/COUNTIF($S$3:$FQ$3,$E331+1)</f>
        <v>2.22058333333333</v>
      </c>
      <c r="N331" s="27" t="n">
        <f aca="false">SUMIF($S$3:$FQ$3,$E331+2,$S331:$FQ331)/COUNTIF($S$3:$FQ$3,$E331+2)</f>
        <v>2.29058333333333</v>
      </c>
      <c r="O331" s="27" t="n">
        <f aca="false">SUMIF($S$3:$FQ$3,$E331+3,$S331:$FQ331)/COUNTIF($S$3:$FQ$3,$E331+3)</f>
        <v>2.37558333333333</v>
      </c>
      <c r="P331" s="27" t="n">
        <f aca="false">SUMIF($S$3:$FQ$3,$E331+4,$S331:$FQ331)/COUNTIF($S$3:$FQ$3,$E331+4)</f>
        <v>2.47058333333333</v>
      </c>
      <c r="Q331" s="27" t="n">
        <f aca="false">SUMIF($S$3:$FQ$3,$E331+5,$S331:$FQ331)/COUNTIF($S$3:$FQ$3,$E331+5)</f>
        <v>2.57558333333333</v>
      </c>
      <c r="R331" s="28" t="n">
        <v>34453</v>
      </c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 t="n">
        <v>2.076</v>
      </c>
      <c r="AI331" s="29" t="n">
        <v>2.067</v>
      </c>
      <c r="AJ331" s="30" t="n">
        <v>2.111</v>
      </c>
      <c r="AK331" s="29" t="n">
        <v>2.13</v>
      </c>
      <c r="AL331" s="29" t="n">
        <v>2.153</v>
      </c>
      <c r="AM331" s="29" t="n">
        <v>2.193</v>
      </c>
      <c r="AN331" s="29" t="n">
        <v>2.27</v>
      </c>
      <c r="AO331" s="29" t="n">
        <v>2.36</v>
      </c>
      <c r="AP331" s="29" t="n">
        <v>2.36</v>
      </c>
      <c r="AQ331" s="29" t="n">
        <v>2.235</v>
      </c>
      <c r="AR331" s="29" t="n">
        <v>2.165</v>
      </c>
      <c r="AS331" s="29" t="n">
        <v>2.12</v>
      </c>
      <c r="AT331" s="29" t="n">
        <v>2.13</v>
      </c>
      <c r="AU331" s="29" t="n">
        <v>2.135</v>
      </c>
      <c r="AV331" s="29" t="n">
        <v>2.145</v>
      </c>
      <c r="AW331" s="29" t="n">
        <v>2.165</v>
      </c>
      <c r="AX331" s="29" t="n">
        <v>2.195</v>
      </c>
      <c r="AY331" s="29" t="n">
        <v>2.243</v>
      </c>
      <c r="AZ331" s="29" t="n">
        <v>2.324</v>
      </c>
      <c r="BA331" s="29" t="n">
        <v>2.43</v>
      </c>
      <c r="BB331" s="29" t="n">
        <v>2.43</v>
      </c>
      <c r="BC331" s="29" t="n">
        <v>2.305</v>
      </c>
      <c r="BD331" s="29" t="n">
        <v>2.235</v>
      </c>
      <c r="BE331" s="29" t="n">
        <v>2.19</v>
      </c>
      <c r="BF331" s="29" t="n">
        <v>2.2</v>
      </c>
      <c r="BG331" s="29" t="n">
        <v>2.205</v>
      </c>
      <c r="BH331" s="29" t="n">
        <v>2.215</v>
      </c>
      <c r="BI331" s="29" t="n">
        <v>2.235</v>
      </c>
      <c r="BJ331" s="29" t="n">
        <v>2.265</v>
      </c>
      <c r="BK331" s="29" t="n">
        <v>2.313</v>
      </c>
      <c r="BL331" s="29" t="n">
        <v>2.394</v>
      </c>
      <c r="BM331" s="29" t="n">
        <v>2.5</v>
      </c>
      <c r="BN331" s="29" t="n">
        <v>2.515</v>
      </c>
      <c r="BO331" s="29" t="n">
        <v>2.39</v>
      </c>
      <c r="BP331" s="29" t="n">
        <v>2.32</v>
      </c>
      <c r="BQ331" s="29" t="n">
        <v>2.275</v>
      </c>
      <c r="BR331" s="29" t="n">
        <v>2.285</v>
      </c>
      <c r="BS331" s="29" t="n">
        <v>2.29</v>
      </c>
      <c r="BT331" s="29" t="n">
        <v>2.3</v>
      </c>
      <c r="BU331" s="29" t="n">
        <v>2.32</v>
      </c>
      <c r="BV331" s="29" t="n">
        <v>2.35</v>
      </c>
      <c r="BW331" s="29" t="n">
        <v>2.398</v>
      </c>
      <c r="BX331" s="29" t="n">
        <v>2.479</v>
      </c>
      <c r="BY331" s="29" t="n">
        <v>2.585</v>
      </c>
      <c r="BZ331" s="29" t="n">
        <v>2.61</v>
      </c>
      <c r="CA331" s="29" t="n">
        <v>2.485</v>
      </c>
      <c r="CB331" s="29" t="n">
        <v>2.415</v>
      </c>
      <c r="CC331" s="29" t="n">
        <v>2.37</v>
      </c>
      <c r="CD331" s="29" t="n">
        <v>2.38</v>
      </c>
      <c r="CE331" s="29" t="n">
        <v>2.385</v>
      </c>
      <c r="CF331" s="29" t="n">
        <v>2.395</v>
      </c>
      <c r="CG331" s="29" t="n">
        <v>2.415</v>
      </c>
      <c r="CH331" s="29" t="n">
        <v>2.445</v>
      </c>
      <c r="CI331" s="29" t="n">
        <v>2.493</v>
      </c>
      <c r="CJ331" s="29" t="n">
        <v>2.574</v>
      </c>
      <c r="CK331" s="29" t="n">
        <v>2.68</v>
      </c>
      <c r="CL331" s="29" t="n">
        <v>2.715</v>
      </c>
      <c r="CM331" s="29" t="n">
        <v>2.59</v>
      </c>
      <c r="CN331" s="29" t="n">
        <v>2.52</v>
      </c>
      <c r="CO331" s="29" t="n">
        <v>2.475</v>
      </c>
      <c r="CP331" s="29" t="n">
        <v>2.485</v>
      </c>
      <c r="CQ331" s="29" t="n">
        <v>2.49</v>
      </c>
      <c r="CR331" s="29" t="n">
        <v>2.5</v>
      </c>
      <c r="CS331" s="29" t="n">
        <v>2.52</v>
      </c>
      <c r="CT331" s="29" t="n">
        <v>2.55</v>
      </c>
      <c r="CU331" s="29" t="n">
        <v>2.598</v>
      </c>
      <c r="CV331" s="29" t="n">
        <v>2.679</v>
      </c>
      <c r="CW331" s="29" t="n">
        <v>2.785</v>
      </c>
      <c r="CX331" s="29" t="n">
        <v>2.83</v>
      </c>
      <c r="CY331" s="29" t="n">
        <v>2.705</v>
      </c>
      <c r="CZ331" s="29" t="n">
        <v>2.635</v>
      </c>
      <c r="DA331" s="29" t="n">
        <v>2.59</v>
      </c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12.75" hidden="true" customHeight="false" outlineLevel="0" collapsed="false">
      <c r="A332" s="0" t="n">
        <f aca="false">WEEKDAY(C332,2)</f>
        <v>1</v>
      </c>
      <c r="B332" s="0" t="n">
        <f aca="false">MONTH(C332)</f>
        <v>5</v>
      </c>
      <c r="C332" s="23" t="n">
        <v>34456</v>
      </c>
      <c r="D332" s="0" t="n">
        <f aca="false">MONTH(R332)</f>
        <v>5</v>
      </c>
      <c r="E332" s="0" t="n">
        <f aca="false">YEAR(R332)</f>
        <v>1994</v>
      </c>
      <c r="F332" s="35" t="n">
        <f aca="false">L332-K332</f>
        <v>0.1662</v>
      </c>
      <c r="G332" s="24" t="n">
        <f aca="false">N332-M332</f>
        <v>0.0750000000000002</v>
      </c>
      <c r="H332" s="24" t="n">
        <f aca="false">O332-N332</f>
        <v>0.085</v>
      </c>
      <c r="I332" s="24" t="n">
        <f aca="false">O332-M332</f>
        <v>0.16</v>
      </c>
      <c r="J332" s="25" t="n">
        <f aca="false">VLOOKUP(C332,'Nymex hist.'!A:B,2,0)</f>
        <v>2.009</v>
      </c>
      <c r="K332" s="34" t="n">
        <f aca="false">AVERAGE(AG332:AM332)</f>
        <v>2.0742</v>
      </c>
      <c r="L332" s="34" t="n">
        <f aca="false">AVERAGE(AN332:AR332)</f>
        <v>2.2404</v>
      </c>
      <c r="M332" s="27" t="n">
        <f aca="false">SUMIF($S$3:$FQ$3,$E332+1,$S332:$FQ332)/COUNTIF($S$3:$FQ$3,$E332+1)</f>
        <v>2.18833333333333</v>
      </c>
      <c r="N332" s="27" t="n">
        <f aca="false">SUMIF($S$3:$FQ$3,$E332+2,$S332:$FQ332)/COUNTIF($S$3:$FQ$3,$E332+2)</f>
        <v>2.26333333333333</v>
      </c>
      <c r="O332" s="27" t="n">
        <f aca="false">SUMIF($S$3:$FQ$3,$E332+3,$S332:$FQ332)/COUNTIF($S$3:$FQ$3,$E332+3)</f>
        <v>2.34833333333333</v>
      </c>
      <c r="P332" s="27" t="n">
        <f aca="false">SUMIF($S$3:$FQ$3,$E332+4,$S332:$FQ332)/COUNTIF($S$3:$FQ$3,$E332+4)</f>
        <v>2.44333333333333</v>
      </c>
      <c r="Q332" s="27" t="n">
        <f aca="false">SUMIF($S$3:$FQ$3,$E332+5,$S332:$FQ332)/COUNTIF($S$3:$FQ$3,$E332+5)</f>
        <v>2.54833333333333</v>
      </c>
      <c r="R332" s="28" t="n">
        <v>34456</v>
      </c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 t="n">
        <v>2.009</v>
      </c>
      <c r="AJ332" s="30" t="n">
        <v>2.046</v>
      </c>
      <c r="AK332" s="29" t="n">
        <v>2.071</v>
      </c>
      <c r="AL332" s="29" t="n">
        <v>2.1</v>
      </c>
      <c r="AM332" s="29" t="n">
        <v>2.145</v>
      </c>
      <c r="AN332" s="29" t="n">
        <v>2.228</v>
      </c>
      <c r="AO332" s="29" t="n">
        <v>2.322</v>
      </c>
      <c r="AP332" s="29" t="n">
        <v>2.323</v>
      </c>
      <c r="AQ332" s="29" t="n">
        <v>2.198</v>
      </c>
      <c r="AR332" s="29" t="n">
        <v>2.131</v>
      </c>
      <c r="AS332" s="29" t="n">
        <v>2.09</v>
      </c>
      <c r="AT332" s="29" t="n">
        <v>2.1</v>
      </c>
      <c r="AU332" s="29" t="n">
        <v>2.105</v>
      </c>
      <c r="AV332" s="29" t="n">
        <v>2.115</v>
      </c>
      <c r="AW332" s="29" t="n">
        <v>2.135</v>
      </c>
      <c r="AX332" s="29" t="n">
        <v>2.164</v>
      </c>
      <c r="AY332" s="29" t="n">
        <v>2.213</v>
      </c>
      <c r="AZ332" s="29" t="n">
        <v>2.294</v>
      </c>
      <c r="BA332" s="29" t="n">
        <v>2.392</v>
      </c>
      <c r="BB332" s="29" t="n">
        <v>2.398</v>
      </c>
      <c r="BC332" s="29" t="n">
        <v>2.273</v>
      </c>
      <c r="BD332" s="29" t="n">
        <v>2.206</v>
      </c>
      <c r="BE332" s="29" t="n">
        <v>2.165</v>
      </c>
      <c r="BF332" s="29" t="n">
        <v>2.175</v>
      </c>
      <c r="BG332" s="29" t="n">
        <v>2.18</v>
      </c>
      <c r="BH332" s="29" t="n">
        <v>2.19</v>
      </c>
      <c r="BI332" s="29" t="n">
        <v>2.21</v>
      </c>
      <c r="BJ332" s="29" t="n">
        <v>2.239</v>
      </c>
      <c r="BK332" s="29" t="n">
        <v>2.288</v>
      </c>
      <c r="BL332" s="29" t="n">
        <v>2.369</v>
      </c>
      <c r="BM332" s="29" t="n">
        <v>2.467</v>
      </c>
      <c r="BN332" s="29" t="n">
        <v>2.483</v>
      </c>
      <c r="BO332" s="29" t="n">
        <v>2.358</v>
      </c>
      <c r="BP332" s="29" t="n">
        <v>2.291</v>
      </c>
      <c r="BQ332" s="29" t="n">
        <v>2.25</v>
      </c>
      <c r="BR332" s="29" t="n">
        <v>2.26</v>
      </c>
      <c r="BS332" s="29" t="n">
        <v>2.265</v>
      </c>
      <c r="BT332" s="29" t="n">
        <v>2.275</v>
      </c>
      <c r="BU332" s="29" t="n">
        <v>2.295</v>
      </c>
      <c r="BV332" s="29" t="n">
        <v>2.324</v>
      </c>
      <c r="BW332" s="29" t="n">
        <v>2.373</v>
      </c>
      <c r="BX332" s="29" t="n">
        <v>2.454</v>
      </c>
      <c r="BY332" s="29" t="n">
        <v>2.552</v>
      </c>
      <c r="BZ332" s="29" t="n">
        <v>2.578</v>
      </c>
      <c r="CA332" s="29" t="n">
        <v>2.453</v>
      </c>
      <c r="CB332" s="29" t="n">
        <v>2.386</v>
      </c>
      <c r="CC332" s="29" t="n">
        <v>2.345</v>
      </c>
      <c r="CD332" s="29" t="n">
        <v>2.355</v>
      </c>
      <c r="CE332" s="29" t="n">
        <v>2.36</v>
      </c>
      <c r="CF332" s="29" t="n">
        <v>2.37</v>
      </c>
      <c r="CG332" s="29" t="n">
        <v>2.39</v>
      </c>
      <c r="CH332" s="29" t="n">
        <v>2.419</v>
      </c>
      <c r="CI332" s="29" t="n">
        <v>2.468</v>
      </c>
      <c r="CJ332" s="29" t="n">
        <v>2.549</v>
      </c>
      <c r="CK332" s="29" t="n">
        <v>2.647</v>
      </c>
      <c r="CL332" s="29" t="n">
        <v>2.683</v>
      </c>
      <c r="CM332" s="29" t="n">
        <v>2.558</v>
      </c>
      <c r="CN332" s="29" t="n">
        <v>2.491</v>
      </c>
      <c r="CO332" s="29" t="n">
        <v>2.45</v>
      </c>
      <c r="CP332" s="29" t="n">
        <v>2.46</v>
      </c>
      <c r="CQ332" s="29" t="n">
        <v>2.465</v>
      </c>
      <c r="CR332" s="29" t="n">
        <v>2.475</v>
      </c>
      <c r="CS332" s="29" t="n">
        <v>2.495</v>
      </c>
      <c r="CT332" s="29" t="n">
        <v>2.524</v>
      </c>
      <c r="CU332" s="29" t="n">
        <v>2.573</v>
      </c>
      <c r="CV332" s="29" t="n">
        <v>2.654</v>
      </c>
      <c r="CW332" s="29" t="n">
        <v>2.752</v>
      </c>
      <c r="CX332" s="29" t="n">
        <v>2.798</v>
      </c>
      <c r="CY332" s="29" t="n">
        <v>2.673</v>
      </c>
      <c r="CZ332" s="29" t="n">
        <v>2.606</v>
      </c>
      <c r="DA332" s="29" t="n">
        <v>2.565</v>
      </c>
      <c r="DB332" s="29" t="n">
        <v>2.575</v>
      </c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12.75" hidden="true" customHeight="false" outlineLevel="0" collapsed="false">
      <c r="A333" s="0" t="n">
        <f aca="false">WEEKDAY(C333,2)</f>
        <v>2</v>
      </c>
      <c r="B333" s="0" t="n">
        <f aca="false">MONTH(C333)</f>
        <v>5</v>
      </c>
      <c r="C333" s="23" t="n">
        <v>34457</v>
      </c>
      <c r="D333" s="0" t="n">
        <f aca="false">MONTH(R333)</f>
        <v>5</v>
      </c>
      <c r="E333" s="0" t="n">
        <f aca="false">YEAR(R333)</f>
        <v>1994</v>
      </c>
      <c r="F333" s="35" t="n">
        <f aca="false">L333-K333</f>
        <v>0.1768</v>
      </c>
      <c r="G333" s="24" t="n">
        <f aca="false">N333-M333</f>
        <v>0.0750000000000002</v>
      </c>
      <c r="H333" s="24" t="n">
        <f aca="false">O333-N333</f>
        <v>0.0874999999999999</v>
      </c>
      <c r="I333" s="24" t="n">
        <f aca="false">O333-M333</f>
        <v>0.1625</v>
      </c>
      <c r="J333" s="25" t="n">
        <f aca="false">VLOOKUP(C333,'Nymex hist.'!A:B,2,0)</f>
        <v>2.002</v>
      </c>
      <c r="K333" s="34" t="n">
        <f aca="false">AVERAGE(AG333:AM333)</f>
        <v>2.0652</v>
      </c>
      <c r="L333" s="34" t="n">
        <f aca="false">AVERAGE(AN333:AR333)</f>
        <v>2.242</v>
      </c>
      <c r="M333" s="27" t="n">
        <f aca="false">SUMIF($S$3:$FQ$3,$E333+1,$S333:$FQ333)/COUNTIF($S$3:$FQ$3,$E333+1)</f>
        <v>2.183125</v>
      </c>
      <c r="N333" s="27" t="n">
        <f aca="false">SUMIF($S$3:$FQ$3,$E333+2,$S333:$FQ333)/COUNTIF($S$3:$FQ$3,$E333+2)</f>
        <v>2.258125</v>
      </c>
      <c r="O333" s="27" t="n">
        <f aca="false">SUMIF($S$3:$FQ$3,$E333+3,$S333:$FQ333)/COUNTIF($S$3:$FQ$3,$E333+3)</f>
        <v>2.345625</v>
      </c>
      <c r="P333" s="27" t="n">
        <f aca="false">SUMIF($S$3:$FQ$3,$E333+4,$S333:$FQ333)/COUNTIF($S$3:$FQ$3,$E333+4)</f>
        <v>2.443125</v>
      </c>
      <c r="Q333" s="27" t="n">
        <f aca="false">SUMIF($S$3:$FQ$3,$E333+5,$S333:$FQ333)/COUNTIF($S$3:$FQ$3,$E333+5)</f>
        <v>2.550625</v>
      </c>
      <c r="R333" s="28" t="n">
        <v>34457</v>
      </c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 t="n">
        <v>2.002</v>
      </c>
      <c r="AJ333" s="30" t="n">
        <v>2.033</v>
      </c>
      <c r="AK333" s="29" t="n">
        <v>2.06</v>
      </c>
      <c r="AL333" s="29" t="n">
        <v>2.093</v>
      </c>
      <c r="AM333" s="29" t="n">
        <v>2.138</v>
      </c>
      <c r="AN333" s="29" t="n">
        <v>2.225</v>
      </c>
      <c r="AO333" s="29" t="n">
        <v>2.323</v>
      </c>
      <c r="AP333" s="29" t="n">
        <v>2.324</v>
      </c>
      <c r="AQ333" s="29" t="n">
        <v>2.204</v>
      </c>
      <c r="AR333" s="29" t="n">
        <v>2.134</v>
      </c>
      <c r="AS333" s="29" t="n">
        <v>2.09</v>
      </c>
      <c r="AT333" s="29" t="n">
        <v>2.094</v>
      </c>
      <c r="AU333" s="29" t="n">
        <v>2.094</v>
      </c>
      <c r="AV333" s="29" t="n">
        <v>2.104</v>
      </c>
      <c r="AW333" s="29" t="n">
        <v>2.124</v>
      </c>
      <c r="AX333" s="29" t="n">
        <v>2.154</v>
      </c>
      <c r="AY333" s="29" t="n">
        <v>2.202</v>
      </c>
      <c r="AZ333" s="29" t="n">
        <v>2.283</v>
      </c>
      <c r="BA333" s="29" t="n">
        <v>2.3905</v>
      </c>
      <c r="BB333" s="29" t="n">
        <v>2.399</v>
      </c>
      <c r="BC333" s="29" t="n">
        <v>2.279</v>
      </c>
      <c r="BD333" s="29" t="n">
        <v>2.209</v>
      </c>
      <c r="BE333" s="29" t="n">
        <v>2.165</v>
      </c>
      <c r="BF333" s="29" t="n">
        <v>2.169</v>
      </c>
      <c r="BG333" s="29" t="n">
        <v>2.169</v>
      </c>
      <c r="BH333" s="29" t="n">
        <v>2.179</v>
      </c>
      <c r="BI333" s="29" t="n">
        <v>2.199</v>
      </c>
      <c r="BJ333" s="29" t="n">
        <v>2.229</v>
      </c>
      <c r="BK333" s="29" t="n">
        <v>2.277</v>
      </c>
      <c r="BL333" s="29" t="n">
        <v>2.358</v>
      </c>
      <c r="BM333" s="29" t="n">
        <v>2.4655</v>
      </c>
      <c r="BN333" s="29" t="n">
        <v>2.4865</v>
      </c>
      <c r="BO333" s="29" t="n">
        <v>2.3665</v>
      </c>
      <c r="BP333" s="29" t="n">
        <v>2.2965</v>
      </c>
      <c r="BQ333" s="29" t="n">
        <v>2.2525</v>
      </c>
      <c r="BR333" s="29" t="n">
        <v>2.2565</v>
      </c>
      <c r="BS333" s="29" t="n">
        <v>2.2565</v>
      </c>
      <c r="BT333" s="29" t="n">
        <v>2.2665</v>
      </c>
      <c r="BU333" s="29" t="n">
        <v>2.2865</v>
      </c>
      <c r="BV333" s="29" t="n">
        <v>2.3165</v>
      </c>
      <c r="BW333" s="29" t="n">
        <v>2.3645</v>
      </c>
      <c r="BX333" s="29" t="n">
        <v>2.4455</v>
      </c>
      <c r="BY333" s="29" t="n">
        <v>2.553</v>
      </c>
      <c r="BZ333" s="29" t="n">
        <v>2.584</v>
      </c>
      <c r="CA333" s="29" t="n">
        <v>2.464</v>
      </c>
      <c r="CB333" s="29" t="n">
        <v>2.394</v>
      </c>
      <c r="CC333" s="29" t="n">
        <v>2.35</v>
      </c>
      <c r="CD333" s="29" t="n">
        <v>2.354</v>
      </c>
      <c r="CE333" s="29" t="n">
        <v>2.354</v>
      </c>
      <c r="CF333" s="29" t="n">
        <v>2.364</v>
      </c>
      <c r="CG333" s="29" t="n">
        <v>2.384</v>
      </c>
      <c r="CH333" s="29" t="n">
        <v>2.414</v>
      </c>
      <c r="CI333" s="29" t="n">
        <v>2.462</v>
      </c>
      <c r="CJ333" s="29" t="n">
        <v>2.543</v>
      </c>
      <c r="CK333" s="29" t="n">
        <v>2.6505</v>
      </c>
      <c r="CL333" s="29" t="n">
        <v>2.6915</v>
      </c>
      <c r="CM333" s="29" t="n">
        <v>2.5715</v>
      </c>
      <c r="CN333" s="29" t="n">
        <v>2.5015</v>
      </c>
      <c r="CO333" s="29" t="n">
        <v>2.4575</v>
      </c>
      <c r="CP333" s="29" t="n">
        <v>2.4615</v>
      </c>
      <c r="CQ333" s="29" t="n">
        <v>2.4615</v>
      </c>
      <c r="CR333" s="29" t="n">
        <v>2.4715</v>
      </c>
      <c r="CS333" s="29" t="n">
        <v>2.4915</v>
      </c>
      <c r="CT333" s="29" t="n">
        <v>2.5215</v>
      </c>
      <c r="CU333" s="29" t="n">
        <v>2.5695</v>
      </c>
      <c r="CV333" s="29" t="n">
        <v>2.6505</v>
      </c>
      <c r="CW333" s="29" t="n">
        <v>2.758</v>
      </c>
      <c r="CX333" s="29" t="n">
        <v>2.809</v>
      </c>
      <c r="CY333" s="29" t="n">
        <v>2.689</v>
      </c>
      <c r="CZ333" s="29" t="n">
        <v>2.619</v>
      </c>
      <c r="DA333" s="29" t="n">
        <v>2.575</v>
      </c>
      <c r="DB333" s="29" t="n">
        <v>2.579</v>
      </c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</row>
    <row r="334" customFormat="false" ht="12.75" hidden="true" customHeight="false" outlineLevel="0" collapsed="false">
      <c r="A334" s="0" t="n">
        <f aca="false">WEEKDAY(C334,2)</f>
        <v>3</v>
      </c>
      <c r="B334" s="0" t="n">
        <f aca="false">MONTH(C334)</f>
        <v>5</v>
      </c>
      <c r="C334" s="23" t="n">
        <v>34458</v>
      </c>
      <c r="D334" s="0" t="n">
        <f aca="false">MONTH(R334)</f>
        <v>5</v>
      </c>
      <c r="E334" s="0" t="n">
        <f aca="false">YEAR(R334)</f>
        <v>1994</v>
      </c>
      <c r="F334" s="35" t="n">
        <f aca="false">L334-K334</f>
        <v>0.159800000000001</v>
      </c>
      <c r="G334" s="24" t="n">
        <f aca="false">N334-M334</f>
        <v>0.0750000000000002</v>
      </c>
      <c r="H334" s="24" t="n">
        <f aca="false">O334-N334</f>
        <v>0.0874999999999999</v>
      </c>
      <c r="I334" s="24" t="n">
        <f aca="false">O334-M334</f>
        <v>0.1625</v>
      </c>
      <c r="J334" s="25" t="n">
        <f aca="false">VLOOKUP(C334,'Nymex hist.'!A:B,2,0)</f>
        <v>2.034</v>
      </c>
      <c r="K334" s="34" t="n">
        <f aca="false">AVERAGE(AG334:AM334)</f>
        <v>2.0828</v>
      </c>
      <c r="L334" s="34" t="n">
        <f aca="false">AVERAGE(AN334:AR334)</f>
        <v>2.2426</v>
      </c>
      <c r="M334" s="27" t="n">
        <f aca="false">SUMIF($S$3:$FQ$3,$E334+1,$S334:$FQ334)/COUNTIF($S$3:$FQ$3,$E334+1)</f>
        <v>2.18629166666667</v>
      </c>
      <c r="N334" s="27" t="n">
        <f aca="false">SUMIF($S$3:$FQ$3,$E334+2,$S334:$FQ334)/COUNTIF($S$3:$FQ$3,$E334+2)</f>
        <v>2.26129166666667</v>
      </c>
      <c r="O334" s="27" t="n">
        <f aca="false">SUMIF($S$3:$FQ$3,$E334+3,$S334:$FQ334)/COUNTIF($S$3:$FQ$3,$E334+3)</f>
        <v>2.34879166666667</v>
      </c>
      <c r="P334" s="27" t="n">
        <f aca="false">SUMIF($S$3:$FQ$3,$E334+4,$S334:$FQ334)/COUNTIF($S$3:$FQ$3,$E334+4)</f>
        <v>2.44629166666667</v>
      </c>
      <c r="Q334" s="27" t="n">
        <f aca="false">SUMIF($S$3:$FQ$3,$E334+5,$S334:$FQ334)/COUNTIF($S$3:$FQ$3,$E334+5)</f>
        <v>2.55379166666667</v>
      </c>
      <c r="R334" s="28" t="n">
        <v>34458</v>
      </c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 t="n">
        <v>2.034</v>
      </c>
      <c r="AJ334" s="30" t="n">
        <v>2.061</v>
      </c>
      <c r="AK334" s="29" t="n">
        <v>2.076</v>
      </c>
      <c r="AL334" s="29" t="n">
        <v>2.1</v>
      </c>
      <c r="AM334" s="29" t="n">
        <v>2.143</v>
      </c>
      <c r="AN334" s="29" t="n">
        <v>2.228</v>
      </c>
      <c r="AO334" s="29" t="n">
        <v>2.323</v>
      </c>
      <c r="AP334" s="29" t="n">
        <v>2.324</v>
      </c>
      <c r="AQ334" s="29" t="n">
        <v>2.204</v>
      </c>
      <c r="AR334" s="29" t="n">
        <v>2.134</v>
      </c>
      <c r="AS334" s="29" t="n">
        <v>2.09</v>
      </c>
      <c r="AT334" s="29" t="n">
        <v>2.094</v>
      </c>
      <c r="AU334" s="29" t="n">
        <v>2.099</v>
      </c>
      <c r="AV334" s="29" t="n">
        <v>2.109</v>
      </c>
      <c r="AW334" s="29" t="n">
        <v>2.13</v>
      </c>
      <c r="AX334" s="29" t="n">
        <v>2.16</v>
      </c>
      <c r="AY334" s="29" t="n">
        <v>2.21</v>
      </c>
      <c r="AZ334" s="29" t="n">
        <v>2.291</v>
      </c>
      <c r="BA334" s="29" t="n">
        <v>2.3905</v>
      </c>
      <c r="BB334" s="29" t="n">
        <v>2.399</v>
      </c>
      <c r="BC334" s="29" t="n">
        <v>2.279</v>
      </c>
      <c r="BD334" s="29" t="n">
        <v>2.209</v>
      </c>
      <c r="BE334" s="29" t="n">
        <v>2.165</v>
      </c>
      <c r="BF334" s="29" t="n">
        <v>2.169</v>
      </c>
      <c r="BG334" s="29" t="n">
        <v>2.174</v>
      </c>
      <c r="BH334" s="29" t="n">
        <v>2.184</v>
      </c>
      <c r="BI334" s="29" t="n">
        <v>2.205</v>
      </c>
      <c r="BJ334" s="29" t="n">
        <v>2.235</v>
      </c>
      <c r="BK334" s="29" t="n">
        <v>2.285</v>
      </c>
      <c r="BL334" s="29" t="n">
        <v>2.366</v>
      </c>
      <c r="BM334" s="29" t="n">
        <v>2.4655</v>
      </c>
      <c r="BN334" s="29" t="n">
        <v>2.4865</v>
      </c>
      <c r="BO334" s="29" t="n">
        <v>2.3665</v>
      </c>
      <c r="BP334" s="29" t="n">
        <v>2.2965</v>
      </c>
      <c r="BQ334" s="29" t="n">
        <v>2.2525</v>
      </c>
      <c r="BR334" s="29" t="n">
        <v>2.2565</v>
      </c>
      <c r="BS334" s="29" t="n">
        <v>2.2615</v>
      </c>
      <c r="BT334" s="29" t="n">
        <v>2.2715</v>
      </c>
      <c r="BU334" s="29" t="n">
        <v>2.2925</v>
      </c>
      <c r="BV334" s="29" t="n">
        <v>2.3225</v>
      </c>
      <c r="BW334" s="29" t="n">
        <v>2.3725</v>
      </c>
      <c r="BX334" s="29" t="n">
        <v>2.4535</v>
      </c>
      <c r="BY334" s="29" t="n">
        <v>2.553</v>
      </c>
      <c r="BZ334" s="29" t="n">
        <v>2.584</v>
      </c>
      <c r="CA334" s="29" t="n">
        <v>2.464</v>
      </c>
      <c r="CB334" s="29" t="n">
        <v>2.394</v>
      </c>
      <c r="CC334" s="29" t="n">
        <v>2.35</v>
      </c>
      <c r="CD334" s="29" t="n">
        <v>2.354</v>
      </c>
      <c r="CE334" s="29" t="n">
        <v>2.359</v>
      </c>
      <c r="CF334" s="29" t="n">
        <v>2.369</v>
      </c>
      <c r="CG334" s="29" t="n">
        <v>2.39</v>
      </c>
      <c r="CH334" s="29" t="n">
        <v>2.42</v>
      </c>
      <c r="CI334" s="29" t="n">
        <v>2.47</v>
      </c>
      <c r="CJ334" s="29" t="n">
        <v>2.551</v>
      </c>
      <c r="CK334" s="29" t="n">
        <v>2.6505</v>
      </c>
      <c r="CL334" s="29" t="n">
        <v>2.6915</v>
      </c>
      <c r="CM334" s="29" t="n">
        <v>2.5715</v>
      </c>
      <c r="CN334" s="29" t="n">
        <v>2.5015</v>
      </c>
      <c r="CO334" s="29" t="n">
        <v>2.4575</v>
      </c>
      <c r="CP334" s="29" t="n">
        <v>2.4615</v>
      </c>
      <c r="CQ334" s="29" t="n">
        <v>2.4665</v>
      </c>
      <c r="CR334" s="29" t="n">
        <v>2.4765</v>
      </c>
      <c r="CS334" s="29" t="n">
        <v>2.4975</v>
      </c>
      <c r="CT334" s="29" t="n">
        <v>2.5275</v>
      </c>
      <c r="CU334" s="29" t="n">
        <v>2.5775</v>
      </c>
      <c r="CV334" s="29" t="n">
        <v>2.6585</v>
      </c>
      <c r="CW334" s="29" t="n">
        <v>2.758</v>
      </c>
      <c r="CX334" s="29" t="n">
        <v>2.809</v>
      </c>
      <c r="CY334" s="29" t="n">
        <v>2.689</v>
      </c>
      <c r="CZ334" s="29" t="n">
        <v>2.619</v>
      </c>
      <c r="DA334" s="29" t="n">
        <v>2.575</v>
      </c>
      <c r="DB334" s="29" t="n">
        <v>2.579</v>
      </c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12.75" hidden="false" customHeight="false" outlineLevel="0" collapsed="false">
      <c r="A335" s="1" t="n">
        <f aca="false">WEEKDAY(C335,2)</f>
        <v>4</v>
      </c>
      <c r="B335" s="1" t="n">
        <f aca="false">MONTH(C335)</f>
        <v>5</v>
      </c>
      <c r="C335" s="23" t="n">
        <v>34459</v>
      </c>
      <c r="D335" s="0" t="n">
        <f aca="false">MONTH(R335)</f>
        <v>5</v>
      </c>
      <c r="E335" s="0" t="n">
        <f aca="false">YEAR(R335)</f>
        <v>1994</v>
      </c>
      <c r="F335" s="3" t="n">
        <f aca="false">L335-K335</f>
        <v>0.168</v>
      </c>
      <c r="G335" s="3" t="n">
        <f aca="false">N335-M335</f>
        <v>0.0750000000000002</v>
      </c>
      <c r="H335" s="3" t="n">
        <f aca="false">O335-N335</f>
        <v>0.0874999999999999</v>
      </c>
      <c r="I335" s="3" t="n">
        <f aca="false">O335-M335</f>
        <v>0.1625</v>
      </c>
      <c r="J335" s="4" t="n">
        <f aca="false">VLOOKUP(C335,'Nymex hist.'!A:B,2,0)</f>
        <v>2.044</v>
      </c>
      <c r="K335" s="4" t="n">
        <f aca="false">AVERAGE(AG335:AM335)</f>
        <v>2.096</v>
      </c>
      <c r="L335" s="4" t="n">
        <f aca="false">AVERAGE(AN335:AR335)</f>
        <v>2.264</v>
      </c>
      <c r="M335" s="4" t="n">
        <f aca="false">SUMIF($S$3:$FQ$3,$E335+1,$S335:$FQ335)/COUNTIF($S$3:$FQ$3,$E335+1)</f>
        <v>2.20891666666667</v>
      </c>
      <c r="N335" s="4" t="n">
        <f aca="false">SUMIF($S$3:$FQ$3,$E335+2,$S335:$FQ335)/COUNTIF($S$3:$FQ$3,$E335+2)</f>
        <v>2.28391666666667</v>
      </c>
      <c r="O335" s="4" t="n">
        <f aca="false">SUMIF($S$3:$FQ$3,$E335+3,$S335:$FQ335)/COUNTIF($S$3:$FQ$3,$E335+3)</f>
        <v>2.37141666666667</v>
      </c>
      <c r="P335" s="4" t="n">
        <f aca="false">SUMIF($S$3:$FQ$3,$E335+4,$S335:$FQ335)/COUNTIF($S$3:$FQ$3,$E335+4)</f>
        <v>2.46891666666667</v>
      </c>
      <c r="Q335" s="4" t="n">
        <f aca="false">SUMIF($S$3:$FQ$3,$E335+5,$S335:$FQ335)/COUNTIF($S$3:$FQ$3,$E335+5)</f>
        <v>2.57641666666667</v>
      </c>
      <c r="R335" s="21" t="n">
        <v>34459</v>
      </c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 t="n">
        <v>2.044</v>
      </c>
      <c r="AJ335" s="37" t="n">
        <v>2.075</v>
      </c>
      <c r="AK335" s="32" t="n">
        <v>2.09</v>
      </c>
      <c r="AL335" s="32" t="n">
        <v>2.114</v>
      </c>
      <c r="AM335" s="32" t="n">
        <v>2.157</v>
      </c>
      <c r="AN335" s="32" t="n">
        <v>2.242</v>
      </c>
      <c r="AO335" s="32" t="n">
        <v>2.347</v>
      </c>
      <c r="AP335" s="32" t="n">
        <v>2.347</v>
      </c>
      <c r="AQ335" s="32" t="n">
        <v>2.227</v>
      </c>
      <c r="AR335" s="32" t="n">
        <v>2.157</v>
      </c>
      <c r="AS335" s="32" t="n">
        <v>2.113</v>
      </c>
      <c r="AT335" s="32" t="n">
        <v>2.117</v>
      </c>
      <c r="AU335" s="32" t="n">
        <v>2.122</v>
      </c>
      <c r="AV335" s="32" t="n">
        <v>2.122</v>
      </c>
      <c r="AW335" s="32" t="n">
        <v>2.146</v>
      </c>
      <c r="AX335" s="32" t="n">
        <v>2.181</v>
      </c>
      <c r="AY335" s="32" t="n">
        <v>2.234</v>
      </c>
      <c r="AZ335" s="32" t="n">
        <v>2.319</v>
      </c>
      <c r="BA335" s="32" t="n">
        <v>2.422</v>
      </c>
      <c r="BB335" s="32" t="n">
        <v>2.422</v>
      </c>
      <c r="BC335" s="32" t="n">
        <v>2.302</v>
      </c>
      <c r="BD335" s="32" t="n">
        <v>2.232</v>
      </c>
      <c r="BE335" s="32" t="n">
        <v>2.188</v>
      </c>
      <c r="BF335" s="32" t="n">
        <v>2.192</v>
      </c>
      <c r="BG335" s="32" t="n">
        <v>2.197</v>
      </c>
      <c r="BH335" s="32" t="n">
        <v>2.197</v>
      </c>
      <c r="BI335" s="32" t="n">
        <v>2.221</v>
      </c>
      <c r="BJ335" s="32" t="n">
        <v>2.256</v>
      </c>
      <c r="BK335" s="32" t="n">
        <v>2.309</v>
      </c>
      <c r="BL335" s="32" t="n">
        <v>2.394</v>
      </c>
      <c r="BM335" s="32" t="n">
        <v>2.497</v>
      </c>
      <c r="BN335" s="32" t="n">
        <v>2.5095</v>
      </c>
      <c r="BO335" s="32" t="n">
        <v>2.3895</v>
      </c>
      <c r="BP335" s="32" t="n">
        <v>2.3195</v>
      </c>
      <c r="BQ335" s="32" t="n">
        <v>2.2755</v>
      </c>
      <c r="BR335" s="32" t="n">
        <v>2.2795</v>
      </c>
      <c r="BS335" s="32" t="n">
        <v>2.2845</v>
      </c>
      <c r="BT335" s="32" t="n">
        <v>2.2845</v>
      </c>
      <c r="BU335" s="32" t="n">
        <v>2.3085</v>
      </c>
      <c r="BV335" s="32" t="n">
        <v>2.3435</v>
      </c>
      <c r="BW335" s="32" t="n">
        <v>2.3965</v>
      </c>
      <c r="BX335" s="32" t="n">
        <v>2.4815</v>
      </c>
      <c r="BY335" s="32" t="n">
        <v>2.5845</v>
      </c>
      <c r="BZ335" s="32" t="n">
        <v>2.607</v>
      </c>
      <c r="CA335" s="32" t="n">
        <v>2.487</v>
      </c>
      <c r="CB335" s="32" t="n">
        <v>2.417</v>
      </c>
      <c r="CC335" s="32" t="n">
        <v>2.373</v>
      </c>
      <c r="CD335" s="32" t="n">
        <v>2.377</v>
      </c>
      <c r="CE335" s="32" t="n">
        <v>2.382</v>
      </c>
      <c r="CF335" s="32" t="n">
        <v>2.382</v>
      </c>
      <c r="CG335" s="32" t="n">
        <v>2.406</v>
      </c>
      <c r="CH335" s="32" t="n">
        <v>2.441</v>
      </c>
      <c r="CI335" s="32" t="n">
        <v>2.494</v>
      </c>
      <c r="CJ335" s="32" t="n">
        <v>2.579</v>
      </c>
      <c r="CK335" s="32" t="n">
        <v>2.682</v>
      </c>
      <c r="CL335" s="32" t="n">
        <v>2.7145</v>
      </c>
      <c r="CM335" s="32" t="n">
        <v>2.5945</v>
      </c>
      <c r="CN335" s="32" t="n">
        <v>2.5245</v>
      </c>
      <c r="CO335" s="32" t="n">
        <v>2.4805</v>
      </c>
      <c r="CP335" s="32" t="n">
        <v>2.4845</v>
      </c>
      <c r="CQ335" s="32" t="n">
        <v>2.4895</v>
      </c>
      <c r="CR335" s="32" t="n">
        <v>2.4895</v>
      </c>
      <c r="CS335" s="32" t="n">
        <v>2.5135</v>
      </c>
      <c r="CT335" s="32" t="n">
        <v>2.5485</v>
      </c>
      <c r="CU335" s="32" t="n">
        <v>2.6015</v>
      </c>
      <c r="CV335" s="32" t="n">
        <v>2.6865</v>
      </c>
      <c r="CW335" s="32" t="n">
        <v>2.7895</v>
      </c>
      <c r="CX335" s="32" t="n">
        <v>2.832</v>
      </c>
      <c r="CY335" s="32" t="n">
        <v>2.712</v>
      </c>
      <c r="CZ335" s="32" t="n">
        <v>2.642</v>
      </c>
      <c r="DA335" s="32" t="n">
        <v>2.598</v>
      </c>
      <c r="DB335" s="32" t="n">
        <v>2.602</v>
      </c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</row>
    <row r="336" customFormat="false" ht="12.75" hidden="true" customHeight="false" outlineLevel="0" collapsed="false">
      <c r="A336" s="0" t="n">
        <f aca="false">WEEKDAY(C336,2)</f>
        <v>5</v>
      </c>
      <c r="B336" s="0" t="n">
        <f aca="false">MONTH(C336)</f>
        <v>5</v>
      </c>
      <c r="C336" s="23" t="n">
        <v>34460</v>
      </c>
      <c r="D336" s="0" t="n">
        <f aca="false">MONTH(R336)</f>
        <v>5</v>
      </c>
      <c r="E336" s="0" t="n">
        <f aca="false">YEAR(R336)</f>
        <v>1994</v>
      </c>
      <c r="F336" s="35" t="n">
        <f aca="false">L336-K336</f>
        <v>0.1772</v>
      </c>
      <c r="G336" s="24" t="n">
        <f aca="false">N336-M336</f>
        <v>0.0775000000000001</v>
      </c>
      <c r="H336" s="24" t="n">
        <f aca="false">O336-N336</f>
        <v>0.0874999999999999</v>
      </c>
      <c r="I336" s="24" t="n">
        <f aca="false">O336-M336</f>
        <v>0.165</v>
      </c>
      <c r="J336" s="25" t="n">
        <f aca="false">VLOOKUP(C336,'Nymex hist.'!A:B,2,0)</f>
        <v>2.037</v>
      </c>
      <c r="K336" s="34" t="n">
        <f aca="false">AVERAGE(AG336:AM336)</f>
        <v>2.091</v>
      </c>
      <c r="L336" s="34" t="n">
        <f aca="false">AVERAGE(AN336:AR336)</f>
        <v>2.2682</v>
      </c>
      <c r="M336" s="27" t="n">
        <f aca="false">SUMIF($S$3:$FQ$3,$E336+1,$S336:$FQ336)/COUNTIF($S$3:$FQ$3,$E336+1)</f>
        <v>2.20875</v>
      </c>
      <c r="N336" s="27" t="n">
        <f aca="false">SUMIF($S$3:$FQ$3,$E336+2,$S336:$FQ336)/COUNTIF($S$3:$FQ$3,$E336+2)</f>
        <v>2.28625</v>
      </c>
      <c r="O336" s="27" t="n">
        <f aca="false">SUMIF($S$3:$FQ$3,$E336+3,$S336:$FQ336)/COUNTIF($S$3:$FQ$3,$E336+3)</f>
        <v>2.37375</v>
      </c>
      <c r="P336" s="27" t="n">
        <f aca="false">SUMIF($S$3:$FQ$3,$E336+4,$S336:$FQ336)/COUNTIF($S$3:$FQ$3,$E336+4)</f>
        <v>2.47125</v>
      </c>
      <c r="Q336" s="27" t="n">
        <f aca="false">SUMIF($S$3:$FQ$3,$E336+5,$S336:$FQ336)/COUNTIF($S$3:$FQ$3,$E336+5)</f>
        <v>2.58125</v>
      </c>
      <c r="R336" s="28" t="n">
        <v>34460</v>
      </c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 t="n">
        <v>2.037</v>
      </c>
      <c r="AJ336" s="30" t="n">
        <v>2.069</v>
      </c>
      <c r="AK336" s="29" t="n">
        <v>2.084</v>
      </c>
      <c r="AL336" s="29" t="n">
        <v>2.11</v>
      </c>
      <c r="AM336" s="29" t="n">
        <v>2.155</v>
      </c>
      <c r="AN336" s="29" t="n">
        <v>2.245</v>
      </c>
      <c r="AO336" s="29" t="n">
        <v>2.35</v>
      </c>
      <c r="AP336" s="29" t="n">
        <v>2.35</v>
      </c>
      <c r="AQ336" s="29" t="n">
        <v>2.231</v>
      </c>
      <c r="AR336" s="29" t="n">
        <v>2.165</v>
      </c>
      <c r="AS336" s="29" t="n">
        <v>2.118</v>
      </c>
      <c r="AT336" s="29" t="n">
        <v>2.118</v>
      </c>
      <c r="AU336" s="29" t="n">
        <v>2.118</v>
      </c>
      <c r="AV336" s="29" t="n">
        <v>2.124</v>
      </c>
      <c r="AW336" s="29" t="n">
        <v>2.14</v>
      </c>
      <c r="AX336" s="29" t="n">
        <v>2.17</v>
      </c>
      <c r="AY336" s="29" t="n">
        <v>2.228</v>
      </c>
      <c r="AZ336" s="29" t="n">
        <v>2.318</v>
      </c>
      <c r="BA336" s="29" t="n">
        <v>2.425</v>
      </c>
      <c r="BB336" s="29" t="n">
        <v>2.4275</v>
      </c>
      <c r="BC336" s="29" t="n">
        <v>2.3085</v>
      </c>
      <c r="BD336" s="29" t="n">
        <v>2.2425</v>
      </c>
      <c r="BE336" s="29" t="n">
        <v>2.1955</v>
      </c>
      <c r="BF336" s="29" t="n">
        <v>2.1955</v>
      </c>
      <c r="BG336" s="29" t="n">
        <v>2.1955</v>
      </c>
      <c r="BH336" s="29" t="n">
        <v>2.2015</v>
      </c>
      <c r="BI336" s="29" t="n">
        <v>2.2175</v>
      </c>
      <c r="BJ336" s="29" t="n">
        <v>2.2475</v>
      </c>
      <c r="BK336" s="29" t="n">
        <v>2.3055</v>
      </c>
      <c r="BL336" s="29" t="n">
        <v>2.3955</v>
      </c>
      <c r="BM336" s="29" t="n">
        <v>2.5025</v>
      </c>
      <c r="BN336" s="29" t="n">
        <v>2.515</v>
      </c>
      <c r="BO336" s="29" t="n">
        <v>2.396</v>
      </c>
      <c r="BP336" s="29" t="n">
        <v>2.33</v>
      </c>
      <c r="BQ336" s="29" t="n">
        <v>2.283</v>
      </c>
      <c r="BR336" s="29" t="n">
        <v>2.283</v>
      </c>
      <c r="BS336" s="29" t="n">
        <v>2.283</v>
      </c>
      <c r="BT336" s="29" t="n">
        <v>2.289</v>
      </c>
      <c r="BU336" s="29" t="n">
        <v>2.305</v>
      </c>
      <c r="BV336" s="29" t="n">
        <v>2.335</v>
      </c>
      <c r="BW336" s="29" t="n">
        <v>2.393</v>
      </c>
      <c r="BX336" s="29" t="n">
        <v>2.483</v>
      </c>
      <c r="BY336" s="29" t="n">
        <v>2.59</v>
      </c>
      <c r="BZ336" s="29" t="n">
        <v>2.6125</v>
      </c>
      <c r="CA336" s="29" t="n">
        <v>2.4935</v>
      </c>
      <c r="CB336" s="29" t="n">
        <v>2.4275</v>
      </c>
      <c r="CC336" s="29" t="n">
        <v>2.3805</v>
      </c>
      <c r="CD336" s="29" t="n">
        <v>2.3805</v>
      </c>
      <c r="CE336" s="29" t="n">
        <v>2.3805</v>
      </c>
      <c r="CF336" s="29" t="n">
        <v>2.3865</v>
      </c>
      <c r="CG336" s="29" t="n">
        <v>2.4025</v>
      </c>
      <c r="CH336" s="29" t="n">
        <v>2.4325</v>
      </c>
      <c r="CI336" s="29" t="n">
        <v>2.4905</v>
      </c>
      <c r="CJ336" s="29" t="n">
        <v>2.5805</v>
      </c>
      <c r="CK336" s="29" t="n">
        <v>2.6875</v>
      </c>
      <c r="CL336" s="29" t="n">
        <v>2.7225</v>
      </c>
      <c r="CM336" s="29" t="n">
        <v>2.6035</v>
      </c>
      <c r="CN336" s="29" t="n">
        <v>2.5375</v>
      </c>
      <c r="CO336" s="29" t="n">
        <v>2.4905</v>
      </c>
      <c r="CP336" s="29" t="n">
        <v>2.4905</v>
      </c>
      <c r="CQ336" s="29" t="n">
        <v>2.4905</v>
      </c>
      <c r="CR336" s="29" t="n">
        <v>2.4965</v>
      </c>
      <c r="CS336" s="29" t="n">
        <v>2.5125</v>
      </c>
      <c r="CT336" s="29" t="n">
        <v>2.5425</v>
      </c>
      <c r="CU336" s="29" t="n">
        <v>2.6005</v>
      </c>
      <c r="CV336" s="29" t="n">
        <v>2.6905</v>
      </c>
      <c r="CW336" s="29" t="n">
        <v>2.7975</v>
      </c>
      <c r="CX336" s="29" t="n">
        <v>2.8425</v>
      </c>
      <c r="CY336" s="29" t="n">
        <v>2.7235</v>
      </c>
      <c r="CZ336" s="29" t="n">
        <v>2.6575</v>
      </c>
      <c r="DA336" s="29" t="n">
        <v>2.6105</v>
      </c>
      <c r="DB336" s="29" t="n">
        <v>2.6105</v>
      </c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12.75" hidden="true" customHeight="false" outlineLevel="0" collapsed="false">
      <c r="A337" s="0" t="n">
        <f aca="false">WEEKDAY(C337,2)</f>
        <v>1</v>
      </c>
      <c r="B337" s="0" t="n">
        <f aca="false">MONTH(C337)</f>
        <v>5</v>
      </c>
      <c r="C337" s="23" t="n">
        <v>34463</v>
      </c>
      <c r="D337" s="0" t="n">
        <f aca="false">MONTH(R337)</f>
        <v>5</v>
      </c>
      <c r="E337" s="0" t="n">
        <f aca="false">YEAR(R337)</f>
        <v>1994</v>
      </c>
      <c r="F337" s="35" t="n">
        <f aca="false">L337-K337</f>
        <v>0.1984</v>
      </c>
      <c r="G337" s="24" t="n">
        <f aca="false">N337-M337</f>
        <v>0.0750000000000002</v>
      </c>
      <c r="H337" s="24" t="n">
        <f aca="false">O337-N337</f>
        <v>0.0874999999999999</v>
      </c>
      <c r="I337" s="24" t="n">
        <f aca="false">O337-M337</f>
        <v>0.1625</v>
      </c>
      <c r="J337" s="25" t="n">
        <f aca="false">VLOOKUP(C337,'Nymex hist.'!A:B,2,0)</f>
        <v>1.986</v>
      </c>
      <c r="K337" s="34" t="n">
        <f aca="false">AVERAGE(AG337:AM337)</f>
        <v>2.0648</v>
      </c>
      <c r="L337" s="34" t="n">
        <f aca="false">AVERAGE(AN337:AR337)</f>
        <v>2.2632</v>
      </c>
      <c r="M337" s="27" t="n">
        <f aca="false">SUMIF($S$3:$FQ$3,$E337+1,$S337:$FQ337)/COUNTIF($S$3:$FQ$3,$E337+1)</f>
        <v>2.20491666666667</v>
      </c>
      <c r="N337" s="27" t="n">
        <f aca="false">SUMIF($S$3:$FQ$3,$E337+2,$S337:$FQ337)/COUNTIF($S$3:$FQ$3,$E337+2)</f>
        <v>2.27991666666667</v>
      </c>
      <c r="O337" s="27" t="n">
        <f aca="false">SUMIF($S$3:$FQ$3,$E337+3,$S337:$FQ337)/COUNTIF($S$3:$FQ$3,$E337+3)</f>
        <v>2.36741666666667</v>
      </c>
      <c r="P337" s="27" t="n">
        <f aca="false">SUMIF($S$3:$FQ$3,$E337+4,$S337:$FQ337)/COUNTIF($S$3:$FQ$3,$E337+4)</f>
        <v>2.46491666666667</v>
      </c>
      <c r="Q337" s="27" t="n">
        <f aca="false">SUMIF($S$3:$FQ$3,$E337+5,$S337:$FQ337)/COUNTIF($S$3:$FQ$3,$E337+5)</f>
        <v>2.57241666666667</v>
      </c>
      <c r="R337" s="28" t="n">
        <v>34463</v>
      </c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 t="n">
        <v>1.986</v>
      </c>
      <c r="AJ337" s="30" t="n">
        <v>2.037</v>
      </c>
      <c r="AK337" s="29" t="n">
        <v>2.061</v>
      </c>
      <c r="AL337" s="29" t="n">
        <v>2.095</v>
      </c>
      <c r="AM337" s="29" t="n">
        <v>2.145</v>
      </c>
      <c r="AN337" s="29" t="n">
        <v>2.24</v>
      </c>
      <c r="AO337" s="29" t="n">
        <v>2.345</v>
      </c>
      <c r="AP337" s="29" t="n">
        <v>2.345</v>
      </c>
      <c r="AQ337" s="29" t="n">
        <v>2.226</v>
      </c>
      <c r="AR337" s="29" t="n">
        <v>2.16</v>
      </c>
      <c r="AS337" s="29" t="n">
        <v>2.113</v>
      </c>
      <c r="AT337" s="29" t="n">
        <v>2.114</v>
      </c>
      <c r="AU337" s="29" t="n">
        <v>2.115</v>
      </c>
      <c r="AV337" s="29" t="n">
        <v>2.115</v>
      </c>
      <c r="AW337" s="29" t="n">
        <v>2.135</v>
      </c>
      <c r="AX337" s="29" t="n">
        <v>2.17</v>
      </c>
      <c r="AY337" s="29" t="n">
        <v>2.228</v>
      </c>
      <c r="AZ337" s="29" t="n">
        <v>2.318</v>
      </c>
      <c r="BA337" s="29" t="n">
        <v>2.42</v>
      </c>
      <c r="BB337" s="29" t="n">
        <v>2.42</v>
      </c>
      <c r="BC337" s="29" t="n">
        <v>2.301</v>
      </c>
      <c r="BD337" s="29" t="n">
        <v>2.235</v>
      </c>
      <c r="BE337" s="29" t="n">
        <v>2.188</v>
      </c>
      <c r="BF337" s="29" t="n">
        <v>2.189</v>
      </c>
      <c r="BG337" s="29" t="n">
        <v>2.19</v>
      </c>
      <c r="BH337" s="29" t="n">
        <v>2.19</v>
      </c>
      <c r="BI337" s="29" t="n">
        <v>2.21</v>
      </c>
      <c r="BJ337" s="29" t="n">
        <v>2.245</v>
      </c>
      <c r="BK337" s="29" t="n">
        <v>2.303</v>
      </c>
      <c r="BL337" s="29" t="n">
        <v>2.393</v>
      </c>
      <c r="BM337" s="29" t="n">
        <v>2.495</v>
      </c>
      <c r="BN337" s="29" t="n">
        <v>2.5075</v>
      </c>
      <c r="BO337" s="29" t="n">
        <v>2.3885</v>
      </c>
      <c r="BP337" s="29" t="n">
        <v>2.3225</v>
      </c>
      <c r="BQ337" s="29" t="n">
        <v>2.2755</v>
      </c>
      <c r="BR337" s="29" t="n">
        <v>2.2765</v>
      </c>
      <c r="BS337" s="29" t="n">
        <v>2.2775</v>
      </c>
      <c r="BT337" s="29" t="n">
        <v>2.2775</v>
      </c>
      <c r="BU337" s="29" t="n">
        <v>2.2975</v>
      </c>
      <c r="BV337" s="29" t="n">
        <v>2.3325</v>
      </c>
      <c r="BW337" s="29" t="n">
        <v>2.3905</v>
      </c>
      <c r="BX337" s="29" t="n">
        <v>2.4805</v>
      </c>
      <c r="BY337" s="29" t="n">
        <v>2.5825</v>
      </c>
      <c r="BZ337" s="29" t="n">
        <v>2.605</v>
      </c>
      <c r="CA337" s="29" t="n">
        <v>2.486</v>
      </c>
      <c r="CB337" s="29" t="n">
        <v>2.42</v>
      </c>
      <c r="CC337" s="29" t="n">
        <v>2.373</v>
      </c>
      <c r="CD337" s="29" t="n">
        <v>2.374</v>
      </c>
      <c r="CE337" s="29" t="n">
        <v>2.375</v>
      </c>
      <c r="CF337" s="29" t="n">
        <v>2.375</v>
      </c>
      <c r="CG337" s="29" t="n">
        <v>2.395</v>
      </c>
      <c r="CH337" s="29" t="n">
        <v>2.43</v>
      </c>
      <c r="CI337" s="29" t="n">
        <v>2.488</v>
      </c>
      <c r="CJ337" s="29" t="n">
        <v>2.578</v>
      </c>
      <c r="CK337" s="29" t="n">
        <v>2.68</v>
      </c>
      <c r="CL337" s="29" t="n">
        <v>2.7125</v>
      </c>
      <c r="CM337" s="29" t="n">
        <v>2.5935</v>
      </c>
      <c r="CN337" s="29" t="n">
        <v>2.5275</v>
      </c>
      <c r="CO337" s="29" t="n">
        <v>2.4805</v>
      </c>
      <c r="CP337" s="29" t="n">
        <v>2.4815</v>
      </c>
      <c r="CQ337" s="29" t="n">
        <v>2.4825</v>
      </c>
      <c r="CR337" s="29" t="n">
        <v>2.4825</v>
      </c>
      <c r="CS337" s="29" t="n">
        <v>2.5025</v>
      </c>
      <c r="CT337" s="29" t="n">
        <v>2.5375</v>
      </c>
      <c r="CU337" s="29" t="n">
        <v>2.5955</v>
      </c>
      <c r="CV337" s="29" t="n">
        <v>2.6855</v>
      </c>
      <c r="CW337" s="29" t="n">
        <v>2.7875</v>
      </c>
      <c r="CX337" s="29" t="n">
        <v>2.83</v>
      </c>
      <c r="CY337" s="29" t="n">
        <v>2.711</v>
      </c>
      <c r="CZ337" s="29" t="n">
        <v>2.645</v>
      </c>
      <c r="DA337" s="29" t="n">
        <v>2.598</v>
      </c>
      <c r="DB337" s="29" t="n">
        <v>2.599</v>
      </c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12.75" hidden="true" customHeight="false" outlineLevel="0" collapsed="false">
      <c r="A338" s="0" t="n">
        <f aca="false">WEEKDAY(C338,2)</f>
        <v>2</v>
      </c>
      <c r="B338" s="0" t="n">
        <f aca="false">MONTH(C338)</f>
        <v>5</v>
      </c>
      <c r="C338" s="23" t="n">
        <v>34464</v>
      </c>
      <c r="D338" s="0" t="n">
        <f aca="false">MONTH(R338)</f>
        <v>5</v>
      </c>
      <c r="E338" s="0" t="n">
        <f aca="false">YEAR(R338)</f>
        <v>1994</v>
      </c>
      <c r="F338" s="35" t="n">
        <f aca="false">L338-K338</f>
        <v>0.1976</v>
      </c>
      <c r="G338" s="24" t="n">
        <f aca="false">N338-M338</f>
        <v>0.0750000000000002</v>
      </c>
      <c r="H338" s="24" t="n">
        <f aca="false">O338-N338</f>
        <v>0.0874999999999999</v>
      </c>
      <c r="I338" s="24" t="n">
        <f aca="false">O338-M338</f>
        <v>0.1625</v>
      </c>
      <c r="J338" s="25" t="n">
        <f aca="false">VLOOKUP(C338,'Nymex hist.'!A:B,2,0)</f>
        <v>1.99</v>
      </c>
      <c r="K338" s="34" t="n">
        <f aca="false">AVERAGE(AG338:AM338)</f>
        <v>2.0696</v>
      </c>
      <c r="L338" s="34" t="n">
        <f aca="false">AVERAGE(AN338:AR338)</f>
        <v>2.2672</v>
      </c>
      <c r="M338" s="27" t="n">
        <f aca="false">SUMIF($S$3:$FQ$3,$E338+1,$S338:$FQ338)/COUNTIF($S$3:$FQ$3,$E338+1)</f>
        <v>2.20741666666667</v>
      </c>
      <c r="N338" s="27" t="n">
        <f aca="false">SUMIF($S$3:$FQ$3,$E338+2,$S338:$FQ338)/COUNTIF($S$3:$FQ$3,$E338+2)</f>
        <v>2.28241666666667</v>
      </c>
      <c r="O338" s="27" t="n">
        <f aca="false">SUMIF($S$3:$FQ$3,$E338+3,$S338:$FQ338)/COUNTIF($S$3:$FQ$3,$E338+3)</f>
        <v>2.36991666666667</v>
      </c>
      <c r="P338" s="27" t="n">
        <f aca="false">SUMIF($S$3:$FQ$3,$E338+4,$S338:$FQ338)/COUNTIF($S$3:$FQ$3,$E338+4)</f>
        <v>2.46741666666667</v>
      </c>
      <c r="Q338" s="27" t="n">
        <f aca="false">SUMIF($S$3:$FQ$3,$E338+5,$S338:$FQ338)/COUNTIF($S$3:$FQ$3,$E338+5)</f>
        <v>2.57491666666667</v>
      </c>
      <c r="R338" s="28" t="n">
        <v>34464</v>
      </c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 t="n">
        <v>1.99</v>
      </c>
      <c r="AJ338" s="30" t="n">
        <v>2.044</v>
      </c>
      <c r="AK338" s="29" t="n">
        <v>2.066</v>
      </c>
      <c r="AL338" s="29" t="n">
        <v>2.099</v>
      </c>
      <c r="AM338" s="29" t="n">
        <v>2.149</v>
      </c>
      <c r="AN338" s="29" t="n">
        <v>2.244</v>
      </c>
      <c r="AO338" s="29" t="n">
        <v>2.349</v>
      </c>
      <c r="AP338" s="29" t="n">
        <v>2.349</v>
      </c>
      <c r="AQ338" s="29" t="n">
        <v>2.23</v>
      </c>
      <c r="AR338" s="29" t="n">
        <v>2.164</v>
      </c>
      <c r="AS338" s="29" t="n">
        <v>2.117</v>
      </c>
      <c r="AT338" s="29" t="n">
        <v>2.118</v>
      </c>
      <c r="AU338" s="29" t="n">
        <v>2.119</v>
      </c>
      <c r="AV338" s="29" t="n">
        <v>2.119</v>
      </c>
      <c r="AW338" s="29" t="n">
        <v>2.136</v>
      </c>
      <c r="AX338" s="29" t="n">
        <v>2.169</v>
      </c>
      <c r="AY338" s="29" t="n">
        <v>2.227</v>
      </c>
      <c r="AZ338" s="29" t="n">
        <v>2.317</v>
      </c>
      <c r="BA338" s="29" t="n">
        <v>2.424</v>
      </c>
      <c r="BB338" s="29" t="n">
        <v>2.424</v>
      </c>
      <c r="BC338" s="29" t="n">
        <v>2.305</v>
      </c>
      <c r="BD338" s="29" t="n">
        <v>2.239</v>
      </c>
      <c r="BE338" s="29" t="n">
        <v>2.192</v>
      </c>
      <c r="BF338" s="29" t="n">
        <v>2.193</v>
      </c>
      <c r="BG338" s="29" t="n">
        <v>2.194</v>
      </c>
      <c r="BH338" s="29" t="n">
        <v>2.194</v>
      </c>
      <c r="BI338" s="29" t="n">
        <v>2.211</v>
      </c>
      <c r="BJ338" s="29" t="n">
        <v>2.244</v>
      </c>
      <c r="BK338" s="29" t="n">
        <v>2.302</v>
      </c>
      <c r="BL338" s="29" t="n">
        <v>2.392</v>
      </c>
      <c r="BM338" s="29" t="n">
        <v>2.499</v>
      </c>
      <c r="BN338" s="29" t="n">
        <v>2.5115</v>
      </c>
      <c r="BO338" s="29" t="n">
        <v>2.3925</v>
      </c>
      <c r="BP338" s="29" t="n">
        <v>2.3265</v>
      </c>
      <c r="BQ338" s="29" t="n">
        <v>2.2795</v>
      </c>
      <c r="BR338" s="29" t="n">
        <v>2.2805</v>
      </c>
      <c r="BS338" s="29" t="n">
        <v>2.2815</v>
      </c>
      <c r="BT338" s="29" t="n">
        <v>2.2815</v>
      </c>
      <c r="BU338" s="29" t="n">
        <v>2.2985</v>
      </c>
      <c r="BV338" s="29" t="n">
        <v>2.3315</v>
      </c>
      <c r="BW338" s="29" t="n">
        <v>2.3895</v>
      </c>
      <c r="BX338" s="29" t="n">
        <v>2.4795</v>
      </c>
      <c r="BY338" s="29" t="n">
        <v>2.5865</v>
      </c>
      <c r="BZ338" s="29" t="n">
        <v>2.609</v>
      </c>
      <c r="CA338" s="29" t="n">
        <v>2.49</v>
      </c>
      <c r="CB338" s="29" t="n">
        <v>2.424</v>
      </c>
      <c r="CC338" s="29" t="n">
        <v>2.377</v>
      </c>
      <c r="CD338" s="29" t="n">
        <v>2.378</v>
      </c>
      <c r="CE338" s="29" t="n">
        <v>2.379</v>
      </c>
      <c r="CF338" s="29" t="n">
        <v>2.379</v>
      </c>
      <c r="CG338" s="29" t="n">
        <v>2.396</v>
      </c>
      <c r="CH338" s="29" t="n">
        <v>2.429</v>
      </c>
      <c r="CI338" s="29" t="n">
        <v>2.487</v>
      </c>
      <c r="CJ338" s="29" t="n">
        <v>2.577</v>
      </c>
      <c r="CK338" s="29" t="n">
        <v>2.684</v>
      </c>
      <c r="CL338" s="29" t="n">
        <v>2.7165</v>
      </c>
      <c r="CM338" s="29" t="n">
        <v>2.5975</v>
      </c>
      <c r="CN338" s="29" t="n">
        <v>2.5315</v>
      </c>
      <c r="CO338" s="29" t="n">
        <v>2.4845</v>
      </c>
      <c r="CP338" s="29" t="n">
        <v>2.4855</v>
      </c>
      <c r="CQ338" s="29" t="n">
        <v>2.4865</v>
      </c>
      <c r="CR338" s="29" t="n">
        <v>2.4865</v>
      </c>
      <c r="CS338" s="29" t="n">
        <v>2.5035</v>
      </c>
      <c r="CT338" s="29" t="n">
        <v>2.5365</v>
      </c>
      <c r="CU338" s="29" t="n">
        <v>2.5945</v>
      </c>
      <c r="CV338" s="29" t="n">
        <v>2.6845</v>
      </c>
      <c r="CW338" s="29" t="n">
        <v>2.7915</v>
      </c>
      <c r="CX338" s="29" t="n">
        <v>2.834</v>
      </c>
      <c r="CY338" s="29" t="n">
        <v>2.715</v>
      </c>
      <c r="CZ338" s="29" t="n">
        <v>2.649</v>
      </c>
      <c r="DA338" s="29" t="n">
        <v>2.602</v>
      </c>
      <c r="DB338" s="29" t="n">
        <v>2.603</v>
      </c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12.75" hidden="true" customHeight="false" outlineLevel="0" collapsed="false">
      <c r="A339" s="0" t="n">
        <f aca="false">WEEKDAY(C339,2)</f>
        <v>3</v>
      </c>
      <c r="B339" s="0" t="n">
        <f aca="false">MONTH(C339)</f>
        <v>5</v>
      </c>
      <c r="C339" s="23" t="n">
        <v>34465</v>
      </c>
      <c r="D339" s="0" t="n">
        <f aca="false">MONTH(R339)</f>
        <v>5</v>
      </c>
      <c r="E339" s="0" t="n">
        <f aca="false">YEAR(R339)</f>
        <v>1994</v>
      </c>
      <c r="F339" s="35" t="n">
        <f aca="false">L339-K339</f>
        <v>0.2116</v>
      </c>
      <c r="G339" s="24" t="n">
        <f aca="false">N339-M339</f>
        <v>0.0750000000000002</v>
      </c>
      <c r="H339" s="24" t="n">
        <f aca="false">O339-N339</f>
        <v>0.0874999999999999</v>
      </c>
      <c r="I339" s="24" t="n">
        <f aca="false">O339-M339</f>
        <v>0.1625</v>
      </c>
      <c r="J339" s="25" t="n">
        <f aca="false">VLOOKUP(C339,'Nymex hist.'!A:B,2,0)</f>
        <v>1.95</v>
      </c>
      <c r="K339" s="34" t="n">
        <f aca="false">AVERAGE(AG339:AM339)</f>
        <v>2.039</v>
      </c>
      <c r="L339" s="34" t="n">
        <f aca="false">AVERAGE(AN339:AR339)</f>
        <v>2.2506</v>
      </c>
      <c r="M339" s="27" t="n">
        <f aca="false">SUMIF($S$3:$FQ$3,$E339+1,$S339:$FQ339)/COUNTIF($S$3:$FQ$3,$E339+1)</f>
        <v>2.193</v>
      </c>
      <c r="N339" s="27" t="n">
        <f aca="false">SUMIF($S$3:$FQ$3,$E339+2,$S339:$FQ339)/COUNTIF($S$3:$FQ$3,$E339+2)</f>
        <v>2.268</v>
      </c>
      <c r="O339" s="27" t="n">
        <f aca="false">SUMIF($S$3:$FQ$3,$E339+3,$S339:$FQ339)/COUNTIF($S$3:$FQ$3,$E339+3)</f>
        <v>2.3555</v>
      </c>
      <c r="P339" s="27" t="n">
        <f aca="false">SUMIF($S$3:$FQ$3,$E339+4,$S339:$FQ339)/COUNTIF($S$3:$FQ$3,$E339+4)</f>
        <v>2.453</v>
      </c>
      <c r="Q339" s="27" t="n">
        <f aca="false">SUMIF($S$3:$FQ$3,$E339+5,$S339:$FQ339)/COUNTIF($S$3:$FQ$3,$E339+5)</f>
        <v>2.5605</v>
      </c>
      <c r="R339" s="28" t="n">
        <v>34465</v>
      </c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 t="n">
        <v>1.95</v>
      </c>
      <c r="AJ339" s="30" t="n">
        <v>2.009</v>
      </c>
      <c r="AK339" s="29" t="n">
        <v>2.036</v>
      </c>
      <c r="AL339" s="29" t="n">
        <v>2.074</v>
      </c>
      <c r="AM339" s="29" t="n">
        <v>2.126</v>
      </c>
      <c r="AN339" s="29" t="n">
        <v>2.222</v>
      </c>
      <c r="AO339" s="29" t="n">
        <v>2.332</v>
      </c>
      <c r="AP339" s="29" t="n">
        <v>2.334</v>
      </c>
      <c r="AQ339" s="29" t="n">
        <v>2.215</v>
      </c>
      <c r="AR339" s="29" t="n">
        <v>2.15</v>
      </c>
      <c r="AS339" s="29" t="n">
        <v>2.103</v>
      </c>
      <c r="AT339" s="29" t="n">
        <v>2.104</v>
      </c>
      <c r="AU339" s="29" t="n">
        <v>2.105</v>
      </c>
      <c r="AV339" s="29" t="n">
        <v>2.105</v>
      </c>
      <c r="AW339" s="29" t="n">
        <v>2.122</v>
      </c>
      <c r="AX339" s="29" t="n">
        <v>2.155</v>
      </c>
      <c r="AY339" s="29" t="n">
        <v>2.213</v>
      </c>
      <c r="AZ339" s="29" t="n">
        <v>2.303</v>
      </c>
      <c r="BA339" s="29" t="n">
        <v>2.407</v>
      </c>
      <c r="BB339" s="29" t="n">
        <v>2.409</v>
      </c>
      <c r="BC339" s="29" t="n">
        <v>2.29</v>
      </c>
      <c r="BD339" s="29" t="n">
        <v>2.225</v>
      </c>
      <c r="BE339" s="29" t="n">
        <v>2.178</v>
      </c>
      <c r="BF339" s="29" t="n">
        <v>2.179</v>
      </c>
      <c r="BG339" s="29" t="n">
        <v>2.18</v>
      </c>
      <c r="BH339" s="29" t="n">
        <v>2.18</v>
      </c>
      <c r="BI339" s="29" t="n">
        <v>2.197</v>
      </c>
      <c r="BJ339" s="29" t="n">
        <v>2.23</v>
      </c>
      <c r="BK339" s="29" t="n">
        <v>2.288</v>
      </c>
      <c r="BL339" s="29" t="n">
        <v>2.378</v>
      </c>
      <c r="BM339" s="29" t="n">
        <v>2.482</v>
      </c>
      <c r="BN339" s="29" t="n">
        <v>2.4965</v>
      </c>
      <c r="BO339" s="29" t="n">
        <v>2.3775</v>
      </c>
      <c r="BP339" s="29" t="n">
        <v>2.3125</v>
      </c>
      <c r="BQ339" s="29" t="n">
        <v>2.2655</v>
      </c>
      <c r="BR339" s="29" t="n">
        <v>2.2665</v>
      </c>
      <c r="BS339" s="29" t="n">
        <v>2.2675</v>
      </c>
      <c r="BT339" s="29" t="n">
        <v>2.2675</v>
      </c>
      <c r="BU339" s="29" t="n">
        <v>2.2845</v>
      </c>
      <c r="BV339" s="29" t="n">
        <v>2.3175</v>
      </c>
      <c r="BW339" s="29" t="n">
        <v>2.3755</v>
      </c>
      <c r="BX339" s="29" t="n">
        <v>2.4655</v>
      </c>
      <c r="BY339" s="29" t="n">
        <v>2.5695</v>
      </c>
      <c r="BZ339" s="29" t="n">
        <v>2.594</v>
      </c>
      <c r="CA339" s="29" t="n">
        <v>2.475</v>
      </c>
      <c r="CB339" s="29" t="n">
        <v>2.41</v>
      </c>
      <c r="CC339" s="29" t="n">
        <v>2.363</v>
      </c>
      <c r="CD339" s="29" t="n">
        <v>2.364</v>
      </c>
      <c r="CE339" s="29" t="n">
        <v>2.365</v>
      </c>
      <c r="CF339" s="29" t="n">
        <v>2.365</v>
      </c>
      <c r="CG339" s="29" t="n">
        <v>2.382</v>
      </c>
      <c r="CH339" s="29" t="n">
        <v>2.415</v>
      </c>
      <c r="CI339" s="29" t="n">
        <v>2.473</v>
      </c>
      <c r="CJ339" s="29" t="n">
        <v>2.563</v>
      </c>
      <c r="CK339" s="29" t="n">
        <v>2.667</v>
      </c>
      <c r="CL339" s="29" t="n">
        <v>2.7015</v>
      </c>
      <c r="CM339" s="29" t="n">
        <v>2.5825</v>
      </c>
      <c r="CN339" s="29" t="n">
        <v>2.5175</v>
      </c>
      <c r="CO339" s="29" t="n">
        <v>2.4705</v>
      </c>
      <c r="CP339" s="29" t="n">
        <v>2.4715</v>
      </c>
      <c r="CQ339" s="29" t="n">
        <v>2.4725</v>
      </c>
      <c r="CR339" s="29" t="n">
        <v>2.4725</v>
      </c>
      <c r="CS339" s="29" t="n">
        <v>2.4895</v>
      </c>
      <c r="CT339" s="29" t="n">
        <v>2.5225</v>
      </c>
      <c r="CU339" s="29" t="n">
        <v>2.5805</v>
      </c>
      <c r="CV339" s="29" t="n">
        <v>2.6705</v>
      </c>
      <c r="CW339" s="29" t="n">
        <v>2.7745</v>
      </c>
      <c r="CX339" s="29" t="n">
        <v>2.819</v>
      </c>
      <c r="CY339" s="29" t="n">
        <v>2.7</v>
      </c>
      <c r="CZ339" s="29" t="n">
        <v>2.635</v>
      </c>
      <c r="DA339" s="29" t="n">
        <v>2.588</v>
      </c>
      <c r="DB339" s="29" t="n">
        <v>2.589</v>
      </c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</row>
    <row r="340" customFormat="false" ht="12.75" hidden="false" customHeight="false" outlineLevel="0" collapsed="false">
      <c r="A340" s="1" t="n">
        <f aca="false">WEEKDAY(C340,2)</f>
        <v>4</v>
      </c>
      <c r="B340" s="1" t="n">
        <f aca="false">MONTH(C340)</f>
        <v>5</v>
      </c>
      <c r="C340" s="23" t="n">
        <v>34466</v>
      </c>
      <c r="D340" s="0" t="n">
        <f aca="false">MONTH(R340)</f>
        <v>5</v>
      </c>
      <c r="E340" s="0" t="n">
        <f aca="false">YEAR(R340)</f>
        <v>1994</v>
      </c>
      <c r="F340" s="3" t="n">
        <f aca="false">L340-K340</f>
        <v>0.219</v>
      </c>
      <c r="G340" s="3" t="n">
        <f aca="false">N340-M340</f>
        <v>0.0750000000000002</v>
      </c>
      <c r="H340" s="3" t="n">
        <f aca="false">O340-N340</f>
        <v>0.0874999999999999</v>
      </c>
      <c r="I340" s="3" t="n">
        <f aca="false">O340-M340</f>
        <v>0.1625</v>
      </c>
      <c r="J340" s="4" t="n">
        <f aca="false">VLOOKUP(C340,'Nymex hist.'!A:B,2,0)</f>
        <v>1.947</v>
      </c>
      <c r="K340" s="4" t="n">
        <f aca="false">AVERAGE(AG340:AM340)</f>
        <v>2.038</v>
      </c>
      <c r="L340" s="4" t="n">
        <f aca="false">AVERAGE(AN340:AR340)</f>
        <v>2.257</v>
      </c>
      <c r="M340" s="4" t="n">
        <f aca="false">SUMIF($S$3:$FQ$3,$E340+1,$S340:$FQ340)/COUNTIF($S$3:$FQ$3,$E340+1)</f>
        <v>2.20075</v>
      </c>
      <c r="N340" s="4" t="n">
        <f aca="false">SUMIF($S$3:$FQ$3,$E340+2,$S340:$FQ340)/COUNTIF($S$3:$FQ$3,$E340+2)</f>
        <v>2.27575</v>
      </c>
      <c r="O340" s="4" t="n">
        <f aca="false">SUMIF($S$3:$FQ$3,$E340+3,$S340:$FQ340)/COUNTIF($S$3:$FQ$3,$E340+3)</f>
        <v>2.36325</v>
      </c>
      <c r="P340" s="4" t="n">
        <f aca="false">SUMIF($S$3:$FQ$3,$E340+4,$S340:$FQ340)/COUNTIF($S$3:$FQ$3,$E340+4)</f>
        <v>2.46075</v>
      </c>
      <c r="Q340" s="4" t="n">
        <f aca="false">SUMIF($S$3:$FQ$3,$E340+5,$S340:$FQ340)/COUNTIF($S$3:$FQ$3,$E340+5)</f>
        <v>2.56825</v>
      </c>
      <c r="R340" s="21" t="n">
        <v>34466</v>
      </c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 t="n">
        <v>1.947</v>
      </c>
      <c r="AJ340" s="37" t="n">
        <v>2.006</v>
      </c>
      <c r="AK340" s="32" t="n">
        <v>2.036</v>
      </c>
      <c r="AL340" s="32" t="n">
        <v>2.073</v>
      </c>
      <c r="AM340" s="32" t="n">
        <v>2.128</v>
      </c>
      <c r="AN340" s="32" t="n">
        <v>2.225</v>
      </c>
      <c r="AO340" s="32" t="n">
        <v>2.337</v>
      </c>
      <c r="AP340" s="32" t="n">
        <v>2.339</v>
      </c>
      <c r="AQ340" s="32" t="n">
        <v>2.223</v>
      </c>
      <c r="AR340" s="32" t="n">
        <v>2.161</v>
      </c>
      <c r="AS340" s="32" t="n">
        <v>2.111</v>
      </c>
      <c r="AT340" s="32" t="n">
        <v>2.111</v>
      </c>
      <c r="AU340" s="32" t="n">
        <v>2.111</v>
      </c>
      <c r="AV340" s="32" t="n">
        <v>2.111</v>
      </c>
      <c r="AW340" s="32" t="n">
        <v>2.129</v>
      </c>
      <c r="AX340" s="32" t="n">
        <v>2.163</v>
      </c>
      <c r="AY340" s="32" t="n">
        <v>2.222</v>
      </c>
      <c r="AZ340" s="32" t="n">
        <v>2.316</v>
      </c>
      <c r="BA340" s="32" t="n">
        <v>2.412</v>
      </c>
      <c r="BB340" s="32" t="n">
        <v>2.414</v>
      </c>
      <c r="BC340" s="32" t="n">
        <v>2.298</v>
      </c>
      <c r="BD340" s="32" t="n">
        <v>2.236</v>
      </c>
      <c r="BE340" s="32" t="n">
        <v>2.186</v>
      </c>
      <c r="BF340" s="32" t="n">
        <v>2.186</v>
      </c>
      <c r="BG340" s="32" t="n">
        <v>2.186</v>
      </c>
      <c r="BH340" s="32" t="n">
        <v>2.186</v>
      </c>
      <c r="BI340" s="32" t="n">
        <v>2.204</v>
      </c>
      <c r="BJ340" s="32" t="n">
        <v>2.238</v>
      </c>
      <c r="BK340" s="32" t="n">
        <v>2.297</v>
      </c>
      <c r="BL340" s="32" t="n">
        <v>2.391</v>
      </c>
      <c r="BM340" s="32" t="n">
        <v>2.487</v>
      </c>
      <c r="BN340" s="32" t="n">
        <v>2.5015</v>
      </c>
      <c r="BO340" s="32" t="n">
        <v>2.3855</v>
      </c>
      <c r="BP340" s="32" t="n">
        <v>2.3235</v>
      </c>
      <c r="BQ340" s="32" t="n">
        <v>2.2735</v>
      </c>
      <c r="BR340" s="32" t="n">
        <v>2.2735</v>
      </c>
      <c r="BS340" s="32" t="n">
        <v>2.2735</v>
      </c>
      <c r="BT340" s="32" t="n">
        <v>2.2735</v>
      </c>
      <c r="BU340" s="32" t="n">
        <v>2.2915</v>
      </c>
      <c r="BV340" s="32" t="n">
        <v>2.3255</v>
      </c>
      <c r="BW340" s="32" t="n">
        <v>2.3845</v>
      </c>
      <c r="BX340" s="32" t="n">
        <v>2.4785</v>
      </c>
      <c r="BY340" s="32" t="n">
        <v>2.5745</v>
      </c>
      <c r="BZ340" s="32" t="n">
        <v>2.599</v>
      </c>
      <c r="CA340" s="32" t="n">
        <v>2.483</v>
      </c>
      <c r="CB340" s="32" t="n">
        <v>2.421</v>
      </c>
      <c r="CC340" s="32" t="n">
        <v>2.371</v>
      </c>
      <c r="CD340" s="32" t="n">
        <v>2.371</v>
      </c>
      <c r="CE340" s="32" t="n">
        <v>2.371</v>
      </c>
      <c r="CF340" s="32" t="n">
        <v>2.371</v>
      </c>
      <c r="CG340" s="32" t="n">
        <v>2.389</v>
      </c>
      <c r="CH340" s="32" t="n">
        <v>2.423</v>
      </c>
      <c r="CI340" s="32" t="n">
        <v>2.482</v>
      </c>
      <c r="CJ340" s="32" t="n">
        <v>2.576</v>
      </c>
      <c r="CK340" s="32" t="n">
        <v>2.672</v>
      </c>
      <c r="CL340" s="32" t="n">
        <v>2.7065</v>
      </c>
      <c r="CM340" s="32" t="n">
        <v>2.5905</v>
      </c>
      <c r="CN340" s="32" t="n">
        <v>2.5285</v>
      </c>
      <c r="CO340" s="32" t="n">
        <v>2.4785</v>
      </c>
      <c r="CP340" s="32" t="n">
        <v>2.4785</v>
      </c>
      <c r="CQ340" s="32" t="n">
        <v>2.4785</v>
      </c>
      <c r="CR340" s="32" t="n">
        <v>2.4785</v>
      </c>
      <c r="CS340" s="32" t="n">
        <v>2.4965</v>
      </c>
      <c r="CT340" s="32" t="n">
        <v>2.5305</v>
      </c>
      <c r="CU340" s="32" t="n">
        <v>2.5895</v>
      </c>
      <c r="CV340" s="32" t="n">
        <v>2.6835</v>
      </c>
      <c r="CW340" s="32" t="n">
        <v>2.7795</v>
      </c>
      <c r="CX340" s="32" t="n">
        <v>2.824</v>
      </c>
      <c r="CY340" s="32" t="n">
        <v>2.708</v>
      </c>
      <c r="CZ340" s="32" t="n">
        <v>2.646</v>
      </c>
      <c r="DA340" s="32" t="n">
        <v>2.596</v>
      </c>
      <c r="DB340" s="32" t="n">
        <v>2.596</v>
      </c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  <c r="DT340" s="32"/>
      <c r="DU340" s="32"/>
      <c r="DV340" s="32"/>
      <c r="DW340" s="32"/>
      <c r="DX340" s="32"/>
      <c r="DY340" s="32"/>
      <c r="DZ340" s="32"/>
      <c r="EA340" s="32"/>
      <c r="EB340" s="32"/>
      <c r="EC340" s="32"/>
      <c r="ED340" s="32"/>
      <c r="EE340" s="32"/>
      <c r="EF340" s="32"/>
      <c r="EG340" s="32"/>
      <c r="EH340" s="32"/>
      <c r="EI340" s="32"/>
      <c r="EJ340" s="32"/>
      <c r="EK340" s="32"/>
      <c r="EL340" s="32"/>
      <c r="EM340" s="32"/>
      <c r="EN340" s="32"/>
      <c r="EO340" s="32"/>
      <c r="EP340" s="32"/>
      <c r="EQ340" s="32"/>
      <c r="ER340" s="32"/>
      <c r="ES340" s="32"/>
      <c r="ET340" s="32"/>
      <c r="EU340" s="32"/>
      <c r="EV340" s="32"/>
      <c r="EW340" s="32"/>
      <c r="EX340" s="32"/>
      <c r="EY340" s="32"/>
      <c r="EZ340" s="32"/>
      <c r="FA340" s="32"/>
      <c r="FB340" s="32"/>
      <c r="FC340" s="32"/>
      <c r="FD340" s="32"/>
      <c r="FE340" s="32"/>
      <c r="FF340" s="32"/>
      <c r="FG340" s="32"/>
      <c r="FH340" s="32"/>
      <c r="FI340" s="32"/>
      <c r="FJ340" s="32"/>
      <c r="FK340" s="32"/>
      <c r="FL340" s="32"/>
      <c r="FM340" s="32"/>
      <c r="FN340" s="32"/>
      <c r="FO340" s="32"/>
      <c r="FP340" s="32"/>
      <c r="FQ340" s="32"/>
      <c r="FR340" s="32"/>
      <c r="FS340" s="32"/>
      <c r="FT340" s="32"/>
      <c r="FU340" s="32"/>
      <c r="FV340" s="32"/>
      <c r="FW340" s="32"/>
      <c r="FX340" s="32"/>
      <c r="FY340" s="32"/>
      <c r="FZ340" s="32"/>
      <c r="GA340" s="32"/>
      <c r="GB340" s="32"/>
      <c r="GC340" s="32"/>
      <c r="GD340" s="32"/>
      <c r="GE340" s="32"/>
      <c r="GF340" s="32"/>
      <c r="GG340" s="32"/>
      <c r="GH340" s="32"/>
      <c r="GI340" s="32"/>
      <c r="GJ340" s="32"/>
      <c r="GK340" s="32"/>
      <c r="GL340" s="32"/>
      <c r="GM340" s="32"/>
      <c r="GN340" s="32"/>
      <c r="GO340" s="32"/>
      <c r="GP340" s="32"/>
      <c r="GQ340" s="32"/>
    </row>
    <row r="341" customFormat="false" ht="12.75" hidden="true" customHeight="false" outlineLevel="0" collapsed="false">
      <c r="A341" s="0" t="n">
        <f aca="false">WEEKDAY(C341,2)</f>
        <v>5</v>
      </c>
      <c r="B341" s="0" t="n">
        <f aca="false">MONTH(C341)</f>
        <v>5</v>
      </c>
      <c r="C341" s="23" t="n">
        <v>34467</v>
      </c>
      <c r="D341" s="0" t="n">
        <f aca="false">MONTH(R341)</f>
        <v>5</v>
      </c>
      <c r="E341" s="0" t="n">
        <f aca="false">YEAR(R341)</f>
        <v>1994</v>
      </c>
      <c r="F341" s="35" t="n">
        <f aca="false">L341-K341</f>
        <v>0.2224</v>
      </c>
      <c r="G341" s="24" t="n">
        <f aca="false">N341-M341</f>
        <v>0.0775000000000001</v>
      </c>
      <c r="H341" s="24" t="n">
        <f aca="false">O341-N341</f>
        <v>0.0874999999999999</v>
      </c>
      <c r="I341" s="24" t="n">
        <f aca="false">O341-M341</f>
        <v>0.165</v>
      </c>
      <c r="J341" s="25" t="n">
        <f aca="false">VLOOKUP(C341,'Nymex hist.'!A:B,2,0)</f>
        <v>1.923</v>
      </c>
      <c r="K341" s="34" t="n">
        <f aca="false">AVERAGE(AG341:AM341)</f>
        <v>2.0262</v>
      </c>
      <c r="L341" s="34" t="n">
        <f aca="false">AVERAGE(AN341:AR341)</f>
        <v>2.2486</v>
      </c>
      <c r="M341" s="27" t="n">
        <f aca="false">SUMIF($S$3:$FQ$3,$E341+1,$S341:$FQ341)/COUNTIF($S$3:$FQ$3,$E341+1)</f>
        <v>2.18891666666667</v>
      </c>
      <c r="N341" s="27" t="n">
        <f aca="false">SUMIF($S$3:$FQ$3,$E341+2,$S341:$FQ341)/COUNTIF($S$3:$FQ$3,$E341+2)</f>
        <v>2.26641666666667</v>
      </c>
      <c r="O341" s="27" t="n">
        <f aca="false">SUMIF($S$3:$FQ$3,$E341+3,$S341:$FQ341)/COUNTIF($S$3:$FQ$3,$E341+3)</f>
        <v>2.35391666666667</v>
      </c>
      <c r="P341" s="27" t="n">
        <f aca="false">SUMIF($S$3:$FQ$3,$E341+4,$S341:$FQ341)/COUNTIF($S$3:$FQ$3,$E341+4)</f>
        <v>2.45141666666667</v>
      </c>
      <c r="Q341" s="27" t="n">
        <f aca="false">SUMIF($S$3:$FQ$3,$E341+5,$S341:$FQ341)/COUNTIF($S$3:$FQ$3,$E341+5)</f>
        <v>2.55891666666667</v>
      </c>
      <c r="R341" s="28" t="n">
        <v>34467</v>
      </c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 t="n">
        <v>1.923</v>
      </c>
      <c r="AJ341" s="30" t="n">
        <v>1.992</v>
      </c>
      <c r="AK341" s="29" t="n">
        <v>2.029</v>
      </c>
      <c r="AL341" s="29" t="n">
        <v>2.067</v>
      </c>
      <c r="AM341" s="29" t="n">
        <v>2.12</v>
      </c>
      <c r="AN341" s="29" t="n">
        <v>2.217</v>
      </c>
      <c r="AO341" s="29" t="n">
        <v>2.328</v>
      </c>
      <c r="AP341" s="29" t="n">
        <v>2.33</v>
      </c>
      <c r="AQ341" s="29" t="n">
        <v>2.215</v>
      </c>
      <c r="AR341" s="29" t="n">
        <v>2.153</v>
      </c>
      <c r="AS341" s="29" t="n">
        <v>2.098</v>
      </c>
      <c r="AT341" s="29" t="n">
        <v>2.098</v>
      </c>
      <c r="AU341" s="29" t="n">
        <v>2.098</v>
      </c>
      <c r="AV341" s="29" t="n">
        <v>2.098</v>
      </c>
      <c r="AW341" s="29" t="n">
        <v>2.114</v>
      </c>
      <c r="AX341" s="29" t="n">
        <v>2.148</v>
      </c>
      <c r="AY341" s="29" t="n">
        <v>2.21</v>
      </c>
      <c r="AZ341" s="29" t="n">
        <v>2.302</v>
      </c>
      <c r="BA341" s="29" t="n">
        <v>2.403</v>
      </c>
      <c r="BB341" s="29" t="n">
        <v>2.4075</v>
      </c>
      <c r="BC341" s="29" t="n">
        <v>2.2925</v>
      </c>
      <c r="BD341" s="29" t="n">
        <v>2.2305</v>
      </c>
      <c r="BE341" s="29" t="n">
        <v>2.1755</v>
      </c>
      <c r="BF341" s="29" t="n">
        <v>2.1755</v>
      </c>
      <c r="BG341" s="29" t="n">
        <v>2.1755</v>
      </c>
      <c r="BH341" s="29" t="n">
        <v>2.1755</v>
      </c>
      <c r="BI341" s="29" t="n">
        <v>2.1915</v>
      </c>
      <c r="BJ341" s="29" t="n">
        <v>2.2255</v>
      </c>
      <c r="BK341" s="29" t="n">
        <v>2.2875</v>
      </c>
      <c r="BL341" s="29" t="n">
        <v>2.3795</v>
      </c>
      <c r="BM341" s="29" t="n">
        <v>2.4805</v>
      </c>
      <c r="BN341" s="29" t="n">
        <v>2.495</v>
      </c>
      <c r="BO341" s="29" t="n">
        <v>2.38</v>
      </c>
      <c r="BP341" s="29" t="n">
        <v>2.318</v>
      </c>
      <c r="BQ341" s="29" t="n">
        <v>2.263</v>
      </c>
      <c r="BR341" s="29" t="n">
        <v>2.263</v>
      </c>
      <c r="BS341" s="29" t="n">
        <v>2.263</v>
      </c>
      <c r="BT341" s="29" t="n">
        <v>2.263</v>
      </c>
      <c r="BU341" s="29" t="n">
        <v>2.279</v>
      </c>
      <c r="BV341" s="29" t="n">
        <v>2.313</v>
      </c>
      <c r="BW341" s="29" t="n">
        <v>2.375</v>
      </c>
      <c r="BX341" s="29" t="n">
        <v>2.467</v>
      </c>
      <c r="BY341" s="29" t="n">
        <v>2.568</v>
      </c>
      <c r="BZ341" s="29" t="n">
        <v>2.5925</v>
      </c>
      <c r="CA341" s="29" t="n">
        <v>2.4775</v>
      </c>
      <c r="CB341" s="29" t="n">
        <v>2.4155</v>
      </c>
      <c r="CC341" s="29" t="n">
        <v>2.3605</v>
      </c>
      <c r="CD341" s="29" t="n">
        <v>2.3605</v>
      </c>
      <c r="CE341" s="29" t="n">
        <v>2.3605</v>
      </c>
      <c r="CF341" s="29" t="n">
        <v>2.3605</v>
      </c>
      <c r="CG341" s="29" t="n">
        <v>2.3765</v>
      </c>
      <c r="CH341" s="29" t="n">
        <v>2.4105</v>
      </c>
      <c r="CI341" s="29" t="n">
        <v>2.4725</v>
      </c>
      <c r="CJ341" s="29" t="n">
        <v>2.5645</v>
      </c>
      <c r="CK341" s="29" t="n">
        <v>2.6655</v>
      </c>
      <c r="CL341" s="29" t="n">
        <v>2.7</v>
      </c>
      <c r="CM341" s="29" t="n">
        <v>2.585</v>
      </c>
      <c r="CN341" s="29" t="n">
        <v>2.523</v>
      </c>
      <c r="CO341" s="29" t="n">
        <v>2.468</v>
      </c>
      <c r="CP341" s="29" t="n">
        <v>2.468</v>
      </c>
      <c r="CQ341" s="29" t="n">
        <v>2.468</v>
      </c>
      <c r="CR341" s="29" t="n">
        <v>2.468</v>
      </c>
      <c r="CS341" s="29" t="n">
        <v>2.484</v>
      </c>
      <c r="CT341" s="29" t="n">
        <v>2.518</v>
      </c>
      <c r="CU341" s="29" t="n">
        <v>2.58</v>
      </c>
      <c r="CV341" s="29" t="n">
        <v>2.672</v>
      </c>
      <c r="CW341" s="29" t="n">
        <v>2.773</v>
      </c>
      <c r="CX341" s="29" t="n">
        <v>2.8175</v>
      </c>
      <c r="CY341" s="29" t="n">
        <v>2.7025</v>
      </c>
      <c r="CZ341" s="29" t="n">
        <v>2.6405</v>
      </c>
      <c r="DA341" s="29" t="n">
        <v>2.5855</v>
      </c>
      <c r="DB341" s="29" t="n">
        <v>2.5855</v>
      </c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12.75" hidden="true" customHeight="false" outlineLevel="0" collapsed="false">
      <c r="A342" s="0" t="n">
        <f aca="false">WEEKDAY(C342,2)</f>
        <v>1</v>
      </c>
      <c r="B342" s="0" t="n">
        <f aca="false">MONTH(C342)</f>
        <v>5</v>
      </c>
      <c r="C342" s="23" t="n">
        <v>34470</v>
      </c>
      <c r="D342" s="0" t="n">
        <f aca="false">MONTH(R342)</f>
        <v>5</v>
      </c>
      <c r="E342" s="0" t="n">
        <f aca="false">YEAR(R342)</f>
        <v>1994</v>
      </c>
      <c r="F342" s="35" t="n">
        <f aca="false">L342-K342</f>
        <v>0.2252</v>
      </c>
      <c r="G342" s="24" t="n">
        <f aca="false">N342-M342</f>
        <v>0.0774999999999997</v>
      </c>
      <c r="H342" s="24" t="n">
        <f aca="false">O342-N342</f>
        <v>0.0875000000000004</v>
      </c>
      <c r="I342" s="24" t="n">
        <f aca="false">O342-M342</f>
        <v>0.165</v>
      </c>
      <c r="J342" s="25" t="n">
        <f aca="false">VLOOKUP(C342,'Nymex hist.'!A:B,2,0)</f>
        <v>1.913</v>
      </c>
      <c r="K342" s="34" t="n">
        <f aca="false">AVERAGE(AG342:AM342)</f>
        <v>2.017</v>
      </c>
      <c r="L342" s="34" t="n">
        <f aca="false">AVERAGE(AN342:AR342)</f>
        <v>2.2422</v>
      </c>
      <c r="M342" s="27" t="n">
        <f aca="false">SUMIF($S$3:$FQ$3,$E342+1,$S342:$FQ342)/COUNTIF($S$3:$FQ$3,$E342+1)</f>
        <v>2.18216666666667</v>
      </c>
      <c r="N342" s="27" t="n">
        <f aca="false">SUMIF($S$3:$FQ$3,$E342+2,$S342:$FQ342)/COUNTIF($S$3:$FQ$3,$E342+2)</f>
        <v>2.25966666666667</v>
      </c>
      <c r="O342" s="27" t="n">
        <f aca="false">SUMIF($S$3:$FQ$3,$E342+3,$S342:$FQ342)/COUNTIF($S$3:$FQ$3,$E342+3)</f>
        <v>2.34716666666667</v>
      </c>
      <c r="P342" s="27" t="n">
        <f aca="false">SUMIF($S$3:$FQ$3,$E342+4,$S342:$FQ342)/COUNTIF($S$3:$FQ$3,$E342+4)</f>
        <v>2.44466666666667</v>
      </c>
      <c r="Q342" s="27" t="n">
        <f aca="false">SUMIF($S$3:$FQ$3,$E342+5,$S342:$FQ342)/COUNTIF($S$3:$FQ$3,$E342+5)</f>
        <v>2.55216666666667</v>
      </c>
      <c r="R342" s="28" t="n">
        <v>34470</v>
      </c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 t="n">
        <v>1.913</v>
      </c>
      <c r="AJ342" s="30" t="n">
        <v>1.976</v>
      </c>
      <c r="AK342" s="29" t="n">
        <v>2.021</v>
      </c>
      <c r="AL342" s="29" t="n">
        <v>2.061</v>
      </c>
      <c r="AM342" s="29" t="n">
        <v>2.114</v>
      </c>
      <c r="AN342" s="29" t="n">
        <v>2.211</v>
      </c>
      <c r="AO342" s="29" t="n">
        <v>2.321</v>
      </c>
      <c r="AP342" s="29" t="n">
        <v>2.321</v>
      </c>
      <c r="AQ342" s="29" t="n">
        <v>2.209</v>
      </c>
      <c r="AR342" s="29" t="n">
        <v>2.149</v>
      </c>
      <c r="AS342" s="29" t="n">
        <v>2.091</v>
      </c>
      <c r="AT342" s="29" t="n">
        <v>2.091</v>
      </c>
      <c r="AU342" s="29" t="n">
        <v>2.091</v>
      </c>
      <c r="AV342" s="29" t="n">
        <v>2.094</v>
      </c>
      <c r="AW342" s="29" t="n">
        <v>2.11</v>
      </c>
      <c r="AX342" s="29" t="n">
        <v>2.144</v>
      </c>
      <c r="AY342" s="29" t="n">
        <v>2.199</v>
      </c>
      <c r="AZ342" s="29" t="n">
        <v>2.291</v>
      </c>
      <c r="BA342" s="29" t="n">
        <v>2.396</v>
      </c>
      <c r="BB342" s="29" t="n">
        <v>2.3985</v>
      </c>
      <c r="BC342" s="29" t="n">
        <v>2.2865</v>
      </c>
      <c r="BD342" s="29" t="n">
        <v>2.2265</v>
      </c>
      <c r="BE342" s="29" t="n">
        <v>2.1685</v>
      </c>
      <c r="BF342" s="29" t="n">
        <v>2.1685</v>
      </c>
      <c r="BG342" s="29" t="n">
        <v>2.1685</v>
      </c>
      <c r="BH342" s="29" t="n">
        <v>2.1715</v>
      </c>
      <c r="BI342" s="29" t="n">
        <v>2.1875</v>
      </c>
      <c r="BJ342" s="29" t="n">
        <v>2.2215</v>
      </c>
      <c r="BK342" s="29" t="n">
        <v>2.2765</v>
      </c>
      <c r="BL342" s="29" t="n">
        <v>2.3685</v>
      </c>
      <c r="BM342" s="29" t="n">
        <v>2.4735</v>
      </c>
      <c r="BN342" s="29" t="n">
        <v>2.486</v>
      </c>
      <c r="BO342" s="29" t="n">
        <v>2.374</v>
      </c>
      <c r="BP342" s="29" t="n">
        <v>2.314</v>
      </c>
      <c r="BQ342" s="29" t="n">
        <v>2.256</v>
      </c>
      <c r="BR342" s="29" t="n">
        <v>2.256</v>
      </c>
      <c r="BS342" s="29" t="n">
        <v>2.256</v>
      </c>
      <c r="BT342" s="29" t="n">
        <v>2.259</v>
      </c>
      <c r="BU342" s="29" t="n">
        <v>2.275</v>
      </c>
      <c r="BV342" s="29" t="n">
        <v>2.309</v>
      </c>
      <c r="BW342" s="29" t="n">
        <v>2.364</v>
      </c>
      <c r="BX342" s="29" t="n">
        <v>2.456</v>
      </c>
      <c r="BY342" s="29" t="n">
        <v>2.561</v>
      </c>
      <c r="BZ342" s="29" t="n">
        <v>2.5835</v>
      </c>
      <c r="CA342" s="29" t="n">
        <v>2.4715</v>
      </c>
      <c r="CB342" s="29" t="n">
        <v>2.4115</v>
      </c>
      <c r="CC342" s="29" t="n">
        <v>2.3535</v>
      </c>
      <c r="CD342" s="29" t="n">
        <v>2.3535</v>
      </c>
      <c r="CE342" s="29" t="n">
        <v>2.3535</v>
      </c>
      <c r="CF342" s="29" t="n">
        <v>2.3565</v>
      </c>
      <c r="CG342" s="29" t="n">
        <v>2.3725</v>
      </c>
      <c r="CH342" s="29" t="n">
        <v>2.4065</v>
      </c>
      <c r="CI342" s="29" t="n">
        <v>2.4615</v>
      </c>
      <c r="CJ342" s="29" t="n">
        <v>2.5535</v>
      </c>
      <c r="CK342" s="29" t="n">
        <v>2.6585</v>
      </c>
      <c r="CL342" s="29" t="n">
        <v>2.691</v>
      </c>
      <c r="CM342" s="29" t="n">
        <v>2.579</v>
      </c>
      <c r="CN342" s="29" t="n">
        <v>2.519</v>
      </c>
      <c r="CO342" s="29" t="n">
        <v>2.461</v>
      </c>
      <c r="CP342" s="29" t="n">
        <v>2.461</v>
      </c>
      <c r="CQ342" s="29" t="n">
        <v>2.461</v>
      </c>
      <c r="CR342" s="29" t="n">
        <v>2.464</v>
      </c>
      <c r="CS342" s="29" t="n">
        <v>2.48</v>
      </c>
      <c r="CT342" s="29" t="n">
        <v>2.514</v>
      </c>
      <c r="CU342" s="29" t="n">
        <v>2.569</v>
      </c>
      <c r="CV342" s="29" t="n">
        <v>2.661</v>
      </c>
      <c r="CW342" s="29" t="n">
        <v>2.766</v>
      </c>
      <c r="CX342" s="29" t="n">
        <v>2.8085</v>
      </c>
      <c r="CY342" s="29" t="n">
        <v>2.6965</v>
      </c>
      <c r="CZ342" s="29" t="n">
        <v>2.6365</v>
      </c>
      <c r="DA342" s="29" t="n">
        <v>2.5785</v>
      </c>
      <c r="DB342" s="29" t="n">
        <v>2.5785</v>
      </c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12.75" hidden="true" customHeight="false" outlineLevel="0" collapsed="false">
      <c r="A343" s="0" t="n">
        <f aca="false">WEEKDAY(C343,2)</f>
        <v>2</v>
      </c>
      <c r="B343" s="0" t="n">
        <f aca="false">MONTH(C343)</f>
        <v>5</v>
      </c>
      <c r="C343" s="23" t="n">
        <v>34471</v>
      </c>
      <c r="D343" s="0" t="n">
        <f aca="false">MONTH(R343)</f>
        <v>5</v>
      </c>
      <c r="E343" s="0" t="n">
        <f aca="false">YEAR(R343)</f>
        <v>1994</v>
      </c>
      <c r="F343" s="35" t="n">
        <f aca="false">L343-K343</f>
        <v>0.2124</v>
      </c>
      <c r="G343" s="24" t="n">
        <f aca="false">N343-M343</f>
        <v>0.0774999999999997</v>
      </c>
      <c r="H343" s="24" t="n">
        <f aca="false">O343-N343</f>
        <v>0.0875000000000004</v>
      </c>
      <c r="I343" s="24" t="n">
        <f aca="false">O343-M343</f>
        <v>0.165</v>
      </c>
      <c r="J343" s="25" t="n">
        <f aca="false">VLOOKUP(C343,'Nymex hist.'!A:B,2,0)</f>
        <v>1.949</v>
      </c>
      <c r="K343" s="34" t="n">
        <f aca="false">AVERAGE(AG343:AM343)</f>
        <v>2.049</v>
      </c>
      <c r="L343" s="34" t="n">
        <f aca="false">AVERAGE(AN343:AR343)</f>
        <v>2.2614</v>
      </c>
      <c r="M343" s="27" t="n">
        <f aca="false">SUMIF($S$3:$FQ$3,$E343+1,$S343:$FQ343)/COUNTIF($S$3:$FQ$3,$E343+1)</f>
        <v>2.20183333333333</v>
      </c>
      <c r="N343" s="27" t="n">
        <f aca="false">SUMIF($S$3:$FQ$3,$E343+2,$S343:$FQ343)/COUNTIF($S$3:$FQ$3,$E343+2)</f>
        <v>2.27933333333333</v>
      </c>
      <c r="O343" s="27" t="n">
        <f aca="false">SUMIF($S$3:$FQ$3,$E343+3,$S343:$FQ343)/COUNTIF($S$3:$FQ$3,$E343+3)</f>
        <v>2.36683333333333</v>
      </c>
      <c r="P343" s="27" t="n">
        <f aca="false">SUMIF($S$3:$FQ$3,$E343+4,$S343:$FQ343)/COUNTIF($S$3:$FQ$3,$E343+4)</f>
        <v>2.46433333333333</v>
      </c>
      <c r="Q343" s="27" t="n">
        <f aca="false">SUMIF($S$3:$FQ$3,$E343+5,$S343:$FQ343)/COUNTIF($S$3:$FQ$3,$E343+5)</f>
        <v>2.57183333333333</v>
      </c>
      <c r="R343" s="28" t="n">
        <v>34471</v>
      </c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 t="n">
        <v>1.949</v>
      </c>
      <c r="AJ343" s="30" t="n">
        <v>2.012</v>
      </c>
      <c r="AK343" s="29" t="n">
        <v>2.052</v>
      </c>
      <c r="AL343" s="29" t="n">
        <v>2.092</v>
      </c>
      <c r="AM343" s="29" t="n">
        <v>2.14</v>
      </c>
      <c r="AN343" s="29" t="n">
        <v>2.233</v>
      </c>
      <c r="AO343" s="29" t="n">
        <v>2.338</v>
      </c>
      <c r="AP343" s="29" t="n">
        <v>2.34</v>
      </c>
      <c r="AQ343" s="29" t="n">
        <v>2.228</v>
      </c>
      <c r="AR343" s="29" t="n">
        <v>2.168</v>
      </c>
      <c r="AS343" s="29" t="n">
        <v>2.11</v>
      </c>
      <c r="AT343" s="29" t="n">
        <v>2.11</v>
      </c>
      <c r="AU343" s="29" t="n">
        <v>2.11</v>
      </c>
      <c r="AV343" s="29" t="n">
        <v>2.113</v>
      </c>
      <c r="AW343" s="29" t="n">
        <v>2.129</v>
      </c>
      <c r="AX343" s="29" t="n">
        <v>2.163</v>
      </c>
      <c r="AY343" s="29" t="n">
        <v>2.218</v>
      </c>
      <c r="AZ343" s="29" t="n">
        <v>2.32</v>
      </c>
      <c r="BA343" s="29" t="n">
        <v>2.413</v>
      </c>
      <c r="BB343" s="29" t="n">
        <v>2.4175</v>
      </c>
      <c r="BC343" s="29" t="n">
        <v>2.3055</v>
      </c>
      <c r="BD343" s="29" t="n">
        <v>2.2455</v>
      </c>
      <c r="BE343" s="29" t="n">
        <v>2.1875</v>
      </c>
      <c r="BF343" s="29" t="n">
        <v>2.1875</v>
      </c>
      <c r="BG343" s="29" t="n">
        <v>2.1875</v>
      </c>
      <c r="BH343" s="29" t="n">
        <v>2.1905</v>
      </c>
      <c r="BI343" s="29" t="n">
        <v>2.2065</v>
      </c>
      <c r="BJ343" s="29" t="n">
        <v>2.2405</v>
      </c>
      <c r="BK343" s="29" t="n">
        <v>2.2955</v>
      </c>
      <c r="BL343" s="29" t="n">
        <v>2.3975</v>
      </c>
      <c r="BM343" s="29" t="n">
        <v>2.4905</v>
      </c>
      <c r="BN343" s="29" t="n">
        <v>2.505</v>
      </c>
      <c r="BO343" s="29" t="n">
        <v>2.393</v>
      </c>
      <c r="BP343" s="29" t="n">
        <v>2.333</v>
      </c>
      <c r="BQ343" s="29" t="n">
        <v>2.275</v>
      </c>
      <c r="BR343" s="29" t="n">
        <v>2.275</v>
      </c>
      <c r="BS343" s="29" t="n">
        <v>2.275</v>
      </c>
      <c r="BT343" s="29" t="n">
        <v>2.278</v>
      </c>
      <c r="BU343" s="29" t="n">
        <v>2.294</v>
      </c>
      <c r="BV343" s="29" t="n">
        <v>2.328</v>
      </c>
      <c r="BW343" s="29" t="n">
        <v>2.383</v>
      </c>
      <c r="BX343" s="29" t="n">
        <v>2.485</v>
      </c>
      <c r="BY343" s="29" t="n">
        <v>2.578</v>
      </c>
      <c r="BZ343" s="29" t="n">
        <v>2.6025</v>
      </c>
      <c r="CA343" s="29" t="n">
        <v>2.4905</v>
      </c>
      <c r="CB343" s="29" t="n">
        <v>2.4305</v>
      </c>
      <c r="CC343" s="29" t="n">
        <v>2.3725</v>
      </c>
      <c r="CD343" s="29" t="n">
        <v>2.3725</v>
      </c>
      <c r="CE343" s="29" t="n">
        <v>2.3725</v>
      </c>
      <c r="CF343" s="29" t="n">
        <v>2.3755</v>
      </c>
      <c r="CG343" s="29" t="n">
        <v>2.3915</v>
      </c>
      <c r="CH343" s="29" t="n">
        <v>2.4255</v>
      </c>
      <c r="CI343" s="29" t="n">
        <v>2.4805</v>
      </c>
      <c r="CJ343" s="29" t="n">
        <v>2.5825</v>
      </c>
      <c r="CK343" s="29" t="n">
        <v>2.6755</v>
      </c>
      <c r="CL343" s="29" t="n">
        <v>2.71</v>
      </c>
      <c r="CM343" s="29" t="n">
        <v>2.598</v>
      </c>
      <c r="CN343" s="29" t="n">
        <v>2.538</v>
      </c>
      <c r="CO343" s="29" t="n">
        <v>2.48</v>
      </c>
      <c r="CP343" s="29" t="n">
        <v>2.48</v>
      </c>
      <c r="CQ343" s="29" t="n">
        <v>2.48</v>
      </c>
      <c r="CR343" s="29" t="n">
        <v>2.483</v>
      </c>
      <c r="CS343" s="29" t="n">
        <v>2.499</v>
      </c>
      <c r="CT343" s="29" t="n">
        <v>2.533</v>
      </c>
      <c r="CU343" s="29" t="n">
        <v>2.588</v>
      </c>
      <c r="CV343" s="29" t="n">
        <v>2.69</v>
      </c>
      <c r="CW343" s="29" t="n">
        <v>2.783</v>
      </c>
      <c r="CX343" s="29" t="n">
        <v>2.8275</v>
      </c>
      <c r="CY343" s="29" t="n">
        <v>2.7155</v>
      </c>
      <c r="CZ343" s="29" t="n">
        <v>2.6555</v>
      </c>
      <c r="DA343" s="29" t="n">
        <v>2.5975</v>
      </c>
      <c r="DB343" s="29" t="n">
        <v>2.5975</v>
      </c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12.75" hidden="true" customHeight="false" outlineLevel="0" collapsed="false">
      <c r="A344" s="0" t="n">
        <f aca="false">WEEKDAY(C344,2)</f>
        <v>3</v>
      </c>
      <c r="B344" s="0" t="n">
        <f aca="false">MONTH(C344)</f>
        <v>5</v>
      </c>
      <c r="C344" s="23" t="n">
        <v>34472</v>
      </c>
      <c r="D344" s="0" t="n">
        <f aca="false">MONTH(R344)</f>
        <v>5</v>
      </c>
      <c r="E344" s="0" t="n">
        <f aca="false">YEAR(R344)</f>
        <v>1994</v>
      </c>
      <c r="F344" s="35" t="n">
        <f aca="false">L344-K344</f>
        <v>0.2154</v>
      </c>
      <c r="G344" s="24" t="n">
        <f aca="false">N344-M344</f>
        <v>0.0775000000000001</v>
      </c>
      <c r="H344" s="24" t="n">
        <f aca="false">O344-N344</f>
        <v>0.0874999999999999</v>
      </c>
      <c r="I344" s="24" t="n">
        <f aca="false">O344-M344</f>
        <v>0.165</v>
      </c>
      <c r="J344" s="25" t="n">
        <f aca="false">VLOOKUP(C344,'Nymex hist.'!A:B,2,0)</f>
        <v>1.943</v>
      </c>
      <c r="K344" s="34" t="n">
        <f aca="false">AVERAGE(AG344:AM344)</f>
        <v>2.0412</v>
      </c>
      <c r="L344" s="34" t="n">
        <f aca="false">AVERAGE(AN344:AR344)</f>
        <v>2.2566</v>
      </c>
      <c r="M344" s="27" t="n">
        <f aca="false">SUMIF($S$3:$FQ$3,$E344+1,$S344:$FQ344)/COUNTIF($S$3:$FQ$3,$E344+1)</f>
        <v>2.19766666666667</v>
      </c>
      <c r="N344" s="27" t="n">
        <f aca="false">SUMIF($S$3:$FQ$3,$E344+2,$S344:$FQ344)/COUNTIF($S$3:$FQ$3,$E344+2)</f>
        <v>2.27516666666667</v>
      </c>
      <c r="O344" s="27" t="n">
        <f aca="false">SUMIF($S$3:$FQ$3,$E344+3,$S344:$FQ344)/COUNTIF($S$3:$FQ$3,$E344+3)</f>
        <v>2.36266666666667</v>
      </c>
      <c r="P344" s="27" t="n">
        <f aca="false">SUMIF($S$3:$FQ$3,$E344+4,$S344:$FQ344)/COUNTIF($S$3:$FQ$3,$E344+4)</f>
        <v>2.46016666666667</v>
      </c>
      <c r="Q344" s="27" t="n">
        <f aca="false">SUMIF($S$3:$FQ$3,$E344+5,$S344:$FQ344)/COUNTIF($S$3:$FQ$3,$E344+5)</f>
        <v>2.56766666666667</v>
      </c>
      <c r="R344" s="28" t="n">
        <v>34472</v>
      </c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 t="n">
        <v>1.943</v>
      </c>
      <c r="AJ344" s="30" t="n">
        <v>1.999</v>
      </c>
      <c r="AK344" s="29" t="n">
        <v>2.044</v>
      </c>
      <c r="AL344" s="29" t="n">
        <v>2.086</v>
      </c>
      <c r="AM344" s="29" t="n">
        <v>2.134</v>
      </c>
      <c r="AN344" s="29" t="n">
        <v>2.227</v>
      </c>
      <c r="AO344" s="29" t="n">
        <v>2.332</v>
      </c>
      <c r="AP344" s="29" t="n">
        <v>2.336</v>
      </c>
      <c r="AQ344" s="29" t="n">
        <v>2.224</v>
      </c>
      <c r="AR344" s="29" t="n">
        <v>2.164</v>
      </c>
      <c r="AS344" s="29" t="n">
        <v>2.107</v>
      </c>
      <c r="AT344" s="29" t="n">
        <v>2.107</v>
      </c>
      <c r="AU344" s="29" t="n">
        <v>2.106</v>
      </c>
      <c r="AV344" s="29" t="n">
        <v>2.109</v>
      </c>
      <c r="AW344" s="29" t="n">
        <v>2.125</v>
      </c>
      <c r="AX344" s="29" t="n">
        <v>2.164</v>
      </c>
      <c r="AY344" s="29" t="n">
        <v>2.214</v>
      </c>
      <c r="AZ344" s="29" t="n">
        <v>2.309</v>
      </c>
      <c r="BA344" s="29" t="n">
        <v>2.407</v>
      </c>
      <c r="BB344" s="29" t="n">
        <v>2.4135</v>
      </c>
      <c r="BC344" s="29" t="n">
        <v>2.3015</v>
      </c>
      <c r="BD344" s="29" t="n">
        <v>2.2415</v>
      </c>
      <c r="BE344" s="29" t="n">
        <v>2.1845</v>
      </c>
      <c r="BF344" s="29" t="n">
        <v>2.1845</v>
      </c>
      <c r="BG344" s="29" t="n">
        <v>2.1835</v>
      </c>
      <c r="BH344" s="29" t="n">
        <v>2.1865</v>
      </c>
      <c r="BI344" s="29" t="n">
        <v>2.2025</v>
      </c>
      <c r="BJ344" s="29" t="n">
        <v>2.2415</v>
      </c>
      <c r="BK344" s="29" t="n">
        <v>2.2915</v>
      </c>
      <c r="BL344" s="29" t="n">
        <v>2.3865</v>
      </c>
      <c r="BM344" s="29" t="n">
        <v>2.4845</v>
      </c>
      <c r="BN344" s="29" t="n">
        <v>2.501</v>
      </c>
      <c r="BO344" s="29" t="n">
        <v>2.389</v>
      </c>
      <c r="BP344" s="29" t="n">
        <v>2.329</v>
      </c>
      <c r="BQ344" s="29" t="n">
        <v>2.272</v>
      </c>
      <c r="BR344" s="29" t="n">
        <v>2.272</v>
      </c>
      <c r="BS344" s="29" t="n">
        <v>2.271</v>
      </c>
      <c r="BT344" s="29" t="n">
        <v>2.274</v>
      </c>
      <c r="BU344" s="29" t="n">
        <v>2.29</v>
      </c>
      <c r="BV344" s="29" t="n">
        <v>2.329</v>
      </c>
      <c r="BW344" s="29" t="n">
        <v>2.379</v>
      </c>
      <c r="BX344" s="29" t="n">
        <v>2.474</v>
      </c>
      <c r="BY344" s="29" t="n">
        <v>2.572</v>
      </c>
      <c r="BZ344" s="29" t="n">
        <v>2.5985</v>
      </c>
      <c r="CA344" s="29" t="n">
        <v>2.4865</v>
      </c>
      <c r="CB344" s="29" t="n">
        <v>2.4265</v>
      </c>
      <c r="CC344" s="29" t="n">
        <v>2.3695</v>
      </c>
      <c r="CD344" s="29" t="n">
        <v>2.3695</v>
      </c>
      <c r="CE344" s="29" t="n">
        <v>2.3685</v>
      </c>
      <c r="CF344" s="29" t="n">
        <v>2.3715</v>
      </c>
      <c r="CG344" s="29" t="n">
        <v>2.3875</v>
      </c>
      <c r="CH344" s="29" t="n">
        <v>2.4265</v>
      </c>
      <c r="CI344" s="29" t="n">
        <v>2.4765</v>
      </c>
      <c r="CJ344" s="29" t="n">
        <v>2.5715</v>
      </c>
      <c r="CK344" s="29" t="n">
        <v>2.6695</v>
      </c>
      <c r="CL344" s="29" t="n">
        <v>2.706</v>
      </c>
      <c r="CM344" s="29" t="n">
        <v>2.594</v>
      </c>
      <c r="CN344" s="29" t="n">
        <v>2.534</v>
      </c>
      <c r="CO344" s="29" t="n">
        <v>2.477</v>
      </c>
      <c r="CP344" s="29" t="n">
        <v>2.477</v>
      </c>
      <c r="CQ344" s="29" t="n">
        <v>2.476</v>
      </c>
      <c r="CR344" s="29" t="n">
        <v>2.479</v>
      </c>
      <c r="CS344" s="29" t="n">
        <v>2.495</v>
      </c>
      <c r="CT344" s="29" t="n">
        <v>2.534</v>
      </c>
      <c r="CU344" s="29" t="n">
        <v>2.584</v>
      </c>
      <c r="CV344" s="29" t="n">
        <v>2.679</v>
      </c>
      <c r="CW344" s="29" t="n">
        <v>2.777</v>
      </c>
      <c r="CX344" s="29" t="n">
        <v>2.8235</v>
      </c>
      <c r="CY344" s="29" t="n">
        <v>2.7115</v>
      </c>
      <c r="CZ344" s="29" t="n">
        <v>2.6515</v>
      </c>
      <c r="DA344" s="29" t="n">
        <v>2.5945</v>
      </c>
      <c r="DB344" s="29" t="n">
        <v>2.5945</v>
      </c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12.75" hidden="false" customHeight="false" outlineLevel="0" collapsed="false">
      <c r="A345" s="1" t="n">
        <f aca="false">WEEKDAY(C345,2)</f>
        <v>4</v>
      </c>
      <c r="B345" s="1" t="n">
        <f aca="false">MONTH(C345)</f>
        <v>5</v>
      </c>
      <c r="C345" s="23" t="n">
        <v>34473</v>
      </c>
      <c r="D345" s="0" t="n">
        <f aca="false">MONTH(R345)</f>
        <v>5</v>
      </c>
      <c r="E345" s="0" t="n">
        <f aca="false">YEAR(R345)</f>
        <v>1994</v>
      </c>
      <c r="F345" s="3" t="n">
        <f aca="false">L345-K345</f>
        <v>0.2128</v>
      </c>
      <c r="G345" s="3" t="n">
        <f aca="false">N345-M345</f>
        <v>0.0774999999999997</v>
      </c>
      <c r="H345" s="3" t="n">
        <f aca="false">O345-N345</f>
        <v>0.0875000000000004</v>
      </c>
      <c r="I345" s="3" t="n">
        <f aca="false">O345-M345</f>
        <v>0.165</v>
      </c>
      <c r="J345" s="4" t="n">
        <f aca="false">VLOOKUP(C345,'Nymex hist.'!A:B,2,0)</f>
        <v>1.957</v>
      </c>
      <c r="K345" s="4" t="n">
        <f aca="false">AVERAGE(AG345:AM345)</f>
        <v>2.0446</v>
      </c>
      <c r="L345" s="4" t="n">
        <f aca="false">AVERAGE(AN345:AR345)</f>
        <v>2.2574</v>
      </c>
      <c r="M345" s="4" t="n">
        <f aca="false">SUMIF($S$3:$FQ$3,$E345+1,$S345:$FQ345)/COUNTIF($S$3:$FQ$3,$E345+1)</f>
        <v>2.19891666666667</v>
      </c>
      <c r="N345" s="4" t="n">
        <f aca="false">SUMIF($S$3:$FQ$3,$E345+2,$S345:$FQ345)/COUNTIF($S$3:$FQ$3,$E345+2)</f>
        <v>2.27641666666667</v>
      </c>
      <c r="O345" s="4" t="n">
        <f aca="false">SUMIF($S$3:$FQ$3,$E345+3,$S345:$FQ345)/COUNTIF($S$3:$FQ$3,$E345+3)</f>
        <v>2.36391666666667</v>
      </c>
      <c r="P345" s="4" t="n">
        <f aca="false">SUMIF($S$3:$FQ$3,$E345+4,$S345:$FQ345)/COUNTIF($S$3:$FQ$3,$E345+4)</f>
        <v>2.46391666666667</v>
      </c>
      <c r="Q345" s="4" t="n">
        <f aca="false">SUMIF($S$3:$FQ$3,$E345+5,$S345:$FQ345)/COUNTIF($S$3:$FQ$3,$E345+5)</f>
        <v>2.57391666666667</v>
      </c>
      <c r="R345" s="21" t="n">
        <v>34473</v>
      </c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 t="n">
        <v>1.957</v>
      </c>
      <c r="AJ345" s="37" t="n">
        <v>1.997</v>
      </c>
      <c r="AK345" s="32" t="n">
        <v>2.047</v>
      </c>
      <c r="AL345" s="32" t="n">
        <v>2.087</v>
      </c>
      <c r="AM345" s="32" t="n">
        <v>2.135</v>
      </c>
      <c r="AN345" s="32" t="n">
        <v>2.227</v>
      </c>
      <c r="AO345" s="32" t="n">
        <v>2.332</v>
      </c>
      <c r="AP345" s="32" t="n">
        <v>2.336</v>
      </c>
      <c r="AQ345" s="32" t="n">
        <v>2.226</v>
      </c>
      <c r="AR345" s="32" t="n">
        <v>2.166</v>
      </c>
      <c r="AS345" s="32" t="n">
        <v>2.109</v>
      </c>
      <c r="AT345" s="32" t="n">
        <v>2.109</v>
      </c>
      <c r="AU345" s="32" t="n">
        <v>2.108</v>
      </c>
      <c r="AV345" s="32" t="n">
        <v>2.111</v>
      </c>
      <c r="AW345" s="32" t="n">
        <v>2.125</v>
      </c>
      <c r="AX345" s="32" t="n">
        <v>2.162</v>
      </c>
      <c r="AY345" s="32" t="n">
        <v>2.212</v>
      </c>
      <c r="AZ345" s="32" t="n">
        <v>2.311</v>
      </c>
      <c r="BA345" s="32" t="n">
        <v>2.412</v>
      </c>
      <c r="BB345" s="32" t="n">
        <v>2.4135</v>
      </c>
      <c r="BC345" s="32" t="n">
        <v>2.3035</v>
      </c>
      <c r="BD345" s="32" t="n">
        <v>2.2435</v>
      </c>
      <c r="BE345" s="32" t="n">
        <v>2.1865</v>
      </c>
      <c r="BF345" s="32" t="n">
        <v>2.1865</v>
      </c>
      <c r="BG345" s="32" t="n">
        <v>2.1855</v>
      </c>
      <c r="BH345" s="32" t="n">
        <v>2.1885</v>
      </c>
      <c r="BI345" s="32" t="n">
        <v>2.2025</v>
      </c>
      <c r="BJ345" s="32" t="n">
        <v>2.2395</v>
      </c>
      <c r="BK345" s="32" t="n">
        <v>2.2895</v>
      </c>
      <c r="BL345" s="32" t="n">
        <v>2.3885</v>
      </c>
      <c r="BM345" s="32" t="n">
        <v>2.4895</v>
      </c>
      <c r="BN345" s="32" t="n">
        <v>2.501</v>
      </c>
      <c r="BO345" s="32" t="n">
        <v>2.391</v>
      </c>
      <c r="BP345" s="32" t="n">
        <v>2.331</v>
      </c>
      <c r="BQ345" s="32" t="n">
        <v>2.274</v>
      </c>
      <c r="BR345" s="32" t="n">
        <v>2.274</v>
      </c>
      <c r="BS345" s="32" t="n">
        <v>2.273</v>
      </c>
      <c r="BT345" s="32" t="n">
        <v>2.276</v>
      </c>
      <c r="BU345" s="32" t="n">
        <v>2.29</v>
      </c>
      <c r="BV345" s="32" t="n">
        <v>2.327</v>
      </c>
      <c r="BW345" s="32" t="n">
        <v>2.377</v>
      </c>
      <c r="BX345" s="32" t="n">
        <v>2.476</v>
      </c>
      <c r="BY345" s="32" t="n">
        <v>2.577</v>
      </c>
      <c r="BZ345" s="32" t="n">
        <v>2.601</v>
      </c>
      <c r="CA345" s="32" t="n">
        <v>2.491</v>
      </c>
      <c r="CB345" s="32" t="n">
        <v>2.431</v>
      </c>
      <c r="CC345" s="32" t="n">
        <v>2.374</v>
      </c>
      <c r="CD345" s="32" t="n">
        <v>2.374</v>
      </c>
      <c r="CE345" s="32" t="n">
        <v>2.373</v>
      </c>
      <c r="CF345" s="32" t="n">
        <v>2.376</v>
      </c>
      <c r="CG345" s="32" t="n">
        <v>2.39</v>
      </c>
      <c r="CH345" s="32" t="n">
        <v>2.427</v>
      </c>
      <c r="CI345" s="32" t="n">
        <v>2.477</v>
      </c>
      <c r="CJ345" s="32" t="n">
        <v>2.576</v>
      </c>
      <c r="CK345" s="32" t="n">
        <v>2.677</v>
      </c>
      <c r="CL345" s="32" t="n">
        <v>2.711</v>
      </c>
      <c r="CM345" s="32" t="n">
        <v>2.601</v>
      </c>
      <c r="CN345" s="32" t="n">
        <v>2.541</v>
      </c>
      <c r="CO345" s="32" t="n">
        <v>2.484</v>
      </c>
      <c r="CP345" s="32" t="n">
        <v>2.484</v>
      </c>
      <c r="CQ345" s="32" t="n">
        <v>2.483</v>
      </c>
      <c r="CR345" s="32" t="n">
        <v>2.486</v>
      </c>
      <c r="CS345" s="32" t="n">
        <v>2.5</v>
      </c>
      <c r="CT345" s="32" t="n">
        <v>2.537</v>
      </c>
      <c r="CU345" s="32" t="n">
        <v>2.587</v>
      </c>
      <c r="CV345" s="32" t="n">
        <v>2.686</v>
      </c>
      <c r="CW345" s="32" t="n">
        <v>2.787</v>
      </c>
      <c r="CX345" s="32" t="n">
        <v>2.831</v>
      </c>
      <c r="CY345" s="32" t="n">
        <v>2.721</v>
      </c>
      <c r="CZ345" s="32" t="n">
        <v>2.661</v>
      </c>
      <c r="DA345" s="32" t="n">
        <v>2.604</v>
      </c>
      <c r="DB345" s="32" t="n">
        <v>2.604</v>
      </c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</row>
    <row r="346" customFormat="false" ht="12.75" hidden="true" customHeight="false" outlineLevel="0" collapsed="false">
      <c r="A346" s="0" t="n">
        <f aca="false">WEEKDAY(C346,2)</f>
        <v>5</v>
      </c>
      <c r="B346" s="0" t="n">
        <f aca="false">MONTH(C346)</f>
        <v>5</v>
      </c>
      <c r="C346" s="23" t="n">
        <v>34474</v>
      </c>
      <c r="D346" s="0" t="n">
        <f aca="false">MONTH(R346)</f>
        <v>5</v>
      </c>
      <c r="E346" s="0" t="n">
        <f aca="false">YEAR(R346)</f>
        <v>1994</v>
      </c>
      <c r="F346" s="35" t="n">
        <f aca="false">L346-K346</f>
        <v>0.2324</v>
      </c>
      <c r="G346" s="24" t="n">
        <f aca="false">N346-M346</f>
        <v>0.0774999999999997</v>
      </c>
      <c r="H346" s="24" t="n">
        <f aca="false">O346-N346</f>
        <v>0.0875000000000004</v>
      </c>
      <c r="I346" s="24" t="n">
        <f aca="false">O346-M346</f>
        <v>0.165</v>
      </c>
      <c r="J346" s="25" t="n">
        <f aca="false">VLOOKUP(C346,'Nymex hist.'!A:B,2,0)</f>
        <v>1.904</v>
      </c>
      <c r="K346" s="34" t="n">
        <f aca="false">AVERAGE(AG346:AM346)</f>
        <v>2.0064</v>
      </c>
      <c r="L346" s="34" t="n">
        <f aca="false">AVERAGE(AN346:AR346)</f>
        <v>2.2388</v>
      </c>
      <c r="M346" s="27" t="n">
        <f aca="false">SUMIF($S$3:$FQ$3,$E346+1,$S346:$FQ346)/COUNTIF($S$3:$FQ$3,$E346+1)</f>
        <v>2.1865</v>
      </c>
      <c r="N346" s="27" t="n">
        <f aca="false">SUMIF($S$3:$FQ$3,$E346+2,$S346:$FQ346)/COUNTIF($S$3:$FQ$3,$E346+2)</f>
        <v>2.264</v>
      </c>
      <c r="O346" s="27" t="n">
        <f aca="false">SUMIF($S$3:$FQ$3,$E346+3,$S346:$FQ346)/COUNTIF($S$3:$FQ$3,$E346+3)</f>
        <v>2.3515</v>
      </c>
      <c r="P346" s="27" t="n">
        <f aca="false">SUMIF($S$3:$FQ$3,$E346+4,$S346:$FQ346)/COUNTIF($S$3:$FQ$3,$E346+4)</f>
        <v>2.4515</v>
      </c>
      <c r="Q346" s="27" t="n">
        <f aca="false">SUMIF($S$3:$FQ$3,$E346+5,$S346:$FQ346)/COUNTIF($S$3:$FQ$3,$E346+5)</f>
        <v>2.5615</v>
      </c>
      <c r="R346" s="28" t="n">
        <v>34474</v>
      </c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 t="n">
        <v>1.904</v>
      </c>
      <c r="AJ346" s="30" t="n">
        <v>1.953</v>
      </c>
      <c r="AK346" s="29" t="n">
        <v>2.01</v>
      </c>
      <c r="AL346" s="29" t="n">
        <v>2.055</v>
      </c>
      <c r="AM346" s="29" t="n">
        <v>2.11</v>
      </c>
      <c r="AN346" s="29" t="n">
        <v>2.205</v>
      </c>
      <c r="AO346" s="29" t="n">
        <v>2.315</v>
      </c>
      <c r="AP346" s="29" t="n">
        <v>2.319</v>
      </c>
      <c r="AQ346" s="29" t="n">
        <v>2.208</v>
      </c>
      <c r="AR346" s="29" t="n">
        <v>2.147</v>
      </c>
      <c r="AS346" s="29" t="n">
        <v>2.09</v>
      </c>
      <c r="AT346" s="29" t="n">
        <v>2.095</v>
      </c>
      <c r="AU346" s="29" t="n">
        <v>2.1</v>
      </c>
      <c r="AV346" s="29" t="n">
        <v>2.105</v>
      </c>
      <c r="AW346" s="29" t="n">
        <v>2.125</v>
      </c>
      <c r="AX346" s="29" t="n">
        <v>2.157</v>
      </c>
      <c r="AY346" s="29" t="n">
        <v>2.205</v>
      </c>
      <c r="AZ346" s="29" t="n">
        <v>2.287</v>
      </c>
      <c r="BA346" s="29" t="n">
        <v>2.4</v>
      </c>
      <c r="BB346" s="29" t="n">
        <v>2.3965</v>
      </c>
      <c r="BC346" s="29" t="n">
        <v>2.2855</v>
      </c>
      <c r="BD346" s="29" t="n">
        <v>2.2245</v>
      </c>
      <c r="BE346" s="29" t="n">
        <v>2.1675</v>
      </c>
      <c r="BF346" s="29" t="n">
        <v>2.1725</v>
      </c>
      <c r="BG346" s="29" t="n">
        <v>2.1775</v>
      </c>
      <c r="BH346" s="29" t="n">
        <v>2.1825</v>
      </c>
      <c r="BI346" s="29" t="n">
        <v>2.2025</v>
      </c>
      <c r="BJ346" s="29" t="n">
        <v>2.2345</v>
      </c>
      <c r="BK346" s="29" t="n">
        <v>2.2825</v>
      </c>
      <c r="BL346" s="29" t="n">
        <v>2.3645</v>
      </c>
      <c r="BM346" s="29" t="n">
        <v>2.4775</v>
      </c>
      <c r="BN346" s="29" t="n">
        <v>2.484</v>
      </c>
      <c r="BO346" s="29" t="n">
        <v>2.373</v>
      </c>
      <c r="BP346" s="29" t="n">
        <v>2.312</v>
      </c>
      <c r="BQ346" s="29" t="n">
        <v>2.255</v>
      </c>
      <c r="BR346" s="29" t="n">
        <v>2.26</v>
      </c>
      <c r="BS346" s="29" t="n">
        <v>2.265</v>
      </c>
      <c r="BT346" s="29" t="n">
        <v>2.27</v>
      </c>
      <c r="BU346" s="29" t="n">
        <v>2.29</v>
      </c>
      <c r="BV346" s="29" t="n">
        <v>2.322</v>
      </c>
      <c r="BW346" s="29" t="n">
        <v>2.37</v>
      </c>
      <c r="BX346" s="29" t="n">
        <v>2.452</v>
      </c>
      <c r="BY346" s="29" t="n">
        <v>2.565</v>
      </c>
      <c r="BZ346" s="29" t="n">
        <v>2.584</v>
      </c>
      <c r="CA346" s="29" t="n">
        <v>2.473</v>
      </c>
      <c r="CB346" s="29" t="n">
        <v>2.412</v>
      </c>
      <c r="CC346" s="29" t="n">
        <v>2.355</v>
      </c>
      <c r="CD346" s="29" t="n">
        <v>2.36</v>
      </c>
      <c r="CE346" s="29" t="n">
        <v>2.365</v>
      </c>
      <c r="CF346" s="29" t="n">
        <v>2.37</v>
      </c>
      <c r="CG346" s="29" t="n">
        <v>2.39</v>
      </c>
      <c r="CH346" s="29" t="n">
        <v>2.422</v>
      </c>
      <c r="CI346" s="29" t="n">
        <v>2.47</v>
      </c>
      <c r="CJ346" s="29" t="n">
        <v>2.552</v>
      </c>
      <c r="CK346" s="29" t="n">
        <v>2.665</v>
      </c>
      <c r="CL346" s="29" t="n">
        <v>2.694</v>
      </c>
      <c r="CM346" s="29" t="n">
        <v>2.583</v>
      </c>
      <c r="CN346" s="29" t="n">
        <v>2.522</v>
      </c>
      <c r="CO346" s="29" t="n">
        <v>2.465</v>
      </c>
      <c r="CP346" s="29" t="n">
        <v>2.47</v>
      </c>
      <c r="CQ346" s="29" t="n">
        <v>2.475</v>
      </c>
      <c r="CR346" s="29" t="n">
        <v>2.48</v>
      </c>
      <c r="CS346" s="29" t="n">
        <v>2.5</v>
      </c>
      <c r="CT346" s="29" t="n">
        <v>2.532</v>
      </c>
      <c r="CU346" s="29" t="n">
        <v>2.58</v>
      </c>
      <c r="CV346" s="29" t="n">
        <v>2.662</v>
      </c>
      <c r="CW346" s="29" t="n">
        <v>2.775</v>
      </c>
      <c r="CX346" s="29" t="n">
        <v>2.814</v>
      </c>
      <c r="CY346" s="29" t="n">
        <v>2.703</v>
      </c>
      <c r="CZ346" s="29" t="n">
        <v>2.642</v>
      </c>
      <c r="DA346" s="29" t="n">
        <v>2.585</v>
      </c>
      <c r="DB346" s="29" t="n">
        <v>2.59</v>
      </c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12.75" hidden="true" customHeight="false" outlineLevel="0" collapsed="false">
      <c r="A347" s="0" t="n">
        <f aca="false">WEEKDAY(C347,2)</f>
        <v>1</v>
      </c>
      <c r="B347" s="0" t="n">
        <f aca="false">MONTH(C347)</f>
        <v>5</v>
      </c>
      <c r="C347" s="23" t="n">
        <v>34477</v>
      </c>
      <c r="D347" s="0" t="n">
        <f aca="false">MONTH(R347)</f>
        <v>5</v>
      </c>
      <c r="E347" s="0" t="n">
        <f aca="false">YEAR(R347)</f>
        <v>1994</v>
      </c>
      <c r="F347" s="35" t="n">
        <f aca="false">L347-K347</f>
        <v>0.243</v>
      </c>
      <c r="G347" s="24" t="n">
        <f aca="false">N347-M347</f>
        <v>0.0800000000000001</v>
      </c>
      <c r="H347" s="24" t="n">
        <f aca="false">O347-N347</f>
        <v>0.0874999999999999</v>
      </c>
      <c r="I347" s="24" t="n">
        <f aca="false">O347-M347</f>
        <v>0.1675</v>
      </c>
      <c r="J347" s="25" t="n">
        <f aca="false">VLOOKUP(C347,'Nymex hist.'!A:B,2,0)</f>
        <v>1.851</v>
      </c>
      <c r="K347" s="34" t="n">
        <f aca="false">AVERAGE(AG347:AM347)</f>
        <v>1.9852</v>
      </c>
      <c r="L347" s="34" t="n">
        <f aca="false">AVERAGE(AN347:AR347)</f>
        <v>2.2282</v>
      </c>
      <c r="M347" s="27" t="n">
        <f aca="false">SUMIF($S$3:$FQ$3,$E347+1,$S347:$FQ347)/COUNTIF($S$3:$FQ$3,$E347+1)</f>
        <v>2.17775</v>
      </c>
      <c r="N347" s="27" t="n">
        <f aca="false">SUMIF($S$3:$FQ$3,$E347+2,$S347:$FQ347)/COUNTIF($S$3:$FQ$3,$E347+2)</f>
        <v>2.25775</v>
      </c>
      <c r="O347" s="27" t="n">
        <f aca="false">SUMIF($S$3:$FQ$3,$E347+3,$S347:$FQ347)/COUNTIF($S$3:$FQ$3,$E347+3)</f>
        <v>2.34525</v>
      </c>
      <c r="P347" s="27" t="n">
        <f aca="false">SUMIF($S$3:$FQ$3,$E347+4,$S347:$FQ347)/COUNTIF($S$3:$FQ$3,$E347+4)</f>
        <v>2.44525</v>
      </c>
      <c r="Q347" s="27" t="n">
        <f aca="false">SUMIF($S$3:$FQ$3,$E347+5,$S347:$FQ347)/COUNTIF($S$3:$FQ$3,$E347+5)</f>
        <v>2.56025</v>
      </c>
      <c r="R347" s="28" t="n">
        <v>34477</v>
      </c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 t="n">
        <v>1.851</v>
      </c>
      <c r="AJ347" s="30" t="n">
        <v>1.936</v>
      </c>
      <c r="AK347" s="29" t="n">
        <v>1.998</v>
      </c>
      <c r="AL347" s="29" t="n">
        <v>2.043</v>
      </c>
      <c r="AM347" s="29" t="n">
        <v>2.098</v>
      </c>
      <c r="AN347" s="29" t="n">
        <v>2.193</v>
      </c>
      <c r="AO347" s="29" t="n">
        <v>2.303</v>
      </c>
      <c r="AP347" s="29" t="n">
        <v>2.305</v>
      </c>
      <c r="AQ347" s="29" t="n">
        <v>2.2</v>
      </c>
      <c r="AR347" s="29" t="n">
        <v>2.14</v>
      </c>
      <c r="AS347" s="29" t="n">
        <v>2.085</v>
      </c>
      <c r="AT347" s="29" t="n">
        <v>2.09</v>
      </c>
      <c r="AU347" s="29" t="n">
        <v>2.093</v>
      </c>
      <c r="AV347" s="29" t="n">
        <v>2.095</v>
      </c>
      <c r="AW347" s="29" t="n">
        <v>2.115</v>
      </c>
      <c r="AX347" s="29" t="n">
        <v>2.147</v>
      </c>
      <c r="AY347" s="29" t="n">
        <v>2.195</v>
      </c>
      <c r="AZ347" s="29" t="n">
        <v>2.28</v>
      </c>
      <c r="BA347" s="29" t="n">
        <v>2.388</v>
      </c>
      <c r="BB347" s="29" t="n">
        <v>2.385</v>
      </c>
      <c r="BC347" s="29" t="n">
        <v>2.28</v>
      </c>
      <c r="BD347" s="29" t="n">
        <v>2.22</v>
      </c>
      <c r="BE347" s="29" t="n">
        <v>2.165</v>
      </c>
      <c r="BF347" s="29" t="n">
        <v>2.17</v>
      </c>
      <c r="BG347" s="29" t="n">
        <v>2.173</v>
      </c>
      <c r="BH347" s="29" t="n">
        <v>2.175</v>
      </c>
      <c r="BI347" s="29" t="n">
        <v>2.195</v>
      </c>
      <c r="BJ347" s="29" t="n">
        <v>2.227</v>
      </c>
      <c r="BK347" s="29" t="n">
        <v>2.275</v>
      </c>
      <c r="BL347" s="29" t="n">
        <v>2.36</v>
      </c>
      <c r="BM347" s="29" t="n">
        <v>2.468</v>
      </c>
      <c r="BN347" s="29" t="n">
        <v>2.4725</v>
      </c>
      <c r="BO347" s="29" t="n">
        <v>2.3675</v>
      </c>
      <c r="BP347" s="29" t="n">
        <v>2.3075</v>
      </c>
      <c r="BQ347" s="29" t="n">
        <v>2.2525</v>
      </c>
      <c r="BR347" s="29" t="n">
        <v>2.2575</v>
      </c>
      <c r="BS347" s="29" t="n">
        <v>2.2605</v>
      </c>
      <c r="BT347" s="29" t="n">
        <v>2.2625</v>
      </c>
      <c r="BU347" s="29" t="n">
        <v>2.2825</v>
      </c>
      <c r="BV347" s="29" t="n">
        <v>2.3145</v>
      </c>
      <c r="BW347" s="29" t="n">
        <v>2.3625</v>
      </c>
      <c r="BX347" s="29" t="n">
        <v>2.4475</v>
      </c>
      <c r="BY347" s="29" t="n">
        <v>2.5555</v>
      </c>
      <c r="BZ347" s="29" t="n">
        <v>2.5725</v>
      </c>
      <c r="CA347" s="29" t="n">
        <v>2.4675</v>
      </c>
      <c r="CB347" s="29" t="n">
        <v>2.4075</v>
      </c>
      <c r="CC347" s="29" t="n">
        <v>2.3525</v>
      </c>
      <c r="CD347" s="29" t="n">
        <v>2.3575</v>
      </c>
      <c r="CE347" s="29" t="n">
        <v>2.3605</v>
      </c>
      <c r="CF347" s="29" t="n">
        <v>2.3625</v>
      </c>
      <c r="CG347" s="29" t="n">
        <v>2.3825</v>
      </c>
      <c r="CH347" s="29" t="n">
        <v>2.4145</v>
      </c>
      <c r="CI347" s="29" t="n">
        <v>2.4625</v>
      </c>
      <c r="CJ347" s="29" t="n">
        <v>2.5475</v>
      </c>
      <c r="CK347" s="29" t="n">
        <v>2.6555</v>
      </c>
      <c r="CL347" s="29" t="n">
        <v>2.6875</v>
      </c>
      <c r="CM347" s="29" t="n">
        <v>2.5825</v>
      </c>
      <c r="CN347" s="29" t="n">
        <v>2.5225</v>
      </c>
      <c r="CO347" s="29" t="n">
        <v>2.4675</v>
      </c>
      <c r="CP347" s="29" t="n">
        <v>2.4725</v>
      </c>
      <c r="CQ347" s="29" t="n">
        <v>2.4755</v>
      </c>
      <c r="CR347" s="29" t="n">
        <v>2.4775</v>
      </c>
      <c r="CS347" s="29" t="n">
        <v>2.4975</v>
      </c>
      <c r="CT347" s="29" t="n">
        <v>2.5295</v>
      </c>
      <c r="CU347" s="29" t="n">
        <v>2.5775</v>
      </c>
      <c r="CV347" s="29" t="n">
        <v>2.6625</v>
      </c>
      <c r="CW347" s="29" t="n">
        <v>2.7705</v>
      </c>
      <c r="CX347" s="29" t="n">
        <v>2.8075</v>
      </c>
      <c r="CY347" s="29" t="n">
        <v>2.7025</v>
      </c>
      <c r="CZ347" s="29" t="n">
        <v>2.6425</v>
      </c>
      <c r="DA347" s="29" t="n">
        <v>2.5875</v>
      </c>
      <c r="DB347" s="29" t="n">
        <v>2.5925</v>
      </c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12.75" hidden="true" customHeight="false" outlineLevel="0" collapsed="false">
      <c r="A348" s="0" t="n">
        <f aca="false">WEEKDAY(C348,2)</f>
        <v>2</v>
      </c>
      <c r="B348" s="0" t="n">
        <f aca="false">MONTH(C348)</f>
        <v>5</v>
      </c>
      <c r="C348" s="23" t="n">
        <v>34478</v>
      </c>
      <c r="D348" s="0" t="n">
        <f aca="false">MONTH(R348)</f>
        <v>5</v>
      </c>
      <c r="E348" s="0" t="n">
        <f aca="false">YEAR(R348)</f>
        <v>1994</v>
      </c>
      <c r="F348" s="35" t="n">
        <f aca="false">L348-K348</f>
        <v>0.2518</v>
      </c>
      <c r="G348" s="24" t="n">
        <f aca="false">N348-M348</f>
        <v>0.0909999999999998</v>
      </c>
      <c r="H348" s="24" t="n">
        <f aca="false">O348-N348</f>
        <v>0.0875000000000004</v>
      </c>
      <c r="I348" s="24" t="n">
        <f aca="false">O348-M348</f>
        <v>0.1785</v>
      </c>
      <c r="J348" s="25" t="n">
        <f aca="false">VLOOKUP(C348,'Nymex hist.'!A:B,2,0)</f>
        <v>1.884</v>
      </c>
      <c r="K348" s="34" t="n">
        <f aca="false">AVERAGE(AG348:AM348)</f>
        <v>1.9604</v>
      </c>
      <c r="L348" s="34" t="n">
        <f aca="false">AVERAGE(AN348:AR348)</f>
        <v>2.2122</v>
      </c>
      <c r="M348" s="27" t="n">
        <f aca="false">SUMIF($S$3:$FQ$3,$E348+1,$S348:$FQ348)/COUNTIF($S$3:$FQ$3,$E348+1)</f>
        <v>2.16216666666667</v>
      </c>
      <c r="N348" s="27" t="n">
        <f aca="false">SUMIF($S$3:$FQ$3,$E348+2,$S348:$FQ348)/COUNTIF($S$3:$FQ$3,$E348+2)</f>
        <v>2.25316666666667</v>
      </c>
      <c r="O348" s="27" t="n">
        <f aca="false">SUMIF($S$3:$FQ$3,$E348+3,$S348:$FQ348)/COUNTIF($S$3:$FQ$3,$E348+3)</f>
        <v>2.34066666666667</v>
      </c>
      <c r="P348" s="27" t="n">
        <f aca="false">SUMIF($S$3:$FQ$3,$E348+4,$S348:$FQ348)/COUNTIF($S$3:$FQ$3,$E348+4)</f>
        <v>2.44066666666667</v>
      </c>
      <c r="Q348" s="27" t="n">
        <f aca="false">SUMIF($S$3:$FQ$3,$E348+5,$S348:$FQ348)/COUNTIF($S$3:$FQ$3,$E348+5)</f>
        <v>2.55566666666667</v>
      </c>
      <c r="R348" s="28" t="n">
        <v>34478</v>
      </c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 t="n">
        <v>1.851</v>
      </c>
      <c r="AJ348" s="30" t="n">
        <v>1.884</v>
      </c>
      <c r="AK348" s="29" t="n">
        <v>1.963</v>
      </c>
      <c r="AL348" s="29" t="n">
        <v>2.022</v>
      </c>
      <c r="AM348" s="29" t="n">
        <v>2.082</v>
      </c>
      <c r="AN348" s="29" t="n">
        <v>2.177</v>
      </c>
      <c r="AO348" s="29" t="n">
        <v>2.287</v>
      </c>
      <c r="AP348" s="29" t="n">
        <v>2.289</v>
      </c>
      <c r="AQ348" s="29" t="n">
        <v>2.184</v>
      </c>
      <c r="AR348" s="29" t="n">
        <v>2.124</v>
      </c>
      <c r="AS348" s="29" t="n">
        <v>2.069</v>
      </c>
      <c r="AT348" s="29" t="n">
        <v>2.074</v>
      </c>
      <c r="AU348" s="29" t="n">
        <v>2.077</v>
      </c>
      <c r="AV348" s="29" t="n">
        <v>2.077</v>
      </c>
      <c r="AW348" s="29" t="n">
        <v>2.097</v>
      </c>
      <c r="AX348" s="29" t="n">
        <v>2.129</v>
      </c>
      <c r="AY348" s="29" t="n">
        <v>2.177</v>
      </c>
      <c r="AZ348" s="29" t="n">
        <v>2.267</v>
      </c>
      <c r="BA348" s="29" t="n">
        <v>2.382</v>
      </c>
      <c r="BB348" s="29" t="n">
        <v>2.38</v>
      </c>
      <c r="BC348" s="29" t="n">
        <v>2.275</v>
      </c>
      <c r="BD348" s="29" t="n">
        <v>2.215</v>
      </c>
      <c r="BE348" s="29" t="n">
        <v>2.16</v>
      </c>
      <c r="BF348" s="29" t="n">
        <v>2.165</v>
      </c>
      <c r="BG348" s="29" t="n">
        <v>2.168</v>
      </c>
      <c r="BH348" s="29" t="n">
        <v>2.168</v>
      </c>
      <c r="BI348" s="29" t="n">
        <v>2.188</v>
      </c>
      <c r="BJ348" s="29" t="n">
        <v>2.22</v>
      </c>
      <c r="BK348" s="29" t="n">
        <v>2.268</v>
      </c>
      <c r="BL348" s="29" t="n">
        <v>2.358</v>
      </c>
      <c r="BM348" s="29" t="n">
        <v>2.473</v>
      </c>
      <c r="BN348" s="29" t="n">
        <v>2.4675</v>
      </c>
      <c r="BO348" s="29" t="n">
        <v>2.3625</v>
      </c>
      <c r="BP348" s="29" t="n">
        <v>2.3025</v>
      </c>
      <c r="BQ348" s="29" t="n">
        <v>2.2475</v>
      </c>
      <c r="BR348" s="29" t="n">
        <v>2.2525</v>
      </c>
      <c r="BS348" s="29" t="n">
        <v>2.2555</v>
      </c>
      <c r="BT348" s="29" t="n">
        <v>2.2555</v>
      </c>
      <c r="BU348" s="29" t="n">
        <v>2.2755</v>
      </c>
      <c r="BV348" s="29" t="n">
        <v>2.3075</v>
      </c>
      <c r="BW348" s="29" t="n">
        <v>2.3555</v>
      </c>
      <c r="BX348" s="29" t="n">
        <v>2.4455</v>
      </c>
      <c r="BY348" s="29" t="n">
        <v>2.5605</v>
      </c>
      <c r="BZ348" s="29" t="n">
        <v>2.5675</v>
      </c>
      <c r="CA348" s="29" t="n">
        <v>2.4625</v>
      </c>
      <c r="CB348" s="29" t="n">
        <v>2.4025</v>
      </c>
      <c r="CC348" s="29" t="n">
        <v>2.3475</v>
      </c>
      <c r="CD348" s="29" t="n">
        <v>2.3525</v>
      </c>
      <c r="CE348" s="29" t="n">
        <v>2.3555</v>
      </c>
      <c r="CF348" s="29" t="n">
        <v>2.3555</v>
      </c>
      <c r="CG348" s="29" t="n">
        <v>2.3755</v>
      </c>
      <c r="CH348" s="29" t="n">
        <v>2.4075</v>
      </c>
      <c r="CI348" s="29" t="n">
        <v>2.4555</v>
      </c>
      <c r="CJ348" s="29" t="n">
        <v>2.5455</v>
      </c>
      <c r="CK348" s="29" t="n">
        <v>2.6605</v>
      </c>
      <c r="CL348" s="29" t="n">
        <v>2.6825</v>
      </c>
      <c r="CM348" s="29" t="n">
        <v>2.5775</v>
      </c>
      <c r="CN348" s="29" t="n">
        <v>2.5175</v>
      </c>
      <c r="CO348" s="29" t="n">
        <v>2.4625</v>
      </c>
      <c r="CP348" s="29" t="n">
        <v>2.4675</v>
      </c>
      <c r="CQ348" s="29" t="n">
        <v>2.4705</v>
      </c>
      <c r="CR348" s="29" t="n">
        <v>2.4705</v>
      </c>
      <c r="CS348" s="29" t="n">
        <v>2.4905</v>
      </c>
      <c r="CT348" s="29" t="n">
        <v>2.5225</v>
      </c>
      <c r="CU348" s="29" t="n">
        <v>2.5705</v>
      </c>
      <c r="CV348" s="29" t="n">
        <v>2.6605</v>
      </c>
      <c r="CW348" s="29" t="n">
        <v>2.7755</v>
      </c>
      <c r="CX348" s="29" t="n">
        <v>2.8075</v>
      </c>
      <c r="CY348" s="29" t="n">
        <v>2.7025</v>
      </c>
      <c r="CZ348" s="29" t="n">
        <v>2.6425</v>
      </c>
      <c r="DA348" s="29" t="n">
        <v>2.5875</v>
      </c>
      <c r="DB348" s="29" t="n">
        <v>2.5925</v>
      </c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12.75" hidden="true" customHeight="false" outlineLevel="0" collapsed="false">
      <c r="A349" s="0" t="n">
        <f aca="false">WEEKDAY(C349,2)</f>
        <v>3</v>
      </c>
      <c r="B349" s="0" t="n">
        <f aca="false">MONTH(C349)</f>
        <v>5</v>
      </c>
      <c r="C349" s="23" t="n">
        <v>34479</v>
      </c>
      <c r="D349" s="0" t="n">
        <f aca="false">MONTH(R349)</f>
        <v>5</v>
      </c>
      <c r="E349" s="0" t="n">
        <f aca="false">YEAR(R349)</f>
        <v>1994</v>
      </c>
      <c r="F349" s="35" t="n">
        <f aca="false">L349-K349</f>
        <v>0.2654</v>
      </c>
      <c r="G349" s="24" t="n">
        <f aca="false">N349-M349</f>
        <v>0.0950000000000002</v>
      </c>
      <c r="H349" s="24" t="n">
        <f aca="false">O349-N349</f>
        <v>0.0924999999999998</v>
      </c>
      <c r="I349" s="24" t="n">
        <f aca="false">O349-M349</f>
        <v>0.1875</v>
      </c>
      <c r="J349" s="25" t="n">
        <f aca="false">VLOOKUP(C349,'Nymex hist.'!A:B,2,0)</f>
        <v>1.836</v>
      </c>
      <c r="K349" s="34" t="n">
        <f aca="false">AVERAGE(AG349:AM349)</f>
        <v>1.9238</v>
      </c>
      <c r="L349" s="34" t="n">
        <f aca="false">AVERAGE(AN349:AR349)</f>
        <v>2.1892</v>
      </c>
      <c r="M349" s="27" t="n">
        <f aca="false">SUMIF($S$3:$FQ$3,$E349+1,$S349:$FQ349)/COUNTIF($S$3:$FQ$3,$E349+1)</f>
        <v>2.1475</v>
      </c>
      <c r="N349" s="27" t="n">
        <f aca="false">SUMIF($S$3:$FQ$3,$E349+2,$S349:$FQ349)/COUNTIF($S$3:$FQ$3,$E349+2)</f>
        <v>2.2425</v>
      </c>
      <c r="O349" s="27" t="n">
        <f aca="false">SUMIF($S$3:$FQ$3,$E349+3,$S349:$FQ349)/COUNTIF($S$3:$FQ$3,$E349+3)</f>
        <v>2.335</v>
      </c>
      <c r="P349" s="27" t="n">
        <f aca="false">SUMIF($S$3:$FQ$3,$E349+4,$S349:$FQ349)/COUNTIF($S$3:$FQ$3,$E349+4)</f>
        <v>2.44</v>
      </c>
      <c r="Q349" s="27" t="n">
        <f aca="false">SUMIF($S$3:$FQ$3,$E349+5,$S349:$FQ349)/COUNTIF($S$3:$FQ$3,$E349+5)</f>
        <v>2.56</v>
      </c>
      <c r="R349" s="28" t="n">
        <v>34479</v>
      </c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 t="n">
        <v>1.851</v>
      </c>
      <c r="AJ349" s="30" t="n">
        <v>1.836</v>
      </c>
      <c r="AK349" s="29" t="n">
        <v>1.915</v>
      </c>
      <c r="AL349" s="29" t="n">
        <v>1.971</v>
      </c>
      <c r="AM349" s="29" t="n">
        <v>2.046</v>
      </c>
      <c r="AN349" s="29" t="n">
        <v>2.146</v>
      </c>
      <c r="AO349" s="29" t="n">
        <v>2.261</v>
      </c>
      <c r="AP349" s="29" t="n">
        <v>2.265</v>
      </c>
      <c r="AQ349" s="29" t="n">
        <v>2.166</v>
      </c>
      <c r="AR349" s="29" t="n">
        <v>2.108</v>
      </c>
      <c r="AS349" s="29" t="n">
        <v>2.053</v>
      </c>
      <c r="AT349" s="29" t="n">
        <v>2.061</v>
      </c>
      <c r="AU349" s="29" t="n">
        <v>2.064</v>
      </c>
      <c r="AV349" s="29" t="n">
        <v>2.066</v>
      </c>
      <c r="AW349" s="29" t="n">
        <v>2.084</v>
      </c>
      <c r="AX349" s="29" t="n">
        <v>2.116</v>
      </c>
      <c r="AY349" s="29" t="n">
        <v>2.164</v>
      </c>
      <c r="AZ349" s="29" t="n">
        <v>2.254</v>
      </c>
      <c r="BA349" s="29" t="n">
        <v>2.369</v>
      </c>
      <c r="BB349" s="29" t="n">
        <v>2.36</v>
      </c>
      <c r="BC349" s="29" t="n">
        <v>2.261</v>
      </c>
      <c r="BD349" s="29" t="n">
        <v>2.203</v>
      </c>
      <c r="BE349" s="29" t="n">
        <v>2.148</v>
      </c>
      <c r="BF349" s="29" t="n">
        <v>2.156</v>
      </c>
      <c r="BG349" s="29" t="n">
        <v>2.159</v>
      </c>
      <c r="BH349" s="29" t="n">
        <v>2.161</v>
      </c>
      <c r="BI349" s="29" t="n">
        <v>2.179</v>
      </c>
      <c r="BJ349" s="29" t="n">
        <v>2.211</v>
      </c>
      <c r="BK349" s="29" t="n">
        <v>2.259</v>
      </c>
      <c r="BL349" s="29" t="n">
        <v>2.349</v>
      </c>
      <c r="BM349" s="29" t="n">
        <v>2.464</v>
      </c>
      <c r="BN349" s="29" t="n">
        <v>2.4525</v>
      </c>
      <c r="BO349" s="29" t="n">
        <v>2.3535</v>
      </c>
      <c r="BP349" s="29" t="n">
        <v>2.2955</v>
      </c>
      <c r="BQ349" s="29" t="n">
        <v>2.2405</v>
      </c>
      <c r="BR349" s="29" t="n">
        <v>2.2485</v>
      </c>
      <c r="BS349" s="29" t="n">
        <v>2.2515</v>
      </c>
      <c r="BT349" s="29" t="n">
        <v>2.2535</v>
      </c>
      <c r="BU349" s="29" t="n">
        <v>2.2715</v>
      </c>
      <c r="BV349" s="29" t="n">
        <v>2.3035</v>
      </c>
      <c r="BW349" s="29" t="n">
        <v>2.3515</v>
      </c>
      <c r="BX349" s="29" t="n">
        <v>2.4415</v>
      </c>
      <c r="BY349" s="29" t="n">
        <v>2.5565</v>
      </c>
      <c r="BZ349" s="29" t="n">
        <v>2.5575</v>
      </c>
      <c r="CA349" s="29" t="n">
        <v>2.4585</v>
      </c>
      <c r="CB349" s="29" t="n">
        <v>2.4005</v>
      </c>
      <c r="CC349" s="29" t="n">
        <v>2.3455</v>
      </c>
      <c r="CD349" s="29" t="n">
        <v>2.3535</v>
      </c>
      <c r="CE349" s="29" t="n">
        <v>2.3565</v>
      </c>
      <c r="CF349" s="29" t="n">
        <v>2.3585</v>
      </c>
      <c r="CG349" s="29" t="n">
        <v>2.3765</v>
      </c>
      <c r="CH349" s="29" t="n">
        <v>2.4085</v>
      </c>
      <c r="CI349" s="29" t="n">
        <v>2.4565</v>
      </c>
      <c r="CJ349" s="29" t="n">
        <v>2.5465</v>
      </c>
      <c r="CK349" s="29" t="n">
        <v>2.6615</v>
      </c>
      <c r="CL349" s="29" t="n">
        <v>2.6775</v>
      </c>
      <c r="CM349" s="29" t="n">
        <v>2.5785</v>
      </c>
      <c r="CN349" s="29" t="n">
        <v>2.5205</v>
      </c>
      <c r="CO349" s="29" t="n">
        <v>2.4655</v>
      </c>
      <c r="CP349" s="29" t="n">
        <v>2.4735</v>
      </c>
      <c r="CQ349" s="29" t="n">
        <v>2.4765</v>
      </c>
      <c r="CR349" s="29" t="n">
        <v>2.4785</v>
      </c>
      <c r="CS349" s="29" t="n">
        <v>2.4965</v>
      </c>
      <c r="CT349" s="29" t="n">
        <v>2.5285</v>
      </c>
      <c r="CU349" s="29" t="n">
        <v>2.5765</v>
      </c>
      <c r="CV349" s="29" t="n">
        <v>2.6665</v>
      </c>
      <c r="CW349" s="29" t="n">
        <v>2.7815</v>
      </c>
      <c r="CX349" s="29" t="n">
        <v>2.8075</v>
      </c>
      <c r="CY349" s="29" t="n">
        <v>2.7085</v>
      </c>
      <c r="CZ349" s="29" t="n">
        <v>2.6505</v>
      </c>
      <c r="DA349" s="29" t="n">
        <v>2.5955</v>
      </c>
      <c r="DB349" s="29" t="n">
        <v>2.6035</v>
      </c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12.75" hidden="false" customHeight="false" outlineLevel="0" collapsed="false">
      <c r="A350" s="1" t="n">
        <f aca="false">WEEKDAY(C350,2)</f>
        <v>4</v>
      </c>
      <c r="B350" s="1" t="n">
        <f aca="false">MONTH(C350)</f>
        <v>5</v>
      </c>
      <c r="C350" s="23" t="n">
        <v>34480</v>
      </c>
      <c r="D350" s="0" t="n">
        <f aca="false">MONTH(R350)</f>
        <v>5</v>
      </c>
      <c r="E350" s="0" t="n">
        <f aca="false">YEAR(R350)</f>
        <v>1994</v>
      </c>
      <c r="F350" s="3" t="n">
        <f aca="false">L350-K350</f>
        <v>0.2666</v>
      </c>
      <c r="G350" s="3" t="n">
        <f aca="false">N350-M350</f>
        <v>0.085</v>
      </c>
      <c r="H350" s="3" t="n">
        <f aca="false">O350-N350</f>
        <v>0.0925000000000003</v>
      </c>
      <c r="I350" s="3" t="n">
        <f aca="false">O350-M350</f>
        <v>0.1775</v>
      </c>
      <c r="J350" s="4" t="n">
        <f aca="false">VLOOKUP(C350,'Nymex hist.'!A:B,2,0)</f>
        <v>1.862</v>
      </c>
      <c r="K350" s="4" t="n">
        <f aca="false">AVERAGE(AG350:AM350)</f>
        <v>1.941</v>
      </c>
      <c r="L350" s="4" t="n">
        <f aca="false">AVERAGE(AN350:AR350)</f>
        <v>2.2076</v>
      </c>
      <c r="M350" s="4" t="n">
        <f aca="false">SUMIF($S$3:$FQ$3,$E350+1,$S350:$FQ350)/COUNTIF($S$3:$FQ$3,$E350+1)</f>
        <v>2.16566666666667</v>
      </c>
      <c r="N350" s="4" t="n">
        <f aca="false">SUMIF($S$3:$FQ$3,$E350+2,$S350:$FQ350)/COUNTIF($S$3:$FQ$3,$E350+2)</f>
        <v>2.25066666666667</v>
      </c>
      <c r="O350" s="4" t="n">
        <f aca="false">SUMIF($S$3:$FQ$3,$E350+3,$S350:$FQ350)/COUNTIF($S$3:$FQ$3,$E350+3)</f>
        <v>2.34316666666667</v>
      </c>
      <c r="P350" s="4" t="n">
        <f aca="false">SUMIF($S$3:$FQ$3,$E350+4,$S350:$FQ350)/COUNTIF($S$3:$FQ$3,$E350+4)</f>
        <v>2.44566666666667</v>
      </c>
      <c r="Q350" s="4" t="n">
        <f aca="false">SUMIF($S$3:$FQ$3,$E350+5,$S350:$FQ350)/COUNTIF($S$3:$FQ$3,$E350+5)</f>
        <v>2.56566666666667</v>
      </c>
      <c r="R350" s="21" t="n">
        <v>34480</v>
      </c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 t="n">
        <v>1.851</v>
      </c>
      <c r="AJ350" s="37" t="n">
        <v>1.862</v>
      </c>
      <c r="AK350" s="32" t="n">
        <v>1.942</v>
      </c>
      <c r="AL350" s="32" t="n">
        <v>1.987</v>
      </c>
      <c r="AM350" s="32" t="n">
        <v>2.063</v>
      </c>
      <c r="AN350" s="32" t="n">
        <v>2.163</v>
      </c>
      <c r="AO350" s="32" t="n">
        <v>2.28</v>
      </c>
      <c r="AP350" s="32" t="n">
        <v>2.285</v>
      </c>
      <c r="AQ350" s="32" t="n">
        <v>2.185</v>
      </c>
      <c r="AR350" s="32" t="n">
        <v>2.125</v>
      </c>
      <c r="AS350" s="32" t="n">
        <v>2.073</v>
      </c>
      <c r="AT350" s="32" t="n">
        <v>2.078</v>
      </c>
      <c r="AU350" s="32" t="n">
        <v>2.081</v>
      </c>
      <c r="AV350" s="32" t="n">
        <v>2.083</v>
      </c>
      <c r="AW350" s="32" t="n">
        <v>2.101</v>
      </c>
      <c r="AX350" s="32" t="n">
        <v>2.133</v>
      </c>
      <c r="AY350" s="32" t="n">
        <v>2.183</v>
      </c>
      <c r="AZ350" s="32" t="n">
        <v>2.273</v>
      </c>
      <c r="BA350" s="32" t="n">
        <v>2.388</v>
      </c>
      <c r="BB350" s="32" t="n">
        <v>2.37</v>
      </c>
      <c r="BC350" s="32" t="n">
        <v>2.27</v>
      </c>
      <c r="BD350" s="32" t="n">
        <v>2.21</v>
      </c>
      <c r="BE350" s="32" t="n">
        <v>2.158</v>
      </c>
      <c r="BF350" s="32" t="n">
        <v>2.163</v>
      </c>
      <c r="BG350" s="32" t="n">
        <v>2.166</v>
      </c>
      <c r="BH350" s="32" t="n">
        <v>2.168</v>
      </c>
      <c r="BI350" s="32" t="n">
        <v>2.186</v>
      </c>
      <c r="BJ350" s="32" t="n">
        <v>2.218</v>
      </c>
      <c r="BK350" s="32" t="n">
        <v>2.268</v>
      </c>
      <c r="BL350" s="32" t="n">
        <v>2.358</v>
      </c>
      <c r="BM350" s="32" t="n">
        <v>2.473</v>
      </c>
      <c r="BN350" s="32" t="n">
        <v>2.4625</v>
      </c>
      <c r="BO350" s="32" t="n">
        <v>2.3625</v>
      </c>
      <c r="BP350" s="32" t="n">
        <v>2.3025</v>
      </c>
      <c r="BQ350" s="32" t="n">
        <v>2.2505</v>
      </c>
      <c r="BR350" s="32" t="n">
        <v>2.2555</v>
      </c>
      <c r="BS350" s="32" t="n">
        <v>2.2585</v>
      </c>
      <c r="BT350" s="32" t="n">
        <v>2.2605</v>
      </c>
      <c r="BU350" s="32" t="n">
        <v>2.2785</v>
      </c>
      <c r="BV350" s="32" t="n">
        <v>2.3105</v>
      </c>
      <c r="BW350" s="32" t="n">
        <v>2.3605</v>
      </c>
      <c r="BX350" s="32" t="n">
        <v>2.4505</v>
      </c>
      <c r="BY350" s="32" t="n">
        <v>2.5655</v>
      </c>
      <c r="BZ350" s="32" t="n">
        <v>2.565</v>
      </c>
      <c r="CA350" s="32" t="n">
        <v>2.465</v>
      </c>
      <c r="CB350" s="32" t="n">
        <v>2.405</v>
      </c>
      <c r="CC350" s="32" t="n">
        <v>2.353</v>
      </c>
      <c r="CD350" s="32" t="n">
        <v>2.358</v>
      </c>
      <c r="CE350" s="32" t="n">
        <v>2.361</v>
      </c>
      <c r="CF350" s="32" t="n">
        <v>2.363</v>
      </c>
      <c r="CG350" s="32" t="n">
        <v>2.381</v>
      </c>
      <c r="CH350" s="32" t="n">
        <v>2.413</v>
      </c>
      <c r="CI350" s="32" t="n">
        <v>2.463</v>
      </c>
      <c r="CJ350" s="32" t="n">
        <v>2.553</v>
      </c>
      <c r="CK350" s="32" t="n">
        <v>2.668</v>
      </c>
      <c r="CL350" s="32" t="n">
        <v>2.685</v>
      </c>
      <c r="CM350" s="32" t="n">
        <v>2.585</v>
      </c>
      <c r="CN350" s="32" t="n">
        <v>2.525</v>
      </c>
      <c r="CO350" s="32" t="n">
        <v>2.473</v>
      </c>
      <c r="CP350" s="32" t="n">
        <v>2.478</v>
      </c>
      <c r="CQ350" s="32" t="n">
        <v>2.481</v>
      </c>
      <c r="CR350" s="32" t="n">
        <v>2.483</v>
      </c>
      <c r="CS350" s="32" t="n">
        <v>2.501</v>
      </c>
      <c r="CT350" s="32" t="n">
        <v>2.533</v>
      </c>
      <c r="CU350" s="32" t="n">
        <v>2.583</v>
      </c>
      <c r="CV350" s="32" t="n">
        <v>2.673</v>
      </c>
      <c r="CW350" s="32" t="n">
        <v>2.788</v>
      </c>
      <c r="CX350" s="32" t="n">
        <v>2.815</v>
      </c>
      <c r="CY350" s="32" t="n">
        <v>2.715</v>
      </c>
      <c r="CZ350" s="32" t="n">
        <v>2.655</v>
      </c>
      <c r="DA350" s="32" t="n">
        <v>2.603</v>
      </c>
      <c r="DB350" s="32" t="n">
        <v>2.608</v>
      </c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  <c r="EB350" s="32"/>
      <c r="EC350" s="32"/>
      <c r="ED350" s="32"/>
      <c r="EE350" s="32"/>
      <c r="EF350" s="32"/>
      <c r="EG350" s="32"/>
      <c r="EH350" s="32"/>
      <c r="EI350" s="32"/>
      <c r="EJ350" s="32"/>
      <c r="EK350" s="32"/>
      <c r="EL350" s="32"/>
      <c r="EM350" s="32"/>
      <c r="EN350" s="32"/>
      <c r="EO350" s="32"/>
      <c r="EP350" s="32"/>
      <c r="EQ350" s="32"/>
      <c r="ER350" s="32"/>
      <c r="ES350" s="32"/>
      <c r="ET350" s="32"/>
      <c r="EU350" s="32"/>
      <c r="EV350" s="32"/>
      <c r="EW350" s="32"/>
      <c r="EX350" s="32"/>
      <c r="EY350" s="32"/>
      <c r="EZ350" s="32"/>
      <c r="FA350" s="32"/>
      <c r="FB350" s="32"/>
      <c r="FC350" s="32"/>
      <c r="FD350" s="32"/>
      <c r="FE350" s="32"/>
      <c r="FF350" s="32"/>
      <c r="FG350" s="32"/>
      <c r="FH350" s="32"/>
      <c r="FI350" s="32"/>
      <c r="FJ350" s="32"/>
      <c r="FK350" s="32"/>
      <c r="FL350" s="32"/>
      <c r="FM350" s="32"/>
      <c r="FN350" s="32"/>
      <c r="FO350" s="32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  <c r="GO350" s="32"/>
      <c r="GP350" s="32"/>
      <c r="GQ350" s="32"/>
    </row>
    <row r="351" customFormat="false" ht="12.75" hidden="true" customHeight="false" outlineLevel="0" collapsed="false">
      <c r="A351" s="0" t="n">
        <f aca="false">WEEKDAY(C351,2)</f>
        <v>5</v>
      </c>
      <c r="B351" s="0" t="n">
        <f aca="false">MONTH(C351)</f>
        <v>5</v>
      </c>
      <c r="C351" s="23" t="n">
        <v>34481</v>
      </c>
      <c r="D351" s="0" t="n">
        <f aca="false">MONTH(R351)</f>
        <v>5</v>
      </c>
      <c r="E351" s="0" t="n">
        <f aca="false">YEAR(R351)</f>
        <v>1994</v>
      </c>
      <c r="F351" s="35" t="n">
        <f aca="false">L351-K351</f>
        <v>0.278</v>
      </c>
      <c r="G351" s="24" t="n">
        <f aca="false">N351-M351</f>
        <v>0.085</v>
      </c>
      <c r="H351" s="24" t="n">
        <f aca="false">O351-N351</f>
        <v>0.0925000000000003</v>
      </c>
      <c r="I351" s="24" t="n">
        <f aca="false">O351-M351</f>
        <v>0.1775</v>
      </c>
      <c r="J351" s="25" t="n">
        <f aca="false">VLOOKUP(C351,'Nymex hist.'!A:B,2,0)</f>
        <v>1.842</v>
      </c>
      <c r="K351" s="34" t="n">
        <f aca="false">AVERAGE(AG351:AM351)</f>
        <v>1.9386</v>
      </c>
      <c r="L351" s="34" t="n">
        <f aca="false">AVERAGE(AN351:AR351)</f>
        <v>2.2166</v>
      </c>
      <c r="M351" s="27" t="n">
        <f aca="false">SUMIF($S$3:$FQ$3,$E351+1,$S351:$FQ351)/COUNTIF($S$3:$FQ$3,$E351+1)</f>
        <v>2.17466666666667</v>
      </c>
      <c r="N351" s="27" t="n">
        <f aca="false">SUMIF($S$3:$FQ$3,$E351+2,$S351:$FQ351)/COUNTIF($S$3:$FQ$3,$E351+2)</f>
        <v>2.25966666666667</v>
      </c>
      <c r="O351" s="27" t="n">
        <f aca="false">SUMIF($S$3:$FQ$3,$E351+3,$S351:$FQ351)/COUNTIF($S$3:$FQ$3,$E351+3)</f>
        <v>2.35216666666667</v>
      </c>
      <c r="P351" s="27" t="n">
        <f aca="false">SUMIF($S$3:$FQ$3,$E351+4,$S351:$FQ351)/COUNTIF($S$3:$FQ$3,$E351+4)</f>
        <v>2.45466666666667</v>
      </c>
      <c r="Q351" s="27" t="n">
        <f aca="false">SUMIF($S$3:$FQ$3,$E351+5,$S351:$FQ351)/COUNTIF($S$3:$FQ$3,$E351+5)</f>
        <v>2.56966666666667</v>
      </c>
      <c r="R351" s="28" t="n">
        <v>34481</v>
      </c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 t="n">
        <v>1.851</v>
      </c>
      <c r="AJ351" s="30" t="n">
        <v>1.842</v>
      </c>
      <c r="AK351" s="29" t="n">
        <v>1.936</v>
      </c>
      <c r="AL351" s="29" t="n">
        <v>1.992</v>
      </c>
      <c r="AM351" s="29" t="n">
        <v>2.072</v>
      </c>
      <c r="AN351" s="29" t="n">
        <v>2.172</v>
      </c>
      <c r="AO351" s="29" t="n">
        <v>2.289</v>
      </c>
      <c r="AP351" s="29" t="n">
        <v>2.294</v>
      </c>
      <c r="AQ351" s="29" t="n">
        <v>2.194</v>
      </c>
      <c r="AR351" s="29" t="n">
        <v>2.134</v>
      </c>
      <c r="AS351" s="29" t="n">
        <v>2.082</v>
      </c>
      <c r="AT351" s="29" t="n">
        <v>2.087</v>
      </c>
      <c r="AU351" s="29" t="n">
        <v>2.09</v>
      </c>
      <c r="AV351" s="29" t="n">
        <v>2.092</v>
      </c>
      <c r="AW351" s="29" t="n">
        <v>2.11</v>
      </c>
      <c r="AX351" s="29" t="n">
        <v>2.142</v>
      </c>
      <c r="AY351" s="29" t="n">
        <v>2.192</v>
      </c>
      <c r="AZ351" s="29" t="n">
        <v>2.282</v>
      </c>
      <c r="BA351" s="29" t="n">
        <v>2.397</v>
      </c>
      <c r="BB351" s="29" t="n">
        <v>2.379</v>
      </c>
      <c r="BC351" s="29" t="n">
        <v>2.279</v>
      </c>
      <c r="BD351" s="29" t="n">
        <v>2.219</v>
      </c>
      <c r="BE351" s="29" t="n">
        <v>2.167</v>
      </c>
      <c r="BF351" s="29" t="n">
        <v>2.172</v>
      </c>
      <c r="BG351" s="29" t="n">
        <v>2.175</v>
      </c>
      <c r="BH351" s="29" t="n">
        <v>2.177</v>
      </c>
      <c r="BI351" s="29" t="n">
        <v>2.195</v>
      </c>
      <c r="BJ351" s="29" t="n">
        <v>2.227</v>
      </c>
      <c r="BK351" s="29" t="n">
        <v>2.277</v>
      </c>
      <c r="BL351" s="29" t="n">
        <v>2.367</v>
      </c>
      <c r="BM351" s="29" t="n">
        <v>2.482</v>
      </c>
      <c r="BN351" s="29" t="n">
        <v>2.4715</v>
      </c>
      <c r="BO351" s="29" t="n">
        <v>2.3715</v>
      </c>
      <c r="BP351" s="29" t="n">
        <v>2.3115</v>
      </c>
      <c r="BQ351" s="29" t="n">
        <v>2.2595</v>
      </c>
      <c r="BR351" s="29" t="n">
        <v>2.2645</v>
      </c>
      <c r="BS351" s="29" t="n">
        <v>2.2675</v>
      </c>
      <c r="BT351" s="29" t="n">
        <v>2.2695</v>
      </c>
      <c r="BU351" s="29" t="n">
        <v>2.2875</v>
      </c>
      <c r="BV351" s="29" t="n">
        <v>2.3195</v>
      </c>
      <c r="BW351" s="29" t="n">
        <v>2.3695</v>
      </c>
      <c r="BX351" s="29" t="n">
        <v>2.4595</v>
      </c>
      <c r="BY351" s="29" t="n">
        <v>2.5745</v>
      </c>
      <c r="BZ351" s="29" t="n">
        <v>2.574</v>
      </c>
      <c r="CA351" s="29" t="n">
        <v>2.474</v>
      </c>
      <c r="CB351" s="29" t="n">
        <v>2.414</v>
      </c>
      <c r="CC351" s="29" t="n">
        <v>2.362</v>
      </c>
      <c r="CD351" s="29" t="n">
        <v>2.367</v>
      </c>
      <c r="CE351" s="29" t="n">
        <v>2.37</v>
      </c>
      <c r="CF351" s="29" t="n">
        <v>2.372</v>
      </c>
      <c r="CG351" s="29" t="n">
        <v>2.39</v>
      </c>
      <c r="CH351" s="29" t="n">
        <v>2.422</v>
      </c>
      <c r="CI351" s="29" t="n">
        <v>2.472</v>
      </c>
      <c r="CJ351" s="29" t="n">
        <v>2.562</v>
      </c>
      <c r="CK351" s="29" t="n">
        <v>2.677</v>
      </c>
      <c r="CL351" s="29" t="n">
        <v>2.689</v>
      </c>
      <c r="CM351" s="29" t="n">
        <v>2.589</v>
      </c>
      <c r="CN351" s="29" t="n">
        <v>2.529</v>
      </c>
      <c r="CO351" s="29" t="n">
        <v>2.477</v>
      </c>
      <c r="CP351" s="29" t="n">
        <v>2.482</v>
      </c>
      <c r="CQ351" s="29" t="n">
        <v>2.485</v>
      </c>
      <c r="CR351" s="29" t="n">
        <v>2.487</v>
      </c>
      <c r="CS351" s="29" t="n">
        <v>2.505</v>
      </c>
      <c r="CT351" s="29" t="n">
        <v>2.537</v>
      </c>
      <c r="CU351" s="29" t="n">
        <v>2.587</v>
      </c>
      <c r="CV351" s="29" t="n">
        <v>2.677</v>
      </c>
      <c r="CW351" s="29" t="n">
        <v>2.792</v>
      </c>
      <c r="CX351" s="29" t="n">
        <v>2.819</v>
      </c>
      <c r="CY351" s="29" t="n">
        <v>2.719</v>
      </c>
      <c r="CZ351" s="29" t="n">
        <v>2.659</v>
      </c>
      <c r="DA351" s="29" t="n">
        <v>2.607</v>
      </c>
      <c r="DB351" s="29" t="n">
        <v>2.612</v>
      </c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</row>
    <row r="352" customFormat="false" ht="12.75" hidden="true" customHeight="false" outlineLevel="0" collapsed="false">
      <c r="A352" s="0" t="n">
        <f aca="false">WEEKDAY(C352,2)</f>
        <v>2</v>
      </c>
      <c r="B352" s="0" t="n">
        <f aca="false">MONTH(C352)</f>
        <v>5</v>
      </c>
      <c r="C352" s="23" t="n">
        <v>34485</v>
      </c>
      <c r="D352" s="0" t="n">
        <f aca="false">MONTH(R352)</f>
        <v>5</v>
      </c>
      <c r="E352" s="0" t="n">
        <f aca="false">YEAR(R352)</f>
        <v>1994</v>
      </c>
      <c r="F352" s="35" t="n">
        <f aca="false">L352-K352</f>
        <v>0.249</v>
      </c>
      <c r="G352" s="24" t="n">
        <f aca="false">N352-M352</f>
        <v>0.085</v>
      </c>
      <c r="H352" s="24" t="n">
        <f aca="false">O352-N352</f>
        <v>0.0924999999999998</v>
      </c>
      <c r="I352" s="24" t="n">
        <f aca="false">O352-M352</f>
        <v>0.1775</v>
      </c>
      <c r="J352" s="25" t="n">
        <f aca="false">VLOOKUP(C352,'Nymex hist.'!A:B,2,0)</f>
        <v>1.917</v>
      </c>
      <c r="K352" s="34" t="n">
        <f aca="false">AVERAGE(AG352:AM352)</f>
        <v>1.985</v>
      </c>
      <c r="L352" s="34" t="n">
        <f aca="false">AVERAGE(AN352:AR352)</f>
        <v>2.234</v>
      </c>
      <c r="M352" s="27" t="n">
        <f aca="false">SUMIF($S$3:$FQ$3,$E352+1,$S352:$FQ352)/COUNTIF($S$3:$FQ$3,$E352+1)</f>
        <v>2.18366666666667</v>
      </c>
      <c r="N352" s="27" t="n">
        <f aca="false">SUMIF($S$3:$FQ$3,$E352+2,$S352:$FQ352)/COUNTIF($S$3:$FQ$3,$E352+2)</f>
        <v>2.26866666666667</v>
      </c>
      <c r="O352" s="27" t="n">
        <f aca="false">SUMIF($S$3:$FQ$3,$E352+3,$S352:$FQ352)/COUNTIF($S$3:$FQ$3,$E352+3)</f>
        <v>2.36116666666667</v>
      </c>
      <c r="P352" s="27" t="n">
        <f aca="false">SUMIF($S$3:$FQ$3,$E352+4,$S352:$FQ352)/COUNTIF($S$3:$FQ$3,$E352+4)</f>
        <v>2.46366666666667</v>
      </c>
      <c r="Q352" s="27" t="n">
        <f aca="false">SUMIF($S$3:$FQ$3,$E352+5,$S352:$FQ352)/COUNTIF($S$3:$FQ$3,$E352+5)</f>
        <v>2.57866666666667</v>
      </c>
      <c r="R352" s="28" t="n">
        <v>34485</v>
      </c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 t="n">
        <v>1.851</v>
      </c>
      <c r="AJ352" s="30" t="n">
        <v>1.917</v>
      </c>
      <c r="AK352" s="29" t="n">
        <v>1.998</v>
      </c>
      <c r="AL352" s="29" t="n">
        <v>2.051</v>
      </c>
      <c r="AM352" s="29" t="n">
        <v>2.108</v>
      </c>
      <c r="AN352" s="29" t="n">
        <v>2.197</v>
      </c>
      <c r="AO352" s="29" t="n">
        <v>2.307</v>
      </c>
      <c r="AP352" s="29" t="n">
        <v>2.312</v>
      </c>
      <c r="AQ352" s="29" t="n">
        <v>2.207</v>
      </c>
      <c r="AR352" s="29" t="n">
        <v>2.147</v>
      </c>
      <c r="AS352" s="29" t="n">
        <v>2.095</v>
      </c>
      <c r="AT352" s="29" t="n">
        <v>2.098</v>
      </c>
      <c r="AU352" s="29" t="n">
        <v>2.1</v>
      </c>
      <c r="AV352" s="29" t="n">
        <v>2.101</v>
      </c>
      <c r="AW352" s="29" t="n">
        <v>2.116</v>
      </c>
      <c r="AX352" s="29" t="n">
        <v>2.147</v>
      </c>
      <c r="AY352" s="29" t="n">
        <v>2.197</v>
      </c>
      <c r="AZ352" s="29" t="n">
        <v>2.287</v>
      </c>
      <c r="BA352" s="29" t="n">
        <v>2.397</v>
      </c>
      <c r="BB352" s="29" t="n">
        <v>2.397</v>
      </c>
      <c r="BC352" s="29" t="n">
        <v>2.292</v>
      </c>
      <c r="BD352" s="29" t="n">
        <v>2.232</v>
      </c>
      <c r="BE352" s="29" t="n">
        <v>2.18</v>
      </c>
      <c r="BF352" s="29" t="n">
        <v>2.183</v>
      </c>
      <c r="BG352" s="29" t="n">
        <v>2.185</v>
      </c>
      <c r="BH352" s="29" t="n">
        <v>2.186</v>
      </c>
      <c r="BI352" s="29" t="n">
        <v>2.201</v>
      </c>
      <c r="BJ352" s="29" t="n">
        <v>2.232</v>
      </c>
      <c r="BK352" s="29" t="n">
        <v>2.282</v>
      </c>
      <c r="BL352" s="29" t="n">
        <v>2.372</v>
      </c>
      <c r="BM352" s="29" t="n">
        <v>2.482</v>
      </c>
      <c r="BN352" s="29" t="n">
        <v>2.4895</v>
      </c>
      <c r="BO352" s="29" t="n">
        <v>2.3845</v>
      </c>
      <c r="BP352" s="29" t="n">
        <v>2.3245</v>
      </c>
      <c r="BQ352" s="29" t="n">
        <v>2.2725</v>
      </c>
      <c r="BR352" s="29" t="n">
        <v>2.2755</v>
      </c>
      <c r="BS352" s="29" t="n">
        <v>2.2775</v>
      </c>
      <c r="BT352" s="29" t="n">
        <v>2.2785</v>
      </c>
      <c r="BU352" s="29" t="n">
        <v>2.2935</v>
      </c>
      <c r="BV352" s="29" t="n">
        <v>2.3245</v>
      </c>
      <c r="BW352" s="29" t="n">
        <v>2.3745</v>
      </c>
      <c r="BX352" s="29" t="n">
        <v>2.4645</v>
      </c>
      <c r="BY352" s="29" t="n">
        <v>2.5745</v>
      </c>
      <c r="BZ352" s="29" t="n">
        <v>2.592</v>
      </c>
      <c r="CA352" s="29" t="n">
        <v>2.487</v>
      </c>
      <c r="CB352" s="29" t="n">
        <v>2.427</v>
      </c>
      <c r="CC352" s="29" t="n">
        <v>2.375</v>
      </c>
      <c r="CD352" s="29" t="n">
        <v>2.378</v>
      </c>
      <c r="CE352" s="29" t="n">
        <v>2.38</v>
      </c>
      <c r="CF352" s="29" t="n">
        <v>2.381</v>
      </c>
      <c r="CG352" s="29" t="n">
        <v>2.396</v>
      </c>
      <c r="CH352" s="29" t="n">
        <v>2.427</v>
      </c>
      <c r="CI352" s="29" t="n">
        <v>2.477</v>
      </c>
      <c r="CJ352" s="29" t="n">
        <v>2.567</v>
      </c>
      <c r="CK352" s="29" t="n">
        <v>2.677</v>
      </c>
      <c r="CL352" s="29" t="n">
        <v>2.707</v>
      </c>
      <c r="CM352" s="29" t="n">
        <v>2.602</v>
      </c>
      <c r="CN352" s="29" t="n">
        <v>2.542</v>
      </c>
      <c r="CO352" s="29" t="n">
        <v>2.49</v>
      </c>
      <c r="CP352" s="29" t="n">
        <v>2.493</v>
      </c>
      <c r="CQ352" s="29" t="n">
        <v>2.495</v>
      </c>
      <c r="CR352" s="29" t="n">
        <v>2.496</v>
      </c>
      <c r="CS352" s="29" t="n">
        <v>2.511</v>
      </c>
      <c r="CT352" s="29" t="n">
        <v>2.542</v>
      </c>
      <c r="CU352" s="29" t="n">
        <v>2.592</v>
      </c>
      <c r="CV352" s="29" t="n">
        <v>2.682</v>
      </c>
      <c r="CW352" s="29" t="n">
        <v>2.792</v>
      </c>
      <c r="CX352" s="29" t="n">
        <v>2.837</v>
      </c>
      <c r="CY352" s="29" t="n">
        <v>2.732</v>
      </c>
      <c r="CZ352" s="29" t="n">
        <v>2.672</v>
      </c>
      <c r="DA352" s="29" t="n">
        <v>2.62</v>
      </c>
      <c r="DB352" s="29" t="n">
        <v>2.623</v>
      </c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12.75" hidden="true" customHeight="false" outlineLevel="0" collapsed="false">
      <c r="A353" s="0" t="n">
        <f aca="false">WEEKDAY(C353,2)</f>
        <v>3</v>
      </c>
      <c r="B353" s="0" t="n">
        <f aca="false">MONTH(C353)</f>
        <v>6</v>
      </c>
      <c r="C353" s="23" t="n">
        <v>34486</v>
      </c>
      <c r="D353" s="0" t="n">
        <f aca="false">MONTH(R353)</f>
        <v>6</v>
      </c>
      <c r="E353" s="0" t="n">
        <f aca="false">YEAR(R353)</f>
        <v>1994</v>
      </c>
      <c r="F353" s="35" t="n">
        <f aca="false">L353-K353</f>
        <v>0.2328</v>
      </c>
      <c r="G353" s="24" t="n">
        <f aca="false">N353-M353</f>
        <v>0.0800000000000001</v>
      </c>
      <c r="H353" s="24" t="n">
        <f aca="false">O353-N353</f>
        <v>0.085</v>
      </c>
      <c r="I353" s="24" t="n">
        <f aca="false">O353-M353</f>
        <v>0.165</v>
      </c>
      <c r="J353" s="25" t="n">
        <f aca="false">VLOOKUP(C353,'Nymex hist.'!A:B,2,0)</f>
        <v>1.89</v>
      </c>
      <c r="K353" s="34" t="n">
        <f aca="false">AVERAGE(AG353:AM353)</f>
        <v>2.008</v>
      </c>
      <c r="L353" s="34" t="n">
        <f aca="false">AVERAGE(AN353:AR353)</f>
        <v>2.2408</v>
      </c>
      <c r="M353" s="27" t="n">
        <f aca="false">SUMIF($S$3:$FQ$3,$E353+1,$S353:$FQ353)/COUNTIF($S$3:$FQ$3,$E353+1)</f>
        <v>2.18508333333333</v>
      </c>
      <c r="N353" s="27" t="n">
        <f aca="false">SUMIF($S$3:$FQ$3,$E353+2,$S353:$FQ353)/COUNTIF($S$3:$FQ$3,$E353+2)</f>
        <v>2.26508333333333</v>
      </c>
      <c r="O353" s="27" t="n">
        <f aca="false">SUMIF($S$3:$FQ$3,$E353+3,$S353:$FQ353)/COUNTIF($S$3:$FQ$3,$E353+3)</f>
        <v>2.35008333333333</v>
      </c>
      <c r="P353" s="27" t="n">
        <f aca="false">SUMIF($S$3:$FQ$3,$E353+4,$S353:$FQ353)/COUNTIF($S$3:$FQ$3,$E353+4)</f>
        <v>2.44758333333333</v>
      </c>
      <c r="Q353" s="27" t="n">
        <f aca="false">SUMIF($S$3:$FQ$3,$E353+5,$S353:$FQ353)/COUNTIF($S$3:$FQ$3,$E353+5)</f>
        <v>2.56258333333333</v>
      </c>
      <c r="R353" s="28" t="n">
        <v>34486</v>
      </c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30" t="n">
        <v>1.89</v>
      </c>
      <c r="AK353" s="29" t="n">
        <v>1.983</v>
      </c>
      <c r="AL353" s="29" t="n">
        <v>2.047</v>
      </c>
      <c r="AM353" s="29" t="n">
        <v>2.112</v>
      </c>
      <c r="AN353" s="29" t="n">
        <v>2.205</v>
      </c>
      <c r="AO353" s="29" t="n">
        <v>2.315</v>
      </c>
      <c r="AP353" s="29" t="n">
        <v>2.318</v>
      </c>
      <c r="AQ353" s="29" t="n">
        <v>2.213</v>
      </c>
      <c r="AR353" s="29" t="n">
        <v>2.153</v>
      </c>
      <c r="AS353" s="29" t="n">
        <v>2.101</v>
      </c>
      <c r="AT353" s="29" t="n">
        <v>2.101</v>
      </c>
      <c r="AU353" s="29" t="n">
        <v>2.101</v>
      </c>
      <c r="AV353" s="29" t="n">
        <v>2.102</v>
      </c>
      <c r="AW353" s="29" t="n">
        <v>2.114</v>
      </c>
      <c r="AX353" s="29" t="n">
        <v>2.142</v>
      </c>
      <c r="AY353" s="29" t="n">
        <v>2.192</v>
      </c>
      <c r="AZ353" s="29" t="n">
        <v>2.287</v>
      </c>
      <c r="BA353" s="29" t="n">
        <v>2.397</v>
      </c>
      <c r="BB353" s="29" t="n">
        <v>2.398</v>
      </c>
      <c r="BC353" s="29" t="n">
        <v>2.293</v>
      </c>
      <c r="BD353" s="29" t="n">
        <v>2.233</v>
      </c>
      <c r="BE353" s="29" t="n">
        <v>2.181</v>
      </c>
      <c r="BF353" s="29" t="n">
        <v>2.181</v>
      </c>
      <c r="BG353" s="29" t="n">
        <v>2.181</v>
      </c>
      <c r="BH353" s="29" t="n">
        <v>2.182</v>
      </c>
      <c r="BI353" s="29" t="n">
        <v>2.194</v>
      </c>
      <c r="BJ353" s="29" t="n">
        <v>2.222</v>
      </c>
      <c r="BK353" s="29" t="n">
        <v>2.272</v>
      </c>
      <c r="BL353" s="29" t="n">
        <v>2.367</v>
      </c>
      <c r="BM353" s="29" t="n">
        <v>2.477</v>
      </c>
      <c r="BN353" s="29" t="n">
        <v>2.483</v>
      </c>
      <c r="BO353" s="29" t="n">
        <v>2.378</v>
      </c>
      <c r="BP353" s="29" t="n">
        <v>2.318</v>
      </c>
      <c r="BQ353" s="29" t="n">
        <v>2.266</v>
      </c>
      <c r="BR353" s="29" t="n">
        <v>2.266</v>
      </c>
      <c r="BS353" s="29" t="n">
        <v>2.266</v>
      </c>
      <c r="BT353" s="29" t="n">
        <v>2.267</v>
      </c>
      <c r="BU353" s="29" t="n">
        <v>2.279</v>
      </c>
      <c r="BV353" s="29" t="n">
        <v>2.307</v>
      </c>
      <c r="BW353" s="29" t="n">
        <v>2.357</v>
      </c>
      <c r="BX353" s="29" t="n">
        <v>2.452</v>
      </c>
      <c r="BY353" s="29" t="n">
        <v>2.562</v>
      </c>
      <c r="BZ353" s="29" t="n">
        <v>2.5805</v>
      </c>
      <c r="CA353" s="29" t="n">
        <v>2.4755</v>
      </c>
      <c r="CB353" s="29" t="n">
        <v>2.4155</v>
      </c>
      <c r="CC353" s="29" t="n">
        <v>2.3635</v>
      </c>
      <c r="CD353" s="29" t="n">
        <v>2.3635</v>
      </c>
      <c r="CE353" s="29" t="n">
        <v>2.3635</v>
      </c>
      <c r="CF353" s="29" t="n">
        <v>2.3645</v>
      </c>
      <c r="CG353" s="29" t="n">
        <v>2.3765</v>
      </c>
      <c r="CH353" s="29" t="n">
        <v>2.4045</v>
      </c>
      <c r="CI353" s="29" t="n">
        <v>2.4545</v>
      </c>
      <c r="CJ353" s="29" t="n">
        <v>2.5495</v>
      </c>
      <c r="CK353" s="29" t="n">
        <v>2.6595</v>
      </c>
      <c r="CL353" s="29" t="n">
        <v>2.6955</v>
      </c>
      <c r="CM353" s="29" t="n">
        <v>2.5905</v>
      </c>
      <c r="CN353" s="29" t="n">
        <v>2.5305</v>
      </c>
      <c r="CO353" s="29" t="n">
        <v>2.4785</v>
      </c>
      <c r="CP353" s="29" t="n">
        <v>2.4785</v>
      </c>
      <c r="CQ353" s="29" t="n">
        <v>2.4785</v>
      </c>
      <c r="CR353" s="29" t="n">
        <v>2.4795</v>
      </c>
      <c r="CS353" s="29" t="n">
        <v>2.4915</v>
      </c>
      <c r="CT353" s="29" t="n">
        <v>2.5195</v>
      </c>
      <c r="CU353" s="29" t="n">
        <v>2.5695</v>
      </c>
      <c r="CV353" s="29" t="n">
        <v>2.6645</v>
      </c>
      <c r="CW353" s="29" t="n">
        <v>2.7745</v>
      </c>
      <c r="CX353" s="29" t="n">
        <v>2.8205</v>
      </c>
      <c r="CY353" s="29" t="n">
        <v>2.7155</v>
      </c>
      <c r="CZ353" s="29" t="n">
        <v>2.6555</v>
      </c>
      <c r="DA353" s="29" t="n">
        <v>2.6035</v>
      </c>
      <c r="DB353" s="29" t="n">
        <v>2.6035</v>
      </c>
      <c r="DC353" s="29" t="n">
        <v>2.6035</v>
      </c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12.75" hidden="false" customHeight="false" outlineLevel="0" collapsed="false">
      <c r="A354" s="1" t="n">
        <f aca="false">WEEKDAY(C354,2)</f>
        <v>4</v>
      </c>
      <c r="B354" s="1" t="n">
        <f aca="false">MONTH(C354)</f>
        <v>6</v>
      </c>
      <c r="C354" s="23" t="n">
        <v>34487</v>
      </c>
      <c r="D354" s="0" t="n">
        <f aca="false">MONTH(R354)</f>
        <v>6</v>
      </c>
      <c r="E354" s="0" t="n">
        <f aca="false">YEAR(R354)</f>
        <v>1994</v>
      </c>
      <c r="F354" s="3" t="n">
        <f aca="false">L354-K354</f>
        <v>0.19925</v>
      </c>
      <c r="G354" s="3" t="n">
        <f aca="false">N354-M354</f>
        <v>0.0749999999999997</v>
      </c>
      <c r="H354" s="3" t="n">
        <f aca="false">O354-N354</f>
        <v>0.085</v>
      </c>
      <c r="I354" s="3" t="n">
        <f aca="false">O354-M354</f>
        <v>0.16</v>
      </c>
      <c r="J354" s="4" t="n">
        <f aca="false">VLOOKUP(C354,'Nymex hist.'!A:B,2,0)</f>
        <v>1.982</v>
      </c>
      <c r="K354" s="4" t="n">
        <f aca="false">AVERAGE(AG354:AM354)</f>
        <v>2.07575</v>
      </c>
      <c r="L354" s="4" t="n">
        <f aca="false">AVERAGE(AN354:AR354)</f>
        <v>2.275</v>
      </c>
      <c r="M354" s="4" t="n">
        <f aca="false">SUMIF($S$3:$FQ$3,$E354+1,$S354:$FQ354)/COUNTIF($S$3:$FQ$3,$E354+1)</f>
        <v>2.21366666666667</v>
      </c>
      <c r="N354" s="4" t="n">
        <f aca="false">SUMIF($S$3:$FQ$3,$E354+2,$S354:$FQ354)/COUNTIF($S$3:$FQ$3,$E354+2)</f>
        <v>2.28866666666667</v>
      </c>
      <c r="O354" s="4" t="n">
        <f aca="false">SUMIF($S$3:$FQ$3,$E354+3,$S354:$FQ354)/COUNTIF($S$3:$FQ$3,$E354+3)</f>
        <v>2.37366666666667</v>
      </c>
      <c r="P354" s="4" t="n">
        <f aca="false">SUMIF($S$3:$FQ$3,$E354+4,$S354:$FQ354)/COUNTIF($S$3:$FQ$3,$E354+4)</f>
        <v>2.46866666666667</v>
      </c>
      <c r="Q354" s="4" t="n">
        <f aca="false">SUMIF($S$3:$FQ$3,$E354+5,$S354:$FQ354)/COUNTIF($S$3:$FQ$3,$E354+5)</f>
        <v>2.58366666666667</v>
      </c>
      <c r="R354" s="21" t="n">
        <v>34487</v>
      </c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7" t="n">
        <v>1.982</v>
      </c>
      <c r="AK354" s="32" t="n">
        <v>2.053</v>
      </c>
      <c r="AL354" s="32" t="n">
        <v>2.107</v>
      </c>
      <c r="AM354" s="32" t="n">
        <v>2.161</v>
      </c>
      <c r="AN354" s="32" t="n">
        <v>2.245</v>
      </c>
      <c r="AO354" s="32" t="n">
        <v>2.35</v>
      </c>
      <c r="AP354" s="32" t="n">
        <v>2.355</v>
      </c>
      <c r="AQ354" s="32" t="n">
        <v>2.245</v>
      </c>
      <c r="AR354" s="32" t="n">
        <v>2.18</v>
      </c>
      <c r="AS354" s="32" t="n">
        <v>2.128</v>
      </c>
      <c r="AT354" s="32" t="n">
        <v>2.128</v>
      </c>
      <c r="AU354" s="32" t="n">
        <v>2.128</v>
      </c>
      <c r="AV354" s="32" t="n">
        <v>2.129</v>
      </c>
      <c r="AW354" s="32" t="n">
        <v>2.141</v>
      </c>
      <c r="AX354" s="32" t="n">
        <v>2.17</v>
      </c>
      <c r="AY354" s="32" t="n">
        <v>2.22</v>
      </c>
      <c r="AZ354" s="32" t="n">
        <v>2.315</v>
      </c>
      <c r="BA354" s="32" t="n">
        <v>2.425</v>
      </c>
      <c r="BB354" s="32" t="n">
        <v>2.43</v>
      </c>
      <c r="BC354" s="32" t="n">
        <v>2.32</v>
      </c>
      <c r="BD354" s="32" t="n">
        <v>2.255</v>
      </c>
      <c r="BE354" s="32" t="n">
        <v>2.203</v>
      </c>
      <c r="BF354" s="32" t="n">
        <v>2.203</v>
      </c>
      <c r="BG354" s="32" t="n">
        <v>2.203</v>
      </c>
      <c r="BH354" s="32" t="n">
        <v>2.204</v>
      </c>
      <c r="BI354" s="32" t="n">
        <v>2.216</v>
      </c>
      <c r="BJ354" s="32" t="n">
        <v>2.245</v>
      </c>
      <c r="BK354" s="32" t="n">
        <v>2.295</v>
      </c>
      <c r="BL354" s="32" t="n">
        <v>2.39</v>
      </c>
      <c r="BM354" s="32" t="n">
        <v>2.5</v>
      </c>
      <c r="BN354" s="32" t="n">
        <v>2.515</v>
      </c>
      <c r="BO354" s="32" t="n">
        <v>2.405</v>
      </c>
      <c r="BP354" s="32" t="n">
        <v>2.34</v>
      </c>
      <c r="BQ354" s="32" t="n">
        <v>2.288</v>
      </c>
      <c r="BR354" s="32" t="n">
        <v>2.288</v>
      </c>
      <c r="BS354" s="32" t="n">
        <v>2.288</v>
      </c>
      <c r="BT354" s="32" t="n">
        <v>2.289</v>
      </c>
      <c r="BU354" s="32" t="n">
        <v>2.301</v>
      </c>
      <c r="BV354" s="32" t="n">
        <v>2.33</v>
      </c>
      <c r="BW354" s="32" t="n">
        <v>2.38</v>
      </c>
      <c r="BX354" s="32" t="n">
        <v>2.475</v>
      </c>
      <c r="BY354" s="32" t="n">
        <v>2.585</v>
      </c>
      <c r="BZ354" s="32" t="n">
        <v>2.61</v>
      </c>
      <c r="CA354" s="32" t="n">
        <v>2.5</v>
      </c>
      <c r="CB354" s="32" t="n">
        <v>2.435</v>
      </c>
      <c r="CC354" s="32" t="n">
        <v>2.383</v>
      </c>
      <c r="CD354" s="32" t="n">
        <v>2.383</v>
      </c>
      <c r="CE354" s="32" t="n">
        <v>2.383</v>
      </c>
      <c r="CF354" s="32" t="n">
        <v>2.384</v>
      </c>
      <c r="CG354" s="32" t="n">
        <v>2.396</v>
      </c>
      <c r="CH354" s="32" t="n">
        <v>2.425</v>
      </c>
      <c r="CI354" s="32" t="n">
        <v>2.475</v>
      </c>
      <c r="CJ354" s="32" t="n">
        <v>2.57</v>
      </c>
      <c r="CK354" s="32" t="n">
        <v>2.68</v>
      </c>
      <c r="CL354" s="32" t="n">
        <v>2.725</v>
      </c>
      <c r="CM354" s="32" t="n">
        <v>2.615</v>
      </c>
      <c r="CN354" s="32" t="n">
        <v>2.55</v>
      </c>
      <c r="CO354" s="32" t="n">
        <v>2.498</v>
      </c>
      <c r="CP354" s="32" t="n">
        <v>2.498</v>
      </c>
      <c r="CQ354" s="32" t="n">
        <v>2.498</v>
      </c>
      <c r="CR354" s="32" t="n">
        <v>2.499</v>
      </c>
      <c r="CS354" s="32" t="n">
        <v>2.511</v>
      </c>
      <c r="CT354" s="32" t="n">
        <v>2.54</v>
      </c>
      <c r="CU354" s="32" t="n">
        <v>2.59</v>
      </c>
      <c r="CV354" s="32" t="n">
        <v>2.685</v>
      </c>
      <c r="CW354" s="32" t="n">
        <v>2.795</v>
      </c>
      <c r="CX354" s="32" t="n">
        <v>2.85</v>
      </c>
      <c r="CY354" s="32" t="n">
        <v>2.74</v>
      </c>
      <c r="CZ354" s="32" t="n">
        <v>2.675</v>
      </c>
      <c r="DA354" s="32" t="n">
        <v>2.623</v>
      </c>
      <c r="DB354" s="32" t="n">
        <v>2.623</v>
      </c>
      <c r="DC354" s="32" t="n">
        <v>2.623</v>
      </c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</row>
    <row r="355" customFormat="false" ht="12.75" hidden="true" customHeight="false" outlineLevel="0" collapsed="false">
      <c r="A355" s="0" t="n">
        <f aca="false">WEEKDAY(C355,2)</f>
        <v>5</v>
      </c>
      <c r="B355" s="0" t="n">
        <f aca="false">MONTH(C355)</f>
        <v>6</v>
      </c>
      <c r="C355" s="23" t="n">
        <v>34488</v>
      </c>
      <c r="D355" s="0" t="n">
        <f aca="false">MONTH(R355)</f>
        <v>6</v>
      </c>
      <c r="E355" s="0" t="n">
        <f aca="false">YEAR(R355)</f>
        <v>1994</v>
      </c>
      <c r="F355" s="35" t="n">
        <f aca="false">L355-K355</f>
        <v>0.19955</v>
      </c>
      <c r="G355" s="24" t="n">
        <f aca="false">N355-M355</f>
        <v>0.0800000000000001</v>
      </c>
      <c r="H355" s="24" t="n">
        <f aca="false">O355-N355</f>
        <v>0.085</v>
      </c>
      <c r="I355" s="24" t="n">
        <f aca="false">O355-M355</f>
        <v>0.165</v>
      </c>
      <c r="J355" s="25" t="n">
        <f aca="false">VLOOKUP(C355,'Nymex hist.'!A:B,2,0)</f>
        <v>1.965</v>
      </c>
      <c r="K355" s="34" t="n">
        <f aca="false">AVERAGE(AG355:AM355)</f>
        <v>2.07225</v>
      </c>
      <c r="L355" s="34" t="n">
        <f aca="false">AVERAGE(AN355:AR355)</f>
        <v>2.2718</v>
      </c>
      <c r="M355" s="27" t="n">
        <f aca="false">SUMIF($S$3:$FQ$3,$E355+1,$S355:$FQ355)/COUNTIF($S$3:$FQ$3,$E355+1)</f>
        <v>2.21283333333333</v>
      </c>
      <c r="N355" s="27" t="n">
        <f aca="false">SUMIF($S$3:$FQ$3,$E355+2,$S355:$FQ355)/COUNTIF($S$3:$FQ$3,$E355+2)</f>
        <v>2.29283333333333</v>
      </c>
      <c r="O355" s="27" t="n">
        <f aca="false">SUMIF($S$3:$FQ$3,$E355+3,$S355:$FQ355)/COUNTIF($S$3:$FQ$3,$E355+3)</f>
        <v>2.37783333333333</v>
      </c>
      <c r="P355" s="27" t="n">
        <f aca="false">SUMIF($S$3:$FQ$3,$E355+4,$S355:$FQ355)/COUNTIF($S$3:$FQ$3,$E355+4)</f>
        <v>2.47283333333333</v>
      </c>
      <c r="Q355" s="27" t="n">
        <f aca="false">SUMIF($S$3:$FQ$3,$E355+5,$S355:$FQ355)/COUNTIF($S$3:$FQ$3,$E355+5)</f>
        <v>2.58783333333333</v>
      </c>
      <c r="R355" s="28" t="n">
        <v>34488</v>
      </c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30" t="n">
        <v>1.965</v>
      </c>
      <c r="AK355" s="29" t="n">
        <v>2.058</v>
      </c>
      <c r="AL355" s="29" t="n">
        <v>2.108</v>
      </c>
      <c r="AM355" s="29" t="n">
        <v>2.158</v>
      </c>
      <c r="AN355" s="29" t="n">
        <v>2.241</v>
      </c>
      <c r="AO355" s="29" t="n">
        <v>2.345</v>
      </c>
      <c r="AP355" s="29" t="n">
        <v>2.35</v>
      </c>
      <c r="AQ355" s="29" t="n">
        <v>2.244</v>
      </c>
      <c r="AR355" s="29" t="n">
        <v>2.179</v>
      </c>
      <c r="AS355" s="29" t="n">
        <v>2.127</v>
      </c>
      <c r="AT355" s="29" t="n">
        <v>2.127</v>
      </c>
      <c r="AU355" s="29" t="n">
        <v>2.127</v>
      </c>
      <c r="AV355" s="29" t="n">
        <v>2.129</v>
      </c>
      <c r="AW355" s="29" t="n">
        <v>2.142</v>
      </c>
      <c r="AX355" s="29" t="n">
        <v>2.171</v>
      </c>
      <c r="AY355" s="29" t="n">
        <v>2.224</v>
      </c>
      <c r="AZ355" s="29" t="n">
        <v>2.314</v>
      </c>
      <c r="BA355" s="29" t="n">
        <v>2.42</v>
      </c>
      <c r="BB355" s="29" t="n">
        <v>2.43</v>
      </c>
      <c r="BC355" s="29" t="n">
        <v>2.324</v>
      </c>
      <c r="BD355" s="29" t="n">
        <v>2.259</v>
      </c>
      <c r="BE355" s="29" t="n">
        <v>2.207</v>
      </c>
      <c r="BF355" s="29" t="n">
        <v>2.207</v>
      </c>
      <c r="BG355" s="29" t="n">
        <v>2.207</v>
      </c>
      <c r="BH355" s="29" t="n">
        <v>2.209</v>
      </c>
      <c r="BI355" s="29" t="n">
        <v>2.222</v>
      </c>
      <c r="BJ355" s="29" t="n">
        <v>2.251</v>
      </c>
      <c r="BK355" s="29" t="n">
        <v>2.304</v>
      </c>
      <c r="BL355" s="29" t="n">
        <v>2.394</v>
      </c>
      <c r="BM355" s="29" t="n">
        <v>2.5</v>
      </c>
      <c r="BN355" s="29" t="n">
        <v>2.515</v>
      </c>
      <c r="BO355" s="29" t="n">
        <v>2.409</v>
      </c>
      <c r="BP355" s="29" t="n">
        <v>2.344</v>
      </c>
      <c r="BQ355" s="29" t="n">
        <v>2.292</v>
      </c>
      <c r="BR355" s="29" t="n">
        <v>2.292</v>
      </c>
      <c r="BS355" s="29" t="n">
        <v>2.292</v>
      </c>
      <c r="BT355" s="29" t="n">
        <v>2.294</v>
      </c>
      <c r="BU355" s="29" t="n">
        <v>2.307</v>
      </c>
      <c r="BV355" s="29" t="n">
        <v>2.336</v>
      </c>
      <c r="BW355" s="29" t="n">
        <v>2.389</v>
      </c>
      <c r="BX355" s="29" t="n">
        <v>2.479</v>
      </c>
      <c r="BY355" s="29" t="n">
        <v>2.585</v>
      </c>
      <c r="BZ355" s="29" t="n">
        <v>2.61</v>
      </c>
      <c r="CA355" s="29" t="n">
        <v>2.504</v>
      </c>
      <c r="CB355" s="29" t="n">
        <v>2.439</v>
      </c>
      <c r="CC355" s="29" t="n">
        <v>2.387</v>
      </c>
      <c r="CD355" s="29" t="n">
        <v>2.387</v>
      </c>
      <c r="CE355" s="29" t="n">
        <v>2.387</v>
      </c>
      <c r="CF355" s="29" t="n">
        <v>2.389</v>
      </c>
      <c r="CG355" s="29" t="n">
        <v>2.402</v>
      </c>
      <c r="CH355" s="29" t="n">
        <v>2.431</v>
      </c>
      <c r="CI355" s="29" t="n">
        <v>2.484</v>
      </c>
      <c r="CJ355" s="29" t="n">
        <v>2.574</v>
      </c>
      <c r="CK355" s="29" t="n">
        <v>2.68</v>
      </c>
      <c r="CL355" s="29" t="n">
        <v>2.725</v>
      </c>
      <c r="CM355" s="29" t="n">
        <v>2.619</v>
      </c>
      <c r="CN355" s="29" t="n">
        <v>2.554</v>
      </c>
      <c r="CO355" s="29" t="n">
        <v>2.502</v>
      </c>
      <c r="CP355" s="29" t="n">
        <v>2.502</v>
      </c>
      <c r="CQ355" s="29" t="n">
        <v>2.502</v>
      </c>
      <c r="CR355" s="29" t="n">
        <v>2.504</v>
      </c>
      <c r="CS355" s="29" t="n">
        <v>2.517</v>
      </c>
      <c r="CT355" s="29" t="n">
        <v>2.546</v>
      </c>
      <c r="CU355" s="29" t="n">
        <v>2.599</v>
      </c>
      <c r="CV355" s="29" t="n">
        <v>2.689</v>
      </c>
      <c r="CW355" s="29" t="n">
        <v>2.795</v>
      </c>
      <c r="CX355" s="29" t="n">
        <v>2.85</v>
      </c>
      <c r="CY355" s="29" t="n">
        <v>2.744</v>
      </c>
      <c r="CZ355" s="29" t="n">
        <v>2.679</v>
      </c>
      <c r="DA355" s="29" t="n">
        <v>2.627</v>
      </c>
      <c r="DB355" s="29" t="n">
        <v>2.627</v>
      </c>
      <c r="DC355" s="29" t="n">
        <v>2.627</v>
      </c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12.75" hidden="true" customHeight="false" outlineLevel="0" collapsed="false">
      <c r="A356" s="0" t="n">
        <f aca="false">WEEKDAY(C356,2)</f>
        <v>7</v>
      </c>
      <c r="B356" s="0" t="n">
        <f aca="false">MONTH(C356)</f>
        <v>6</v>
      </c>
      <c r="C356" s="23" t="n">
        <v>34490</v>
      </c>
      <c r="D356" s="0" t="n">
        <f aca="false">MONTH(R356)</f>
        <v>6</v>
      </c>
      <c r="E356" s="0" t="n">
        <f aca="false">YEAR(R356)</f>
        <v>1994</v>
      </c>
      <c r="F356" s="35" t="n">
        <f aca="false">L356-K356</f>
        <v>0.1508</v>
      </c>
      <c r="G356" s="24" t="n">
        <f aca="false">N356-M356</f>
        <v>0.0648333333333331</v>
      </c>
      <c r="H356" s="24" t="n">
        <f aca="false">O356-N356</f>
        <v>0.0750000000000002</v>
      </c>
      <c r="I356" s="24" t="n">
        <f aca="false">O356-M356</f>
        <v>0.139833333333333</v>
      </c>
      <c r="J356" s="25" t="n">
        <f aca="false">VLOOKUP(C356,'Nymex hist.'!A:B,2,0)</f>
        <v>1.97</v>
      </c>
      <c r="K356" s="34" t="n">
        <f aca="false">AVERAGE(AG356:AM356)</f>
        <v>2.103</v>
      </c>
      <c r="L356" s="34" t="n">
        <f aca="false">AVERAGE(AN356:AR356)</f>
        <v>2.2538</v>
      </c>
      <c r="M356" s="27" t="n">
        <f aca="false">SUMIF($S$3:$FQ$3,$E356+1,$S356:$FQ356)/COUNTIF($S$3:$FQ$3,$E356+1)</f>
        <v>2.18675</v>
      </c>
      <c r="N356" s="27" t="n">
        <f aca="false">SUMIF($S$3:$FQ$3,$E356+2,$S356:$FQ356)/COUNTIF($S$3:$FQ$3,$E356+2)</f>
        <v>2.25158333333333</v>
      </c>
      <c r="O356" s="27" t="n">
        <f aca="false">SUMIF($S$3:$FQ$3,$E356+3,$S356:$FQ356)/COUNTIF($S$3:$FQ$3,$E356+3)</f>
        <v>2.32658333333333</v>
      </c>
      <c r="P356" s="27" t="n">
        <f aca="false">SUMIF($S$3:$FQ$3,$E356+4,$S356:$FQ356)/COUNTIF($S$3:$FQ$3,$E356+4)</f>
        <v>2.41158333333333</v>
      </c>
      <c r="Q356" s="27" t="n">
        <f aca="false">SUMIF($S$3:$FQ$3,$E356+5,$S356:$FQ356)/COUNTIF($S$3:$FQ$3,$E356+5)</f>
        <v>2.50658333333333</v>
      </c>
      <c r="R356" s="28" t="n">
        <v>34490</v>
      </c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30" t="n">
        <v>1.966</v>
      </c>
      <c r="AK356" s="29" t="n">
        <v>2.131</v>
      </c>
      <c r="AL356" s="29" t="n">
        <v>2.15</v>
      </c>
      <c r="AM356" s="29" t="n">
        <v>2.165</v>
      </c>
      <c r="AN356" s="29" t="n">
        <v>2.238</v>
      </c>
      <c r="AO356" s="29" t="n">
        <v>2.326</v>
      </c>
      <c r="AP356" s="29" t="n">
        <v>2.326</v>
      </c>
      <c r="AQ356" s="29" t="n">
        <v>2.222</v>
      </c>
      <c r="AR356" s="29" t="n">
        <v>2.157</v>
      </c>
      <c r="AS356" s="29" t="n">
        <v>2.104</v>
      </c>
      <c r="AT356" s="29" t="n">
        <v>2.104</v>
      </c>
      <c r="AU356" s="29" t="n">
        <v>2.104</v>
      </c>
      <c r="AV356" s="29" t="n">
        <v>2.104</v>
      </c>
      <c r="AW356" s="29" t="n">
        <v>2.118</v>
      </c>
      <c r="AX356" s="29" t="n">
        <v>2.143</v>
      </c>
      <c r="AY356" s="29" t="n">
        <v>2.195</v>
      </c>
      <c r="AZ356" s="29" t="n">
        <v>2.28</v>
      </c>
      <c r="BA356" s="29" t="n">
        <v>2.384</v>
      </c>
      <c r="BB356" s="29" t="n">
        <v>2.389</v>
      </c>
      <c r="BC356" s="29" t="n">
        <v>2.287</v>
      </c>
      <c r="BD356" s="29" t="n">
        <v>2.222</v>
      </c>
      <c r="BE356" s="29" t="n">
        <v>2.169</v>
      </c>
      <c r="BF356" s="29" t="n">
        <v>2.169</v>
      </c>
      <c r="BG356" s="29" t="n">
        <v>2.169</v>
      </c>
      <c r="BH356" s="29" t="n">
        <v>2.169</v>
      </c>
      <c r="BI356" s="29" t="n">
        <v>2.183</v>
      </c>
      <c r="BJ356" s="29" t="n">
        <v>2.208</v>
      </c>
      <c r="BK356" s="29" t="n">
        <v>2.26</v>
      </c>
      <c r="BL356" s="29" t="n">
        <v>2.345</v>
      </c>
      <c r="BM356" s="29" t="n">
        <v>2.449</v>
      </c>
      <c r="BN356" s="29" t="n">
        <v>2.464</v>
      </c>
      <c r="BO356" s="29" t="n">
        <v>2.362</v>
      </c>
      <c r="BP356" s="29" t="n">
        <v>2.297</v>
      </c>
      <c r="BQ356" s="29" t="n">
        <v>2.244</v>
      </c>
      <c r="BR356" s="29" t="n">
        <v>2.244</v>
      </c>
      <c r="BS356" s="29" t="n">
        <v>2.244</v>
      </c>
      <c r="BT356" s="29" t="n">
        <v>2.244</v>
      </c>
      <c r="BU356" s="29" t="n">
        <v>2.258</v>
      </c>
      <c r="BV356" s="29" t="n">
        <v>2.283</v>
      </c>
      <c r="BW356" s="29" t="n">
        <v>2.335</v>
      </c>
      <c r="BX356" s="29" t="n">
        <v>2.42</v>
      </c>
      <c r="BY356" s="29" t="n">
        <v>2.524</v>
      </c>
      <c r="BZ356" s="29" t="n">
        <v>2.549</v>
      </c>
      <c r="CA356" s="29" t="n">
        <v>2.447</v>
      </c>
      <c r="CB356" s="29" t="n">
        <v>2.382</v>
      </c>
      <c r="CC356" s="29" t="n">
        <v>2.329</v>
      </c>
      <c r="CD356" s="29" t="n">
        <v>2.329</v>
      </c>
      <c r="CE356" s="29" t="n">
        <v>2.329</v>
      </c>
      <c r="CF356" s="29" t="n">
        <v>2.329</v>
      </c>
      <c r="CG356" s="29" t="n">
        <v>2.343</v>
      </c>
      <c r="CH356" s="29" t="n">
        <v>2.368</v>
      </c>
      <c r="CI356" s="29" t="n">
        <v>2.42</v>
      </c>
      <c r="CJ356" s="29" t="n">
        <v>2.505</v>
      </c>
      <c r="CK356" s="29" t="n">
        <v>2.609</v>
      </c>
      <c r="CL356" s="29" t="n">
        <v>2.644</v>
      </c>
      <c r="CM356" s="29" t="n">
        <v>2.542</v>
      </c>
      <c r="CN356" s="29" t="n">
        <v>2.477</v>
      </c>
      <c r="CO356" s="29" t="n">
        <v>2.424</v>
      </c>
      <c r="CP356" s="29" t="n">
        <v>2.424</v>
      </c>
      <c r="CQ356" s="29" t="n">
        <v>2.424</v>
      </c>
      <c r="CR356" s="29" t="n">
        <v>2.424</v>
      </c>
      <c r="CS356" s="29" t="n">
        <v>2.438</v>
      </c>
      <c r="CT356" s="29" t="n">
        <v>2.463</v>
      </c>
      <c r="CU356" s="29" t="n">
        <v>2.515</v>
      </c>
      <c r="CV356" s="29" t="n">
        <v>2.6</v>
      </c>
      <c r="CW356" s="29" t="n">
        <v>2.704</v>
      </c>
      <c r="CX356" s="29" t="n">
        <v>2.749</v>
      </c>
      <c r="CY356" s="29" t="n">
        <v>2.647</v>
      </c>
      <c r="CZ356" s="29" t="n">
        <v>2.582</v>
      </c>
      <c r="DA356" s="29" t="n">
        <v>2.529</v>
      </c>
      <c r="DB356" s="29" t="n">
        <v>2.529</v>
      </c>
      <c r="DC356" s="29" t="n">
        <v>2.529</v>
      </c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12.75" hidden="true" customHeight="false" outlineLevel="0" collapsed="false">
      <c r="A357" s="0" t="n">
        <f aca="false">WEEKDAY(C357,2)</f>
        <v>1</v>
      </c>
      <c r="B357" s="0" t="n">
        <f aca="false">MONTH(C357)</f>
        <v>6</v>
      </c>
      <c r="C357" s="23" t="n">
        <v>34491</v>
      </c>
      <c r="D357" s="0" t="n">
        <f aca="false">MONTH(R357)</f>
        <v>6</v>
      </c>
      <c r="E357" s="0" t="n">
        <f aca="false">YEAR(R357)</f>
        <v>1994</v>
      </c>
      <c r="F357" s="35" t="n">
        <f aca="false">L357-K357</f>
        <v>0.1964</v>
      </c>
      <c r="G357" s="24" t="n">
        <f aca="false">N357-M357</f>
        <v>0.0800000000000001</v>
      </c>
      <c r="H357" s="24" t="n">
        <f aca="false">O357-N357</f>
        <v>0.085</v>
      </c>
      <c r="I357" s="24" t="n">
        <f aca="false">O357-M357</f>
        <v>0.165</v>
      </c>
      <c r="J357" s="25" t="n">
        <f aca="false">VLOOKUP(C357,'Nymex hist.'!A:B,2,0)</f>
        <v>1.97</v>
      </c>
      <c r="K357" s="34" t="n">
        <f aca="false">AVERAGE(AG357:AM357)</f>
        <v>2.075</v>
      </c>
      <c r="L357" s="34" t="n">
        <f aca="false">AVERAGE(AN357:AR357)</f>
        <v>2.2714</v>
      </c>
      <c r="M357" s="27" t="n">
        <f aca="false">SUMIF($S$3:$FQ$3,$E357+1,$S357:$FQ357)/COUNTIF($S$3:$FQ$3,$E357+1)</f>
        <v>2.21325</v>
      </c>
      <c r="N357" s="27" t="n">
        <f aca="false">SUMIF($S$3:$FQ$3,$E357+2,$S357:$FQ357)/COUNTIF($S$3:$FQ$3,$E357+2)</f>
        <v>2.29325</v>
      </c>
      <c r="O357" s="27" t="n">
        <f aca="false">SUMIF($S$3:$FQ$3,$E357+3,$S357:$FQ357)/COUNTIF($S$3:$FQ$3,$E357+3)</f>
        <v>2.37825</v>
      </c>
      <c r="P357" s="27" t="n">
        <f aca="false">SUMIF($S$3:$FQ$3,$E357+4,$S357:$FQ357)/COUNTIF($S$3:$FQ$3,$E357+4)</f>
        <v>2.47325</v>
      </c>
      <c r="Q357" s="27" t="n">
        <f aca="false">SUMIF($S$3:$FQ$3,$E357+5,$S357:$FQ357)/COUNTIF($S$3:$FQ$3,$E357+5)</f>
        <v>2.58825</v>
      </c>
      <c r="R357" s="28" t="n">
        <v>34491</v>
      </c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30" t="n">
        <v>1.97</v>
      </c>
      <c r="AK357" s="29" t="n">
        <v>2.064</v>
      </c>
      <c r="AL357" s="29" t="n">
        <v>2.109</v>
      </c>
      <c r="AM357" s="29" t="n">
        <v>2.157</v>
      </c>
      <c r="AN357" s="29" t="n">
        <v>2.24</v>
      </c>
      <c r="AO357" s="29" t="n">
        <v>2.344</v>
      </c>
      <c r="AP357" s="29" t="n">
        <v>2.349</v>
      </c>
      <c r="AQ357" s="29" t="n">
        <v>2.244</v>
      </c>
      <c r="AR357" s="29" t="n">
        <v>2.18</v>
      </c>
      <c r="AS357" s="29" t="n">
        <v>2.129</v>
      </c>
      <c r="AT357" s="29" t="n">
        <v>2.129</v>
      </c>
      <c r="AU357" s="29" t="n">
        <v>2.13</v>
      </c>
      <c r="AV357" s="29" t="n">
        <v>2.132</v>
      </c>
      <c r="AW357" s="29" t="n">
        <v>2.145</v>
      </c>
      <c r="AX357" s="29" t="n">
        <v>2.174</v>
      </c>
      <c r="AY357" s="29" t="n">
        <v>2.224</v>
      </c>
      <c r="AZ357" s="29" t="n">
        <v>2.309</v>
      </c>
      <c r="BA357" s="29" t="n">
        <v>2.414</v>
      </c>
      <c r="BB357" s="29" t="n">
        <v>2.429</v>
      </c>
      <c r="BC357" s="29" t="n">
        <v>2.324</v>
      </c>
      <c r="BD357" s="29" t="n">
        <v>2.26</v>
      </c>
      <c r="BE357" s="29" t="n">
        <v>2.209</v>
      </c>
      <c r="BF357" s="29" t="n">
        <v>2.209</v>
      </c>
      <c r="BG357" s="29" t="n">
        <v>2.21</v>
      </c>
      <c r="BH357" s="29" t="n">
        <v>2.212</v>
      </c>
      <c r="BI357" s="29" t="n">
        <v>2.225</v>
      </c>
      <c r="BJ357" s="29" t="n">
        <v>2.254</v>
      </c>
      <c r="BK357" s="29" t="n">
        <v>2.304</v>
      </c>
      <c r="BL357" s="29" t="n">
        <v>2.389</v>
      </c>
      <c r="BM357" s="29" t="n">
        <v>2.494</v>
      </c>
      <c r="BN357" s="29" t="n">
        <v>2.514</v>
      </c>
      <c r="BO357" s="29" t="n">
        <v>2.409</v>
      </c>
      <c r="BP357" s="29" t="n">
        <v>2.345</v>
      </c>
      <c r="BQ357" s="29" t="n">
        <v>2.294</v>
      </c>
      <c r="BR357" s="29" t="n">
        <v>2.294</v>
      </c>
      <c r="BS357" s="29" t="n">
        <v>2.295</v>
      </c>
      <c r="BT357" s="29" t="n">
        <v>2.297</v>
      </c>
      <c r="BU357" s="29" t="n">
        <v>2.31</v>
      </c>
      <c r="BV357" s="29" t="n">
        <v>2.339</v>
      </c>
      <c r="BW357" s="29" t="n">
        <v>2.389</v>
      </c>
      <c r="BX357" s="29" t="n">
        <v>2.474</v>
      </c>
      <c r="BY357" s="29" t="n">
        <v>2.579</v>
      </c>
      <c r="BZ357" s="29" t="n">
        <v>2.609</v>
      </c>
      <c r="CA357" s="29" t="n">
        <v>2.504</v>
      </c>
      <c r="CB357" s="29" t="n">
        <v>2.44</v>
      </c>
      <c r="CC357" s="29" t="n">
        <v>2.389</v>
      </c>
      <c r="CD357" s="29" t="n">
        <v>2.389</v>
      </c>
      <c r="CE357" s="29" t="n">
        <v>2.39</v>
      </c>
      <c r="CF357" s="29" t="n">
        <v>2.392</v>
      </c>
      <c r="CG357" s="29" t="n">
        <v>2.405</v>
      </c>
      <c r="CH357" s="29" t="n">
        <v>2.434</v>
      </c>
      <c r="CI357" s="29" t="n">
        <v>2.484</v>
      </c>
      <c r="CJ357" s="29" t="n">
        <v>2.569</v>
      </c>
      <c r="CK357" s="29" t="n">
        <v>2.674</v>
      </c>
      <c r="CL357" s="29" t="n">
        <v>2.724</v>
      </c>
      <c r="CM357" s="29" t="n">
        <v>2.619</v>
      </c>
      <c r="CN357" s="29" t="n">
        <v>2.555</v>
      </c>
      <c r="CO357" s="29" t="n">
        <v>2.504</v>
      </c>
      <c r="CP357" s="29" t="n">
        <v>2.504</v>
      </c>
      <c r="CQ357" s="29" t="n">
        <v>2.505</v>
      </c>
      <c r="CR357" s="29" t="n">
        <v>2.507</v>
      </c>
      <c r="CS357" s="29" t="n">
        <v>2.52</v>
      </c>
      <c r="CT357" s="29" t="n">
        <v>2.549</v>
      </c>
      <c r="CU357" s="29" t="n">
        <v>2.599</v>
      </c>
      <c r="CV357" s="29" t="n">
        <v>2.684</v>
      </c>
      <c r="CW357" s="29" t="n">
        <v>2.789</v>
      </c>
      <c r="CX357" s="29" t="n">
        <v>2.849</v>
      </c>
      <c r="CY357" s="29" t="n">
        <v>2.744</v>
      </c>
      <c r="CZ357" s="29" t="n">
        <v>2.68</v>
      </c>
      <c r="DA357" s="29" t="n">
        <v>2.629</v>
      </c>
      <c r="DB357" s="29" t="n">
        <v>2.629</v>
      </c>
      <c r="DC357" s="29" t="n">
        <v>2.63</v>
      </c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</row>
    <row r="358" customFormat="false" ht="12.75" hidden="true" customHeight="false" outlineLevel="0" collapsed="false">
      <c r="A358" s="0" t="n">
        <f aca="false">WEEKDAY(C358,2)</f>
        <v>2</v>
      </c>
      <c r="B358" s="0" t="n">
        <f aca="false">MONTH(C358)</f>
        <v>6</v>
      </c>
      <c r="C358" s="23" t="n">
        <v>34492</v>
      </c>
      <c r="D358" s="0" t="n">
        <f aca="false">MONTH(R358)</f>
        <v>6</v>
      </c>
      <c r="E358" s="0" t="n">
        <f aca="false">YEAR(R358)</f>
        <v>1994</v>
      </c>
      <c r="F358" s="35" t="n">
        <f aca="false">L358-K358</f>
        <v>0.16525</v>
      </c>
      <c r="G358" s="24" t="n">
        <f aca="false">N358-M358</f>
        <v>0.0800000000000001</v>
      </c>
      <c r="H358" s="24" t="n">
        <f aca="false">O358-N358</f>
        <v>0.085</v>
      </c>
      <c r="I358" s="24" t="n">
        <f aca="false">O358-M358</f>
        <v>0.165</v>
      </c>
      <c r="J358" s="25" t="n">
        <f aca="false">VLOOKUP(C358,'Nymex hist.'!A:B,2,0)</f>
        <v>2.022</v>
      </c>
      <c r="K358" s="34" t="n">
        <f aca="false">AVERAGE(AG358:AM358)</f>
        <v>2.10675</v>
      </c>
      <c r="L358" s="34" t="n">
        <f aca="false">AVERAGE(AN358:AR358)</f>
        <v>2.272</v>
      </c>
      <c r="M358" s="27" t="n">
        <f aca="false">SUMIF($S$3:$FQ$3,$E358+1,$S358:$FQ358)/COUNTIF($S$3:$FQ$3,$E358+1)</f>
        <v>2.21141666666667</v>
      </c>
      <c r="N358" s="27" t="n">
        <f aca="false">SUMIF($S$3:$FQ$3,$E358+2,$S358:$FQ358)/COUNTIF($S$3:$FQ$3,$E358+2)</f>
        <v>2.29141666666667</v>
      </c>
      <c r="O358" s="27" t="n">
        <f aca="false">SUMIF($S$3:$FQ$3,$E358+3,$S358:$FQ358)/COUNTIF($S$3:$FQ$3,$E358+3)</f>
        <v>2.37641666666667</v>
      </c>
      <c r="P358" s="27" t="n">
        <f aca="false">SUMIF($S$3:$FQ$3,$E358+4,$S358:$FQ358)/COUNTIF($S$3:$FQ$3,$E358+4)</f>
        <v>2.47141666666667</v>
      </c>
      <c r="Q358" s="27" t="n">
        <f aca="false">SUMIF($S$3:$FQ$3,$E358+5,$S358:$FQ358)/COUNTIF($S$3:$FQ$3,$E358+5)</f>
        <v>2.58641666666667</v>
      </c>
      <c r="R358" s="28" t="n">
        <v>34492</v>
      </c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30" t="n">
        <v>2.022</v>
      </c>
      <c r="AK358" s="29" t="n">
        <v>2.105</v>
      </c>
      <c r="AL358" s="29" t="n">
        <v>2.135</v>
      </c>
      <c r="AM358" s="29" t="n">
        <v>2.165</v>
      </c>
      <c r="AN358" s="29" t="n">
        <v>2.245</v>
      </c>
      <c r="AO358" s="29" t="n">
        <v>2.345</v>
      </c>
      <c r="AP358" s="29" t="n">
        <v>2.348</v>
      </c>
      <c r="AQ358" s="29" t="n">
        <v>2.243</v>
      </c>
      <c r="AR358" s="29" t="n">
        <v>2.179</v>
      </c>
      <c r="AS358" s="29" t="n">
        <v>2.128</v>
      </c>
      <c r="AT358" s="29" t="n">
        <v>2.128</v>
      </c>
      <c r="AU358" s="29" t="n">
        <v>2.129</v>
      </c>
      <c r="AV358" s="29" t="n">
        <v>2.13</v>
      </c>
      <c r="AW358" s="29" t="n">
        <v>2.143</v>
      </c>
      <c r="AX358" s="29" t="n">
        <v>2.172</v>
      </c>
      <c r="AY358" s="29" t="n">
        <v>2.22</v>
      </c>
      <c r="AZ358" s="29" t="n">
        <v>2.302</v>
      </c>
      <c r="BA358" s="29" t="n">
        <v>2.415</v>
      </c>
      <c r="BB358" s="29" t="n">
        <v>2.428</v>
      </c>
      <c r="BC358" s="29" t="n">
        <v>2.323</v>
      </c>
      <c r="BD358" s="29" t="n">
        <v>2.259</v>
      </c>
      <c r="BE358" s="29" t="n">
        <v>2.208</v>
      </c>
      <c r="BF358" s="29" t="n">
        <v>2.208</v>
      </c>
      <c r="BG358" s="29" t="n">
        <v>2.209</v>
      </c>
      <c r="BH358" s="29" t="n">
        <v>2.21</v>
      </c>
      <c r="BI358" s="29" t="n">
        <v>2.223</v>
      </c>
      <c r="BJ358" s="29" t="n">
        <v>2.252</v>
      </c>
      <c r="BK358" s="29" t="n">
        <v>2.3</v>
      </c>
      <c r="BL358" s="29" t="n">
        <v>2.382</v>
      </c>
      <c r="BM358" s="29" t="n">
        <v>2.495</v>
      </c>
      <c r="BN358" s="29" t="n">
        <v>2.513</v>
      </c>
      <c r="BO358" s="29" t="n">
        <v>2.408</v>
      </c>
      <c r="BP358" s="29" t="n">
        <v>2.344</v>
      </c>
      <c r="BQ358" s="29" t="n">
        <v>2.293</v>
      </c>
      <c r="BR358" s="29" t="n">
        <v>2.293</v>
      </c>
      <c r="BS358" s="29" t="n">
        <v>2.294</v>
      </c>
      <c r="BT358" s="29" t="n">
        <v>2.295</v>
      </c>
      <c r="BU358" s="29" t="n">
        <v>2.308</v>
      </c>
      <c r="BV358" s="29" t="n">
        <v>2.337</v>
      </c>
      <c r="BW358" s="29" t="n">
        <v>2.385</v>
      </c>
      <c r="BX358" s="29" t="n">
        <v>2.467</v>
      </c>
      <c r="BY358" s="29" t="n">
        <v>2.58</v>
      </c>
      <c r="BZ358" s="29" t="n">
        <v>2.608</v>
      </c>
      <c r="CA358" s="29" t="n">
        <v>2.503</v>
      </c>
      <c r="CB358" s="29" t="n">
        <v>2.439</v>
      </c>
      <c r="CC358" s="29" t="n">
        <v>2.388</v>
      </c>
      <c r="CD358" s="29" t="n">
        <v>2.388</v>
      </c>
      <c r="CE358" s="29" t="n">
        <v>2.389</v>
      </c>
      <c r="CF358" s="29" t="n">
        <v>2.39</v>
      </c>
      <c r="CG358" s="29" t="n">
        <v>2.403</v>
      </c>
      <c r="CH358" s="29" t="n">
        <v>2.432</v>
      </c>
      <c r="CI358" s="29" t="n">
        <v>2.48</v>
      </c>
      <c r="CJ358" s="29" t="n">
        <v>2.562</v>
      </c>
      <c r="CK358" s="29" t="n">
        <v>2.675</v>
      </c>
      <c r="CL358" s="29" t="n">
        <v>2.723</v>
      </c>
      <c r="CM358" s="29" t="n">
        <v>2.618</v>
      </c>
      <c r="CN358" s="29" t="n">
        <v>2.554</v>
      </c>
      <c r="CO358" s="29" t="n">
        <v>2.503</v>
      </c>
      <c r="CP358" s="29" t="n">
        <v>2.503</v>
      </c>
      <c r="CQ358" s="29" t="n">
        <v>2.504</v>
      </c>
      <c r="CR358" s="29" t="n">
        <v>2.505</v>
      </c>
      <c r="CS358" s="29" t="n">
        <v>2.518</v>
      </c>
      <c r="CT358" s="29" t="n">
        <v>2.547</v>
      </c>
      <c r="CU358" s="29" t="n">
        <v>2.595</v>
      </c>
      <c r="CV358" s="29" t="n">
        <v>2.677</v>
      </c>
      <c r="CW358" s="29" t="n">
        <v>2.79</v>
      </c>
      <c r="CX358" s="29" t="n">
        <v>2.848</v>
      </c>
      <c r="CY358" s="29" t="n">
        <v>2.743</v>
      </c>
      <c r="CZ358" s="29" t="n">
        <v>2.679</v>
      </c>
      <c r="DA358" s="29" t="n">
        <v>2.628</v>
      </c>
      <c r="DB358" s="29" t="n">
        <v>2.628</v>
      </c>
      <c r="DC358" s="29" t="n">
        <v>2.629</v>
      </c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12.75" hidden="true" customHeight="false" outlineLevel="0" collapsed="false">
      <c r="A359" s="0" t="n">
        <f aca="false">WEEKDAY(C359,2)</f>
        <v>3</v>
      </c>
      <c r="B359" s="0" t="n">
        <f aca="false">MONTH(C359)</f>
        <v>6</v>
      </c>
      <c r="C359" s="23" t="n">
        <v>34493</v>
      </c>
      <c r="D359" s="0" t="n">
        <f aca="false">MONTH(R359)</f>
        <v>6</v>
      </c>
      <c r="E359" s="0" t="n">
        <f aca="false">YEAR(R359)</f>
        <v>1994</v>
      </c>
      <c r="F359" s="35" t="n">
        <f aca="false">L359-K359</f>
        <v>0.14255</v>
      </c>
      <c r="G359" s="24" t="n">
        <f aca="false">N359-M359</f>
        <v>0.0800000000000001</v>
      </c>
      <c r="H359" s="24" t="n">
        <f aca="false">O359-N359</f>
        <v>0.085</v>
      </c>
      <c r="I359" s="24" t="n">
        <f aca="false">O359-M359</f>
        <v>0.165</v>
      </c>
      <c r="J359" s="25" t="n">
        <f aca="false">VLOOKUP(C359,'Nymex hist.'!A:B,2,0)</f>
        <v>2.087</v>
      </c>
      <c r="K359" s="34" t="n">
        <f aca="false">AVERAGE(AG359:AM359)</f>
        <v>2.15225</v>
      </c>
      <c r="L359" s="34" t="n">
        <f aca="false">AVERAGE(AN359:AR359)</f>
        <v>2.2948</v>
      </c>
      <c r="M359" s="27" t="n">
        <f aca="false">SUMIF($S$3:$FQ$3,$E359+1,$S359:$FQ359)/COUNTIF($S$3:$FQ$3,$E359+1)</f>
        <v>2.23308333333333</v>
      </c>
      <c r="N359" s="27" t="n">
        <f aca="false">SUMIF($S$3:$FQ$3,$E359+2,$S359:$FQ359)/COUNTIF($S$3:$FQ$3,$E359+2)</f>
        <v>2.31308333333333</v>
      </c>
      <c r="O359" s="27" t="n">
        <f aca="false">SUMIF($S$3:$FQ$3,$E359+3,$S359:$FQ359)/COUNTIF($S$3:$FQ$3,$E359+3)</f>
        <v>2.39808333333333</v>
      </c>
      <c r="P359" s="27" t="n">
        <f aca="false">SUMIF($S$3:$FQ$3,$E359+4,$S359:$FQ359)/COUNTIF($S$3:$FQ$3,$E359+4)</f>
        <v>2.49308333333333</v>
      </c>
      <c r="Q359" s="27" t="n">
        <f aca="false">SUMIF($S$3:$FQ$3,$E359+5,$S359:$FQ359)/COUNTIF($S$3:$FQ$3,$E359+5)</f>
        <v>2.60808333333333</v>
      </c>
      <c r="R359" s="28" t="n">
        <v>34493</v>
      </c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30" t="n">
        <v>2.087</v>
      </c>
      <c r="AK359" s="29" t="n">
        <v>2.149</v>
      </c>
      <c r="AL359" s="29" t="n">
        <v>2.174</v>
      </c>
      <c r="AM359" s="29" t="n">
        <v>2.199</v>
      </c>
      <c r="AN359" s="29" t="n">
        <v>2.272</v>
      </c>
      <c r="AO359" s="29" t="n">
        <v>2.369</v>
      </c>
      <c r="AP359" s="29" t="n">
        <v>2.369</v>
      </c>
      <c r="AQ359" s="29" t="n">
        <v>2.264</v>
      </c>
      <c r="AR359" s="29" t="n">
        <v>2.2</v>
      </c>
      <c r="AS359" s="29" t="n">
        <v>2.149</v>
      </c>
      <c r="AT359" s="29" t="n">
        <v>2.149</v>
      </c>
      <c r="AU359" s="29" t="n">
        <v>2.149</v>
      </c>
      <c r="AV359" s="29" t="n">
        <v>2.151</v>
      </c>
      <c r="AW359" s="29" t="n">
        <v>2.164</v>
      </c>
      <c r="AX359" s="29" t="n">
        <v>2.194</v>
      </c>
      <c r="AY359" s="29" t="n">
        <v>2.243</v>
      </c>
      <c r="AZ359" s="29" t="n">
        <v>2.326</v>
      </c>
      <c r="BA359" s="29" t="n">
        <v>2.439</v>
      </c>
      <c r="BB359" s="29" t="n">
        <v>2.449</v>
      </c>
      <c r="BC359" s="29" t="n">
        <v>2.344</v>
      </c>
      <c r="BD359" s="29" t="n">
        <v>2.28</v>
      </c>
      <c r="BE359" s="29" t="n">
        <v>2.229</v>
      </c>
      <c r="BF359" s="29" t="n">
        <v>2.229</v>
      </c>
      <c r="BG359" s="29" t="n">
        <v>2.229</v>
      </c>
      <c r="BH359" s="29" t="n">
        <v>2.231</v>
      </c>
      <c r="BI359" s="29" t="n">
        <v>2.244</v>
      </c>
      <c r="BJ359" s="29" t="n">
        <v>2.274</v>
      </c>
      <c r="BK359" s="29" t="n">
        <v>2.323</v>
      </c>
      <c r="BL359" s="29" t="n">
        <v>2.406</v>
      </c>
      <c r="BM359" s="29" t="n">
        <v>2.519</v>
      </c>
      <c r="BN359" s="29" t="n">
        <v>2.534</v>
      </c>
      <c r="BO359" s="29" t="n">
        <v>2.429</v>
      </c>
      <c r="BP359" s="29" t="n">
        <v>2.365</v>
      </c>
      <c r="BQ359" s="29" t="n">
        <v>2.314</v>
      </c>
      <c r="BR359" s="29" t="n">
        <v>2.314</v>
      </c>
      <c r="BS359" s="29" t="n">
        <v>2.314</v>
      </c>
      <c r="BT359" s="29" t="n">
        <v>2.316</v>
      </c>
      <c r="BU359" s="29" t="n">
        <v>2.329</v>
      </c>
      <c r="BV359" s="29" t="n">
        <v>2.359</v>
      </c>
      <c r="BW359" s="29" t="n">
        <v>2.408</v>
      </c>
      <c r="BX359" s="29" t="n">
        <v>2.491</v>
      </c>
      <c r="BY359" s="29" t="n">
        <v>2.604</v>
      </c>
      <c r="BZ359" s="29" t="n">
        <v>2.629</v>
      </c>
      <c r="CA359" s="29" t="n">
        <v>2.524</v>
      </c>
      <c r="CB359" s="29" t="n">
        <v>2.46</v>
      </c>
      <c r="CC359" s="29" t="n">
        <v>2.409</v>
      </c>
      <c r="CD359" s="29" t="n">
        <v>2.409</v>
      </c>
      <c r="CE359" s="29" t="n">
        <v>2.409</v>
      </c>
      <c r="CF359" s="29" t="n">
        <v>2.411</v>
      </c>
      <c r="CG359" s="29" t="n">
        <v>2.424</v>
      </c>
      <c r="CH359" s="29" t="n">
        <v>2.454</v>
      </c>
      <c r="CI359" s="29" t="n">
        <v>2.503</v>
      </c>
      <c r="CJ359" s="29" t="n">
        <v>2.586</v>
      </c>
      <c r="CK359" s="29" t="n">
        <v>2.699</v>
      </c>
      <c r="CL359" s="29" t="n">
        <v>2.744</v>
      </c>
      <c r="CM359" s="29" t="n">
        <v>2.639</v>
      </c>
      <c r="CN359" s="29" t="n">
        <v>2.575</v>
      </c>
      <c r="CO359" s="29" t="n">
        <v>2.524</v>
      </c>
      <c r="CP359" s="29" t="n">
        <v>2.524</v>
      </c>
      <c r="CQ359" s="29" t="n">
        <v>2.524</v>
      </c>
      <c r="CR359" s="29" t="n">
        <v>2.526</v>
      </c>
      <c r="CS359" s="29" t="n">
        <v>2.539</v>
      </c>
      <c r="CT359" s="29" t="n">
        <v>2.569</v>
      </c>
      <c r="CU359" s="29" t="n">
        <v>2.618</v>
      </c>
      <c r="CV359" s="29" t="n">
        <v>2.701</v>
      </c>
      <c r="CW359" s="29" t="n">
        <v>2.814</v>
      </c>
      <c r="CX359" s="29" t="n">
        <v>2.869</v>
      </c>
      <c r="CY359" s="29" t="n">
        <v>2.764</v>
      </c>
      <c r="CZ359" s="29" t="n">
        <v>2.7</v>
      </c>
      <c r="DA359" s="29" t="n">
        <v>2.649</v>
      </c>
      <c r="DB359" s="29" t="n">
        <v>2.649</v>
      </c>
      <c r="DC359" s="29" t="n">
        <v>2.649</v>
      </c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12.75" hidden="false" customHeight="false" outlineLevel="0" collapsed="false">
      <c r="A360" s="1" t="n">
        <f aca="false">WEEKDAY(C360,2)</f>
        <v>4</v>
      </c>
      <c r="B360" s="1" t="n">
        <f aca="false">MONTH(C360)</f>
        <v>6</v>
      </c>
      <c r="C360" s="23" t="n">
        <v>34494</v>
      </c>
      <c r="D360" s="0" t="n">
        <f aca="false">MONTH(R360)</f>
        <v>6</v>
      </c>
      <c r="E360" s="0" t="n">
        <f aca="false">YEAR(R360)</f>
        <v>1994</v>
      </c>
      <c r="F360" s="3" t="n">
        <f aca="false">L360-K360</f>
        <v>0.15655</v>
      </c>
      <c r="G360" s="3" t="n">
        <f aca="false">N360-M360</f>
        <v>0.0800000000000001</v>
      </c>
      <c r="H360" s="3" t="n">
        <f aca="false">O360-N360</f>
        <v>0.085</v>
      </c>
      <c r="I360" s="3" t="n">
        <f aca="false">O360-M360</f>
        <v>0.165</v>
      </c>
      <c r="J360" s="4" t="n">
        <f aca="false">VLOOKUP(C360,'Nymex hist.'!A:B,2,0)</f>
        <v>2.047</v>
      </c>
      <c r="K360" s="4" t="n">
        <f aca="false">AVERAGE(AG360:AM360)</f>
        <v>2.12425</v>
      </c>
      <c r="L360" s="4" t="n">
        <f aca="false">AVERAGE(AN360:AR360)</f>
        <v>2.2808</v>
      </c>
      <c r="M360" s="4" t="n">
        <f aca="false">SUMIF($S$3:$FQ$3,$E360+1,$S360:$FQ360)/COUNTIF($S$3:$FQ$3,$E360+1)</f>
        <v>2.22066666666667</v>
      </c>
      <c r="N360" s="4" t="n">
        <f aca="false">SUMIF($S$3:$FQ$3,$E360+2,$S360:$FQ360)/COUNTIF($S$3:$FQ$3,$E360+2)</f>
        <v>2.30066666666667</v>
      </c>
      <c r="O360" s="4" t="n">
        <f aca="false">SUMIF($S$3:$FQ$3,$E360+3,$S360:$FQ360)/COUNTIF($S$3:$FQ$3,$E360+3)</f>
        <v>2.38566666666667</v>
      </c>
      <c r="P360" s="4" t="n">
        <f aca="false">SUMIF($S$3:$FQ$3,$E360+4,$S360:$FQ360)/COUNTIF($S$3:$FQ$3,$E360+4)</f>
        <v>2.48066666666667</v>
      </c>
      <c r="Q360" s="4" t="n">
        <f aca="false">SUMIF($S$3:$FQ$3,$E360+5,$S360:$FQ360)/COUNTIF($S$3:$FQ$3,$E360+5)</f>
        <v>2.59566666666667</v>
      </c>
      <c r="R360" s="21" t="n">
        <v>34494</v>
      </c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7" t="n">
        <v>2.047</v>
      </c>
      <c r="AK360" s="32" t="n">
        <v>2.12</v>
      </c>
      <c r="AL360" s="32" t="n">
        <v>2.15</v>
      </c>
      <c r="AM360" s="32" t="n">
        <v>2.18</v>
      </c>
      <c r="AN360" s="32" t="n">
        <v>2.255</v>
      </c>
      <c r="AO360" s="32" t="n">
        <v>2.355</v>
      </c>
      <c r="AP360" s="32" t="n">
        <v>2.356</v>
      </c>
      <c r="AQ360" s="32" t="n">
        <v>2.251</v>
      </c>
      <c r="AR360" s="32" t="n">
        <v>2.187</v>
      </c>
      <c r="AS360" s="32" t="n">
        <v>2.136</v>
      </c>
      <c r="AT360" s="32" t="n">
        <v>2.136</v>
      </c>
      <c r="AU360" s="32" t="n">
        <v>2.137</v>
      </c>
      <c r="AV360" s="32" t="n">
        <v>2.139</v>
      </c>
      <c r="AW360" s="32" t="n">
        <v>2.152</v>
      </c>
      <c r="AX360" s="32" t="n">
        <v>2.182</v>
      </c>
      <c r="AY360" s="32" t="n">
        <v>2.231</v>
      </c>
      <c r="AZ360" s="32" t="n">
        <v>2.314</v>
      </c>
      <c r="BA360" s="32" t="n">
        <v>2.427</v>
      </c>
      <c r="BB360" s="32" t="n">
        <v>2.436</v>
      </c>
      <c r="BC360" s="32" t="n">
        <v>2.331</v>
      </c>
      <c r="BD360" s="32" t="n">
        <v>2.267</v>
      </c>
      <c r="BE360" s="32" t="n">
        <v>2.216</v>
      </c>
      <c r="BF360" s="32" t="n">
        <v>2.216</v>
      </c>
      <c r="BG360" s="32" t="n">
        <v>2.217</v>
      </c>
      <c r="BH360" s="32" t="n">
        <v>2.219</v>
      </c>
      <c r="BI360" s="32" t="n">
        <v>2.232</v>
      </c>
      <c r="BJ360" s="32" t="n">
        <v>2.262</v>
      </c>
      <c r="BK360" s="32" t="n">
        <v>2.311</v>
      </c>
      <c r="BL360" s="32" t="n">
        <v>2.394</v>
      </c>
      <c r="BM360" s="32" t="n">
        <v>2.507</v>
      </c>
      <c r="BN360" s="32" t="n">
        <v>2.521</v>
      </c>
      <c r="BO360" s="32" t="n">
        <v>2.416</v>
      </c>
      <c r="BP360" s="32" t="n">
        <v>2.352</v>
      </c>
      <c r="BQ360" s="32" t="n">
        <v>2.301</v>
      </c>
      <c r="BR360" s="32" t="n">
        <v>2.301</v>
      </c>
      <c r="BS360" s="32" t="n">
        <v>2.302</v>
      </c>
      <c r="BT360" s="32" t="n">
        <v>2.304</v>
      </c>
      <c r="BU360" s="32" t="n">
        <v>2.317</v>
      </c>
      <c r="BV360" s="32" t="n">
        <v>2.347</v>
      </c>
      <c r="BW360" s="32" t="n">
        <v>2.396</v>
      </c>
      <c r="BX360" s="32" t="n">
        <v>2.479</v>
      </c>
      <c r="BY360" s="32" t="n">
        <v>2.592</v>
      </c>
      <c r="BZ360" s="32" t="n">
        <v>2.616</v>
      </c>
      <c r="CA360" s="32" t="n">
        <v>2.511</v>
      </c>
      <c r="CB360" s="32" t="n">
        <v>2.447</v>
      </c>
      <c r="CC360" s="32" t="n">
        <v>2.396</v>
      </c>
      <c r="CD360" s="32" t="n">
        <v>2.396</v>
      </c>
      <c r="CE360" s="32" t="n">
        <v>2.397</v>
      </c>
      <c r="CF360" s="32" t="n">
        <v>2.399</v>
      </c>
      <c r="CG360" s="32" t="n">
        <v>2.412</v>
      </c>
      <c r="CH360" s="32" t="n">
        <v>2.442</v>
      </c>
      <c r="CI360" s="32" t="n">
        <v>2.491</v>
      </c>
      <c r="CJ360" s="32" t="n">
        <v>2.574</v>
      </c>
      <c r="CK360" s="32" t="n">
        <v>2.687</v>
      </c>
      <c r="CL360" s="32" t="n">
        <v>2.731</v>
      </c>
      <c r="CM360" s="32" t="n">
        <v>2.626</v>
      </c>
      <c r="CN360" s="32" t="n">
        <v>2.562</v>
      </c>
      <c r="CO360" s="32" t="n">
        <v>2.511</v>
      </c>
      <c r="CP360" s="32" t="n">
        <v>2.511</v>
      </c>
      <c r="CQ360" s="32" t="n">
        <v>2.512</v>
      </c>
      <c r="CR360" s="32" t="n">
        <v>2.514</v>
      </c>
      <c r="CS360" s="32" t="n">
        <v>2.527</v>
      </c>
      <c r="CT360" s="32" t="n">
        <v>2.557</v>
      </c>
      <c r="CU360" s="32" t="n">
        <v>2.606</v>
      </c>
      <c r="CV360" s="32" t="n">
        <v>2.689</v>
      </c>
      <c r="CW360" s="32" t="n">
        <v>2.802</v>
      </c>
      <c r="CX360" s="32" t="n">
        <v>2.856</v>
      </c>
      <c r="CY360" s="32" t="n">
        <v>2.751</v>
      </c>
      <c r="CZ360" s="32" t="n">
        <v>2.687</v>
      </c>
      <c r="DA360" s="32" t="n">
        <v>2.636</v>
      </c>
      <c r="DB360" s="32" t="n">
        <v>2.636</v>
      </c>
      <c r="DC360" s="32" t="n">
        <v>2.637</v>
      </c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  <c r="DU360" s="32"/>
      <c r="DV360" s="32"/>
      <c r="DW360" s="32"/>
      <c r="DX360" s="32"/>
      <c r="DY360" s="32"/>
      <c r="DZ360" s="32"/>
      <c r="EA360" s="32"/>
      <c r="EB360" s="32"/>
      <c r="EC360" s="32"/>
      <c r="ED360" s="32"/>
      <c r="EE360" s="32"/>
      <c r="EF360" s="32"/>
      <c r="EG360" s="32"/>
      <c r="EH360" s="32"/>
      <c r="EI360" s="32"/>
      <c r="EJ360" s="32"/>
      <c r="EK360" s="32"/>
      <c r="EL360" s="32"/>
      <c r="EM360" s="32"/>
      <c r="EN360" s="32"/>
      <c r="EO360" s="32"/>
      <c r="EP360" s="32"/>
      <c r="EQ360" s="32"/>
      <c r="ER360" s="32"/>
      <c r="ES360" s="32"/>
      <c r="ET360" s="32"/>
      <c r="EU360" s="32"/>
      <c r="EV360" s="32"/>
      <c r="EW360" s="32"/>
      <c r="EX360" s="32"/>
      <c r="EY360" s="32"/>
      <c r="EZ360" s="32"/>
      <c r="FA360" s="32"/>
      <c r="FB360" s="32"/>
      <c r="FC360" s="32"/>
      <c r="FD360" s="32"/>
      <c r="FE360" s="32"/>
      <c r="FF360" s="32"/>
      <c r="FG360" s="32"/>
      <c r="FH360" s="32"/>
      <c r="FI360" s="32"/>
      <c r="FJ360" s="32"/>
      <c r="FK360" s="32"/>
      <c r="FL360" s="32"/>
      <c r="FM360" s="32"/>
      <c r="FN360" s="32"/>
      <c r="FO360" s="32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  <c r="GO360" s="32"/>
      <c r="GP360" s="32"/>
      <c r="GQ360" s="32"/>
    </row>
    <row r="361" customFormat="false" ht="12.75" hidden="true" customHeight="false" outlineLevel="0" collapsed="false">
      <c r="A361" s="0" t="n">
        <f aca="false">WEEKDAY(C361,2)</f>
        <v>5</v>
      </c>
      <c r="B361" s="0" t="n">
        <f aca="false">MONTH(C361)</f>
        <v>6</v>
      </c>
      <c r="C361" s="23" t="n">
        <v>34495</v>
      </c>
      <c r="D361" s="0" t="n">
        <f aca="false">MONTH(R361)</f>
        <v>6</v>
      </c>
      <c r="E361" s="0" t="n">
        <f aca="false">YEAR(R361)</f>
        <v>1994</v>
      </c>
      <c r="F361" s="35" t="n">
        <f aca="false">L361-K361</f>
        <v>0.121999999999999</v>
      </c>
      <c r="G361" s="24" t="n">
        <f aca="false">N361-M361</f>
        <v>0.0800000000000001</v>
      </c>
      <c r="H361" s="24" t="n">
        <f aca="false">O361-N361</f>
        <v>0.085</v>
      </c>
      <c r="I361" s="24" t="n">
        <f aca="false">O361-M361</f>
        <v>0.165</v>
      </c>
      <c r="J361" s="25" t="n">
        <f aca="false">VLOOKUP(C361,'Nymex hist.'!A:B,2,0)</f>
        <v>2.134</v>
      </c>
      <c r="K361" s="34" t="n">
        <f aca="false">AVERAGE(AG361:AM361)</f>
        <v>2.172</v>
      </c>
      <c r="L361" s="34" t="n">
        <f aca="false">AVERAGE(AN361:AR361)</f>
        <v>2.294</v>
      </c>
      <c r="M361" s="27" t="n">
        <f aca="false">SUMIF($S$3:$FQ$3,$E361+1,$S361:$FQ361)/COUNTIF($S$3:$FQ$3,$E361+1)</f>
        <v>2.2315</v>
      </c>
      <c r="N361" s="27" t="n">
        <f aca="false">SUMIF($S$3:$FQ$3,$E361+2,$S361:$FQ361)/COUNTIF($S$3:$FQ$3,$E361+2)</f>
        <v>2.3115</v>
      </c>
      <c r="O361" s="27" t="n">
        <f aca="false">SUMIF($S$3:$FQ$3,$E361+3,$S361:$FQ361)/COUNTIF($S$3:$FQ$3,$E361+3)</f>
        <v>2.3965</v>
      </c>
      <c r="P361" s="27" t="n">
        <f aca="false">SUMIF($S$3:$FQ$3,$E361+4,$S361:$FQ361)/COUNTIF($S$3:$FQ$3,$E361+4)</f>
        <v>2.4915</v>
      </c>
      <c r="Q361" s="27" t="n">
        <f aca="false">SUMIF($S$3:$FQ$3,$E361+5,$S361:$FQ361)/COUNTIF($S$3:$FQ$3,$E361+5)</f>
        <v>2.6065</v>
      </c>
      <c r="R361" s="28" t="n">
        <v>34495</v>
      </c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30" t="n">
        <v>2.134</v>
      </c>
      <c r="AK361" s="29" t="n">
        <v>2.176</v>
      </c>
      <c r="AL361" s="29" t="n">
        <v>2.177</v>
      </c>
      <c r="AM361" s="29" t="n">
        <v>2.201</v>
      </c>
      <c r="AN361" s="29" t="n">
        <v>2.273</v>
      </c>
      <c r="AO361" s="29" t="n">
        <v>2.368</v>
      </c>
      <c r="AP361" s="29" t="n">
        <v>2.368</v>
      </c>
      <c r="AQ361" s="29" t="n">
        <v>2.263</v>
      </c>
      <c r="AR361" s="29" t="n">
        <v>2.198</v>
      </c>
      <c r="AS361" s="29" t="n">
        <v>2.148</v>
      </c>
      <c r="AT361" s="29" t="n">
        <v>2.148</v>
      </c>
      <c r="AU361" s="29" t="n">
        <v>2.149</v>
      </c>
      <c r="AV361" s="29" t="n">
        <v>2.152</v>
      </c>
      <c r="AW361" s="29" t="n">
        <v>2.165</v>
      </c>
      <c r="AX361" s="29" t="n">
        <v>2.194</v>
      </c>
      <c r="AY361" s="29" t="n">
        <v>2.24</v>
      </c>
      <c r="AZ361" s="29" t="n">
        <v>2.32</v>
      </c>
      <c r="BA361" s="29" t="n">
        <v>2.433</v>
      </c>
      <c r="BB361" s="29" t="n">
        <v>2.448</v>
      </c>
      <c r="BC361" s="29" t="n">
        <v>2.343</v>
      </c>
      <c r="BD361" s="29" t="n">
        <v>2.278</v>
      </c>
      <c r="BE361" s="29" t="n">
        <v>2.228</v>
      </c>
      <c r="BF361" s="29" t="n">
        <v>2.228</v>
      </c>
      <c r="BG361" s="29" t="n">
        <v>2.229</v>
      </c>
      <c r="BH361" s="29" t="n">
        <v>2.232</v>
      </c>
      <c r="BI361" s="29" t="n">
        <v>2.245</v>
      </c>
      <c r="BJ361" s="29" t="n">
        <v>2.274</v>
      </c>
      <c r="BK361" s="29" t="n">
        <v>2.32</v>
      </c>
      <c r="BL361" s="29" t="n">
        <v>2.4</v>
      </c>
      <c r="BM361" s="29" t="n">
        <v>2.513</v>
      </c>
      <c r="BN361" s="29" t="n">
        <v>2.533</v>
      </c>
      <c r="BO361" s="29" t="n">
        <v>2.428</v>
      </c>
      <c r="BP361" s="29" t="n">
        <v>2.363</v>
      </c>
      <c r="BQ361" s="29" t="n">
        <v>2.313</v>
      </c>
      <c r="BR361" s="29" t="n">
        <v>2.313</v>
      </c>
      <c r="BS361" s="29" t="n">
        <v>2.314</v>
      </c>
      <c r="BT361" s="29" t="n">
        <v>2.317</v>
      </c>
      <c r="BU361" s="29" t="n">
        <v>2.33</v>
      </c>
      <c r="BV361" s="29" t="n">
        <v>2.359</v>
      </c>
      <c r="BW361" s="29" t="n">
        <v>2.405</v>
      </c>
      <c r="BX361" s="29" t="n">
        <v>2.485</v>
      </c>
      <c r="BY361" s="29" t="n">
        <v>2.598</v>
      </c>
      <c r="BZ361" s="29" t="n">
        <v>2.628</v>
      </c>
      <c r="CA361" s="29" t="n">
        <v>2.523</v>
      </c>
      <c r="CB361" s="29" t="n">
        <v>2.458</v>
      </c>
      <c r="CC361" s="29" t="n">
        <v>2.408</v>
      </c>
      <c r="CD361" s="29" t="n">
        <v>2.408</v>
      </c>
      <c r="CE361" s="29" t="n">
        <v>2.409</v>
      </c>
      <c r="CF361" s="29" t="n">
        <v>2.412</v>
      </c>
      <c r="CG361" s="29" t="n">
        <v>2.425</v>
      </c>
      <c r="CH361" s="29" t="n">
        <v>2.454</v>
      </c>
      <c r="CI361" s="29" t="n">
        <v>2.5</v>
      </c>
      <c r="CJ361" s="29" t="n">
        <v>2.58</v>
      </c>
      <c r="CK361" s="29" t="n">
        <v>2.693</v>
      </c>
      <c r="CL361" s="29" t="n">
        <v>2.743</v>
      </c>
      <c r="CM361" s="29" t="n">
        <v>2.638</v>
      </c>
      <c r="CN361" s="29" t="n">
        <v>2.573</v>
      </c>
      <c r="CO361" s="29" t="n">
        <v>2.523</v>
      </c>
      <c r="CP361" s="29" t="n">
        <v>2.523</v>
      </c>
      <c r="CQ361" s="29" t="n">
        <v>2.524</v>
      </c>
      <c r="CR361" s="29" t="n">
        <v>2.527</v>
      </c>
      <c r="CS361" s="29" t="n">
        <v>2.54</v>
      </c>
      <c r="CT361" s="29" t="n">
        <v>2.569</v>
      </c>
      <c r="CU361" s="29" t="n">
        <v>2.615</v>
      </c>
      <c r="CV361" s="29" t="n">
        <v>2.695</v>
      </c>
      <c r="CW361" s="29" t="n">
        <v>2.808</v>
      </c>
      <c r="CX361" s="29" t="n">
        <v>2.868</v>
      </c>
      <c r="CY361" s="29" t="n">
        <v>2.763</v>
      </c>
      <c r="CZ361" s="29" t="n">
        <v>2.698</v>
      </c>
      <c r="DA361" s="29" t="n">
        <v>2.648</v>
      </c>
      <c r="DB361" s="29" t="n">
        <v>2.648</v>
      </c>
      <c r="DC361" s="29" t="n">
        <v>2.649</v>
      </c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12.75" hidden="true" customHeight="false" outlineLevel="0" collapsed="false">
      <c r="A362" s="0" t="n">
        <f aca="false">WEEKDAY(C362,2)</f>
        <v>7</v>
      </c>
      <c r="B362" s="0" t="n">
        <f aca="false">MONTH(C362)</f>
        <v>6</v>
      </c>
      <c r="C362" s="23" t="n">
        <v>34497</v>
      </c>
      <c r="D362" s="0" t="n">
        <f aca="false">MONTH(R362)</f>
        <v>6</v>
      </c>
      <c r="E362" s="0" t="n">
        <f aca="false">YEAR(R362)</f>
        <v>1994</v>
      </c>
      <c r="F362" s="35" t="n">
        <f aca="false">L362-K362</f>
        <v>0.1785</v>
      </c>
      <c r="G362" s="24" t="n">
        <f aca="false">N362-M362</f>
        <v>0.0766666666666662</v>
      </c>
      <c r="H362" s="24" t="n">
        <f aca="false">O362-N362</f>
        <v>0.085</v>
      </c>
      <c r="I362" s="24" t="n">
        <f aca="false">O362-M362</f>
        <v>0.161666666666666</v>
      </c>
      <c r="J362" s="25" t="n">
        <f aca="false">VLOOKUP(C362,'Nymex hist.'!A:B,2,0)</f>
        <v>2.13</v>
      </c>
      <c r="K362" s="34" t="n">
        <f aca="false">AVERAGE(AG362:AM362)</f>
        <v>2.0275</v>
      </c>
      <c r="L362" s="34" t="n">
        <f aca="false">AVERAGE(AN362:AR362)</f>
        <v>2.206</v>
      </c>
      <c r="M362" s="27" t="n">
        <f aca="false">SUMIF($S$3:$FQ$3,$E362+1,$S362:$FQ362)/COUNTIF($S$3:$FQ$3,$E362+1)</f>
        <v>2.16558333333333</v>
      </c>
      <c r="N362" s="27" t="n">
        <f aca="false">SUMIF($S$3:$FQ$3,$E362+2,$S362:$FQ362)/COUNTIF($S$3:$FQ$3,$E362+2)</f>
        <v>2.24225</v>
      </c>
      <c r="O362" s="27" t="n">
        <f aca="false">SUMIF($S$3:$FQ$3,$E362+3,$S362:$FQ362)/COUNTIF($S$3:$FQ$3,$E362+3)</f>
        <v>2.32725</v>
      </c>
      <c r="P362" s="27" t="n">
        <f aca="false">SUMIF($S$3:$FQ$3,$E362+4,$S362:$FQ362)/COUNTIF($S$3:$FQ$3,$E362+4)</f>
        <v>2.42225</v>
      </c>
      <c r="Q362" s="27" t="n">
        <f aca="false">SUMIF($S$3:$FQ$3,$E362+5,$S362:$FQ362)/COUNTIF($S$3:$FQ$3,$E362+5)</f>
        <v>2.52725</v>
      </c>
      <c r="R362" s="28" t="n">
        <v>34497</v>
      </c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30" t="n">
        <v>1.966</v>
      </c>
      <c r="AK362" s="29" t="n">
        <v>2.005</v>
      </c>
      <c r="AL362" s="29" t="n">
        <v>2.052</v>
      </c>
      <c r="AM362" s="29" t="n">
        <v>2.087</v>
      </c>
      <c r="AN362" s="29" t="n">
        <v>2.175</v>
      </c>
      <c r="AO362" s="29" t="n">
        <v>2.272</v>
      </c>
      <c r="AP362" s="29" t="n">
        <v>2.272</v>
      </c>
      <c r="AQ362" s="29" t="n">
        <v>2.184</v>
      </c>
      <c r="AR362" s="29" t="n">
        <v>2.127</v>
      </c>
      <c r="AS362" s="29" t="n">
        <v>2.083</v>
      </c>
      <c r="AT362" s="29" t="n">
        <v>2.085</v>
      </c>
      <c r="AU362" s="29" t="n">
        <v>2.088</v>
      </c>
      <c r="AV362" s="29" t="n">
        <v>2.091</v>
      </c>
      <c r="AW362" s="29" t="n">
        <v>2.109</v>
      </c>
      <c r="AX362" s="29" t="n">
        <v>2.132</v>
      </c>
      <c r="AY362" s="29" t="n">
        <v>2.182</v>
      </c>
      <c r="AZ362" s="29" t="n">
        <v>2.267</v>
      </c>
      <c r="BA362" s="29" t="n">
        <v>2.367</v>
      </c>
      <c r="BB362" s="29" t="n">
        <v>2.367</v>
      </c>
      <c r="BC362" s="29" t="n">
        <v>2.259</v>
      </c>
      <c r="BD362" s="29" t="n">
        <v>2.202</v>
      </c>
      <c r="BE362" s="29" t="n">
        <v>2.158</v>
      </c>
      <c r="BF362" s="29" t="n">
        <v>2.16</v>
      </c>
      <c r="BG362" s="29" t="n">
        <v>2.163</v>
      </c>
      <c r="BH362" s="29" t="n">
        <v>2.166</v>
      </c>
      <c r="BI362" s="29" t="n">
        <v>2.184</v>
      </c>
      <c r="BJ362" s="29" t="n">
        <v>2.207</v>
      </c>
      <c r="BK362" s="29" t="n">
        <v>2.257</v>
      </c>
      <c r="BL362" s="29" t="n">
        <v>2.342</v>
      </c>
      <c r="BM362" s="29" t="n">
        <v>2.442</v>
      </c>
      <c r="BN362" s="29" t="n">
        <v>2.452</v>
      </c>
      <c r="BO362" s="29" t="n">
        <v>2.344</v>
      </c>
      <c r="BP362" s="29" t="n">
        <v>2.287</v>
      </c>
      <c r="BQ362" s="29" t="n">
        <v>2.243</v>
      </c>
      <c r="BR362" s="29" t="n">
        <v>2.245</v>
      </c>
      <c r="BS362" s="29" t="n">
        <v>2.248</v>
      </c>
      <c r="BT362" s="29" t="n">
        <v>2.251</v>
      </c>
      <c r="BU362" s="29" t="n">
        <v>2.269</v>
      </c>
      <c r="BV362" s="29" t="n">
        <v>2.292</v>
      </c>
      <c r="BW362" s="29" t="n">
        <v>2.342</v>
      </c>
      <c r="BX362" s="29" t="n">
        <v>2.427</v>
      </c>
      <c r="BY362" s="29" t="n">
        <v>2.527</v>
      </c>
      <c r="BZ362" s="29" t="n">
        <v>2.547</v>
      </c>
      <c r="CA362" s="29" t="n">
        <v>2.439</v>
      </c>
      <c r="CB362" s="29" t="n">
        <v>2.382</v>
      </c>
      <c r="CC362" s="29" t="n">
        <v>2.338</v>
      </c>
      <c r="CD362" s="29" t="n">
        <v>2.34</v>
      </c>
      <c r="CE362" s="29" t="n">
        <v>2.343</v>
      </c>
      <c r="CF362" s="29" t="n">
        <v>2.346</v>
      </c>
      <c r="CG362" s="29" t="n">
        <v>2.364</v>
      </c>
      <c r="CH362" s="29" t="n">
        <v>2.387</v>
      </c>
      <c r="CI362" s="29" t="n">
        <v>2.437</v>
      </c>
      <c r="CJ362" s="29" t="n">
        <v>2.522</v>
      </c>
      <c r="CK362" s="29" t="n">
        <v>2.622</v>
      </c>
      <c r="CL362" s="29" t="n">
        <v>2.652</v>
      </c>
      <c r="CM362" s="29" t="n">
        <v>2.544</v>
      </c>
      <c r="CN362" s="29" t="n">
        <v>2.487</v>
      </c>
      <c r="CO362" s="29" t="n">
        <v>2.443</v>
      </c>
      <c r="CP362" s="29" t="n">
        <v>2.445</v>
      </c>
      <c r="CQ362" s="29" t="n">
        <v>2.448</v>
      </c>
      <c r="CR362" s="29" t="n">
        <v>2.451</v>
      </c>
      <c r="CS362" s="29" t="n">
        <v>2.469</v>
      </c>
      <c r="CT362" s="29" t="n">
        <v>2.492</v>
      </c>
      <c r="CU362" s="29" t="n">
        <v>2.542</v>
      </c>
      <c r="CV362" s="29" t="n">
        <v>2.627</v>
      </c>
      <c r="CW362" s="29" t="n">
        <v>2.727</v>
      </c>
      <c r="CX362" s="29" t="n">
        <v>2.767</v>
      </c>
      <c r="CY362" s="29" t="n">
        <v>2.659</v>
      </c>
      <c r="CZ362" s="29" t="n">
        <v>2.602</v>
      </c>
      <c r="DA362" s="29" t="n">
        <v>2.558</v>
      </c>
      <c r="DB362" s="29" t="n">
        <v>2.56</v>
      </c>
      <c r="DC362" s="29" t="n">
        <v>2.563</v>
      </c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12.75" hidden="true" customHeight="false" outlineLevel="0" collapsed="false">
      <c r="A363" s="0" t="n">
        <f aca="false">WEEKDAY(C363,2)</f>
        <v>1</v>
      </c>
      <c r="B363" s="0" t="n">
        <f aca="false">MONTH(C363)</f>
        <v>6</v>
      </c>
      <c r="C363" s="23" t="n">
        <v>34498</v>
      </c>
      <c r="D363" s="0" t="n">
        <f aca="false">MONTH(R363)</f>
        <v>6</v>
      </c>
      <c r="E363" s="0" t="n">
        <f aca="false">YEAR(R363)</f>
        <v>1994</v>
      </c>
      <c r="F363" s="35" t="n">
        <f aca="false">L363-K363</f>
        <v>0.1191</v>
      </c>
      <c r="G363" s="24" t="n">
        <f aca="false">N363-M363</f>
        <v>0.0774999999999997</v>
      </c>
      <c r="H363" s="24" t="n">
        <f aca="false">O363-N363</f>
        <v>0.085</v>
      </c>
      <c r="I363" s="24" t="n">
        <f aca="false">O363-M363</f>
        <v>0.1625</v>
      </c>
      <c r="J363" s="25" t="n">
        <f aca="false">VLOOKUP(C363,'Nymex hist.'!A:B,2,0)</f>
        <v>2.121</v>
      </c>
      <c r="K363" s="34" t="n">
        <f aca="false">AVERAGE(AG363:AM363)</f>
        <v>2.1615</v>
      </c>
      <c r="L363" s="34" t="n">
        <f aca="false">AVERAGE(AN363:AR363)</f>
        <v>2.2806</v>
      </c>
      <c r="M363" s="27" t="n">
        <f aca="false">SUMIF($S$3:$FQ$3,$E363+1,$S363:$FQ363)/COUNTIF($S$3:$FQ$3,$E363+1)</f>
        <v>2.2185</v>
      </c>
      <c r="N363" s="27" t="n">
        <f aca="false">SUMIF($S$3:$FQ$3,$E363+2,$S363:$FQ363)/COUNTIF($S$3:$FQ$3,$E363+2)</f>
        <v>2.296</v>
      </c>
      <c r="O363" s="27" t="n">
        <f aca="false">SUMIF($S$3:$FQ$3,$E363+3,$S363:$FQ363)/COUNTIF($S$3:$FQ$3,$E363+3)</f>
        <v>2.381</v>
      </c>
      <c r="P363" s="27" t="n">
        <f aca="false">SUMIF($S$3:$FQ$3,$E363+4,$S363:$FQ363)/COUNTIF($S$3:$FQ$3,$E363+4)</f>
        <v>2.476</v>
      </c>
      <c r="Q363" s="27" t="n">
        <f aca="false">SUMIF($S$3:$FQ$3,$E363+5,$S363:$FQ363)/COUNTIF($S$3:$FQ$3,$E363+5)</f>
        <v>2.591</v>
      </c>
      <c r="R363" s="28" t="n">
        <v>34498</v>
      </c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30" t="n">
        <v>2.121</v>
      </c>
      <c r="AK363" s="29" t="n">
        <v>2.169</v>
      </c>
      <c r="AL363" s="29" t="n">
        <v>2.167</v>
      </c>
      <c r="AM363" s="29" t="n">
        <v>2.189</v>
      </c>
      <c r="AN363" s="29" t="n">
        <v>2.259</v>
      </c>
      <c r="AO363" s="29" t="n">
        <v>2.354</v>
      </c>
      <c r="AP363" s="29" t="n">
        <v>2.355</v>
      </c>
      <c r="AQ363" s="29" t="n">
        <v>2.25</v>
      </c>
      <c r="AR363" s="29" t="n">
        <v>2.185</v>
      </c>
      <c r="AS363" s="29" t="n">
        <v>2.135</v>
      </c>
      <c r="AT363" s="29" t="n">
        <v>2.135</v>
      </c>
      <c r="AU363" s="29" t="n">
        <v>2.136</v>
      </c>
      <c r="AV363" s="29" t="n">
        <v>2.139</v>
      </c>
      <c r="AW363" s="29" t="n">
        <v>2.152</v>
      </c>
      <c r="AX363" s="29" t="n">
        <v>2.181</v>
      </c>
      <c r="AY363" s="29" t="n">
        <v>2.227</v>
      </c>
      <c r="AZ363" s="29" t="n">
        <v>2.307</v>
      </c>
      <c r="BA363" s="29" t="n">
        <v>2.42</v>
      </c>
      <c r="BB363" s="29" t="n">
        <v>2.4325</v>
      </c>
      <c r="BC363" s="29" t="n">
        <v>2.3275</v>
      </c>
      <c r="BD363" s="29" t="n">
        <v>2.2625</v>
      </c>
      <c r="BE363" s="29" t="n">
        <v>2.2125</v>
      </c>
      <c r="BF363" s="29" t="n">
        <v>2.2125</v>
      </c>
      <c r="BG363" s="29" t="n">
        <v>2.2135</v>
      </c>
      <c r="BH363" s="29" t="n">
        <v>2.2165</v>
      </c>
      <c r="BI363" s="29" t="n">
        <v>2.2295</v>
      </c>
      <c r="BJ363" s="29" t="n">
        <v>2.2585</v>
      </c>
      <c r="BK363" s="29" t="n">
        <v>2.3045</v>
      </c>
      <c r="BL363" s="29" t="n">
        <v>2.3845</v>
      </c>
      <c r="BM363" s="29" t="n">
        <v>2.4975</v>
      </c>
      <c r="BN363" s="29" t="n">
        <v>2.5175</v>
      </c>
      <c r="BO363" s="29" t="n">
        <v>2.4125</v>
      </c>
      <c r="BP363" s="29" t="n">
        <v>2.3475</v>
      </c>
      <c r="BQ363" s="29" t="n">
        <v>2.2975</v>
      </c>
      <c r="BR363" s="29" t="n">
        <v>2.2975</v>
      </c>
      <c r="BS363" s="29" t="n">
        <v>2.2985</v>
      </c>
      <c r="BT363" s="29" t="n">
        <v>2.3015</v>
      </c>
      <c r="BU363" s="29" t="n">
        <v>2.3145</v>
      </c>
      <c r="BV363" s="29" t="n">
        <v>2.3435</v>
      </c>
      <c r="BW363" s="29" t="n">
        <v>2.3895</v>
      </c>
      <c r="BX363" s="29" t="n">
        <v>2.4695</v>
      </c>
      <c r="BY363" s="29" t="n">
        <v>2.5825</v>
      </c>
      <c r="BZ363" s="29" t="n">
        <v>2.6125</v>
      </c>
      <c r="CA363" s="29" t="n">
        <v>2.5075</v>
      </c>
      <c r="CB363" s="29" t="n">
        <v>2.4425</v>
      </c>
      <c r="CC363" s="29" t="n">
        <v>2.3925</v>
      </c>
      <c r="CD363" s="29" t="n">
        <v>2.3925</v>
      </c>
      <c r="CE363" s="29" t="n">
        <v>2.3935</v>
      </c>
      <c r="CF363" s="29" t="n">
        <v>2.3965</v>
      </c>
      <c r="CG363" s="29" t="n">
        <v>2.4095</v>
      </c>
      <c r="CH363" s="29" t="n">
        <v>2.4385</v>
      </c>
      <c r="CI363" s="29" t="n">
        <v>2.4845</v>
      </c>
      <c r="CJ363" s="29" t="n">
        <v>2.5645</v>
      </c>
      <c r="CK363" s="29" t="n">
        <v>2.6775</v>
      </c>
      <c r="CL363" s="29" t="n">
        <v>2.7275</v>
      </c>
      <c r="CM363" s="29" t="n">
        <v>2.6225</v>
      </c>
      <c r="CN363" s="29" t="n">
        <v>2.5575</v>
      </c>
      <c r="CO363" s="29" t="n">
        <v>2.5075</v>
      </c>
      <c r="CP363" s="29" t="n">
        <v>2.5075</v>
      </c>
      <c r="CQ363" s="29" t="n">
        <v>2.5085</v>
      </c>
      <c r="CR363" s="29" t="n">
        <v>2.5115</v>
      </c>
      <c r="CS363" s="29" t="n">
        <v>2.5245</v>
      </c>
      <c r="CT363" s="29" t="n">
        <v>2.5535</v>
      </c>
      <c r="CU363" s="29" t="n">
        <v>2.5995</v>
      </c>
      <c r="CV363" s="29" t="n">
        <v>2.6795</v>
      </c>
      <c r="CW363" s="29" t="n">
        <v>2.7925</v>
      </c>
      <c r="CX363" s="29" t="n">
        <v>2.8525</v>
      </c>
      <c r="CY363" s="29" t="n">
        <v>2.7475</v>
      </c>
      <c r="CZ363" s="29" t="n">
        <v>2.6825</v>
      </c>
      <c r="DA363" s="29" t="n">
        <v>2.6325</v>
      </c>
      <c r="DB363" s="29" t="n">
        <v>2.6325</v>
      </c>
      <c r="DC363" s="29" t="n">
        <v>2.6335</v>
      </c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</row>
    <row r="364" customFormat="false" ht="12.75" hidden="true" customHeight="false" outlineLevel="0" collapsed="false">
      <c r="A364" s="0" t="n">
        <f aca="false">WEEKDAY(C364,2)</f>
        <v>2</v>
      </c>
      <c r="B364" s="0" t="n">
        <f aca="false">MONTH(C364)</f>
        <v>6</v>
      </c>
      <c r="C364" s="23" t="n">
        <v>34499</v>
      </c>
      <c r="D364" s="0" t="n">
        <f aca="false">MONTH(R364)</f>
        <v>6</v>
      </c>
      <c r="E364" s="0" t="n">
        <f aca="false">YEAR(R364)</f>
        <v>1994</v>
      </c>
      <c r="F364" s="35" t="n">
        <f aca="false">L364-K364</f>
        <v>0.114850000000001</v>
      </c>
      <c r="G364" s="24" t="n">
        <f aca="false">N364-M364</f>
        <v>0.0775000000000001</v>
      </c>
      <c r="H364" s="24" t="n">
        <f aca="false">O364-N364</f>
        <v>0.085</v>
      </c>
      <c r="I364" s="24" t="n">
        <f aca="false">O364-M364</f>
        <v>0.1625</v>
      </c>
      <c r="J364" s="25" t="n">
        <f aca="false">VLOOKUP(C364,'Nymex hist.'!A:B,2,0)</f>
        <v>2.13</v>
      </c>
      <c r="K364" s="34" t="n">
        <f aca="false">AVERAGE(AG364:AM364)</f>
        <v>2.15675</v>
      </c>
      <c r="L364" s="34" t="n">
        <f aca="false">AVERAGE(AN364:AR364)</f>
        <v>2.2716</v>
      </c>
      <c r="M364" s="27" t="n">
        <f aca="false">SUMIF($S$3:$FQ$3,$E364+1,$S364:$FQ364)/COUNTIF($S$3:$FQ$3,$E364+1)</f>
        <v>2.2095</v>
      </c>
      <c r="N364" s="27" t="n">
        <f aca="false">SUMIF($S$3:$FQ$3,$E364+2,$S364:$FQ364)/COUNTIF($S$3:$FQ$3,$E364+2)</f>
        <v>2.287</v>
      </c>
      <c r="O364" s="27" t="n">
        <f aca="false">SUMIF($S$3:$FQ$3,$E364+3,$S364:$FQ364)/COUNTIF($S$3:$FQ$3,$E364+3)</f>
        <v>2.372</v>
      </c>
      <c r="P364" s="27" t="n">
        <f aca="false">SUMIF($S$3:$FQ$3,$E364+4,$S364:$FQ364)/COUNTIF($S$3:$FQ$3,$E364+4)</f>
        <v>2.467</v>
      </c>
      <c r="Q364" s="27" t="n">
        <f aca="false">SUMIF($S$3:$FQ$3,$E364+5,$S364:$FQ364)/COUNTIF($S$3:$FQ$3,$E364+5)</f>
        <v>2.582</v>
      </c>
      <c r="R364" s="28" t="n">
        <v>34499</v>
      </c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30" t="n">
        <v>2.13</v>
      </c>
      <c r="AK364" s="29" t="n">
        <v>2.159</v>
      </c>
      <c r="AL364" s="29" t="n">
        <v>2.159</v>
      </c>
      <c r="AM364" s="29" t="n">
        <v>2.179</v>
      </c>
      <c r="AN364" s="29" t="n">
        <v>2.25</v>
      </c>
      <c r="AO364" s="29" t="n">
        <v>2.345</v>
      </c>
      <c r="AP364" s="29" t="n">
        <v>2.346</v>
      </c>
      <c r="AQ364" s="29" t="n">
        <v>2.241</v>
      </c>
      <c r="AR364" s="29" t="n">
        <v>2.176</v>
      </c>
      <c r="AS364" s="29" t="n">
        <v>2.126</v>
      </c>
      <c r="AT364" s="29" t="n">
        <v>2.126</v>
      </c>
      <c r="AU364" s="29" t="n">
        <v>2.127</v>
      </c>
      <c r="AV364" s="29" t="n">
        <v>2.13</v>
      </c>
      <c r="AW364" s="29" t="n">
        <v>2.143</v>
      </c>
      <c r="AX364" s="29" t="n">
        <v>2.172</v>
      </c>
      <c r="AY364" s="29" t="n">
        <v>2.218</v>
      </c>
      <c r="AZ364" s="29" t="n">
        <v>2.298</v>
      </c>
      <c r="BA364" s="29" t="n">
        <v>2.411</v>
      </c>
      <c r="BB364" s="29" t="n">
        <v>2.4235</v>
      </c>
      <c r="BC364" s="29" t="n">
        <v>2.3185</v>
      </c>
      <c r="BD364" s="29" t="n">
        <v>2.2535</v>
      </c>
      <c r="BE364" s="29" t="n">
        <v>2.2035</v>
      </c>
      <c r="BF364" s="29" t="n">
        <v>2.2035</v>
      </c>
      <c r="BG364" s="29" t="n">
        <v>2.2045</v>
      </c>
      <c r="BH364" s="29" t="n">
        <v>2.2075</v>
      </c>
      <c r="BI364" s="29" t="n">
        <v>2.2205</v>
      </c>
      <c r="BJ364" s="29" t="n">
        <v>2.2495</v>
      </c>
      <c r="BK364" s="29" t="n">
        <v>2.2955</v>
      </c>
      <c r="BL364" s="29" t="n">
        <v>2.3755</v>
      </c>
      <c r="BM364" s="29" t="n">
        <v>2.4885</v>
      </c>
      <c r="BN364" s="29" t="n">
        <v>2.5085</v>
      </c>
      <c r="BO364" s="29" t="n">
        <v>2.4035</v>
      </c>
      <c r="BP364" s="29" t="n">
        <v>2.3385</v>
      </c>
      <c r="BQ364" s="29" t="n">
        <v>2.2885</v>
      </c>
      <c r="BR364" s="29" t="n">
        <v>2.2885</v>
      </c>
      <c r="BS364" s="29" t="n">
        <v>2.2895</v>
      </c>
      <c r="BT364" s="29" t="n">
        <v>2.2925</v>
      </c>
      <c r="BU364" s="29" t="n">
        <v>2.3055</v>
      </c>
      <c r="BV364" s="29" t="n">
        <v>2.3345</v>
      </c>
      <c r="BW364" s="29" t="n">
        <v>2.3805</v>
      </c>
      <c r="BX364" s="29" t="n">
        <v>2.4605</v>
      </c>
      <c r="BY364" s="29" t="n">
        <v>2.5735</v>
      </c>
      <c r="BZ364" s="29" t="n">
        <v>2.6035</v>
      </c>
      <c r="CA364" s="29" t="n">
        <v>2.4985</v>
      </c>
      <c r="CB364" s="29" t="n">
        <v>2.4335</v>
      </c>
      <c r="CC364" s="29" t="n">
        <v>2.3835</v>
      </c>
      <c r="CD364" s="29" t="n">
        <v>2.3835</v>
      </c>
      <c r="CE364" s="29" t="n">
        <v>2.3845</v>
      </c>
      <c r="CF364" s="29" t="n">
        <v>2.3875</v>
      </c>
      <c r="CG364" s="29" t="n">
        <v>2.4005</v>
      </c>
      <c r="CH364" s="29" t="n">
        <v>2.4295</v>
      </c>
      <c r="CI364" s="29" t="n">
        <v>2.4755</v>
      </c>
      <c r="CJ364" s="29" t="n">
        <v>2.5555</v>
      </c>
      <c r="CK364" s="29" t="n">
        <v>2.6685</v>
      </c>
      <c r="CL364" s="29" t="n">
        <v>2.7185</v>
      </c>
      <c r="CM364" s="29" t="n">
        <v>2.6135</v>
      </c>
      <c r="CN364" s="29" t="n">
        <v>2.5485</v>
      </c>
      <c r="CO364" s="29" t="n">
        <v>2.4985</v>
      </c>
      <c r="CP364" s="29" t="n">
        <v>2.4985</v>
      </c>
      <c r="CQ364" s="29" t="n">
        <v>2.4995</v>
      </c>
      <c r="CR364" s="29" t="n">
        <v>2.5025</v>
      </c>
      <c r="CS364" s="29" t="n">
        <v>2.5155</v>
      </c>
      <c r="CT364" s="29" t="n">
        <v>2.5445</v>
      </c>
      <c r="CU364" s="29" t="n">
        <v>2.5905</v>
      </c>
      <c r="CV364" s="29" t="n">
        <v>2.6705</v>
      </c>
      <c r="CW364" s="29" t="n">
        <v>2.7835</v>
      </c>
      <c r="CX364" s="29" t="n">
        <v>2.8435</v>
      </c>
      <c r="CY364" s="29" t="n">
        <v>2.7385</v>
      </c>
      <c r="CZ364" s="29" t="n">
        <v>2.6735</v>
      </c>
      <c r="DA364" s="29" t="n">
        <v>2.6235</v>
      </c>
      <c r="DB364" s="29" t="n">
        <v>2.6235</v>
      </c>
      <c r="DC364" s="29" t="n">
        <v>2.6245</v>
      </c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12.75" hidden="true" customHeight="false" outlineLevel="0" collapsed="false">
      <c r="A365" s="0" t="n">
        <f aca="false">WEEKDAY(C365,2)</f>
        <v>3</v>
      </c>
      <c r="B365" s="0" t="n">
        <f aca="false">MONTH(C365)</f>
        <v>6</v>
      </c>
      <c r="C365" s="23" t="n">
        <v>34500</v>
      </c>
      <c r="D365" s="0" t="n">
        <f aca="false">MONTH(R365)</f>
        <v>6</v>
      </c>
      <c r="E365" s="0" t="n">
        <f aca="false">YEAR(R365)</f>
        <v>1994</v>
      </c>
      <c r="F365" s="35" t="n">
        <f aca="false">L365-K365</f>
        <v>0.0975000000000001</v>
      </c>
      <c r="G365" s="24" t="n">
        <f aca="false">N365-M365</f>
        <v>0.0775000000000001</v>
      </c>
      <c r="H365" s="24" t="n">
        <f aca="false">O365-N365</f>
        <v>0.085</v>
      </c>
      <c r="I365" s="24" t="n">
        <f aca="false">O365-M365</f>
        <v>0.1625</v>
      </c>
      <c r="J365" s="25" t="n">
        <f aca="false">VLOOKUP(C365,'Nymex hist.'!A:B,2,0)</f>
        <v>2.172</v>
      </c>
      <c r="K365" s="34" t="n">
        <f aca="false">AVERAGE(AG365:AM365)</f>
        <v>2.1975</v>
      </c>
      <c r="L365" s="34" t="n">
        <f aca="false">AVERAGE(AN365:AR365)</f>
        <v>2.295</v>
      </c>
      <c r="M365" s="27" t="n">
        <f aca="false">SUMIF($S$3:$FQ$3,$E365+1,$S365:$FQ365)/COUNTIF($S$3:$FQ$3,$E365+1)</f>
        <v>2.23425</v>
      </c>
      <c r="N365" s="27" t="n">
        <f aca="false">SUMIF($S$3:$FQ$3,$E365+2,$S365:$FQ365)/COUNTIF($S$3:$FQ$3,$E365+2)</f>
        <v>2.31175</v>
      </c>
      <c r="O365" s="27" t="n">
        <f aca="false">SUMIF($S$3:$FQ$3,$E365+3,$S365:$FQ365)/COUNTIF($S$3:$FQ$3,$E365+3)</f>
        <v>2.39675</v>
      </c>
      <c r="P365" s="27" t="n">
        <f aca="false">SUMIF($S$3:$FQ$3,$E365+4,$S365:$FQ365)/COUNTIF($S$3:$FQ$3,$E365+4)</f>
        <v>2.49175</v>
      </c>
      <c r="Q365" s="27" t="n">
        <f aca="false">SUMIF($S$3:$FQ$3,$E365+5,$S365:$FQ365)/COUNTIF($S$3:$FQ$3,$E365+5)</f>
        <v>2.60675</v>
      </c>
      <c r="R365" s="28" t="n">
        <v>34500</v>
      </c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30" t="n">
        <v>2.172</v>
      </c>
      <c r="AK365" s="29" t="n">
        <v>2.215</v>
      </c>
      <c r="AL365" s="29" t="n">
        <v>2.198</v>
      </c>
      <c r="AM365" s="29" t="n">
        <v>2.205</v>
      </c>
      <c r="AN365" s="29" t="n">
        <v>2.275</v>
      </c>
      <c r="AO365" s="29" t="n">
        <v>2.368</v>
      </c>
      <c r="AP365" s="29" t="n">
        <v>2.369</v>
      </c>
      <c r="AQ365" s="29" t="n">
        <v>2.264</v>
      </c>
      <c r="AR365" s="29" t="n">
        <v>2.199</v>
      </c>
      <c r="AS365" s="29" t="n">
        <v>2.149</v>
      </c>
      <c r="AT365" s="29" t="n">
        <v>2.15</v>
      </c>
      <c r="AU365" s="29" t="n">
        <v>2.152</v>
      </c>
      <c r="AV365" s="29" t="n">
        <v>2.156</v>
      </c>
      <c r="AW365" s="29" t="n">
        <v>2.169</v>
      </c>
      <c r="AX365" s="29" t="n">
        <v>2.198</v>
      </c>
      <c r="AY365" s="29" t="n">
        <v>2.244</v>
      </c>
      <c r="AZ365" s="29" t="n">
        <v>2.324</v>
      </c>
      <c r="BA365" s="29" t="n">
        <v>2.437</v>
      </c>
      <c r="BB365" s="29" t="n">
        <v>2.4465</v>
      </c>
      <c r="BC365" s="29" t="n">
        <v>2.3415</v>
      </c>
      <c r="BD365" s="29" t="n">
        <v>2.2765</v>
      </c>
      <c r="BE365" s="29" t="n">
        <v>2.2265</v>
      </c>
      <c r="BF365" s="29" t="n">
        <v>2.2275</v>
      </c>
      <c r="BG365" s="29" t="n">
        <v>2.2295</v>
      </c>
      <c r="BH365" s="29" t="n">
        <v>2.2335</v>
      </c>
      <c r="BI365" s="29" t="n">
        <v>2.2465</v>
      </c>
      <c r="BJ365" s="29" t="n">
        <v>2.2755</v>
      </c>
      <c r="BK365" s="29" t="n">
        <v>2.3215</v>
      </c>
      <c r="BL365" s="29" t="n">
        <v>2.4015</v>
      </c>
      <c r="BM365" s="29" t="n">
        <v>2.5145</v>
      </c>
      <c r="BN365" s="29" t="n">
        <v>2.5315</v>
      </c>
      <c r="BO365" s="29" t="n">
        <v>2.4265</v>
      </c>
      <c r="BP365" s="29" t="n">
        <v>2.3615</v>
      </c>
      <c r="BQ365" s="29" t="n">
        <v>2.3115</v>
      </c>
      <c r="BR365" s="29" t="n">
        <v>2.3125</v>
      </c>
      <c r="BS365" s="29" t="n">
        <v>2.3145</v>
      </c>
      <c r="BT365" s="29" t="n">
        <v>2.3185</v>
      </c>
      <c r="BU365" s="29" t="n">
        <v>2.3315</v>
      </c>
      <c r="BV365" s="29" t="n">
        <v>2.3605</v>
      </c>
      <c r="BW365" s="29" t="n">
        <v>2.4065</v>
      </c>
      <c r="BX365" s="29" t="n">
        <v>2.4865</v>
      </c>
      <c r="BY365" s="29" t="n">
        <v>2.5995</v>
      </c>
      <c r="BZ365" s="29" t="n">
        <v>2.6265</v>
      </c>
      <c r="CA365" s="29" t="n">
        <v>2.5215</v>
      </c>
      <c r="CB365" s="29" t="n">
        <v>2.4565</v>
      </c>
      <c r="CC365" s="29" t="n">
        <v>2.4065</v>
      </c>
      <c r="CD365" s="29" t="n">
        <v>2.4075</v>
      </c>
      <c r="CE365" s="29" t="n">
        <v>2.4095</v>
      </c>
      <c r="CF365" s="29" t="n">
        <v>2.4135</v>
      </c>
      <c r="CG365" s="29" t="n">
        <v>2.4265</v>
      </c>
      <c r="CH365" s="29" t="n">
        <v>2.4555</v>
      </c>
      <c r="CI365" s="29" t="n">
        <v>2.5015</v>
      </c>
      <c r="CJ365" s="29" t="n">
        <v>2.5815</v>
      </c>
      <c r="CK365" s="29" t="n">
        <v>2.6945</v>
      </c>
      <c r="CL365" s="29" t="n">
        <v>2.7415</v>
      </c>
      <c r="CM365" s="29" t="n">
        <v>2.6365</v>
      </c>
      <c r="CN365" s="29" t="n">
        <v>2.5715</v>
      </c>
      <c r="CO365" s="29" t="n">
        <v>2.5215</v>
      </c>
      <c r="CP365" s="29" t="n">
        <v>2.5225</v>
      </c>
      <c r="CQ365" s="29" t="n">
        <v>2.5245</v>
      </c>
      <c r="CR365" s="29" t="n">
        <v>2.5285</v>
      </c>
      <c r="CS365" s="29" t="n">
        <v>2.5415</v>
      </c>
      <c r="CT365" s="29" t="n">
        <v>2.5705</v>
      </c>
      <c r="CU365" s="29" t="n">
        <v>2.6165</v>
      </c>
      <c r="CV365" s="29" t="n">
        <v>2.6965</v>
      </c>
      <c r="CW365" s="29" t="n">
        <v>2.8095</v>
      </c>
      <c r="CX365" s="29" t="n">
        <v>2.8665</v>
      </c>
      <c r="CY365" s="29" t="n">
        <v>2.7615</v>
      </c>
      <c r="CZ365" s="29" t="n">
        <v>2.6965</v>
      </c>
      <c r="DA365" s="29" t="n">
        <v>2.6465</v>
      </c>
      <c r="DB365" s="29" t="n">
        <v>2.6475</v>
      </c>
      <c r="DC365" s="29" t="n">
        <v>2.6495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12.75" hidden="false" customHeight="false" outlineLevel="0" collapsed="false">
      <c r="A366" s="1" t="n">
        <f aca="false">WEEKDAY(C366,2)</f>
        <v>4</v>
      </c>
      <c r="B366" s="1" t="n">
        <f aca="false">MONTH(C366)</f>
        <v>6</v>
      </c>
      <c r="C366" s="23" t="n">
        <v>34501</v>
      </c>
      <c r="D366" s="0" t="n">
        <f aca="false">MONTH(R366)</f>
        <v>6</v>
      </c>
      <c r="E366" s="0" t="n">
        <f aca="false">YEAR(R366)</f>
        <v>1994</v>
      </c>
      <c r="F366" s="3" t="n">
        <f aca="false">L366-K366</f>
        <v>0.1098</v>
      </c>
      <c r="G366" s="3" t="n">
        <f aca="false">N366-M366</f>
        <v>0.0775000000000001</v>
      </c>
      <c r="H366" s="3" t="n">
        <f aca="false">O366-N366</f>
        <v>0.085</v>
      </c>
      <c r="I366" s="3" t="n">
        <f aca="false">O366-M366</f>
        <v>0.1625</v>
      </c>
      <c r="J366" s="4" t="n">
        <f aca="false">VLOOKUP(C366,'Nymex hist.'!A:B,2,0)</f>
        <v>2.134</v>
      </c>
      <c r="K366" s="4" t="n">
        <f aca="false">AVERAGE(AG366:AM366)</f>
        <v>2.173</v>
      </c>
      <c r="L366" s="4" t="n">
        <f aca="false">AVERAGE(AN366:AR366)</f>
        <v>2.2828</v>
      </c>
      <c r="M366" s="4" t="n">
        <f aca="false">SUMIF($S$3:$FQ$3,$E366+1,$S366:$FQ366)/COUNTIF($S$3:$FQ$3,$E366+1)</f>
        <v>2.22408333333333</v>
      </c>
      <c r="N366" s="4" t="n">
        <f aca="false">SUMIF($S$3:$FQ$3,$E366+2,$S366:$FQ366)/COUNTIF($S$3:$FQ$3,$E366+2)</f>
        <v>2.30158333333333</v>
      </c>
      <c r="O366" s="4" t="n">
        <f aca="false">SUMIF($S$3:$FQ$3,$E366+3,$S366:$FQ366)/COUNTIF($S$3:$FQ$3,$E366+3)</f>
        <v>2.38658333333333</v>
      </c>
      <c r="P366" s="4" t="n">
        <f aca="false">SUMIF($S$3:$FQ$3,$E366+4,$S366:$FQ366)/COUNTIF($S$3:$FQ$3,$E366+4)</f>
        <v>2.48158333333333</v>
      </c>
      <c r="Q366" s="4" t="n">
        <f aca="false">SUMIF($S$3:$FQ$3,$E366+5,$S366:$FQ366)/COUNTIF($S$3:$FQ$3,$E366+5)</f>
        <v>2.59658333333333</v>
      </c>
      <c r="R366" s="21" t="n">
        <v>34501</v>
      </c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7" t="n">
        <v>2.134</v>
      </c>
      <c r="AK366" s="32" t="n">
        <v>2.184</v>
      </c>
      <c r="AL366" s="32" t="n">
        <v>2.184</v>
      </c>
      <c r="AM366" s="32" t="n">
        <v>2.19</v>
      </c>
      <c r="AN366" s="32" t="n">
        <v>2.26</v>
      </c>
      <c r="AO366" s="32" t="n">
        <v>2.354</v>
      </c>
      <c r="AP366" s="32" t="n">
        <v>2.357</v>
      </c>
      <c r="AQ366" s="32" t="n">
        <v>2.254</v>
      </c>
      <c r="AR366" s="32" t="n">
        <v>2.189</v>
      </c>
      <c r="AS366" s="32" t="n">
        <v>2.139</v>
      </c>
      <c r="AT366" s="32" t="n">
        <v>2.14</v>
      </c>
      <c r="AU366" s="32" t="n">
        <v>2.142</v>
      </c>
      <c r="AV366" s="32" t="n">
        <v>2.146</v>
      </c>
      <c r="AW366" s="32" t="n">
        <v>2.159</v>
      </c>
      <c r="AX366" s="32" t="n">
        <v>2.188</v>
      </c>
      <c r="AY366" s="32" t="n">
        <v>2.234</v>
      </c>
      <c r="AZ366" s="32" t="n">
        <v>2.314</v>
      </c>
      <c r="BA366" s="32" t="n">
        <v>2.427</v>
      </c>
      <c r="BB366" s="32" t="n">
        <v>2.4345</v>
      </c>
      <c r="BC366" s="32" t="n">
        <v>2.3315</v>
      </c>
      <c r="BD366" s="32" t="n">
        <v>2.2665</v>
      </c>
      <c r="BE366" s="32" t="n">
        <v>2.2165</v>
      </c>
      <c r="BF366" s="32" t="n">
        <v>2.2175</v>
      </c>
      <c r="BG366" s="32" t="n">
        <v>2.2195</v>
      </c>
      <c r="BH366" s="32" t="n">
        <v>2.2235</v>
      </c>
      <c r="BI366" s="32" t="n">
        <v>2.2365</v>
      </c>
      <c r="BJ366" s="32" t="n">
        <v>2.2655</v>
      </c>
      <c r="BK366" s="32" t="n">
        <v>2.3115</v>
      </c>
      <c r="BL366" s="32" t="n">
        <v>2.3915</v>
      </c>
      <c r="BM366" s="32" t="n">
        <v>2.5045</v>
      </c>
      <c r="BN366" s="32" t="n">
        <v>2.5195</v>
      </c>
      <c r="BO366" s="32" t="n">
        <v>2.4165</v>
      </c>
      <c r="BP366" s="32" t="n">
        <v>2.3515</v>
      </c>
      <c r="BQ366" s="32" t="n">
        <v>2.3015</v>
      </c>
      <c r="BR366" s="32" t="n">
        <v>2.3025</v>
      </c>
      <c r="BS366" s="32" t="n">
        <v>2.3045</v>
      </c>
      <c r="BT366" s="32" t="n">
        <v>2.3085</v>
      </c>
      <c r="BU366" s="32" t="n">
        <v>2.3215</v>
      </c>
      <c r="BV366" s="32" t="n">
        <v>2.3505</v>
      </c>
      <c r="BW366" s="32" t="n">
        <v>2.3965</v>
      </c>
      <c r="BX366" s="32" t="n">
        <v>2.4765</v>
      </c>
      <c r="BY366" s="32" t="n">
        <v>2.5895</v>
      </c>
      <c r="BZ366" s="32" t="n">
        <v>2.6145</v>
      </c>
      <c r="CA366" s="32" t="n">
        <v>2.5115</v>
      </c>
      <c r="CB366" s="32" t="n">
        <v>2.4465</v>
      </c>
      <c r="CC366" s="32" t="n">
        <v>2.3965</v>
      </c>
      <c r="CD366" s="32" t="n">
        <v>2.3975</v>
      </c>
      <c r="CE366" s="32" t="n">
        <v>2.3995</v>
      </c>
      <c r="CF366" s="32" t="n">
        <v>2.4035</v>
      </c>
      <c r="CG366" s="32" t="n">
        <v>2.4165</v>
      </c>
      <c r="CH366" s="32" t="n">
        <v>2.4455</v>
      </c>
      <c r="CI366" s="32" t="n">
        <v>2.4915</v>
      </c>
      <c r="CJ366" s="32" t="n">
        <v>2.5715</v>
      </c>
      <c r="CK366" s="32" t="n">
        <v>2.6845</v>
      </c>
      <c r="CL366" s="32" t="n">
        <v>2.7295</v>
      </c>
      <c r="CM366" s="32" t="n">
        <v>2.6265</v>
      </c>
      <c r="CN366" s="32" t="n">
        <v>2.5615</v>
      </c>
      <c r="CO366" s="32" t="n">
        <v>2.5115</v>
      </c>
      <c r="CP366" s="32" t="n">
        <v>2.5125</v>
      </c>
      <c r="CQ366" s="32" t="n">
        <v>2.5145</v>
      </c>
      <c r="CR366" s="32" t="n">
        <v>2.5185</v>
      </c>
      <c r="CS366" s="32" t="n">
        <v>2.5315</v>
      </c>
      <c r="CT366" s="32" t="n">
        <v>2.5605</v>
      </c>
      <c r="CU366" s="32" t="n">
        <v>2.6065</v>
      </c>
      <c r="CV366" s="32" t="n">
        <v>2.6865</v>
      </c>
      <c r="CW366" s="32" t="n">
        <v>2.7995</v>
      </c>
      <c r="CX366" s="32" t="n">
        <v>2.8545</v>
      </c>
      <c r="CY366" s="32" t="n">
        <v>2.7515</v>
      </c>
      <c r="CZ366" s="32" t="n">
        <v>2.6865</v>
      </c>
      <c r="DA366" s="32" t="n">
        <v>2.6365</v>
      </c>
      <c r="DB366" s="32" t="n">
        <v>2.6375</v>
      </c>
      <c r="DC366" s="32" t="n">
        <v>2.6395</v>
      </c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</row>
    <row r="367" customFormat="false" ht="12.75" hidden="true" customHeight="false" outlineLevel="0" collapsed="false">
      <c r="A367" s="0" t="n">
        <f aca="false">WEEKDAY(C367,2)</f>
        <v>5</v>
      </c>
      <c r="B367" s="0" t="n">
        <f aca="false">MONTH(C367)</f>
        <v>6</v>
      </c>
      <c r="C367" s="23" t="n">
        <v>34502</v>
      </c>
      <c r="D367" s="0" t="n">
        <f aca="false">MONTH(R367)</f>
        <v>6</v>
      </c>
      <c r="E367" s="0" t="n">
        <f aca="false">YEAR(R367)</f>
        <v>1994</v>
      </c>
      <c r="F367" s="35" t="n">
        <f aca="false">L367-K367</f>
        <v>0.13075</v>
      </c>
      <c r="G367" s="24" t="n">
        <f aca="false">N367-M367</f>
        <v>0.0775000000000001</v>
      </c>
      <c r="H367" s="24" t="n">
        <f aca="false">O367-N367</f>
        <v>0.085</v>
      </c>
      <c r="I367" s="24" t="n">
        <f aca="false">O367-M367</f>
        <v>0.1625</v>
      </c>
      <c r="J367" s="25" t="n">
        <f aca="false">VLOOKUP(C367,'Nymex hist.'!A:B,2,0)</f>
        <v>2.085</v>
      </c>
      <c r="K367" s="34" t="n">
        <f aca="false">AVERAGE(AG367:AM367)</f>
        <v>2.13825</v>
      </c>
      <c r="L367" s="34" t="n">
        <f aca="false">AVERAGE(AN367:AR367)</f>
        <v>2.269</v>
      </c>
      <c r="M367" s="27" t="n">
        <f aca="false">SUMIF($S$3:$FQ$3,$E367+1,$S367:$FQ367)/COUNTIF($S$3:$FQ$3,$E367+1)</f>
        <v>2.21391666666667</v>
      </c>
      <c r="N367" s="27" t="n">
        <f aca="false">SUMIF($S$3:$FQ$3,$E367+2,$S367:$FQ367)/COUNTIF($S$3:$FQ$3,$E367+2)</f>
        <v>2.29141666666667</v>
      </c>
      <c r="O367" s="27" t="n">
        <f aca="false">SUMIF($S$3:$FQ$3,$E367+3,$S367:$FQ367)/COUNTIF($S$3:$FQ$3,$E367+3)</f>
        <v>2.37641666666667</v>
      </c>
      <c r="P367" s="27" t="n">
        <f aca="false">SUMIF($S$3:$FQ$3,$E367+4,$S367:$FQ367)/COUNTIF($S$3:$FQ$3,$E367+4)</f>
        <v>2.47141666666667</v>
      </c>
      <c r="Q367" s="27" t="n">
        <f aca="false">SUMIF($S$3:$FQ$3,$E367+5,$S367:$FQ367)/COUNTIF($S$3:$FQ$3,$E367+5)</f>
        <v>2.58391666666667</v>
      </c>
      <c r="R367" s="28" t="n">
        <v>34502</v>
      </c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30" t="n">
        <v>2.085</v>
      </c>
      <c r="AK367" s="29" t="n">
        <v>2.139</v>
      </c>
      <c r="AL367" s="29" t="n">
        <v>2.155</v>
      </c>
      <c r="AM367" s="29" t="n">
        <v>2.174</v>
      </c>
      <c r="AN367" s="29" t="n">
        <v>2.244</v>
      </c>
      <c r="AO367" s="29" t="n">
        <v>2.34</v>
      </c>
      <c r="AP367" s="29" t="n">
        <v>2.343</v>
      </c>
      <c r="AQ367" s="29" t="n">
        <v>2.241</v>
      </c>
      <c r="AR367" s="29" t="n">
        <v>2.177</v>
      </c>
      <c r="AS367" s="29" t="n">
        <v>2.128</v>
      </c>
      <c r="AT367" s="29" t="n">
        <v>2.13</v>
      </c>
      <c r="AU367" s="29" t="n">
        <v>2.134</v>
      </c>
      <c r="AV367" s="29" t="n">
        <v>2.137</v>
      </c>
      <c r="AW367" s="29" t="n">
        <v>2.15</v>
      </c>
      <c r="AX367" s="29" t="n">
        <v>2.179</v>
      </c>
      <c r="AY367" s="29" t="n">
        <v>2.225</v>
      </c>
      <c r="AZ367" s="29" t="n">
        <v>2.305</v>
      </c>
      <c r="BA367" s="29" t="n">
        <v>2.418</v>
      </c>
      <c r="BB367" s="29" t="n">
        <v>2.4205</v>
      </c>
      <c r="BC367" s="29" t="n">
        <v>2.3185</v>
      </c>
      <c r="BD367" s="29" t="n">
        <v>2.2545</v>
      </c>
      <c r="BE367" s="29" t="n">
        <v>2.2055</v>
      </c>
      <c r="BF367" s="29" t="n">
        <v>2.2075</v>
      </c>
      <c r="BG367" s="29" t="n">
        <v>2.2115</v>
      </c>
      <c r="BH367" s="29" t="n">
        <v>2.2145</v>
      </c>
      <c r="BI367" s="29" t="n">
        <v>2.2275</v>
      </c>
      <c r="BJ367" s="29" t="n">
        <v>2.2565</v>
      </c>
      <c r="BK367" s="29" t="n">
        <v>2.3025</v>
      </c>
      <c r="BL367" s="29" t="n">
        <v>2.3825</v>
      </c>
      <c r="BM367" s="29" t="n">
        <v>2.4955</v>
      </c>
      <c r="BN367" s="29" t="n">
        <v>2.5055</v>
      </c>
      <c r="BO367" s="29" t="n">
        <v>2.4035</v>
      </c>
      <c r="BP367" s="29" t="n">
        <v>2.3395</v>
      </c>
      <c r="BQ367" s="29" t="n">
        <v>2.2905</v>
      </c>
      <c r="BR367" s="29" t="n">
        <v>2.2925</v>
      </c>
      <c r="BS367" s="29" t="n">
        <v>2.2965</v>
      </c>
      <c r="BT367" s="29" t="n">
        <v>2.2995</v>
      </c>
      <c r="BU367" s="29" t="n">
        <v>2.3125</v>
      </c>
      <c r="BV367" s="29" t="n">
        <v>2.3415</v>
      </c>
      <c r="BW367" s="29" t="n">
        <v>2.3875</v>
      </c>
      <c r="BX367" s="29" t="n">
        <v>2.4675</v>
      </c>
      <c r="BY367" s="29" t="n">
        <v>2.5805</v>
      </c>
      <c r="BZ367" s="29" t="n">
        <v>2.6005</v>
      </c>
      <c r="CA367" s="29" t="n">
        <v>2.4985</v>
      </c>
      <c r="CB367" s="29" t="n">
        <v>2.4345</v>
      </c>
      <c r="CC367" s="29" t="n">
        <v>2.3855</v>
      </c>
      <c r="CD367" s="29" t="n">
        <v>2.3875</v>
      </c>
      <c r="CE367" s="29" t="n">
        <v>2.3915</v>
      </c>
      <c r="CF367" s="29" t="n">
        <v>2.3945</v>
      </c>
      <c r="CG367" s="29" t="n">
        <v>2.4075</v>
      </c>
      <c r="CH367" s="29" t="n">
        <v>2.4365</v>
      </c>
      <c r="CI367" s="29" t="n">
        <v>2.4825</v>
      </c>
      <c r="CJ367" s="29" t="n">
        <v>2.5625</v>
      </c>
      <c r="CK367" s="29" t="n">
        <v>2.6755</v>
      </c>
      <c r="CL367" s="29" t="n">
        <v>2.713</v>
      </c>
      <c r="CM367" s="29" t="n">
        <v>2.611</v>
      </c>
      <c r="CN367" s="29" t="n">
        <v>2.547</v>
      </c>
      <c r="CO367" s="29" t="n">
        <v>2.498</v>
      </c>
      <c r="CP367" s="29" t="n">
        <v>2.5</v>
      </c>
      <c r="CQ367" s="29" t="n">
        <v>2.504</v>
      </c>
      <c r="CR367" s="29" t="n">
        <v>2.507</v>
      </c>
      <c r="CS367" s="29" t="n">
        <v>2.52</v>
      </c>
      <c r="CT367" s="29" t="n">
        <v>2.549</v>
      </c>
      <c r="CU367" s="29" t="n">
        <v>2.595</v>
      </c>
      <c r="CV367" s="29" t="n">
        <v>2.675</v>
      </c>
      <c r="CW367" s="29" t="n">
        <v>2.788</v>
      </c>
      <c r="CX367" s="29" t="n">
        <v>2.833</v>
      </c>
      <c r="CY367" s="29" t="n">
        <v>2.731</v>
      </c>
      <c r="CZ367" s="29" t="n">
        <v>2.667</v>
      </c>
      <c r="DA367" s="29" t="n">
        <v>2.618</v>
      </c>
      <c r="DB367" s="29" t="n">
        <v>2.62</v>
      </c>
      <c r="DC367" s="29" t="n">
        <v>2.624</v>
      </c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12.75" hidden="true" customHeight="false" outlineLevel="0" collapsed="false">
      <c r="A368" s="0" t="n">
        <f aca="false">WEEKDAY(C368,2)</f>
        <v>1</v>
      </c>
      <c r="B368" s="0" t="n">
        <f aca="false">MONTH(C368)</f>
        <v>6</v>
      </c>
      <c r="C368" s="23" t="n">
        <v>34505</v>
      </c>
      <c r="D368" s="0" t="n">
        <f aca="false">MONTH(R368)</f>
        <v>6</v>
      </c>
      <c r="E368" s="0" t="n">
        <f aca="false">YEAR(R368)</f>
        <v>1994</v>
      </c>
      <c r="F368" s="35" t="n">
        <f aca="false">L368-K368</f>
        <v>0.11925</v>
      </c>
      <c r="G368" s="24" t="n">
        <f aca="false">N368-M368</f>
        <v>0.0774999999999997</v>
      </c>
      <c r="H368" s="24" t="n">
        <f aca="false">O368-N368</f>
        <v>0.085</v>
      </c>
      <c r="I368" s="24" t="n">
        <f aca="false">O368-M368</f>
        <v>0.1625</v>
      </c>
      <c r="J368" s="25" t="n">
        <f aca="false">VLOOKUP(C368,'Nymex hist.'!A:B,2,0)</f>
        <v>2.126</v>
      </c>
      <c r="K368" s="34" t="n">
        <f aca="false">AVERAGE(AG368:AM368)</f>
        <v>2.15575</v>
      </c>
      <c r="L368" s="34" t="n">
        <f aca="false">AVERAGE(AN368:AR368)</f>
        <v>2.275</v>
      </c>
      <c r="M368" s="27" t="n">
        <f aca="false">SUMIF($S$3:$FQ$3,$E368+1,$S368:$FQ368)/COUNTIF($S$3:$FQ$3,$E368+1)</f>
        <v>2.21991666666667</v>
      </c>
      <c r="N368" s="27" t="n">
        <f aca="false">SUMIF($S$3:$FQ$3,$E368+2,$S368:$FQ368)/COUNTIF($S$3:$FQ$3,$E368+2)</f>
        <v>2.29741666666667</v>
      </c>
      <c r="O368" s="27" t="n">
        <f aca="false">SUMIF($S$3:$FQ$3,$E368+3,$S368:$FQ368)/COUNTIF($S$3:$FQ$3,$E368+3)</f>
        <v>2.38241666666667</v>
      </c>
      <c r="P368" s="27" t="n">
        <f aca="false">SUMIF($S$3:$FQ$3,$E368+4,$S368:$FQ368)/COUNTIF($S$3:$FQ$3,$E368+4)</f>
        <v>2.47741666666667</v>
      </c>
      <c r="Q368" s="27" t="n">
        <f aca="false">SUMIF($S$3:$FQ$3,$E368+5,$S368:$FQ368)/COUNTIF($S$3:$FQ$3,$E368+5)</f>
        <v>2.58991666666667</v>
      </c>
      <c r="R368" s="28" t="n">
        <v>34505</v>
      </c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30" t="n">
        <v>2.126</v>
      </c>
      <c r="AK368" s="29" t="n">
        <v>2.155</v>
      </c>
      <c r="AL368" s="29" t="n">
        <v>2.162</v>
      </c>
      <c r="AM368" s="29" t="n">
        <v>2.18</v>
      </c>
      <c r="AN368" s="29" t="n">
        <v>2.25</v>
      </c>
      <c r="AO368" s="29" t="n">
        <v>2.346</v>
      </c>
      <c r="AP368" s="29" t="n">
        <v>2.349</v>
      </c>
      <c r="AQ368" s="29" t="n">
        <v>2.247</v>
      </c>
      <c r="AR368" s="29" t="n">
        <v>2.183</v>
      </c>
      <c r="AS368" s="29" t="n">
        <v>2.134</v>
      </c>
      <c r="AT368" s="29" t="n">
        <v>2.136</v>
      </c>
      <c r="AU368" s="29" t="n">
        <v>2.14</v>
      </c>
      <c r="AV368" s="29" t="n">
        <v>2.143</v>
      </c>
      <c r="AW368" s="29" t="n">
        <v>2.156</v>
      </c>
      <c r="AX368" s="29" t="n">
        <v>2.185</v>
      </c>
      <c r="AY368" s="29" t="n">
        <v>2.231</v>
      </c>
      <c r="AZ368" s="29" t="n">
        <v>2.311</v>
      </c>
      <c r="BA368" s="29" t="n">
        <v>2.424</v>
      </c>
      <c r="BB368" s="29" t="n">
        <v>2.4265</v>
      </c>
      <c r="BC368" s="29" t="n">
        <v>2.3245</v>
      </c>
      <c r="BD368" s="29" t="n">
        <v>2.2605</v>
      </c>
      <c r="BE368" s="29" t="n">
        <v>2.2115</v>
      </c>
      <c r="BF368" s="29" t="n">
        <v>2.2135</v>
      </c>
      <c r="BG368" s="29" t="n">
        <v>2.2175</v>
      </c>
      <c r="BH368" s="29" t="n">
        <v>2.2205</v>
      </c>
      <c r="BI368" s="29" t="n">
        <v>2.2335</v>
      </c>
      <c r="BJ368" s="29" t="n">
        <v>2.2625</v>
      </c>
      <c r="BK368" s="29" t="n">
        <v>2.3085</v>
      </c>
      <c r="BL368" s="29" t="n">
        <v>2.3885</v>
      </c>
      <c r="BM368" s="29" t="n">
        <v>2.5015</v>
      </c>
      <c r="BN368" s="29" t="n">
        <v>2.5115</v>
      </c>
      <c r="BO368" s="29" t="n">
        <v>2.4095</v>
      </c>
      <c r="BP368" s="29" t="n">
        <v>2.3455</v>
      </c>
      <c r="BQ368" s="29" t="n">
        <v>2.2965</v>
      </c>
      <c r="BR368" s="29" t="n">
        <v>2.2985</v>
      </c>
      <c r="BS368" s="29" t="n">
        <v>2.3025</v>
      </c>
      <c r="BT368" s="29" t="n">
        <v>2.3055</v>
      </c>
      <c r="BU368" s="29" t="n">
        <v>2.3185</v>
      </c>
      <c r="BV368" s="29" t="n">
        <v>2.3475</v>
      </c>
      <c r="BW368" s="29" t="n">
        <v>2.3935</v>
      </c>
      <c r="BX368" s="29" t="n">
        <v>2.4735</v>
      </c>
      <c r="BY368" s="29" t="n">
        <v>2.5865</v>
      </c>
      <c r="BZ368" s="29" t="n">
        <v>2.6065</v>
      </c>
      <c r="CA368" s="29" t="n">
        <v>2.5045</v>
      </c>
      <c r="CB368" s="29" t="n">
        <v>2.4405</v>
      </c>
      <c r="CC368" s="29" t="n">
        <v>2.3915</v>
      </c>
      <c r="CD368" s="29" t="n">
        <v>2.3935</v>
      </c>
      <c r="CE368" s="29" t="n">
        <v>2.3975</v>
      </c>
      <c r="CF368" s="29" t="n">
        <v>2.4005</v>
      </c>
      <c r="CG368" s="29" t="n">
        <v>2.4135</v>
      </c>
      <c r="CH368" s="29" t="n">
        <v>2.4425</v>
      </c>
      <c r="CI368" s="29" t="n">
        <v>2.4885</v>
      </c>
      <c r="CJ368" s="29" t="n">
        <v>2.5685</v>
      </c>
      <c r="CK368" s="29" t="n">
        <v>2.6815</v>
      </c>
      <c r="CL368" s="29" t="n">
        <v>2.719</v>
      </c>
      <c r="CM368" s="29" t="n">
        <v>2.617</v>
      </c>
      <c r="CN368" s="29" t="n">
        <v>2.553</v>
      </c>
      <c r="CO368" s="29" t="n">
        <v>2.504</v>
      </c>
      <c r="CP368" s="29" t="n">
        <v>2.506</v>
      </c>
      <c r="CQ368" s="29" t="n">
        <v>2.51</v>
      </c>
      <c r="CR368" s="29" t="n">
        <v>2.513</v>
      </c>
      <c r="CS368" s="29" t="n">
        <v>2.526</v>
      </c>
      <c r="CT368" s="29" t="n">
        <v>2.555</v>
      </c>
      <c r="CU368" s="29" t="n">
        <v>2.601</v>
      </c>
      <c r="CV368" s="29" t="n">
        <v>2.681</v>
      </c>
      <c r="CW368" s="29" t="n">
        <v>2.794</v>
      </c>
      <c r="CX368" s="29" t="n">
        <v>2.839</v>
      </c>
      <c r="CY368" s="29" t="n">
        <v>2.737</v>
      </c>
      <c r="CZ368" s="29" t="n">
        <v>2.673</v>
      </c>
      <c r="DA368" s="29" t="n">
        <v>2.624</v>
      </c>
      <c r="DB368" s="29" t="n">
        <v>2.626</v>
      </c>
      <c r="DC368" s="29" t="n">
        <v>2.63</v>
      </c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12.75" hidden="true" customHeight="false" outlineLevel="0" collapsed="false">
      <c r="A369" s="0" t="n">
        <f aca="false">WEEKDAY(C369,2)</f>
        <v>2</v>
      </c>
      <c r="B369" s="0" t="n">
        <f aca="false">MONTH(C369)</f>
        <v>6</v>
      </c>
      <c r="C369" s="23" t="n">
        <v>34506</v>
      </c>
      <c r="D369" s="0" t="n">
        <f aca="false">MONTH(R369)</f>
        <v>6</v>
      </c>
      <c r="E369" s="0" t="n">
        <f aca="false">YEAR(R369)</f>
        <v>1994</v>
      </c>
      <c r="F369" s="35" t="n">
        <f aca="false">L369-K369</f>
        <v>0.12895</v>
      </c>
      <c r="G369" s="24" t="n">
        <f aca="false">N369-M369</f>
        <v>0.0700000000000003</v>
      </c>
      <c r="H369" s="24" t="n">
        <f aca="false">O369-N369</f>
        <v>0.0825</v>
      </c>
      <c r="I369" s="24" t="n">
        <f aca="false">O369-M369</f>
        <v>0.1525</v>
      </c>
      <c r="J369" s="25" t="n">
        <f aca="false">VLOOKUP(C369,'Nymex hist.'!A:B,2,0)</f>
        <v>2.078</v>
      </c>
      <c r="K369" s="34" t="n">
        <f aca="false">AVERAGE(AG369:AM369)</f>
        <v>2.12825</v>
      </c>
      <c r="L369" s="34" t="n">
        <f aca="false">AVERAGE(AN369:AR369)</f>
        <v>2.2572</v>
      </c>
      <c r="M369" s="27" t="n">
        <f aca="false">SUMIF($S$3:$FQ$3,$E369+1,$S369:$FQ369)/COUNTIF($S$3:$FQ$3,$E369+1)</f>
        <v>2.2015</v>
      </c>
      <c r="N369" s="27" t="n">
        <f aca="false">SUMIF($S$3:$FQ$3,$E369+2,$S369:$FQ369)/COUNTIF($S$3:$FQ$3,$E369+2)</f>
        <v>2.2715</v>
      </c>
      <c r="O369" s="27" t="n">
        <f aca="false">SUMIF($S$3:$FQ$3,$E369+3,$S369:$FQ369)/COUNTIF($S$3:$FQ$3,$E369+3)</f>
        <v>2.354</v>
      </c>
      <c r="P369" s="27" t="n">
        <f aca="false">SUMIF($S$3:$FQ$3,$E369+4,$S369:$FQ369)/COUNTIF($S$3:$FQ$3,$E369+4)</f>
        <v>2.449</v>
      </c>
      <c r="Q369" s="27" t="n">
        <f aca="false">SUMIF($S$3:$FQ$3,$E369+5,$S369:$FQ369)/COUNTIF($S$3:$FQ$3,$E369+5)</f>
        <v>2.5565</v>
      </c>
      <c r="R369" s="28" t="n">
        <v>34506</v>
      </c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30" t="n">
        <v>2.078</v>
      </c>
      <c r="AK369" s="29" t="n">
        <v>2.125</v>
      </c>
      <c r="AL369" s="29" t="n">
        <v>2.145</v>
      </c>
      <c r="AM369" s="29" t="n">
        <v>2.165</v>
      </c>
      <c r="AN369" s="29" t="n">
        <v>2.233</v>
      </c>
      <c r="AO369" s="29" t="n">
        <v>2.328</v>
      </c>
      <c r="AP369" s="29" t="n">
        <v>2.331</v>
      </c>
      <c r="AQ369" s="29" t="n">
        <v>2.229</v>
      </c>
      <c r="AR369" s="29" t="n">
        <v>2.165</v>
      </c>
      <c r="AS369" s="29" t="n">
        <v>2.116</v>
      </c>
      <c r="AT369" s="29" t="n">
        <v>2.118</v>
      </c>
      <c r="AU369" s="29" t="n">
        <v>2.122</v>
      </c>
      <c r="AV369" s="29" t="n">
        <v>2.125</v>
      </c>
      <c r="AW369" s="29" t="n">
        <v>2.139</v>
      </c>
      <c r="AX369" s="29" t="n">
        <v>2.167</v>
      </c>
      <c r="AY369" s="29" t="n">
        <v>2.212</v>
      </c>
      <c r="AZ369" s="29" t="n">
        <v>2.291</v>
      </c>
      <c r="BA369" s="29" t="n">
        <v>2.403</v>
      </c>
      <c r="BB369" s="29" t="n">
        <v>2.401</v>
      </c>
      <c r="BC369" s="29" t="n">
        <v>2.299</v>
      </c>
      <c r="BD369" s="29" t="n">
        <v>2.235</v>
      </c>
      <c r="BE369" s="29" t="n">
        <v>2.186</v>
      </c>
      <c r="BF369" s="29" t="n">
        <v>2.188</v>
      </c>
      <c r="BG369" s="29" t="n">
        <v>2.192</v>
      </c>
      <c r="BH369" s="29" t="n">
        <v>2.195</v>
      </c>
      <c r="BI369" s="29" t="n">
        <v>2.209</v>
      </c>
      <c r="BJ369" s="29" t="n">
        <v>2.237</v>
      </c>
      <c r="BK369" s="29" t="n">
        <v>2.282</v>
      </c>
      <c r="BL369" s="29" t="n">
        <v>2.361</v>
      </c>
      <c r="BM369" s="29" t="n">
        <v>2.473</v>
      </c>
      <c r="BN369" s="29" t="n">
        <v>2.4835</v>
      </c>
      <c r="BO369" s="29" t="n">
        <v>2.3815</v>
      </c>
      <c r="BP369" s="29" t="n">
        <v>2.3175</v>
      </c>
      <c r="BQ369" s="29" t="n">
        <v>2.2685</v>
      </c>
      <c r="BR369" s="29" t="n">
        <v>2.2705</v>
      </c>
      <c r="BS369" s="29" t="n">
        <v>2.2745</v>
      </c>
      <c r="BT369" s="29" t="n">
        <v>2.2775</v>
      </c>
      <c r="BU369" s="29" t="n">
        <v>2.2915</v>
      </c>
      <c r="BV369" s="29" t="n">
        <v>2.3195</v>
      </c>
      <c r="BW369" s="29" t="n">
        <v>2.3645</v>
      </c>
      <c r="BX369" s="29" t="n">
        <v>2.4435</v>
      </c>
      <c r="BY369" s="29" t="n">
        <v>2.5555</v>
      </c>
      <c r="BZ369" s="29" t="n">
        <v>2.5785</v>
      </c>
      <c r="CA369" s="29" t="n">
        <v>2.4765</v>
      </c>
      <c r="CB369" s="29" t="n">
        <v>2.4125</v>
      </c>
      <c r="CC369" s="29" t="n">
        <v>2.3635</v>
      </c>
      <c r="CD369" s="29" t="n">
        <v>2.3655</v>
      </c>
      <c r="CE369" s="29" t="n">
        <v>2.3695</v>
      </c>
      <c r="CF369" s="29" t="n">
        <v>2.3725</v>
      </c>
      <c r="CG369" s="29" t="n">
        <v>2.3865</v>
      </c>
      <c r="CH369" s="29" t="n">
        <v>2.4145</v>
      </c>
      <c r="CI369" s="29" t="n">
        <v>2.4595</v>
      </c>
      <c r="CJ369" s="29" t="n">
        <v>2.5385</v>
      </c>
      <c r="CK369" s="29" t="n">
        <v>2.6505</v>
      </c>
      <c r="CL369" s="29" t="n">
        <v>2.686</v>
      </c>
      <c r="CM369" s="29" t="n">
        <v>2.584</v>
      </c>
      <c r="CN369" s="29" t="n">
        <v>2.52</v>
      </c>
      <c r="CO369" s="29" t="n">
        <v>2.471</v>
      </c>
      <c r="CP369" s="29" t="n">
        <v>2.473</v>
      </c>
      <c r="CQ369" s="29" t="n">
        <v>2.477</v>
      </c>
      <c r="CR369" s="29" t="n">
        <v>2.48</v>
      </c>
      <c r="CS369" s="29" t="n">
        <v>2.494</v>
      </c>
      <c r="CT369" s="29" t="n">
        <v>2.522</v>
      </c>
      <c r="CU369" s="29" t="n">
        <v>2.567</v>
      </c>
      <c r="CV369" s="29" t="n">
        <v>2.646</v>
      </c>
      <c r="CW369" s="29" t="n">
        <v>2.758</v>
      </c>
      <c r="CX369" s="29" t="n">
        <v>2.806</v>
      </c>
      <c r="CY369" s="29" t="n">
        <v>2.704</v>
      </c>
      <c r="CZ369" s="29" t="n">
        <v>2.64</v>
      </c>
      <c r="DA369" s="29" t="n">
        <v>2.591</v>
      </c>
      <c r="DB369" s="29" t="n">
        <v>2.593</v>
      </c>
      <c r="DC369" s="29" t="n">
        <v>2.597</v>
      </c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</row>
    <row r="370" customFormat="false" ht="12.75" hidden="true" customHeight="false" outlineLevel="0" collapsed="false">
      <c r="A370" s="0" t="n">
        <f aca="false">WEEKDAY(C370,2)</f>
        <v>3</v>
      </c>
      <c r="B370" s="0" t="n">
        <f aca="false">MONTH(C370)</f>
        <v>6</v>
      </c>
      <c r="C370" s="23" t="n">
        <v>34507</v>
      </c>
      <c r="D370" s="0" t="n">
        <f aca="false">MONTH(R370)</f>
        <v>6</v>
      </c>
      <c r="E370" s="0" t="n">
        <f aca="false">YEAR(R370)</f>
        <v>1994</v>
      </c>
      <c r="F370" s="35" t="n">
        <f aca="false">L370-K370</f>
        <v>0.155399999999999</v>
      </c>
      <c r="G370" s="24" t="n">
        <f aca="false">N370-M370</f>
        <v>0.0699999999999998</v>
      </c>
      <c r="H370" s="24" t="n">
        <f aca="false">O370-N370</f>
        <v>0.0825</v>
      </c>
      <c r="I370" s="24" t="n">
        <f aca="false">O370-M370</f>
        <v>0.1525</v>
      </c>
      <c r="J370" s="25" t="n">
        <f aca="false">VLOOKUP(C370,'Nymex hist.'!A:B,2,0)</f>
        <v>2.024</v>
      </c>
      <c r="K370" s="34" t="n">
        <f aca="false">AVERAGE(AG370:AM370)</f>
        <v>2.102</v>
      </c>
      <c r="L370" s="34" t="n">
        <f aca="false">AVERAGE(AN370:AR370)</f>
        <v>2.2574</v>
      </c>
      <c r="M370" s="27" t="n">
        <f aca="false">SUMIF($S$3:$FQ$3,$E370+1,$S370:$FQ370)/COUNTIF($S$3:$FQ$3,$E370+1)</f>
        <v>2.20425</v>
      </c>
      <c r="N370" s="27" t="n">
        <f aca="false">SUMIF($S$3:$FQ$3,$E370+2,$S370:$FQ370)/COUNTIF($S$3:$FQ$3,$E370+2)</f>
        <v>2.27425</v>
      </c>
      <c r="O370" s="27" t="n">
        <f aca="false">SUMIF($S$3:$FQ$3,$E370+3,$S370:$FQ370)/COUNTIF($S$3:$FQ$3,$E370+3)</f>
        <v>2.35675</v>
      </c>
      <c r="P370" s="27" t="n">
        <f aca="false">SUMIF($S$3:$FQ$3,$E370+4,$S370:$FQ370)/COUNTIF($S$3:$FQ$3,$E370+4)</f>
        <v>2.45175</v>
      </c>
      <c r="Q370" s="27" t="n">
        <f aca="false">SUMIF($S$3:$FQ$3,$E370+5,$S370:$FQ370)/COUNTIF($S$3:$FQ$3,$E370+5)</f>
        <v>2.55925</v>
      </c>
      <c r="R370" s="28" t="n">
        <v>34507</v>
      </c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30" t="n">
        <v>2.024</v>
      </c>
      <c r="AK370" s="29" t="n">
        <v>2.099</v>
      </c>
      <c r="AL370" s="29" t="n">
        <v>2.129</v>
      </c>
      <c r="AM370" s="29" t="n">
        <v>2.156</v>
      </c>
      <c r="AN370" s="29" t="n">
        <v>2.23</v>
      </c>
      <c r="AO370" s="29" t="n">
        <v>2.329</v>
      </c>
      <c r="AP370" s="29" t="n">
        <v>2.332</v>
      </c>
      <c r="AQ370" s="29" t="n">
        <v>2.23</v>
      </c>
      <c r="AR370" s="29" t="n">
        <v>2.166</v>
      </c>
      <c r="AS370" s="29" t="n">
        <v>2.117</v>
      </c>
      <c r="AT370" s="29" t="n">
        <v>2.119</v>
      </c>
      <c r="AU370" s="29" t="n">
        <v>2.123</v>
      </c>
      <c r="AV370" s="29" t="n">
        <v>2.127</v>
      </c>
      <c r="AW370" s="29" t="n">
        <v>2.141</v>
      </c>
      <c r="AX370" s="29" t="n">
        <v>2.169</v>
      </c>
      <c r="AY370" s="29" t="n">
        <v>2.219</v>
      </c>
      <c r="AZ370" s="29" t="n">
        <v>2.298</v>
      </c>
      <c r="BA370" s="29" t="n">
        <v>2.41</v>
      </c>
      <c r="BB370" s="29" t="n">
        <v>2.402</v>
      </c>
      <c r="BC370" s="29" t="n">
        <v>2.3</v>
      </c>
      <c r="BD370" s="29" t="n">
        <v>2.236</v>
      </c>
      <c r="BE370" s="29" t="n">
        <v>2.187</v>
      </c>
      <c r="BF370" s="29" t="n">
        <v>2.189</v>
      </c>
      <c r="BG370" s="29" t="n">
        <v>2.193</v>
      </c>
      <c r="BH370" s="29" t="n">
        <v>2.197</v>
      </c>
      <c r="BI370" s="29" t="n">
        <v>2.211</v>
      </c>
      <c r="BJ370" s="29" t="n">
        <v>2.239</v>
      </c>
      <c r="BK370" s="29" t="n">
        <v>2.289</v>
      </c>
      <c r="BL370" s="29" t="n">
        <v>2.368</v>
      </c>
      <c r="BM370" s="29" t="n">
        <v>2.48</v>
      </c>
      <c r="BN370" s="29" t="n">
        <v>2.4845</v>
      </c>
      <c r="BO370" s="29" t="n">
        <v>2.3825</v>
      </c>
      <c r="BP370" s="29" t="n">
        <v>2.3185</v>
      </c>
      <c r="BQ370" s="29" t="n">
        <v>2.2695</v>
      </c>
      <c r="BR370" s="29" t="n">
        <v>2.2715</v>
      </c>
      <c r="BS370" s="29" t="n">
        <v>2.2755</v>
      </c>
      <c r="BT370" s="29" t="n">
        <v>2.2795</v>
      </c>
      <c r="BU370" s="29" t="n">
        <v>2.2935</v>
      </c>
      <c r="BV370" s="29" t="n">
        <v>2.3215</v>
      </c>
      <c r="BW370" s="29" t="n">
        <v>2.3715</v>
      </c>
      <c r="BX370" s="29" t="n">
        <v>2.4505</v>
      </c>
      <c r="BY370" s="29" t="n">
        <v>2.5625</v>
      </c>
      <c r="BZ370" s="29" t="n">
        <v>2.5795</v>
      </c>
      <c r="CA370" s="29" t="n">
        <v>2.4775</v>
      </c>
      <c r="CB370" s="29" t="n">
        <v>2.4135</v>
      </c>
      <c r="CC370" s="29" t="n">
        <v>2.3645</v>
      </c>
      <c r="CD370" s="29" t="n">
        <v>2.3665</v>
      </c>
      <c r="CE370" s="29" t="n">
        <v>2.3705</v>
      </c>
      <c r="CF370" s="29" t="n">
        <v>2.3745</v>
      </c>
      <c r="CG370" s="29" t="n">
        <v>2.3885</v>
      </c>
      <c r="CH370" s="29" t="n">
        <v>2.4165</v>
      </c>
      <c r="CI370" s="29" t="n">
        <v>2.4665</v>
      </c>
      <c r="CJ370" s="29" t="n">
        <v>2.5455</v>
      </c>
      <c r="CK370" s="29" t="n">
        <v>2.6575</v>
      </c>
      <c r="CL370" s="29" t="n">
        <v>2.687</v>
      </c>
      <c r="CM370" s="29" t="n">
        <v>2.585</v>
      </c>
      <c r="CN370" s="29" t="n">
        <v>2.521</v>
      </c>
      <c r="CO370" s="29" t="n">
        <v>2.472</v>
      </c>
      <c r="CP370" s="29" t="n">
        <v>2.474</v>
      </c>
      <c r="CQ370" s="29" t="n">
        <v>2.478</v>
      </c>
      <c r="CR370" s="29" t="n">
        <v>2.482</v>
      </c>
      <c r="CS370" s="29" t="n">
        <v>2.496</v>
      </c>
      <c r="CT370" s="29" t="n">
        <v>2.524</v>
      </c>
      <c r="CU370" s="29" t="n">
        <v>2.574</v>
      </c>
      <c r="CV370" s="29" t="n">
        <v>2.653</v>
      </c>
      <c r="CW370" s="29" t="n">
        <v>2.765</v>
      </c>
      <c r="CX370" s="29" t="n">
        <v>2.807</v>
      </c>
      <c r="CY370" s="29" t="n">
        <v>2.705</v>
      </c>
      <c r="CZ370" s="29" t="n">
        <v>2.641</v>
      </c>
      <c r="DA370" s="29" t="n">
        <v>2.592</v>
      </c>
      <c r="DB370" s="29" t="n">
        <v>2.594</v>
      </c>
      <c r="DC370" s="29" t="n">
        <v>2.598</v>
      </c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12.75" hidden="false" customHeight="false" outlineLevel="0" collapsed="false">
      <c r="A371" s="1" t="n">
        <f aca="false">WEEKDAY(C371,2)</f>
        <v>4</v>
      </c>
      <c r="B371" s="1" t="n">
        <f aca="false">MONTH(C371)</f>
        <v>6</v>
      </c>
      <c r="C371" s="23" t="n">
        <v>34508</v>
      </c>
      <c r="D371" s="0" t="n">
        <f aca="false">MONTH(R371)</f>
        <v>6</v>
      </c>
      <c r="E371" s="0" t="n">
        <f aca="false">YEAR(R371)</f>
        <v>1994</v>
      </c>
      <c r="F371" s="3" t="n">
        <f aca="false">L371-K371</f>
        <v>0.1792</v>
      </c>
      <c r="G371" s="3" t="n">
        <f aca="false">N371-M371</f>
        <v>0.0750000000000002</v>
      </c>
      <c r="H371" s="3" t="n">
        <f aca="false">O371-N371</f>
        <v>0.0825</v>
      </c>
      <c r="I371" s="3" t="n">
        <f aca="false">O371-M371</f>
        <v>0.1575</v>
      </c>
      <c r="J371" s="4" t="n">
        <f aca="false">VLOOKUP(C371,'Nymex hist.'!A:B,2,0)</f>
        <v>1.966</v>
      </c>
      <c r="K371" s="4" t="n">
        <f aca="false">AVERAGE(AG371:AM371)</f>
        <v>2.07</v>
      </c>
      <c r="L371" s="4" t="n">
        <f aca="false">AVERAGE(AN371:AR371)</f>
        <v>2.2492</v>
      </c>
      <c r="M371" s="4" t="n">
        <f aca="false">SUMIF($S$3:$FQ$3,$E371+1,$S371:$FQ371)/COUNTIF($S$3:$FQ$3,$E371+1)</f>
        <v>2.19625</v>
      </c>
      <c r="N371" s="4" t="n">
        <f aca="false">SUMIF($S$3:$FQ$3,$E371+2,$S371:$FQ371)/COUNTIF($S$3:$FQ$3,$E371+2)</f>
        <v>2.27125</v>
      </c>
      <c r="O371" s="4" t="n">
        <f aca="false">SUMIF($S$3:$FQ$3,$E371+3,$S371:$FQ371)/COUNTIF($S$3:$FQ$3,$E371+3)</f>
        <v>2.35375</v>
      </c>
      <c r="P371" s="4" t="n">
        <f aca="false">SUMIF($S$3:$FQ$3,$E371+4,$S371:$FQ371)/COUNTIF($S$3:$FQ$3,$E371+4)</f>
        <v>2.44625</v>
      </c>
      <c r="Q371" s="4" t="n">
        <f aca="false">SUMIF($S$3:$FQ$3,$E371+5,$S371:$FQ371)/COUNTIF($S$3:$FQ$3,$E371+5)</f>
        <v>2.54791666666667</v>
      </c>
      <c r="R371" s="21" t="n">
        <v>34508</v>
      </c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7" t="n">
        <v>1.966</v>
      </c>
      <c r="AK371" s="32" t="n">
        <v>2.063</v>
      </c>
      <c r="AL371" s="32" t="n">
        <v>2.108</v>
      </c>
      <c r="AM371" s="32" t="n">
        <v>2.143</v>
      </c>
      <c r="AN371" s="32" t="n">
        <v>2.221</v>
      </c>
      <c r="AO371" s="32" t="n">
        <v>2.321</v>
      </c>
      <c r="AP371" s="32" t="n">
        <v>2.324</v>
      </c>
      <c r="AQ371" s="32" t="n">
        <v>2.222</v>
      </c>
      <c r="AR371" s="32" t="n">
        <v>2.158</v>
      </c>
      <c r="AS371" s="32" t="n">
        <v>2.109</v>
      </c>
      <c r="AT371" s="32" t="n">
        <v>2.111</v>
      </c>
      <c r="AU371" s="32" t="n">
        <v>2.115</v>
      </c>
      <c r="AV371" s="32" t="n">
        <v>2.119</v>
      </c>
      <c r="AW371" s="32" t="n">
        <v>2.133</v>
      </c>
      <c r="AX371" s="32" t="n">
        <v>2.161</v>
      </c>
      <c r="AY371" s="32" t="n">
        <v>2.211</v>
      </c>
      <c r="AZ371" s="32" t="n">
        <v>2.29</v>
      </c>
      <c r="BA371" s="32" t="n">
        <v>2.402</v>
      </c>
      <c r="BB371" s="32" t="n">
        <v>2.399</v>
      </c>
      <c r="BC371" s="32" t="n">
        <v>2.297</v>
      </c>
      <c r="BD371" s="32" t="n">
        <v>2.233</v>
      </c>
      <c r="BE371" s="32" t="n">
        <v>2.184</v>
      </c>
      <c r="BF371" s="32" t="n">
        <v>2.186</v>
      </c>
      <c r="BG371" s="32" t="n">
        <v>2.19</v>
      </c>
      <c r="BH371" s="32" t="n">
        <v>2.194</v>
      </c>
      <c r="BI371" s="32" t="n">
        <v>2.208</v>
      </c>
      <c r="BJ371" s="32" t="n">
        <v>2.236</v>
      </c>
      <c r="BK371" s="32" t="n">
        <v>2.286</v>
      </c>
      <c r="BL371" s="32" t="n">
        <v>2.365</v>
      </c>
      <c r="BM371" s="32" t="n">
        <v>2.477</v>
      </c>
      <c r="BN371" s="32" t="n">
        <v>2.4815</v>
      </c>
      <c r="BO371" s="32" t="n">
        <v>2.3795</v>
      </c>
      <c r="BP371" s="32" t="n">
        <v>2.3155</v>
      </c>
      <c r="BQ371" s="32" t="n">
        <v>2.2665</v>
      </c>
      <c r="BR371" s="32" t="n">
        <v>2.2685</v>
      </c>
      <c r="BS371" s="32" t="n">
        <v>2.2725</v>
      </c>
      <c r="BT371" s="32" t="n">
        <v>2.2765</v>
      </c>
      <c r="BU371" s="32" t="n">
        <v>2.2905</v>
      </c>
      <c r="BV371" s="32" t="n">
        <v>2.3185</v>
      </c>
      <c r="BW371" s="32" t="n">
        <v>2.3685</v>
      </c>
      <c r="BX371" s="32" t="n">
        <v>2.4475</v>
      </c>
      <c r="BY371" s="32" t="n">
        <v>2.5595</v>
      </c>
      <c r="BZ371" s="32" t="n">
        <v>2.574</v>
      </c>
      <c r="CA371" s="32" t="n">
        <v>2.472</v>
      </c>
      <c r="CB371" s="32" t="n">
        <v>2.408</v>
      </c>
      <c r="CC371" s="32" t="n">
        <v>2.359</v>
      </c>
      <c r="CD371" s="32" t="n">
        <v>2.361</v>
      </c>
      <c r="CE371" s="32" t="n">
        <v>2.365</v>
      </c>
      <c r="CF371" s="32" t="n">
        <v>2.369</v>
      </c>
      <c r="CG371" s="32" t="n">
        <v>2.383</v>
      </c>
      <c r="CH371" s="32" t="n">
        <v>2.411</v>
      </c>
      <c r="CI371" s="32" t="n">
        <v>2.461</v>
      </c>
      <c r="CJ371" s="32" t="n">
        <v>2.54</v>
      </c>
      <c r="CK371" s="32" t="n">
        <v>2.652</v>
      </c>
      <c r="CL371" s="32" t="n">
        <v>2.6665</v>
      </c>
      <c r="CM371" s="32" t="n">
        <v>2.5745</v>
      </c>
      <c r="CN371" s="32" t="n">
        <v>2.5105</v>
      </c>
      <c r="CO371" s="32" t="n">
        <v>2.4615</v>
      </c>
      <c r="CP371" s="32" t="n">
        <v>2.4635</v>
      </c>
      <c r="CQ371" s="32" t="n">
        <v>2.4675</v>
      </c>
      <c r="CR371" s="32" t="n">
        <v>2.4715</v>
      </c>
      <c r="CS371" s="32" t="n">
        <v>2.4855</v>
      </c>
      <c r="CT371" s="32" t="n">
        <v>2.5135</v>
      </c>
      <c r="CU371" s="32" t="n">
        <v>2.5635</v>
      </c>
      <c r="CV371" s="32" t="n">
        <v>2.6425</v>
      </c>
      <c r="CW371" s="32" t="n">
        <v>2.7545</v>
      </c>
      <c r="CX371" s="32" t="n">
        <v>2.779</v>
      </c>
      <c r="CY371" s="32" t="n">
        <v>2.687</v>
      </c>
      <c r="CZ371" s="32" t="n">
        <v>2.623</v>
      </c>
      <c r="DA371" s="32" t="n">
        <v>2.574</v>
      </c>
      <c r="DB371" s="32" t="n">
        <v>2.576</v>
      </c>
      <c r="DC371" s="32" t="n">
        <v>2.58</v>
      </c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</row>
    <row r="372" customFormat="false" ht="12.75" hidden="true" customHeight="false" outlineLevel="0" collapsed="false">
      <c r="A372" s="0" t="n">
        <f aca="false">WEEKDAY(C372,2)</f>
        <v>5</v>
      </c>
      <c r="B372" s="0" t="n">
        <f aca="false">MONTH(C372)</f>
        <v>6</v>
      </c>
      <c r="C372" s="23" t="n">
        <v>34509</v>
      </c>
      <c r="D372" s="0" t="n">
        <f aca="false">MONTH(R372)</f>
        <v>6</v>
      </c>
      <c r="E372" s="0" t="n">
        <f aca="false">YEAR(R372)</f>
        <v>1994</v>
      </c>
      <c r="F372" s="35" t="n">
        <f aca="false">L372-K372</f>
        <v>0.1607</v>
      </c>
      <c r="G372" s="24" t="n">
        <f aca="false">N372-M372</f>
        <v>0.0706666666666669</v>
      </c>
      <c r="H372" s="24" t="n">
        <f aca="false">O372-N372</f>
        <v>0.0800000000000001</v>
      </c>
      <c r="I372" s="24" t="n">
        <f aca="false">O372-M372</f>
        <v>0.150666666666667</v>
      </c>
      <c r="J372" s="25" t="n">
        <f aca="false">VLOOKUP(C372,'Nymex hist.'!A:B,2,0)</f>
        <v>2.134</v>
      </c>
      <c r="K372" s="34" t="n">
        <f aca="false">AVERAGE(AG372:AM372)</f>
        <v>2.1035</v>
      </c>
      <c r="L372" s="34" t="n">
        <f aca="false">AVERAGE(AN372:AR372)</f>
        <v>2.2642</v>
      </c>
      <c r="M372" s="27" t="n">
        <f aca="false">SUMIF($S$3:$FQ$3,$E372+1,$S372:$FQ372)/COUNTIF($S$3:$FQ$3,$E372+1)</f>
        <v>2.21025</v>
      </c>
      <c r="N372" s="27" t="n">
        <f aca="false">SUMIF($S$3:$FQ$3,$E372+2,$S372:$FQ372)/COUNTIF($S$3:$FQ$3,$E372+2)</f>
        <v>2.28091666666667</v>
      </c>
      <c r="O372" s="27" t="n">
        <f aca="false">SUMIF($S$3:$FQ$3,$E372+3,$S372:$FQ372)/COUNTIF($S$3:$FQ$3,$E372+3)</f>
        <v>2.36091666666667</v>
      </c>
      <c r="P372" s="27" t="n">
        <f aca="false">SUMIF($S$3:$FQ$3,$E372+4,$S372:$FQ372)/COUNTIF($S$3:$FQ$3,$E372+4)</f>
        <v>2.45091666666667</v>
      </c>
      <c r="Q372" s="27" t="n">
        <f aca="false">SUMIF($S$3:$FQ$3,$E372+5,$S372:$FQ372)/COUNTIF($S$3:$FQ$3,$E372+5)</f>
        <v>2.55091666666667</v>
      </c>
      <c r="R372" s="28" t="n">
        <v>34509</v>
      </c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30" t="n">
        <v>1.966</v>
      </c>
      <c r="AK372" s="29" t="n">
        <v>2.134</v>
      </c>
      <c r="AL372" s="29" t="n">
        <v>2.148</v>
      </c>
      <c r="AM372" s="29" t="n">
        <v>2.166</v>
      </c>
      <c r="AN372" s="29" t="n">
        <v>2.24</v>
      </c>
      <c r="AO372" s="29" t="n">
        <v>2.335</v>
      </c>
      <c r="AP372" s="29" t="n">
        <v>2.338</v>
      </c>
      <c r="AQ372" s="29" t="n">
        <v>2.236</v>
      </c>
      <c r="AR372" s="29" t="n">
        <v>2.172</v>
      </c>
      <c r="AS372" s="29" t="n">
        <v>2.123</v>
      </c>
      <c r="AT372" s="29" t="n">
        <v>2.125</v>
      </c>
      <c r="AU372" s="29" t="n">
        <v>2.129</v>
      </c>
      <c r="AV372" s="29" t="n">
        <v>2.133</v>
      </c>
      <c r="AW372" s="29" t="n">
        <v>2.147</v>
      </c>
      <c r="AX372" s="29" t="n">
        <v>2.175</v>
      </c>
      <c r="AY372" s="29" t="n">
        <v>2.225</v>
      </c>
      <c r="AZ372" s="29" t="n">
        <v>2.304</v>
      </c>
      <c r="BA372" s="29" t="n">
        <v>2.416</v>
      </c>
      <c r="BB372" s="29" t="n">
        <v>2.416</v>
      </c>
      <c r="BC372" s="29" t="n">
        <v>2.306</v>
      </c>
      <c r="BD372" s="29" t="n">
        <v>2.242</v>
      </c>
      <c r="BE372" s="29" t="n">
        <v>2.193</v>
      </c>
      <c r="BF372" s="29" t="n">
        <v>2.195</v>
      </c>
      <c r="BG372" s="29" t="n">
        <v>2.199</v>
      </c>
      <c r="BH372" s="29" t="n">
        <v>2.203</v>
      </c>
      <c r="BI372" s="29" t="n">
        <v>2.217</v>
      </c>
      <c r="BJ372" s="29" t="n">
        <v>2.245</v>
      </c>
      <c r="BK372" s="29" t="n">
        <v>2.295</v>
      </c>
      <c r="BL372" s="29" t="n">
        <v>2.374</v>
      </c>
      <c r="BM372" s="29" t="n">
        <v>2.486</v>
      </c>
      <c r="BN372" s="29" t="n">
        <v>2.496</v>
      </c>
      <c r="BO372" s="29" t="n">
        <v>2.386</v>
      </c>
      <c r="BP372" s="29" t="n">
        <v>2.322</v>
      </c>
      <c r="BQ372" s="29" t="n">
        <v>2.273</v>
      </c>
      <c r="BR372" s="29" t="n">
        <v>2.275</v>
      </c>
      <c r="BS372" s="29" t="n">
        <v>2.279</v>
      </c>
      <c r="BT372" s="29" t="n">
        <v>2.283</v>
      </c>
      <c r="BU372" s="29" t="n">
        <v>2.297</v>
      </c>
      <c r="BV372" s="29" t="n">
        <v>2.325</v>
      </c>
      <c r="BW372" s="29" t="n">
        <v>2.375</v>
      </c>
      <c r="BX372" s="29" t="n">
        <v>2.454</v>
      </c>
      <c r="BY372" s="29" t="n">
        <v>2.566</v>
      </c>
      <c r="BZ372" s="29" t="n">
        <v>2.586</v>
      </c>
      <c r="CA372" s="29" t="n">
        <v>2.476</v>
      </c>
      <c r="CB372" s="29" t="n">
        <v>2.412</v>
      </c>
      <c r="CC372" s="29" t="n">
        <v>2.363</v>
      </c>
      <c r="CD372" s="29" t="n">
        <v>2.365</v>
      </c>
      <c r="CE372" s="29" t="n">
        <v>2.369</v>
      </c>
      <c r="CF372" s="29" t="n">
        <v>2.373</v>
      </c>
      <c r="CG372" s="29" t="n">
        <v>2.387</v>
      </c>
      <c r="CH372" s="29" t="n">
        <v>2.415</v>
      </c>
      <c r="CI372" s="29" t="n">
        <v>2.465</v>
      </c>
      <c r="CJ372" s="29" t="n">
        <v>2.544</v>
      </c>
      <c r="CK372" s="29" t="n">
        <v>2.656</v>
      </c>
      <c r="CL372" s="29" t="n">
        <v>2.686</v>
      </c>
      <c r="CM372" s="29" t="n">
        <v>2.576</v>
      </c>
      <c r="CN372" s="29" t="n">
        <v>2.512</v>
      </c>
      <c r="CO372" s="29" t="n">
        <v>2.463</v>
      </c>
      <c r="CP372" s="29" t="n">
        <v>2.465</v>
      </c>
      <c r="CQ372" s="29" t="n">
        <v>2.469</v>
      </c>
      <c r="CR372" s="29" t="n">
        <v>2.473</v>
      </c>
      <c r="CS372" s="29" t="n">
        <v>2.487</v>
      </c>
      <c r="CT372" s="29" t="n">
        <v>2.515</v>
      </c>
      <c r="CU372" s="29" t="n">
        <v>2.565</v>
      </c>
      <c r="CV372" s="29" t="n">
        <v>2.644</v>
      </c>
      <c r="CW372" s="29" t="n">
        <v>2.756</v>
      </c>
      <c r="CX372" s="29" t="n">
        <v>2.796</v>
      </c>
      <c r="CY372" s="29" t="n">
        <v>2.686</v>
      </c>
      <c r="CZ372" s="29" t="n">
        <v>2.622</v>
      </c>
      <c r="DA372" s="29" t="n">
        <v>2.573</v>
      </c>
      <c r="DB372" s="29" t="n">
        <v>2.575</v>
      </c>
      <c r="DC372" s="29" t="n">
        <v>2.579</v>
      </c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12.75" hidden="true" customHeight="false" outlineLevel="0" collapsed="false">
      <c r="A373" s="0" t="n">
        <f aca="false">WEEKDAY(C373,2)</f>
        <v>1</v>
      </c>
      <c r="B373" s="0" t="n">
        <f aca="false">MONTH(C373)</f>
        <v>6</v>
      </c>
      <c r="C373" s="23" t="n">
        <v>34512</v>
      </c>
      <c r="D373" s="0" t="n">
        <f aca="false">MONTH(R373)</f>
        <v>6</v>
      </c>
      <c r="E373" s="0" t="n">
        <f aca="false">YEAR(R373)</f>
        <v>1994</v>
      </c>
      <c r="F373" s="35" t="n">
        <f aca="false">L373-K373</f>
        <v>0.15615</v>
      </c>
      <c r="G373" s="24" t="n">
        <f aca="false">N373-M373</f>
        <v>0.069833333333333</v>
      </c>
      <c r="H373" s="24" t="n">
        <f aca="false">O373-N373</f>
        <v>0.0800000000000001</v>
      </c>
      <c r="I373" s="24" t="n">
        <f aca="false">O373-M373</f>
        <v>0.149833333333333</v>
      </c>
      <c r="J373" s="25" t="n">
        <f aca="false">VLOOKUP(C373,'Nymex hist.'!A:B,2,0)</f>
        <v>2.136</v>
      </c>
      <c r="K373" s="34" t="n">
        <f aca="false">AVERAGE(AG373:AM373)</f>
        <v>2.10825</v>
      </c>
      <c r="L373" s="34" t="n">
        <f aca="false">AVERAGE(AN373:AR373)</f>
        <v>2.2644</v>
      </c>
      <c r="M373" s="27" t="n">
        <f aca="false">SUMIF($S$3:$FQ$3,$E373+1,$S373:$FQ373)/COUNTIF($S$3:$FQ$3,$E373+1)</f>
        <v>2.20716666666667</v>
      </c>
      <c r="N373" s="27" t="n">
        <f aca="false">SUMIF($S$3:$FQ$3,$E373+2,$S373:$FQ373)/COUNTIF($S$3:$FQ$3,$E373+2)</f>
        <v>2.277</v>
      </c>
      <c r="O373" s="27" t="n">
        <f aca="false">SUMIF($S$3:$FQ$3,$E373+3,$S373:$FQ373)/COUNTIF($S$3:$FQ$3,$E373+3)</f>
        <v>2.357</v>
      </c>
      <c r="P373" s="27" t="n">
        <f aca="false">SUMIF($S$3:$FQ$3,$E373+4,$S373:$FQ373)/COUNTIF($S$3:$FQ$3,$E373+4)</f>
        <v>2.447</v>
      </c>
      <c r="Q373" s="27" t="n">
        <f aca="false">SUMIF($S$3:$FQ$3,$E373+5,$S373:$FQ373)/COUNTIF($S$3:$FQ$3,$E373+5)</f>
        <v>2.547</v>
      </c>
      <c r="R373" s="28" t="n">
        <v>34512</v>
      </c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30" t="n">
        <v>1.966</v>
      </c>
      <c r="AK373" s="29" t="n">
        <v>2.136</v>
      </c>
      <c r="AL373" s="29" t="n">
        <v>2.16</v>
      </c>
      <c r="AM373" s="29" t="n">
        <v>2.171</v>
      </c>
      <c r="AN373" s="29" t="n">
        <v>2.243</v>
      </c>
      <c r="AO373" s="29" t="n">
        <v>2.336</v>
      </c>
      <c r="AP373" s="29" t="n">
        <v>2.339</v>
      </c>
      <c r="AQ373" s="29" t="n">
        <v>2.234</v>
      </c>
      <c r="AR373" s="29" t="n">
        <v>2.17</v>
      </c>
      <c r="AS373" s="29" t="n">
        <v>2.121</v>
      </c>
      <c r="AT373" s="29" t="n">
        <v>2.123</v>
      </c>
      <c r="AU373" s="29" t="n">
        <v>2.127</v>
      </c>
      <c r="AV373" s="29" t="n">
        <v>2.131</v>
      </c>
      <c r="AW373" s="29" t="n">
        <v>2.145</v>
      </c>
      <c r="AX373" s="29" t="n">
        <v>2.173</v>
      </c>
      <c r="AY373" s="29" t="n">
        <v>2.218</v>
      </c>
      <c r="AZ373" s="29" t="n">
        <v>2.298</v>
      </c>
      <c r="BA373" s="29" t="n">
        <v>2.407</v>
      </c>
      <c r="BB373" s="29" t="n">
        <v>2.407</v>
      </c>
      <c r="BC373" s="29" t="n">
        <v>2.304</v>
      </c>
      <c r="BD373" s="29" t="n">
        <v>2.24</v>
      </c>
      <c r="BE373" s="29" t="n">
        <v>2.191</v>
      </c>
      <c r="BF373" s="29" t="n">
        <v>2.193</v>
      </c>
      <c r="BG373" s="29" t="n">
        <v>2.197</v>
      </c>
      <c r="BH373" s="29" t="n">
        <v>2.201</v>
      </c>
      <c r="BI373" s="29" t="n">
        <v>2.215</v>
      </c>
      <c r="BJ373" s="29" t="n">
        <v>2.243</v>
      </c>
      <c r="BK373" s="29" t="n">
        <v>2.288</v>
      </c>
      <c r="BL373" s="29" t="n">
        <v>2.368</v>
      </c>
      <c r="BM373" s="29" t="n">
        <v>2.477</v>
      </c>
      <c r="BN373" s="29" t="n">
        <v>2.487</v>
      </c>
      <c r="BO373" s="29" t="n">
        <v>2.384</v>
      </c>
      <c r="BP373" s="29" t="n">
        <v>2.32</v>
      </c>
      <c r="BQ373" s="29" t="n">
        <v>2.271</v>
      </c>
      <c r="BR373" s="29" t="n">
        <v>2.273</v>
      </c>
      <c r="BS373" s="29" t="n">
        <v>2.277</v>
      </c>
      <c r="BT373" s="29" t="n">
        <v>2.281</v>
      </c>
      <c r="BU373" s="29" t="n">
        <v>2.295</v>
      </c>
      <c r="BV373" s="29" t="n">
        <v>2.323</v>
      </c>
      <c r="BW373" s="29" t="n">
        <v>2.368</v>
      </c>
      <c r="BX373" s="29" t="n">
        <v>2.448</v>
      </c>
      <c r="BY373" s="29" t="n">
        <v>2.557</v>
      </c>
      <c r="BZ373" s="29" t="n">
        <v>2.577</v>
      </c>
      <c r="CA373" s="29" t="n">
        <v>2.474</v>
      </c>
      <c r="CB373" s="29" t="n">
        <v>2.41</v>
      </c>
      <c r="CC373" s="29" t="n">
        <v>2.361</v>
      </c>
      <c r="CD373" s="29" t="n">
        <v>2.363</v>
      </c>
      <c r="CE373" s="29" t="n">
        <v>2.367</v>
      </c>
      <c r="CF373" s="29" t="n">
        <v>2.371</v>
      </c>
      <c r="CG373" s="29" t="n">
        <v>2.385</v>
      </c>
      <c r="CH373" s="29" t="n">
        <v>2.413</v>
      </c>
      <c r="CI373" s="29" t="n">
        <v>2.458</v>
      </c>
      <c r="CJ373" s="29" t="n">
        <v>2.538</v>
      </c>
      <c r="CK373" s="29" t="n">
        <v>2.647</v>
      </c>
      <c r="CL373" s="29" t="n">
        <v>2.677</v>
      </c>
      <c r="CM373" s="29" t="n">
        <v>2.574</v>
      </c>
      <c r="CN373" s="29" t="n">
        <v>2.51</v>
      </c>
      <c r="CO373" s="29" t="n">
        <v>2.461</v>
      </c>
      <c r="CP373" s="29" t="n">
        <v>2.463</v>
      </c>
      <c r="CQ373" s="29" t="n">
        <v>2.467</v>
      </c>
      <c r="CR373" s="29" t="n">
        <v>2.471</v>
      </c>
      <c r="CS373" s="29" t="n">
        <v>2.485</v>
      </c>
      <c r="CT373" s="29" t="n">
        <v>2.513</v>
      </c>
      <c r="CU373" s="29" t="n">
        <v>2.558</v>
      </c>
      <c r="CV373" s="29" t="n">
        <v>2.638</v>
      </c>
      <c r="CW373" s="29" t="n">
        <v>2.747</v>
      </c>
      <c r="CX373" s="29" t="n">
        <v>2.787</v>
      </c>
      <c r="CY373" s="29" t="n">
        <v>2.684</v>
      </c>
      <c r="CZ373" s="29" t="n">
        <v>2.62</v>
      </c>
      <c r="DA373" s="29" t="n">
        <v>2.571</v>
      </c>
      <c r="DB373" s="29" t="n">
        <v>2.573</v>
      </c>
      <c r="DC373" s="29" t="n">
        <v>2.577</v>
      </c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12.75" hidden="true" customHeight="false" outlineLevel="0" collapsed="false">
      <c r="A374" s="0" t="n">
        <f aca="false">WEEKDAY(C374,2)</f>
        <v>2</v>
      </c>
      <c r="B374" s="0" t="n">
        <f aca="false">MONTH(C374)</f>
        <v>6</v>
      </c>
      <c r="C374" s="23" t="n">
        <v>34513</v>
      </c>
      <c r="D374" s="0" t="n">
        <f aca="false">MONTH(R374)</f>
        <v>6</v>
      </c>
      <c r="E374" s="0" t="n">
        <f aca="false">YEAR(R374)</f>
        <v>1994</v>
      </c>
      <c r="F374" s="35" t="n">
        <f aca="false">L374-K374</f>
        <v>0.13895</v>
      </c>
      <c r="G374" s="24" t="n">
        <f aca="false">N374-M374</f>
        <v>0.0695833333333331</v>
      </c>
      <c r="H374" s="24" t="n">
        <f aca="false">O374-N374</f>
        <v>0.0800000000000001</v>
      </c>
      <c r="I374" s="24" t="n">
        <f aca="false">O374-M374</f>
        <v>0.149583333333333</v>
      </c>
      <c r="J374" s="25" t="n">
        <f aca="false">VLOOKUP(C374,'Nymex hist.'!A:B,2,0)</f>
        <v>2.2</v>
      </c>
      <c r="K374" s="34" t="n">
        <f aca="false">AVERAGE(AG374:AM374)</f>
        <v>2.13725</v>
      </c>
      <c r="L374" s="34" t="n">
        <f aca="false">AVERAGE(AN374:AR374)</f>
        <v>2.2762</v>
      </c>
      <c r="M374" s="27" t="n">
        <f aca="false">SUMIF($S$3:$FQ$3,$E374+1,$S374:$FQ374)/COUNTIF($S$3:$FQ$3,$E374+1)</f>
        <v>2.21333333333333</v>
      </c>
      <c r="N374" s="27" t="n">
        <f aca="false">SUMIF($S$3:$FQ$3,$E374+2,$S374:$FQ374)/COUNTIF($S$3:$FQ$3,$E374+2)</f>
        <v>2.28291666666667</v>
      </c>
      <c r="O374" s="27" t="n">
        <f aca="false">SUMIF($S$3:$FQ$3,$E374+3,$S374:$FQ374)/COUNTIF($S$3:$FQ$3,$E374+3)</f>
        <v>2.36291666666667</v>
      </c>
      <c r="P374" s="27" t="n">
        <f aca="false">SUMIF($S$3:$FQ$3,$E374+4,$S374:$FQ374)/COUNTIF($S$3:$FQ$3,$E374+4)</f>
        <v>2.45291666666667</v>
      </c>
      <c r="Q374" s="27" t="n">
        <f aca="false">SUMIF($S$3:$FQ$3,$E374+5,$S374:$FQ374)/COUNTIF($S$3:$FQ$3,$E374+5)</f>
        <v>2.55291666666667</v>
      </c>
      <c r="R374" s="28" t="n">
        <v>34513</v>
      </c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30" t="n">
        <v>1.966</v>
      </c>
      <c r="AK374" s="29" t="n">
        <v>2.2</v>
      </c>
      <c r="AL374" s="29" t="n">
        <v>2.19</v>
      </c>
      <c r="AM374" s="29" t="n">
        <v>2.193</v>
      </c>
      <c r="AN374" s="29" t="n">
        <v>2.263</v>
      </c>
      <c r="AO374" s="29" t="n">
        <v>2.353</v>
      </c>
      <c r="AP374" s="29" t="n">
        <v>2.35</v>
      </c>
      <c r="AQ374" s="29" t="n">
        <v>2.24</v>
      </c>
      <c r="AR374" s="29" t="n">
        <v>2.175</v>
      </c>
      <c r="AS374" s="29" t="n">
        <v>2.126</v>
      </c>
      <c r="AT374" s="29" t="n">
        <v>2.128</v>
      </c>
      <c r="AU374" s="29" t="n">
        <v>2.132</v>
      </c>
      <c r="AV374" s="29" t="n">
        <v>2.136</v>
      </c>
      <c r="AW374" s="29" t="n">
        <v>2.15</v>
      </c>
      <c r="AX374" s="29" t="n">
        <v>2.178</v>
      </c>
      <c r="AY374" s="29" t="n">
        <v>2.224</v>
      </c>
      <c r="AZ374" s="29" t="n">
        <v>2.306</v>
      </c>
      <c r="BA374" s="29" t="n">
        <v>2.415</v>
      </c>
      <c r="BB374" s="29" t="n">
        <v>2.415</v>
      </c>
      <c r="BC374" s="29" t="n">
        <v>2.31</v>
      </c>
      <c r="BD374" s="29" t="n">
        <v>2.245</v>
      </c>
      <c r="BE374" s="29" t="n">
        <v>2.196</v>
      </c>
      <c r="BF374" s="29" t="n">
        <v>2.198</v>
      </c>
      <c r="BG374" s="29" t="n">
        <v>2.202</v>
      </c>
      <c r="BH374" s="29" t="n">
        <v>2.206</v>
      </c>
      <c r="BI374" s="29" t="n">
        <v>2.22</v>
      </c>
      <c r="BJ374" s="29" t="n">
        <v>2.248</v>
      </c>
      <c r="BK374" s="29" t="n">
        <v>2.294</v>
      </c>
      <c r="BL374" s="29" t="n">
        <v>2.376</v>
      </c>
      <c r="BM374" s="29" t="n">
        <v>2.485</v>
      </c>
      <c r="BN374" s="29" t="n">
        <v>2.495</v>
      </c>
      <c r="BO374" s="29" t="n">
        <v>2.39</v>
      </c>
      <c r="BP374" s="29" t="n">
        <v>2.325</v>
      </c>
      <c r="BQ374" s="29" t="n">
        <v>2.276</v>
      </c>
      <c r="BR374" s="29" t="n">
        <v>2.278</v>
      </c>
      <c r="BS374" s="29" t="n">
        <v>2.282</v>
      </c>
      <c r="BT374" s="29" t="n">
        <v>2.286</v>
      </c>
      <c r="BU374" s="29" t="n">
        <v>2.3</v>
      </c>
      <c r="BV374" s="29" t="n">
        <v>2.328</v>
      </c>
      <c r="BW374" s="29" t="n">
        <v>2.374</v>
      </c>
      <c r="BX374" s="29" t="n">
        <v>2.456</v>
      </c>
      <c r="BY374" s="29" t="n">
        <v>2.565</v>
      </c>
      <c r="BZ374" s="29" t="n">
        <v>2.585</v>
      </c>
      <c r="CA374" s="29" t="n">
        <v>2.48</v>
      </c>
      <c r="CB374" s="29" t="n">
        <v>2.415</v>
      </c>
      <c r="CC374" s="29" t="n">
        <v>2.366</v>
      </c>
      <c r="CD374" s="29" t="n">
        <v>2.368</v>
      </c>
      <c r="CE374" s="29" t="n">
        <v>2.372</v>
      </c>
      <c r="CF374" s="29" t="n">
        <v>2.376</v>
      </c>
      <c r="CG374" s="29" t="n">
        <v>2.39</v>
      </c>
      <c r="CH374" s="29" t="n">
        <v>2.418</v>
      </c>
      <c r="CI374" s="29" t="n">
        <v>2.464</v>
      </c>
      <c r="CJ374" s="29" t="n">
        <v>2.546</v>
      </c>
      <c r="CK374" s="29" t="n">
        <v>2.655</v>
      </c>
      <c r="CL374" s="29" t="n">
        <v>2.685</v>
      </c>
      <c r="CM374" s="29" t="n">
        <v>2.58</v>
      </c>
      <c r="CN374" s="29" t="n">
        <v>2.515</v>
      </c>
      <c r="CO374" s="29" t="n">
        <v>2.466</v>
      </c>
      <c r="CP374" s="29" t="n">
        <v>2.468</v>
      </c>
      <c r="CQ374" s="29" t="n">
        <v>2.472</v>
      </c>
      <c r="CR374" s="29" t="n">
        <v>2.476</v>
      </c>
      <c r="CS374" s="29" t="n">
        <v>2.49</v>
      </c>
      <c r="CT374" s="29" t="n">
        <v>2.518</v>
      </c>
      <c r="CU374" s="29" t="n">
        <v>2.564</v>
      </c>
      <c r="CV374" s="29" t="n">
        <v>2.646</v>
      </c>
      <c r="CW374" s="29" t="n">
        <v>2.755</v>
      </c>
      <c r="CX374" s="29" t="n">
        <v>2.795</v>
      </c>
      <c r="CY374" s="29" t="n">
        <v>2.69</v>
      </c>
      <c r="CZ374" s="29" t="n">
        <v>2.625</v>
      </c>
      <c r="DA374" s="29" t="n">
        <v>2.576</v>
      </c>
      <c r="DB374" s="29" t="n">
        <v>2.578</v>
      </c>
      <c r="DC374" s="29" t="n">
        <v>2.582</v>
      </c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12.75" hidden="true" customHeight="false" outlineLevel="0" collapsed="false">
      <c r="A375" s="0" t="n">
        <f aca="false">WEEKDAY(C375,2)</f>
        <v>3</v>
      </c>
      <c r="B375" s="0" t="n">
        <f aca="false">MONTH(C375)</f>
        <v>6</v>
      </c>
      <c r="C375" s="23" t="n">
        <v>34514</v>
      </c>
      <c r="D375" s="0" t="n">
        <f aca="false">MONTH(R375)</f>
        <v>6</v>
      </c>
      <c r="E375" s="0" t="n">
        <f aca="false">YEAR(R375)</f>
        <v>1994</v>
      </c>
      <c r="F375" s="35" t="n">
        <f aca="false">L375-K375</f>
        <v>0.14145</v>
      </c>
      <c r="G375" s="24" t="n">
        <f aca="false">N375-M375</f>
        <v>0.0651666666666668</v>
      </c>
      <c r="H375" s="24" t="n">
        <f aca="false">O375-N375</f>
        <v>0.0749999999999997</v>
      </c>
      <c r="I375" s="24" t="n">
        <f aca="false">O375-M375</f>
        <v>0.140166666666667</v>
      </c>
      <c r="J375" s="25" t="n">
        <f aca="false">VLOOKUP(C375,'Nymex hist.'!A:B,2,0)</f>
        <v>2.18</v>
      </c>
      <c r="K375" s="34" t="n">
        <f aca="false">AVERAGE(AG375:AM375)</f>
        <v>2.12675</v>
      </c>
      <c r="L375" s="34" t="n">
        <f aca="false">AVERAGE(AN375:AR375)</f>
        <v>2.2682</v>
      </c>
      <c r="M375" s="27" t="n">
        <f aca="false">SUMIF($S$3:$FQ$3,$E375+1,$S375:$FQ375)/COUNTIF($S$3:$FQ$3,$E375+1)</f>
        <v>2.20716666666667</v>
      </c>
      <c r="N375" s="27" t="n">
        <f aca="false">SUMIF($S$3:$FQ$3,$E375+2,$S375:$FQ375)/COUNTIF($S$3:$FQ$3,$E375+2)</f>
        <v>2.27233333333333</v>
      </c>
      <c r="O375" s="27" t="n">
        <f aca="false">SUMIF($S$3:$FQ$3,$E375+3,$S375:$FQ375)/COUNTIF($S$3:$FQ$3,$E375+3)</f>
        <v>2.34733333333333</v>
      </c>
      <c r="P375" s="27" t="n">
        <f aca="false">SUMIF($S$3:$FQ$3,$E375+4,$S375:$FQ375)/COUNTIF($S$3:$FQ$3,$E375+4)</f>
        <v>2.43233333333333</v>
      </c>
      <c r="Q375" s="27" t="n">
        <f aca="false">SUMIF($S$3:$FQ$3,$E375+5,$S375:$FQ375)/COUNTIF($S$3:$FQ$3,$E375+5)</f>
        <v>2.52733333333333</v>
      </c>
      <c r="R375" s="28" t="n">
        <v>34514</v>
      </c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30" t="n">
        <v>1.966</v>
      </c>
      <c r="AK375" s="29" t="n">
        <v>2.18</v>
      </c>
      <c r="AL375" s="29" t="n">
        <v>2.178</v>
      </c>
      <c r="AM375" s="29" t="n">
        <v>2.183</v>
      </c>
      <c r="AN375" s="29" t="n">
        <v>2.253</v>
      </c>
      <c r="AO375" s="29" t="n">
        <v>2.343</v>
      </c>
      <c r="AP375" s="29" t="n">
        <v>2.342</v>
      </c>
      <c r="AQ375" s="29" t="n">
        <v>2.234</v>
      </c>
      <c r="AR375" s="29" t="n">
        <v>2.169</v>
      </c>
      <c r="AS375" s="29" t="n">
        <v>2.12</v>
      </c>
      <c r="AT375" s="29" t="n">
        <v>2.122</v>
      </c>
      <c r="AU375" s="29" t="n">
        <v>2.126</v>
      </c>
      <c r="AV375" s="29" t="n">
        <v>2.13</v>
      </c>
      <c r="AW375" s="29" t="n">
        <v>2.144</v>
      </c>
      <c r="AX375" s="29" t="n">
        <v>2.172</v>
      </c>
      <c r="AY375" s="29" t="n">
        <v>2.218</v>
      </c>
      <c r="AZ375" s="29" t="n">
        <v>2.3</v>
      </c>
      <c r="BA375" s="29" t="n">
        <v>2.409</v>
      </c>
      <c r="BB375" s="29" t="n">
        <v>2.409</v>
      </c>
      <c r="BC375" s="29" t="n">
        <v>2.299</v>
      </c>
      <c r="BD375" s="29" t="n">
        <v>2.234</v>
      </c>
      <c r="BE375" s="29" t="n">
        <v>2.185</v>
      </c>
      <c r="BF375" s="29" t="n">
        <v>2.187</v>
      </c>
      <c r="BG375" s="29" t="n">
        <v>2.191</v>
      </c>
      <c r="BH375" s="29" t="n">
        <v>2.195</v>
      </c>
      <c r="BI375" s="29" t="n">
        <v>2.209</v>
      </c>
      <c r="BJ375" s="29" t="n">
        <v>2.237</v>
      </c>
      <c r="BK375" s="29" t="n">
        <v>2.283</v>
      </c>
      <c r="BL375" s="29" t="n">
        <v>2.365</v>
      </c>
      <c r="BM375" s="29" t="n">
        <v>2.474</v>
      </c>
      <c r="BN375" s="29" t="n">
        <v>2.484</v>
      </c>
      <c r="BO375" s="29" t="n">
        <v>2.374</v>
      </c>
      <c r="BP375" s="29" t="n">
        <v>2.309</v>
      </c>
      <c r="BQ375" s="29" t="n">
        <v>2.26</v>
      </c>
      <c r="BR375" s="29" t="n">
        <v>2.262</v>
      </c>
      <c r="BS375" s="29" t="n">
        <v>2.266</v>
      </c>
      <c r="BT375" s="29" t="n">
        <v>2.27</v>
      </c>
      <c r="BU375" s="29" t="n">
        <v>2.284</v>
      </c>
      <c r="BV375" s="29" t="n">
        <v>2.312</v>
      </c>
      <c r="BW375" s="29" t="n">
        <v>2.358</v>
      </c>
      <c r="BX375" s="29" t="n">
        <v>2.44</v>
      </c>
      <c r="BY375" s="29" t="n">
        <v>2.549</v>
      </c>
      <c r="BZ375" s="29" t="n">
        <v>2.569</v>
      </c>
      <c r="CA375" s="29" t="n">
        <v>2.459</v>
      </c>
      <c r="CB375" s="29" t="n">
        <v>2.394</v>
      </c>
      <c r="CC375" s="29" t="n">
        <v>2.345</v>
      </c>
      <c r="CD375" s="29" t="n">
        <v>2.347</v>
      </c>
      <c r="CE375" s="29" t="n">
        <v>2.351</v>
      </c>
      <c r="CF375" s="29" t="n">
        <v>2.355</v>
      </c>
      <c r="CG375" s="29" t="n">
        <v>2.369</v>
      </c>
      <c r="CH375" s="29" t="n">
        <v>2.397</v>
      </c>
      <c r="CI375" s="29" t="n">
        <v>2.443</v>
      </c>
      <c r="CJ375" s="29" t="n">
        <v>2.525</v>
      </c>
      <c r="CK375" s="29" t="n">
        <v>2.634</v>
      </c>
      <c r="CL375" s="29" t="n">
        <v>2.664</v>
      </c>
      <c r="CM375" s="29" t="n">
        <v>2.554</v>
      </c>
      <c r="CN375" s="29" t="n">
        <v>2.489</v>
      </c>
      <c r="CO375" s="29" t="n">
        <v>2.44</v>
      </c>
      <c r="CP375" s="29" t="n">
        <v>2.442</v>
      </c>
      <c r="CQ375" s="29" t="n">
        <v>2.446</v>
      </c>
      <c r="CR375" s="29" t="n">
        <v>2.45</v>
      </c>
      <c r="CS375" s="29" t="n">
        <v>2.464</v>
      </c>
      <c r="CT375" s="29" t="n">
        <v>2.492</v>
      </c>
      <c r="CU375" s="29" t="n">
        <v>2.538</v>
      </c>
      <c r="CV375" s="29" t="n">
        <v>2.62</v>
      </c>
      <c r="CW375" s="29" t="n">
        <v>2.729</v>
      </c>
      <c r="CX375" s="29" t="n">
        <v>2.769</v>
      </c>
      <c r="CY375" s="29" t="n">
        <v>2.659</v>
      </c>
      <c r="CZ375" s="29" t="n">
        <v>2.594</v>
      </c>
      <c r="DA375" s="29" t="n">
        <v>2.545</v>
      </c>
      <c r="DB375" s="29" t="n">
        <v>2.547</v>
      </c>
      <c r="DC375" s="29" t="n">
        <v>2.551</v>
      </c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</row>
    <row r="376" customFormat="false" ht="12.75" hidden="false" customHeight="false" outlineLevel="0" collapsed="false">
      <c r="A376" s="1" t="n">
        <f aca="false">WEEKDAY(C376,2)</f>
        <v>4</v>
      </c>
      <c r="B376" s="1" t="n">
        <f aca="false">MONTH(C376)</f>
        <v>6</v>
      </c>
      <c r="C376" s="23" t="n">
        <v>34515</v>
      </c>
      <c r="D376" s="0" t="n">
        <f aca="false">MONTH(R376)</f>
        <v>6</v>
      </c>
      <c r="E376" s="0" t="n">
        <f aca="false">YEAR(R376)</f>
        <v>1994</v>
      </c>
      <c r="F376" s="3" t="n">
        <f aca="false">L376-K376</f>
        <v>0.13955</v>
      </c>
      <c r="G376" s="3" t="n">
        <f aca="false">N376-M376</f>
        <v>0.06175</v>
      </c>
      <c r="H376" s="3" t="n">
        <f aca="false">O376-N376</f>
        <v>0.0750000000000002</v>
      </c>
      <c r="I376" s="3" t="n">
        <f aca="false">O376-M376</f>
        <v>0.13675</v>
      </c>
      <c r="J376" s="4" t="n">
        <f aca="false">VLOOKUP(C376,'Nymex hist.'!A:B,2,0)</f>
        <v>2.184</v>
      </c>
      <c r="K376" s="4" t="n">
        <f aca="false">AVERAGE(AG376:AM376)</f>
        <v>2.12925</v>
      </c>
      <c r="L376" s="4" t="n">
        <f aca="false">AVERAGE(AN376:AR376)</f>
        <v>2.2688</v>
      </c>
      <c r="M376" s="4" t="n">
        <f aca="false">SUMIF($S$3:$FQ$3,$E376+1,$S376:$FQ376)/COUNTIF($S$3:$FQ$3,$E376+1)</f>
        <v>2.19141666666667</v>
      </c>
      <c r="N376" s="4" t="n">
        <f aca="false">SUMIF($S$3:$FQ$3,$E376+2,$S376:$FQ376)/COUNTIF($S$3:$FQ$3,$E376+2)</f>
        <v>2.25316666666667</v>
      </c>
      <c r="O376" s="4" t="n">
        <f aca="false">SUMIF($S$3:$FQ$3,$E376+3,$S376:$FQ376)/COUNTIF($S$3:$FQ$3,$E376+3)</f>
        <v>2.32816666666667</v>
      </c>
      <c r="P376" s="4" t="n">
        <f aca="false">SUMIF($S$3:$FQ$3,$E376+4,$S376:$FQ376)/COUNTIF($S$3:$FQ$3,$E376+4)</f>
        <v>2.41316666666667</v>
      </c>
      <c r="Q376" s="4" t="n">
        <f aca="false">SUMIF($S$3:$FQ$3,$E376+5,$S376:$FQ376)/COUNTIF($S$3:$FQ$3,$E376+5)</f>
        <v>2.50816666666667</v>
      </c>
      <c r="R376" s="21" t="n">
        <v>34515</v>
      </c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7" t="n">
        <v>1.966</v>
      </c>
      <c r="AK376" s="32" t="n">
        <v>2.184</v>
      </c>
      <c r="AL376" s="32" t="n">
        <v>2.181</v>
      </c>
      <c r="AM376" s="32" t="n">
        <v>2.186</v>
      </c>
      <c r="AN376" s="32" t="n">
        <v>2.256</v>
      </c>
      <c r="AO376" s="32" t="n">
        <v>2.346</v>
      </c>
      <c r="AP376" s="32" t="n">
        <v>2.343</v>
      </c>
      <c r="AQ376" s="32" t="n">
        <v>2.233</v>
      </c>
      <c r="AR376" s="32" t="n">
        <v>2.166</v>
      </c>
      <c r="AS376" s="32" t="n">
        <v>2.113</v>
      </c>
      <c r="AT376" s="32" t="n">
        <v>2.114</v>
      </c>
      <c r="AU376" s="32" t="n">
        <v>2.116</v>
      </c>
      <c r="AV376" s="32" t="n">
        <v>2.116</v>
      </c>
      <c r="AW376" s="32" t="n">
        <v>2.127</v>
      </c>
      <c r="AX376" s="32" t="n">
        <v>2.147</v>
      </c>
      <c r="AY376" s="32" t="n">
        <v>2.188</v>
      </c>
      <c r="AZ376" s="32" t="n">
        <v>2.265</v>
      </c>
      <c r="BA376" s="32" t="n">
        <v>2.369</v>
      </c>
      <c r="BB376" s="32" t="n">
        <v>2.369</v>
      </c>
      <c r="BC376" s="32" t="n">
        <v>2.298</v>
      </c>
      <c r="BD376" s="32" t="n">
        <v>2.231</v>
      </c>
      <c r="BE376" s="32" t="n">
        <v>2.178</v>
      </c>
      <c r="BF376" s="32" t="n">
        <v>2.179</v>
      </c>
      <c r="BG376" s="32" t="n">
        <v>2.181</v>
      </c>
      <c r="BH376" s="32" t="n">
        <v>2.181</v>
      </c>
      <c r="BI376" s="32" t="n">
        <v>2.192</v>
      </c>
      <c r="BJ376" s="32" t="n">
        <v>2.212</v>
      </c>
      <c r="BK376" s="32" t="n">
        <v>2.253</v>
      </c>
      <c r="BL376" s="32" t="n">
        <v>2.33</v>
      </c>
      <c r="BM376" s="32" t="n">
        <v>2.434</v>
      </c>
      <c r="BN376" s="32" t="n">
        <v>2.444</v>
      </c>
      <c r="BO376" s="32" t="n">
        <v>2.373</v>
      </c>
      <c r="BP376" s="32" t="n">
        <v>2.306</v>
      </c>
      <c r="BQ376" s="32" t="n">
        <v>2.253</v>
      </c>
      <c r="BR376" s="32" t="n">
        <v>2.254</v>
      </c>
      <c r="BS376" s="32" t="n">
        <v>2.256</v>
      </c>
      <c r="BT376" s="32" t="n">
        <v>2.256</v>
      </c>
      <c r="BU376" s="32" t="n">
        <v>2.267</v>
      </c>
      <c r="BV376" s="32" t="n">
        <v>2.287</v>
      </c>
      <c r="BW376" s="32" t="n">
        <v>2.328</v>
      </c>
      <c r="BX376" s="32" t="n">
        <v>2.405</v>
      </c>
      <c r="BY376" s="32" t="n">
        <v>2.509</v>
      </c>
      <c r="BZ376" s="32" t="n">
        <v>2.529</v>
      </c>
      <c r="CA376" s="32" t="n">
        <v>2.458</v>
      </c>
      <c r="CB376" s="32" t="n">
        <v>2.391</v>
      </c>
      <c r="CC376" s="32" t="n">
        <v>2.338</v>
      </c>
      <c r="CD376" s="32" t="n">
        <v>2.339</v>
      </c>
      <c r="CE376" s="32" t="n">
        <v>2.341</v>
      </c>
      <c r="CF376" s="32" t="n">
        <v>2.341</v>
      </c>
      <c r="CG376" s="32" t="n">
        <v>2.352</v>
      </c>
      <c r="CH376" s="32" t="n">
        <v>2.372</v>
      </c>
      <c r="CI376" s="32" t="n">
        <v>2.413</v>
      </c>
      <c r="CJ376" s="32" t="n">
        <v>2.49</v>
      </c>
      <c r="CK376" s="32" t="n">
        <v>2.594</v>
      </c>
      <c r="CL376" s="32" t="n">
        <v>2.624</v>
      </c>
      <c r="CM376" s="32" t="n">
        <v>2.553</v>
      </c>
      <c r="CN376" s="32" t="n">
        <v>2.486</v>
      </c>
      <c r="CO376" s="32" t="n">
        <v>2.433</v>
      </c>
      <c r="CP376" s="32" t="n">
        <v>2.434</v>
      </c>
      <c r="CQ376" s="32" t="n">
        <v>2.436</v>
      </c>
      <c r="CR376" s="32" t="n">
        <v>2.436</v>
      </c>
      <c r="CS376" s="32" t="n">
        <v>2.447</v>
      </c>
      <c r="CT376" s="32" t="n">
        <v>2.467</v>
      </c>
      <c r="CU376" s="32" t="n">
        <v>2.508</v>
      </c>
      <c r="CV376" s="32" t="n">
        <v>2.585</v>
      </c>
      <c r="CW376" s="32" t="n">
        <v>2.689</v>
      </c>
      <c r="CX376" s="32" t="n">
        <v>2.729</v>
      </c>
      <c r="CY376" s="32" t="n">
        <v>2.658</v>
      </c>
      <c r="CZ376" s="32" t="n">
        <v>2.591</v>
      </c>
      <c r="DA376" s="32" t="n">
        <v>2.538</v>
      </c>
      <c r="DB376" s="32" t="n">
        <v>2.539</v>
      </c>
      <c r="DC376" s="32" t="n">
        <v>2.541</v>
      </c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</row>
    <row r="377" customFormat="false" ht="12.75" hidden="true" customHeight="false" outlineLevel="0" collapsed="false">
      <c r="A377" s="0" t="n">
        <f aca="false">WEEKDAY(C377,2)</f>
        <v>5</v>
      </c>
      <c r="B377" s="0" t="n">
        <f aca="false">MONTH(C377)</f>
        <v>7</v>
      </c>
      <c r="C377" s="23" t="n">
        <v>34516</v>
      </c>
      <c r="D377" s="0" t="n">
        <f aca="false">MONTH(R377)</f>
        <v>7</v>
      </c>
      <c r="E377" s="0" t="n">
        <f aca="false">YEAR(R377)</f>
        <v>1994</v>
      </c>
      <c r="F377" s="35" t="n">
        <f aca="false">L377-K377</f>
        <v>0.0705333333333331</v>
      </c>
      <c r="G377" s="24" t="n">
        <f aca="false">N377-M377</f>
        <v>0.0623333333333336</v>
      </c>
      <c r="H377" s="24" t="n">
        <f aca="false">O377-N377</f>
        <v>0.0749999999999997</v>
      </c>
      <c r="I377" s="24" t="n">
        <f aca="false">O377-M377</f>
        <v>0.137333333333333</v>
      </c>
      <c r="J377" s="25" t="n">
        <f aca="false">VLOOKUP(C377,'Nymex hist.'!A:B,2,0)</f>
        <v>2.216</v>
      </c>
      <c r="K377" s="34" t="n">
        <f aca="false">AVERAGE(AG377:AM377)</f>
        <v>2.20766666666667</v>
      </c>
      <c r="L377" s="34" t="n">
        <f aca="false">AVERAGE(AN377:AR377)</f>
        <v>2.2782</v>
      </c>
      <c r="M377" s="27" t="n">
        <f aca="false">SUMIF($S$3:$FQ$3,$E377+1,$S377:$FQ377)/COUNTIF($S$3:$FQ$3,$E377+1)</f>
        <v>2.20125</v>
      </c>
      <c r="N377" s="27" t="n">
        <f aca="false">SUMIF($S$3:$FQ$3,$E377+2,$S377:$FQ377)/COUNTIF($S$3:$FQ$3,$E377+2)</f>
        <v>2.26358333333333</v>
      </c>
      <c r="O377" s="27" t="n">
        <f aca="false">SUMIF($S$3:$FQ$3,$E377+3,$S377:$FQ377)/COUNTIF($S$3:$FQ$3,$E377+3)</f>
        <v>2.33858333333333</v>
      </c>
      <c r="P377" s="27" t="n">
        <f aca="false">SUMIF($S$3:$FQ$3,$E377+4,$S377:$FQ377)/COUNTIF($S$3:$FQ$3,$E377+4)</f>
        <v>2.42358333333333</v>
      </c>
      <c r="Q377" s="27" t="n">
        <f aca="false">SUMIF($S$3:$FQ$3,$E377+5,$S377:$FQ377)/COUNTIF($S$3:$FQ$3,$E377+5)</f>
        <v>2.51858333333333</v>
      </c>
      <c r="R377" s="28" t="n">
        <v>34516</v>
      </c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30"/>
      <c r="AK377" s="29" t="n">
        <v>2.216</v>
      </c>
      <c r="AL377" s="29" t="n">
        <v>2.205</v>
      </c>
      <c r="AM377" s="29" t="n">
        <v>2.202</v>
      </c>
      <c r="AN377" s="29" t="n">
        <v>2.267</v>
      </c>
      <c r="AO377" s="29" t="n">
        <v>2.355</v>
      </c>
      <c r="AP377" s="29" t="n">
        <v>2.352</v>
      </c>
      <c r="AQ377" s="29" t="n">
        <v>2.242</v>
      </c>
      <c r="AR377" s="29" t="n">
        <v>2.175</v>
      </c>
      <c r="AS377" s="29" t="n">
        <v>2.122</v>
      </c>
      <c r="AT377" s="29" t="n">
        <v>2.122</v>
      </c>
      <c r="AU377" s="29" t="n">
        <v>2.122</v>
      </c>
      <c r="AV377" s="29" t="n">
        <v>2.122</v>
      </c>
      <c r="AW377" s="29" t="n">
        <v>2.133</v>
      </c>
      <c r="AX377" s="29" t="n">
        <v>2.158</v>
      </c>
      <c r="AY377" s="29" t="n">
        <v>2.201</v>
      </c>
      <c r="AZ377" s="29" t="n">
        <v>2.281</v>
      </c>
      <c r="BA377" s="29" t="n">
        <v>2.385</v>
      </c>
      <c r="BB377" s="29" t="n">
        <v>2.385</v>
      </c>
      <c r="BC377" s="29" t="n">
        <v>2.307</v>
      </c>
      <c r="BD377" s="29" t="n">
        <v>2.24</v>
      </c>
      <c r="BE377" s="29" t="n">
        <v>2.187</v>
      </c>
      <c r="BF377" s="29" t="n">
        <v>2.187</v>
      </c>
      <c r="BG377" s="29" t="n">
        <v>2.187</v>
      </c>
      <c r="BH377" s="29" t="n">
        <v>2.187</v>
      </c>
      <c r="BI377" s="29" t="n">
        <v>2.198</v>
      </c>
      <c r="BJ377" s="29" t="n">
        <v>2.223</v>
      </c>
      <c r="BK377" s="29" t="n">
        <v>2.266</v>
      </c>
      <c r="BL377" s="29" t="n">
        <v>2.346</v>
      </c>
      <c r="BM377" s="29" t="n">
        <v>2.45</v>
      </c>
      <c r="BN377" s="29" t="n">
        <v>2.46</v>
      </c>
      <c r="BO377" s="29" t="n">
        <v>2.382</v>
      </c>
      <c r="BP377" s="29" t="n">
        <v>2.315</v>
      </c>
      <c r="BQ377" s="29" t="n">
        <v>2.262</v>
      </c>
      <c r="BR377" s="29" t="n">
        <v>2.262</v>
      </c>
      <c r="BS377" s="29" t="n">
        <v>2.262</v>
      </c>
      <c r="BT377" s="29" t="n">
        <v>2.262</v>
      </c>
      <c r="BU377" s="29" t="n">
        <v>2.273</v>
      </c>
      <c r="BV377" s="29" t="n">
        <v>2.298</v>
      </c>
      <c r="BW377" s="29" t="n">
        <v>2.341</v>
      </c>
      <c r="BX377" s="29" t="n">
        <v>2.421</v>
      </c>
      <c r="BY377" s="29" t="n">
        <v>2.525</v>
      </c>
      <c r="BZ377" s="29" t="n">
        <v>2.545</v>
      </c>
      <c r="CA377" s="29" t="n">
        <v>2.467</v>
      </c>
      <c r="CB377" s="29" t="n">
        <v>2.4</v>
      </c>
      <c r="CC377" s="29" t="n">
        <v>2.347</v>
      </c>
      <c r="CD377" s="29" t="n">
        <v>2.347</v>
      </c>
      <c r="CE377" s="29" t="n">
        <v>2.347</v>
      </c>
      <c r="CF377" s="29" t="n">
        <v>2.347</v>
      </c>
      <c r="CG377" s="29" t="n">
        <v>2.358</v>
      </c>
      <c r="CH377" s="29" t="n">
        <v>2.383</v>
      </c>
      <c r="CI377" s="29" t="n">
        <v>2.426</v>
      </c>
      <c r="CJ377" s="29" t="n">
        <v>2.506</v>
      </c>
      <c r="CK377" s="29" t="n">
        <v>2.61</v>
      </c>
      <c r="CL377" s="29" t="n">
        <v>2.64</v>
      </c>
      <c r="CM377" s="29" t="n">
        <v>2.562</v>
      </c>
      <c r="CN377" s="29" t="n">
        <v>2.495</v>
      </c>
      <c r="CO377" s="29" t="n">
        <v>2.442</v>
      </c>
      <c r="CP377" s="29" t="n">
        <v>2.442</v>
      </c>
      <c r="CQ377" s="29" t="n">
        <v>2.442</v>
      </c>
      <c r="CR377" s="29" t="n">
        <v>2.442</v>
      </c>
      <c r="CS377" s="29" t="n">
        <v>2.453</v>
      </c>
      <c r="CT377" s="29" t="n">
        <v>2.478</v>
      </c>
      <c r="CU377" s="29" t="n">
        <v>2.521</v>
      </c>
      <c r="CV377" s="29" t="n">
        <v>2.601</v>
      </c>
      <c r="CW377" s="29" t="n">
        <v>2.705</v>
      </c>
      <c r="CX377" s="29" t="n">
        <v>2.745</v>
      </c>
      <c r="CY377" s="29" t="n">
        <v>2.667</v>
      </c>
      <c r="CZ377" s="29" t="n">
        <v>2.6</v>
      </c>
      <c r="DA377" s="29" t="n">
        <v>2.547</v>
      </c>
      <c r="DB377" s="29" t="n">
        <v>2.547</v>
      </c>
      <c r="DC377" s="29" t="n">
        <v>2.547</v>
      </c>
      <c r="DD377" s="29" t="n">
        <v>2.547</v>
      </c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12.75" hidden="true" customHeight="false" outlineLevel="0" collapsed="false">
      <c r="A378" s="0" t="n">
        <f aca="false">WEEKDAY(C378,2)</f>
        <v>2</v>
      </c>
      <c r="B378" s="0" t="n">
        <f aca="false">MONTH(C378)</f>
        <v>7</v>
      </c>
      <c r="C378" s="23" t="n">
        <v>34520</v>
      </c>
      <c r="D378" s="0" t="n">
        <f aca="false">MONTH(R378)</f>
        <v>7</v>
      </c>
      <c r="E378" s="0" t="n">
        <f aca="false">YEAR(R378)</f>
        <v>1994</v>
      </c>
      <c r="F378" s="35" t="n">
        <f aca="false">L378-K378</f>
        <v>0.105133333333333</v>
      </c>
      <c r="G378" s="24" t="n">
        <f aca="false">N378-M378</f>
        <v>0.0648333333333331</v>
      </c>
      <c r="H378" s="24" t="n">
        <f aca="false">O378-N378</f>
        <v>0.0750000000000002</v>
      </c>
      <c r="I378" s="24" t="n">
        <f aca="false">O378-M378</f>
        <v>0.139833333333333</v>
      </c>
      <c r="J378" s="25" t="n">
        <f aca="false">VLOOKUP(C378,'Nymex hist.'!A:B,2,0)</f>
        <v>2.131</v>
      </c>
      <c r="K378" s="34" t="n">
        <f aca="false">AVERAGE(AG378:AM378)</f>
        <v>2.14866666666667</v>
      </c>
      <c r="L378" s="34" t="n">
        <f aca="false">AVERAGE(AN378:AR378)</f>
        <v>2.2538</v>
      </c>
      <c r="M378" s="27" t="n">
        <f aca="false">SUMIF($S$3:$FQ$3,$E378+1,$S378:$FQ378)/COUNTIF($S$3:$FQ$3,$E378+1)</f>
        <v>2.18675</v>
      </c>
      <c r="N378" s="27" t="n">
        <f aca="false">SUMIF($S$3:$FQ$3,$E378+2,$S378:$FQ378)/COUNTIF($S$3:$FQ$3,$E378+2)</f>
        <v>2.25158333333333</v>
      </c>
      <c r="O378" s="27" t="n">
        <f aca="false">SUMIF($S$3:$FQ$3,$E378+3,$S378:$FQ378)/COUNTIF($S$3:$FQ$3,$E378+3)</f>
        <v>2.32658333333333</v>
      </c>
      <c r="P378" s="27" t="n">
        <f aca="false">SUMIF($S$3:$FQ$3,$E378+4,$S378:$FQ378)/COUNTIF($S$3:$FQ$3,$E378+4)</f>
        <v>2.41158333333333</v>
      </c>
      <c r="Q378" s="27" t="n">
        <f aca="false">SUMIF($S$3:$FQ$3,$E378+5,$S378:$FQ378)/COUNTIF($S$3:$FQ$3,$E378+5)</f>
        <v>2.50658333333333</v>
      </c>
      <c r="R378" s="28" t="n">
        <v>34520</v>
      </c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30"/>
      <c r="AK378" s="29" t="n">
        <v>2.131</v>
      </c>
      <c r="AL378" s="29" t="n">
        <v>2.15</v>
      </c>
      <c r="AM378" s="29" t="n">
        <v>2.165</v>
      </c>
      <c r="AN378" s="29" t="n">
        <v>2.238</v>
      </c>
      <c r="AO378" s="29" t="n">
        <v>2.326</v>
      </c>
      <c r="AP378" s="29" t="n">
        <v>2.326</v>
      </c>
      <c r="AQ378" s="29" t="n">
        <v>2.222</v>
      </c>
      <c r="AR378" s="29" t="n">
        <v>2.157</v>
      </c>
      <c r="AS378" s="29" t="n">
        <v>2.104</v>
      </c>
      <c r="AT378" s="29" t="n">
        <v>2.104</v>
      </c>
      <c r="AU378" s="29" t="n">
        <v>2.104</v>
      </c>
      <c r="AV378" s="29" t="n">
        <v>2.104</v>
      </c>
      <c r="AW378" s="29" t="n">
        <v>2.118</v>
      </c>
      <c r="AX378" s="29" t="n">
        <v>2.143</v>
      </c>
      <c r="AY378" s="29" t="n">
        <v>2.195</v>
      </c>
      <c r="AZ378" s="29" t="n">
        <v>2.28</v>
      </c>
      <c r="BA378" s="29" t="n">
        <v>2.384</v>
      </c>
      <c r="BB378" s="29" t="n">
        <v>2.389</v>
      </c>
      <c r="BC378" s="29" t="n">
        <v>2.287</v>
      </c>
      <c r="BD378" s="29" t="n">
        <v>2.222</v>
      </c>
      <c r="BE378" s="29" t="n">
        <v>2.169</v>
      </c>
      <c r="BF378" s="29" t="n">
        <v>2.169</v>
      </c>
      <c r="BG378" s="29" t="n">
        <v>2.169</v>
      </c>
      <c r="BH378" s="29" t="n">
        <v>2.169</v>
      </c>
      <c r="BI378" s="29" t="n">
        <v>2.183</v>
      </c>
      <c r="BJ378" s="29" t="n">
        <v>2.208</v>
      </c>
      <c r="BK378" s="29" t="n">
        <v>2.26</v>
      </c>
      <c r="BL378" s="29" t="n">
        <v>2.345</v>
      </c>
      <c r="BM378" s="29" t="n">
        <v>2.449</v>
      </c>
      <c r="BN378" s="29" t="n">
        <v>2.464</v>
      </c>
      <c r="BO378" s="29" t="n">
        <v>2.362</v>
      </c>
      <c r="BP378" s="29" t="n">
        <v>2.297</v>
      </c>
      <c r="BQ378" s="29" t="n">
        <v>2.244</v>
      </c>
      <c r="BR378" s="29" t="n">
        <v>2.244</v>
      </c>
      <c r="BS378" s="29" t="n">
        <v>2.244</v>
      </c>
      <c r="BT378" s="29" t="n">
        <v>2.244</v>
      </c>
      <c r="BU378" s="29" t="n">
        <v>2.258</v>
      </c>
      <c r="BV378" s="29" t="n">
        <v>2.283</v>
      </c>
      <c r="BW378" s="29" t="n">
        <v>2.335</v>
      </c>
      <c r="BX378" s="29" t="n">
        <v>2.42</v>
      </c>
      <c r="BY378" s="29" t="n">
        <v>2.524</v>
      </c>
      <c r="BZ378" s="29" t="n">
        <v>2.549</v>
      </c>
      <c r="CA378" s="29" t="n">
        <v>2.447</v>
      </c>
      <c r="CB378" s="29" t="n">
        <v>2.382</v>
      </c>
      <c r="CC378" s="29" t="n">
        <v>2.329</v>
      </c>
      <c r="CD378" s="29" t="n">
        <v>2.329</v>
      </c>
      <c r="CE378" s="29" t="n">
        <v>2.329</v>
      </c>
      <c r="CF378" s="29" t="n">
        <v>2.329</v>
      </c>
      <c r="CG378" s="29" t="n">
        <v>2.343</v>
      </c>
      <c r="CH378" s="29" t="n">
        <v>2.368</v>
      </c>
      <c r="CI378" s="29" t="n">
        <v>2.42</v>
      </c>
      <c r="CJ378" s="29" t="n">
        <v>2.505</v>
      </c>
      <c r="CK378" s="29" t="n">
        <v>2.609</v>
      </c>
      <c r="CL378" s="29" t="n">
        <v>2.644</v>
      </c>
      <c r="CM378" s="29" t="n">
        <v>2.542</v>
      </c>
      <c r="CN378" s="29" t="n">
        <v>2.477</v>
      </c>
      <c r="CO378" s="29" t="n">
        <v>2.424</v>
      </c>
      <c r="CP378" s="29" t="n">
        <v>2.424</v>
      </c>
      <c r="CQ378" s="29" t="n">
        <v>2.424</v>
      </c>
      <c r="CR378" s="29" t="n">
        <v>2.424</v>
      </c>
      <c r="CS378" s="29" t="n">
        <v>2.438</v>
      </c>
      <c r="CT378" s="29" t="n">
        <v>2.463</v>
      </c>
      <c r="CU378" s="29" t="n">
        <v>2.515</v>
      </c>
      <c r="CV378" s="29" t="n">
        <v>2.6</v>
      </c>
      <c r="CW378" s="29" t="n">
        <v>2.704</v>
      </c>
      <c r="CX378" s="29" t="n">
        <v>2.749</v>
      </c>
      <c r="CY378" s="29" t="n">
        <v>2.647</v>
      </c>
      <c r="CZ378" s="29" t="n">
        <v>2.582</v>
      </c>
      <c r="DA378" s="29" t="n">
        <v>2.529</v>
      </c>
      <c r="DB378" s="29" t="n">
        <v>2.529</v>
      </c>
      <c r="DC378" s="29" t="n">
        <v>2.529</v>
      </c>
      <c r="DD378" s="29" t="n">
        <v>2.529</v>
      </c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12.75" hidden="true" customHeight="false" outlineLevel="0" collapsed="false">
      <c r="A379" s="0" t="n">
        <f aca="false">WEEKDAY(C379,2)</f>
        <v>3</v>
      </c>
      <c r="B379" s="0" t="n">
        <f aca="false">MONTH(C379)</f>
        <v>7</v>
      </c>
      <c r="C379" s="23" t="n">
        <v>34521</v>
      </c>
      <c r="D379" s="0" t="n">
        <f aca="false">MONTH(R379)</f>
        <v>7</v>
      </c>
      <c r="E379" s="0" t="n">
        <f aca="false">YEAR(R379)</f>
        <v>1994</v>
      </c>
      <c r="F379" s="35" t="n">
        <f aca="false">L379-K379</f>
        <v>0.111266666666667</v>
      </c>
      <c r="G379" s="24" t="n">
        <f aca="false">N379-M379</f>
        <v>0.0645833333333332</v>
      </c>
      <c r="H379" s="24" t="n">
        <f aca="false">O379-N379</f>
        <v>0.0750000000000002</v>
      </c>
      <c r="I379" s="24" t="n">
        <f aca="false">O379-M379</f>
        <v>0.139583333333333</v>
      </c>
      <c r="J379" s="25" t="n">
        <f aca="false">VLOOKUP(C379,'Nymex hist.'!A:B,2,0)</f>
        <v>2.122</v>
      </c>
      <c r="K379" s="34" t="n">
        <f aca="false">AVERAGE(AG379:AM379)</f>
        <v>2.14533333333333</v>
      </c>
      <c r="L379" s="34" t="n">
        <f aca="false">AVERAGE(AN379:AR379)</f>
        <v>2.2566</v>
      </c>
      <c r="M379" s="27" t="n">
        <f aca="false">SUMIF($S$3:$FQ$3,$E379+1,$S379:$FQ379)/COUNTIF($S$3:$FQ$3,$E379+1)</f>
        <v>2.19075</v>
      </c>
      <c r="N379" s="27" t="n">
        <f aca="false">SUMIF($S$3:$FQ$3,$E379+2,$S379:$FQ379)/COUNTIF($S$3:$FQ$3,$E379+2)</f>
        <v>2.25533333333333</v>
      </c>
      <c r="O379" s="27" t="n">
        <f aca="false">SUMIF($S$3:$FQ$3,$E379+3,$S379:$FQ379)/COUNTIF($S$3:$FQ$3,$E379+3)</f>
        <v>2.33033333333333</v>
      </c>
      <c r="P379" s="27" t="n">
        <f aca="false">SUMIF($S$3:$FQ$3,$E379+4,$S379:$FQ379)/COUNTIF($S$3:$FQ$3,$E379+4)</f>
        <v>2.41533333333333</v>
      </c>
      <c r="Q379" s="27" t="n">
        <f aca="false">SUMIF($S$3:$FQ$3,$E379+5,$S379:$FQ379)/COUNTIF($S$3:$FQ$3,$E379+5)</f>
        <v>2.51033333333333</v>
      </c>
      <c r="R379" s="28" t="n">
        <v>34521</v>
      </c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30"/>
      <c r="AK379" s="29" t="n">
        <v>2.122</v>
      </c>
      <c r="AL379" s="29" t="n">
        <v>2.146</v>
      </c>
      <c r="AM379" s="29" t="n">
        <v>2.168</v>
      </c>
      <c r="AN379" s="29" t="n">
        <v>2.24</v>
      </c>
      <c r="AO379" s="29" t="n">
        <v>2.329</v>
      </c>
      <c r="AP379" s="29" t="n">
        <v>2.329</v>
      </c>
      <c r="AQ379" s="29" t="n">
        <v>2.225</v>
      </c>
      <c r="AR379" s="29" t="n">
        <v>2.16</v>
      </c>
      <c r="AS379" s="29" t="n">
        <v>2.109</v>
      </c>
      <c r="AT379" s="29" t="n">
        <v>2.109</v>
      </c>
      <c r="AU379" s="29" t="n">
        <v>2.109</v>
      </c>
      <c r="AV379" s="29" t="n">
        <v>2.109</v>
      </c>
      <c r="AW379" s="29" t="n">
        <v>2.123</v>
      </c>
      <c r="AX379" s="29" t="n">
        <v>2.147</v>
      </c>
      <c r="AY379" s="29" t="n">
        <v>2.197</v>
      </c>
      <c r="AZ379" s="29" t="n">
        <v>2.283</v>
      </c>
      <c r="BA379" s="29" t="n">
        <v>2.389</v>
      </c>
      <c r="BB379" s="29" t="n">
        <v>2.389</v>
      </c>
      <c r="BC379" s="29" t="n">
        <v>2.29</v>
      </c>
      <c r="BD379" s="29" t="n">
        <v>2.225</v>
      </c>
      <c r="BE379" s="29" t="n">
        <v>2.174</v>
      </c>
      <c r="BF379" s="29" t="n">
        <v>2.174</v>
      </c>
      <c r="BG379" s="29" t="n">
        <v>2.174</v>
      </c>
      <c r="BH379" s="29" t="n">
        <v>2.174</v>
      </c>
      <c r="BI379" s="29" t="n">
        <v>2.188</v>
      </c>
      <c r="BJ379" s="29" t="n">
        <v>2.212</v>
      </c>
      <c r="BK379" s="29" t="n">
        <v>2.262</v>
      </c>
      <c r="BL379" s="29" t="n">
        <v>2.348</v>
      </c>
      <c r="BM379" s="29" t="n">
        <v>2.454</v>
      </c>
      <c r="BN379" s="29" t="n">
        <v>2.464</v>
      </c>
      <c r="BO379" s="29" t="n">
        <v>2.365</v>
      </c>
      <c r="BP379" s="29" t="n">
        <v>2.3</v>
      </c>
      <c r="BQ379" s="29" t="n">
        <v>2.249</v>
      </c>
      <c r="BR379" s="29" t="n">
        <v>2.249</v>
      </c>
      <c r="BS379" s="29" t="n">
        <v>2.249</v>
      </c>
      <c r="BT379" s="29" t="n">
        <v>2.249</v>
      </c>
      <c r="BU379" s="29" t="n">
        <v>2.263</v>
      </c>
      <c r="BV379" s="29" t="n">
        <v>2.287</v>
      </c>
      <c r="BW379" s="29" t="n">
        <v>2.337</v>
      </c>
      <c r="BX379" s="29" t="n">
        <v>2.423</v>
      </c>
      <c r="BY379" s="29" t="n">
        <v>2.529</v>
      </c>
      <c r="BZ379" s="29" t="n">
        <v>2.549</v>
      </c>
      <c r="CA379" s="29" t="n">
        <v>2.45</v>
      </c>
      <c r="CB379" s="29" t="n">
        <v>2.385</v>
      </c>
      <c r="CC379" s="29" t="n">
        <v>2.334</v>
      </c>
      <c r="CD379" s="29" t="n">
        <v>2.334</v>
      </c>
      <c r="CE379" s="29" t="n">
        <v>2.334</v>
      </c>
      <c r="CF379" s="29" t="n">
        <v>2.334</v>
      </c>
      <c r="CG379" s="29" t="n">
        <v>2.348</v>
      </c>
      <c r="CH379" s="29" t="n">
        <v>2.372</v>
      </c>
      <c r="CI379" s="29" t="n">
        <v>2.422</v>
      </c>
      <c r="CJ379" s="29" t="n">
        <v>2.508</v>
      </c>
      <c r="CK379" s="29" t="n">
        <v>2.614</v>
      </c>
      <c r="CL379" s="29" t="n">
        <v>2.644</v>
      </c>
      <c r="CM379" s="29" t="n">
        <v>2.545</v>
      </c>
      <c r="CN379" s="29" t="n">
        <v>2.48</v>
      </c>
      <c r="CO379" s="29" t="n">
        <v>2.429</v>
      </c>
      <c r="CP379" s="29" t="n">
        <v>2.429</v>
      </c>
      <c r="CQ379" s="29" t="n">
        <v>2.429</v>
      </c>
      <c r="CR379" s="29" t="n">
        <v>2.429</v>
      </c>
      <c r="CS379" s="29" t="n">
        <v>2.443</v>
      </c>
      <c r="CT379" s="29" t="n">
        <v>2.467</v>
      </c>
      <c r="CU379" s="29" t="n">
        <v>2.517</v>
      </c>
      <c r="CV379" s="29" t="n">
        <v>2.603</v>
      </c>
      <c r="CW379" s="29" t="n">
        <v>2.709</v>
      </c>
      <c r="CX379" s="29" t="n">
        <v>2.749</v>
      </c>
      <c r="CY379" s="29" t="n">
        <v>2.65</v>
      </c>
      <c r="CZ379" s="29" t="n">
        <v>2.585</v>
      </c>
      <c r="DA379" s="29" t="n">
        <v>2.534</v>
      </c>
      <c r="DB379" s="29" t="n">
        <v>2.534</v>
      </c>
      <c r="DC379" s="29" t="n">
        <v>2.534</v>
      </c>
      <c r="DD379" s="29" t="n">
        <v>2.534</v>
      </c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12.75" hidden="false" customHeight="false" outlineLevel="0" collapsed="false">
      <c r="A380" s="1" t="n">
        <f aca="false">WEEKDAY(C380,2)</f>
        <v>4</v>
      </c>
      <c r="B380" s="1" t="n">
        <f aca="false">MONTH(C380)</f>
        <v>7</v>
      </c>
      <c r="C380" s="23" t="n">
        <v>34522</v>
      </c>
      <c r="D380" s="0" t="n">
        <f aca="false">MONTH(R380)</f>
        <v>7</v>
      </c>
      <c r="E380" s="0" t="n">
        <f aca="false">YEAR(R380)</f>
        <v>1994</v>
      </c>
      <c r="F380" s="3" t="n">
        <f aca="false">L380-K380</f>
        <v>0.1272</v>
      </c>
      <c r="G380" s="3" t="n">
        <f aca="false">N380-M380</f>
        <v>0.0657499999999995</v>
      </c>
      <c r="H380" s="3" t="n">
        <f aca="false">O380-N380</f>
        <v>0.0750000000000002</v>
      </c>
      <c r="I380" s="3" t="n">
        <f aca="false">O380-M380</f>
        <v>0.14075</v>
      </c>
      <c r="J380" s="4" t="n">
        <f aca="false">VLOOKUP(C380,'Nymex hist.'!A:B,2,0)</f>
        <v>2.072</v>
      </c>
      <c r="K380" s="4" t="n">
        <f aca="false">AVERAGE(AG380:AM380)</f>
        <v>2.104</v>
      </c>
      <c r="L380" s="4" t="n">
        <f aca="false">AVERAGE(AN380:AR380)</f>
        <v>2.2312</v>
      </c>
      <c r="M380" s="4" t="n">
        <f aca="false">SUMIF($S$3:$FQ$3,$E380+1,$S380:$FQ380)/COUNTIF($S$3:$FQ$3,$E380+1)</f>
        <v>2.17283333333333</v>
      </c>
      <c r="N380" s="4" t="n">
        <f aca="false">SUMIF($S$3:$FQ$3,$E380+2,$S380:$FQ380)/COUNTIF($S$3:$FQ$3,$E380+2)</f>
        <v>2.23858333333333</v>
      </c>
      <c r="O380" s="4" t="n">
        <f aca="false">SUMIF($S$3:$FQ$3,$E380+3,$S380:$FQ380)/COUNTIF($S$3:$FQ$3,$E380+3)</f>
        <v>2.31358333333333</v>
      </c>
      <c r="P380" s="4" t="n">
        <f aca="false">SUMIF($S$3:$FQ$3,$E380+4,$S380:$FQ380)/COUNTIF($S$3:$FQ$3,$E380+4)</f>
        <v>2.39858333333333</v>
      </c>
      <c r="Q380" s="4" t="n">
        <f aca="false">SUMIF($S$3:$FQ$3,$E380+5,$S380:$FQ380)/COUNTIF($S$3:$FQ$3,$E380+5)</f>
        <v>2.49358333333333</v>
      </c>
      <c r="R380" s="21" t="n">
        <v>34522</v>
      </c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7"/>
      <c r="AK380" s="32" t="n">
        <v>2.072</v>
      </c>
      <c r="AL380" s="32" t="n">
        <v>2.107</v>
      </c>
      <c r="AM380" s="32" t="n">
        <v>2.133</v>
      </c>
      <c r="AN380" s="32" t="n">
        <v>2.212</v>
      </c>
      <c r="AO380" s="32" t="n">
        <v>2.302</v>
      </c>
      <c r="AP380" s="32" t="n">
        <v>2.302</v>
      </c>
      <c r="AQ380" s="32" t="n">
        <v>2.202</v>
      </c>
      <c r="AR380" s="32" t="n">
        <v>2.138</v>
      </c>
      <c r="AS380" s="32" t="n">
        <v>2.088</v>
      </c>
      <c r="AT380" s="32" t="n">
        <v>2.089</v>
      </c>
      <c r="AU380" s="32" t="n">
        <v>2.091</v>
      </c>
      <c r="AV380" s="32" t="n">
        <v>2.093</v>
      </c>
      <c r="AW380" s="32" t="n">
        <v>2.108</v>
      </c>
      <c r="AX380" s="32" t="n">
        <v>2.133</v>
      </c>
      <c r="AY380" s="32" t="n">
        <v>2.184</v>
      </c>
      <c r="AZ380" s="32" t="n">
        <v>2.27</v>
      </c>
      <c r="BA380" s="32" t="n">
        <v>2.376</v>
      </c>
      <c r="BB380" s="32" t="n">
        <v>2.376</v>
      </c>
      <c r="BC380" s="32" t="n">
        <v>2.267</v>
      </c>
      <c r="BD380" s="32" t="n">
        <v>2.203</v>
      </c>
      <c r="BE380" s="32" t="n">
        <v>2.153</v>
      </c>
      <c r="BF380" s="32" t="n">
        <v>2.154</v>
      </c>
      <c r="BG380" s="32" t="n">
        <v>2.156</v>
      </c>
      <c r="BH380" s="32" t="n">
        <v>2.158</v>
      </c>
      <c r="BI380" s="32" t="n">
        <v>2.173</v>
      </c>
      <c r="BJ380" s="32" t="n">
        <v>2.198</v>
      </c>
      <c r="BK380" s="32" t="n">
        <v>2.249</v>
      </c>
      <c r="BL380" s="32" t="n">
        <v>2.335</v>
      </c>
      <c r="BM380" s="32" t="n">
        <v>2.441</v>
      </c>
      <c r="BN380" s="32" t="n">
        <v>2.451</v>
      </c>
      <c r="BO380" s="32" t="n">
        <v>2.342</v>
      </c>
      <c r="BP380" s="32" t="n">
        <v>2.278</v>
      </c>
      <c r="BQ380" s="32" t="n">
        <v>2.228</v>
      </c>
      <c r="BR380" s="32" t="n">
        <v>2.229</v>
      </c>
      <c r="BS380" s="32" t="n">
        <v>2.231</v>
      </c>
      <c r="BT380" s="32" t="n">
        <v>2.233</v>
      </c>
      <c r="BU380" s="32" t="n">
        <v>2.248</v>
      </c>
      <c r="BV380" s="32" t="n">
        <v>2.273</v>
      </c>
      <c r="BW380" s="32" t="n">
        <v>2.324</v>
      </c>
      <c r="BX380" s="32" t="n">
        <v>2.41</v>
      </c>
      <c r="BY380" s="32" t="n">
        <v>2.516</v>
      </c>
      <c r="BZ380" s="32" t="n">
        <v>2.536</v>
      </c>
      <c r="CA380" s="32" t="n">
        <v>2.427</v>
      </c>
      <c r="CB380" s="32" t="n">
        <v>2.363</v>
      </c>
      <c r="CC380" s="32" t="n">
        <v>2.313</v>
      </c>
      <c r="CD380" s="32" t="n">
        <v>2.314</v>
      </c>
      <c r="CE380" s="32" t="n">
        <v>2.316</v>
      </c>
      <c r="CF380" s="32" t="n">
        <v>2.318</v>
      </c>
      <c r="CG380" s="32" t="n">
        <v>2.333</v>
      </c>
      <c r="CH380" s="32" t="n">
        <v>2.358</v>
      </c>
      <c r="CI380" s="32" t="n">
        <v>2.409</v>
      </c>
      <c r="CJ380" s="32" t="n">
        <v>2.495</v>
      </c>
      <c r="CK380" s="32" t="n">
        <v>2.601</v>
      </c>
      <c r="CL380" s="32" t="n">
        <v>2.631</v>
      </c>
      <c r="CM380" s="32" t="n">
        <v>2.522</v>
      </c>
      <c r="CN380" s="32" t="n">
        <v>2.458</v>
      </c>
      <c r="CO380" s="32" t="n">
        <v>2.408</v>
      </c>
      <c r="CP380" s="32" t="n">
        <v>2.409</v>
      </c>
      <c r="CQ380" s="32" t="n">
        <v>2.411</v>
      </c>
      <c r="CR380" s="32" t="n">
        <v>2.413</v>
      </c>
      <c r="CS380" s="32" t="n">
        <v>2.428</v>
      </c>
      <c r="CT380" s="32" t="n">
        <v>2.453</v>
      </c>
      <c r="CU380" s="32" t="n">
        <v>2.504</v>
      </c>
      <c r="CV380" s="32" t="n">
        <v>2.59</v>
      </c>
      <c r="CW380" s="32" t="n">
        <v>2.696</v>
      </c>
      <c r="CX380" s="32" t="n">
        <v>2.736</v>
      </c>
      <c r="CY380" s="32" t="n">
        <v>2.627</v>
      </c>
      <c r="CZ380" s="32" t="n">
        <v>2.563</v>
      </c>
      <c r="DA380" s="32" t="n">
        <v>2.513</v>
      </c>
      <c r="DB380" s="32" t="n">
        <v>2.514</v>
      </c>
      <c r="DC380" s="32" t="n">
        <v>2.516</v>
      </c>
      <c r="DD380" s="32" t="n">
        <v>2.518</v>
      </c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</row>
    <row r="381" customFormat="false" ht="12.75" hidden="true" customHeight="false" outlineLevel="0" collapsed="false">
      <c r="A381" s="0" t="n">
        <f aca="false">WEEKDAY(C381,2)</f>
        <v>5</v>
      </c>
      <c r="B381" s="0" t="n">
        <f aca="false">MONTH(C381)</f>
        <v>7</v>
      </c>
      <c r="C381" s="23" t="n">
        <v>34523</v>
      </c>
      <c r="D381" s="0" t="n">
        <f aca="false">MONTH(R381)</f>
        <v>7</v>
      </c>
      <c r="E381" s="0" t="n">
        <f aca="false">YEAR(R381)</f>
        <v>1994</v>
      </c>
      <c r="F381" s="35" t="n">
        <f aca="false">L381-K381</f>
        <v>0.150133333333334</v>
      </c>
      <c r="G381" s="24" t="n">
        <f aca="false">N381-M381</f>
        <v>0.0661666666666667</v>
      </c>
      <c r="H381" s="24" t="n">
        <f aca="false">O381-N381</f>
        <v>0.0749999999999997</v>
      </c>
      <c r="I381" s="24" t="n">
        <f aca="false">O381-M381</f>
        <v>0.141166666666666</v>
      </c>
      <c r="J381" s="25" t="n">
        <f aca="false">VLOOKUP(C381,'Nymex hist.'!A:B,2,0)</f>
        <v>2.023</v>
      </c>
      <c r="K381" s="34" t="n">
        <f aca="false">AVERAGE(AG381:AM381)</f>
        <v>2.06866666666667</v>
      </c>
      <c r="L381" s="34" t="n">
        <f aca="false">AVERAGE(AN381:AR381)</f>
        <v>2.2188</v>
      </c>
      <c r="M381" s="27" t="n">
        <f aca="false">SUMIF($S$3:$FQ$3,$E381+1,$S381:$FQ381)/COUNTIF($S$3:$FQ$3,$E381+1)</f>
        <v>2.16425</v>
      </c>
      <c r="N381" s="27" t="n">
        <f aca="false">SUMIF($S$3:$FQ$3,$E381+2,$S381:$FQ381)/COUNTIF($S$3:$FQ$3,$E381+2)</f>
        <v>2.23041666666667</v>
      </c>
      <c r="O381" s="27" t="n">
        <f aca="false">SUMIF($S$3:$FQ$3,$E381+3,$S381:$FQ381)/COUNTIF($S$3:$FQ$3,$E381+3)</f>
        <v>2.30541666666667</v>
      </c>
      <c r="P381" s="27" t="n">
        <f aca="false">SUMIF($S$3:$FQ$3,$E381+4,$S381:$FQ381)/COUNTIF($S$3:$FQ$3,$E381+4)</f>
        <v>2.39041666666667</v>
      </c>
      <c r="Q381" s="27" t="n">
        <f aca="false">SUMIF($S$3:$FQ$3,$E381+5,$S381:$FQ381)/COUNTIF($S$3:$FQ$3,$E381+5)</f>
        <v>2.48541666666667</v>
      </c>
      <c r="R381" s="28" t="n">
        <v>34523</v>
      </c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30"/>
      <c r="AK381" s="29" t="n">
        <v>2.023</v>
      </c>
      <c r="AL381" s="29" t="n">
        <v>2.074</v>
      </c>
      <c r="AM381" s="29" t="n">
        <v>2.109</v>
      </c>
      <c r="AN381" s="29" t="n">
        <v>2.194</v>
      </c>
      <c r="AO381" s="29" t="n">
        <v>2.289</v>
      </c>
      <c r="AP381" s="29" t="n">
        <v>2.289</v>
      </c>
      <c r="AQ381" s="29" t="n">
        <v>2.193</v>
      </c>
      <c r="AR381" s="29" t="n">
        <v>2.129</v>
      </c>
      <c r="AS381" s="29" t="n">
        <v>2.08</v>
      </c>
      <c r="AT381" s="29" t="n">
        <v>2.081</v>
      </c>
      <c r="AU381" s="29" t="n">
        <v>2.083</v>
      </c>
      <c r="AV381" s="29" t="n">
        <v>2.085</v>
      </c>
      <c r="AW381" s="29" t="n">
        <v>2.1</v>
      </c>
      <c r="AX381" s="29" t="n">
        <v>2.125</v>
      </c>
      <c r="AY381" s="29" t="n">
        <v>2.176</v>
      </c>
      <c r="AZ381" s="29" t="n">
        <v>2.262</v>
      </c>
      <c r="BA381" s="29" t="n">
        <v>2.368</v>
      </c>
      <c r="BB381" s="29" t="n">
        <v>2.368</v>
      </c>
      <c r="BC381" s="29" t="n">
        <v>2.258</v>
      </c>
      <c r="BD381" s="29" t="n">
        <v>2.194</v>
      </c>
      <c r="BE381" s="29" t="n">
        <v>2.145</v>
      </c>
      <c r="BF381" s="29" t="n">
        <v>2.146</v>
      </c>
      <c r="BG381" s="29" t="n">
        <v>2.148</v>
      </c>
      <c r="BH381" s="29" t="n">
        <v>2.15</v>
      </c>
      <c r="BI381" s="29" t="n">
        <v>2.165</v>
      </c>
      <c r="BJ381" s="29" t="n">
        <v>2.19</v>
      </c>
      <c r="BK381" s="29" t="n">
        <v>2.241</v>
      </c>
      <c r="BL381" s="29" t="n">
        <v>2.327</v>
      </c>
      <c r="BM381" s="29" t="n">
        <v>2.433</v>
      </c>
      <c r="BN381" s="29" t="n">
        <v>2.443</v>
      </c>
      <c r="BO381" s="29" t="n">
        <v>2.333</v>
      </c>
      <c r="BP381" s="29" t="n">
        <v>2.269</v>
      </c>
      <c r="BQ381" s="29" t="n">
        <v>2.22</v>
      </c>
      <c r="BR381" s="29" t="n">
        <v>2.221</v>
      </c>
      <c r="BS381" s="29" t="n">
        <v>2.223</v>
      </c>
      <c r="BT381" s="29" t="n">
        <v>2.225</v>
      </c>
      <c r="BU381" s="29" t="n">
        <v>2.24</v>
      </c>
      <c r="BV381" s="29" t="n">
        <v>2.265</v>
      </c>
      <c r="BW381" s="29" t="n">
        <v>2.316</v>
      </c>
      <c r="BX381" s="29" t="n">
        <v>2.402</v>
      </c>
      <c r="BY381" s="29" t="n">
        <v>2.508</v>
      </c>
      <c r="BZ381" s="29" t="n">
        <v>2.528</v>
      </c>
      <c r="CA381" s="29" t="n">
        <v>2.418</v>
      </c>
      <c r="CB381" s="29" t="n">
        <v>2.354</v>
      </c>
      <c r="CC381" s="29" t="n">
        <v>2.305</v>
      </c>
      <c r="CD381" s="29" t="n">
        <v>2.306</v>
      </c>
      <c r="CE381" s="29" t="n">
        <v>2.308</v>
      </c>
      <c r="CF381" s="29" t="n">
        <v>2.31</v>
      </c>
      <c r="CG381" s="29" t="n">
        <v>2.325</v>
      </c>
      <c r="CH381" s="29" t="n">
        <v>2.35</v>
      </c>
      <c r="CI381" s="29" t="n">
        <v>2.401</v>
      </c>
      <c r="CJ381" s="29" t="n">
        <v>2.487</v>
      </c>
      <c r="CK381" s="29" t="n">
        <v>2.593</v>
      </c>
      <c r="CL381" s="29" t="n">
        <v>2.623</v>
      </c>
      <c r="CM381" s="29" t="n">
        <v>2.513</v>
      </c>
      <c r="CN381" s="29" t="n">
        <v>2.449</v>
      </c>
      <c r="CO381" s="29" t="n">
        <v>2.4</v>
      </c>
      <c r="CP381" s="29" t="n">
        <v>2.401</v>
      </c>
      <c r="CQ381" s="29" t="n">
        <v>2.403</v>
      </c>
      <c r="CR381" s="29" t="n">
        <v>2.405</v>
      </c>
      <c r="CS381" s="29" t="n">
        <v>2.42</v>
      </c>
      <c r="CT381" s="29" t="n">
        <v>2.445</v>
      </c>
      <c r="CU381" s="29" t="n">
        <v>2.496</v>
      </c>
      <c r="CV381" s="29" t="n">
        <v>2.582</v>
      </c>
      <c r="CW381" s="29" t="n">
        <v>2.688</v>
      </c>
      <c r="CX381" s="29" t="n">
        <v>2.728</v>
      </c>
      <c r="CY381" s="29" t="n">
        <v>2.618</v>
      </c>
      <c r="CZ381" s="29" t="n">
        <v>2.554</v>
      </c>
      <c r="DA381" s="29" t="n">
        <v>2.505</v>
      </c>
      <c r="DB381" s="29" t="n">
        <v>2.506</v>
      </c>
      <c r="DC381" s="29" t="n">
        <v>2.508</v>
      </c>
      <c r="DD381" s="29" t="n">
        <v>2.51</v>
      </c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</row>
    <row r="382" customFormat="false" ht="12.75" hidden="true" customHeight="false" outlineLevel="0" collapsed="false">
      <c r="A382" s="0" t="n">
        <f aca="false">WEEKDAY(C382,2)</f>
        <v>1</v>
      </c>
      <c r="B382" s="0" t="n">
        <f aca="false">MONTH(C382)</f>
        <v>7</v>
      </c>
      <c r="C382" s="23" t="n">
        <v>34526</v>
      </c>
      <c r="D382" s="0" t="n">
        <f aca="false">MONTH(R382)</f>
        <v>7</v>
      </c>
      <c r="E382" s="0" t="n">
        <f aca="false">YEAR(R382)</f>
        <v>1994</v>
      </c>
      <c r="F382" s="35" t="n">
        <f aca="false">L382-K382</f>
        <v>0.152466666666667</v>
      </c>
      <c r="G382" s="24" t="n">
        <f aca="false">N382-M382</f>
        <v>0.0752916666666668</v>
      </c>
      <c r="H382" s="24" t="n">
        <f aca="false">O382-N382</f>
        <v>0.0825000000000005</v>
      </c>
      <c r="I382" s="24" t="n">
        <f aca="false">O382-M382</f>
        <v>0.157791666666667</v>
      </c>
      <c r="J382" s="25" t="n">
        <f aca="false">VLOOKUP(C382,'Nymex hist.'!A:B,2,0)</f>
        <v>2.026</v>
      </c>
      <c r="K382" s="34" t="n">
        <f aca="false">AVERAGE(AG382:AM382)</f>
        <v>2.05633333333333</v>
      </c>
      <c r="L382" s="34" t="n">
        <f aca="false">AVERAGE(AN382:AR382)</f>
        <v>2.2088</v>
      </c>
      <c r="M382" s="27" t="n">
        <f aca="false">SUMIF($S$3:$FQ$3,$E382+1,$S382:$FQ382)/COUNTIF($S$3:$FQ$3,$E382+1)</f>
        <v>2.16725</v>
      </c>
      <c r="N382" s="27" t="n">
        <f aca="false">SUMIF($S$3:$FQ$3,$E382+2,$S382:$FQ382)/COUNTIF($S$3:$FQ$3,$E382+2)</f>
        <v>2.24254166666667</v>
      </c>
      <c r="O382" s="27" t="n">
        <f aca="false">SUMIF($S$3:$FQ$3,$E382+3,$S382:$FQ382)/COUNTIF($S$3:$FQ$3,$E382+3)</f>
        <v>2.32504166666667</v>
      </c>
      <c r="P382" s="27" t="n">
        <f aca="false">SUMIF($S$3:$FQ$3,$E382+4,$S382:$FQ382)/COUNTIF($S$3:$FQ$3,$E382+4)</f>
        <v>2.41754166666667</v>
      </c>
      <c r="Q382" s="27" t="n">
        <f aca="false">SUMIF($S$3:$FQ$3,$E382+5,$S382:$FQ382)/COUNTIF($S$3:$FQ$3,$E382+5)</f>
        <v>2.52004166666667</v>
      </c>
      <c r="R382" s="28" t="n">
        <v>34526</v>
      </c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30"/>
      <c r="AK382" s="29" t="n">
        <v>2.026</v>
      </c>
      <c r="AL382" s="29" t="n">
        <v>2.053</v>
      </c>
      <c r="AM382" s="29" t="n">
        <v>2.09</v>
      </c>
      <c r="AN382" s="29" t="n">
        <v>2.18</v>
      </c>
      <c r="AO382" s="29" t="n">
        <v>2.275</v>
      </c>
      <c r="AP382" s="29" t="n">
        <v>2.275</v>
      </c>
      <c r="AQ382" s="29" t="n">
        <v>2.187</v>
      </c>
      <c r="AR382" s="29" t="n">
        <v>2.127</v>
      </c>
      <c r="AS382" s="29" t="n">
        <v>2.08</v>
      </c>
      <c r="AT382" s="29" t="n">
        <v>2.083</v>
      </c>
      <c r="AU382" s="29" t="n">
        <v>2.086</v>
      </c>
      <c r="AV382" s="29" t="n">
        <v>2.089</v>
      </c>
      <c r="AW382" s="29" t="n">
        <v>2.107</v>
      </c>
      <c r="AX382" s="29" t="n">
        <v>2.132</v>
      </c>
      <c r="AY382" s="29" t="n">
        <v>2.185</v>
      </c>
      <c r="AZ382" s="29" t="n">
        <v>2.275</v>
      </c>
      <c r="BA382" s="29" t="n">
        <v>2.381</v>
      </c>
      <c r="BB382" s="29" t="n">
        <v>2.381</v>
      </c>
      <c r="BC382" s="29" t="n">
        <v>2.2595</v>
      </c>
      <c r="BD382" s="29" t="n">
        <v>2.1995</v>
      </c>
      <c r="BE382" s="29" t="n">
        <v>2.1525</v>
      </c>
      <c r="BF382" s="29" t="n">
        <v>2.1555</v>
      </c>
      <c r="BG382" s="29" t="n">
        <v>2.1585</v>
      </c>
      <c r="BH382" s="29" t="n">
        <v>2.1615</v>
      </c>
      <c r="BI382" s="29" t="n">
        <v>2.1795</v>
      </c>
      <c r="BJ382" s="29" t="n">
        <v>2.2045</v>
      </c>
      <c r="BK382" s="29" t="n">
        <v>2.2575</v>
      </c>
      <c r="BL382" s="29" t="n">
        <v>2.3475</v>
      </c>
      <c r="BM382" s="29" t="n">
        <v>2.4535</v>
      </c>
      <c r="BN382" s="29" t="n">
        <v>2.4635</v>
      </c>
      <c r="BO382" s="29" t="n">
        <v>2.342</v>
      </c>
      <c r="BP382" s="29" t="n">
        <v>2.282</v>
      </c>
      <c r="BQ382" s="29" t="n">
        <v>2.235</v>
      </c>
      <c r="BR382" s="29" t="n">
        <v>2.238</v>
      </c>
      <c r="BS382" s="29" t="n">
        <v>2.241</v>
      </c>
      <c r="BT382" s="29" t="n">
        <v>2.244</v>
      </c>
      <c r="BU382" s="29" t="n">
        <v>2.262</v>
      </c>
      <c r="BV382" s="29" t="n">
        <v>2.287</v>
      </c>
      <c r="BW382" s="29" t="n">
        <v>2.34</v>
      </c>
      <c r="BX382" s="29" t="n">
        <v>2.43</v>
      </c>
      <c r="BY382" s="29" t="n">
        <v>2.536</v>
      </c>
      <c r="BZ382" s="29" t="n">
        <v>2.556</v>
      </c>
      <c r="CA382" s="29" t="n">
        <v>2.4345</v>
      </c>
      <c r="CB382" s="29" t="n">
        <v>2.3745</v>
      </c>
      <c r="CC382" s="29" t="n">
        <v>2.3275</v>
      </c>
      <c r="CD382" s="29" t="n">
        <v>2.3305</v>
      </c>
      <c r="CE382" s="29" t="n">
        <v>2.3335</v>
      </c>
      <c r="CF382" s="29" t="n">
        <v>2.3365</v>
      </c>
      <c r="CG382" s="29" t="n">
        <v>2.3545</v>
      </c>
      <c r="CH382" s="29" t="n">
        <v>2.3795</v>
      </c>
      <c r="CI382" s="29" t="n">
        <v>2.4325</v>
      </c>
      <c r="CJ382" s="29" t="n">
        <v>2.5225</v>
      </c>
      <c r="CK382" s="29" t="n">
        <v>2.6285</v>
      </c>
      <c r="CL382" s="29" t="n">
        <v>2.6585</v>
      </c>
      <c r="CM382" s="29" t="n">
        <v>2.537</v>
      </c>
      <c r="CN382" s="29" t="n">
        <v>2.477</v>
      </c>
      <c r="CO382" s="29" t="n">
        <v>2.43</v>
      </c>
      <c r="CP382" s="29" t="n">
        <v>2.433</v>
      </c>
      <c r="CQ382" s="29" t="n">
        <v>2.436</v>
      </c>
      <c r="CR382" s="29" t="n">
        <v>2.439</v>
      </c>
      <c r="CS382" s="29" t="n">
        <v>2.457</v>
      </c>
      <c r="CT382" s="29" t="n">
        <v>2.482</v>
      </c>
      <c r="CU382" s="29" t="n">
        <v>2.535</v>
      </c>
      <c r="CV382" s="29" t="n">
        <v>2.625</v>
      </c>
      <c r="CW382" s="29" t="n">
        <v>2.731</v>
      </c>
      <c r="CX382" s="29" t="n">
        <v>2.771</v>
      </c>
      <c r="CY382" s="29" t="n">
        <v>2.6495</v>
      </c>
      <c r="CZ382" s="29" t="n">
        <v>2.5895</v>
      </c>
      <c r="DA382" s="29" t="n">
        <v>2.5425</v>
      </c>
      <c r="DB382" s="29" t="n">
        <v>2.5455</v>
      </c>
      <c r="DC382" s="29" t="n">
        <v>2.5485</v>
      </c>
      <c r="DD382" s="29" t="n">
        <v>2.5515</v>
      </c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12.75" hidden="true" customHeight="false" outlineLevel="0" collapsed="false">
      <c r="A383" s="0" t="n">
        <f aca="false">WEEKDAY(C383,2)</f>
        <v>2</v>
      </c>
      <c r="B383" s="0" t="n">
        <f aca="false">MONTH(C383)</f>
        <v>7</v>
      </c>
      <c r="C383" s="23" t="n">
        <v>34527</v>
      </c>
      <c r="D383" s="0" t="n">
        <f aca="false">MONTH(R383)</f>
        <v>7</v>
      </c>
      <c r="E383" s="0" t="n">
        <f aca="false">YEAR(R383)</f>
        <v>1994</v>
      </c>
      <c r="F383" s="35" t="n">
        <f aca="false">L383-K383</f>
        <v>0.158</v>
      </c>
      <c r="G383" s="24" t="n">
        <f aca="false">N383-M383</f>
        <v>0.0766666666666662</v>
      </c>
      <c r="H383" s="24" t="n">
        <f aca="false">O383-N383</f>
        <v>0.085</v>
      </c>
      <c r="I383" s="24" t="n">
        <f aca="false">O383-M383</f>
        <v>0.161666666666666</v>
      </c>
      <c r="J383" s="25" t="n">
        <f aca="false">VLOOKUP(C383,'Nymex hist.'!A:B,2,0)</f>
        <v>2.005</v>
      </c>
      <c r="K383" s="34" t="n">
        <f aca="false">AVERAGE(AG383:AM383)</f>
        <v>2.048</v>
      </c>
      <c r="L383" s="34" t="n">
        <f aca="false">AVERAGE(AN383:AR383)</f>
        <v>2.206</v>
      </c>
      <c r="M383" s="27" t="n">
        <f aca="false">SUMIF($S$3:$FQ$3,$E383+1,$S383:$FQ383)/COUNTIF($S$3:$FQ$3,$E383+1)</f>
        <v>2.16558333333333</v>
      </c>
      <c r="N383" s="27" t="n">
        <f aca="false">SUMIF($S$3:$FQ$3,$E383+2,$S383:$FQ383)/COUNTIF($S$3:$FQ$3,$E383+2)</f>
        <v>2.24225</v>
      </c>
      <c r="O383" s="27" t="n">
        <f aca="false">SUMIF($S$3:$FQ$3,$E383+3,$S383:$FQ383)/COUNTIF($S$3:$FQ$3,$E383+3)</f>
        <v>2.32725</v>
      </c>
      <c r="P383" s="27" t="n">
        <f aca="false">SUMIF($S$3:$FQ$3,$E383+4,$S383:$FQ383)/COUNTIF($S$3:$FQ$3,$E383+4)</f>
        <v>2.42225</v>
      </c>
      <c r="Q383" s="27" t="n">
        <f aca="false">SUMIF($S$3:$FQ$3,$E383+5,$S383:$FQ383)/COUNTIF($S$3:$FQ$3,$E383+5)</f>
        <v>2.52725</v>
      </c>
      <c r="R383" s="28" t="n">
        <v>34527</v>
      </c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30"/>
      <c r="AK383" s="29" t="n">
        <v>2.005</v>
      </c>
      <c r="AL383" s="29" t="n">
        <v>2.052</v>
      </c>
      <c r="AM383" s="29" t="n">
        <v>2.087</v>
      </c>
      <c r="AN383" s="29" t="n">
        <v>2.175</v>
      </c>
      <c r="AO383" s="29" t="n">
        <v>2.272</v>
      </c>
      <c r="AP383" s="29" t="n">
        <v>2.272</v>
      </c>
      <c r="AQ383" s="29" t="n">
        <v>2.184</v>
      </c>
      <c r="AR383" s="29" t="n">
        <v>2.127</v>
      </c>
      <c r="AS383" s="29" t="n">
        <v>2.083</v>
      </c>
      <c r="AT383" s="29" t="n">
        <v>2.085</v>
      </c>
      <c r="AU383" s="29" t="n">
        <v>2.088</v>
      </c>
      <c r="AV383" s="29" t="n">
        <v>2.091</v>
      </c>
      <c r="AW383" s="29" t="n">
        <v>2.109</v>
      </c>
      <c r="AX383" s="29" t="n">
        <v>2.132</v>
      </c>
      <c r="AY383" s="29" t="n">
        <v>2.182</v>
      </c>
      <c r="AZ383" s="29" t="n">
        <v>2.267</v>
      </c>
      <c r="BA383" s="29" t="n">
        <v>2.367</v>
      </c>
      <c r="BB383" s="29" t="n">
        <v>2.367</v>
      </c>
      <c r="BC383" s="29" t="n">
        <v>2.259</v>
      </c>
      <c r="BD383" s="29" t="n">
        <v>2.202</v>
      </c>
      <c r="BE383" s="29" t="n">
        <v>2.158</v>
      </c>
      <c r="BF383" s="29" t="n">
        <v>2.16</v>
      </c>
      <c r="BG383" s="29" t="n">
        <v>2.163</v>
      </c>
      <c r="BH383" s="29" t="n">
        <v>2.166</v>
      </c>
      <c r="BI383" s="29" t="n">
        <v>2.184</v>
      </c>
      <c r="BJ383" s="29" t="n">
        <v>2.207</v>
      </c>
      <c r="BK383" s="29" t="n">
        <v>2.257</v>
      </c>
      <c r="BL383" s="29" t="n">
        <v>2.342</v>
      </c>
      <c r="BM383" s="29" t="n">
        <v>2.442</v>
      </c>
      <c r="BN383" s="29" t="n">
        <v>2.452</v>
      </c>
      <c r="BO383" s="29" t="n">
        <v>2.344</v>
      </c>
      <c r="BP383" s="29" t="n">
        <v>2.287</v>
      </c>
      <c r="BQ383" s="29" t="n">
        <v>2.243</v>
      </c>
      <c r="BR383" s="29" t="n">
        <v>2.245</v>
      </c>
      <c r="BS383" s="29" t="n">
        <v>2.248</v>
      </c>
      <c r="BT383" s="29" t="n">
        <v>2.251</v>
      </c>
      <c r="BU383" s="29" t="n">
        <v>2.269</v>
      </c>
      <c r="BV383" s="29" t="n">
        <v>2.292</v>
      </c>
      <c r="BW383" s="29" t="n">
        <v>2.342</v>
      </c>
      <c r="BX383" s="29" t="n">
        <v>2.427</v>
      </c>
      <c r="BY383" s="29" t="n">
        <v>2.527</v>
      </c>
      <c r="BZ383" s="29" t="n">
        <v>2.547</v>
      </c>
      <c r="CA383" s="29" t="n">
        <v>2.439</v>
      </c>
      <c r="CB383" s="29" t="n">
        <v>2.382</v>
      </c>
      <c r="CC383" s="29" t="n">
        <v>2.338</v>
      </c>
      <c r="CD383" s="29" t="n">
        <v>2.34</v>
      </c>
      <c r="CE383" s="29" t="n">
        <v>2.343</v>
      </c>
      <c r="CF383" s="29" t="n">
        <v>2.346</v>
      </c>
      <c r="CG383" s="29" t="n">
        <v>2.364</v>
      </c>
      <c r="CH383" s="29" t="n">
        <v>2.387</v>
      </c>
      <c r="CI383" s="29" t="n">
        <v>2.437</v>
      </c>
      <c r="CJ383" s="29" t="n">
        <v>2.522</v>
      </c>
      <c r="CK383" s="29" t="n">
        <v>2.622</v>
      </c>
      <c r="CL383" s="29" t="n">
        <v>2.652</v>
      </c>
      <c r="CM383" s="29" t="n">
        <v>2.544</v>
      </c>
      <c r="CN383" s="29" t="n">
        <v>2.487</v>
      </c>
      <c r="CO383" s="29" t="n">
        <v>2.443</v>
      </c>
      <c r="CP383" s="29" t="n">
        <v>2.445</v>
      </c>
      <c r="CQ383" s="29" t="n">
        <v>2.448</v>
      </c>
      <c r="CR383" s="29" t="n">
        <v>2.451</v>
      </c>
      <c r="CS383" s="29" t="n">
        <v>2.469</v>
      </c>
      <c r="CT383" s="29" t="n">
        <v>2.492</v>
      </c>
      <c r="CU383" s="29" t="n">
        <v>2.542</v>
      </c>
      <c r="CV383" s="29" t="n">
        <v>2.627</v>
      </c>
      <c r="CW383" s="29" t="n">
        <v>2.727</v>
      </c>
      <c r="CX383" s="29" t="n">
        <v>2.767</v>
      </c>
      <c r="CY383" s="29" t="n">
        <v>2.659</v>
      </c>
      <c r="CZ383" s="29" t="n">
        <v>2.602</v>
      </c>
      <c r="DA383" s="29" t="n">
        <v>2.558</v>
      </c>
      <c r="DB383" s="29" t="n">
        <v>2.56</v>
      </c>
      <c r="DC383" s="29" t="n">
        <v>2.563</v>
      </c>
      <c r="DD383" s="29" t="n">
        <v>2.566</v>
      </c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12.75" hidden="true" customHeight="false" outlineLevel="0" collapsed="false">
      <c r="A384" s="0" t="n">
        <f aca="false">WEEKDAY(C384,2)</f>
        <v>3</v>
      </c>
      <c r="B384" s="0" t="n">
        <f aca="false">MONTH(C384)</f>
        <v>7</v>
      </c>
      <c r="C384" s="23" t="n">
        <v>34528</v>
      </c>
      <c r="D384" s="0" t="n">
        <f aca="false">MONTH(R384)</f>
        <v>7</v>
      </c>
      <c r="E384" s="0" t="n">
        <f aca="false">YEAR(R384)</f>
        <v>1994</v>
      </c>
      <c r="F384" s="35" t="n">
        <f aca="false">L384-K384</f>
        <v>0.161866666666667</v>
      </c>
      <c r="G384" s="24" t="n">
        <f aca="false">N384-M384</f>
        <v>0.0758333333333336</v>
      </c>
      <c r="H384" s="24" t="n">
        <f aca="false">O384-N384</f>
        <v>0.085</v>
      </c>
      <c r="I384" s="24" t="n">
        <f aca="false">O384-M384</f>
        <v>0.160833333333334</v>
      </c>
      <c r="J384" s="25" t="n">
        <f aca="false">VLOOKUP(C384,'Nymex hist.'!A:B,2,0)</f>
        <v>2</v>
      </c>
      <c r="K384" s="34" t="n">
        <f aca="false">AVERAGE(AG384:AM384)</f>
        <v>2.04333333333333</v>
      </c>
      <c r="L384" s="34" t="n">
        <f aca="false">AVERAGE(AN384:AR384)</f>
        <v>2.2052</v>
      </c>
      <c r="M384" s="27" t="n">
        <f aca="false">SUMIF($S$3:$FQ$3,$E384+1,$S384:$FQ384)/COUNTIF($S$3:$FQ$3,$E384+1)</f>
        <v>2.16016666666667</v>
      </c>
      <c r="N384" s="27" t="n">
        <f aca="false">SUMIF($S$3:$FQ$3,$E384+2,$S384:$FQ384)/COUNTIF($S$3:$FQ$3,$E384+2)</f>
        <v>2.236</v>
      </c>
      <c r="O384" s="27" t="n">
        <f aca="false">SUMIF($S$3:$FQ$3,$E384+3,$S384:$FQ384)/COUNTIF($S$3:$FQ$3,$E384+3)</f>
        <v>2.321</v>
      </c>
      <c r="P384" s="27" t="n">
        <f aca="false">SUMIF($S$3:$FQ$3,$E384+4,$S384:$FQ384)/COUNTIF($S$3:$FQ$3,$E384+4)</f>
        <v>2.416</v>
      </c>
      <c r="Q384" s="27" t="n">
        <f aca="false">SUMIF($S$3:$FQ$3,$E384+5,$S384:$FQ384)/COUNTIF($S$3:$FQ$3,$E384+5)</f>
        <v>2.521</v>
      </c>
      <c r="R384" s="28" t="n">
        <v>34528</v>
      </c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30"/>
      <c r="AK384" s="29" t="n">
        <v>2</v>
      </c>
      <c r="AL384" s="29" t="n">
        <v>2.046</v>
      </c>
      <c r="AM384" s="29" t="n">
        <v>2.084</v>
      </c>
      <c r="AN384" s="29" t="n">
        <v>2.174</v>
      </c>
      <c r="AO384" s="29" t="n">
        <v>2.272</v>
      </c>
      <c r="AP384" s="29" t="n">
        <v>2.272</v>
      </c>
      <c r="AQ384" s="29" t="n">
        <v>2.183</v>
      </c>
      <c r="AR384" s="29" t="n">
        <v>2.125</v>
      </c>
      <c r="AS384" s="29" t="n">
        <v>2.08</v>
      </c>
      <c r="AT384" s="29" t="n">
        <v>2.081</v>
      </c>
      <c r="AU384" s="29" t="n">
        <v>2.083</v>
      </c>
      <c r="AV384" s="29" t="n">
        <v>2.085</v>
      </c>
      <c r="AW384" s="29" t="n">
        <v>2.102</v>
      </c>
      <c r="AX384" s="29" t="n">
        <v>2.124</v>
      </c>
      <c r="AY384" s="29" t="n">
        <v>2.173</v>
      </c>
      <c r="AZ384" s="29" t="n">
        <v>2.257</v>
      </c>
      <c r="BA384" s="29" t="n">
        <v>2.357</v>
      </c>
      <c r="BB384" s="29" t="n">
        <v>2.357</v>
      </c>
      <c r="BC384" s="29" t="n">
        <v>2.258</v>
      </c>
      <c r="BD384" s="29" t="n">
        <v>2.2</v>
      </c>
      <c r="BE384" s="29" t="n">
        <v>2.155</v>
      </c>
      <c r="BF384" s="29" t="n">
        <v>2.156</v>
      </c>
      <c r="BG384" s="29" t="n">
        <v>2.158</v>
      </c>
      <c r="BH384" s="29" t="n">
        <v>2.16</v>
      </c>
      <c r="BI384" s="29" t="n">
        <v>2.177</v>
      </c>
      <c r="BJ384" s="29" t="n">
        <v>2.199</v>
      </c>
      <c r="BK384" s="29" t="n">
        <v>2.248</v>
      </c>
      <c r="BL384" s="29" t="n">
        <v>2.332</v>
      </c>
      <c r="BM384" s="29" t="n">
        <v>2.432</v>
      </c>
      <c r="BN384" s="29" t="n">
        <v>2.442</v>
      </c>
      <c r="BO384" s="29" t="n">
        <v>2.343</v>
      </c>
      <c r="BP384" s="29" t="n">
        <v>2.285</v>
      </c>
      <c r="BQ384" s="29" t="n">
        <v>2.24</v>
      </c>
      <c r="BR384" s="29" t="n">
        <v>2.241</v>
      </c>
      <c r="BS384" s="29" t="n">
        <v>2.243</v>
      </c>
      <c r="BT384" s="29" t="n">
        <v>2.245</v>
      </c>
      <c r="BU384" s="29" t="n">
        <v>2.262</v>
      </c>
      <c r="BV384" s="29" t="n">
        <v>2.284</v>
      </c>
      <c r="BW384" s="29" t="n">
        <v>2.333</v>
      </c>
      <c r="BX384" s="29" t="n">
        <v>2.417</v>
      </c>
      <c r="BY384" s="29" t="n">
        <v>2.517</v>
      </c>
      <c r="BZ384" s="29" t="n">
        <v>2.537</v>
      </c>
      <c r="CA384" s="29" t="n">
        <v>2.438</v>
      </c>
      <c r="CB384" s="29" t="n">
        <v>2.38</v>
      </c>
      <c r="CC384" s="29" t="n">
        <v>2.335</v>
      </c>
      <c r="CD384" s="29" t="n">
        <v>2.336</v>
      </c>
      <c r="CE384" s="29" t="n">
        <v>2.338</v>
      </c>
      <c r="CF384" s="29" t="n">
        <v>2.34</v>
      </c>
      <c r="CG384" s="29" t="n">
        <v>2.357</v>
      </c>
      <c r="CH384" s="29" t="n">
        <v>2.379</v>
      </c>
      <c r="CI384" s="29" t="n">
        <v>2.428</v>
      </c>
      <c r="CJ384" s="29" t="n">
        <v>2.512</v>
      </c>
      <c r="CK384" s="29" t="n">
        <v>2.612</v>
      </c>
      <c r="CL384" s="29" t="n">
        <v>2.642</v>
      </c>
      <c r="CM384" s="29" t="n">
        <v>2.543</v>
      </c>
      <c r="CN384" s="29" t="n">
        <v>2.485</v>
      </c>
      <c r="CO384" s="29" t="n">
        <v>2.44</v>
      </c>
      <c r="CP384" s="29" t="n">
        <v>2.441</v>
      </c>
      <c r="CQ384" s="29" t="n">
        <v>2.443</v>
      </c>
      <c r="CR384" s="29" t="n">
        <v>2.445</v>
      </c>
      <c r="CS384" s="29" t="n">
        <v>2.462</v>
      </c>
      <c r="CT384" s="29" t="n">
        <v>2.484</v>
      </c>
      <c r="CU384" s="29" t="n">
        <v>2.533</v>
      </c>
      <c r="CV384" s="29" t="n">
        <v>2.617</v>
      </c>
      <c r="CW384" s="29" t="n">
        <v>2.717</v>
      </c>
      <c r="CX384" s="29" t="n">
        <v>2.757</v>
      </c>
      <c r="CY384" s="29" t="n">
        <v>2.658</v>
      </c>
      <c r="CZ384" s="29" t="n">
        <v>2.6</v>
      </c>
      <c r="DA384" s="29" t="n">
        <v>2.555</v>
      </c>
      <c r="DB384" s="29" t="n">
        <v>2.556</v>
      </c>
      <c r="DC384" s="29" t="n">
        <v>2.558</v>
      </c>
      <c r="DD384" s="29" t="n">
        <v>2.56</v>
      </c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12.75" hidden="false" customHeight="false" outlineLevel="0" collapsed="false">
      <c r="A385" s="1" t="n">
        <f aca="false">WEEKDAY(C385,2)</f>
        <v>4</v>
      </c>
      <c r="B385" s="1" t="n">
        <f aca="false">MONTH(C385)</f>
        <v>7</v>
      </c>
      <c r="C385" s="23" t="n">
        <v>34529</v>
      </c>
      <c r="D385" s="0" t="n">
        <f aca="false">MONTH(R385)</f>
        <v>7</v>
      </c>
      <c r="E385" s="0" t="n">
        <f aca="false">YEAR(R385)</f>
        <v>1994</v>
      </c>
      <c r="F385" s="3" t="n">
        <f aca="false">L385-K385</f>
        <v>0.178066666666667</v>
      </c>
      <c r="G385" s="3" t="n">
        <f aca="false">N385-M385</f>
        <v>0.0785416666666667</v>
      </c>
      <c r="H385" s="3" t="n">
        <f aca="false">O385-N385</f>
        <v>0.0874999999999999</v>
      </c>
      <c r="I385" s="3" t="n">
        <f aca="false">O385-M385</f>
        <v>0.166041666666667</v>
      </c>
      <c r="J385" s="4" t="n">
        <f aca="false">VLOOKUP(C385,'Nymex hist.'!A:B,2,0)</f>
        <v>1.977</v>
      </c>
      <c r="K385" s="4" t="n">
        <f aca="false">AVERAGE(AG385:AM385)</f>
        <v>2.02633333333333</v>
      </c>
      <c r="L385" s="4" t="n">
        <f aca="false">AVERAGE(AN385:AR385)</f>
        <v>2.2044</v>
      </c>
      <c r="M385" s="4" t="n">
        <f aca="false">SUMIF($S$3:$FQ$3,$E385+1,$S385:$FQ385)/COUNTIF($S$3:$FQ$3,$E385+1)</f>
        <v>2.16433333333333</v>
      </c>
      <c r="N385" s="4" t="n">
        <f aca="false">SUMIF($S$3:$FQ$3,$E385+2,$S385:$FQ385)/COUNTIF($S$3:$FQ$3,$E385+2)</f>
        <v>2.242875</v>
      </c>
      <c r="O385" s="4" t="n">
        <f aca="false">SUMIF($S$3:$FQ$3,$E385+3,$S385:$FQ385)/COUNTIF($S$3:$FQ$3,$E385+3)</f>
        <v>2.330375</v>
      </c>
      <c r="P385" s="4" t="n">
        <f aca="false">SUMIF($S$3:$FQ$3,$E385+4,$S385:$FQ385)/COUNTIF($S$3:$FQ$3,$E385+4)</f>
        <v>2.427875</v>
      </c>
      <c r="Q385" s="4" t="n">
        <f aca="false">SUMIF($S$3:$FQ$3,$E385+5,$S385:$FQ385)/COUNTIF($S$3:$FQ$3,$E385+5)</f>
        <v>2.535375</v>
      </c>
      <c r="R385" s="21" t="n">
        <v>34529</v>
      </c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7"/>
      <c r="AK385" s="32" t="n">
        <v>1.977</v>
      </c>
      <c r="AL385" s="32" t="n">
        <v>2.03</v>
      </c>
      <c r="AM385" s="32" t="n">
        <v>2.072</v>
      </c>
      <c r="AN385" s="32" t="n">
        <v>2.167</v>
      </c>
      <c r="AO385" s="32" t="n">
        <v>2.267</v>
      </c>
      <c r="AP385" s="32" t="n">
        <v>2.272</v>
      </c>
      <c r="AQ385" s="32" t="n">
        <v>2.187</v>
      </c>
      <c r="AR385" s="32" t="n">
        <v>2.129</v>
      </c>
      <c r="AS385" s="32" t="n">
        <v>2.084</v>
      </c>
      <c r="AT385" s="32" t="n">
        <v>2.085</v>
      </c>
      <c r="AU385" s="32" t="n">
        <v>2.087</v>
      </c>
      <c r="AV385" s="32" t="n">
        <v>2.09</v>
      </c>
      <c r="AW385" s="32" t="n">
        <v>2.107</v>
      </c>
      <c r="AX385" s="32" t="n">
        <v>2.129</v>
      </c>
      <c r="AY385" s="32" t="n">
        <v>2.178</v>
      </c>
      <c r="AZ385" s="32" t="n">
        <v>2.262</v>
      </c>
      <c r="BA385" s="32" t="n">
        <v>2.362</v>
      </c>
      <c r="BB385" s="32" t="n">
        <v>2.362</v>
      </c>
      <c r="BC385" s="32" t="n">
        <v>2.2645</v>
      </c>
      <c r="BD385" s="32" t="n">
        <v>2.2065</v>
      </c>
      <c r="BE385" s="32" t="n">
        <v>2.1615</v>
      </c>
      <c r="BF385" s="32" t="n">
        <v>2.1625</v>
      </c>
      <c r="BG385" s="32" t="n">
        <v>2.1645</v>
      </c>
      <c r="BH385" s="32" t="n">
        <v>2.1675</v>
      </c>
      <c r="BI385" s="32" t="n">
        <v>2.1845</v>
      </c>
      <c r="BJ385" s="32" t="n">
        <v>2.2065</v>
      </c>
      <c r="BK385" s="32" t="n">
        <v>2.2555</v>
      </c>
      <c r="BL385" s="32" t="n">
        <v>2.3395</v>
      </c>
      <c r="BM385" s="32" t="n">
        <v>2.4395</v>
      </c>
      <c r="BN385" s="32" t="n">
        <v>2.4495</v>
      </c>
      <c r="BO385" s="32" t="n">
        <v>2.352</v>
      </c>
      <c r="BP385" s="32" t="n">
        <v>2.294</v>
      </c>
      <c r="BQ385" s="32" t="n">
        <v>2.249</v>
      </c>
      <c r="BR385" s="32" t="n">
        <v>2.25</v>
      </c>
      <c r="BS385" s="32" t="n">
        <v>2.252</v>
      </c>
      <c r="BT385" s="32" t="n">
        <v>2.255</v>
      </c>
      <c r="BU385" s="32" t="n">
        <v>2.272</v>
      </c>
      <c r="BV385" s="32" t="n">
        <v>2.294</v>
      </c>
      <c r="BW385" s="32" t="n">
        <v>2.343</v>
      </c>
      <c r="BX385" s="32" t="n">
        <v>2.427</v>
      </c>
      <c r="BY385" s="32" t="n">
        <v>2.527</v>
      </c>
      <c r="BZ385" s="32" t="n">
        <v>2.547</v>
      </c>
      <c r="CA385" s="32" t="n">
        <v>2.4495</v>
      </c>
      <c r="CB385" s="32" t="n">
        <v>2.3915</v>
      </c>
      <c r="CC385" s="32" t="n">
        <v>2.3465</v>
      </c>
      <c r="CD385" s="32" t="n">
        <v>2.3475</v>
      </c>
      <c r="CE385" s="32" t="n">
        <v>2.3495</v>
      </c>
      <c r="CF385" s="32" t="n">
        <v>2.3525</v>
      </c>
      <c r="CG385" s="32" t="n">
        <v>2.3695</v>
      </c>
      <c r="CH385" s="32" t="n">
        <v>2.3915</v>
      </c>
      <c r="CI385" s="32" t="n">
        <v>2.4405</v>
      </c>
      <c r="CJ385" s="32" t="n">
        <v>2.5245</v>
      </c>
      <c r="CK385" s="32" t="n">
        <v>2.6245</v>
      </c>
      <c r="CL385" s="32" t="n">
        <v>2.6545</v>
      </c>
      <c r="CM385" s="32" t="n">
        <v>2.557</v>
      </c>
      <c r="CN385" s="32" t="n">
        <v>2.499</v>
      </c>
      <c r="CO385" s="32" t="n">
        <v>2.454</v>
      </c>
      <c r="CP385" s="32" t="n">
        <v>2.455</v>
      </c>
      <c r="CQ385" s="32" t="n">
        <v>2.457</v>
      </c>
      <c r="CR385" s="32" t="n">
        <v>2.46</v>
      </c>
      <c r="CS385" s="32" t="n">
        <v>2.477</v>
      </c>
      <c r="CT385" s="32" t="n">
        <v>2.499</v>
      </c>
      <c r="CU385" s="32" t="n">
        <v>2.548</v>
      </c>
      <c r="CV385" s="32" t="n">
        <v>2.632</v>
      </c>
      <c r="CW385" s="32" t="n">
        <v>2.732</v>
      </c>
      <c r="CX385" s="32" t="n">
        <v>2.772</v>
      </c>
      <c r="CY385" s="32" t="n">
        <v>2.6745</v>
      </c>
      <c r="CZ385" s="32" t="n">
        <v>2.6165</v>
      </c>
      <c r="DA385" s="32" t="n">
        <v>2.5715</v>
      </c>
      <c r="DB385" s="32" t="n">
        <v>2.5725</v>
      </c>
      <c r="DC385" s="32" t="n">
        <v>2.5745</v>
      </c>
      <c r="DD385" s="32" t="n">
        <v>2.5775</v>
      </c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</row>
    <row r="386" customFormat="false" ht="12.75" hidden="true" customHeight="false" outlineLevel="0" collapsed="false">
      <c r="A386" s="0" t="n">
        <f aca="false">WEEKDAY(C386,2)</f>
        <v>5</v>
      </c>
      <c r="B386" s="0" t="n">
        <f aca="false">MONTH(C386)</f>
        <v>7</v>
      </c>
      <c r="C386" s="23" t="n">
        <v>34530</v>
      </c>
      <c r="D386" s="0" t="n">
        <f aca="false">MONTH(R386)</f>
        <v>7</v>
      </c>
      <c r="E386" s="0" t="n">
        <f aca="false">YEAR(R386)</f>
        <v>1994</v>
      </c>
      <c r="F386" s="35" t="n">
        <f aca="false">L386-K386</f>
        <v>0.200733333333333</v>
      </c>
      <c r="G386" s="24" t="n">
        <f aca="false">N386-M386</f>
        <v>0.0786249999999997</v>
      </c>
      <c r="H386" s="24" t="n">
        <f aca="false">O386-N386</f>
        <v>0.0874999999999999</v>
      </c>
      <c r="I386" s="24" t="n">
        <f aca="false">O386-M386</f>
        <v>0.166125</v>
      </c>
      <c r="J386" s="25" t="n">
        <f aca="false">VLOOKUP(C386,'Nymex hist.'!A:B,2,0)</f>
        <v>1.948</v>
      </c>
      <c r="K386" s="34" t="n">
        <f aca="false">AVERAGE(AG386:AM386)</f>
        <v>2.00966666666667</v>
      </c>
      <c r="L386" s="34" t="n">
        <f aca="false">AVERAGE(AN386:AR386)</f>
        <v>2.2104</v>
      </c>
      <c r="M386" s="27" t="n">
        <f aca="false">SUMIF($S$3:$FQ$3,$E386+1,$S386:$FQ386)/COUNTIF($S$3:$FQ$3,$E386+1)</f>
        <v>2.17275</v>
      </c>
      <c r="N386" s="27" t="n">
        <f aca="false">SUMIF($S$3:$FQ$3,$E386+2,$S386:$FQ386)/COUNTIF($S$3:$FQ$3,$E386+2)</f>
        <v>2.251375</v>
      </c>
      <c r="O386" s="27" t="n">
        <f aca="false">SUMIF($S$3:$FQ$3,$E386+3,$S386:$FQ386)/COUNTIF($S$3:$FQ$3,$E386+3)</f>
        <v>2.338875</v>
      </c>
      <c r="P386" s="27" t="n">
        <f aca="false">SUMIF($S$3:$FQ$3,$E386+4,$S386:$FQ386)/COUNTIF($S$3:$FQ$3,$E386+4)</f>
        <v>2.436375</v>
      </c>
      <c r="Q386" s="27" t="n">
        <f aca="false">SUMIF($S$3:$FQ$3,$E386+5,$S386:$FQ386)/COUNTIF($S$3:$FQ$3,$E386+5)</f>
        <v>2.543875</v>
      </c>
      <c r="R386" s="28" t="n">
        <v>34530</v>
      </c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30"/>
      <c r="AK386" s="29" t="n">
        <v>1.948</v>
      </c>
      <c r="AL386" s="29" t="n">
        <v>2.018</v>
      </c>
      <c r="AM386" s="29" t="n">
        <v>2.063</v>
      </c>
      <c r="AN386" s="29" t="n">
        <v>2.165</v>
      </c>
      <c r="AO386" s="29" t="n">
        <v>2.275</v>
      </c>
      <c r="AP386" s="29" t="n">
        <v>2.28</v>
      </c>
      <c r="AQ386" s="29" t="n">
        <v>2.195</v>
      </c>
      <c r="AR386" s="29" t="n">
        <v>2.137</v>
      </c>
      <c r="AS386" s="29" t="n">
        <v>2.092</v>
      </c>
      <c r="AT386" s="29" t="n">
        <v>2.093</v>
      </c>
      <c r="AU386" s="29" t="n">
        <v>2.095</v>
      </c>
      <c r="AV386" s="29" t="n">
        <v>2.098</v>
      </c>
      <c r="AW386" s="29" t="n">
        <v>2.116</v>
      </c>
      <c r="AX386" s="29" t="n">
        <v>2.138</v>
      </c>
      <c r="AY386" s="29" t="n">
        <v>2.187</v>
      </c>
      <c r="AZ386" s="29" t="n">
        <v>2.271</v>
      </c>
      <c r="BA386" s="29" t="n">
        <v>2.371</v>
      </c>
      <c r="BB386" s="29" t="n">
        <v>2.371</v>
      </c>
      <c r="BC386" s="29" t="n">
        <v>2.2725</v>
      </c>
      <c r="BD386" s="29" t="n">
        <v>2.2145</v>
      </c>
      <c r="BE386" s="29" t="n">
        <v>2.1695</v>
      </c>
      <c r="BF386" s="29" t="n">
        <v>2.1705</v>
      </c>
      <c r="BG386" s="29" t="n">
        <v>2.1725</v>
      </c>
      <c r="BH386" s="29" t="n">
        <v>2.1755</v>
      </c>
      <c r="BI386" s="29" t="n">
        <v>2.1935</v>
      </c>
      <c r="BJ386" s="29" t="n">
        <v>2.2155</v>
      </c>
      <c r="BK386" s="29" t="n">
        <v>2.2645</v>
      </c>
      <c r="BL386" s="29" t="n">
        <v>2.3485</v>
      </c>
      <c r="BM386" s="29" t="n">
        <v>2.4485</v>
      </c>
      <c r="BN386" s="29" t="n">
        <v>2.4585</v>
      </c>
      <c r="BO386" s="29" t="n">
        <v>2.36</v>
      </c>
      <c r="BP386" s="29" t="n">
        <v>2.302</v>
      </c>
      <c r="BQ386" s="29" t="n">
        <v>2.257</v>
      </c>
      <c r="BR386" s="29" t="n">
        <v>2.258</v>
      </c>
      <c r="BS386" s="29" t="n">
        <v>2.26</v>
      </c>
      <c r="BT386" s="29" t="n">
        <v>2.263</v>
      </c>
      <c r="BU386" s="29" t="n">
        <v>2.281</v>
      </c>
      <c r="BV386" s="29" t="n">
        <v>2.303</v>
      </c>
      <c r="BW386" s="29" t="n">
        <v>2.352</v>
      </c>
      <c r="BX386" s="29" t="n">
        <v>2.436</v>
      </c>
      <c r="BY386" s="29" t="n">
        <v>2.536</v>
      </c>
      <c r="BZ386" s="29" t="n">
        <v>2.556</v>
      </c>
      <c r="CA386" s="29" t="n">
        <v>2.4575</v>
      </c>
      <c r="CB386" s="29" t="n">
        <v>2.3995</v>
      </c>
      <c r="CC386" s="29" t="n">
        <v>2.3545</v>
      </c>
      <c r="CD386" s="29" t="n">
        <v>2.3555</v>
      </c>
      <c r="CE386" s="29" t="n">
        <v>2.3575</v>
      </c>
      <c r="CF386" s="29" t="n">
        <v>2.3605</v>
      </c>
      <c r="CG386" s="29" t="n">
        <v>2.3785</v>
      </c>
      <c r="CH386" s="29" t="n">
        <v>2.4005</v>
      </c>
      <c r="CI386" s="29" t="n">
        <v>2.4495</v>
      </c>
      <c r="CJ386" s="29" t="n">
        <v>2.5335</v>
      </c>
      <c r="CK386" s="29" t="n">
        <v>2.6335</v>
      </c>
      <c r="CL386" s="29" t="n">
        <v>2.6635</v>
      </c>
      <c r="CM386" s="29" t="n">
        <v>2.565</v>
      </c>
      <c r="CN386" s="29" t="n">
        <v>2.507</v>
      </c>
      <c r="CO386" s="29" t="n">
        <v>2.462</v>
      </c>
      <c r="CP386" s="29" t="n">
        <v>2.463</v>
      </c>
      <c r="CQ386" s="29" t="n">
        <v>2.465</v>
      </c>
      <c r="CR386" s="29" t="n">
        <v>2.468</v>
      </c>
      <c r="CS386" s="29" t="n">
        <v>2.486</v>
      </c>
      <c r="CT386" s="29" t="n">
        <v>2.508</v>
      </c>
      <c r="CU386" s="29" t="n">
        <v>2.557</v>
      </c>
      <c r="CV386" s="29" t="n">
        <v>2.641</v>
      </c>
      <c r="CW386" s="29" t="n">
        <v>2.741</v>
      </c>
      <c r="CX386" s="29" t="n">
        <v>2.781</v>
      </c>
      <c r="CY386" s="29" t="n">
        <v>2.6825</v>
      </c>
      <c r="CZ386" s="29" t="n">
        <v>2.6245</v>
      </c>
      <c r="DA386" s="29" t="n">
        <v>2.5795</v>
      </c>
      <c r="DB386" s="29" t="n">
        <v>2.5805</v>
      </c>
      <c r="DC386" s="29" t="n">
        <v>2.5825</v>
      </c>
      <c r="DD386" s="29" t="n">
        <v>2.5855</v>
      </c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12.75" hidden="true" customHeight="false" outlineLevel="0" collapsed="false">
      <c r="A387" s="0" t="n">
        <f aca="false">WEEKDAY(C387,2)</f>
        <v>1</v>
      </c>
      <c r="B387" s="0" t="n">
        <f aca="false">MONTH(C387)</f>
        <v>7</v>
      </c>
      <c r="C387" s="23" t="n">
        <v>34533</v>
      </c>
      <c r="D387" s="0" t="n">
        <f aca="false">MONTH(R387)</f>
        <v>7</v>
      </c>
      <c r="E387" s="0" t="n">
        <f aca="false">YEAR(R387)</f>
        <v>1994</v>
      </c>
      <c r="F387" s="35" t="n">
        <f aca="false">L387-K387</f>
        <v>0.2004</v>
      </c>
      <c r="G387" s="24" t="n">
        <f aca="false">N387-M387</f>
        <v>0.0786249999999997</v>
      </c>
      <c r="H387" s="24" t="n">
        <f aca="false">O387-N387</f>
        <v>0.0874999999999999</v>
      </c>
      <c r="I387" s="24" t="n">
        <f aca="false">O387-M387</f>
        <v>0.166125</v>
      </c>
      <c r="J387" s="25" t="n">
        <f aca="false">VLOOKUP(C387,'Nymex hist.'!A:B,2,0)</f>
        <v>1.945</v>
      </c>
      <c r="K387" s="34" t="n">
        <f aca="false">AVERAGE(AG387:AM387)</f>
        <v>2.005</v>
      </c>
      <c r="L387" s="34" t="n">
        <f aca="false">AVERAGE(AN387:AR387)</f>
        <v>2.2054</v>
      </c>
      <c r="M387" s="27" t="n">
        <f aca="false">SUMIF($S$3:$FQ$3,$E387+1,$S387:$FQ387)/COUNTIF($S$3:$FQ$3,$E387+1)</f>
        <v>2.16775</v>
      </c>
      <c r="N387" s="27" t="n">
        <f aca="false">SUMIF($S$3:$FQ$3,$E387+2,$S387:$FQ387)/COUNTIF($S$3:$FQ$3,$E387+2)</f>
        <v>2.246375</v>
      </c>
      <c r="O387" s="27" t="n">
        <f aca="false">SUMIF($S$3:$FQ$3,$E387+3,$S387:$FQ387)/COUNTIF($S$3:$FQ$3,$E387+3)</f>
        <v>2.333875</v>
      </c>
      <c r="P387" s="27" t="n">
        <f aca="false">SUMIF($S$3:$FQ$3,$E387+4,$S387:$FQ387)/COUNTIF($S$3:$FQ$3,$E387+4)</f>
        <v>2.431375</v>
      </c>
      <c r="Q387" s="27" t="n">
        <f aca="false">SUMIF($S$3:$FQ$3,$E387+5,$S387:$FQ387)/COUNTIF($S$3:$FQ$3,$E387+5)</f>
        <v>2.538875</v>
      </c>
      <c r="R387" s="28" t="n">
        <v>34533</v>
      </c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30"/>
      <c r="AK387" s="29" t="n">
        <v>1.945</v>
      </c>
      <c r="AL387" s="29" t="n">
        <v>2.01</v>
      </c>
      <c r="AM387" s="29" t="n">
        <v>2.06</v>
      </c>
      <c r="AN387" s="29" t="n">
        <v>2.16</v>
      </c>
      <c r="AO387" s="29" t="n">
        <v>2.27</v>
      </c>
      <c r="AP387" s="29" t="n">
        <v>2.275</v>
      </c>
      <c r="AQ387" s="29" t="n">
        <v>2.19</v>
      </c>
      <c r="AR387" s="29" t="n">
        <v>2.132</v>
      </c>
      <c r="AS387" s="29" t="n">
        <v>2.087</v>
      </c>
      <c r="AT387" s="29" t="n">
        <v>2.088</v>
      </c>
      <c r="AU387" s="29" t="n">
        <v>2.09</v>
      </c>
      <c r="AV387" s="29" t="n">
        <v>2.093</v>
      </c>
      <c r="AW387" s="29" t="n">
        <v>2.111</v>
      </c>
      <c r="AX387" s="29" t="n">
        <v>2.133</v>
      </c>
      <c r="AY387" s="29" t="n">
        <v>2.182</v>
      </c>
      <c r="AZ387" s="29" t="n">
        <v>2.266</v>
      </c>
      <c r="BA387" s="29" t="n">
        <v>2.366</v>
      </c>
      <c r="BB387" s="29" t="n">
        <v>2.366</v>
      </c>
      <c r="BC387" s="29" t="n">
        <v>2.2675</v>
      </c>
      <c r="BD387" s="29" t="n">
        <v>2.2095</v>
      </c>
      <c r="BE387" s="29" t="n">
        <v>2.1645</v>
      </c>
      <c r="BF387" s="29" t="n">
        <v>2.1655</v>
      </c>
      <c r="BG387" s="29" t="n">
        <v>2.1675</v>
      </c>
      <c r="BH387" s="29" t="n">
        <v>2.1705</v>
      </c>
      <c r="BI387" s="29" t="n">
        <v>2.1885</v>
      </c>
      <c r="BJ387" s="29" t="n">
        <v>2.2105</v>
      </c>
      <c r="BK387" s="29" t="n">
        <v>2.2595</v>
      </c>
      <c r="BL387" s="29" t="n">
        <v>2.3435</v>
      </c>
      <c r="BM387" s="29" t="n">
        <v>2.4435</v>
      </c>
      <c r="BN387" s="29" t="n">
        <v>2.4535</v>
      </c>
      <c r="BO387" s="29" t="n">
        <v>2.355</v>
      </c>
      <c r="BP387" s="29" t="n">
        <v>2.297</v>
      </c>
      <c r="BQ387" s="29" t="n">
        <v>2.252</v>
      </c>
      <c r="BR387" s="29" t="n">
        <v>2.253</v>
      </c>
      <c r="BS387" s="29" t="n">
        <v>2.255</v>
      </c>
      <c r="BT387" s="29" t="n">
        <v>2.258</v>
      </c>
      <c r="BU387" s="29" t="n">
        <v>2.276</v>
      </c>
      <c r="BV387" s="29" t="n">
        <v>2.298</v>
      </c>
      <c r="BW387" s="29" t="n">
        <v>2.347</v>
      </c>
      <c r="BX387" s="29" t="n">
        <v>2.431</v>
      </c>
      <c r="BY387" s="29" t="n">
        <v>2.531</v>
      </c>
      <c r="BZ387" s="29" t="n">
        <v>2.551</v>
      </c>
      <c r="CA387" s="29" t="n">
        <v>2.4525</v>
      </c>
      <c r="CB387" s="29" t="n">
        <v>2.3945</v>
      </c>
      <c r="CC387" s="29" t="n">
        <v>2.3495</v>
      </c>
      <c r="CD387" s="29" t="n">
        <v>2.3505</v>
      </c>
      <c r="CE387" s="29" t="n">
        <v>2.3525</v>
      </c>
      <c r="CF387" s="29" t="n">
        <v>2.3555</v>
      </c>
      <c r="CG387" s="29" t="n">
        <v>2.3735</v>
      </c>
      <c r="CH387" s="29" t="n">
        <v>2.3955</v>
      </c>
      <c r="CI387" s="29" t="n">
        <v>2.4445</v>
      </c>
      <c r="CJ387" s="29" t="n">
        <v>2.5285</v>
      </c>
      <c r="CK387" s="29" t="n">
        <v>2.6285</v>
      </c>
      <c r="CL387" s="29" t="n">
        <v>2.6585</v>
      </c>
      <c r="CM387" s="29" t="n">
        <v>2.56</v>
      </c>
      <c r="CN387" s="29" t="n">
        <v>2.502</v>
      </c>
      <c r="CO387" s="29" t="n">
        <v>2.457</v>
      </c>
      <c r="CP387" s="29" t="n">
        <v>2.458</v>
      </c>
      <c r="CQ387" s="29" t="n">
        <v>2.46</v>
      </c>
      <c r="CR387" s="29" t="n">
        <v>2.463</v>
      </c>
      <c r="CS387" s="29" t="n">
        <v>2.481</v>
      </c>
      <c r="CT387" s="29" t="n">
        <v>2.503</v>
      </c>
      <c r="CU387" s="29" t="n">
        <v>2.552</v>
      </c>
      <c r="CV387" s="29" t="n">
        <v>2.636</v>
      </c>
      <c r="CW387" s="29" t="n">
        <v>2.736</v>
      </c>
      <c r="CX387" s="29" t="n">
        <v>2.776</v>
      </c>
      <c r="CY387" s="29" t="n">
        <v>2.6775</v>
      </c>
      <c r="CZ387" s="29" t="n">
        <v>2.6195</v>
      </c>
      <c r="DA387" s="29" t="n">
        <v>2.5745</v>
      </c>
      <c r="DB387" s="29" t="n">
        <v>2.5755</v>
      </c>
      <c r="DC387" s="29" t="n">
        <v>2.5775</v>
      </c>
      <c r="DD387" s="29" t="n">
        <v>2.5805</v>
      </c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</row>
    <row r="388" customFormat="false" ht="12.75" hidden="true" customHeight="false" outlineLevel="0" collapsed="false">
      <c r="A388" s="0" t="n">
        <f aca="false">WEEKDAY(C388,2)</f>
        <v>2</v>
      </c>
      <c r="B388" s="0" t="n">
        <f aca="false">MONTH(C388)</f>
        <v>7</v>
      </c>
      <c r="C388" s="23" t="n">
        <v>34534</v>
      </c>
      <c r="D388" s="0" t="n">
        <f aca="false">MONTH(R388)</f>
        <v>7</v>
      </c>
      <c r="E388" s="0" t="n">
        <f aca="false">YEAR(R388)</f>
        <v>1994</v>
      </c>
      <c r="F388" s="35" t="n">
        <f aca="false">L388-K388</f>
        <v>0.196266666666667</v>
      </c>
      <c r="G388" s="24" t="n">
        <f aca="false">N388-M388</f>
        <v>0.0792083333333333</v>
      </c>
      <c r="H388" s="24" t="n">
        <f aca="false">O388-N388</f>
        <v>0.0874999999999999</v>
      </c>
      <c r="I388" s="24" t="n">
        <f aca="false">O388-M388</f>
        <v>0.166708333333333</v>
      </c>
      <c r="J388" s="25" t="n">
        <f aca="false">VLOOKUP(C388,'Nymex hist.'!A:B,2,0)</f>
        <v>1.959</v>
      </c>
      <c r="K388" s="34" t="n">
        <f aca="false">AVERAGE(AG388:AM388)</f>
        <v>2.01333333333333</v>
      </c>
      <c r="L388" s="34" t="n">
        <f aca="false">AVERAGE(AN388:AR388)</f>
        <v>2.2096</v>
      </c>
      <c r="M388" s="27" t="n">
        <f aca="false">SUMIF($S$3:$FQ$3,$E388+1,$S388:$FQ388)/COUNTIF($S$3:$FQ$3,$E388+1)</f>
        <v>2.17558333333333</v>
      </c>
      <c r="N388" s="27" t="n">
        <f aca="false">SUMIF($S$3:$FQ$3,$E388+2,$S388:$FQ388)/COUNTIF($S$3:$FQ$3,$E388+2)</f>
        <v>2.25479166666667</v>
      </c>
      <c r="O388" s="27" t="n">
        <f aca="false">SUMIF($S$3:$FQ$3,$E388+3,$S388:$FQ388)/COUNTIF($S$3:$FQ$3,$E388+3)</f>
        <v>2.34229166666667</v>
      </c>
      <c r="P388" s="27" t="n">
        <f aca="false">SUMIF($S$3:$FQ$3,$E388+4,$S388:$FQ388)/COUNTIF($S$3:$FQ$3,$E388+4)</f>
        <v>2.43979166666667</v>
      </c>
      <c r="Q388" s="27" t="n">
        <f aca="false">SUMIF($S$3:$FQ$3,$E388+5,$S388:$FQ388)/COUNTIF($S$3:$FQ$3,$E388+5)</f>
        <v>2.54729166666667</v>
      </c>
      <c r="R388" s="28" t="n">
        <v>34534</v>
      </c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30"/>
      <c r="AK388" s="29" t="n">
        <v>1.959</v>
      </c>
      <c r="AL388" s="29" t="n">
        <v>2.017</v>
      </c>
      <c r="AM388" s="29" t="n">
        <v>2.064</v>
      </c>
      <c r="AN388" s="29" t="n">
        <v>2.164</v>
      </c>
      <c r="AO388" s="29" t="n">
        <v>2.274</v>
      </c>
      <c r="AP388" s="29" t="n">
        <v>2.279</v>
      </c>
      <c r="AQ388" s="29" t="n">
        <v>2.194</v>
      </c>
      <c r="AR388" s="29" t="n">
        <v>2.137</v>
      </c>
      <c r="AS388" s="29" t="n">
        <v>2.094</v>
      </c>
      <c r="AT388" s="29" t="n">
        <v>2.095</v>
      </c>
      <c r="AU388" s="29" t="n">
        <v>2.097</v>
      </c>
      <c r="AV388" s="29" t="n">
        <v>2.1</v>
      </c>
      <c r="AW388" s="29" t="n">
        <v>2.12</v>
      </c>
      <c r="AX388" s="29" t="n">
        <v>2.144</v>
      </c>
      <c r="AY388" s="29" t="n">
        <v>2.193</v>
      </c>
      <c r="AZ388" s="29" t="n">
        <v>2.277</v>
      </c>
      <c r="BA388" s="29" t="n">
        <v>2.377</v>
      </c>
      <c r="BB388" s="29" t="n">
        <v>2.377</v>
      </c>
      <c r="BC388" s="29" t="n">
        <v>2.2715</v>
      </c>
      <c r="BD388" s="29" t="n">
        <v>2.2145</v>
      </c>
      <c r="BE388" s="29" t="n">
        <v>2.1715</v>
      </c>
      <c r="BF388" s="29" t="n">
        <v>2.1725</v>
      </c>
      <c r="BG388" s="29" t="n">
        <v>2.1745</v>
      </c>
      <c r="BH388" s="29" t="n">
        <v>2.1775</v>
      </c>
      <c r="BI388" s="29" t="n">
        <v>2.1975</v>
      </c>
      <c r="BJ388" s="29" t="n">
        <v>2.2215</v>
      </c>
      <c r="BK388" s="29" t="n">
        <v>2.2705</v>
      </c>
      <c r="BL388" s="29" t="n">
        <v>2.3545</v>
      </c>
      <c r="BM388" s="29" t="n">
        <v>2.4545</v>
      </c>
      <c r="BN388" s="29" t="n">
        <v>2.4645</v>
      </c>
      <c r="BO388" s="29" t="n">
        <v>2.359</v>
      </c>
      <c r="BP388" s="29" t="n">
        <v>2.302</v>
      </c>
      <c r="BQ388" s="29" t="n">
        <v>2.259</v>
      </c>
      <c r="BR388" s="29" t="n">
        <v>2.26</v>
      </c>
      <c r="BS388" s="29" t="n">
        <v>2.262</v>
      </c>
      <c r="BT388" s="29" t="n">
        <v>2.265</v>
      </c>
      <c r="BU388" s="29" t="n">
        <v>2.285</v>
      </c>
      <c r="BV388" s="29" t="n">
        <v>2.309</v>
      </c>
      <c r="BW388" s="29" t="n">
        <v>2.358</v>
      </c>
      <c r="BX388" s="29" t="n">
        <v>2.442</v>
      </c>
      <c r="BY388" s="29" t="n">
        <v>2.542</v>
      </c>
      <c r="BZ388" s="29" t="n">
        <v>2.562</v>
      </c>
      <c r="CA388" s="29" t="n">
        <v>2.4565</v>
      </c>
      <c r="CB388" s="29" t="n">
        <v>2.3995</v>
      </c>
      <c r="CC388" s="29" t="n">
        <v>2.3565</v>
      </c>
      <c r="CD388" s="29" t="n">
        <v>2.3575</v>
      </c>
      <c r="CE388" s="29" t="n">
        <v>2.3595</v>
      </c>
      <c r="CF388" s="29" t="n">
        <v>2.3625</v>
      </c>
      <c r="CG388" s="29" t="n">
        <v>2.3825</v>
      </c>
      <c r="CH388" s="29" t="n">
        <v>2.4065</v>
      </c>
      <c r="CI388" s="29" t="n">
        <v>2.4555</v>
      </c>
      <c r="CJ388" s="29" t="n">
        <v>2.5395</v>
      </c>
      <c r="CK388" s="29" t="n">
        <v>2.6395</v>
      </c>
      <c r="CL388" s="29" t="n">
        <v>2.6695</v>
      </c>
      <c r="CM388" s="29" t="n">
        <v>2.564</v>
      </c>
      <c r="CN388" s="29" t="n">
        <v>2.507</v>
      </c>
      <c r="CO388" s="29" t="n">
        <v>2.464</v>
      </c>
      <c r="CP388" s="29" t="n">
        <v>2.465</v>
      </c>
      <c r="CQ388" s="29" t="n">
        <v>2.467</v>
      </c>
      <c r="CR388" s="29" t="n">
        <v>2.47</v>
      </c>
      <c r="CS388" s="29" t="n">
        <v>2.49</v>
      </c>
      <c r="CT388" s="29" t="n">
        <v>2.514</v>
      </c>
      <c r="CU388" s="29" t="n">
        <v>2.563</v>
      </c>
      <c r="CV388" s="29" t="n">
        <v>2.647</v>
      </c>
      <c r="CW388" s="29" t="n">
        <v>2.747</v>
      </c>
      <c r="CX388" s="29" t="n">
        <v>2.787</v>
      </c>
      <c r="CY388" s="29" t="n">
        <v>2.6815</v>
      </c>
      <c r="CZ388" s="29" t="n">
        <v>2.6245</v>
      </c>
      <c r="DA388" s="29" t="n">
        <v>2.5815</v>
      </c>
      <c r="DB388" s="29" t="n">
        <v>2.5825</v>
      </c>
      <c r="DC388" s="29" t="n">
        <v>2.5845</v>
      </c>
      <c r="DD388" s="29" t="n">
        <v>2.5875</v>
      </c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12.75" hidden="true" customHeight="false" outlineLevel="0" collapsed="false">
      <c r="A389" s="0" t="n">
        <f aca="false">WEEKDAY(C389,2)</f>
        <v>3</v>
      </c>
      <c r="B389" s="0" t="n">
        <f aca="false">MONTH(C389)</f>
        <v>7</v>
      </c>
      <c r="C389" s="23" t="n">
        <v>34535</v>
      </c>
      <c r="D389" s="0" t="n">
        <f aca="false">MONTH(R389)</f>
        <v>7</v>
      </c>
      <c r="E389" s="0" t="n">
        <f aca="false">YEAR(R389)</f>
        <v>1994</v>
      </c>
      <c r="F389" s="35" t="n">
        <f aca="false">L389-K389</f>
        <v>0.2196</v>
      </c>
      <c r="G389" s="24" t="n">
        <f aca="false">N389-M389</f>
        <v>0.0720833333333331</v>
      </c>
      <c r="H389" s="24" t="n">
        <f aca="false">O389-N389</f>
        <v>0.0800000000000001</v>
      </c>
      <c r="I389" s="24" t="n">
        <f aca="false">O389-M389</f>
        <v>0.152083333333333</v>
      </c>
      <c r="J389" s="25" t="n">
        <f aca="false">VLOOKUP(C389,'Nymex hist.'!A:B,2,0)</f>
        <v>1.901</v>
      </c>
      <c r="K389" s="34" t="n">
        <f aca="false">AVERAGE(AG389:AM389)</f>
        <v>1.973</v>
      </c>
      <c r="L389" s="34" t="n">
        <f aca="false">AVERAGE(AN389:AR389)</f>
        <v>2.1926</v>
      </c>
      <c r="M389" s="27" t="n">
        <f aca="false">SUMIF($S$3:$FQ$3,$E389+1,$S389:$FQ389)/COUNTIF($S$3:$FQ$3,$E389+1)</f>
        <v>2.15841666666667</v>
      </c>
      <c r="N389" s="27" t="n">
        <f aca="false">SUMIF($S$3:$FQ$3,$E389+2,$S389:$FQ389)/COUNTIF($S$3:$FQ$3,$E389+2)</f>
        <v>2.2305</v>
      </c>
      <c r="O389" s="27" t="n">
        <f aca="false">SUMIF($S$3:$FQ$3,$E389+3,$S389:$FQ389)/COUNTIF($S$3:$FQ$3,$E389+3)</f>
        <v>2.3105</v>
      </c>
      <c r="P389" s="27" t="n">
        <f aca="false">SUMIF($S$3:$FQ$3,$E389+4,$S389:$FQ389)/COUNTIF($S$3:$FQ$3,$E389+4)</f>
        <v>2.4005</v>
      </c>
      <c r="Q389" s="27" t="n">
        <f aca="false">SUMIF($S$3:$FQ$3,$E389+5,$S389:$FQ389)/COUNTIF($S$3:$FQ$3,$E389+5)</f>
        <v>2.5005</v>
      </c>
      <c r="R389" s="28" t="n">
        <v>34535</v>
      </c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30"/>
      <c r="AK389" s="29" t="n">
        <v>1.901</v>
      </c>
      <c r="AL389" s="29" t="n">
        <v>1.98</v>
      </c>
      <c r="AM389" s="29" t="n">
        <v>2.038</v>
      </c>
      <c r="AN389" s="29" t="n">
        <v>2.143</v>
      </c>
      <c r="AO389" s="29" t="n">
        <v>2.258</v>
      </c>
      <c r="AP389" s="29" t="n">
        <v>2.263</v>
      </c>
      <c r="AQ389" s="29" t="n">
        <v>2.178</v>
      </c>
      <c r="AR389" s="29" t="n">
        <v>2.121</v>
      </c>
      <c r="AS389" s="29" t="n">
        <v>2.078</v>
      </c>
      <c r="AT389" s="29" t="n">
        <v>2.079</v>
      </c>
      <c r="AU389" s="29" t="n">
        <v>2.081</v>
      </c>
      <c r="AV389" s="29" t="n">
        <v>2.084</v>
      </c>
      <c r="AW389" s="29" t="n">
        <v>2.102</v>
      </c>
      <c r="AX389" s="29" t="n">
        <v>2.125</v>
      </c>
      <c r="AY389" s="29" t="n">
        <v>2.174</v>
      </c>
      <c r="AZ389" s="29" t="n">
        <v>2.258</v>
      </c>
      <c r="BA389" s="29" t="n">
        <v>2.358</v>
      </c>
      <c r="BB389" s="29" t="n">
        <v>2.358</v>
      </c>
      <c r="BC389" s="29" t="n">
        <v>2.248</v>
      </c>
      <c r="BD389" s="29" t="n">
        <v>2.191</v>
      </c>
      <c r="BE389" s="29" t="n">
        <v>2.148</v>
      </c>
      <c r="BF389" s="29" t="n">
        <v>2.149</v>
      </c>
      <c r="BG389" s="29" t="n">
        <v>2.151</v>
      </c>
      <c r="BH389" s="29" t="n">
        <v>2.154</v>
      </c>
      <c r="BI389" s="29" t="n">
        <v>2.172</v>
      </c>
      <c r="BJ389" s="29" t="n">
        <v>2.195</v>
      </c>
      <c r="BK389" s="29" t="n">
        <v>2.244</v>
      </c>
      <c r="BL389" s="29" t="n">
        <v>2.328</v>
      </c>
      <c r="BM389" s="29" t="n">
        <v>2.428</v>
      </c>
      <c r="BN389" s="29" t="n">
        <v>2.438</v>
      </c>
      <c r="BO389" s="29" t="n">
        <v>2.328</v>
      </c>
      <c r="BP389" s="29" t="n">
        <v>2.271</v>
      </c>
      <c r="BQ389" s="29" t="n">
        <v>2.228</v>
      </c>
      <c r="BR389" s="29" t="n">
        <v>2.229</v>
      </c>
      <c r="BS389" s="29" t="n">
        <v>2.231</v>
      </c>
      <c r="BT389" s="29" t="n">
        <v>2.234</v>
      </c>
      <c r="BU389" s="29" t="n">
        <v>2.252</v>
      </c>
      <c r="BV389" s="29" t="n">
        <v>2.275</v>
      </c>
      <c r="BW389" s="29" t="n">
        <v>2.324</v>
      </c>
      <c r="BX389" s="29" t="n">
        <v>2.408</v>
      </c>
      <c r="BY389" s="29" t="n">
        <v>2.508</v>
      </c>
      <c r="BZ389" s="29" t="n">
        <v>2.528</v>
      </c>
      <c r="CA389" s="29" t="n">
        <v>2.418</v>
      </c>
      <c r="CB389" s="29" t="n">
        <v>2.361</v>
      </c>
      <c r="CC389" s="29" t="n">
        <v>2.318</v>
      </c>
      <c r="CD389" s="29" t="n">
        <v>2.319</v>
      </c>
      <c r="CE389" s="29" t="n">
        <v>2.321</v>
      </c>
      <c r="CF389" s="29" t="n">
        <v>2.324</v>
      </c>
      <c r="CG389" s="29" t="n">
        <v>2.342</v>
      </c>
      <c r="CH389" s="29" t="n">
        <v>2.365</v>
      </c>
      <c r="CI389" s="29" t="n">
        <v>2.414</v>
      </c>
      <c r="CJ389" s="29" t="n">
        <v>2.498</v>
      </c>
      <c r="CK389" s="29" t="n">
        <v>2.598</v>
      </c>
      <c r="CL389" s="29" t="n">
        <v>2.628</v>
      </c>
      <c r="CM389" s="29" t="n">
        <v>2.518</v>
      </c>
      <c r="CN389" s="29" t="n">
        <v>2.461</v>
      </c>
      <c r="CO389" s="29" t="n">
        <v>2.418</v>
      </c>
      <c r="CP389" s="29" t="n">
        <v>2.419</v>
      </c>
      <c r="CQ389" s="29" t="n">
        <v>2.421</v>
      </c>
      <c r="CR389" s="29" t="n">
        <v>2.424</v>
      </c>
      <c r="CS389" s="29" t="n">
        <v>2.442</v>
      </c>
      <c r="CT389" s="29" t="n">
        <v>2.465</v>
      </c>
      <c r="CU389" s="29" t="n">
        <v>2.514</v>
      </c>
      <c r="CV389" s="29" t="n">
        <v>2.598</v>
      </c>
      <c r="CW389" s="29" t="n">
        <v>2.698</v>
      </c>
      <c r="CX389" s="29" t="n">
        <v>2.738</v>
      </c>
      <c r="CY389" s="29" t="n">
        <v>2.628</v>
      </c>
      <c r="CZ389" s="29" t="n">
        <v>2.571</v>
      </c>
      <c r="DA389" s="29" t="n">
        <v>2.528</v>
      </c>
      <c r="DB389" s="29" t="n">
        <v>2.529</v>
      </c>
      <c r="DC389" s="29" t="n">
        <v>2.531</v>
      </c>
      <c r="DD389" s="29" t="n">
        <v>2.534</v>
      </c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12.75" hidden="false" customHeight="false" outlineLevel="0" collapsed="false">
      <c r="A390" s="1" t="n">
        <f aca="false">WEEKDAY(C390,2)</f>
        <v>4</v>
      </c>
      <c r="B390" s="1" t="n">
        <f aca="false">MONTH(C390)</f>
        <v>7</v>
      </c>
      <c r="C390" s="23" t="n">
        <v>34536</v>
      </c>
      <c r="D390" s="0" t="n">
        <f aca="false">MONTH(R390)</f>
        <v>7</v>
      </c>
      <c r="E390" s="0" t="n">
        <f aca="false">YEAR(R390)</f>
        <v>1994</v>
      </c>
      <c r="F390" s="3" t="n">
        <f aca="false">L390-K390</f>
        <v>0.245866666666667</v>
      </c>
      <c r="G390" s="3" t="n">
        <f aca="false">N390-M390</f>
        <v>0.0718333333333332</v>
      </c>
      <c r="H390" s="3" t="n">
        <f aca="false">O390-N390</f>
        <v>0.0800000000000001</v>
      </c>
      <c r="I390" s="3" t="n">
        <f aca="false">O390-M390</f>
        <v>0.151833333333333</v>
      </c>
      <c r="J390" s="4" t="n">
        <f aca="false">VLOOKUP(C390,'Nymex hist.'!A:B,2,0)</f>
        <v>1.84</v>
      </c>
      <c r="K390" s="4" t="n">
        <f aca="false">AVERAGE(AG390:AM390)</f>
        <v>1.92133333333333</v>
      </c>
      <c r="L390" s="4" t="n">
        <f aca="false">AVERAGE(AN390:AR390)</f>
        <v>2.1672</v>
      </c>
      <c r="M390" s="4" t="n">
        <f aca="false">SUMIF($S$3:$FQ$3,$E390+1,$S390:$FQ390)/COUNTIF($S$3:$FQ$3,$E390+1)</f>
        <v>2.13908333333333</v>
      </c>
      <c r="N390" s="4" t="n">
        <f aca="false">SUMIF($S$3:$FQ$3,$E390+2,$S390:$FQ390)/COUNTIF($S$3:$FQ$3,$E390+2)</f>
        <v>2.21091666666667</v>
      </c>
      <c r="O390" s="4" t="n">
        <f aca="false">SUMIF($S$3:$FQ$3,$E390+3,$S390:$FQ390)/COUNTIF($S$3:$FQ$3,$E390+3)</f>
        <v>2.29091666666667</v>
      </c>
      <c r="P390" s="4" t="n">
        <f aca="false">SUMIF($S$3:$FQ$3,$E390+4,$S390:$FQ390)/COUNTIF($S$3:$FQ$3,$E390+4)</f>
        <v>2.38091666666667</v>
      </c>
      <c r="Q390" s="4" t="n">
        <f aca="false">SUMIF($S$3:$FQ$3,$E390+5,$S390:$FQ390)/COUNTIF($S$3:$FQ$3,$E390+5)</f>
        <v>2.48091666666667</v>
      </c>
      <c r="R390" s="21" t="n">
        <v>34536</v>
      </c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7"/>
      <c r="AK390" s="32" t="n">
        <v>1.84</v>
      </c>
      <c r="AL390" s="32" t="n">
        <v>1.927</v>
      </c>
      <c r="AM390" s="32" t="n">
        <v>1.997</v>
      </c>
      <c r="AN390" s="32" t="n">
        <v>2.109</v>
      </c>
      <c r="AO390" s="32" t="n">
        <v>2.23</v>
      </c>
      <c r="AP390" s="32" t="n">
        <v>2.238</v>
      </c>
      <c r="AQ390" s="32" t="n">
        <v>2.156</v>
      </c>
      <c r="AR390" s="32" t="n">
        <v>2.103</v>
      </c>
      <c r="AS390" s="32" t="n">
        <v>2.063</v>
      </c>
      <c r="AT390" s="32" t="n">
        <v>2.064</v>
      </c>
      <c r="AU390" s="32" t="n">
        <v>2.066</v>
      </c>
      <c r="AV390" s="32" t="n">
        <v>2.068</v>
      </c>
      <c r="AW390" s="32" t="n">
        <v>2.084</v>
      </c>
      <c r="AX390" s="32" t="n">
        <v>2.106</v>
      </c>
      <c r="AY390" s="32" t="n">
        <v>2.156</v>
      </c>
      <c r="AZ390" s="32" t="n">
        <v>2.235</v>
      </c>
      <c r="BA390" s="32" t="n">
        <v>2.33</v>
      </c>
      <c r="BB390" s="32" t="n">
        <v>2.33</v>
      </c>
      <c r="BC390" s="32" t="n">
        <v>2.226</v>
      </c>
      <c r="BD390" s="32" t="n">
        <v>2.173</v>
      </c>
      <c r="BE390" s="32" t="n">
        <v>2.133</v>
      </c>
      <c r="BF390" s="32" t="n">
        <v>2.134</v>
      </c>
      <c r="BG390" s="32" t="n">
        <v>2.136</v>
      </c>
      <c r="BH390" s="32" t="n">
        <v>2.138</v>
      </c>
      <c r="BI390" s="32" t="n">
        <v>2.154</v>
      </c>
      <c r="BJ390" s="32" t="n">
        <v>2.176</v>
      </c>
      <c r="BK390" s="32" t="n">
        <v>2.226</v>
      </c>
      <c r="BL390" s="32" t="n">
        <v>2.305</v>
      </c>
      <c r="BM390" s="32" t="n">
        <v>2.4</v>
      </c>
      <c r="BN390" s="32" t="n">
        <v>2.41</v>
      </c>
      <c r="BO390" s="32" t="n">
        <v>2.306</v>
      </c>
      <c r="BP390" s="32" t="n">
        <v>2.253</v>
      </c>
      <c r="BQ390" s="32" t="n">
        <v>2.213</v>
      </c>
      <c r="BR390" s="32" t="n">
        <v>2.214</v>
      </c>
      <c r="BS390" s="32" t="n">
        <v>2.216</v>
      </c>
      <c r="BT390" s="32" t="n">
        <v>2.218</v>
      </c>
      <c r="BU390" s="32" t="n">
        <v>2.234</v>
      </c>
      <c r="BV390" s="32" t="n">
        <v>2.256</v>
      </c>
      <c r="BW390" s="32" t="n">
        <v>2.306</v>
      </c>
      <c r="BX390" s="32" t="n">
        <v>2.385</v>
      </c>
      <c r="BY390" s="32" t="n">
        <v>2.48</v>
      </c>
      <c r="BZ390" s="32" t="n">
        <v>2.5</v>
      </c>
      <c r="CA390" s="32" t="n">
        <v>2.396</v>
      </c>
      <c r="CB390" s="32" t="n">
        <v>2.343</v>
      </c>
      <c r="CC390" s="32" t="n">
        <v>2.303</v>
      </c>
      <c r="CD390" s="32" t="n">
        <v>2.304</v>
      </c>
      <c r="CE390" s="32" t="n">
        <v>2.306</v>
      </c>
      <c r="CF390" s="32" t="n">
        <v>2.308</v>
      </c>
      <c r="CG390" s="32" t="n">
        <v>2.324</v>
      </c>
      <c r="CH390" s="32" t="n">
        <v>2.346</v>
      </c>
      <c r="CI390" s="32" t="n">
        <v>2.396</v>
      </c>
      <c r="CJ390" s="32" t="n">
        <v>2.475</v>
      </c>
      <c r="CK390" s="32" t="n">
        <v>2.57</v>
      </c>
      <c r="CL390" s="32" t="n">
        <v>2.6</v>
      </c>
      <c r="CM390" s="32" t="n">
        <v>2.496</v>
      </c>
      <c r="CN390" s="32" t="n">
        <v>2.443</v>
      </c>
      <c r="CO390" s="32" t="n">
        <v>2.403</v>
      </c>
      <c r="CP390" s="32" t="n">
        <v>2.404</v>
      </c>
      <c r="CQ390" s="32" t="n">
        <v>2.406</v>
      </c>
      <c r="CR390" s="32" t="n">
        <v>2.408</v>
      </c>
      <c r="CS390" s="32" t="n">
        <v>2.424</v>
      </c>
      <c r="CT390" s="32" t="n">
        <v>2.446</v>
      </c>
      <c r="CU390" s="32" t="n">
        <v>2.496</v>
      </c>
      <c r="CV390" s="32" t="n">
        <v>2.575</v>
      </c>
      <c r="CW390" s="32" t="n">
        <v>2.67</v>
      </c>
      <c r="CX390" s="32" t="n">
        <v>2.71</v>
      </c>
      <c r="CY390" s="32" t="n">
        <v>2.606</v>
      </c>
      <c r="CZ390" s="32" t="n">
        <v>2.553</v>
      </c>
      <c r="DA390" s="32" t="n">
        <v>2.513</v>
      </c>
      <c r="DB390" s="32" t="n">
        <v>2.514</v>
      </c>
      <c r="DC390" s="32" t="n">
        <v>2.516</v>
      </c>
      <c r="DD390" s="32" t="n">
        <v>2.518</v>
      </c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</row>
    <row r="391" customFormat="false" ht="12.75" hidden="true" customHeight="false" outlineLevel="0" collapsed="false">
      <c r="A391" s="0" t="n">
        <f aca="false">WEEKDAY(C391,2)</f>
        <v>5</v>
      </c>
      <c r="B391" s="0" t="n">
        <f aca="false">MONTH(C391)</f>
        <v>7</v>
      </c>
      <c r="C391" s="23" t="n">
        <v>34537</v>
      </c>
      <c r="D391" s="0" t="n">
        <f aca="false">MONTH(R391)</f>
        <v>7</v>
      </c>
      <c r="E391" s="0" t="n">
        <f aca="false">YEAR(R391)</f>
        <v>1994</v>
      </c>
      <c r="F391" s="35" t="n">
        <f aca="false">L391-K391</f>
        <v>0.271066666666667</v>
      </c>
      <c r="G391" s="24" t="n">
        <f aca="false">N391-M391</f>
        <v>0.0714166666666669</v>
      </c>
      <c r="H391" s="24" t="n">
        <f aca="false">O391-N391</f>
        <v>0.0799999999999996</v>
      </c>
      <c r="I391" s="24" t="n">
        <f aca="false">O391-M391</f>
        <v>0.151416666666667</v>
      </c>
      <c r="J391" s="25" t="n">
        <f aca="false">VLOOKUP(C391,'Nymex hist.'!A:B,2,0)</f>
        <v>1.789</v>
      </c>
      <c r="K391" s="34" t="n">
        <f aca="false">AVERAGE(AG391:AM391)</f>
        <v>1.90033333333333</v>
      </c>
      <c r="L391" s="34" t="n">
        <f aca="false">AVERAGE(AN391:AR391)</f>
        <v>2.1714</v>
      </c>
      <c r="M391" s="27" t="n">
        <f aca="false">SUMIF($S$3:$FQ$3,$E391+1,$S391:$FQ391)/COUNTIF($S$3:$FQ$3,$E391+1)</f>
        <v>2.14091666666667</v>
      </c>
      <c r="N391" s="27" t="n">
        <f aca="false">SUMIF($S$3:$FQ$3,$E391+2,$S391:$FQ391)/COUNTIF($S$3:$FQ$3,$E391+2)</f>
        <v>2.21233333333333</v>
      </c>
      <c r="O391" s="27" t="n">
        <f aca="false">SUMIF($S$3:$FQ$3,$E391+3,$S391:$FQ391)/COUNTIF($S$3:$FQ$3,$E391+3)</f>
        <v>2.29233333333333</v>
      </c>
      <c r="P391" s="27" t="n">
        <f aca="false">SUMIF($S$3:$FQ$3,$E391+4,$S391:$FQ391)/COUNTIF($S$3:$FQ$3,$E391+4)</f>
        <v>2.38233333333333</v>
      </c>
      <c r="Q391" s="27" t="n">
        <f aca="false">SUMIF($S$3:$FQ$3,$E391+5,$S391:$FQ391)/COUNTIF($S$3:$FQ$3,$E391+5)</f>
        <v>2.48233333333333</v>
      </c>
      <c r="R391" s="28" t="n">
        <v>34537</v>
      </c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30"/>
      <c r="AK391" s="29" t="n">
        <v>1.789</v>
      </c>
      <c r="AL391" s="29" t="n">
        <v>1.92</v>
      </c>
      <c r="AM391" s="29" t="n">
        <v>1.992</v>
      </c>
      <c r="AN391" s="29" t="n">
        <v>2.11</v>
      </c>
      <c r="AO391" s="29" t="n">
        <v>2.235</v>
      </c>
      <c r="AP391" s="29" t="n">
        <v>2.243</v>
      </c>
      <c r="AQ391" s="29" t="n">
        <v>2.161</v>
      </c>
      <c r="AR391" s="29" t="n">
        <v>2.108</v>
      </c>
      <c r="AS391" s="29" t="n">
        <v>2.066</v>
      </c>
      <c r="AT391" s="29" t="n">
        <v>2.066</v>
      </c>
      <c r="AU391" s="29" t="n">
        <v>2.068</v>
      </c>
      <c r="AV391" s="29" t="n">
        <v>2.068</v>
      </c>
      <c r="AW391" s="29" t="n">
        <v>2.084</v>
      </c>
      <c r="AX391" s="29" t="n">
        <v>2.106</v>
      </c>
      <c r="AY391" s="29" t="n">
        <v>2.156</v>
      </c>
      <c r="AZ391" s="29" t="n">
        <v>2.235</v>
      </c>
      <c r="BA391" s="29" t="n">
        <v>2.33</v>
      </c>
      <c r="BB391" s="29" t="n">
        <v>2.33</v>
      </c>
      <c r="BC391" s="29" t="n">
        <v>2.231</v>
      </c>
      <c r="BD391" s="29" t="n">
        <v>2.178</v>
      </c>
      <c r="BE391" s="29" t="n">
        <v>2.136</v>
      </c>
      <c r="BF391" s="29" t="n">
        <v>2.136</v>
      </c>
      <c r="BG391" s="29" t="n">
        <v>2.138</v>
      </c>
      <c r="BH391" s="29" t="n">
        <v>2.138</v>
      </c>
      <c r="BI391" s="29" t="n">
        <v>2.154</v>
      </c>
      <c r="BJ391" s="29" t="n">
        <v>2.176</v>
      </c>
      <c r="BK391" s="29" t="n">
        <v>2.226</v>
      </c>
      <c r="BL391" s="29" t="n">
        <v>2.305</v>
      </c>
      <c r="BM391" s="29" t="n">
        <v>2.4</v>
      </c>
      <c r="BN391" s="29" t="n">
        <v>2.41</v>
      </c>
      <c r="BO391" s="29" t="n">
        <v>2.311</v>
      </c>
      <c r="BP391" s="29" t="n">
        <v>2.258</v>
      </c>
      <c r="BQ391" s="29" t="n">
        <v>2.216</v>
      </c>
      <c r="BR391" s="29" t="n">
        <v>2.216</v>
      </c>
      <c r="BS391" s="29" t="n">
        <v>2.218</v>
      </c>
      <c r="BT391" s="29" t="n">
        <v>2.218</v>
      </c>
      <c r="BU391" s="29" t="n">
        <v>2.234</v>
      </c>
      <c r="BV391" s="29" t="n">
        <v>2.256</v>
      </c>
      <c r="BW391" s="29" t="n">
        <v>2.306</v>
      </c>
      <c r="BX391" s="29" t="n">
        <v>2.385</v>
      </c>
      <c r="BY391" s="29" t="n">
        <v>2.48</v>
      </c>
      <c r="BZ391" s="29" t="n">
        <v>2.5</v>
      </c>
      <c r="CA391" s="29" t="n">
        <v>2.401</v>
      </c>
      <c r="CB391" s="29" t="n">
        <v>2.348</v>
      </c>
      <c r="CC391" s="29" t="n">
        <v>2.306</v>
      </c>
      <c r="CD391" s="29" t="n">
        <v>2.306</v>
      </c>
      <c r="CE391" s="29" t="n">
        <v>2.308</v>
      </c>
      <c r="CF391" s="29" t="n">
        <v>2.308</v>
      </c>
      <c r="CG391" s="29" t="n">
        <v>2.324</v>
      </c>
      <c r="CH391" s="29" t="n">
        <v>2.346</v>
      </c>
      <c r="CI391" s="29" t="n">
        <v>2.396</v>
      </c>
      <c r="CJ391" s="29" t="n">
        <v>2.475</v>
      </c>
      <c r="CK391" s="29" t="n">
        <v>2.57</v>
      </c>
      <c r="CL391" s="29" t="n">
        <v>2.6</v>
      </c>
      <c r="CM391" s="29" t="n">
        <v>2.501</v>
      </c>
      <c r="CN391" s="29" t="n">
        <v>2.448</v>
      </c>
      <c r="CO391" s="29" t="n">
        <v>2.406</v>
      </c>
      <c r="CP391" s="29" t="n">
        <v>2.406</v>
      </c>
      <c r="CQ391" s="29" t="n">
        <v>2.408</v>
      </c>
      <c r="CR391" s="29" t="n">
        <v>2.408</v>
      </c>
      <c r="CS391" s="29" t="n">
        <v>2.424</v>
      </c>
      <c r="CT391" s="29" t="n">
        <v>2.446</v>
      </c>
      <c r="CU391" s="29" t="n">
        <v>2.496</v>
      </c>
      <c r="CV391" s="29" t="n">
        <v>2.575</v>
      </c>
      <c r="CW391" s="29" t="n">
        <v>2.67</v>
      </c>
      <c r="CX391" s="29" t="n">
        <v>2.71</v>
      </c>
      <c r="CY391" s="29" t="n">
        <v>2.611</v>
      </c>
      <c r="CZ391" s="29" t="n">
        <v>2.558</v>
      </c>
      <c r="DA391" s="29" t="n">
        <v>2.516</v>
      </c>
      <c r="DB391" s="29" t="n">
        <v>2.516</v>
      </c>
      <c r="DC391" s="29" t="n">
        <v>2.518</v>
      </c>
      <c r="DD391" s="29" t="n">
        <v>2.518</v>
      </c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12.75" hidden="true" customHeight="false" outlineLevel="0" collapsed="false">
      <c r="A392" s="0" t="n">
        <f aca="false">WEEKDAY(C392,2)</f>
        <v>1</v>
      </c>
      <c r="B392" s="0" t="n">
        <f aca="false">MONTH(C392)</f>
        <v>7</v>
      </c>
      <c r="C392" s="23" t="n">
        <v>34540</v>
      </c>
      <c r="D392" s="0" t="n">
        <f aca="false">MONTH(R392)</f>
        <v>7</v>
      </c>
      <c r="E392" s="0" t="n">
        <f aca="false">YEAR(R392)</f>
        <v>1994</v>
      </c>
      <c r="F392" s="35" t="n">
        <f aca="false">L392-K392</f>
        <v>0.286666666666667</v>
      </c>
      <c r="G392" s="24" t="n">
        <f aca="false">N392-M392</f>
        <v>0.0820833333333328</v>
      </c>
      <c r="H392" s="24" t="n">
        <f aca="false">O392-N392</f>
        <v>0.0850000000000004</v>
      </c>
      <c r="I392" s="24" t="n">
        <f aca="false">O392-M392</f>
        <v>0.167083333333333</v>
      </c>
      <c r="J392" s="25" t="n">
        <f aca="false">VLOOKUP(C392,'Nymex hist.'!A:B,2,0)</f>
        <v>1.845</v>
      </c>
      <c r="K392" s="34" t="n">
        <f aca="false">AVERAGE(AG392:AM392)</f>
        <v>1.85133333333333</v>
      </c>
      <c r="L392" s="34" t="n">
        <f aca="false">AVERAGE(AN392:AR392)</f>
        <v>2.138</v>
      </c>
      <c r="M392" s="27" t="n">
        <f aca="false">SUMIF($S$3:$FQ$3,$E392+1,$S392:$FQ392)/COUNTIF($S$3:$FQ$3,$E392+1)</f>
        <v>2.11858333333333</v>
      </c>
      <c r="N392" s="27" t="n">
        <f aca="false">SUMIF($S$3:$FQ$3,$E392+2,$S392:$FQ392)/COUNTIF($S$3:$FQ$3,$E392+2)</f>
        <v>2.20066666666667</v>
      </c>
      <c r="O392" s="27" t="n">
        <f aca="false">SUMIF($S$3:$FQ$3,$E392+3,$S392:$FQ392)/COUNTIF($S$3:$FQ$3,$E392+3)</f>
        <v>2.28566666666667</v>
      </c>
      <c r="P392" s="27" t="n">
        <f aca="false">SUMIF($S$3:$FQ$3,$E392+4,$S392:$FQ392)/COUNTIF($S$3:$FQ$3,$E392+4)</f>
        <v>2.37566666666667</v>
      </c>
      <c r="Q392" s="27" t="n">
        <f aca="false">SUMIF($S$3:$FQ$3,$E392+5,$S392:$FQ392)/COUNTIF($S$3:$FQ$3,$E392+5)</f>
        <v>2.47566666666667</v>
      </c>
      <c r="R392" s="28" t="n">
        <v>34540</v>
      </c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30"/>
      <c r="AK392" s="29" t="n">
        <v>1.789</v>
      </c>
      <c r="AL392" s="29" t="n">
        <v>1.845</v>
      </c>
      <c r="AM392" s="29" t="n">
        <v>1.92</v>
      </c>
      <c r="AN392" s="29" t="n">
        <v>2.055</v>
      </c>
      <c r="AO392" s="29" t="n">
        <v>2.19</v>
      </c>
      <c r="AP392" s="29" t="n">
        <v>2.21</v>
      </c>
      <c r="AQ392" s="29" t="n">
        <v>2.14</v>
      </c>
      <c r="AR392" s="29" t="n">
        <v>2.095</v>
      </c>
      <c r="AS392" s="29" t="n">
        <v>2.055</v>
      </c>
      <c r="AT392" s="29" t="n">
        <v>2.053</v>
      </c>
      <c r="AU392" s="29" t="n">
        <v>2.051</v>
      </c>
      <c r="AV392" s="29" t="n">
        <v>2.049</v>
      </c>
      <c r="AW392" s="29" t="n">
        <v>2.065</v>
      </c>
      <c r="AX392" s="29" t="n">
        <v>2.083</v>
      </c>
      <c r="AY392" s="29" t="n">
        <v>2.125</v>
      </c>
      <c r="AZ392" s="29" t="n">
        <v>2.201</v>
      </c>
      <c r="BA392" s="29" t="n">
        <v>2.296</v>
      </c>
      <c r="BB392" s="29" t="n">
        <v>2.3</v>
      </c>
      <c r="BC392" s="29" t="n">
        <v>2.235</v>
      </c>
      <c r="BD392" s="29" t="n">
        <v>2.175</v>
      </c>
      <c r="BE392" s="29" t="n">
        <v>2.135</v>
      </c>
      <c r="BF392" s="29" t="n">
        <v>2.133</v>
      </c>
      <c r="BG392" s="29" t="n">
        <v>2.131</v>
      </c>
      <c r="BH392" s="29" t="n">
        <v>2.129</v>
      </c>
      <c r="BI392" s="29" t="n">
        <v>2.145</v>
      </c>
      <c r="BJ392" s="29" t="n">
        <v>2.163</v>
      </c>
      <c r="BK392" s="29" t="n">
        <v>2.205</v>
      </c>
      <c r="BL392" s="29" t="n">
        <v>2.281</v>
      </c>
      <c r="BM392" s="29" t="n">
        <v>2.376</v>
      </c>
      <c r="BN392" s="29" t="n">
        <v>2.385</v>
      </c>
      <c r="BO392" s="29" t="n">
        <v>2.32</v>
      </c>
      <c r="BP392" s="29" t="n">
        <v>2.26</v>
      </c>
      <c r="BQ392" s="29" t="n">
        <v>2.22</v>
      </c>
      <c r="BR392" s="29" t="n">
        <v>2.218</v>
      </c>
      <c r="BS392" s="29" t="n">
        <v>2.216</v>
      </c>
      <c r="BT392" s="29" t="n">
        <v>2.214</v>
      </c>
      <c r="BU392" s="29" t="n">
        <v>2.23</v>
      </c>
      <c r="BV392" s="29" t="n">
        <v>2.248</v>
      </c>
      <c r="BW392" s="29" t="n">
        <v>2.29</v>
      </c>
      <c r="BX392" s="29" t="n">
        <v>2.366</v>
      </c>
      <c r="BY392" s="29" t="n">
        <v>2.461</v>
      </c>
      <c r="BZ392" s="29" t="n">
        <v>2.475</v>
      </c>
      <c r="CA392" s="29" t="n">
        <v>2.41</v>
      </c>
      <c r="CB392" s="29" t="n">
        <v>2.35</v>
      </c>
      <c r="CC392" s="29" t="n">
        <v>2.31</v>
      </c>
      <c r="CD392" s="29" t="n">
        <v>2.308</v>
      </c>
      <c r="CE392" s="29" t="n">
        <v>2.306</v>
      </c>
      <c r="CF392" s="29" t="n">
        <v>2.304</v>
      </c>
      <c r="CG392" s="29" t="n">
        <v>2.32</v>
      </c>
      <c r="CH392" s="29" t="n">
        <v>2.338</v>
      </c>
      <c r="CI392" s="29" t="n">
        <v>2.38</v>
      </c>
      <c r="CJ392" s="29" t="n">
        <v>2.456</v>
      </c>
      <c r="CK392" s="29" t="n">
        <v>2.551</v>
      </c>
      <c r="CL392" s="29" t="n">
        <v>2.575</v>
      </c>
      <c r="CM392" s="29" t="n">
        <v>2.51</v>
      </c>
      <c r="CN392" s="29" t="n">
        <v>2.45</v>
      </c>
      <c r="CO392" s="29" t="n">
        <v>2.41</v>
      </c>
      <c r="CP392" s="29" t="n">
        <v>2.408</v>
      </c>
      <c r="CQ392" s="29" t="n">
        <v>2.406</v>
      </c>
      <c r="CR392" s="29" t="n">
        <v>2.404</v>
      </c>
      <c r="CS392" s="29" t="n">
        <v>2.42</v>
      </c>
      <c r="CT392" s="29" t="n">
        <v>2.438</v>
      </c>
      <c r="CU392" s="29" t="n">
        <v>2.48</v>
      </c>
      <c r="CV392" s="29" t="n">
        <v>2.556</v>
      </c>
      <c r="CW392" s="29" t="n">
        <v>2.651</v>
      </c>
      <c r="CX392" s="29" t="n">
        <v>2.685</v>
      </c>
      <c r="CY392" s="29" t="n">
        <v>2.62</v>
      </c>
      <c r="CZ392" s="29" t="n">
        <v>2.56</v>
      </c>
      <c r="DA392" s="29" t="n">
        <v>2.52</v>
      </c>
      <c r="DB392" s="29" t="n">
        <v>2.518</v>
      </c>
      <c r="DC392" s="29" t="n">
        <v>2.516</v>
      </c>
      <c r="DD392" s="29" t="n">
        <v>2.514</v>
      </c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12.75" hidden="true" customHeight="false" outlineLevel="0" collapsed="false">
      <c r="A393" s="0" t="n">
        <f aca="false">WEEKDAY(C393,2)</f>
        <v>2</v>
      </c>
      <c r="B393" s="0" t="n">
        <f aca="false">MONTH(C393)</f>
        <v>7</v>
      </c>
      <c r="C393" s="23" t="n">
        <v>34541</v>
      </c>
      <c r="D393" s="0" t="n">
        <f aca="false">MONTH(R393)</f>
        <v>7</v>
      </c>
      <c r="E393" s="0" t="n">
        <f aca="false">YEAR(R393)</f>
        <v>1994</v>
      </c>
      <c r="F393" s="35" t="n">
        <f aca="false">L393-K393</f>
        <v>0.283866666666667</v>
      </c>
      <c r="G393" s="24" t="n">
        <f aca="false">N393-M393</f>
        <v>0.075333333333333</v>
      </c>
      <c r="H393" s="24" t="n">
        <f aca="false">O393-N393</f>
        <v>0.0825</v>
      </c>
      <c r="I393" s="24" t="n">
        <f aca="false">O393-M393</f>
        <v>0.157833333333333</v>
      </c>
      <c r="J393" s="25" t="n">
        <f aca="false">VLOOKUP(C393,'Nymex hist.'!A:B,2,0)</f>
        <v>1.868</v>
      </c>
      <c r="K393" s="34" t="n">
        <f aca="false">AVERAGE(AG393:AM393)</f>
        <v>1.86433333333333</v>
      </c>
      <c r="L393" s="34" t="n">
        <f aca="false">AVERAGE(AN393:AR393)</f>
        <v>2.1482</v>
      </c>
      <c r="M393" s="27" t="n">
        <f aca="false">SUMIF($S$3:$FQ$3,$E393+1,$S393:$FQ393)/COUNTIF($S$3:$FQ$3,$E393+1)</f>
        <v>2.127</v>
      </c>
      <c r="N393" s="27" t="n">
        <f aca="false">SUMIF($S$3:$FQ$3,$E393+2,$S393:$FQ393)/COUNTIF($S$3:$FQ$3,$E393+2)</f>
        <v>2.20233333333333</v>
      </c>
      <c r="O393" s="27" t="n">
        <f aca="false">SUMIF($S$3:$FQ$3,$E393+3,$S393:$FQ393)/COUNTIF($S$3:$FQ$3,$E393+3)</f>
        <v>2.28483333333333</v>
      </c>
      <c r="P393" s="27" t="n">
        <f aca="false">SUMIF($S$3:$FQ$3,$E393+4,$S393:$FQ393)/COUNTIF($S$3:$FQ$3,$E393+4)</f>
        <v>2.37733333333333</v>
      </c>
      <c r="Q393" s="27" t="n">
        <f aca="false">SUMIF($S$3:$FQ$3,$E393+5,$S393:$FQ393)/COUNTIF($S$3:$FQ$3,$E393+5)</f>
        <v>2.47983333333333</v>
      </c>
      <c r="R393" s="28" t="n">
        <v>34541</v>
      </c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30"/>
      <c r="AK393" s="29" t="n">
        <v>1.789</v>
      </c>
      <c r="AL393" s="29" t="n">
        <v>1.868</v>
      </c>
      <c r="AM393" s="29" t="n">
        <v>1.936</v>
      </c>
      <c r="AN393" s="29" t="n">
        <v>2.066</v>
      </c>
      <c r="AO393" s="29" t="n">
        <v>2.204</v>
      </c>
      <c r="AP393" s="29" t="n">
        <v>2.222</v>
      </c>
      <c r="AQ393" s="29" t="n">
        <v>2.147</v>
      </c>
      <c r="AR393" s="29" t="n">
        <v>2.102</v>
      </c>
      <c r="AS393" s="29" t="n">
        <v>2.061</v>
      </c>
      <c r="AT393" s="29" t="n">
        <v>2.06</v>
      </c>
      <c r="AU393" s="29" t="n">
        <v>2.06</v>
      </c>
      <c r="AV393" s="29" t="n">
        <v>2.06</v>
      </c>
      <c r="AW393" s="29" t="n">
        <v>2.071</v>
      </c>
      <c r="AX393" s="29" t="n">
        <v>2.091</v>
      </c>
      <c r="AY393" s="29" t="n">
        <v>2.131</v>
      </c>
      <c r="AZ393" s="29" t="n">
        <v>2.21</v>
      </c>
      <c r="BA393" s="29" t="n">
        <v>2.309</v>
      </c>
      <c r="BB393" s="29" t="n">
        <v>2.309</v>
      </c>
      <c r="BC393" s="29" t="n">
        <v>2.239</v>
      </c>
      <c r="BD393" s="29" t="n">
        <v>2.1745</v>
      </c>
      <c r="BE393" s="29" t="n">
        <v>2.1335</v>
      </c>
      <c r="BF393" s="29" t="n">
        <v>2.1325</v>
      </c>
      <c r="BG393" s="29" t="n">
        <v>2.1325</v>
      </c>
      <c r="BH393" s="29" t="n">
        <v>2.1325</v>
      </c>
      <c r="BI393" s="29" t="n">
        <v>2.1435</v>
      </c>
      <c r="BJ393" s="29" t="n">
        <v>2.1635</v>
      </c>
      <c r="BK393" s="29" t="n">
        <v>2.2035</v>
      </c>
      <c r="BL393" s="29" t="n">
        <v>2.2825</v>
      </c>
      <c r="BM393" s="29" t="n">
        <v>2.3815</v>
      </c>
      <c r="BN393" s="29" t="n">
        <v>2.3915</v>
      </c>
      <c r="BO393" s="29" t="n">
        <v>2.3215</v>
      </c>
      <c r="BP393" s="29" t="n">
        <v>2.257</v>
      </c>
      <c r="BQ393" s="29" t="n">
        <v>2.216</v>
      </c>
      <c r="BR393" s="29" t="n">
        <v>2.215</v>
      </c>
      <c r="BS393" s="29" t="n">
        <v>2.215</v>
      </c>
      <c r="BT393" s="29" t="n">
        <v>2.215</v>
      </c>
      <c r="BU393" s="29" t="n">
        <v>2.226</v>
      </c>
      <c r="BV393" s="29" t="n">
        <v>2.246</v>
      </c>
      <c r="BW393" s="29" t="n">
        <v>2.286</v>
      </c>
      <c r="BX393" s="29" t="n">
        <v>2.365</v>
      </c>
      <c r="BY393" s="29" t="n">
        <v>2.464</v>
      </c>
      <c r="BZ393" s="29" t="n">
        <v>2.484</v>
      </c>
      <c r="CA393" s="29" t="n">
        <v>2.414</v>
      </c>
      <c r="CB393" s="29" t="n">
        <v>2.3495</v>
      </c>
      <c r="CC393" s="29" t="n">
        <v>2.3085</v>
      </c>
      <c r="CD393" s="29" t="n">
        <v>2.3075</v>
      </c>
      <c r="CE393" s="29" t="n">
        <v>2.3075</v>
      </c>
      <c r="CF393" s="29" t="n">
        <v>2.3075</v>
      </c>
      <c r="CG393" s="29" t="n">
        <v>2.3185</v>
      </c>
      <c r="CH393" s="29" t="n">
        <v>2.3385</v>
      </c>
      <c r="CI393" s="29" t="n">
        <v>2.3785</v>
      </c>
      <c r="CJ393" s="29" t="n">
        <v>2.4575</v>
      </c>
      <c r="CK393" s="29" t="n">
        <v>2.5565</v>
      </c>
      <c r="CL393" s="29" t="n">
        <v>2.5865</v>
      </c>
      <c r="CM393" s="29" t="n">
        <v>2.5165</v>
      </c>
      <c r="CN393" s="29" t="n">
        <v>2.452</v>
      </c>
      <c r="CO393" s="29" t="n">
        <v>2.411</v>
      </c>
      <c r="CP393" s="29" t="n">
        <v>2.41</v>
      </c>
      <c r="CQ393" s="29" t="n">
        <v>2.41</v>
      </c>
      <c r="CR393" s="29" t="n">
        <v>2.41</v>
      </c>
      <c r="CS393" s="29" t="n">
        <v>2.421</v>
      </c>
      <c r="CT393" s="29" t="n">
        <v>2.441</v>
      </c>
      <c r="CU393" s="29" t="n">
        <v>2.481</v>
      </c>
      <c r="CV393" s="29" t="n">
        <v>2.56</v>
      </c>
      <c r="CW393" s="29" t="n">
        <v>2.659</v>
      </c>
      <c r="CX393" s="29" t="n">
        <v>2.6965</v>
      </c>
      <c r="CY393" s="29" t="n">
        <v>2.6265</v>
      </c>
      <c r="CZ393" s="29" t="n">
        <v>2.562</v>
      </c>
      <c r="DA393" s="29" t="n">
        <v>2.521</v>
      </c>
      <c r="DB393" s="29" t="n">
        <v>2.52</v>
      </c>
      <c r="DC393" s="29" t="n">
        <v>2.52</v>
      </c>
      <c r="DD393" s="29" t="n">
        <v>2.52</v>
      </c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</row>
    <row r="394" customFormat="false" ht="12.75" hidden="true" customHeight="false" outlineLevel="0" collapsed="false">
      <c r="A394" s="0" t="n">
        <f aca="false">WEEKDAY(C394,2)</f>
        <v>3</v>
      </c>
      <c r="B394" s="0" t="n">
        <f aca="false">MONTH(C394)</f>
        <v>7</v>
      </c>
      <c r="C394" s="23" t="n">
        <v>34542</v>
      </c>
      <c r="D394" s="0" t="n">
        <f aca="false">MONTH(R394)</f>
        <v>7</v>
      </c>
      <c r="E394" s="0" t="n">
        <f aca="false">YEAR(R394)</f>
        <v>1994</v>
      </c>
      <c r="F394" s="35" t="n">
        <f aca="false">L394-K394</f>
        <v>0.2904</v>
      </c>
      <c r="G394" s="24" t="n">
        <f aca="false">N394-M394</f>
        <v>0.0767500000000001</v>
      </c>
      <c r="H394" s="24" t="n">
        <f aca="false">O394-N394</f>
        <v>0.085</v>
      </c>
      <c r="I394" s="24" t="n">
        <f aca="false">O394-M394</f>
        <v>0.16175</v>
      </c>
      <c r="J394" s="25" t="n">
        <f aca="false">VLOOKUP(C394,'Nymex hist.'!A:B,2,0)</f>
        <v>1.843</v>
      </c>
      <c r="K394" s="34" t="n">
        <f aca="false">AVERAGE(AG394:AM394)</f>
        <v>1.851</v>
      </c>
      <c r="L394" s="34" t="n">
        <f aca="false">AVERAGE(AN394:AR394)</f>
        <v>2.1414</v>
      </c>
      <c r="M394" s="27" t="n">
        <f aca="false">SUMIF($S$3:$FQ$3,$E394+1,$S394:$FQ394)/COUNTIF($S$3:$FQ$3,$E394+1)</f>
        <v>2.12</v>
      </c>
      <c r="N394" s="27" t="n">
        <f aca="false">SUMIF($S$3:$FQ$3,$E394+2,$S394:$FQ394)/COUNTIF($S$3:$FQ$3,$E394+2)</f>
        <v>2.19675</v>
      </c>
      <c r="O394" s="27" t="n">
        <f aca="false">SUMIF($S$3:$FQ$3,$E394+3,$S394:$FQ394)/COUNTIF($S$3:$FQ$3,$E394+3)</f>
        <v>2.28175</v>
      </c>
      <c r="P394" s="27" t="n">
        <f aca="false">SUMIF($S$3:$FQ$3,$E394+4,$S394:$FQ394)/COUNTIF($S$3:$FQ$3,$E394+4)</f>
        <v>2.37425</v>
      </c>
      <c r="Q394" s="27" t="n">
        <f aca="false">SUMIF($S$3:$FQ$3,$E394+5,$S394:$FQ394)/COUNTIF($S$3:$FQ$3,$E394+5)</f>
        <v>2.47675</v>
      </c>
      <c r="R394" s="28" t="n">
        <v>34542</v>
      </c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30"/>
      <c r="AK394" s="29" t="n">
        <v>1.789</v>
      </c>
      <c r="AL394" s="29" t="n">
        <v>1.843</v>
      </c>
      <c r="AM394" s="29" t="n">
        <v>1.921</v>
      </c>
      <c r="AN394" s="29" t="n">
        <v>2.056</v>
      </c>
      <c r="AO394" s="29" t="n">
        <v>2.199</v>
      </c>
      <c r="AP394" s="29" t="n">
        <v>2.217</v>
      </c>
      <c r="AQ394" s="29" t="n">
        <v>2.14</v>
      </c>
      <c r="AR394" s="29" t="n">
        <v>2.095</v>
      </c>
      <c r="AS394" s="29" t="n">
        <v>2.055</v>
      </c>
      <c r="AT394" s="29" t="n">
        <v>2.055</v>
      </c>
      <c r="AU394" s="29" t="n">
        <v>2.055</v>
      </c>
      <c r="AV394" s="29" t="n">
        <v>2.055</v>
      </c>
      <c r="AW394" s="29" t="n">
        <v>2.065</v>
      </c>
      <c r="AX394" s="29" t="n">
        <v>2.083</v>
      </c>
      <c r="AY394" s="29" t="n">
        <v>2.121</v>
      </c>
      <c r="AZ394" s="29" t="n">
        <v>2.2</v>
      </c>
      <c r="BA394" s="29" t="n">
        <v>2.299</v>
      </c>
      <c r="BB394" s="29" t="n">
        <v>2.299</v>
      </c>
      <c r="BC394" s="29" t="n">
        <v>2.229</v>
      </c>
      <c r="BD394" s="29" t="n">
        <v>2.17</v>
      </c>
      <c r="BE394" s="29" t="n">
        <v>2.13</v>
      </c>
      <c r="BF394" s="29" t="n">
        <v>2.13</v>
      </c>
      <c r="BG394" s="29" t="n">
        <v>2.13</v>
      </c>
      <c r="BH394" s="29" t="n">
        <v>2.13</v>
      </c>
      <c r="BI394" s="29" t="n">
        <v>2.14</v>
      </c>
      <c r="BJ394" s="29" t="n">
        <v>2.158</v>
      </c>
      <c r="BK394" s="29" t="n">
        <v>2.196</v>
      </c>
      <c r="BL394" s="29" t="n">
        <v>2.275</v>
      </c>
      <c r="BM394" s="29" t="n">
        <v>2.374</v>
      </c>
      <c r="BN394" s="29" t="n">
        <v>2.384</v>
      </c>
      <c r="BO394" s="29" t="n">
        <v>2.314</v>
      </c>
      <c r="BP394" s="29" t="n">
        <v>2.255</v>
      </c>
      <c r="BQ394" s="29" t="n">
        <v>2.215</v>
      </c>
      <c r="BR394" s="29" t="n">
        <v>2.215</v>
      </c>
      <c r="BS394" s="29" t="n">
        <v>2.215</v>
      </c>
      <c r="BT394" s="29" t="n">
        <v>2.215</v>
      </c>
      <c r="BU394" s="29" t="n">
        <v>2.225</v>
      </c>
      <c r="BV394" s="29" t="n">
        <v>2.243</v>
      </c>
      <c r="BW394" s="29" t="n">
        <v>2.281</v>
      </c>
      <c r="BX394" s="29" t="n">
        <v>2.36</v>
      </c>
      <c r="BY394" s="29" t="n">
        <v>2.459</v>
      </c>
      <c r="BZ394" s="29" t="n">
        <v>2.4765</v>
      </c>
      <c r="CA394" s="29" t="n">
        <v>2.4065</v>
      </c>
      <c r="CB394" s="29" t="n">
        <v>2.3475</v>
      </c>
      <c r="CC394" s="29" t="n">
        <v>2.3075</v>
      </c>
      <c r="CD394" s="29" t="n">
        <v>2.3075</v>
      </c>
      <c r="CE394" s="29" t="n">
        <v>2.3075</v>
      </c>
      <c r="CF394" s="29" t="n">
        <v>2.3075</v>
      </c>
      <c r="CG394" s="29" t="n">
        <v>2.3175</v>
      </c>
      <c r="CH394" s="29" t="n">
        <v>2.3355</v>
      </c>
      <c r="CI394" s="29" t="n">
        <v>2.3735</v>
      </c>
      <c r="CJ394" s="29" t="n">
        <v>2.4525</v>
      </c>
      <c r="CK394" s="29" t="n">
        <v>2.5515</v>
      </c>
      <c r="CL394" s="29" t="n">
        <v>2.579</v>
      </c>
      <c r="CM394" s="29" t="n">
        <v>2.509</v>
      </c>
      <c r="CN394" s="29" t="n">
        <v>2.45</v>
      </c>
      <c r="CO394" s="29" t="n">
        <v>2.41</v>
      </c>
      <c r="CP394" s="29" t="n">
        <v>2.41</v>
      </c>
      <c r="CQ394" s="29" t="n">
        <v>2.41</v>
      </c>
      <c r="CR394" s="29" t="n">
        <v>2.41</v>
      </c>
      <c r="CS394" s="29" t="n">
        <v>2.42</v>
      </c>
      <c r="CT394" s="29" t="n">
        <v>2.438</v>
      </c>
      <c r="CU394" s="29" t="n">
        <v>2.476</v>
      </c>
      <c r="CV394" s="29" t="n">
        <v>2.555</v>
      </c>
      <c r="CW394" s="29" t="n">
        <v>2.654</v>
      </c>
      <c r="CX394" s="29" t="n">
        <v>2.689</v>
      </c>
      <c r="CY394" s="29" t="n">
        <v>2.619</v>
      </c>
      <c r="CZ394" s="29" t="n">
        <v>2.56</v>
      </c>
      <c r="DA394" s="29" t="n">
        <v>2.52</v>
      </c>
      <c r="DB394" s="29" t="n">
        <v>2.52</v>
      </c>
      <c r="DC394" s="29" t="n">
        <v>2.52</v>
      </c>
      <c r="DD394" s="29" t="n">
        <v>2.52</v>
      </c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12.75" hidden="false" customHeight="false" outlineLevel="0" collapsed="false">
      <c r="A395" s="1" t="n">
        <f aca="false">WEEKDAY(C395,2)</f>
        <v>4</v>
      </c>
      <c r="B395" s="1" t="n">
        <f aca="false">MONTH(C395)</f>
        <v>7</v>
      </c>
      <c r="C395" s="23" t="n">
        <v>34543</v>
      </c>
      <c r="D395" s="0" t="n">
        <f aca="false">MONTH(R395)</f>
        <v>7</v>
      </c>
      <c r="E395" s="0" t="n">
        <f aca="false">YEAR(R395)</f>
        <v>1994</v>
      </c>
      <c r="F395" s="3" t="n">
        <f aca="false">L395-K395</f>
        <v>0.292</v>
      </c>
      <c r="G395" s="3" t="n">
        <f aca="false">N395-M395</f>
        <v>0.0815833333333331</v>
      </c>
      <c r="H395" s="3" t="n">
        <f aca="false">O395-N395</f>
        <v>0.085</v>
      </c>
      <c r="I395" s="3" t="n">
        <f aca="false">O395-M395</f>
        <v>0.166583333333333</v>
      </c>
      <c r="J395" s="4" t="n">
        <f aca="false">VLOOKUP(C395,'Nymex hist.'!A:B,2,0)</f>
        <v>1.861</v>
      </c>
      <c r="K395" s="4" t="n">
        <f aca="false">AVERAGE(AG395:AM395)</f>
        <v>1.863</v>
      </c>
      <c r="L395" s="4" t="n">
        <f aca="false">AVERAGE(AN395:AR395)</f>
        <v>2.155</v>
      </c>
      <c r="M395" s="4" t="n">
        <f aca="false">SUMIF($S$3:$FQ$3,$E395+1,$S395:$FQ395)/COUNTIF($S$3:$FQ$3,$E395+1)</f>
        <v>2.13283333333333</v>
      </c>
      <c r="N395" s="4" t="n">
        <f aca="false">SUMIF($S$3:$FQ$3,$E395+2,$S395:$FQ395)/COUNTIF($S$3:$FQ$3,$E395+2)</f>
        <v>2.21441666666667</v>
      </c>
      <c r="O395" s="4" t="n">
        <f aca="false">SUMIF($S$3:$FQ$3,$E395+3,$S395:$FQ395)/COUNTIF($S$3:$FQ$3,$E395+3)</f>
        <v>2.29941666666667</v>
      </c>
      <c r="P395" s="4" t="n">
        <f aca="false">SUMIF($S$3:$FQ$3,$E395+4,$S395:$FQ395)/COUNTIF($S$3:$FQ$3,$E395+4)</f>
        <v>2.39191666666667</v>
      </c>
      <c r="Q395" s="4" t="n">
        <f aca="false">SUMIF($S$3:$FQ$3,$E395+5,$S395:$FQ395)/COUNTIF($S$3:$FQ$3,$E395+5)</f>
        <v>2.49441666666667</v>
      </c>
      <c r="R395" s="21" t="n">
        <v>34543</v>
      </c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7"/>
      <c r="AK395" s="32" t="n">
        <v>1.789</v>
      </c>
      <c r="AL395" s="32" t="n">
        <v>1.861</v>
      </c>
      <c r="AM395" s="32" t="n">
        <v>1.939</v>
      </c>
      <c r="AN395" s="32" t="n">
        <v>2.072</v>
      </c>
      <c r="AO395" s="32" t="n">
        <v>2.214</v>
      </c>
      <c r="AP395" s="32" t="n">
        <v>2.232</v>
      </c>
      <c r="AQ395" s="32" t="n">
        <v>2.151</v>
      </c>
      <c r="AR395" s="32" t="n">
        <v>2.106</v>
      </c>
      <c r="AS395" s="32" t="n">
        <v>2.066</v>
      </c>
      <c r="AT395" s="32" t="n">
        <v>2.066</v>
      </c>
      <c r="AU395" s="32" t="n">
        <v>2.066</v>
      </c>
      <c r="AV395" s="32" t="n">
        <v>2.066</v>
      </c>
      <c r="AW395" s="32" t="n">
        <v>2.077</v>
      </c>
      <c r="AX395" s="32" t="n">
        <v>2.096</v>
      </c>
      <c r="AY395" s="32" t="n">
        <v>2.136</v>
      </c>
      <c r="AZ395" s="32" t="n">
        <v>2.216</v>
      </c>
      <c r="BA395" s="32" t="n">
        <v>2.316</v>
      </c>
      <c r="BB395" s="32" t="n">
        <v>2.316</v>
      </c>
      <c r="BC395" s="32" t="n">
        <v>2.246</v>
      </c>
      <c r="BD395" s="32" t="n">
        <v>2.186</v>
      </c>
      <c r="BE395" s="32" t="n">
        <v>2.146</v>
      </c>
      <c r="BF395" s="32" t="n">
        <v>2.146</v>
      </c>
      <c r="BG395" s="32" t="n">
        <v>2.146</v>
      </c>
      <c r="BH395" s="32" t="n">
        <v>2.146</v>
      </c>
      <c r="BI395" s="32" t="n">
        <v>2.157</v>
      </c>
      <c r="BJ395" s="32" t="n">
        <v>2.176</v>
      </c>
      <c r="BK395" s="32" t="n">
        <v>2.216</v>
      </c>
      <c r="BL395" s="32" t="n">
        <v>2.296</v>
      </c>
      <c r="BM395" s="32" t="n">
        <v>2.396</v>
      </c>
      <c r="BN395" s="32" t="n">
        <v>2.401</v>
      </c>
      <c r="BO395" s="32" t="n">
        <v>2.331</v>
      </c>
      <c r="BP395" s="32" t="n">
        <v>2.271</v>
      </c>
      <c r="BQ395" s="32" t="n">
        <v>2.231</v>
      </c>
      <c r="BR395" s="32" t="n">
        <v>2.231</v>
      </c>
      <c r="BS395" s="32" t="n">
        <v>2.231</v>
      </c>
      <c r="BT395" s="32" t="n">
        <v>2.231</v>
      </c>
      <c r="BU395" s="32" t="n">
        <v>2.242</v>
      </c>
      <c r="BV395" s="32" t="n">
        <v>2.261</v>
      </c>
      <c r="BW395" s="32" t="n">
        <v>2.301</v>
      </c>
      <c r="BX395" s="32" t="n">
        <v>2.381</v>
      </c>
      <c r="BY395" s="32" t="n">
        <v>2.481</v>
      </c>
      <c r="BZ395" s="32" t="n">
        <v>2.4935</v>
      </c>
      <c r="CA395" s="32" t="n">
        <v>2.4235</v>
      </c>
      <c r="CB395" s="32" t="n">
        <v>2.3635</v>
      </c>
      <c r="CC395" s="32" t="n">
        <v>2.3235</v>
      </c>
      <c r="CD395" s="32" t="n">
        <v>2.3235</v>
      </c>
      <c r="CE395" s="32" t="n">
        <v>2.3235</v>
      </c>
      <c r="CF395" s="32" t="n">
        <v>2.3235</v>
      </c>
      <c r="CG395" s="32" t="n">
        <v>2.3345</v>
      </c>
      <c r="CH395" s="32" t="n">
        <v>2.3535</v>
      </c>
      <c r="CI395" s="32" t="n">
        <v>2.3935</v>
      </c>
      <c r="CJ395" s="32" t="n">
        <v>2.4735</v>
      </c>
      <c r="CK395" s="32" t="n">
        <v>2.5735</v>
      </c>
      <c r="CL395" s="32" t="n">
        <v>2.596</v>
      </c>
      <c r="CM395" s="32" t="n">
        <v>2.526</v>
      </c>
      <c r="CN395" s="32" t="n">
        <v>2.466</v>
      </c>
      <c r="CO395" s="32" t="n">
        <v>2.426</v>
      </c>
      <c r="CP395" s="32" t="n">
        <v>2.426</v>
      </c>
      <c r="CQ395" s="32" t="n">
        <v>2.426</v>
      </c>
      <c r="CR395" s="32" t="n">
        <v>2.426</v>
      </c>
      <c r="CS395" s="32" t="n">
        <v>2.437</v>
      </c>
      <c r="CT395" s="32" t="n">
        <v>2.456</v>
      </c>
      <c r="CU395" s="32" t="n">
        <v>2.496</v>
      </c>
      <c r="CV395" s="32" t="n">
        <v>2.576</v>
      </c>
      <c r="CW395" s="32" t="n">
        <v>2.676</v>
      </c>
      <c r="CX395" s="32" t="n">
        <v>2.7085</v>
      </c>
      <c r="CY395" s="32" t="n">
        <v>2.6385</v>
      </c>
      <c r="CZ395" s="32" t="n">
        <v>2.5785</v>
      </c>
      <c r="DA395" s="32" t="n">
        <v>2.5385</v>
      </c>
      <c r="DB395" s="32" t="n">
        <v>2.5385</v>
      </c>
      <c r="DC395" s="32" t="n">
        <v>2.5385</v>
      </c>
      <c r="DD395" s="32" t="n">
        <v>2.5385</v>
      </c>
      <c r="DE395" s="32"/>
      <c r="DF395" s="32"/>
      <c r="DG395" s="32"/>
      <c r="DH395" s="32"/>
      <c r="DI395" s="32"/>
      <c r="DJ395" s="32"/>
      <c r="DK395" s="32"/>
      <c r="DL395" s="32"/>
      <c r="DM395" s="32"/>
      <c r="DN395" s="32"/>
      <c r="DO395" s="32"/>
      <c r="DP395" s="32"/>
      <c r="DQ395" s="32"/>
      <c r="DR395" s="32"/>
      <c r="DS395" s="32"/>
      <c r="DT395" s="32"/>
      <c r="DU395" s="32"/>
      <c r="DV395" s="32"/>
      <c r="DW395" s="32"/>
      <c r="DX395" s="32"/>
      <c r="DY395" s="32"/>
      <c r="DZ395" s="32"/>
      <c r="EA395" s="32"/>
      <c r="EB395" s="32"/>
      <c r="EC395" s="32"/>
      <c r="ED395" s="32"/>
      <c r="EE395" s="32"/>
      <c r="EF395" s="32"/>
      <c r="EG395" s="32"/>
      <c r="EH395" s="32"/>
      <c r="EI395" s="32"/>
      <c r="EJ395" s="32"/>
      <c r="EK395" s="32"/>
      <c r="EL395" s="32"/>
      <c r="EM395" s="32"/>
      <c r="EN395" s="32"/>
      <c r="EO395" s="32"/>
      <c r="EP395" s="32"/>
      <c r="EQ395" s="32"/>
      <c r="ER395" s="32"/>
      <c r="ES395" s="32"/>
      <c r="ET395" s="32"/>
      <c r="EU395" s="32"/>
      <c r="EV395" s="32"/>
      <c r="EW395" s="32"/>
      <c r="EX395" s="32"/>
      <c r="EY395" s="32"/>
      <c r="EZ395" s="32"/>
      <c r="FA395" s="32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FN395" s="32"/>
      <c r="FO395" s="32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  <c r="GO395" s="32"/>
      <c r="GP395" s="32"/>
      <c r="GQ395" s="32"/>
    </row>
    <row r="396" customFormat="false" ht="12.75" hidden="true" customHeight="false" outlineLevel="0" collapsed="false">
      <c r="A396" s="0" t="n">
        <f aca="false">WEEKDAY(C396,2)</f>
        <v>5</v>
      </c>
      <c r="B396" s="0" t="n">
        <f aca="false">MONTH(C396)</f>
        <v>7</v>
      </c>
      <c r="C396" s="23" t="n">
        <v>34544</v>
      </c>
      <c r="D396" s="0" t="n">
        <f aca="false">MONTH(R396)</f>
        <v>7</v>
      </c>
      <c r="E396" s="0" t="n">
        <f aca="false">YEAR(R396)</f>
        <v>1994</v>
      </c>
      <c r="F396" s="35" t="n">
        <f aca="false">L396-K396</f>
        <v>0.2784</v>
      </c>
      <c r="G396" s="24" t="n">
        <f aca="false">N396-M396</f>
        <v>0.0802499999999999</v>
      </c>
      <c r="H396" s="24" t="n">
        <f aca="false">O396-N396</f>
        <v>0.085</v>
      </c>
      <c r="I396" s="24" t="n">
        <f aca="false">O396-M396</f>
        <v>0.16525</v>
      </c>
      <c r="J396" s="25" t="n">
        <f aca="false">VLOOKUP(C396,'Nymex hist.'!A:B,2,0)</f>
        <v>1.893</v>
      </c>
      <c r="K396" s="34" t="n">
        <f aca="false">AVERAGE(AG396:AM396)</f>
        <v>1.885</v>
      </c>
      <c r="L396" s="34" t="n">
        <f aca="false">AVERAGE(AN396:AR396)</f>
        <v>2.1634</v>
      </c>
      <c r="M396" s="27" t="n">
        <f aca="false">SUMIF($S$3:$FQ$3,$E396+1,$S396:$FQ396)/COUNTIF($S$3:$FQ$3,$E396+1)</f>
        <v>2.13408333333333</v>
      </c>
      <c r="N396" s="27" t="n">
        <f aca="false">SUMIF($S$3:$FQ$3,$E396+2,$S396:$FQ396)/COUNTIF($S$3:$FQ$3,$E396+2)</f>
        <v>2.21433333333333</v>
      </c>
      <c r="O396" s="27" t="n">
        <f aca="false">SUMIF($S$3:$FQ$3,$E396+3,$S396:$FQ396)/COUNTIF($S$3:$FQ$3,$E396+3)</f>
        <v>2.29933333333333</v>
      </c>
      <c r="P396" s="27" t="n">
        <f aca="false">SUMIF($S$3:$FQ$3,$E396+4,$S396:$FQ396)/COUNTIF($S$3:$FQ$3,$E396+4)</f>
        <v>2.39183333333333</v>
      </c>
      <c r="Q396" s="27" t="n">
        <f aca="false">SUMIF($S$3:$FQ$3,$E396+5,$S396:$FQ396)/COUNTIF($S$3:$FQ$3,$E396+5)</f>
        <v>2.49433333333333</v>
      </c>
      <c r="R396" s="28" t="n">
        <v>34544</v>
      </c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30"/>
      <c r="AK396" s="29" t="n">
        <v>1.789</v>
      </c>
      <c r="AL396" s="29" t="n">
        <v>1.893</v>
      </c>
      <c r="AM396" s="29" t="n">
        <v>1.973</v>
      </c>
      <c r="AN396" s="29" t="n">
        <v>2.088</v>
      </c>
      <c r="AO396" s="29" t="n">
        <v>2.228</v>
      </c>
      <c r="AP396" s="29" t="n">
        <v>2.24</v>
      </c>
      <c r="AQ396" s="29" t="n">
        <v>2.153</v>
      </c>
      <c r="AR396" s="29" t="n">
        <v>2.108</v>
      </c>
      <c r="AS396" s="29" t="n">
        <v>2.073</v>
      </c>
      <c r="AT396" s="29" t="n">
        <v>2.07</v>
      </c>
      <c r="AU396" s="29" t="n">
        <v>2.068</v>
      </c>
      <c r="AV396" s="29" t="n">
        <v>2.067</v>
      </c>
      <c r="AW396" s="29" t="n">
        <v>2.077</v>
      </c>
      <c r="AX396" s="29" t="n">
        <v>2.094</v>
      </c>
      <c r="AY396" s="29" t="n">
        <v>2.133</v>
      </c>
      <c r="AZ396" s="29" t="n">
        <v>2.213</v>
      </c>
      <c r="BA396" s="29" t="n">
        <v>2.313</v>
      </c>
      <c r="BB396" s="29" t="n">
        <v>2.313</v>
      </c>
      <c r="BC396" s="29" t="n">
        <v>2.243</v>
      </c>
      <c r="BD396" s="29" t="n">
        <v>2.188</v>
      </c>
      <c r="BE396" s="29" t="n">
        <v>2.153</v>
      </c>
      <c r="BF396" s="29" t="n">
        <v>2.15</v>
      </c>
      <c r="BG396" s="29" t="n">
        <v>2.148</v>
      </c>
      <c r="BH396" s="29" t="n">
        <v>2.147</v>
      </c>
      <c r="BI396" s="29" t="n">
        <v>2.157</v>
      </c>
      <c r="BJ396" s="29" t="n">
        <v>2.174</v>
      </c>
      <c r="BK396" s="29" t="n">
        <v>2.213</v>
      </c>
      <c r="BL396" s="29" t="n">
        <v>2.293</v>
      </c>
      <c r="BM396" s="29" t="n">
        <v>2.393</v>
      </c>
      <c r="BN396" s="29" t="n">
        <v>2.398</v>
      </c>
      <c r="BO396" s="29" t="n">
        <v>2.328</v>
      </c>
      <c r="BP396" s="29" t="n">
        <v>2.273</v>
      </c>
      <c r="BQ396" s="29" t="n">
        <v>2.238</v>
      </c>
      <c r="BR396" s="29" t="n">
        <v>2.235</v>
      </c>
      <c r="BS396" s="29" t="n">
        <v>2.233</v>
      </c>
      <c r="BT396" s="29" t="n">
        <v>2.232</v>
      </c>
      <c r="BU396" s="29" t="n">
        <v>2.242</v>
      </c>
      <c r="BV396" s="29" t="n">
        <v>2.259</v>
      </c>
      <c r="BW396" s="29" t="n">
        <v>2.298</v>
      </c>
      <c r="BX396" s="29" t="n">
        <v>2.378</v>
      </c>
      <c r="BY396" s="29" t="n">
        <v>2.478</v>
      </c>
      <c r="BZ396" s="29" t="n">
        <v>2.4905</v>
      </c>
      <c r="CA396" s="29" t="n">
        <v>2.4205</v>
      </c>
      <c r="CB396" s="29" t="n">
        <v>2.3655</v>
      </c>
      <c r="CC396" s="29" t="n">
        <v>2.3305</v>
      </c>
      <c r="CD396" s="29" t="n">
        <v>2.3275</v>
      </c>
      <c r="CE396" s="29" t="n">
        <v>2.3255</v>
      </c>
      <c r="CF396" s="29" t="n">
        <v>2.3245</v>
      </c>
      <c r="CG396" s="29" t="n">
        <v>2.3345</v>
      </c>
      <c r="CH396" s="29" t="n">
        <v>2.3515</v>
      </c>
      <c r="CI396" s="29" t="n">
        <v>2.3905</v>
      </c>
      <c r="CJ396" s="29" t="n">
        <v>2.4705</v>
      </c>
      <c r="CK396" s="29" t="n">
        <v>2.5705</v>
      </c>
      <c r="CL396" s="29" t="n">
        <v>2.593</v>
      </c>
      <c r="CM396" s="29" t="n">
        <v>2.523</v>
      </c>
      <c r="CN396" s="29" t="n">
        <v>2.468</v>
      </c>
      <c r="CO396" s="29" t="n">
        <v>2.433</v>
      </c>
      <c r="CP396" s="29" t="n">
        <v>2.43</v>
      </c>
      <c r="CQ396" s="29" t="n">
        <v>2.428</v>
      </c>
      <c r="CR396" s="29" t="n">
        <v>2.427</v>
      </c>
      <c r="CS396" s="29" t="n">
        <v>2.437</v>
      </c>
      <c r="CT396" s="29" t="n">
        <v>2.454</v>
      </c>
      <c r="CU396" s="29" t="n">
        <v>2.493</v>
      </c>
      <c r="CV396" s="29" t="n">
        <v>2.573</v>
      </c>
      <c r="CW396" s="29" t="n">
        <v>2.673</v>
      </c>
      <c r="CX396" s="29" t="n">
        <v>2.703</v>
      </c>
      <c r="CY396" s="29" t="n">
        <v>2.633</v>
      </c>
      <c r="CZ396" s="29" t="n">
        <v>2.578</v>
      </c>
      <c r="DA396" s="29" t="n">
        <v>2.543</v>
      </c>
      <c r="DB396" s="29" t="n">
        <v>2.54</v>
      </c>
      <c r="DC396" s="29" t="n">
        <v>2.538</v>
      </c>
      <c r="DD396" s="29" t="n">
        <v>2.537</v>
      </c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12.75" hidden="true" customHeight="false" outlineLevel="0" collapsed="false">
      <c r="A397" s="0" t="n">
        <f aca="false">WEEKDAY(C397,2)</f>
        <v>1</v>
      </c>
      <c r="B397" s="0" t="n">
        <f aca="false">MONTH(C397)</f>
        <v>8</v>
      </c>
      <c r="C397" s="23" t="n">
        <v>34547</v>
      </c>
      <c r="D397" s="0" t="n">
        <f aca="false">MONTH(R397)</f>
        <v>8</v>
      </c>
      <c r="E397" s="0" t="n">
        <f aca="false">YEAR(R397)</f>
        <v>1994</v>
      </c>
      <c r="F397" s="35" t="n">
        <f aca="false">L397-K397</f>
        <v>0.2405</v>
      </c>
      <c r="G397" s="24" t="n">
        <f aca="false">N397-M397</f>
        <v>0.08175</v>
      </c>
      <c r="H397" s="24" t="n">
        <f aca="false">O397-N397</f>
        <v>0.085</v>
      </c>
      <c r="I397" s="24" t="n">
        <f aca="false">O397-M397</f>
        <v>0.16675</v>
      </c>
      <c r="J397" s="25" t="n">
        <f aca="false">VLOOKUP(C397,'Nymex hist.'!A:B,2,0)</f>
        <v>1.878</v>
      </c>
      <c r="K397" s="34" t="n">
        <f aca="false">AVERAGE(AG397:AM397)</f>
        <v>1.9215</v>
      </c>
      <c r="L397" s="34" t="n">
        <f aca="false">AVERAGE(AN397:AR397)</f>
        <v>2.162</v>
      </c>
      <c r="M397" s="27" t="n">
        <f aca="false">SUMIF($S$3:$FQ$3,$E397+1,$S397:$FQ397)/COUNTIF($S$3:$FQ$3,$E397+1)</f>
        <v>2.13875</v>
      </c>
      <c r="N397" s="27" t="n">
        <f aca="false">SUMIF($S$3:$FQ$3,$E397+2,$S397:$FQ397)/COUNTIF($S$3:$FQ$3,$E397+2)</f>
        <v>2.2205</v>
      </c>
      <c r="O397" s="27" t="n">
        <f aca="false">SUMIF($S$3:$FQ$3,$E397+3,$S397:$FQ397)/COUNTIF($S$3:$FQ$3,$E397+3)</f>
        <v>2.3055</v>
      </c>
      <c r="P397" s="27" t="n">
        <f aca="false">SUMIF($S$3:$FQ$3,$E397+4,$S397:$FQ397)/COUNTIF($S$3:$FQ$3,$E397+4)</f>
        <v>2.398</v>
      </c>
      <c r="Q397" s="27" t="n">
        <f aca="false">SUMIF($S$3:$FQ$3,$E397+5,$S397:$FQ397)/COUNTIF($S$3:$FQ$3,$E397+5)</f>
        <v>2.503</v>
      </c>
      <c r="R397" s="28" t="n">
        <v>34547</v>
      </c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30"/>
      <c r="AK397" s="29"/>
      <c r="AL397" s="29" t="n">
        <v>1.878</v>
      </c>
      <c r="AM397" s="29" t="n">
        <v>1.965</v>
      </c>
      <c r="AN397" s="29" t="n">
        <v>2.085</v>
      </c>
      <c r="AO397" s="29" t="n">
        <v>2.225</v>
      </c>
      <c r="AP397" s="29" t="n">
        <v>2.235</v>
      </c>
      <c r="AQ397" s="29" t="n">
        <v>2.155</v>
      </c>
      <c r="AR397" s="29" t="n">
        <v>2.11</v>
      </c>
      <c r="AS397" s="29" t="n">
        <v>2.075</v>
      </c>
      <c r="AT397" s="29" t="n">
        <v>2.075</v>
      </c>
      <c r="AU397" s="29" t="n">
        <v>2.075</v>
      </c>
      <c r="AV397" s="29" t="n">
        <v>2.075</v>
      </c>
      <c r="AW397" s="29" t="n">
        <v>2.084</v>
      </c>
      <c r="AX397" s="29" t="n">
        <v>2.101</v>
      </c>
      <c r="AY397" s="29" t="n">
        <v>2.14</v>
      </c>
      <c r="AZ397" s="29" t="n">
        <v>2.22</v>
      </c>
      <c r="BA397" s="29" t="n">
        <v>2.32</v>
      </c>
      <c r="BB397" s="29" t="n">
        <v>2.32</v>
      </c>
      <c r="BC397" s="29" t="n">
        <v>2.251</v>
      </c>
      <c r="BD397" s="29" t="n">
        <v>2.19</v>
      </c>
      <c r="BE397" s="29" t="n">
        <v>2.155</v>
      </c>
      <c r="BF397" s="29" t="n">
        <v>2.155</v>
      </c>
      <c r="BG397" s="29" t="n">
        <v>2.155</v>
      </c>
      <c r="BH397" s="29" t="n">
        <v>2.155</v>
      </c>
      <c r="BI397" s="29" t="n">
        <v>2.164</v>
      </c>
      <c r="BJ397" s="29" t="n">
        <v>2.181</v>
      </c>
      <c r="BK397" s="29" t="n">
        <v>2.22</v>
      </c>
      <c r="BL397" s="29" t="n">
        <v>2.3</v>
      </c>
      <c r="BM397" s="29" t="n">
        <v>2.4</v>
      </c>
      <c r="BN397" s="29" t="n">
        <v>2.405</v>
      </c>
      <c r="BO397" s="29" t="n">
        <v>2.336</v>
      </c>
      <c r="BP397" s="29" t="n">
        <v>2.275</v>
      </c>
      <c r="BQ397" s="29" t="n">
        <v>2.24</v>
      </c>
      <c r="BR397" s="29" t="n">
        <v>2.24</v>
      </c>
      <c r="BS397" s="29" t="n">
        <v>2.24</v>
      </c>
      <c r="BT397" s="29" t="n">
        <v>2.24</v>
      </c>
      <c r="BU397" s="29" t="n">
        <v>2.249</v>
      </c>
      <c r="BV397" s="29" t="n">
        <v>2.266</v>
      </c>
      <c r="BW397" s="29" t="n">
        <v>2.305</v>
      </c>
      <c r="BX397" s="29" t="n">
        <v>2.385</v>
      </c>
      <c r="BY397" s="29" t="n">
        <v>2.485</v>
      </c>
      <c r="BZ397" s="29" t="n">
        <v>2.4975</v>
      </c>
      <c r="CA397" s="29" t="n">
        <v>2.4285</v>
      </c>
      <c r="CB397" s="29" t="n">
        <v>2.3675</v>
      </c>
      <c r="CC397" s="29" t="n">
        <v>2.3325</v>
      </c>
      <c r="CD397" s="29" t="n">
        <v>2.3325</v>
      </c>
      <c r="CE397" s="29" t="n">
        <v>2.3325</v>
      </c>
      <c r="CF397" s="29" t="n">
        <v>2.3325</v>
      </c>
      <c r="CG397" s="29" t="n">
        <v>2.3415</v>
      </c>
      <c r="CH397" s="29" t="n">
        <v>2.3585</v>
      </c>
      <c r="CI397" s="29" t="n">
        <v>2.3975</v>
      </c>
      <c r="CJ397" s="29" t="n">
        <v>2.4775</v>
      </c>
      <c r="CK397" s="29" t="n">
        <v>2.5775</v>
      </c>
      <c r="CL397" s="29" t="n">
        <v>2.6025</v>
      </c>
      <c r="CM397" s="29" t="n">
        <v>2.5335</v>
      </c>
      <c r="CN397" s="29" t="n">
        <v>2.4725</v>
      </c>
      <c r="CO397" s="29" t="n">
        <v>2.4375</v>
      </c>
      <c r="CP397" s="29" t="n">
        <v>2.4375</v>
      </c>
      <c r="CQ397" s="29" t="n">
        <v>2.4375</v>
      </c>
      <c r="CR397" s="29" t="n">
        <v>2.4375</v>
      </c>
      <c r="CS397" s="29" t="n">
        <v>2.4465</v>
      </c>
      <c r="CT397" s="29" t="n">
        <v>2.4635</v>
      </c>
      <c r="CU397" s="29" t="n">
        <v>2.5025</v>
      </c>
      <c r="CV397" s="29" t="n">
        <v>2.5825</v>
      </c>
      <c r="CW397" s="29" t="n">
        <v>2.6825</v>
      </c>
      <c r="CX397" s="29" t="n">
        <v>2.72</v>
      </c>
      <c r="CY397" s="29" t="n">
        <v>2.651</v>
      </c>
      <c r="CZ397" s="29" t="n">
        <v>2.59</v>
      </c>
      <c r="DA397" s="29" t="n">
        <v>2.555</v>
      </c>
      <c r="DB397" s="29" t="n">
        <v>2.555</v>
      </c>
      <c r="DC397" s="29" t="n">
        <v>2.555</v>
      </c>
      <c r="DD397" s="29" t="n">
        <v>2.555</v>
      </c>
      <c r="DE397" s="29" t="n">
        <v>2.564</v>
      </c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12.75" hidden="true" customHeight="false" outlineLevel="0" collapsed="false">
      <c r="A398" s="0" t="n">
        <f aca="false">WEEKDAY(C398,2)</f>
        <v>2</v>
      </c>
      <c r="B398" s="0" t="n">
        <f aca="false">MONTH(C398)</f>
        <v>8</v>
      </c>
      <c r="C398" s="23" t="n">
        <v>34548</v>
      </c>
      <c r="D398" s="0" t="n">
        <f aca="false">MONTH(R398)</f>
        <v>8</v>
      </c>
      <c r="E398" s="0" t="n">
        <f aca="false">YEAR(R398)</f>
        <v>1994</v>
      </c>
      <c r="F398" s="35" t="n">
        <f aca="false">L398-K398</f>
        <v>0.2721</v>
      </c>
      <c r="G398" s="24" t="n">
        <f aca="false">N398-M398</f>
        <v>0.0869166666666663</v>
      </c>
      <c r="H398" s="24" t="n">
        <f aca="false">O398-N398</f>
        <v>0.085</v>
      </c>
      <c r="I398" s="24" t="n">
        <f aca="false">O398-M398</f>
        <v>0.171916666666666</v>
      </c>
      <c r="J398" s="25" t="n">
        <f aca="false">VLOOKUP(C398,'Nymex hist.'!A:B,2,0)</f>
        <v>1.816</v>
      </c>
      <c r="K398" s="34" t="n">
        <f aca="false">AVERAGE(AG398:AM398)</f>
        <v>1.8635</v>
      </c>
      <c r="L398" s="34" t="n">
        <f aca="false">AVERAGE(AN398:AR398)</f>
        <v>2.1356</v>
      </c>
      <c r="M398" s="27" t="n">
        <f aca="false">SUMIF($S$3:$FQ$3,$E398+1,$S398:$FQ398)/COUNTIF($S$3:$FQ$3,$E398+1)</f>
        <v>2.11975</v>
      </c>
      <c r="N398" s="27" t="n">
        <f aca="false">SUMIF($S$3:$FQ$3,$E398+2,$S398:$FQ398)/COUNTIF($S$3:$FQ$3,$E398+2)</f>
        <v>2.20666666666667</v>
      </c>
      <c r="O398" s="27" t="n">
        <f aca="false">SUMIF($S$3:$FQ$3,$E398+3,$S398:$FQ398)/COUNTIF($S$3:$FQ$3,$E398+3)</f>
        <v>2.29166666666667</v>
      </c>
      <c r="P398" s="27" t="n">
        <f aca="false">SUMIF($S$3:$FQ$3,$E398+4,$S398:$FQ398)/COUNTIF($S$3:$FQ$3,$E398+4)</f>
        <v>2.38666666666667</v>
      </c>
      <c r="Q398" s="27" t="n">
        <f aca="false">SUMIF($S$3:$FQ$3,$E398+5,$S398:$FQ398)/COUNTIF($S$3:$FQ$3,$E398+5)</f>
        <v>2.49166666666667</v>
      </c>
      <c r="R398" s="28" t="n">
        <v>34548</v>
      </c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30"/>
      <c r="AK398" s="29"/>
      <c r="AL398" s="29" t="n">
        <v>1.816</v>
      </c>
      <c r="AM398" s="29" t="n">
        <v>1.911</v>
      </c>
      <c r="AN398" s="29" t="n">
        <v>2.051</v>
      </c>
      <c r="AO398" s="29" t="n">
        <v>2.193</v>
      </c>
      <c r="AP398" s="29" t="n">
        <v>2.21</v>
      </c>
      <c r="AQ398" s="29" t="n">
        <v>2.132</v>
      </c>
      <c r="AR398" s="29" t="n">
        <v>2.092</v>
      </c>
      <c r="AS398" s="29" t="n">
        <v>2.057</v>
      </c>
      <c r="AT398" s="29" t="n">
        <v>2.057</v>
      </c>
      <c r="AU398" s="29" t="n">
        <v>2.057</v>
      </c>
      <c r="AV398" s="29" t="n">
        <v>2.057</v>
      </c>
      <c r="AW398" s="29" t="n">
        <v>2.066</v>
      </c>
      <c r="AX398" s="29" t="n">
        <v>2.083</v>
      </c>
      <c r="AY398" s="29" t="n">
        <v>2.122</v>
      </c>
      <c r="AZ398" s="29" t="n">
        <v>2.202</v>
      </c>
      <c r="BA398" s="29" t="n">
        <v>2.302</v>
      </c>
      <c r="BB398" s="29" t="n">
        <v>2.302</v>
      </c>
      <c r="BC398" s="29" t="n">
        <v>2.233</v>
      </c>
      <c r="BD398" s="29" t="n">
        <v>2.177</v>
      </c>
      <c r="BE398" s="29" t="n">
        <v>2.142</v>
      </c>
      <c r="BF398" s="29" t="n">
        <v>2.142</v>
      </c>
      <c r="BG398" s="29" t="n">
        <v>2.142</v>
      </c>
      <c r="BH398" s="29" t="n">
        <v>2.142</v>
      </c>
      <c r="BI398" s="29" t="n">
        <v>2.151</v>
      </c>
      <c r="BJ398" s="29" t="n">
        <v>2.168</v>
      </c>
      <c r="BK398" s="29" t="n">
        <v>2.207</v>
      </c>
      <c r="BL398" s="29" t="n">
        <v>2.287</v>
      </c>
      <c r="BM398" s="29" t="n">
        <v>2.387</v>
      </c>
      <c r="BN398" s="29" t="n">
        <v>2.387</v>
      </c>
      <c r="BO398" s="29" t="n">
        <v>2.318</v>
      </c>
      <c r="BP398" s="29" t="n">
        <v>2.262</v>
      </c>
      <c r="BQ398" s="29" t="n">
        <v>2.227</v>
      </c>
      <c r="BR398" s="29" t="n">
        <v>2.227</v>
      </c>
      <c r="BS398" s="29" t="n">
        <v>2.227</v>
      </c>
      <c r="BT398" s="29" t="n">
        <v>2.227</v>
      </c>
      <c r="BU398" s="29" t="n">
        <v>2.236</v>
      </c>
      <c r="BV398" s="29" t="n">
        <v>2.253</v>
      </c>
      <c r="BW398" s="29" t="n">
        <v>2.292</v>
      </c>
      <c r="BX398" s="29" t="n">
        <v>2.372</v>
      </c>
      <c r="BY398" s="29" t="n">
        <v>2.472</v>
      </c>
      <c r="BZ398" s="29" t="n">
        <v>2.482</v>
      </c>
      <c r="CA398" s="29" t="n">
        <v>2.413</v>
      </c>
      <c r="CB398" s="29" t="n">
        <v>2.357</v>
      </c>
      <c r="CC398" s="29" t="n">
        <v>2.322</v>
      </c>
      <c r="CD398" s="29" t="n">
        <v>2.322</v>
      </c>
      <c r="CE398" s="29" t="n">
        <v>2.322</v>
      </c>
      <c r="CF398" s="29" t="n">
        <v>2.322</v>
      </c>
      <c r="CG398" s="29" t="n">
        <v>2.331</v>
      </c>
      <c r="CH398" s="29" t="n">
        <v>2.348</v>
      </c>
      <c r="CI398" s="29" t="n">
        <v>2.387</v>
      </c>
      <c r="CJ398" s="29" t="n">
        <v>2.467</v>
      </c>
      <c r="CK398" s="29" t="n">
        <v>2.567</v>
      </c>
      <c r="CL398" s="29" t="n">
        <v>2.587</v>
      </c>
      <c r="CM398" s="29" t="n">
        <v>2.518</v>
      </c>
      <c r="CN398" s="29" t="n">
        <v>2.462</v>
      </c>
      <c r="CO398" s="29" t="n">
        <v>2.427</v>
      </c>
      <c r="CP398" s="29" t="n">
        <v>2.427</v>
      </c>
      <c r="CQ398" s="29" t="n">
        <v>2.427</v>
      </c>
      <c r="CR398" s="29" t="n">
        <v>2.427</v>
      </c>
      <c r="CS398" s="29" t="n">
        <v>2.436</v>
      </c>
      <c r="CT398" s="29" t="n">
        <v>2.453</v>
      </c>
      <c r="CU398" s="29" t="n">
        <v>2.492</v>
      </c>
      <c r="CV398" s="29" t="n">
        <v>2.572</v>
      </c>
      <c r="CW398" s="29" t="n">
        <v>2.672</v>
      </c>
      <c r="CX398" s="29" t="n">
        <v>2.7045</v>
      </c>
      <c r="CY398" s="29" t="n">
        <v>2.6355</v>
      </c>
      <c r="CZ398" s="29" t="n">
        <v>2.5795</v>
      </c>
      <c r="DA398" s="29" t="n">
        <v>2.5445</v>
      </c>
      <c r="DB398" s="29" t="n">
        <v>2.5445</v>
      </c>
      <c r="DC398" s="29" t="n">
        <v>2.5445</v>
      </c>
      <c r="DD398" s="29" t="n">
        <v>2.5445</v>
      </c>
      <c r="DE398" s="29" t="n">
        <v>2.5535</v>
      </c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12.75" hidden="true" customHeight="false" outlineLevel="0" collapsed="false">
      <c r="A399" s="0" t="n">
        <f aca="false">WEEKDAY(C399,2)</f>
        <v>3</v>
      </c>
      <c r="B399" s="0" t="n">
        <f aca="false">MONTH(C399)</f>
        <v>8</v>
      </c>
      <c r="C399" s="23" t="n">
        <v>34549</v>
      </c>
      <c r="D399" s="0" t="n">
        <f aca="false">MONTH(R399)</f>
        <v>8</v>
      </c>
      <c r="E399" s="0" t="n">
        <f aca="false">YEAR(R399)</f>
        <v>1994</v>
      </c>
      <c r="F399" s="35" t="n">
        <f aca="false">L399-K399</f>
        <v>0.3162</v>
      </c>
      <c r="G399" s="24" t="n">
        <f aca="false">N399-M399</f>
        <v>0.0926666666666667</v>
      </c>
      <c r="H399" s="24" t="n">
        <f aca="false">O399-N399</f>
        <v>0.0899999999999999</v>
      </c>
      <c r="I399" s="24" t="n">
        <f aca="false">O399-M399</f>
        <v>0.182666666666667</v>
      </c>
      <c r="J399" s="25" t="n">
        <f aca="false">VLOOKUP(C399,'Nymex hist.'!A:B,2,0)</f>
        <v>1.742</v>
      </c>
      <c r="K399" s="34" t="n">
        <f aca="false">AVERAGE(AG399:AM399)</f>
        <v>1.795</v>
      </c>
      <c r="L399" s="34" t="n">
        <f aca="false">AVERAGE(AN399:AR399)</f>
        <v>2.1112</v>
      </c>
      <c r="M399" s="27" t="n">
        <f aca="false">SUMIF($S$3:$FQ$3,$E399+1,$S399:$FQ399)/COUNTIF($S$3:$FQ$3,$E399+1)</f>
        <v>2.10608333333333</v>
      </c>
      <c r="N399" s="27" t="n">
        <f aca="false">SUMIF($S$3:$FQ$3,$E399+2,$S399:$FQ399)/COUNTIF($S$3:$FQ$3,$E399+2)</f>
        <v>2.19875</v>
      </c>
      <c r="O399" s="27" t="n">
        <f aca="false">SUMIF($S$3:$FQ$3,$E399+3,$S399:$FQ399)/COUNTIF($S$3:$FQ$3,$E399+3)</f>
        <v>2.28875</v>
      </c>
      <c r="P399" s="27" t="n">
        <f aca="false">SUMIF($S$3:$FQ$3,$E399+4,$S399:$FQ399)/COUNTIF($S$3:$FQ$3,$E399+4)</f>
        <v>2.38375</v>
      </c>
      <c r="Q399" s="27" t="n">
        <f aca="false">SUMIF($S$3:$FQ$3,$E399+5,$S399:$FQ399)/COUNTIF($S$3:$FQ$3,$E399+5)</f>
        <v>2.48875</v>
      </c>
      <c r="R399" s="28" t="n">
        <v>34549</v>
      </c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30"/>
      <c r="AK399" s="29"/>
      <c r="AL399" s="29" t="n">
        <v>1.742</v>
      </c>
      <c r="AM399" s="29" t="n">
        <v>1.848</v>
      </c>
      <c r="AN399" s="29" t="n">
        <v>2.013</v>
      </c>
      <c r="AO399" s="29" t="n">
        <v>2.165</v>
      </c>
      <c r="AP399" s="29" t="n">
        <v>2.185</v>
      </c>
      <c r="AQ399" s="29" t="n">
        <v>2.114</v>
      </c>
      <c r="AR399" s="29" t="n">
        <v>2.079</v>
      </c>
      <c r="AS399" s="29" t="n">
        <v>2.045</v>
      </c>
      <c r="AT399" s="29" t="n">
        <v>2.045</v>
      </c>
      <c r="AU399" s="29" t="n">
        <v>2.045</v>
      </c>
      <c r="AV399" s="29" t="n">
        <v>2.045</v>
      </c>
      <c r="AW399" s="29" t="n">
        <v>2.054</v>
      </c>
      <c r="AX399" s="29" t="n">
        <v>2.071</v>
      </c>
      <c r="AY399" s="29" t="n">
        <v>2.11</v>
      </c>
      <c r="AZ399" s="29" t="n">
        <v>2.19</v>
      </c>
      <c r="BA399" s="29" t="n">
        <v>2.29</v>
      </c>
      <c r="BB399" s="29" t="n">
        <v>2.29</v>
      </c>
      <c r="BC399" s="29" t="n">
        <v>2.221</v>
      </c>
      <c r="BD399" s="29" t="n">
        <v>2.169</v>
      </c>
      <c r="BE399" s="29" t="n">
        <v>2.135</v>
      </c>
      <c r="BF399" s="29" t="n">
        <v>2.135</v>
      </c>
      <c r="BG399" s="29" t="n">
        <v>2.135</v>
      </c>
      <c r="BH399" s="29" t="n">
        <v>2.135</v>
      </c>
      <c r="BI399" s="29" t="n">
        <v>2.144</v>
      </c>
      <c r="BJ399" s="29" t="n">
        <v>2.161</v>
      </c>
      <c r="BK399" s="29" t="n">
        <v>2.2</v>
      </c>
      <c r="BL399" s="29" t="n">
        <v>2.28</v>
      </c>
      <c r="BM399" s="29" t="n">
        <v>2.38</v>
      </c>
      <c r="BN399" s="29" t="n">
        <v>2.38</v>
      </c>
      <c r="BO399" s="29" t="n">
        <v>2.311</v>
      </c>
      <c r="BP399" s="29" t="n">
        <v>2.259</v>
      </c>
      <c r="BQ399" s="29" t="n">
        <v>2.225</v>
      </c>
      <c r="BR399" s="29" t="n">
        <v>2.225</v>
      </c>
      <c r="BS399" s="29" t="n">
        <v>2.225</v>
      </c>
      <c r="BT399" s="29" t="n">
        <v>2.225</v>
      </c>
      <c r="BU399" s="29" t="n">
        <v>2.234</v>
      </c>
      <c r="BV399" s="29" t="n">
        <v>2.251</v>
      </c>
      <c r="BW399" s="29" t="n">
        <v>2.29</v>
      </c>
      <c r="BX399" s="29" t="n">
        <v>2.37</v>
      </c>
      <c r="BY399" s="29" t="n">
        <v>2.47</v>
      </c>
      <c r="BZ399" s="29" t="n">
        <v>2.475</v>
      </c>
      <c r="CA399" s="29" t="n">
        <v>2.406</v>
      </c>
      <c r="CB399" s="29" t="n">
        <v>2.354</v>
      </c>
      <c r="CC399" s="29" t="n">
        <v>2.32</v>
      </c>
      <c r="CD399" s="29" t="n">
        <v>2.32</v>
      </c>
      <c r="CE399" s="29" t="n">
        <v>2.32</v>
      </c>
      <c r="CF399" s="29" t="n">
        <v>2.32</v>
      </c>
      <c r="CG399" s="29" t="n">
        <v>2.329</v>
      </c>
      <c r="CH399" s="29" t="n">
        <v>2.346</v>
      </c>
      <c r="CI399" s="29" t="n">
        <v>2.385</v>
      </c>
      <c r="CJ399" s="29" t="n">
        <v>2.465</v>
      </c>
      <c r="CK399" s="29" t="n">
        <v>2.565</v>
      </c>
      <c r="CL399" s="29" t="n">
        <v>2.58</v>
      </c>
      <c r="CM399" s="29" t="n">
        <v>2.511</v>
      </c>
      <c r="CN399" s="29" t="n">
        <v>2.459</v>
      </c>
      <c r="CO399" s="29" t="n">
        <v>2.425</v>
      </c>
      <c r="CP399" s="29" t="n">
        <v>2.425</v>
      </c>
      <c r="CQ399" s="29" t="n">
        <v>2.425</v>
      </c>
      <c r="CR399" s="29" t="n">
        <v>2.425</v>
      </c>
      <c r="CS399" s="29" t="n">
        <v>2.434</v>
      </c>
      <c r="CT399" s="29" t="n">
        <v>2.451</v>
      </c>
      <c r="CU399" s="29" t="n">
        <v>2.49</v>
      </c>
      <c r="CV399" s="29" t="n">
        <v>2.57</v>
      </c>
      <c r="CW399" s="29" t="n">
        <v>2.67</v>
      </c>
      <c r="CX399" s="29" t="n">
        <v>2.6975</v>
      </c>
      <c r="CY399" s="29" t="n">
        <v>2.6285</v>
      </c>
      <c r="CZ399" s="29" t="n">
        <v>2.5765</v>
      </c>
      <c r="DA399" s="29" t="n">
        <v>2.5425</v>
      </c>
      <c r="DB399" s="29" t="n">
        <v>2.5425</v>
      </c>
      <c r="DC399" s="29" t="n">
        <v>2.5425</v>
      </c>
      <c r="DD399" s="29" t="n">
        <v>2.5425</v>
      </c>
      <c r="DE399" s="29" t="n">
        <v>2.5515</v>
      </c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</row>
    <row r="400" customFormat="false" ht="12.75" hidden="false" customHeight="false" outlineLevel="0" collapsed="false">
      <c r="A400" s="1" t="n">
        <f aca="false">WEEKDAY(C400,2)</f>
        <v>4</v>
      </c>
      <c r="B400" s="1" t="n">
        <f aca="false">MONTH(C400)</f>
        <v>8</v>
      </c>
      <c r="C400" s="23" t="n">
        <v>34550</v>
      </c>
      <c r="D400" s="0" t="n">
        <f aca="false">MONTH(R400)</f>
        <v>8</v>
      </c>
      <c r="E400" s="0" t="n">
        <f aca="false">YEAR(R400)</f>
        <v>1994</v>
      </c>
      <c r="F400" s="3" t="n">
        <f aca="false">L400-K400</f>
        <v>0.3156</v>
      </c>
      <c r="G400" s="3" t="n">
        <f aca="false">N400-M400</f>
        <v>0.0977499999999996</v>
      </c>
      <c r="H400" s="3" t="n">
        <f aca="false">O400-N400</f>
        <v>0.0900000000000003</v>
      </c>
      <c r="I400" s="3" t="n">
        <f aca="false">O400-M400</f>
        <v>0.18775</v>
      </c>
      <c r="J400" s="4" t="n">
        <f aca="false">VLOOKUP(C400,'Nymex hist.'!A:B,2,0)</f>
        <v>1.761</v>
      </c>
      <c r="K400" s="4" t="n">
        <f aca="false">AVERAGE(AG400:AM400)</f>
        <v>1.814</v>
      </c>
      <c r="L400" s="4" t="n">
        <f aca="false">AVERAGE(AN400:AR400)</f>
        <v>2.1296</v>
      </c>
      <c r="M400" s="4" t="n">
        <f aca="false">SUMIF($S$3:$FQ$3,$E400+1,$S400:$FQ400)/COUNTIF($S$3:$FQ$3,$E400+1)</f>
        <v>2.12333333333333</v>
      </c>
      <c r="N400" s="4" t="n">
        <f aca="false">SUMIF($S$3:$FQ$3,$E400+2,$S400:$FQ400)/COUNTIF($S$3:$FQ$3,$E400+2)</f>
        <v>2.22108333333333</v>
      </c>
      <c r="O400" s="4" t="n">
        <f aca="false">SUMIF($S$3:$FQ$3,$E400+3,$S400:$FQ400)/COUNTIF($S$3:$FQ$3,$E400+3)</f>
        <v>2.31108333333333</v>
      </c>
      <c r="P400" s="4" t="n">
        <f aca="false">SUMIF($S$3:$FQ$3,$E400+4,$S400:$FQ400)/COUNTIF($S$3:$FQ$3,$E400+4)</f>
        <v>2.40608333333333</v>
      </c>
      <c r="Q400" s="4" t="n">
        <f aca="false">SUMIF($S$3:$FQ$3,$E400+5,$S400:$FQ400)/COUNTIF($S$3:$FQ$3,$E400+5)</f>
        <v>2.51108333333333</v>
      </c>
      <c r="R400" s="21" t="n">
        <v>34550</v>
      </c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7"/>
      <c r="AK400" s="32"/>
      <c r="AL400" s="32" t="n">
        <v>1.761</v>
      </c>
      <c r="AM400" s="32" t="n">
        <v>1.867</v>
      </c>
      <c r="AN400" s="32" t="n">
        <v>2.037</v>
      </c>
      <c r="AO400" s="32" t="n">
        <v>2.187</v>
      </c>
      <c r="AP400" s="32" t="n">
        <v>2.202</v>
      </c>
      <c r="AQ400" s="32" t="n">
        <v>2.13</v>
      </c>
      <c r="AR400" s="32" t="n">
        <v>2.092</v>
      </c>
      <c r="AS400" s="32" t="n">
        <v>2.06</v>
      </c>
      <c r="AT400" s="32" t="n">
        <v>2.06</v>
      </c>
      <c r="AU400" s="32" t="n">
        <v>2.06</v>
      </c>
      <c r="AV400" s="32" t="n">
        <v>2.06</v>
      </c>
      <c r="AW400" s="32" t="n">
        <v>2.07</v>
      </c>
      <c r="AX400" s="32" t="n">
        <v>2.09</v>
      </c>
      <c r="AY400" s="32" t="n">
        <v>2.132</v>
      </c>
      <c r="AZ400" s="32" t="n">
        <v>2.212</v>
      </c>
      <c r="BA400" s="32" t="n">
        <v>2.312</v>
      </c>
      <c r="BB400" s="32" t="n">
        <v>2.312</v>
      </c>
      <c r="BC400" s="32" t="n">
        <v>2.243</v>
      </c>
      <c r="BD400" s="32" t="n">
        <v>2.187</v>
      </c>
      <c r="BE400" s="32" t="n">
        <v>2.155</v>
      </c>
      <c r="BF400" s="32" t="n">
        <v>2.155</v>
      </c>
      <c r="BG400" s="32" t="n">
        <v>2.155</v>
      </c>
      <c r="BH400" s="32" t="n">
        <v>2.155</v>
      </c>
      <c r="BI400" s="32" t="n">
        <v>2.165</v>
      </c>
      <c r="BJ400" s="32" t="n">
        <v>2.185</v>
      </c>
      <c r="BK400" s="32" t="n">
        <v>2.227</v>
      </c>
      <c r="BL400" s="32" t="n">
        <v>2.307</v>
      </c>
      <c r="BM400" s="32" t="n">
        <v>2.407</v>
      </c>
      <c r="BN400" s="32" t="n">
        <v>2.402</v>
      </c>
      <c r="BO400" s="32" t="n">
        <v>2.333</v>
      </c>
      <c r="BP400" s="32" t="n">
        <v>2.277</v>
      </c>
      <c r="BQ400" s="32" t="n">
        <v>2.245</v>
      </c>
      <c r="BR400" s="32" t="n">
        <v>2.245</v>
      </c>
      <c r="BS400" s="32" t="n">
        <v>2.245</v>
      </c>
      <c r="BT400" s="32" t="n">
        <v>2.245</v>
      </c>
      <c r="BU400" s="32" t="n">
        <v>2.255</v>
      </c>
      <c r="BV400" s="32" t="n">
        <v>2.275</v>
      </c>
      <c r="BW400" s="32" t="n">
        <v>2.317</v>
      </c>
      <c r="BX400" s="32" t="n">
        <v>2.397</v>
      </c>
      <c r="BY400" s="32" t="n">
        <v>2.497</v>
      </c>
      <c r="BZ400" s="32" t="n">
        <v>2.497</v>
      </c>
      <c r="CA400" s="32" t="n">
        <v>2.428</v>
      </c>
      <c r="CB400" s="32" t="n">
        <v>2.372</v>
      </c>
      <c r="CC400" s="32" t="n">
        <v>2.34</v>
      </c>
      <c r="CD400" s="32" t="n">
        <v>2.34</v>
      </c>
      <c r="CE400" s="32" t="n">
        <v>2.34</v>
      </c>
      <c r="CF400" s="32" t="n">
        <v>2.34</v>
      </c>
      <c r="CG400" s="32" t="n">
        <v>2.35</v>
      </c>
      <c r="CH400" s="32" t="n">
        <v>2.37</v>
      </c>
      <c r="CI400" s="32" t="n">
        <v>2.412</v>
      </c>
      <c r="CJ400" s="32" t="n">
        <v>2.492</v>
      </c>
      <c r="CK400" s="32" t="n">
        <v>2.592</v>
      </c>
      <c r="CL400" s="32" t="n">
        <v>2.602</v>
      </c>
      <c r="CM400" s="32" t="n">
        <v>2.533</v>
      </c>
      <c r="CN400" s="32" t="n">
        <v>2.477</v>
      </c>
      <c r="CO400" s="32" t="n">
        <v>2.445</v>
      </c>
      <c r="CP400" s="32" t="n">
        <v>2.445</v>
      </c>
      <c r="CQ400" s="32" t="n">
        <v>2.445</v>
      </c>
      <c r="CR400" s="32" t="n">
        <v>2.445</v>
      </c>
      <c r="CS400" s="32" t="n">
        <v>2.455</v>
      </c>
      <c r="CT400" s="32" t="n">
        <v>2.475</v>
      </c>
      <c r="CU400" s="32" t="n">
        <v>2.517</v>
      </c>
      <c r="CV400" s="32" t="n">
        <v>2.597</v>
      </c>
      <c r="CW400" s="32" t="n">
        <v>2.697</v>
      </c>
      <c r="CX400" s="32" t="n">
        <v>2.7195</v>
      </c>
      <c r="CY400" s="32" t="n">
        <v>2.6505</v>
      </c>
      <c r="CZ400" s="32" t="n">
        <v>2.5945</v>
      </c>
      <c r="DA400" s="32" t="n">
        <v>2.5625</v>
      </c>
      <c r="DB400" s="32" t="n">
        <v>2.5625</v>
      </c>
      <c r="DC400" s="32" t="n">
        <v>2.5625</v>
      </c>
      <c r="DD400" s="32" t="n">
        <v>2.5625</v>
      </c>
      <c r="DE400" s="32" t="n">
        <v>2.5725</v>
      </c>
      <c r="DF400" s="32"/>
      <c r="DG400" s="32"/>
      <c r="DH400" s="32"/>
      <c r="DI400" s="32"/>
      <c r="DJ400" s="32"/>
      <c r="DK400" s="32"/>
      <c r="DL400" s="32"/>
      <c r="DM400" s="32"/>
      <c r="DN400" s="32"/>
      <c r="DO400" s="32"/>
      <c r="DP400" s="32"/>
      <c r="DQ400" s="32"/>
      <c r="DR400" s="32"/>
      <c r="DS400" s="32"/>
      <c r="DT400" s="32"/>
      <c r="DU400" s="32"/>
      <c r="DV400" s="32"/>
      <c r="DW400" s="32"/>
      <c r="DX400" s="32"/>
      <c r="DY400" s="32"/>
      <c r="DZ400" s="32"/>
      <c r="EA400" s="32"/>
      <c r="EB400" s="32"/>
      <c r="EC400" s="32"/>
      <c r="ED400" s="32"/>
      <c r="EE400" s="32"/>
      <c r="EF400" s="32"/>
      <c r="EG400" s="32"/>
      <c r="EH400" s="32"/>
      <c r="EI400" s="32"/>
      <c r="EJ400" s="32"/>
      <c r="EK400" s="32"/>
      <c r="EL400" s="32"/>
      <c r="EM400" s="32"/>
      <c r="EN400" s="32"/>
      <c r="EO400" s="32"/>
      <c r="EP400" s="32"/>
      <c r="EQ400" s="32"/>
      <c r="ER400" s="32"/>
      <c r="ES400" s="32"/>
      <c r="ET400" s="32"/>
      <c r="EU400" s="32"/>
      <c r="EV400" s="32"/>
      <c r="EW400" s="32"/>
      <c r="EX400" s="32"/>
      <c r="EY400" s="32"/>
      <c r="EZ400" s="32"/>
      <c r="FA400" s="32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FN400" s="32"/>
      <c r="FO400" s="32"/>
      <c r="FP400" s="32"/>
      <c r="FQ400" s="32"/>
      <c r="FR400" s="32"/>
      <c r="FS400" s="32"/>
      <c r="FT400" s="32"/>
      <c r="FU400" s="32"/>
      <c r="FV400" s="32"/>
      <c r="FW400" s="32"/>
      <c r="FX400" s="32"/>
      <c r="FY400" s="32"/>
      <c r="FZ400" s="32"/>
      <c r="GA400" s="32"/>
      <c r="GB400" s="32"/>
      <c r="GC400" s="32"/>
      <c r="GD400" s="32"/>
      <c r="GE400" s="32"/>
      <c r="GF400" s="32"/>
      <c r="GG400" s="32"/>
      <c r="GH400" s="32"/>
      <c r="GI400" s="32"/>
      <c r="GJ400" s="32"/>
      <c r="GK400" s="32"/>
      <c r="GL400" s="32"/>
      <c r="GM400" s="32"/>
      <c r="GN400" s="32"/>
      <c r="GO400" s="32"/>
      <c r="GP400" s="32"/>
      <c r="GQ400" s="32"/>
    </row>
    <row r="401" customFormat="false" ht="12.75" hidden="true" customHeight="false" outlineLevel="0" collapsed="false">
      <c r="A401" s="0" t="n">
        <f aca="false">WEEKDAY(C401,2)</f>
        <v>5</v>
      </c>
      <c r="B401" s="0" t="n">
        <f aca="false">MONTH(C401)</f>
        <v>8</v>
      </c>
      <c r="C401" s="23" t="n">
        <v>34551</v>
      </c>
      <c r="D401" s="0" t="n">
        <f aca="false">MONTH(R401)</f>
        <v>8</v>
      </c>
      <c r="E401" s="0" t="n">
        <f aca="false">YEAR(R401)</f>
        <v>1994</v>
      </c>
      <c r="F401" s="35" t="n">
        <f aca="false">L401-K401</f>
        <v>0.3555</v>
      </c>
      <c r="G401" s="24" t="n">
        <f aca="false">N401-M401</f>
        <v>0.0921666666666665</v>
      </c>
      <c r="H401" s="24" t="n">
        <f aca="false">O401-N401</f>
        <v>0.0900000000000003</v>
      </c>
      <c r="I401" s="24" t="n">
        <f aca="false">O401-M401</f>
        <v>0.182166666666667</v>
      </c>
      <c r="J401" s="25" t="n">
        <f aca="false">VLOOKUP(C401,'Nymex hist.'!A:B,2,0)</f>
        <v>1.719</v>
      </c>
      <c r="K401" s="34" t="n">
        <f aca="false">AVERAGE(AG401:AM401)</f>
        <v>1.7865</v>
      </c>
      <c r="L401" s="34" t="n">
        <f aca="false">AVERAGE(AN401:AR401)</f>
        <v>2.142</v>
      </c>
      <c r="M401" s="27" t="n">
        <f aca="false">SUMIF($S$3:$FQ$3,$E401+1,$S401:$FQ401)/COUNTIF($S$3:$FQ$3,$E401+1)</f>
        <v>2.13966666666667</v>
      </c>
      <c r="N401" s="27" t="n">
        <f aca="false">SUMIF($S$3:$FQ$3,$E401+2,$S401:$FQ401)/COUNTIF($S$3:$FQ$3,$E401+2)</f>
        <v>2.23183333333333</v>
      </c>
      <c r="O401" s="27" t="n">
        <f aca="false">SUMIF($S$3:$FQ$3,$E401+3,$S401:$FQ401)/COUNTIF($S$3:$FQ$3,$E401+3)</f>
        <v>2.32183333333333</v>
      </c>
      <c r="P401" s="27" t="n">
        <f aca="false">SUMIF($S$3:$FQ$3,$E401+4,$S401:$FQ401)/COUNTIF($S$3:$FQ$3,$E401+4)</f>
        <v>2.41683333333333</v>
      </c>
      <c r="Q401" s="27" t="n">
        <f aca="false">SUMIF($S$3:$FQ$3,$E401+5,$S401:$FQ401)/COUNTIF($S$3:$FQ$3,$E401+5)</f>
        <v>2.52183333333333</v>
      </c>
      <c r="R401" s="28" t="n">
        <v>34551</v>
      </c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30"/>
      <c r="AK401" s="29"/>
      <c r="AL401" s="29" t="n">
        <v>1.719</v>
      </c>
      <c r="AM401" s="29" t="n">
        <v>1.854</v>
      </c>
      <c r="AN401" s="29" t="n">
        <v>2.044</v>
      </c>
      <c r="AO401" s="29" t="n">
        <v>2.199</v>
      </c>
      <c r="AP401" s="29" t="n">
        <v>2.214</v>
      </c>
      <c r="AQ401" s="29" t="n">
        <v>2.144</v>
      </c>
      <c r="AR401" s="29" t="n">
        <v>2.109</v>
      </c>
      <c r="AS401" s="29" t="n">
        <v>2.077</v>
      </c>
      <c r="AT401" s="29" t="n">
        <v>2.077</v>
      </c>
      <c r="AU401" s="29" t="n">
        <v>2.077</v>
      </c>
      <c r="AV401" s="29" t="n">
        <v>2.077</v>
      </c>
      <c r="AW401" s="29" t="n">
        <v>2.087</v>
      </c>
      <c r="AX401" s="29" t="n">
        <v>2.107</v>
      </c>
      <c r="AY401" s="29" t="n">
        <v>2.149</v>
      </c>
      <c r="AZ401" s="29" t="n">
        <v>2.229</v>
      </c>
      <c r="BA401" s="29" t="n">
        <v>2.329</v>
      </c>
      <c r="BB401" s="29" t="n">
        <v>2.329</v>
      </c>
      <c r="BC401" s="29" t="n">
        <v>2.26</v>
      </c>
      <c r="BD401" s="29" t="n">
        <v>2.1965</v>
      </c>
      <c r="BE401" s="29" t="n">
        <v>2.1645</v>
      </c>
      <c r="BF401" s="29" t="n">
        <v>2.1645</v>
      </c>
      <c r="BG401" s="29" t="n">
        <v>2.1645</v>
      </c>
      <c r="BH401" s="29" t="n">
        <v>2.1645</v>
      </c>
      <c r="BI401" s="29" t="n">
        <v>2.1745</v>
      </c>
      <c r="BJ401" s="29" t="n">
        <v>2.1945</v>
      </c>
      <c r="BK401" s="29" t="n">
        <v>2.2365</v>
      </c>
      <c r="BL401" s="29" t="n">
        <v>2.3165</v>
      </c>
      <c r="BM401" s="29" t="n">
        <v>2.4165</v>
      </c>
      <c r="BN401" s="29" t="n">
        <v>2.419</v>
      </c>
      <c r="BO401" s="29" t="n">
        <v>2.35</v>
      </c>
      <c r="BP401" s="29" t="n">
        <v>2.2865</v>
      </c>
      <c r="BQ401" s="29" t="n">
        <v>2.2545</v>
      </c>
      <c r="BR401" s="29" t="n">
        <v>2.2545</v>
      </c>
      <c r="BS401" s="29" t="n">
        <v>2.2545</v>
      </c>
      <c r="BT401" s="29" t="n">
        <v>2.2545</v>
      </c>
      <c r="BU401" s="29" t="n">
        <v>2.2645</v>
      </c>
      <c r="BV401" s="29" t="n">
        <v>2.2845</v>
      </c>
      <c r="BW401" s="29" t="n">
        <v>2.3265</v>
      </c>
      <c r="BX401" s="29" t="n">
        <v>2.4065</v>
      </c>
      <c r="BY401" s="29" t="n">
        <v>2.5065</v>
      </c>
      <c r="BZ401" s="29" t="n">
        <v>2.514</v>
      </c>
      <c r="CA401" s="29" t="n">
        <v>2.445</v>
      </c>
      <c r="CB401" s="29" t="n">
        <v>2.3815</v>
      </c>
      <c r="CC401" s="29" t="n">
        <v>2.3495</v>
      </c>
      <c r="CD401" s="29" t="n">
        <v>2.3495</v>
      </c>
      <c r="CE401" s="29" t="n">
        <v>2.3495</v>
      </c>
      <c r="CF401" s="29" t="n">
        <v>2.3495</v>
      </c>
      <c r="CG401" s="29" t="n">
        <v>2.3595</v>
      </c>
      <c r="CH401" s="29" t="n">
        <v>2.3795</v>
      </c>
      <c r="CI401" s="29" t="n">
        <v>2.4215</v>
      </c>
      <c r="CJ401" s="29" t="n">
        <v>2.5015</v>
      </c>
      <c r="CK401" s="29" t="n">
        <v>2.6015</v>
      </c>
      <c r="CL401" s="29" t="n">
        <v>2.619</v>
      </c>
      <c r="CM401" s="29" t="n">
        <v>2.55</v>
      </c>
      <c r="CN401" s="29" t="n">
        <v>2.4865</v>
      </c>
      <c r="CO401" s="29" t="n">
        <v>2.4545</v>
      </c>
      <c r="CP401" s="29" t="n">
        <v>2.4545</v>
      </c>
      <c r="CQ401" s="29" t="n">
        <v>2.4545</v>
      </c>
      <c r="CR401" s="29" t="n">
        <v>2.4545</v>
      </c>
      <c r="CS401" s="29" t="n">
        <v>2.4645</v>
      </c>
      <c r="CT401" s="29" t="n">
        <v>2.4845</v>
      </c>
      <c r="CU401" s="29" t="n">
        <v>2.5265</v>
      </c>
      <c r="CV401" s="29" t="n">
        <v>2.6065</v>
      </c>
      <c r="CW401" s="29" t="n">
        <v>2.7065</v>
      </c>
      <c r="CX401" s="29" t="n">
        <v>2.7365</v>
      </c>
      <c r="CY401" s="29" t="n">
        <v>2.6675</v>
      </c>
      <c r="CZ401" s="29" t="n">
        <v>2.604</v>
      </c>
      <c r="DA401" s="29" t="n">
        <v>2.572</v>
      </c>
      <c r="DB401" s="29" t="n">
        <v>2.572</v>
      </c>
      <c r="DC401" s="29" t="n">
        <v>2.572</v>
      </c>
      <c r="DD401" s="29" t="n">
        <v>2.572</v>
      </c>
      <c r="DE401" s="29" t="n">
        <v>2.582</v>
      </c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12.75" hidden="true" customHeight="false" outlineLevel="0" collapsed="false">
      <c r="A402" s="0" t="n">
        <f aca="false">WEEKDAY(C402,2)</f>
        <v>1</v>
      </c>
      <c r="B402" s="0" t="n">
        <f aca="false">MONTH(C402)</f>
        <v>8</v>
      </c>
      <c r="C402" s="23" t="n">
        <v>34554</v>
      </c>
      <c r="D402" s="0" t="n">
        <f aca="false">MONTH(R402)</f>
        <v>8</v>
      </c>
      <c r="E402" s="0" t="n">
        <f aca="false">YEAR(R402)</f>
        <v>1994</v>
      </c>
      <c r="F402" s="35" t="n">
        <f aca="false">L402-K402</f>
        <v>0.378</v>
      </c>
      <c r="G402" s="24" t="n">
        <f aca="false">N402-M402</f>
        <v>0.1045</v>
      </c>
      <c r="H402" s="24" t="n">
        <f aca="false">O402-N402</f>
        <v>0.0900000000000003</v>
      </c>
      <c r="I402" s="24" t="n">
        <f aca="false">O402-M402</f>
        <v>0.1945</v>
      </c>
      <c r="J402" s="25" t="n">
        <f aca="false">VLOOKUP(C402,'Nymex hist.'!A:B,2,0)</f>
        <v>1.671</v>
      </c>
      <c r="K402" s="34" t="n">
        <f aca="false">AVERAGE(AG402:AM402)</f>
        <v>1.744</v>
      </c>
      <c r="L402" s="34" t="n">
        <f aca="false">AVERAGE(AN402:AR402)</f>
        <v>2.122</v>
      </c>
      <c r="M402" s="27" t="n">
        <f aca="false">SUMIF($S$3:$FQ$3,$E402+1,$S402:$FQ402)/COUNTIF($S$3:$FQ$3,$E402+1)</f>
        <v>2.11933333333333</v>
      </c>
      <c r="N402" s="27" t="n">
        <f aca="false">SUMIF($S$3:$FQ$3,$E402+2,$S402:$FQ402)/COUNTIF($S$3:$FQ$3,$E402+2)</f>
        <v>2.22383333333333</v>
      </c>
      <c r="O402" s="27" t="n">
        <f aca="false">SUMIF($S$3:$FQ$3,$E402+3,$S402:$FQ402)/COUNTIF($S$3:$FQ$3,$E402+3)</f>
        <v>2.31383333333333</v>
      </c>
      <c r="P402" s="27" t="n">
        <f aca="false">SUMIF($S$3:$FQ$3,$E402+4,$S402:$FQ402)/COUNTIF($S$3:$FQ$3,$E402+4)</f>
        <v>2.40883333333333</v>
      </c>
      <c r="Q402" s="27" t="n">
        <f aca="false">SUMIF($S$3:$FQ$3,$E402+5,$S402:$FQ402)/COUNTIF($S$3:$FQ$3,$E402+5)</f>
        <v>2.51383333333333</v>
      </c>
      <c r="R402" s="28" t="n">
        <v>34554</v>
      </c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30"/>
      <c r="AK402" s="29"/>
      <c r="AL402" s="29" t="n">
        <v>1.671</v>
      </c>
      <c r="AM402" s="29" t="n">
        <v>1.817</v>
      </c>
      <c r="AN402" s="29" t="n">
        <v>2.022</v>
      </c>
      <c r="AO402" s="29" t="n">
        <v>2.182</v>
      </c>
      <c r="AP402" s="29" t="n">
        <v>2.197</v>
      </c>
      <c r="AQ402" s="29" t="n">
        <v>2.124</v>
      </c>
      <c r="AR402" s="29" t="n">
        <v>2.085</v>
      </c>
      <c r="AS402" s="29" t="n">
        <v>2.055</v>
      </c>
      <c r="AT402" s="29" t="n">
        <v>2.055</v>
      </c>
      <c r="AU402" s="29" t="n">
        <v>2.055</v>
      </c>
      <c r="AV402" s="29" t="n">
        <v>2.055</v>
      </c>
      <c r="AW402" s="29" t="n">
        <v>2.065</v>
      </c>
      <c r="AX402" s="29" t="n">
        <v>2.085</v>
      </c>
      <c r="AY402" s="29" t="n">
        <v>2.127</v>
      </c>
      <c r="AZ402" s="29" t="n">
        <v>2.212</v>
      </c>
      <c r="BA402" s="29" t="n">
        <v>2.317</v>
      </c>
      <c r="BB402" s="29" t="n">
        <v>2.322</v>
      </c>
      <c r="BC402" s="29" t="n">
        <v>2.253</v>
      </c>
      <c r="BD402" s="29" t="n">
        <v>2.185</v>
      </c>
      <c r="BE402" s="29" t="n">
        <v>2.155</v>
      </c>
      <c r="BF402" s="29" t="n">
        <v>2.155</v>
      </c>
      <c r="BG402" s="29" t="n">
        <v>2.155</v>
      </c>
      <c r="BH402" s="29" t="n">
        <v>2.155</v>
      </c>
      <c r="BI402" s="29" t="n">
        <v>2.165</v>
      </c>
      <c r="BJ402" s="29" t="n">
        <v>2.185</v>
      </c>
      <c r="BK402" s="29" t="n">
        <v>2.227</v>
      </c>
      <c r="BL402" s="29" t="n">
        <v>2.312</v>
      </c>
      <c r="BM402" s="29" t="n">
        <v>2.417</v>
      </c>
      <c r="BN402" s="29" t="n">
        <v>2.412</v>
      </c>
      <c r="BO402" s="29" t="n">
        <v>2.343</v>
      </c>
      <c r="BP402" s="29" t="n">
        <v>2.275</v>
      </c>
      <c r="BQ402" s="29" t="n">
        <v>2.245</v>
      </c>
      <c r="BR402" s="29" t="n">
        <v>2.245</v>
      </c>
      <c r="BS402" s="29" t="n">
        <v>2.245</v>
      </c>
      <c r="BT402" s="29" t="n">
        <v>2.245</v>
      </c>
      <c r="BU402" s="29" t="n">
        <v>2.255</v>
      </c>
      <c r="BV402" s="29" t="n">
        <v>2.275</v>
      </c>
      <c r="BW402" s="29" t="n">
        <v>2.317</v>
      </c>
      <c r="BX402" s="29" t="n">
        <v>2.402</v>
      </c>
      <c r="BY402" s="29" t="n">
        <v>2.507</v>
      </c>
      <c r="BZ402" s="29" t="n">
        <v>2.507</v>
      </c>
      <c r="CA402" s="29" t="n">
        <v>2.438</v>
      </c>
      <c r="CB402" s="29" t="n">
        <v>2.37</v>
      </c>
      <c r="CC402" s="29" t="n">
        <v>2.34</v>
      </c>
      <c r="CD402" s="29" t="n">
        <v>2.34</v>
      </c>
      <c r="CE402" s="29" t="n">
        <v>2.34</v>
      </c>
      <c r="CF402" s="29" t="n">
        <v>2.34</v>
      </c>
      <c r="CG402" s="29" t="n">
        <v>2.35</v>
      </c>
      <c r="CH402" s="29" t="n">
        <v>2.37</v>
      </c>
      <c r="CI402" s="29" t="n">
        <v>2.412</v>
      </c>
      <c r="CJ402" s="29" t="n">
        <v>2.497</v>
      </c>
      <c r="CK402" s="29" t="n">
        <v>2.602</v>
      </c>
      <c r="CL402" s="29" t="n">
        <v>2.612</v>
      </c>
      <c r="CM402" s="29" t="n">
        <v>2.543</v>
      </c>
      <c r="CN402" s="29" t="n">
        <v>2.475</v>
      </c>
      <c r="CO402" s="29" t="n">
        <v>2.445</v>
      </c>
      <c r="CP402" s="29" t="n">
        <v>2.445</v>
      </c>
      <c r="CQ402" s="29" t="n">
        <v>2.445</v>
      </c>
      <c r="CR402" s="29" t="n">
        <v>2.445</v>
      </c>
      <c r="CS402" s="29" t="n">
        <v>2.455</v>
      </c>
      <c r="CT402" s="29" t="n">
        <v>2.475</v>
      </c>
      <c r="CU402" s="29" t="n">
        <v>2.517</v>
      </c>
      <c r="CV402" s="29" t="n">
        <v>2.602</v>
      </c>
      <c r="CW402" s="29" t="n">
        <v>2.707</v>
      </c>
      <c r="CX402" s="29" t="n">
        <v>2.7295</v>
      </c>
      <c r="CY402" s="29" t="n">
        <v>2.6605</v>
      </c>
      <c r="CZ402" s="29" t="n">
        <v>2.5925</v>
      </c>
      <c r="DA402" s="29" t="n">
        <v>2.5625</v>
      </c>
      <c r="DB402" s="29" t="n">
        <v>2.5625</v>
      </c>
      <c r="DC402" s="29" t="n">
        <v>2.5625</v>
      </c>
      <c r="DD402" s="29" t="n">
        <v>2.5625</v>
      </c>
      <c r="DE402" s="29" t="n">
        <v>2.5725</v>
      </c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12.75" hidden="true" customHeight="false" outlineLevel="0" collapsed="false">
      <c r="A403" s="0" t="n">
        <f aca="false">WEEKDAY(C403,2)</f>
        <v>2</v>
      </c>
      <c r="B403" s="0" t="n">
        <f aca="false">MONTH(C403)</f>
        <v>8</v>
      </c>
      <c r="C403" s="23" t="n">
        <v>34555</v>
      </c>
      <c r="D403" s="0" t="n">
        <f aca="false">MONTH(R403)</f>
        <v>8</v>
      </c>
      <c r="E403" s="0" t="n">
        <f aca="false">YEAR(R403)</f>
        <v>1994</v>
      </c>
      <c r="F403" s="35" t="n">
        <f aca="false">L403-K403</f>
        <v>0.3714</v>
      </c>
      <c r="G403" s="24" t="n">
        <f aca="false">N403-M403</f>
        <v>0.104583333333333</v>
      </c>
      <c r="H403" s="24" t="n">
        <f aca="false">O403-N403</f>
        <v>0.0899999999999999</v>
      </c>
      <c r="I403" s="24" t="n">
        <f aca="false">O403-M403</f>
        <v>0.194583333333333</v>
      </c>
      <c r="J403" s="25" t="n">
        <f aca="false">VLOOKUP(C403,'Nymex hist.'!A:B,2,0)</f>
        <v>1.703</v>
      </c>
      <c r="K403" s="34" t="n">
        <f aca="false">AVERAGE(AG403:AM403)</f>
        <v>1.77</v>
      </c>
      <c r="L403" s="34" t="n">
        <f aca="false">AVERAGE(AN403:AR403)</f>
        <v>2.1414</v>
      </c>
      <c r="M403" s="27" t="n">
        <f aca="false">SUMIF($S$3:$FQ$3,$E403+1,$S403:$FQ403)/COUNTIF($S$3:$FQ$3,$E403+1)</f>
        <v>2.13783333333333</v>
      </c>
      <c r="N403" s="27" t="n">
        <f aca="false">SUMIF($S$3:$FQ$3,$E403+2,$S403:$FQ403)/COUNTIF($S$3:$FQ$3,$E403+2)</f>
        <v>2.24241666666667</v>
      </c>
      <c r="O403" s="27" t="n">
        <f aca="false">SUMIF($S$3:$FQ$3,$E403+3,$S403:$FQ403)/COUNTIF($S$3:$FQ$3,$E403+3)</f>
        <v>2.33241666666667</v>
      </c>
      <c r="P403" s="27" t="n">
        <f aca="false">SUMIF($S$3:$FQ$3,$E403+4,$S403:$FQ403)/COUNTIF($S$3:$FQ$3,$E403+4)</f>
        <v>2.42741666666667</v>
      </c>
      <c r="Q403" s="27" t="n">
        <f aca="false">SUMIF($S$3:$FQ$3,$E403+5,$S403:$FQ403)/COUNTIF($S$3:$FQ$3,$E403+5)</f>
        <v>2.53241666666667</v>
      </c>
      <c r="R403" s="28" t="n">
        <v>34555</v>
      </c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30"/>
      <c r="AK403" s="29"/>
      <c r="AL403" s="29" t="n">
        <v>1.703</v>
      </c>
      <c r="AM403" s="29" t="n">
        <v>1.837</v>
      </c>
      <c r="AN403" s="29" t="n">
        <v>2.042</v>
      </c>
      <c r="AO403" s="29" t="n">
        <v>2.202</v>
      </c>
      <c r="AP403" s="29" t="n">
        <v>2.217</v>
      </c>
      <c r="AQ403" s="29" t="n">
        <v>2.143</v>
      </c>
      <c r="AR403" s="29" t="n">
        <v>2.103</v>
      </c>
      <c r="AS403" s="29" t="n">
        <v>2.072</v>
      </c>
      <c r="AT403" s="29" t="n">
        <v>2.072</v>
      </c>
      <c r="AU403" s="29" t="n">
        <v>2.072</v>
      </c>
      <c r="AV403" s="29" t="n">
        <v>2.072</v>
      </c>
      <c r="AW403" s="29" t="n">
        <v>2.083</v>
      </c>
      <c r="AX403" s="29" t="n">
        <v>2.104</v>
      </c>
      <c r="AY403" s="29" t="n">
        <v>2.147</v>
      </c>
      <c r="AZ403" s="29" t="n">
        <v>2.232</v>
      </c>
      <c r="BA403" s="29" t="n">
        <v>2.337</v>
      </c>
      <c r="BB403" s="29" t="n">
        <v>2.342</v>
      </c>
      <c r="BC403" s="29" t="n">
        <v>2.273</v>
      </c>
      <c r="BD403" s="29" t="n">
        <v>2.203</v>
      </c>
      <c r="BE403" s="29" t="n">
        <v>2.172</v>
      </c>
      <c r="BF403" s="29" t="n">
        <v>2.172</v>
      </c>
      <c r="BG403" s="29" t="n">
        <v>2.172</v>
      </c>
      <c r="BH403" s="29" t="n">
        <v>2.172</v>
      </c>
      <c r="BI403" s="29" t="n">
        <v>2.183</v>
      </c>
      <c r="BJ403" s="29" t="n">
        <v>2.204</v>
      </c>
      <c r="BK403" s="29" t="n">
        <v>2.247</v>
      </c>
      <c r="BL403" s="29" t="n">
        <v>2.332</v>
      </c>
      <c r="BM403" s="29" t="n">
        <v>2.437</v>
      </c>
      <c r="BN403" s="29" t="n">
        <v>2.432</v>
      </c>
      <c r="BO403" s="29" t="n">
        <v>2.363</v>
      </c>
      <c r="BP403" s="29" t="n">
        <v>2.293</v>
      </c>
      <c r="BQ403" s="29" t="n">
        <v>2.262</v>
      </c>
      <c r="BR403" s="29" t="n">
        <v>2.262</v>
      </c>
      <c r="BS403" s="29" t="n">
        <v>2.262</v>
      </c>
      <c r="BT403" s="29" t="n">
        <v>2.262</v>
      </c>
      <c r="BU403" s="29" t="n">
        <v>2.273</v>
      </c>
      <c r="BV403" s="29" t="n">
        <v>2.294</v>
      </c>
      <c r="BW403" s="29" t="n">
        <v>2.337</v>
      </c>
      <c r="BX403" s="29" t="n">
        <v>2.422</v>
      </c>
      <c r="BY403" s="29" t="n">
        <v>2.527</v>
      </c>
      <c r="BZ403" s="29" t="n">
        <v>2.527</v>
      </c>
      <c r="CA403" s="29" t="n">
        <v>2.458</v>
      </c>
      <c r="CB403" s="29" t="n">
        <v>2.388</v>
      </c>
      <c r="CC403" s="29" t="n">
        <v>2.357</v>
      </c>
      <c r="CD403" s="29" t="n">
        <v>2.357</v>
      </c>
      <c r="CE403" s="29" t="n">
        <v>2.357</v>
      </c>
      <c r="CF403" s="29" t="n">
        <v>2.357</v>
      </c>
      <c r="CG403" s="29" t="n">
        <v>2.368</v>
      </c>
      <c r="CH403" s="29" t="n">
        <v>2.389</v>
      </c>
      <c r="CI403" s="29" t="n">
        <v>2.432</v>
      </c>
      <c r="CJ403" s="29" t="n">
        <v>2.517</v>
      </c>
      <c r="CK403" s="29" t="n">
        <v>2.622</v>
      </c>
      <c r="CL403" s="29" t="n">
        <v>2.632</v>
      </c>
      <c r="CM403" s="29" t="n">
        <v>2.563</v>
      </c>
      <c r="CN403" s="29" t="n">
        <v>2.493</v>
      </c>
      <c r="CO403" s="29" t="n">
        <v>2.462</v>
      </c>
      <c r="CP403" s="29" t="n">
        <v>2.462</v>
      </c>
      <c r="CQ403" s="29" t="n">
        <v>2.462</v>
      </c>
      <c r="CR403" s="29" t="n">
        <v>2.462</v>
      </c>
      <c r="CS403" s="29" t="n">
        <v>2.473</v>
      </c>
      <c r="CT403" s="29" t="n">
        <v>2.494</v>
      </c>
      <c r="CU403" s="29" t="n">
        <v>2.537</v>
      </c>
      <c r="CV403" s="29" t="n">
        <v>2.622</v>
      </c>
      <c r="CW403" s="29" t="n">
        <v>2.727</v>
      </c>
      <c r="CX403" s="29" t="n">
        <v>2.7495</v>
      </c>
      <c r="CY403" s="29" t="n">
        <v>2.6805</v>
      </c>
      <c r="CZ403" s="29" t="n">
        <v>2.6105</v>
      </c>
      <c r="DA403" s="29" t="n">
        <v>2.5795</v>
      </c>
      <c r="DB403" s="29" t="n">
        <v>2.5795</v>
      </c>
      <c r="DC403" s="29" t="n">
        <v>2.5795</v>
      </c>
      <c r="DD403" s="29" t="n">
        <v>2.5795</v>
      </c>
      <c r="DE403" s="29" t="n">
        <v>2.5905</v>
      </c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12.75" hidden="true" customHeight="false" outlineLevel="0" collapsed="false">
      <c r="A404" s="0" t="n">
        <f aca="false">WEEKDAY(C404,2)</f>
        <v>3</v>
      </c>
      <c r="B404" s="0" t="n">
        <f aca="false">MONTH(C404)</f>
        <v>8</v>
      </c>
      <c r="C404" s="23" t="n">
        <v>34556</v>
      </c>
      <c r="D404" s="0" t="n">
        <f aca="false">MONTH(R404)</f>
        <v>8</v>
      </c>
      <c r="E404" s="0" t="n">
        <f aca="false">YEAR(R404)</f>
        <v>1994</v>
      </c>
      <c r="F404" s="35" t="n">
        <f aca="false">L404-K404</f>
        <v>0.3356</v>
      </c>
      <c r="G404" s="24" t="n">
        <f aca="false">N404-M404</f>
        <v>0.105166666666666</v>
      </c>
      <c r="H404" s="24" t="n">
        <f aca="false">O404-N404</f>
        <v>0.0899999999999999</v>
      </c>
      <c r="I404" s="24" t="n">
        <f aca="false">O404-M404</f>
        <v>0.195166666666666</v>
      </c>
      <c r="J404" s="25" t="n">
        <f aca="false">VLOOKUP(C404,'Nymex hist.'!A:B,2,0)</f>
        <v>1.766</v>
      </c>
      <c r="K404" s="34" t="n">
        <f aca="false">AVERAGE(AG404:AM404)</f>
        <v>1.821</v>
      </c>
      <c r="L404" s="34" t="n">
        <f aca="false">AVERAGE(AN404:AR404)</f>
        <v>2.1566</v>
      </c>
      <c r="M404" s="27" t="n">
        <f aca="false">SUMIF($S$3:$FQ$3,$E404+1,$S404:$FQ404)/COUNTIF($S$3:$FQ$3,$E404+1)</f>
        <v>2.14958333333333</v>
      </c>
      <c r="N404" s="27" t="n">
        <f aca="false">SUMIF($S$3:$FQ$3,$E404+2,$S404:$FQ404)/COUNTIF($S$3:$FQ$3,$E404+2)</f>
        <v>2.25475</v>
      </c>
      <c r="O404" s="27" t="n">
        <f aca="false">SUMIF($S$3:$FQ$3,$E404+3,$S404:$FQ404)/COUNTIF($S$3:$FQ$3,$E404+3)</f>
        <v>2.34475</v>
      </c>
      <c r="P404" s="27" t="n">
        <f aca="false">SUMIF($S$3:$FQ$3,$E404+4,$S404:$FQ404)/COUNTIF($S$3:$FQ$3,$E404+4)</f>
        <v>2.43975</v>
      </c>
      <c r="Q404" s="27" t="n">
        <f aca="false">SUMIF($S$3:$FQ$3,$E404+5,$S404:$FQ404)/COUNTIF($S$3:$FQ$3,$E404+5)</f>
        <v>2.54475</v>
      </c>
      <c r="R404" s="28" t="n">
        <v>34556</v>
      </c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30"/>
      <c r="AK404" s="29"/>
      <c r="AL404" s="29" t="n">
        <v>1.766</v>
      </c>
      <c r="AM404" s="29" t="n">
        <v>1.876</v>
      </c>
      <c r="AN404" s="29" t="n">
        <v>2.066</v>
      </c>
      <c r="AO404" s="29" t="n">
        <v>2.221</v>
      </c>
      <c r="AP404" s="29" t="n">
        <v>2.231</v>
      </c>
      <c r="AQ404" s="29" t="n">
        <v>2.156</v>
      </c>
      <c r="AR404" s="29" t="n">
        <v>2.109</v>
      </c>
      <c r="AS404" s="29" t="n">
        <v>2.078</v>
      </c>
      <c r="AT404" s="29" t="n">
        <v>2.079</v>
      </c>
      <c r="AU404" s="29" t="n">
        <v>2.081</v>
      </c>
      <c r="AV404" s="29" t="n">
        <v>2.083</v>
      </c>
      <c r="AW404" s="29" t="n">
        <v>2.094</v>
      </c>
      <c r="AX404" s="29" t="n">
        <v>2.115</v>
      </c>
      <c r="AY404" s="29" t="n">
        <v>2.158</v>
      </c>
      <c r="AZ404" s="29" t="n">
        <v>2.253</v>
      </c>
      <c r="BA404" s="29" t="n">
        <v>2.358</v>
      </c>
      <c r="BB404" s="29" t="n">
        <v>2.363</v>
      </c>
      <c r="BC404" s="29" t="n">
        <v>2.286</v>
      </c>
      <c r="BD404" s="29" t="n">
        <v>2.209</v>
      </c>
      <c r="BE404" s="29" t="n">
        <v>2.178</v>
      </c>
      <c r="BF404" s="29" t="n">
        <v>2.179</v>
      </c>
      <c r="BG404" s="29" t="n">
        <v>2.181</v>
      </c>
      <c r="BH404" s="29" t="n">
        <v>2.183</v>
      </c>
      <c r="BI404" s="29" t="n">
        <v>2.194</v>
      </c>
      <c r="BJ404" s="29" t="n">
        <v>2.215</v>
      </c>
      <c r="BK404" s="29" t="n">
        <v>2.258</v>
      </c>
      <c r="BL404" s="29" t="n">
        <v>2.353</v>
      </c>
      <c r="BM404" s="29" t="n">
        <v>2.458</v>
      </c>
      <c r="BN404" s="29" t="n">
        <v>2.453</v>
      </c>
      <c r="BO404" s="29" t="n">
        <v>2.376</v>
      </c>
      <c r="BP404" s="29" t="n">
        <v>2.299</v>
      </c>
      <c r="BQ404" s="29" t="n">
        <v>2.268</v>
      </c>
      <c r="BR404" s="29" t="n">
        <v>2.269</v>
      </c>
      <c r="BS404" s="29" t="n">
        <v>2.271</v>
      </c>
      <c r="BT404" s="29" t="n">
        <v>2.273</v>
      </c>
      <c r="BU404" s="29" t="n">
        <v>2.284</v>
      </c>
      <c r="BV404" s="29" t="n">
        <v>2.305</v>
      </c>
      <c r="BW404" s="29" t="n">
        <v>2.348</v>
      </c>
      <c r="BX404" s="29" t="n">
        <v>2.443</v>
      </c>
      <c r="BY404" s="29" t="n">
        <v>2.548</v>
      </c>
      <c r="BZ404" s="29" t="n">
        <v>2.548</v>
      </c>
      <c r="CA404" s="29" t="n">
        <v>2.471</v>
      </c>
      <c r="CB404" s="29" t="n">
        <v>2.394</v>
      </c>
      <c r="CC404" s="29" t="n">
        <v>2.363</v>
      </c>
      <c r="CD404" s="29" t="n">
        <v>2.364</v>
      </c>
      <c r="CE404" s="29" t="n">
        <v>2.366</v>
      </c>
      <c r="CF404" s="29" t="n">
        <v>2.368</v>
      </c>
      <c r="CG404" s="29" t="n">
        <v>2.379</v>
      </c>
      <c r="CH404" s="29" t="n">
        <v>2.4</v>
      </c>
      <c r="CI404" s="29" t="n">
        <v>2.443</v>
      </c>
      <c r="CJ404" s="29" t="n">
        <v>2.538</v>
      </c>
      <c r="CK404" s="29" t="n">
        <v>2.643</v>
      </c>
      <c r="CL404" s="29" t="n">
        <v>2.653</v>
      </c>
      <c r="CM404" s="29" t="n">
        <v>2.576</v>
      </c>
      <c r="CN404" s="29" t="n">
        <v>2.499</v>
      </c>
      <c r="CO404" s="29" t="n">
        <v>2.468</v>
      </c>
      <c r="CP404" s="29" t="n">
        <v>2.469</v>
      </c>
      <c r="CQ404" s="29" t="n">
        <v>2.471</v>
      </c>
      <c r="CR404" s="29" t="n">
        <v>2.473</v>
      </c>
      <c r="CS404" s="29" t="n">
        <v>2.484</v>
      </c>
      <c r="CT404" s="29" t="n">
        <v>2.505</v>
      </c>
      <c r="CU404" s="29" t="n">
        <v>2.548</v>
      </c>
      <c r="CV404" s="29" t="n">
        <v>2.643</v>
      </c>
      <c r="CW404" s="29" t="n">
        <v>2.748</v>
      </c>
      <c r="CX404" s="29" t="n">
        <v>2.7705</v>
      </c>
      <c r="CY404" s="29" t="n">
        <v>2.6935</v>
      </c>
      <c r="CZ404" s="29" t="n">
        <v>2.6165</v>
      </c>
      <c r="DA404" s="29" t="n">
        <v>2.5855</v>
      </c>
      <c r="DB404" s="29" t="n">
        <v>2.5865</v>
      </c>
      <c r="DC404" s="29" t="n">
        <v>2.5885</v>
      </c>
      <c r="DD404" s="29" t="n">
        <v>2.5905</v>
      </c>
      <c r="DE404" s="29" t="n">
        <v>2.6015</v>
      </c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12.75" hidden="false" customHeight="false" outlineLevel="0" collapsed="false">
      <c r="A405" s="1" t="n">
        <f aca="false">WEEKDAY(C405,2)</f>
        <v>4</v>
      </c>
      <c r="B405" s="1" t="n">
        <f aca="false">MONTH(C405)</f>
        <v>8</v>
      </c>
      <c r="C405" s="23" t="n">
        <v>34557</v>
      </c>
      <c r="D405" s="0" t="n">
        <f aca="false">MONTH(R405)</f>
        <v>8</v>
      </c>
      <c r="E405" s="0" t="n">
        <f aca="false">YEAR(R405)</f>
        <v>1994</v>
      </c>
      <c r="F405" s="3" t="n">
        <f aca="false">L405-K405</f>
        <v>0.3671</v>
      </c>
      <c r="G405" s="3" t="n">
        <f aca="false">N405-M405</f>
        <v>0.11325</v>
      </c>
      <c r="H405" s="3" t="n">
        <f aca="false">O405-N405</f>
        <v>0.0900000000000003</v>
      </c>
      <c r="I405" s="3" t="n">
        <f aca="false">O405-M405</f>
        <v>0.20325</v>
      </c>
      <c r="J405" s="4" t="n">
        <f aca="false">VLOOKUP(C405,'Nymex hist.'!A:B,2,0)</f>
        <v>1.686</v>
      </c>
      <c r="K405" s="4" t="n">
        <f aca="false">AVERAGE(AG405:AM405)</f>
        <v>1.7575</v>
      </c>
      <c r="L405" s="4" t="n">
        <f aca="false">AVERAGE(AN405:AR405)</f>
        <v>2.1246</v>
      </c>
      <c r="M405" s="4" t="n">
        <f aca="false">SUMIF($S$3:$FQ$3,$E405+1,$S405:$FQ405)/COUNTIF($S$3:$FQ$3,$E405+1)</f>
        <v>2.12391666666667</v>
      </c>
      <c r="N405" s="4" t="n">
        <f aca="false">SUMIF($S$3:$FQ$3,$E405+2,$S405:$FQ405)/COUNTIF($S$3:$FQ$3,$E405+2)</f>
        <v>2.23716666666667</v>
      </c>
      <c r="O405" s="4" t="n">
        <f aca="false">SUMIF($S$3:$FQ$3,$E405+3,$S405:$FQ405)/COUNTIF($S$3:$FQ$3,$E405+3)</f>
        <v>2.32716666666667</v>
      </c>
      <c r="P405" s="4" t="n">
        <f aca="false">SUMIF($S$3:$FQ$3,$E405+4,$S405:$FQ405)/COUNTIF($S$3:$FQ$3,$E405+4)</f>
        <v>2.42216666666667</v>
      </c>
      <c r="Q405" s="4" t="n">
        <f aca="false">SUMIF($S$3:$FQ$3,$E405+5,$S405:$FQ405)/COUNTIF($S$3:$FQ$3,$E405+5)</f>
        <v>2.52716666666667</v>
      </c>
      <c r="R405" s="21" t="n">
        <v>34557</v>
      </c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7"/>
      <c r="AK405" s="32"/>
      <c r="AL405" s="32" t="n">
        <v>1.686</v>
      </c>
      <c r="AM405" s="32" t="n">
        <v>1.829</v>
      </c>
      <c r="AN405" s="32" t="n">
        <v>2.029</v>
      </c>
      <c r="AO405" s="32" t="n">
        <v>2.185</v>
      </c>
      <c r="AP405" s="32" t="n">
        <v>2.2</v>
      </c>
      <c r="AQ405" s="32" t="n">
        <v>2.127</v>
      </c>
      <c r="AR405" s="32" t="n">
        <v>2.082</v>
      </c>
      <c r="AS405" s="32" t="n">
        <v>2.053</v>
      </c>
      <c r="AT405" s="32" t="n">
        <v>2.055</v>
      </c>
      <c r="AU405" s="32" t="n">
        <v>2.057</v>
      </c>
      <c r="AV405" s="32" t="n">
        <v>2.06</v>
      </c>
      <c r="AW405" s="32" t="n">
        <v>2.071</v>
      </c>
      <c r="AX405" s="32" t="n">
        <v>2.092</v>
      </c>
      <c r="AY405" s="32" t="n">
        <v>2.132</v>
      </c>
      <c r="AZ405" s="32" t="n">
        <v>2.224</v>
      </c>
      <c r="BA405" s="32" t="n">
        <v>2.334</v>
      </c>
      <c r="BB405" s="32" t="n">
        <v>2.344</v>
      </c>
      <c r="BC405" s="32" t="n">
        <v>2.267</v>
      </c>
      <c r="BD405" s="32" t="n">
        <v>2.1895</v>
      </c>
      <c r="BE405" s="32" t="n">
        <v>2.1605</v>
      </c>
      <c r="BF405" s="32" t="n">
        <v>2.1625</v>
      </c>
      <c r="BG405" s="32" t="n">
        <v>2.1645</v>
      </c>
      <c r="BH405" s="32" t="n">
        <v>2.1675</v>
      </c>
      <c r="BI405" s="32" t="n">
        <v>2.1785</v>
      </c>
      <c r="BJ405" s="32" t="n">
        <v>2.1995</v>
      </c>
      <c r="BK405" s="32" t="n">
        <v>2.2395</v>
      </c>
      <c r="BL405" s="32" t="n">
        <v>2.3315</v>
      </c>
      <c r="BM405" s="32" t="n">
        <v>2.4415</v>
      </c>
      <c r="BN405" s="32" t="n">
        <v>2.434</v>
      </c>
      <c r="BO405" s="32" t="n">
        <v>2.357</v>
      </c>
      <c r="BP405" s="32" t="n">
        <v>2.2795</v>
      </c>
      <c r="BQ405" s="32" t="n">
        <v>2.2505</v>
      </c>
      <c r="BR405" s="32" t="n">
        <v>2.2525</v>
      </c>
      <c r="BS405" s="32" t="n">
        <v>2.2545</v>
      </c>
      <c r="BT405" s="32" t="n">
        <v>2.2575</v>
      </c>
      <c r="BU405" s="32" t="n">
        <v>2.2685</v>
      </c>
      <c r="BV405" s="32" t="n">
        <v>2.2895</v>
      </c>
      <c r="BW405" s="32" t="n">
        <v>2.3295</v>
      </c>
      <c r="BX405" s="32" t="n">
        <v>2.4215</v>
      </c>
      <c r="BY405" s="32" t="n">
        <v>2.5315</v>
      </c>
      <c r="BZ405" s="32" t="n">
        <v>2.529</v>
      </c>
      <c r="CA405" s="32" t="n">
        <v>2.452</v>
      </c>
      <c r="CB405" s="32" t="n">
        <v>2.3745</v>
      </c>
      <c r="CC405" s="32" t="n">
        <v>2.3455</v>
      </c>
      <c r="CD405" s="32" t="n">
        <v>2.3475</v>
      </c>
      <c r="CE405" s="32" t="n">
        <v>2.3495</v>
      </c>
      <c r="CF405" s="32" t="n">
        <v>2.3525</v>
      </c>
      <c r="CG405" s="32" t="n">
        <v>2.3635</v>
      </c>
      <c r="CH405" s="32" t="n">
        <v>2.3845</v>
      </c>
      <c r="CI405" s="32" t="n">
        <v>2.4245</v>
      </c>
      <c r="CJ405" s="32" t="n">
        <v>2.5165</v>
      </c>
      <c r="CK405" s="32" t="n">
        <v>2.6265</v>
      </c>
      <c r="CL405" s="32" t="n">
        <v>2.634</v>
      </c>
      <c r="CM405" s="32" t="n">
        <v>2.557</v>
      </c>
      <c r="CN405" s="32" t="n">
        <v>2.4795</v>
      </c>
      <c r="CO405" s="32" t="n">
        <v>2.4505</v>
      </c>
      <c r="CP405" s="32" t="n">
        <v>2.4525</v>
      </c>
      <c r="CQ405" s="32" t="n">
        <v>2.4545</v>
      </c>
      <c r="CR405" s="32" t="n">
        <v>2.4575</v>
      </c>
      <c r="CS405" s="32" t="n">
        <v>2.4685</v>
      </c>
      <c r="CT405" s="32" t="n">
        <v>2.4895</v>
      </c>
      <c r="CU405" s="32" t="n">
        <v>2.5295</v>
      </c>
      <c r="CV405" s="32" t="n">
        <v>2.6215</v>
      </c>
      <c r="CW405" s="32" t="n">
        <v>2.7315</v>
      </c>
      <c r="CX405" s="32" t="n">
        <v>2.7515</v>
      </c>
      <c r="CY405" s="32" t="n">
        <v>2.6745</v>
      </c>
      <c r="CZ405" s="32" t="n">
        <v>2.597</v>
      </c>
      <c r="DA405" s="32" t="n">
        <v>2.568</v>
      </c>
      <c r="DB405" s="32" t="n">
        <v>2.57</v>
      </c>
      <c r="DC405" s="32" t="n">
        <v>2.572</v>
      </c>
      <c r="DD405" s="32" t="n">
        <v>2.575</v>
      </c>
      <c r="DE405" s="32" t="n">
        <v>2.586</v>
      </c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</row>
    <row r="406" customFormat="false" ht="12.75" hidden="true" customHeight="false" outlineLevel="0" collapsed="false">
      <c r="A406" s="0" t="n">
        <f aca="false">WEEKDAY(C406,2)</f>
        <v>5</v>
      </c>
      <c r="B406" s="0" t="n">
        <f aca="false">MONTH(C406)</f>
        <v>8</v>
      </c>
      <c r="C406" s="23" t="n">
        <v>34558</v>
      </c>
      <c r="D406" s="0" t="n">
        <f aca="false">MONTH(R406)</f>
        <v>8</v>
      </c>
      <c r="E406" s="0" t="n">
        <f aca="false">YEAR(R406)</f>
        <v>1994</v>
      </c>
      <c r="F406" s="35" t="n">
        <f aca="false">L406-K406</f>
        <v>0.3436</v>
      </c>
      <c r="G406" s="24" t="n">
        <f aca="false">N406-M406</f>
        <v>0.1145</v>
      </c>
      <c r="H406" s="24" t="n">
        <f aca="false">O406-N406</f>
        <v>0.0950000000000002</v>
      </c>
      <c r="I406" s="24" t="n">
        <f aca="false">O406-M406</f>
        <v>0.2095</v>
      </c>
      <c r="J406" s="25" t="n">
        <f aca="false">VLOOKUP(C406,'Nymex hist.'!A:B,2,0)</f>
        <v>1.72</v>
      </c>
      <c r="K406" s="34" t="n">
        <f aca="false">AVERAGE(AG406:AM406)</f>
        <v>1.781</v>
      </c>
      <c r="L406" s="34" t="n">
        <f aca="false">AVERAGE(AN406:AR406)</f>
        <v>2.1246</v>
      </c>
      <c r="M406" s="27" t="n">
        <f aca="false">SUMIF($S$3:$FQ$3,$E406+1,$S406:$FQ406)/COUNTIF($S$3:$FQ$3,$E406+1)</f>
        <v>2.11841666666667</v>
      </c>
      <c r="N406" s="27" t="n">
        <f aca="false">SUMIF($S$3:$FQ$3,$E406+2,$S406:$FQ406)/COUNTIF($S$3:$FQ$3,$E406+2)</f>
        <v>2.23291666666667</v>
      </c>
      <c r="O406" s="27" t="n">
        <f aca="false">SUMIF($S$3:$FQ$3,$E406+3,$S406:$FQ406)/COUNTIF($S$3:$FQ$3,$E406+3)</f>
        <v>2.32791666666667</v>
      </c>
      <c r="P406" s="27" t="n">
        <f aca="false">SUMIF($S$3:$FQ$3,$E406+4,$S406:$FQ406)/COUNTIF($S$3:$FQ$3,$E406+4)</f>
        <v>2.43041666666667</v>
      </c>
      <c r="Q406" s="27" t="n">
        <f aca="false">SUMIF($S$3:$FQ$3,$E406+5,$S406:$FQ406)/COUNTIF($S$3:$FQ$3,$E406+5)</f>
        <v>2.54041666666667</v>
      </c>
      <c r="R406" s="28" t="n">
        <v>34558</v>
      </c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30"/>
      <c r="AK406" s="29"/>
      <c r="AL406" s="29" t="n">
        <v>1.72</v>
      </c>
      <c r="AM406" s="29" t="n">
        <v>1.842</v>
      </c>
      <c r="AN406" s="29" t="n">
        <v>2.032</v>
      </c>
      <c r="AO406" s="29" t="n">
        <v>2.187</v>
      </c>
      <c r="AP406" s="29" t="n">
        <v>2.2</v>
      </c>
      <c r="AQ406" s="29" t="n">
        <v>2.127</v>
      </c>
      <c r="AR406" s="29" t="n">
        <v>2.077</v>
      </c>
      <c r="AS406" s="29" t="n">
        <v>2.042</v>
      </c>
      <c r="AT406" s="29" t="n">
        <v>2.044</v>
      </c>
      <c r="AU406" s="29" t="n">
        <v>2.046</v>
      </c>
      <c r="AV406" s="29" t="n">
        <v>2.049</v>
      </c>
      <c r="AW406" s="29" t="n">
        <v>2.06</v>
      </c>
      <c r="AX406" s="29" t="n">
        <v>2.086</v>
      </c>
      <c r="AY406" s="29" t="n">
        <v>2.132</v>
      </c>
      <c r="AZ406" s="29" t="n">
        <v>2.224</v>
      </c>
      <c r="BA406" s="29" t="n">
        <v>2.334</v>
      </c>
      <c r="BB406" s="29" t="n">
        <v>2.339</v>
      </c>
      <c r="BC406" s="29" t="n">
        <v>2.262</v>
      </c>
      <c r="BD406" s="29" t="n">
        <v>2.187</v>
      </c>
      <c r="BE406" s="29" t="n">
        <v>2.152</v>
      </c>
      <c r="BF406" s="29" t="n">
        <v>2.154</v>
      </c>
      <c r="BG406" s="29" t="n">
        <v>2.156</v>
      </c>
      <c r="BH406" s="29" t="n">
        <v>2.159</v>
      </c>
      <c r="BI406" s="29" t="n">
        <v>2.17</v>
      </c>
      <c r="BJ406" s="29" t="n">
        <v>2.196</v>
      </c>
      <c r="BK406" s="29" t="n">
        <v>2.242</v>
      </c>
      <c r="BL406" s="29" t="n">
        <v>2.334</v>
      </c>
      <c r="BM406" s="29" t="n">
        <v>2.444</v>
      </c>
      <c r="BN406" s="29" t="n">
        <v>2.434</v>
      </c>
      <c r="BO406" s="29" t="n">
        <v>2.357</v>
      </c>
      <c r="BP406" s="29" t="n">
        <v>2.282</v>
      </c>
      <c r="BQ406" s="29" t="n">
        <v>2.247</v>
      </c>
      <c r="BR406" s="29" t="n">
        <v>2.249</v>
      </c>
      <c r="BS406" s="29" t="n">
        <v>2.251</v>
      </c>
      <c r="BT406" s="29" t="n">
        <v>2.254</v>
      </c>
      <c r="BU406" s="29" t="n">
        <v>2.265</v>
      </c>
      <c r="BV406" s="29" t="n">
        <v>2.291</v>
      </c>
      <c r="BW406" s="29" t="n">
        <v>2.337</v>
      </c>
      <c r="BX406" s="29" t="n">
        <v>2.429</v>
      </c>
      <c r="BY406" s="29" t="n">
        <v>2.539</v>
      </c>
      <c r="BZ406" s="29" t="n">
        <v>2.5365</v>
      </c>
      <c r="CA406" s="29" t="n">
        <v>2.4595</v>
      </c>
      <c r="CB406" s="29" t="n">
        <v>2.3845</v>
      </c>
      <c r="CC406" s="29" t="n">
        <v>2.3495</v>
      </c>
      <c r="CD406" s="29" t="n">
        <v>2.3515</v>
      </c>
      <c r="CE406" s="29" t="n">
        <v>2.3535</v>
      </c>
      <c r="CF406" s="29" t="n">
        <v>2.3565</v>
      </c>
      <c r="CG406" s="29" t="n">
        <v>2.3675</v>
      </c>
      <c r="CH406" s="29" t="n">
        <v>2.3935</v>
      </c>
      <c r="CI406" s="29" t="n">
        <v>2.4395</v>
      </c>
      <c r="CJ406" s="29" t="n">
        <v>2.5315</v>
      </c>
      <c r="CK406" s="29" t="n">
        <v>2.6415</v>
      </c>
      <c r="CL406" s="29" t="n">
        <v>2.6465</v>
      </c>
      <c r="CM406" s="29" t="n">
        <v>2.5695</v>
      </c>
      <c r="CN406" s="29" t="n">
        <v>2.4945</v>
      </c>
      <c r="CO406" s="29" t="n">
        <v>2.4595</v>
      </c>
      <c r="CP406" s="29" t="n">
        <v>2.4615</v>
      </c>
      <c r="CQ406" s="29" t="n">
        <v>2.4635</v>
      </c>
      <c r="CR406" s="29" t="n">
        <v>2.4665</v>
      </c>
      <c r="CS406" s="29" t="n">
        <v>2.4775</v>
      </c>
      <c r="CT406" s="29" t="n">
        <v>2.5035</v>
      </c>
      <c r="CU406" s="29" t="n">
        <v>2.5495</v>
      </c>
      <c r="CV406" s="29" t="n">
        <v>2.6415</v>
      </c>
      <c r="CW406" s="29" t="n">
        <v>2.7515</v>
      </c>
      <c r="CX406" s="29" t="n">
        <v>2.764</v>
      </c>
      <c r="CY406" s="29" t="n">
        <v>2.687</v>
      </c>
      <c r="CZ406" s="29" t="n">
        <v>2.612</v>
      </c>
      <c r="DA406" s="29" t="n">
        <v>2.577</v>
      </c>
      <c r="DB406" s="29" t="n">
        <v>2.579</v>
      </c>
      <c r="DC406" s="29" t="n">
        <v>2.581</v>
      </c>
      <c r="DD406" s="29" t="n">
        <v>2.584</v>
      </c>
      <c r="DE406" s="29" t="n">
        <v>2.595</v>
      </c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12.75" hidden="true" customHeight="false" outlineLevel="0" collapsed="false">
      <c r="A407" s="0" t="n">
        <f aca="false">WEEKDAY(C407,2)</f>
        <v>1</v>
      </c>
      <c r="B407" s="0" t="n">
        <f aca="false">MONTH(C407)</f>
        <v>8</v>
      </c>
      <c r="C407" s="23" t="n">
        <v>34561</v>
      </c>
      <c r="D407" s="0" t="n">
        <f aca="false">MONTH(R407)</f>
        <v>8</v>
      </c>
      <c r="E407" s="0" t="n">
        <f aca="false">YEAR(R407)</f>
        <v>1994</v>
      </c>
      <c r="F407" s="35" t="n">
        <f aca="false">L407-K407</f>
        <v>0.3221</v>
      </c>
      <c r="G407" s="24" t="n">
        <f aca="false">N407-M407</f>
        <v>0.113</v>
      </c>
      <c r="H407" s="24" t="n">
        <f aca="false">O407-N407</f>
        <v>0.0949999999999998</v>
      </c>
      <c r="I407" s="24" t="n">
        <f aca="false">O407-M407</f>
        <v>0.208</v>
      </c>
      <c r="J407" s="25" t="n">
        <f aca="false">VLOOKUP(C407,'Nymex hist.'!A:B,2,0)</f>
        <v>1.753</v>
      </c>
      <c r="K407" s="34" t="n">
        <f aca="false">AVERAGE(AG407:AM407)</f>
        <v>1.7945</v>
      </c>
      <c r="L407" s="34" t="n">
        <f aca="false">AVERAGE(AN407:AR407)</f>
        <v>2.1166</v>
      </c>
      <c r="M407" s="27" t="n">
        <f aca="false">SUMIF($S$3:$FQ$3,$E407+1,$S407:$FQ407)/COUNTIF($S$3:$FQ$3,$E407+1)</f>
        <v>2.10841666666667</v>
      </c>
      <c r="N407" s="27" t="n">
        <f aca="false">SUMIF($S$3:$FQ$3,$E407+2,$S407:$FQ407)/COUNTIF($S$3:$FQ$3,$E407+2)</f>
        <v>2.22141666666667</v>
      </c>
      <c r="O407" s="27" t="n">
        <f aca="false">SUMIF($S$3:$FQ$3,$E407+3,$S407:$FQ407)/COUNTIF($S$3:$FQ$3,$E407+3)</f>
        <v>2.31641666666667</v>
      </c>
      <c r="P407" s="27" t="n">
        <f aca="false">SUMIF($S$3:$FQ$3,$E407+4,$S407:$FQ407)/COUNTIF($S$3:$FQ$3,$E407+4)</f>
        <v>2.41891666666667</v>
      </c>
      <c r="Q407" s="27" t="n">
        <f aca="false">SUMIF($S$3:$FQ$3,$E407+5,$S407:$FQ407)/COUNTIF($S$3:$FQ$3,$E407+5)</f>
        <v>2.52891666666667</v>
      </c>
      <c r="R407" s="28" t="n">
        <v>34561</v>
      </c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30"/>
      <c r="AK407" s="29"/>
      <c r="AL407" s="29" t="n">
        <v>1.753</v>
      </c>
      <c r="AM407" s="29" t="n">
        <v>1.836</v>
      </c>
      <c r="AN407" s="29" t="n">
        <v>2.02</v>
      </c>
      <c r="AO407" s="29" t="n">
        <v>2.18</v>
      </c>
      <c r="AP407" s="29" t="n">
        <v>2.193</v>
      </c>
      <c r="AQ407" s="29" t="n">
        <v>2.12</v>
      </c>
      <c r="AR407" s="29" t="n">
        <v>2.07</v>
      </c>
      <c r="AS407" s="29" t="n">
        <v>2.035</v>
      </c>
      <c r="AT407" s="29" t="n">
        <v>2.037</v>
      </c>
      <c r="AU407" s="29" t="n">
        <v>2.038</v>
      </c>
      <c r="AV407" s="29" t="n">
        <v>2.04</v>
      </c>
      <c r="AW407" s="29" t="n">
        <v>2.05</v>
      </c>
      <c r="AX407" s="29" t="n">
        <v>2.076</v>
      </c>
      <c r="AY407" s="29" t="n">
        <v>2.116</v>
      </c>
      <c r="AZ407" s="29" t="n">
        <v>2.208</v>
      </c>
      <c r="BA407" s="29" t="n">
        <v>2.318</v>
      </c>
      <c r="BB407" s="29" t="n">
        <v>2.323</v>
      </c>
      <c r="BC407" s="29" t="n">
        <v>2.246</v>
      </c>
      <c r="BD407" s="29" t="n">
        <v>2.18</v>
      </c>
      <c r="BE407" s="29" t="n">
        <v>2.145</v>
      </c>
      <c r="BF407" s="29" t="n">
        <v>2.147</v>
      </c>
      <c r="BG407" s="29" t="n">
        <v>2.148</v>
      </c>
      <c r="BH407" s="29" t="n">
        <v>2.15</v>
      </c>
      <c r="BI407" s="29" t="n">
        <v>2.16</v>
      </c>
      <c r="BJ407" s="29" t="n">
        <v>2.186</v>
      </c>
      <c r="BK407" s="29" t="n">
        <v>2.226</v>
      </c>
      <c r="BL407" s="29" t="n">
        <v>2.318</v>
      </c>
      <c r="BM407" s="29" t="n">
        <v>2.428</v>
      </c>
      <c r="BN407" s="29" t="n">
        <v>2.418</v>
      </c>
      <c r="BO407" s="29" t="n">
        <v>2.341</v>
      </c>
      <c r="BP407" s="29" t="n">
        <v>2.275</v>
      </c>
      <c r="BQ407" s="29" t="n">
        <v>2.24</v>
      </c>
      <c r="BR407" s="29" t="n">
        <v>2.242</v>
      </c>
      <c r="BS407" s="29" t="n">
        <v>2.243</v>
      </c>
      <c r="BT407" s="29" t="n">
        <v>2.245</v>
      </c>
      <c r="BU407" s="29" t="n">
        <v>2.255</v>
      </c>
      <c r="BV407" s="29" t="n">
        <v>2.281</v>
      </c>
      <c r="BW407" s="29" t="n">
        <v>2.321</v>
      </c>
      <c r="BX407" s="29" t="n">
        <v>2.413</v>
      </c>
      <c r="BY407" s="29" t="n">
        <v>2.523</v>
      </c>
      <c r="BZ407" s="29" t="n">
        <v>2.5205</v>
      </c>
      <c r="CA407" s="29" t="n">
        <v>2.4435</v>
      </c>
      <c r="CB407" s="29" t="n">
        <v>2.3775</v>
      </c>
      <c r="CC407" s="29" t="n">
        <v>2.3425</v>
      </c>
      <c r="CD407" s="29" t="n">
        <v>2.3445</v>
      </c>
      <c r="CE407" s="29" t="n">
        <v>2.3455</v>
      </c>
      <c r="CF407" s="29" t="n">
        <v>2.3475</v>
      </c>
      <c r="CG407" s="29" t="n">
        <v>2.3575</v>
      </c>
      <c r="CH407" s="29" t="n">
        <v>2.3835</v>
      </c>
      <c r="CI407" s="29" t="n">
        <v>2.4235</v>
      </c>
      <c r="CJ407" s="29" t="n">
        <v>2.5155</v>
      </c>
      <c r="CK407" s="29" t="n">
        <v>2.6255</v>
      </c>
      <c r="CL407" s="29" t="n">
        <v>2.6305</v>
      </c>
      <c r="CM407" s="29" t="n">
        <v>2.5535</v>
      </c>
      <c r="CN407" s="29" t="n">
        <v>2.4875</v>
      </c>
      <c r="CO407" s="29" t="n">
        <v>2.4525</v>
      </c>
      <c r="CP407" s="29" t="n">
        <v>2.4545</v>
      </c>
      <c r="CQ407" s="29" t="n">
        <v>2.4555</v>
      </c>
      <c r="CR407" s="29" t="n">
        <v>2.4575</v>
      </c>
      <c r="CS407" s="29" t="n">
        <v>2.4675</v>
      </c>
      <c r="CT407" s="29" t="n">
        <v>2.4935</v>
      </c>
      <c r="CU407" s="29" t="n">
        <v>2.5335</v>
      </c>
      <c r="CV407" s="29" t="n">
        <v>2.6255</v>
      </c>
      <c r="CW407" s="29" t="n">
        <v>2.7355</v>
      </c>
      <c r="CX407" s="29" t="n">
        <v>2.748</v>
      </c>
      <c r="CY407" s="29" t="n">
        <v>2.671</v>
      </c>
      <c r="CZ407" s="29" t="n">
        <v>2.605</v>
      </c>
      <c r="DA407" s="29" t="n">
        <v>2.57</v>
      </c>
      <c r="DB407" s="29" t="n">
        <v>2.572</v>
      </c>
      <c r="DC407" s="29" t="n">
        <v>2.573</v>
      </c>
      <c r="DD407" s="29" t="n">
        <v>2.575</v>
      </c>
      <c r="DE407" s="29" t="n">
        <v>2.585</v>
      </c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12.75" hidden="true" customHeight="false" outlineLevel="0" collapsed="false">
      <c r="A408" s="0" t="n">
        <f aca="false">WEEKDAY(C408,2)</f>
        <v>2</v>
      </c>
      <c r="B408" s="0" t="n">
        <f aca="false">MONTH(C408)</f>
        <v>8</v>
      </c>
      <c r="C408" s="23" t="n">
        <v>34562</v>
      </c>
      <c r="D408" s="0" t="n">
        <f aca="false">MONTH(R408)</f>
        <v>8</v>
      </c>
      <c r="E408" s="0" t="n">
        <f aca="false">YEAR(R408)</f>
        <v>1994</v>
      </c>
      <c r="F408" s="35" t="n">
        <f aca="false">L408-K408</f>
        <v>0.3052</v>
      </c>
      <c r="G408" s="24" t="n">
        <f aca="false">N408-M408</f>
        <v>0.112666666666667</v>
      </c>
      <c r="H408" s="24" t="n">
        <f aca="false">O408-N408</f>
        <v>0.0949999999999998</v>
      </c>
      <c r="I408" s="24" t="n">
        <f aca="false">O408-M408</f>
        <v>0.207666666666666</v>
      </c>
      <c r="J408" s="25" t="n">
        <f aca="false">VLOOKUP(C408,'Nymex hist.'!A:B,2,0)</f>
        <v>1.79</v>
      </c>
      <c r="K408" s="34" t="n">
        <f aca="false">AVERAGE(AG408:AM408)</f>
        <v>1.825</v>
      </c>
      <c r="L408" s="34" t="n">
        <f aca="false">AVERAGE(AN408:AR408)</f>
        <v>2.1302</v>
      </c>
      <c r="M408" s="27" t="n">
        <f aca="false">SUMIF($S$3:$FQ$3,$E408+1,$S408:$FQ408)/COUNTIF($S$3:$FQ$3,$E408+1)</f>
        <v>2.12025</v>
      </c>
      <c r="N408" s="27" t="n">
        <f aca="false">SUMIF($S$3:$FQ$3,$E408+2,$S408:$FQ408)/COUNTIF($S$3:$FQ$3,$E408+2)</f>
        <v>2.23291666666667</v>
      </c>
      <c r="O408" s="27" t="n">
        <f aca="false">SUMIF($S$3:$FQ$3,$E408+3,$S408:$FQ408)/COUNTIF($S$3:$FQ$3,$E408+3)</f>
        <v>2.32791666666667</v>
      </c>
      <c r="P408" s="27" t="n">
        <f aca="false">SUMIF($S$3:$FQ$3,$E408+4,$S408:$FQ408)/COUNTIF($S$3:$FQ$3,$E408+4)</f>
        <v>2.43041666666667</v>
      </c>
      <c r="Q408" s="27" t="n">
        <f aca="false">SUMIF($S$3:$FQ$3,$E408+5,$S408:$FQ408)/COUNTIF($S$3:$FQ$3,$E408+5)</f>
        <v>2.54041666666667</v>
      </c>
      <c r="R408" s="28" t="n">
        <v>34562</v>
      </c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30"/>
      <c r="AK408" s="29"/>
      <c r="AL408" s="29" t="n">
        <v>1.79</v>
      </c>
      <c r="AM408" s="29" t="n">
        <v>1.86</v>
      </c>
      <c r="AN408" s="29" t="n">
        <v>2.034</v>
      </c>
      <c r="AO408" s="29" t="n">
        <v>2.195</v>
      </c>
      <c r="AP408" s="29" t="n">
        <v>2.206</v>
      </c>
      <c r="AQ408" s="29" t="n">
        <v>2.133</v>
      </c>
      <c r="AR408" s="29" t="n">
        <v>2.083</v>
      </c>
      <c r="AS408" s="29" t="n">
        <v>2.048</v>
      </c>
      <c r="AT408" s="29" t="n">
        <v>2.048</v>
      </c>
      <c r="AU408" s="29" t="n">
        <v>2.049</v>
      </c>
      <c r="AV408" s="29" t="n">
        <v>2.05</v>
      </c>
      <c r="AW408" s="29" t="n">
        <v>2.06</v>
      </c>
      <c r="AX408" s="29" t="n">
        <v>2.086</v>
      </c>
      <c r="AY408" s="29" t="n">
        <v>2.13</v>
      </c>
      <c r="AZ408" s="29" t="n">
        <v>2.22</v>
      </c>
      <c r="BA408" s="29" t="n">
        <v>2.33</v>
      </c>
      <c r="BB408" s="29" t="n">
        <v>2.335</v>
      </c>
      <c r="BC408" s="29" t="n">
        <v>2.256</v>
      </c>
      <c r="BD408" s="29" t="n">
        <v>2.193</v>
      </c>
      <c r="BE408" s="29" t="n">
        <v>2.158</v>
      </c>
      <c r="BF408" s="29" t="n">
        <v>2.158</v>
      </c>
      <c r="BG408" s="29" t="n">
        <v>2.159</v>
      </c>
      <c r="BH408" s="29" t="n">
        <v>2.16</v>
      </c>
      <c r="BI408" s="29" t="n">
        <v>2.17</v>
      </c>
      <c r="BJ408" s="29" t="n">
        <v>2.196</v>
      </c>
      <c r="BK408" s="29" t="n">
        <v>2.24</v>
      </c>
      <c r="BL408" s="29" t="n">
        <v>2.33</v>
      </c>
      <c r="BM408" s="29" t="n">
        <v>2.44</v>
      </c>
      <c r="BN408" s="29" t="n">
        <v>2.43</v>
      </c>
      <c r="BO408" s="29" t="n">
        <v>2.351</v>
      </c>
      <c r="BP408" s="29" t="n">
        <v>2.288</v>
      </c>
      <c r="BQ408" s="29" t="n">
        <v>2.253</v>
      </c>
      <c r="BR408" s="29" t="n">
        <v>2.253</v>
      </c>
      <c r="BS408" s="29" t="n">
        <v>2.254</v>
      </c>
      <c r="BT408" s="29" t="n">
        <v>2.255</v>
      </c>
      <c r="BU408" s="29" t="n">
        <v>2.265</v>
      </c>
      <c r="BV408" s="29" t="n">
        <v>2.291</v>
      </c>
      <c r="BW408" s="29" t="n">
        <v>2.335</v>
      </c>
      <c r="BX408" s="29" t="n">
        <v>2.425</v>
      </c>
      <c r="BY408" s="29" t="n">
        <v>2.535</v>
      </c>
      <c r="BZ408" s="29" t="n">
        <v>2.5325</v>
      </c>
      <c r="CA408" s="29" t="n">
        <v>2.4535</v>
      </c>
      <c r="CB408" s="29" t="n">
        <v>2.3905</v>
      </c>
      <c r="CC408" s="29" t="n">
        <v>2.3555</v>
      </c>
      <c r="CD408" s="29" t="n">
        <v>2.3555</v>
      </c>
      <c r="CE408" s="29" t="n">
        <v>2.3565</v>
      </c>
      <c r="CF408" s="29" t="n">
        <v>2.3575</v>
      </c>
      <c r="CG408" s="29" t="n">
        <v>2.3675</v>
      </c>
      <c r="CH408" s="29" t="n">
        <v>2.3935</v>
      </c>
      <c r="CI408" s="29" t="n">
        <v>2.4375</v>
      </c>
      <c r="CJ408" s="29" t="n">
        <v>2.5275</v>
      </c>
      <c r="CK408" s="29" t="n">
        <v>2.6375</v>
      </c>
      <c r="CL408" s="29" t="n">
        <v>2.6425</v>
      </c>
      <c r="CM408" s="29" t="n">
        <v>2.5635</v>
      </c>
      <c r="CN408" s="29" t="n">
        <v>2.5005</v>
      </c>
      <c r="CO408" s="29" t="n">
        <v>2.4655</v>
      </c>
      <c r="CP408" s="29" t="n">
        <v>2.4655</v>
      </c>
      <c r="CQ408" s="29" t="n">
        <v>2.4665</v>
      </c>
      <c r="CR408" s="29" t="n">
        <v>2.4675</v>
      </c>
      <c r="CS408" s="29" t="n">
        <v>2.4775</v>
      </c>
      <c r="CT408" s="29" t="n">
        <v>2.5035</v>
      </c>
      <c r="CU408" s="29" t="n">
        <v>2.5475</v>
      </c>
      <c r="CV408" s="29" t="n">
        <v>2.6375</v>
      </c>
      <c r="CW408" s="29" t="n">
        <v>2.7475</v>
      </c>
      <c r="CX408" s="29" t="n">
        <v>2.76</v>
      </c>
      <c r="CY408" s="29" t="n">
        <v>2.681</v>
      </c>
      <c r="CZ408" s="29" t="n">
        <v>2.618</v>
      </c>
      <c r="DA408" s="29" t="n">
        <v>2.583</v>
      </c>
      <c r="DB408" s="29" t="n">
        <v>2.583</v>
      </c>
      <c r="DC408" s="29" t="n">
        <v>2.584</v>
      </c>
      <c r="DD408" s="29" t="n">
        <v>2.585</v>
      </c>
      <c r="DE408" s="29" t="n">
        <v>2.595</v>
      </c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12.75" hidden="true" customHeight="false" outlineLevel="0" collapsed="false">
      <c r="A409" s="0" t="n">
        <f aca="false">WEEKDAY(C409,2)</f>
        <v>3</v>
      </c>
      <c r="B409" s="0" t="n">
        <f aca="false">MONTH(C409)</f>
        <v>8</v>
      </c>
      <c r="C409" s="23" t="n">
        <v>34563</v>
      </c>
      <c r="D409" s="0" t="n">
        <f aca="false">MONTH(R409)</f>
        <v>8</v>
      </c>
      <c r="E409" s="0" t="n">
        <f aca="false">YEAR(R409)</f>
        <v>1994</v>
      </c>
      <c r="F409" s="35" t="n">
        <f aca="false">L409-K409</f>
        <v>0.2734</v>
      </c>
      <c r="G409" s="24" t="n">
        <f aca="false">N409-M409</f>
        <v>0.111916666666667</v>
      </c>
      <c r="H409" s="24" t="n">
        <f aca="false">O409-N409</f>
        <v>0.0950000000000002</v>
      </c>
      <c r="I409" s="24" t="n">
        <f aca="false">O409-M409</f>
        <v>0.206916666666667</v>
      </c>
      <c r="J409" s="25" t="n">
        <f aca="false">VLOOKUP(C409,'Nymex hist.'!A:B,2,0)</f>
        <v>1.837</v>
      </c>
      <c r="K409" s="34" t="n">
        <f aca="false">AVERAGE(AG409:AM409)</f>
        <v>1.87</v>
      </c>
      <c r="L409" s="34" t="n">
        <f aca="false">AVERAGE(AN409:AR409)</f>
        <v>2.1434</v>
      </c>
      <c r="M409" s="27" t="n">
        <f aca="false">SUMIF($S$3:$FQ$3,$E409+1,$S409:$FQ409)/COUNTIF($S$3:$FQ$3,$E409+1)</f>
        <v>2.12808333333333</v>
      </c>
      <c r="N409" s="27" t="n">
        <f aca="false">SUMIF($S$3:$FQ$3,$E409+2,$S409:$FQ409)/COUNTIF($S$3:$FQ$3,$E409+2)</f>
        <v>2.24</v>
      </c>
      <c r="O409" s="27" t="n">
        <f aca="false">SUMIF($S$3:$FQ$3,$E409+3,$S409:$FQ409)/COUNTIF($S$3:$FQ$3,$E409+3)</f>
        <v>2.335</v>
      </c>
      <c r="P409" s="27" t="n">
        <f aca="false">SUMIF($S$3:$FQ$3,$E409+4,$S409:$FQ409)/COUNTIF($S$3:$FQ$3,$E409+4)</f>
        <v>2.4375</v>
      </c>
      <c r="Q409" s="27" t="n">
        <f aca="false">SUMIF($S$3:$FQ$3,$E409+5,$S409:$FQ409)/COUNTIF($S$3:$FQ$3,$E409+5)</f>
        <v>2.5475</v>
      </c>
      <c r="R409" s="28" t="n">
        <v>34563</v>
      </c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30"/>
      <c r="AK409" s="29"/>
      <c r="AL409" s="29" t="n">
        <v>1.837</v>
      </c>
      <c r="AM409" s="29" t="n">
        <v>1.903</v>
      </c>
      <c r="AN409" s="29" t="n">
        <v>2.05</v>
      </c>
      <c r="AO409" s="29" t="n">
        <v>2.21</v>
      </c>
      <c r="AP409" s="29" t="n">
        <v>2.221</v>
      </c>
      <c r="AQ409" s="29" t="n">
        <v>2.143</v>
      </c>
      <c r="AR409" s="29" t="n">
        <v>2.093</v>
      </c>
      <c r="AS409" s="29" t="n">
        <v>2.056</v>
      </c>
      <c r="AT409" s="29" t="n">
        <v>2.054</v>
      </c>
      <c r="AU409" s="29" t="n">
        <v>2.054</v>
      </c>
      <c r="AV409" s="29" t="n">
        <v>2.055</v>
      </c>
      <c r="AW409" s="29" t="n">
        <v>2.065</v>
      </c>
      <c r="AX409" s="29" t="n">
        <v>2.092</v>
      </c>
      <c r="AY409" s="29" t="n">
        <v>2.138</v>
      </c>
      <c r="AZ409" s="29" t="n">
        <v>2.228</v>
      </c>
      <c r="BA409" s="29" t="n">
        <v>2.338</v>
      </c>
      <c r="BB409" s="29" t="n">
        <v>2.343</v>
      </c>
      <c r="BC409" s="29" t="n">
        <v>2.264</v>
      </c>
      <c r="BD409" s="29" t="n">
        <v>2.203</v>
      </c>
      <c r="BE409" s="29" t="n">
        <v>2.166</v>
      </c>
      <c r="BF409" s="29" t="n">
        <v>2.164</v>
      </c>
      <c r="BG409" s="29" t="n">
        <v>2.164</v>
      </c>
      <c r="BH409" s="29" t="n">
        <v>2.165</v>
      </c>
      <c r="BI409" s="29" t="n">
        <v>2.175</v>
      </c>
      <c r="BJ409" s="29" t="n">
        <v>2.202</v>
      </c>
      <c r="BK409" s="29" t="n">
        <v>2.248</v>
      </c>
      <c r="BL409" s="29" t="n">
        <v>2.338</v>
      </c>
      <c r="BM409" s="29" t="n">
        <v>2.448</v>
      </c>
      <c r="BN409" s="29" t="n">
        <v>2.438</v>
      </c>
      <c r="BO409" s="29" t="n">
        <v>2.359</v>
      </c>
      <c r="BP409" s="29" t="n">
        <v>2.298</v>
      </c>
      <c r="BQ409" s="29" t="n">
        <v>2.261</v>
      </c>
      <c r="BR409" s="29" t="n">
        <v>2.259</v>
      </c>
      <c r="BS409" s="29" t="n">
        <v>2.259</v>
      </c>
      <c r="BT409" s="29" t="n">
        <v>2.26</v>
      </c>
      <c r="BU409" s="29" t="n">
        <v>2.27</v>
      </c>
      <c r="BV409" s="29" t="n">
        <v>2.297</v>
      </c>
      <c r="BW409" s="29" t="n">
        <v>2.343</v>
      </c>
      <c r="BX409" s="29" t="n">
        <v>2.433</v>
      </c>
      <c r="BY409" s="29" t="n">
        <v>2.543</v>
      </c>
      <c r="BZ409" s="29" t="n">
        <v>2.5405</v>
      </c>
      <c r="CA409" s="29" t="n">
        <v>2.4615</v>
      </c>
      <c r="CB409" s="29" t="n">
        <v>2.4005</v>
      </c>
      <c r="CC409" s="29" t="n">
        <v>2.3635</v>
      </c>
      <c r="CD409" s="29" t="n">
        <v>2.3615</v>
      </c>
      <c r="CE409" s="29" t="n">
        <v>2.3615</v>
      </c>
      <c r="CF409" s="29" t="n">
        <v>2.3625</v>
      </c>
      <c r="CG409" s="29" t="n">
        <v>2.3725</v>
      </c>
      <c r="CH409" s="29" t="n">
        <v>2.3995</v>
      </c>
      <c r="CI409" s="29" t="n">
        <v>2.4455</v>
      </c>
      <c r="CJ409" s="29" t="n">
        <v>2.5355</v>
      </c>
      <c r="CK409" s="29" t="n">
        <v>2.6455</v>
      </c>
      <c r="CL409" s="29" t="n">
        <v>2.6505</v>
      </c>
      <c r="CM409" s="29" t="n">
        <v>2.5715</v>
      </c>
      <c r="CN409" s="29" t="n">
        <v>2.5105</v>
      </c>
      <c r="CO409" s="29" t="n">
        <v>2.4735</v>
      </c>
      <c r="CP409" s="29" t="n">
        <v>2.4715</v>
      </c>
      <c r="CQ409" s="29" t="n">
        <v>2.4715</v>
      </c>
      <c r="CR409" s="29" t="n">
        <v>2.4725</v>
      </c>
      <c r="CS409" s="29" t="n">
        <v>2.4825</v>
      </c>
      <c r="CT409" s="29" t="n">
        <v>2.5095</v>
      </c>
      <c r="CU409" s="29" t="n">
        <v>2.5555</v>
      </c>
      <c r="CV409" s="29" t="n">
        <v>2.6455</v>
      </c>
      <c r="CW409" s="29" t="n">
        <v>2.7555</v>
      </c>
      <c r="CX409" s="29" t="n">
        <v>2.768</v>
      </c>
      <c r="CY409" s="29" t="n">
        <v>2.689</v>
      </c>
      <c r="CZ409" s="29" t="n">
        <v>2.628</v>
      </c>
      <c r="DA409" s="29" t="n">
        <v>2.591</v>
      </c>
      <c r="DB409" s="29" t="n">
        <v>2.589</v>
      </c>
      <c r="DC409" s="29" t="n">
        <v>2.589</v>
      </c>
      <c r="DD409" s="29" t="n">
        <v>2.59</v>
      </c>
      <c r="DE409" s="29" t="n">
        <v>2.6</v>
      </c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12.75" hidden="false" customHeight="false" outlineLevel="0" collapsed="false">
      <c r="A410" s="1" t="n">
        <f aca="false">WEEKDAY(C410,2)</f>
        <v>4</v>
      </c>
      <c r="B410" s="1" t="n">
        <f aca="false">MONTH(C410)</f>
        <v>8</v>
      </c>
      <c r="C410" s="23" t="n">
        <v>34564</v>
      </c>
      <c r="D410" s="0" t="n">
        <f aca="false">MONTH(R410)</f>
        <v>8</v>
      </c>
      <c r="E410" s="0" t="n">
        <f aca="false">YEAR(R410)</f>
        <v>1994</v>
      </c>
      <c r="F410" s="3" t="n">
        <f aca="false">L410-K410</f>
        <v>0.3304</v>
      </c>
      <c r="G410" s="3" t="n">
        <f aca="false">N410-M410</f>
        <v>0.114916666666666</v>
      </c>
      <c r="H410" s="3" t="n">
        <f aca="false">O410-N410</f>
        <v>0.0950000000000002</v>
      </c>
      <c r="I410" s="3" t="n">
        <f aca="false">O410-M410</f>
        <v>0.209916666666667</v>
      </c>
      <c r="J410" s="4" t="n">
        <f aca="false">VLOOKUP(C410,'Nymex hist.'!A:B,2,0)</f>
        <v>1.731</v>
      </c>
      <c r="K410" s="4" t="n">
        <f aca="false">AVERAGE(AG410:AM410)</f>
        <v>1.777</v>
      </c>
      <c r="L410" s="4" t="n">
        <f aca="false">AVERAGE(AN410:AR410)</f>
        <v>2.1074</v>
      </c>
      <c r="M410" s="4" t="n">
        <f aca="false">SUMIF($S$3:$FQ$3,$E410+1,$S410:$FQ410)/COUNTIF($S$3:$FQ$3,$E410+1)</f>
        <v>2.11025</v>
      </c>
      <c r="N410" s="4" t="n">
        <f aca="false">SUMIF($S$3:$FQ$3,$E410+2,$S410:$FQ410)/COUNTIF($S$3:$FQ$3,$E410+2)</f>
        <v>2.22516666666667</v>
      </c>
      <c r="O410" s="4" t="n">
        <f aca="false">SUMIF($S$3:$FQ$3,$E410+3,$S410:$FQ410)/COUNTIF($S$3:$FQ$3,$E410+3)</f>
        <v>2.32016666666667</v>
      </c>
      <c r="P410" s="4" t="n">
        <f aca="false">SUMIF($S$3:$FQ$3,$E410+4,$S410:$FQ410)/COUNTIF($S$3:$FQ$3,$E410+4)</f>
        <v>2.42266666666667</v>
      </c>
      <c r="Q410" s="4" t="n">
        <f aca="false">SUMIF($S$3:$FQ$3,$E410+5,$S410:$FQ410)/COUNTIF($S$3:$FQ$3,$E410+5)</f>
        <v>2.53266666666667</v>
      </c>
      <c r="R410" s="21" t="n">
        <v>34564</v>
      </c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7"/>
      <c r="AK410" s="32"/>
      <c r="AL410" s="32" t="n">
        <v>1.731</v>
      </c>
      <c r="AM410" s="32" t="n">
        <v>1.823</v>
      </c>
      <c r="AN410" s="32" t="n">
        <v>2</v>
      </c>
      <c r="AO410" s="32" t="n">
        <v>2.168</v>
      </c>
      <c r="AP410" s="32" t="n">
        <v>2.188</v>
      </c>
      <c r="AQ410" s="32" t="n">
        <v>2.113</v>
      </c>
      <c r="AR410" s="32" t="n">
        <v>2.068</v>
      </c>
      <c r="AS410" s="32" t="n">
        <v>2.04</v>
      </c>
      <c r="AT410" s="32" t="n">
        <v>2.039</v>
      </c>
      <c r="AU410" s="32" t="n">
        <v>2.039</v>
      </c>
      <c r="AV410" s="32" t="n">
        <v>2.04</v>
      </c>
      <c r="AW410" s="32" t="n">
        <v>2.052</v>
      </c>
      <c r="AX410" s="32" t="n">
        <v>2.079</v>
      </c>
      <c r="AY410" s="32" t="n">
        <v>2.125</v>
      </c>
      <c r="AZ410" s="32" t="n">
        <v>2.215</v>
      </c>
      <c r="BA410" s="32" t="n">
        <v>2.325</v>
      </c>
      <c r="BB410" s="32" t="n">
        <v>2.33</v>
      </c>
      <c r="BC410" s="32" t="n">
        <v>2.25</v>
      </c>
      <c r="BD410" s="32" t="n">
        <v>2.178</v>
      </c>
      <c r="BE410" s="32" t="n">
        <v>2.15</v>
      </c>
      <c r="BF410" s="32" t="n">
        <v>2.149</v>
      </c>
      <c r="BG410" s="32" t="n">
        <v>2.149</v>
      </c>
      <c r="BH410" s="32" t="n">
        <v>2.15</v>
      </c>
      <c r="BI410" s="32" t="n">
        <v>2.162</v>
      </c>
      <c r="BJ410" s="32" t="n">
        <v>2.189</v>
      </c>
      <c r="BK410" s="32" t="n">
        <v>2.235</v>
      </c>
      <c r="BL410" s="32" t="n">
        <v>2.325</v>
      </c>
      <c r="BM410" s="32" t="n">
        <v>2.435</v>
      </c>
      <c r="BN410" s="32" t="n">
        <v>2.425</v>
      </c>
      <c r="BO410" s="32" t="n">
        <v>2.345</v>
      </c>
      <c r="BP410" s="32" t="n">
        <v>2.273</v>
      </c>
      <c r="BQ410" s="32" t="n">
        <v>2.245</v>
      </c>
      <c r="BR410" s="32" t="n">
        <v>2.244</v>
      </c>
      <c r="BS410" s="32" t="n">
        <v>2.244</v>
      </c>
      <c r="BT410" s="32" t="n">
        <v>2.245</v>
      </c>
      <c r="BU410" s="32" t="n">
        <v>2.257</v>
      </c>
      <c r="BV410" s="32" t="n">
        <v>2.284</v>
      </c>
      <c r="BW410" s="32" t="n">
        <v>2.33</v>
      </c>
      <c r="BX410" s="32" t="n">
        <v>2.42</v>
      </c>
      <c r="BY410" s="32" t="n">
        <v>2.53</v>
      </c>
      <c r="BZ410" s="32" t="n">
        <v>2.5275</v>
      </c>
      <c r="CA410" s="32" t="n">
        <v>2.4475</v>
      </c>
      <c r="CB410" s="32" t="n">
        <v>2.3755</v>
      </c>
      <c r="CC410" s="32" t="n">
        <v>2.3475</v>
      </c>
      <c r="CD410" s="32" t="n">
        <v>2.3465</v>
      </c>
      <c r="CE410" s="32" t="n">
        <v>2.3465</v>
      </c>
      <c r="CF410" s="32" t="n">
        <v>2.3475</v>
      </c>
      <c r="CG410" s="32" t="n">
        <v>2.3595</v>
      </c>
      <c r="CH410" s="32" t="n">
        <v>2.3865</v>
      </c>
      <c r="CI410" s="32" t="n">
        <v>2.4325</v>
      </c>
      <c r="CJ410" s="32" t="n">
        <v>2.5225</v>
      </c>
      <c r="CK410" s="32" t="n">
        <v>2.6325</v>
      </c>
      <c r="CL410" s="32" t="n">
        <v>2.6375</v>
      </c>
      <c r="CM410" s="32" t="n">
        <v>2.5575</v>
      </c>
      <c r="CN410" s="32" t="n">
        <v>2.4855</v>
      </c>
      <c r="CO410" s="32" t="n">
        <v>2.4575</v>
      </c>
      <c r="CP410" s="32" t="n">
        <v>2.4565</v>
      </c>
      <c r="CQ410" s="32" t="n">
        <v>2.4565</v>
      </c>
      <c r="CR410" s="32" t="n">
        <v>2.4575</v>
      </c>
      <c r="CS410" s="32" t="n">
        <v>2.4695</v>
      </c>
      <c r="CT410" s="32" t="n">
        <v>2.4965</v>
      </c>
      <c r="CU410" s="32" t="n">
        <v>2.5425</v>
      </c>
      <c r="CV410" s="32" t="n">
        <v>2.6325</v>
      </c>
      <c r="CW410" s="32" t="n">
        <v>2.7425</v>
      </c>
      <c r="CX410" s="32" t="n">
        <v>2.755</v>
      </c>
      <c r="CY410" s="32" t="n">
        <v>2.675</v>
      </c>
      <c r="CZ410" s="32" t="n">
        <v>2.603</v>
      </c>
      <c r="DA410" s="32" t="n">
        <v>2.575</v>
      </c>
      <c r="DB410" s="32" t="n">
        <v>2.574</v>
      </c>
      <c r="DC410" s="32" t="n">
        <v>2.574</v>
      </c>
      <c r="DD410" s="32" t="n">
        <v>2.575</v>
      </c>
      <c r="DE410" s="32" t="n">
        <v>2.587</v>
      </c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</row>
    <row r="411" customFormat="false" ht="12.75" hidden="true" customHeight="false" outlineLevel="0" collapsed="false">
      <c r="A411" s="0" t="n">
        <f aca="false">WEEKDAY(C411,2)</f>
        <v>5</v>
      </c>
      <c r="B411" s="0" t="n">
        <f aca="false">MONTH(C411)</f>
        <v>8</v>
      </c>
      <c r="C411" s="23" t="n">
        <v>34565</v>
      </c>
      <c r="D411" s="0" t="n">
        <f aca="false">MONTH(R411)</f>
        <v>8</v>
      </c>
      <c r="E411" s="0" t="n">
        <f aca="false">YEAR(R411)</f>
        <v>1994</v>
      </c>
      <c r="F411" s="35" t="n">
        <f aca="false">L411-K411</f>
        <v>0.379</v>
      </c>
      <c r="G411" s="24" t="n">
        <f aca="false">N411-M411</f>
        <v>0.12875</v>
      </c>
      <c r="H411" s="24" t="n">
        <f aca="false">O411-N411</f>
        <v>0.1</v>
      </c>
      <c r="I411" s="24" t="n">
        <f aca="false">O411-M411</f>
        <v>0.22875</v>
      </c>
      <c r="J411" s="25" t="n">
        <f aca="false">VLOOKUP(C411,'Nymex hist.'!A:B,2,0)</f>
        <v>1.674</v>
      </c>
      <c r="K411" s="34" t="n">
        <f aca="false">AVERAGE(AG411:AM411)</f>
        <v>1.723</v>
      </c>
      <c r="L411" s="34" t="n">
        <f aca="false">AVERAGE(AN411:AR411)</f>
        <v>2.102</v>
      </c>
      <c r="M411" s="27" t="n">
        <f aca="false">SUMIF($S$3:$FQ$3,$E411+1,$S411:$FQ411)/COUNTIF($S$3:$FQ$3,$E411+1)</f>
        <v>2.12083333333333</v>
      </c>
      <c r="N411" s="27" t="n">
        <f aca="false">SUMIF($S$3:$FQ$3,$E411+2,$S411:$FQ411)/COUNTIF($S$3:$FQ$3,$E411+2)</f>
        <v>2.24958333333333</v>
      </c>
      <c r="O411" s="27" t="n">
        <f aca="false">SUMIF($S$3:$FQ$3,$E411+3,$S411:$FQ411)/COUNTIF($S$3:$FQ$3,$E411+3)</f>
        <v>2.34958333333333</v>
      </c>
      <c r="P411" s="27" t="n">
        <f aca="false">SUMIF($S$3:$FQ$3,$E411+4,$S411:$FQ411)/COUNTIF($S$3:$FQ$3,$E411+4)</f>
        <v>2.45458333333333</v>
      </c>
      <c r="Q411" s="27" t="n">
        <f aca="false">SUMIF($S$3:$FQ$3,$E411+5,$S411:$FQ411)/COUNTIF($S$3:$FQ$3,$E411+5)</f>
        <v>2.56458333333333</v>
      </c>
      <c r="R411" s="28" t="n">
        <v>34565</v>
      </c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30"/>
      <c r="AK411" s="29"/>
      <c r="AL411" s="29" t="n">
        <v>1.674</v>
      </c>
      <c r="AM411" s="29" t="n">
        <v>1.772</v>
      </c>
      <c r="AN411" s="29" t="n">
        <v>1.975</v>
      </c>
      <c r="AO411" s="29" t="n">
        <v>2.16</v>
      </c>
      <c r="AP411" s="29" t="n">
        <v>2.185</v>
      </c>
      <c r="AQ411" s="29" t="n">
        <v>2.115</v>
      </c>
      <c r="AR411" s="29" t="n">
        <v>2.075</v>
      </c>
      <c r="AS411" s="29" t="n">
        <v>2.047</v>
      </c>
      <c r="AT411" s="29" t="n">
        <v>2.045</v>
      </c>
      <c r="AU411" s="29" t="n">
        <v>2.045</v>
      </c>
      <c r="AV411" s="29" t="n">
        <v>2.045</v>
      </c>
      <c r="AW411" s="29" t="n">
        <v>2.063</v>
      </c>
      <c r="AX411" s="29" t="n">
        <v>2.093</v>
      </c>
      <c r="AY411" s="29" t="n">
        <v>2.147</v>
      </c>
      <c r="AZ411" s="29" t="n">
        <v>2.24</v>
      </c>
      <c r="BA411" s="29" t="n">
        <v>2.35</v>
      </c>
      <c r="BB411" s="29" t="n">
        <v>2.36</v>
      </c>
      <c r="BC411" s="29" t="n">
        <v>2.285</v>
      </c>
      <c r="BD411" s="29" t="n">
        <v>2.195</v>
      </c>
      <c r="BE411" s="29" t="n">
        <v>2.167</v>
      </c>
      <c r="BF411" s="29" t="n">
        <v>2.165</v>
      </c>
      <c r="BG411" s="29" t="n">
        <v>2.165</v>
      </c>
      <c r="BH411" s="29" t="n">
        <v>2.165</v>
      </c>
      <c r="BI411" s="29" t="n">
        <v>2.183</v>
      </c>
      <c r="BJ411" s="29" t="n">
        <v>2.213</v>
      </c>
      <c r="BK411" s="29" t="n">
        <v>2.267</v>
      </c>
      <c r="BL411" s="29" t="n">
        <v>2.36</v>
      </c>
      <c r="BM411" s="29" t="n">
        <v>2.47</v>
      </c>
      <c r="BN411" s="29" t="n">
        <v>2.46</v>
      </c>
      <c r="BO411" s="29" t="n">
        <v>2.385</v>
      </c>
      <c r="BP411" s="29" t="n">
        <v>2.295</v>
      </c>
      <c r="BQ411" s="29" t="n">
        <v>2.267</v>
      </c>
      <c r="BR411" s="29" t="n">
        <v>2.265</v>
      </c>
      <c r="BS411" s="29" t="n">
        <v>2.265</v>
      </c>
      <c r="BT411" s="29" t="n">
        <v>2.265</v>
      </c>
      <c r="BU411" s="29" t="n">
        <v>2.283</v>
      </c>
      <c r="BV411" s="29" t="n">
        <v>2.313</v>
      </c>
      <c r="BW411" s="29" t="n">
        <v>2.367</v>
      </c>
      <c r="BX411" s="29" t="n">
        <v>2.46</v>
      </c>
      <c r="BY411" s="29" t="n">
        <v>2.57</v>
      </c>
      <c r="BZ411" s="29" t="n">
        <v>2.565</v>
      </c>
      <c r="CA411" s="29" t="n">
        <v>2.49</v>
      </c>
      <c r="CB411" s="29" t="n">
        <v>2.4</v>
      </c>
      <c r="CC411" s="29" t="n">
        <v>2.372</v>
      </c>
      <c r="CD411" s="29" t="n">
        <v>2.37</v>
      </c>
      <c r="CE411" s="29" t="n">
        <v>2.37</v>
      </c>
      <c r="CF411" s="29" t="n">
        <v>2.37</v>
      </c>
      <c r="CG411" s="29" t="n">
        <v>2.388</v>
      </c>
      <c r="CH411" s="29" t="n">
        <v>2.418</v>
      </c>
      <c r="CI411" s="29" t="n">
        <v>2.472</v>
      </c>
      <c r="CJ411" s="29" t="n">
        <v>2.565</v>
      </c>
      <c r="CK411" s="29" t="n">
        <v>2.675</v>
      </c>
      <c r="CL411" s="29" t="n">
        <v>2.675</v>
      </c>
      <c r="CM411" s="29" t="n">
        <v>2.6</v>
      </c>
      <c r="CN411" s="29" t="n">
        <v>2.51</v>
      </c>
      <c r="CO411" s="29" t="n">
        <v>2.482</v>
      </c>
      <c r="CP411" s="29" t="n">
        <v>2.48</v>
      </c>
      <c r="CQ411" s="29" t="n">
        <v>2.48</v>
      </c>
      <c r="CR411" s="29" t="n">
        <v>2.48</v>
      </c>
      <c r="CS411" s="29" t="n">
        <v>2.498</v>
      </c>
      <c r="CT411" s="29" t="n">
        <v>2.528</v>
      </c>
      <c r="CU411" s="29" t="n">
        <v>2.582</v>
      </c>
      <c r="CV411" s="29" t="n">
        <v>2.675</v>
      </c>
      <c r="CW411" s="29" t="n">
        <v>2.785</v>
      </c>
      <c r="CX411" s="29" t="n">
        <v>2.7925</v>
      </c>
      <c r="CY411" s="29" t="n">
        <v>2.7175</v>
      </c>
      <c r="CZ411" s="29" t="n">
        <v>2.6275</v>
      </c>
      <c r="DA411" s="29" t="n">
        <v>2.5995</v>
      </c>
      <c r="DB411" s="29" t="n">
        <v>2.5975</v>
      </c>
      <c r="DC411" s="29" t="n">
        <v>2.5975</v>
      </c>
      <c r="DD411" s="29" t="n">
        <v>2.5975</v>
      </c>
      <c r="DE411" s="29" t="n">
        <v>2.6155</v>
      </c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</row>
    <row r="412" customFormat="false" ht="12.75" hidden="true" customHeight="false" outlineLevel="0" collapsed="false">
      <c r="A412" s="0" t="n">
        <f aca="false">WEEKDAY(C412,2)</f>
        <v>1</v>
      </c>
      <c r="B412" s="0" t="n">
        <f aca="false">MONTH(C412)</f>
        <v>8</v>
      </c>
      <c r="C412" s="23" t="n">
        <v>34568</v>
      </c>
      <c r="D412" s="0" t="n">
        <f aca="false">MONTH(R412)</f>
        <v>8</v>
      </c>
      <c r="E412" s="0" t="n">
        <f aca="false">YEAR(R412)</f>
        <v>1994</v>
      </c>
      <c r="F412" s="35" t="n">
        <f aca="false">L412-K412</f>
        <v>0.4189</v>
      </c>
      <c r="G412" s="24" t="n">
        <f aca="false">N412-M412</f>
        <v>0.146583333333333</v>
      </c>
      <c r="H412" s="24" t="n">
        <f aca="false">O412-N412</f>
        <v>0.1</v>
      </c>
      <c r="I412" s="24" t="n">
        <f aca="false">O412-M412</f>
        <v>0.246583333333333</v>
      </c>
      <c r="J412" s="25" t="n">
        <f aca="false">VLOOKUP(C412,'Nymex hist.'!A:B,2,0)</f>
        <v>1.612</v>
      </c>
      <c r="K412" s="34" t="n">
        <f aca="false">AVERAGE(AG412:AM412)</f>
        <v>1.6685</v>
      </c>
      <c r="L412" s="34" t="n">
        <f aca="false">AVERAGE(AN412:AR412)</f>
        <v>2.0874</v>
      </c>
      <c r="M412" s="27" t="n">
        <f aca="false">SUMIF($S$3:$FQ$3,$E412+1,$S412:$FQ412)/COUNTIF($S$3:$FQ$3,$E412+1)</f>
        <v>2.11891666666667</v>
      </c>
      <c r="N412" s="27" t="n">
        <f aca="false">SUMIF($S$3:$FQ$3,$E412+2,$S412:$FQ412)/COUNTIF($S$3:$FQ$3,$E412+2)</f>
        <v>2.2655</v>
      </c>
      <c r="O412" s="27" t="n">
        <f aca="false">SUMIF($S$3:$FQ$3,$E412+3,$S412:$FQ412)/COUNTIF($S$3:$FQ$3,$E412+3)</f>
        <v>2.3655</v>
      </c>
      <c r="P412" s="27" t="n">
        <f aca="false">SUMIF($S$3:$FQ$3,$E412+4,$S412:$FQ412)/COUNTIF($S$3:$FQ$3,$E412+4)</f>
        <v>2.4705</v>
      </c>
      <c r="Q412" s="27" t="n">
        <f aca="false">SUMIF($S$3:$FQ$3,$E412+5,$S412:$FQ412)/COUNTIF($S$3:$FQ$3,$E412+5)</f>
        <v>2.5805</v>
      </c>
      <c r="R412" s="28" t="n">
        <v>34568</v>
      </c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30"/>
      <c r="AK412" s="29"/>
      <c r="AL412" s="29" t="n">
        <v>1.612</v>
      </c>
      <c r="AM412" s="29" t="n">
        <v>1.725</v>
      </c>
      <c r="AN412" s="29" t="n">
        <v>1.935</v>
      </c>
      <c r="AO412" s="29" t="n">
        <v>2.147</v>
      </c>
      <c r="AP412" s="29" t="n">
        <v>2.175</v>
      </c>
      <c r="AQ412" s="29" t="n">
        <v>2.11</v>
      </c>
      <c r="AR412" s="29" t="n">
        <v>2.07</v>
      </c>
      <c r="AS412" s="29" t="n">
        <v>2.046</v>
      </c>
      <c r="AT412" s="29" t="n">
        <v>2.046</v>
      </c>
      <c r="AU412" s="29" t="n">
        <v>2.046</v>
      </c>
      <c r="AV412" s="29" t="n">
        <v>2.047</v>
      </c>
      <c r="AW412" s="29" t="n">
        <v>2.062</v>
      </c>
      <c r="AX412" s="29" t="n">
        <v>2.09</v>
      </c>
      <c r="AY412" s="29" t="n">
        <v>2.144</v>
      </c>
      <c r="AZ412" s="29" t="n">
        <v>2.244</v>
      </c>
      <c r="BA412" s="29" t="n">
        <v>2.347</v>
      </c>
      <c r="BB412" s="29" t="n">
        <v>2.362</v>
      </c>
      <c r="BC412" s="29" t="n">
        <v>2.282</v>
      </c>
      <c r="BD412" s="29" t="n">
        <v>2.21</v>
      </c>
      <c r="BE412" s="29" t="n">
        <v>2.186</v>
      </c>
      <c r="BF412" s="29" t="n">
        <v>2.186</v>
      </c>
      <c r="BG412" s="29" t="n">
        <v>2.186</v>
      </c>
      <c r="BH412" s="29" t="n">
        <v>2.187</v>
      </c>
      <c r="BI412" s="29" t="n">
        <v>2.202</v>
      </c>
      <c r="BJ412" s="29" t="n">
        <v>2.23</v>
      </c>
      <c r="BK412" s="29" t="n">
        <v>2.284</v>
      </c>
      <c r="BL412" s="29" t="n">
        <v>2.384</v>
      </c>
      <c r="BM412" s="29" t="n">
        <v>2.487</v>
      </c>
      <c r="BN412" s="29" t="n">
        <v>2.462</v>
      </c>
      <c r="BO412" s="29" t="n">
        <v>2.382</v>
      </c>
      <c r="BP412" s="29" t="n">
        <v>2.31</v>
      </c>
      <c r="BQ412" s="29" t="n">
        <v>2.286</v>
      </c>
      <c r="BR412" s="29" t="n">
        <v>2.286</v>
      </c>
      <c r="BS412" s="29" t="n">
        <v>2.286</v>
      </c>
      <c r="BT412" s="29" t="n">
        <v>2.287</v>
      </c>
      <c r="BU412" s="29" t="n">
        <v>2.302</v>
      </c>
      <c r="BV412" s="29" t="n">
        <v>2.33</v>
      </c>
      <c r="BW412" s="29" t="n">
        <v>2.384</v>
      </c>
      <c r="BX412" s="29" t="n">
        <v>2.484</v>
      </c>
      <c r="BY412" s="29" t="n">
        <v>2.587</v>
      </c>
      <c r="BZ412" s="29" t="n">
        <v>2.567</v>
      </c>
      <c r="CA412" s="29" t="n">
        <v>2.487</v>
      </c>
      <c r="CB412" s="29" t="n">
        <v>2.415</v>
      </c>
      <c r="CC412" s="29" t="n">
        <v>2.391</v>
      </c>
      <c r="CD412" s="29" t="n">
        <v>2.391</v>
      </c>
      <c r="CE412" s="29" t="n">
        <v>2.391</v>
      </c>
      <c r="CF412" s="29" t="n">
        <v>2.392</v>
      </c>
      <c r="CG412" s="29" t="n">
        <v>2.407</v>
      </c>
      <c r="CH412" s="29" t="n">
        <v>2.435</v>
      </c>
      <c r="CI412" s="29" t="n">
        <v>2.489</v>
      </c>
      <c r="CJ412" s="29" t="n">
        <v>2.589</v>
      </c>
      <c r="CK412" s="29" t="n">
        <v>2.692</v>
      </c>
      <c r="CL412" s="29" t="n">
        <v>2.677</v>
      </c>
      <c r="CM412" s="29" t="n">
        <v>2.597</v>
      </c>
      <c r="CN412" s="29" t="n">
        <v>2.525</v>
      </c>
      <c r="CO412" s="29" t="n">
        <v>2.501</v>
      </c>
      <c r="CP412" s="29" t="n">
        <v>2.501</v>
      </c>
      <c r="CQ412" s="29" t="n">
        <v>2.501</v>
      </c>
      <c r="CR412" s="29" t="n">
        <v>2.502</v>
      </c>
      <c r="CS412" s="29" t="n">
        <v>2.517</v>
      </c>
      <c r="CT412" s="29" t="n">
        <v>2.545</v>
      </c>
      <c r="CU412" s="29" t="n">
        <v>2.599</v>
      </c>
      <c r="CV412" s="29" t="n">
        <v>2.699</v>
      </c>
      <c r="CW412" s="29" t="n">
        <v>2.802</v>
      </c>
      <c r="CX412" s="29" t="n">
        <v>2.7945</v>
      </c>
      <c r="CY412" s="29" t="n">
        <v>2.7145</v>
      </c>
      <c r="CZ412" s="29" t="n">
        <v>2.6425</v>
      </c>
      <c r="DA412" s="29" t="n">
        <v>2.6185</v>
      </c>
      <c r="DB412" s="29" t="n">
        <v>2.6185</v>
      </c>
      <c r="DC412" s="29" t="n">
        <v>2.6185</v>
      </c>
      <c r="DD412" s="29" t="n">
        <v>2.6195</v>
      </c>
      <c r="DE412" s="29" t="n">
        <v>2.6345</v>
      </c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12.75" hidden="true" customHeight="false" outlineLevel="0" collapsed="false">
      <c r="A413" s="0" t="n">
        <f aca="false">WEEKDAY(C413,2)</f>
        <v>2</v>
      </c>
      <c r="B413" s="0" t="n">
        <f aca="false">MONTH(C413)</f>
        <v>8</v>
      </c>
      <c r="C413" s="23" t="n">
        <v>34569</v>
      </c>
      <c r="D413" s="0" t="n">
        <f aca="false">MONTH(R413)</f>
        <v>8</v>
      </c>
      <c r="E413" s="0" t="n">
        <f aca="false">YEAR(R413)</f>
        <v>1994</v>
      </c>
      <c r="F413" s="35" t="n">
        <f aca="false">L413-K413</f>
        <v>0.4564</v>
      </c>
      <c r="G413" s="24" t="n">
        <f aca="false">N413-M413</f>
        <v>0.146666666666667</v>
      </c>
      <c r="H413" s="24" t="n">
        <f aca="false">O413-N413</f>
        <v>0.1</v>
      </c>
      <c r="I413" s="24" t="n">
        <f aca="false">O413-M413</f>
        <v>0.246666666666667</v>
      </c>
      <c r="J413" s="25" t="n">
        <f aca="false">VLOOKUP(C413,'Nymex hist.'!A:B,2,0)</f>
        <v>1.532</v>
      </c>
      <c r="K413" s="34" t="n">
        <f aca="false">AVERAGE(AG413:AM413)</f>
        <v>1.606</v>
      </c>
      <c r="L413" s="34" t="n">
        <f aca="false">AVERAGE(AN413:AR413)</f>
        <v>2.0624</v>
      </c>
      <c r="M413" s="27" t="n">
        <f aca="false">SUMIF($S$3:$FQ$3,$E413+1,$S413:$FQ413)/COUNTIF($S$3:$FQ$3,$E413+1)</f>
        <v>2.104</v>
      </c>
      <c r="N413" s="27" t="n">
        <f aca="false">SUMIF($S$3:$FQ$3,$E413+2,$S413:$FQ413)/COUNTIF($S$3:$FQ$3,$E413+2)</f>
        <v>2.25066666666667</v>
      </c>
      <c r="O413" s="27" t="n">
        <f aca="false">SUMIF($S$3:$FQ$3,$E413+3,$S413:$FQ413)/COUNTIF($S$3:$FQ$3,$E413+3)</f>
        <v>2.35066666666667</v>
      </c>
      <c r="P413" s="27" t="n">
        <f aca="false">SUMIF($S$3:$FQ$3,$E413+4,$S413:$FQ413)/COUNTIF($S$3:$FQ$3,$E413+4)</f>
        <v>2.45566666666667</v>
      </c>
      <c r="Q413" s="27" t="n">
        <f aca="false">SUMIF($S$3:$FQ$3,$E413+5,$S413:$FQ413)/COUNTIF($S$3:$FQ$3,$E413+5)</f>
        <v>2.56566666666667</v>
      </c>
      <c r="R413" s="28" t="n">
        <v>34569</v>
      </c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30"/>
      <c r="AK413" s="29"/>
      <c r="AL413" s="29" t="n">
        <v>1.532</v>
      </c>
      <c r="AM413" s="29" t="n">
        <v>1.68</v>
      </c>
      <c r="AN413" s="29" t="n">
        <v>1.89</v>
      </c>
      <c r="AO413" s="29" t="n">
        <v>2.124</v>
      </c>
      <c r="AP413" s="29" t="n">
        <v>2.152</v>
      </c>
      <c r="AQ413" s="29" t="n">
        <v>2.092</v>
      </c>
      <c r="AR413" s="29" t="n">
        <v>2.054</v>
      </c>
      <c r="AS413" s="29" t="n">
        <v>2.032</v>
      </c>
      <c r="AT413" s="29" t="n">
        <v>2.033</v>
      </c>
      <c r="AU413" s="29" t="n">
        <v>2.035</v>
      </c>
      <c r="AV413" s="29" t="n">
        <v>2.038</v>
      </c>
      <c r="AW413" s="29" t="n">
        <v>2.05</v>
      </c>
      <c r="AX413" s="29" t="n">
        <v>2.078</v>
      </c>
      <c r="AY413" s="29" t="n">
        <v>2.126</v>
      </c>
      <c r="AZ413" s="29" t="n">
        <v>2.226</v>
      </c>
      <c r="BA413" s="29" t="n">
        <v>2.332</v>
      </c>
      <c r="BB413" s="29" t="n">
        <v>2.342</v>
      </c>
      <c r="BC413" s="29" t="n">
        <v>2.262</v>
      </c>
      <c r="BD413" s="29" t="n">
        <v>2.194</v>
      </c>
      <c r="BE413" s="29" t="n">
        <v>2.172</v>
      </c>
      <c r="BF413" s="29" t="n">
        <v>2.173</v>
      </c>
      <c r="BG413" s="29" t="n">
        <v>2.175</v>
      </c>
      <c r="BH413" s="29" t="n">
        <v>2.178</v>
      </c>
      <c r="BI413" s="29" t="n">
        <v>2.19</v>
      </c>
      <c r="BJ413" s="29" t="n">
        <v>2.218</v>
      </c>
      <c r="BK413" s="29" t="n">
        <v>2.266</v>
      </c>
      <c r="BL413" s="29" t="n">
        <v>2.366</v>
      </c>
      <c r="BM413" s="29" t="n">
        <v>2.472</v>
      </c>
      <c r="BN413" s="29" t="n">
        <v>2.442</v>
      </c>
      <c r="BO413" s="29" t="n">
        <v>2.362</v>
      </c>
      <c r="BP413" s="29" t="n">
        <v>2.294</v>
      </c>
      <c r="BQ413" s="29" t="n">
        <v>2.272</v>
      </c>
      <c r="BR413" s="29" t="n">
        <v>2.273</v>
      </c>
      <c r="BS413" s="29" t="n">
        <v>2.275</v>
      </c>
      <c r="BT413" s="29" t="n">
        <v>2.278</v>
      </c>
      <c r="BU413" s="29" t="n">
        <v>2.29</v>
      </c>
      <c r="BV413" s="29" t="n">
        <v>2.318</v>
      </c>
      <c r="BW413" s="29" t="n">
        <v>2.366</v>
      </c>
      <c r="BX413" s="29" t="n">
        <v>2.466</v>
      </c>
      <c r="BY413" s="29" t="n">
        <v>2.572</v>
      </c>
      <c r="BZ413" s="29" t="n">
        <v>2.547</v>
      </c>
      <c r="CA413" s="29" t="n">
        <v>2.467</v>
      </c>
      <c r="CB413" s="29" t="n">
        <v>2.399</v>
      </c>
      <c r="CC413" s="29" t="n">
        <v>2.377</v>
      </c>
      <c r="CD413" s="29" t="n">
        <v>2.378</v>
      </c>
      <c r="CE413" s="29" t="n">
        <v>2.38</v>
      </c>
      <c r="CF413" s="29" t="n">
        <v>2.383</v>
      </c>
      <c r="CG413" s="29" t="n">
        <v>2.395</v>
      </c>
      <c r="CH413" s="29" t="n">
        <v>2.423</v>
      </c>
      <c r="CI413" s="29" t="n">
        <v>2.471</v>
      </c>
      <c r="CJ413" s="29" t="n">
        <v>2.571</v>
      </c>
      <c r="CK413" s="29" t="n">
        <v>2.677</v>
      </c>
      <c r="CL413" s="29" t="n">
        <v>2.657</v>
      </c>
      <c r="CM413" s="29" t="n">
        <v>2.577</v>
      </c>
      <c r="CN413" s="29" t="n">
        <v>2.509</v>
      </c>
      <c r="CO413" s="29" t="n">
        <v>2.487</v>
      </c>
      <c r="CP413" s="29" t="n">
        <v>2.488</v>
      </c>
      <c r="CQ413" s="29" t="n">
        <v>2.49</v>
      </c>
      <c r="CR413" s="29" t="n">
        <v>2.493</v>
      </c>
      <c r="CS413" s="29" t="n">
        <v>2.505</v>
      </c>
      <c r="CT413" s="29" t="n">
        <v>2.533</v>
      </c>
      <c r="CU413" s="29" t="n">
        <v>2.581</v>
      </c>
      <c r="CV413" s="29" t="n">
        <v>2.681</v>
      </c>
      <c r="CW413" s="29" t="n">
        <v>2.787</v>
      </c>
      <c r="CX413" s="29" t="n">
        <v>2.7745</v>
      </c>
      <c r="CY413" s="29" t="n">
        <v>2.6945</v>
      </c>
      <c r="CZ413" s="29" t="n">
        <v>2.6265</v>
      </c>
      <c r="DA413" s="29" t="n">
        <v>2.6045</v>
      </c>
      <c r="DB413" s="29" t="n">
        <v>2.6055</v>
      </c>
      <c r="DC413" s="29" t="n">
        <v>2.6075</v>
      </c>
      <c r="DD413" s="29" t="n">
        <v>2.6105</v>
      </c>
      <c r="DE413" s="29" t="n">
        <v>2.6225</v>
      </c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12.75" hidden="true" customHeight="false" outlineLevel="0" collapsed="false">
      <c r="A414" s="0" t="n">
        <f aca="false">WEEKDAY(C414,2)</f>
        <v>3</v>
      </c>
      <c r="B414" s="0" t="n">
        <f aca="false">MONTH(C414)</f>
        <v>8</v>
      </c>
      <c r="C414" s="23" t="n">
        <v>34570</v>
      </c>
      <c r="D414" s="0" t="n">
        <f aca="false">MONTH(R414)</f>
        <v>8</v>
      </c>
      <c r="E414" s="0" t="n">
        <f aca="false">YEAR(R414)</f>
        <v>1994</v>
      </c>
      <c r="F414" s="35" t="n">
        <f aca="false">L414-K414</f>
        <v>0.4956</v>
      </c>
      <c r="G414" s="24" t="n">
        <f aca="false">N414-M414</f>
        <v>0.146666666666667</v>
      </c>
      <c r="H414" s="24" t="n">
        <f aca="false">O414-N414</f>
        <v>0.1</v>
      </c>
      <c r="I414" s="24" t="n">
        <f aca="false">O414-M414</f>
        <v>0.246666666666667</v>
      </c>
      <c r="J414" s="25" t="n">
        <f aca="false">VLOOKUP(C414,'Nymex hist.'!A:B,2,0)</f>
        <v>1.484</v>
      </c>
      <c r="K414" s="34" t="n">
        <f aca="false">AVERAGE(AG414:AM414)</f>
        <v>1.577</v>
      </c>
      <c r="L414" s="34" t="n">
        <f aca="false">AVERAGE(AN414:AR414)</f>
        <v>2.0726</v>
      </c>
      <c r="M414" s="27" t="n">
        <f aca="false">SUMIF($S$3:$FQ$3,$E414+1,$S414:$FQ414)/COUNTIF($S$3:$FQ$3,$E414+1)</f>
        <v>2.117</v>
      </c>
      <c r="N414" s="27" t="n">
        <f aca="false">SUMIF($S$3:$FQ$3,$E414+2,$S414:$FQ414)/COUNTIF($S$3:$FQ$3,$E414+2)</f>
        <v>2.26366666666667</v>
      </c>
      <c r="O414" s="27" t="n">
        <f aca="false">SUMIF($S$3:$FQ$3,$E414+3,$S414:$FQ414)/COUNTIF($S$3:$FQ$3,$E414+3)</f>
        <v>2.36366666666667</v>
      </c>
      <c r="P414" s="27" t="n">
        <f aca="false">SUMIF($S$3:$FQ$3,$E414+4,$S414:$FQ414)/COUNTIF($S$3:$FQ$3,$E414+4)</f>
        <v>2.46866666666667</v>
      </c>
      <c r="Q414" s="27" t="n">
        <f aca="false">SUMIF($S$3:$FQ$3,$E414+5,$S414:$FQ414)/COUNTIF($S$3:$FQ$3,$E414+5)</f>
        <v>2.57866666666667</v>
      </c>
      <c r="R414" s="28" t="n">
        <v>34570</v>
      </c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30"/>
      <c r="AK414" s="29"/>
      <c r="AL414" s="29" t="n">
        <v>1.484</v>
      </c>
      <c r="AM414" s="29" t="n">
        <v>1.67</v>
      </c>
      <c r="AN414" s="29" t="n">
        <v>1.889</v>
      </c>
      <c r="AO414" s="29" t="n">
        <v>2.137</v>
      </c>
      <c r="AP414" s="29" t="n">
        <v>2.165</v>
      </c>
      <c r="AQ414" s="29" t="n">
        <v>2.105</v>
      </c>
      <c r="AR414" s="29" t="n">
        <v>2.067</v>
      </c>
      <c r="AS414" s="29" t="n">
        <v>2.045</v>
      </c>
      <c r="AT414" s="29" t="n">
        <v>2.046</v>
      </c>
      <c r="AU414" s="29" t="n">
        <v>2.048</v>
      </c>
      <c r="AV414" s="29" t="n">
        <v>2.051</v>
      </c>
      <c r="AW414" s="29" t="n">
        <v>2.063</v>
      </c>
      <c r="AX414" s="29" t="n">
        <v>2.091</v>
      </c>
      <c r="AY414" s="29" t="n">
        <v>2.139</v>
      </c>
      <c r="AZ414" s="29" t="n">
        <v>2.239</v>
      </c>
      <c r="BA414" s="29" t="n">
        <v>2.345</v>
      </c>
      <c r="BB414" s="29" t="n">
        <v>2.355</v>
      </c>
      <c r="BC414" s="29" t="n">
        <v>2.275</v>
      </c>
      <c r="BD414" s="29" t="n">
        <v>2.207</v>
      </c>
      <c r="BE414" s="29" t="n">
        <v>2.185</v>
      </c>
      <c r="BF414" s="29" t="n">
        <v>2.186</v>
      </c>
      <c r="BG414" s="29" t="n">
        <v>2.188</v>
      </c>
      <c r="BH414" s="29" t="n">
        <v>2.191</v>
      </c>
      <c r="BI414" s="29" t="n">
        <v>2.203</v>
      </c>
      <c r="BJ414" s="29" t="n">
        <v>2.231</v>
      </c>
      <c r="BK414" s="29" t="n">
        <v>2.279</v>
      </c>
      <c r="BL414" s="29" t="n">
        <v>2.379</v>
      </c>
      <c r="BM414" s="29" t="n">
        <v>2.485</v>
      </c>
      <c r="BN414" s="29" t="n">
        <v>2.455</v>
      </c>
      <c r="BO414" s="29" t="n">
        <v>2.375</v>
      </c>
      <c r="BP414" s="29" t="n">
        <v>2.307</v>
      </c>
      <c r="BQ414" s="29" t="n">
        <v>2.285</v>
      </c>
      <c r="BR414" s="29" t="n">
        <v>2.286</v>
      </c>
      <c r="BS414" s="29" t="n">
        <v>2.288</v>
      </c>
      <c r="BT414" s="29" t="n">
        <v>2.291</v>
      </c>
      <c r="BU414" s="29" t="n">
        <v>2.303</v>
      </c>
      <c r="BV414" s="29" t="n">
        <v>2.331</v>
      </c>
      <c r="BW414" s="29" t="n">
        <v>2.379</v>
      </c>
      <c r="BX414" s="29" t="n">
        <v>2.479</v>
      </c>
      <c r="BY414" s="29" t="n">
        <v>2.585</v>
      </c>
      <c r="BZ414" s="29" t="n">
        <v>2.56</v>
      </c>
      <c r="CA414" s="29" t="n">
        <v>2.48</v>
      </c>
      <c r="CB414" s="29" t="n">
        <v>2.412</v>
      </c>
      <c r="CC414" s="29" t="n">
        <v>2.39</v>
      </c>
      <c r="CD414" s="29" t="n">
        <v>2.391</v>
      </c>
      <c r="CE414" s="29" t="n">
        <v>2.393</v>
      </c>
      <c r="CF414" s="29" t="n">
        <v>2.396</v>
      </c>
      <c r="CG414" s="29" t="n">
        <v>2.408</v>
      </c>
      <c r="CH414" s="29" t="n">
        <v>2.436</v>
      </c>
      <c r="CI414" s="29" t="n">
        <v>2.484</v>
      </c>
      <c r="CJ414" s="29" t="n">
        <v>2.584</v>
      </c>
      <c r="CK414" s="29" t="n">
        <v>2.69</v>
      </c>
      <c r="CL414" s="29" t="n">
        <v>2.67</v>
      </c>
      <c r="CM414" s="29" t="n">
        <v>2.59</v>
      </c>
      <c r="CN414" s="29" t="n">
        <v>2.522</v>
      </c>
      <c r="CO414" s="29" t="n">
        <v>2.5</v>
      </c>
      <c r="CP414" s="29" t="n">
        <v>2.501</v>
      </c>
      <c r="CQ414" s="29" t="n">
        <v>2.503</v>
      </c>
      <c r="CR414" s="29" t="n">
        <v>2.506</v>
      </c>
      <c r="CS414" s="29" t="n">
        <v>2.518</v>
      </c>
      <c r="CT414" s="29" t="n">
        <v>2.546</v>
      </c>
      <c r="CU414" s="29" t="n">
        <v>2.594</v>
      </c>
      <c r="CV414" s="29" t="n">
        <v>2.694</v>
      </c>
      <c r="CW414" s="29" t="n">
        <v>2.8</v>
      </c>
      <c r="CX414" s="29" t="n">
        <v>2.7875</v>
      </c>
      <c r="CY414" s="29" t="n">
        <v>2.7075</v>
      </c>
      <c r="CZ414" s="29" t="n">
        <v>2.6395</v>
      </c>
      <c r="DA414" s="29" t="n">
        <v>2.6175</v>
      </c>
      <c r="DB414" s="29" t="n">
        <v>2.6185</v>
      </c>
      <c r="DC414" s="29" t="n">
        <v>2.6205</v>
      </c>
      <c r="DD414" s="29" t="n">
        <v>2.6235</v>
      </c>
      <c r="DE414" s="29" t="n">
        <v>2.6355</v>
      </c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12.75" hidden="false" customHeight="false" outlineLevel="0" collapsed="false">
      <c r="A415" s="1" t="n">
        <f aca="false">WEEKDAY(C415,2)</f>
        <v>4</v>
      </c>
      <c r="B415" s="1" t="n">
        <f aca="false">MONTH(C415)</f>
        <v>8</v>
      </c>
      <c r="C415" s="23" t="n">
        <v>34571</v>
      </c>
      <c r="D415" s="0" t="n">
        <f aca="false">MONTH(R415)</f>
        <v>8</v>
      </c>
      <c r="E415" s="0" t="n">
        <f aca="false">YEAR(R415)</f>
        <v>1994</v>
      </c>
      <c r="F415" s="3" t="n">
        <f aca="false">L415-K415</f>
        <v>0.488</v>
      </c>
      <c r="G415" s="3" t="n">
        <f aca="false">N415-M415</f>
        <v>0.150583333333333</v>
      </c>
      <c r="H415" s="3" t="n">
        <f aca="false">O415-N415</f>
        <v>0.105</v>
      </c>
      <c r="I415" s="3" t="n">
        <f aca="false">O415-M415</f>
        <v>0.255583333333333</v>
      </c>
      <c r="J415" s="4" t="n">
        <f aca="false">VLOOKUP(C415,'Nymex hist.'!A:B,2,0)</f>
        <v>1.62</v>
      </c>
      <c r="K415" s="4" t="n">
        <f aca="false">AVERAGE(AG415:AM415)</f>
        <v>1.552</v>
      </c>
      <c r="L415" s="4" t="n">
        <f aca="false">AVERAGE(AN415:AR415)</f>
        <v>2.04</v>
      </c>
      <c r="M415" s="4" t="n">
        <f aca="false">SUMIF($S$3:$FQ$3,$E415+1,$S415:$FQ415)/COUNTIF($S$3:$FQ$3,$E415+1)</f>
        <v>2.09283333333333</v>
      </c>
      <c r="N415" s="4" t="n">
        <f aca="false">SUMIF($S$3:$FQ$3,$E415+2,$S415:$FQ415)/COUNTIF($S$3:$FQ$3,$E415+2)</f>
        <v>2.24341666666667</v>
      </c>
      <c r="O415" s="4" t="n">
        <f aca="false">SUMIF($S$3:$FQ$3,$E415+3,$S415:$FQ415)/COUNTIF($S$3:$FQ$3,$E415+3)</f>
        <v>2.34841666666667</v>
      </c>
      <c r="P415" s="4" t="n">
        <f aca="false">SUMIF($S$3:$FQ$3,$E415+4,$S415:$FQ415)/COUNTIF($S$3:$FQ$3,$E415+4)</f>
        <v>2.45341666666667</v>
      </c>
      <c r="Q415" s="4" t="n">
        <f aca="false">SUMIF($S$3:$FQ$3,$E415+5,$S415:$FQ415)/COUNTIF($S$3:$FQ$3,$E415+5)</f>
        <v>2.56341666666667</v>
      </c>
      <c r="R415" s="21" t="n">
        <v>34571</v>
      </c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7"/>
      <c r="AK415" s="32"/>
      <c r="AL415" s="32" t="n">
        <v>1.484</v>
      </c>
      <c r="AM415" s="32" t="n">
        <v>1.62</v>
      </c>
      <c r="AN415" s="32" t="n">
        <v>1.839</v>
      </c>
      <c r="AO415" s="32" t="n">
        <v>2.111</v>
      </c>
      <c r="AP415" s="32" t="n">
        <v>2.136</v>
      </c>
      <c r="AQ415" s="32" t="n">
        <v>2.076</v>
      </c>
      <c r="AR415" s="32" t="n">
        <v>2.038</v>
      </c>
      <c r="AS415" s="32" t="n">
        <v>2.016</v>
      </c>
      <c r="AT415" s="32" t="n">
        <v>2.017</v>
      </c>
      <c r="AU415" s="32" t="n">
        <v>2.019</v>
      </c>
      <c r="AV415" s="32" t="n">
        <v>2.024</v>
      </c>
      <c r="AW415" s="32" t="n">
        <v>2.039</v>
      </c>
      <c r="AX415" s="32" t="n">
        <v>2.068</v>
      </c>
      <c r="AY415" s="32" t="n">
        <v>2.116</v>
      </c>
      <c r="AZ415" s="32" t="n">
        <v>2.226</v>
      </c>
      <c r="BA415" s="32" t="n">
        <v>2.339</v>
      </c>
      <c r="BB415" s="32" t="n">
        <v>2.339</v>
      </c>
      <c r="BC415" s="32" t="n">
        <v>2.259</v>
      </c>
      <c r="BD415" s="32" t="n">
        <v>2.199</v>
      </c>
      <c r="BE415" s="32" t="n">
        <v>2.156</v>
      </c>
      <c r="BF415" s="32" t="n">
        <v>2.157</v>
      </c>
      <c r="BG415" s="32" t="n">
        <v>2.159</v>
      </c>
      <c r="BH415" s="32" t="n">
        <v>2.164</v>
      </c>
      <c r="BI415" s="32" t="n">
        <v>2.179</v>
      </c>
      <c r="BJ415" s="32" t="n">
        <v>2.208</v>
      </c>
      <c r="BK415" s="32" t="n">
        <v>2.256</v>
      </c>
      <c r="BL415" s="32" t="n">
        <v>2.366</v>
      </c>
      <c r="BM415" s="32" t="n">
        <v>2.479</v>
      </c>
      <c r="BN415" s="32" t="n">
        <v>2.444</v>
      </c>
      <c r="BO415" s="32" t="n">
        <v>2.364</v>
      </c>
      <c r="BP415" s="32" t="n">
        <v>2.304</v>
      </c>
      <c r="BQ415" s="32" t="n">
        <v>2.261</v>
      </c>
      <c r="BR415" s="32" t="n">
        <v>2.262</v>
      </c>
      <c r="BS415" s="32" t="n">
        <v>2.264</v>
      </c>
      <c r="BT415" s="32" t="n">
        <v>2.269</v>
      </c>
      <c r="BU415" s="32" t="n">
        <v>2.284</v>
      </c>
      <c r="BV415" s="32" t="n">
        <v>2.313</v>
      </c>
      <c r="BW415" s="32" t="n">
        <v>2.361</v>
      </c>
      <c r="BX415" s="32" t="n">
        <v>2.471</v>
      </c>
      <c r="BY415" s="32" t="n">
        <v>2.584</v>
      </c>
      <c r="BZ415" s="32" t="n">
        <v>2.549</v>
      </c>
      <c r="CA415" s="32" t="n">
        <v>2.469</v>
      </c>
      <c r="CB415" s="32" t="n">
        <v>2.409</v>
      </c>
      <c r="CC415" s="32" t="n">
        <v>2.366</v>
      </c>
      <c r="CD415" s="32" t="n">
        <v>2.367</v>
      </c>
      <c r="CE415" s="32" t="n">
        <v>2.369</v>
      </c>
      <c r="CF415" s="32" t="n">
        <v>2.374</v>
      </c>
      <c r="CG415" s="32" t="n">
        <v>2.389</v>
      </c>
      <c r="CH415" s="32" t="n">
        <v>2.418</v>
      </c>
      <c r="CI415" s="32" t="n">
        <v>2.466</v>
      </c>
      <c r="CJ415" s="32" t="n">
        <v>2.576</v>
      </c>
      <c r="CK415" s="32" t="n">
        <v>2.689</v>
      </c>
      <c r="CL415" s="32" t="n">
        <v>2.659</v>
      </c>
      <c r="CM415" s="32" t="n">
        <v>2.579</v>
      </c>
      <c r="CN415" s="32" t="n">
        <v>2.519</v>
      </c>
      <c r="CO415" s="32" t="n">
        <v>2.476</v>
      </c>
      <c r="CP415" s="32" t="n">
        <v>2.477</v>
      </c>
      <c r="CQ415" s="32" t="n">
        <v>2.479</v>
      </c>
      <c r="CR415" s="32" t="n">
        <v>2.484</v>
      </c>
      <c r="CS415" s="32" t="n">
        <v>2.499</v>
      </c>
      <c r="CT415" s="32" t="n">
        <v>2.528</v>
      </c>
      <c r="CU415" s="32" t="n">
        <v>2.576</v>
      </c>
      <c r="CV415" s="32" t="n">
        <v>2.686</v>
      </c>
      <c r="CW415" s="32" t="n">
        <v>2.799</v>
      </c>
      <c r="CX415" s="32" t="n">
        <v>2.7765</v>
      </c>
      <c r="CY415" s="32" t="n">
        <v>2.6965</v>
      </c>
      <c r="CZ415" s="32" t="n">
        <v>2.6365</v>
      </c>
      <c r="DA415" s="32" t="n">
        <v>2.5935</v>
      </c>
      <c r="DB415" s="32" t="n">
        <v>2.5945</v>
      </c>
      <c r="DC415" s="32" t="n">
        <v>2.5965</v>
      </c>
      <c r="DD415" s="32" t="n">
        <v>2.6015</v>
      </c>
      <c r="DE415" s="32" t="n">
        <v>2.6165</v>
      </c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</row>
    <row r="416" customFormat="false" ht="12.75" hidden="true" customHeight="false" outlineLevel="0" collapsed="false">
      <c r="A416" s="0" t="n">
        <f aca="false">WEEKDAY(C416,2)</f>
        <v>5</v>
      </c>
      <c r="B416" s="0" t="n">
        <f aca="false">MONTH(C416)</f>
        <v>8</v>
      </c>
      <c r="C416" s="23" t="n">
        <v>34572</v>
      </c>
      <c r="D416" s="0" t="n">
        <f aca="false">MONTH(R416)</f>
        <v>8</v>
      </c>
      <c r="E416" s="0" t="n">
        <f aca="false">YEAR(R416)</f>
        <v>1994</v>
      </c>
      <c r="F416" s="35" t="n">
        <f aca="false">L416-K416</f>
        <v>0.4867</v>
      </c>
      <c r="G416" s="24" t="n">
        <f aca="false">N416-M416</f>
        <v>0.15225</v>
      </c>
      <c r="H416" s="24" t="n">
        <f aca="false">O416-N416</f>
        <v>0.105</v>
      </c>
      <c r="I416" s="24" t="n">
        <f aca="false">O416-M416</f>
        <v>0.25725</v>
      </c>
      <c r="J416" s="25" t="n">
        <f aca="false">VLOOKUP(C416,'Nymex hist.'!A:B,2,0)</f>
        <v>1.617</v>
      </c>
      <c r="K416" s="34" t="n">
        <f aca="false">AVERAGE(AG416:AM416)</f>
        <v>1.5505</v>
      </c>
      <c r="L416" s="34" t="n">
        <f aca="false">AVERAGE(AN416:AR416)</f>
        <v>2.0372</v>
      </c>
      <c r="M416" s="27" t="n">
        <f aca="false">SUMIF($S$3:$FQ$3,$E416+1,$S416:$FQ416)/COUNTIF($S$3:$FQ$3,$E416+1)</f>
        <v>2.08441666666667</v>
      </c>
      <c r="N416" s="27" t="n">
        <f aca="false">SUMIF($S$3:$FQ$3,$E416+2,$S416:$FQ416)/COUNTIF($S$3:$FQ$3,$E416+2)</f>
        <v>2.23666666666667</v>
      </c>
      <c r="O416" s="27" t="n">
        <f aca="false">SUMIF($S$3:$FQ$3,$E416+3,$S416:$FQ416)/COUNTIF($S$3:$FQ$3,$E416+3)</f>
        <v>2.34166666666667</v>
      </c>
      <c r="P416" s="27" t="n">
        <f aca="false">SUMIF($S$3:$FQ$3,$E416+4,$S416:$FQ416)/COUNTIF($S$3:$FQ$3,$E416+4)</f>
        <v>2.44666666666667</v>
      </c>
      <c r="Q416" s="27" t="n">
        <f aca="false">SUMIF($S$3:$FQ$3,$E416+5,$S416:$FQ416)/COUNTIF($S$3:$FQ$3,$E416+5)</f>
        <v>2.55666666666667</v>
      </c>
      <c r="R416" s="28" t="n">
        <v>34572</v>
      </c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30"/>
      <c r="AK416" s="29"/>
      <c r="AL416" s="29" t="n">
        <v>1.484</v>
      </c>
      <c r="AM416" s="29" t="n">
        <v>1.617</v>
      </c>
      <c r="AN416" s="29" t="n">
        <v>1.842</v>
      </c>
      <c r="AO416" s="29" t="n">
        <v>2.118</v>
      </c>
      <c r="AP416" s="29" t="n">
        <v>2.13</v>
      </c>
      <c r="AQ416" s="29" t="n">
        <v>2.068</v>
      </c>
      <c r="AR416" s="29" t="n">
        <v>2.028</v>
      </c>
      <c r="AS416" s="29" t="n">
        <v>2.005</v>
      </c>
      <c r="AT416" s="29" t="n">
        <v>2.006</v>
      </c>
      <c r="AU416" s="29" t="n">
        <v>2.008</v>
      </c>
      <c r="AV416" s="29" t="n">
        <v>2.013</v>
      </c>
      <c r="AW416" s="29" t="n">
        <v>2.028</v>
      </c>
      <c r="AX416" s="29" t="n">
        <v>2.058</v>
      </c>
      <c r="AY416" s="29" t="n">
        <v>2.108</v>
      </c>
      <c r="AZ416" s="29" t="n">
        <v>2.223</v>
      </c>
      <c r="BA416" s="29" t="n">
        <v>2.338</v>
      </c>
      <c r="BB416" s="29" t="n">
        <v>2.343</v>
      </c>
      <c r="BC416" s="29" t="n">
        <v>2.26</v>
      </c>
      <c r="BD416" s="29" t="n">
        <v>2.19</v>
      </c>
      <c r="BE416" s="29" t="n">
        <v>2.145</v>
      </c>
      <c r="BF416" s="29" t="n">
        <v>2.146</v>
      </c>
      <c r="BG416" s="29" t="n">
        <v>2.148</v>
      </c>
      <c r="BH416" s="29" t="n">
        <v>2.153</v>
      </c>
      <c r="BI416" s="29" t="n">
        <v>2.168</v>
      </c>
      <c r="BJ416" s="29" t="n">
        <v>2.198</v>
      </c>
      <c r="BK416" s="29" t="n">
        <v>2.248</v>
      </c>
      <c r="BL416" s="29" t="n">
        <v>2.363</v>
      </c>
      <c r="BM416" s="29" t="n">
        <v>2.478</v>
      </c>
      <c r="BN416" s="29" t="n">
        <v>2.448</v>
      </c>
      <c r="BO416" s="29" t="n">
        <v>2.365</v>
      </c>
      <c r="BP416" s="29" t="n">
        <v>2.295</v>
      </c>
      <c r="BQ416" s="29" t="n">
        <v>2.25</v>
      </c>
      <c r="BR416" s="29" t="n">
        <v>2.251</v>
      </c>
      <c r="BS416" s="29" t="n">
        <v>2.253</v>
      </c>
      <c r="BT416" s="29" t="n">
        <v>2.258</v>
      </c>
      <c r="BU416" s="29" t="n">
        <v>2.273</v>
      </c>
      <c r="BV416" s="29" t="n">
        <v>2.303</v>
      </c>
      <c r="BW416" s="29" t="n">
        <v>2.353</v>
      </c>
      <c r="BX416" s="29" t="n">
        <v>2.468</v>
      </c>
      <c r="BY416" s="29" t="n">
        <v>2.583</v>
      </c>
      <c r="BZ416" s="29" t="n">
        <v>2.553</v>
      </c>
      <c r="CA416" s="29" t="n">
        <v>2.47</v>
      </c>
      <c r="CB416" s="29" t="n">
        <v>2.4</v>
      </c>
      <c r="CC416" s="29" t="n">
        <v>2.355</v>
      </c>
      <c r="CD416" s="29" t="n">
        <v>2.356</v>
      </c>
      <c r="CE416" s="29" t="n">
        <v>2.358</v>
      </c>
      <c r="CF416" s="29" t="n">
        <v>2.363</v>
      </c>
      <c r="CG416" s="29" t="n">
        <v>2.378</v>
      </c>
      <c r="CH416" s="29" t="n">
        <v>2.408</v>
      </c>
      <c r="CI416" s="29" t="n">
        <v>2.458</v>
      </c>
      <c r="CJ416" s="29" t="n">
        <v>2.573</v>
      </c>
      <c r="CK416" s="29" t="n">
        <v>2.688</v>
      </c>
      <c r="CL416" s="29" t="n">
        <v>2.663</v>
      </c>
      <c r="CM416" s="29" t="n">
        <v>2.58</v>
      </c>
      <c r="CN416" s="29" t="n">
        <v>2.51</v>
      </c>
      <c r="CO416" s="29" t="n">
        <v>2.465</v>
      </c>
      <c r="CP416" s="29" t="n">
        <v>2.466</v>
      </c>
      <c r="CQ416" s="29" t="n">
        <v>2.468</v>
      </c>
      <c r="CR416" s="29" t="n">
        <v>2.473</v>
      </c>
      <c r="CS416" s="29" t="n">
        <v>2.488</v>
      </c>
      <c r="CT416" s="29" t="n">
        <v>2.518</v>
      </c>
      <c r="CU416" s="29" t="n">
        <v>2.568</v>
      </c>
      <c r="CV416" s="29" t="n">
        <v>2.683</v>
      </c>
      <c r="CW416" s="29" t="n">
        <v>2.798</v>
      </c>
      <c r="CX416" s="29" t="n">
        <v>2.7805</v>
      </c>
      <c r="CY416" s="29" t="n">
        <v>2.6975</v>
      </c>
      <c r="CZ416" s="29" t="n">
        <v>2.6275</v>
      </c>
      <c r="DA416" s="29" t="n">
        <v>2.5825</v>
      </c>
      <c r="DB416" s="29" t="n">
        <v>2.5835</v>
      </c>
      <c r="DC416" s="29" t="n">
        <v>2.5855</v>
      </c>
      <c r="DD416" s="29" t="n">
        <v>2.5905</v>
      </c>
      <c r="DE416" s="29" t="n">
        <v>2.6055</v>
      </c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12.75" hidden="true" customHeight="false" outlineLevel="0" collapsed="false">
      <c r="A417" s="0" t="n">
        <f aca="false">WEEKDAY(C417,2)</f>
        <v>1</v>
      </c>
      <c r="B417" s="0" t="n">
        <f aca="false">MONTH(C417)</f>
        <v>8</v>
      </c>
      <c r="C417" s="23" t="n">
        <v>34575</v>
      </c>
      <c r="D417" s="0" t="n">
        <f aca="false">MONTH(R417)</f>
        <v>8</v>
      </c>
      <c r="E417" s="0" t="n">
        <f aca="false">YEAR(R417)</f>
        <v>1994</v>
      </c>
      <c r="F417" s="35" t="n">
        <f aca="false">L417-K417</f>
        <v>0.4729</v>
      </c>
      <c r="G417" s="24" t="n">
        <f aca="false">N417-M417</f>
        <v>0.1405</v>
      </c>
      <c r="H417" s="24" t="n">
        <f aca="false">O417-N417</f>
        <v>0.105</v>
      </c>
      <c r="I417" s="24" t="n">
        <f aca="false">O417-M417</f>
        <v>0.2455</v>
      </c>
      <c r="J417" s="25" t="n">
        <f aca="false">VLOOKUP(C417,'Nymex hist.'!A:B,2,0)</f>
        <v>1.661</v>
      </c>
      <c r="K417" s="34" t="n">
        <f aca="false">AVERAGE(AG417:AM417)</f>
        <v>1.5725</v>
      </c>
      <c r="L417" s="34" t="n">
        <f aca="false">AVERAGE(AN417:AR417)</f>
        <v>2.0454</v>
      </c>
      <c r="M417" s="27" t="n">
        <f aca="false">SUMIF($S$3:$FQ$3,$E417+1,$S417:$FQ417)/COUNTIF($S$3:$FQ$3,$E417+1)</f>
        <v>2.08491666666667</v>
      </c>
      <c r="N417" s="27" t="n">
        <f aca="false">SUMIF($S$3:$FQ$3,$E417+2,$S417:$FQ417)/COUNTIF($S$3:$FQ$3,$E417+2)</f>
        <v>2.22541666666667</v>
      </c>
      <c r="O417" s="27" t="n">
        <f aca="false">SUMIF($S$3:$FQ$3,$E417+3,$S417:$FQ417)/COUNTIF($S$3:$FQ$3,$E417+3)</f>
        <v>2.33041666666667</v>
      </c>
      <c r="P417" s="27" t="n">
        <f aca="false">SUMIF($S$3:$FQ$3,$E417+4,$S417:$FQ417)/COUNTIF($S$3:$FQ$3,$E417+4)</f>
        <v>2.43541666666667</v>
      </c>
      <c r="Q417" s="27" t="n">
        <f aca="false">SUMIF($S$3:$FQ$3,$E417+5,$S417:$FQ417)/COUNTIF($S$3:$FQ$3,$E417+5)</f>
        <v>2.54541666666667</v>
      </c>
      <c r="R417" s="28" t="n">
        <v>34575</v>
      </c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30"/>
      <c r="AK417" s="29"/>
      <c r="AL417" s="29" t="n">
        <v>1.484</v>
      </c>
      <c r="AM417" s="29" t="n">
        <v>1.661</v>
      </c>
      <c r="AN417" s="29" t="n">
        <v>1.874</v>
      </c>
      <c r="AO417" s="29" t="n">
        <v>2.121</v>
      </c>
      <c r="AP417" s="29" t="n">
        <v>2.135</v>
      </c>
      <c r="AQ417" s="29" t="n">
        <v>2.07</v>
      </c>
      <c r="AR417" s="29" t="n">
        <v>2.027</v>
      </c>
      <c r="AS417" s="29" t="n">
        <v>2.005</v>
      </c>
      <c r="AT417" s="29" t="n">
        <v>2.006</v>
      </c>
      <c r="AU417" s="29" t="n">
        <v>2.008</v>
      </c>
      <c r="AV417" s="29" t="n">
        <v>2.013</v>
      </c>
      <c r="AW417" s="29" t="n">
        <v>2.028</v>
      </c>
      <c r="AX417" s="29" t="n">
        <v>2.058</v>
      </c>
      <c r="AY417" s="29" t="n">
        <v>2.108</v>
      </c>
      <c r="AZ417" s="29" t="n">
        <v>2.223</v>
      </c>
      <c r="BA417" s="29" t="n">
        <v>2.338</v>
      </c>
      <c r="BB417" s="29" t="n">
        <v>2.343</v>
      </c>
      <c r="BC417" s="29" t="n">
        <v>2.26</v>
      </c>
      <c r="BD417" s="29" t="n">
        <v>2.19</v>
      </c>
      <c r="BE417" s="29" t="n">
        <v>2.13</v>
      </c>
      <c r="BF417" s="29" t="n">
        <v>2.131</v>
      </c>
      <c r="BG417" s="29" t="n">
        <v>2.133</v>
      </c>
      <c r="BH417" s="29" t="n">
        <v>2.138</v>
      </c>
      <c r="BI417" s="29" t="n">
        <v>2.153</v>
      </c>
      <c r="BJ417" s="29" t="n">
        <v>2.183</v>
      </c>
      <c r="BK417" s="29" t="n">
        <v>2.233</v>
      </c>
      <c r="BL417" s="29" t="n">
        <v>2.348</v>
      </c>
      <c r="BM417" s="29" t="n">
        <v>2.463</v>
      </c>
      <c r="BN417" s="29" t="n">
        <v>2.448</v>
      </c>
      <c r="BO417" s="29" t="n">
        <v>2.365</v>
      </c>
      <c r="BP417" s="29" t="n">
        <v>2.295</v>
      </c>
      <c r="BQ417" s="29" t="n">
        <v>2.235</v>
      </c>
      <c r="BR417" s="29" t="n">
        <v>2.236</v>
      </c>
      <c r="BS417" s="29" t="n">
        <v>2.238</v>
      </c>
      <c r="BT417" s="29" t="n">
        <v>2.243</v>
      </c>
      <c r="BU417" s="29" t="n">
        <v>2.258</v>
      </c>
      <c r="BV417" s="29" t="n">
        <v>2.288</v>
      </c>
      <c r="BW417" s="29" t="n">
        <v>2.338</v>
      </c>
      <c r="BX417" s="29" t="n">
        <v>2.453</v>
      </c>
      <c r="BY417" s="29" t="n">
        <v>2.568</v>
      </c>
      <c r="BZ417" s="29" t="n">
        <v>2.553</v>
      </c>
      <c r="CA417" s="29" t="n">
        <v>2.47</v>
      </c>
      <c r="CB417" s="29" t="n">
        <v>2.4</v>
      </c>
      <c r="CC417" s="29" t="n">
        <v>2.34</v>
      </c>
      <c r="CD417" s="29" t="n">
        <v>2.341</v>
      </c>
      <c r="CE417" s="29" t="n">
        <v>2.343</v>
      </c>
      <c r="CF417" s="29" t="n">
        <v>2.348</v>
      </c>
      <c r="CG417" s="29" t="n">
        <v>2.363</v>
      </c>
      <c r="CH417" s="29" t="n">
        <v>2.393</v>
      </c>
      <c r="CI417" s="29" t="n">
        <v>2.443</v>
      </c>
      <c r="CJ417" s="29" t="n">
        <v>2.558</v>
      </c>
      <c r="CK417" s="29" t="n">
        <v>2.673</v>
      </c>
      <c r="CL417" s="29" t="n">
        <v>2.663</v>
      </c>
      <c r="CM417" s="29" t="n">
        <v>2.58</v>
      </c>
      <c r="CN417" s="29" t="n">
        <v>2.51</v>
      </c>
      <c r="CO417" s="29" t="n">
        <v>2.45</v>
      </c>
      <c r="CP417" s="29" t="n">
        <v>2.451</v>
      </c>
      <c r="CQ417" s="29" t="n">
        <v>2.453</v>
      </c>
      <c r="CR417" s="29" t="n">
        <v>2.458</v>
      </c>
      <c r="CS417" s="29" t="n">
        <v>2.473</v>
      </c>
      <c r="CT417" s="29" t="n">
        <v>2.503</v>
      </c>
      <c r="CU417" s="29" t="n">
        <v>2.553</v>
      </c>
      <c r="CV417" s="29" t="n">
        <v>2.668</v>
      </c>
      <c r="CW417" s="29" t="n">
        <v>2.783</v>
      </c>
      <c r="CX417" s="29" t="n">
        <v>2.7805</v>
      </c>
      <c r="CY417" s="29" t="n">
        <v>2.6975</v>
      </c>
      <c r="CZ417" s="29" t="n">
        <v>2.6275</v>
      </c>
      <c r="DA417" s="29" t="n">
        <v>2.5675</v>
      </c>
      <c r="DB417" s="29" t="n">
        <v>2.5685</v>
      </c>
      <c r="DC417" s="29" t="n">
        <v>2.5705</v>
      </c>
      <c r="DD417" s="29" t="n">
        <v>2.5755</v>
      </c>
      <c r="DE417" s="29" t="n">
        <v>2.5905</v>
      </c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</row>
    <row r="418" customFormat="false" ht="12.75" hidden="true" customHeight="false" outlineLevel="0" collapsed="false">
      <c r="A418" s="0" t="n">
        <f aca="false">WEEKDAY(C418,2)</f>
        <v>2</v>
      </c>
      <c r="B418" s="0" t="n">
        <f aca="false">MONTH(C418)</f>
        <v>8</v>
      </c>
      <c r="C418" s="23" t="n">
        <v>34576</v>
      </c>
      <c r="D418" s="0" t="n">
        <f aca="false">MONTH(R418)</f>
        <v>8</v>
      </c>
      <c r="E418" s="0" t="n">
        <f aca="false">YEAR(R418)</f>
        <v>1994</v>
      </c>
      <c r="F418" s="35" t="n">
        <f aca="false">L418-K418</f>
        <v>0.4783</v>
      </c>
      <c r="G418" s="24" t="n">
        <f aca="false">N418-M418</f>
        <v>0.1405</v>
      </c>
      <c r="H418" s="24" t="n">
        <f aca="false">O418-N418</f>
        <v>0.105</v>
      </c>
      <c r="I418" s="24" t="n">
        <f aca="false">O418-M418</f>
        <v>0.2455</v>
      </c>
      <c r="J418" s="25" t="n">
        <f aca="false">VLOOKUP(C418,'Nymex hist.'!A:B,2,0)</f>
        <v>1.601</v>
      </c>
      <c r="K418" s="34" t="n">
        <f aca="false">AVERAGE(AG418:AM418)</f>
        <v>1.5425</v>
      </c>
      <c r="L418" s="34" t="n">
        <f aca="false">AVERAGE(AN418:AR418)</f>
        <v>2.0208</v>
      </c>
      <c r="M418" s="27" t="n">
        <f aca="false">SUMIF($S$3:$FQ$3,$E418+1,$S418:$FQ418)/COUNTIF($S$3:$FQ$3,$E418+1)</f>
        <v>2.06616666666667</v>
      </c>
      <c r="N418" s="27" t="n">
        <f aca="false">SUMIF($S$3:$FQ$3,$E418+2,$S418:$FQ418)/COUNTIF($S$3:$FQ$3,$E418+2)</f>
        <v>2.20666666666667</v>
      </c>
      <c r="O418" s="27" t="n">
        <f aca="false">SUMIF($S$3:$FQ$3,$E418+3,$S418:$FQ418)/COUNTIF($S$3:$FQ$3,$E418+3)</f>
        <v>2.31166666666667</v>
      </c>
      <c r="P418" s="27" t="n">
        <f aca="false">SUMIF($S$3:$FQ$3,$E418+4,$S418:$FQ418)/COUNTIF($S$3:$FQ$3,$E418+4)</f>
        <v>2.41666666666667</v>
      </c>
      <c r="Q418" s="27" t="n">
        <f aca="false">SUMIF($S$3:$FQ$3,$E418+5,$S418:$FQ418)/COUNTIF($S$3:$FQ$3,$E418+5)</f>
        <v>2.52666666666667</v>
      </c>
      <c r="R418" s="28" t="n">
        <v>34576</v>
      </c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30"/>
      <c r="AK418" s="29"/>
      <c r="AL418" s="29" t="n">
        <v>1.484</v>
      </c>
      <c r="AM418" s="29" t="n">
        <v>1.601</v>
      </c>
      <c r="AN418" s="29" t="n">
        <v>1.837</v>
      </c>
      <c r="AO418" s="29" t="n">
        <v>2.089</v>
      </c>
      <c r="AP418" s="29" t="n">
        <v>2.117</v>
      </c>
      <c r="AQ418" s="29" t="n">
        <v>2.052</v>
      </c>
      <c r="AR418" s="29" t="n">
        <v>2.009</v>
      </c>
      <c r="AS418" s="29" t="n">
        <v>1.987</v>
      </c>
      <c r="AT418" s="29" t="n">
        <v>1.988</v>
      </c>
      <c r="AU418" s="29" t="n">
        <v>1.989</v>
      </c>
      <c r="AV418" s="29" t="n">
        <v>1.993</v>
      </c>
      <c r="AW418" s="29" t="n">
        <v>2.008</v>
      </c>
      <c r="AX418" s="29" t="n">
        <v>2.038</v>
      </c>
      <c r="AY418" s="29" t="n">
        <v>2.088</v>
      </c>
      <c r="AZ418" s="29" t="n">
        <v>2.205</v>
      </c>
      <c r="BA418" s="29" t="n">
        <v>2.32</v>
      </c>
      <c r="BB418" s="29" t="n">
        <v>2.325</v>
      </c>
      <c r="BC418" s="29" t="n">
        <v>2.242</v>
      </c>
      <c r="BD418" s="29" t="n">
        <v>2.172</v>
      </c>
      <c r="BE418" s="29" t="n">
        <v>2.112</v>
      </c>
      <c r="BF418" s="29" t="n">
        <v>2.113</v>
      </c>
      <c r="BG418" s="29" t="n">
        <v>2.114</v>
      </c>
      <c r="BH418" s="29" t="n">
        <v>2.118</v>
      </c>
      <c r="BI418" s="29" t="n">
        <v>2.133</v>
      </c>
      <c r="BJ418" s="29" t="n">
        <v>2.163</v>
      </c>
      <c r="BK418" s="29" t="n">
        <v>2.213</v>
      </c>
      <c r="BL418" s="29" t="n">
        <v>2.33</v>
      </c>
      <c r="BM418" s="29" t="n">
        <v>2.445</v>
      </c>
      <c r="BN418" s="29" t="n">
        <v>2.43</v>
      </c>
      <c r="BO418" s="29" t="n">
        <v>2.347</v>
      </c>
      <c r="BP418" s="29" t="n">
        <v>2.277</v>
      </c>
      <c r="BQ418" s="29" t="n">
        <v>2.217</v>
      </c>
      <c r="BR418" s="29" t="n">
        <v>2.218</v>
      </c>
      <c r="BS418" s="29" t="n">
        <v>2.219</v>
      </c>
      <c r="BT418" s="29" t="n">
        <v>2.223</v>
      </c>
      <c r="BU418" s="29" t="n">
        <v>2.238</v>
      </c>
      <c r="BV418" s="29" t="n">
        <v>2.268</v>
      </c>
      <c r="BW418" s="29" t="n">
        <v>2.318</v>
      </c>
      <c r="BX418" s="29" t="n">
        <v>2.435</v>
      </c>
      <c r="BY418" s="29" t="n">
        <v>2.55</v>
      </c>
      <c r="BZ418" s="29" t="n">
        <v>2.535</v>
      </c>
      <c r="CA418" s="29" t="n">
        <v>2.452</v>
      </c>
      <c r="CB418" s="29" t="n">
        <v>2.382</v>
      </c>
      <c r="CC418" s="29" t="n">
        <v>2.322</v>
      </c>
      <c r="CD418" s="29" t="n">
        <v>2.323</v>
      </c>
      <c r="CE418" s="29" t="n">
        <v>2.324</v>
      </c>
      <c r="CF418" s="29" t="n">
        <v>2.328</v>
      </c>
      <c r="CG418" s="29" t="n">
        <v>2.343</v>
      </c>
      <c r="CH418" s="29" t="n">
        <v>2.373</v>
      </c>
      <c r="CI418" s="29" t="n">
        <v>2.423</v>
      </c>
      <c r="CJ418" s="29" t="n">
        <v>2.54</v>
      </c>
      <c r="CK418" s="29" t="n">
        <v>2.655</v>
      </c>
      <c r="CL418" s="29" t="n">
        <v>2.645</v>
      </c>
      <c r="CM418" s="29" t="n">
        <v>2.562</v>
      </c>
      <c r="CN418" s="29" t="n">
        <v>2.492</v>
      </c>
      <c r="CO418" s="29" t="n">
        <v>2.432</v>
      </c>
      <c r="CP418" s="29" t="n">
        <v>2.433</v>
      </c>
      <c r="CQ418" s="29" t="n">
        <v>2.434</v>
      </c>
      <c r="CR418" s="29" t="n">
        <v>2.438</v>
      </c>
      <c r="CS418" s="29" t="n">
        <v>2.453</v>
      </c>
      <c r="CT418" s="29" t="n">
        <v>2.483</v>
      </c>
      <c r="CU418" s="29" t="n">
        <v>2.533</v>
      </c>
      <c r="CV418" s="29" t="n">
        <v>2.65</v>
      </c>
      <c r="CW418" s="29" t="n">
        <v>2.765</v>
      </c>
      <c r="CX418" s="29" t="n">
        <v>2.7625</v>
      </c>
      <c r="CY418" s="29" t="n">
        <v>2.6795</v>
      </c>
      <c r="CZ418" s="29" t="n">
        <v>2.6095</v>
      </c>
      <c r="DA418" s="29" t="n">
        <v>2.5495</v>
      </c>
      <c r="DB418" s="29" t="n">
        <v>2.5505</v>
      </c>
      <c r="DC418" s="29" t="n">
        <v>2.5515</v>
      </c>
      <c r="DD418" s="29" t="n">
        <v>2.5555</v>
      </c>
      <c r="DE418" s="29" t="n">
        <v>2.5705</v>
      </c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12.75" hidden="true" customHeight="false" outlineLevel="0" collapsed="false">
      <c r="A419" s="0" t="n">
        <f aca="false">WEEKDAY(C419,2)</f>
        <v>3</v>
      </c>
      <c r="B419" s="0" t="n">
        <f aca="false">MONTH(C419)</f>
        <v>8</v>
      </c>
      <c r="C419" s="23" t="n">
        <v>34577</v>
      </c>
      <c r="D419" s="0" t="n">
        <f aca="false">MONTH(R419)</f>
        <v>8</v>
      </c>
      <c r="E419" s="0" t="n">
        <f aca="false">YEAR(R419)</f>
        <v>1994</v>
      </c>
      <c r="F419" s="35" t="n">
        <f aca="false">L419-K419</f>
        <v>0.4654</v>
      </c>
      <c r="G419" s="24" t="n">
        <f aca="false">N419-M419</f>
        <v>0.140916666666667</v>
      </c>
      <c r="H419" s="24" t="n">
        <f aca="false">O419-N419</f>
        <v>0.11</v>
      </c>
      <c r="I419" s="24" t="n">
        <f aca="false">O419-M419</f>
        <v>0.250916666666666</v>
      </c>
      <c r="J419" s="25" t="n">
        <f aca="false">VLOOKUP(C419,'Nymex hist.'!A:B,2,0)</f>
        <v>1.586</v>
      </c>
      <c r="K419" s="34" t="n">
        <f aca="false">AVERAGE(AG419:AM419)</f>
        <v>1.535</v>
      </c>
      <c r="L419" s="34" t="n">
        <f aca="false">AVERAGE(AN419:AR419)</f>
        <v>2.0004</v>
      </c>
      <c r="M419" s="27" t="n">
        <f aca="false">SUMIF($S$3:$FQ$3,$E419+1,$S419:$FQ419)/COUNTIF($S$3:$FQ$3,$E419+1)</f>
        <v>2.04416666666667</v>
      </c>
      <c r="N419" s="27" t="n">
        <f aca="false">SUMIF($S$3:$FQ$3,$E419+2,$S419:$FQ419)/COUNTIF($S$3:$FQ$3,$E419+2)</f>
        <v>2.18508333333333</v>
      </c>
      <c r="O419" s="27" t="n">
        <f aca="false">SUMIF($S$3:$FQ$3,$E419+3,$S419:$FQ419)/COUNTIF($S$3:$FQ$3,$E419+3)</f>
        <v>2.29508333333333</v>
      </c>
      <c r="P419" s="27" t="n">
        <f aca="false">SUMIF($S$3:$FQ$3,$E419+4,$S419:$FQ419)/COUNTIF($S$3:$FQ$3,$E419+4)</f>
        <v>2.40508333333333</v>
      </c>
      <c r="Q419" s="27" t="n">
        <f aca="false">SUMIF($S$3:$FQ$3,$E419+5,$S419:$FQ419)/COUNTIF($S$3:$FQ$3,$E419+5)</f>
        <v>2.51508333333333</v>
      </c>
      <c r="R419" s="28" t="n">
        <v>34577</v>
      </c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30"/>
      <c r="AK419" s="29"/>
      <c r="AL419" s="29" t="n">
        <v>1.484</v>
      </c>
      <c r="AM419" s="29" t="n">
        <v>1.586</v>
      </c>
      <c r="AN419" s="29" t="n">
        <v>1.825</v>
      </c>
      <c r="AO419" s="29" t="n">
        <v>2.065</v>
      </c>
      <c r="AP419" s="29" t="n">
        <v>2.095</v>
      </c>
      <c r="AQ419" s="29" t="n">
        <v>2.03</v>
      </c>
      <c r="AR419" s="29" t="n">
        <v>1.987</v>
      </c>
      <c r="AS419" s="29" t="n">
        <v>1.965</v>
      </c>
      <c r="AT419" s="29" t="n">
        <v>1.966</v>
      </c>
      <c r="AU419" s="29" t="n">
        <v>1.967</v>
      </c>
      <c r="AV419" s="29" t="n">
        <v>1.971</v>
      </c>
      <c r="AW419" s="29" t="n">
        <v>1.986</v>
      </c>
      <c r="AX419" s="29" t="n">
        <v>2.016</v>
      </c>
      <c r="AY419" s="29" t="n">
        <v>2.066</v>
      </c>
      <c r="AZ419" s="29" t="n">
        <v>2.183</v>
      </c>
      <c r="BA419" s="29" t="n">
        <v>2.298</v>
      </c>
      <c r="BB419" s="29" t="n">
        <v>2.303</v>
      </c>
      <c r="BC419" s="29" t="n">
        <v>2.22</v>
      </c>
      <c r="BD419" s="29" t="n">
        <v>2.155</v>
      </c>
      <c r="BE419" s="29" t="n">
        <v>2.09</v>
      </c>
      <c r="BF419" s="29" t="n">
        <v>2.091</v>
      </c>
      <c r="BG419" s="29" t="n">
        <v>2.092</v>
      </c>
      <c r="BH419" s="29" t="n">
        <v>2.096</v>
      </c>
      <c r="BI419" s="29" t="n">
        <v>2.111</v>
      </c>
      <c r="BJ419" s="29" t="n">
        <v>2.141</v>
      </c>
      <c r="BK419" s="29" t="n">
        <v>2.191</v>
      </c>
      <c r="BL419" s="29" t="n">
        <v>2.308</v>
      </c>
      <c r="BM419" s="29" t="n">
        <v>2.423</v>
      </c>
      <c r="BN419" s="29" t="n">
        <v>2.413</v>
      </c>
      <c r="BO419" s="29" t="n">
        <v>2.33</v>
      </c>
      <c r="BP419" s="29" t="n">
        <v>2.265</v>
      </c>
      <c r="BQ419" s="29" t="n">
        <v>2.2</v>
      </c>
      <c r="BR419" s="29" t="n">
        <v>2.201</v>
      </c>
      <c r="BS419" s="29" t="n">
        <v>2.202</v>
      </c>
      <c r="BT419" s="29" t="n">
        <v>2.206</v>
      </c>
      <c r="BU419" s="29" t="n">
        <v>2.221</v>
      </c>
      <c r="BV419" s="29" t="n">
        <v>2.251</v>
      </c>
      <c r="BW419" s="29" t="n">
        <v>2.301</v>
      </c>
      <c r="BX419" s="29" t="n">
        <v>2.418</v>
      </c>
      <c r="BY419" s="29" t="n">
        <v>2.533</v>
      </c>
      <c r="BZ419" s="29" t="n">
        <v>2.523</v>
      </c>
      <c r="CA419" s="29" t="n">
        <v>2.44</v>
      </c>
      <c r="CB419" s="29" t="n">
        <v>2.375</v>
      </c>
      <c r="CC419" s="29" t="n">
        <v>2.31</v>
      </c>
      <c r="CD419" s="29" t="n">
        <v>2.311</v>
      </c>
      <c r="CE419" s="29" t="n">
        <v>2.312</v>
      </c>
      <c r="CF419" s="29" t="n">
        <v>2.316</v>
      </c>
      <c r="CG419" s="29" t="n">
        <v>2.331</v>
      </c>
      <c r="CH419" s="29" t="n">
        <v>2.361</v>
      </c>
      <c r="CI419" s="29" t="n">
        <v>2.411</v>
      </c>
      <c r="CJ419" s="29" t="n">
        <v>2.528</v>
      </c>
      <c r="CK419" s="29" t="n">
        <v>2.643</v>
      </c>
      <c r="CL419" s="29" t="n">
        <v>2.633</v>
      </c>
      <c r="CM419" s="29" t="n">
        <v>2.55</v>
      </c>
      <c r="CN419" s="29" t="n">
        <v>2.485</v>
      </c>
      <c r="CO419" s="29" t="n">
        <v>2.42</v>
      </c>
      <c r="CP419" s="29" t="n">
        <v>2.421</v>
      </c>
      <c r="CQ419" s="29" t="n">
        <v>2.422</v>
      </c>
      <c r="CR419" s="29" t="n">
        <v>2.426</v>
      </c>
      <c r="CS419" s="29" t="n">
        <v>2.441</v>
      </c>
      <c r="CT419" s="29" t="n">
        <v>2.471</v>
      </c>
      <c r="CU419" s="29" t="n">
        <v>2.521</v>
      </c>
      <c r="CV419" s="29" t="n">
        <v>2.638</v>
      </c>
      <c r="CW419" s="29" t="n">
        <v>2.753</v>
      </c>
      <c r="CX419" s="29" t="n">
        <v>2.7505</v>
      </c>
      <c r="CY419" s="29" t="n">
        <v>2.6675</v>
      </c>
      <c r="CZ419" s="29" t="n">
        <v>2.6025</v>
      </c>
      <c r="DA419" s="29" t="n">
        <v>2.5375</v>
      </c>
      <c r="DB419" s="29" t="n">
        <v>2.5385</v>
      </c>
      <c r="DC419" s="29" t="n">
        <v>2.5395</v>
      </c>
      <c r="DD419" s="29" t="n">
        <v>2.5435</v>
      </c>
      <c r="DE419" s="29" t="n">
        <v>2.5585</v>
      </c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12.75" hidden="false" customHeight="false" outlineLevel="0" collapsed="false">
      <c r="A420" s="1" t="n">
        <f aca="false">WEEKDAY(C420,2)</f>
        <v>4</v>
      </c>
      <c r="B420" s="1" t="n">
        <f aca="false">MONTH(C420)</f>
        <v>9</v>
      </c>
      <c r="C420" s="23" t="n">
        <v>34578</v>
      </c>
      <c r="D420" s="0" t="n">
        <f aca="false">MONTH(R420)</f>
        <v>9</v>
      </c>
      <c r="E420" s="0" t="n">
        <f aca="false">YEAR(R420)</f>
        <v>1994</v>
      </c>
      <c r="F420" s="3" t="n">
        <f aca="false">L420-K420</f>
        <v>0.4016</v>
      </c>
      <c r="G420" s="3" t="n">
        <f aca="false">N420-M420</f>
        <v>0.142583333333334</v>
      </c>
      <c r="H420" s="3" t="n">
        <f aca="false">O420-N420</f>
        <v>0.11</v>
      </c>
      <c r="I420" s="3" t="n">
        <f aca="false">O420-M420</f>
        <v>0.252583333333333</v>
      </c>
      <c r="J420" s="4" t="n">
        <f aca="false">VLOOKUP(C420,'Nymex hist.'!A:B,2,0)</f>
        <v>1.596</v>
      </c>
      <c r="K420" s="4" t="n">
        <f aca="false">AVERAGE(AG420:AM420)</f>
        <v>1.596</v>
      </c>
      <c r="L420" s="4" t="n">
        <f aca="false">AVERAGE(AN420:AR420)</f>
        <v>1.9976</v>
      </c>
      <c r="M420" s="4" t="n">
        <f aca="false">SUMIF($S$3:$FQ$3,$E420+1,$S420:$FQ420)/COUNTIF($S$3:$FQ$3,$E420+1)</f>
        <v>2.041</v>
      </c>
      <c r="N420" s="4" t="n">
        <f aca="false">SUMIF($S$3:$FQ$3,$E420+2,$S420:$FQ420)/COUNTIF($S$3:$FQ$3,$E420+2)</f>
        <v>2.18358333333333</v>
      </c>
      <c r="O420" s="4" t="n">
        <f aca="false">SUMIF($S$3:$FQ$3,$E420+3,$S420:$FQ420)/COUNTIF($S$3:$FQ$3,$E420+3)</f>
        <v>2.29358333333333</v>
      </c>
      <c r="P420" s="4" t="n">
        <f aca="false">SUMIF($S$3:$FQ$3,$E420+4,$S420:$FQ420)/COUNTIF($S$3:$FQ$3,$E420+4)</f>
        <v>2.40358333333333</v>
      </c>
      <c r="Q420" s="4" t="n">
        <f aca="false">SUMIF($S$3:$FQ$3,$E420+5,$S420:$FQ420)/COUNTIF($S$3:$FQ$3,$E420+5)</f>
        <v>2.51358333333333</v>
      </c>
      <c r="R420" s="21" t="n">
        <v>34578</v>
      </c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7"/>
      <c r="AK420" s="32"/>
      <c r="AL420" s="32"/>
      <c r="AM420" s="32" t="n">
        <v>1.596</v>
      </c>
      <c r="AN420" s="32" t="n">
        <v>1.832</v>
      </c>
      <c r="AO420" s="32" t="n">
        <v>2.055</v>
      </c>
      <c r="AP420" s="32" t="n">
        <v>2.09</v>
      </c>
      <c r="AQ420" s="32" t="n">
        <v>2.027</v>
      </c>
      <c r="AR420" s="32" t="n">
        <v>1.984</v>
      </c>
      <c r="AS420" s="32" t="n">
        <v>1.962</v>
      </c>
      <c r="AT420" s="32" t="n">
        <v>1.963</v>
      </c>
      <c r="AU420" s="32" t="n">
        <v>1.964</v>
      </c>
      <c r="AV420" s="32" t="n">
        <v>1.968</v>
      </c>
      <c r="AW420" s="32" t="n">
        <v>1.983</v>
      </c>
      <c r="AX420" s="32" t="n">
        <v>2.013</v>
      </c>
      <c r="AY420" s="32" t="n">
        <v>2.063</v>
      </c>
      <c r="AZ420" s="32" t="n">
        <v>2.18</v>
      </c>
      <c r="BA420" s="32" t="n">
        <v>2.295</v>
      </c>
      <c r="BB420" s="32" t="n">
        <v>2.3</v>
      </c>
      <c r="BC420" s="32" t="n">
        <v>2.217</v>
      </c>
      <c r="BD420" s="32" t="n">
        <v>2.152</v>
      </c>
      <c r="BE420" s="32" t="n">
        <v>2.089</v>
      </c>
      <c r="BF420" s="32" t="n">
        <v>2.09</v>
      </c>
      <c r="BG420" s="32" t="n">
        <v>2.091</v>
      </c>
      <c r="BH420" s="32" t="n">
        <v>2.095</v>
      </c>
      <c r="BI420" s="32" t="n">
        <v>2.11</v>
      </c>
      <c r="BJ420" s="32" t="n">
        <v>2.14</v>
      </c>
      <c r="BK420" s="32" t="n">
        <v>2.19</v>
      </c>
      <c r="BL420" s="32" t="n">
        <v>2.307</v>
      </c>
      <c r="BM420" s="32" t="n">
        <v>2.422</v>
      </c>
      <c r="BN420" s="32" t="n">
        <v>2.41</v>
      </c>
      <c r="BO420" s="32" t="n">
        <v>2.327</v>
      </c>
      <c r="BP420" s="32" t="n">
        <v>2.262</v>
      </c>
      <c r="BQ420" s="32" t="n">
        <v>2.199</v>
      </c>
      <c r="BR420" s="32" t="n">
        <v>2.2</v>
      </c>
      <c r="BS420" s="32" t="n">
        <v>2.201</v>
      </c>
      <c r="BT420" s="32" t="n">
        <v>2.205</v>
      </c>
      <c r="BU420" s="32" t="n">
        <v>2.22</v>
      </c>
      <c r="BV420" s="32" t="n">
        <v>2.25</v>
      </c>
      <c r="BW420" s="32" t="n">
        <v>2.3</v>
      </c>
      <c r="BX420" s="32" t="n">
        <v>2.417</v>
      </c>
      <c r="BY420" s="32" t="n">
        <v>2.532</v>
      </c>
      <c r="BZ420" s="32" t="n">
        <v>2.52</v>
      </c>
      <c r="CA420" s="32" t="n">
        <v>2.437</v>
      </c>
      <c r="CB420" s="32" t="n">
        <v>2.372</v>
      </c>
      <c r="CC420" s="32" t="n">
        <v>2.309</v>
      </c>
      <c r="CD420" s="32" t="n">
        <v>2.31</v>
      </c>
      <c r="CE420" s="32" t="n">
        <v>2.311</v>
      </c>
      <c r="CF420" s="32" t="n">
        <v>2.315</v>
      </c>
      <c r="CG420" s="32" t="n">
        <v>2.33</v>
      </c>
      <c r="CH420" s="32" t="n">
        <v>2.36</v>
      </c>
      <c r="CI420" s="32" t="n">
        <v>2.41</v>
      </c>
      <c r="CJ420" s="32" t="n">
        <v>2.527</v>
      </c>
      <c r="CK420" s="32" t="n">
        <v>2.642</v>
      </c>
      <c r="CL420" s="32" t="n">
        <v>2.63</v>
      </c>
      <c r="CM420" s="32" t="n">
        <v>2.547</v>
      </c>
      <c r="CN420" s="32" t="n">
        <v>2.482</v>
      </c>
      <c r="CO420" s="32" t="n">
        <v>2.419</v>
      </c>
      <c r="CP420" s="32" t="n">
        <v>2.42</v>
      </c>
      <c r="CQ420" s="32" t="n">
        <v>2.421</v>
      </c>
      <c r="CR420" s="32" t="n">
        <v>2.425</v>
      </c>
      <c r="CS420" s="32" t="n">
        <v>2.44</v>
      </c>
      <c r="CT420" s="32" t="n">
        <v>2.47</v>
      </c>
      <c r="CU420" s="32" t="n">
        <v>2.52</v>
      </c>
      <c r="CV420" s="32" t="n">
        <v>2.637</v>
      </c>
      <c r="CW420" s="32" t="n">
        <v>2.752</v>
      </c>
      <c r="CX420" s="32" t="n">
        <v>2.75</v>
      </c>
      <c r="CY420" s="32" t="n">
        <v>2.667</v>
      </c>
      <c r="CZ420" s="32" t="n">
        <v>2.602</v>
      </c>
      <c r="DA420" s="32" t="n">
        <v>2.539</v>
      </c>
      <c r="DB420" s="32" t="n">
        <v>2.54</v>
      </c>
      <c r="DC420" s="32" t="n">
        <v>2.541</v>
      </c>
      <c r="DD420" s="32" t="n">
        <v>2.545</v>
      </c>
      <c r="DE420" s="32" t="n">
        <v>2.56</v>
      </c>
      <c r="DF420" s="32" t="n">
        <v>2.59</v>
      </c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</row>
    <row r="421" customFormat="false" ht="12.75" hidden="true" customHeight="false" outlineLevel="0" collapsed="false">
      <c r="A421" s="0" t="n">
        <f aca="false">WEEKDAY(C421,2)</f>
        <v>5</v>
      </c>
      <c r="B421" s="0" t="n">
        <f aca="false">MONTH(C421)</f>
        <v>9</v>
      </c>
      <c r="C421" s="23" t="n">
        <v>34579</v>
      </c>
      <c r="D421" s="0" t="n">
        <f aca="false">MONTH(R421)</f>
        <v>9</v>
      </c>
      <c r="E421" s="0" t="n">
        <f aca="false">YEAR(R421)</f>
        <v>1994</v>
      </c>
      <c r="F421" s="35" t="n">
        <f aca="false">L421-K421</f>
        <v>0.421</v>
      </c>
      <c r="G421" s="24" t="n">
        <f aca="false">N421-M421</f>
        <v>0.144583333333333</v>
      </c>
      <c r="H421" s="24" t="n">
        <f aca="false">O421-N421</f>
        <v>0.11</v>
      </c>
      <c r="I421" s="24" t="n">
        <f aca="false">O421-M421</f>
        <v>0.254583333333334</v>
      </c>
      <c r="J421" s="25" t="n">
        <f aca="false">VLOOKUP(C421,'Nymex hist.'!A:B,2,0)</f>
        <v>1.56</v>
      </c>
      <c r="K421" s="34" t="n">
        <f aca="false">AVERAGE(AG421:AM421)</f>
        <v>1.56</v>
      </c>
      <c r="L421" s="34" t="n">
        <f aca="false">AVERAGE(AN421:AR421)</f>
        <v>1.981</v>
      </c>
      <c r="M421" s="27" t="n">
        <f aca="false">SUMIF($S$3:$FQ$3,$E421+1,$S421:$FQ421)/COUNTIF($S$3:$FQ$3,$E421+1)</f>
        <v>2.02941666666667</v>
      </c>
      <c r="N421" s="27" t="n">
        <f aca="false">SUMIF($S$3:$FQ$3,$E421+2,$S421:$FQ421)/COUNTIF($S$3:$FQ$3,$E421+2)</f>
        <v>2.174</v>
      </c>
      <c r="O421" s="27" t="n">
        <f aca="false">SUMIF($S$3:$FQ$3,$E421+3,$S421:$FQ421)/COUNTIF($S$3:$FQ$3,$E421+3)</f>
        <v>2.284</v>
      </c>
      <c r="P421" s="27" t="n">
        <f aca="false">SUMIF($S$3:$FQ$3,$E421+4,$S421:$FQ421)/COUNTIF($S$3:$FQ$3,$E421+4)</f>
        <v>2.399</v>
      </c>
      <c r="Q421" s="27" t="n">
        <f aca="false">SUMIF($S$3:$FQ$3,$E421+5,$S421:$FQ421)/COUNTIF($S$3:$FQ$3,$E421+5)</f>
        <v>2.519</v>
      </c>
      <c r="R421" s="28" t="n">
        <v>34579</v>
      </c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30"/>
      <c r="AK421" s="29"/>
      <c r="AL421" s="29"/>
      <c r="AM421" s="29" t="n">
        <v>1.56</v>
      </c>
      <c r="AN421" s="29" t="n">
        <v>1.808</v>
      </c>
      <c r="AO421" s="29" t="n">
        <v>2.032</v>
      </c>
      <c r="AP421" s="29" t="n">
        <v>2.075</v>
      </c>
      <c r="AQ421" s="29" t="n">
        <v>2.015</v>
      </c>
      <c r="AR421" s="29" t="n">
        <v>1.975</v>
      </c>
      <c r="AS421" s="29" t="n">
        <v>1.953</v>
      </c>
      <c r="AT421" s="29" t="n">
        <v>1.954</v>
      </c>
      <c r="AU421" s="29" t="n">
        <v>1.955</v>
      </c>
      <c r="AV421" s="29" t="n">
        <v>1.957</v>
      </c>
      <c r="AW421" s="29" t="n">
        <v>1.97</v>
      </c>
      <c r="AX421" s="29" t="n">
        <v>2</v>
      </c>
      <c r="AY421" s="29" t="n">
        <v>2.05</v>
      </c>
      <c r="AZ421" s="29" t="n">
        <v>2.167</v>
      </c>
      <c r="BA421" s="29" t="n">
        <v>2.282</v>
      </c>
      <c r="BB421" s="29" t="n">
        <v>2.287</v>
      </c>
      <c r="BC421" s="29" t="n">
        <v>2.204</v>
      </c>
      <c r="BD421" s="29" t="n">
        <v>2.139</v>
      </c>
      <c r="BE421" s="29" t="n">
        <v>2.083</v>
      </c>
      <c r="BF421" s="29" t="n">
        <v>2.084</v>
      </c>
      <c r="BG421" s="29" t="n">
        <v>2.085</v>
      </c>
      <c r="BH421" s="29" t="n">
        <v>2.087</v>
      </c>
      <c r="BI421" s="29" t="n">
        <v>2.1</v>
      </c>
      <c r="BJ421" s="29" t="n">
        <v>2.13</v>
      </c>
      <c r="BK421" s="29" t="n">
        <v>2.18</v>
      </c>
      <c r="BL421" s="29" t="n">
        <v>2.297</v>
      </c>
      <c r="BM421" s="29" t="n">
        <v>2.412</v>
      </c>
      <c r="BN421" s="29" t="n">
        <v>2.397</v>
      </c>
      <c r="BO421" s="29" t="n">
        <v>2.314</v>
      </c>
      <c r="BP421" s="29" t="n">
        <v>2.249</v>
      </c>
      <c r="BQ421" s="29" t="n">
        <v>2.193</v>
      </c>
      <c r="BR421" s="29" t="n">
        <v>2.194</v>
      </c>
      <c r="BS421" s="29" t="n">
        <v>2.195</v>
      </c>
      <c r="BT421" s="29" t="n">
        <v>2.197</v>
      </c>
      <c r="BU421" s="29" t="n">
        <v>2.21</v>
      </c>
      <c r="BV421" s="29" t="n">
        <v>2.24</v>
      </c>
      <c r="BW421" s="29" t="n">
        <v>2.29</v>
      </c>
      <c r="BX421" s="29" t="n">
        <v>2.407</v>
      </c>
      <c r="BY421" s="29" t="n">
        <v>2.522</v>
      </c>
      <c r="BZ421" s="29" t="n">
        <v>2.512</v>
      </c>
      <c r="CA421" s="29" t="n">
        <v>2.429</v>
      </c>
      <c r="CB421" s="29" t="n">
        <v>2.364</v>
      </c>
      <c r="CC421" s="29" t="n">
        <v>2.308</v>
      </c>
      <c r="CD421" s="29" t="n">
        <v>2.309</v>
      </c>
      <c r="CE421" s="29" t="n">
        <v>2.31</v>
      </c>
      <c r="CF421" s="29" t="n">
        <v>2.312</v>
      </c>
      <c r="CG421" s="29" t="n">
        <v>2.325</v>
      </c>
      <c r="CH421" s="29" t="n">
        <v>2.355</v>
      </c>
      <c r="CI421" s="29" t="n">
        <v>2.405</v>
      </c>
      <c r="CJ421" s="29" t="n">
        <v>2.522</v>
      </c>
      <c r="CK421" s="29" t="n">
        <v>2.637</v>
      </c>
      <c r="CL421" s="29" t="n">
        <v>2.632</v>
      </c>
      <c r="CM421" s="29" t="n">
        <v>2.549</v>
      </c>
      <c r="CN421" s="29" t="n">
        <v>2.484</v>
      </c>
      <c r="CO421" s="29" t="n">
        <v>2.428</v>
      </c>
      <c r="CP421" s="29" t="n">
        <v>2.429</v>
      </c>
      <c r="CQ421" s="29" t="n">
        <v>2.43</v>
      </c>
      <c r="CR421" s="29" t="n">
        <v>2.432</v>
      </c>
      <c r="CS421" s="29" t="n">
        <v>2.445</v>
      </c>
      <c r="CT421" s="29" t="n">
        <v>2.475</v>
      </c>
      <c r="CU421" s="29" t="n">
        <v>2.525</v>
      </c>
      <c r="CV421" s="29" t="n">
        <v>2.642</v>
      </c>
      <c r="CW421" s="29" t="n">
        <v>2.757</v>
      </c>
      <c r="CX421" s="29" t="n">
        <v>2.7545</v>
      </c>
      <c r="CY421" s="29" t="n">
        <v>2.6715</v>
      </c>
      <c r="CZ421" s="29" t="n">
        <v>2.6065</v>
      </c>
      <c r="DA421" s="29" t="n">
        <v>2.5505</v>
      </c>
      <c r="DB421" s="29" t="n">
        <v>2.5515</v>
      </c>
      <c r="DC421" s="29" t="n">
        <v>2.5525</v>
      </c>
      <c r="DD421" s="29" t="n">
        <v>2.5545</v>
      </c>
      <c r="DE421" s="29" t="n">
        <v>2.5675</v>
      </c>
      <c r="DF421" s="29" t="n">
        <v>2.5975</v>
      </c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12.75" hidden="true" customHeight="false" outlineLevel="0" collapsed="false">
      <c r="A422" s="0" t="n">
        <f aca="false">WEEKDAY(C422,2)</f>
        <v>1</v>
      </c>
      <c r="B422" s="0" t="n">
        <f aca="false">MONTH(C422)</f>
        <v>9</v>
      </c>
      <c r="C422" s="23" t="n">
        <v>34582</v>
      </c>
      <c r="D422" s="0" t="n">
        <f aca="false">MONTH(R422)</f>
        <v>9</v>
      </c>
      <c r="E422" s="0" t="n">
        <f aca="false">YEAR(R422)</f>
        <v>1994</v>
      </c>
      <c r="F422" s="35" t="n">
        <f aca="false">L422-K422</f>
        <v>0.399</v>
      </c>
      <c r="G422" s="24" t="n">
        <f aca="false">N422-M422</f>
        <v>0.1410000025</v>
      </c>
      <c r="H422" s="24" t="n">
        <f aca="false">O422-N422</f>
        <v>0.11</v>
      </c>
      <c r="I422" s="24" t="n">
        <f aca="false">O422-M422</f>
        <v>0.2510000025</v>
      </c>
      <c r="J422" s="25" t="e">
        <f aca="false">VLOOKUP(C422,'Nymex hist.'!A:B,2,0)</f>
        <v>#N/A</v>
      </c>
      <c r="K422" s="34" t="n">
        <f aca="false">AVERAGE(AG422:AM422)</f>
        <v>1.596</v>
      </c>
      <c r="L422" s="34" t="n">
        <f aca="false">AVERAGE(AN422:AR422)</f>
        <v>1.995</v>
      </c>
      <c r="M422" s="27" t="n">
        <f aca="false">SUMIF($S$3:$FQ$3,$E422+1,$S422:$FQ422)/COUNTIF($S$3:$FQ$3,$E422+1)</f>
        <v>2.03775</v>
      </c>
      <c r="N422" s="27" t="n">
        <f aca="false">SUMIF($S$3:$FQ$3,$E422+2,$S422:$FQ422)/COUNTIF($S$3:$FQ$3,$E422+2)</f>
        <v>2.1787500025</v>
      </c>
      <c r="O422" s="27" t="n">
        <f aca="false">SUMIF($S$3:$FQ$3,$E422+3,$S422:$FQ422)/COUNTIF($S$3:$FQ$3,$E422+3)</f>
        <v>2.2887500025</v>
      </c>
      <c r="P422" s="27" t="n">
        <f aca="false">SUMIF($S$3:$FQ$3,$E422+4,$S422:$FQ422)/COUNTIF($S$3:$FQ$3,$E422+4)</f>
        <v>2.4037500025</v>
      </c>
      <c r="Q422" s="27" t="n">
        <f aca="false">SUMIF($S$3:$FQ$3,$E422+5,$S422:$FQ422)/COUNTIF($S$3:$FQ$3,$E422+5)</f>
        <v>2.5237500025</v>
      </c>
      <c r="R422" s="28" t="n">
        <v>34582</v>
      </c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30"/>
      <c r="AK422" s="29"/>
      <c r="AL422" s="29"/>
      <c r="AM422" s="29" t="n">
        <v>1.596</v>
      </c>
      <c r="AN422" s="29" t="n">
        <v>1.837</v>
      </c>
      <c r="AO422" s="29" t="n">
        <v>2.045</v>
      </c>
      <c r="AP422" s="29" t="n">
        <v>2.085</v>
      </c>
      <c r="AQ422" s="29" t="n">
        <v>2.025</v>
      </c>
      <c r="AR422" s="29" t="n">
        <v>1.983</v>
      </c>
      <c r="AS422" s="29" t="n">
        <v>1.961</v>
      </c>
      <c r="AT422" s="29" t="n">
        <v>1.962</v>
      </c>
      <c r="AU422" s="29" t="n">
        <v>1.963</v>
      </c>
      <c r="AV422" s="29" t="n">
        <v>1.965</v>
      </c>
      <c r="AW422" s="29" t="n">
        <v>1.978</v>
      </c>
      <c r="AX422" s="29" t="n">
        <v>2.008</v>
      </c>
      <c r="AY422" s="29" t="n">
        <v>2.058</v>
      </c>
      <c r="AZ422" s="29" t="n">
        <v>2.175</v>
      </c>
      <c r="BA422" s="29" t="n">
        <v>2.29</v>
      </c>
      <c r="BB422" s="29" t="n">
        <v>2.295</v>
      </c>
      <c r="BC422" s="29" t="n">
        <v>2.212</v>
      </c>
      <c r="BD422" s="29" t="n">
        <v>2.147</v>
      </c>
      <c r="BE422" s="29" t="n">
        <v>2.08666667</v>
      </c>
      <c r="BF422" s="29" t="n">
        <v>2.08766667</v>
      </c>
      <c r="BG422" s="29" t="n">
        <v>2.08866667</v>
      </c>
      <c r="BH422" s="29" t="n">
        <v>2.09066667</v>
      </c>
      <c r="BI422" s="29" t="n">
        <v>2.10366667</v>
      </c>
      <c r="BJ422" s="29" t="n">
        <v>2.13366667</v>
      </c>
      <c r="BK422" s="29" t="n">
        <v>2.18366667</v>
      </c>
      <c r="BL422" s="29" t="n">
        <v>2.30066667</v>
      </c>
      <c r="BM422" s="29" t="n">
        <v>2.41566667</v>
      </c>
      <c r="BN422" s="29" t="n">
        <v>2.405</v>
      </c>
      <c r="BO422" s="29" t="n">
        <v>2.322</v>
      </c>
      <c r="BP422" s="29" t="n">
        <v>2.257</v>
      </c>
      <c r="BQ422" s="29" t="n">
        <v>2.19666667</v>
      </c>
      <c r="BR422" s="29" t="n">
        <v>2.19766667</v>
      </c>
      <c r="BS422" s="29" t="n">
        <v>2.19866667</v>
      </c>
      <c r="BT422" s="29" t="n">
        <v>2.20066667</v>
      </c>
      <c r="BU422" s="29" t="n">
        <v>2.21366667</v>
      </c>
      <c r="BV422" s="29" t="n">
        <v>2.24366667</v>
      </c>
      <c r="BW422" s="29" t="n">
        <v>2.29366667</v>
      </c>
      <c r="BX422" s="29" t="n">
        <v>2.41066667</v>
      </c>
      <c r="BY422" s="29" t="n">
        <v>2.52566667</v>
      </c>
      <c r="BZ422" s="29" t="n">
        <v>2.52</v>
      </c>
      <c r="CA422" s="29" t="n">
        <v>2.437</v>
      </c>
      <c r="CB422" s="29" t="n">
        <v>2.372</v>
      </c>
      <c r="CC422" s="29" t="n">
        <v>2.31166667</v>
      </c>
      <c r="CD422" s="29" t="n">
        <v>2.31266667</v>
      </c>
      <c r="CE422" s="29" t="n">
        <v>2.31366667</v>
      </c>
      <c r="CF422" s="29" t="n">
        <v>2.31566667</v>
      </c>
      <c r="CG422" s="29" t="n">
        <v>2.32866667</v>
      </c>
      <c r="CH422" s="29" t="n">
        <v>2.35866667</v>
      </c>
      <c r="CI422" s="29" t="n">
        <v>2.40866667</v>
      </c>
      <c r="CJ422" s="29" t="n">
        <v>2.52566667</v>
      </c>
      <c r="CK422" s="29" t="n">
        <v>2.64066667</v>
      </c>
      <c r="CL422" s="29" t="n">
        <v>2.64</v>
      </c>
      <c r="CM422" s="29" t="n">
        <v>2.557</v>
      </c>
      <c r="CN422" s="29" t="n">
        <v>2.492</v>
      </c>
      <c r="CO422" s="29" t="n">
        <v>2.43166667</v>
      </c>
      <c r="CP422" s="29" t="n">
        <v>2.43266667</v>
      </c>
      <c r="CQ422" s="29" t="n">
        <v>2.43366667</v>
      </c>
      <c r="CR422" s="29" t="n">
        <v>2.43566667</v>
      </c>
      <c r="CS422" s="29" t="n">
        <v>2.44866667</v>
      </c>
      <c r="CT422" s="29" t="n">
        <v>2.47866667</v>
      </c>
      <c r="CU422" s="29" t="n">
        <v>2.52866667</v>
      </c>
      <c r="CV422" s="29" t="n">
        <v>2.64566667</v>
      </c>
      <c r="CW422" s="29" t="n">
        <v>2.76066667</v>
      </c>
      <c r="CX422" s="29" t="n">
        <v>2.7625</v>
      </c>
      <c r="CY422" s="29" t="n">
        <v>2.6795</v>
      </c>
      <c r="CZ422" s="29" t="n">
        <v>2.6145</v>
      </c>
      <c r="DA422" s="29" t="n">
        <v>2.55416667</v>
      </c>
      <c r="DB422" s="29" t="n">
        <v>2.55516667</v>
      </c>
      <c r="DC422" s="29" t="n">
        <v>2.55616667</v>
      </c>
      <c r="DD422" s="29" t="n">
        <v>2.55816667</v>
      </c>
      <c r="DE422" s="29" t="n">
        <v>2.57116667</v>
      </c>
      <c r="DF422" s="29" t="n">
        <v>2.60116667</v>
      </c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12.75" hidden="true" customHeight="false" outlineLevel="0" collapsed="false">
      <c r="A423" s="0" t="n">
        <f aca="false">WEEKDAY(C423,2)</f>
        <v>2</v>
      </c>
      <c r="B423" s="0" t="n">
        <f aca="false">MONTH(C423)</f>
        <v>9</v>
      </c>
      <c r="C423" s="23" t="n">
        <v>34583</v>
      </c>
      <c r="D423" s="0" t="n">
        <f aca="false">MONTH(R423)</f>
        <v>9</v>
      </c>
      <c r="E423" s="0" t="n">
        <f aca="false">YEAR(R423)</f>
        <v>1994</v>
      </c>
      <c r="F423" s="35" t="n">
        <f aca="false">L423-K423</f>
        <v>0.399</v>
      </c>
      <c r="G423" s="24" t="n">
        <f aca="false">N423-M423</f>
        <v>0.1410000025</v>
      </c>
      <c r="H423" s="24" t="n">
        <f aca="false">O423-N423</f>
        <v>0.11</v>
      </c>
      <c r="I423" s="24" t="n">
        <f aca="false">O423-M423</f>
        <v>0.2510000025</v>
      </c>
      <c r="J423" s="25" t="n">
        <f aca="false">VLOOKUP(C423,'Nymex hist.'!A:B,2,0)</f>
        <v>1.596</v>
      </c>
      <c r="K423" s="34" t="n">
        <f aca="false">AVERAGE(AG423:AM423)</f>
        <v>1.596</v>
      </c>
      <c r="L423" s="34" t="n">
        <f aca="false">AVERAGE(AN423:AR423)</f>
        <v>1.995</v>
      </c>
      <c r="M423" s="27" t="n">
        <f aca="false">SUMIF($S$3:$FQ$3,$E423+1,$S423:$FQ423)/COUNTIF($S$3:$FQ$3,$E423+1)</f>
        <v>2.03775</v>
      </c>
      <c r="N423" s="27" t="n">
        <f aca="false">SUMIF($S$3:$FQ$3,$E423+2,$S423:$FQ423)/COUNTIF($S$3:$FQ$3,$E423+2)</f>
        <v>2.1787500025</v>
      </c>
      <c r="O423" s="27" t="n">
        <f aca="false">SUMIF($S$3:$FQ$3,$E423+3,$S423:$FQ423)/COUNTIF($S$3:$FQ$3,$E423+3)</f>
        <v>2.2887500025</v>
      </c>
      <c r="P423" s="27" t="n">
        <f aca="false">SUMIF($S$3:$FQ$3,$E423+4,$S423:$FQ423)/COUNTIF($S$3:$FQ$3,$E423+4)</f>
        <v>2.4037500025</v>
      </c>
      <c r="Q423" s="27" t="n">
        <f aca="false">SUMIF($S$3:$FQ$3,$E423+5,$S423:$FQ423)/COUNTIF($S$3:$FQ$3,$E423+5)</f>
        <v>2.5237500025</v>
      </c>
      <c r="R423" s="28" t="n">
        <v>34583</v>
      </c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30"/>
      <c r="AK423" s="29"/>
      <c r="AL423" s="29"/>
      <c r="AM423" s="29" t="n">
        <v>1.596</v>
      </c>
      <c r="AN423" s="29" t="n">
        <v>1.837</v>
      </c>
      <c r="AO423" s="29" t="n">
        <v>2.045</v>
      </c>
      <c r="AP423" s="29" t="n">
        <v>2.085</v>
      </c>
      <c r="AQ423" s="29" t="n">
        <v>2.025</v>
      </c>
      <c r="AR423" s="29" t="n">
        <v>1.983</v>
      </c>
      <c r="AS423" s="29" t="n">
        <v>1.961</v>
      </c>
      <c r="AT423" s="29" t="n">
        <v>1.962</v>
      </c>
      <c r="AU423" s="29" t="n">
        <v>1.963</v>
      </c>
      <c r="AV423" s="29" t="n">
        <v>1.965</v>
      </c>
      <c r="AW423" s="29" t="n">
        <v>1.978</v>
      </c>
      <c r="AX423" s="29" t="n">
        <v>2.008</v>
      </c>
      <c r="AY423" s="29" t="n">
        <v>2.058</v>
      </c>
      <c r="AZ423" s="29" t="n">
        <v>2.175</v>
      </c>
      <c r="BA423" s="29" t="n">
        <v>2.29</v>
      </c>
      <c r="BB423" s="29" t="n">
        <v>2.295</v>
      </c>
      <c r="BC423" s="29" t="n">
        <v>2.212</v>
      </c>
      <c r="BD423" s="29" t="n">
        <v>2.147</v>
      </c>
      <c r="BE423" s="29" t="n">
        <v>2.08666667</v>
      </c>
      <c r="BF423" s="29" t="n">
        <v>2.08766667</v>
      </c>
      <c r="BG423" s="29" t="n">
        <v>2.08866667</v>
      </c>
      <c r="BH423" s="29" t="n">
        <v>2.09066667</v>
      </c>
      <c r="BI423" s="29" t="n">
        <v>2.10366667</v>
      </c>
      <c r="BJ423" s="29" t="n">
        <v>2.13366667</v>
      </c>
      <c r="BK423" s="29" t="n">
        <v>2.18366667</v>
      </c>
      <c r="BL423" s="29" t="n">
        <v>2.30066667</v>
      </c>
      <c r="BM423" s="29" t="n">
        <v>2.41566667</v>
      </c>
      <c r="BN423" s="29" t="n">
        <v>2.405</v>
      </c>
      <c r="BO423" s="29" t="n">
        <v>2.322</v>
      </c>
      <c r="BP423" s="29" t="n">
        <v>2.257</v>
      </c>
      <c r="BQ423" s="29" t="n">
        <v>2.19666667</v>
      </c>
      <c r="BR423" s="29" t="n">
        <v>2.19766667</v>
      </c>
      <c r="BS423" s="29" t="n">
        <v>2.19866667</v>
      </c>
      <c r="BT423" s="29" t="n">
        <v>2.20066667</v>
      </c>
      <c r="BU423" s="29" t="n">
        <v>2.21366667</v>
      </c>
      <c r="BV423" s="29" t="n">
        <v>2.24366667</v>
      </c>
      <c r="BW423" s="29" t="n">
        <v>2.29366667</v>
      </c>
      <c r="BX423" s="29" t="n">
        <v>2.41066667</v>
      </c>
      <c r="BY423" s="29" t="n">
        <v>2.52566667</v>
      </c>
      <c r="BZ423" s="29" t="n">
        <v>2.52</v>
      </c>
      <c r="CA423" s="29" t="n">
        <v>2.437</v>
      </c>
      <c r="CB423" s="29" t="n">
        <v>2.372</v>
      </c>
      <c r="CC423" s="29" t="n">
        <v>2.31166667</v>
      </c>
      <c r="CD423" s="29" t="n">
        <v>2.31266667</v>
      </c>
      <c r="CE423" s="29" t="n">
        <v>2.31366667</v>
      </c>
      <c r="CF423" s="29" t="n">
        <v>2.31566667</v>
      </c>
      <c r="CG423" s="29" t="n">
        <v>2.32866667</v>
      </c>
      <c r="CH423" s="29" t="n">
        <v>2.35866667</v>
      </c>
      <c r="CI423" s="29" t="n">
        <v>2.40866667</v>
      </c>
      <c r="CJ423" s="29" t="n">
        <v>2.52566667</v>
      </c>
      <c r="CK423" s="29" t="n">
        <v>2.64066667</v>
      </c>
      <c r="CL423" s="29" t="n">
        <v>2.64</v>
      </c>
      <c r="CM423" s="29" t="n">
        <v>2.557</v>
      </c>
      <c r="CN423" s="29" t="n">
        <v>2.492</v>
      </c>
      <c r="CO423" s="29" t="n">
        <v>2.43166667</v>
      </c>
      <c r="CP423" s="29" t="n">
        <v>2.43266667</v>
      </c>
      <c r="CQ423" s="29" t="n">
        <v>2.43366667</v>
      </c>
      <c r="CR423" s="29" t="n">
        <v>2.43566667</v>
      </c>
      <c r="CS423" s="29" t="n">
        <v>2.44866667</v>
      </c>
      <c r="CT423" s="29" t="n">
        <v>2.47866667</v>
      </c>
      <c r="CU423" s="29" t="n">
        <v>2.52866667</v>
      </c>
      <c r="CV423" s="29" t="n">
        <v>2.64566667</v>
      </c>
      <c r="CW423" s="29" t="n">
        <v>2.76066667</v>
      </c>
      <c r="CX423" s="29" t="n">
        <v>2.7625</v>
      </c>
      <c r="CY423" s="29" t="n">
        <v>2.6795</v>
      </c>
      <c r="CZ423" s="29" t="n">
        <v>2.6145</v>
      </c>
      <c r="DA423" s="29" t="n">
        <v>2.55416667</v>
      </c>
      <c r="DB423" s="29" t="n">
        <v>2.55516667</v>
      </c>
      <c r="DC423" s="29" t="n">
        <v>2.55616667</v>
      </c>
      <c r="DD423" s="29" t="n">
        <v>2.55816667</v>
      </c>
      <c r="DE423" s="29" t="n">
        <v>2.57116667</v>
      </c>
      <c r="DF423" s="29" t="n">
        <v>2.60116667</v>
      </c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</row>
    <row r="424" customFormat="false" ht="12.75" hidden="true" customHeight="false" outlineLevel="0" collapsed="false">
      <c r="A424" s="0" t="n">
        <f aca="false">WEEKDAY(C424,2)</f>
        <v>3</v>
      </c>
      <c r="B424" s="0" t="n">
        <f aca="false">MONTH(C424)</f>
        <v>9</v>
      </c>
      <c r="C424" s="23" t="n">
        <v>34584</v>
      </c>
      <c r="D424" s="0" t="n">
        <f aca="false">MONTH(R424)</f>
        <v>9</v>
      </c>
      <c r="E424" s="0" t="n">
        <f aca="false">YEAR(R424)</f>
        <v>1994</v>
      </c>
      <c r="F424" s="35" t="n">
        <f aca="false">L424-K424</f>
        <v>0.3894</v>
      </c>
      <c r="G424" s="24" t="n">
        <f aca="false">N424-M424</f>
        <v>0.140833333333334</v>
      </c>
      <c r="H424" s="24" t="n">
        <f aca="false">O424-N424</f>
        <v>0.11</v>
      </c>
      <c r="I424" s="24" t="n">
        <f aca="false">O424-M424</f>
        <v>0.250833333333333</v>
      </c>
      <c r="J424" s="25" t="n">
        <f aca="false">VLOOKUP(C424,'Nymex hist.'!A:B,2,0)</f>
        <v>1.631</v>
      </c>
      <c r="K424" s="34" t="n">
        <f aca="false">AVERAGE(AG424:AM424)</f>
        <v>1.631</v>
      </c>
      <c r="L424" s="34" t="n">
        <f aca="false">AVERAGE(AN424:AR424)</f>
        <v>2.0204</v>
      </c>
      <c r="M424" s="27" t="n">
        <f aca="false">SUMIF($S$3:$FQ$3,$E424+1,$S424:$FQ424)/COUNTIF($S$3:$FQ$3,$E424+1)</f>
        <v>2.05516666666667</v>
      </c>
      <c r="N424" s="27" t="n">
        <f aca="false">SUMIF($S$3:$FQ$3,$E424+2,$S424:$FQ424)/COUNTIF($S$3:$FQ$3,$E424+2)</f>
        <v>2.196</v>
      </c>
      <c r="O424" s="27" t="n">
        <f aca="false">SUMIF($S$3:$FQ$3,$E424+3,$S424:$FQ424)/COUNTIF($S$3:$FQ$3,$E424+3)</f>
        <v>2.306</v>
      </c>
      <c r="P424" s="27" t="n">
        <f aca="false">SUMIF($S$3:$FQ$3,$E424+4,$S424:$FQ424)/COUNTIF($S$3:$FQ$3,$E424+4)</f>
        <v>2.421</v>
      </c>
      <c r="Q424" s="27" t="n">
        <f aca="false">SUMIF($S$3:$FQ$3,$E424+5,$S424:$FQ424)/COUNTIF($S$3:$FQ$3,$E424+5)</f>
        <v>2.541</v>
      </c>
      <c r="R424" s="28" t="n">
        <v>34584</v>
      </c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30"/>
      <c r="AK424" s="29"/>
      <c r="AL424" s="29"/>
      <c r="AM424" s="29" t="n">
        <v>1.631</v>
      </c>
      <c r="AN424" s="29" t="n">
        <v>1.878</v>
      </c>
      <c r="AO424" s="29" t="n">
        <v>2.075</v>
      </c>
      <c r="AP424" s="29" t="n">
        <v>2.107</v>
      </c>
      <c r="AQ424" s="29" t="n">
        <v>2.042</v>
      </c>
      <c r="AR424" s="29" t="n">
        <v>2</v>
      </c>
      <c r="AS424" s="29" t="n">
        <v>1.978</v>
      </c>
      <c r="AT424" s="29" t="n">
        <v>1.979</v>
      </c>
      <c r="AU424" s="29" t="n">
        <v>1.98</v>
      </c>
      <c r="AV424" s="29" t="n">
        <v>1.982</v>
      </c>
      <c r="AW424" s="29" t="n">
        <v>1.995</v>
      </c>
      <c r="AX424" s="29" t="n">
        <v>2.025</v>
      </c>
      <c r="AY424" s="29" t="n">
        <v>2.075</v>
      </c>
      <c r="AZ424" s="29" t="n">
        <v>2.192</v>
      </c>
      <c r="BA424" s="29" t="n">
        <v>2.307</v>
      </c>
      <c r="BB424" s="29" t="n">
        <v>2.312</v>
      </c>
      <c r="BC424" s="29" t="n">
        <v>2.229</v>
      </c>
      <c r="BD424" s="29" t="n">
        <v>2.164</v>
      </c>
      <c r="BE424" s="29" t="n">
        <v>2.104</v>
      </c>
      <c r="BF424" s="29" t="n">
        <v>2.105</v>
      </c>
      <c r="BG424" s="29" t="n">
        <v>2.106</v>
      </c>
      <c r="BH424" s="29" t="n">
        <v>2.108</v>
      </c>
      <c r="BI424" s="29" t="n">
        <v>2.121</v>
      </c>
      <c r="BJ424" s="29" t="n">
        <v>2.151</v>
      </c>
      <c r="BK424" s="29" t="n">
        <v>2.201</v>
      </c>
      <c r="BL424" s="29" t="n">
        <v>2.318</v>
      </c>
      <c r="BM424" s="29" t="n">
        <v>2.433</v>
      </c>
      <c r="BN424" s="29" t="n">
        <v>2.422</v>
      </c>
      <c r="BO424" s="29" t="n">
        <v>2.339</v>
      </c>
      <c r="BP424" s="29" t="n">
        <v>2.274</v>
      </c>
      <c r="BQ424" s="29" t="n">
        <v>2.214</v>
      </c>
      <c r="BR424" s="29" t="n">
        <v>2.215</v>
      </c>
      <c r="BS424" s="29" t="n">
        <v>2.216</v>
      </c>
      <c r="BT424" s="29" t="n">
        <v>2.218</v>
      </c>
      <c r="BU424" s="29" t="n">
        <v>2.231</v>
      </c>
      <c r="BV424" s="29" t="n">
        <v>2.261</v>
      </c>
      <c r="BW424" s="29" t="n">
        <v>2.311</v>
      </c>
      <c r="BX424" s="29" t="n">
        <v>2.428</v>
      </c>
      <c r="BY424" s="29" t="n">
        <v>2.543</v>
      </c>
      <c r="BZ424" s="29" t="n">
        <v>2.537</v>
      </c>
      <c r="CA424" s="29" t="n">
        <v>2.454</v>
      </c>
      <c r="CB424" s="29" t="n">
        <v>2.389</v>
      </c>
      <c r="CC424" s="29" t="n">
        <v>2.329</v>
      </c>
      <c r="CD424" s="29" t="n">
        <v>2.33</v>
      </c>
      <c r="CE424" s="29" t="n">
        <v>2.331</v>
      </c>
      <c r="CF424" s="29" t="n">
        <v>2.333</v>
      </c>
      <c r="CG424" s="29" t="n">
        <v>2.346</v>
      </c>
      <c r="CH424" s="29" t="n">
        <v>2.376</v>
      </c>
      <c r="CI424" s="29" t="n">
        <v>2.426</v>
      </c>
      <c r="CJ424" s="29" t="n">
        <v>2.543</v>
      </c>
      <c r="CK424" s="29" t="n">
        <v>2.658</v>
      </c>
      <c r="CL424" s="29" t="n">
        <v>2.657</v>
      </c>
      <c r="CM424" s="29" t="n">
        <v>2.574</v>
      </c>
      <c r="CN424" s="29" t="n">
        <v>2.509</v>
      </c>
      <c r="CO424" s="29" t="n">
        <v>2.449</v>
      </c>
      <c r="CP424" s="29" t="n">
        <v>2.45</v>
      </c>
      <c r="CQ424" s="29" t="n">
        <v>2.451</v>
      </c>
      <c r="CR424" s="29" t="n">
        <v>2.453</v>
      </c>
      <c r="CS424" s="29" t="n">
        <v>2.466</v>
      </c>
      <c r="CT424" s="29" t="n">
        <v>2.496</v>
      </c>
      <c r="CU424" s="29" t="n">
        <v>2.546</v>
      </c>
      <c r="CV424" s="29" t="n">
        <v>2.663</v>
      </c>
      <c r="CW424" s="29" t="n">
        <v>2.778</v>
      </c>
      <c r="CX424" s="29" t="n">
        <v>2.7795</v>
      </c>
      <c r="CY424" s="29" t="n">
        <v>2.6965</v>
      </c>
      <c r="CZ424" s="29" t="n">
        <v>2.6315</v>
      </c>
      <c r="DA424" s="29" t="n">
        <v>2.5715</v>
      </c>
      <c r="DB424" s="29" t="n">
        <v>2.5725</v>
      </c>
      <c r="DC424" s="29" t="n">
        <v>2.5735</v>
      </c>
      <c r="DD424" s="29" t="n">
        <v>2.5755</v>
      </c>
      <c r="DE424" s="29" t="n">
        <v>2.5885</v>
      </c>
      <c r="DF424" s="29" t="n">
        <v>2.6185</v>
      </c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12.75" hidden="false" customHeight="false" outlineLevel="0" collapsed="false">
      <c r="A425" s="1" t="n">
        <f aca="false">WEEKDAY(C425,2)</f>
        <v>4</v>
      </c>
      <c r="B425" s="1" t="n">
        <f aca="false">MONTH(C425)</f>
        <v>9</v>
      </c>
      <c r="C425" s="23" t="n">
        <v>34585</v>
      </c>
      <c r="D425" s="0" t="n">
        <f aca="false">MONTH(R425)</f>
        <v>9</v>
      </c>
      <c r="E425" s="0" t="n">
        <f aca="false">YEAR(R425)</f>
        <v>1994</v>
      </c>
      <c r="F425" s="3" t="n">
        <f aca="false">L425-K425</f>
        <v>0.3768</v>
      </c>
      <c r="G425" s="3" t="n">
        <f aca="false">N425-M425</f>
        <v>0.138833333333333</v>
      </c>
      <c r="H425" s="3" t="n">
        <f aca="false">O425-N425</f>
        <v>0.11</v>
      </c>
      <c r="I425" s="3" t="n">
        <f aca="false">O425-M425</f>
        <v>0.248833333333333</v>
      </c>
      <c r="J425" s="4" t="n">
        <f aca="false">VLOOKUP(C425,'Nymex hist.'!A:B,2,0)</f>
        <v>1.659</v>
      </c>
      <c r="K425" s="4" t="n">
        <f aca="false">AVERAGE(AG425:AM425)</f>
        <v>1.659</v>
      </c>
      <c r="L425" s="4" t="n">
        <f aca="false">AVERAGE(AN425:AR425)</f>
        <v>2.0358</v>
      </c>
      <c r="M425" s="4" t="n">
        <f aca="false">SUMIF($S$3:$FQ$3,$E425+1,$S425:$FQ425)/COUNTIF($S$3:$FQ$3,$E425+1)</f>
        <v>2.063</v>
      </c>
      <c r="N425" s="4" t="n">
        <f aca="false">SUMIF($S$3:$FQ$3,$E425+2,$S425:$FQ425)/COUNTIF($S$3:$FQ$3,$E425+2)</f>
        <v>2.20183333333333</v>
      </c>
      <c r="O425" s="4" t="n">
        <f aca="false">SUMIF($S$3:$FQ$3,$E425+3,$S425:$FQ425)/COUNTIF($S$3:$FQ$3,$E425+3)</f>
        <v>2.31183333333333</v>
      </c>
      <c r="P425" s="4" t="n">
        <f aca="false">SUMIF($S$3:$FQ$3,$E425+4,$S425:$FQ425)/COUNTIF($S$3:$FQ$3,$E425+4)</f>
        <v>2.42683333333333</v>
      </c>
      <c r="Q425" s="4" t="n">
        <f aca="false">SUMIF($S$3:$FQ$3,$E425+5,$S425:$FQ425)/COUNTIF($S$3:$FQ$3,$E425+5)</f>
        <v>2.54683333333333</v>
      </c>
      <c r="R425" s="21" t="n">
        <v>34585</v>
      </c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7"/>
      <c r="AK425" s="32"/>
      <c r="AL425" s="32"/>
      <c r="AM425" s="32" t="n">
        <v>1.659</v>
      </c>
      <c r="AN425" s="32" t="n">
        <v>1.899</v>
      </c>
      <c r="AO425" s="32" t="n">
        <v>2.091</v>
      </c>
      <c r="AP425" s="32" t="n">
        <v>2.122</v>
      </c>
      <c r="AQ425" s="32" t="n">
        <v>2.056</v>
      </c>
      <c r="AR425" s="32" t="n">
        <v>2.011</v>
      </c>
      <c r="AS425" s="32" t="n">
        <v>1.986</v>
      </c>
      <c r="AT425" s="32" t="n">
        <v>1.986</v>
      </c>
      <c r="AU425" s="32" t="n">
        <v>1.987</v>
      </c>
      <c r="AV425" s="32" t="n">
        <v>1.989</v>
      </c>
      <c r="AW425" s="32" t="n">
        <v>2</v>
      </c>
      <c r="AX425" s="32" t="n">
        <v>2.03</v>
      </c>
      <c r="AY425" s="32" t="n">
        <v>2.08</v>
      </c>
      <c r="AZ425" s="32" t="n">
        <v>2.197</v>
      </c>
      <c r="BA425" s="32" t="n">
        <v>2.312</v>
      </c>
      <c r="BB425" s="32" t="n">
        <v>2.317</v>
      </c>
      <c r="BC425" s="32" t="n">
        <v>2.232</v>
      </c>
      <c r="BD425" s="32" t="n">
        <v>2.172</v>
      </c>
      <c r="BE425" s="32" t="n">
        <v>2.112</v>
      </c>
      <c r="BF425" s="32" t="n">
        <v>2.112</v>
      </c>
      <c r="BG425" s="32" t="n">
        <v>2.113</v>
      </c>
      <c r="BH425" s="32" t="n">
        <v>2.115</v>
      </c>
      <c r="BI425" s="32" t="n">
        <v>2.126</v>
      </c>
      <c r="BJ425" s="32" t="n">
        <v>2.156</v>
      </c>
      <c r="BK425" s="32" t="n">
        <v>2.206</v>
      </c>
      <c r="BL425" s="32" t="n">
        <v>2.323</v>
      </c>
      <c r="BM425" s="32" t="n">
        <v>2.438</v>
      </c>
      <c r="BN425" s="32" t="n">
        <v>2.427</v>
      </c>
      <c r="BO425" s="32" t="n">
        <v>2.342</v>
      </c>
      <c r="BP425" s="32" t="n">
        <v>2.282</v>
      </c>
      <c r="BQ425" s="32" t="n">
        <v>2.222</v>
      </c>
      <c r="BR425" s="32" t="n">
        <v>2.222</v>
      </c>
      <c r="BS425" s="32" t="n">
        <v>2.223</v>
      </c>
      <c r="BT425" s="32" t="n">
        <v>2.225</v>
      </c>
      <c r="BU425" s="32" t="n">
        <v>2.236</v>
      </c>
      <c r="BV425" s="32" t="n">
        <v>2.266</v>
      </c>
      <c r="BW425" s="32" t="n">
        <v>2.316</v>
      </c>
      <c r="BX425" s="32" t="n">
        <v>2.433</v>
      </c>
      <c r="BY425" s="32" t="n">
        <v>2.548</v>
      </c>
      <c r="BZ425" s="32" t="n">
        <v>2.542</v>
      </c>
      <c r="CA425" s="32" t="n">
        <v>2.457</v>
      </c>
      <c r="CB425" s="32" t="n">
        <v>2.397</v>
      </c>
      <c r="CC425" s="32" t="n">
        <v>2.337</v>
      </c>
      <c r="CD425" s="32" t="n">
        <v>2.337</v>
      </c>
      <c r="CE425" s="32" t="n">
        <v>2.338</v>
      </c>
      <c r="CF425" s="32" t="n">
        <v>2.34</v>
      </c>
      <c r="CG425" s="32" t="n">
        <v>2.351</v>
      </c>
      <c r="CH425" s="32" t="n">
        <v>2.381</v>
      </c>
      <c r="CI425" s="32" t="n">
        <v>2.431</v>
      </c>
      <c r="CJ425" s="32" t="n">
        <v>2.548</v>
      </c>
      <c r="CK425" s="32" t="n">
        <v>2.663</v>
      </c>
      <c r="CL425" s="32" t="n">
        <v>2.662</v>
      </c>
      <c r="CM425" s="32" t="n">
        <v>2.577</v>
      </c>
      <c r="CN425" s="32" t="n">
        <v>2.517</v>
      </c>
      <c r="CO425" s="32" t="n">
        <v>2.457</v>
      </c>
      <c r="CP425" s="32" t="n">
        <v>2.457</v>
      </c>
      <c r="CQ425" s="32" t="n">
        <v>2.458</v>
      </c>
      <c r="CR425" s="32" t="n">
        <v>2.46</v>
      </c>
      <c r="CS425" s="32" t="n">
        <v>2.471</v>
      </c>
      <c r="CT425" s="32" t="n">
        <v>2.501</v>
      </c>
      <c r="CU425" s="32" t="n">
        <v>2.551</v>
      </c>
      <c r="CV425" s="32" t="n">
        <v>2.668</v>
      </c>
      <c r="CW425" s="32" t="n">
        <v>2.783</v>
      </c>
      <c r="CX425" s="32" t="n">
        <v>2.7845</v>
      </c>
      <c r="CY425" s="32" t="n">
        <v>2.6995</v>
      </c>
      <c r="CZ425" s="32" t="n">
        <v>2.6395</v>
      </c>
      <c r="DA425" s="32" t="n">
        <v>2.5795</v>
      </c>
      <c r="DB425" s="32" t="n">
        <v>2.5795</v>
      </c>
      <c r="DC425" s="32" t="n">
        <v>2.5805</v>
      </c>
      <c r="DD425" s="32" t="n">
        <v>2.5825</v>
      </c>
      <c r="DE425" s="32" t="n">
        <v>2.5935</v>
      </c>
      <c r="DF425" s="32" t="n">
        <v>2.6235</v>
      </c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</row>
    <row r="426" customFormat="false" ht="12.75" hidden="true" customHeight="false" outlineLevel="0" collapsed="false">
      <c r="A426" s="0" t="n">
        <f aca="false">WEEKDAY(C426,2)</f>
        <v>5</v>
      </c>
      <c r="B426" s="0" t="n">
        <f aca="false">MONTH(C426)</f>
        <v>9</v>
      </c>
      <c r="C426" s="23" t="n">
        <v>34586</v>
      </c>
      <c r="D426" s="0" t="n">
        <f aca="false">MONTH(R426)</f>
        <v>9</v>
      </c>
      <c r="E426" s="0" t="n">
        <f aca="false">YEAR(R426)</f>
        <v>1994</v>
      </c>
      <c r="F426" s="35" t="n">
        <f aca="false">L426-K426</f>
        <v>0.3952</v>
      </c>
      <c r="G426" s="24" t="n">
        <f aca="false">N426-M426</f>
        <v>0.140333333333333</v>
      </c>
      <c r="H426" s="24" t="n">
        <f aca="false">O426-N426</f>
        <v>0.11</v>
      </c>
      <c r="I426" s="24" t="n">
        <f aca="false">O426-M426</f>
        <v>0.250333333333333</v>
      </c>
      <c r="J426" s="25" t="n">
        <f aca="false">VLOOKUP(C426,'Nymex hist.'!A:B,2,0)</f>
        <v>1.638</v>
      </c>
      <c r="K426" s="34" t="n">
        <f aca="false">AVERAGE(AG426:AM426)</f>
        <v>1.638</v>
      </c>
      <c r="L426" s="34" t="n">
        <f aca="false">AVERAGE(AN426:AR426)</f>
        <v>2.0332</v>
      </c>
      <c r="M426" s="27" t="n">
        <f aca="false">SUMIF($S$3:$FQ$3,$E426+1,$S426:$FQ426)/COUNTIF($S$3:$FQ$3,$E426+1)</f>
        <v>2.06216666666667</v>
      </c>
      <c r="N426" s="27" t="n">
        <f aca="false">SUMIF($S$3:$FQ$3,$E426+2,$S426:$FQ426)/COUNTIF($S$3:$FQ$3,$E426+2)</f>
        <v>2.2025</v>
      </c>
      <c r="O426" s="27" t="n">
        <f aca="false">SUMIF($S$3:$FQ$3,$E426+3,$S426:$FQ426)/COUNTIF($S$3:$FQ$3,$E426+3)</f>
        <v>2.3125</v>
      </c>
      <c r="P426" s="27" t="n">
        <f aca="false">SUMIF($S$3:$FQ$3,$E426+4,$S426:$FQ426)/COUNTIF($S$3:$FQ$3,$E426+4)</f>
        <v>2.4275</v>
      </c>
      <c r="Q426" s="27" t="n">
        <f aca="false">SUMIF($S$3:$FQ$3,$E426+5,$S426:$FQ426)/COUNTIF($S$3:$FQ$3,$E426+5)</f>
        <v>2.5475</v>
      </c>
      <c r="R426" s="28" t="n">
        <v>34586</v>
      </c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30"/>
      <c r="AK426" s="29"/>
      <c r="AL426" s="29"/>
      <c r="AM426" s="29" t="n">
        <v>1.638</v>
      </c>
      <c r="AN426" s="29" t="n">
        <v>1.893</v>
      </c>
      <c r="AO426" s="29" t="n">
        <v>2.087</v>
      </c>
      <c r="AP426" s="29" t="n">
        <v>2.122</v>
      </c>
      <c r="AQ426" s="29" t="n">
        <v>2.057</v>
      </c>
      <c r="AR426" s="29" t="n">
        <v>2.007</v>
      </c>
      <c r="AS426" s="29" t="n">
        <v>1.982</v>
      </c>
      <c r="AT426" s="29" t="n">
        <v>1.983</v>
      </c>
      <c r="AU426" s="29" t="n">
        <v>1.984</v>
      </c>
      <c r="AV426" s="29" t="n">
        <v>1.986</v>
      </c>
      <c r="AW426" s="29" t="n">
        <v>1.997</v>
      </c>
      <c r="AX426" s="29" t="n">
        <v>2.029</v>
      </c>
      <c r="AY426" s="29" t="n">
        <v>2.082</v>
      </c>
      <c r="AZ426" s="29" t="n">
        <v>2.2</v>
      </c>
      <c r="BA426" s="29" t="n">
        <v>2.317</v>
      </c>
      <c r="BB426" s="29" t="n">
        <v>2.322</v>
      </c>
      <c r="BC426" s="29" t="n">
        <v>2.232</v>
      </c>
      <c r="BD426" s="29" t="n">
        <v>2.182</v>
      </c>
      <c r="BE426" s="29" t="n">
        <v>2.108</v>
      </c>
      <c r="BF426" s="29" t="n">
        <v>2.109</v>
      </c>
      <c r="BG426" s="29" t="n">
        <v>2.11</v>
      </c>
      <c r="BH426" s="29" t="n">
        <v>2.112</v>
      </c>
      <c r="BI426" s="29" t="n">
        <v>2.123</v>
      </c>
      <c r="BJ426" s="29" t="n">
        <v>2.155</v>
      </c>
      <c r="BK426" s="29" t="n">
        <v>2.208</v>
      </c>
      <c r="BL426" s="29" t="n">
        <v>2.326</v>
      </c>
      <c r="BM426" s="29" t="n">
        <v>2.443</v>
      </c>
      <c r="BN426" s="29" t="n">
        <v>2.432</v>
      </c>
      <c r="BO426" s="29" t="n">
        <v>2.342</v>
      </c>
      <c r="BP426" s="29" t="n">
        <v>2.292</v>
      </c>
      <c r="BQ426" s="29" t="n">
        <v>2.218</v>
      </c>
      <c r="BR426" s="29" t="n">
        <v>2.219</v>
      </c>
      <c r="BS426" s="29" t="n">
        <v>2.22</v>
      </c>
      <c r="BT426" s="29" t="n">
        <v>2.222</v>
      </c>
      <c r="BU426" s="29" t="n">
        <v>2.233</v>
      </c>
      <c r="BV426" s="29" t="n">
        <v>2.265</v>
      </c>
      <c r="BW426" s="29" t="n">
        <v>2.318</v>
      </c>
      <c r="BX426" s="29" t="n">
        <v>2.436</v>
      </c>
      <c r="BY426" s="29" t="n">
        <v>2.553</v>
      </c>
      <c r="BZ426" s="29" t="n">
        <v>2.547</v>
      </c>
      <c r="CA426" s="29" t="n">
        <v>2.457</v>
      </c>
      <c r="CB426" s="29" t="n">
        <v>2.407</v>
      </c>
      <c r="CC426" s="29" t="n">
        <v>2.333</v>
      </c>
      <c r="CD426" s="29" t="n">
        <v>2.334</v>
      </c>
      <c r="CE426" s="29" t="n">
        <v>2.335</v>
      </c>
      <c r="CF426" s="29" t="n">
        <v>2.337</v>
      </c>
      <c r="CG426" s="29" t="n">
        <v>2.348</v>
      </c>
      <c r="CH426" s="29" t="n">
        <v>2.38</v>
      </c>
      <c r="CI426" s="29" t="n">
        <v>2.433</v>
      </c>
      <c r="CJ426" s="29" t="n">
        <v>2.551</v>
      </c>
      <c r="CK426" s="29" t="n">
        <v>2.668</v>
      </c>
      <c r="CL426" s="29" t="n">
        <v>2.667</v>
      </c>
      <c r="CM426" s="29" t="n">
        <v>2.577</v>
      </c>
      <c r="CN426" s="29" t="n">
        <v>2.527</v>
      </c>
      <c r="CO426" s="29" t="n">
        <v>2.453</v>
      </c>
      <c r="CP426" s="29" t="n">
        <v>2.454</v>
      </c>
      <c r="CQ426" s="29" t="n">
        <v>2.455</v>
      </c>
      <c r="CR426" s="29" t="n">
        <v>2.457</v>
      </c>
      <c r="CS426" s="29" t="n">
        <v>2.468</v>
      </c>
      <c r="CT426" s="29" t="n">
        <v>2.5</v>
      </c>
      <c r="CU426" s="29" t="n">
        <v>2.553</v>
      </c>
      <c r="CV426" s="29" t="n">
        <v>2.671</v>
      </c>
      <c r="CW426" s="29" t="n">
        <v>2.788</v>
      </c>
      <c r="CX426" s="29" t="n">
        <v>2.7895</v>
      </c>
      <c r="CY426" s="29" t="n">
        <v>2.6995</v>
      </c>
      <c r="CZ426" s="29" t="n">
        <v>2.6495</v>
      </c>
      <c r="DA426" s="29" t="n">
        <v>2.5755</v>
      </c>
      <c r="DB426" s="29" t="n">
        <v>2.5765</v>
      </c>
      <c r="DC426" s="29" t="n">
        <v>2.5775</v>
      </c>
      <c r="DD426" s="29" t="n">
        <v>2.5795</v>
      </c>
      <c r="DE426" s="29" t="n">
        <v>2.5905</v>
      </c>
      <c r="DF426" s="29" t="n">
        <v>2.6225</v>
      </c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12.75" hidden="true" customHeight="false" outlineLevel="0" collapsed="false">
      <c r="A427" s="0" t="n">
        <f aca="false">WEEKDAY(C427,2)</f>
        <v>1</v>
      </c>
      <c r="B427" s="0" t="n">
        <f aca="false">MONTH(C427)</f>
        <v>9</v>
      </c>
      <c r="C427" s="23" t="n">
        <v>34589</v>
      </c>
      <c r="D427" s="0" t="n">
        <f aca="false">MONTH(R427)</f>
        <v>9</v>
      </c>
      <c r="E427" s="0" t="n">
        <f aca="false">YEAR(R427)</f>
        <v>1994</v>
      </c>
      <c r="F427" s="35" t="n">
        <f aca="false">L427-K427</f>
        <v>0.3728</v>
      </c>
      <c r="G427" s="24" t="n">
        <f aca="false">N427-M427</f>
        <v>0.134666666666667</v>
      </c>
      <c r="H427" s="24" t="n">
        <f aca="false">O427-N427</f>
        <v>0.109999999999999</v>
      </c>
      <c r="I427" s="24" t="n">
        <f aca="false">O427-M427</f>
        <v>0.244666666666666</v>
      </c>
      <c r="J427" s="25" t="n">
        <f aca="false">VLOOKUP(C427,'Nymex hist.'!A:B,2,0)</f>
        <v>1.688</v>
      </c>
      <c r="K427" s="34" t="n">
        <f aca="false">AVERAGE(AG427:AM427)</f>
        <v>1.688</v>
      </c>
      <c r="L427" s="34" t="n">
        <f aca="false">AVERAGE(AN427:AR427)</f>
        <v>2.0608</v>
      </c>
      <c r="M427" s="27" t="n">
        <f aca="false">SUMIF($S$3:$FQ$3,$E427+1,$S427:$FQ427)/COUNTIF($S$3:$FQ$3,$E427+1)</f>
        <v>2.06725</v>
      </c>
      <c r="N427" s="27" t="n">
        <f aca="false">SUMIF($S$3:$FQ$3,$E427+2,$S427:$FQ427)/COUNTIF($S$3:$FQ$3,$E427+2)</f>
        <v>2.20191666666667</v>
      </c>
      <c r="O427" s="27" t="n">
        <f aca="false">SUMIF($S$3:$FQ$3,$E427+3,$S427:$FQ427)/COUNTIF($S$3:$FQ$3,$E427+3)</f>
        <v>2.31191666666667</v>
      </c>
      <c r="P427" s="27" t="n">
        <f aca="false">SUMIF($S$3:$FQ$3,$E427+4,$S427:$FQ427)/COUNTIF($S$3:$FQ$3,$E427+4)</f>
        <v>2.42691666666667</v>
      </c>
      <c r="Q427" s="27" t="n">
        <f aca="false">SUMIF($S$3:$FQ$3,$E427+5,$S427:$FQ427)/COUNTIF($S$3:$FQ$3,$E427+5)</f>
        <v>2.54691666666667</v>
      </c>
      <c r="R427" s="28" t="n">
        <v>34589</v>
      </c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30"/>
      <c r="AK427" s="29"/>
      <c r="AL427" s="29"/>
      <c r="AM427" s="29" t="n">
        <v>1.688</v>
      </c>
      <c r="AN427" s="29" t="n">
        <v>1.932</v>
      </c>
      <c r="AO427" s="29" t="n">
        <v>2.125</v>
      </c>
      <c r="AP427" s="29" t="n">
        <v>2.15</v>
      </c>
      <c r="AQ427" s="29" t="n">
        <v>2.077</v>
      </c>
      <c r="AR427" s="29" t="n">
        <v>2.02</v>
      </c>
      <c r="AS427" s="29" t="n">
        <v>1.985</v>
      </c>
      <c r="AT427" s="29" t="n">
        <v>1.986</v>
      </c>
      <c r="AU427" s="29" t="n">
        <v>1.987</v>
      </c>
      <c r="AV427" s="29" t="n">
        <v>1.989</v>
      </c>
      <c r="AW427" s="29" t="n">
        <v>1.997</v>
      </c>
      <c r="AX427" s="29" t="n">
        <v>2.027</v>
      </c>
      <c r="AY427" s="29" t="n">
        <v>2.077</v>
      </c>
      <c r="AZ427" s="29" t="n">
        <v>2.197</v>
      </c>
      <c r="BA427" s="29" t="n">
        <v>2.315</v>
      </c>
      <c r="BB427" s="29" t="n">
        <v>2.32</v>
      </c>
      <c r="BC427" s="29" t="n">
        <v>2.23</v>
      </c>
      <c r="BD427" s="29" t="n">
        <v>2.17</v>
      </c>
      <c r="BE427" s="29" t="n">
        <v>2.112</v>
      </c>
      <c r="BF427" s="29" t="n">
        <v>2.113</v>
      </c>
      <c r="BG427" s="29" t="n">
        <v>2.114</v>
      </c>
      <c r="BH427" s="29" t="n">
        <v>2.116</v>
      </c>
      <c r="BI427" s="29" t="n">
        <v>2.124</v>
      </c>
      <c r="BJ427" s="29" t="n">
        <v>2.154</v>
      </c>
      <c r="BK427" s="29" t="n">
        <v>2.204</v>
      </c>
      <c r="BL427" s="29" t="n">
        <v>2.324</v>
      </c>
      <c r="BM427" s="29" t="n">
        <v>2.442</v>
      </c>
      <c r="BN427" s="29" t="n">
        <v>2.43</v>
      </c>
      <c r="BO427" s="29" t="n">
        <v>2.34</v>
      </c>
      <c r="BP427" s="29" t="n">
        <v>2.28</v>
      </c>
      <c r="BQ427" s="29" t="n">
        <v>2.222</v>
      </c>
      <c r="BR427" s="29" t="n">
        <v>2.223</v>
      </c>
      <c r="BS427" s="29" t="n">
        <v>2.224</v>
      </c>
      <c r="BT427" s="29" t="n">
        <v>2.226</v>
      </c>
      <c r="BU427" s="29" t="n">
        <v>2.234</v>
      </c>
      <c r="BV427" s="29" t="n">
        <v>2.264</v>
      </c>
      <c r="BW427" s="29" t="n">
        <v>2.314</v>
      </c>
      <c r="BX427" s="29" t="n">
        <v>2.434</v>
      </c>
      <c r="BY427" s="29" t="n">
        <v>2.552</v>
      </c>
      <c r="BZ427" s="29" t="n">
        <v>2.545</v>
      </c>
      <c r="CA427" s="29" t="n">
        <v>2.455</v>
      </c>
      <c r="CB427" s="29" t="n">
        <v>2.395</v>
      </c>
      <c r="CC427" s="29" t="n">
        <v>2.337</v>
      </c>
      <c r="CD427" s="29" t="n">
        <v>2.338</v>
      </c>
      <c r="CE427" s="29" t="n">
        <v>2.339</v>
      </c>
      <c r="CF427" s="29" t="n">
        <v>2.341</v>
      </c>
      <c r="CG427" s="29" t="n">
        <v>2.349</v>
      </c>
      <c r="CH427" s="29" t="n">
        <v>2.379</v>
      </c>
      <c r="CI427" s="29" t="n">
        <v>2.429</v>
      </c>
      <c r="CJ427" s="29" t="n">
        <v>2.549</v>
      </c>
      <c r="CK427" s="29" t="n">
        <v>2.667</v>
      </c>
      <c r="CL427" s="29" t="n">
        <v>2.665</v>
      </c>
      <c r="CM427" s="29" t="n">
        <v>2.575</v>
      </c>
      <c r="CN427" s="29" t="n">
        <v>2.515</v>
      </c>
      <c r="CO427" s="29" t="n">
        <v>2.457</v>
      </c>
      <c r="CP427" s="29" t="n">
        <v>2.458</v>
      </c>
      <c r="CQ427" s="29" t="n">
        <v>2.459</v>
      </c>
      <c r="CR427" s="29" t="n">
        <v>2.461</v>
      </c>
      <c r="CS427" s="29" t="n">
        <v>2.469</v>
      </c>
      <c r="CT427" s="29" t="n">
        <v>2.499</v>
      </c>
      <c r="CU427" s="29" t="n">
        <v>2.549</v>
      </c>
      <c r="CV427" s="29" t="n">
        <v>2.669</v>
      </c>
      <c r="CW427" s="29" t="n">
        <v>2.787</v>
      </c>
      <c r="CX427" s="29" t="n">
        <v>2.7875</v>
      </c>
      <c r="CY427" s="29" t="n">
        <v>2.6975</v>
      </c>
      <c r="CZ427" s="29" t="n">
        <v>2.6375</v>
      </c>
      <c r="DA427" s="29" t="n">
        <v>2.5795</v>
      </c>
      <c r="DB427" s="29" t="n">
        <v>2.5805</v>
      </c>
      <c r="DC427" s="29" t="n">
        <v>2.5815</v>
      </c>
      <c r="DD427" s="29" t="n">
        <v>2.5835</v>
      </c>
      <c r="DE427" s="29" t="n">
        <v>2.5915</v>
      </c>
      <c r="DF427" s="29" t="n">
        <v>2.6215</v>
      </c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12.75" hidden="true" customHeight="false" outlineLevel="0" collapsed="false">
      <c r="A428" s="0" t="n">
        <f aca="false">WEEKDAY(C428,2)</f>
        <v>2</v>
      </c>
      <c r="B428" s="0" t="n">
        <f aca="false">MONTH(C428)</f>
        <v>9</v>
      </c>
      <c r="C428" s="23" t="n">
        <v>34590</v>
      </c>
      <c r="D428" s="0" t="n">
        <f aca="false">MONTH(R428)</f>
        <v>9</v>
      </c>
      <c r="E428" s="0" t="n">
        <f aca="false">YEAR(R428)</f>
        <v>1994</v>
      </c>
      <c r="F428" s="35" t="n">
        <f aca="false">L428-K428</f>
        <v>0.3696</v>
      </c>
      <c r="G428" s="24" t="n">
        <f aca="false">N428-M428</f>
        <v>0.133</v>
      </c>
      <c r="H428" s="24" t="n">
        <f aca="false">O428-N428</f>
        <v>0.11</v>
      </c>
      <c r="I428" s="24" t="n">
        <f aca="false">O428-M428</f>
        <v>0.243</v>
      </c>
      <c r="J428" s="25" t="n">
        <f aca="false">VLOOKUP(C428,'Nymex hist.'!A:B,2,0)</f>
        <v>1.675</v>
      </c>
      <c r="K428" s="34" t="n">
        <f aca="false">AVERAGE(AG428:AM428)</f>
        <v>1.675</v>
      </c>
      <c r="L428" s="34" t="n">
        <f aca="false">AVERAGE(AN428:AR428)</f>
        <v>2.0446</v>
      </c>
      <c r="M428" s="27" t="n">
        <f aca="false">SUMIF($S$3:$FQ$3,$E428+1,$S428:$FQ428)/COUNTIF($S$3:$FQ$3,$E428+1)</f>
        <v>2.05091666666667</v>
      </c>
      <c r="N428" s="27" t="n">
        <f aca="false">SUMIF($S$3:$FQ$3,$E428+2,$S428:$FQ428)/COUNTIF($S$3:$FQ$3,$E428+2)</f>
        <v>2.18391666666667</v>
      </c>
      <c r="O428" s="27" t="n">
        <f aca="false">SUMIF($S$3:$FQ$3,$E428+3,$S428:$FQ428)/COUNTIF($S$3:$FQ$3,$E428+3)</f>
        <v>2.29391666666667</v>
      </c>
      <c r="P428" s="27" t="n">
        <f aca="false">SUMIF($S$3:$FQ$3,$E428+4,$S428:$FQ428)/COUNTIF($S$3:$FQ$3,$E428+4)</f>
        <v>2.40891666666667</v>
      </c>
      <c r="Q428" s="27" t="n">
        <f aca="false">SUMIF($S$3:$FQ$3,$E428+5,$S428:$FQ428)/COUNTIF($S$3:$FQ$3,$E428+5)</f>
        <v>2.52891666666667</v>
      </c>
      <c r="R428" s="28" t="n">
        <v>34590</v>
      </c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30"/>
      <c r="AK428" s="29"/>
      <c r="AL428" s="29"/>
      <c r="AM428" s="29" t="n">
        <v>1.675</v>
      </c>
      <c r="AN428" s="29" t="n">
        <v>1.906</v>
      </c>
      <c r="AO428" s="29" t="n">
        <v>2.11</v>
      </c>
      <c r="AP428" s="29" t="n">
        <v>2.14</v>
      </c>
      <c r="AQ428" s="29" t="n">
        <v>2.062</v>
      </c>
      <c r="AR428" s="29" t="n">
        <v>2.005</v>
      </c>
      <c r="AS428" s="29" t="n">
        <v>1.97</v>
      </c>
      <c r="AT428" s="29" t="n">
        <v>1.971</v>
      </c>
      <c r="AU428" s="29" t="n">
        <v>1.972</v>
      </c>
      <c r="AV428" s="29" t="n">
        <v>1.973</v>
      </c>
      <c r="AW428" s="29" t="n">
        <v>1.98</v>
      </c>
      <c r="AX428" s="29" t="n">
        <v>2.008</v>
      </c>
      <c r="AY428" s="29" t="n">
        <v>2.058</v>
      </c>
      <c r="AZ428" s="29" t="n">
        <v>2.177</v>
      </c>
      <c r="BA428" s="29" t="n">
        <v>2.295</v>
      </c>
      <c r="BB428" s="29" t="n">
        <v>2.3</v>
      </c>
      <c r="BC428" s="29" t="n">
        <v>2.21</v>
      </c>
      <c r="BD428" s="29" t="n">
        <v>2.15</v>
      </c>
      <c r="BE428" s="29" t="n">
        <v>2.097</v>
      </c>
      <c r="BF428" s="29" t="n">
        <v>2.098</v>
      </c>
      <c r="BG428" s="29" t="n">
        <v>2.099</v>
      </c>
      <c r="BH428" s="29" t="n">
        <v>2.1</v>
      </c>
      <c r="BI428" s="29" t="n">
        <v>2.107</v>
      </c>
      <c r="BJ428" s="29" t="n">
        <v>2.135</v>
      </c>
      <c r="BK428" s="29" t="n">
        <v>2.185</v>
      </c>
      <c r="BL428" s="29" t="n">
        <v>2.304</v>
      </c>
      <c r="BM428" s="29" t="n">
        <v>2.422</v>
      </c>
      <c r="BN428" s="29" t="n">
        <v>2.41</v>
      </c>
      <c r="BO428" s="29" t="n">
        <v>2.32</v>
      </c>
      <c r="BP428" s="29" t="n">
        <v>2.26</v>
      </c>
      <c r="BQ428" s="29" t="n">
        <v>2.207</v>
      </c>
      <c r="BR428" s="29" t="n">
        <v>2.208</v>
      </c>
      <c r="BS428" s="29" t="n">
        <v>2.209</v>
      </c>
      <c r="BT428" s="29" t="n">
        <v>2.21</v>
      </c>
      <c r="BU428" s="29" t="n">
        <v>2.217</v>
      </c>
      <c r="BV428" s="29" t="n">
        <v>2.245</v>
      </c>
      <c r="BW428" s="29" t="n">
        <v>2.295</v>
      </c>
      <c r="BX428" s="29" t="n">
        <v>2.414</v>
      </c>
      <c r="BY428" s="29" t="n">
        <v>2.532</v>
      </c>
      <c r="BZ428" s="29" t="n">
        <v>2.525</v>
      </c>
      <c r="CA428" s="29" t="n">
        <v>2.435</v>
      </c>
      <c r="CB428" s="29" t="n">
        <v>2.375</v>
      </c>
      <c r="CC428" s="29" t="n">
        <v>2.322</v>
      </c>
      <c r="CD428" s="29" t="n">
        <v>2.323</v>
      </c>
      <c r="CE428" s="29" t="n">
        <v>2.324</v>
      </c>
      <c r="CF428" s="29" t="n">
        <v>2.325</v>
      </c>
      <c r="CG428" s="29" t="n">
        <v>2.332</v>
      </c>
      <c r="CH428" s="29" t="n">
        <v>2.36</v>
      </c>
      <c r="CI428" s="29" t="n">
        <v>2.41</v>
      </c>
      <c r="CJ428" s="29" t="n">
        <v>2.529</v>
      </c>
      <c r="CK428" s="29" t="n">
        <v>2.647</v>
      </c>
      <c r="CL428" s="29" t="n">
        <v>2.645</v>
      </c>
      <c r="CM428" s="29" t="n">
        <v>2.555</v>
      </c>
      <c r="CN428" s="29" t="n">
        <v>2.495</v>
      </c>
      <c r="CO428" s="29" t="n">
        <v>2.442</v>
      </c>
      <c r="CP428" s="29" t="n">
        <v>2.443</v>
      </c>
      <c r="CQ428" s="29" t="n">
        <v>2.444</v>
      </c>
      <c r="CR428" s="29" t="n">
        <v>2.445</v>
      </c>
      <c r="CS428" s="29" t="n">
        <v>2.452</v>
      </c>
      <c r="CT428" s="29" t="n">
        <v>2.48</v>
      </c>
      <c r="CU428" s="29" t="n">
        <v>2.53</v>
      </c>
      <c r="CV428" s="29" t="n">
        <v>2.649</v>
      </c>
      <c r="CW428" s="29" t="n">
        <v>2.767</v>
      </c>
      <c r="CX428" s="29" t="n">
        <v>2.7675</v>
      </c>
      <c r="CY428" s="29" t="n">
        <v>2.6775</v>
      </c>
      <c r="CZ428" s="29" t="n">
        <v>2.6175</v>
      </c>
      <c r="DA428" s="29" t="n">
        <v>2.5645</v>
      </c>
      <c r="DB428" s="29" t="n">
        <v>2.5655</v>
      </c>
      <c r="DC428" s="29" t="n">
        <v>2.5665</v>
      </c>
      <c r="DD428" s="29" t="n">
        <v>2.5675</v>
      </c>
      <c r="DE428" s="29" t="n">
        <v>2.5745</v>
      </c>
      <c r="DF428" s="29" t="n">
        <v>2.6025</v>
      </c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12.75" hidden="true" customHeight="false" outlineLevel="0" collapsed="false">
      <c r="A429" s="0" t="n">
        <f aca="false">WEEKDAY(C429,2)</f>
        <v>3</v>
      </c>
      <c r="B429" s="0" t="n">
        <f aca="false">MONTH(C429)</f>
        <v>9</v>
      </c>
      <c r="C429" s="23" t="n">
        <v>34591</v>
      </c>
      <c r="D429" s="0" t="n">
        <f aca="false">MONTH(R429)</f>
        <v>9</v>
      </c>
      <c r="E429" s="0" t="n">
        <f aca="false">YEAR(R429)</f>
        <v>1994</v>
      </c>
      <c r="F429" s="35" t="n">
        <f aca="false">L429-K429</f>
        <v>0.3694</v>
      </c>
      <c r="G429" s="24" t="n">
        <f aca="false">N429-M429</f>
        <v>0.1319999975</v>
      </c>
      <c r="H429" s="24" t="n">
        <f aca="false">O429-N429</f>
        <v>0.11</v>
      </c>
      <c r="I429" s="24" t="n">
        <f aca="false">O429-M429</f>
        <v>0.2419999975</v>
      </c>
      <c r="J429" s="25" t="n">
        <f aca="false">VLOOKUP(C429,'Nymex hist.'!A:B,2,0)</f>
        <v>1.684</v>
      </c>
      <c r="K429" s="34" t="n">
        <f aca="false">AVERAGE(AG429:AM429)</f>
        <v>1.684</v>
      </c>
      <c r="L429" s="34" t="n">
        <f aca="false">AVERAGE(AN429:AR429)</f>
        <v>2.0534</v>
      </c>
      <c r="M429" s="27" t="n">
        <f aca="false">SUMIF($S$3:$FQ$3,$E429+1,$S429:$FQ429)/COUNTIF($S$3:$FQ$3,$E429+1)</f>
        <v>2.05566666666667</v>
      </c>
      <c r="N429" s="27" t="n">
        <f aca="false">SUMIF($S$3:$FQ$3,$E429+2,$S429:$FQ429)/COUNTIF($S$3:$FQ$3,$E429+2)</f>
        <v>2.18766666416667</v>
      </c>
      <c r="O429" s="27" t="n">
        <f aca="false">SUMIF($S$3:$FQ$3,$E429+3,$S429:$FQ429)/COUNTIF($S$3:$FQ$3,$E429+3)</f>
        <v>2.29766666416667</v>
      </c>
      <c r="P429" s="27" t="n">
        <f aca="false">SUMIF($S$3:$FQ$3,$E429+4,$S429:$FQ429)/COUNTIF($S$3:$FQ$3,$E429+4)</f>
        <v>2.41266666416667</v>
      </c>
      <c r="Q429" s="27" t="n">
        <f aca="false">SUMIF($S$3:$FQ$3,$E429+5,$S429:$FQ429)/COUNTIF($S$3:$FQ$3,$E429+5)</f>
        <v>2.53266666416667</v>
      </c>
      <c r="R429" s="28" t="n">
        <v>34591</v>
      </c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30"/>
      <c r="AK429" s="29"/>
      <c r="AL429" s="29"/>
      <c r="AM429" s="29" t="n">
        <v>1.684</v>
      </c>
      <c r="AN429" s="29" t="n">
        <v>1.926</v>
      </c>
      <c r="AO429" s="29" t="n">
        <v>2.116</v>
      </c>
      <c r="AP429" s="29" t="n">
        <v>2.146</v>
      </c>
      <c r="AQ429" s="29" t="n">
        <v>2.068</v>
      </c>
      <c r="AR429" s="29" t="n">
        <v>2.011</v>
      </c>
      <c r="AS429" s="29" t="n">
        <v>1.976</v>
      </c>
      <c r="AT429" s="29" t="n">
        <v>1.977</v>
      </c>
      <c r="AU429" s="29" t="n">
        <v>1.978</v>
      </c>
      <c r="AV429" s="29" t="n">
        <v>1.979</v>
      </c>
      <c r="AW429" s="29" t="n">
        <v>1.985</v>
      </c>
      <c r="AX429" s="29" t="n">
        <v>2.012</v>
      </c>
      <c r="AY429" s="29" t="n">
        <v>2.061</v>
      </c>
      <c r="AZ429" s="29" t="n">
        <v>2.179</v>
      </c>
      <c r="BA429" s="29" t="n">
        <v>2.296</v>
      </c>
      <c r="BB429" s="29" t="n">
        <v>2.301</v>
      </c>
      <c r="BC429" s="29" t="n">
        <v>2.211</v>
      </c>
      <c r="BD429" s="29" t="n">
        <v>2.151</v>
      </c>
      <c r="BE429" s="29" t="n">
        <v>2.10333333</v>
      </c>
      <c r="BF429" s="29" t="n">
        <v>2.10433333</v>
      </c>
      <c r="BG429" s="29" t="n">
        <v>2.10533333</v>
      </c>
      <c r="BH429" s="29" t="n">
        <v>2.10633333</v>
      </c>
      <c r="BI429" s="29" t="n">
        <v>2.11233333</v>
      </c>
      <c r="BJ429" s="29" t="n">
        <v>2.13933333</v>
      </c>
      <c r="BK429" s="29" t="n">
        <v>2.18833333</v>
      </c>
      <c r="BL429" s="29" t="n">
        <v>2.30633333</v>
      </c>
      <c r="BM429" s="29" t="n">
        <v>2.42333333</v>
      </c>
      <c r="BN429" s="29" t="n">
        <v>2.411</v>
      </c>
      <c r="BO429" s="29" t="n">
        <v>2.321</v>
      </c>
      <c r="BP429" s="29" t="n">
        <v>2.261</v>
      </c>
      <c r="BQ429" s="29" t="n">
        <v>2.21333333</v>
      </c>
      <c r="BR429" s="29" t="n">
        <v>2.21433333</v>
      </c>
      <c r="BS429" s="29" t="n">
        <v>2.21533333</v>
      </c>
      <c r="BT429" s="29" t="n">
        <v>2.21633333</v>
      </c>
      <c r="BU429" s="29" t="n">
        <v>2.22233333</v>
      </c>
      <c r="BV429" s="29" t="n">
        <v>2.24933333</v>
      </c>
      <c r="BW429" s="29" t="n">
        <v>2.29833333</v>
      </c>
      <c r="BX429" s="29" t="n">
        <v>2.41633333</v>
      </c>
      <c r="BY429" s="29" t="n">
        <v>2.53333333</v>
      </c>
      <c r="BZ429" s="29" t="n">
        <v>2.526</v>
      </c>
      <c r="CA429" s="29" t="n">
        <v>2.436</v>
      </c>
      <c r="CB429" s="29" t="n">
        <v>2.376</v>
      </c>
      <c r="CC429" s="29" t="n">
        <v>2.32833333</v>
      </c>
      <c r="CD429" s="29" t="n">
        <v>2.32933333</v>
      </c>
      <c r="CE429" s="29" t="n">
        <v>2.33033333</v>
      </c>
      <c r="CF429" s="29" t="n">
        <v>2.33133333</v>
      </c>
      <c r="CG429" s="29" t="n">
        <v>2.33733333</v>
      </c>
      <c r="CH429" s="29" t="n">
        <v>2.36433333</v>
      </c>
      <c r="CI429" s="29" t="n">
        <v>2.41333333</v>
      </c>
      <c r="CJ429" s="29" t="n">
        <v>2.53133333</v>
      </c>
      <c r="CK429" s="29" t="n">
        <v>2.64833333</v>
      </c>
      <c r="CL429" s="29" t="n">
        <v>2.646</v>
      </c>
      <c r="CM429" s="29" t="n">
        <v>2.556</v>
      </c>
      <c r="CN429" s="29" t="n">
        <v>2.496</v>
      </c>
      <c r="CO429" s="29" t="n">
        <v>2.44833333</v>
      </c>
      <c r="CP429" s="29" t="n">
        <v>2.44933333</v>
      </c>
      <c r="CQ429" s="29" t="n">
        <v>2.45033333</v>
      </c>
      <c r="CR429" s="29" t="n">
        <v>2.45133333</v>
      </c>
      <c r="CS429" s="29" t="n">
        <v>2.45733333</v>
      </c>
      <c r="CT429" s="29" t="n">
        <v>2.48433333</v>
      </c>
      <c r="CU429" s="29" t="n">
        <v>2.53333333</v>
      </c>
      <c r="CV429" s="29" t="n">
        <v>2.65133333</v>
      </c>
      <c r="CW429" s="29" t="n">
        <v>2.76833333</v>
      </c>
      <c r="CX429" s="29" t="n">
        <v>2.7685</v>
      </c>
      <c r="CY429" s="29" t="n">
        <v>2.6785</v>
      </c>
      <c r="CZ429" s="29" t="n">
        <v>2.6185</v>
      </c>
      <c r="DA429" s="29" t="n">
        <v>2.57083333</v>
      </c>
      <c r="DB429" s="29" t="n">
        <v>2.57183333</v>
      </c>
      <c r="DC429" s="29" t="n">
        <v>2.57283333</v>
      </c>
      <c r="DD429" s="29" t="n">
        <v>2.57383333</v>
      </c>
      <c r="DE429" s="29" t="n">
        <v>2.57983333</v>
      </c>
      <c r="DF429" s="29" t="n">
        <v>2.60683333</v>
      </c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</row>
    <row r="430" customFormat="false" ht="12.75" hidden="false" customHeight="false" outlineLevel="0" collapsed="false">
      <c r="A430" s="1" t="n">
        <f aca="false">WEEKDAY(C430,2)</f>
        <v>4</v>
      </c>
      <c r="B430" s="1" t="n">
        <f aca="false">MONTH(C430)</f>
        <v>9</v>
      </c>
      <c r="C430" s="23" t="n">
        <v>34592</v>
      </c>
      <c r="D430" s="0" t="n">
        <f aca="false">MONTH(R430)</f>
        <v>9</v>
      </c>
      <c r="E430" s="0" t="n">
        <f aca="false">YEAR(R430)</f>
        <v>1994</v>
      </c>
      <c r="F430" s="3" t="n">
        <f aca="false">L430-K430</f>
        <v>0.3888</v>
      </c>
      <c r="G430" s="3" t="n">
        <f aca="false">N430-M430</f>
        <v>0.1400000025</v>
      </c>
      <c r="H430" s="3" t="n">
        <f aca="false">O430-N430</f>
        <v>0.11</v>
      </c>
      <c r="I430" s="3" t="n">
        <f aca="false">O430-M430</f>
        <v>0.2500000025</v>
      </c>
      <c r="J430" s="4" t="n">
        <f aca="false">VLOOKUP(C430,'Nymex hist.'!A:B,2,0)</f>
        <v>1.631</v>
      </c>
      <c r="K430" s="4" t="n">
        <f aca="false">AVERAGE(AG430:AM430)</f>
        <v>1.631</v>
      </c>
      <c r="L430" s="4" t="n">
        <f aca="false">AVERAGE(AN430:AR430)</f>
        <v>2.0198</v>
      </c>
      <c r="M430" s="4" t="n">
        <f aca="false">SUMIF($S$3:$FQ$3,$E430+1,$S430:$FQ430)/COUNTIF($S$3:$FQ$3,$E430+1)</f>
        <v>2.032</v>
      </c>
      <c r="N430" s="4" t="n">
        <f aca="false">SUMIF($S$3:$FQ$3,$E430+2,$S430:$FQ430)/COUNTIF($S$3:$FQ$3,$E430+2)</f>
        <v>2.1720000025</v>
      </c>
      <c r="O430" s="4" t="n">
        <f aca="false">SUMIF($S$3:$FQ$3,$E430+3,$S430:$FQ430)/COUNTIF($S$3:$FQ$3,$E430+3)</f>
        <v>2.2820000025</v>
      </c>
      <c r="P430" s="4" t="n">
        <f aca="false">SUMIF($S$3:$FQ$3,$E430+4,$S430:$FQ430)/COUNTIF($S$3:$FQ$3,$E430+4)</f>
        <v>2.3970000025</v>
      </c>
      <c r="Q430" s="4" t="n">
        <f aca="false">SUMIF($S$3:$FQ$3,$E430+5,$S430:$FQ430)/COUNTIF($S$3:$FQ$3,$E430+5)</f>
        <v>2.5170000025</v>
      </c>
      <c r="R430" s="21" t="n">
        <v>34592</v>
      </c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7"/>
      <c r="AK430" s="32"/>
      <c r="AL430" s="32"/>
      <c r="AM430" s="32" t="n">
        <v>1.631</v>
      </c>
      <c r="AN430" s="32" t="n">
        <v>1.879</v>
      </c>
      <c r="AO430" s="32" t="n">
        <v>2.08</v>
      </c>
      <c r="AP430" s="32" t="n">
        <v>2.112</v>
      </c>
      <c r="AQ430" s="32" t="n">
        <v>2.04</v>
      </c>
      <c r="AR430" s="32" t="n">
        <v>1.988</v>
      </c>
      <c r="AS430" s="32" t="n">
        <v>1.955</v>
      </c>
      <c r="AT430" s="32" t="n">
        <v>1.956</v>
      </c>
      <c r="AU430" s="32" t="n">
        <v>1.957</v>
      </c>
      <c r="AV430" s="32" t="n">
        <v>1.958</v>
      </c>
      <c r="AW430" s="32" t="n">
        <v>1.964</v>
      </c>
      <c r="AX430" s="32" t="n">
        <v>1.99</v>
      </c>
      <c r="AY430" s="32" t="n">
        <v>2.037</v>
      </c>
      <c r="AZ430" s="32" t="n">
        <v>2.155</v>
      </c>
      <c r="BA430" s="32" t="n">
        <v>2.272</v>
      </c>
      <c r="BB430" s="32" t="n">
        <v>2.277</v>
      </c>
      <c r="BC430" s="32" t="n">
        <v>2.19</v>
      </c>
      <c r="BD430" s="32" t="n">
        <v>2.132</v>
      </c>
      <c r="BE430" s="32" t="n">
        <v>2.09066667</v>
      </c>
      <c r="BF430" s="32" t="n">
        <v>2.09166667</v>
      </c>
      <c r="BG430" s="32" t="n">
        <v>2.09266667</v>
      </c>
      <c r="BH430" s="32" t="n">
        <v>2.09366667</v>
      </c>
      <c r="BI430" s="32" t="n">
        <v>2.09966667</v>
      </c>
      <c r="BJ430" s="32" t="n">
        <v>2.12566667</v>
      </c>
      <c r="BK430" s="32" t="n">
        <v>2.17266667</v>
      </c>
      <c r="BL430" s="32" t="n">
        <v>2.29066667</v>
      </c>
      <c r="BM430" s="32" t="n">
        <v>2.40766667</v>
      </c>
      <c r="BN430" s="32" t="n">
        <v>2.387</v>
      </c>
      <c r="BO430" s="32" t="n">
        <v>2.3</v>
      </c>
      <c r="BP430" s="32" t="n">
        <v>2.242</v>
      </c>
      <c r="BQ430" s="32" t="n">
        <v>2.20066667</v>
      </c>
      <c r="BR430" s="32" t="n">
        <v>2.20166667</v>
      </c>
      <c r="BS430" s="32" t="n">
        <v>2.20266667</v>
      </c>
      <c r="BT430" s="32" t="n">
        <v>2.20366667</v>
      </c>
      <c r="BU430" s="32" t="n">
        <v>2.20966667</v>
      </c>
      <c r="BV430" s="32" t="n">
        <v>2.23566667</v>
      </c>
      <c r="BW430" s="32" t="n">
        <v>2.28266667</v>
      </c>
      <c r="BX430" s="32" t="n">
        <v>2.40066667</v>
      </c>
      <c r="BY430" s="32" t="n">
        <v>2.51766667</v>
      </c>
      <c r="BZ430" s="32" t="n">
        <v>2.502</v>
      </c>
      <c r="CA430" s="32" t="n">
        <v>2.415</v>
      </c>
      <c r="CB430" s="32" t="n">
        <v>2.357</v>
      </c>
      <c r="CC430" s="32" t="n">
        <v>2.31566667</v>
      </c>
      <c r="CD430" s="32" t="n">
        <v>2.31666667</v>
      </c>
      <c r="CE430" s="32" t="n">
        <v>2.31766667</v>
      </c>
      <c r="CF430" s="32" t="n">
        <v>2.31866667</v>
      </c>
      <c r="CG430" s="32" t="n">
        <v>2.32466667</v>
      </c>
      <c r="CH430" s="32" t="n">
        <v>2.35066667</v>
      </c>
      <c r="CI430" s="32" t="n">
        <v>2.39766667</v>
      </c>
      <c r="CJ430" s="32" t="n">
        <v>2.51566667</v>
      </c>
      <c r="CK430" s="32" t="n">
        <v>2.63266667</v>
      </c>
      <c r="CL430" s="32" t="n">
        <v>2.622</v>
      </c>
      <c r="CM430" s="32" t="n">
        <v>2.535</v>
      </c>
      <c r="CN430" s="32" t="n">
        <v>2.477</v>
      </c>
      <c r="CO430" s="32" t="n">
        <v>2.43566667</v>
      </c>
      <c r="CP430" s="32" t="n">
        <v>2.43666667</v>
      </c>
      <c r="CQ430" s="32" t="n">
        <v>2.43766667</v>
      </c>
      <c r="CR430" s="32" t="n">
        <v>2.43866667</v>
      </c>
      <c r="CS430" s="32" t="n">
        <v>2.44466667</v>
      </c>
      <c r="CT430" s="32" t="n">
        <v>2.47066667</v>
      </c>
      <c r="CU430" s="32" t="n">
        <v>2.51766667</v>
      </c>
      <c r="CV430" s="32" t="n">
        <v>2.63566667</v>
      </c>
      <c r="CW430" s="32" t="n">
        <v>2.75266667</v>
      </c>
      <c r="CX430" s="32" t="n">
        <v>2.7445</v>
      </c>
      <c r="CY430" s="32" t="n">
        <v>2.6575</v>
      </c>
      <c r="CZ430" s="32" t="n">
        <v>2.5995</v>
      </c>
      <c r="DA430" s="32" t="n">
        <v>2.55816667</v>
      </c>
      <c r="DB430" s="32" t="n">
        <v>2.55916667</v>
      </c>
      <c r="DC430" s="32" t="n">
        <v>2.56016667</v>
      </c>
      <c r="DD430" s="32" t="n">
        <v>2.56116667</v>
      </c>
      <c r="DE430" s="32" t="n">
        <v>2.56716667</v>
      </c>
      <c r="DF430" s="32" t="n">
        <v>2.59316667</v>
      </c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</row>
    <row r="431" customFormat="false" ht="12.75" hidden="true" customHeight="false" outlineLevel="0" collapsed="false">
      <c r="A431" s="0" t="n">
        <f aca="false">WEEKDAY(C431,2)</f>
        <v>5</v>
      </c>
      <c r="B431" s="0" t="n">
        <f aca="false">MONTH(C431)</f>
        <v>9</v>
      </c>
      <c r="C431" s="23" t="n">
        <v>34593</v>
      </c>
      <c r="D431" s="0" t="n">
        <f aca="false">MONTH(R431)</f>
        <v>9</v>
      </c>
      <c r="E431" s="0" t="n">
        <f aca="false">YEAR(R431)</f>
        <v>1994</v>
      </c>
      <c r="F431" s="35" t="n">
        <f aca="false">L431-K431</f>
        <v>0.385</v>
      </c>
      <c r="G431" s="24" t="n">
        <f aca="false">N431-M431</f>
        <v>0.141083333333333</v>
      </c>
      <c r="H431" s="24" t="n">
        <f aca="false">O431-N431</f>
        <v>0.11</v>
      </c>
      <c r="I431" s="24" t="n">
        <f aca="false">O431-M431</f>
        <v>0.251083333333333</v>
      </c>
      <c r="J431" s="25" t="n">
        <f aca="false">VLOOKUP(C431,'Nymex hist.'!A:B,2,0)</f>
        <v>1.628</v>
      </c>
      <c r="K431" s="34" t="n">
        <f aca="false">AVERAGE(AG431:AM431)</f>
        <v>1.628</v>
      </c>
      <c r="L431" s="34" t="n">
        <f aca="false">AVERAGE(AN431:AR431)</f>
        <v>2.013</v>
      </c>
      <c r="M431" s="27" t="n">
        <f aca="false">SUMIF($S$3:$FQ$3,$E431+1,$S431:$FQ431)/COUNTIF($S$3:$FQ$3,$E431+1)</f>
        <v>2.0315</v>
      </c>
      <c r="N431" s="27" t="n">
        <f aca="false">SUMIF($S$3:$FQ$3,$E431+2,$S431:$FQ431)/COUNTIF($S$3:$FQ$3,$E431+2)</f>
        <v>2.17258333333333</v>
      </c>
      <c r="O431" s="27" t="n">
        <f aca="false">SUMIF($S$3:$FQ$3,$E431+3,$S431:$FQ431)/COUNTIF($S$3:$FQ$3,$E431+3)</f>
        <v>2.28258333333333</v>
      </c>
      <c r="P431" s="27" t="n">
        <f aca="false">SUMIF($S$3:$FQ$3,$E431+4,$S431:$FQ431)/COUNTIF($S$3:$FQ$3,$E431+4)</f>
        <v>2.39758333333333</v>
      </c>
      <c r="Q431" s="27" t="n">
        <f aca="false">SUMIF($S$3:$FQ$3,$E431+5,$S431:$FQ431)/COUNTIF($S$3:$FQ$3,$E431+5)</f>
        <v>2.51758333333333</v>
      </c>
      <c r="R431" s="28" t="n">
        <v>34593</v>
      </c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30"/>
      <c r="AK431" s="29"/>
      <c r="AL431" s="29"/>
      <c r="AM431" s="29" t="n">
        <v>1.628</v>
      </c>
      <c r="AN431" s="29" t="n">
        <v>1.863</v>
      </c>
      <c r="AO431" s="29" t="n">
        <v>2.072</v>
      </c>
      <c r="AP431" s="29" t="n">
        <v>2.107</v>
      </c>
      <c r="AQ431" s="29" t="n">
        <v>2.037</v>
      </c>
      <c r="AR431" s="29" t="n">
        <v>1.986</v>
      </c>
      <c r="AS431" s="29" t="n">
        <v>1.954</v>
      </c>
      <c r="AT431" s="29" t="n">
        <v>1.955</v>
      </c>
      <c r="AU431" s="29" t="n">
        <v>1.957</v>
      </c>
      <c r="AV431" s="29" t="n">
        <v>1.958</v>
      </c>
      <c r="AW431" s="29" t="n">
        <v>1.968</v>
      </c>
      <c r="AX431" s="29" t="n">
        <v>1.992</v>
      </c>
      <c r="AY431" s="29" t="n">
        <v>2.037</v>
      </c>
      <c r="AZ431" s="29" t="n">
        <v>2.155</v>
      </c>
      <c r="BA431" s="29" t="n">
        <v>2.272</v>
      </c>
      <c r="BB431" s="29" t="n">
        <v>2.277</v>
      </c>
      <c r="BC431" s="29" t="n">
        <v>2.19</v>
      </c>
      <c r="BD431" s="29" t="n">
        <v>2.132</v>
      </c>
      <c r="BE431" s="29" t="n">
        <v>2.09</v>
      </c>
      <c r="BF431" s="29" t="n">
        <v>2.091</v>
      </c>
      <c r="BG431" s="29" t="n">
        <v>2.093</v>
      </c>
      <c r="BH431" s="29" t="n">
        <v>2.094</v>
      </c>
      <c r="BI431" s="29" t="n">
        <v>2.104</v>
      </c>
      <c r="BJ431" s="29" t="n">
        <v>2.128</v>
      </c>
      <c r="BK431" s="29" t="n">
        <v>2.173</v>
      </c>
      <c r="BL431" s="29" t="n">
        <v>2.291</v>
      </c>
      <c r="BM431" s="29" t="n">
        <v>2.408</v>
      </c>
      <c r="BN431" s="29" t="n">
        <v>2.387</v>
      </c>
      <c r="BO431" s="29" t="n">
        <v>2.3</v>
      </c>
      <c r="BP431" s="29" t="n">
        <v>2.242</v>
      </c>
      <c r="BQ431" s="29" t="n">
        <v>2.2</v>
      </c>
      <c r="BR431" s="29" t="n">
        <v>2.201</v>
      </c>
      <c r="BS431" s="29" t="n">
        <v>2.203</v>
      </c>
      <c r="BT431" s="29" t="n">
        <v>2.204</v>
      </c>
      <c r="BU431" s="29" t="n">
        <v>2.214</v>
      </c>
      <c r="BV431" s="29" t="n">
        <v>2.238</v>
      </c>
      <c r="BW431" s="29" t="n">
        <v>2.283</v>
      </c>
      <c r="BX431" s="29" t="n">
        <v>2.401</v>
      </c>
      <c r="BY431" s="29" t="n">
        <v>2.518</v>
      </c>
      <c r="BZ431" s="29" t="n">
        <v>2.502</v>
      </c>
      <c r="CA431" s="29" t="n">
        <v>2.415</v>
      </c>
      <c r="CB431" s="29" t="n">
        <v>2.357</v>
      </c>
      <c r="CC431" s="29" t="n">
        <v>2.315</v>
      </c>
      <c r="CD431" s="29" t="n">
        <v>2.316</v>
      </c>
      <c r="CE431" s="29" t="n">
        <v>2.318</v>
      </c>
      <c r="CF431" s="29" t="n">
        <v>2.319</v>
      </c>
      <c r="CG431" s="29" t="n">
        <v>2.329</v>
      </c>
      <c r="CH431" s="29" t="n">
        <v>2.353</v>
      </c>
      <c r="CI431" s="29" t="n">
        <v>2.398</v>
      </c>
      <c r="CJ431" s="29" t="n">
        <v>2.516</v>
      </c>
      <c r="CK431" s="29" t="n">
        <v>2.633</v>
      </c>
      <c r="CL431" s="29" t="n">
        <v>2.622</v>
      </c>
      <c r="CM431" s="29" t="n">
        <v>2.535</v>
      </c>
      <c r="CN431" s="29" t="n">
        <v>2.477</v>
      </c>
      <c r="CO431" s="29" t="n">
        <v>2.435</v>
      </c>
      <c r="CP431" s="29" t="n">
        <v>2.436</v>
      </c>
      <c r="CQ431" s="29" t="n">
        <v>2.438</v>
      </c>
      <c r="CR431" s="29" t="n">
        <v>2.439</v>
      </c>
      <c r="CS431" s="29" t="n">
        <v>2.449</v>
      </c>
      <c r="CT431" s="29" t="n">
        <v>2.473</v>
      </c>
      <c r="CU431" s="29" t="n">
        <v>2.518</v>
      </c>
      <c r="CV431" s="29" t="n">
        <v>2.636</v>
      </c>
      <c r="CW431" s="29" t="n">
        <v>2.753</v>
      </c>
      <c r="CX431" s="29" t="n">
        <v>2.7445</v>
      </c>
      <c r="CY431" s="29" t="n">
        <v>2.6575</v>
      </c>
      <c r="CZ431" s="29" t="n">
        <v>2.5995</v>
      </c>
      <c r="DA431" s="29" t="n">
        <v>2.5575</v>
      </c>
      <c r="DB431" s="29" t="n">
        <v>2.5585</v>
      </c>
      <c r="DC431" s="29" t="n">
        <v>2.5605</v>
      </c>
      <c r="DD431" s="29" t="n">
        <v>2.5615</v>
      </c>
      <c r="DE431" s="29" t="n">
        <v>2.5715</v>
      </c>
      <c r="DF431" s="29" t="n">
        <v>2.5955</v>
      </c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12.75" hidden="true" customHeight="false" outlineLevel="0" collapsed="false">
      <c r="A432" s="0" t="n">
        <f aca="false">WEEKDAY(C432,2)</f>
        <v>1</v>
      </c>
      <c r="B432" s="0" t="n">
        <f aca="false">MONTH(C432)</f>
        <v>9</v>
      </c>
      <c r="C432" s="23" t="n">
        <v>34596</v>
      </c>
      <c r="D432" s="0" t="n">
        <f aca="false">MONTH(R432)</f>
        <v>9</v>
      </c>
      <c r="E432" s="0" t="n">
        <f aca="false">YEAR(R432)</f>
        <v>1994</v>
      </c>
      <c r="F432" s="35" t="n">
        <f aca="false">L432-K432</f>
        <v>0.385</v>
      </c>
      <c r="G432" s="24" t="n">
        <f aca="false">N432-M432</f>
        <v>0.14125</v>
      </c>
      <c r="H432" s="24" t="n">
        <f aca="false">O432-N432</f>
        <v>0.11</v>
      </c>
      <c r="I432" s="24" t="n">
        <f aca="false">O432-M432</f>
        <v>0.25125</v>
      </c>
      <c r="J432" s="25" t="n">
        <f aca="false">VLOOKUP(C432,'Nymex hist.'!A:B,2,0)</f>
        <v>1.633</v>
      </c>
      <c r="K432" s="34" t="n">
        <f aca="false">AVERAGE(AG432:AM432)</f>
        <v>1.633</v>
      </c>
      <c r="L432" s="34" t="n">
        <f aca="false">AVERAGE(AN432:AR432)</f>
        <v>2.018</v>
      </c>
      <c r="M432" s="27" t="n">
        <f aca="false">SUMIF($S$3:$FQ$3,$E432+1,$S432:$FQ432)/COUNTIF($S$3:$FQ$3,$E432+1)</f>
        <v>2.04033333333333</v>
      </c>
      <c r="N432" s="27" t="n">
        <f aca="false">SUMIF($S$3:$FQ$3,$E432+2,$S432:$FQ432)/COUNTIF($S$3:$FQ$3,$E432+2)</f>
        <v>2.18158333333333</v>
      </c>
      <c r="O432" s="27" t="n">
        <f aca="false">SUMIF($S$3:$FQ$3,$E432+3,$S432:$FQ432)/COUNTIF($S$3:$FQ$3,$E432+3)</f>
        <v>2.29158333333333</v>
      </c>
      <c r="P432" s="27" t="n">
        <f aca="false">SUMIF($S$3:$FQ$3,$E432+4,$S432:$FQ432)/COUNTIF($S$3:$FQ$3,$E432+4)</f>
        <v>2.40658333333333</v>
      </c>
      <c r="Q432" s="27" t="n">
        <f aca="false">SUMIF($S$3:$FQ$3,$E432+5,$S432:$FQ432)/COUNTIF($S$3:$FQ$3,$E432+5)</f>
        <v>2.52658333333333</v>
      </c>
      <c r="R432" s="28" t="n">
        <v>34596</v>
      </c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30"/>
      <c r="AK432" s="29"/>
      <c r="AL432" s="29"/>
      <c r="AM432" s="29" t="n">
        <v>1.633</v>
      </c>
      <c r="AN432" s="29" t="n">
        <v>1.86</v>
      </c>
      <c r="AO432" s="29" t="n">
        <v>2.075</v>
      </c>
      <c r="AP432" s="29" t="n">
        <v>2.115</v>
      </c>
      <c r="AQ432" s="29" t="n">
        <v>2.045</v>
      </c>
      <c r="AR432" s="29" t="n">
        <v>1.995</v>
      </c>
      <c r="AS432" s="29" t="n">
        <v>1.963</v>
      </c>
      <c r="AT432" s="29" t="n">
        <v>1.964</v>
      </c>
      <c r="AU432" s="29" t="n">
        <v>1.966</v>
      </c>
      <c r="AV432" s="29" t="n">
        <v>1.967</v>
      </c>
      <c r="AW432" s="29" t="n">
        <v>1.977</v>
      </c>
      <c r="AX432" s="29" t="n">
        <v>2.001</v>
      </c>
      <c r="AY432" s="29" t="n">
        <v>2.046</v>
      </c>
      <c r="AZ432" s="29" t="n">
        <v>2.164</v>
      </c>
      <c r="BA432" s="29" t="n">
        <v>2.281</v>
      </c>
      <c r="BB432" s="29" t="n">
        <v>2.286</v>
      </c>
      <c r="BC432" s="29" t="n">
        <v>2.199</v>
      </c>
      <c r="BD432" s="29" t="n">
        <v>2.141</v>
      </c>
      <c r="BE432" s="29" t="n">
        <v>2.099</v>
      </c>
      <c r="BF432" s="29" t="n">
        <v>2.1</v>
      </c>
      <c r="BG432" s="29" t="n">
        <v>2.102</v>
      </c>
      <c r="BH432" s="29" t="n">
        <v>2.103</v>
      </c>
      <c r="BI432" s="29" t="n">
        <v>2.113</v>
      </c>
      <c r="BJ432" s="29" t="n">
        <v>2.137</v>
      </c>
      <c r="BK432" s="29" t="n">
        <v>2.182</v>
      </c>
      <c r="BL432" s="29" t="n">
        <v>2.3</v>
      </c>
      <c r="BM432" s="29" t="n">
        <v>2.417</v>
      </c>
      <c r="BN432" s="29" t="n">
        <v>2.396</v>
      </c>
      <c r="BO432" s="29" t="n">
        <v>2.309</v>
      </c>
      <c r="BP432" s="29" t="n">
        <v>2.251</v>
      </c>
      <c r="BQ432" s="29" t="n">
        <v>2.209</v>
      </c>
      <c r="BR432" s="29" t="n">
        <v>2.21</v>
      </c>
      <c r="BS432" s="29" t="n">
        <v>2.212</v>
      </c>
      <c r="BT432" s="29" t="n">
        <v>2.213</v>
      </c>
      <c r="BU432" s="29" t="n">
        <v>2.223</v>
      </c>
      <c r="BV432" s="29" t="n">
        <v>2.247</v>
      </c>
      <c r="BW432" s="29" t="n">
        <v>2.292</v>
      </c>
      <c r="BX432" s="29" t="n">
        <v>2.41</v>
      </c>
      <c r="BY432" s="29" t="n">
        <v>2.527</v>
      </c>
      <c r="BZ432" s="29" t="n">
        <v>2.511</v>
      </c>
      <c r="CA432" s="29" t="n">
        <v>2.424</v>
      </c>
      <c r="CB432" s="29" t="n">
        <v>2.366</v>
      </c>
      <c r="CC432" s="29" t="n">
        <v>2.324</v>
      </c>
      <c r="CD432" s="29" t="n">
        <v>2.325</v>
      </c>
      <c r="CE432" s="29" t="n">
        <v>2.327</v>
      </c>
      <c r="CF432" s="29" t="n">
        <v>2.328</v>
      </c>
      <c r="CG432" s="29" t="n">
        <v>2.338</v>
      </c>
      <c r="CH432" s="29" t="n">
        <v>2.362</v>
      </c>
      <c r="CI432" s="29" t="n">
        <v>2.407</v>
      </c>
      <c r="CJ432" s="29" t="n">
        <v>2.525</v>
      </c>
      <c r="CK432" s="29" t="n">
        <v>2.642</v>
      </c>
      <c r="CL432" s="29" t="n">
        <v>2.631</v>
      </c>
      <c r="CM432" s="29" t="n">
        <v>2.544</v>
      </c>
      <c r="CN432" s="29" t="n">
        <v>2.486</v>
      </c>
      <c r="CO432" s="29" t="n">
        <v>2.444</v>
      </c>
      <c r="CP432" s="29" t="n">
        <v>2.445</v>
      </c>
      <c r="CQ432" s="29" t="n">
        <v>2.447</v>
      </c>
      <c r="CR432" s="29" t="n">
        <v>2.448</v>
      </c>
      <c r="CS432" s="29" t="n">
        <v>2.458</v>
      </c>
      <c r="CT432" s="29" t="n">
        <v>2.482</v>
      </c>
      <c r="CU432" s="29" t="n">
        <v>2.527</v>
      </c>
      <c r="CV432" s="29" t="n">
        <v>2.645</v>
      </c>
      <c r="CW432" s="29" t="n">
        <v>2.762</v>
      </c>
      <c r="CX432" s="29" t="n">
        <v>2.7535</v>
      </c>
      <c r="CY432" s="29" t="n">
        <v>2.6665</v>
      </c>
      <c r="CZ432" s="29" t="n">
        <v>2.6085</v>
      </c>
      <c r="DA432" s="29" t="n">
        <v>2.5665</v>
      </c>
      <c r="DB432" s="29" t="n">
        <v>2.5675</v>
      </c>
      <c r="DC432" s="29" t="n">
        <v>2.5695</v>
      </c>
      <c r="DD432" s="29" t="n">
        <v>2.5705</v>
      </c>
      <c r="DE432" s="29" t="n">
        <v>2.5805</v>
      </c>
      <c r="DF432" s="29" t="n">
        <v>2.6045</v>
      </c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12.75" hidden="true" customHeight="false" outlineLevel="0" collapsed="false">
      <c r="A433" s="0" t="n">
        <f aca="false">WEEKDAY(C433,2)</f>
        <v>2</v>
      </c>
      <c r="B433" s="0" t="n">
        <f aca="false">MONTH(C433)</f>
        <v>9</v>
      </c>
      <c r="C433" s="23" t="n">
        <v>34597</v>
      </c>
      <c r="D433" s="0" t="n">
        <f aca="false">MONTH(R433)</f>
        <v>9</v>
      </c>
      <c r="E433" s="0" t="n">
        <f aca="false">YEAR(R433)</f>
        <v>1994</v>
      </c>
      <c r="F433" s="35" t="n">
        <f aca="false">L433-K433</f>
        <v>0.439</v>
      </c>
      <c r="G433" s="24" t="n">
        <f aca="false">N433-M433</f>
        <v>0.143</v>
      </c>
      <c r="H433" s="24" t="n">
        <f aca="false">O433-N433</f>
        <v>0.109999999999999</v>
      </c>
      <c r="I433" s="24" t="n">
        <f aca="false">O433-M433</f>
        <v>0.253</v>
      </c>
      <c r="J433" s="25" t="n">
        <f aca="false">VLOOKUP(C433,'Nymex hist.'!A:B,2,0)</f>
        <v>1.556</v>
      </c>
      <c r="K433" s="34" t="n">
        <f aca="false">AVERAGE(AG433:AM433)</f>
        <v>1.556</v>
      </c>
      <c r="L433" s="34" t="n">
        <f aca="false">AVERAGE(AN433:AR433)</f>
        <v>1.995</v>
      </c>
      <c r="M433" s="27" t="n">
        <f aca="false">SUMIF($S$3:$FQ$3,$E433+1,$S433:$FQ433)/COUNTIF($S$3:$FQ$3,$E433+1)</f>
        <v>2.02841666666667</v>
      </c>
      <c r="N433" s="27" t="n">
        <f aca="false">SUMIF($S$3:$FQ$3,$E433+2,$S433:$FQ433)/COUNTIF($S$3:$FQ$3,$E433+2)</f>
        <v>2.17141666666667</v>
      </c>
      <c r="O433" s="27" t="n">
        <f aca="false">SUMIF($S$3:$FQ$3,$E433+3,$S433:$FQ433)/COUNTIF($S$3:$FQ$3,$E433+3)</f>
        <v>2.28141666666667</v>
      </c>
      <c r="P433" s="27" t="n">
        <f aca="false">SUMIF($S$3:$FQ$3,$E433+4,$S433:$FQ433)/COUNTIF($S$3:$FQ$3,$E433+4)</f>
        <v>2.39641666666667</v>
      </c>
      <c r="Q433" s="27" t="n">
        <f aca="false">SUMIF($S$3:$FQ$3,$E433+5,$S433:$FQ433)/COUNTIF($S$3:$FQ$3,$E433+5)</f>
        <v>2.51641666666667</v>
      </c>
      <c r="R433" s="28" t="n">
        <v>34597</v>
      </c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30"/>
      <c r="AK433" s="29"/>
      <c r="AL433" s="29"/>
      <c r="AM433" s="29" t="n">
        <v>1.556</v>
      </c>
      <c r="AN433" s="29" t="n">
        <v>1.818</v>
      </c>
      <c r="AO433" s="29" t="n">
        <v>2.05</v>
      </c>
      <c r="AP433" s="29" t="n">
        <v>2.097</v>
      </c>
      <c r="AQ433" s="29" t="n">
        <v>2.03</v>
      </c>
      <c r="AR433" s="29" t="n">
        <v>1.98</v>
      </c>
      <c r="AS433" s="29" t="n">
        <v>1.95</v>
      </c>
      <c r="AT433" s="29" t="n">
        <v>1.952</v>
      </c>
      <c r="AU433" s="29" t="n">
        <v>1.955</v>
      </c>
      <c r="AV433" s="29" t="n">
        <v>1.958</v>
      </c>
      <c r="AW433" s="29" t="n">
        <v>1.968</v>
      </c>
      <c r="AX433" s="29" t="n">
        <v>1.992</v>
      </c>
      <c r="AY433" s="29" t="n">
        <v>2.037</v>
      </c>
      <c r="AZ433" s="29" t="n">
        <v>2.152</v>
      </c>
      <c r="BA433" s="29" t="n">
        <v>2.27</v>
      </c>
      <c r="BB433" s="29" t="n">
        <v>2.277</v>
      </c>
      <c r="BC433" s="29" t="n">
        <v>2.19</v>
      </c>
      <c r="BD433" s="29" t="n">
        <v>2.132</v>
      </c>
      <c r="BE433" s="29" t="n">
        <v>2.086</v>
      </c>
      <c r="BF433" s="29" t="n">
        <v>2.088</v>
      </c>
      <c r="BG433" s="29" t="n">
        <v>2.091</v>
      </c>
      <c r="BH433" s="29" t="n">
        <v>2.094</v>
      </c>
      <c r="BI433" s="29" t="n">
        <v>2.104</v>
      </c>
      <c r="BJ433" s="29" t="n">
        <v>2.128</v>
      </c>
      <c r="BK433" s="29" t="n">
        <v>2.173</v>
      </c>
      <c r="BL433" s="29" t="n">
        <v>2.288</v>
      </c>
      <c r="BM433" s="29" t="n">
        <v>2.406</v>
      </c>
      <c r="BN433" s="29" t="n">
        <v>2.387</v>
      </c>
      <c r="BO433" s="29" t="n">
        <v>2.3</v>
      </c>
      <c r="BP433" s="29" t="n">
        <v>2.242</v>
      </c>
      <c r="BQ433" s="29" t="n">
        <v>2.196</v>
      </c>
      <c r="BR433" s="29" t="n">
        <v>2.198</v>
      </c>
      <c r="BS433" s="29" t="n">
        <v>2.201</v>
      </c>
      <c r="BT433" s="29" t="n">
        <v>2.204</v>
      </c>
      <c r="BU433" s="29" t="n">
        <v>2.214</v>
      </c>
      <c r="BV433" s="29" t="n">
        <v>2.238</v>
      </c>
      <c r="BW433" s="29" t="n">
        <v>2.283</v>
      </c>
      <c r="BX433" s="29" t="n">
        <v>2.398</v>
      </c>
      <c r="BY433" s="29" t="n">
        <v>2.516</v>
      </c>
      <c r="BZ433" s="29" t="n">
        <v>2.502</v>
      </c>
      <c r="CA433" s="29" t="n">
        <v>2.415</v>
      </c>
      <c r="CB433" s="29" t="n">
        <v>2.357</v>
      </c>
      <c r="CC433" s="29" t="n">
        <v>2.311</v>
      </c>
      <c r="CD433" s="29" t="n">
        <v>2.313</v>
      </c>
      <c r="CE433" s="29" t="n">
        <v>2.316</v>
      </c>
      <c r="CF433" s="29" t="n">
        <v>2.319</v>
      </c>
      <c r="CG433" s="29" t="n">
        <v>2.329</v>
      </c>
      <c r="CH433" s="29" t="n">
        <v>2.353</v>
      </c>
      <c r="CI433" s="29" t="n">
        <v>2.398</v>
      </c>
      <c r="CJ433" s="29" t="n">
        <v>2.513</v>
      </c>
      <c r="CK433" s="29" t="n">
        <v>2.631</v>
      </c>
      <c r="CL433" s="29" t="n">
        <v>2.622</v>
      </c>
      <c r="CM433" s="29" t="n">
        <v>2.535</v>
      </c>
      <c r="CN433" s="29" t="n">
        <v>2.477</v>
      </c>
      <c r="CO433" s="29" t="n">
        <v>2.431</v>
      </c>
      <c r="CP433" s="29" t="n">
        <v>2.433</v>
      </c>
      <c r="CQ433" s="29" t="n">
        <v>2.436</v>
      </c>
      <c r="CR433" s="29" t="n">
        <v>2.439</v>
      </c>
      <c r="CS433" s="29" t="n">
        <v>2.449</v>
      </c>
      <c r="CT433" s="29" t="n">
        <v>2.473</v>
      </c>
      <c r="CU433" s="29" t="n">
        <v>2.518</v>
      </c>
      <c r="CV433" s="29" t="n">
        <v>2.633</v>
      </c>
      <c r="CW433" s="29" t="n">
        <v>2.751</v>
      </c>
      <c r="CX433" s="29" t="n">
        <v>2.7445</v>
      </c>
      <c r="CY433" s="29" t="n">
        <v>2.6575</v>
      </c>
      <c r="CZ433" s="29" t="n">
        <v>2.5995</v>
      </c>
      <c r="DA433" s="29" t="n">
        <v>2.5535</v>
      </c>
      <c r="DB433" s="29" t="n">
        <v>2.5555</v>
      </c>
      <c r="DC433" s="29" t="n">
        <v>2.5585</v>
      </c>
      <c r="DD433" s="29" t="n">
        <v>2.5615</v>
      </c>
      <c r="DE433" s="29" t="n">
        <v>2.5715</v>
      </c>
      <c r="DF433" s="29" t="n">
        <v>2.5955</v>
      </c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12.75" hidden="true" customHeight="false" outlineLevel="0" collapsed="false">
      <c r="A434" s="0" t="n">
        <f aca="false">WEEKDAY(C434,2)</f>
        <v>3</v>
      </c>
      <c r="B434" s="0" t="n">
        <f aca="false">MONTH(C434)</f>
        <v>9</v>
      </c>
      <c r="C434" s="23" t="n">
        <v>34598</v>
      </c>
      <c r="D434" s="0" t="n">
        <f aca="false">MONTH(R434)</f>
        <v>9</v>
      </c>
      <c r="E434" s="0" t="n">
        <f aca="false">YEAR(R434)</f>
        <v>1994</v>
      </c>
      <c r="F434" s="35" t="n">
        <f aca="false">L434-K434</f>
        <v>0.477</v>
      </c>
      <c r="G434" s="24" t="n">
        <f aca="false">N434-M434</f>
        <v>0.14475</v>
      </c>
      <c r="H434" s="24" t="n">
        <f aca="false">O434-N434</f>
        <v>0.11</v>
      </c>
      <c r="I434" s="24" t="n">
        <f aca="false">O434-M434</f>
        <v>0.25475</v>
      </c>
      <c r="J434" s="25" t="n">
        <f aca="false">VLOOKUP(C434,'Nymex hist.'!A:B,2,0)</f>
        <v>1.493</v>
      </c>
      <c r="K434" s="34" t="n">
        <f aca="false">AVERAGE(AG434:AM434)</f>
        <v>1.493</v>
      </c>
      <c r="L434" s="34" t="n">
        <f aca="false">AVERAGE(AN434:AR434)</f>
        <v>1.97</v>
      </c>
      <c r="M434" s="27" t="n">
        <f aca="false">SUMIF($S$3:$FQ$3,$E434+1,$S434:$FQ434)/COUNTIF($S$3:$FQ$3,$E434+1)</f>
        <v>2.02008333333333</v>
      </c>
      <c r="N434" s="27" t="n">
        <f aca="false">SUMIF($S$3:$FQ$3,$E434+2,$S434:$FQ434)/COUNTIF($S$3:$FQ$3,$E434+2)</f>
        <v>2.16483333333333</v>
      </c>
      <c r="O434" s="27" t="n">
        <f aca="false">SUMIF($S$3:$FQ$3,$E434+3,$S434:$FQ434)/COUNTIF($S$3:$FQ$3,$E434+3)</f>
        <v>2.27483333333333</v>
      </c>
      <c r="P434" s="27" t="n">
        <f aca="false">SUMIF($S$3:$FQ$3,$E434+4,$S434:$FQ434)/COUNTIF($S$3:$FQ$3,$E434+4)</f>
        <v>2.38983333333333</v>
      </c>
      <c r="Q434" s="27" t="n">
        <f aca="false">SUMIF($S$3:$FQ$3,$E434+5,$S434:$FQ434)/COUNTIF($S$3:$FQ$3,$E434+5)</f>
        <v>2.50983333333333</v>
      </c>
      <c r="R434" s="28" t="n">
        <v>34598</v>
      </c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30"/>
      <c r="AK434" s="29"/>
      <c r="AL434" s="29"/>
      <c r="AM434" s="29" t="n">
        <v>1.493</v>
      </c>
      <c r="AN434" s="29" t="n">
        <v>1.761</v>
      </c>
      <c r="AO434" s="29" t="n">
        <v>2.018</v>
      </c>
      <c r="AP434" s="29" t="n">
        <v>2.083</v>
      </c>
      <c r="AQ434" s="29" t="n">
        <v>2.018</v>
      </c>
      <c r="AR434" s="29" t="n">
        <v>1.97</v>
      </c>
      <c r="AS434" s="29" t="n">
        <v>1.942</v>
      </c>
      <c r="AT434" s="29" t="n">
        <v>1.945</v>
      </c>
      <c r="AU434" s="29" t="n">
        <v>1.948</v>
      </c>
      <c r="AV434" s="29" t="n">
        <v>1.951</v>
      </c>
      <c r="AW434" s="29" t="n">
        <v>1.961</v>
      </c>
      <c r="AX434" s="29" t="n">
        <v>1.985</v>
      </c>
      <c r="AY434" s="29" t="n">
        <v>2.03</v>
      </c>
      <c r="AZ434" s="29" t="n">
        <v>2.145</v>
      </c>
      <c r="BA434" s="29" t="n">
        <v>2.263</v>
      </c>
      <c r="BB434" s="29" t="n">
        <v>2.275</v>
      </c>
      <c r="BC434" s="29" t="n">
        <v>2.188</v>
      </c>
      <c r="BD434" s="29" t="n">
        <v>2.13</v>
      </c>
      <c r="BE434" s="29" t="n">
        <v>2.077</v>
      </c>
      <c r="BF434" s="29" t="n">
        <v>2.08</v>
      </c>
      <c r="BG434" s="29" t="n">
        <v>2.083</v>
      </c>
      <c r="BH434" s="29" t="n">
        <v>2.086</v>
      </c>
      <c r="BI434" s="29" t="n">
        <v>2.096</v>
      </c>
      <c r="BJ434" s="29" t="n">
        <v>2.12</v>
      </c>
      <c r="BK434" s="29" t="n">
        <v>2.165</v>
      </c>
      <c r="BL434" s="29" t="n">
        <v>2.28</v>
      </c>
      <c r="BM434" s="29" t="n">
        <v>2.398</v>
      </c>
      <c r="BN434" s="29" t="n">
        <v>2.385</v>
      </c>
      <c r="BO434" s="29" t="n">
        <v>2.298</v>
      </c>
      <c r="BP434" s="29" t="n">
        <v>2.24</v>
      </c>
      <c r="BQ434" s="29" t="n">
        <v>2.187</v>
      </c>
      <c r="BR434" s="29" t="n">
        <v>2.19</v>
      </c>
      <c r="BS434" s="29" t="n">
        <v>2.193</v>
      </c>
      <c r="BT434" s="29" t="n">
        <v>2.196</v>
      </c>
      <c r="BU434" s="29" t="n">
        <v>2.206</v>
      </c>
      <c r="BV434" s="29" t="n">
        <v>2.23</v>
      </c>
      <c r="BW434" s="29" t="n">
        <v>2.275</v>
      </c>
      <c r="BX434" s="29" t="n">
        <v>2.39</v>
      </c>
      <c r="BY434" s="29" t="n">
        <v>2.508</v>
      </c>
      <c r="BZ434" s="29" t="n">
        <v>2.5</v>
      </c>
      <c r="CA434" s="29" t="n">
        <v>2.413</v>
      </c>
      <c r="CB434" s="29" t="n">
        <v>2.355</v>
      </c>
      <c r="CC434" s="29" t="n">
        <v>2.302</v>
      </c>
      <c r="CD434" s="29" t="n">
        <v>2.305</v>
      </c>
      <c r="CE434" s="29" t="n">
        <v>2.308</v>
      </c>
      <c r="CF434" s="29" t="n">
        <v>2.311</v>
      </c>
      <c r="CG434" s="29" t="n">
        <v>2.321</v>
      </c>
      <c r="CH434" s="29" t="n">
        <v>2.345</v>
      </c>
      <c r="CI434" s="29" t="n">
        <v>2.39</v>
      </c>
      <c r="CJ434" s="29" t="n">
        <v>2.505</v>
      </c>
      <c r="CK434" s="29" t="n">
        <v>2.623</v>
      </c>
      <c r="CL434" s="29" t="n">
        <v>2.62</v>
      </c>
      <c r="CM434" s="29" t="n">
        <v>2.533</v>
      </c>
      <c r="CN434" s="29" t="n">
        <v>2.475</v>
      </c>
      <c r="CO434" s="29" t="n">
        <v>2.422</v>
      </c>
      <c r="CP434" s="29" t="n">
        <v>2.425</v>
      </c>
      <c r="CQ434" s="29" t="n">
        <v>2.428</v>
      </c>
      <c r="CR434" s="29" t="n">
        <v>2.431</v>
      </c>
      <c r="CS434" s="29" t="n">
        <v>2.441</v>
      </c>
      <c r="CT434" s="29" t="n">
        <v>2.465</v>
      </c>
      <c r="CU434" s="29" t="n">
        <v>2.51</v>
      </c>
      <c r="CV434" s="29" t="n">
        <v>2.625</v>
      </c>
      <c r="CW434" s="29" t="n">
        <v>2.743</v>
      </c>
      <c r="CX434" s="29" t="n">
        <v>2.7425</v>
      </c>
      <c r="CY434" s="29" t="n">
        <v>2.6555</v>
      </c>
      <c r="CZ434" s="29" t="n">
        <v>2.5975</v>
      </c>
      <c r="DA434" s="29" t="n">
        <v>2.5445</v>
      </c>
      <c r="DB434" s="29" t="n">
        <v>2.5475</v>
      </c>
      <c r="DC434" s="29" t="n">
        <v>2.5505</v>
      </c>
      <c r="DD434" s="29" t="n">
        <v>2.5535</v>
      </c>
      <c r="DE434" s="29" t="n">
        <v>2.5635</v>
      </c>
      <c r="DF434" s="29" t="n">
        <v>2.5875</v>
      </c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12.75" hidden="false" customHeight="false" outlineLevel="0" collapsed="false">
      <c r="A435" s="1" t="n">
        <f aca="false">WEEKDAY(C435,2)</f>
        <v>4</v>
      </c>
      <c r="B435" s="1" t="n">
        <f aca="false">MONTH(C435)</f>
        <v>9</v>
      </c>
      <c r="C435" s="23" t="n">
        <v>34599</v>
      </c>
      <c r="D435" s="0" t="n">
        <f aca="false">MONTH(R435)</f>
        <v>9</v>
      </c>
      <c r="E435" s="0" t="n">
        <f aca="false">YEAR(R435)</f>
        <v>1994</v>
      </c>
      <c r="F435" s="3" t="n">
        <f aca="false">L435-K435</f>
        <v>0.5338</v>
      </c>
      <c r="G435" s="3" t="n">
        <f aca="false">N435-M435</f>
        <v>0.141583333333333</v>
      </c>
      <c r="H435" s="3" t="n">
        <f aca="false">O435-N435</f>
        <v>0.11</v>
      </c>
      <c r="I435" s="3" t="n">
        <f aca="false">O435-M435</f>
        <v>0.251583333333334</v>
      </c>
      <c r="J435" s="4" t="n">
        <f aca="false">VLOOKUP(C435,'Nymex hist.'!A:B,2,0)</f>
        <v>1.445</v>
      </c>
      <c r="K435" s="4" t="n">
        <f aca="false">AVERAGE(AG435:AM435)</f>
        <v>1.445</v>
      </c>
      <c r="L435" s="4" t="n">
        <f aca="false">AVERAGE(AN435:AR435)</f>
        <v>1.9788</v>
      </c>
      <c r="M435" s="4" t="n">
        <f aca="false">SUMIF($S$3:$FQ$3,$E435+1,$S435:$FQ435)/COUNTIF($S$3:$FQ$3,$E435+1)</f>
        <v>2.03</v>
      </c>
      <c r="N435" s="4" t="n">
        <f aca="false">SUMIF($S$3:$FQ$3,$E435+2,$S435:$FQ435)/COUNTIF($S$3:$FQ$3,$E435+2)</f>
        <v>2.17158333333333</v>
      </c>
      <c r="O435" s="4" t="n">
        <f aca="false">SUMIF($S$3:$FQ$3,$E435+3,$S435:$FQ435)/COUNTIF($S$3:$FQ$3,$E435+3)</f>
        <v>2.28158333333333</v>
      </c>
      <c r="P435" s="4" t="n">
        <f aca="false">SUMIF($S$3:$FQ$3,$E435+4,$S435:$FQ435)/COUNTIF($S$3:$FQ$3,$E435+4)</f>
        <v>2.39658333333333</v>
      </c>
      <c r="Q435" s="4" t="n">
        <f aca="false">SUMIF($S$3:$FQ$3,$E435+5,$S435:$FQ435)/COUNTIF($S$3:$FQ$3,$E435+5)</f>
        <v>2.51658333333333</v>
      </c>
      <c r="R435" s="21" t="n">
        <v>34599</v>
      </c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7"/>
      <c r="AK435" s="32"/>
      <c r="AL435" s="32"/>
      <c r="AM435" s="32" t="n">
        <v>1.445</v>
      </c>
      <c r="AN435" s="32" t="n">
        <v>1.743</v>
      </c>
      <c r="AO435" s="32" t="n">
        <v>2.042</v>
      </c>
      <c r="AP435" s="32" t="n">
        <v>2.103</v>
      </c>
      <c r="AQ435" s="32" t="n">
        <v>2.027</v>
      </c>
      <c r="AR435" s="32" t="n">
        <v>1.979</v>
      </c>
      <c r="AS435" s="32" t="n">
        <v>1.951</v>
      </c>
      <c r="AT435" s="32" t="n">
        <v>1.954</v>
      </c>
      <c r="AU435" s="32" t="n">
        <v>1.957</v>
      </c>
      <c r="AV435" s="32" t="n">
        <v>1.96</v>
      </c>
      <c r="AW435" s="32" t="n">
        <v>1.97</v>
      </c>
      <c r="AX435" s="32" t="n">
        <v>1.994</v>
      </c>
      <c r="AY435" s="32" t="n">
        <v>2.039</v>
      </c>
      <c r="AZ435" s="32" t="n">
        <v>2.154</v>
      </c>
      <c r="BA435" s="32" t="n">
        <v>2.272</v>
      </c>
      <c r="BB435" s="32" t="n">
        <v>2.284</v>
      </c>
      <c r="BC435" s="32" t="n">
        <v>2.197</v>
      </c>
      <c r="BD435" s="32" t="n">
        <v>2.139</v>
      </c>
      <c r="BE435" s="32" t="n">
        <v>2.083</v>
      </c>
      <c r="BF435" s="32" t="n">
        <v>2.086</v>
      </c>
      <c r="BG435" s="32" t="n">
        <v>2.089</v>
      </c>
      <c r="BH435" s="32" t="n">
        <v>2.092</v>
      </c>
      <c r="BI435" s="32" t="n">
        <v>2.102</v>
      </c>
      <c r="BJ435" s="32" t="n">
        <v>2.126</v>
      </c>
      <c r="BK435" s="32" t="n">
        <v>2.171</v>
      </c>
      <c r="BL435" s="32" t="n">
        <v>2.286</v>
      </c>
      <c r="BM435" s="32" t="n">
        <v>2.404</v>
      </c>
      <c r="BN435" s="32" t="n">
        <v>2.394</v>
      </c>
      <c r="BO435" s="32" t="n">
        <v>2.307</v>
      </c>
      <c r="BP435" s="32" t="n">
        <v>2.249</v>
      </c>
      <c r="BQ435" s="32" t="n">
        <v>2.193</v>
      </c>
      <c r="BR435" s="32" t="n">
        <v>2.196</v>
      </c>
      <c r="BS435" s="32" t="n">
        <v>2.199</v>
      </c>
      <c r="BT435" s="32" t="n">
        <v>2.202</v>
      </c>
      <c r="BU435" s="32" t="n">
        <v>2.212</v>
      </c>
      <c r="BV435" s="32" t="n">
        <v>2.236</v>
      </c>
      <c r="BW435" s="32" t="n">
        <v>2.281</v>
      </c>
      <c r="BX435" s="32" t="n">
        <v>2.396</v>
      </c>
      <c r="BY435" s="32" t="n">
        <v>2.514</v>
      </c>
      <c r="BZ435" s="32" t="n">
        <v>2.509</v>
      </c>
      <c r="CA435" s="32" t="n">
        <v>2.422</v>
      </c>
      <c r="CB435" s="32" t="n">
        <v>2.364</v>
      </c>
      <c r="CC435" s="32" t="n">
        <v>2.308</v>
      </c>
      <c r="CD435" s="32" t="n">
        <v>2.311</v>
      </c>
      <c r="CE435" s="32" t="n">
        <v>2.314</v>
      </c>
      <c r="CF435" s="32" t="n">
        <v>2.317</v>
      </c>
      <c r="CG435" s="32" t="n">
        <v>2.327</v>
      </c>
      <c r="CH435" s="32" t="n">
        <v>2.351</v>
      </c>
      <c r="CI435" s="32" t="n">
        <v>2.396</v>
      </c>
      <c r="CJ435" s="32" t="n">
        <v>2.511</v>
      </c>
      <c r="CK435" s="32" t="n">
        <v>2.629</v>
      </c>
      <c r="CL435" s="32" t="n">
        <v>2.629</v>
      </c>
      <c r="CM435" s="32" t="n">
        <v>2.542</v>
      </c>
      <c r="CN435" s="32" t="n">
        <v>2.484</v>
      </c>
      <c r="CO435" s="32" t="n">
        <v>2.428</v>
      </c>
      <c r="CP435" s="32" t="n">
        <v>2.431</v>
      </c>
      <c r="CQ435" s="32" t="n">
        <v>2.434</v>
      </c>
      <c r="CR435" s="32" t="n">
        <v>2.437</v>
      </c>
      <c r="CS435" s="32" t="n">
        <v>2.447</v>
      </c>
      <c r="CT435" s="32" t="n">
        <v>2.471</v>
      </c>
      <c r="CU435" s="32" t="n">
        <v>2.516</v>
      </c>
      <c r="CV435" s="32" t="n">
        <v>2.631</v>
      </c>
      <c r="CW435" s="32" t="n">
        <v>2.749</v>
      </c>
      <c r="CX435" s="32" t="n">
        <v>2.7515</v>
      </c>
      <c r="CY435" s="32" t="n">
        <v>2.6645</v>
      </c>
      <c r="CZ435" s="32" t="n">
        <v>2.6065</v>
      </c>
      <c r="DA435" s="32" t="n">
        <v>2.5505</v>
      </c>
      <c r="DB435" s="32" t="n">
        <v>2.5535</v>
      </c>
      <c r="DC435" s="32" t="n">
        <v>2.5565</v>
      </c>
      <c r="DD435" s="32" t="n">
        <v>2.5595</v>
      </c>
      <c r="DE435" s="32" t="n">
        <v>2.5695</v>
      </c>
      <c r="DF435" s="32" t="n">
        <v>2.5935</v>
      </c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</row>
    <row r="436" customFormat="false" ht="12.75" hidden="true" customHeight="false" outlineLevel="0" collapsed="false">
      <c r="A436" s="0" t="n">
        <f aca="false">WEEKDAY(C436,2)</f>
        <v>5</v>
      </c>
      <c r="B436" s="0" t="n">
        <f aca="false">MONTH(C436)</f>
        <v>9</v>
      </c>
      <c r="C436" s="23" t="n">
        <v>34600</v>
      </c>
      <c r="D436" s="0" t="n">
        <f aca="false">MONTH(R436)</f>
        <v>9</v>
      </c>
      <c r="E436" s="0" t="n">
        <f aca="false">YEAR(R436)</f>
        <v>1994</v>
      </c>
      <c r="F436" s="35" t="n">
        <f aca="false">L436-K436</f>
        <v>0.5468</v>
      </c>
      <c r="G436" s="24" t="n">
        <f aca="false">N436-M436</f>
        <v>0.144916666666667</v>
      </c>
      <c r="H436" s="24" t="n">
        <f aca="false">O436-N436</f>
        <v>0.11</v>
      </c>
      <c r="I436" s="24" t="n">
        <f aca="false">O436-M436</f>
        <v>0.254916666666666</v>
      </c>
      <c r="J436" s="25" t="n">
        <f aca="false">VLOOKUP(C436,'Nymex hist.'!A:B,2,0)</f>
        <v>1.406</v>
      </c>
      <c r="K436" s="34" t="n">
        <f aca="false">AVERAGE(AG436:AM436)</f>
        <v>1.406</v>
      </c>
      <c r="L436" s="34" t="n">
        <f aca="false">AVERAGE(AN436:AR436)</f>
        <v>1.9528</v>
      </c>
      <c r="M436" s="27" t="n">
        <f aca="false">SUMIF($S$3:$FQ$3,$E436+1,$S436:$FQ436)/COUNTIF($S$3:$FQ$3,$E436+1)</f>
        <v>2.00516666666667</v>
      </c>
      <c r="N436" s="27" t="n">
        <f aca="false">SUMIF($S$3:$FQ$3,$E436+2,$S436:$FQ436)/COUNTIF($S$3:$FQ$3,$E436+2)</f>
        <v>2.15008333333333</v>
      </c>
      <c r="O436" s="27" t="n">
        <f aca="false">SUMIF($S$3:$FQ$3,$E436+3,$S436:$FQ436)/COUNTIF($S$3:$FQ$3,$E436+3)</f>
        <v>2.26008333333333</v>
      </c>
      <c r="P436" s="27" t="n">
        <f aca="false">SUMIF($S$3:$FQ$3,$E436+4,$S436:$FQ436)/COUNTIF($S$3:$FQ$3,$E436+4)</f>
        <v>2.37508333333333</v>
      </c>
      <c r="Q436" s="27" t="n">
        <f aca="false">SUMIF($S$3:$FQ$3,$E436+5,$S436:$FQ436)/COUNTIF($S$3:$FQ$3,$E436+5)</f>
        <v>2.49508333333333</v>
      </c>
      <c r="R436" s="28" t="n">
        <v>34600</v>
      </c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30"/>
      <c r="AK436" s="29"/>
      <c r="AL436" s="29"/>
      <c r="AM436" s="29" t="n">
        <v>1.406</v>
      </c>
      <c r="AN436" s="29" t="n">
        <v>1.719</v>
      </c>
      <c r="AO436" s="29" t="n">
        <v>2.014</v>
      </c>
      <c r="AP436" s="29" t="n">
        <v>2.077</v>
      </c>
      <c r="AQ436" s="29" t="n">
        <v>2.001</v>
      </c>
      <c r="AR436" s="29" t="n">
        <v>1.953</v>
      </c>
      <c r="AS436" s="29" t="n">
        <v>1.925</v>
      </c>
      <c r="AT436" s="29" t="n">
        <v>1.928</v>
      </c>
      <c r="AU436" s="29" t="n">
        <v>1.931</v>
      </c>
      <c r="AV436" s="29" t="n">
        <v>1.935</v>
      </c>
      <c r="AW436" s="29" t="n">
        <v>1.945</v>
      </c>
      <c r="AX436" s="29" t="n">
        <v>1.97</v>
      </c>
      <c r="AY436" s="29" t="n">
        <v>2.015</v>
      </c>
      <c r="AZ436" s="29" t="n">
        <v>2.131</v>
      </c>
      <c r="BA436" s="29" t="n">
        <v>2.251</v>
      </c>
      <c r="BB436" s="29" t="n">
        <v>2.263</v>
      </c>
      <c r="BC436" s="29" t="n">
        <v>2.178</v>
      </c>
      <c r="BD436" s="29" t="n">
        <v>2.123</v>
      </c>
      <c r="BE436" s="29" t="n">
        <v>2.059</v>
      </c>
      <c r="BF436" s="29" t="n">
        <v>2.062</v>
      </c>
      <c r="BG436" s="29" t="n">
        <v>2.065</v>
      </c>
      <c r="BH436" s="29" t="n">
        <v>2.069</v>
      </c>
      <c r="BI436" s="29" t="n">
        <v>2.079</v>
      </c>
      <c r="BJ436" s="29" t="n">
        <v>2.104</v>
      </c>
      <c r="BK436" s="29" t="n">
        <v>2.149</v>
      </c>
      <c r="BL436" s="29" t="n">
        <v>2.265</v>
      </c>
      <c r="BM436" s="29" t="n">
        <v>2.385</v>
      </c>
      <c r="BN436" s="29" t="n">
        <v>2.373</v>
      </c>
      <c r="BO436" s="29" t="n">
        <v>2.288</v>
      </c>
      <c r="BP436" s="29" t="n">
        <v>2.233</v>
      </c>
      <c r="BQ436" s="29" t="n">
        <v>2.169</v>
      </c>
      <c r="BR436" s="29" t="n">
        <v>2.172</v>
      </c>
      <c r="BS436" s="29" t="n">
        <v>2.175</v>
      </c>
      <c r="BT436" s="29" t="n">
        <v>2.179</v>
      </c>
      <c r="BU436" s="29" t="n">
        <v>2.189</v>
      </c>
      <c r="BV436" s="29" t="n">
        <v>2.214</v>
      </c>
      <c r="BW436" s="29" t="n">
        <v>2.259</v>
      </c>
      <c r="BX436" s="29" t="n">
        <v>2.375</v>
      </c>
      <c r="BY436" s="29" t="n">
        <v>2.495</v>
      </c>
      <c r="BZ436" s="29" t="n">
        <v>2.488</v>
      </c>
      <c r="CA436" s="29" t="n">
        <v>2.403</v>
      </c>
      <c r="CB436" s="29" t="n">
        <v>2.348</v>
      </c>
      <c r="CC436" s="29" t="n">
        <v>2.284</v>
      </c>
      <c r="CD436" s="29" t="n">
        <v>2.287</v>
      </c>
      <c r="CE436" s="29" t="n">
        <v>2.29</v>
      </c>
      <c r="CF436" s="29" t="n">
        <v>2.294</v>
      </c>
      <c r="CG436" s="29" t="n">
        <v>2.304</v>
      </c>
      <c r="CH436" s="29" t="n">
        <v>2.329</v>
      </c>
      <c r="CI436" s="29" t="n">
        <v>2.374</v>
      </c>
      <c r="CJ436" s="29" t="n">
        <v>2.49</v>
      </c>
      <c r="CK436" s="29" t="n">
        <v>2.61</v>
      </c>
      <c r="CL436" s="29" t="n">
        <v>2.608</v>
      </c>
      <c r="CM436" s="29" t="n">
        <v>2.523</v>
      </c>
      <c r="CN436" s="29" t="n">
        <v>2.468</v>
      </c>
      <c r="CO436" s="29" t="n">
        <v>2.404</v>
      </c>
      <c r="CP436" s="29" t="n">
        <v>2.407</v>
      </c>
      <c r="CQ436" s="29" t="n">
        <v>2.41</v>
      </c>
      <c r="CR436" s="29" t="n">
        <v>2.414</v>
      </c>
      <c r="CS436" s="29" t="n">
        <v>2.424</v>
      </c>
      <c r="CT436" s="29" t="n">
        <v>2.449</v>
      </c>
      <c r="CU436" s="29" t="n">
        <v>2.494</v>
      </c>
      <c r="CV436" s="29" t="n">
        <v>2.61</v>
      </c>
      <c r="CW436" s="29" t="n">
        <v>2.73</v>
      </c>
      <c r="CX436" s="29" t="n">
        <v>2.7305</v>
      </c>
      <c r="CY436" s="29" t="n">
        <v>2.6455</v>
      </c>
      <c r="CZ436" s="29" t="n">
        <v>2.5905</v>
      </c>
      <c r="DA436" s="29" t="n">
        <v>2.5265</v>
      </c>
      <c r="DB436" s="29" t="n">
        <v>2.5295</v>
      </c>
      <c r="DC436" s="29" t="n">
        <v>2.5325</v>
      </c>
      <c r="DD436" s="29" t="n">
        <v>2.5365</v>
      </c>
      <c r="DE436" s="29" t="n">
        <v>2.5465</v>
      </c>
      <c r="DF436" s="29" t="n">
        <v>2.5715</v>
      </c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12.75" hidden="true" customHeight="false" outlineLevel="0" collapsed="false">
      <c r="A437" s="0" t="n">
        <f aca="false">WEEKDAY(C437,2)</f>
        <v>1</v>
      </c>
      <c r="B437" s="0" t="n">
        <f aca="false">MONTH(C437)</f>
        <v>9</v>
      </c>
      <c r="C437" s="23" t="n">
        <v>34603</v>
      </c>
      <c r="D437" s="0" t="n">
        <f aca="false">MONTH(R437)</f>
        <v>9</v>
      </c>
      <c r="E437" s="0" t="n">
        <f aca="false">YEAR(R437)</f>
        <v>1994</v>
      </c>
      <c r="F437" s="35" t="n">
        <f aca="false">L437-K437</f>
        <v>0.541</v>
      </c>
      <c r="G437" s="24" t="n">
        <f aca="false">N437-M437</f>
        <v>0.139916666666667</v>
      </c>
      <c r="H437" s="24" t="n">
        <f aca="false">O437-N437</f>
        <v>0.11</v>
      </c>
      <c r="I437" s="24" t="n">
        <f aca="false">O437-M437</f>
        <v>0.249916666666667</v>
      </c>
      <c r="J437" s="25" t="n">
        <f aca="false">VLOOKUP(C437,'Nymex hist.'!A:B,2,0)</f>
        <v>1.716</v>
      </c>
      <c r="K437" s="34" t="n">
        <f aca="false">AVERAGE(AG437:AM437)</f>
        <v>1.406</v>
      </c>
      <c r="L437" s="34" t="n">
        <f aca="false">AVERAGE(AN437:AR437)</f>
        <v>1.947</v>
      </c>
      <c r="M437" s="27" t="n">
        <f aca="false">SUMIF($S$3:$FQ$3,$E437+1,$S437:$FQ437)/COUNTIF($S$3:$FQ$3,$E437+1)</f>
        <v>1.99458333333333</v>
      </c>
      <c r="N437" s="27" t="n">
        <f aca="false">SUMIF($S$3:$FQ$3,$E437+2,$S437:$FQ437)/COUNTIF($S$3:$FQ$3,$E437+2)</f>
        <v>2.1345</v>
      </c>
      <c r="O437" s="27" t="n">
        <f aca="false">SUMIF($S$3:$FQ$3,$E437+3,$S437:$FQ437)/COUNTIF($S$3:$FQ$3,$E437+3)</f>
        <v>2.2445</v>
      </c>
      <c r="P437" s="27" t="n">
        <f aca="false">SUMIF($S$3:$FQ$3,$E437+4,$S437:$FQ437)/COUNTIF($S$3:$FQ$3,$E437+4)</f>
        <v>2.3595</v>
      </c>
      <c r="Q437" s="27" t="n">
        <f aca="false">SUMIF($S$3:$FQ$3,$E437+5,$S437:$FQ437)/COUNTIF($S$3:$FQ$3,$E437+5)</f>
        <v>2.4795</v>
      </c>
      <c r="R437" s="28" t="n">
        <v>34603</v>
      </c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30"/>
      <c r="AK437" s="29"/>
      <c r="AL437" s="29"/>
      <c r="AM437" s="29" t="n">
        <v>1.406</v>
      </c>
      <c r="AN437" s="29" t="n">
        <v>1.716</v>
      </c>
      <c r="AO437" s="29" t="n">
        <v>2.01</v>
      </c>
      <c r="AP437" s="29" t="n">
        <v>2.073</v>
      </c>
      <c r="AQ437" s="29" t="n">
        <v>1.993</v>
      </c>
      <c r="AR437" s="29" t="n">
        <v>1.943</v>
      </c>
      <c r="AS437" s="29" t="n">
        <v>1.915</v>
      </c>
      <c r="AT437" s="29" t="n">
        <v>1.918</v>
      </c>
      <c r="AU437" s="29" t="n">
        <v>1.92</v>
      </c>
      <c r="AV437" s="29" t="n">
        <v>1.923</v>
      </c>
      <c r="AW437" s="29" t="n">
        <v>1.933</v>
      </c>
      <c r="AX437" s="29" t="n">
        <v>1.958</v>
      </c>
      <c r="AY437" s="29" t="n">
        <v>2.003</v>
      </c>
      <c r="AZ437" s="29" t="n">
        <v>2.118</v>
      </c>
      <c r="BA437" s="29" t="n">
        <v>2.238</v>
      </c>
      <c r="BB437" s="29" t="n">
        <v>2.25</v>
      </c>
      <c r="BC437" s="29" t="n">
        <v>2.165</v>
      </c>
      <c r="BD437" s="29" t="n">
        <v>2.11</v>
      </c>
      <c r="BE437" s="29" t="n">
        <v>2.07</v>
      </c>
      <c r="BF437" s="29" t="n">
        <v>2.044</v>
      </c>
      <c r="BG437" s="29" t="n">
        <v>2.046</v>
      </c>
      <c r="BH437" s="29" t="n">
        <v>2.049</v>
      </c>
      <c r="BI437" s="29" t="n">
        <v>2.059</v>
      </c>
      <c r="BJ437" s="29" t="n">
        <v>2.084</v>
      </c>
      <c r="BK437" s="29" t="n">
        <v>2.129</v>
      </c>
      <c r="BL437" s="29" t="n">
        <v>2.244</v>
      </c>
      <c r="BM437" s="29" t="n">
        <v>2.364</v>
      </c>
      <c r="BN437" s="29" t="n">
        <v>2.36</v>
      </c>
      <c r="BO437" s="29" t="n">
        <v>2.275</v>
      </c>
      <c r="BP437" s="29" t="n">
        <v>2.22</v>
      </c>
      <c r="BQ437" s="29" t="n">
        <v>2.18</v>
      </c>
      <c r="BR437" s="29" t="n">
        <v>2.154</v>
      </c>
      <c r="BS437" s="29" t="n">
        <v>2.156</v>
      </c>
      <c r="BT437" s="29" t="n">
        <v>2.159</v>
      </c>
      <c r="BU437" s="29" t="n">
        <v>2.169</v>
      </c>
      <c r="BV437" s="29" t="n">
        <v>2.194</v>
      </c>
      <c r="BW437" s="29" t="n">
        <v>2.239</v>
      </c>
      <c r="BX437" s="29" t="n">
        <v>2.354</v>
      </c>
      <c r="BY437" s="29" t="n">
        <v>2.474</v>
      </c>
      <c r="BZ437" s="29" t="n">
        <v>2.475</v>
      </c>
      <c r="CA437" s="29" t="n">
        <v>2.39</v>
      </c>
      <c r="CB437" s="29" t="n">
        <v>2.335</v>
      </c>
      <c r="CC437" s="29" t="n">
        <v>2.295</v>
      </c>
      <c r="CD437" s="29" t="n">
        <v>2.269</v>
      </c>
      <c r="CE437" s="29" t="n">
        <v>2.271</v>
      </c>
      <c r="CF437" s="29" t="n">
        <v>2.274</v>
      </c>
      <c r="CG437" s="29" t="n">
        <v>2.284</v>
      </c>
      <c r="CH437" s="29" t="n">
        <v>2.309</v>
      </c>
      <c r="CI437" s="29" t="n">
        <v>2.354</v>
      </c>
      <c r="CJ437" s="29" t="n">
        <v>2.469</v>
      </c>
      <c r="CK437" s="29" t="n">
        <v>2.589</v>
      </c>
      <c r="CL437" s="29" t="n">
        <v>2.595</v>
      </c>
      <c r="CM437" s="29" t="n">
        <v>2.51</v>
      </c>
      <c r="CN437" s="29" t="n">
        <v>2.455</v>
      </c>
      <c r="CO437" s="29" t="n">
        <v>2.415</v>
      </c>
      <c r="CP437" s="29" t="n">
        <v>2.389</v>
      </c>
      <c r="CQ437" s="29" t="n">
        <v>2.391</v>
      </c>
      <c r="CR437" s="29" t="n">
        <v>2.394</v>
      </c>
      <c r="CS437" s="29" t="n">
        <v>2.404</v>
      </c>
      <c r="CT437" s="29" t="n">
        <v>2.429</v>
      </c>
      <c r="CU437" s="29" t="n">
        <v>2.474</v>
      </c>
      <c r="CV437" s="29" t="n">
        <v>2.589</v>
      </c>
      <c r="CW437" s="29" t="n">
        <v>2.709</v>
      </c>
      <c r="CX437" s="29" t="n">
        <v>2.7175</v>
      </c>
      <c r="CY437" s="29" t="n">
        <v>2.6325</v>
      </c>
      <c r="CZ437" s="29" t="n">
        <v>2.5775</v>
      </c>
      <c r="DA437" s="29" t="n">
        <v>2.5375</v>
      </c>
      <c r="DB437" s="29" t="n">
        <v>2.5115</v>
      </c>
      <c r="DC437" s="29" t="n">
        <v>2.5135</v>
      </c>
      <c r="DD437" s="29" t="n">
        <v>2.5165</v>
      </c>
      <c r="DE437" s="29" t="n">
        <v>2.5265</v>
      </c>
      <c r="DF437" s="29" t="n">
        <v>2.5515</v>
      </c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12.75" hidden="true" customHeight="false" outlineLevel="0" collapsed="false">
      <c r="A438" s="0" t="n">
        <f aca="false">WEEKDAY(C438,2)</f>
        <v>2</v>
      </c>
      <c r="B438" s="0" t="n">
        <f aca="false">MONTH(C438)</f>
        <v>9</v>
      </c>
      <c r="C438" s="23" t="n">
        <v>34604</v>
      </c>
      <c r="D438" s="0" t="n">
        <f aca="false">MONTH(R438)</f>
        <v>9</v>
      </c>
      <c r="E438" s="0" t="n">
        <f aca="false">YEAR(R438)</f>
        <v>1994</v>
      </c>
      <c r="F438" s="35" t="n">
        <f aca="false">L438-K438</f>
        <v>0.5364</v>
      </c>
      <c r="G438" s="24" t="n">
        <f aca="false">N438-M438</f>
        <v>0.140083333333333</v>
      </c>
      <c r="H438" s="24" t="n">
        <f aca="false">O438-N438</f>
        <v>0.11</v>
      </c>
      <c r="I438" s="24" t="n">
        <f aca="false">O438-M438</f>
        <v>0.250083333333333</v>
      </c>
      <c r="J438" s="25" t="n">
        <f aca="false">VLOOKUP(C438,'Nymex hist.'!A:B,2,0)</f>
        <v>1.715</v>
      </c>
      <c r="K438" s="34" t="n">
        <f aca="false">AVERAGE(AG438:AM438)</f>
        <v>1.406</v>
      </c>
      <c r="L438" s="34" t="n">
        <f aca="false">AVERAGE(AN438:AR438)</f>
        <v>1.9424</v>
      </c>
      <c r="M438" s="27" t="n">
        <f aca="false">SUMIF($S$3:$FQ$3,$E438+1,$S438:$FQ438)/COUNTIF($S$3:$FQ$3,$E438+1)</f>
        <v>1.9885</v>
      </c>
      <c r="N438" s="27" t="n">
        <f aca="false">SUMIF($S$3:$FQ$3,$E438+2,$S438:$FQ438)/COUNTIF($S$3:$FQ$3,$E438+2)</f>
        <v>2.12858333333333</v>
      </c>
      <c r="O438" s="27" t="n">
        <f aca="false">SUMIF($S$3:$FQ$3,$E438+3,$S438:$FQ438)/COUNTIF($S$3:$FQ$3,$E438+3)</f>
        <v>2.23858333333333</v>
      </c>
      <c r="P438" s="27" t="n">
        <f aca="false">SUMIF($S$3:$FQ$3,$E438+4,$S438:$FQ438)/COUNTIF($S$3:$FQ$3,$E438+4)</f>
        <v>2.35108333333333</v>
      </c>
      <c r="Q438" s="27" t="n">
        <f aca="false">SUMIF($S$3:$FQ$3,$E438+5,$S438:$FQ438)/COUNTIF($S$3:$FQ$3,$E438+5)</f>
        <v>2.47108333333333</v>
      </c>
      <c r="R438" s="28" t="n">
        <v>34604</v>
      </c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30"/>
      <c r="AK438" s="29"/>
      <c r="AL438" s="29"/>
      <c r="AM438" s="29" t="n">
        <v>1.406</v>
      </c>
      <c r="AN438" s="29" t="n">
        <v>1.715</v>
      </c>
      <c r="AO438" s="29" t="n">
        <v>2.005</v>
      </c>
      <c r="AP438" s="29" t="n">
        <v>2.065</v>
      </c>
      <c r="AQ438" s="29" t="n">
        <v>1.987</v>
      </c>
      <c r="AR438" s="29" t="n">
        <v>1.94</v>
      </c>
      <c r="AS438" s="29" t="n">
        <v>1.908</v>
      </c>
      <c r="AT438" s="29" t="n">
        <v>1.911</v>
      </c>
      <c r="AU438" s="29" t="n">
        <v>1.914</v>
      </c>
      <c r="AV438" s="29" t="n">
        <v>1.917</v>
      </c>
      <c r="AW438" s="29" t="n">
        <v>1.927</v>
      </c>
      <c r="AX438" s="29" t="n">
        <v>1.952</v>
      </c>
      <c r="AY438" s="29" t="n">
        <v>1.997</v>
      </c>
      <c r="AZ438" s="29" t="n">
        <v>2.112</v>
      </c>
      <c r="BA438" s="29" t="n">
        <v>2.232</v>
      </c>
      <c r="BB438" s="29" t="n">
        <v>2.244</v>
      </c>
      <c r="BC438" s="29" t="n">
        <v>2.159</v>
      </c>
      <c r="BD438" s="29" t="n">
        <v>2.104</v>
      </c>
      <c r="BE438" s="29" t="n">
        <v>2.058</v>
      </c>
      <c r="BF438" s="29" t="n">
        <v>2.038</v>
      </c>
      <c r="BG438" s="29" t="n">
        <v>2.041</v>
      </c>
      <c r="BH438" s="29" t="n">
        <v>2.044</v>
      </c>
      <c r="BI438" s="29" t="n">
        <v>2.054</v>
      </c>
      <c r="BJ438" s="29" t="n">
        <v>2.079</v>
      </c>
      <c r="BK438" s="29" t="n">
        <v>2.124</v>
      </c>
      <c r="BL438" s="29" t="n">
        <v>2.239</v>
      </c>
      <c r="BM438" s="29" t="n">
        <v>2.359</v>
      </c>
      <c r="BN438" s="29" t="n">
        <v>2.354</v>
      </c>
      <c r="BO438" s="29" t="n">
        <v>2.269</v>
      </c>
      <c r="BP438" s="29" t="n">
        <v>2.214</v>
      </c>
      <c r="BQ438" s="29" t="n">
        <v>2.168</v>
      </c>
      <c r="BR438" s="29" t="n">
        <v>2.148</v>
      </c>
      <c r="BS438" s="29" t="n">
        <v>2.151</v>
      </c>
      <c r="BT438" s="29" t="n">
        <v>2.154</v>
      </c>
      <c r="BU438" s="29" t="n">
        <v>2.164</v>
      </c>
      <c r="BV438" s="29" t="n">
        <v>2.189</v>
      </c>
      <c r="BW438" s="29" t="n">
        <v>2.234</v>
      </c>
      <c r="BX438" s="29" t="n">
        <v>2.349</v>
      </c>
      <c r="BY438" s="29" t="n">
        <v>2.469</v>
      </c>
      <c r="BZ438" s="29" t="n">
        <v>2.4665</v>
      </c>
      <c r="CA438" s="29" t="n">
        <v>2.3815</v>
      </c>
      <c r="CB438" s="29" t="n">
        <v>2.3265</v>
      </c>
      <c r="CC438" s="29" t="n">
        <v>2.2805</v>
      </c>
      <c r="CD438" s="29" t="n">
        <v>2.2605</v>
      </c>
      <c r="CE438" s="29" t="n">
        <v>2.2635</v>
      </c>
      <c r="CF438" s="29" t="n">
        <v>2.2665</v>
      </c>
      <c r="CG438" s="29" t="n">
        <v>2.2765</v>
      </c>
      <c r="CH438" s="29" t="n">
        <v>2.3015</v>
      </c>
      <c r="CI438" s="29" t="n">
        <v>2.3465</v>
      </c>
      <c r="CJ438" s="29" t="n">
        <v>2.4615</v>
      </c>
      <c r="CK438" s="29" t="n">
        <v>2.5815</v>
      </c>
      <c r="CL438" s="29" t="n">
        <v>2.5865</v>
      </c>
      <c r="CM438" s="29" t="n">
        <v>2.5015</v>
      </c>
      <c r="CN438" s="29" t="n">
        <v>2.4465</v>
      </c>
      <c r="CO438" s="29" t="n">
        <v>2.4005</v>
      </c>
      <c r="CP438" s="29" t="n">
        <v>2.3805</v>
      </c>
      <c r="CQ438" s="29" t="n">
        <v>2.3835</v>
      </c>
      <c r="CR438" s="29" t="n">
        <v>2.3865</v>
      </c>
      <c r="CS438" s="29" t="n">
        <v>2.3965</v>
      </c>
      <c r="CT438" s="29" t="n">
        <v>2.4215</v>
      </c>
      <c r="CU438" s="29" t="n">
        <v>2.4665</v>
      </c>
      <c r="CV438" s="29" t="n">
        <v>2.5815</v>
      </c>
      <c r="CW438" s="29" t="n">
        <v>2.7015</v>
      </c>
      <c r="CX438" s="29" t="n">
        <v>2.709</v>
      </c>
      <c r="CY438" s="29" t="n">
        <v>2.624</v>
      </c>
      <c r="CZ438" s="29" t="n">
        <v>2.569</v>
      </c>
      <c r="DA438" s="29" t="n">
        <v>2.523</v>
      </c>
      <c r="DB438" s="29" t="n">
        <v>2.503</v>
      </c>
      <c r="DC438" s="29" t="n">
        <v>2.506</v>
      </c>
      <c r="DD438" s="29" t="n">
        <v>2.509</v>
      </c>
      <c r="DE438" s="29" t="n">
        <v>2.519</v>
      </c>
      <c r="DF438" s="29" t="n">
        <v>2.544</v>
      </c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12.75" hidden="true" customHeight="false" outlineLevel="0" collapsed="false">
      <c r="A439" s="0" t="n">
        <f aca="false">WEEKDAY(C439,2)</f>
        <v>3</v>
      </c>
      <c r="B439" s="0" t="n">
        <f aca="false">MONTH(C439)</f>
        <v>9</v>
      </c>
      <c r="C439" s="23" t="n">
        <v>34605</v>
      </c>
      <c r="D439" s="0" t="n">
        <f aca="false">MONTH(R439)</f>
        <v>9</v>
      </c>
      <c r="E439" s="0" t="n">
        <f aca="false">YEAR(R439)</f>
        <v>1994</v>
      </c>
      <c r="F439" s="35" t="n">
        <f aca="false">L439-K439</f>
        <v>0.5362</v>
      </c>
      <c r="G439" s="24" t="n">
        <f aca="false">N439-M439</f>
        <v>0.142083333333334</v>
      </c>
      <c r="H439" s="24" t="n">
        <f aca="false">O439-N439</f>
        <v>0.109999999999999</v>
      </c>
      <c r="I439" s="24" t="n">
        <f aca="false">O439-M439</f>
        <v>0.252083333333333</v>
      </c>
      <c r="J439" s="25" t="n">
        <f aca="false">VLOOKUP(C439,'Nymex hist.'!A:B,2,0)</f>
        <v>1.702</v>
      </c>
      <c r="K439" s="34" t="n">
        <f aca="false">AVERAGE(AG439:AM439)</f>
        <v>1.406</v>
      </c>
      <c r="L439" s="34" t="n">
        <f aca="false">AVERAGE(AN439:AR439)</f>
        <v>1.9422</v>
      </c>
      <c r="M439" s="27" t="n">
        <f aca="false">SUMIF($S$3:$FQ$3,$E439+1,$S439:$FQ439)/COUNTIF($S$3:$FQ$3,$E439+1)</f>
        <v>1.98641666666667</v>
      </c>
      <c r="N439" s="27" t="n">
        <f aca="false">SUMIF($S$3:$FQ$3,$E439+2,$S439:$FQ439)/COUNTIF($S$3:$FQ$3,$E439+2)</f>
        <v>2.1285</v>
      </c>
      <c r="O439" s="27" t="n">
        <f aca="false">SUMIF($S$3:$FQ$3,$E439+3,$S439:$FQ439)/COUNTIF($S$3:$FQ$3,$E439+3)</f>
        <v>2.2385</v>
      </c>
      <c r="P439" s="27" t="n">
        <f aca="false">SUMIF($S$3:$FQ$3,$E439+4,$S439:$FQ439)/COUNTIF($S$3:$FQ$3,$E439+4)</f>
        <v>2.351</v>
      </c>
      <c r="Q439" s="27" t="n">
        <f aca="false">SUMIF($S$3:$FQ$3,$E439+5,$S439:$FQ439)/COUNTIF($S$3:$FQ$3,$E439+5)</f>
        <v>2.471</v>
      </c>
      <c r="R439" s="28" t="n">
        <v>34605</v>
      </c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30"/>
      <c r="AK439" s="29"/>
      <c r="AL439" s="29"/>
      <c r="AM439" s="29" t="n">
        <v>1.406</v>
      </c>
      <c r="AN439" s="29" t="n">
        <v>1.702</v>
      </c>
      <c r="AO439" s="29" t="n">
        <v>2</v>
      </c>
      <c r="AP439" s="29" t="n">
        <v>2.073</v>
      </c>
      <c r="AQ439" s="29" t="n">
        <v>1.993</v>
      </c>
      <c r="AR439" s="29" t="n">
        <v>1.943</v>
      </c>
      <c r="AS439" s="29" t="n">
        <v>1.907</v>
      </c>
      <c r="AT439" s="29" t="n">
        <v>1.909</v>
      </c>
      <c r="AU439" s="29" t="n">
        <v>1.91</v>
      </c>
      <c r="AV439" s="29" t="n">
        <v>1.912</v>
      </c>
      <c r="AW439" s="29" t="n">
        <v>1.921</v>
      </c>
      <c r="AX439" s="29" t="n">
        <v>1.946</v>
      </c>
      <c r="AY439" s="29" t="n">
        <v>1.991</v>
      </c>
      <c r="AZ439" s="29" t="n">
        <v>2.106</v>
      </c>
      <c r="BA439" s="29" t="n">
        <v>2.226</v>
      </c>
      <c r="BB439" s="29" t="n">
        <v>2.238</v>
      </c>
      <c r="BC439" s="29" t="n">
        <v>2.153</v>
      </c>
      <c r="BD439" s="29" t="n">
        <v>2.098</v>
      </c>
      <c r="BE439" s="29" t="n">
        <v>2.052</v>
      </c>
      <c r="BF439" s="29" t="n">
        <v>2.044</v>
      </c>
      <c r="BG439" s="29" t="n">
        <v>2.045</v>
      </c>
      <c r="BH439" s="29" t="n">
        <v>2.047</v>
      </c>
      <c r="BI439" s="29" t="n">
        <v>2.056</v>
      </c>
      <c r="BJ439" s="29" t="n">
        <v>2.081</v>
      </c>
      <c r="BK439" s="29" t="n">
        <v>2.126</v>
      </c>
      <c r="BL439" s="29" t="n">
        <v>2.241</v>
      </c>
      <c r="BM439" s="29" t="n">
        <v>2.361</v>
      </c>
      <c r="BN439" s="29" t="n">
        <v>2.348</v>
      </c>
      <c r="BO439" s="29" t="n">
        <v>2.263</v>
      </c>
      <c r="BP439" s="29" t="n">
        <v>2.208</v>
      </c>
      <c r="BQ439" s="29" t="n">
        <v>2.162</v>
      </c>
      <c r="BR439" s="29" t="n">
        <v>2.154</v>
      </c>
      <c r="BS439" s="29" t="n">
        <v>2.155</v>
      </c>
      <c r="BT439" s="29" t="n">
        <v>2.157</v>
      </c>
      <c r="BU439" s="29" t="n">
        <v>2.166</v>
      </c>
      <c r="BV439" s="29" t="n">
        <v>2.191</v>
      </c>
      <c r="BW439" s="29" t="n">
        <v>2.236</v>
      </c>
      <c r="BX439" s="29" t="n">
        <v>2.351</v>
      </c>
      <c r="BY439" s="29" t="n">
        <v>2.471</v>
      </c>
      <c r="BZ439" s="29" t="n">
        <v>2.4605</v>
      </c>
      <c r="CA439" s="29" t="n">
        <v>2.3755</v>
      </c>
      <c r="CB439" s="29" t="n">
        <v>2.3205</v>
      </c>
      <c r="CC439" s="29" t="n">
        <v>2.2745</v>
      </c>
      <c r="CD439" s="29" t="n">
        <v>2.2665</v>
      </c>
      <c r="CE439" s="29" t="n">
        <v>2.2675</v>
      </c>
      <c r="CF439" s="29" t="n">
        <v>2.2695</v>
      </c>
      <c r="CG439" s="29" t="n">
        <v>2.2785</v>
      </c>
      <c r="CH439" s="29" t="n">
        <v>2.3035</v>
      </c>
      <c r="CI439" s="29" t="n">
        <v>2.3485</v>
      </c>
      <c r="CJ439" s="29" t="n">
        <v>2.4635</v>
      </c>
      <c r="CK439" s="29" t="n">
        <v>2.5835</v>
      </c>
      <c r="CL439" s="29" t="n">
        <v>2.5805</v>
      </c>
      <c r="CM439" s="29" t="n">
        <v>2.4955</v>
      </c>
      <c r="CN439" s="29" t="n">
        <v>2.4405</v>
      </c>
      <c r="CO439" s="29" t="n">
        <v>2.3945</v>
      </c>
      <c r="CP439" s="29" t="n">
        <v>2.3865</v>
      </c>
      <c r="CQ439" s="29" t="n">
        <v>2.3875</v>
      </c>
      <c r="CR439" s="29" t="n">
        <v>2.3895</v>
      </c>
      <c r="CS439" s="29" t="n">
        <v>2.3985</v>
      </c>
      <c r="CT439" s="29" t="n">
        <v>2.4235</v>
      </c>
      <c r="CU439" s="29" t="n">
        <v>2.4685</v>
      </c>
      <c r="CV439" s="29" t="n">
        <v>2.5835</v>
      </c>
      <c r="CW439" s="29" t="n">
        <v>2.7035</v>
      </c>
      <c r="CX439" s="29" t="n">
        <v>2.703</v>
      </c>
      <c r="CY439" s="29" t="n">
        <v>2.618</v>
      </c>
      <c r="CZ439" s="29" t="n">
        <v>2.563</v>
      </c>
      <c r="DA439" s="29" t="n">
        <v>2.517</v>
      </c>
      <c r="DB439" s="29" t="n">
        <v>2.509</v>
      </c>
      <c r="DC439" s="29" t="n">
        <v>2.51</v>
      </c>
      <c r="DD439" s="29" t="n">
        <v>2.512</v>
      </c>
      <c r="DE439" s="29" t="n">
        <v>2.521</v>
      </c>
      <c r="DF439" s="29" t="n">
        <v>2.546</v>
      </c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12.75" hidden="false" customHeight="false" outlineLevel="0" collapsed="false">
      <c r="A440" s="1" t="n">
        <f aca="false">WEEKDAY(C440,2)</f>
        <v>4</v>
      </c>
      <c r="B440" s="1" t="n">
        <f aca="false">MONTH(C440)</f>
        <v>9</v>
      </c>
      <c r="C440" s="23" t="n">
        <v>34606</v>
      </c>
      <c r="D440" s="0" t="n">
        <f aca="false">MONTH(R440)</f>
        <v>9</v>
      </c>
      <c r="E440" s="0" t="n">
        <f aca="false">YEAR(R440)</f>
        <v>1994</v>
      </c>
      <c r="F440" s="3" t="n">
        <f aca="false">L440-K440</f>
        <v>0.5302</v>
      </c>
      <c r="G440" s="3" t="n">
        <f aca="false">N440-M440</f>
        <v>0.142</v>
      </c>
      <c r="H440" s="3" t="n">
        <f aca="false">O440-N440</f>
        <v>0.11</v>
      </c>
      <c r="I440" s="3" t="n">
        <f aca="false">O440-M440</f>
        <v>0.252</v>
      </c>
      <c r="J440" s="4" t="n">
        <f aca="false">VLOOKUP(C440,'Nymex hist.'!A:B,2,0)</f>
        <v>1.707</v>
      </c>
      <c r="K440" s="4" t="n">
        <f aca="false">AVERAGE(AG440:AM440)</f>
        <v>1.406</v>
      </c>
      <c r="L440" s="4" t="n">
        <f aca="false">AVERAGE(AN440:AR440)</f>
        <v>1.9362</v>
      </c>
      <c r="M440" s="4" t="n">
        <f aca="false">SUMIF($S$3:$FQ$3,$E440+1,$S440:$FQ440)/COUNTIF($S$3:$FQ$3,$E440+1)</f>
        <v>1.98108333333333</v>
      </c>
      <c r="N440" s="4" t="n">
        <f aca="false">SUMIF($S$3:$FQ$3,$E440+2,$S440:$FQ440)/COUNTIF($S$3:$FQ$3,$E440+2)</f>
        <v>2.12308333333333</v>
      </c>
      <c r="O440" s="4" t="n">
        <f aca="false">SUMIF($S$3:$FQ$3,$E440+3,$S440:$FQ440)/COUNTIF($S$3:$FQ$3,$E440+3)</f>
        <v>2.23308333333333</v>
      </c>
      <c r="P440" s="4" t="n">
        <f aca="false">SUMIF($S$3:$FQ$3,$E440+4,$S440:$FQ440)/COUNTIF($S$3:$FQ$3,$E440+4)</f>
        <v>2.34558333333333</v>
      </c>
      <c r="Q440" s="4" t="n">
        <f aca="false">SUMIF($S$3:$FQ$3,$E440+5,$S440:$FQ440)/COUNTIF($S$3:$FQ$3,$E440+5)</f>
        <v>2.46558333333333</v>
      </c>
      <c r="R440" s="21" t="n">
        <v>34606</v>
      </c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7"/>
      <c r="AK440" s="32"/>
      <c r="AL440" s="32"/>
      <c r="AM440" s="32" t="n">
        <v>1.406</v>
      </c>
      <c r="AN440" s="32" t="n">
        <v>1.707</v>
      </c>
      <c r="AO440" s="32" t="n">
        <v>1.988</v>
      </c>
      <c r="AP440" s="32" t="n">
        <v>2.06</v>
      </c>
      <c r="AQ440" s="32" t="n">
        <v>1.988</v>
      </c>
      <c r="AR440" s="32" t="n">
        <v>1.938</v>
      </c>
      <c r="AS440" s="32" t="n">
        <v>1.903</v>
      </c>
      <c r="AT440" s="32" t="n">
        <v>1.905</v>
      </c>
      <c r="AU440" s="32" t="n">
        <v>1.906</v>
      </c>
      <c r="AV440" s="32" t="n">
        <v>1.908</v>
      </c>
      <c r="AW440" s="32" t="n">
        <v>1.916</v>
      </c>
      <c r="AX440" s="32" t="n">
        <v>1.941</v>
      </c>
      <c r="AY440" s="32" t="n">
        <v>1.986</v>
      </c>
      <c r="AZ440" s="32" t="n">
        <v>2.101</v>
      </c>
      <c r="BA440" s="32" t="n">
        <v>2.221</v>
      </c>
      <c r="BB440" s="32" t="n">
        <v>2.233</v>
      </c>
      <c r="BC440" s="32" t="n">
        <v>2.148</v>
      </c>
      <c r="BD440" s="32" t="n">
        <v>2.093</v>
      </c>
      <c r="BE440" s="32" t="n">
        <v>2.047</v>
      </c>
      <c r="BF440" s="32" t="n">
        <v>2.039</v>
      </c>
      <c r="BG440" s="32" t="n">
        <v>2.04</v>
      </c>
      <c r="BH440" s="32" t="n">
        <v>2.042</v>
      </c>
      <c r="BI440" s="32" t="n">
        <v>2.05</v>
      </c>
      <c r="BJ440" s="32" t="n">
        <v>2.075</v>
      </c>
      <c r="BK440" s="32" t="n">
        <v>2.12</v>
      </c>
      <c r="BL440" s="32" t="n">
        <v>2.235</v>
      </c>
      <c r="BM440" s="32" t="n">
        <v>2.355</v>
      </c>
      <c r="BN440" s="32" t="n">
        <v>2.343</v>
      </c>
      <c r="BO440" s="32" t="n">
        <v>2.258</v>
      </c>
      <c r="BP440" s="32" t="n">
        <v>2.203</v>
      </c>
      <c r="BQ440" s="32" t="n">
        <v>2.157</v>
      </c>
      <c r="BR440" s="32" t="n">
        <v>2.149</v>
      </c>
      <c r="BS440" s="32" t="n">
        <v>2.15</v>
      </c>
      <c r="BT440" s="32" t="n">
        <v>2.152</v>
      </c>
      <c r="BU440" s="32" t="n">
        <v>2.16</v>
      </c>
      <c r="BV440" s="32" t="n">
        <v>2.185</v>
      </c>
      <c r="BW440" s="32" t="n">
        <v>2.23</v>
      </c>
      <c r="BX440" s="32" t="n">
        <v>2.345</v>
      </c>
      <c r="BY440" s="32" t="n">
        <v>2.465</v>
      </c>
      <c r="BZ440" s="32" t="n">
        <v>2.4555</v>
      </c>
      <c r="CA440" s="32" t="n">
        <v>2.3705</v>
      </c>
      <c r="CB440" s="32" t="n">
        <v>2.3155</v>
      </c>
      <c r="CC440" s="32" t="n">
        <v>2.2695</v>
      </c>
      <c r="CD440" s="32" t="n">
        <v>2.2615</v>
      </c>
      <c r="CE440" s="32" t="n">
        <v>2.2625</v>
      </c>
      <c r="CF440" s="32" t="n">
        <v>2.2645</v>
      </c>
      <c r="CG440" s="32" t="n">
        <v>2.2725</v>
      </c>
      <c r="CH440" s="32" t="n">
        <v>2.2975</v>
      </c>
      <c r="CI440" s="32" t="n">
        <v>2.3425</v>
      </c>
      <c r="CJ440" s="32" t="n">
        <v>2.4575</v>
      </c>
      <c r="CK440" s="32" t="n">
        <v>2.5775</v>
      </c>
      <c r="CL440" s="32" t="n">
        <v>2.5755</v>
      </c>
      <c r="CM440" s="32" t="n">
        <v>2.4905</v>
      </c>
      <c r="CN440" s="32" t="n">
        <v>2.4355</v>
      </c>
      <c r="CO440" s="32" t="n">
        <v>2.3895</v>
      </c>
      <c r="CP440" s="32" t="n">
        <v>2.3815</v>
      </c>
      <c r="CQ440" s="32" t="n">
        <v>2.3825</v>
      </c>
      <c r="CR440" s="32" t="n">
        <v>2.3845</v>
      </c>
      <c r="CS440" s="32" t="n">
        <v>2.3925</v>
      </c>
      <c r="CT440" s="32" t="n">
        <v>2.4175</v>
      </c>
      <c r="CU440" s="32" t="n">
        <v>2.4625</v>
      </c>
      <c r="CV440" s="32" t="n">
        <v>2.5775</v>
      </c>
      <c r="CW440" s="32" t="n">
        <v>2.6975</v>
      </c>
      <c r="CX440" s="32" t="n">
        <v>2.698</v>
      </c>
      <c r="CY440" s="32" t="n">
        <v>2.613</v>
      </c>
      <c r="CZ440" s="32" t="n">
        <v>2.558</v>
      </c>
      <c r="DA440" s="32" t="n">
        <v>2.512</v>
      </c>
      <c r="DB440" s="32" t="n">
        <v>2.504</v>
      </c>
      <c r="DC440" s="32" t="n">
        <v>2.505</v>
      </c>
      <c r="DD440" s="32" t="n">
        <v>2.507</v>
      </c>
      <c r="DE440" s="32" t="n">
        <v>2.515</v>
      </c>
      <c r="DF440" s="32" t="n">
        <v>2.54</v>
      </c>
      <c r="DG440" s="32"/>
      <c r="DH440" s="32"/>
      <c r="DI440" s="32"/>
      <c r="DJ440" s="32"/>
      <c r="DK440" s="32"/>
      <c r="DL440" s="32"/>
      <c r="DM440" s="32"/>
      <c r="DN440" s="32"/>
      <c r="DO440" s="32"/>
      <c r="DP440" s="32"/>
      <c r="DQ440" s="32"/>
      <c r="DR440" s="32"/>
      <c r="DS440" s="32"/>
      <c r="DT440" s="32"/>
      <c r="DU440" s="32"/>
      <c r="DV440" s="32"/>
      <c r="DW440" s="32"/>
      <c r="DX440" s="32"/>
      <c r="DY440" s="32"/>
      <c r="DZ440" s="32"/>
      <c r="EA440" s="32"/>
      <c r="EB440" s="32"/>
      <c r="EC440" s="32"/>
      <c r="ED440" s="32"/>
      <c r="EE440" s="32"/>
      <c r="EF440" s="32"/>
      <c r="EG440" s="32"/>
      <c r="EH440" s="32"/>
      <c r="EI440" s="32"/>
      <c r="EJ440" s="32"/>
      <c r="EK440" s="32"/>
      <c r="EL440" s="32"/>
      <c r="EM440" s="32"/>
      <c r="EN440" s="32"/>
      <c r="EO440" s="32"/>
      <c r="EP440" s="32"/>
      <c r="EQ440" s="32"/>
      <c r="ER440" s="32"/>
      <c r="ES440" s="32"/>
      <c r="ET440" s="32"/>
      <c r="EU440" s="32"/>
      <c r="EV440" s="32"/>
      <c r="EW440" s="32"/>
      <c r="EX440" s="32"/>
      <c r="EY440" s="32"/>
      <c r="EZ440" s="32"/>
      <c r="FA440" s="32"/>
      <c r="FB440" s="32"/>
      <c r="FC440" s="32"/>
      <c r="FD440" s="32"/>
      <c r="FE440" s="32"/>
      <c r="FF440" s="32"/>
      <c r="FG440" s="32"/>
      <c r="FH440" s="32"/>
      <c r="FI440" s="32"/>
      <c r="FJ440" s="32"/>
      <c r="FK440" s="32"/>
      <c r="FL440" s="32"/>
      <c r="FM440" s="32"/>
      <c r="FN440" s="32"/>
      <c r="FO440" s="32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  <c r="GO440" s="32"/>
      <c r="GP440" s="32"/>
      <c r="GQ440" s="32"/>
    </row>
    <row r="441" customFormat="false" ht="12.75" hidden="true" customHeight="false" outlineLevel="0" collapsed="false">
      <c r="A441" s="0" t="n">
        <f aca="false">WEEKDAY(C441,2)</f>
        <v>5</v>
      </c>
      <c r="B441" s="0" t="n">
        <f aca="false">MONTH(C441)</f>
        <v>9</v>
      </c>
      <c r="C441" s="23" t="n">
        <v>34607</v>
      </c>
      <c r="D441" s="0" t="n">
        <f aca="false">MONTH(R441)</f>
        <v>9</v>
      </c>
      <c r="E441" s="0" t="n">
        <f aca="false">YEAR(R441)</f>
        <v>1994</v>
      </c>
      <c r="F441" s="35" t="n">
        <f aca="false">L441-K441</f>
        <v>0.5082</v>
      </c>
      <c r="G441" s="24" t="n">
        <f aca="false">N441-M441</f>
        <v>0.14225</v>
      </c>
      <c r="H441" s="24" t="n">
        <f aca="false">O441-N441</f>
        <v>0.11</v>
      </c>
      <c r="I441" s="24" t="n">
        <f aca="false">O441-M441</f>
        <v>0.25225</v>
      </c>
      <c r="J441" s="25" t="n">
        <f aca="false">VLOOKUP(C441,'Nymex hist.'!A:B,2,0)</f>
        <v>1.657</v>
      </c>
      <c r="K441" s="34" t="n">
        <f aca="false">AVERAGE(AG441:AM441)</f>
        <v>1.406</v>
      </c>
      <c r="L441" s="34" t="n">
        <f aca="false">AVERAGE(AN441:AR441)</f>
        <v>1.9142</v>
      </c>
      <c r="M441" s="27" t="n">
        <f aca="false">SUMIF($S$3:$FQ$3,$E441+1,$S441:$FQ441)/COUNTIF($S$3:$FQ$3,$E441+1)</f>
        <v>1.97325</v>
      </c>
      <c r="N441" s="27" t="n">
        <f aca="false">SUMIF($S$3:$FQ$3,$E441+2,$S441:$FQ441)/COUNTIF($S$3:$FQ$3,$E441+2)</f>
        <v>2.1155</v>
      </c>
      <c r="O441" s="27" t="n">
        <f aca="false">SUMIF($S$3:$FQ$3,$E441+3,$S441:$FQ441)/COUNTIF($S$3:$FQ$3,$E441+3)</f>
        <v>2.2255</v>
      </c>
      <c r="P441" s="27" t="n">
        <f aca="false">SUMIF($S$3:$FQ$3,$E441+4,$S441:$FQ441)/COUNTIF($S$3:$FQ$3,$E441+4)</f>
        <v>2.338</v>
      </c>
      <c r="Q441" s="27" t="n">
        <f aca="false">SUMIF($S$3:$FQ$3,$E441+5,$S441:$FQ441)/COUNTIF($S$3:$FQ$3,$E441+5)</f>
        <v>2.458</v>
      </c>
      <c r="R441" s="28" t="n">
        <v>34607</v>
      </c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30"/>
      <c r="AK441" s="29"/>
      <c r="AL441" s="29"/>
      <c r="AM441" s="29" t="n">
        <v>1.406</v>
      </c>
      <c r="AN441" s="29" t="n">
        <v>1.657</v>
      </c>
      <c r="AO441" s="29" t="n">
        <v>1.962</v>
      </c>
      <c r="AP441" s="29" t="n">
        <v>2.041</v>
      </c>
      <c r="AQ441" s="29" t="n">
        <v>1.978</v>
      </c>
      <c r="AR441" s="29" t="n">
        <v>1.933</v>
      </c>
      <c r="AS441" s="29" t="n">
        <v>1.898</v>
      </c>
      <c r="AT441" s="29" t="n">
        <v>1.9</v>
      </c>
      <c r="AU441" s="29" t="n">
        <v>1.901</v>
      </c>
      <c r="AV441" s="29" t="n">
        <v>1.903</v>
      </c>
      <c r="AW441" s="29" t="n">
        <v>1.911</v>
      </c>
      <c r="AX441" s="29" t="n">
        <v>1.936</v>
      </c>
      <c r="AY441" s="29" t="n">
        <v>1.978</v>
      </c>
      <c r="AZ441" s="29" t="n">
        <v>2.091</v>
      </c>
      <c r="BA441" s="29" t="n">
        <v>2.209</v>
      </c>
      <c r="BB441" s="29" t="n">
        <v>2.226</v>
      </c>
      <c r="BC441" s="29" t="n">
        <v>2.141</v>
      </c>
      <c r="BD441" s="29" t="n">
        <v>2.086</v>
      </c>
      <c r="BE441" s="29" t="n">
        <v>2.04</v>
      </c>
      <c r="BF441" s="29" t="n">
        <v>2.033</v>
      </c>
      <c r="BG441" s="29" t="n">
        <v>2.034</v>
      </c>
      <c r="BH441" s="29" t="n">
        <v>2.036</v>
      </c>
      <c r="BI441" s="29" t="n">
        <v>2.044</v>
      </c>
      <c r="BJ441" s="29" t="n">
        <v>2.069</v>
      </c>
      <c r="BK441" s="29" t="n">
        <v>2.111</v>
      </c>
      <c r="BL441" s="29" t="n">
        <v>2.224</v>
      </c>
      <c r="BM441" s="29" t="n">
        <v>2.342</v>
      </c>
      <c r="BN441" s="29" t="n">
        <v>2.336</v>
      </c>
      <c r="BO441" s="29" t="n">
        <v>2.251</v>
      </c>
      <c r="BP441" s="29" t="n">
        <v>2.196</v>
      </c>
      <c r="BQ441" s="29" t="n">
        <v>2.15</v>
      </c>
      <c r="BR441" s="29" t="n">
        <v>2.143</v>
      </c>
      <c r="BS441" s="29" t="n">
        <v>2.144</v>
      </c>
      <c r="BT441" s="29" t="n">
        <v>2.146</v>
      </c>
      <c r="BU441" s="29" t="n">
        <v>2.154</v>
      </c>
      <c r="BV441" s="29" t="n">
        <v>2.179</v>
      </c>
      <c r="BW441" s="29" t="n">
        <v>2.221</v>
      </c>
      <c r="BX441" s="29" t="n">
        <v>2.334</v>
      </c>
      <c r="BY441" s="29" t="n">
        <v>2.452</v>
      </c>
      <c r="BZ441" s="29" t="n">
        <v>2.4485</v>
      </c>
      <c r="CA441" s="29" t="n">
        <v>2.3635</v>
      </c>
      <c r="CB441" s="29" t="n">
        <v>2.3085</v>
      </c>
      <c r="CC441" s="29" t="n">
        <v>2.2625</v>
      </c>
      <c r="CD441" s="29" t="n">
        <v>2.2555</v>
      </c>
      <c r="CE441" s="29" t="n">
        <v>2.2565</v>
      </c>
      <c r="CF441" s="29" t="n">
        <v>2.2585</v>
      </c>
      <c r="CG441" s="29" t="n">
        <v>2.2665</v>
      </c>
      <c r="CH441" s="29" t="n">
        <v>2.2915</v>
      </c>
      <c r="CI441" s="29" t="n">
        <v>2.3335</v>
      </c>
      <c r="CJ441" s="29" t="n">
        <v>2.4465</v>
      </c>
      <c r="CK441" s="29" t="n">
        <v>2.5645</v>
      </c>
      <c r="CL441" s="29" t="n">
        <v>2.5685</v>
      </c>
      <c r="CM441" s="29" t="n">
        <v>2.4835</v>
      </c>
      <c r="CN441" s="29" t="n">
        <v>2.4285</v>
      </c>
      <c r="CO441" s="29" t="n">
        <v>2.3825</v>
      </c>
      <c r="CP441" s="29" t="n">
        <v>2.3755</v>
      </c>
      <c r="CQ441" s="29" t="n">
        <v>2.3765</v>
      </c>
      <c r="CR441" s="29" t="n">
        <v>2.3785</v>
      </c>
      <c r="CS441" s="29" t="n">
        <v>2.3865</v>
      </c>
      <c r="CT441" s="29" t="n">
        <v>2.4115</v>
      </c>
      <c r="CU441" s="29" t="n">
        <v>2.4535</v>
      </c>
      <c r="CV441" s="29" t="n">
        <v>2.5665</v>
      </c>
      <c r="CW441" s="29" t="n">
        <v>2.6845</v>
      </c>
      <c r="CX441" s="29" t="n">
        <v>2.691</v>
      </c>
      <c r="CY441" s="29" t="n">
        <v>2.606</v>
      </c>
      <c r="CZ441" s="29" t="n">
        <v>2.551</v>
      </c>
      <c r="DA441" s="29" t="n">
        <v>2.505</v>
      </c>
      <c r="DB441" s="29" t="n">
        <v>2.498</v>
      </c>
      <c r="DC441" s="29" t="n">
        <v>2.499</v>
      </c>
      <c r="DD441" s="29" t="n">
        <v>2.501</v>
      </c>
      <c r="DE441" s="29" t="n">
        <v>2.509</v>
      </c>
      <c r="DF441" s="29" t="n">
        <v>2.534</v>
      </c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</row>
    <row r="442" customFormat="false" ht="12.75" hidden="true" customHeight="false" outlineLevel="0" collapsed="false">
      <c r="A442" s="0" t="n">
        <f aca="false">WEEKDAY(C442,2)</f>
        <v>1</v>
      </c>
      <c r="B442" s="0" t="n">
        <f aca="false">MONTH(C442)</f>
        <v>10</v>
      </c>
      <c r="C442" s="23" t="n">
        <v>34610</v>
      </c>
      <c r="D442" s="0" t="n">
        <f aca="false">MONTH(R442)</f>
        <v>10</v>
      </c>
      <c r="E442" s="0" t="n">
        <f aca="false">YEAR(R442)</f>
        <v>1994</v>
      </c>
      <c r="F442" s="36"/>
      <c r="G442" s="24" t="n">
        <f aca="false">N442-M442</f>
        <v>0.142583333333334</v>
      </c>
      <c r="H442" s="24" t="n">
        <f aca="false">O442-N442</f>
        <v>0.11</v>
      </c>
      <c r="I442" s="24" t="n">
        <f aca="false">O442-M442</f>
        <v>0.252583333333333</v>
      </c>
      <c r="J442" s="25" t="n">
        <f aca="false">VLOOKUP(C442,'Nymex hist.'!A:B,2,0)</f>
        <v>1.683</v>
      </c>
      <c r="K442" s="25"/>
      <c r="L442" s="25"/>
      <c r="M442" s="27" t="n">
        <f aca="false">SUMIF($S$3:$FQ$3,$E442+1,$S442:$FQ442)/COUNTIF($S$3:$FQ$3,$E442+1)</f>
        <v>1.97675</v>
      </c>
      <c r="N442" s="27" t="n">
        <f aca="false">SUMIF($S$3:$FQ$3,$E442+2,$S442:$FQ442)/COUNTIF($S$3:$FQ$3,$E442+2)</f>
        <v>2.11933333333333</v>
      </c>
      <c r="O442" s="27" t="n">
        <f aca="false">SUMIF($S$3:$FQ$3,$E442+3,$S442:$FQ442)/COUNTIF($S$3:$FQ$3,$E442+3)</f>
        <v>2.22933333333333</v>
      </c>
      <c r="P442" s="27" t="n">
        <f aca="false">SUMIF($S$3:$FQ$3,$E442+4,$S442:$FQ442)/COUNTIF($S$3:$FQ$3,$E442+4)</f>
        <v>2.34183333333333</v>
      </c>
      <c r="Q442" s="27" t="n">
        <f aca="false">SUMIF($S$3:$FQ$3,$E442+5,$S442:$FQ442)/COUNTIF($S$3:$FQ$3,$E442+5)</f>
        <v>2.46183333333333</v>
      </c>
      <c r="R442" s="28" t="n">
        <v>34610</v>
      </c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30"/>
      <c r="AK442" s="29"/>
      <c r="AL442" s="29"/>
      <c r="AM442" s="29"/>
      <c r="AN442" s="29" t="n">
        <v>1.683</v>
      </c>
      <c r="AO442" s="29" t="n">
        <v>1.98</v>
      </c>
      <c r="AP442" s="29" t="n">
        <v>2.056</v>
      </c>
      <c r="AQ442" s="29" t="n">
        <v>1.985</v>
      </c>
      <c r="AR442" s="29" t="n">
        <v>1.935</v>
      </c>
      <c r="AS442" s="29" t="n">
        <v>1.898</v>
      </c>
      <c r="AT442" s="29" t="n">
        <v>1.9</v>
      </c>
      <c r="AU442" s="29" t="n">
        <v>1.901</v>
      </c>
      <c r="AV442" s="29" t="n">
        <v>1.906</v>
      </c>
      <c r="AW442" s="29" t="n">
        <v>1.914</v>
      </c>
      <c r="AX442" s="29" t="n">
        <v>1.939</v>
      </c>
      <c r="AY442" s="29" t="n">
        <v>1.981</v>
      </c>
      <c r="AZ442" s="29" t="n">
        <v>2.094</v>
      </c>
      <c r="BA442" s="29" t="n">
        <v>2.212</v>
      </c>
      <c r="BB442" s="29" t="n">
        <v>2.229</v>
      </c>
      <c r="BC442" s="29" t="n">
        <v>2.144</v>
      </c>
      <c r="BD442" s="29" t="n">
        <v>2.089</v>
      </c>
      <c r="BE442" s="29" t="n">
        <v>2.043</v>
      </c>
      <c r="BF442" s="29" t="n">
        <v>2.035</v>
      </c>
      <c r="BG442" s="29" t="n">
        <v>2.036</v>
      </c>
      <c r="BH442" s="29" t="n">
        <v>2.041</v>
      </c>
      <c r="BI442" s="29" t="n">
        <v>2.049</v>
      </c>
      <c r="BJ442" s="29" t="n">
        <v>2.074</v>
      </c>
      <c r="BK442" s="29" t="n">
        <v>2.116</v>
      </c>
      <c r="BL442" s="29" t="n">
        <v>2.229</v>
      </c>
      <c r="BM442" s="29" t="n">
        <v>2.347</v>
      </c>
      <c r="BN442" s="29" t="n">
        <v>2.339</v>
      </c>
      <c r="BO442" s="29" t="n">
        <v>2.254</v>
      </c>
      <c r="BP442" s="29" t="n">
        <v>2.199</v>
      </c>
      <c r="BQ442" s="29" t="n">
        <v>2.153</v>
      </c>
      <c r="BR442" s="29" t="n">
        <v>2.145</v>
      </c>
      <c r="BS442" s="29" t="n">
        <v>2.146</v>
      </c>
      <c r="BT442" s="29" t="n">
        <v>2.151</v>
      </c>
      <c r="BU442" s="29" t="n">
        <v>2.159</v>
      </c>
      <c r="BV442" s="29" t="n">
        <v>2.184</v>
      </c>
      <c r="BW442" s="29" t="n">
        <v>2.226</v>
      </c>
      <c r="BX442" s="29" t="n">
        <v>2.339</v>
      </c>
      <c r="BY442" s="29" t="n">
        <v>2.457</v>
      </c>
      <c r="BZ442" s="29" t="n">
        <v>2.4515</v>
      </c>
      <c r="CA442" s="29" t="n">
        <v>2.3665</v>
      </c>
      <c r="CB442" s="29" t="n">
        <v>2.3115</v>
      </c>
      <c r="CC442" s="29" t="n">
        <v>2.2655</v>
      </c>
      <c r="CD442" s="29" t="n">
        <v>2.2575</v>
      </c>
      <c r="CE442" s="29" t="n">
        <v>2.2585</v>
      </c>
      <c r="CF442" s="29" t="n">
        <v>2.2635</v>
      </c>
      <c r="CG442" s="29" t="n">
        <v>2.2715</v>
      </c>
      <c r="CH442" s="29" t="n">
        <v>2.2965</v>
      </c>
      <c r="CI442" s="29" t="n">
        <v>2.3385</v>
      </c>
      <c r="CJ442" s="29" t="n">
        <v>2.4515</v>
      </c>
      <c r="CK442" s="29" t="n">
        <v>2.5695</v>
      </c>
      <c r="CL442" s="29" t="n">
        <v>2.5715</v>
      </c>
      <c r="CM442" s="29" t="n">
        <v>2.4865</v>
      </c>
      <c r="CN442" s="29" t="n">
        <v>2.4315</v>
      </c>
      <c r="CO442" s="29" t="n">
        <v>2.3855</v>
      </c>
      <c r="CP442" s="29" t="n">
        <v>2.3775</v>
      </c>
      <c r="CQ442" s="29" t="n">
        <v>2.3785</v>
      </c>
      <c r="CR442" s="29" t="n">
        <v>2.3835</v>
      </c>
      <c r="CS442" s="29" t="n">
        <v>2.3915</v>
      </c>
      <c r="CT442" s="29" t="n">
        <v>2.4165</v>
      </c>
      <c r="CU442" s="29" t="n">
        <v>2.4585</v>
      </c>
      <c r="CV442" s="29" t="n">
        <v>2.5715</v>
      </c>
      <c r="CW442" s="29" t="n">
        <v>2.6895</v>
      </c>
      <c r="CX442" s="29" t="n">
        <v>2.694</v>
      </c>
      <c r="CY442" s="29" t="n">
        <v>2.609</v>
      </c>
      <c r="CZ442" s="29" t="n">
        <v>2.554</v>
      </c>
      <c r="DA442" s="29" t="n">
        <v>2.508</v>
      </c>
      <c r="DB442" s="29" t="n">
        <v>2.5</v>
      </c>
      <c r="DC442" s="29" t="n">
        <v>2.501</v>
      </c>
      <c r="DD442" s="29" t="n">
        <v>2.506</v>
      </c>
      <c r="DE442" s="29" t="n">
        <v>2.514</v>
      </c>
      <c r="DF442" s="29" t="n">
        <v>2.539</v>
      </c>
      <c r="DG442" s="29" t="n">
        <v>2.581</v>
      </c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12.75" hidden="true" customHeight="false" outlineLevel="0" collapsed="false">
      <c r="A443" s="0" t="n">
        <f aca="false">WEEKDAY(C443,2)</f>
        <v>2</v>
      </c>
      <c r="B443" s="0" t="n">
        <f aca="false">MONTH(C443)</f>
        <v>10</v>
      </c>
      <c r="C443" s="23" t="n">
        <v>34611</v>
      </c>
      <c r="D443" s="0" t="n">
        <f aca="false">MONTH(R443)</f>
        <v>10</v>
      </c>
      <c r="E443" s="0" t="n">
        <f aca="false">YEAR(R443)</f>
        <v>1994</v>
      </c>
      <c r="F443" s="36"/>
      <c r="G443" s="24" t="n">
        <f aca="false">N443-M443</f>
        <v>0.1405</v>
      </c>
      <c r="H443" s="24" t="n">
        <f aca="false">O443-N443</f>
        <v>0.11</v>
      </c>
      <c r="I443" s="24" t="n">
        <f aca="false">O443-M443</f>
        <v>0.2505</v>
      </c>
      <c r="J443" s="25" t="n">
        <f aca="false">VLOOKUP(C443,'Nymex hist.'!A:B,2,0)</f>
        <v>1.692</v>
      </c>
      <c r="K443" s="25"/>
      <c r="L443" s="25"/>
      <c r="M443" s="27" t="n">
        <f aca="false">SUMIF($S$3:$FQ$3,$E443+1,$S443:$FQ443)/COUNTIF($S$3:$FQ$3,$E443+1)</f>
        <v>1.9905</v>
      </c>
      <c r="N443" s="27" t="n">
        <f aca="false">SUMIF($S$3:$FQ$3,$E443+2,$S443:$FQ443)/COUNTIF($S$3:$FQ$3,$E443+2)</f>
        <v>2.131</v>
      </c>
      <c r="O443" s="27" t="n">
        <f aca="false">SUMIF($S$3:$FQ$3,$E443+3,$S443:$FQ443)/COUNTIF($S$3:$FQ$3,$E443+3)</f>
        <v>2.241</v>
      </c>
      <c r="P443" s="27" t="n">
        <f aca="false">SUMIF($S$3:$FQ$3,$E443+4,$S443:$FQ443)/COUNTIF($S$3:$FQ$3,$E443+4)</f>
        <v>2.3535</v>
      </c>
      <c r="Q443" s="27" t="n">
        <f aca="false">SUMIF($S$3:$FQ$3,$E443+5,$S443:$FQ443)/COUNTIF($S$3:$FQ$3,$E443+5)</f>
        <v>2.4735</v>
      </c>
      <c r="R443" s="28" t="n">
        <v>34611</v>
      </c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30"/>
      <c r="AK443" s="29"/>
      <c r="AL443" s="29"/>
      <c r="AM443" s="29"/>
      <c r="AN443" s="29" t="n">
        <v>1.692</v>
      </c>
      <c r="AO443" s="29" t="n">
        <v>1.991</v>
      </c>
      <c r="AP443" s="29" t="n">
        <v>2.072</v>
      </c>
      <c r="AQ443" s="29" t="n">
        <v>2.001</v>
      </c>
      <c r="AR443" s="29" t="n">
        <v>1.951</v>
      </c>
      <c r="AS443" s="29" t="n">
        <v>1.911</v>
      </c>
      <c r="AT443" s="29" t="n">
        <v>1.913</v>
      </c>
      <c r="AU443" s="29" t="n">
        <v>1.914</v>
      </c>
      <c r="AV443" s="29" t="n">
        <v>1.92</v>
      </c>
      <c r="AW443" s="29" t="n">
        <v>1.927</v>
      </c>
      <c r="AX443" s="29" t="n">
        <v>1.952</v>
      </c>
      <c r="AY443" s="29" t="n">
        <v>1.994</v>
      </c>
      <c r="AZ443" s="29" t="n">
        <v>2.107</v>
      </c>
      <c r="BA443" s="29" t="n">
        <v>2.224</v>
      </c>
      <c r="BB443" s="29" t="n">
        <v>2.238</v>
      </c>
      <c r="BC443" s="29" t="n">
        <v>2.153</v>
      </c>
      <c r="BD443" s="29" t="n">
        <v>2.098</v>
      </c>
      <c r="BE443" s="29" t="n">
        <v>2.052</v>
      </c>
      <c r="BF443" s="29" t="n">
        <v>2.048</v>
      </c>
      <c r="BG443" s="29" t="n">
        <v>2.049</v>
      </c>
      <c r="BH443" s="29" t="n">
        <v>2.055</v>
      </c>
      <c r="BI443" s="29" t="n">
        <v>2.062</v>
      </c>
      <c r="BJ443" s="29" t="n">
        <v>2.087</v>
      </c>
      <c r="BK443" s="29" t="n">
        <v>2.129</v>
      </c>
      <c r="BL443" s="29" t="n">
        <v>2.242</v>
      </c>
      <c r="BM443" s="29" t="n">
        <v>2.359</v>
      </c>
      <c r="BN443" s="29" t="n">
        <v>2.348</v>
      </c>
      <c r="BO443" s="29" t="n">
        <v>2.263</v>
      </c>
      <c r="BP443" s="29" t="n">
        <v>2.208</v>
      </c>
      <c r="BQ443" s="29" t="n">
        <v>2.162</v>
      </c>
      <c r="BR443" s="29" t="n">
        <v>2.158</v>
      </c>
      <c r="BS443" s="29" t="n">
        <v>2.159</v>
      </c>
      <c r="BT443" s="29" t="n">
        <v>2.165</v>
      </c>
      <c r="BU443" s="29" t="n">
        <v>2.172</v>
      </c>
      <c r="BV443" s="29" t="n">
        <v>2.197</v>
      </c>
      <c r="BW443" s="29" t="n">
        <v>2.239</v>
      </c>
      <c r="BX443" s="29" t="n">
        <v>2.352</v>
      </c>
      <c r="BY443" s="29" t="n">
        <v>2.469</v>
      </c>
      <c r="BZ443" s="29" t="n">
        <v>2.4605</v>
      </c>
      <c r="CA443" s="29" t="n">
        <v>2.3755</v>
      </c>
      <c r="CB443" s="29" t="n">
        <v>2.3205</v>
      </c>
      <c r="CC443" s="29" t="n">
        <v>2.2745</v>
      </c>
      <c r="CD443" s="29" t="n">
        <v>2.2705</v>
      </c>
      <c r="CE443" s="29" t="n">
        <v>2.2715</v>
      </c>
      <c r="CF443" s="29" t="n">
        <v>2.2775</v>
      </c>
      <c r="CG443" s="29" t="n">
        <v>2.2845</v>
      </c>
      <c r="CH443" s="29" t="n">
        <v>2.3095</v>
      </c>
      <c r="CI443" s="29" t="n">
        <v>2.3515</v>
      </c>
      <c r="CJ443" s="29" t="n">
        <v>2.4645</v>
      </c>
      <c r="CK443" s="29" t="n">
        <v>2.5815</v>
      </c>
      <c r="CL443" s="29" t="n">
        <v>2.5805</v>
      </c>
      <c r="CM443" s="29" t="n">
        <v>2.4955</v>
      </c>
      <c r="CN443" s="29" t="n">
        <v>2.4405</v>
      </c>
      <c r="CO443" s="29" t="n">
        <v>2.3945</v>
      </c>
      <c r="CP443" s="29" t="n">
        <v>2.3905</v>
      </c>
      <c r="CQ443" s="29" t="n">
        <v>2.3915</v>
      </c>
      <c r="CR443" s="29" t="n">
        <v>2.3975</v>
      </c>
      <c r="CS443" s="29" t="n">
        <v>2.4045</v>
      </c>
      <c r="CT443" s="29" t="n">
        <v>2.4295</v>
      </c>
      <c r="CU443" s="29" t="n">
        <v>2.4715</v>
      </c>
      <c r="CV443" s="29" t="n">
        <v>2.5845</v>
      </c>
      <c r="CW443" s="29" t="n">
        <v>2.7015</v>
      </c>
      <c r="CX443" s="29" t="n">
        <v>2.703</v>
      </c>
      <c r="CY443" s="29" t="n">
        <v>2.618</v>
      </c>
      <c r="CZ443" s="29" t="n">
        <v>2.563</v>
      </c>
      <c r="DA443" s="29" t="n">
        <v>2.517</v>
      </c>
      <c r="DB443" s="29" t="n">
        <v>2.513</v>
      </c>
      <c r="DC443" s="29" t="n">
        <v>2.514</v>
      </c>
      <c r="DD443" s="29" t="n">
        <v>2.52</v>
      </c>
      <c r="DE443" s="29" t="n">
        <v>2.527</v>
      </c>
      <c r="DF443" s="29" t="n">
        <v>2.552</v>
      </c>
      <c r="DG443" s="29" t="n">
        <v>2.594</v>
      </c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12.75" hidden="true" customHeight="false" outlineLevel="0" collapsed="false">
      <c r="A444" s="0" t="n">
        <f aca="false">WEEKDAY(C444,2)</f>
        <v>3</v>
      </c>
      <c r="B444" s="0" t="n">
        <f aca="false">MONTH(C444)</f>
        <v>10</v>
      </c>
      <c r="C444" s="23" t="n">
        <v>34612</v>
      </c>
      <c r="D444" s="0" t="n">
        <f aca="false">MONTH(R444)</f>
        <v>10</v>
      </c>
      <c r="E444" s="0" t="n">
        <f aca="false">YEAR(R444)</f>
        <v>1994</v>
      </c>
      <c r="F444" s="36"/>
      <c r="G444" s="24" t="n">
        <f aca="false">N444-M444</f>
        <v>0.141333333333333</v>
      </c>
      <c r="H444" s="24" t="n">
        <f aca="false">O444-N444</f>
        <v>0.1075</v>
      </c>
      <c r="I444" s="24" t="n">
        <f aca="false">O444-M444</f>
        <v>0.248833333333333</v>
      </c>
      <c r="J444" s="25" t="n">
        <f aca="false">VLOOKUP(C444,'Nymex hist.'!A:B,2,0)</f>
        <v>1.664</v>
      </c>
      <c r="K444" s="25"/>
      <c r="L444" s="25"/>
      <c r="M444" s="27" t="n">
        <f aca="false">SUMIF($S$3:$FQ$3,$E444+1,$S444:$FQ444)/COUNTIF($S$3:$FQ$3,$E444+1)</f>
        <v>1.98166666666667</v>
      </c>
      <c r="N444" s="27" t="n">
        <f aca="false">SUMIF($S$3:$FQ$3,$E444+2,$S444:$FQ444)/COUNTIF($S$3:$FQ$3,$E444+2)</f>
        <v>2.123</v>
      </c>
      <c r="O444" s="27" t="n">
        <f aca="false">SUMIF($S$3:$FQ$3,$E444+3,$S444:$FQ444)/COUNTIF($S$3:$FQ$3,$E444+3)</f>
        <v>2.2305</v>
      </c>
      <c r="P444" s="27" t="n">
        <f aca="false">SUMIF($S$3:$FQ$3,$E444+4,$S444:$FQ444)/COUNTIF($S$3:$FQ$3,$E444+4)</f>
        <v>2.3405</v>
      </c>
      <c r="Q444" s="27" t="n">
        <f aca="false">SUMIF($S$3:$FQ$3,$E444+5,$S444:$FQ444)/COUNTIF($S$3:$FQ$3,$E444+5)</f>
        <v>2.4605</v>
      </c>
      <c r="R444" s="28" t="n">
        <v>34612</v>
      </c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30"/>
      <c r="AK444" s="29"/>
      <c r="AL444" s="29"/>
      <c r="AM444" s="29"/>
      <c r="AN444" s="29" t="n">
        <v>1.664</v>
      </c>
      <c r="AO444" s="29" t="n">
        <v>1.963</v>
      </c>
      <c r="AP444" s="29" t="n">
        <v>2.056</v>
      </c>
      <c r="AQ444" s="29" t="n">
        <v>1.991</v>
      </c>
      <c r="AR444" s="29" t="n">
        <v>1.943</v>
      </c>
      <c r="AS444" s="29" t="n">
        <v>1.903</v>
      </c>
      <c r="AT444" s="29" t="n">
        <v>1.905</v>
      </c>
      <c r="AU444" s="29" t="n">
        <v>1.906</v>
      </c>
      <c r="AV444" s="29" t="n">
        <v>1.912</v>
      </c>
      <c r="AW444" s="29" t="n">
        <v>1.919</v>
      </c>
      <c r="AX444" s="29" t="n">
        <v>1.944</v>
      </c>
      <c r="AY444" s="29" t="n">
        <v>1.986</v>
      </c>
      <c r="AZ444" s="29" t="n">
        <v>2.099</v>
      </c>
      <c r="BA444" s="29" t="n">
        <v>2.216</v>
      </c>
      <c r="BB444" s="29" t="n">
        <v>2.23</v>
      </c>
      <c r="BC444" s="29" t="n">
        <v>2.145</v>
      </c>
      <c r="BD444" s="29" t="n">
        <v>2.09</v>
      </c>
      <c r="BE444" s="29" t="n">
        <v>2.044</v>
      </c>
      <c r="BF444" s="29" t="n">
        <v>2.04</v>
      </c>
      <c r="BG444" s="29" t="n">
        <v>2.041</v>
      </c>
      <c r="BH444" s="29" t="n">
        <v>2.047</v>
      </c>
      <c r="BI444" s="29" t="n">
        <v>2.054</v>
      </c>
      <c r="BJ444" s="29" t="n">
        <v>2.079</v>
      </c>
      <c r="BK444" s="29" t="n">
        <v>2.121</v>
      </c>
      <c r="BL444" s="29" t="n">
        <v>2.234</v>
      </c>
      <c r="BM444" s="29" t="n">
        <v>2.351</v>
      </c>
      <c r="BN444" s="29" t="n">
        <v>2.3375</v>
      </c>
      <c r="BO444" s="29" t="n">
        <v>2.2525</v>
      </c>
      <c r="BP444" s="29" t="n">
        <v>2.1975</v>
      </c>
      <c r="BQ444" s="29" t="n">
        <v>2.1515</v>
      </c>
      <c r="BR444" s="29" t="n">
        <v>2.1475</v>
      </c>
      <c r="BS444" s="29" t="n">
        <v>2.1485</v>
      </c>
      <c r="BT444" s="29" t="n">
        <v>2.1545</v>
      </c>
      <c r="BU444" s="29" t="n">
        <v>2.1615</v>
      </c>
      <c r="BV444" s="29" t="n">
        <v>2.1865</v>
      </c>
      <c r="BW444" s="29" t="n">
        <v>2.2285</v>
      </c>
      <c r="BX444" s="29" t="n">
        <v>2.3415</v>
      </c>
      <c r="BY444" s="29" t="n">
        <v>2.4585</v>
      </c>
      <c r="BZ444" s="29" t="n">
        <v>2.4475</v>
      </c>
      <c r="CA444" s="29" t="n">
        <v>2.3625</v>
      </c>
      <c r="CB444" s="29" t="n">
        <v>2.3075</v>
      </c>
      <c r="CC444" s="29" t="n">
        <v>2.2615</v>
      </c>
      <c r="CD444" s="29" t="n">
        <v>2.2575</v>
      </c>
      <c r="CE444" s="29" t="n">
        <v>2.2585</v>
      </c>
      <c r="CF444" s="29" t="n">
        <v>2.2645</v>
      </c>
      <c r="CG444" s="29" t="n">
        <v>2.2715</v>
      </c>
      <c r="CH444" s="29" t="n">
        <v>2.2965</v>
      </c>
      <c r="CI444" s="29" t="n">
        <v>2.3385</v>
      </c>
      <c r="CJ444" s="29" t="n">
        <v>2.4515</v>
      </c>
      <c r="CK444" s="29" t="n">
        <v>2.5685</v>
      </c>
      <c r="CL444" s="29" t="n">
        <v>2.5675</v>
      </c>
      <c r="CM444" s="29" t="n">
        <v>2.4825</v>
      </c>
      <c r="CN444" s="29" t="n">
        <v>2.4275</v>
      </c>
      <c r="CO444" s="29" t="n">
        <v>2.3815</v>
      </c>
      <c r="CP444" s="29" t="n">
        <v>2.3775</v>
      </c>
      <c r="CQ444" s="29" t="n">
        <v>2.3785</v>
      </c>
      <c r="CR444" s="29" t="n">
        <v>2.3845</v>
      </c>
      <c r="CS444" s="29" t="n">
        <v>2.3915</v>
      </c>
      <c r="CT444" s="29" t="n">
        <v>2.4165</v>
      </c>
      <c r="CU444" s="29" t="n">
        <v>2.4585</v>
      </c>
      <c r="CV444" s="29" t="n">
        <v>2.5715</v>
      </c>
      <c r="CW444" s="29" t="n">
        <v>2.6885</v>
      </c>
      <c r="CX444" s="29" t="n">
        <v>2.69</v>
      </c>
      <c r="CY444" s="29" t="n">
        <v>2.605</v>
      </c>
      <c r="CZ444" s="29" t="n">
        <v>2.55</v>
      </c>
      <c r="DA444" s="29" t="n">
        <v>2.504</v>
      </c>
      <c r="DB444" s="29" t="n">
        <v>2.5</v>
      </c>
      <c r="DC444" s="29" t="n">
        <v>2.501</v>
      </c>
      <c r="DD444" s="29" t="n">
        <v>2.507</v>
      </c>
      <c r="DE444" s="29" t="n">
        <v>2.514</v>
      </c>
      <c r="DF444" s="29" t="n">
        <v>2.539</v>
      </c>
      <c r="DG444" s="29" t="n">
        <v>2.581</v>
      </c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12.75" hidden="true" customHeight="false" outlineLevel="0" collapsed="false">
      <c r="A445" s="0" t="n">
        <f aca="false">WEEKDAY(C445,2)</f>
        <v>4</v>
      </c>
      <c r="B445" s="0" t="n">
        <f aca="false">MONTH(C445)</f>
        <v>10</v>
      </c>
      <c r="C445" s="23" t="n">
        <v>34613</v>
      </c>
      <c r="D445" s="0" t="n">
        <f aca="false">MONTH(R445)</f>
        <v>10</v>
      </c>
      <c r="E445" s="0" t="n">
        <f aca="false">YEAR(R445)</f>
        <v>1994</v>
      </c>
      <c r="F445" s="36"/>
      <c r="G445" s="24" t="n">
        <f aca="false">N445-M445</f>
        <v>0.14075</v>
      </c>
      <c r="H445" s="24" t="n">
        <f aca="false">O445-N445</f>
        <v>0.1075</v>
      </c>
      <c r="I445" s="24" t="n">
        <f aca="false">O445-M445</f>
        <v>0.24825</v>
      </c>
      <c r="J445" s="25" t="n">
        <f aca="false">VLOOKUP(C445,'Nymex hist.'!A:B,2,0)</f>
        <v>1.647</v>
      </c>
      <c r="K445" s="25"/>
      <c r="L445" s="25"/>
      <c r="M445" s="27" t="n">
        <f aca="false">SUMIF($S$3:$FQ$3,$E445+1,$S445:$FQ445)/COUNTIF($S$3:$FQ$3,$E445+1)</f>
        <v>1.9915</v>
      </c>
      <c r="N445" s="27" t="n">
        <f aca="false">SUMIF($S$3:$FQ$3,$E445+2,$S445:$FQ445)/COUNTIF($S$3:$FQ$3,$E445+2)</f>
        <v>2.13225</v>
      </c>
      <c r="O445" s="27" t="n">
        <f aca="false">SUMIF($S$3:$FQ$3,$E445+3,$S445:$FQ445)/COUNTIF($S$3:$FQ$3,$E445+3)</f>
        <v>2.23975</v>
      </c>
      <c r="P445" s="27" t="n">
        <f aca="false">SUMIF($S$3:$FQ$3,$E445+4,$S445:$FQ445)/COUNTIF($S$3:$FQ$3,$E445+4)</f>
        <v>2.34975</v>
      </c>
      <c r="Q445" s="27" t="n">
        <f aca="false">SUMIF($S$3:$FQ$3,$E445+5,$S445:$FQ445)/COUNTIF($S$3:$FQ$3,$E445+5)</f>
        <v>2.46975</v>
      </c>
      <c r="R445" s="28" t="n">
        <v>34613</v>
      </c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30"/>
      <c r="AK445" s="29"/>
      <c r="AL445" s="29"/>
      <c r="AM445" s="29"/>
      <c r="AN445" s="29" t="n">
        <v>1.647</v>
      </c>
      <c r="AO445" s="29" t="n">
        <v>1.956</v>
      </c>
      <c r="AP445" s="29" t="n">
        <v>2.058</v>
      </c>
      <c r="AQ445" s="29" t="n">
        <v>1.995</v>
      </c>
      <c r="AR445" s="29" t="n">
        <v>1.95</v>
      </c>
      <c r="AS445" s="29" t="n">
        <v>1.91</v>
      </c>
      <c r="AT445" s="29" t="n">
        <v>1.914</v>
      </c>
      <c r="AU445" s="29" t="n">
        <v>1.917</v>
      </c>
      <c r="AV445" s="29" t="n">
        <v>1.925</v>
      </c>
      <c r="AW445" s="29" t="n">
        <v>1.932</v>
      </c>
      <c r="AX445" s="29" t="n">
        <v>1.957</v>
      </c>
      <c r="AY445" s="29" t="n">
        <v>1.999</v>
      </c>
      <c r="AZ445" s="29" t="n">
        <v>2.112</v>
      </c>
      <c r="BA445" s="29" t="n">
        <v>2.229</v>
      </c>
      <c r="BB445" s="29" t="n">
        <v>2.243</v>
      </c>
      <c r="BC445" s="29" t="n">
        <v>2.158</v>
      </c>
      <c r="BD445" s="29" t="n">
        <v>2.104</v>
      </c>
      <c r="BE445" s="29" t="n">
        <v>2.057</v>
      </c>
      <c r="BF445" s="29" t="n">
        <v>2.044</v>
      </c>
      <c r="BG445" s="29" t="n">
        <v>2.047</v>
      </c>
      <c r="BH445" s="29" t="n">
        <v>2.055</v>
      </c>
      <c r="BI445" s="29" t="n">
        <v>2.062</v>
      </c>
      <c r="BJ445" s="29" t="n">
        <v>2.087</v>
      </c>
      <c r="BK445" s="29" t="n">
        <v>2.129</v>
      </c>
      <c r="BL445" s="29" t="n">
        <v>2.242</v>
      </c>
      <c r="BM445" s="29" t="n">
        <v>2.359</v>
      </c>
      <c r="BN445" s="29" t="n">
        <v>2.3505</v>
      </c>
      <c r="BO445" s="29" t="n">
        <v>2.2655</v>
      </c>
      <c r="BP445" s="29" t="n">
        <v>2.2115</v>
      </c>
      <c r="BQ445" s="29" t="n">
        <v>2.1645</v>
      </c>
      <c r="BR445" s="29" t="n">
        <v>2.1515</v>
      </c>
      <c r="BS445" s="29" t="n">
        <v>2.1545</v>
      </c>
      <c r="BT445" s="29" t="n">
        <v>2.1625</v>
      </c>
      <c r="BU445" s="29" t="n">
        <v>2.1695</v>
      </c>
      <c r="BV445" s="29" t="n">
        <v>2.1945</v>
      </c>
      <c r="BW445" s="29" t="n">
        <v>2.2365</v>
      </c>
      <c r="BX445" s="29" t="n">
        <v>2.3495</v>
      </c>
      <c r="BY445" s="29" t="n">
        <v>2.4665</v>
      </c>
      <c r="BZ445" s="29" t="n">
        <v>2.4605</v>
      </c>
      <c r="CA445" s="29" t="n">
        <v>2.3755</v>
      </c>
      <c r="CB445" s="29" t="n">
        <v>2.3215</v>
      </c>
      <c r="CC445" s="29" t="n">
        <v>2.2745</v>
      </c>
      <c r="CD445" s="29" t="n">
        <v>2.2615</v>
      </c>
      <c r="CE445" s="29" t="n">
        <v>2.2645</v>
      </c>
      <c r="CF445" s="29" t="n">
        <v>2.2725</v>
      </c>
      <c r="CG445" s="29" t="n">
        <v>2.2795</v>
      </c>
      <c r="CH445" s="29" t="n">
        <v>2.3045</v>
      </c>
      <c r="CI445" s="29" t="n">
        <v>2.3465</v>
      </c>
      <c r="CJ445" s="29" t="n">
        <v>2.4595</v>
      </c>
      <c r="CK445" s="29" t="n">
        <v>2.5765</v>
      </c>
      <c r="CL445" s="29" t="n">
        <v>2.5805</v>
      </c>
      <c r="CM445" s="29" t="n">
        <v>2.4955</v>
      </c>
      <c r="CN445" s="29" t="n">
        <v>2.4415</v>
      </c>
      <c r="CO445" s="29" t="n">
        <v>2.3945</v>
      </c>
      <c r="CP445" s="29" t="n">
        <v>2.3815</v>
      </c>
      <c r="CQ445" s="29" t="n">
        <v>2.3845</v>
      </c>
      <c r="CR445" s="29" t="n">
        <v>2.3925</v>
      </c>
      <c r="CS445" s="29" t="n">
        <v>2.3995</v>
      </c>
      <c r="CT445" s="29" t="n">
        <v>2.4245</v>
      </c>
      <c r="CU445" s="29" t="n">
        <v>2.4665</v>
      </c>
      <c r="CV445" s="29" t="n">
        <v>2.5795</v>
      </c>
      <c r="CW445" s="29" t="n">
        <v>2.6965</v>
      </c>
      <c r="CX445" s="29" t="n">
        <v>2.703</v>
      </c>
      <c r="CY445" s="29" t="n">
        <v>2.618</v>
      </c>
      <c r="CZ445" s="29" t="n">
        <v>2.564</v>
      </c>
      <c r="DA445" s="29" t="n">
        <v>2.517</v>
      </c>
      <c r="DB445" s="29" t="n">
        <v>2.504</v>
      </c>
      <c r="DC445" s="29" t="n">
        <v>2.507</v>
      </c>
      <c r="DD445" s="29" t="n">
        <v>2.515</v>
      </c>
      <c r="DE445" s="29" t="n">
        <v>2.522</v>
      </c>
      <c r="DF445" s="29" t="n">
        <v>2.547</v>
      </c>
      <c r="DG445" s="29" t="n">
        <v>2.589</v>
      </c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12.75" hidden="true" customHeight="false" outlineLevel="0" collapsed="false">
      <c r="A446" s="0" t="n">
        <f aca="false">WEEKDAY(C446,2)</f>
        <v>5</v>
      </c>
      <c r="B446" s="0" t="n">
        <f aca="false">MONTH(C446)</f>
        <v>10</v>
      </c>
      <c r="C446" s="23" t="n">
        <v>34614</v>
      </c>
      <c r="D446" s="0" t="n">
        <f aca="false">MONTH(R446)</f>
        <v>10</v>
      </c>
      <c r="E446" s="0" t="n">
        <f aca="false">YEAR(R446)</f>
        <v>1994</v>
      </c>
      <c r="F446" s="36"/>
      <c r="G446" s="24" t="n">
        <f aca="false">N446-M446</f>
        <v>0.140916666666667</v>
      </c>
      <c r="H446" s="24" t="n">
        <f aca="false">O446-N446</f>
        <v>0.1075</v>
      </c>
      <c r="I446" s="24" t="n">
        <f aca="false">O446-M446</f>
        <v>0.248416666666667</v>
      </c>
      <c r="J446" s="25" t="n">
        <f aca="false">VLOOKUP(C446,'Nymex hist.'!A:B,2,0)</f>
        <v>1.624</v>
      </c>
      <c r="K446" s="25"/>
      <c r="L446" s="25"/>
      <c r="M446" s="27" t="n">
        <f aca="false">SUMIF($S$3:$FQ$3,$E446+1,$S446:$FQ446)/COUNTIF($S$3:$FQ$3,$E446+1)</f>
        <v>1.99133333333333</v>
      </c>
      <c r="N446" s="27" t="n">
        <f aca="false">SUMIF($S$3:$FQ$3,$E446+2,$S446:$FQ446)/COUNTIF($S$3:$FQ$3,$E446+2)</f>
        <v>2.13225</v>
      </c>
      <c r="O446" s="27" t="n">
        <f aca="false">SUMIF($S$3:$FQ$3,$E446+3,$S446:$FQ446)/COUNTIF($S$3:$FQ$3,$E446+3)</f>
        <v>2.23975</v>
      </c>
      <c r="P446" s="27" t="n">
        <f aca="false">SUMIF($S$3:$FQ$3,$E446+4,$S446:$FQ446)/COUNTIF($S$3:$FQ$3,$E446+4)</f>
        <v>2.34975</v>
      </c>
      <c r="Q446" s="27" t="n">
        <f aca="false">SUMIF($S$3:$FQ$3,$E446+5,$S446:$FQ446)/COUNTIF($S$3:$FQ$3,$E446+5)</f>
        <v>2.46975</v>
      </c>
      <c r="R446" s="28" t="n">
        <v>34614</v>
      </c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30"/>
      <c r="AK446" s="29"/>
      <c r="AL446" s="29"/>
      <c r="AM446" s="29"/>
      <c r="AN446" s="29" t="n">
        <v>1.624</v>
      </c>
      <c r="AO446" s="29" t="n">
        <v>1.944</v>
      </c>
      <c r="AP446" s="29" t="n">
        <v>2.05</v>
      </c>
      <c r="AQ446" s="29" t="n">
        <v>2</v>
      </c>
      <c r="AR446" s="29" t="n">
        <v>1.955</v>
      </c>
      <c r="AS446" s="29" t="n">
        <v>1.91</v>
      </c>
      <c r="AT446" s="29" t="n">
        <v>1.914</v>
      </c>
      <c r="AU446" s="29" t="n">
        <v>1.917</v>
      </c>
      <c r="AV446" s="29" t="n">
        <v>1.925</v>
      </c>
      <c r="AW446" s="29" t="n">
        <v>1.933</v>
      </c>
      <c r="AX446" s="29" t="n">
        <v>1.956</v>
      </c>
      <c r="AY446" s="29" t="n">
        <v>1.997</v>
      </c>
      <c r="AZ446" s="29" t="n">
        <v>2.112</v>
      </c>
      <c r="BA446" s="29" t="n">
        <v>2.227</v>
      </c>
      <c r="BB446" s="29" t="n">
        <v>2.237</v>
      </c>
      <c r="BC446" s="29" t="n">
        <v>2.156</v>
      </c>
      <c r="BD446" s="29" t="n">
        <v>2.102</v>
      </c>
      <c r="BE446" s="29" t="n">
        <v>2.055</v>
      </c>
      <c r="BF446" s="29" t="n">
        <v>2.046</v>
      </c>
      <c r="BG446" s="29" t="n">
        <v>2.049</v>
      </c>
      <c r="BH446" s="29" t="n">
        <v>2.057</v>
      </c>
      <c r="BI446" s="29" t="n">
        <v>2.065</v>
      </c>
      <c r="BJ446" s="29" t="n">
        <v>2.088</v>
      </c>
      <c r="BK446" s="29" t="n">
        <v>2.129</v>
      </c>
      <c r="BL446" s="29" t="n">
        <v>2.244</v>
      </c>
      <c r="BM446" s="29" t="n">
        <v>2.359</v>
      </c>
      <c r="BN446" s="29" t="n">
        <v>2.3445</v>
      </c>
      <c r="BO446" s="29" t="n">
        <v>2.2635</v>
      </c>
      <c r="BP446" s="29" t="n">
        <v>2.2095</v>
      </c>
      <c r="BQ446" s="29" t="n">
        <v>2.1625</v>
      </c>
      <c r="BR446" s="29" t="n">
        <v>2.1535</v>
      </c>
      <c r="BS446" s="29" t="n">
        <v>2.1565</v>
      </c>
      <c r="BT446" s="29" t="n">
        <v>2.1645</v>
      </c>
      <c r="BU446" s="29" t="n">
        <v>2.1725</v>
      </c>
      <c r="BV446" s="29" t="n">
        <v>2.1955</v>
      </c>
      <c r="BW446" s="29" t="n">
        <v>2.2365</v>
      </c>
      <c r="BX446" s="29" t="n">
        <v>2.3515</v>
      </c>
      <c r="BY446" s="29" t="n">
        <v>2.4665</v>
      </c>
      <c r="BZ446" s="29" t="n">
        <v>2.4545</v>
      </c>
      <c r="CA446" s="29" t="n">
        <v>2.3735</v>
      </c>
      <c r="CB446" s="29" t="n">
        <v>2.3195</v>
      </c>
      <c r="CC446" s="29" t="n">
        <v>2.2725</v>
      </c>
      <c r="CD446" s="29" t="n">
        <v>2.2635</v>
      </c>
      <c r="CE446" s="29" t="n">
        <v>2.2665</v>
      </c>
      <c r="CF446" s="29" t="n">
        <v>2.2745</v>
      </c>
      <c r="CG446" s="29" t="n">
        <v>2.2825</v>
      </c>
      <c r="CH446" s="29" t="n">
        <v>2.3055</v>
      </c>
      <c r="CI446" s="29" t="n">
        <v>2.3465</v>
      </c>
      <c r="CJ446" s="29" t="n">
        <v>2.4615</v>
      </c>
      <c r="CK446" s="29" t="n">
        <v>2.5765</v>
      </c>
      <c r="CL446" s="29" t="n">
        <v>2.5745</v>
      </c>
      <c r="CM446" s="29" t="n">
        <v>2.4935</v>
      </c>
      <c r="CN446" s="29" t="n">
        <v>2.4395</v>
      </c>
      <c r="CO446" s="29" t="n">
        <v>2.3925</v>
      </c>
      <c r="CP446" s="29" t="n">
        <v>2.3835</v>
      </c>
      <c r="CQ446" s="29" t="n">
        <v>2.3865</v>
      </c>
      <c r="CR446" s="29" t="n">
        <v>2.3945</v>
      </c>
      <c r="CS446" s="29" t="n">
        <v>2.4025</v>
      </c>
      <c r="CT446" s="29" t="n">
        <v>2.4255</v>
      </c>
      <c r="CU446" s="29" t="n">
        <v>2.4665</v>
      </c>
      <c r="CV446" s="29" t="n">
        <v>2.5815</v>
      </c>
      <c r="CW446" s="29" t="n">
        <v>2.6965</v>
      </c>
      <c r="CX446" s="29" t="n">
        <v>2.697</v>
      </c>
      <c r="CY446" s="29" t="n">
        <v>2.616</v>
      </c>
      <c r="CZ446" s="29" t="n">
        <v>2.562</v>
      </c>
      <c r="DA446" s="29" t="n">
        <v>2.515</v>
      </c>
      <c r="DB446" s="29" t="n">
        <v>2.506</v>
      </c>
      <c r="DC446" s="29" t="n">
        <v>2.509</v>
      </c>
      <c r="DD446" s="29" t="n">
        <v>2.517</v>
      </c>
      <c r="DE446" s="29" t="n">
        <v>2.525</v>
      </c>
      <c r="DF446" s="29" t="n">
        <v>2.548</v>
      </c>
      <c r="DG446" s="29" t="n">
        <v>2.589</v>
      </c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12.75" hidden="true" customHeight="false" outlineLevel="0" collapsed="false">
      <c r="A447" s="0" t="n">
        <f aca="false">WEEKDAY(C447,2)</f>
        <v>1</v>
      </c>
      <c r="B447" s="0" t="n">
        <f aca="false">MONTH(C447)</f>
        <v>10</v>
      </c>
      <c r="C447" s="23" t="n">
        <v>34617</v>
      </c>
      <c r="D447" s="0" t="n">
        <f aca="false">MONTH(R447)</f>
        <v>10</v>
      </c>
      <c r="E447" s="0" t="n">
        <f aca="false">YEAR(R447)</f>
        <v>1994</v>
      </c>
      <c r="F447" s="36"/>
      <c r="G447" s="24" t="n">
        <f aca="false">N447-M447</f>
        <v>0.138083333333333</v>
      </c>
      <c r="H447" s="24" t="n">
        <f aca="false">O447-N447</f>
        <v>0.1075</v>
      </c>
      <c r="I447" s="24" t="n">
        <f aca="false">O447-M447</f>
        <v>0.245583333333333</v>
      </c>
      <c r="J447" s="25" t="n">
        <f aca="false">VLOOKUP(C447,'Nymex hist.'!A:B,2,0)</f>
        <v>1.658</v>
      </c>
      <c r="K447" s="25"/>
      <c r="L447" s="25"/>
      <c r="M447" s="27" t="n">
        <f aca="false">SUMIF($S$3:$FQ$3,$E447+1,$S447:$FQ447)/COUNTIF($S$3:$FQ$3,$E447+1)</f>
        <v>2.01816666666667</v>
      </c>
      <c r="N447" s="27" t="n">
        <f aca="false">SUMIF($S$3:$FQ$3,$E447+2,$S447:$FQ447)/COUNTIF($S$3:$FQ$3,$E447+2)</f>
        <v>2.15625</v>
      </c>
      <c r="O447" s="27" t="n">
        <f aca="false">SUMIF($S$3:$FQ$3,$E447+3,$S447:$FQ447)/COUNTIF($S$3:$FQ$3,$E447+3)</f>
        <v>2.26375</v>
      </c>
      <c r="P447" s="27" t="n">
        <f aca="false">SUMIF($S$3:$FQ$3,$E447+4,$S447:$FQ447)/COUNTIF($S$3:$FQ$3,$E447+4)</f>
        <v>2.37375</v>
      </c>
      <c r="Q447" s="27" t="n">
        <f aca="false">SUMIF($S$3:$FQ$3,$E447+5,$S447:$FQ447)/COUNTIF($S$3:$FQ$3,$E447+5)</f>
        <v>2.49375</v>
      </c>
      <c r="R447" s="28" t="n">
        <v>34617</v>
      </c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30"/>
      <c r="AK447" s="29"/>
      <c r="AL447" s="29"/>
      <c r="AM447" s="29"/>
      <c r="AN447" s="29" t="n">
        <v>1.658</v>
      </c>
      <c r="AO447" s="29" t="n">
        <v>1.975</v>
      </c>
      <c r="AP447" s="29" t="n">
        <v>2.08</v>
      </c>
      <c r="AQ447" s="29" t="n">
        <v>2.03</v>
      </c>
      <c r="AR447" s="29" t="n">
        <v>1.983</v>
      </c>
      <c r="AS447" s="29" t="n">
        <v>1.936</v>
      </c>
      <c r="AT447" s="29" t="n">
        <v>1.94</v>
      </c>
      <c r="AU447" s="29" t="n">
        <v>1.943</v>
      </c>
      <c r="AV447" s="29" t="n">
        <v>1.951</v>
      </c>
      <c r="AW447" s="29" t="n">
        <v>1.959</v>
      </c>
      <c r="AX447" s="29" t="n">
        <v>1.982</v>
      </c>
      <c r="AY447" s="29" t="n">
        <v>2.023</v>
      </c>
      <c r="AZ447" s="29" t="n">
        <v>2.138</v>
      </c>
      <c r="BA447" s="29" t="n">
        <v>2.253</v>
      </c>
      <c r="BB447" s="29" t="n">
        <v>2.263</v>
      </c>
      <c r="BC447" s="29" t="n">
        <v>2.182</v>
      </c>
      <c r="BD447" s="29" t="n">
        <v>2.128</v>
      </c>
      <c r="BE447" s="29" t="n">
        <v>2.081</v>
      </c>
      <c r="BF447" s="29" t="n">
        <v>2.069</v>
      </c>
      <c r="BG447" s="29" t="n">
        <v>2.072</v>
      </c>
      <c r="BH447" s="29" t="n">
        <v>2.08</v>
      </c>
      <c r="BI447" s="29" t="n">
        <v>2.088</v>
      </c>
      <c r="BJ447" s="29" t="n">
        <v>2.111</v>
      </c>
      <c r="BK447" s="29" t="n">
        <v>2.152</v>
      </c>
      <c r="BL447" s="29" t="n">
        <v>2.267</v>
      </c>
      <c r="BM447" s="29" t="n">
        <v>2.382</v>
      </c>
      <c r="BN447" s="29" t="n">
        <v>2.3705</v>
      </c>
      <c r="BO447" s="29" t="n">
        <v>2.2895</v>
      </c>
      <c r="BP447" s="29" t="n">
        <v>2.2355</v>
      </c>
      <c r="BQ447" s="29" t="n">
        <v>2.1885</v>
      </c>
      <c r="BR447" s="29" t="n">
        <v>2.1765</v>
      </c>
      <c r="BS447" s="29" t="n">
        <v>2.1795</v>
      </c>
      <c r="BT447" s="29" t="n">
        <v>2.1875</v>
      </c>
      <c r="BU447" s="29" t="n">
        <v>2.1955</v>
      </c>
      <c r="BV447" s="29" t="n">
        <v>2.2185</v>
      </c>
      <c r="BW447" s="29" t="n">
        <v>2.2595</v>
      </c>
      <c r="BX447" s="29" t="n">
        <v>2.3745</v>
      </c>
      <c r="BY447" s="29" t="n">
        <v>2.4895</v>
      </c>
      <c r="BZ447" s="29" t="n">
        <v>2.4805</v>
      </c>
      <c r="CA447" s="29" t="n">
        <v>2.3995</v>
      </c>
      <c r="CB447" s="29" t="n">
        <v>2.3455</v>
      </c>
      <c r="CC447" s="29" t="n">
        <v>2.2985</v>
      </c>
      <c r="CD447" s="29" t="n">
        <v>2.2865</v>
      </c>
      <c r="CE447" s="29" t="n">
        <v>2.2895</v>
      </c>
      <c r="CF447" s="29" t="n">
        <v>2.2975</v>
      </c>
      <c r="CG447" s="29" t="n">
        <v>2.3055</v>
      </c>
      <c r="CH447" s="29" t="n">
        <v>2.3285</v>
      </c>
      <c r="CI447" s="29" t="n">
        <v>2.3695</v>
      </c>
      <c r="CJ447" s="29" t="n">
        <v>2.4845</v>
      </c>
      <c r="CK447" s="29" t="n">
        <v>2.5995</v>
      </c>
      <c r="CL447" s="29" t="n">
        <v>2.6005</v>
      </c>
      <c r="CM447" s="29" t="n">
        <v>2.5195</v>
      </c>
      <c r="CN447" s="29" t="n">
        <v>2.4655</v>
      </c>
      <c r="CO447" s="29" t="n">
        <v>2.4185</v>
      </c>
      <c r="CP447" s="29" t="n">
        <v>2.4065</v>
      </c>
      <c r="CQ447" s="29" t="n">
        <v>2.4095</v>
      </c>
      <c r="CR447" s="29" t="n">
        <v>2.4175</v>
      </c>
      <c r="CS447" s="29" t="n">
        <v>2.4255</v>
      </c>
      <c r="CT447" s="29" t="n">
        <v>2.4485</v>
      </c>
      <c r="CU447" s="29" t="n">
        <v>2.4895</v>
      </c>
      <c r="CV447" s="29" t="n">
        <v>2.6045</v>
      </c>
      <c r="CW447" s="29" t="n">
        <v>2.7195</v>
      </c>
      <c r="CX447" s="29" t="n">
        <v>2.723</v>
      </c>
      <c r="CY447" s="29" t="n">
        <v>2.642</v>
      </c>
      <c r="CZ447" s="29" t="n">
        <v>2.588</v>
      </c>
      <c r="DA447" s="29" t="n">
        <v>2.541</v>
      </c>
      <c r="DB447" s="29" t="n">
        <v>2.529</v>
      </c>
      <c r="DC447" s="29" t="n">
        <v>2.532</v>
      </c>
      <c r="DD447" s="29" t="n">
        <v>2.54</v>
      </c>
      <c r="DE447" s="29" t="n">
        <v>2.548</v>
      </c>
      <c r="DF447" s="29" t="n">
        <v>2.571</v>
      </c>
      <c r="DG447" s="29" t="n">
        <v>2.612</v>
      </c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</row>
    <row r="448" customFormat="false" ht="12.75" hidden="true" customHeight="false" outlineLevel="0" collapsed="false">
      <c r="A448" s="0" t="n">
        <f aca="false">WEEKDAY(C448,2)</f>
        <v>2</v>
      </c>
      <c r="B448" s="0" t="n">
        <f aca="false">MONTH(C448)</f>
        <v>10</v>
      </c>
      <c r="C448" s="23" t="n">
        <v>34618</v>
      </c>
      <c r="D448" s="0" t="n">
        <f aca="false">MONTH(R448)</f>
        <v>10</v>
      </c>
      <c r="E448" s="0" t="n">
        <f aca="false">YEAR(R448)</f>
        <v>1994</v>
      </c>
      <c r="F448" s="36"/>
      <c r="G448" s="24" t="n">
        <f aca="false">N448-M448</f>
        <v>0.137666666666667</v>
      </c>
      <c r="H448" s="24" t="n">
        <f aca="false">O448-N448</f>
        <v>0.11</v>
      </c>
      <c r="I448" s="24" t="n">
        <f aca="false">O448-M448</f>
        <v>0.247666666666666</v>
      </c>
      <c r="J448" s="25" t="n">
        <f aca="false">VLOOKUP(C448,'Nymex hist.'!A:B,2,0)</f>
        <v>1.664</v>
      </c>
      <c r="K448" s="25"/>
      <c r="L448" s="25"/>
      <c r="M448" s="27" t="n">
        <f aca="false">SUMIF($S$3:$FQ$3,$E448+1,$S448:$FQ448)/COUNTIF($S$3:$FQ$3,$E448+1)</f>
        <v>2.031</v>
      </c>
      <c r="N448" s="27" t="n">
        <f aca="false">SUMIF($S$3:$FQ$3,$E448+2,$S448:$FQ448)/COUNTIF($S$3:$FQ$3,$E448+2)</f>
        <v>2.16866666666667</v>
      </c>
      <c r="O448" s="27" t="n">
        <f aca="false">SUMIF($S$3:$FQ$3,$E448+3,$S448:$FQ448)/COUNTIF($S$3:$FQ$3,$E448+3)</f>
        <v>2.27866666666667</v>
      </c>
      <c r="P448" s="27" t="n">
        <f aca="false">SUMIF($S$3:$FQ$3,$E448+4,$S448:$FQ448)/COUNTIF($S$3:$FQ$3,$E448+4)</f>
        <v>2.39116666666667</v>
      </c>
      <c r="Q448" s="27" t="n">
        <f aca="false">SUMIF($S$3:$FQ$3,$E448+5,$S448:$FQ448)/COUNTIF($S$3:$FQ$3,$E448+5)</f>
        <v>2.51116666666667</v>
      </c>
      <c r="R448" s="28" t="n">
        <v>34618</v>
      </c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30"/>
      <c r="AK448" s="29"/>
      <c r="AL448" s="29"/>
      <c r="AM448" s="29"/>
      <c r="AN448" s="29" t="n">
        <v>1.664</v>
      </c>
      <c r="AO448" s="29" t="n">
        <v>1.98</v>
      </c>
      <c r="AP448" s="29" t="n">
        <v>2.086</v>
      </c>
      <c r="AQ448" s="29" t="n">
        <v>2.041</v>
      </c>
      <c r="AR448" s="29" t="n">
        <v>1.996</v>
      </c>
      <c r="AS448" s="29" t="n">
        <v>1.951</v>
      </c>
      <c r="AT448" s="29" t="n">
        <v>1.955</v>
      </c>
      <c r="AU448" s="29" t="n">
        <v>1.958</v>
      </c>
      <c r="AV448" s="29" t="n">
        <v>1.966</v>
      </c>
      <c r="AW448" s="29" t="n">
        <v>1.976</v>
      </c>
      <c r="AX448" s="29" t="n">
        <v>1.996</v>
      </c>
      <c r="AY448" s="29" t="n">
        <v>2.036</v>
      </c>
      <c r="AZ448" s="29" t="n">
        <v>2.148</v>
      </c>
      <c r="BA448" s="29" t="n">
        <v>2.263</v>
      </c>
      <c r="BB448" s="29" t="n">
        <v>2.273</v>
      </c>
      <c r="BC448" s="29" t="n">
        <v>2.192</v>
      </c>
      <c r="BD448" s="29" t="n">
        <v>2.138</v>
      </c>
      <c r="BE448" s="29" t="n">
        <v>2.091</v>
      </c>
      <c r="BF448" s="29" t="n">
        <v>2.084</v>
      </c>
      <c r="BG448" s="29" t="n">
        <v>2.087</v>
      </c>
      <c r="BH448" s="29" t="n">
        <v>2.095</v>
      </c>
      <c r="BI448" s="29" t="n">
        <v>2.105</v>
      </c>
      <c r="BJ448" s="29" t="n">
        <v>2.125</v>
      </c>
      <c r="BK448" s="29" t="n">
        <v>2.165</v>
      </c>
      <c r="BL448" s="29" t="n">
        <v>2.277</v>
      </c>
      <c r="BM448" s="29" t="n">
        <v>2.392</v>
      </c>
      <c r="BN448" s="29" t="n">
        <v>2.383</v>
      </c>
      <c r="BO448" s="29" t="n">
        <v>2.302</v>
      </c>
      <c r="BP448" s="29" t="n">
        <v>2.248</v>
      </c>
      <c r="BQ448" s="29" t="n">
        <v>2.201</v>
      </c>
      <c r="BR448" s="29" t="n">
        <v>2.194</v>
      </c>
      <c r="BS448" s="29" t="n">
        <v>2.197</v>
      </c>
      <c r="BT448" s="29" t="n">
        <v>2.205</v>
      </c>
      <c r="BU448" s="29" t="n">
        <v>2.215</v>
      </c>
      <c r="BV448" s="29" t="n">
        <v>2.235</v>
      </c>
      <c r="BW448" s="29" t="n">
        <v>2.275</v>
      </c>
      <c r="BX448" s="29" t="n">
        <v>2.387</v>
      </c>
      <c r="BY448" s="29" t="n">
        <v>2.502</v>
      </c>
      <c r="BZ448" s="29" t="n">
        <v>2.4955</v>
      </c>
      <c r="CA448" s="29" t="n">
        <v>2.4145</v>
      </c>
      <c r="CB448" s="29" t="n">
        <v>2.3605</v>
      </c>
      <c r="CC448" s="29" t="n">
        <v>2.3135</v>
      </c>
      <c r="CD448" s="29" t="n">
        <v>2.3065</v>
      </c>
      <c r="CE448" s="29" t="n">
        <v>2.3095</v>
      </c>
      <c r="CF448" s="29" t="n">
        <v>2.3175</v>
      </c>
      <c r="CG448" s="29" t="n">
        <v>2.3275</v>
      </c>
      <c r="CH448" s="29" t="n">
        <v>2.3475</v>
      </c>
      <c r="CI448" s="29" t="n">
        <v>2.3875</v>
      </c>
      <c r="CJ448" s="29" t="n">
        <v>2.4995</v>
      </c>
      <c r="CK448" s="29" t="n">
        <v>2.6145</v>
      </c>
      <c r="CL448" s="29" t="n">
        <v>2.6155</v>
      </c>
      <c r="CM448" s="29" t="n">
        <v>2.5345</v>
      </c>
      <c r="CN448" s="29" t="n">
        <v>2.4805</v>
      </c>
      <c r="CO448" s="29" t="n">
        <v>2.4335</v>
      </c>
      <c r="CP448" s="29" t="n">
        <v>2.4265</v>
      </c>
      <c r="CQ448" s="29" t="n">
        <v>2.4295</v>
      </c>
      <c r="CR448" s="29" t="n">
        <v>2.4375</v>
      </c>
      <c r="CS448" s="29" t="n">
        <v>2.4475</v>
      </c>
      <c r="CT448" s="29" t="n">
        <v>2.4675</v>
      </c>
      <c r="CU448" s="29" t="n">
        <v>2.5075</v>
      </c>
      <c r="CV448" s="29" t="n">
        <v>2.6195</v>
      </c>
      <c r="CW448" s="29" t="n">
        <v>2.7345</v>
      </c>
      <c r="CX448" s="29" t="n">
        <v>2.738</v>
      </c>
      <c r="CY448" s="29" t="n">
        <v>2.657</v>
      </c>
      <c r="CZ448" s="29" t="n">
        <v>2.603</v>
      </c>
      <c r="DA448" s="29" t="n">
        <v>2.556</v>
      </c>
      <c r="DB448" s="29" t="n">
        <v>2.549</v>
      </c>
      <c r="DC448" s="29" t="n">
        <v>2.552</v>
      </c>
      <c r="DD448" s="29" t="n">
        <v>2.56</v>
      </c>
      <c r="DE448" s="29" t="n">
        <v>2.57</v>
      </c>
      <c r="DF448" s="29" t="n">
        <v>2.59</v>
      </c>
      <c r="DG448" s="29" t="n">
        <v>2.63</v>
      </c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12.75" hidden="true" customHeight="false" outlineLevel="0" collapsed="false">
      <c r="A449" s="0" t="n">
        <f aca="false">WEEKDAY(C449,2)</f>
        <v>3</v>
      </c>
      <c r="B449" s="0" t="n">
        <f aca="false">MONTH(C449)</f>
        <v>10</v>
      </c>
      <c r="C449" s="23" t="n">
        <v>34619</v>
      </c>
      <c r="D449" s="0" t="n">
        <f aca="false">MONTH(R449)</f>
        <v>10</v>
      </c>
      <c r="E449" s="0" t="n">
        <f aca="false">YEAR(R449)</f>
        <v>1994</v>
      </c>
      <c r="F449" s="36"/>
      <c r="G449" s="24" t="n">
        <f aca="false">N449-M449</f>
        <v>0.1375</v>
      </c>
      <c r="H449" s="24" t="n">
        <f aca="false">O449-N449</f>
        <v>0.1075</v>
      </c>
      <c r="I449" s="24" t="n">
        <f aca="false">O449-M449</f>
        <v>0.245</v>
      </c>
      <c r="J449" s="25" t="n">
        <f aca="false">VLOOKUP(C449,'Nymex hist.'!A:B,2,0)</f>
        <v>1.642</v>
      </c>
      <c r="K449" s="25"/>
      <c r="L449" s="25"/>
      <c r="M449" s="27" t="n">
        <f aca="false">SUMIF($S$3:$FQ$3,$E449+1,$S449:$FQ449)/COUNTIF($S$3:$FQ$3,$E449+1)</f>
        <v>2.02983333333333</v>
      </c>
      <c r="N449" s="27" t="n">
        <f aca="false">SUMIF($S$3:$FQ$3,$E449+2,$S449:$FQ449)/COUNTIF($S$3:$FQ$3,$E449+2)</f>
        <v>2.16733333333333</v>
      </c>
      <c r="O449" s="27" t="n">
        <f aca="false">SUMIF($S$3:$FQ$3,$E449+3,$S449:$FQ449)/COUNTIF($S$3:$FQ$3,$E449+3)</f>
        <v>2.27483333333333</v>
      </c>
      <c r="P449" s="27" t="n">
        <f aca="false">SUMIF($S$3:$FQ$3,$E449+4,$S449:$FQ449)/COUNTIF($S$3:$FQ$3,$E449+4)</f>
        <v>2.38483333333333</v>
      </c>
      <c r="Q449" s="27" t="n">
        <f aca="false">SUMIF($S$3:$FQ$3,$E449+5,$S449:$FQ449)/COUNTIF($S$3:$FQ$3,$E449+5)</f>
        <v>2.50483333333333</v>
      </c>
      <c r="R449" s="28" t="n">
        <v>34619</v>
      </c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30"/>
      <c r="AK449" s="29"/>
      <c r="AL449" s="29"/>
      <c r="AM449" s="29"/>
      <c r="AN449" s="29" t="n">
        <v>1.642</v>
      </c>
      <c r="AO449" s="29" t="n">
        <v>1.967</v>
      </c>
      <c r="AP449" s="29" t="n">
        <v>2.076</v>
      </c>
      <c r="AQ449" s="29" t="n">
        <v>2.035</v>
      </c>
      <c r="AR449" s="29" t="n">
        <v>1.992</v>
      </c>
      <c r="AS449" s="29" t="n">
        <v>1.95</v>
      </c>
      <c r="AT449" s="29" t="n">
        <v>1.955</v>
      </c>
      <c r="AU449" s="29" t="n">
        <v>1.96</v>
      </c>
      <c r="AV449" s="29" t="n">
        <v>1.968</v>
      </c>
      <c r="AW449" s="29" t="n">
        <v>1.978</v>
      </c>
      <c r="AX449" s="29" t="n">
        <v>1.998</v>
      </c>
      <c r="AY449" s="29" t="n">
        <v>2.038</v>
      </c>
      <c r="AZ449" s="29" t="n">
        <v>2.148</v>
      </c>
      <c r="BA449" s="29" t="n">
        <v>2.26</v>
      </c>
      <c r="BB449" s="29" t="n">
        <v>2.27</v>
      </c>
      <c r="BC449" s="29" t="n">
        <v>2.189</v>
      </c>
      <c r="BD449" s="29" t="n">
        <v>2.135</v>
      </c>
      <c r="BE449" s="29" t="n">
        <v>2.088</v>
      </c>
      <c r="BF449" s="29" t="n">
        <v>2.082625</v>
      </c>
      <c r="BG449" s="29" t="n">
        <v>2.087625</v>
      </c>
      <c r="BH449" s="29" t="n">
        <v>2.095625</v>
      </c>
      <c r="BI449" s="29" t="n">
        <v>2.105625</v>
      </c>
      <c r="BJ449" s="29" t="n">
        <v>2.125625</v>
      </c>
      <c r="BK449" s="29" t="n">
        <v>2.165625</v>
      </c>
      <c r="BL449" s="29" t="n">
        <v>2.275625</v>
      </c>
      <c r="BM449" s="29" t="n">
        <v>2.387625</v>
      </c>
      <c r="BN449" s="29" t="n">
        <v>2.3775</v>
      </c>
      <c r="BO449" s="29" t="n">
        <v>2.2965</v>
      </c>
      <c r="BP449" s="29" t="n">
        <v>2.2425</v>
      </c>
      <c r="BQ449" s="29" t="n">
        <v>2.1955</v>
      </c>
      <c r="BR449" s="29" t="n">
        <v>2.190125</v>
      </c>
      <c r="BS449" s="29" t="n">
        <v>2.195125</v>
      </c>
      <c r="BT449" s="29" t="n">
        <v>2.203125</v>
      </c>
      <c r="BU449" s="29" t="n">
        <v>2.213125</v>
      </c>
      <c r="BV449" s="29" t="n">
        <v>2.233125</v>
      </c>
      <c r="BW449" s="29" t="n">
        <v>2.273125</v>
      </c>
      <c r="BX449" s="29" t="n">
        <v>2.383125</v>
      </c>
      <c r="BY449" s="29" t="n">
        <v>2.495125</v>
      </c>
      <c r="BZ449" s="29" t="n">
        <v>2.4875</v>
      </c>
      <c r="CA449" s="29" t="n">
        <v>2.4065</v>
      </c>
      <c r="CB449" s="29" t="n">
        <v>2.3525</v>
      </c>
      <c r="CC449" s="29" t="n">
        <v>2.3055</v>
      </c>
      <c r="CD449" s="29" t="n">
        <v>2.300125</v>
      </c>
      <c r="CE449" s="29" t="n">
        <v>2.305125</v>
      </c>
      <c r="CF449" s="29" t="n">
        <v>2.313125</v>
      </c>
      <c r="CG449" s="29" t="n">
        <v>2.323125</v>
      </c>
      <c r="CH449" s="29" t="n">
        <v>2.343125</v>
      </c>
      <c r="CI449" s="29" t="n">
        <v>2.383125</v>
      </c>
      <c r="CJ449" s="29" t="n">
        <v>2.493125</v>
      </c>
      <c r="CK449" s="29" t="n">
        <v>2.605125</v>
      </c>
      <c r="CL449" s="29" t="n">
        <v>2.6075</v>
      </c>
      <c r="CM449" s="29" t="n">
        <v>2.5265</v>
      </c>
      <c r="CN449" s="29" t="n">
        <v>2.4725</v>
      </c>
      <c r="CO449" s="29" t="n">
        <v>2.4255</v>
      </c>
      <c r="CP449" s="29" t="n">
        <v>2.420125</v>
      </c>
      <c r="CQ449" s="29" t="n">
        <v>2.425125</v>
      </c>
      <c r="CR449" s="29" t="n">
        <v>2.433125</v>
      </c>
      <c r="CS449" s="29" t="n">
        <v>2.443125</v>
      </c>
      <c r="CT449" s="29" t="n">
        <v>2.463125</v>
      </c>
      <c r="CU449" s="29" t="n">
        <v>2.503125</v>
      </c>
      <c r="CV449" s="29" t="n">
        <v>2.613125</v>
      </c>
      <c r="CW449" s="29" t="n">
        <v>2.725125</v>
      </c>
      <c r="CX449" s="29" t="n">
        <v>2.73</v>
      </c>
      <c r="CY449" s="29" t="n">
        <v>2.649</v>
      </c>
      <c r="CZ449" s="29" t="n">
        <v>2.595</v>
      </c>
      <c r="DA449" s="29" t="n">
        <v>2.548</v>
      </c>
      <c r="DB449" s="29" t="n">
        <v>2.542625</v>
      </c>
      <c r="DC449" s="29" t="n">
        <v>2.547625</v>
      </c>
      <c r="DD449" s="29" t="n">
        <v>2.555625</v>
      </c>
      <c r="DE449" s="29" t="n">
        <v>2.565625</v>
      </c>
      <c r="DF449" s="29" t="n">
        <v>2.585625</v>
      </c>
      <c r="DG449" s="29" t="n">
        <v>2.625625</v>
      </c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12.75" hidden="true" customHeight="false" outlineLevel="0" collapsed="false">
      <c r="A450" s="0" t="n">
        <f aca="false">WEEKDAY(C450,2)</f>
        <v>4</v>
      </c>
      <c r="B450" s="0" t="n">
        <f aca="false">MONTH(C450)</f>
        <v>10</v>
      </c>
      <c r="C450" s="23" t="n">
        <v>34620</v>
      </c>
      <c r="D450" s="0" t="n">
        <f aca="false">MONTH(R450)</f>
        <v>10</v>
      </c>
      <c r="E450" s="0" t="n">
        <f aca="false">YEAR(R450)</f>
        <v>1994</v>
      </c>
      <c r="F450" s="36"/>
      <c r="G450" s="24" t="n">
        <f aca="false">N450-M450</f>
        <v>0.14</v>
      </c>
      <c r="H450" s="24" t="n">
        <f aca="false">O450-N450</f>
        <v>0.1075</v>
      </c>
      <c r="I450" s="24" t="n">
        <f aca="false">O450-M450</f>
        <v>0.2475</v>
      </c>
      <c r="J450" s="25" t="n">
        <f aca="false">VLOOKUP(C450,'Nymex hist.'!A:B,2,0)</f>
        <v>1.61</v>
      </c>
      <c r="K450" s="25"/>
      <c r="L450" s="25"/>
      <c r="M450" s="27" t="n">
        <f aca="false">SUMIF($S$3:$FQ$3,$E450+1,$S450:$FQ450)/COUNTIF($S$3:$FQ$3,$E450+1)</f>
        <v>2.01366666666667</v>
      </c>
      <c r="N450" s="27" t="n">
        <f aca="false">SUMIF($S$3:$FQ$3,$E450+2,$S450:$FQ450)/COUNTIF($S$3:$FQ$3,$E450+2)</f>
        <v>2.15366666666667</v>
      </c>
      <c r="O450" s="27" t="n">
        <f aca="false">SUMIF($S$3:$FQ$3,$E450+3,$S450:$FQ450)/COUNTIF($S$3:$FQ$3,$E450+3)</f>
        <v>2.26116666666667</v>
      </c>
      <c r="P450" s="27" t="n">
        <f aca="false">SUMIF($S$3:$FQ$3,$E450+4,$S450:$FQ450)/COUNTIF($S$3:$FQ$3,$E450+4)</f>
        <v>2.37116666666667</v>
      </c>
      <c r="Q450" s="27" t="n">
        <f aca="false">SUMIF($S$3:$FQ$3,$E450+5,$S450:$FQ450)/COUNTIF($S$3:$FQ$3,$E450+5)</f>
        <v>2.49116666666667</v>
      </c>
      <c r="R450" s="28" t="n">
        <v>34620</v>
      </c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30"/>
      <c r="AK450" s="29"/>
      <c r="AL450" s="29"/>
      <c r="AM450" s="29"/>
      <c r="AN450" s="29" t="n">
        <v>1.61</v>
      </c>
      <c r="AO450" s="29" t="n">
        <v>1.898</v>
      </c>
      <c r="AP450" s="29" t="n">
        <v>2.025</v>
      </c>
      <c r="AQ450" s="29" t="n">
        <v>2.004</v>
      </c>
      <c r="AR450" s="29" t="n">
        <v>1.969</v>
      </c>
      <c r="AS450" s="29" t="n">
        <v>1.934</v>
      </c>
      <c r="AT450" s="29" t="n">
        <v>1.942</v>
      </c>
      <c r="AU450" s="29" t="n">
        <v>1.95</v>
      </c>
      <c r="AV450" s="29" t="n">
        <v>1.958</v>
      </c>
      <c r="AW450" s="29" t="n">
        <v>1.969</v>
      </c>
      <c r="AX450" s="29" t="n">
        <v>1.99</v>
      </c>
      <c r="AY450" s="29" t="n">
        <v>2.03</v>
      </c>
      <c r="AZ450" s="29" t="n">
        <v>2.14</v>
      </c>
      <c r="BA450" s="29" t="n">
        <v>2.253</v>
      </c>
      <c r="BB450" s="29" t="n">
        <v>2.263</v>
      </c>
      <c r="BC450" s="29" t="n">
        <v>2.188</v>
      </c>
      <c r="BD450" s="29" t="n">
        <v>2.134</v>
      </c>
      <c r="BE450" s="29" t="n">
        <v>2.087</v>
      </c>
      <c r="BF450" s="29" t="n">
        <v>2.0595</v>
      </c>
      <c r="BG450" s="29" t="n">
        <v>2.0675</v>
      </c>
      <c r="BH450" s="29" t="n">
        <v>2.0755</v>
      </c>
      <c r="BI450" s="29" t="n">
        <v>2.0865</v>
      </c>
      <c r="BJ450" s="29" t="n">
        <v>2.1075</v>
      </c>
      <c r="BK450" s="29" t="n">
        <v>2.1475</v>
      </c>
      <c r="BL450" s="29" t="n">
        <v>2.2575</v>
      </c>
      <c r="BM450" s="29" t="n">
        <v>2.3705</v>
      </c>
      <c r="BN450" s="29" t="n">
        <v>2.3705</v>
      </c>
      <c r="BO450" s="29" t="n">
        <v>2.2955</v>
      </c>
      <c r="BP450" s="29" t="n">
        <v>2.2415</v>
      </c>
      <c r="BQ450" s="29" t="n">
        <v>2.1945</v>
      </c>
      <c r="BR450" s="29" t="n">
        <v>2.167</v>
      </c>
      <c r="BS450" s="29" t="n">
        <v>2.175</v>
      </c>
      <c r="BT450" s="29" t="n">
        <v>2.183</v>
      </c>
      <c r="BU450" s="29" t="n">
        <v>2.194</v>
      </c>
      <c r="BV450" s="29" t="n">
        <v>2.215</v>
      </c>
      <c r="BW450" s="29" t="n">
        <v>2.255</v>
      </c>
      <c r="BX450" s="29" t="n">
        <v>2.365</v>
      </c>
      <c r="BY450" s="29" t="n">
        <v>2.478</v>
      </c>
      <c r="BZ450" s="29" t="n">
        <v>2.4805</v>
      </c>
      <c r="CA450" s="29" t="n">
        <v>2.4055</v>
      </c>
      <c r="CB450" s="29" t="n">
        <v>2.3515</v>
      </c>
      <c r="CC450" s="29" t="n">
        <v>2.3045</v>
      </c>
      <c r="CD450" s="29" t="n">
        <v>2.277</v>
      </c>
      <c r="CE450" s="29" t="n">
        <v>2.285</v>
      </c>
      <c r="CF450" s="29" t="n">
        <v>2.293</v>
      </c>
      <c r="CG450" s="29" t="n">
        <v>2.304</v>
      </c>
      <c r="CH450" s="29" t="n">
        <v>2.325</v>
      </c>
      <c r="CI450" s="29" t="n">
        <v>2.365</v>
      </c>
      <c r="CJ450" s="29" t="n">
        <v>2.475</v>
      </c>
      <c r="CK450" s="29" t="n">
        <v>2.588</v>
      </c>
      <c r="CL450" s="29" t="n">
        <v>2.6005</v>
      </c>
      <c r="CM450" s="29" t="n">
        <v>2.5255</v>
      </c>
      <c r="CN450" s="29" t="n">
        <v>2.4715</v>
      </c>
      <c r="CO450" s="29" t="n">
        <v>2.4245</v>
      </c>
      <c r="CP450" s="29" t="n">
        <v>2.397</v>
      </c>
      <c r="CQ450" s="29" t="n">
        <v>2.405</v>
      </c>
      <c r="CR450" s="29" t="n">
        <v>2.413</v>
      </c>
      <c r="CS450" s="29" t="n">
        <v>2.424</v>
      </c>
      <c r="CT450" s="29" t="n">
        <v>2.445</v>
      </c>
      <c r="CU450" s="29" t="n">
        <v>2.485</v>
      </c>
      <c r="CV450" s="29" t="n">
        <v>2.595</v>
      </c>
      <c r="CW450" s="29" t="n">
        <v>2.708</v>
      </c>
      <c r="CX450" s="29" t="n">
        <v>2.723</v>
      </c>
      <c r="CY450" s="29" t="n">
        <v>2.648</v>
      </c>
      <c r="CZ450" s="29" t="n">
        <v>2.594</v>
      </c>
      <c r="DA450" s="29" t="n">
        <v>2.547</v>
      </c>
      <c r="DB450" s="29" t="n">
        <v>2.5195</v>
      </c>
      <c r="DC450" s="29" t="n">
        <v>2.5275</v>
      </c>
      <c r="DD450" s="29" t="n">
        <v>2.5355</v>
      </c>
      <c r="DE450" s="29" t="n">
        <v>2.5465</v>
      </c>
      <c r="DF450" s="29" t="n">
        <v>2.5675</v>
      </c>
      <c r="DG450" s="29" t="n">
        <v>2.6075</v>
      </c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12.75" hidden="true" customHeight="false" outlineLevel="0" collapsed="false">
      <c r="A451" s="0" t="n">
        <f aca="false">WEEKDAY(C451,2)</f>
        <v>5</v>
      </c>
      <c r="B451" s="0" t="n">
        <f aca="false">MONTH(C451)</f>
        <v>10</v>
      </c>
      <c r="C451" s="23" t="n">
        <v>34621</v>
      </c>
      <c r="D451" s="0" t="n">
        <f aca="false">MONTH(R451)</f>
        <v>10</v>
      </c>
      <c r="E451" s="0" t="n">
        <f aca="false">YEAR(R451)</f>
        <v>1994</v>
      </c>
      <c r="F451" s="36"/>
      <c r="G451" s="24" t="n">
        <f aca="false">N451-M451</f>
        <v>0.14</v>
      </c>
      <c r="H451" s="24" t="n">
        <f aca="false">O451-N451</f>
        <v>0.1075</v>
      </c>
      <c r="I451" s="24" t="n">
        <f aca="false">O451-M451</f>
        <v>0.2475</v>
      </c>
      <c r="J451" s="25" t="n">
        <f aca="false">VLOOKUP(C451,'Nymex hist.'!A:B,2,0)</f>
        <v>1.632</v>
      </c>
      <c r="K451" s="25"/>
      <c r="L451" s="25"/>
      <c r="M451" s="27" t="n">
        <f aca="false">SUMIF($S$3:$FQ$3,$E451+1,$S451:$FQ451)/COUNTIF($S$3:$FQ$3,$E451+1)</f>
        <v>2.02491666666667</v>
      </c>
      <c r="N451" s="27" t="n">
        <f aca="false">SUMIF($S$3:$FQ$3,$E451+2,$S451:$FQ451)/COUNTIF($S$3:$FQ$3,$E451+2)</f>
        <v>2.16491666666667</v>
      </c>
      <c r="O451" s="27" t="n">
        <f aca="false">SUMIF($S$3:$FQ$3,$E451+3,$S451:$FQ451)/COUNTIF($S$3:$FQ$3,$E451+3)</f>
        <v>2.27241666666667</v>
      </c>
      <c r="P451" s="27" t="n">
        <f aca="false">SUMIF($S$3:$FQ$3,$E451+4,$S451:$FQ451)/COUNTIF($S$3:$FQ$3,$E451+4)</f>
        <v>2.38241666666667</v>
      </c>
      <c r="Q451" s="27" t="n">
        <f aca="false">SUMIF($S$3:$FQ$3,$E451+5,$S451:$FQ451)/COUNTIF($S$3:$FQ$3,$E451+5)</f>
        <v>2.50241666666667</v>
      </c>
      <c r="R451" s="28" t="n">
        <v>34621</v>
      </c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30"/>
      <c r="AK451" s="29"/>
      <c r="AL451" s="29"/>
      <c r="AM451" s="29"/>
      <c r="AN451" s="29" t="n">
        <v>1.632</v>
      </c>
      <c r="AO451" s="29" t="n">
        <v>1.902</v>
      </c>
      <c r="AP451" s="29" t="n">
        <v>2.034</v>
      </c>
      <c r="AQ451" s="29" t="n">
        <v>2.019</v>
      </c>
      <c r="AR451" s="29" t="n">
        <v>1.984</v>
      </c>
      <c r="AS451" s="29" t="n">
        <v>1.949</v>
      </c>
      <c r="AT451" s="29" t="n">
        <v>1.956</v>
      </c>
      <c r="AU451" s="29" t="n">
        <v>1.961</v>
      </c>
      <c r="AV451" s="29" t="n">
        <v>1.969</v>
      </c>
      <c r="AW451" s="29" t="n">
        <v>1.979</v>
      </c>
      <c r="AX451" s="29" t="n">
        <v>1.999</v>
      </c>
      <c r="AY451" s="29" t="n">
        <v>2.039</v>
      </c>
      <c r="AZ451" s="29" t="n">
        <v>2.149</v>
      </c>
      <c r="BA451" s="29" t="n">
        <v>2.261</v>
      </c>
      <c r="BB451" s="29" t="n">
        <v>2.269</v>
      </c>
      <c r="BC451" s="29" t="n">
        <v>2.199</v>
      </c>
      <c r="BD451" s="29" t="n">
        <v>2.149</v>
      </c>
      <c r="BE451" s="29" t="n">
        <v>2.102</v>
      </c>
      <c r="BF451" s="29" t="n">
        <v>2.074375</v>
      </c>
      <c r="BG451" s="29" t="n">
        <v>2.079375</v>
      </c>
      <c r="BH451" s="29" t="n">
        <v>2.087375</v>
      </c>
      <c r="BI451" s="29" t="n">
        <v>2.097375</v>
      </c>
      <c r="BJ451" s="29" t="n">
        <v>2.117375</v>
      </c>
      <c r="BK451" s="29" t="n">
        <v>2.157375</v>
      </c>
      <c r="BL451" s="29" t="n">
        <v>2.267375</v>
      </c>
      <c r="BM451" s="29" t="n">
        <v>2.379375</v>
      </c>
      <c r="BN451" s="29" t="n">
        <v>2.3765</v>
      </c>
      <c r="BO451" s="29" t="n">
        <v>2.3065</v>
      </c>
      <c r="BP451" s="29" t="n">
        <v>2.2565</v>
      </c>
      <c r="BQ451" s="29" t="n">
        <v>2.2095</v>
      </c>
      <c r="BR451" s="29" t="n">
        <v>2.181875</v>
      </c>
      <c r="BS451" s="29" t="n">
        <v>2.186875</v>
      </c>
      <c r="BT451" s="29" t="n">
        <v>2.194875</v>
      </c>
      <c r="BU451" s="29" t="n">
        <v>2.204875</v>
      </c>
      <c r="BV451" s="29" t="n">
        <v>2.224875</v>
      </c>
      <c r="BW451" s="29" t="n">
        <v>2.264875</v>
      </c>
      <c r="BX451" s="29" t="n">
        <v>2.374875</v>
      </c>
      <c r="BY451" s="29" t="n">
        <v>2.486875</v>
      </c>
      <c r="BZ451" s="29" t="n">
        <v>2.4865</v>
      </c>
      <c r="CA451" s="29" t="n">
        <v>2.4165</v>
      </c>
      <c r="CB451" s="29" t="n">
        <v>2.3665</v>
      </c>
      <c r="CC451" s="29" t="n">
        <v>2.3195</v>
      </c>
      <c r="CD451" s="29" t="n">
        <v>2.291875</v>
      </c>
      <c r="CE451" s="29" t="n">
        <v>2.296875</v>
      </c>
      <c r="CF451" s="29" t="n">
        <v>2.304875</v>
      </c>
      <c r="CG451" s="29" t="n">
        <v>2.314875</v>
      </c>
      <c r="CH451" s="29" t="n">
        <v>2.334875</v>
      </c>
      <c r="CI451" s="29" t="n">
        <v>2.374875</v>
      </c>
      <c r="CJ451" s="29" t="n">
        <v>2.484875</v>
      </c>
      <c r="CK451" s="29" t="n">
        <v>2.596875</v>
      </c>
      <c r="CL451" s="29" t="n">
        <v>2.6065</v>
      </c>
      <c r="CM451" s="29" t="n">
        <v>2.5365</v>
      </c>
      <c r="CN451" s="29" t="n">
        <v>2.4865</v>
      </c>
      <c r="CO451" s="29" t="n">
        <v>2.4395</v>
      </c>
      <c r="CP451" s="29" t="n">
        <v>2.411875</v>
      </c>
      <c r="CQ451" s="29" t="n">
        <v>2.416875</v>
      </c>
      <c r="CR451" s="29" t="n">
        <v>2.424875</v>
      </c>
      <c r="CS451" s="29" t="n">
        <v>2.434875</v>
      </c>
      <c r="CT451" s="29" t="n">
        <v>2.454875</v>
      </c>
      <c r="CU451" s="29" t="n">
        <v>2.494875</v>
      </c>
      <c r="CV451" s="29" t="n">
        <v>2.604875</v>
      </c>
      <c r="CW451" s="29" t="n">
        <v>2.716875</v>
      </c>
      <c r="CX451" s="29" t="n">
        <v>2.729</v>
      </c>
      <c r="CY451" s="29" t="n">
        <v>2.659</v>
      </c>
      <c r="CZ451" s="29" t="n">
        <v>2.609</v>
      </c>
      <c r="DA451" s="29" t="n">
        <v>2.562</v>
      </c>
      <c r="DB451" s="29" t="n">
        <v>2.534375</v>
      </c>
      <c r="DC451" s="29" t="n">
        <v>2.539375</v>
      </c>
      <c r="DD451" s="29" t="n">
        <v>2.547375</v>
      </c>
      <c r="DE451" s="29" t="n">
        <v>2.557375</v>
      </c>
      <c r="DF451" s="29" t="n">
        <v>2.577375</v>
      </c>
      <c r="DG451" s="29" t="n">
        <v>2.617375</v>
      </c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12.75" hidden="true" customHeight="false" outlineLevel="0" collapsed="false">
      <c r="A452" s="0" t="n">
        <f aca="false">WEEKDAY(C452,2)</f>
        <v>1</v>
      </c>
      <c r="B452" s="0" t="n">
        <f aca="false">MONTH(C452)</f>
        <v>10</v>
      </c>
      <c r="C452" s="23" t="n">
        <v>34624</v>
      </c>
      <c r="D452" s="0" t="n">
        <f aca="false">MONTH(R452)</f>
        <v>10</v>
      </c>
      <c r="E452" s="0" t="n">
        <f aca="false">YEAR(R452)</f>
        <v>1994</v>
      </c>
      <c r="F452" s="36"/>
      <c r="G452" s="24" t="n">
        <f aca="false">N452-M452</f>
        <v>0.139916666666666</v>
      </c>
      <c r="H452" s="24" t="n">
        <f aca="false">O452-N452</f>
        <v>0.1075</v>
      </c>
      <c r="I452" s="24" t="n">
        <f aca="false">O452-M452</f>
        <v>0.247416666666666</v>
      </c>
      <c r="J452" s="25" t="n">
        <f aca="false">VLOOKUP(C452,'Nymex hist.'!A:B,2,0)</f>
        <v>1.653</v>
      </c>
      <c r="K452" s="25"/>
      <c r="L452" s="25"/>
      <c r="M452" s="27" t="n">
        <f aca="false">SUMIF($S$3:$FQ$3,$E452+1,$S452:$FQ452)/COUNTIF($S$3:$FQ$3,$E452+1)</f>
        <v>2.03833333333333</v>
      </c>
      <c r="N452" s="27" t="n">
        <f aca="false">SUMIF($S$3:$FQ$3,$E452+2,$S452:$FQ452)/COUNTIF($S$3:$FQ$3,$E452+2)</f>
        <v>2.17825</v>
      </c>
      <c r="O452" s="27" t="n">
        <f aca="false">SUMIF($S$3:$FQ$3,$E452+3,$S452:$FQ452)/COUNTIF($S$3:$FQ$3,$E452+3)</f>
        <v>2.28575</v>
      </c>
      <c r="P452" s="27" t="n">
        <f aca="false">SUMIF($S$3:$FQ$3,$E452+4,$S452:$FQ452)/COUNTIF($S$3:$FQ$3,$E452+4)</f>
        <v>2.39575</v>
      </c>
      <c r="Q452" s="27" t="n">
        <f aca="false">SUMIF($S$3:$FQ$3,$E452+5,$S452:$FQ452)/COUNTIF($S$3:$FQ$3,$E452+5)</f>
        <v>2.51575</v>
      </c>
      <c r="R452" s="28" t="n">
        <v>34624</v>
      </c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30"/>
      <c r="AK452" s="29"/>
      <c r="AL452" s="29"/>
      <c r="AM452" s="29"/>
      <c r="AN452" s="29" t="n">
        <v>1.653</v>
      </c>
      <c r="AO452" s="29" t="n">
        <v>1.91</v>
      </c>
      <c r="AP452" s="29" t="n">
        <v>2.052</v>
      </c>
      <c r="AQ452" s="29" t="n">
        <v>2.032</v>
      </c>
      <c r="AR452" s="29" t="n">
        <v>1.997</v>
      </c>
      <c r="AS452" s="29" t="n">
        <v>1.962</v>
      </c>
      <c r="AT452" s="29" t="n">
        <v>1.969</v>
      </c>
      <c r="AU452" s="29" t="n">
        <v>1.974</v>
      </c>
      <c r="AV452" s="29" t="n">
        <v>1.982</v>
      </c>
      <c r="AW452" s="29" t="n">
        <v>1.992</v>
      </c>
      <c r="AX452" s="29" t="n">
        <v>2.012</v>
      </c>
      <c r="AY452" s="29" t="n">
        <v>2.052</v>
      </c>
      <c r="AZ452" s="29" t="n">
        <v>2.162</v>
      </c>
      <c r="BA452" s="29" t="n">
        <v>2.274</v>
      </c>
      <c r="BB452" s="29" t="n">
        <v>2.282</v>
      </c>
      <c r="BC452" s="29" t="n">
        <v>2.217</v>
      </c>
      <c r="BD452" s="29" t="n">
        <v>2.167</v>
      </c>
      <c r="BE452" s="29" t="n">
        <v>2.12</v>
      </c>
      <c r="BF452" s="29" t="n">
        <v>2.086</v>
      </c>
      <c r="BG452" s="29" t="n">
        <v>2.091</v>
      </c>
      <c r="BH452" s="29" t="n">
        <v>2.099</v>
      </c>
      <c r="BI452" s="29" t="n">
        <v>2.109</v>
      </c>
      <c r="BJ452" s="29" t="n">
        <v>2.129</v>
      </c>
      <c r="BK452" s="29" t="n">
        <v>2.169</v>
      </c>
      <c r="BL452" s="29" t="n">
        <v>2.279</v>
      </c>
      <c r="BM452" s="29" t="n">
        <v>2.391</v>
      </c>
      <c r="BN452" s="29" t="n">
        <v>2.3895</v>
      </c>
      <c r="BO452" s="29" t="n">
        <v>2.3245</v>
      </c>
      <c r="BP452" s="29" t="n">
        <v>2.2745</v>
      </c>
      <c r="BQ452" s="29" t="n">
        <v>2.2275</v>
      </c>
      <c r="BR452" s="29" t="n">
        <v>2.1935</v>
      </c>
      <c r="BS452" s="29" t="n">
        <v>2.1985</v>
      </c>
      <c r="BT452" s="29" t="n">
        <v>2.2065</v>
      </c>
      <c r="BU452" s="29" t="n">
        <v>2.2165</v>
      </c>
      <c r="BV452" s="29" t="n">
        <v>2.2365</v>
      </c>
      <c r="BW452" s="29" t="n">
        <v>2.2765</v>
      </c>
      <c r="BX452" s="29" t="n">
        <v>2.3865</v>
      </c>
      <c r="BY452" s="29" t="n">
        <v>2.4985</v>
      </c>
      <c r="BZ452" s="29" t="n">
        <v>2.4995</v>
      </c>
      <c r="CA452" s="29" t="n">
        <v>2.4345</v>
      </c>
      <c r="CB452" s="29" t="n">
        <v>2.3845</v>
      </c>
      <c r="CC452" s="29" t="n">
        <v>2.3375</v>
      </c>
      <c r="CD452" s="29" t="n">
        <v>2.3035</v>
      </c>
      <c r="CE452" s="29" t="n">
        <v>2.3085</v>
      </c>
      <c r="CF452" s="29" t="n">
        <v>2.3165</v>
      </c>
      <c r="CG452" s="29" t="n">
        <v>2.3265</v>
      </c>
      <c r="CH452" s="29" t="n">
        <v>2.3465</v>
      </c>
      <c r="CI452" s="29" t="n">
        <v>2.3865</v>
      </c>
      <c r="CJ452" s="29" t="n">
        <v>2.4965</v>
      </c>
      <c r="CK452" s="29" t="n">
        <v>2.6085</v>
      </c>
      <c r="CL452" s="29" t="n">
        <v>2.6195</v>
      </c>
      <c r="CM452" s="29" t="n">
        <v>2.5545</v>
      </c>
      <c r="CN452" s="29" t="n">
        <v>2.5045</v>
      </c>
      <c r="CO452" s="29" t="n">
        <v>2.4575</v>
      </c>
      <c r="CP452" s="29" t="n">
        <v>2.4235</v>
      </c>
      <c r="CQ452" s="29" t="n">
        <v>2.4285</v>
      </c>
      <c r="CR452" s="29" t="n">
        <v>2.4365</v>
      </c>
      <c r="CS452" s="29" t="n">
        <v>2.4465</v>
      </c>
      <c r="CT452" s="29" t="n">
        <v>2.4665</v>
      </c>
      <c r="CU452" s="29" t="n">
        <v>2.5065</v>
      </c>
      <c r="CV452" s="29" t="n">
        <v>2.6165</v>
      </c>
      <c r="CW452" s="29" t="n">
        <v>2.7285</v>
      </c>
      <c r="CX452" s="29" t="n">
        <v>2.742</v>
      </c>
      <c r="CY452" s="29" t="n">
        <v>2.677</v>
      </c>
      <c r="CZ452" s="29" t="n">
        <v>2.627</v>
      </c>
      <c r="DA452" s="29" t="n">
        <v>2.58</v>
      </c>
      <c r="DB452" s="29" t="n">
        <v>2.546</v>
      </c>
      <c r="DC452" s="29" t="n">
        <v>2.551</v>
      </c>
      <c r="DD452" s="29" t="n">
        <v>2.559</v>
      </c>
      <c r="DE452" s="29" t="n">
        <v>2.569</v>
      </c>
      <c r="DF452" s="29" t="n">
        <v>2.589</v>
      </c>
      <c r="DG452" s="29" t="n">
        <v>2.629</v>
      </c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12.75" hidden="true" customHeight="false" outlineLevel="0" collapsed="false">
      <c r="A453" s="0" t="n">
        <f aca="false">WEEKDAY(C453,2)</f>
        <v>2</v>
      </c>
      <c r="B453" s="0" t="n">
        <f aca="false">MONTH(C453)</f>
        <v>10</v>
      </c>
      <c r="C453" s="23" t="n">
        <v>34625</v>
      </c>
      <c r="D453" s="0" t="n">
        <f aca="false">MONTH(R453)</f>
        <v>10</v>
      </c>
      <c r="E453" s="0" t="n">
        <f aca="false">YEAR(R453)</f>
        <v>1994</v>
      </c>
      <c r="F453" s="36"/>
      <c r="G453" s="24" t="n">
        <f aca="false">N453-M453</f>
        <v>0.139833333333333</v>
      </c>
      <c r="H453" s="24" t="n">
        <f aca="false">O453-N453</f>
        <v>0.1075</v>
      </c>
      <c r="I453" s="24" t="n">
        <f aca="false">O453-M453</f>
        <v>0.247333333333334</v>
      </c>
      <c r="J453" s="25" t="n">
        <f aca="false">VLOOKUP(C453,'Nymex hist.'!A:B,2,0)</f>
        <v>1.635</v>
      </c>
      <c r="K453" s="25"/>
      <c r="L453" s="25"/>
      <c r="M453" s="27" t="n">
        <f aca="false">SUMIF($S$3:$FQ$3,$E453+1,$S453:$FQ453)/COUNTIF($S$3:$FQ$3,$E453+1)</f>
        <v>2.00716666666667</v>
      </c>
      <c r="N453" s="27" t="n">
        <f aca="false">SUMIF($S$3:$FQ$3,$E453+2,$S453:$FQ453)/COUNTIF($S$3:$FQ$3,$E453+2)</f>
        <v>2.147</v>
      </c>
      <c r="O453" s="27" t="n">
        <f aca="false">SUMIF($S$3:$FQ$3,$E453+3,$S453:$FQ453)/COUNTIF($S$3:$FQ$3,$E453+3)</f>
        <v>2.2545</v>
      </c>
      <c r="P453" s="27" t="n">
        <f aca="false">SUMIF($S$3:$FQ$3,$E453+4,$S453:$FQ453)/COUNTIF($S$3:$FQ$3,$E453+4)</f>
        <v>2.3645</v>
      </c>
      <c r="Q453" s="27" t="n">
        <f aca="false">SUMIF($S$3:$FQ$3,$E453+5,$S453:$FQ453)/COUNTIF($S$3:$FQ$3,$E453+5)</f>
        <v>2.4845</v>
      </c>
      <c r="R453" s="28" t="n">
        <v>34625</v>
      </c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30"/>
      <c r="AK453" s="29"/>
      <c r="AL453" s="29"/>
      <c r="AM453" s="29"/>
      <c r="AN453" s="29" t="n">
        <v>1.635</v>
      </c>
      <c r="AO453" s="29" t="n">
        <v>1.878</v>
      </c>
      <c r="AP453" s="29" t="n">
        <v>2.024</v>
      </c>
      <c r="AQ453" s="29" t="n">
        <v>2.001</v>
      </c>
      <c r="AR453" s="29" t="n">
        <v>1.966</v>
      </c>
      <c r="AS453" s="29" t="n">
        <v>1.933</v>
      </c>
      <c r="AT453" s="29" t="n">
        <v>1.939</v>
      </c>
      <c r="AU453" s="29" t="n">
        <v>1.943</v>
      </c>
      <c r="AV453" s="29" t="n">
        <v>1.95</v>
      </c>
      <c r="AW453" s="29" t="n">
        <v>1.96</v>
      </c>
      <c r="AX453" s="29" t="n">
        <v>1.98</v>
      </c>
      <c r="AY453" s="29" t="n">
        <v>2.02</v>
      </c>
      <c r="AZ453" s="29" t="n">
        <v>2.13</v>
      </c>
      <c r="BA453" s="29" t="n">
        <v>2.24</v>
      </c>
      <c r="BB453" s="29" t="n">
        <v>2.25</v>
      </c>
      <c r="BC453" s="29" t="n">
        <v>2.181</v>
      </c>
      <c r="BD453" s="29" t="n">
        <v>2.131</v>
      </c>
      <c r="BE453" s="29" t="n">
        <v>2.088</v>
      </c>
      <c r="BF453" s="29" t="n">
        <v>2.058</v>
      </c>
      <c r="BG453" s="29" t="n">
        <v>2.062</v>
      </c>
      <c r="BH453" s="29" t="n">
        <v>2.069</v>
      </c>
      <c r="BI453" s="29" t="n">
        <v>2.079</v>
      </c>
      <c r="BJ453" s="29" t="n">
        <v>2.099</v>
      </c>
      <c r="BK453" s="29" t="n">
        <v>2.139</v>
      </c>
      <c r="BL453" s="29" t="n">
        <v>2.249</v>
      </c>
      <c r="BM453" s="29" t="n">
        <v>2.359</v>
      </c>
      <c r="BN453" s="29" t="n">
        <v>2.3575</v>
      </c>
      <c r="BO453" s="29" t="n">
        <v>2.2885</v>
      </c>
      <c r="BP453" s="29" t="n">
        <v>2.2385</v>
      </c>
      <c r="BQ453" s="29" t="n">
        <v>2.1955</v>
      </c>
      <c r="BR453" s="29" t="n">
        <v>2.1655</v>
      </c>
      <c r="BS453" s="29" t="n">
        <v>2.1695</v>
      </c>
      <c r="BT453" s="29" t="n">
        <v>2.1765</v>
      </c>
      <c r="BU453" s="29" t="n">
        <v>2.1865</v>
      </c>
      <c r="BV453" s="29" t="n">
        <v>2.2065</v>
      </c>
      <c r="BW453" s="29" t="n">
        <v>2.2465</v>
      </c>
      <c r="BX453" s="29" t="n">
        <v>2.3565</v>
      </c>
      <c r="BY453" s="29" t="n">
        <v>2.4665</v>
      </c>
      <c r="BZ453" s="29" t="n">
        <v>2.4675</v>
      </c>
      <c r="CA453" s="29" t="n">
        <v>2.3985</v>
      </c>
      <c r="CB453" s="29" t="n">
        <v>2.3485</v>
      </c>
      <c r="CC453" s="29" t="n">
        <v>2.3055</v>
      </c>
      <c r="CD453" s="29" t="n">
        <v>2.2755</v>
      </c>
      <c r="CE453" s="29" t="n">
        <v>2.2795</v>
      </c>
      <c r="CF453" s="29" t="n">
        <v>2.2865</v>
      </c>
      <c r="CG453" s="29" t="n">
        <v>2.2965</v>
      </c>
      <c r="CH453" s="29" t="n">
        <v>2.3165</v>
      </c>
      <c r="CI453" s="29" t="n">
        <v>2.3565</v>
      </c>
      <c r="CJ453" s="29" t="n">
        <v>2.4665</v>
      </c>
      <c r="CK453" s="29" t="n">
        <v>2.5765</v>
      </c>
      <c r="CL453" s="29" t="n">
        <v>2.5875</v>
      </c>
      <c r="CM453" s="29" t="n">
        <v>2.5185</v>
      </c>
      <c r="CN453" s="29" t="n">
        <v>2.4685</v>
      </c>
      <c r="CO453" s="29" t="n">
        <v>2.4255</v>
      </c>
      <c r="CP453" s="29" t="n">
        <v>2.3955</v>
      </c>
      <c r="CQ453" s="29" t="n">
        <v>2.3995</v>
      </c>
      <c r="CR453" s="29" t="n">
        <v>2.4065</v>
      </c>
      <c r="CS453" s="29" t="n">
        <v>2.4165</v>
      </c>
      <c r="CT453" s="29" t="n">
        <v>2.4365</v>
      </c>
      <c r="CU453" s="29" t="n">
        <v>2.4765</v>
      </c>
      <c r="CV453" s="29" t="n">
        <v>2.5865</v>
      </c>
      <c r="CW453" s="29" t="n">
        <v>2.6965</v>
      </c>
      <c r="CX453" s="29" t="n">
        <v>2.71</v>
      </c>
      <c r="CY453" s="29" t="n">
        <v>2.641</v>
      </c>
      <c r="CZ453" s="29" t="n">
        <v>2.591</v>
      </c>
      <c r="DA453" s="29" t="n">
        <v>2.548</v>
      </c>
      <c r="DB453" s="29" t="n">
        <v>2.518</v>
      </c>
      <c r="DC453" s="29" t="n">
        <v>2.522</v>
      </c>
      <c r="DD453" s="29" t="n">
        <v>2.529</v>
      </c>
      <c r="DE453" s="29" t="n">
        <v>2.539</v>
      </c>
      <c r="DF453" s="29" t="n">
        <v>2.559</v>
      </c>
      <c r="DG453" s="29" t="n">
        <v>2.599</v>
      </c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</row>
    <row r="454" customFormat="false" ht="12.75" hidden="true" customHeight="false" outlineLevel="0" collapsed="false">
      <c r="A454" s="0" t="n">
        <f aca="false">WEEKDAY(C454,2)</f>
        <v>3</v>
      </c>
      <c r="B454" s="0" t="n">
        <f aca="false">MONTH(C454)</f>
        <v>10</v>
      </c>
      <c r="C454" s="23" t="n">
        <v>34626</v>
      </c>
      <c r="D454" s="0" t="n">
        <f aca="false">MONTH(R454)</f>
        <v>10</v>
      </c>
      <c r="E454" s="0" t="n">
        <f aca="false">YEAR(R454)</f>
        <v>1994</v>
      </c>
      <c r="F454" s="36"/>
      <c r="G454" s="24" t="n">
        <f aca="false">N454-M454</f>
        <v>0.141833333333333</v>
      </c>
      <c r="H454" s="24" t="n">
        <f aca="false">O454-N454</f>
        <v>0.1075</v>
      </c>
      <c r="I454" s="24" t="n">
        <f aca="false">O454-M454</f>
        <v>0.249333333333334</v>
      </c>
      <c r="J454" s="25" t="n">
        <f aca="false">VLOOKUP(C454,'Nymex hist.'!A:B,2,0)</f>
        <v>1.585</v>
      </c>
      <c r="K454" s="25"/>
      <c r="L454" s="25"/>
      <c r="M454" s="27" t="n">
        <f aca="false">SUMIF($S$3:$FQ$3,$E454+1,$S454:$FQ454)/COUNTIF($S$3:$FQ$3,$E454+1)</f>
        <v>1.98016666666667</v>
      </c>
      <c r="N454" s="27" t="n">
        <f aca="false">SUMIF($S$3:$FQ$3,$E454+2,$S454:$FQ454)/COUNTIF($S$3:$FQ$3,$E454+2)</f>
        <v>2.122</v>
      </c>
      <c r="O454" s="27" t="n">
        <f aca="false">SUMIF($S$3:$FQ$3,$E454+3,$S454:$FQ454)/COUNTIF($S$3:$FQ$3,$E454+3)</f>
        <v>2.2295</v>
      </c>
      <c r="P454" s="27" t="n">
        <f aca="false">SUMIF($S$3:$FQ$3,$E454+4,$S454:$FQ454)/COUNTIF($S$3:$FQ$3,$E454+4)</f>
        <v>2.3395</v>
      </c>
      <c r="Q454" s="27" t="n">
        <f aca="false">SUMIF($S$3:$FQ$3,$E454+5,$S454:$FQ454)/COUNTIF($S$3:$FQ$3,$E454+5)</f>
        <v>2.457</v>
      </c>
      <c r="R454" s="28" t="n">
        <v>34626</v>
      </c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30"/>
      <c r="AK454" s="29"/>
      <c r="AL454" s="29"/>
      <c r="AM454" s="29"/>
      <c r="AN454" s="29" t="n">
        <v>1.585</v>
      </c>
      <c r="AO454" s="29" t="n">
        <v>1.846</v>
      </c>
      <c r="AP454" s="29" t="n">
        <v>1.996</v>
      </c>
      <c r="AQ454" s="29" t="n">
        <v>1.973</v>
      </c>
      <c r="AR454" s="29" t="n">
        <v>1.938</v>
      </c>
      <c r="AS454" s="29" t="n">
        <v>1.905</v>
      </c>
      <c r="AT454" s="29" t="n">
        <v>1.911</v>
      </c>
      <c r="AU454" s="29" t="n">
        <v>1.915</v>
      </c>
      <c r="AV454" s="29" t="n">
        <v>1.924</v>
      </c>
      <c r="AW454" s="29" t="n">
        <v>1.934</v>
      </c>
      <c r="AX454" s="29" t="n">
        <v>1.954</v>
      </c>
      <c r="AY454" s="29" t="n">
        <v>1.994</v>
      </c>
      <c r="AZ454" s="29" t="n">
        <v>2.104</v>
      </c>
      <c r="BA454" s="29" t="n">
        <v>2.214</v>
      </c>
      <c r="BB454" s="29" t="n">
        <v>2.224</v>
      </c>
      <c r="BC454" s="29" t="n">
        <v>2.155</v>
      </c>
      <c r="BD454" s="29" t="n">
        <v>2.105</v>
      </c>
      <c r="BE454" s="29" t="n">
        <v>2.062</v>
      </c>
      <c r="BF454" s="29" t="n">
        <v>2.032</v>
      </c>
      <c r="BG454" s="29" t="n">
        <v>2.036</v>
      </c>
      <c r="BH454" s="29" t="n">
        <v>2.045</v>
      </c>
      <c r="BI454" s="29" t="n">
        <v>2.055</v>
      </c>
      <c r="BJ454" s="29" t="n">
        <v>2.075</v>
      </c>
      <c r="BK454" s="29" t="n">
        <v>2.115</v>
      </c>
      <c r="BL454" s="29" t="n">
        <v>2.225</v>
      </c>
      <c r="BM454" s="29" t="n">
        <v>2.335</v>
      </c>
      <c r="BN454" s="29" t="n">
        <v>2.3315</v>
      </c>
      <c r="BO454" s="29" t="n">
        <v>2.2625</v>
      </c>
      <c r="BP454" s="29" t="n">
        <v>2.2125</v>
      </c>
      <c r="BQ454" s="29" t="n">
        <v>2.1695</v>
      </c>
      <c r="BR454" s="29" t="n">
        <v>2.1395</v>
      </c>
      <c r="BS454" s="29" t="n">
        <v>2.1435</v>
      </c>
      <c r="BT454" s="29" t="n">
        <v>2.1525</v>
      </c>
      <c r="BU454" s="29" t="n">
        <v>2.1625</v>
      </c>
      <c r="BV454" s="29" t="n">
        <v>2.1825</v>
      </c>
      <c r="BW454" s="29" t="n">
        <v>2.2225</v>
      </c>
      <c r="BX454" s="29" t="n">
        <v>2.3325</v>
      </c>
      <c r="BY454" s="29" t="n">
        <v>2.4425</v>
      </c>
      <c r="BZ454" s="29" t="n">
        <v>2.4415</v>
      </c>
      <c r="CA454" s="29" t="n">
        <v>2.3725</v>
      </c>
      <c r="CB454" s="29" t="n">
        <v>2.3225</v>
      </c>
      <c r="CC454" s="29" t="n">
        <v>2.2795</v>
      </c>
      <c r="CD454" s="29" t="n">
        <v>2.2495</v>
      </c>
      <c r="CE454" s="29" t="n">
        <v>2.2535</v>
      </c>
      <c r="CF454" s="29" t="n">
        <v>2.2625</v>
      </c>
      <c r="CG454" s="29" t="n">
        <v>2.2725</v>
      </c>
      <c r="CH454" s="29" t="n">
        <v>2.2925</v>
      </c>
      <c r="CI454" s="29" t="n">
        <v>2.3325</v>
      </c>
      <c r="CJ454" s="29" t="n">
        <v>2.4425</v>
      </c>
      <c r="CK454" s="29" t="n">
        <v>2.5525</v>
      </c>
      <c r="CL454" s="29" t="n">
        <v>2.559</v>
      </c>
      <c r="CM454" s="29" t="n">
        <v>2.49</v>
      </c>
      <c r="CN454" s="29" t="n">
        <v>2.44</v>
      </c>
      <c r="CO454" s="29" t="n">
        <v>2.397</v>
      </c>
      <c r="CP454" s="29" t="n">
        <v>2.367</v>
      </c>
      <c r="CQ454" s="29" t="n">
        <v>2.371</v>
      </c>
      <c r="CR454" s="29" t="n">
        <v>2.38</v>
      </c>
      <c r="CS454" s="29" t="n">
        <v>2.39</v>
      </c>
      <c r="CT454" s="29" t="n">
        <v>2.41</v>
      </c>
      <c r="CU454" s="29" t="n">
        <v>2.45</v>
      </c>
      <c r="CV454" s="29" t="n">
        <v>2.56</v>
      </c>
      <c r="CW454" s="29" t="n">
        <v>2.67</v>
      </c>
      <c r="CX454" s="29" t="n">
        <v>2.6815</v>
      </c>
      <c r="CY454" s="29" t="n">
        <v>2.6125</v>
      </c>
      <c r="CZ454" s="29" t="n">
        <v>2.5625</v>
      </c>
      <c r="DA454" s="29" t="n">
        <v>2.5195</v>
      </c>
      <c r="DB454" s="29" t="n">
        <v>2.4895</v>
      </c>
      <c r="DC454" s="29" t="n">
        <v>2.4935</v>
      </c>
      <c r="DD454" s="29" t="n">
        <v>2.5025</v>
      </c>
      <c r="DE454" s="29" t="n">
        <v>2.5125</v>
      </c>
      <c r="DF454" s="29" t="n">
        <v>2.5325</v>
      </c>
      <c r="DG454" s="29" t="n">
        <v>2.5725</v>
      </c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12.75" hidden="true" customHeight="false" outlineLevel="0" collapsed="false">
      <c r="A455" s="0" t="n">
        <f aca="false">WEEKDAY(C455,2)</f>
        <v>4</v>
      </c>
      <c r="B455" s="0" t="n">
        <f aca="false">MONTH(C455)</f>
        <v>10</v>
      </c>
      <c r="C455" s="23" t="n">
        <v>34627</v>
      </c>
      <c r="D455" s="0" t="n">
        <f aca="false">MONTH(R455)</f>
        <v>10</v>
      </c>
      <c r="E455" s="0" t="n">
        <f aca="false">YEAR(R455)</f>
        <v>1994</v>
      </c>
      <c r="F455" s="36"/>
      <c r="G455" s="24" t="n">
        <f aca="false">N455-M455</f>
        <v>0.1445</v>
      </c>
      <c r="H455" s="24" t="n">
        <f aca="false">O455-N455</f>
        <v>0.1075</v>
      </c>
      <c r="I455" s="24" t="n">
        <f aca="false">O455-M455</f>
        <v>0.252</v>
      </c>
      <c r="J455" s="25" t="n">
        <f aca="false">VLOOKUP(C455,'Nymex hist.'!A:B,2,0)</f>
        <v>1.557</v>
      </c>
      <c r="K455" s="25"/>
      <c r="L455" s="25"/>
      <c r="M455" s="27" t="n">
        <f aca="false">SUMIF($S$3:$FQ$3,$E455+1,$S455:$FQ455)/COUNTIF($S$3:$FQ$3,$E455+1)</f>
        <v>1.94883333333333</v>
      </c>
      <c r="N455" s="27" t="n">
        <f aca="false">SUMIF($S$3:$FQ$3,$E455+2,$S455:$FQ455)/COUNTIF($S$3:$FQ$3,$E455+2)</f>
        <v>2.09333333333333</v>
      </c>
      <c r="O455" s="27" t="n">
        <f aca="false">SUMIF($S$3:$FQ$3,$E455+3,$S455:$FQ455)/COUNTIF($S$3:$FQ$3,$E455+3)</f>
        <v>2.20083333333333</v>
      </c>
      <c r="P455" s="27" t="n">
        <f aca="false">SUMIF($S$3:$FQ$3,$E455+4,$S455:$FQ455)/COUNTIF($S$3:$FQ$3,$E455+4)</f>
        <v>2.31083333333333</v>
      </c>
      <c r="Q455" s="27" t="n">
        <f aca="false">SUMIF($S$3:$FQ$3,$E455+5,$S455:$FQ455)/COUNTIF($S$3:$FQ$3,$E455+5)</f>
        <v>2.42833333333333</v>
      </c>
      <c r="R455" s="28" t="n">
        <v>34627</v>
      </c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30"/>
      <c r="AK455" s="29"/>
      <c r="AL455" s="29"/>
      <c r="AM455" s="29"/>
      <c r="AN455" s="29" t="n">
        <v>1.557</v>
      </c>
      <c r="AO455" s="29" t="n">
        <v>1.798</v>
      </c>
      <c r="AP455" s="29" t="n">
        <v>1.958</v>
      </c>
      <c r="AQ455" s="29" t="n">
        <v>1.938</v>
      </c>
      <c r="AR455" s="29" t="n">
        <v>1.906</v>
      </c>
      <c r="AS455" s="29" t="n">
        <v>1.874</v>
      </c>
      <c r="AT455" s="29" t="n">
        <v>1.881</v>
      </c>
      <c r="AU455" s="29" t="n">
        <v>1.885</v>
      </c>
      <c r="AV455" s="29" t="n">
        <v>1.894</v>
      </c>
      <c r="AW455" s="29" t="n">
        <v>1.904</v>
      </c>
      <c r="AX455" s="29" t="n">
        <v>1.924</v>
      </c>
      <c r="AY455" s="29" t="n">
        <v>1.964</v>
      </c>
      <c r="AZ455" s="29" t="n">
        <v>2.074</v>
      </c>
      <c r="BA455" s="29" t="n">
        <v>2.184</v>
      </c>
      <c r="BB455" s="29" t="n">
        <v>2.194</v>
      </c>
      <c r="BC455" s="29" t="n">
        <v>2.125</v>
      </c>
      <c r="BD455" s="29" t="n">
        <v>2.075</v>
      </c>
      <c r="BE455" s="29" t="n">
        <v>2.032</v>
      </c>
      <c r="BF455" s="29" t="n">
        <v>2.004</v>
      </c>
      <c r="BG455" s="29" t="n">
        <v>2.008</v>
      </c>
      <c r="BH455" s="29" t="n">
        <v>2.017</v>
      </c>
      <c r="BI455" s="29" t="n">
        <v>2.027</v>
      </c>
      <c r="BJ455" s="29" t="n">
        <v>2.047</v>
      </c>
      <c r="BK455" s="29" t="n">
        <v>2.087</v>
      </c>
      <c r="BL455" s="29" t="n">
        <v>2.197</v>
      </c>
      <c r="BM455" s="29" t="n">
        <v>2.307</v>
      </c>
      <c r="BN455" s="29" t="n">
        <v>2.3015</v>
      </c>
      <c r="BO455" s="29" t="n">
        <v>2.2325</v>
      </c>
      <c r="BP455" s="29" t="n">
        <v>2.1825</v>
      </c>
      <c r="BQ455" s="29" t="n">
        <v>2.1395</v>
      </c>
      <c r="BR455" s="29" t="n">
        <v>2.1115</v>
      </c>
      <c r="BS455" s="29" t="n">
        <v>2.1155</v>
      </c>
      <c r="BT455" s="29" t="n">
        <v>2.1245</v>
      </c>
      <c r="BU455" s="29" t="n">
        <v>2.1345</v>
      </c>
      <c r="BV455" s="29" t="n">
        <v>2.1545</v>
      </c>
      <c r="BW455" s="29" t="n">
        <v>2.1945</v>
      </c>
      <c r="BX455" s="29" t="n">
        <v>2.3045</v>
      </c>
      <c r="BY455" s="29" t="n">
        <v>2.4145</v>
      </c>
      <c r="BZ455" s="29" t="n">
        <v>2.4115</v>
      </c>
      <c r="CA455" s="29" t="n">
        <v>2.3425</v>
      </c>
      <c r="CB455" s="29" t="n">
        <v>2.2925</v>
      </c>
      <c r="CC455" s="29" t="n">
        <v>2.2495</v>
      </c>
      <c r="CD455" s="29" t="n">
        <v>2.2215</v>
      </c>
      <c r="CE455" s="29" t="n">
        <v>2.2255</v>
      </c>
      <c r="CF455" s="29" t="n">
        <v>2.2345</v>
      </c>
      <c r="CG455" s="29" t="n">
        <v>2.2445</v>
      </c>
      <c r="CH455" s="29" t="n">
        <v>2.2645</v>
      </c>
      <c r="CI455" s="29" t="n">
        <v>2.3045</v>
      </c>
      <c r="CJ455" s="29" t="n">
        <v>2.4145</v>
      </c>
      <c r="CK455" s="29" t="n">
        <v>2.5245</v>
      </c>
      <c r="CL455" s="29" t="n">
        <v>2.529</v>
      </c>
      <c r="CM455" s="29" t="n">
        <v>2.46</v>
      </c>
      <c r="CN455" s="29" t="n">
        <v>2.41</v>
      </c>
      <c r="CO455" s="29" t="n">
        <v>2.367</v>
      </c>
      <c r="CP455" s="29" t="n">
        <v>2.339</v>
      </c>
      <c r="CQ455" s="29" t="n">
        <v>2.343</v>
      </c>
      <c r="CR455" s="29" t="n">
        <v>2.352</v>
      </c>
      <c r="CS455" s="29" t="n">
        <v>2.362</v>
      </c>
      <c r="CT455" s="29" t="n">
        <v>2.382</v>
      </c>
      <c r="CU455" s="29" t="n">
        <v>2.422</v>
      </c>
      <c r="CV455" s="29" t="n">
        <v>2.532</v>
      </c>
      <c r="CW455" s="29" t="n">
        <v>2.642</v>
      </c>
      <c r="CX455" s="29" t="n">
        <v>2.6515</v>
      </c>
      <c r="CY455" s="29" t="n">
        <v>2.5825</v>
      </c>
      <c r="CZ455" s="29" t="n">
        <v>2.5325</v>
      </c>
      <c r="DA455" s="29" t="n">
        <v>2.4895</v>
      </c>
      <c r="DB455" s="29" t="n">
        <v>2.4615</v>
      </c>
      <c r="DC455" s="29" t="n">
        <v>2.4655</v>
      </c>
      <c r="DD455" s="29" t="n">
        <v>2.4745</v>
      </c>
      <c r="DE455" s="29" t="n">
        <v>2.4845</v>
      </c>
      <c r="DF455" s="29" t="n">
        <v>2.5045</v>
      </c>
      <c r="DG455" s="29" t="n">
        <v>2.5445</v>
      </c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12.75" hidden="true" customHeight="false" outlineLevel="0" collapsed="false">
      <c r="A456" s="0" t="n">
        <f aca="false">WEEKDAY(C456,2)</f>
        <v>5</v>
      </c>
      <c r="B456" s="0" t="n">
        <f aca="false">MONTH(C456)</f>
        <v>10</v>
      </c>
      <c r="C456" s="23" t="n">
        <v>34628</v>
      </c>
      <c r="D456" s="0" t="n">
        <f aca="false">MONTH(R456)</f>
        <v>10</v>
      </c>
      <c r="E456" s="0" t="n">
        <f aca="false">YEAR(R456)</f>
        <v>1994</v>
      </c>
      <c r="F456" s="36"/>
      <c r="G456" s="24" t="n">
        <f aca="false">N456-M456</f>
        <v>0.139916666666667</v>
      </c>
      <c r="H456" s="24" t="n">
        <f aca="false">O456-N456</f>
        <v>0.105</v>
      </c>
      <c r="I456" s="24" t="n">
        <f aca="false">O456-M456</f>
        <v>0.244916666666667</v>
      </c>
      <c r="J456" s="25" t="n">
        <f aca="false">VLOOKUP(C456,'Nymex hist.'!A:B,2,0)</f>
        <v>1.597</v>
      </c>
      <c r="K456" s="25"/>
      <c r="L456" s="25"/>
      <c r="M456" s="27" t="n">
        <f aca="false">SUMIF($S$3:$FQ$3,$E456+1,$S456:$FQ456)/COUNTIF($S$3:$FQ$3,$E456+1)</f>
        <v>1.96716666666667</v>
      </c>
      <c r="N456" s="27" t="n">
        <f aca="false">SUMIF($S$3:$FQ$3,$E456+2,$S456:$FQ456)/COUNTIF($S$3:$FQ$3,$E456+2)</f>
        <v>2.10708333333333</v>
      </c>
      <c r="O456" s="27" t="n">
        <f aca="false">SUMIF($S$3:$FQ$3,$E456+3,$S456:$FQ456)/COUNTIF($S$3:$FQ$3,$E456+3)</f>
        <v>2.21208333333333</v>
      </c>
      <c r="P456" s="27" t="n">
        <f aca="false">SUMIF($S$3:$FQ$3,$E456+4,$S456:$FQ456)/COUNTIF($S$3:$FQ$3,$E456+4)</f>
        <v>2.31958333333333</v>
      </c>
      <c r="Q456" s="27" t="n">
        <f aca="false">SUMIF($S$3:$FQ$3,$E456+5,$S456:$FQ456)/COUNTIF($S$3:$FQ$3,$E456+5)</f>
        <v>2.43458333333333</v>
      </c>
      <c r="R456" s="28" t="n">
        <v>34628</v>
      </c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30"/>
      <c r="AK456" s="29"/>
      <c r="AL456" s="29"/>
      <c r="AM456" s="29"/>
      <c r="AN456" s="29" t="n">
        <v>1.597</v>
      </c>
      <c r="AO456" s="29" t="n">
        <v>1.869</v>
      </c>
      <c r="AP456" s="29" t="n">
        <v>2.005</v>
      </c>
      <c r="AQ456" s="29" t="n">
        <v>1.97</v>
      </c>
      <c r="AR456" s="29" t="n">
        <v>1.93</v>
      </c>
      <c r="AS456" s="29" t="n">
        <v>1.89</v>
      </c>
      <c r="AT456" s="29" t="n">
        <v>1.896</v>
      </c>
      <c r="AU456" s="29" t="n">
        <v>1.9</v>
      </c>
      <c r="AV456" s="29" t="n">
        <v>1.908</v>
      </c>
      <c r="AW456" s="29" t="n">
        <v>1.918</v>
      </c>
      <c r="AX456" s="29" t="n">
        <v>1.938</v>
      </c>
      <c r="AY456" s="29" t="n">
        <v>1.976</v>
      </c>
      <c r="AZ456" s="29" t="n">
        <v>2.084</v>
      </c>
      <c r="BA456" s="29" t="n">
        <v>2.191</v>
      </c>
      <c r="BB456" s="29" t="n">
        <v>2.204</v>
      </c>
      <c r="BC456" s="29" t="n">
        <v>2.135</v>
      </c>
      <c r="BD456" s="29" t="n">
        <v>2.085</v>
      </c>
      <c r="BE456" s="29" t="n">
        <v>2.042</v>
      </c>
      <c r="BF456" s="29" t="n">
        <v>2.022</v>
      </c>
      <c r="BG456" s="29" t="n">
        <v>2.026</v>
      </c>
      <c r="BH456" s="29" t="n">
        <v>2.034</v>
      </c>
      <c r="BI456" s="29" t="n">
        <v>2.044</v>
      </c>
      <c r="BJ456" s="29" t="n">
        <v>2.064</v>
      </c>
      <c r="BK456" s="29" t="n">
        <v>2.102</v>
      </c>
      <c r="BL456" s="29" t="n">
        <v>2.21</v>
      </c>
      <c r="BM456" s="29" t="n">
        <v>2.317</v>
      </c>
      <c r="BN456" s="29" t="n">
        <v>2.309</v>
      </c>
      <c r="BO456" s="29" t="n">
        <v>2.24</v>
      </c>
      <c r="BP456" s="29" t="n">
        <v>2.19</v>
      </c>
      <c r="BQ456" s="29" t="n">
        <v>2.147</v>
      </c>
      <c r="BR456" s="29" t="n">
        <v>2.127</v>
      </c>
      <c r="BS456" s="29" t="n">
        <v>2.131</v>
      </c>
      <c r="BT456" s="29" t="n">
        <v>2.139</v>
      </c>
      <c r="BU456" s="29" t="n">
        <v>2.149</v>
      </c>
      <c r="BV456" s="29" t="n">
        <v>2.169</v>
      </c>
      <c r="BW456" s="29" t="n">
        <v>2.207</v>
      </c>
      <c r="BX456" s="29" t="n">
        <v>2.315</v>
      </c>
      <c r="BY456" s="29" t="n">
        <v>2.422</v>
      </c>
      <c r="BZ456" s="29" t="n">
        <v>2.4165</v>
      </c>
      <c r="CA456" s="29" t="n">
        <v>2.3475</v>
      </c>
      <c r="CB456" s="29" t="n">
        <v>2.2975</v>
      </c>
      <c r="CC456" s="29" t="n">
        <v>2.2545</v>
      </c>
      <c r="CD456" s="29" t="n">
        <v>2.2345</v>
      </c>
      <c r="CE456" s="29" t="n">
        <v>2.2385</v>
      </c>
      <c r="CF456" s="29" t="n">
        <v>2.2465</v>
      </c>
      <c r="CG456" s="29" t="n">
        <v>2.2565</v>
      </c>
      <c r="CH456" s="29" t="n">
        <v>2.2765</v>
      </c>
      <c r="CI456" s="29" t="n">
        <v>2.3145</v>
      </c>
      <c r="CJ456" s="29" t="n">
        <v>2.4225</v>
      </c>
      <c r="CK456" s="29" t="n">
        <v>2.5295</v>
      </c>
      <c r="CL456" s="29" t="n">
        <v>2.5315</v>
      </c>
      <c r="CM456" s="29" t="n">
        <v>2.4625</v>
      </c>
      <c r="CN456" s="29" t="n">
        <v>2.4125</v>
      </c>
      <c r="CO456" s="29" t="n">
        <v>2.3695</v>
      </c>
      <c r="CP456" s="29" t="n">
        <v>2.3495</v>
      </c>
      <c r="CQ456" s="29" t="n">
        <v>2.3535</v>
      </c>
      <c r="CR456" s="29" t="n">
        <v>2.3615</v>
      </c>
      <c r="CS456" s="29" t="n">
        <v>2.3715</v>
      </c>
      <c r="CT456" s="29" t="n">
        <v>2.3915</v>
      </c>
      <c r="CU456" s="29" t="n">
        <v>2.4295</v>
      </c>
      <c r="CV456" s="29" t="n">
        <v>2.5375</v>
      </c>
      <c r="CW456" s="29" t="n">
        <v>2.6445</v>
      </c>
      <c r="CX456" s="29" t="n">
        <v>2.654</v>
      </c>
      <c r="CY456" s="29" t="n">
        <v>2.585</v>
      </c>
      <c r="CZ456" s="29" t="n">
        <v>2.535</v>
      </c>
      <c r="DA456" s="29" t="n">
        <v>2.492</v>
      </c>
      <c r="DB456" s="29" t="n">
        <v>2.472</v>
      </c>
      <c r="DC456" s="29" t="n">
        <v>2.476</v>
      </c>
      <c r="DD456" s="29" t="n">
        <v>2.484</v>
      </c>
      <c r="DE456" s="29" t="n">
        <v>2.494</v>
      </c>
      <c r="DF456" s="29" t="n">
        <v>2.514</v>
      </c>
      <c r="DG456" s="29" t="n">
        <v>2.552</v>
      </c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12.75" hidden="true" customHeight="false" outlineLevel="0" collapsed="false">
      <c r="A457" s="0" t="n">
        <f aca="false">WEEKDAY(C457,2)</f>
        <v>1</v>
      </c>
      <c r="B457" s="0" t="n">
        <f aca="false">MONTH(C457)</f>
        <v>10</v>
      </c>
      <c r="C457" s="23" t="n">
        <v>34631</v>
      </c>
      <c r="D457" s="0" t="n">
        <f aca="false">MONTH(R457)</f>
        <v>10</v>
      </c>
      <c r="E457" s="0" t="n">
        <f aca="false">YEAR(R457)</f>
        <v>1994</v>
      </c>
      <c r="F457" s="36"/>
      <c r="G457" s="24" t="n">
        <f aca="false">N457-M457</f>
        <v>0.135083333333333</v>
      </c>
      <c r="H457" s="24" t="n">
        <f aca="false">O457-N457</f>
        <v>0.105</v>
      </c>
      <c r="I457" s="24" t="n">
        <f aca="false">O457-M457</f>
        <v>0.240083333333333</v>
      </c>
      <c r="J457" s="25" t="n">
        <f aca="false">VLOOKUP(C457,'Nymex hist.'!A:B,2,0)</f>
        <v>1.683</v>
      </c>
      <c r="K457" s="25"/>
      <c r="L457" s="25"/>
      <c r="M457" s="27" t="n">
        <f aca="false">SUMIF($S$3:$FQ$3,$E457+1,$S457:$FQ457)/COUNTIF($S$3:$FQ$3,$E457+1)</f>
        <v>1.96983333333333</v>
      </c>
      <c r="N457" s="27" t="n">
        <f aca="false">SUMIF($S$3:$FQ$3,$E457+2,$S457:$FQ457)/COUNTIF($S$3:$FQ$3,$E457+2)</f>
        <v>2.10491666666667</v>
      </c>
      <c r="O457" s="27" t="n">
        <f aca="false">SUMIF($S$3:$FQ$3,$E457+3,$S457:$FQ457)/COUNTIF($S$3:$FQ$3,$E457+3)</f>
        <v>2.20991666666667</v>
      </c>
      <c r="P457" s="27" t="n">
        <f aca="false">SUMIF($S$3:$FQ$3,$E457+4,$S457:$FQ457)/COUNTIF($S$3:$FQ$3,$E457+4)</f>
        <v>2.31741666666667</v>
      </c>
      <c r="Q457" s="27" t="n">
        <f aca="false">SUMIF($S$3:$FQ$3,$E457+5,$S457:$FQ457)/COUNTIF($S$3:$FQ$3,$E457+5)</f>
        <v>2.43241666666667</v>
      </c>
      <c r="R457" s="28" t="n">
        <v>34631</v>
      </c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30"/>
      <c r="AK457" s="29"/>
      <c r="AL457" s="29"/>
      <c r="AM457" s="29"/>
      <c r="AN457" s="29" t="n">
        <v>1.683</v>
      </c>
      <c r="AO457" s="29" t="n">
        <v>1.934</v>
      </c>
      <c r="AP457" s="29" t="n">
        <v>2.041</v>
      </c>
      <c r="AQ457" s="29" t="n">
        <v>1.991</v>
      </c>
      <c r="AR457" s="29" t="n">
        <v>1.941</v>
      </c>
      <c r="AS457" s="29" t="n">
        <v>1.891</v>
      </c>
      <c r="AT457" s="29" t="n">
        <v>1.895</v>
      </c>
      <c r="AU457" s="29" t="n">
        <v>1.899</v>
      </c>
      <c r="AV457" s="29" t="n">
        <v>1.905</v>
      </c>
      <c r="AW457" s="29" t="n">
        <v>1.915</v>
      </c>
      <c r="AX457" s="29" t="n">
        <v>1.935</v>
      </c>
      <c r="AY457" s="29" t="n">
        <v>1.97</v>
      </c>
      <c r="AZ457" s="29" t="n">
        <v>2.075</v>
      </c>
      <c r="BA457" s="29" t="n">
        <v>2.18</v>
      </c>
      <c r="BB457" s="29" t="n">
        <v>2.193</v>
      </c>
      <c r="BC457" s="29" t="n">
        <v>2.125</v>
      </c>
      <c r="BD457" s="29" t="n">
        <v>2.075</v>
      </c>
      <c r="BE457" s="29" t="n">
        <v>2.028</v>
      </c>
      <c r="BF457" s="29" t="n">
        <v>2.028</v>
      </c>
      <c r="BG457" s="29" t="n">
        <v>2.032</v>
      </c>
      <c r="BH457" s="29" t="n">
        <v>2.038</v>
      </c>
      <c r="BI457" s="29" t="n">
        <v>2.048</v>
      </c>
      <c r="BJ457" s="29" t="n">
        <v>2.068</v>
      </c>
      <c r="BK457" s="29" t="n">
        <v>2.103</v>
      </c>
      <c r="BL457" s="29" t="n">
        <v>2.208</v>
      </c>
      <c r="BM457" s="29" t="n">
        <v>2.313</v>
      </c>
      <c r="BN457" s="29" t="n">
        <v>2.298</v>
      </c>
      <c r="BO457" s="29" t="n">
        <v>2.23</v>
      </c>
      <c r="BP457" s="29" t="n">
        <v>2.18</v>
      </c>
      <c r="BQ457" s="29" t="n">
        <v>2.133</v>
      </c>
      <c r="BR457" s="29" t="n">
        <v>2.133</v>
      </c>
      <c r="BS457" s="29" t="n">
        <v>2.137</v>
      </c>
      <c r="BT457" s="29" t="n">
        <v>2.143</v>
      </c>
      <c r="BU457" s="29" t="n">
        <v>2.153</v>
      </c>
      <c r="BV457" s="29" t="n">
        <v>2.173</v>
      </c>
      <c r="BW457" s="29" t="n">
        <v>2.208</v>
      </c>
      <c r="BX457" s="29" t="n">
        <v>2.313</v>
      </c>
      <c r="BY457" s="29" t="n">
        <v>2.418</v>
      </c>
      <c r="BZ457" s="29" t="n">
        <v>2.4055</v>
      </c>
      <c r="CA457" s="29" t="n">
        <v>2.3375</v>
      </c>
      <c r="CB457" s="29" t="n">
        <v>2.2875</v>
      </c>
      <c r="CC457" s="29" t="n">
        <v>2.2405</v>
      </c>
      <c r="CD457" s="29" t="n">
        <v>2.2405</v>
      </c>
      <c r="CE457" s="29" t="n">
        <v>2.2445</v>
      </c>
      <c r="CF457" s="29" t="n">
        <v>2.2505</v>
      </c>
      <c r="CG457" s="29" t="n">
        <v>2.2605</v>
      </c>
      <c r="CH457" s="29" t="n">
        <v>2.2805</v>
      </c>
      <c r="CI457" s="29" t="n">
        <v>2.3155</v>
      </c>
      <c r="CJ457" s="29" t="n">
        <v>2.4205</v>
      </c>
      <c r="CK457" s="29" t="n">
        <v>2.5255</v>
      </c>
      <c r="CL457" s="29" t="n">
        <v>2.5205</v>
      </c>
      <c r="CM457" s="29" t="n">
        <v>2.4525</v>
      </c>
      <c r="CN457" s="29" t="n">
        <v>2.4025</v>
      </c>
      <c r="CO457" s="29" t="n">
        <v>2.3555</v>
      </c>
      <c r="CP457" s="29" t="n">
        <v>2.3555</v>
      </c>
      <c r="CQ457" s="29" t="n">
        <v>2.3595</v>
      </c>
      <c r="CR457" s="29" t="n">
        <v>2.3655</v>
      </c>
      <c r="CS457" s="29" t="n">
        <v>2.3755</v>
      </c>
      <c r="CT457" s="29" t="n">
        <v>2.3955</v>
      </c>
      <c r="CU457" s="29" t="n">
        <v>2.4305</v>
      </c>
      <c r="CV457" s="29" t="n">
        <v>2.5355</v>
      </c>
      <c r="CW457" s="29" t="n">
        <v>2.6405</v>
      </c>
      <c r="CX457" s="29" t="n">
        <v>2.643</v>
      </c>
      <c r="CY457" s="29" t="n">
        <v>2.575</v>
      </c>
      <c r="CZ457" s="29" t="n">
        <v>2.525</v>
      </c>
      <c r="DA457" s="29" t="n">
        <v>2.478</v>
      </c>
      <c r="DB457" s="29" t="n">
        <v>2.478</v>
      </c>
      <c r="DC457" s="29" t="n">
        <v>2.482</v>
      </c>
      <c r="DD457" s="29" t="n">
        <v>2.488</v>
      </c>
      <c r="DE457" s="29" t="n">
        <v>2.498</v>
      </c>
      <c r="DF457" s="29" t="n">
        <v>2.518</v>
      </c>
      <c r="DG457" s="29" t="n">
        <v>2.553</v>
      </c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12.75" hidden="true" customHeight="false" outlineLevel="0" collapsed="false">
      <c r="A458" s="0" t="n">
        <f aca="false">WEEKDAY(C458,2)</f>
        <v>2</v>
      </c>
      <c r="B458" s="0" t="n">
        <f aca="false">MONTH(C458)</f>
        <v>10</v>
      </c>
      <c r="C458" s="23" t="n">
        <v>34632</v>
      </c>
      <c r="D458" s="0" t="n">
        <f aca="false">MONTH(R458)</f>
        <v>10</v>
      </c>
      <c r="E458" s="0" t="n">
        <f aca="false">YEAR(R458)</f>
        <v>1994</v>
      </c>
      <c r="F458" s="36"/>
      <c r="G458" s="24" t="n">
        <f aca="false">N458-M458</f>
        <v>0.127916666666667</v>
      </c>
      <c r="H458" s="24" t="n">
        <f aca="false">O458-N458</f>
        <v>0.107083333333333</v>
      </c>
      <c r="I458" s="24" t="n">
        <f aca="false">O458-M458</f>
        <v>0.235</v>
      </c>
      <c r="J458" s="25" t="n">
        <f aca="false">VLOOKUP(C458,'Nymex hist.'!A:B,2,0)</f>
        <v>1.947</v>
      </c>
      <c r="K458" s="25"/>
      <c r="L458" s="25"/>
      <c r="M458" s="27" t="n">
        <f aca="false">SUMIF($S$3:$FQ$3,$E458+1,$S458:$FQ458)/COUNTIF($S$3:$FQ$3,$E458+1)</f>
        <v>1.96483333333333</v>
      </c>
      <c r="N458" s="27" t="n">
        <f aca="false">SUMIF($S$3:$FQ$3,$E458+2,$S458:$FQ458)/COUNTIF($S$3:$FQ$3,$E458+2)</f>
        <v>2.09275</v>
      </c>
      <c r="O458" s="27" t="n">
        <f aca="false">SUMIF($S$3:$FQ$3,$E458+3,$S458:$FQ458)/COUNTIF($S$3:$FQ$3,$E458+3)</f>
        <v>2.19983333333333</v>
      </c>
      <c r="P458" s="27" t="n">
        <f aca="false">SUMIF($S$3:$FQ$3,$E458+4,$S458:$FQ458)/COUNTIF($S$3:$FQ$3,$E458+4)</f>
        <v>2.30483333333333</v>
      </c>
      <c r="Q458" s="27" t="n">
        <f aca="false">SUMIF($S$3:$FQ$3,$E458+5,$S458:$FQ458)/COUNTIF($S$3:$FQ$3,$E458+5)</f>
        <v>2.41670833333333</v>
      </c>
      <c r="R458" s="28" t="n">
        <v>34632</v>
      </c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30"/>
      <c r="AK458" s="29"/>
      <c r="AL458" s="29"/>
      <c r="AM458" s="29"/>
      <c r="AN458" s="29" t="n">
        <v>1.683</v>
      </c>
      <c r="AO458" s="29" t="n">
        <v>1.947</v>
      </c>
      <c r="AP458" s="29" t="n">
        <v>2.042</v>
      </c>
      <c r="AQ458" s="29" t="n">
        <v>1.995</v>
      </c>
      <c r="AR458" s="29" t="n">
        <v>1.942</v>
      </c>
      <c r="AS458" s="29" t="n">
        <v>1.89</v>
      </c>
      <c r="AT458" s="29" t="n">
        <v>1.892</v>
      </c>
      <c r="AU458" s="29" t="n">
        <v>1.895</v>
      </c>
      <c r="AV458" s="29" t="n">
        <v>1.9</v>
      </c>
      <c r="AW458" s="29" t="n">
        <v>1.91</v>
      </c>
      <c r="AX458" s="29" t="n">
        <v>1.923</v>
      </c>
      <c r="AY458" s="29" t="n">
        <v>1.958</v>
      </c>
      <c r="AZ458" s="29" t="n">
        <v>2.063</v>
      </c>
      <c r="BA458" s="29" t="n">
        <v>2.168</v>
      </c>
      <c r="BB458" s="29" t="n">
        <v>2.18</v>
      </c>
      <c r="BC458" s="29" t="n">
        <v>2.112</v>
      </c>
      <c r="BD458" s="29" t="n">
        <v>2.062</v>
      </c>
      <c r="BE458" s="29" t="n">
        <v>2.015</v>
      </c>
      <c r="BF458" s="29" t="n">
        <v>2.017</v>
      </c>
      <c r="BG458" s="29" t="n">
        <v>2.025</v>
      </c>
      <c r="BH458" s="29" t="n">
        <v>2.03</v>
      </c>
      <c r="BI458" s="29" t="n">
        <v>2.04</v>
      </c>
      <c r="BJ458" s="29" t="n">
        <v>2.053</v>
      </c>
      <c r="BK458" s="29" t="n">
        <v>2.088</v>
      </c>
      <c r="BL458" s="29" t="n">
        <v>2.193</v>
      </c>
      <c r="BM458" s="29" t="n">
        <v>2.298</v>
      </c>
      <c r="BN458" s="29" t="n">
        <v>2.31</v>
      </c>
      <c r="BO458" s="29" t="n">
        <v>2.217</v>
      </c>
      <c r="BP458" s="29" t="n">
        <v>2.167</v>
      </c>
      <c r="BQ458" s="29" t="n">
        <v>2.12</v>
      </c>
      <c r="BR458" s="29" t="n">
        <v>2.122</v>
      </c>
      <c r="BS458" s="29" t="n">
        <v>2.13</v>
      </c>
      <c r="BT458" s="29" t="n">
        <v>2.135</v>
      </c>
      <c r="BU458" s="29" t="n">
        <v>2.145</v>
      </c>
      <c r="BV458" s="29" t="n">
        <v>2.158</v>
      </c>
      <c r="BW458" s="29" t="n">
        <v>2.193</v>
      </c>
      <c r="BX458" s="29" t="n">
        <v>2.298</v>
      </c>
      <c r="BY458" s="29" t="n">
        <v>2.403</v>
      </c>
      <c r="BZ458" s="29" t="n">
        <v>2.415</v>
      </c>
      <c r="CA458" s="29" t="n">
        <v>2.322</v>
      </c>
      <c r="CB458" s="29" t="n">
        <v>2.272</v>
      </c>
      <c r="CC458" s="29" t="n">
        <v>2.225</v>
      </c>
      <c r="CD458" s="29" t="n">
        <v>2.227</v>
      </c>
      <c r="CE458" s="29" t="n">
        <v>2.235</v>
      </c>
      <c r="CF458" s="29" t="n">
        <v>2.24</v>
      </c>
      <c r="CG458" s="29" t="n">
        <v>2.25</v>
      </c>
      <c r="CH458" s="29" t="n">
        <v>2.263</v>
      </c>
      <c r="CI458" s="29" t="n">
        <v>2.298</v>
      </c>
      <c r="CJ458" s="29" t="n">
        <v>2.403</v>
      </c>
      <c r="CK458" s="29" t="n">
        <v>2.508</v>
      </c>
      <c r="CL458" s="29" t="n">
        <v>2.52</v>
      </c>
      <c r="CM458" s="29" t="n">
        <v>2.4345</v>
      </c>
      <c r="CN458" s="29" t="n">
        <v>2.3845</v>
      </c>
      <c r="CO458" s="29" t="n">
        <v>2.3375</v>
      </c>
      <c r="CP458" s="29" t="n">
        <v>2.3395</v>
      </c>
      <c r="CQ458" s="29" t="n">
        <v>2.3475</v>
      </c>
      <c r="CR458" s="29" t="n">
        <v>2.3525</v>
      </c>
      <c r="CS458" s="29" t="n">
        <v>2.3625</v>
      </c>
      <c r="CT458" s="29" t="n">
        <v>2.3755</v>
      </c>
      <c r="CU458" s="29" t="n">
        <v>2.4105</v>
      </c>
      <c r="CV458" s="29" t="n">
        <v>2.5155</v>
      </c>
      <c r="CW458" s="29" t="n">
        <v>2.6205</v>
      </c>
      <c r="CX458" s="29" t="n">
        <v>2.6325</v>
      </c>
      <c r="CY458" s="29" t="n">
        <v>2.557</v>
      </c>
      <c r="CZ458" s="29" t="n">
        <v>2.507</v>
      </c>
      <c r="DA458" s="29" t="n">
        <v>2.46</v>
      </c>
      <c r="DB458" s="29" t="n">
        <v>2.462</v>
      </c>
      <c r="DC458" s="29" t="n">
        <v>2.47</v>
      </c>
      <c r="DD458" s="29" t="n">
        <v>2.475</v>
      </c>
      <c r="DE458" s="29" t="n">
        <v>2.485</v>
      </c>
      <c r="DF458" s="29" t="n">
        <v>2.498</v>
      </c>
      <c r="DG458" s="29" t="n">
        <v>2.533</v>
      </c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12.75" hidden="true" customHeight="false" outlineLevel="0" collapsed="false">
      <c r="A459" s="0" t="n">
        <f aca="false">WEEKDAY(C459,2)</f>
        <v>3</v>
      </c>
      <c r="B459" s="0" t="n">
        <f aca="false">MONTH(C459)</f>
        <v>10</v>
      </c>
      <c r="C459" s="23" t="n">
        <v>34633</v>
      </c>
      <c r="D459" s="0" t="n">
        <f aca="false">MONTH(R459)</f>
        <v>10</v>
      </c>
      <c r="E459" s="0" t="n">
        <f aca="false">YEAR(R459)</f>
        <v>1994</v>
      </c>
      <c r="F459" s="36"/>
      <c r="G459" s="24" t="n">
        <f aca="false">N459-M459</f>
        <v>0.120083333333333</v>
      </c>
      <c r="H459" s="24" t="n">
        <f aca="false">O459-N459</f>
        <v>0.1025</v>
      </c>
      <c r="I459" s="24" t="n">
        <f aca="false">O459-M459</f>
        <v>0.222583333333333</v>
      </c>
      <c r="J459" s="25" t="n">
        <f aca="false">VLOOKUP(C459,'Nymex hist.'!A:B,2,0)</f>
        <v>2.031</v>
      </c>
      <c r="K459" s="25"/>
      <c r="L459" s="25"/>
      <c r="M459" s="27" t="n">
        <f aca="false">SUMIF($S$3:$FQ$3,$E459+1,$S459:$FQ459)/COUNTIF($S$3:$FQ$3,$E459+1)</f>
        <v>2.00341666666667</v>
      </c>
      <c r="N459" s="27" t="n">
        <f aca="false">SUMIF($S$3:$FQ$3,$E459+2,$S459:$FQ459)/COUNTIF($S$3:$FQ$3,$E459+2)</f>
        <v>2.1235</v>
      </c>
      <c r="O459" s="27" t="n">
        <f aca="false">SUMIF($S$3:$FQ$3,$E459+3,$S459:$FQ459)/COUNTIF($S$3:$FQ$3,$E459+3)</f>
        <v>2.226</v>
      </c>
      <c r="P459" s="27" t="n">
        <f aca="false">SUMIF($S$3:$FQ$3,$E459+4,$S459:$FQ459)/COUNTIF($S$3:$FQ$3,$E459+4)</f>
        <v>2.33058333333333</v>
      </c>
      <c r="Q459" s="27" t="n">
        <f aca="false">SUMIF($S$3:$FQ$3,$E459+5,$S459:$FQ459)/COUNTIF($S$3:$FQ$3,$E459+5)</f>
        <v>2.44245833333333</v>
      </c>
      <c r="R459" s="28" t="n">
        <v>34633</v>
      </c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30"/>
      <c r="AK459" s="29"/>
      <c r="AL459" s="29"/>
      <c r="AM459" s="29"/>
      <c r="AN459" s="29" t="n">
        <v>1.683</v>
      </c>
      <c r="AO459" s="29" t="n">
        <v>2.031</v>
      </c>
      <c r="AP459" s="29" t="n">
        <v>2.103</v>
      </c>
      <c r="AQ459" s="29" t="n">
        <v>2.047</v>
      </c>
      <c r="AR459" s="29" t="n">
        <v>1.989</v>
      </c>
      <c r="AS459" s="29" t="n">
        <v>1.929</v>
      </c>
      <c r="AT459" s="29" t="n">
        <v>1.93</v>
      </c>
      <c r="AU459" s="29" t="n">
        <v>1.932</v>
      </c>
      <c r="AV459" s="29" t="n">
        <v>1.935</v>
      </c>
      <c r="AW459" s="29" t="n">
        <v>1.942</v>
      </c>
      <c r="AX459" s="29" t="n">
        <v>1.955</v>
      </c>
      <c r="AY459" s="29" t="n">
        <v>1.99</v>
      </c>
      <c r="AZ459" s="29" t="n">
        <v>2.093</v>
      </c>
      <c r="BA459" s="29" t="n">
        <v>2.196</v>
      </c>
      <c r="BB459" s="29" t="n">
        <v>2.208</v>
      </c>
      <c r="BC459" s="29" t="n">
        <v>2.14</v>
      </c>
      <c r="BD459" s="29" t="n">
        <v>2.09</v>
      </c>
      <c r="BE459" s="29" t="n">
        <v>2.043</v>
      </c>
      <c r="BF459" s="29" t="n">
        <v>2.048</v>
      </c>
      <c r="BG459" s="29" t="n">
        <v>2.062</v>
      </c>
      <c r="BH459" s="29" t="n">
        <v>2.065</v>
      </c>
      <c r="BI459" s="29" t="n">
        <v>2.072</v>
      </c>
      <c r="BJ459" s="29" t="n">
        <v>2.085</v>
      </c>
      <c r="BK459" s="29" t="n">
        <v>2.12</v>
      </c>
      <c r="BL459" s="29" t="n">
        <v>2.223</v>
      </c>
      <c r="BM459" s="29" t="n">
        <v>2.326</v>
      </c>
      <c r="BN459" s="29" t="n">
        <v>2.338</v>
      </c>
      <c r="BO459" s="29" t="n">
        <v>2.24</v>
      </c>
      <c r="BP459" s="29" t="n">
        <v>2.19</v>
      </c>
      <c r="BQ459" s="29" t="n">
        <v>2.143</v>
      </c>
      <c r="BR459" s="29" t="n">
        <v>2.148</v>
      </c>
      <c r="BS459" s="29" t="n">
        <v>2.162</v>
      </c>
      <c r="BT459" s="29" t="n">
        <v>2.165</v>
      </c>
      <c r="BU459" s="29" t="n">
        <v>2.172</v>
      </c>
      <c r="BV459" s="29" t="n">
        <v>2.185</v>
      </c>
      <c r="BW459" s="29" t="n">
        <v>2.22</v>
      </c>
      <c r="BX459" s="29" t="n">
        <v>2.323</v>
      </c>
      <c r="BY459" s="29" t="n">
        <v>2.426</v>
      </c>
      <c r="BZ459" s="29" t="n">
        <v>2.438</v>
      </c>
      <c r="CA459" s="29" t="n">
        <v>2.345</v>
      </c>
      <c r="CB459" s="29" t="n">
        <v>2.295</v>
      </c>
      <c r="CC459" s="29" t="n">
        <v>2.248</v>
      </c>
      <c r="CD459" s="29" t="n">
        <v>2.253</v>
      </c>
      <c r="CE459" s="29" t="n">
        <v>2.267</v>
      </c>
      <c r="CF459" s="29" t="n">
        <v>2.27</v>
      </c>
      <c r="CG459" s="29" t="n">
        <v>2.277</v>
      </c>
      <c r="CH459" s="29" t="n">
        <v>2.29</v>
      </c>
      <c r="CI459" s="29" t="n">
        <v>2.325</v>
      </c>
      <c r="CJ459" s="29" t="n">
        <v>2.428</v>
      </c>
      <c r="CK459" s="29" t="n">
        <v>2.531</v>
      </c>
      <c r="CL459" s="29" t="n">
        <v>2.543</v>
      </c>
      <c r="CM459" s="29" t="n">
        <v>2.4575</v>
      </c>
      <c r="CN459" s="29" t="n">
        <v>2.4075</v>
      </c>
      <c r="CO459" s="29" t="n">
        <v>2.3605</v>
      </c>
      <c r="CP459" s="29" t="n">
        <v>2.3655</v>
      </c>
      <c r="CQ459" s="29" t="n">
        <v>2.3795</v>
      </c>
      <c r="CR459" s="29" t="n">
        <v>2.3825</v>
      </c>
      <c r="CS459" s="29" t="n">
        <v>2.3895</v>
      </c>
      <c r="CT459" s="29" t="n">
        <v>2.4025</v>
      </c>
      <c r="CU459" s="29" t="n">
        <v>2.4375</v>
      </c>
      <c r="CV459" s="29" t="n">
        <v>2.5405</v>
      </c>
      <c r="CW459" s="29" t="n">
        <v>2.6435</v>
      </c>
      <c r="CX459" s="29" t="n">
        <v>2.6555</v>
      </c>
      <c r="CY459" s="29" t="n">
        <v>2.58</v>
      </c>
      <c r="CZ459" s="29" t="n">
        <v>2.53</v>
      </c>
      <c r="DA459" s="29" t="n">
        <v>2.483</v>
      </c>
      <c r="DB459" s="29" t="n">
        <v>2.488</v>
      </c>
      <c r="DC459" s="29" t="n">
        <v>2.502</v>
      </c>
      <c r="DD459" s="29" t="n">
        <v>2.505</v>
      </c>
      <c r="DE459" s="29" t="n">
        <v>2.512</v>
      </c>
      <c r="DF459" s="29" t="n">
        <v>2.525</v>
      </c>
      <c r="DG459" s="29" t="n">
        <v>2.56</v>
      </c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</row>
    <row r="460" customFormat="false" ht="12.75" hidden="true" customHeight="false" outlineLevel="0" collapsed="false">
      <c r="A460" s="0" t="n">
        <f aca="false">WEEKDAY(C460,2)</f>
        <v>4</v>
      </c>
      <c r="B460" s="0" t="n">
        <f aca="false">MONTH(C460)</f>
        <v>10</v>
      </c>
      <c r="C460" s="23" t="n">
        <v>34634</v>
      </c>
      <c r="D460" s="0" t="n">
        <f aca="false">MONTH(R460)</f>
        <v>10</v>
      </c>
      <c r="E460" s="0" t="n">
        <f aca="false">YEAR(R460)</f>
        <v>1994</v>
      </c>
      <c r="F460" s="36"/>
      <c r="G460" s="24" t="n">
        <f aca="false">N460-M460</f>
        <v>0.119999998333334</v>
      </c>
      <c r="H460" s="24" t="n">
        <f aca="false">O460-N460</f>
        <v>0.0999999999999996</v>
      </c>
      <c r="I460" s="24" t="n">
        <f aca="false">O460-M460</f>
        <v>0.219999998333333</v>
      </c>
      <c r="J460" s="25" t="n">
        <f aca="false">VLOOKUP(C460,'Nymex hist.'!A:B,2,0)</f>
        <v>2.008</v>
      </c>
      <c r="K460" s="25"/>
      <c r="L460" s="25"/>
      <c r="M460" s="27" t="n">
        <f aca="false">SUMIF($S$3:$FQ$3,$E460+1,$S460:$FQ460)/COUNTIF($S$3:$FQ$3,$E460+1)</f>
        <v>1.986</v>
      </c>
      <c r="N460" s="27" t="n">
        <f aca="false">SUMIF($S$3:$FQ$3,$E460+2,$S460:$FQ460)/COUNTIF($S$3:$FQ$3,$E460+2)</f>
        <v>2.10599999833333</v>
      </c>
      <c r="O460" s="27" t="n">
        <f aca="false">SUMIF($S$3:$FQ$3,$E460+3,$S460:$FQ460)/COUNTIF($S$3:$FQ$3,$E460+3)</f>
        <v>2.20599999833333</v>
      </c>
      <c r="P460" s="27" t="n">
        <f aca="false">SUMIF($S$3:$FQ$3,$E460+4,$S460:$FQ460)/COUNTIF($S$3:$FQ$3,$E460+4)</f>
        <v>2.31099999833333</v>
      </c>
      <c r="Q460" s="27" t="n">
        <f aca="false">SUMIF($S$3:$FQ$3,$E460+5,$S460:$FQ460)/COUNTIF($S$3:$FQ$3,$E460+5)</f>
        <v>2.42599999833333</v>
      </c>
      <c r="R460" s="28" t="n">
        <v>34634</v>
      </c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30"/>
      <c r="AK460" s="29"/>
      <c r="AL460" s="29"/>
      <c r="AM460" s="29"/>
      <c r="AN460" s="29" t="n">
        <v>1.683</v>
      </c>
      <c r="AO460" s="29" t="n">
        <v>2.008</v>
      </c>
      <c r="AP460" s="29" t="n">
        <v>2.095</v>
      </c>
      <c r="AQ460" s="29" t="n">
        <v>2.033</v>
      </c>
      <c r="AR460" s="29" t="n">
        <v>1.973</v>
      </c>
      <c r="AS460" s="29" t="n">
        <v>1.91</v>
      </c>
      <c r="AT460" s="29" t="n">
        <v>1.911</v>
      </c>
      <c r="AU460" s="29" t="n">
        <v>1.913</v>
      </c>
      <c r="AV460" s="29" t="n">
        <v>1.916</v>
      </c>
      <c r="AW460" s="29" t="n">
        <v>1.923</v>
      </c>
      <c r="AX460" s="29" t="n">
        <v>1.936</v>
      </c>
      <c r="AY460" s="29" t="n">
        <v>1.971</v>
      </c>
      <c r="AZ460" s="29" t="n">
        <v>2.074</v>
      </c>
      <c r="BA460" s="29" t="n">
        <v>2.177</v>
      </c>
      <c r="BB460" s="29" t="n">
        <v>2.19</v>
      </c>
      <c r="BC460" s="29" t="n">
        <v>2.122</v>
      </c>
      <c r="BD460" s="29" t="n">
        <v>2.072</v>
      </c>
      <c r="BE460" s="29" t="n">
        <v>2.025</v>
      </c>
      <c r="BF460" s="29" t="n">
        <v>2.03</v>
      </c>
      <c r="BG460" s="29" t="n">
        <v>2.04485714</v>
      </c>
      <c r="BH460" s="29" t="n">
        <v>2.04785714</v>
      </c>
      <c r="BI460" s="29" t="n">
        <v>2.05485714</v>
      </c>
      <c r="BJ460" s="29" t="n">
        <v>2.06785714</v>
      </c>
      <c r="BK460" s="29" t="n">
        <v>2.10285714</v>
      </c>
      <c r="BL460" s="29" t="n">
        <v>2.20585714</v>
      </c>
      <c r="BM460" s="29" t="n">
        <v>2.30885714</v>
      </c>
      <c r="BN460" s="29" t="n">
        <v>2.29</v>
      </c>
      <c r="BO460" s="29" t="n">
        <v>2.222</v>
      </c>
      <c r="BP460" s="29" t="n">
        <v>2.172</v>
      </c>
      <c r="BQ460" s="29" t="n">
        <v>2.125</v>
      </c>
      <c r="BR460" s="29" t="n">
        <v>2.13</v>
      </c>
      <c r="BS460" s="29" t="n">
        <v>2.14485714</v>
      </c>
      <c r="BT460" s="29" t="n">
        <v>2.14785714</v>
      </c>
      <c r="BU460" s="29" t="n">
        <v>2.15485714</v>
      </c>
      <c r="BV460" s="29" t="n">
        <v>2.16785714</v>
      </c>
      <c r="BW460" s="29" t="n">
        <v>2.20285714</v>
      </c>
      <c r="BX460" s="29" t="n">
        <v>2.30585714</v>
      </c>
      <c r="BY460" s="29" t="n">
        <v>2.40885714</v>
      </c>
      <c r="BZ460" s="29" t="n">
        <v>2.395</v>
      </c>
      <c r="CA460" s="29" t="n">
        <v>2.327</v>
      </c>
      <c r="CB460" s="29" t="n">
        <v>2.277</v>
      </c>
      <c r="CC460" s="29" t="n">
        <v>2.23</v>
      </c>
      <c r="CD460" s="29" t="n">
        <v>2.235</v>
      </c>
      <c r="CE460" s="29" t="n">
        <v>2.24985714</v>
      </c>
      <c r="CF460" s="29" t="n">
        <v>2.25285714</v>
      </c>
      <c r="CG460" s="29" t="n">
        <v>2.25985714</v>
      </c>
      <c r="CH460" s="29" t="n">
        <v>2.27285714</v>
      </c>
      <c r="CI460" s="29" t="n">
        <v>2.30785714</v>
      </c>
      <c r="CJ460" s="29" t="n">
        <v>2.41085714</v>
      </c>
      <c r="CK460" s="29" t="n">
        <v>2.51385714</v>
      </c>
      <c r="CL460" s="29" t="n">
        <v>2.51</v>
      </c>
      <c r="CM460" s="29" t="n">
        <v>2.442</v>
      </c>
      <c r="CN460" s="29" t="n">
        <v>2.392</v>
      </c>
      <c r="CO460" s="29" t="n">
        <v>2.345</v>
      </c>
      <c r="CP460" s="29" t="n">
        <v>2.35</v>
      </c>
      <c r="CQ460" s="29" t="n">
        <v>2.36485714</v>
      </c>
      <c r="CR460" s="29" t="n">
        <v>2.36785714</v>
      </c>
      <c r="CS460" s="29" t="n">
        <v>2.37485714</v>
      </c>
      <c r="CT460" s="29" t="n">
        <v>2.38785714</v>
      </c>
      <c r="CU460" s="29" t="n">
        <v>2.42285714</v>
      </c>
      <c r="CV460" s="29" t="n">
        <v>2.52585714</v>
      </c>
      <c r="CW460" s="29" t="n">
        <v>2.62885714</v>
      </c>
      <c r="CX460" s="29" t="n">
        <v>2.63</v>
      </c>
      <c r="CY460" s="29" t="n">
        <v>2.562</v>
      </c>
      <c r="CZ460" s="29" t="n">
        <v>2.512</v>
      </c>
      <c r="DA460" s="29" t="n">
        <v>2.465</v>
      </c>
      <c r="DB460" s="29" t="n">
        <v>2.47</v>
      </c>
      <c r="DC460" s="29" t="n">
        <v>2.48485714</v>
      </c>
      <c r="DD460" s="29" t="n">
        <v>2.48785714</v>
      </c>
      <c r="DE460" s="29" t="n">
        <v>2.49485714</v>
      </c>
      <c r="DF460" s="29" t="n">
        <v>2.50785714</v>
      </c>
      <c r="DG460" s="29" t="n">
        <v>2.54285714</v>
      </c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12.75" hidden="true" customHeight="false" outlineLevel="0" collapsed="false">
      <c r="A461" s="0" t="n">
        <f aca="false">WEEKDAY(C461,2)</f>
        <v>5</v>
      </c>
      <c r="B461" s="0" t="n">
        <f aca="false">MONTH(C461)</f>
        <v>10</v>
      </c>
      <c r="C461" s="23" t="n">
        <v>34635</v>
      </c>
      <c r="D461" s="0" t="n">
        <f aca="false">MONTH(R461)</f>
        <v>10</v>
      </c>
      <c r="E461" s="0" t="n">
        <f aca="false">YEAR(R461)</f>
        <v>1994</v>
      </c>
      <c r="F461" s="36"/>
      <c r="G461" s="24" t="n">
        <f aca="false">N461-M461</f>
        <v>0.11925</v>
      </c>
      <c r="H461" s="24" t="n">
        <f aca="false">O461-N461</f>
        <v>0.102666666666667</v>
      </c>
      <c r="I461" s="24" t="n">
        <f aca="false">O461-M461</f>
        <v>0.221916666666667</v>
      </c>
      <c r="J461" s="25" t="n">
        <f aca="false">VLOOKUP(C461,'Nymex hist.'!A:B,2,0)</f>
        <v>1.992</v>
      </c>
      <c r="K461" s="25"/>
      <c r="L461" s="25"/>
      <c r="M461" s="27" t="n">
        <f aca="false">SUMIF($S$3:$FQ$3,$E461+1,$S461:$FQ461)/COUNTIF($S$3:$FQ$3,$E461+1)</f>
        <v>1.97983333333333</v>
      </c>
      <c r="N461" s="27" t="n">
        <f aca="false">SUMIF($S$3:$FQ$3,$E461+2,$S461:$FQ461)/COUNTIF($S$3:$FQ$3,$E461+2)</f>
        <v>2.09908333333333</v>
      </c>
      <c r="O461" s="27" t="n">
        <f aca="false">SUMIF($S$3:$FQ$3,$E461+3,$S461:$FQ461)/COUNTIF($S$3:$FQ$3,$E461+3)</f>
        <v>2.20175</v>
      </c>
      <c r="P461" s="27" t="n">
        <f aca="false">SUMIF($S$3:$FQ$3,$E461+4,$S461:$FQ461)/COUNTIF($S$3:$FQ$3,$E461+4)</f>
        <v>2.30175</v>
      </c>
      <c r="Q461" s="27" t="n">
        <f aca="false">SUMIF($S$3:$FQ$3,$E461+5,$S461:$FQ461)/COUNTIF($S$3:$FQ$3,$E461+5)</f>
        <v>2.41320833333333</v>
      </c>
      <c r="R461" s="28" t="n">
        <v>34635</v>
      </c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30"/>
      <c r="AK461" s="29"/>
      <c r="AL461" s="29"/>
      <c r="AM461" s="29"/>
      <c r="AN461" s="29" t="n">
        <v>1.683</v>
      </c>
      <c r="AO461" s="29" t="n">
        <v>1.992</v>
      </c>
      <c r="AP461" s="29" t="n">
        <v>2.094</v>
      </c>
      <c r="AQ461" s="29" t="n">
        <v>2.029</v>
      </c>
      <c r="AR461" s="29" t="n">
        <v>1.967</v>
      </c>
      <c r="AS461" s="29" t="n">
        <v>1.903</v>
      </c>
      <c r="AT461" s="29" t="n">
        <v>1.904</v>
      </c>
      <c r="AU461" s="29" t="n">
        <v>1.906</v>
      </c>
      <c r="AV461" s="29" t="n">
        <v>1.909</v>
      </c>
      <c r="AW461" s="29" t="n">
        <v>1.916</v>
      </c>
      <c r="AX461" s="29" t="n">
        <v>1.929</v>
      </c>
      <c r="AY461" s="29" t="n">
        <v>1.964</v>
      </c>
      <c r="AZ461" s="29" t="n">
        <v>2.067</v>
      </c>
      <c r="BA461" s="29" t="n">
        <v>2.17</v>
      </c>
      <c r="BB461" s="29" t="n">
        <v>2.183</v>
      </c>
      <c r="BC461" s="29" t="n">
        <v>2.115</v>
      </c>
      <c r="BD461" s="29" t="n">
        <v>2.065</v>
      </c>
      <c r="BE461" s="29" t="n">
        <v>2.018</v>
      </c>
      <c r="BF461" s="29" t="n">
        <v>2.023</v>
      </c>
      <c r="BG461" s="29" t="n">
        <v>2.038</v>
      </c>
      <c r="BH461" s="29" t="n">
        <v>2.041</v>
      </c>
      <c r="BI461" s="29" t="n">
        <v>2.048</v>
      </c>
      <c r="BJ461" s="29" t="n">
        <v>2.061</v>
      </c>
      <c r="BK461" s="29" t="n">
        <v>2.096</v>
      </c>
      <c r="BL461" s="29" t="n">
        <v>2.199</v>
      </c>
      <c r="BM461" s="29" t="n">
        <v>2.302</v>
      </c>
      <c r="BN461" s="29" t="n">
        <v>2.315</v>
      </c>
      <c r="BO461" s="29" t="n">
        <v>2.215</v>
      </c>
      <c r="BP461" s="29" t="n">
        <v>2.165</v>
      </c>
      <c r="BQ461" s="29" t="n">
        <v>2.118</v>
      </c>
      <c r="BR461" s="29" t="n">
        <v>2.123</v>
      </c>
      <c r="BS461" s="29" t="n">
        <v>2.138</v>
      </c>
      <c r="BT461" s="29" t="n">
        <v>2.141</v>
      </c>
      <c r="BU461" s="29" t="n">
        <v>2.148</v>
      </c>
      <c r="BV461" s="29" t="n">
        <v>2.161</v>
      </c>
      <c r="BW461" s="29" t="n">
        <v>2.196</v>
      </c>
      <c r="BX461" s="29" t="n">
        <v>2.299</v>
      </c>
      <c r="BY461" s="29" t="n">
        <v>2.402</v>
      </c>
      <c r="BZ461" s="29" t="n">
        <v>2.415</v>
      </c>
      <c r="CA461" s="29" t="n">
        <v>2.315</v>
      </c>
      <c r="CB461" s="29" t="n">
        <v>2.265</v>
      </c>
      <c r="CC461" s="29" t="n">
        <v>2.218</v>
      </c>
      <c r="CD461" s="29" t="n">
        <v>2.223</v>
      </c>
      <c r="CE461" s="29" t="n">
        <v>2.238</v>
      </c>
      <c r="CF461" s="29" t="n">
        <v>2.241</v>
      </c>
      <c r="CG461" s="29" t="n">
        <v>2.248</v>
      </c>
      <c r="CH461" s="29" t="n">
        <v>2.261</v>
      </c>
      <c r="CI461" s="29" t="n">
        <v>2.296</v>
      </c>
      <c r="CJ461" s="29" t="n">
        <v>2.399</v>
      </c>
      <c r="CK461" s="29" t="n">
        <v>2.502</v>
      </c>
      <c r="CL461" s="29" t="n">
        <v>2.515</v>
      </c>
      <c r="CM461" s="29" t="n">
        <v>2.4275</v>
      </c>
      <c r="CN461" s="29" t="n">
        <v>2.3775</v>
      </c>
      <c r="CO461" s="29" t="n">
        <v>2.3305</v>
      </c>
      <c r="CP461" s="29" t="n">
        <v>2.3355</v>
      </c>
      <c r="CQ461" s="29" t="n">
        <v>2.3505</v>
      </c>
      <c r="CR461" s="29" t="n">
        <v>2.3535</v>
      </c>
      <c r="CS461" s="29" t="n">
        <v>2.3605</v>
      </c>
      <c r="CT461" s="29" t="n">
        <v>2.3735</v>
      </c>
      <c r="CU461" s="29" t="n">
        <v>2.4085</v>
      </c>
      <c r="CV461" s="29" t="n">
        <v>2.5115</v>
      </c>
      <c r="CW461" s="29" t="n">
        <v>2.6145</v>
      </c>
      <c r="CX461" s="29" t="n">
        <v>2.6275</v>
      </c>
      <c r="CY461" s="29" t="n">
        <v>2.55</v>
      </c>
      <c r="CZ461" s="29" t="n">
        <v>2.5</v>
      </c>
      <c r="DA461" s="29" t="n">
        <v>2.453</v>
      </c>
      <c r="DB461" s="29" t="n">
        <v>2.458</v>
      </c>
      <c r="DC461" s="29" t="n">
        <v>2.473</v>
      </c>
      <c r="DD461" s="29" t="n">
        <v>2.476</v>
      </c>
      <c r="DE461" s="29" t="n">
        <v>2.483</v>
      </c>
      <c r="DF461" s="29" t="n">
        <v>2.496</v>
      </c>
      <c r="DG461" s="29" t="n">
        <v>2.531</v>
      </c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12.75" hidden="true" customHeight="false" outlineLevel="0" collapsed="false">
      <c r="A462" s="0" t="n">
        <f aca="false">WEEKDAY(C462,2)</f>
        <v>1</v>
      </c>
      <c r="B462" s="0" t="n">
        <f aca="false">MONTH(C462)</f>
        <v>10</v>
      </c>
      <c r="C462" s="23" t="n">
        <v>34638</v>
      </c>
      <c r="D462" s="0" t="n">
        <f aca="false">MONTH(R462)</f>
        <v>10</v>
      </c>
      <c r="E462" s="0" t="n">
        <f aca="false">YEAR(R462)</f>
        <v>1994</v>
      </c>
      <c r="F462" s="36"/>
      <c r="G462" s="24" t="n">
        <f aca="false">N462-M462</f>
        <v>0.117083333333333</v>
      </c>
      <c r="H462" s="24" t="n">
        <f aca="false">O462-N462</f>
        <v>0.102083333333333</v>
      </c>
      <c r="I462" s="24" t="n">
        <f aca="false">O462-M462</f>
        <v>0.219166666666667</v>
      </c>
      <c r="J462" s="25" t="n">
        <f aca="false">VLOOKUP(C462,'Nymex hist.'!A:B,2,0)</f>
        <v>1.95</v>
      </c>
      <c r="K462" s="25"/>
      <c r="L462" s="25"/>
      <c r="M462" s="27" t="n">
        <f aca="false">SUMIF($S$3:$FQ$3,$E462+1,$S462:$FQ462)/COUNTIF($S$3:$FQ$3,$E462+1)</f>
        <v>1.96458333333333</v>
      </c>
      <c r="N462" s="27" t="n">
        <f aca="false">SUMIF($S$3:$FQ$3,$E462+2,$S462:$FQ462)/COUNTIF($S$3:$FQ$3,$E462+2)</f>
        <v>2.08166666666667</v>
      </c>
      <c r="O462" s="27" t="n">
        <f aca="false">SUMIF($S$3:$FQ$3,$E462+3,$S462:$FQ462)/COUNTIF($S$3:$FQ$3,$E462+3)</f>
        <v>2.18375</v>
      </c>
      <c r="P462" s="27" t="n">
        <f aca="false">SUMIF($S$3:$FQ$3,$E462+4,$S462:$FQ462)/COUNTIF($S$3:$FQ$3,$E462+4)</f>
        <v>2.28375</v>
      </c>
      <c r="Q462" s="27" t="n">
        <f aca="false">SUMIF($S$3:$FQ$3,$E462+5,$S462:$FQ462)/COUNTIF($S$3:$FQ$3,$E462+5)</f>
        <v>2.39520833333333</v>
      </c>
      <c r="R462" s="28" t="n">
        <v>34638</v>
      </c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30"/>
      <c r="AK462" s="29"/>
      <c r="AL462" s="29"/>
      <c r="AM462" s="29"/>
      <c r="AN462" s="29" t="n">
        <v>1.683</v>
      </c>
      <c r="AO462" s="29" t="n">
        <v>1.95</v>
      </c>
      <c r="AP462" s="29" t="n">
        <v>2.076</v>
      </c>
      <c r="AQ462" s="29" t="n">
        <v>2.013</v>
      </c>
      <c r="AR462" s="29" t="n">
        <v>1.95</v>
      </c>
      <c r="AS462" s="29" t="n">
        <v>1.887</v>
      </c>
      <c r="AT462" s="29" t="n">
        <v>1.888</v>
      </c>
      <c r="AU462" s="29" t="n">
        <v>1.89</v>
      </c>
      <c r="AV462" s="29" t="n">
        <v>1.895</v>
      </c>
      <c r="AW462" s="29" t="n">
        <v>1.902</v>
      </c>
      <c r="AX462" s="29" t="n">
        <v>1.915</v>
      </c>
      <c r="AY462" s="29" t="n">
        <v>1.95</v>
      </c>
      <c r="AZ462" s="29" t="n">
        <v>2.053</v>
      </c>
      <c r="BA462" s="29" t="n">
        <v>2.156</v>
      </c>
      <c r="BB462" s="29" t="n">
        <v>2.171</v>
      </c>
      <c r="BC462" s="29" t="n">
        <v>2.103</v>
      </c>
      <c r="BD462" s="29" t="n">
        <v>2.053</v>
      </c>
      <c r="BE462" s="29" t="n">
        <v>2.006</v>
      </c>
      <c r="BF462" s="29" t="n">
        <v>2.011</v>
      </c>
      <c r="BG462" s="29" t="n">
        <v>2.015</v>
      </c>
      <c r="BH462" s="29" t="n">
        <v>2.02</v>
      </c>
      <c r="BI462" s="29" t="n">
        <v>2.027</v>
      </c>
      <c r="BJ462" s="29" t="n">
        <v>2.04</v>
      </c>
      <c r="BK462" s="29" t="n">
        <v>2.075</v>
      </c>
      <c r="BL462" s="29" t="n">
        <v>2.178</v>
      </c>
      <c r="BM462" s="29" t="n">
        <v>2.281</v>
      </c>
      <c r="BN462" s="29" t="n">
        <v>2.296</v>
      </c>
      <c r="BO462" s="29" t="n">
        <v>2.203</v>
      </c>
      <c r="BP462" s="29" t="n">
        <v>2.153</v>
      </c>
      <c r="BQ462" s="29" t="n">
        <v>2.106</v>
      </c>
      <c r="BR462" s="29" t="n">
        <v>2.111</v>
      </c>
      <c r="BS462" s="29" t="n">
        <v>2.115</v>
      </c>
      <c r="BT462" s="29" t="n">
        <v>2.12</v>
      </c>
      <c r="BU462" s="29" t="n">
        <v>2.127</v>
      </c>
      <c r="BV462" s="29" t="n">
        <v>2.14</v>
      </c>
      <c r="BW462" s="29" t="n">
        <v>2.175</v>
      </c>
      <c r="BX462" s="29" t="n">
        <v>2.278</v>
      </c>
      <c r="BY462" s="29" t="n">
        <v>2.381</v>
      </c>
      <c r="BZ462" s="29" t="n">
        <v>2.396</v>
      </c>
      <c r="CA462" s="29" t="n">
        <v>2.303</v>
      </c>
      <c r="CB462" s="29" t="n">
        <v>2.253</v>
      </c>
      <c r="CC462" s="29" t="n">
        <v>2.206</v>
      </c>
      <c r="CD462" s="29" t="n">
        <v>2.211</v>
      </c>
      <c r="CE462" s="29" t="n">
        <v>2.215</v>
      </c>
      <c r="CF462" s="29" t="n">
        <v>2.22</v>
      </c>
      <c r="CG462" s="29" t="n">
        <v>2.227</v>
      </c>
      <c r="CH462" s="29" t="n">
        <v>2.24</v>
      </c>
      <c r="CI462" s="29" t="n">
        <v>2.275</v>
      </c>
      <c r="CJ462" s="29" t="n">
        <v>2.378</v>
      </c>
      <c r="CK462" s="29" t="n">
        <v>2.481</v>
      </c>
      <c r="CL462" s="29" t="n">
        <v>2.496</v>
      </c>
      <c r="CM462" s="29" t="n">
        <v>2.4155</v>
      </c>
      <c r="CN462" s="29" t="n">
        <v>2.3655</v>
      </c>
      <c r="CO462" s="29" t="n">
        <v>2.3185</v>
      </c>
      <c r="CP462" s="29" t="n">
        <v>2.3235</v>
      </c>
      <c r="CQ462" s="29" t="n">
        <v>2.3275</v>
      </c>
      <c r="CR462" s="29" t="n">
        <v>2.3325</v>
      </c>
      <c r="CS462" s="29" t="n">
        <v>2.3395</v>
      </c>
      <c r="CT462" s="29" t="n">
        <v>2.3525</v>
      </c>
      <c r="CU462" s="29" t="n">
        <v>2.3875</v>
      </c>
      <c r="CV462" s="29" t="n">
        <v>2.4905</v>
      </c>
      <c r="CW462" s="29" t="n">
        <v>2.5935</v>
      </c>
      <c r="CX462" s="29" t="n">
        <v>2.6085</v>
      </c>
      <c r="CY462" s="29" t="n">
        <v>2.538</v>
      </c>
      <c r="CZ462" s="29" t="n">
        <v>2.488</v>
      </c>
      <c r="DA462" s="29" t="n">
        <v>2.441</v>
      </c>
      <c r="DB462" s="29" t="n">
        <v>2.446</v>
      </c>
      <c r="DC462" s="29" t="n">
        <v>2.45</v>
      </c>
      <c r="DD462" s="29" t="n">
        <v>2.455</v>
      </c>
      <c r="DE462" s="29" t="n">
        <v>2.462</v>
      </c>
      <c r="DF462" s="29" t="n">
        <v>2.475</v>
      </c>
      <c r="DG462" s="29" t="n">
        <v>2.51</v>
      </c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12.75" hidden="true" customHeight="false" outlineLevel="0" collapsed="false">
      <c r="A463" s="0" t="n">
        <f aca="false">WEEKDAY(C463,2)</f>
        <v>2</v>
      </c>
      <c r="B463" s="0" t="n">
        <f aca="false">MONTH(C463)</f>
        <v>11</v>
      </c>
      <c r="C463" s="23" t="n">
        <v>34639</v>
      </c>
      <c r="D463" s="0" t="n">
        <f aca="false">MONTH(R463)</f>
        <v>11</v>
      </c>
      <c r="E463" s="0" t="n">
        <f aca="false">YEAR(R463)</f>
        <v>1994</v>
      </c>
      <c r="F463" s="36"/>
      <c r="G463" s="24" t="n">
        <f aca="false">N463-M463</f>
        <v>0.1200000025</v>
      </c>
      <c r="H463" s="24" t="n">
        <f aca="false">O463-N463</f>
        <v>0.100000000000001</v>
      </c>
      <c r="I463" s="24" t="n">
        <f aca="false">O463-M463</f>
        <v>0.2200000025</v>
      </c>
      <c r="J463" s="25" t="n">
        <f aca="false">VLOOKUP(C463,'Nymex hist.'!A:B,2,0)</f>
        <v>1.936</v>
      </c>
      <c r="K463" s="25"/>
      <c r="L463" s="25"/>
      <c r="M463" s="27" t="n">
        <f aca="false">SUMIF($S$3:$FQ$3,$E463+1,$S463:$FQ463)/COUNTIF($S$3:$FQ$3,$E463+1)</f>
        <v>1.96133333333333</v>
      </c>
      <c r="N463" s="27" t="n">
        <f aca="false">SUMIF($S$3:$FQ$3,$E463+2,$S463:$FQ463)/COUNTIF($S$3:$FQ$3,$E463+2)</f>
        <v>2.08133333583333</v>
      </c>
      <c r="O463" s="27" t="n">
        <f aca="false">SUMIF($S$3:$FQ$3,$E463+3,$S463:$FQ463)/COUNTIF($S$3:$FQ$3,$E463+3)</f>
        <v>2.18133333583333</v>
      </c>
      <c r="P463" s="27" t="n">
        <f aca="false">SUMIF($S$3:$FQ$3,$E463+4,$S463:$FQ463)/COUNTIF($S$3:$FQ$3,$E463+4)</f>
        <v>2.28383333583333</v>
      </c>
      <c r="Q463" s="27" t="n">
        <f aca="false">SUMIF($S$3:$FQ$3,$E463+5,$S463:$FQ463)/COUNTIF($S$3:$FQ$3,$E463+5)</f>
        <v>2.39633333583333</v>
      </c>
      <c r="R463" s="28" t="n">
        <v>34639</v>
      </c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30"/>
      <c r="AK463" s="29"/>
      <c r="AL463" s="29"/>
      <c r="AM463" s="29"/>
      <c r="AN463" s="29"/>
      <c r="AO463" s="29" t="n">
        <v>1.936</v>
      </c>
      <c r="AP463" s="29" t="n">
        <v>2.068</v>
      </c>
      <c r="AQ463" s="29" t="n">
        <v>2.005</v>
      </c>
      <c r="AR463" s="29" t="n">
        <v>1.945</v>
      </c>
      <c r="AS463" s="29" t="n">
        <v>1.885</v>
      </c>
      <c r="AT463" s="29" t="n">
        <v>1.886</v>
      </c>
      <c r="AU463" s="29" t="n">
        <v>1.888</v>
      </c>
      <c r="AV463" s="29" t="n">
        <v>1.893</v>
      </c>
      <c r="AW463" s="29" t="n">
        <v>1.9</v>
      </c>
      <c r="AX463" s="29" t="n">
        <v>1.913</v>
      </c>
      <c r="AY463" s="29" t="n">
        <v>1.948</v>
      </c>
      <c r="AZ463" s="29" t="n">
        <v>2.051</v>
      </c>
      <c r="BA463" s="29" t="n">
        <v>2.154</v>
      </c>
      <c r="BB463" s="29" t="n">
        <v>2.171</v>
      </c>
      <c r="BC463" s="29" t="n">
        <v>2.106</v>
      </c>
      <c r="BD463" s="29" t="n">
        <v>2.056</v>
      </c>
      <c r="BE463" s="29" t="n">
        <v>2.009</v>
      </c>
      <c r="BF463" s="29" t="n">
        <v>2.014</v>
      </c>
      <c r="BG463" s="29" t="n">
        <v>2.01271429</v>
      </c>
      <c r="BH463" s="29" t="n">
        <v>2.01771429</v>
      </c>
      <c r="BI463" s="29" t="n">
        <v>2.02471429</v>
      </c>
      <c r="BJ463" s="29" t="n">
        <v>2.03771429</v>
      </c>
      <c r="BK463" s="29" t="n">
        <v>2.07271429</v>
      </c>
      <c r="BL463" s="29" t="n">
        <v>2.17571429</v>
      </c>
      <c r="BM463" s="29" t="n">
        <v>2.27871429</v>
      </c>
      <c r="BN463" s="29" t="n">
        <v>2.271</v>
      </c>
      <c r="BO463" s="29" t="n">
        <v>2.206</v>
      </c>
      <c r="BP463" s="29" t="n">
        <v>2.156</v>
      </c>
      <c r="BQ463" s="29" t="n">
        <v>2.109</v>
      </c>
      <c r="BR463" s="29" t="n">
        <v>2.114</v>
      </c>
      <c r="BS463" s="29" t="n">
        <v>2.11271429</v>
      </c>
      <c r="BT463" s="29" t="n">
        <v>2.11771429</v>
      </c>
      <c r="BU463" s="29" t="n">
        <v>2.12471429</v>
      </c>
      <c r="BV463" s="29" t="n">
        <v>2.13771429</v>
      </c>
      <c r="BW463" s="29" t="n">
        <v>2.17271429</v>
      </c>
      <c r="BX463" s="29" t="n">
        <v>2.27571429</v>
      </c>
      <c r="BY463" s="29" t="n">
        <v>2.37871429</v>
      </c>
      <c r="BZ463" s="29" t="n">
        <v>2.3735</v>
      </c>
      <c r="CA463" s="29" t="n">
        <v>2.3085</v>
      </c>
      <c r="CB463" s="29" t="n">
        <v>2.2585</v>
      </c>
      <c r="CC463" s="29" t="n">
        <v>2.2115</v>
      </c>
      <c r="CD463" s="29" t="n">
        <v>2.2165</v>
      </c>
      <c r="CE463" s="29" t="n">
        <v>2.21521429</v>
      </c>
      <c r="CF463" s="29" t="n">
        <v>2.22021429</v>
      </c>
      <c r="CG463" s="29" t="n">
        <v>2.22721429</v>
      </c>
      <c r="CH463" s="29" t="n">
        <v>2.24021429</v>
      </c>
      <c r="CI463" s="29" t="n">
        <v>2.27521429</v>
      </c>
      <c r="CJ463" s="29" t="n">
        <v>2.37821429</v>
      </c>
      <c r="CK463" s="29" t="n">
        <v>2.48121429</v>
      </c>
      <c r="CL463" s="29" t="n">
        <v>2.486</v>
      </c>
      <c r="CM463" s="29" t="n">
        <v>2.421</v>
      </c>
      <c r="CN463" s="29" t="n">
        <v>2.371</v>
      </c>
      <c r="CO463" s="29" t="n">
        <v>2.324</v>
      </c>
      <c r="CP463" s="29" t="n">
        <v>2.329</v>
      </c>
      <c r="CQ463" s="29" t="n">
        <v>2.32771429</v>
      </c>
      <c r="CR463" s="29" t="n">
        <v>2.33271429</v>
      </c>
      <c r="CS463" s="29" t="n">
        <v>2.33971429</v>
      </c>
      <c r="CT463" s="29" t="n">
        <v>2.35271429</v>
      </c>
      <c r="CU463" s="29" t="n">
        <v>2.38771429</v>
      </c>
      <c r="CV463" s="29" t="n">
        <v>2.49071429</v>
      </c>
      <c r="CW463" s="29" t="n">
        <v>2.59371429</v>
      </c>
      <c r="CX463" s="29" t="n">
        <v>2.6085</v>
      </c>
      <c r="CY463" s="29" t="n">
        <v>2.5435</v>
      </c>
      <c r="CZ463" s="29" t="n">
        <v>2.4935</v>
      </c>
      <c r="DA463" s="29" t="n">
        <v>2.4465</v>
      </c>
      <c r="DB463" s="29" t="n">
        <v>2.4515</v>
      </c>
      <c r="DC463" s="29" t="n">
        <v>2.45021429</v>
      </c>
      <c r="DD463" s="29" t="n">
        <v>2.45521429</v>
      </c>
      <c r="DE463" s="29" t="n">
        <v>2.46221429</v>
      </c>
      <c r="DF463" s="29" t="n">
        <v>2.47521429</v>
      </c>
      <c r="DG463" s="29" t="n">
        <v>2.51021429</v>
      </c>
      <c r="DH463" s="29" t="n">
        <v>2.61321429</v>
      </c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12.75" hidden="true" customHeight="false" outlineLevel="0" collapsed="false">
      <c r="A464" s="0" t="n">
        <f aca="false">WEEKDAY(C464,2)</f>
        <v>3</v>
      </c>
      <c r="B464" s="0" t="n">
        <f aca="false">MONTH(C464)</f>
        <v>11</v>
      </c>
      <c r="C464" s="23" t="n">
        <v>34640</v>
      </c>
      <c r="D464" s="0" t="n">
        <f aca="false">MONTH(R464)</f>
        <v>11</v>
      </c>
      <c r="E464" s="0" t="n">
        <f aca="false">YEAR(R464)</f>
        <v>1994</v>
      </c>
      <c r="F464" s="36"/>
      <c r="G464" s="24" t="n">
        <f aca="false">N464-M464</f>
        <v>0.125416666666667</v>
      </c>
      <c r="H464" s="24" t="n">
        <f aca="false">O464-N464</f>
        <v>0.101666666666667</v>
      </c>
      <c r="I464" s="24" t="n">
        <f aca="false">O464-M464</f>
        <v>0.227083333333333</v>
      </c>
      <c r="J464" s="25" t="n">
        <f aca="false">VLOOKUP(C464,'Nymex hist.'!A:B,2,0)</f>
        <v>1.869</v>
      </c>
      <c r="K464" s="25"/>
      <c r="L464" s="25"/>
      <c r="M464" s="27" t="n">
        <f aca="false">SUMIF($S$3:$FQ$3,$E464+1,$S464:$FQ464)/COUNTIF($S$3:$FQ$3,$E464+1)</f>
        <v>1.94633333333333</v>
      </c>
      <c r="N464" s="27" t="n">
        <f aca="false">SUMIF($S$3:$FQ$3,$E464+2,$S464:$FQ464)/COUNTIF($S$3:$FQ$3,$E464+2)</f>
        <v>2.07175</v>
      </c>
      <c r="O464" s="27" t="n">
        <f aca="false">SUMIF($S$3:$FQ$3,$E464+3,$S464:$FQ464)/COUNTIF($S$3:$FQ$3,$E464+3)</f>
        <v>2.17341666666667</v>
      </c>
      <c r="P464" s="27" t="n">
        <f aca="false">SUMIF($S$3:$FQ$3,$E464+4,$S464:$FQ464)/COUNTIF($S$3:$FQ$3,$E464+4)</f>
        <v>2.278</v>
      </c>
      <c r="Q464" s="27" t="n">
        <f aca="false">SUMIF($S$3:$FQ$3,$E464+5,$S464:$FQ464)/COUNTIF($S$3:$FQ$3,$E464+5)</f>
        <v>2.389875</v>
      </c>
      <c r="R464" s="28" t="n">
        <v>34640</v>
      </c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30"/>
      <c r="AK464" s="29"/>
      <c r="AL464" s="29"/>
      <c r="AM464" s="29"/>
      <c r="AN464" s="29"/>
      <c r="AO464" s="29" t="n">
        <v>1.869</v>
      </c>
      <c r="AP464" s="29" t="n">
        <v>2.027</v>
      </c>
      <c r="AQ464" s="29" t="n">
        <v>1.977</v>
      </c>
      <c r="AR464" s="29" t="n">
        <v>1.922</v>
      </c>
      <c r="AS464" s="29" t="n">
        <v>1.872</v>
      </c>
      <c r="AT464" s="29" t="n">
        <v>1.874</v>
      </c>
      <c r="AU464" s="29" t="n">
        <v>1.877</v>
      </c>
      <c r="AV464" s="29" t="n">
        <v>1.882</v>
      </c>
      <c r="AW464" s="29" t="n">
        <v>1.891</v>
      </c>
      <c r="AX464" s="29" t="n">
        <v>1.905</v>
      </c>
      <c r="AY464" s="29" t="n">
        <v>1.94</v>
      </c>
      <c r="AZ464" s="29" t="n">
        <v>2.043</v>
      </c>
      <c r="BA464" s="29" t="n">
        <v>2.146</v>
      </c>
      <c r="BB464" s="29" t="n">
        <v>2.165</v>
      </c>
      <c r="BC464" s="29" t="n">
        <v>2.102</v>
      </c>
      <c r="BD464" s="29" t="n">
        <v>2.052</v>
      </c>
      <c r="BE464" s="29" t="n">
        <v>2.005</v>
      </c>
      <c r="BF464" s="29" t="n">
        <v>2.013</v>
      </c>
      <c r="BG464" s="29" t="n">
        <v>1.997</v>
      </c>
      <c r="BH464" s="29" t="n">
        <v>2.002</v>
      </c>
      <c r="BI464" s="29" t="n">
        <v>2.011</v>
      </c>
      <c r="BJ464" s="29" t="n">
        <v>2.025</v>
      </c>
      <c r="BK464" s="29" t="n">
        <v>2.06</v>
      </c>
      <c r="BL464" s="29" t="n">
        <v>2.163</v>
      </c>
      <c r="BM464" s="29" t="n">
        <v>2.266</v>
      </c>
      <c r="BN464" s="29" t="n">
        <v>2.285</v>
      </c>
      <c r="BO464" s="29" t="n">
        <v>2.202</v>
      </c>
      <c r="BP464" s="29" t="n">
        <v>2.152</v>
      </c>
      <c r="BQ464" s="29" t="n">
        <v>2.105</v>
      </c>
      <c r="BR464" s="29" t="n">
        <v>2.113</v>
      </c>
      <c r="BS464" s="29" t="n">
        <v>2.097</v>
      </c>
      <c r="BT464" s="29" t="n">
        <v>2.102</v>
      </c>
      <c r="BU464" s="29" t="n">
        <v>2.111</v>
      </c>
      <c r="BV464" s="29" t="n">
        <v>2.125</v>
      </c>
      <c r="BW464" s="29" t="n">
        <v>2.16</v>
      </c>
      <c r="BX464" s="29" t="n">
        <v>2.263</v>
      </c>
      <c r="BY464" s="29" t="n">
        <v>2.366</v>
      </c>
      <c r="BZ464" s="29" t="n">
        <v>2.385</v>
      </c>
      <c r="CA464" s="29" t="n">
        <v>2.307</v>
      </c>
      <c r="CB464" s="29" t="n">
        <v>2.257</v>
      </c>
      <c r="CC464" s="29" t="n">
        <v>2.21</v>
      </c>
      <c r="CD464" s="29" t="n">
        <v>2.218</v>
      </c>
      <c r="CE464" s="29" t="n">
        <v>2.202</v>
      </c>
      <c r="CF464" s="29" t="n">
        <v>2.207</v>
      </c>
      <c r="CG464" s="29" t="n">
        <v>2.216</v>
      </c>
      <c r="CH464" s="29" t="n">
        <v>2.23</v>
      </c>
      <c r="CI464" s="29" t="n">
        <v>2.265</v>
      </c>
      <c r="CJ464" s="29" t="n">
        <v>2.368</v>
      </c>
      <c r="CK464" s="29" t="n">
        <v>2.471</v>
      </c>
      <c r="CL464" s="29" t="n">
        <v>2.49</v>
      </c>
      <c r="CM464" s="29" t="n">
        <v>2.4195</v>
      </c>
      <c r="CN464" s="29" t="n">
        <v>2.3695</v>
      </c>
      <c r="CO464" s="29" t="n">
        <v>2.3225</v>
      </c>
      <c r="CP464" s="29" t="n">
        <v>2.3305</v>
      </c>
      <c r="CQ464" s="29" t="n">
        <v>2.3145</v>
      </c>
      <c r="CR464" s="29" t="n">
        <v>2.3195</v>
      </c>
      <c r="CS464" s="29" t="n">
        <v>2.3285</v>
      </c>
      <c r="CT464" s="29" t="n">
        <v>2.3425</v>
      </c>
      <c r="CU464" s="29" t="n">
        <v>2.3775</v>
      </c>
      <c r="CV464" s="29" t="n">
        <v>2.4805</v>
      </c>
      <c r="CW464" s="29" t="n">
        <v>2.5835</v>
      </c>
      <c r="CX464" s="29" t="n">
        <v>2.6025</v>
      </c>
      <c r="CY464" s="29" t="n">
        <v>2.542</v>
      </c>
      <c r="CZ464" s="29" t="n">
        <v>2.492</v>
      </c>
      <c r="DA464" s="29" t="n">
        <v>2.445</v>
      </c>
      <c r="DB464" s="29" t="n">
        <v>2.453</v>
      </c>
      <c r="DC464" s="29" t="n">
        <v>2.437</v>
      </c>
      <c r="DD464" s="29" t="n">
        <v>2.442</v>
      </c>
      <c r="DE464" s="29" t="n">
        <v>2.451</v>
      </c>
      <c r="DF464" s="29" t="n">
        <v>2.465</v>
      </c>
      <c r="DG464" s="29" t="n">
        <v>2.5</v>
      </c>
      <c r="DH464" s="29" t="n">
        <v>2.603</v>
      </c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12.75" hidden="true" customHeight="false" outlineLevel="0" collapsed="false">
      <c r="A465" s="0" t="n">
        <f aca="false">WEEKDAY(C465,2)</f>
        <v>4</v>
      </c>
      <c r="B465" s="0" t="n">
        <f aca="false">MONTH(C465)</f>
        <v>11</v>
      </c>
      <c r="C465" s="23" t="n">
        <v>34641</v>
      </c>
      <c r="D465" s="0" t="n">
        <f aca="false">MONTH(R465)</f>
        <v>11</v>
      </c>
      <c r="E465" s="0" t="n">
        <f aca="false">YEAR(R465)</f>
        <v>1994</v>
      </c>
      <c r="F465" s="36"/>
      <c r="G465" s="24" t="n">
        <f aca="false">N465-M465</f>
        <v>0.124666666666666</v>
      </c>
      <c r="H465" s="24" t="n">
        <f aca="false">O465-N465</f>
        <v>0.101666666666667</v>
      </c>
      <c r="I465" s="24" t="n">
        <f aca="false">O465-M465</f>
        <v>0.226333333333333</v>
      </c>
      <c r="J465" s="25" t="n">
        <f aca="false">VLOOKUP(C465,'Nymex hist.'!A:B,2,0)</f>
        <v>1.861</v>
      </c>
      <c r="K465" s="25"/>
      <c r="L465" s="25"/>
      <c r="M465" s="27" t="n">
        <f aca="false">SUMIF($S$3:$FQ$3,$E465+1,$S465:$FQ465)/COUNTIF($S$3:$FQ$3,$E465+1)</f>
        <v>1.94141666666667</v>
      </c>
      <c r="N465" s="27" t="n">
        <f aca="false">SUMIF($S$3:$FQ$3,$E465+2,$S465:$FQ465)/COUNTIF($S$3:$FQ$3,$E465+2)</f>
        <v>2.06608333333333</v>
      </c>
      <c r="O465" s="27" t="n">
        <f aca="false">SUMIF($S$3:$FQ$3,$E465+3,$S465:$FQ465)/COUNTIF($S$3:$FQ$3,$E465+3)</f>
        <v>2.16775</v>
      </c>
      <c r="P465" s="27" t="n">
        <f aca="false">SUMIF($S$3:$FQ$3,$E465+4,$S465:$FQ465)/COUNTIF($S$3:$FQ$3,$E465+4)</f>
        <v>2.27233333333333</v>
      </c>
      <c r="Q465" s="27" t="n">
        <f aca="false">SUMIF($S$3:$FQ$3,$E465+5,$S465:$FQ465)/COUNTIF($S$3:$FQ$3,$E465+5)</f>
        <v>2.38420833333333</v>
      </c>
      <c r="R465" s="28" t="n">
        <v>34641</v>
      </c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30"/>
      <c r="AK465" s="29"/>
      <c r="AL465" s="29"/>
      <c r="AM465" s="29"/>
      <c r="AN465" s="29"/>
      <c r="AO465" s="29" t="n">
        <v>1.861</v>
      </c>
      <c r="AP465" s="29" t="n">
        <v>2.016</v>
      </c>
      <c r="AQ465" s="29" t="n">
        <v>1.971</v>
      </c>
      <c r="AR465" s="29" t="n">
        <v>1.919</v>
      </c>
      <c r="AS465" s="29" t="n">
        <v>1.869</v>
      </c>
      <c r="AT465" s="29" t="n">
        <v>1.871</v>
      </c>
      <c r="AU465" s="29" t="n">
        <v>1.874</v>
      </c>
      <c r="AV465" s="29" t="n">
        <v>1.879</v>
      </c>
      <c r="AW465" s="29" t="n">
        <v>1.888</v>
      </c>
      <c r="AX465" s="29" t="n">
        <v>1.901</v>
      </c>
      <c r="AY465" s="29" t="n">
        <v>1.934</v>
      </c>
      <c r="AZ465" s="29" t="n">
        <v>2.036</v>
      </c>
      <c r="BA465" s="29" t="n">
        <v>2.139</v>
      </c>
      <c r="BB465" s="29" t="n">
        <v>2.158</v>
      </c>
      <c r="BC465" s="29" t="n">
        <v>2.095</v>
      </c>
      <c r="BD465" s="29" t="n">
        <v>2.045</v>
      </c>
      <c r="BE465" s="29" t="n">
        <v>1.998</v>
      </c>
      <c r="BF465" s="29" t="n">
        <v>2.006</v>
      </c>
      <c r="BG465" s="29" t="n">
        <v>1.994</v>
      </c>
      <c r="BH465" s="29" t="n">
        <v>1.999</v>
      </c>
      <c r="BI465" s="29" t="n">
        <v>2.008</v>
      </c>
      <c r="BJ465" s="29" t="n">
        <v>2.021</v>
      </c>
      <c r="BK465" s="29" t="n">
        <v>2.054</v>
      </c>
      <c r="BL465" s="29" t="n">
        <v>2.156</v>
      </c>
      <c r="BM465" s="29" t="n">
        <v>2.259</v>
      </c>
      <c r="BN465" s="29" t="n">
        <v>2.278</v>
      </c>
      <c r="BO465" s="29" t="n">
        <v>2.195</v>
      </c>
      <c r="BP465" s="29" t="n">
        <v>2.145</v>
      </c>
      <c r="BQ465" s="29" t="n">
        <v>2.098</v>
      </c>
      <c r="BR465" s="29" t="n">
        <v>2.106</v>
      </c>
      <c r="BS465" s="29" t="n">
        <v>2.094</v>
      </c>
      <c r="BT465" s="29" t="n">
        <v>2.099</v>
      </c>
      <c r="BU465" s="29" t="n">
        <v>2.108</v>
      </c>
      <c r="BV465" s="29" t="n">
        <v>2.121</v>
      </c>
      <c r="BW465" s="29" t="n">
        <v>2.154</v>
      </c>
      <c r="BX465" s="29" t="n">
        <v>2.256</v>
      </c>
      <c r="BY465" s="29" t="n">
        <v>2.359</v>
      </c>
      <c r="BZ465" s="29" t="n">
        <v>2.378</v>
      </c>
      <c r="CA465" s="29" t="n">
        <v>2.3</v>
      </c>
      <c r="CB465" s="29" t="n">
        <v>2.25</v>
      </c>
      <c r="CC465" s="29" t="n">
        <v>2.203</v>
      </c>
      <c r="CD465" s="29" t="n">
        <v>2.211</v>
      </c>
      <c r="CE465" s="29" t="n">
        <v>2.199</v>
      </c>
      <c r="CF465" s="29" t="n">
        <v>2.204</v>
      </c>
      <c r="CG465" s="29" t="n">
        <v>2.213</v>
      </c>
      <c r="CH465" s="29" t="n">
        <v>2.226</v>
      </c>
      <c r="CI465" s="29" t="n">
        <v>2.259</v>
      </c>
      <c r="CJ465" s="29" t="n">
        <v>2.361</v>
      </c>
      <c r="CK465" s="29" t="n">
        <v>2.464</v>
      </c>
      <c r="CL465" s="29" t="n">
        <v>2.483</v>
      </c>
      <c r="CM465" s="29" t="n">
        <v>2.4125</v>
      </c>
      <c r="CN465" s="29" t="n">
        <v>2.3625</v>
      </c>
      <c r="CO465" s="29" t="n">
        <v>2.3155</v>
      </c>
      <c r="CP465" s="29" t="n">
        <v>2.3235</v>
      </c>
      <c r="CQ465" s="29" t="n">
        <v>2.3115</v>
      </c>
      <c r="CR465" s="29" t="n">
        <v>2.3165</v>
      </c>
      <c r="CS465" s="29" t="n">
        <v>2.3255</v>
      </c>
      <c r="CT465" s="29" t="n">
        <v>2.3385</v>
      </c>
      <c r="CU465" s="29" t="n">
        <v>2.3715</v>
      </c>
      <c r="CV465" s="29" t="n">
        <v>2.4735</v>
      </c>
      <c r="CW465" s="29" t="n">
        <v>2.5765</v>
      </c>
      <c r="CX465" s="29" t="n">
        <v>2.5955</v>
      </c>
      <c r="CY465" s="29" t="n">
        <v>2.535</v>
      </c>
      <c r="CZ465" s="29" t="n">
        <v>2.485</v>
      </c>
      <c r="DA465" s="29" t="n">
        <v>2.438</v>
      </c>
      <c r="DB465" s="29" t="n">
        <v>2.446</v>
      </c>
      <c r="DC465" s="29" t="n">
        <v>2.434</v>
      </c>
      <c r="DD465" s="29" t="n">
        <v>2.439</v>
      </c>
      <c r="DE465" s="29" t="n">
        <v>2.448</v>
      </c>
      <c r="DF465" s="29" t="n">
        <v>2.461</v>
      </c>
      <c r="DG465" s="29" t="n">
        <v>2.494</v>
      </c>
      <c r="DH465" s="29" t="n">
        <v>2.596</v>
      </c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</row>
    <row r="466" customFormat="false" ht="12.75" hidden="true" customHeight="false" outlineLevel="0" collapsed="false">
      <c r="A466" s="0" t="n">
        <f aca="false">WEEKDAY(C466,2)</f>
        <v>5</v>
      </c>
      <c r="B466" s="0" t="n">
        <f aca="false">MONTH(C466)</f>
        <v>11</v>
      </c>
      <c r="C466" s="23" t="n">
        <v>34642</v>
      </c>
      <c r="D466" s="0" t="n">
        <f aca="false">MONTH(R466)</f>
        <v>11</v>
      </c>
      <c r="E466" s="0" t="n">
        <f aca="false">YEAR(R466)</f>
        <v>1994</v>
      </c>
      <c r="F466" s="36"/>
      <c r="G466" s="24" t="n">
        <f aca="false">N466-M466</f>
        <v>0.12475</v>
      </c>
      <c r="H466" s="24" t="n">
        <f aca="false">O466-N466</f>
        <v>0.101666666666667</v>
      </c>
      <c r="I466" s="24" t="n">
        <f aca="false">O466-M466</f>
        <v>0.226416666666667</v>
      </c>
      <c r="J466" s="25" t="n">
        <f aca="false">VLOOKUP(C466,'Nymex hist.'!A:B,2,0)</f>
        <v>1.856</v>
      </c>
      <c r="K466" s="25"/>
      <c r="L466" s="25"/>
      <c r="M466" s="27" t="n">
        <f aca="false">SUMIF($S$3:$FQ$3,$E466+1,$S466:$FQ466)/COUNTIF($S$3:$FQ$3,$E466+1)</f>
        <v>1.93933333333333</v>
      </c>
      <c r="N466" s="27" t="n">
        <f aca="false">SUMIF($S$3:$FQ$3,$E466+2,$S466:$FQ466)/COUNTIF($S$3:$FQ$3,$E466+2)</f>
        <v>2.06408333333333</v>
      </c>
      <c r="O466" s="27" t="n">
        <f aca="false">SUMIF($S$3:$FQ$3,$E466+3,$S466:$FQ466)/COUNTIF($S$3:$FQ$3,$E466+3)</f>
        <v>2.16575</v>
      </c>
      <c r="P466" s="27" t="n">
        <f aca="false">SUMIF($S$3:$FQ$3,$E466+4,$S466:$FQ466)/COUNTIF($S$3:$FQ$3,$E466+4)</f>
        <v>2.27033333333333</v>
      </c>
      <c r="Q466" s="27" t="n">
        <f aca="false">SUMIF($S$3:$FQ$3,$E466+5,$S466:$FQ466)/COUNTIF($S$3:$FQ$3,$E466+5)</f>
        <v>2.38220833333333</v>
      </c>
      <c r="R466" s="28" t="n">
        <v>34642</v>
      </c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30"/>
      <c r="AK466" s="29"/>
      <c r="AL466" s="29"/>
      <c r="AM466" s="29"/>
      <c r="AN466" s="29"/>
      <c r="AO466" s="29" t="n">
        <v>1.856</v>
      </c>
      <c r="AP466" s="29" t="n">
        <v>2.012</v>
      </c>
      <c r="AQ466" s="29" t="n">
        <v>1.97</v>
      </c>
      <c r="AR466" s="29" t="n">
        <v>1.917</v>
      </c>
      <c r="AS466" s="29" t="n">
        <v>1.867</v>
      </c>
      <c r="AT466" s="29" t="n">
        <v>1.869</v>
      </c>
      <c r="AU466" s="29" t="n">
        <v>1.872</v>
      </c>
      <c r="AV466" s="29" t="n">
        <v>1.877</v>
      </c>
      <c r="AW466" s="29" t="n">
        <v>1.886</v>
      </c>
      <c r="AX466" s="29" t="n">
        <v>1.899</v>
      </c>
      <c r="AY466" s="29" t="n">
        <v>1.932</v>
      </c>
      <c r="AZ466" s="29" t="n">
        <v>2.034</v>
      </c>
      <c r="BA466" s="29" t="n">
        <v>2.137</v>
      </c>
      <c r="BB466" s="29" t="n">
        <v>2.156</v>
      </c>
      <c r="BC466" s="29" t="n">
        <v>2.093</v>
      </c>
      <c r="BD466" s="29" t="n">
        <v>2.043</v>
      </c>
      <c r="BE466" s="29" t="n">
        <v>1.996</v>
      </c>
      <c r="BF466" s="29" t="n">
        <v>2.004</v>
      </c>
      <c r="BG466" s="29" t="n">
        <v>1.992</v>
      </c>
      <c r="BH466" s="29" t="n">
        <v>1.997</v>
      </c>
      <c r="BI466" s="29" t="n">
        <v>2.006</v>
      </c>
      <c r="BJ466" s="29" t="n">
        <v>2.019</v>
      </c>
      <c r="BK466" s="29" t="n">
        <v>2.052</v>
      </c>
      <c r="BL466" s="29" t="n">
        <v>2.154</v>
      </c>
      <c r="BM466" s="29" t="n">
        <v>2.257</v>
      </c>
      <c r="BN466" s="29" t="n">
        <v>2.276</v>
      </c>
      <c r="BO466" s="29" t="n">
        <v>2.193</v>
      </c>
      <c r="BP466" s="29" t="n">
        <v>2.143</v>
      </c>
      <c r="BQ466" s="29" t="n">
        <v>2.096</v>
      </c>
      <c r="BR466" s="29" t="n">
        <v>2.104</v>
      </c>
      <c r="BS466" s="29" t="n">
        <v>2.092</v>
      </c>
      <c r="BT466" s="29" t="n">
        <v>2.097</v>
      </c>
      <c r="BU466" s="29" t="n">
        <v>2.106</v>
      </c>
      <c r="BV466" s="29" t="n">
        <v>2.119</v>
      </c>
      <c r="BW466" s="29" t="n">
        <v>2.152</v>
      </c>
      <c r="BX466" s="29" t="n">
        <v>2.254</v>
      </c>
      <c r="BY466" s="29" t="n">
        <v>2.357</v>
      </c>
      <c r="BZ466" s="29" t="n">
        <v>2.376</v>
      </c>
      <c r="CA466" s="29" t="n">
        <v>2.298</v>
      </c>
      <c r="CB466" s="29" t="n">
        <v>2.248</v>
      </c>
      <c r="CC466" s="29" t="n">
        <v>2.201</v>
      </c>
      <c r="CD466" s="29" t="n">
        <v>2.209</v>
      </c>
      <c r="CE466" s="29" t="n">
        <v>2.197</v>
      </c>
      <c r="CF466" s="29" t="n">
        <v>2.202</v>
      </c>
      <c r="CG466" s="29" t="n">
        <v>2.211</v>
      </c>
      <c r="CH466" s="29" t="n">
        <v>2.224</v>
      </c>
      <c r="CI466" s="29" t="n">
        <v>2.257</v>
      </c>
      <c r="CJ466" s="29" t="n">
        <v>2.359</v>
      </c>
      <c r="CK466" s="29" t="n">
        <v>2.462</v>
      </c>
      <c r="CL466" s="29" t="n">
        <v>2.481</v>
      </c>
      <c r="CM466" s="29" t="n">
        <v>2.4105</v>
      </c>
      <c r="CN466" s="29" t="n">
        <v>2.3605</v>
      </c>
      <c r="CO466" s="29" t="n">
        <v>2.3135</v>
      </c>
      <c r="CP466" s="29" t="n">
        <v>2.3215</v>
      </c>
      <c r="CQ466" s="29" t="n">
        <v>2.3095</v>
      </c>
      <c r="CR466" s="29" t="n">
        <v>2.3145</v>
      </c>
      <c r="CS466" s="29" t="n">
        <v>2.3235</v>
      </c>
      <c r="CT466" s="29" t="n">
        <v>2.3365</v>
      </c>
      <c r="CU466" s="29" t="n">
        <v>2.3695</v>
      </c>
      <c r="CV466" s="29" t="n">
        <v>2.4715</v>
      </c>
      <c r="CW466" s="29" t="n">
        <v>2.5745</v>
      </c>
      <c r="CX466" s="29" t="n">
        <v>2.5935</v>
      </c>
      <c r="CY466" s="29" t="n">
        <v>2.533</v>
      </c>
      <c r="CZ466" s="29" t="n">
        <v>2.483</v>
      </c>
      <c r="DA466" s="29" t="n">
        <v>2.436</v>
      </c>
      <c r="DB466" s="29" t="n">
        <v>2.444</v>
      </c>
      <c r="DC466" s="29" t="n">
        <v>2.432</v>
      </c>
      <c r="DD466" s="29" t="n">
        <v>2.437</v>
      </c>
      <c r="DE466" s="29" t="n">
        <v>2.446</v>
      </c>
      <c r="DF466" s="29" t="n">
        <v>2.459</v>
      </c>
      <c r="DG466" s="29" t="n">
        <v>2.492</v>
      </c>
      <c r="DH466" s="29" t="n">
        <v>2.594</v>
      </c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12.75" hidden="true" customHeight="false" outlineLevel="0" collapsed="false">
      <c r="A467" s="0" t="n">
        <f aca="false">WEEKDAY(C467,2)</f>
        <v>1</v>
      </c>
      <c r="B467" s="0" t="n">
        <f aca="false">MONTH(C467)</f>
        <v>11</v>
      </c>
      <c r="C467" s="23" t="n">
        <v>34645</v>
      </c>
      <c r="D467" s="0" t="n">
        <f aca="false">MONTH(R467)</f>
        <v>11</v>
      </c>
      <c r="E467" s="0" t="n">
        <f aca="false">YEAR(R467)</f>
        <v>1994</v>
      </c>
      <c r="F467" s="36"/>
      <c r="G467" s="24" t="n">
        <f aca="false">N467-M467</f>
        <v>0.12725</v>
      </c>
      <c r="H467" s="24" t="n">
        <f aca="false">O467-N467</f>
        <v>0.105416666666667</v>
      </c>
      <c r="I467" s="24" t="n">
        <f aca="false">O467-M467</f>
        <v>0.232666666666667</v>
      </c>
      <c r="J467" s="25" t="n">
        <f aca="false">VLOOKUP(C467,'Nymex hist.'!A:B,2,0)</f>
        <v>1.759</v>
      </c>
      <c r="K467" s="25"/>
      <c r="L467" s="25"/>
      <c r="M467" s="27" t="n">
        <f aca="false">SUMIF($S$3:$FQ$3,$E467+1,$S467:$FQ467)/COUNTIF($S$3:$FQ$3,$E467+1)</f>
        <v>1.8785</v>
      </c>
      <c r="N467" s="27" t="n">
        <f aca="false">SUMIF($S$3:$FQ$3,$E467+2,$S467:$FQ467)/COUNTIF($S$3:$FQ$3,$E467+2)</f>
        <v>2.00575</v>
      </c>
      <c r="O467" s="27" t="n">
        <f aca="false">SUMIF($S$3:$FQ$3,$E467+3,$S467:$FQ467)/COUNTIF($S$3:$FQ$3,$E467+3)</f>
        <v>2.11116666666667</v>
      </c>
      <c r="P467" s="27" t="n">
        <f aca="false">SUMIF($S$3:$FQ$3,$E467+4,$S467:$FQ467)/COUNTIF($S$3:$FQ$3,$E467+4)</f>
        <v>2.22075</v>
      </c>
      <c r="Q467" s="27" t="n">
        <f aca="false">SUMIF($S$3:$FQ$3,$E467+5,$S467:$FQ467)/COUNTIF($S$3:$FQ$3,$E467+5)</f>
        <v>2.33533333333333</v>
      </c>
      <c r="R467" s="28" t="n">
        <v>34645</v>
      </c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30"/>
      <c r="AK467" s="29"/>
      <c r="AL467" s="29"/>
      <c r="AM467" s="29"/>
      <c r="AN467" s="29"/>
      <c r="AO467" s="29" t="n">
        <v>1.759</v>
      </c>
      <c r="AP467" s="29" t="n">
        <v>1.912</v>
      </c>
      <c r="AQ467" s="29" t="n">
        <v>1.884</v>
      </c>
      <c r="AR467" s="29" t="n">
        <v>1.847</v>
      </c>
      <c r="AS467" s="29" t="n">
        <v>1.81</v>
      </c>
      <c r="AT467" s="29" t="n">
        <v>1.813</v>
      </c>
      <c r="AU467" s="29" t="n">
        <v>1.818</v>
      </c>
      <c r="AV467" s="29" t="n">
        <v>1.825</v>
      </c>
      <c r="AW467" s="29" t="n">
        <v>1.835</v>
      </c>
      <c r="AX467" s="29" t="n">
        <v>1.848</v>
      </c>
      <c r="AY467" s="29" t="n">
        <v>1.881</v>
      </c>
      <c r="AZ467" s="29" t="n">
        <v>1.983</v>
      </c>
      <c r="BA467" s="29" t="n">
        <v>2.086</v>
      </c>
      <c r="BB467" s="29" t="n">
        <v>2.106</v>
      </c>
      <c r="BC467" s="29" t="n">
        <v>2.042</v>
      </c>
      <c r="BD467" s="29" t="n">
        <v>1.987</v>
      </c>
      <c r="BE467" s="29" t="n">
        <v>1.94</v>
      </c>
      <c r="BF467" s="29" t="n">
        <v>1.948</v>
      </c>
      <c r="BG467" s="29" t="n">
        <v>1.928</v>
      </c>
      <c r="BH467" s="29" t="n">
        <v>1.935</v>
      </c>
      <c r="BI467" s="29" t="n">
        <v>1.945</v>
      </c>
      <c r="BJ467" s="29" t="n">
        <v>1.958</v>
      </c>
      <c r="BK467" s="29" t="n">
        <v>1.991</v>
      </c>
      <c r="BL467" s="29" t="n">
        <v>2.093</v>
      </c>
      <c r="BM467" s="29" t="n">
        <v>2.196</v>
      </c>
      <c r="BN467" s="29" t="n">
        <v>2.216</v>
      </c>
      <c r="BO467" s="29" t="n">
        <v>2.147</v>
      </c>
      <c r="BP467" s="29" t="n">
        <v>2.092</v>
      </c>
      <c r="BQ467" s="29" t="n">
        <v>2.045</v>
      </c>
      <c r="BR467" s="29" t="n">
        <v>2.053</v>
      </c>
      <c r="BS467" s="29" t="n">
        <v>2.033</v>
      </c>
      <c r="BT467" s="29" t="n">
        <v>2.04</v>
      </c>
      <c r="BU467" s="29" t="n">
        <v>2.05</v>
      </c>
      <c r="BV467" s="29" t="n">
        <v>2.063</v>
      </c>
      <c r="BW467" s="29" t="n">
        <v>2.096</v>
      </c>
      <c r="BX467" s="29" t="n">
        <v>2.198</v>
      </c>
      <c r="BY467" s="29" t="n">
        <v>2.301</v>
      </c>
      <c r="BZ467" s="29" t="n">
        <v>2.321</v>
      </c>
      <c r="CA467" s="29" t="n">
        <v>2.257</v>
      </c>
      <c r="CB467" s="29" t="n">
        <v>2.202</v>
      </c>
      <c r="CC467" s="29" t="n">
        <v>2.155</v>
      </c>
      <c r="CD467" s="29" t="n">
        <v>2.163</v>
      </c>
      <c r="CE467" s="29" t="n">
        <v>2.143</v>
      </c>
      <c r="CF467" s="29" t="n">
        <v>2.15</v>
      </c>
      <c r="CG467" s="29" t="n">
        <v>2.16</v>
      </c>
      <c r="CH467" s="29" t="n">
        <v>2.173</v>
      </c>
      <c r="CI467" s="29" t="n">
        <v>2.206</v>
      </c>
      <c r="CJ467" s="29" t="n">
        <v>2.308</v>
      </c>
      <c r="CK467" s="29" t="n">
        <v>2.411</v>
      </c>
      <c r="CL467" s="29" t="n">
        <v>2.431</v>
      </c>
      <c r="CM467" s="29" t="n">
        <v>2.372</v>
      </c>
      <c r="CN467" s="29" t="n">
        <v>2.317</v>
      </c>
      <c r="CO467" s="29" t="n">
        <v>2.27</v>
      </c>
      <c r="CP467" s="29" t="n">
        <v>2.278</v>
      </c>
      <c r="CQ467" s="29" t="n">
        <v>2.258</v>
      </c>
      <c r="CR467" s="29" t="n">
        <v>2.265</v>
      </c>
      <c r="CS467" s="29" t="n">
        <v>2.275</v>
      </c>
      <c r="CT467" s="29" t="n">
        <v>2.288</v>
      </c>
      <c r="CU467" s="29" t="n">
        <v>2.321</v>
      </c>
      <c r="CV467" s="29" t="n">
        <v>2.423</v>
      </c>
      <c r="CW467" s="29" t="n">
        <v>2.526</v>
      </c>
      <c r="CX467" s="29" t="n">
        <v>2.546</v>
      </c>
      <c r="CY467" s="29" t="n">
        <v>2.4945</v>
      </c>
      <c r="CZ467" s="29" t="n">
        <v>2.4395</v>
      </c>
      <c r="DA467" s="29" t="n">
        <v>2.3925</v>
      </c>
      <c r="DB467" s="29" t="n">
        <v>2.4005</v>
      </c>
      <c r="DC467" s="29" t="n">
        <v>2.3805</v>
      </c>
      <c r="DD467" s="29" t="n">
        <v>2.3875</v>
      </c>
      <c r="DE467" s="29" t="n">
        <v>2.3975</v>
      </c>
      <c r="DF467" s="29" t="n">
        <v>2.4105</v>
      </c>
      <c r="DG467" s="29" t="n">
        <v>2.4435</v>
      </c>
      <c r="DH467" s="29" t="n">
        <v>2.5455</v>
      </c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12.75" hidden="true" customHeight="false" outlineLevel="0" collapsed="false">
      <c r="A468" s="0" t="n">
        <f aca="false">WEEKDAY(C468,2)</f>
        <v>2</v>
      </c>
      <c r="B468" s="0" t="n">
        <f aca="false">MONTH(C468)</f>
        <v>11</v>
      </c>
      <c r="C468" s="23" t="n">
        <v>34646</v>
      </c>
      <c r="D468" s="0" t="n">
        <f aca="false">MONTH(R468)</f>
        <v>11</v>
      </c>
      <c r="E468" s="0" t="n">
        <f aca="false">YEAR(R468)</f>
        <v>1994</v>
      </c>
      <c r="F468" s="36"/>
      <c r="G468" s="24" t="n">
        <f aca="false">N468-M468</f>
        <v>0.127333333333334</v>
      </c>
      <c r="H468" s="24" t="n">
        <f aca="false">O468-N468</f>
        <v>0.105166666666666</v>
      </c>
      <c r="I468" s="24" t="n">
        <f aca="false">O468-M468</f>
        <v>0.2325</v>
      </c>
      <c r="J468" s="25" t="n">
        <f aca="false">VLOOKUP(C468,'Nymex hist.'!A:B,2,0)</f>
        <v>1.754</v>
      </c>
      <c r="K468" s="25"/>
      <c r="L468" s="25"/>
      <c r="M468" s="27" t="n">
        <f aca="false">SUMIF($S$3:$FQ$3,$E468+1,$S468:$FQ468)/COUNTIF($S$3:$FQ$3,$E468+1)</f>
        <v>1.8805</v>
      </c>
      <c r="N468" s="27" t="n">
        <f aca="false">SUMIF($S$3:$FQ$3,$E468+2,$S468:$FQ468)/COUNTIF($S$3:$FQ$3,$E468+2)</f>
        <v>2.00783333333333</v>
      </c>
      <c r="O468" s="27" t="n">
        <f aca="false">SUMIF($S$3:$FQ$3,$E468+3,$S468:$FQ468)/COUNTIF($S$3:$FQ$3,$E468+3)</f>
        <v>2.113</v>
      </c>
      <c r="P468" s="27" t="n">
        <f aca="false">SUMIF($S$3:$FQ$3,$E468+4,$S468:$FQ468)/COUNTIF($S$3:$FQ$3,$E468+4)</f>
        <v>2.22258333333333</v>
      </c>
      <c r="Q468" s="27" t="n">
        <f aca="false">SUMIF($S$3:$FQ$3,$E468+5,$S468:$FQ468)/COUNTIF($S$3:$FQ$3,$E468+5)</f>
        <v>2.33716666666667</v>
      </c>
      <c r="R468" s="28" t="n">
        <v>34646</v>
      </c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30"/>
      <c r="AK468" s="29"/>
      <c r="AL468" s="29"/>
      <c r="AM468" s="29"/>
      <c r="AN468" s="29"/>
      <c r="AO468" s="29" t="n">
        <v>1.754</v>
      </c>
      <c r="AP468" s="29" t="n">
        <v>1.902</v>
      </c>
      <c r="AQ468" s="29" t="n">
        <v>1.884</v>
      </c>
      <c r="AR468" s="29" t="n">
        <v>1.848</v>
      </c>
      <c r="AS468" s="29" t="n">
        <v>1.813</v>
      </c>
      <c r="AT468" s="29" t="n">
        <v>1.816</v>
      </c>
      <c r="AU468" s="29" t="n">
        <v>1.821</v>
      </c>
      <c r="AV468" s="29" t="n">
        <v>1.828</v>
      </c>
      <c r="AW468" s="29" t="n">
        <v>1.838</v>
      </c>
      <c r="AX468" s="29" t="n">
        <v>1.851</v>
      </c>
      <c r="AY468" s="29" t="n">
        <v>1.886</v>
      </c>
      <c r="AZ468" s="29" t="n">
        <v>1.988</v>
      </c>
      <c r="BA468" s="29" t="n">
        <v>2.091</v>
      </c>
      <c r="BB468" s="29" t="n">
        <v>2.111</v>
      </c>
      <c r="BC468" s="29" t="n">
        <v>2.046</v>
      </c>
      <c r="BD468" s="29" t="n">
        <v>1.991</v>
      </c>
      <c r="BE468" s="29" t="n">
        <v>1.943</v>
      </c>
      <c r="BF468" s="29" t="n">
        <v>1.951</v>
      </c>
      <c r="BG468" s="29" t="n">
        <v>1.928</v>
      </c>
      <c r="BH468" s="29" t="n">
        <v>1.935</v>
      </c>
      <c r="BI468" s="29" t="n">
        <v>1.945</v>
      </c>
      <c r="BJ468" s="29" t="n">
        <v>1.958</v>
      </c>
      <c r="BK468" s="29" t="n">
        <v>1.993</v>
      </c>
      <c r="BL468" s="29" t="n">
        <v>2.095</v>
      </c>
      <c r="BM468" s="29" t="n">
        <v>2.198</v>
      </c>
      <c r="BN468" s="29" t="n">
        <v>2.218</v>
      </c>
      <c r="BO468" s="29" t="n">
        <v>2.151</v>
      </c>
      <c r="BP468" s="29" t="n">
        <v>2.096</v>
      </c>
      <c r="BQ468" s="29" t="n">
        <v>2.048</v>
      </c>
      <c r="BR468" s="29" t="n">
        <v>2.056</v>
      </c>
      <c r="BS468" s="29" t="n">
        <v>2.033</v>
      </c>
      <c r="BT468" s="29" t="n">
        <v>2.04</v>
      </c>
      <c r="BU468" s="29" t="n">
        <v>2.05</v>
      </c>
      <c r="BV468" s="29" t="n">
        <v>2.063</v>
      </c>
      <c r="BW468" s="29" t="n">
        <v>2.098</v>
      </c>
      <c r="BX468" s="29" t="n">
        <v>2.2</v>
      </c>
      <c r="BY468" s="29" t="n">
        <v>2.303</v>
      </c>
      <c r="BZ468" s="29" t="n">
        <v>2.323</v>
      </c>
      <c r="CA468" s="29" t="n">
        <v>2.261</v>
      </c>
      <c r="CB468" s="29" t="n">
        <v>2.206</v>
      </c>
      <c r="CC468" s="29" t="n">
        <v>2.158</v>
      </c>
      <c r="CD468" s="29" t="n">
        <v>2.166</v>
      </c>
      <c r="CE468" s="29" t="n">
        <v>2.143</v>
      </c>
      <c r="CF468" s="29" t="n">
        <v>2.15</v>
      </c>
      <c r="CG468" s="29" t="n">
        <v>2.16</v>
      </c>
      <c r="CH468" s="29" t="n">
        <v>2.173</v>
      </c>
      <c r="CI468" s="29" t="n">
        <v>2.208</v>
      </c>
      <c r="CJ468" s="29" t="n">
        <v>2.31</v>
      </c>
      <c r="CK468" s="29" t="n">
        <v>2.413</v>
      </c>
      <c r="CL468" s="29" t="n">
        <v>2.433</v>
      </c>
      <c r="CM468" s="29" t="n">
        <v>2.376</v>
      </c>
      <c r="CN468" s="29" t="n">
        <v>2.321</v>
      </c>
      <c r="CO468" s="29" t="n">
        <v>2.273</v>
      </c>
      <c r="CP468" s="29" t="n">
        <v>2.281</v>
      </c>
      <c r="CQ468" s="29" t="n">
        <v>2.258</v>
      </c>
      <c r="CR468" s="29" t="n">
        <v>2.265</v>
      </c>
      <c r="CS468" s="29" t="n">
        <v>2.275</v>
      </c>
      <c r="CT468" s="29" t="n">
        <v>2.288</v>
      </c>
      <c r="CU468" s="29" t="n">
        <v>2.323</v>
      </c>
      <c r="CV468" s="29" t="n">
        <v>2.425</v>
      </c>
      <c r="CW468" s="29" t="n">
        <v>2.528</v>
      </c>
      <c r="CX468" s="29" t="n">
        <v>2.548</v>
      </c>
      <c r="CY468" s="29" t="n">
        <v>2.496</v>
      </c>
      <c r="CZ468" s="29" t="n">
        <v>2.441</v>
      </c>
      <c r="DA468" s="29" t="n">
        <v>2.393</v>
      </c>
      <c r="DB468" s="29" t="n">
        <v>2.401</v>
      </c>
      <c r="DC468" s="29" t="n">
        <v>2.378</v>
      </c>
      <c r="DD468" s="29" t="n">
        <v>2.385</v>
      </c>
      <c r="DE468" s="29" t="n">
        <v>2.395</v>
      </c>
      <c r="DF468" s="29" t="n">
        <v>2.408</v>
      </c>
      <c r="DG468" s="29" t="n">
        <v>2.443</v>
      </c>
      <c r="DH468" s="29" t="n">
        <v>2.545</v>
      </c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12.75" hidden="true" customHeight="false" outlineLevel="0" collapsed="false">
      <c r="A469" s="0" t="n">
        <f aca="false">WEEKDAY(C469,2)</f>
        <v>3</v>
      </c>
      <c r="B469" s="0" t="n">
        <f aca="false">MONTH(C469)</f>
        <v>11</v>
      </c>
      <c r="C469" s="23" t="n">
        <v>34647</v>
      </c>
      <c r="D469" s="0" t="n">
        <f aca="false">MONTH(R469)</f>
        <v>11</v>
      </c>
      <c r="E469" s="0" t="n">
        <f aca="false">YEAR(R469)</f>
        <v>1994</v>
      </c>
      <c r="F469" s="36"/>
      <c r="G469" s="24" t="n">
        <f aca="false">N469-M469</f>
        <v>0.12025</v>
      </c>
      <c r="H469" s="24" t="n">
        <f aca="false">O469-N469</f>
        <v>0.102541666666667</v>
      </c>
      <c r="I469" s="24" t="n">
        <f aca="false">O469-M469</f>
        <v>0.222791666666667</v>
      </c>
      <c r="J469" s="25" t="n">
        <f aca="false">VLOOKUP(C469,'Nymex hist.'!A:B,2,0)</f>
        <v>1.775</v>
      </c>
      <c r="K469" s="25"/>
      <c r="L469" s="25"/>
      <c r="M469" s="27" t="n">
        <f aca="false">SUMIF($S$3:$FQ$3,$E469+1,$S469:$FQ469)/COUNTIF($S$3:$FQ$3,$E469+1)</f>
        <v>1.90616666666667</v>
      </c>
      <c r="N469" s="27" t="n">
        <f aca="false">SUMIF($S$3:$FQ$3,$E469+2,$S469:$FQ469)/COUNTIF($S$3:$FQ$3,$E469+2)</f>
        <v>2.02641666666667</v>
      </c>
      <c r="O469" s="27" t="n">
        <f aca="false">SUMIF($S$3:$FQ$3,$E469+3,$S469:$FQ469)/COUNTIF($S$3:$FQ$3,$E469+3)</f>
        <v>2.12895833333333</v>
      </c>
      <c r="P469" s="27" t="n">
        <f aca="false">SUMIF($S$3:$FQ$3,$E469+4,$S469:$FQ469)/COUNTIF($S$3:$FQ$3,$E469+4)</f>
        <v>2.23604166666667</v>
      </c>
      <c r="Q469" s="27" t="n">
        <f aca="false">SUMIF($S$3:$FQ$3,$E469+5,$S469:$FQ469)/COUNTIF($S$3:$FQ$3,$E469+5)</f>
        <v>2.348125</v>
      </c>
      <c r="R469" s="28" t="n">
        <v>34647</v>
      </c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30"/>
      <c r="AK469" s="29"/>
      <c r="AL469" s="29"/>
      <c r="AM469" s="29"/>
      <c r="AN469" s="29"/>
      <c r="AO469" s="29" t="n">
        <v>1.775</v>
      </c>
      <c r="AP469" s="29" t="n">
        <v>1.916</v>
      </c>
      <c r="AQ469" s="29" t="n">
        <v>1.906</v>
      </c>
      <c r="AR469" s="29" t="n">
        <v>1.876</v>
      </c>
      <c r="AS469" s="29" t="n">
        <v>1.846</v>
      </c>
      <c r="AT469" s="29" t="n">
        <v>1.848</v>
      </c>
      <c r="AU469" s="29" t="n">
        <v>1.852</v>
      </c>
      <c r="AV469" s="29" t="n">
        <v>1.858</v>
      </c>
      <c r="AW469" s="29" t="n">
        <v>1.866</v>
      </c>
      <c r="AX469" s="29" t="n">
        <v>1.876</v>
      </c>
      <c r="AY469" s="29" t="n">
        <v>1.911</v>
      </c>
      <c r="AZ469" s="29" t="n">
        <v>2.013</v>
      </c>
      <c r="BA469" s="29" t="n">
        <v>2.106</v>
      </c>
      <c r="BB469" s="29" t="n">
        <v>2.126</v>
      </c>
      <c r="BC469" s="29" t="n">
        <v>2.061</v>
      </c>
      <c r="BD469" s="29" t="n">
        <v>2.006</v>
      </c>
      <c r="BE469" s="29" t="n">
        <v>1.958</v>
      </c>
      <c r="BF469" s="29" t="n">
        <v>1.963</v>
      </c>
      <c r="BG469" s="29" t="n">
        <v>1.955</v>
      </c>
      <c r="BH469" s="29" t="n">
        <v>1.961</v>
      </c>
      <c r="BI469" s="29" t="n">
        <v>1.969</v>
      </c>
      <c r="BJ469" s="29" t="n">
        <v>1.979</v>
      </c>
      <c r="BK469" s="29" t="n">
        <v>2.014</v>
      </c>
      <c r="BL469" s="29" t="n">
        <v>2.116</v>
      </c>
      <c r="BM469" s="29" t="n">
        <v>2.209</v>
      </c>
      <c r="BN469" s="29" t="n">
        <v>2.229</v>
      </c>
      <c r="BO469" s="29" t="n">
        <v>2.1635</v>
      </c>
      <c r="BP469" s="29" t="n">
        <v>2.1085</v>
      </c>
      <c r="BQ469" s="29" t="n">
        <v>2.0605</v>
      </c>
      <c r="BR469" s="29" t="n">
        <v>2.0655</v>
      </c>
      <c r="BS469" s="29" t="n">
        <v>2.0575</v>
      </c>
      <c r="BT469" s="29" t="n">
        <v>2.0635</v>
      </c>
      <c r="BU469" s="29" t="n">
        <v>2.0715</v>
      </c>
      <c r="BV469" s="29" t="n">
        <v>2.0815</v>
      </c>
      <c r="BW469" s="29" t="n">
        <v>2.1165</v>
      </c>
      <c r="BX469" s="29" t="n">
        <v>2.2185</v>
      </c>
      <c r="BY469" s="29" t="n">
        <v>2.3115</v>
      </c>
      <c r="BZ469" s="29" t="n">
        <v>2.3315</v>
      </c>
      <c r="CA469" s="29" t="n">
        <v>2.271</v>
      </c>
      <c r="CB469" s="29" t="n">
        <v>2.216</v>
      </c>
      <c r="CC469" s="29" t="n">
        <v>2.168</v>
      </c>
      <c r="CD469" s="29" t="n">
        <v>2.173</v>
      </c>
      <c r="CE469" s="29" t="n">
        <v>2.165</v>
      </c>
      <c r="CF469" s="29" t="n">
        <v>2.171</v>
      </c>
      <c r="CG469" s="29" t="n">
        <v>2.179</v>
      </c>
      <c r="CH469" s="29" t="n">
        <v>2.189</v>
      </c>
      <c r="CI469" s="29" t="n">
        <v>2.224</v>
      </c>
      <c r="CJ469" s="29" t="n">
        <v>2.326</v>
      </c>
      <c r="CK469" s="29" t="n">
        <v>2.419</v>
      </c>
      <c r="CL469" s="29" t="n">
        <v>2.439</v>
      </c>
      <c r="CM469" s="29" t="n">
        <v>2.3835</v>
      </c>
      <c r="CN469" s="29" t="n">
        <v>2.3285</v>
      </c>
      <c r="CO469" s="29" t="n">
        <v>2.2805</v>
      </c>
      <c r="CP469" s="29" t="n">
        <v>2.2855</v>
      </c>
      <c r="CQ469" s="29" t="n">
        <v>2.2775</v>
      </c>
      <c r="CR469" s="29" t="n">
        <v>2.2835</v>
      </c>
      <c r="CS469" s="29" t="n">
        <v>2.2915</v>
      </c>
      <c r="CT469" s="29" t="n">
        <v>2.3015</v>
      </c>
      <c r="CU469" s="29" t="n">
        <v>2.3365</v>
      </c>
      <c r="CV469" s="29" t="n">
        <v>2.4385</v>
      </c>
      <c r="CW469" s="29" t="n">
        <v>2.5315</v>
      </c>
      <c r="CX469" s="29" t="n">
        <v>2.5515</v>
      </c>
      <c r="CY469" s="29" t="n">
        <v>2.5035</v>
      </c>
      <c r="CZ469" s="29" t="n">
        <v>2.4485</v>
      </c>
      <c r="DA469" s="29" t="n">
        <v>2.4005</v>
      </c>
      <c r="DB469" s="29" t="n">
        <v>2.4055</v>
      </c>
      <c r="DC469" s="29" t="n">
        <v>2.3975</v>
      </c>
      <c r="DD469" s="29" t="n">
        <v>2.4035</v>
      </c>
      <c r="DE469" s="29" t="n">
        <v>2.4115</v>
      </c>
      <c r="DF469" s="29" t="n">
        <v>2.4215</v>
      </c>
      <c r="DG469" s="29" t="n">
        <v>2.4565</v>
      </c>
      <c r="DH469" s="29" t="n">
        <v>2.5585</v>
      </c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12.75" hidden="true" customHeight="false" outlineLevel="0" collapsed="false">
      <c r="A470" s="0" t="n">
        <f aca="false">WEEKDAY(C470,2)</f>
        <v>4</v>
      </c>
      <c r="B470" s="0" t="n">
        <f aca="false">MONTH(C470)</f>
        <v>11</v>
      </c>
      <c r="C470" s="23" t="n">
        <v>34648</v>
      </c>
      <c r="D470" s="0" t="n">
        <f aca="false">MONTH(R470)</f>
        <v>11</v>
      </c>
      <c r="E470" s="0" t="n">
        <f aca="false">YEAR(R470)</f>
        <v>1994</v>
      </c>
      <c r="F470" s="36"/>
      <c r="G470" s="24" t="n">
        <f aca="false">N470-M470</f>
        <v>0.11975</v>
      </c>
      <c r="H470" s="24" t="n">
        <f aca="false">O470-N470</f>
        <v>0.1</v>
      </c>
      <c r="I470" s="24" t="n">
        <f aca="false">O470-M470</f>
        <v>0.21975</v>
      </c>
      <c r="J470" s="25" t="n">
        <f aca="false">VLOOKUP(C470,'Nymex hist.'!A:B,2,0)</f>
        <v>1.741</v>
      </c>
      <c r="K470" s="25"/>
      <c r="L470" s="25"/>
      <c r="M470" s="27" t="n">
        <f aca="false">SUMIF($S$3:$FQ$3,$E470+1,$S470:$FQ470)/COUNTIF($S$3:$FQ$3,$E470+1)</f>
        <v>1.89225</v>
      </c>
      <c r="N470" s="27" t="n">
        <f aca="false">SUMIF($S$3:$FQ$3,$E470+2,$S470:$FQ470)/COUNTIF($S$3:$FQ$3,$E470+2)</f>
        <v>2.012</v>
      </c>
      <c r="O470" s="27" t="n">
        <f aca="false">SUMIF($S$3:$FQ$3,$E470+3,$S470:$FQ470)/COUNTIF($S$3:$FQ$3,$E470+3)</f>
        <v>2.112</v>
      </c>
      <c r="P470" s="27" t="n">
        <f aca="false">SUMIF($S$3:$FQ$3,$E470+4,$S470:$FQ470)/COUNTIF($S$3:$FQ$3,$E470+4)</f>
        <v>2.21658333333333</v>
      </c>
      <c r="Q470" s="27" t="n">
        <f aca="false">SUMIF($S$3:$FQ$3,$E470+5,$S470:$FQ470)/COUNTIF($S$3:$FQ$3,$E470+5)</f>
        <v>2.33075</v>
      </c>
      <c r="R470" s="28" t="n">
        <v>34648</v>
      </c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30"/>
      <c r="AK470" s="29"/>
      <c r="AL470" s="29"/>
      <c r="AM470" s="29"/>
      <c r="AN470" s="29"/>
      <c r="AO470" s="29" t="n">
        <v>1.741</v>
      </c>
      <c r="AP470" s="29" t="n">
        <v>1.879</v>
      </c>
      <c r="AQ470" s="29" t="n">
        <v>1.883</v>
      </c>
      <c r="AR470" s="29" t="n">
        <v>1.866</v>
      </c>
      <c r="AS470" s="29" t="n">
        <v>1.836</v>
      </c>
      <c r="AT470" s="29" t="n">
        <v>1.838</v>
      </c>
      <c r="AU470" s="29" t="n">
        <v>1.842</v>
      </c>
      <c r="AV470" s="29" t="n">
        <v>1.848</v>
      </c>
      <c r="AW470" s="29" t="n">
        <v>1.856</v>
      </c>
      <c r="AX470" s="29" t="n">
        <v>1.866</v>
      </c>
      <c r="AY470" s="29" t="n">
        <v>1.901</v>
      </c>
      <c r="AZ470" s="29" t="n">
        <v>2.001</v>
      </c>
      <c r="BA470" s="29" t="n">
        <v>2.091</v>
      </c>
      <c r="BB470" s="29" t="n">
        <v>2.111</v>
      </c>
      <c r="BC470" s="29" t="n">
        <v>2.046</v>
      </c>
      <c r="BD470" s="29" t="n">
        <v>1.991</v>
      </c>
      <c r="BE470" s="29" t="n">
        <v>1.943</v>
      </c>
      <c r="BF470" s="29" t="n">
        <v>1.948</v>
      </c>
      <c r="BG470" s="29" t="n">
        <v>1.942</v>
      </c>
      <c r="BH470" s="29" t="n">
        <v>1.948</v>
      </c>
      <c r="BI470" s="29" t="n">
        <v>1.956</v>
      </c>
      <c r="BJ470" s="29" t="n">
        <v>1.966</v>
      </c>
      <c r="BK470" s="29" t="n">
        <v>2.001</v>
      </c>
      <c r="BL470" s="29" t="n">
        <v>2.101</v>
      </c>
      <c r="BM470" s="29" t="n">
        <v>2.191</v>
      </c>
      <c r="BN470" s="29" t="n">
        <v>2.211</v>
      </c>
      <c r="BO470" s="29" t="n">
        <v>2.146</v>
      </c>
      <c r="BP470" s="29" t="n">
        <v>2.091</v>
      </c>
      <c r="BQ470" s="29" t="n">
        <v>2.043</v>
      </c>
      <c r="BR470" s="29" t="n">
        <v>2.048</v>
      </c>
      <c r="BS470" s="29" t="n">
        <v>2.042</v>
      </c>
      <c r="BT470" s="29" t="n">
        <v>2.048</v>
      </c>
      <c r="BU470" s="29" t="n">
        <v>2.056</v>
      </c>
      <c r="BV470" s="29" t="n">
        <v>2.066</v>
      </c>
      <c r="BW470" s="29" t="n">
        <v>2.101</v>
      </c>
      <c r="BX470" s="29" t="n">
        <v>2.201</v>
      </c>
      <c r="BY470" s="29" t="n">
        <v>2.291</v>
      </c>
      <c r="BZ470" s="29" t="n">
        <v>2.311</v>
      </c>
      <c r="CA470" s="29" t="n">
        <v>2.251</v>
      </c>
      <c r="CB470" s="29" t="n">
        <v>2.196</v>
      </c>
      <c r="CC470" s="29" t="n">
        <v>2.148</v>
      </c>
      <c r="CD470" s="29" t="n">
        <v>2.153</v>
      </c>
      <c r="CE470" s="29" t="n">
        <v>2.147</v>
      </c>
      <c r="CF470" s="29" t="n">
        <v>2.153</v>
      </c>
      <c r="CG470" s="29" t="n">
        <v>2.161</v>
      </c>
      <c r="CH470" s="29" t="n">
        <v>2.171</v>
      </c>
      <c r="CI470" s="29" t="n">
        <v>2.206</v>
      </c>
      <c r="CJ470" s="29" t="n">
        <v>2.306</v>
      </c>
      <c r="CK470" s="29" t="n">
        <v>2.396</v>
      </c>
      <c r="CL470" s="29" t="n">
        <v>2.416</v>
      </c>
      <c r="CM470" s="29" t="n">
        <v>2.366</v>
      </c>
      <c r="CN470" s="29" t="n">
        <v>2.311</v>
      </c>
      <c r="CO470" s="29" t="n">
        <v>2.263</v>
      </c>
      <c r="CP470" s="29" t="n">
        <v>2.268</v>
      </c>
      <c r="CQ470" s="29" t="n">
        <v>2.262</v>
      </c>
      <c r="CR470" s="29" t="n">
        <v>2.268</v>
      </c>
      <c r="CS470" s="29" t="n">
        <v>2.276</v>
      </c>
      <c r="CT470" s="29" t="n">
        <v>2.286</v>
      </c>
      <c r="CU470" s="29" t="n">
        <v>2.321</v>
      </c>
      <c r="CV470" s="29" t="n">
        <v>2.421</v>
      </c>
      <c r="CW470" s="29" t="n">
        <v>2.511</v>
      </c>
      <c r="CX470" s="29" t="n">
        <v>2.531</v>
      </c>
      <c r="CY470" s="29" t="n">
        <v>2.486</v>
      </c>
      <c r="CZ470" s="29" t="n">
        <v>2.431</v>
      </c>
      <c r="DA470" s="29" t="n">
        <v>2.383</v>
      </c>
      <c r="DB470" s="29" t="n">
        <v>2.388</v>
      </c>
      <c r="DC470" s="29" t="n">
        <v>2.382</v>
      </c>
      <c r="DD470" s="29" t="n">
        <v>2.388</v>
      </c>
      <c r="DE470" s="29" t="n">
        <v>2.396</v>
      </c>
      <c r="DF470" s="29" t="n">
        <v>2.406</v>
      </c>
      <c r="DG470" s="29" t="n">
        <v>2.441</v>
      </c>
      <c r="DH470" s="29" t="n">
        <v>2.541</v>
      </c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12.75" hidden="true" customHeight="false" outlineLevel="0" collapsed="false">
      <c r="A471" s="0" t="n">
        <f aca="false">WEEKDAY(C471,2)</f>
        <v>5</v>
      </c>
      <c r="B471" s="0" t="n">
        <f aca="false">MONTH(C471)</f>
        <v>11</v>
      </c>
      <c r="C471" s="23" t="n">
        <v>34649</v>
      </c>
      <c r="D471" s="0" t="n">
        <f aca="false">MONTH(R471)</f>
        <v>11</v>
      </c>
      <c r="E471" s="0" t="n">
        <f aca="false">YEAR(R471)</f>
        <v>1994</v>
      </c>
      <c r="F471" s="36"/>
      <c r="G471" s="24" t="n">
        <f aca="false">N471-M471</f>
        <v>0.116666666666666</v>
      </c>
      <c r="H471" s="24" t="n">
        <f aca="false">O471-N471</f>
        <v>0.100083333333334</v>
      </c>
      <c r="I471" s="24" t="n">
        <f aca="false">O471-M471</f>
        <v>0.21675</v>
      </c>
      <c r="J471" s="25" t="n">
        <f aca="false">VLOOKUP(C471,'Nymex hist.'!A:B,2,0)</f>
        <v>1.741</v>
      </c>
      <c r="K471" s="25"/>
      <c r="L471" s="25"/>
      <c r="M471" s="27" t="n">
        <f aca="false">SUMIF($S$3:$FQ$3,$E471+1,$S471:$FQ471)/COUNTIF($S$3:$FQ$3,$E471+1)</f>
        <v>1.8935</v>
      </c>
      <c r="N471" s="27" t="n">
        <f aca="false">SUMIF($S$3:$FQ$3,$E471+2,$S471:$FQ471)/COUNTIF($S$3:$FQ$3,$E471+2)</f>
        <v>2.01016666666667</v>
      </c>
      <c r="O471" s="27" t="n">
        <f aca="false">SUMIF($S$3:$FQ$3,$E471+3,$S471:$FQ471)/COUNTIF($S$3:$FQ$3,$E471+3)</f>
        <v>2.11025</v>
      </c>
      <c r="P471" s="27" t="n">
        <f aca="false">SUMIF($S$3:$FQ$3,$E471+4,$S471:$FQ471)/COUNTIF($S$3:$FQ$3,$E471+4)</f>
        <v>2.21483333333333</v>
      </c>
      <c r="Q471" s="27" t="n">
        <f aca="false">SUMIF($S$3:$FQ$3,$E471+5,$S471:$FQ471)/COUNTIF($S$3:$FQ$3,$E471+5)</f>
        <v>2.329</v>
      </c>
      <c r="R471" s="28" t="n">
        <v>34649</v>
      </c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30"/>
      <c r="AK471" s="29"/>
      <c r="AL471" s="29"/>
      <c r="AM471" s="29"/>
      <c r="AN471" s="29"/>
      <c r="AO471" s="29" t="n">
        <v>1.741</v>
      </c>
      <c r="AP471" s="29" t="n">
        <v>1.876</v>
      </c>
      <c r="AQ471" s="29" t="n">
        <v>1.886</v>
      </c>
      <c r="AR471" s="29" t="n">
        <v>1.869</v>
      </c>
      <c r="AS471" s="29" t="n">
        <v>1.839</v>
      </c>
      <c r="AT471" s="29" t="n">
        <v>1.841</v>
      </c>
      <c r="AU471" s="29" t="n">
        <v>1.845</v>
      </c>
      <c r="AV471" s="29" t="n">
        <v>1.851</v>
      </c>
      <c r="AW471" s="29" t="n">
        <v>1.859</v>
      </c>
      <c r="AX471" s="29" t="n">
        <v>1.869</v>
      </c>
      <c r="AY471" s="29" t="n">
        <v>1.904</v>
      </c>
      <c r="AZ471" s="29" t="n">
        <v>1.999</v>
      </c>
      <c r="BA471" s="29" t="n">
        <v>2.084</v>
      </c>
      <c r="BB471" s="29" t="n">
        <v>2.104</v>
      </c>
      <c r="BC471" s="29" t="n">
        <v>2.039</v>
      </c>
      <c r="BD471" s="29" t="n">
        <v>1.984</v>
      </c>
      <c r="BE471" s="29" t="n">
        <v>1.936</v>
      </c>
      <c r="BF471" s="29" t="n">
        <v>1.941</v>
      </c>
      <c r="BG471" s="29" t="n">
        <v>1.946</v>
      </c>
      <c r="BH471" s="29" t="n">
        <v>1.952</v>
      </c>
      <c r="BI471" s="29" t="n">
        <v>1.96</v>
      </c>
      <c r="BJ471" s="29" t="n">
        <v>1.97</v>
      </c>
      <c r="BK471" s="29" t="n">
        <v>2.005</v>
      </c>
      <c r="BL471" s="29" t="n">
        <v>2.1</v>
      </c>
      <c r="BM471" s="29" t="n">
        <v>2.185</v>
      </c>
      <c r="BN471" s="29" t="n">
        <v>2.205</v>
      </c>
      <c r="BO471" s="29" t="n">
        <v>2.139</v>
      </c>
      <c r="BP471" s="29" t="n">
        <v>2.084</v>
      </c>
      <c r="BQ471" s="29" t="n">
        <v>2.036</v>
      </c>
      <c r="BR471" s="29" t="n">
        <v>2.041</v>
      </c>
      <c r="BS471" s="29" t="n">
        <v>2.046</v>
      </c>
      <c r="BT471" s="29" t="n">
        <v>2.052</v>
      </c>
      <c r="BU471" s="29" t="n">
        <v>2.06</v>
      </c>
      <c r="BV471" s="29" t="n">
        <v>2.07</v>
      </c>
      <c r="BW471" s="29" t="n">
        <v>2.105</v>
      </c>
      <c r="BX471" s="29" t="n">
        <v>2.2</v>
      </c>
      <c r="BY471" s="29" t="n">
        <v>2.285</v>
      </c>
      <c r="BZ471" s="29" t="n">
        <v>2.305</v>
      </c>
      <c r="CA471" s="29" t="n">
        <v>2.244</v>
      </c>
      <c r="CB471" s="29" t="n">
        <v>2.189</v>
      </c>
      <c r="CC471" s="29" t="n">
        <v>2.141</v>
      </c>
      <c r="CD471" s="29" t="n">
        <v>2.146</v>
      </c>
      <c r="CE471" s="29" t="n">
        <v>2.151</v>
      </c>
      <c r="CF471" s="29" t="n">
        <v>2.157</v>
      </c>
      <c r="CG471" s="29" t="n">
        <v>2.165</v>
      </c>
      <c r="CH471" s="29" t="n">
        <v>2.175</v>
      </c>
      <c r="CI471" s="29" t="n">
        <v>2.21</v>
      </c>
      <c r="CJ471" s="29" t="n">
        <v>2.305</v>
      </c>
      <c r="CK471" s="29" t="n">
        <v>2.39</v>
      </c>
      <c r="CL471" s="29" t="n">
        <v>2.41</v>
      </c>
      <c r="CM471" s="29" t="n">
        <v>2.359</v>
      </c>
      <c r="CN471" s="29" t="n">
        <v>2.304</v>
      </c>
      <c r="CO471" s="29" t="n">
        <v>2.256</v>
      </c>
      <c r="CP471" s="29" t="n">
        <v>2.261</v>
      </c>
      <c r="CQ471" s="29" t="n">
        <v>2.266</v>
      </c>
      <c r="CR471" s="29" t="n">
        <v>2.272</v>
      </c>
      <c r="CS471" s="29" t="n">
        <v>2.28</v>
      </c>
      <c r="CT471" s="29" t="n">
        <v>2.29</v>
      </c>
      <c r="CU471" s="29" t="n">
        <v>2.325</v>
      </c>
      <c r="CV471" s="29" t="n">
        <v>2.42</v>
      </c>
      <c r="CW471" s="29" t="n">
        <v>2.505</v>
      </c>
      <c r="CX471" s="29" t="n">
        <v>2.525</v>
      </c>
      <c r="CY471" s="29" t="n">
        <v>2.479</v>
      </c>
      <c r="CZ471" s="29" t="n">
        <v>2.424</v>
      </c>
      <c r="DA471" s="29" t="n">
        <v>2.376</v>
      </c>
      <c r="DB471" s="29" t="n">
        <v>2.381</v>
      </c>
      <c r="DC471" s="29" t="n">
        <v>2.386</v>
      </c>
      <c r="DD471" s="29" t="n">
        <v>2.392</v>
      </c>
      <c r="DE471" s="29" t="n">
        <v>2.4</v>
      </c>
      <c r="DF471" s="29" t="n">
        <v>2.41</v>
      </c>
      <c r="DG471" s="29" t="n">
        <v>2.445</v>
      </c>
      <c r="DH471" s="29" t="n">
        <v>2.54</v>
      </c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</row>
    <row r="472" customFormat="false" ht="12.75" hidden="true" customHeight="false" outlineLevel="0" collapsed="false">
      <c r="A472" s="0" t="n">
        <f aca="false">WEEKDAY(C472,2)</f>
        <v>1</v>
      </c>
      <c r="B472" s="0" t="n">
        <f aca="false">MONTH(C472)</f>
        <v>11</v>
      </c>
      <c r="C472" s="23" t="n">
        <v>34652</v>
      </c>
      <c r="D472" s="0" t="n">
        <f aca="false">MONTH(R472)</f>
        <v>11</v>
      </c>
      <c r="E472" s="0" t="n">
        <f aca="false">YEAR(R472)</f>
        <v>1994</v>
      </c>
      <c r="F472" s="36"/>
      <c r="G472" s="24" t="n">
        <f aca="false">N472-M472</f>
        <v>0.109916666666667</v>
      </c>
      <c r="H472" s="24" t="n">
        <f aca="false">O472-N472</f>
        <v>0.0991666666666669</v>
      </c>
      <c r="I472" s="24" t="n">
        <f aca="false">O472-M472</f>
        <v>0.209083333333334</v>
      </c>
      <c r="J472" s="25" t="n">
        <f aca="false">VLOOKUP(C472,'Nymex hist.'!A:B,2,0)</f>
        <v>1.703</v>
      </c>
      <c r="K472" s="25"/>
      <c r="L472" s="25"/>
      <c r="M472" s="27" t="n">
        <f aca="false">SUMIF($S$3:$FQ$3,$E472+1,$S472:$FQ472)/COUNTIF($S$3:$FQ$3,$E472+1)</f>
        <v>1.88091666666667</v>
      </c>
      <c r="N472" s="27" t="n">
        <f aca="false">SUMIF($S$3:$FQ$3,$E472+2,$S472:$FQ472)/COUNTIF($S$3:$FQ$3,$E472+2)</f>
        <v>1.99083333333333</v>
      </c>
      <c r="O472" s="27" t="n">
        <f aca="false">SUMIF($S$3:$FQ$3,$E472+3,$S472:$FQ472)/COUNTIF($S$3:$FQ$3,$E472+3)</f>
        <v>2.09</v>
      </c>
      <c r="P472" s="27" t="n">
        <f aca="false">SUMIF($S$3:$FQ$3,$E472+4,$S472:$FQ472)/COUNTIF($S$3:$FQ$3,$E472+4)</f>
        <v>2.19458333333333</v>
      </c>
      <c r="Q472" s="27" t="n">
        <f aca="false">SUMIF($S$3:$FQ$3,$E472+5,$S472:$FQ472)/COUNTIF($S$3:$FQ$3,$E472+5)</f>
        <v>2.30875</v>
      </c>
      <c r="R472" s="28" t="n">
        <v>34652</v>
      </c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30"/>
      <c r="AK472" s="29"/>
      <c r="AL472" s="29"/>
      <c r="AM472" s="29"/>
      <c r="AN472" s="29"/>
      <c r="AO472" s="29" t="n">
        <v>1.703</v>
      </c>
      <c r="AP472" s="29" t="n">
        <v>1.858</v>
      </c>
      <c r="AQ472" s="29" t="n">
        <v>1.87</v>
      </c>
      <c r="AR472" s="29" t="n">
        <v>1.86</v>
      </c>
      <c r="AS472" s="29" t="n">
        <v>1.83</v>
      </c>
      <c r="AT472" s="29" t="n">
        <v>1.832</v>
      </c>
      <c r="AU472" s="29" t="n">
        <v>1.837</v>
      </c>
      <c r="AV472" s="29" t="n">
        <v>1.842</v>
      </c>
      <c r="AW472" s="29" t="n">
        <v>1.847</v>
      </c>
      <c r="AX472" s="29" t="n">
        <v>1.854</v>
      </c>
      <c r="AY472" s="29" t="n">
        <v>1.889</v>
      </c>
      <c r="AZ472" s="29" t="n">
        <v>1.981</v>
      </c>
      <c r="BA472" s="29" t="n">
        <v>2.071</v>
      </c>
      <c r="BB472" s="29" t="n">
        <v>2.091</v>
      </c>
      <c r="BC472" s="29" t="n">
        <v>2.026</v>
      </c>
      <c r="BD472" s="29" t="n">
        <v>1.971</v>
      </c>
      <c r="BE472" s="29" t="n">
        <v>1.923</v>
      </c>
      <c r="BF472" s="29" t="n">
        <v>1.928</v>
      </c>
      <c r="BG472" s="29" t="n">
        <v>1.927</v>
      </c>
      <c r="BH472" s="29" t="n">
        <v>1.932</v>
      </c>
      <c r="BI472" s="29" t="n">
        <v>1.937</v>
      </c>
      <c r="BJ472" s="29" t="n">
        <v>1.944</v>
      </c>
      <c r="BK472" s="29" t="n">
        <v>1.979</v>
      </c>
      <c r="BL472" s="29" t="n">
        <v>2.071</v>
      </c>
      <c r="BM472" s="29" t="n">
        <v>2.161</v>
      </c>
      <c r="BN472" s="29" t="n">
        <v>2.181</v>
      </c>
      <c r="BO472" s="29" t="n">
        <v>2.126</v>
      </c>
      <c r="BP472" s="29" t="n">
        <v>2.071</v>
      </c>
      <c r="BQ472" s="29" t="n">
        <v>2.023</v>
      </c>
      <c r="BR472" s="29" t="n">
        <v>2.028</v>
      </c>
      <c r="BS472" s="29" t="n">
        <v>2.027</v>
      </c>
      <c r="BT472" s="29" t="n">
        <v>2.032</v>
      </c>
      <c r="BU472" s="29" t="n">
        <v>2.037</v>
      </c>
      <c r="BV472" s="29" t="n">
        <v>2.044</v>
      </c>
      <c r="BW472" s="29" t="n">
        <v>2.079</v>
      </c>
      <c r="BX472" s="29" t="n">
        <v>2.171</v>
      </c>
      <c r="BY472" s="29" t="n">
        <v>2.261</v>
      </c>
      <c r="BZ472" s="29" t="n">
        <v>2.281</v>
      </c>
      <c r="CA472" s="29" t="n">
        <v>2.231</v>
      </c>
      <c r="CB472" s="29" t="n">
        <v>2.176</v>
      </c>
      <c r="CC472" s="29" t="n">
        <v>2.128</v>
      </c>
      <c r="CD472" s="29" t="n">
        <v>2.133</v>
      </c>
      <c r="CE472" s="29" t="n">
        <v>2.132</v>
      </c>
      <c r="CF472" s="29" t="n">
        <v>2.137</v>
      </c>
      <c r="CG472" s="29" t="n">
        <v>2.142</v>
      </c>
      <c r="CH472" s="29" t="n">
        <v>2.149</v>
      </c>
      <c r="CI472" s="29" t="n">
        <v>2.184</v>
      </c>
      <c r="CJ472" s="29" t="n">
        <v>2.276</v>
      </c>
      <c r="CK472" s="29" t="n">
        <v>2.366</v>
      </c>
      <c r="CL472" s="29" t="n">
        <v>2.386</v>
      </c>
      <c r="CM472" s="29" t="n">
        <v>2.346</v>
      </c>
      <c r="CN472" s="29" t="n">
        <v>2.291</v>
      </c>
      <c r="CO472" s="29" t="n">
        <v>2.243</v>
      </c>
      <c r="CP472" s="29" t="n">
        <v>2.248</v>
      </c>
      <c r="CQ472" s="29" t="n">
        <v>2.247</v>
      </c>
      <c r="CR472" s="29" t="n">
        <v>2.252</v>
      </c>
      <c r="CS472" s="29" t="n">
        <v>2.257</v>
      </c>
      <c r="CT472" s="29" t="n">
        <v>2.264</v>
      </c>
      <c r="CU472" s="29" t="n">
        <v>2.299</v>
      </c>
      <c r="CV472" s="29" t="n">
        <v>2.391</v>
      </c>
      <c r="CW472" s="29" t="n">
        <v>2.481</v>
      </c>
      <c r="CX472" s="29" t="n">
        <v>2.501</v>
      </c>
      <c r="CY472" s="29" t="n">
        <v>2.466</v>
      </c>
      <c r="CZ472" s="29" t="n">
        <v>2.411</v>
      </c>
      <c r="DA472" s="29" t="n">
        <v>2.363</v>
      </c>
      <c r="DB472" s="29" t="n">
        <v>2.368</v>
      </c>
      <c r="DC472" s="29" t="n">
        <v>2.367</v>
      </c>
      <c r="DD472" s="29" t="n">
        <v>2.372</v>
      </c>
      <c r="DE472" s="29" t="n">
        <v>2.377</v>
      </c>
      <c r="DF472" s="29" t="n">
        <v>2.384</v>
      </c>
      <c r="DG472" s="29" t="n">
        <v>2.419</v>
      </c>
      <c r="DH472" s="29" t="n">
        <v>2.511</v>
      </c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12.75" hidden="true" customHeight="false" outlineLevel="0" collapsed="false">
      <c r="A473" s="0" t="n">
        <f aca="false">WEEKDAY(C473,2)</f>
        <v>2</v>
      </c>
      <c r="B473" s="0" t="n">
        <f aca="false">MONTH(C473)</f>
        <v>11</v>
      </c>
      <c r="C473" s="23" t="n">
        <v>34653</v>
      </c>
      <c r="D473" s="0" t="n">
        <f aca="false">MONTH(R473)</f>
        <v>11</v>
      </c>
      <c r="E473" s="0" t="n">
        <f aca="false">YEAR(R473)</f>
        <v>1994</v>
      </c>
      <c r="F473" s="36"/>
      <c r="G473" s="24" t="n">
        <f aca="false">N473-M473</f>
        <v>0.104666666666667</v>
      </c>
      <c r="H473" s="24" t="n">
        <f aca="false">O473-N473</f>
        <v>0.0996666666666668</v>
      </c>
      <c r="I473" s="24" t="n">
        <f aca="false">O473-M473</f>
        <v>0.204333333333333</v>
      </c>
      <c r="J473" s="25" t="n">
        <f aca="false">VLOOKUP(C473,'Nymex hist.'!A:B,2,0)</f>
        <v>1.735</v>
      </c>
      <c r="K473" s="25"/>
      <c r="L473" s="25"/>
      <c r="M473" s="27" t="n">
        <f aca="false">SUMIF($S$3:$FQ$3,$E473+1,$S473:$FQ473)/COUNTIF($S$3:$FQ$3,$E473+1)</f>
        <v>1.89158333333333</v>
      </c>
      <c r="N473" s="27" t="n">
        <f aca="false">SUMIF($S$3:$FQ$3,$E473+2,$S473:$FQ473)/COUNTIF($S$3:$FQ$3,$E473+2)</f>
        <v>1.99625</v>
      </c>
      <c r="O473" s="27" t="n">
        <f aca="false">SUMIF($S$3:$FQ$3,$E473+3,$S473:$FQ473)/COUNTIF($S$3:$FQ$3,$E473+3)</f>
        <v>2.09591666666667</v>
      </c>
      <c r="P473" s="27" t="n">
        <f aca="false">SUMIF($S$3:$FQ$3,$E473+4,$S473:$FQ473)/COUNTIF($S$3:$FQ$3,$E473+4)</f>
        <v>2.2005</v>
      </c>
      <c r="Q473" s="27" t="n">
        <f aca="false">SUMIF($S$3:$FQ$3,$E473+5,$S473:$FQ473)/COUNTIF($S$3:$FQ$3,$E473+5)</f>
        <v>2.31466666666667</v>
      </c>
      <c r="R473" s="28" t="n">
        <v>34653</v>
      </c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30"/>
      <c r="AK473" s="29"/>
      <c r="AL473" s="29"/>
      <c r="AM473" s="29"/>
      <c r="AN473" s="29"/>
      <c r="AO473" s="29" t="n">
        <v>1.735</v>
      </c>
      <c r="AP473" s="29" t="n">
        <v>1.907</v>
      </c>
      <c r="AQ473" s="29" t="n">
        <v>1.895</v>
      </c>
      <c r="AR473" s="29" t="n">
        <v>1.877</v>
      </c>
      <c r="AS473" s="29" t="n">
        <v>1.837</v>
      </c>
      <c r="AT473" s="29" t="n">
        <v>1.837</v>
      </c>
      <c r="AU473" s="29" t="n">
        <v>1.842</v>
      </c>
      <c r="AV473" s="29" t="n">
        <v>1.847</v>
      </c>
      <c r="AW473" s="29" t="n">
        <v>1.852</v>
      </c>
      <c r="AX473" s="29" t="n">
        <v>1.859</v>
      </c>
      <c r="AY473" s="29" t="n">
        <v>1.894</v>
      </c>
      <c r="AZ473" s="29" t="n">
        <v>1.986</v>
      </c>
      <c r="BA473" s="29" t="n">
        <v>2.066</v>
      </c>
      <c r="BB473" s="29" t="n">
        <v>2.091</v>
      </c>
      <c r="BC473" s="29" t="n">
        <v>2.026</v>
      </c>
      <c r="BD473" s="29" t="n">
        <v>1.971</v>
      </c>
      <c r="BE473" s="29" t="n">
        <v>1.923</v>
      </c>
      <c r="BF473" s="29" t="n">
        <v>1.926</v>
      </c>
      <c r="BG473" s="29" t="n">
        <v>1.938</v>
      </c>
      <c r="BH473" s="29" t="n">
        <v>1.943</v>
      </c>
      <c r="BI473" s="29" t="n">
        <v>1.948</v>
      </c>
      <c r="BJ473" s="29" t="n">
        <v>1.955</v>
      </c>
      <c r="BK473" s="29" t="n">
        <v>1.99</v>
      </c>
      <c r="BL473" s="29" t="n">
        <v>2.082</v>
      </c>
      <c r="BM473" s="29" t="n">
        <v>2.162</v>
      </c>
      <c r="BN473" s="29" t="n">
        <v>2.187</v>
      </c>
      <c r="BO473" s="29" t="n">
        <v>2.126</v>
      </c>
      <c r="BP473" s="29" t="n">
        <v>2.071</v>
      </c>
      <c r="BQ473" s="29" t="n">
        <v>2.023</v>
      </c>
      <c r="BR473" s="29" t="n">
        <v>2.026</v>
      </c>
      <c r="BS473" s="29" t="n">
        <v>2.038</v>
      </c>
      <c r="BT473" s="29" t="n">
        <v>2.043</v>
      </c>
      <c r="BU473" s="29" t="n">
        <v>2.048</v>
      </c>
      <c r="BV473" s="29" t="n">
        <v>2.055</v>
      </c>
      <c r="BW473" s="29" t="n">
        <v>2.09</v>
      </c>
      <c r="BX473" s="29" t="n">
        <v>2.182</v>
      </c>
      <c r="BY473" s="29" t="n">
        <v>2.262</v>
      </c>
      <c r="BZ473" s="29" t="n">
        <v>2.287</v>
      </c>
      <c r="CA473" s="29" t="n">
        <v>2.231</v>
      </c>
      <c r="CB473" s="29" t="n">
        <v>2.176</v>
      </c>
      <c r="CC473" s="29" t="n">
        <v>2.128</v>
      </c>
      <c r="CD473" s="29" t="n">
        <v>2.131</v>
      </c>
      <c r="CE473" s="29" t="n">
        <v>2.143</v>
      </c>
      <c r="CF473" s="29" t="n">
        <v>2.148</v>
      </c>
      <c r="CG473" s="29" t="n">
        <v>2.153</v>
      </c>
      <c r="CH473" s="29" t="n">
        <v>2.16</v>
      </c>
      <c r="CI473" s="29" t="n">
        <v>2.195</v>
      </c>
      <c r="CJ473" s="29" t="n">
        <v>2.287</v>
      </c>
      <c r="CK473" s="29" t="n">
        <v>2.367</v>
      </c>
      <c r="CL473" s="29" t="n">
        <v>2.392</v>
      </c>
      <c r="CM473" s="29" t="n">
        <v>2.346</v>
      </c>
      <c r="CN473" s="29" t="n">
        <v>2.291</v>
      </c>
      <c r="CO473" s="29" t="n">
        <v>2.243</v>
      </c>
      <c r="CP473" s="29" t="n">
        <v>2.246</v>
      </c>
      <c r="CQ473" s="29" t="n">
        <v>2.258</v>
      </c>
      <c r="CR473" s="29" t="n">
        <v>2.263</v>
      </c>
      <c r="CS473" s="29" t="n">
        <v>2.268</v>
      </c>
      <c r="CT473" s="29" t="n">
        <v>2.275</v>
      </c>
      <c r="CU473" s="29" t="n">
        <v>2.31</v>
      </c>
      <c r="CV473" s="29" t="n">
        <v>2.402</v>
      </c>
      <c r="CW473" s="29" t="n">
        <v>2.482</v>
      </c>
      <c r="CX473" s="29" t="n">
        <v>2.507</v>
      </c>
      <c r="CY473" s="29" t="n">
        <v>2.466</v>
      </c>
      <c r="CZ473" s="29" t="n">
        <v>2.411</v>
      </c>
      <c r="DA473" s="29" t="n">
        <v>2.363</v>
      </c>
      <c r="DB473" s="29" t="n">
        <v>2.366</v>
      </c>
      <c r="DC473" s="29" t="n">
        <v>2.378</v>
      </c>
      <c r="DD473" s="29" t="n">
        <v>2.383</v>
      </c>
      <c r="DE473" s="29" t="n">
        <v>2.388</v>
      </c>
      <c r="DF473" s="29" t="n">
        <v>2.395</v>
      </c>
      <c r="DG473" s="29" t="n">
        <v>2.43</v>
      </c>
      <c r="DH473" s="29" t="n">
        <v>2.522</v>
      </c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12.75" hidden="true" customHeight="false" outlineLevel="0" collapsed="false">
      <c r="A474" s="0" t="n">
        <f aca="false">WEEKDAY(C474,2)</f>
        <v>3</v>
      </c>
      <c r="B474" s="0" t="n">
        <f aca="false">MONTH(C474)</f>
        <v>11</v>
      </c>
      <c r="C474" s="23" t="n">
        <v>34654</v>
      </c>
      <c r="D474" s="0" t="n">
        <f aca="false">MONTH(R474)</f>
        <v>11</v>
      </c>
      <c r="E474" s="0" t="n">
        <f aca="false">YEAR(R474)</f>
        <v>1994</v>
      </c>
      <c r="F474" s="36"/>
      <c r="G474" s="24" t="n">
        <f aca="false">N474-M474</f>
        <v>0.11</v>
      </c>
      <c r="H474" s="24" t="n">
        <f aca="false">O474-N474</f>
        <v>0.0994166666666665</v>
      </c>
      <c r="I474" s="24" t="n">
        <f aca="false">O474-M474</f>
        <v>0.209416666666667</v>
      </c>
      <c r="J474" s="25" t="n">
        <f aca="false">VLOOKUP(C474,'Nymex hist.'!A:B,2,0)</f>
        <v>1.659</v>
      </c>
      <c r="K474" s="25"/>
      <c r="L474" s="25"/>
      <c r="M474" s="27" t="n">
        <f aca="false">SUMIF($S$3:$FQ$3,$E474+1,$S474:$FQ474)/COUNTIF($S$3:$FQ$3,$E474+1)</f>
        <v>1.8515</v>
      </c>
      <c r="N474" s="27" t="n">
        <f aca="false">SUMIF($S$3:$FQ$3,$E474+2,$S474:$FQ474)/COUNTIF($S$3:$FQ$3,$E474+2)</f>
        <v>1.9615</v>
      </c>
      <c r="O474" s="27" t="n">
        <f aca="false">SUMIF($S$3:$FQ$3,$E474+3,$S474:$FQ474)/COUNTIF($S$3:$FQ$3,$E474+3)</f>
        <v>2.06091666666667</v>
      </c>
      <c r="P474" s="27" t="n">
        <f aca="false">SUMIF($S$3:$FQ$3,$E474+4,$S474:$FQ474)/COUNTIF($S$3:$FQ$3,$E474+4)</f>
        <v>2.1655</v>
      </c>
      <c r="Q474" s="27" t="n">
        <f aca="false">SUMIF($S$3:$FQ$3,$E474+5,$S474:$FQ474)/COUNTIF($S$3:$FQ$3,$E474+5)</f>
        <v>2.27966666666667</v>
      </c>
      <c r="R474" s="28" t="n">
        <v>34654</v>
      </c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30"/>
      <c r="AK474" s="29"/>
      <c r="AL474" s="29"/>
      <c r="AM474" s="29"/>
      <c r="AN474" s="29"/>
      <c r="AO474" s="29" t="n">
        <v>1.659</v>
      </c>
      <c r="AP474" s="29" t="n">
        <v>1.833</v>
      </c>
      <c r="AQ474" s="29" t="n">
        <v>1.834</v>
      </c>
      <c r="AR474" s="29" t="n">
        <v>1.834</v>
      </c>
      <c r="AS474" s="29" t="n">
        <v>1.799</v>
      </c>
      <c r="AT474" s="29" t="n">
        <v>1.803</v>
      </c>
      <c r="AU474" s="29" t="n">
        <v>1.809</v>
      </c>
      <c r="AV474" s="29" t="n">
        <v>1.814</v>
      </c>
      <c r="AW474" s="29" t="n">
        <v>1.819</v>
      </c>
      <c r="AX474" s="29" t="n">
        <v>1.826</v>
      </c>
      <c r="AY474" s="29" t="n">
        <v>1.861</v>
      </c>
      <c r="AZ474" s="29" t="n">
        <v>1.953</v>
      </c>
      <c r="BA474" s="29" t="n">
        <v>2.033</v>
      </c>
      <c r="BB474" s="29" t="n">
        <v>2.058</v>
      </c>
      <c r="BC474" s="29" t="n">
        <v>1.993</v>
      </c>
      <c r="BD474" s="29" t="n">
        <v>1.938</v>
      </c>
      <c r="BE474" s="29" t="n">
        <v>1.89</v>
      </c>
      <c r="BF474" s="29" t="n">
        <v>1.893</v>
      </c>
      <c r="BG474" s="29" t="n">
        <v>1.902</v>
      </c>
      <c r="BH474" s="29" t="n">
        <v>1.907</v>
      </c>
      <c r="BI474" s="29" t="n">
        <v>1.912</v>
      </c>
      <c r="BJ474" s="29" t="n">
        <v>1.919</v>
      </c>
      <c r="BK474" s="29" t="n">
        <v>1.954</v>
      </c>
      <c r="BL474" s="29" t="n">
        <v>2.046</v>
      </c>
      <c r="BM474" s="29" t="n">
        <v>2.126</v>
      </c>
      <c r="BN474" s="29" t="n">
        <v>2.151</v>
      </c>
      <c r="BO474" s="29" t="n">
        <v>2.093</v>
      </c>
      <c r="BP474" s="29" t="n">
        <v>2.038</v>
      </c>
      <c r="BQ474" s="29" t="n">
        <v>1.99</v>
      </c>
      <c r="BR474" s="29" t="n">
        <v>1.993</v>
      </c>
      <c r="BS474" s="29" t="n">
        <v>2.002</v>
      </c>
      <c r="BT474" s="29" t="n">
        <v>2.007</v>
      </c>
      <c r="BU474" s="29" t="n">
        <v>2.012</v>
      </c>
      <c r="BV474" s="29" t="n">
        <v>2.019</v>
      </c>
      <c r="BW474" s="29" t="n">
        <v>2.054</v>
      </c>
      <c r="BX474" s="29" t="n">
        <v>2.146</v>
      </c>
      <c r="BY474" s="29" t="n">
        <v>2.226</v>
      </c>
      <c r="BZ474" s="29" t="n">
        <v>2.251</v>
      </c>
      <c r="CA474" s="29" t="n">
        <v>2.198</v>
      </c>
      <c r="CB474" s="29" t="n">
        <v>2.143</v>
      </c>
      <c r="CC474" s="29" t="n">
        <v>2.095</v>
      </c>
      <c r="CD474" s="29" t="n">
        <v>2.098</v>
      </c>
      <c r="CE474" s="29" t="n">
        <v>2.107</v>
      </c>
      <c r="CF474" s="29" t="n">
        <v>2.112</v>
      </c>
      <c r="CG474" s="29" t="n">
        <v>2.117</v>
      </c>
      <c r="CH474" s="29" t="n">
        <v>2.124</v>
      </c>
      <c r="CI474" s="29" t="n">
        <v>2.159</v>
      </c>
      <c r="CJ474" s="29" t="n">
        <v>2.251</v>
      </c>
      <c r="CK474" s="29" t="n">
        <v>2.331</v>
      </c>
      <c r="CL474" s="29" t="n">
        <v>2.356</v>
      </c>
      <c r="CM474" s="29" t="n">
        <v>2.313</v>
      </c>
      <c r="CN474" s="29" t="n">
        <v>2.258</v>
      </c>
      <c r="CO474" s="29" t="n">
        <v>2.21</v>
      </c>
      <c r="CP474" s="29" t="n">
        <v>2.213</v>
      </c>
      <c r="CQ474" s="29" t="n">
        <v>2.222</v>
      </c>
      <c r="CR474" s="29" t="n">
        <v>2.227</v>
      </c>
      <c r="CS474" s="29" t="n">
        <v>2.232</v>
      </c>
      <c r="CT474" s="29" t="n">
        <v>2.239</v>
      </c>
      <c r="CU474" s="29" t="n">
        <v>2.274</v>
      </c>
      <c r="CV474" s="29" t="n">
        <v>2.366</v>
      </c>
      <c r="CW474" s="29" t="n">
        <v>2.446</v>
      </c>
      <c r="CX474" s="29" t="n">
        <v>2.471</v>
      </c>
      <c r="CY474" s="29" t="n">
        <v>2.433</v>
      </c>
      <c r="CZ474" s="29" t="n">
        <v>2.378</v>
      </c>
      <c r="DA474" s="29" t="n">
        <v>2.33</v>
      </c>
      <c r="DB474" s="29" t="n">
        <v>2.333</v>
      </c>
      <c r="DC474" s="29" t="n">
        <v>2.342</v>
      </c>
      <c r="DD474" s="29" t="n">
        <v>2.347</v>
      </c>
      <c r="DE474" s="29" t="n">
        <v>2.352</v>
      </c>
      <c r="DF474" s="29" t="n">
        <v>2.359</v>
      </c>
      <c r="DG474" s="29" t="n">
        <v>2.394</v>
      </c>
      <c r="DH474" s="29" t="n">
        <v>2.486</v>
      </c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12.75" hidden="true" customHeight="false" outlineLevel="0" collapsed="false">
      <c r="A475" s="0" t="n">
        <f aca="false">WEEKDAY(C475,2)</f>
        <v>4</v>
      </c>
      <c r="B475" s="0" t="n">
        <f aca="false">MONTH(C475)</f>
        <v>11</v>
      </c>
      <c r="C475" s="23" t="n">
        <v>34655</v>
      </c>
      <c r="D475" s="0" t="n">
        <f aca="false">MONTH(R475)</f>
        <v>11</v>
      </c>
      <c r="E475" s="0" t="n">
        <f aca="false">YEAR(R475)</f>
        <v>1994</v>
      </c>
      <c r="F475" s="36"/>
      <c r="G475" s="24" t="n">
        <f aca="false">N475-M475</f>
        <v>0.1145</v>
      </c>
      <c r="H475" s="24" t="n">
        <f aca="false">O475-N475</f>
        <v>0.099666666666667</v>
      </c>
      <c r="I475" s="24" t="n">
        <f aca="false">O475-M475</f>
        <v>0.214166666666667</v>
      </c>
      <c r="J475" s="25" t="n">
        <f aca="false">VLOOKUP(C475,'Nymex hist.'!A:B,2,0)</f>
        <v>1.618</v>
      </c>
      <c r="K475" s="25"/>
      <c r="L475" s="25"/>
      <c r="M475" s="27" t="n">
        <f aca="false">SUMIF($S$3:$FQ$3,$E475+1,$S475:$FQ475)/COUNTIF($S$3:$FQ$3,$E475+1)</f>
        <v>1.83216666666667</v>
      </c>
      <c r="N475" s="27" t="n">
        <f aca="false">SUMIF($S$3:$FQ$3,$E475+2,$S475:$FQ475)/COUNTIF($S$3:$FQ$3,$E475+2)</f>
        <v>1.94666666666667</v>
      </c>
      <c r="O475" s="27" t="n">
        <f aca="false">SUMIF($S$3:$FQ$3,$E475+3,$S475:$FQ475)/COUNTIF($S$3:$FQ$3,$E475+3)</f>
        <v>2.04633333333333</v>
      </c>
      <c r="P475" s="27" t="n">
        <f aca="false">SUMIF($S$3:$FQ$3,$E475+4,$S475:$FQ475)/COUNTIF($S$3:$FQ$3,$E475+4)</f>
        <v>2.15091666666667</v>
      </c>
      <c r="Q475" s="27" t="n">
        <f aca="false">SUMIF($S$3:$FQ$3,$E475+5,$S475:$FQ475)/COUNTIF($S$3:$FQ$3,$E475+5)</f>
        <v>2.26508333333333</v>
      </c>
      <c r="R475" s="28" t="n">
        <v>34655</v>
      </c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30"/>
      <c r="AK475" s="29"/>
      <c r="AL475" s="29"/>
      <c r="AM475" s="29"/>
      <c r="AN475" s="29"/>
      <c r="AO475" s="29" t="n">
        <v>1.618</v>
      </c>
      <c r="AP475" s="29" t="n">
        <v>1.789</v>
      </c>
      <c r="AQ475" s="29" t="n">
        <v>1.808</v>
      </c>
      <c r="AR475" s="29" t="n">
        <v>1.808</v>
      </c>
      <c r="AS475" s="29" t="n">
        <v>1.783</v>
      </c>
      <c r="AT475" s="29" t="n">
        <v>1.788</v>
      </c>
      <c r="AU475" s="29" t="n">
        <v>1.794</v>
      </c>
      <c r="AV475" s="29" t="n">
        <v>1.799</v>
      </c>
      <c r="AW475" s="29" t="n">
        <v>1.804</v>
      </c>
      <c r="AX475" s="29" t="n">
        <v>1.811</v>
      </c>
      <c r="AY475" s="29" t="n">
        <v>1.846</v>
      </c>
      <c r="AZ475" s="29" t="n">
        <v>1.938</v>
      </c>
      <c r="BA475" s="29" t="n">
        <v>2.018</v>
      </c>
      <c r="BB475" s="29" t="n">
        <v>2.04</v>
      </c>
      <c r="BC475" s="29" t="n">
        <v>1.974</v>
      </c>
      <c r="BD475" s="29" t="n">
        <v>1.919</v>
      </c>
      <c r="BE475" s="29" t="n">
        <v>1.871</v>
      </c>
      <c r="BF475" s="29" t="n">
        <v>1.874</v>
      </c>
      <c r="BG475" s="29" t="n">
        <v>1.89</v>
      </c>
      <c r="BH475" s="29" t="n">
        <v>1.895</v>
      </c>
      <c r="BI475" s="29" t="n">
        <v>1.9</v>
      </c>
      <c r="BJ475" s="29" t="n">
        <v>1.907</v>
      </c>
      <c r="BK475" s="29" t="n">
        <v>1.942</v>
      </c>
      <c r="BL475" s="29" t="n">
        <v>2.034</v>
      </c>
      <c r="BM475" s="29" t="n">
        <v>2.114</v>
      </c>
      <c r="BN475" s="29" t="n">
        <v>2.136</v>
      </c>
      <c r="BO475" s="29" t="n">
        <v>2.074</v>
      </c>
      <c r="BP475" s="29" t="n">
        <v>2.019</v>
      </c>
      <c r="BQ475" s="29" t="n">
        <v>1.971</v>
      </c>
      <c r="BR475" s="29" t="n">
        <v>1.974</v>
      </c>
      <c r="BS475" s="29" t="n">
        <v>1.99</v>
      </c>
      <c r="BT475" s="29" t="n">
        <v>1.995</v>
      </c>
      <c r="BU475" s="29" t="n">
        <v>2</v>
      </c>
      <c r="BV475" s="29" t="n">
        <v>2.007</v>
      </c>
      <c r="BW475" s="29" t="n">
        <v>2.042</v>
      </c>
      <c r="BX475" s="29" t="n">
        <v>2.134</v>
      </c>
      <c r="BY475" s="29" t="n">
        <v>2.214</v>
      </c>
      <c r="BZ475" s="29" t="n">
        <v>2.236</v>
      </c>
      <c r="CA475" s="29" t="n">
        <v>2.179</v>
      </c>
      <c r="CB475" s="29" t="n">
        <v>2.124</v>
      </c>
      <c r="CC475" s="29" t="n">
        <v>2.076</v>
      </c>
      <c r="CD475" s="29" t="n">
        <v>2.079</v>
      </c>
      <c r="CE475" s="29" t="n">
        <v>2.095</v>
      </c>
      <c r="CF475" s="29" t="n">
        <v>2.1</v>
      </c>
      <c r="CG475" s="29" t="n">
        <v>2.105</v>
      </c>
      <c r="CH475" s="29" t="n">
        <v>2.112</v>
      </c>
      <c r="CI475" s="29" t="n">
        <v>2.147</v>
      </c>
      <c r="CJ475" s="29" t="n">
        <v>2.239</v>
      </c>
      <c r="CK475" s="29" t="n">
        <v>2.319</v>
      </c>
      <c r="CL475" s="29" t="n">
        <v>2.341</v>
      </c>
      <c r="CM475" s="29" t="n">
        <v>2.294</v>
      </c>
      <c r="CN475" s="29" t="n">
        <v>2.239</v>
      </c>
      <c r="CO475" s="29" t="n">
        <v>2.191</v>
      </c>
      <c r="CP475" s="29" t="n">
        <v>2.194</v>
      </c>
      <c r="CQ475" s="29" t="n">
        <v>2.21</v>
      </c>
      <c r="CR475" s="29" t="n">
        <v>2.215</v>
      </c>
      <c r="CS475" s="29" t="n">
        <v>2.22</v>
      </c>
      <c r="CT475" s="29" t="n">
        <v>2.227</v>
      </c>
      <c r="CU475" s="29" t="n">
        <v>2.262</v>
      </c>
      <c r="CV475" s="29" t="n">
        <v>2.354</v>
      </c>
      <c r="CW475" s="29" t="n">
        <v>2.434</v>
      </c>
      <c r="CX475" s="29" t="n">
        <v>2.456</v>
      </c>
      <c r="CY475" s="29" t="n">
        <v>2.414</v>
      </c>
      <c r="CZ475" s="29" t="n">
        <v>2.359</v>
      </c>
      <c r="DA475" s="29" t="n">
        <v>2.311</v>
      </c>
      <c r="DB475" s="29" t="n">
        <v>2.314</v>
      </c>
      <c r="DC475" s="29" t="n">
        <v>2.33</v>
      </c>
      <c r="DD475" s="29" t="n">
        <v>2.335</v>
      </c>
      <c r="DE475" s="29" t="n">
        <v>2.34</v>
      </c>
      <c r="DF475" s="29" t="n">
        <v>2.347</v>
      </c>
      <c r="DG475" s="29" t="n">
        <v>2.382</v>
      </c>
      <c r="DH475" s="29" t="n">
        <v>2.474</v>
      </c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12.75" hidden="true" customHeight="false" outlineLevel="0" collapsed="false">
      <c r="A476" s="0" t="n">
        <f aca="false">WEEKDAY(C476,2)</f>
        <v>5</v>
      </c>
      <c r="B476" s="0" t="n">
        <f aca="false">MONTH(C476)</f>
        <v>11</v>
      </c>
      <c r="C476" s="23" t="n">
        <v>34656</v>
      </c>
      <c r="D476" s="0" t="n">
        <f aca="false">MONTH(R476)</f>
        <v>11</v>
      </c>
      <c r="E476" s="0" t="n">
        <f aca="false">YEAR(R476)</f>
        <v>1994</v>
      </c>
      <c r="F476" s="36"/>
      <c r="G476" s="24" t="n">
        <f aca="false">N476-M476</f>
        <v>0.109833333333333</v>
      </c>
      <c r="H476" s="24" t="n">
        <f aca="false">O476-N476</f>
        <v>0.0997499999999998</v>
      </c>
      <c r="I476" s="24" t="n">
        <f aca="false">O476-M476</f>
        <v>0.209583333333333</v>
      </c>
      <c r="J476" s="25" t="n">
        <f aca="false">VLOOKUP(C476,'Nymex hist.'!A:B,2,0)</f>
        <v>1.685</v>
      </c>
      <c r="K476" s="25"/>
      <c r="L476" s="25"/>
      <c r="M476" s="27" t="n">
        <f aca="false">SUMIF($S$3:$FQ$3,$E476+1,$S476:$FQ476)/COUNTIF($S$3:$FQ$3,$E476+1)</f>
        <v>1.85675</v>
      </c>
      <c r="N476" s="27" t="n">
        <f aca="false">SUMIF($S$3:$FQ$3,$E476+2,$S476:$FQ476)/COUNTIF($S$3:$FQ$3,$E476+2)</f>
        <v>1.96658333333333</v>
      </c>
      <c r="O476" s="27" t="n">
        <f aca="false">SUMIF($S$3:$FQ$3,$E476+3,$S476:$FQ476)/COUNTIF($S$3:$FQ$3,$E476+3)</f>
        <v>2.06633333333333</v>
      </c>
      <c r="P476" s="27" t="n">
        <f aca="false">SUMIF($S$3:$FQ$3,$E476+4,$S476:$FQ476)/COUNTIF($S$3:$FQ$3,$E476+4)</f>
        <v>2.17091666666667</v>
      </c>
      <c r="Q476" s="27" t="n">
        <f aca="false">SUMIF($S$3:$FQ$3,$E476+5,$S476:$FQ476)/COUNTIF($S$3:$FQ$3,$E476+5)</f>
        <v>2.28508333333333</v>
      </c>
      <c r="R476" s="28" t="n">
        <v>34656</v>
      </c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30"/>
      <c r="AK476" s="29"/>
      <c r="AL476" s="29"/>
      <c r="AM476" s="29"/>
      <c r="AN476" s="29"/>
      <c r="AO476" s="29" t="n">
        <v>1.685</v>
      </c>
      <c r="AP476" s="29" t="n">
        <v>1.841</v>
      </c>
      <c r="AQ476" s="29" t="n">
        <v>1.843</v>
      </c>
      <c r="AR476" s="29" t="n">
        <v>1.838</v>
      </c>
      <c r="AS476" s="29" t="n">
        <v>1.804</v>
      </c>
      <c r="AT476" s="29" t="n">
        <v>1.807</v>
      </c>
      <c r="AU476" s="29" t="n">
        <v>1.812</v>
      </c>
      <c r="AV476" s="29" t="n">
        <v>1.817</v>
      </c>
      <c r="AW476" s="29" t="n">
        <v>1.822</v>
      </c>
      <c r="AX476" s="29" t="n">
        <v>1.831</v>
      </c>
      <c r="AY476" s="29" t="n">
        <v>1.866</v>
      </c>
      <c r="AZ476" s="29" t="n">
        <v>1.96</v>
      </c>
      <c r="BA476" s="29" t="n">
        <v>2.04</v>
      </c>
      <c r="BB476" s="29" t="n">
        <v>2.062</v>
      </c>
      <c r="BC476" s="29" t="n">
        <v>1.992</v>
      </c>
      <c r="BD476" s="29" t="n">
        <v>1.937</v>
      </c>
      <c r="BE476" s="29" t="n">
        <v>1.889</v>
      </c>
      <c r="BF476" s="29" t="n">
        <v>1.892</v>
      </c>
      <c r="BG476" s="29" t="n">
        <v>1.909</v>
      </c>
      <c r="BH476" s="29" t="n">
        <v>1.914</v>
      </c>
      <c r="BI476" s="29" t="n">
        <v>1.919</v>
      </c>
      <c r="BJ476" s="29" t="n">
        <v>1.928</v>
      </c>
      <c r="BK476" s="29" t="n">
        <v>1.963</v>
      </c>
      <c r="BL476" s="29" t="n">
        <v>2.057</v>
      </c>
      <c r="BM476" s="29" t="n">
        <v>2.137</v>
      </c>
      <c r="BN476" s="29" t="n">
        <v>2.159</v>
      </c>
      <c r="BO476" s="29" t="n">
        <v>2.092</v>
      </c>
      <c r="BP476" s="29" t="n">
        <v>2.037</v>
      </c>
      <c r="BQ476" s="29" t="n">
        <v>1.989</v>
      </c>
      <c r="BR476" s="29" t="n">
        <v>1.992</v>
      </c>
      <c r="BS476" s="29" t="n">
        <v>2.009</v>
      </c>
      <c r="BT476" s="29" t="n">
        <v>2.014</v>
      </c>
      <c r="BU476" s="29" t="n">
        <v>2.019</v>
      </c>
      <c r="BV476" s="29" t="n">
        <v>2.028</v>
      </c>
      <c r="BW476" s="29" t="n">
        <v>2.063</v>
      </c>
      <c r="BX476" s="29" t="n">
        <v>2.157</v>
      </c>
      <c r="BY476" s="29" t="n">
        <v>2.237</v>
      </c>
      <c r="BZ476" s="29" t="n">
        <v>2.259</v>
      </c>
      <c r="CA476" s="29" t="n">
        <v>2.197</v>
      </c>
      <c r="CB476" s="29" t="n">
        <v>2.142</v>
      </c>
      <c r="CC476" s="29" t="n">
        <v>2.094</v>
      </c>
      <c r="CD476" s="29" t="n">
        <v>2.097</v>
      </c>
      <c r="CE476" s="29" t="n">
        <v>2.114</v>
      </c>
      <c r="CF476" s="29" t="n">
        <v>2.119</v>
      </c>
      <c r="CG476" s="29" t="n">
        <v>2.124</v>
      </c>
      <c r="CH476" s="29" t="n">
        <v>2.133</v>
      </c>
      <c r="CI476" s="29" t="n">
        <v>2.168</v>
      </c>
      <c r="CJ476" s="29" t="n">
        <v>2.262</v>
      </c>
      <c r="CK476" s="29" t="n">
        <v>2.342</v>
      </c>
      <c r="CL476" s="29" t="n">
        <v>2.364</v>
      </c>
      <c r="CM476" s="29" t="n">
        <v>2.312</v>
      </c>
      <c r="CN476" s="29" t="n">
        <v>2.257</v>
      </c>
      <c r="CO476" s="29" t="n">
        <v>2.209</v>
      </c>
      <c r="CP476" s="29" t="n">
        <v>2.212</v>
      </c>
      <c r="CQ476" s="29" t="n">
        <v>2.229</v>
      </c>
      <c r="CR476" s="29" t="n">
        <v>2.234</v>
      </c>
      <c r="CS476" s="29" t="n">
        <v>2.239</v>
      </c>
      <c r="CT476" s="29" t="n">
        <v>2.248</v>
      </c>
      <c r="CU476" s="29" t="n">
        <v>2.283</v>
      </c>
      <c r="CV476" s="29" t="n">
        <v>2.377</v>
      </c>
      <c r="CW476" s="29" t="n">
        <v>2.457</v>
      </c>
      <c r="CX476" s="29" t="n">
        <v>2.479</v>
      </c>
      <c r="CY476" s="29" t="n">
        <v>2.432</v>
      </c>
      <c r="CZ476" s="29" t="n">
        <v>2.377</v>
      </c>
      <c r="DA476" s="29" t="n">
        <v>2.329</v>
      </c>
      <c r="DB476" s="29" t="n">
        <v>2.332</v>
      </c>
      <c r="DC476" s="29" t="n">
        <v>2.349</v>
      </c>
      <c r="DD476" s="29" t="n">
        <v>2.354</v>
      </c>
      <c r="DE476" s="29" t="n">
        <v>2.359</v>
      </c>
      <c r="DF476" s="29" t="n">
        <v>2.368</v>
      </c>
      <c r="DG476" s="29" t="n">
        <v>2.403</v>
      </c>
      <c r="DH476" s="29" t="n">
        <v>2.497</v>
      </c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12.75" hidden="true" customHeight="false" outlineLevel="0" collapsed="false">
      <c r="A477" s="0" t="n">
        <f aca="false">WEEKDAY(C477,2)</f>
        <v>1</v>
      </c>
      <c r="B477" s="0" t="n">
        <f aca="false">MONTH(C477)</f>
        <v>11</v>
      </c>
      <c r="C477" s="23" t="n">
        <v>34659</v>
      </c>
      <c r="D477" s="0" t="n">
        <f aca="false">MONTH(R477)</f>
        <v>11</v>
      </c>
      <c r="E477" s="0" t="n">
        <f aca="false">YEAR(R477)</f>
        <v>1994</v>
      </c>
      <c r="F477" s="36"/>
      <c r="G477" s="24" t="n">
        <f aca="false">N477-M477</f>
        <v>0.11</v>
      </c>
      <c r="H477" s="24" t="n">
        <f aca="false">O477-N477</f>
        <v>0.0995833333333334</v>
      </c>
      <c r="I477" s="24" t="n">
        <f aca="false">O477-M477</f>
        <v>0.209583333333333</v>
      </c>
      <c r="J477" s="25" t="n">
        <f aca="false">VLOOKUP(C477,'Nymex hist.'!A:B,2,0)</f>
        <v>1.661</v>
      </c>
      <c r="K477" s="25"/>
      <c r="L477" s="25"/>
      <c r="M477" s="27" t="n">
        <f aca="false">SUMIF($S$3:$FQ$3,$E477+1,$S477:$FQ477)/COUNTIF($S$3:$FQ$3,$E477+1)</f>
        <v>1.83258333333333</v>
      </c>
      <c r="N477" s="27" t="n">
        <f aca="false">SUMIF($S$3:$FQ$3,$E477+2,$S477:$FQ477)/COUNTIF($S$3:$FQ$3,$E477+2)</f>
        <v>1.94258333333333</v>
      </c>
      <c r="O477" s="27" t="n">
        <f aca="false">SUMIF($S$3:$FQ$3,$E477+3,$S477:$FQ477)/COUNTIF($S$3:$FQ$3,$E477+3)</f>
        <v>2.04216666666667</v>
      </c>
      <c r="P477" s="27" t="n">
        <f aca="false">SUMIF($S$3:$FQ$3,$E477+4,$S477:$FQ477)/COUNTIF($S$3:$FQ$3,$E477+4)</f>
        <v>2.14675</v>
      </c>
      <c r="Q477" s="27" t="n">
        <f aca="false">SUMIF($S$3:$FQ$3,$E477+5,$S477:$FQ477)/COUNTIF($S$3:$FQ$3,$E477+5)</f>
        <v>2.26091666666667</v>
      </c>
      <c r="R477" s="28" t="n">
        <v>34659</v>
      </c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30"/>
      <c r="AK477" s="29"/>
      <c r="AL477" s="29"/>
      <c r="AM477" s="29"/>
      <c r="AN477" s="29"/>
      <c r="AO477" s="29" t="n">
        <v>1.661</v>
      </c>
      <c r="AP477" s="29" t="n">
        <v>1.814</v>
      </c>
      <c r="AQ477" s="29" t="n">
        <v>1.815</v>
      </c>
      <c r="AR477" s="29" t="n">
        <v>1.815</v>
      </c>
      <c r="AS477" s="29" t="n">
        <v>1.78</v>
      </c>
      <c r="AT477" s="29" t="n">
        <v>1.783</v>
      </c>
      <c r="AU477" s="29" t="n">
        <v>1.788</v>
      </c>
      <c r="AV477" s="29" t="n">
        <v>1.793</v>
      </c>
      <c r="AW477" s="29" t="n">
        <v>1.8</v>
      </c>
      <c r="AX477" s="29" t="n">
        <v>1.809</v>
      </c>
      <c r="AY477" s="29" t="n">
        <v>1.844</v>
      </c>
      <c r="AZ477" s="29" t="n">
        <v>1.935</v>
      </c>
      <c r="BA477" s="29" t="n">
        <v>2.015</v>
      </c>
      <c r="BB477" s="29" t="n">
        <v>2.04</v>
      </c>
      <c r="BC477" s="29" t="n">
        <v>1.97</v>
      </c>
      <c r="BD477" s="29" t="n">
        <v>1.915</v>
      </c>
      <c r="BE477" s="29" t="n">
        <v>1.867</v>
      </c>
      <c r="BF477" s="29" t="n">
        <v>1.87</v>
      </c>
      <c r="BG477" s="29" t="n">
        <v>1.883</v>
      </c>
      <c r="BH477" s="29" t="n">
        <v>1.888</v>
      </c>
      <c r="BI477" s="29" t="n">
        <v>1.895</v>
      </c>
      <c r="BJ477" s="29" t="n">
        <v>1.904</v>
      </c>
      <c r="BK477" s="29" t="n">
        <v>1.939</v>
      </c>
      <c r="BL477" s="29" t="n">
        <v>2.03</v>
      </c>
      <c r="BM477" s="29" t="n">
        <v>2.11</v>
      </c>
      <c r="BN477" s="29" t="n">
        <v>2.135</v>
      </c>
      <c r="BO477" s="29" t="n">
        <v>2.07</v>
      </c>
      <c r="BP477" s="29" t="n">
        <v>2.015</v>
      </c>
      <c r="BQ477" s="29" t="n">
        <v>1.967</v>
      </c>
      <c r="BR477" s="29" t="n">
        <v>1.97</v>
      </c>
      <c r="BS477" s="29" t="n">
        <v>1.983</v>
      </c>
      <c r="BT477" s="29" t="n">
        <v>1.988</v>
      </c>
      <c r="BU477" s="29" t="n">
        <v>1.995</v>
      </c>
      <c r="BV477" s="29" t="n">
        <v>2.004</v>
      </c>
      <c r="BW477" s="29" t="n">
        <v>2.039</v>
      </c>
      <c r="BX477" s="29" t="n">
        <v>2.13</v>
      </c>
      <c r="BY477" s="29" t="n">
        <v>2.21</v>
      </c>
      <c r="BZ477" s="29" t="n">
        <v>2.235</v>
      </c>
      <c r="CA477" s="29" t="n">
        <v>2.175</v>
      </c>
      <c r="CB477" s="29" t="n">
        <v>2.12</v>
      </c>
      <c r="CC477" s="29" t="n">
        <v>2.072</v>
      </c>
      <c r="CD477" s="29" t="n">
        <v>2.075</v>
      </c>
      <c r="CE477" s="29" t="n">
        <v>2.088</v>
      </c>
      <c r="CF477" s="29" t="n">
        <v>2.093</v>
      </c>
      <c r="CG477" s="29" t="n">
        <v>2.1</v>
      </c>
      <c r="CH477" s="29" t="n">
        <v>2.109</v>
      </c>
      <c r="CI477" s="29" t="n">
        <v>2.144</v>
      </c>
      <c r="CJ477" s="29" t="n">
        <v>2.235</v>
      </c>
      <c r="CK477" s="29" t="n">
        <v>2.315</v>
      </c>
      <c r="CL477" s="29" t="n">
        <v>2.34</v>
      </c>
      <c r="CM477" s="29" t="n">
        <v>2.29</v>
      </c>
      <c r="CN477" s="29" t="n">
        <v>2.235</v>
      </c>
      <c r="CO477" s="29" t="n">
        <v>2.187</v>
      </c>
      <c r="CP477" s="29" t="n">
        <v>2.19</v>
      </c>
      <c r="CQ477" s="29" t="n">
        <v>2.203</v>
      </c>
      <c r="CR477" s="29" t="n">
        <v>2.208</v>
      </c>
      <c r="CS477" s="29" t="n">
        <v>2.215</v>
      </c>
      <c r="CT477" s="29" t="n">
        <v>2.224</v>
      </c>
      <c r="CU477" s="29" t="n">
        <v>2.259</v>
      </c>
      <c r="CV477" s="29" t="n">
        <v>2.35</v>
      </c>
      <c r="CW477" s="29" t="n">
        <v>2.43</v>
      </c>
      <c r="CX477" s="29" t="n">
        <v>2.455</v>
      </c>
      <c r="CY477" s="29" t="n">
        <v>2.41</v>
      </c>
      <c r="CZ477" s="29" t="n">
        <v>2.355</v>
      </c>
      <c r="DA477" s="29" t="n">
        <v>2.307</v>
      </c>
      <c r="DB477" s="29" t="n">
        <v>2.31</v>
      </c>
      <c r="DC477" s="29" t="n">
        <v>2.323</v>
      </c>
      <c r="DD477" s="29" t="n">
        <v>2.328</v>
      </c>
      <c r="DE477" s="29" t="n">
        <v>2.335</v>
      </c>
      <c r="DF477" s="29" t="n">
        <v>2.344</v>
      </c>
      <c r="DG477" s="29" t="n">
        <v>2.379</v>
      </c>
      <c r="DH477" s="29" t="n">
        <v>2.47</v>
      </c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</row>
    <row r="478" customFormat="false" ht="12.75" hidden="true" customHeight="false" outlineLevel="0" collapsed="false">
      <c r="A478" s="0" t="n">
        <f aca="false">WEEKDAY(C478,2)</f>
        <v>2</v>
      </c>
      <c r="B478" s="0" t="n">
        <f aca="false">MONTH(C478)</f>
        <v>11</v>
      </c>
      <c r="C478" s="23" t="n">
        <v>34660</v>
      </c>
      <c r="D478" s="0" t="n">
        <f aca="false">MONTH(R478)</f>
        <v>11</v>
      </c>
      <c r="E478" s="0" t="n">
        <f aca="false">YEAR(R478)</f>
        <v>1994</v>
      </c>
      <c r="F478" s="36"/>
      <c r="G478" s="24" t="n">
        <f aca="false">N478-M478</f>
        <v>0.0990833333333332</v>
      </c>
      <c r="H478" s="24" t="n">
        <f aca="false">O478-N478</f>
        <v>0.0999999999999999</v>
      </c>
      <c r="I478" s="24" t="n">
        <f aca="false">O478-M478</f>
        <v>0.199083333333333</v>
      </c>
      <c r="J478" s="25" t="n">
        <f aca="false">VLOOKUP(C478,'Nymex hist.'!A:B,2,0)</f>
        <v>1.874</v>
      </c>
      <c r="K478" s="25"/>
      <c r="L478" s="25"/>
      <c r="M478" s="27" t="n">
        <f aca="false">SUMIF($S$3:$FQ$3,$E478+1,$S478:$FQ478)/COUNTIF($S$3:$FQ$3,$E478+1)</f>
        <v>1.84766666666667</v>
      </c>
      <c r="N478" s="27" t="n">
        <f aca="false">SUMIF($S$3:$FQ$3,$E478+2,$S478:$FQ478)/COUNTIF($S$3:$FQ$3,$E478+2)</f>
        <v>1.94675</v>
      </c>
      <c r="O478" s="27" t="n">
        <f aca="false">SUMIF($S$3:$FQ$3,$E478+3,$S478:$FQ478)/COUNTIF($S$3:$FQ$3,$E478+3)</f>
        <v>2.04675</v>
      </c>
      <c r="P478" s="27" t="n">
        <f aca="false">SUMIF($S$3:$FQ$3,$E478+4,$S478:$FQ478)/COUNTIF($S$3:$FQ$3,$E478+4)</f>
        <v>2.14675</v>
      </c>
      <c r="Q478" s="27" t="n">
        <f aca="false">SUMIF($S$3:$FQ$3,$E478+5,$S478:$FQ478)/COUNTIF($S$3:$FQ$3,$E478+5)</f>
        <v>2.25675</v>
      </c>
      <c r="R478" s="28" t="n">
        <v>34660</v>
      </c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30"/>
      <c r="AK478" s="29"/>
      <c r="AL478" s="29"/>
      <c r="AM478" s="29"/>
      <c r="AN478" s="29"/>
      <c r="AO478" s="29" t="n">
        <v>1.661</v>
      </c>
      <c r="AP478" s="29" t="n">
        <v>1.874</v>
      </c>
      <c r="AQ478" s="29" t="n">
        <v>1.863</v>
      </c>
      <c r="AR478" s="29" t="n">
        <v>1.835</v>
      </c>
      <c r="AS478" s="29" t="n">
        <v>1.79</v>
      </c>
      <c r="AT478" s="29" t="n">
        <v>1.791</v>
      </c>
      <c r="AU478" s="29" t="n">
        <v>1.796</v>
      </c>
      <c r="AV478" s="29" t="n">
        <v>1.801</v>
      </c>
      <c r="AW478" s="29" t="n">
        <v>1.807</v>
      </c>
      <c r="AX478" s="29" t="n">
        <v>1.812</v>
      </c>
      <c r="AY478" s="29" t="n">
        <v>1.847</v>
      </c>
      <c r="AZ478" s="29" t="n">
        <v>1.938</v>
      </c>
      <c r="BA478" s="29" t="n">
        <v>2.018</v>
      </c>
      <c r="BB478" s="29" t="n">
        <v>2.043</v>
      </c>
      <c r="BC478" s="29" t="n">
        <v>1.973</v>
      </c>
      <c r="BD478" s="29" t="n">
        <v>1.918</v>
      </c>
      <c r="BE478" s="29" t="n">
        <v>1.87</v>
      </c>
      <c r="BF478" s="29" t="n">
        <v>1.873</v>
      </c>
      <c r="BG478" s="29" t="n">
        <v>1.873</v>
      </c>
      <c r="BH478" s="29" t="n">
        <v>1.899</v>
      </c>
      <c r="BI478" s="29" t="n">
        <v>1.905</v>
      </c>
      <c r="BJ478" s="29" t="n">
        <v>1.91</v>
      </c>
      <c r="BK478" s="29" t="n">
        <v>1.945</v>
      </c>
      <c r="BL478" s="29" t="n">
        <v>2.036</v>
      </c>
      <c r="BM478" s="29" t="n">
        <v>2.116</v>
      </c>
      <c r="BN478" s="29" t="n">
        <v>2.143</v>
      </c>
      <c r="BO478" s="29" t="n">
        <v>2.073</v>
      </c>
      <c r="BP478" s="29" t="n">
        <v>2.018</v>
      </c>
      <c r="BQ478" s="29" t="n">
        <v>1.97</v>
      </c>
      <c r="BR478" s="29" t="n">
        <v>1.973</v>
      </c>
      <c r="BS478" s="29" t="n">
        <v>1.973</v>
      </c>
      <c r="BT478" s="29" t="n">
        <v>1.999</v>
      </c>
      <c r="BU478" s="29" t="n">
        <v>2.005</v>
      </c>
      <c r="BV478" s="29" t="n">
        <v>2.01</v>
      </c>
      <c r="BW478" s="29" t="n">
        <v>2.045</v>
      </c>
      <c r="BX478" s="29" t="n">
        <v>2.136</v>
      </c>
      <c r="BY478" s="29" t="n">
        <v>2.216</v>
      </c>
      <c r="BZ478" s="29" t="n">
        <v>2.243</v>
      </c>
      <c r="CA478" s="29" t="n">
        <v>2.173</v>
      </c>
      <c r="CB478" s="29" t="n">
        <v>2.118</v>
      </c>
      <c r="CC478" s="29" t="n">
        <v>2.07</v>
      </c>
      <c r="CD478" s="29" t="n">
        <v>2.073</v>
      </c>
      <c r="CE478" s="29" t="n">
        <v>2.073</v>
      </c>
      <c r="CF478" s="29" t="n">
        <v>2.099</v>
      </c>
      <c r="CG478" s="29" t="n">
        <v>2.105</v>
      </c>
      <c r="CH478" s="29" t="n">
        <v>2.11</v>
      </c>
      <c r="CI478" s="29" t="n">
        <v>2.145</v>
      </c>
      <c r="CJ478" s="29" t="n">
        <v>2.236</v>
      </c>
      <c r="CK478" s="29" t="n">
        <v>2.316</v>
      </c>
      <c r="CL478" s="29" t="n">
        <v>2.353</v>
      </c>
      <c r="CM478" s="29" t="n">
        <v>2.283</v>
      </c>
      <c r="CN478" s="29" t="n">
        <v>2.228</v>
      </c>
      <c r="CO478" s="29" t="n">
        <v>2.18</v>
      </c>
      <c r="CP478" s="29" t="n">
        <v>2.183</v>
      </c>
      <c r="CQ478" s="29" t="n">
        <v>2.183</v>
      </c>
      <c r="CR478" s="29" t="n">
        <v>2.209</v>
      </c>
      <c r="CS478" s="29" t="n">
        <v>2.215</v>
      </c>
      <c r="CT478" s="29" t="n">
        <v>2.22</v>
      </c>
      <c r="CU478" s="29" t="n">
        <v>2.255</v>
      </c>
      <c r="CV478" s="29" t="n">
        <v>2.346</v>
      </c>
      <c r="CW478" s="29" t="n">
        <v>2.426</v>
      </c>
      <c r="CX478" s="29" t="n">
        <v>2.468</v>
      </c>
      <c r="CY478" s="29" t="n">
        <v>2.398</v>
      </c>
      <c r="CZ478" s="29" t="n">
        <v>2.343</v>
      </c>
      <c r="DA478" s="29" t="n">
        <v>2.295</v>
      </c>
      <c r="DB478" s="29" t="n">
        <v>2.298</v>
      </c>
      <c r="DC478" s="29" t="n">
        <v>2.298</v>
      </c>
      <c r="DD478" s="29" t="n">
        <v>2.324</v>
      </c>
      <c r="DE478" s="29" t="n">
        <v>2.33</v>
      </c>
      <c r="DF478" s="29" t="n">
        <v>2.335</v>
      </c>
      <c r="DG478" s="29" t="n">
        <v>2.37</v>
      </c>
      <c r="DH478" s="29" t="n">
        <v>2.461</v>
      </c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12.75" hidden="true" customHeight="false" outlineLevel="0" collapsed="false">
      <c r="A479" s="0" t="n">
        <f aca="false">WEEKDAY(C479,2)</f>
        <v>3</v>
      </c>
      <c r="B479" s="0" t="n">
        <f aca="false">MONTH(C479)</f>
        <v>11</v>
      </c>
      <c r="C479" s="23" t="n">
        <v>34661</v>
      </c>
      <c r="D479" s="0" t="n">
        <f aca="false">MONTH(R479)</f>
        <v>11</v>
      </c>
      <c r="E479" s="0" t="n">
        <f aca="false">YEAR(R479)</f>
        <v>1994</v>
      </c>
      <c r="F479" s="36"/>
      <c r="G479" s="24" t="n">
        <f aca="false">N479-M479</f>
        <v>0.0948333333333331</v>
      </c>
      <c r="H479" s="24" t="n">
        <f aca="false">O479-N479</f>
        <v>0.095</v>
      </c>
      <c r="I479" s="24" t="n">
        <f aca="false">O479-M479</f>
        <v>0.189833333333333</v>
      </c>
      <c r="J479" s="25" t="n">
        <f aca="false">VLOOKUP(C479,'Nymex hist.'!A:B,2,0)</f>
        <v>1.875</v>
      </c>
      <c r="K479" s="25"/>
      <c r="L479" s="25"/>
      <c r="M479" s="27" t="n">
        <f aca="false">SUMIF($S$3:$FQ$3,$E479+1,$S479:$FQ479)/COUNTIF($S$3:$FQ$3,$E479+1)</f>
        <v>1.84966666666667</v>
      </c>
      <c r="N479" s="27" t="n">
        <f aca="false">SUMIF($S$3:$FQ$3,$E479+2,$S479:$FQ479)/COUNTIF($S$3:$FQ$3,$E479+2)</f>
        <v>1.9445</v>
      </c>
      <c r="O479" s="27" t="n">
        <f aca="false">SUMIF($S$3:$FQ$3,$E479+3,$S479:$FQ479)/COUNTIF($S$3:$FQ$3,$E479+3)</f>
        <v>2.0395</v>
      </c>
      <c r="P479" s="27" t="n">
        <f aca="false">SUMIF($S$3:$FQ$3,$E479+4,$S479:$FQ479)/COUNTIF($S$3:$FQ$3,$E479+4)</f>
        <v>2.1345</v>
      </c>
      <c r="Q479" s="27" t="n">
        <f aca="false">SUMIF($S$3:$FQ$3,$E479+5,$S479:$FQ479)/COUNTIF($S$3:$FQ$3,$E479+5)</f>
        <v>2.2395</v>
      </c>
      <c r="R479" s="28" t="n">
        <v>34661</v>
      </c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30"/>
      <c r="AK479" s="29"/>
      <c r="AL479" s="29"/>
      <c r="AM479" s="29"/>
      <c r="AN479" s="29"/>
      <c r="AO479" s="29" t="n">
        <v>1.661</v>
      </c>
      <c r="AP479" s="29" t="n">
        <v>1.875</v>
      </c>
      <c r="AQ479" s="29" t="n">
        <v>1.875</v>
      </c>
      <c r="AR479" s="29" t="n">
        <v>1.841</v>
      </c>
      <c r="AS479" s="29" t="n">
        <v>1.796</v>
      </c>
      <c r="AT479" s="29" t="n">
        <v>1.796</v>
      </c>
      <c r="AU479" s="29" t="n">
        <v>1.799</v>
      </c>
      <c r="AV479" s="29" t="n">
        <v>1.803</v>
      </c>
      <c r="AW479" s="29" t="n">
        <v>1.808</v>
      </c>
      <c r="AX479" s="29" t="n">
        <v>1.808</v>
      </c>
      <c r="AY479" s="29" t="n">
        <v>1.845</v>
      </c>
      <c r="AZ479" s="29" t="n">
        <v>1.935</v>
      </c>
      <c r="BA479" s="29" t="n">
        <v>2.015</v>
      </c>
      <c r="BB479" s="29" t="n">
        <v>2.04</v>
      </c>
      <c r="BC479" s="29" t="n">
        <v>1.97</v>
      </c>
      <c r="BD479" s="29" t="n">
        <v>1.915</v>
      </c>
      <c r="BE479" s="29" t="n">
        <v>1.867</v>
      </c>
      <c r="BF479" s="29" t="n">
        <v>1.87</v>
      </c>
      <c r="BG479" s="29" t="n">
        <v>1.87</v>
      </c>
      <c r="BH479" s="29" t="n">
        <v>1.901</v>
      </c>
      <c r="BI479" s="29" t="n">
        <v>1.906</v>
      </c>
      <c r="BJ479" s="29" t="n">
        <v>1.906</v>
      </c>
      <c r="BK479" s="29" t="n">
        <v>1.943</v>
      </c>
      <c r="BL479" s="29" t="n">
        <v>2.033</v>
      </c>
      <c r="BM479" s="29" t="n">
        <v>2.113</v>
      </c>
      <c r="BN479" s="29" t="n">
        <v>2.135</v>
      </c>
      <c r="BO479" s="29" t="n">
        <v>2.065</v>
      </c>
      <c r="BP479" s="29" t="n">
        <v>2.01</v>
      </c>
      <c r="BQ479" s="29" t="n">
        <v>1.962</v>
      </c>
      <c r="BR479" s="29" t="n">
        <v>1.965</v>
      </c>
      <c r="BS479" s="29" t="n">
        <v>1.965</v>
      </c>
      <c r="BT479" s="29" t="n">
        <v>1.996</v>
      </c>
      <c r="BU479" s="29" t="n">
        <v>2.001</v>
      </c>
      <c r="BV479" s="29" t="n">
        <v>2.001</v>
      </c>
      <c r="BW479" s="29" t="n">
        <v>2.038</v>
      </c>
      <c r="BX479" s="29" t="n">
        <v>2.128</v>
      </c>
      <c r="BY479" s="29" t="n">
        <v>2.208</v>
      </c>
      <c r="BZ479" s="29" t="n">
        <v>2.23</v>
      </c>
      <c r="CA479" s="29" t="n">
        <v>2.16</v>
      </c>
      <c r="CB479" s="29" t="n">
        <v>2.105</v>
      </c>
      <c r="CC479" s="29" t="n">
        <v>2.057</v>
      </c>
      <c r="CD479" s="29" t="n">
        <v>2.06</v>
      </c>
      <c r="CE479" s="29" t="n">
        <v>2.06</v>
      </c>
      <c r="CF479" s="29" t="n">
        <v>2.091</v>
      </c>
      <c r="CG479" s="29" t="n">
        <v>2.096</v>
      </c>
      <c r="CH479" s="29" t="n">
        <v>2.096</v>
      </c>
      <c r="CI479" s="29" t="n">
        <v>2.133</v>
      </c>
      <c r="CJ479" s="29" t="n">
        <v>2.223</v>
      </c>
      <c r="CK479" s="29" t="n">
        <v>2.303</v>
      </c>
      <c r="CL479" s="29" t="n">
        <v>2.335</v>
      </c>
      <c r="CM479" s="29" t="n">
        <v>2.265</v>
      </c>
      <c r="CN479" s="29" t="n">
        <v>2.21</v>
      </c>
      <c r="CO479" s="29" t="n">
        <v>2.162</v>
      </c>
      <c r="CP479" s="29" t="n">
        <v>2.165</v>
      </c>
      <c r="CQ479" s="29" t="n">
        <v>2.165</v>
      </c>
      <c r="CR479" s="29" t="n">
        <v>2.196</v>
      </c>
      <c r="CS479" s="29" t="n">
        <v>2.201</v>
      </c>
      <c r="CT479" s="29" t="n">
        <v>2.201</v>
      </c>
      <c r="CU479" s="29" t="n">
        <v>2.238</v>
      </c>
      <c r="CV479" s="29" t="n">
        <v>2.328</v>
      </c>
      <c r="CW479" s="29" t="n">
        <v>2.408</v>
      </c>
      <c r="CX479" s="29" t="n">
        <v>2.4475</v>
      </c>
      <c r="CY479" s="29" t="n">
        <v>2.3775</v>
      </c>
      <c r="CZ479" s="29" t="n">
        <v>2.3225</v>
      </c>
      <c r="DA479" s="29" t="n">
        <v>2.2745</v>
      </c>
      <c r="DB479" s="29" t="n">
        <v>2.2775</v>
      </c>
      <c r="DC479" s="29" t="n">
        <v>2.2775</v>
      </c>
      <c r="DD479" s="29" t="n">
        <v>2.3085</v>
      </c>
      <c r="DE479" s="29" t="n">
        <v>2.3135</v>
      </c>
      <c r="DF479" s="29" t="n">
        <v>2.3135</v>
      </c>
      <c r="DG479" s="29" t="n">
        <v>2.3505</v>
      </c>
      <c r="DH479" s="29" t="n">
        <v>2.4405</v>
      </c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12.75" hidden="true" customHeight="false" outlineLevel="0" collapsed="false">
      <c r="A480" s="0" t="n">
        <f aca="false">WEEKDAY(C480,2)</f>
        <v>1</v>
      </c>
      <c r="B480" s="0" t="n">
        <f aca="false">MONTH(C480)</f>
        <v>11</v>
      </c>
      <c r="C480" s="23" t="n">
        <v>34666</v>
      </c>
      <c r="D480" s="0" t="n">
        <f aca="false">MONTH(R480)</f>
        <v>11</v>
      </c>
      <c r="E480" s="0" t="n">
        <f aca="false">YEAR(R480)</f>
        <v>1994</v>
      </c>
      <c r="F480" s="36"/>
      <c r="G480" s="24" t="n">
        <f aca="false">N480-M480</f>
        <v>0.0945833333333332</v>
      </c>
      <c r="H480" s="24" t="n">
        <f aca="false">O480-N480</f>
        <v>0.095</v>
      </c>
      <c r="I480" s="24" t="n">
        <f aca="false">O480-M480</f>
        <v>0.189583333333333</v>
      </c>
      <c r="J480" s="25" t="n">
        <f aca="false">VLOOKUP(C480,'Nymex hist.'!A:B,2,0)</f>
        <v>1.871</v>
      </c>
      <c r="K480" s="25"/>
      <c r="L480" s="25"/>
      <c r="M480" s="27" t="n">
        <f aca="false">SUMIF($S$3:$FQ$3,$E480+1,$S480:$FQ480)/COUNTIF($S$3:$FQ$3,$E480+1)</f>
        <v>1.84891666666667</v>
      </c>
      <c r="N480" s="27" t="n">
        <f aca="false">SUMIF($S$3:$FQ$3,$E480+2,$S480:$FQ480)/COUNTIF($S$3:$FQ$3,$E480+2)</f>
        <v>1.9435</v>
      </c>
      <c r="O480" s="27" t="n">
        <f aca="false">SUMIF($S$3:$FQ$3,$E480+3,$S480:$FQ480)/COUNTIF($S$3:$FQ$3,$E480+3)</f>
        <v>2.0385</v>
      </c>
      <c r="P480" s="27" t="n">
        <f aca="false">SUMIF($S$3:$FQ$3,$E480+4,$S480:$FQ480)/COUNTIF($S$3:$FQ$3,$E480+4)</f>
        <v>2.1335</v>
      </c>
      <c r="Q480" s="27" t="n">
        <f aca="false">SUMIF($S$3:$FQ$3,$E480+5,$S480:$FQ480)/COUNTIF($S$3:$FQ$3,$E480+5)</f>
        <v>2.2385</v>
      </c>
      <c r="R480" s="28" t="n">
        <v>34666</v>
      </c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30"/>
      <c r="AK480" s="29"/>
      <c r="AL480" s="29"/>
      <c r="AM480" s="29"/>
      <c r="AN480" s="29"/>
      <c r="AO480" s="29" t="n">
        <v>1.661</v>
      </c>
      <c r="AP480" s="29" t="n">
        <v>1.871</v>
      </c>
      <c r="AQ480" s="29" t="n">
        <v>1.88</v>
      </c>
      <c r="AR480" s="29" t="n">
        <v>1.84</v>
      </c>
      <c r="AS480" s="29" t="n">
        <v>1.795</v>
      </c>
      <c r="AT480" s="29" t="n">
        <v>1.795</v>
      </c>
      <c r="AU480" s="29" t="n">
        <v>1.798</v>
      </c>
      <c r="AV480" s="29" t="n">
        <v>1.802</v>
      </c>
      <c r="AW480" s="29" t="n">
        <v>1.807</v>
      </c>
      <c r="AX480" s="29" t="n">
        <v>1.807</v>
      </c>
      <c r="AY480" s="29" t="n">
        <v>1.844</v>
      </c>
      <c r="AZ480" s="29" t="n">
        <v>1.934</v>
      </c>
      <c r="BA480" s="29" t="n">
        <v>2.014</v>
      </c>
      <c r="BB480" s="29" t="n">
        <v>2.039</v>
      </c>
      <c r="BC480" s="29" t="n">
        <v>1.969</v>
      </c>
      <c r="BD480" s="29" t="n">
        <v>1.914</v>
      </c>
      <c r="BE480" s="29" t="n">
        <v>1.866</v>
      </c>
      <c r="BF480" s="29" t="n">
        <v>1.869</v>
      </c>
      <c r="BG480" s="29" t="n">
        <v>1.869</v>
      </c>
      <c r="BH480" s="29" t="n">
        <v>1.9</v>
      </c>
      <c r="BI480" s="29" t="n">
        <v>1.905</v>
      </c>
      <c r="BJ480" s="29" t="n">
        <v>1.905</v>
      </c>
      <c r="BK480" s="29" t="n">
        <v>1.942</v>
      </c>
      <c r="BL480" s="29" t="n">
        <v>2.032</v>
      </c>
      <c r="BM480" s="29" t="n">
        <v>2.112</v>
      </c>
      <c r="BN480" s="29" t="n">
        <v>2.134</v>
      </c>
      <c r="BO480" s="29" t="n">
        <v>2.064</v>
      </c>
      <c r="BP480" s="29" t="n">
        <v>2.009</v>
      </c>
      <c r="BQ480" s="29" t="n">
        <v>1.961</v>
      </c>
      <c r="BR480" s="29" t="n">
        <v>1.964</v>
      </c>
      <c r="BS480" s="29" t="n">
        <v>1.964</v>
      </c>
      <c r="BT480" s="29" t="n">
        <v>1.995</v>
      </c>
      <c r="BU480" s="29" t="n">
        <v>2</v>
      </c>
      <c r="BV480" s="29" t="n">
        <v>2</v>
      </c>
      <c r="BW480" s="29" t="n">
        <v>2.037</v>
      </c>
      <c r="BX480" s="29" t="n">
        <v>2.127</v>
      </c>
      <c r="BY480" s="29" t="n">
        <v>2.207</v>
      </c>
      <c r="BZ480" s="29" t="n">
        <v>2.229</v>
      </c>
      <c r="CA480" s="29" t="n">
        <v>2.159</v>
      </c>
      <c r="CB480" s="29" t="n">
        <v>2.104</v>
      </c>
      <c r="CC480" s="29" t="n">
        <v>2.056</v>
      </c>
      <c r="CD480" s="29" t="n">
        <v>2.059</v>
      </c>
      <c r="CE480" s="29" t="n">
        <v>2.059</v>
      </c>
      <c r="CF480" s="29" t="n">
        <v>2.09</v>
      </c>
      <c r="CG480" s="29" t="n">
        <v>2.095</v>
      </c>
      <c r="CH480" s="29" t="n">
        <v>2.095</v>
      </c>
      <c r="CI480" s="29" t="n">
        <v>2.132</v>
      </c>
      <c r="CJ480" s="29" t="n">
        <v>2.222</v>
      </c>
      <c r="CK480" s="29" t="n">
        <v>2.302</v>
      </c>
      <c r="CL480" s="29" t="n">
        <v>2.334</v>
      </c>
      <c r="CM480" s="29" t="n">
        <v>2.264</v>
      </c>
      <c r="CN480" s="29" t="n">
        <v>2.209</v>
      </c>
      <c r="CO480" s="29" t="n">
        <v>2.161</v>
      </c>
      <c r="CP480" s="29" t="n">
        <v>2.164</v>
      </c>
      <c r="CQ480" s="29" t="n">
        <v>2.164</v>
      </c>
      <c r="CR480" s="29" t="n">
        <v>2.195</v>
      </c>
      <c r="CS480" s="29" t="n">
        <v>2.2</v>
      </c>
      <c r="CT480" s="29" t="n">
        <v>2.2</v>
      </c>
      <c r="CU480" s="29" t="n">
        <v>2.237</v>
      </c>
      <c r="CV480" s="29" t="n">
        <v>2.327</v>
      </c>
      <c r="CW480" s="29" t="n">
        <v>2.407</v>
      </c>
      <c r="CX480" s="29" t="n">
        <v>2.4465</v>
      </c>
      <c r="CY480" s="29" t="n">
        <v>2.3765</v>
      </c>
      <c r="CZ480" s="29" t="n">
        <v>2.3215</v>
      </c>
      <c r="DA480" s="29" t="n">
        <v>2.2735</v>
      </c>
      <c r="DB480" s="29" t="n">
        <v>2.2765</v>
      </c>
      <c r="DC480" s="29" t="n">
        <v>2.2765</v>
      </c>
      <c r="DD480" s="29" t="n">
        <v>2.3075</v>
      </c>
      <c r="DE480" s="29" t="n">
        <v>2.3125</v>
      </c>
      <c r="DF480" s="29" t="n">
        <v>2.3125</v>
      </c>
      <c r="DG480" s="29" t="n">
        <v>2.3495</v>
      </c>
      <c r="DH480" s="29" t="n">
        <v>2.4395</v>
      </c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12.75" hidden="true" customHeight="false" outlineLevel="0" collapsed="false">
      <c r="A481" s="0" t="n">
        <f aca="false">WEEKDAY(C481,2)</f>
        <v>2</v>
      </c>
      <c r="B481" s="0" t="n">
        <f aca="false">MONTH(C481)</f>
        <v>11</v>
      </c>
      <c r="C481" s="23" t="n">
        <v>34667</v>
      </c>
      <c r="D481" s="0" t="n">
        <f aca="false">MONTH(R481)</f>
        <v>11</v>
      </c>
      <c r="E481" s="0" t="n">
        <f aca="false">YEAR(R481)</f>
        <v>1994</v>
      </c>
      <c r="F481" s="36"/>
      <c r="G481" s="24" t="n">
        <f aca="false">N481-M481</f>
        <v>0.0947499999999999</v>
      </c>
      <c r="H481" s="24" t="n">
        <f aca="false">O481-N481</f>
        <v>0.0950000000000002</v>
      </c>
      <c r="I481" s="24" t="n">
        <f aca="false">O481-M481</f>
        <v>0.18975</v>
      </c>
      <c r="J481" s="25" t="n">
        <f aca="false">VLOOKUP(C481,'Nymex hist.'!A:B,2,0)</f>
        <v>1.77</v>
      </c>
      <c r="K481" s="25"/>
      <c r="L481" s="25"/>
      <c r="M481" s="27" t="n">
        <f aca="false">SUMIF($S$3:$FQ$3,$E481+1,$S481:$FQ481)/COUNTIF($S$3:$FQ$3,$E481+1)</f>
        <v>1.79375</v>
      </c>
      <c r="N481" s="27" t="n">
        <f aca="false">SUMIF($S$3:$FQ$3,$E481+2,$S481:$FQ481)/COUNTIF($S$3:$FQ$3,$E481+2)</f>
        <v>1.8885</v>
      </c>
      <c r="O481" s="27" t="n">
        <f aca="false">SUMIF($S$3:$FQ$3,$E481+3,$S481:$FQ481)/COUNTIF($S$3:$FQ$3,$E481+3)</f>
        <v>1.9835</v>
      </c>
      <c r="P481" s="27" t="n">
        <f aca="false">SUMIF($S$3:$FQ$3,$E481+4,$S481:$FQ481)/COUNTIF($S$3:$FQ$3,$E481+4)</f>
        <v>2.0785</v>
      </c>
      <c r="Q481" s="27" t="n">
        <f aca="false">SUMIF($S$3:$FQ$3,$E481+5,$S481:$FQ481)/COUNTIF($S$3:$FQ$3,$E481+5)</f>
        <v>2.181</v>
      </c>
      <c r="R481" s="28" t="n">
        <v>34667</v>
      </c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30"/>
      <c r="AK481" s="29"/>
      <c r="AL481" s="29"/>
      <c r="AM481" s="29"/>
      <c r="AN481" s="29"/>
      <c r="AO481" s="29" t="n">
        <v>1.661</v>
      </c>
      <c r="AP481" s="29" t="n">
        <v>1.77</v>
      </c>
      <c r="AQ481" s="29" t="n">
        <v>1.799</v>
      </c>
      <c r="AR481" s="29" t="n">
        <v>1.782</v>
      </c>
      <c r="AS481" s="29" t="n">
        <v>1.742</v>
      </c>
      <c r="AT481" s="29" t="n">
        <v>1.745</v>
      </c>
      <c r="AU481" s="29" t="n">
        <v>1.749</v>
      </c>
      <c r="AV481" s="29" t="n">
        <v>1.757</v>
      </c>
      <c r="AW481" s="29" t="n">
        <v>1.762</v>
      </c>
      <c r="AX481" s="29" t="n">
        <v>1.762</v>
      </c>
      <c r="AY481" s="29" t="n">
        <v>1.799</v>
      </c>
      <c r="AZ481" s="29" t="n">
        <v>1.889</v>
      </c>
      <c r="BA481" s="29" t="n">
        <v>1.969</v>
      </c>
      <c r="BB481" s="29" t="n">
        <v>1.994</v>
      </c>
      <c r="BC481" s="29" t="n">
        <v>1.924</v>
      </c>
      <c r="BD481" s="29" t="n">
        <v>1.869</v>
      </c>
      <c r="BE481" s="29" t="n">
        <v>1.821</v>
      </c>
      <c r="BF481" s="29" t="n">
        <v>1.824</v>
      </c>
      <c r="BG481" s="29" t="n">
        <v>1.824</v>
      </c>
      <c r="BH481" s="29" t="n">
        <v>1.835</v>
      </c>
      <c r="BI481" s="29" t="n">
        <v>1.84</v>
      </c>
      <c r="BJ481" s="29" t="n">
        <v>1.84</v>
      </c>
      <c r="BK481" s="29" t="n">
        <v>1.877</v>
      </c>
      <c r="BL481" s="29" t="n">
        <v>1.967</v>
      </c>
      <c r="BM481" s="29" t="n">
        <v>2.047</v>
      </c>
      <c r="BN481" s="29" t="n">
        <v>2.089</v>
      </c>
      <c r="BO481" s="29" t="n">
        <v>2.019</v>
      </c>
      <c r="BP481" s="29" t="n">
        <v>1.964</v>
      </c>
      <c r="BQ481" s="29" t="n">
        <v>1.916</v>
      </c>
      <c r="BR481" s="29" t="n">
        <v>1.919</v>
      </c>
      <c r="BS481" s="29" t="n">
        <v>1.919</v>
      </c>
      <c r="BT481" s="29" t="n">
        <v>1.93</v>
      </c>
      <c r="BU481" s="29" t="n">
        <v>1.935</v>
      </c>
      <c r="BV481" s="29" t="n">
        <v>1.935</v>
      </c>
      <c r="BW481" s="29" t="n">
        <v>1.972</v>
      </c>
      <c r="BX481" s="29" t="n">
        <v>2.062</v>
      </c>
      <c r="BY481" s="29" t="n">
        <v>2.142</v>
      </c>
      <c r="BZ481" s="29" t="n">
        <v>2.184</v>
      </c>
      <c r="CA481" s="29" t="n">
        <v>2.114</v>
      </c>
      <c r="CB481" s="29" t="n">
        <v>2.059</v>
      </c>
      <c r="CC481" s="29" t="n">
        <v>2.011</v>
      </c>
      <c r="CD481" s="29" t="n">
        <v>2.014</v>
      </c>
      <c r="CE481" s="29" t="n">
        <v>2.014</v>
      </c>
      <c r="CF481" s="29" t="n">
        <v>2.025</v>
      </c>
      <c r="CG481" s="29" t="n">
        <v>2.03</v>
      </c>
      <c r="CH481" s="29" t="n">
        <v>2.03</v>
      </c>
      <c r="CI481" s="29" t="n">
        <v>2.067</v>
      </c>
      <c r="CJ481" s="29" t="n">
        <v>2.157</v>
      </c>
      <c r="CK481" s="29" t="n">
        <v>2.237</v>
      </c>
      <c r="CL481" s="29" t="n">
        <v>2.2865</v>
      </c>
      <c r="CM481" s="29" t="n">
        <v>2.2165</v>
      </c>
      <c r="CN481" s="29" t="n">
        <v>2.1615</v>
      </c>
      <c r="CO481" s="29" t="n">
        <v>2.1135</v>
      </c>
      <c r="CP481" s="29" t="n">
        <v>2.1165</v>
      </c>
      <c r="CQ481" s="29" t="n">
        <v>2.1165</v>
      </c>
      <c r="CR481" s="29" t="n">
        <v>2.1275</v>
      </c>
      <c r="CS481" s="29" t="n">
        <v>2.1325</v>
      </c>
      <c r="CT481" s="29" t="n">
        <v>2.1325</v>
      </c>
      <c r="CU481" s="29" t="n">
        <v>2.1695</v>
      </c>
      <c r="CV481" s="29" t="n">
        <v>2.2595</v>
      </c>
      <c r="CW481" s="29" t="n">
        <v>2.3395</v>
      </c>
      <c r="CX481" s="29" t="n">
        <v>2.399</v>
      </c>
      <c r="CY481" s="29" t="n">
        <v>2.329</v>
      </c>
      <c r="CZ481" s="29" t="n">
        <v>2.274</v>
      </c>
      <c r="DA481" s="29" t="n">
        <v>2.226</v>
      </c>
      <c r="DB481" s="29" t="n">
        <v>2.229</v>
      </c>
      <c r="DC481" s="29" t="n">
        <v>2.229</v>
      </c>
      <c r="DD481" s="29" t="n">
        <v>2.24</v>
      </c>
      <c r="DE481" s="29" t="n">
        <v>2.245</v>
      </c>
      <c r="DF481" s="29" t="n">
        <v>2.245</v>
      </c>
      <c r="DG481" s="29" t="n">
        <v>2.282</v>
      </c>
      <c r="DH481" s="29" t="n">
        <v>2.372</v>
      </c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12.75" hidden="true" customHeight="false" outlineLevel="0" collapsed="false">
      <c r="A482" s="0" t="n">
        <f aca="false">WEEKDAY(C482,2)</f>
        <v>3</v>
      </c>
      <c r="B482" s="0" t="n">
        <f aca="false">MONTH(C482)</f>
        <v>11</v>
      </c>
      <c r="C482" s="23" t="n">
        <v>34668</v>
      </c>
      <c r="D482" s="0" t="n">
        <f aca="false">MONTH(R482)</f>
        <v>11</v>
      </c>
      <c r="E482" s="0" t="n">
        <f aca="false">YEAR(R482)</f>
        <v>1994</v>
      </c>
      <c r="F482" s="36"/>
      <c r="G482" s="24" t="n">
        <f aca="false">N482-M482</f>
        <v>0.105166666666667</v>
      </c>
      <c r="H482" s="24" t="n">
        <f aca="false">O482-N482</f>
        <v>0.095</v>
      </c>
      <c r="I482" s="24" t="n">
        <f aca="false">O482-M482</f>
        <v>0.200166666666667</v>
      </c>
      <c r="J482" s="25" t="n">
        <f aca="false">VLOOKUP(C482,'Nymex hist.'!A:B,2,0)</f>
        <v>1.695</v>
      </c>
      <c r="K482" s="25"/>
      <c r="L482" s="25"/>
      <c r="M482" s="27" t="n">
        <f aca="false">SUMIF($S$3:$FQ$3,$E482+1,$S482:$FQ482)/COUNTIF($S$3:$FQ$3,$E482+1)</f>
        <v>1.76783333333333</v>
      </c>
      <c r="N482" s="27" t="n">
        <f aca="false">SUMIF($S$3:$FQ$3,$E482+2,$S482:$FQ482)/COUNTIF($S$3:$FQ$3,$E482+2)</f>
        <v>1.873</v>
      </c>
      <c r="O482" s="27" t="n">
        <f aca="false">SUMIF($S$3:$FQ$3,$E482+3,$S482:$FQ482)/COUNTIF($S$3:$FQ$3,$E482+3)</f>
        <v>1.968</v>
      </c>
      <c r="P482" s="27" t="n">
        <f aca="false">SUMIF($S$3:$FQ$3,$E482+4,$S482:$FQ482)/COUNTIF($S$3:$FQ$3,$E482+4)</f>
        <v>2.063</v>
      </c>
      <c r="Q482" s="27" t="n">
        <f aca="false">SUMIF($S$3:$FQ$3,$E482+5,$S482:$FQ482)/COUNTIF($S$3:$FQ$3,$E482+5)</f>
        <v>2.166</v>
      </c>
      <c r="R482" s="28" t="n">
        <v>34668</v>
      </c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30"/>
      <c r="AK482" s="29"/>
      <c r="AL482" s="29"/>
      <c r="AM482" s="29"/>
      <c r="AN482" s="29"/>
      <c r="AO482" s="29" t="n">
        <v>1.661</v>
      </c>
      <c r="AP482" s="29" t="n">
        <v>1.695</v>
      </c>
      <c r="AQ482" s="29" t="n">
        <v>1.749</v>
      </c>
      <c r="AR482" s="29" t="n">
        <v>1.745</v>
      </c>
      <c r="AS482" s="29" t="n">
        <v>1.715</v>
      </c>
      <c r="AT482" s="29" t="n">
        <v>1.72</v>
      </c>
      <c r="AU482" s="29" t="n">
        <v>1.73</v>
      </c>
      <c r="AV482" s="29" t="n">
        <v>1.74</v>
      </c>
      <c r="AW482" s="29" t="n">
        <v>1.747</v>
      </c>
      <c r="AX482" s="29" t="n">
        <v>1.749</v>
      </c>
      <c r="AY482" s="29" t="n">
        <v>1.787</v>
      </c>
      <c r="AZ482" s="29" t="n">
        <v>1.878</v>
      </c>
      <c r="BA482" s="29" t="n">
        <v>1.959</v>
      </c>
      <c r="BB482" s="29" t="n">
        <v>1.986</v>
      </c>
      <c r="BC482" s="29" t="n">
        <v>1.916</v>
      </c>
      <c r="BD482" s="29" t="n">
        <v>1.861</v>
      </c>
      <c r="BE482" s="29" t="n">
        <v>1.813</v>
      </c>
      <c r="BF482" s="29" t="n">
        <v>1.816</v>
      </c>
      <c r="BG482" s="29" t="n">
        <v>1.816</v>
      </c>
      <c r="BH482" s="29" t="n">
        <v>1.808</v>
      </c>
      <c r="BI482" s="29" t="n">
        <v>1.815</v>
      </c>
      <c r="BJ482" s="29" t="n">
        <v>1.817</v>
      </c>
      <c r="BK482" s="29" t="n">
        <v>1.855</v>
      </c>
      <c r="BL482" s="29" t="n">
        <v>1.946</v>
      </c>
      <c r="BM482" s="29" t="n">
        <v>2.027</v>
      </c>
      <c r="BN482" s="29" t="n">
        <v>2.081</v>
      </c>
      <c r="BO482" s="29" t="n">
        <v>2.011</v>
      </c>
      <c r="BP482" s="29" t="n">
        <v>1.956</v>
      </c>
      <c r="BQ482" s="29" t="n">
        <v>1.908</v>
      </c>
      <c r="BR482" s="29" t="n">
        <v>1.911</v>
      </c>
      <c r="BS482" s="29" t="n">
        <v>1.911</v>
      </c>
      <c r="BT482" s="29" t="n">
        <v>1.903</v>
      </c>
      <c r="BU482" s="29" t="n">
        <v>1.91</v>
      </c>
      <c r="BV482" s="29" t="n">
        <v>1.912</v>
      </c>
      <c r="BW482" s="29" t="n">
        <v>1.95</v>
      </c>
      <c r="BX482" s="29" t="n">
        <v>2.041</v>
      </c>
      <c r="BY482" s="29" t="n">
        <v>2.122</v>
      </c>
      <c r="BZ482" s="29" t="n">
        <v>2.176</v>
      </c>
      <c r="CA482" s="29" t="n">
        <v>2.106</v>
      </c>
      <c r="CB482" s="29" t="n">
        <v>2.051</v>
      </c>
      <c r="CC482" s="29" t="n">
        <v>2.003</v>
      </c>
      <c r="CD482" s="29" t="n">
        <v>2.006</v>
      </c>
      <c r="CE482" s="29" t="n">
        <v>2.006</v>
      </c>
      <c r="CF482" s="29" t="n">
        <v>1.998</v>
      </c>
      <c r="CG482" s="29" t="n">
        <v>2.005</v>
      </c>
      <c r="CH482" s="29" t="n">
        <v>2.007</v>
      </c>
      <c r="CI482" s="29" t="n">
        <v>2.045</v>
      </c>
      <c r="CJ482" s="29" t="n">
        <v>2.136</v>
      </c>
      <c r="CK482" s="29" t="n">
        <v>2.217</v>
      </c>
      <c r="CL482" s="29" t="n">
        <v>2.279</v>
      </c>
      <c r="CM482" s="29" t="n">
        <v>2.209</v>
      </c>
      <c r="CN482" s="29" t="n">
        <v>2.154</v>
      </c>
      <c r="CO482" s="29" t="n">
        <v>2.106</v>
      </c>
      <c r="CP482" s="29" t="n">
        <v>2.109</v>
      </c>
      <c r="CQ482" s="29" t="n">
        <v>2.109</v>
      </c>
      <c r="CR482" s="29" t="n">
        <v>2.101</v>
      </c>
      <c r="CS482" s="29" t="n">
        <v>2.108</v>
      </c>
      <c r="CT482" s="29" t="n">
        <v>2.11</v>
      </c>
      <c r="CU482" s="29" t="n">
        <v>2.148</v>
      </c>
      <c r="CV482" s="29" t="n">
        <v>2.239</v>
      </c>
      <c r="CW482" s="29" t="n">
        <v>2.32</v>
      </c>
      <c r="CX482" s="29" t="n">
        <v>2.391</v>
      </c>
      <c r="CY482" s="29" t="n">
        <v>2.321</v>
      </c>
      <c r="CZ482" s="29" t="n">
        <v>2.266</v>
      </c>
      <c r="DA482" s="29" t="n">
        <v>2.218</v>
      </c>
      <c r="DB482" s="29" t="n">
        <v>2.221</v>
      </c>
      <c r="DC482" s="29" t="n">
        <v>2.221</v>
      </c>
      <c r="DD482" s="29" t="n">
        <v>2.213</v>
      </c>
      <c r="DE482" s="29" t="n">
        <v>2.22</v>
      </c>
      <c r="DF482" s="29" t="n">
        <v>2.222</v>
      </c>
      <c r="DG482" s="29" t="n">
        <v>2.26</v>
      </c>
      <c r="DH482" s="29" t="n">
        <v>2.351</v>
      </c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12.75" hidden="true" customHeight="false" outlineLevel="0" collapsed="false">
      <c r="A483" s="0" t="n">
        <f aca="false">WEEKDAY(C483,2)</f>
        <v>4</v>
      </c>
      <c r="B483" s="0" t="n">
        <f aca="false">MONTH(C483)</f>
        <v>12</v>
      </c>
      <c r="C483" s="23" t="n">
        <v>34669</v>
      </c>
      <c r="D483" s="0" t="n">
        <f aca="false">MONTH(R483)</f>
        <v>12</v>
      </c>
      <c r="E483" s="0" t="n">
        <f aca="false">YEAR(R483)</f>
        <v>1994</v>
      </c>
      <c r="F483" s="36"/>
      <c r="G483" s="24" t="n">
        <f aca="false">N483-M483</f>
        <v>0.12</v>
      </c>
      <c r="H483" s="24" t="n">
        <f aca="false">O483-N483</f>
        <v>0.0949999999999998</v>
      </c>
      <c r="I483" s="24" t="n">
        <f aca="false">O483-M483</f>
        <v>0.215</v>
      </c>
      <c r="J483" s="25" t="n">
        <f aca="false">VLOOKUP(C483,'Nymex hist.'!A:B,2,0)</f>
        <v>1.653</v>
      </c>
      <c r="K483" s="25"/>
      <c r="L483" s="25"/>
      <c r="M483" s="27" t="n">
        <f aca="false">SUMIF($S$3:$FQ$3,$E483+1,$S483:$FQ483)/COUNTIF($S$3:$FQ$3,$E483+1)</f>
        <v>1.72966666666667</v>
      </c>
      <c r="N483" s="27" t="n">
        <f aca="false">SUMIF($S$3:$FQ$3,$E483+2,$S483:$FQ483)/COUNTIF($S$3:$FQ$3,$E483+2)</f>
        <v>1.84966666666667</v>
      </c>
      <c r="O483" s="27" t="n">
        <f aca="false">SUMIF($S$3:$FQ$3,$E483+3,$S483:$FQ483)/COUNTIF($S$3:$FQ$3,$E483+3)</f>
        <v>1.94466666666667</v>
      </c>
      <c r="P483" s="27" t="n">
        <f aca="false">SUMIF($S$3:$FQ$3,$E483+4,$S483:$FQ483)/COUNTIF($S$3:$FQ$3,$E483+4)</f>
        <v>2.03966666666667</v>
      </c>
      <c r="Q483" s="27" t="n">
        <f aca="false">SUMIF($S$3:$FQ$3,$E483+5,$S483:$FQ483)/COUNTIF($S$3:$FQ$3,$E483+5)</f>
        <v>2.14216666666667</v>
      </c>
      <c r="R483" s="28" t="n">
        <v>34669</v>
      </c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30"/>
      <c r="AK483" s="29"/>
      <c r="AL483" s="29"/>
      <c r="AM483" s="29"/>
      <c r="AN483" s="29"/>
      <c r="AO483" s="29"/>
      <c r="AP483" s="29" t="n">
        <v>1.653</v>
      </c>
      <c r="AQ483" s="29" t="n">
        <v>1.694</v>
      </c>
      <c r="AR483" s="29" t="n">
        <v>1.697</v>
      </c>
      <c r="AS483" s="29" t="n">
        <v>1.674</v>
      </c>
      <c r="AT483" s="29" t="n">
        <v>1.679</v>
      </c>
      <c r="AU483" s="29" t="n">
        <v>1.689</v>
      </c>
      <c r="AV483" s="29" t="n">
        <v>1.699</v>
      </c>
      <c r="AW483" s="29" t="n">
        <v>1.709</v>
      </c>
      <c r="AX483" s="29" t="n">
        <v>1.716</v>
      </c>
      <c r="AY483" s="29" t="n">
        <v>1.756</v>
      </c>
      <c r="AZ483" s="29" t="n">
        <v>1.851</v>
      </c>
      <c r="BA483" s="29" t="n">
        <v>1.939</v>
      </c>
      <c r="BB483" s="29" t="n">
        <v>1.969</v>
      </c>
      <c r="BC483" s="29" t="n">
        <v>1.899</v>
      </c>
      <c r="BD483" s="29" t="n">
        <v>1.844</v>
      </c>
      <c r="BE483" s="29" t="n">
        <v>1.796</v>
      </c>
      <c r="BF483" s="29" t="n">
        <v>1.799</v>
      </c>
      <c r="BG483" s="29" t="n">
        <v>1.799</v>
      </c>
      <c r="BH483" s="29" t="n">
        <v>1.769</v>
      </c>
      <c r="BI483" s="29" t="n">
        <v>1.779</v>
      </c>
      <c r="BJ483" s="29" t="n">
        <v>1.786</v>
      </c>
      <c r="BK483" s="29" t="n">
        <v>1.826</v>
      </c>
      <c r="BL483" s="29" t="n">
        <v>1.921</v>
      </c>
      <c r="BM483" s="29" t="n">
        <v>2.009</v>
      </c>
      <c r="BN483" s="29" t="n">
        <v>2.064</v>
      </c>
      <c r="BO483" s="29" t="n">
        <v>1.994</v>
      </c>
      <c r="BP483" s="29" t="n">
        <v>1.939</v>
      </c>
      <c r="BQ483" s="29" t="n">
        <v>1.891</v>
      </c>
      <c r="BR483" s="29" t="n">
        <v>1.894</v>
      </c>
      <c r="BS483" s="29" t="n">
        <v>1.894</v>
      </c>
      <c r="BT483" s="29" t="n">
        <v>1.864</v>
      </c>
      <c r="BU483" s="29" t="n">
        <v>1.874</v>
      </c>
      <c r="BV483" s="29" t="n">
        <v>1.881</v>
      </c>
      <c r="BW483" s="29" t="n">
        <v>1.921</v>
      </c>
      <c r="BX483" s="29" t="n">
        <v>2.016</v>
      </c>
      <c r="BY483" s="29" t="n">
        <v>2.104</v>
      </c>
      <c r="BZ483" s="29" t="n">
        <v>2.159</v>
      </c>
      <c r="CA483" s="29" t="n">
        <v>2.089</v>
      </c>
      <c r="CB483" s="29" t="n">
        <v>2.034</v>
      </c>
      <c r="CC483" s="29" t="n">
        <v>1.986</v>
      </c>
      <c r="CD483" s="29" t="n">
        <v>1.989</v>
      </c>
      <c r="CE483" s="29" t="n">
        <v>1.989</v>
      </c>
      <c r="CF483" s="29" t="n">
        <v>1.959</v>
      </c>
      <c r="CG483" s="29" t="n">
        <v>1.969</v>
      </c>
      <c r="CH483" s="29" t="n">
        <v>1.976</v>
      </c>
      <c r="CI483" s="29" t="n">
        <v>2.016</v>
      </c>
      <c r="CJ483" s="29" t="n">
        <v>2.111</v>
      </c>
      <c r="CK483" s="29" t="n">
        <v>2.199</v>
      </c>
      <c r="CL483" s="29" t="n">
        <v>2.2615</v>
      </c>
      <c r="CM483" s="29" t="n">
        <v>2.1915</v>
      </c>
      <c r="CN483" s="29" t="n">
        <v>2.1365</v>
      </c>
      <c r="CO483" s="29" t="n">
        <v>2.0885</v>
      </c>
      <c r="CP483" s="29" t="n">
        <v>2.0915</v>
      </c>
      <c r="CQ483" s="29" t="n">
        <v>2.0915</v>
      </c>
      <c r="CR483" s="29" t="n">
        <v>2.0615</v>
      </c>
      <c r="CS483" s="29" t="n">
        <v>2.0715</v>
      </c>
      <c r="CT483" s="29" t="n">
        <v>2.0785</v>
      </c>
      <c r="CU483" s="29" t="n">
        <v>2.1185</v>
      </c>
      <c r="CV483" s="29" t="n">
        <v>2.2135</v>
      </c>
      <c r="CW483" s="29" t="n">
        <v>2.3015</v>
      </c>
      <c r="CX483" s="29" t="n">
        <v>2.374</v>
      </c>
      <c r="CY483" s="29" t="n">
        <v>2.304</v>
      </c>
      <c r="CZ483" s="29" t="n">
        <v>2.249</v>
      </c>
      <c r="DA483" s="29" t="n">
        <v>2.201</v>
      </c>
      <c r="DB483" s="29" t="n">
        <v>2.204</v>
      </c>
      <c r="DC483" s="29" t="n">
        <v>2.204</v>
      </c>
      <c r="DD483" s="29" t="n">
        <v>2.174</v>
      </c>
      <c r="DE483" s="29" t="n">
        <v>2.184</v>
      </c>
      <c r="DF483" s="29" t="n">
        <v>2.191</v>
      </c>
      <c r="DG483" s="29" t="n">
        <v>2.231</v>
      </c>
      <c r="DH483" s="29" t="n">
        <v>2.326</v>
      </c>
      <c r="DI483" s="29" t="n">
        <v>2.414</v>
      </c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</row>
    <row r="484" customFormat="false" ht="12.75" hidden="true" customHeight="false" outlineLevel="0" collapsed="false">
      <c r="A484" s="0" t="n">
        <f aca="false">WEEKDAY(C484,2)</f>
        <v>5</v>
      </c>
      <c r="B484" s="0" t="n">
        <f aca="false">MONTH(C484)</f>
        <v>12</v>
      </c>
      <c r="C484" s="23" t="n">
        <v>34670</v>
      </c>
      <c r="D484" s="0" t="n">
        <f aca="false">MONTH(R484)</f>
        <v>12</v>
      </c>
      <c r="E484" s="0" t="n">
        <f aca="false">YEAR(R484)</f>
        <v>1994</v>
      </c>
      <c r="F484" s="36"/>
      <c r="G484" s="24" t="n">
        <f aca="false">N484-M484</f>
        <v>0.13</v>
      </c>
      <c r="H484" s="24" t="n">
        <f aca="false">O484-N484</f>
        <v>0.095</v>
      </c>
      <c r="I484" s="24" t="n">
        <f aca="false">O484-M484</f>
        <v>0.225</v>
      </c>
      <c r="J484" s="25" t="n">
        <f aca="false">VLOOKUP(C484,'Nymex hist.'!A:B,2,0)</f>
        <v>1.635</v>
      </c>
      <c r="K484" s="25"/>
      <c r="L484" s="25"/>
      <c r="M484" s="27" t="n">
        <f aca="false">SUMIF($S$3:$FQ$3,$E484+1,$S484:$FQ484)/COUNTIF($S$3:$FQ$3,$E484+1)</f>
        <v>1.718</v>
      </c>
      <c r="N484" s="27" t="n">
        <f aca="false">SUMIF($S$3:$FQ$3,$E484+2,$S484:$FQ484)/COUNTIF($S$3:$FQ$3,$E484+2)</f>
        <v>1.848</v>
      </c>
      <c r="O484" s="27" t="n">
        <f aca="false">SUMIF($S$3:$FQ$3,$E484+3,$S484:$FQ484)/COUNTIF($S$3:$FQ$3,$E484+3)</f>
        <v>1.943</v>
      </c>
      <c r="P484" s="27" t="n">
        <f aca="false">SUMIF($S$3:$FQ$3,$E484+4,$S484:$FQ484)/COUNTIF($S$3:$FQ$3,$E484+4)</f>
        <v>2.038</v>
      </c>
      <c r="Q484" s="27" t="n">
        <f aca="false">SUMIF($S$3:$FQ$3,$E484+5,$S484:$FQ484)/COUNTIF($S$3:$FQ$3,$E484+5)</f>
        <v>2.1405</v>
      </c>
      <c r="R484" s="28" t="n">
        <v>34670</v>
      </c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30"/>
      <c r="AK484" s="29"/>
      <c r="AL484" s="29"/>
      <c r="AM484" s="29"/>
      <c r="AN484" s="29"/>
      <c r="AO484" s="29"/>
      <c r="AP484" s="29" t="n">
        <v>1.635</v>
      </c>
      <c r="AQ484" s="29" t="n">
        <v>1.678</v>
      </c>
      <c r="AR484" s="29" t="n">
        <v>1.685</v>
      </c>
      <c r="AS484" s="29" t="n">
        <v>1.656</v>
      </c>
      <c r="AT484" s="29" t="n">
        <v>1.663</v>
      </c>
      <c r="AU484" s="29" t="n">
        <v>1.673</v>
      </c>
      <c r="AV484" s="29" t="n">
        <v>1.686</v>
      </c>
      <c r="AW484" s="29" t="n">
        <v>1.696</v>
      </c>
      <c r="AX484" s="29" t="n">
        <v>1.706</v>
      </c>
      <c r="AY484" s="29" t="n">
        <v>1.749</v>
      </c>
      <c r="AZ484" s="29" t="n">
        <v>1.846</v>
      </c>
      <c r="BA484" s="29" t="n">
        <v>1.943</v>
      </c>
      <c r="BB484" s="29" t="n">
        <v>1.973</v>
      </c>
      <c r="BC484" s="29" t="n">
        <v>1.903</v>
      </c>
      <c r="BD484" s="29" t="n">
        <v>1.848</v>
      </c>
      <c r="BE484" s="29" t="n">
        <v>1.8</v>
      </c>
      <c r="BF484" s="29" t="n">
        <v>1.803</v>
      </c>
      <c r="BG484" s="29" t="n">
        <v>1.803</v>
      </c>
      <c r="BH484" s="29" t="n">
        <v>1.756</v>
      </c>
      <c r="BI484" s="29" t="n">
        <v>1.766</v>
      </c>
      <c r="BJ484" s="29" t="n">
        <v>1.776</v>
      </c>
      <c r="BK484" s="29" t="n">
        <v>1.819</v>
      </c>
      <c r="BL484" s="29" t="n">
        <v>1.916</v>
      </c>
      <c r="BM484" s="29" t="n">
        <v>2.013</v>
      </c>
      <c r="BN484" s="29" t="n">
        <v>2.068</v>
      </c>
      <c r="BO484" s="29" t="n">
        <v>1.998</v>
      </c>
      <c r="BP484" s="29" t="n">
        <v>1.943</v>
      </c>
      <c r="BQ484" s="29" t="n">
        <v>1.895</v>
      </c>
      <c r="BR484" s="29" t="n">
        <v>1.898</v>
      </c>
      <c r="BS484" s="29" t="n">
        <v>1.898</v>
      </c>
      <c r="BT484" s="29" t="n">
        <v>1.851</v>
      </c>
      <c r="BU484" s="29" t="n">
        <v>1.861</v>
      </c>
      <c r="BV484" s="29" t="n">
        <v>1.871</v>
      </c>
      <c r="BW484" s="29" t="n">
        <v>1.914</v>
      </c>
      <c r="BX484" s="29" t="n">
        <v>2.011</v>
      </c>
      <c r="BY484" s="29" t="n">
        <v>2.108</v>
      </c>
      <c r="BZ484" s="29" t="n">
        <v>2.163</v>
      </c>
      <c r="CA484" s="29" t="n">
        <v>2.093</v>
      </c>
      <c r="CB484" s="29" t="n">
        <v>2.038</v>
      </c>
      <c r="CC484" s="29" t="n">
        <v>1.99</v>
      </c>
      <c r="CD484" s="29" t="n">
        <v>1.993</v>
      </c>
      <c r="CE484" s="29" t="n">
        <v>1.993</v>
      </c>
      <c r="CF484" s="29" t="n">
        <v>1.946</v>
      </c>
      <c r="CG484" s="29" t="n">
        <v>1.956</v>
      </c>
      <c r="CH484" s="29" t="n">
        <v>1.966</v>
      </c>
      <c r="CI484" s="29" t="n">
        <v>2.009</v>
      </c>
      <c r="CJ484" s="29" t="n">
        <v>2.106</v>
      </c>
      <c r="CK484" s="29" t="n">
        <v>2.203</v>
      </c>
      <c r="CL484" s="29" t="n">
        <v>2.2655</v>
      </c>
      <c r="CM484" s="29" t="n">
        <v>2.1955</v>
      </c>
      <c r="CN484" s="29" t="n">
        <v>2.1405</v>
      </c>
      <c r="CO484" s="29" t="n">
        <v>2.0925</v>
      </c>
      <c r="CP484" s="29" t="n">
        <v>2.0955</v>
      </c>
      <c r="CQ484" s="29" t="n">
        <v>2.0955</v>
      </c>
      <c r="CR484" s="29" t="n">
        <v>2.0485</v>
      </c>
      <c r="CS484" s="29" t="n">
        <v>2.0585</v>
      </c>
      <c r="CT484" s="29" t="n">
        <v>2.0685</v>
      </c>
      <c r="CU484" s="29" t="n">
        <v>2.1115</v>
      </c>
      <c r="CV484" s="29" t="n">
        <v>2.2085</v>
      </c>
      <c r="CW484" s="29" t="n">
        <v>2.3055</v>
      </c>
      <c r="CX484" s="29" t="n">
        <v>2.378</v>
      </c>
      <c r="CY484" s="29" t="n">
        <v>2.308</v>
      </c>
      <c r="CZ484" s="29" t="n">
        <v>2.253</v>
      </c>
      <c r="DA484" s="29" t="n">
        <v>2.205</v>
      </c>
      <c r="DB484" s="29" t="n">
        <v>2.208</v>
      </c>
      <c r="DC484" s="29" t="n">
        <v>2.208</v>
      </c>
      <c r="DD484" s="29" t="n">
        <v>2.161</v>
      </c>
      <c r="DE484" s="29" t="n">
        <v>2.171</v>
      </c>
      <c r="DF484" s="29" t="n">
        <v>2.181</v>
      </c>
      <c r="DG484" s="29" t="n">
        <v>2.224</v>
      </c>
      <c r="DH484" s="29" t="n">
        <v>2.321</v>
      </c>
      <c r="DI484" s="29" t="n">
        <v>2.418</v>
      </c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12.75" hidden="true" customHeight="false" outlineLevel="0" collapsed="false">
      <c r="A485" s="0" t="n">
        <f aca="false">WEEKDAY(C485,2)</f>
        <v>1</v>
      </c>
      <c r="B485" s="0" t="n">
        <f aca="false">MONTH(C485)</f>
        <v>12</v>
      </c>
      <c r="C485" s="23" t="n">
        <v>34673</v>
      </c>
      <c r="D485" s="0" t="n">
        <f aca="false">MONTH(R485)</f>
        <v>12</v>
      </c>
      <c r="E485" s="0" t="n">
        <f aca="false">YEAR(R485)</f>
        <v>1994</v>
      </c>
      <c r="F485" s="36"/>
      <c r="G485" s="24" t="n">
        <f aca="false">N485-M485</f>
        <v>0.120083333333333</v>
      </c>
      <c r="H485" s="24" t="n">
        <f aca="false">O485-N485</f>
        <v>0.0950000000000002</v>
      </c>
      <c r="I485" s="24" t="n">
        <f aca="false">O485-M485</f>
        <v>0.215083333333333</v>
      </c>
      <c r="J485" s="25" t="n">
        <f aca="false">VLOOKUP(C485,'Nymex hist.'!A:B,2,0)</f>
        <v>1.728</v>
      </c>
      <c r="K485" s="25"/>
      <c r="L485" s="25"/>
      <c r="M485" s="27" t="n">
        <f aca="false">SUMIF($S$3:$FQ$3,$E485+1,$S485:$FQ485)/COUNTIF($S$3:$FQ$3,$E485+1)</f>
        <v>1.76991666666667</v>
      </c>
      <c r="N485" s="27" t="n">
        <f aca="false">SUMIF($S$3:$FQ$3,$E485+2,$S485:$FQ485)/COUNTIF($S$3:$FQ$3,$E485+2)</f>
        <v>1.89</v>
      </c>
      <c r="O485" s="27" t="n">
        <f aca="false">SUMIF($S$3:$FQ$3,$E485+3,$S485:$FQ485)/COUNTIF($S$3:$FQ$3,$E485+3)</f>
        <v>1.985</v>
      </c>
      <c r="P485" s="27" t="n">
        <f aca="false">SUMIF($S$3:$FQ$3,$E485+4,$S485:$FQ485)/COUNTIF($S$3:$FQ$3,$E485+4)</f>
        <v>2.08</v>
      </c>
      <c r="Q485" s="27" t="n">
        <f aca="false">SUMIF($S$3:$FQ$3,$E485+5,$S485:$FQ485)/COUNTIF($S$3:$FQ$3,$E485+5)</f>
        <v>2.1875</v>
      </c>
      <c r="R485" s="28" t="n">
        <v>34673</v>
      </c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30"/>
      <c r="AK485" s="29"/>
      <c r="AL485" s="29"/>
      <c r="AM485" s="29"/>
      <c r="AN485" s="29"/>
      <c r="AO485" s="29"/>
      <c r="AP485" s="29" t="n">
        <v>1.728</v>
      </c>
      <c r="AQ485" s="29" t="n">
        <v>1.744</v>
      </c>
      <c r="AR485" s="29" t="n">
        <v>1.745</v>
      </c>
      <c r="AS485" s="29" t="n">
        <v>1.71</v>
      </c>
      <c r="AT485" s="29" t="n">
        <v>1.713</v>
      </c>
      <c r="AU485" s="29" t="n">
        <v>1.721</v>
      </c>
      <c r="AV485" s="29" t="n">
        <v>1.731</v>
      </c>
      <c r="AW485" s="29" t="n">
        <v>1.74</v>
      </c>
      <c r="AX485" s="29" t="n">
        <v>1.749</v>
      </c>
      <c r="AY485" s="29" t="n">
        <v>1.792</v>
      </c>
      <c r="AZ485" s="29" t="n">
        <v>1.886</v>
      </c>
      <c r="BA485" s="29" t="n">
        <v>1.98</v>
      </c>
      <c r="BB485" s="29" t="n">
        <v>2.008</v>
      </c>
      <c r="BC485" s="29" t="n">
        <v>1.938</v>
      </c>
      <c r="BD485" s="29" t="n">
        <v>1.878</v>
      </c>
      <c r="BE485" s="29" t="n">
        <v>1.826</v>
      </c>
      <c r="BF485" s="29" t="n">
        <v>1.828</v>
      </c>
      <c r="BG485" s="29" t="n">
        <v>1.826</v>
      </c>
      <c r="BH485" s="29" t="n">
        <v>1.814</v>
      </c>
      <c r="BI485" s="29" t="n">
        <v>1.823</v>
      </c>
      <c r="BJ485" s="29" t="n">
        <v>1.832</v>
      </c>
      <c r="BK485" s="29" t="n">
        <v>1.875</v>
      </c>
      <c r="BL485" s="29" t="n">
        <v>1.969</v>
      </c>
      <c r="BM485" s="29" t="n">
        <v>2.063</v>
      </c>
      <c r="BN485" s="29" t="n">
        <v>2.103</v>
      </c>
      <c r="BO485" s="29" t="n">
        <v>2.033</v>
      </c>
      <c r="BP485" s="29" t="n">
        <v>1.973</v>
      </c>
      <c r="BQ485" s="29" t="n">
        <v>1.921</v>
      </c>
      <c r="BR485" s="29" t="n">
        <v>1.923</v>
      </c>
      <c r="BS485" s="29" t="n">
        <v>1.921</v>
      </c>
      <c r="BT485" s="29" t="n">
        <v>1.909</v>
      </c>
      <c r="BU485" s="29" t="n">
        <v>1.918</v>
      </c>
      <c r="BV485" s="29" t="n">
        <v>1.927</v>
      </c>
      <c r="BW485" s="29" t="n">
        <v>1.97</v>
      </c>
      <c r="BX485" s="29" t="n">
        <v>2.064</v>
      </c>
      <c r="BY485" s="29" t="n">
        <v>2.158</v>
      </c>
      <c r="BZ485" s="29" t="n">
        <v>2.198</v>
      </c>
      <c r="CA485" s="29" t="n">
        <v>2.128</v>
      </c>
      <c r="CB485" s="29" t="n">
        <v>2.068</v>
      </c>
      <c r="CC485" s="29" t="n">
        <v>2.016</v>
      </c>
      <c r="CD485" s="29" t="n">
        <v>2.018</v>
      </c>
      <c r="CE485" s="29" t="n">
        <v>2.016</v>
      </c>
      <c r="CF485" s="29" t="n">
        <v>2.004</v>
      </c>
      <c r="CG485" s="29" t="n">
        <v>2.013</v>
      </c>
      <c r="CH485" s="29" t="n">
        <v>2.022</v>
      </c>
      <c r="CI485" s="29" t="n">
        <v>2.065</v>
      </c>
      <c r="CJ485" s="29" t="n">
        <v>2.159</v>
      </c>
      <c r="CK485" s="29" t="n">
        <v>2.253</v>
      </c>
      <c r="CL485" s="29" t="n">
        <v>2.3055</v>
      </c>
      <c r="CM485" s="29" t="n">
        <v>2.2355</v>
      </c>
      <c r="CN485" s="29" t="n">
        <v>2.1755</v>
      </c>
      <c r="CO485" s="29" t="n">
        <v>2.1235</v>
      </c>
      <c r="CP485" s="29" t="n">
        <v>2.1255</v>
      </c>
      <c r="CQ485" s="29" t="n">
        <v>2.1235</v>
      </c>
      <c r="CR485" s="29" t="n">
        <v>2.1115</v>
      </c>
      <c r="CS485" s="29" t="n">
        <v>2.1205</v>
      </c>
      <c r="CT485" s="29" t="n">
        <v>2.1295</v>
      </c>
      <c r="CU485" s="29" t="n">
        <v>2.1725</v>
      </c>
      <c r="CV485" s="29" t="n">
        <v>2.2665</v>
      </c>
      <c r="CW485" s="29" t="n">
        <v>2.3605</v>
      </c>
      <c r="CX485" s="29" t="n">
        <v>2.4205</v>
      </c>
      <c r="CY485" s="29" t="n">
        <v>2.3505</v>
      </c>
      <c r="CZ485" s="29" t="n">
        <v>2.2905</v>
      </c>
      <c r="DA485" s="29" t="n">
        <v>2.2385</v>
      </c>
      <c r="DB485" s="29" t="n">
        <v>2.2405</v>
      </c>
      <c r="DC485" s="29" t="n">
        <v>2.2385</v>
      </c>
      <c r="DD485" s="29" t="n">
        <v>2.2265</v>
      </c>
      <c r="DE485" s="29" t="n">
        <v>2.2355</v>
      </c>
      <c r="DF485" s="29" t="n">
        <v>2.2445</v>
      </c>
      <c r="DG485" s="29" t="n">
        <v>2.2875</v>
      </c>
      <c r="DH485" s="29" t="n">
        <v>2.3815</v>
      </c>
      <c r="DI485" s="29" t="n">
        <v>2.4755</v>
      </c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12.75" hidden="true" customHeight="false" outlineLevel="0" collapsed="false">
      <c r="A486" s="0" t="n">
        <f aca="false">WEEKDAY(C486,2)</f>
        <v>2</v>
      </c>
      <c r="B486" s="0" t="n">
        <f aca="false">MONTH(C486)</f>
        <v>12</v>
      </c>
      <c r="C486" s="23" t="n">
        <v>34674</v>
      </c>
      <c r="D486" s="0" t="n">
        <f aca="false">MONTH(R486)</f>
        <v>12</v>
      </c>
      <c r="E486" s="0" t="n">
        <f aca="false">YEAR(R486)</f>
        <v>1994</v>
      </c>
      <c r="F486" s="36"/>
      <c r="G486" s="24" t="n">
        <f aca="false">N486-M486</f>
        <v>0.125166666666666</v>
      </c>
      <c r="H486" s="24" t="n">
        <f aca="false">O486-N486</f>
        <v>0.0950000000000002</v>
      </c>
      <c r="I486" s="24" t="n">
        <f aca="false">O486-M486</f>
        <v>0.220166666666667</v>
      </c>
      <c r="J486" s="25" t="n">
        <f aca="false">VLOOKUP(C486,'Nymex hist.'!A:B,2,0)</f>
        <v>1.691</v>
      </c>
      <c r="K486" s="25"/>
      <c r="L486" s="25"/>
      <c r="M486" s="27" t="n">
        <f aca="false">SUMIF($S$3:$FQ$3,$E486+1,$S486:$FQ486)/COUNTIF($S$3:$FQ$3,$E486+1)</f>
        <v>1.759</v>
      </c>
      <c r="N486" s="27" t="n">
        <f aca="false">SUMIF($S$3:$FQ$3,$E486+2,$S486:$FQ486)/COUNTIF($S$3:$FQ$3,$E486+2)</f>
        <v>1.88416666666667</v>
      </c>
      <c r="O486" s="27" t="n">
        <f aca="false">SUMIF($S$3:$FQ$3,$E486+3,$S486:$FQ486)/COUNTIF($S$3:$FQ$3,$E486+3)</f>
        <v>1.97916666666667</v>
      </c>
      <c r="P486" s="27" t="n">
        <f aca="false">SUMIF($S$3:$FQ$3,$E486+4,$S486:$FQ486)/COUNTIF($S$3:$FQ$3,$E486+4)</f>
        <v>2.07416666666667</v>
      </c>
      <c r="Q486" s="27" t="n">
        <f aca="false">SUMIF($S$3:$FQ$3,$E486+5,$S486:$FQ486)/COUNTIF($S$3:$FQ$3,$E486+5)</f>
        <v>2.18166666666667</v>
      </c>
      <c r="R486" s="28" t="n">
        <v>34674</v>
      </c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30"/>
      <c r="AK486" s="29"/>
      <c r="AL486" s="29"/>
      <c r="AM486" s="29"/>
      <c r="AN486" s="29"/>
      <c r="AO486" s="29"/>
      <c r="AP486" s="29" t="n">
        <v>1.691</v>
      </c>
      <c r="AQ486" s="29" t="n">
        <v>1.715</v>
      </c>
      <c r="AR486" s="29" t="n">
        <v>1.725</v>
      </c>
      <c r="AS486" s="29" t="n">
        <v>1.697</v>
      </c>
      <c r="AT486" s="29" t="n">
        <v>1.702</v>
      </c>
      <c r="AU486" s="29" t="n">
        <v>1.712</v>
      </c>
      <c r="AV486" s="29" t="n">
        <v>1.724</v>
      </c>
      <c r="AW486" s="29" t="n">
        <v>1.736</v>
      </c>
      <c r="AX486" s="29" t="n">
        <v>1.748</v>
      </c>
      <c r="AY486" s="29" t="n">
        <v>1.792</v>
      </c>
      <c r="AZ486" s="29" t="n">
        <v>1.887</v>
      </c>
      <c r="BA486" s="29" t="n">
        <v>1.979</v>
      </c>
      <c r="BB486" s="29" t="n">
        <v>1.999</v>
      </c>
      <c r="BC486" s="29" t="n">
        <v>1.929</v>
      </c>
      <c r="BD486" s="29" t="n">
        <v>1.869</v>
      </c>
      <c r="BE486" s="29" t="n">
        <v>1.817</v>
      </c>
      <c r="BF486" s="29" t="n">
        <v>1.819</v>
      </c>
      <c r="BG486" s="29" t="n">
        <v>1.819</v>
      </c>
      <c r="BH486" s="29" t="n">
        <v>1.806</v>
      </c>
      <c r="BI486" s="29" t="n">
        <v>1.818</v>
      </c>
      <c r="BJ486" s="29" t="n">
        <v>1.83</v>
      </c>
      <c r="BK486" s="29" t="n">
        <v>1.874</v>
      </c>
      <c r="BL486" s="29" t="n">
        <v>1.969</v>
      </c>
      <c r="BM486" s="29" t="n">
        <v>2.061</v>
      </c>
      <c r="BN486" s="29" t="n">
        <v>2.094</v>
      </c>
      <c r="BO486" s="29" t="n">
        <v>2.024</v>
      </c>
      <c r="BP486" s="29" t="n">
        <v>1.964</v>
      </c>
      <c r="BQ486" s="29" t="n">
        <v>1.912</v>
      </c>
      <c r="BR486" s="29" t="n">
        <v>1.914</v>
      </c>
      <c r="BS486" s="29" t="n">
        <v>1.914</v>
      </c>
      <c r="BT486" s="29" t="n">
        <v>1.901</v>
      </c>
      <c r="BU486" s="29" t="n">
        <v>1.913</v>
      </c>
      <c r="BV486" s="29" t="n">
        <v>1.925</v>
      </c>
      <c r="BW486" s="29" t="n">
        <v>1.969</v>
      </c>
      <c r="BX486" s="29" t="n">
        <v>2.064</v>
      </c>
      <c r="BY486" s="29" t="n">
        <v>2.156</v>
      </c>
      <c r="BZ486" s="29" t="n">
        <v>2.189</v>
      </c>
      <c r="CA486" s="29" t="n">
        <v>2.119</v>
      </c>
      <c r="CB486" s="29" t="n">
        <v>2.059</v>
      </c>
      <c r="CC486" s="29" t="n">
        <v>2.007</v>
      </c>
      <c r="CD486" s="29" t="n">
        <v>2.009</v>
      </c>
      <c r="CE486" s="29" t="n">
        <v>2.009</v>
      </c>
      <c r="CF486" s="29" t="n">
        <v>1.996</v>
      </c>
      <c r="CG486" s="29" t="n">
        <v>2.008</v>
      </c>
      <c r="CH486" s="29" t="n">
        <v>2.02</v>
      </c>
      <c r="CI486" s="29" t="n">
        <v>2.064</v>
      </c>
      <c r="CJ486" s="29" t="n">
        <v>2.159</v>
      </c>
      <c r="CK486" s="29" t="n">
        <v>2.251</v>
      </c>
      <c r="CL486" s="29" t="n">
        <v>2.2965</v>
      </c>
      <c r="CM486" s="29" t="n">
        <v>2.2265</v>
      </c>
      <c r="CN486" s="29" t="n">
        <v>2.1665</v>
      </c>
      <c r="CO486" s="29" t="n">
        <v>2.1145</v>
      </c>
      <c r="CP486" s="29" t="n">
        <v>2.1165</v>
      </c>
      <c r="CQ486" s="29" t="n">
        <v>2.1165</v>
      </c>
      <c r="CR486" s="29" t="n">
        <v>2.1035</v>
      </c>
      <c r="CS486" s="29" t="n">
        <v>2.1155</v>
      </c>
      <c r="CT486" s="29" t="n">
        <v>2.1275</v>
      </c>
      <c r="CU486" s="29" t="n">
        <v>2.1715</v>
      </c>
      <c r="CV486" s="29" t="n">
        <v>2.2665</v>
      </c>
      <c r="CW486" s="29" t="n">
        <v>2.3585</v>
      </c>
      <c r="CX486" s="29" t="n">
        <v>2.4115</v>
      </c>
      <c r="CY486" s="29" t="n">
        <v>2.3415</v>
      </c>
      <c r="CZ486" s="29" t="n">
        <v>2.2815</v>
      </c>
      <c r="DA486" s="29" t="n">
        <v>2.2295</v>
      </c>
      <c r="DB486" s="29" t="n">
        <v>2.2315</v>
      </c>
      <c r="DC486" s="29" t="n">
        <v>2.2315</v>
      </c>
      <c r="DD486" s="29" t="n">
        <v>2.2185</v>
      </c>
      <c r="DE486" s="29" t="n">
        <v>2.2305</v>
      </c>
      <c r="DF486" s="29" t="n">
        <v>2.2425</v>
      </c>
      <c r="DG486" s="29" t="n">
        <v>2.2865</v>
      </c>
      <c r="DH486" s="29" t="n">
        <v>2.3815</v>
      </c>
      <c r="DI486" s="29" t="n">
        <v>2.4735</v>
      </c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12.75" hidden="true" customHeight="false" outlineLevel="0" collapsed="false">
      <c r="A487" s="0" t="n">
        <f aca="false">WEEKDAY(C487,2)</f>
        <v>3</v>
      </c>
      <c r="B487" s="0" t="n">
        <f aca="false">MONTH(C487)</f>
        <v>12</v>
      </c>
      <c r="C487" s="23" t="n">
        <v>34675</v>
      </c>
      <c r="D487" s="0" t="n">
        <f aca="false">MONTH(R487)</f>
        <v>12</v>
      </c>
      <c r="E487" s="0" t="n">
        <f aca="false">YEAR(R487)</f>
        <v>1994</v>
      </c>
      <c r="F487" s="36"/>
      <c r="G487" s="24" t="n">
        <f aca="false">N487-M487</f>
        <v>0.125083333333333</v>
      </c>
      <c r="H487" s="24" t="n">
        <f aca="false">O487-N487</f>
        <v>0.095</v>
      </c>
      <c r="I487" s="24" t="n">
        <f aca="false">O487-M487</f>
        <v>0.220083333333333</v>
      </c>
      <c r="J487" s="25" t="n">
        <f aca="false">VLOOKUP(C487,'Nymex hist.'!A:B,2,0)</f>
        <v>1.784</v>
      </c>
      <c r="K487" s="25"/>
      <c r="L487" s="25"/>
      <c r="M487" s="27" t="n">
        <f aca="false">SUMIF($S$3:$FQ$3,$E487+1,$S487:$FQ487)/COUNTIF($S$3:$FQ$3,$E487+1)</f>
        <v>1.82383333333333</v>
      </c>
      <c r="N487" s="27" t="n">
        <f aca="false">SUMIF($S$3:$FQ$3,$E487+2,$S487:$FQ487)/COUNTIF($S$3:$FQ$3,$E487+2)</f>
        <v>1.94891666666667</v>
      </c>
      <c r="O487" s="27" t="n">
        <f aca="false">SUMIF($S$3:$FQ$3,$E487+3,$S487:$FQ487)/COUNTIF($S$3:$FQ$3,$E487+3)</f>
        <v>2.04391666666667</v>
      </c>
      <c r="P487" s="27" t="n">
        <f aca="false">SUMIF($S$3:$FQ$3,$E487+4,$S487:$FQ487)/COUNTIF($S$3:$FQ$3,$E487+4)</f>
        <v>2.13891666666667</v>
      </c>
      <c r="Q487" s="27" t="n">
        <f aca="false">SUMIF($S$3:$FQ$3,$E487+5,$S487:$FQ487)/COUNTIF($S$3:$FQ$3,$E487+5)</f>
        <v>2.24641666666667</v>
      </c>
      <c r="R487" s="28" t="n">
        <v>34675</v>
      </c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30"/>
      <c r="AK487" s="29"/>
      <c r="AL487" s="29"/>
      <c r="AM487" s="29"/>
      <c r="AN487" s="29"/>
      <c r="AO487" s="29"/>
      <c r="AP487" s="29" t="n">
        <v>1.784</v>
      </c>
      <c r="AQ487" s="29" t="n">
        <v>1.794</v>
      </c>
      <c r="AR487" s="29" t="n">
        <v>1.793</v>
      </c>
      <c r="AS487" s="29" t="n">
        <v>1.753</v>
      </c>
      <c r="AT487" s="29" t="n">
        <v>1.753</v>
      </c>
      <c r="AU487" s="29" t="n">
        <v>1.768</v>
      </c>
      <c r="AV487" s="29" t="n">
        <v>1.783</v>
      </c>
      <c r="AW487" s="29" t="n">
        <v>1.793</v>
      </c>
      <c r="AX487" s="29" t="n">
        <v>1.805</v>
      </c>
      <c r="AY487" s="29" t="n">
        <v>1.855</v>
      </c>
      <c r="AZ487" s="29" t="n">
        <v>1.955</v>
      </c>
      <c r="BA487" s="29" t="n">
        <v>2.05</v>
      </c>
      <c r="BB487" s="29" t="n">
        <v>2.07</v>
      </c>
      <c r="BC487" s="29" t="n">
        <v>2</v>
      </c>
      <c r="BD487" s="29" t="n">
        <v>1.94</v>
      </c>
      <c r="BE487" s="29" t="n">
        <v>1.888</v>
      </c>
      <c r="BF487" s="29" t="n">
        <v>1.89</v>
      </c>
      <c r="BG487" s="29" t="n">
        <v>1.89</v>
      </c>
      <c r="BH487" s="29" t="n">
        <v>1.861</v>
      </c>
      <c r="BI487" s="29" t="n">
        <v>1.871</v>
      </c>
      <c r="BJ487" s="29" t="n">
        <v>1.883</v>
      </c>
      <c r="BK487" s="29" t="n">
        <v>1.933</v>
      </c>
      <c r="BL487" s="29" t="n">
        <v>2.033</v>
      </c>
      <c r="BM487" s="29" t="n">
        <v>2.128</v>
      </c>
      <c r="BN487" s="29" t="n">
        <v>2.165</v>
      </c>
      <c r="BO487" s="29" t="n">
        <v>2.095</v>
      </c>
      <c r="BP487" s="29" t="n">
        <v>2.035</v>
      </c>
      <c r="BQ487" s="29" t="n">
        <v>1.983</v>
      </c>
      <c r="BR487" s="29" t="n">
        <v>1.985</v>
      </c>
      <c r="BS487" s="29" t="n">
        <v>1.985</v>
      </c>
      <c r="BT487" s="29" t="n">
        <v>1.956</v>
      </c>
      <c r="BU487" s="29" t="n">
        <v>1.966</v>
      </c>
      <c r="BV487" s="29" t="n">
        <v>1.978</v>
      </c>
      <c r="BW487" s="29" t="n">
        <v>2.028</v>
      </c>
      <c r="BX487" s="29" t="n">
        <v>2.128</v>
      </c>
      <c r="BY487" s="29" t="n">
        <v>2.223</v>
      </c>
      <c r="BZ487" s="29" t="n">
        <v>2.26</v>
      </c>
      <c r="CA487" s="29" t="n">
        <v>2.19</v>
      </c>
      <c r="CB487" s="29" t="n">
        <v>2.13</v>
      </c>
      <c r="CC487" s="29" t="n">
        <v>2.078</v>
      </c>
      <c r="CD487" s="29" t="n">
        <v>2.08</v>
      </c>
      <c r="CE487" s="29" t="n">
        <v>2.08</v>
      </c>
      <c r="CF487" s="29" t="n">
        <v>2.051</v>
      </c>
      <c r="CG487" s="29" t="n">
        <v>2.061</v>
      </c>
      <c r="CH487" s="29" t="n">
        <v>2.073</v>
      </c>
      <c r="CI487" s="29" t="n">
        <v>2.123</v>
      </c>
      <c r="CJ487" s="29" t="n">
        <v>2.223</v>
      </c>
      <c r="CK487" s="29" t="n">
        <v>2.318</v>
      </c>
      <c r="CL487" s="29" t="n">
        <v>2.3675</v>
      </c>
      <c r="CM487" s="29" t="n">
        <v>2.2975</v>
      </c>
      <c r="CN487" s="29" t="n">
        <v>2.2375</v>
      </c>
      <c r="CO487" s="29" t="n">
        <v>2.1855</v>
      </c>
      <c r="CP487" s="29" t="n">
        <v>2.1875</v>
      </c>
      <c r="CQ487" s="29" t="n">
        <v>2.1875</v>
      </c>
      <c r="CR487" s="29" t="n">
        <v>2.1585</v>
      </c>
      <c r="CS487" s="29" t="n">
        <v>2.1685</v>
      </c>
      <c r="CT487" s="29" t="n">
        <v>2.1805</v>
      </c>
      <c r="CU487" s="29" t="n">
        <v>2.2305</v>
      </c>
      <c r="CV487" s="29" t="n">
        <v>2.3305</v>
      </c>
      <c r="CW487" s="29" t="n">
        <v>2.4255</v>
      </c>
      <c r="CX487" s="29" t="n">
        <v>2.4825</v>
      </c>
      <c r="CY487" s="29" t="n">
        <v>2.4125</v>
      </c>
      <c r="CZ487" s="29" t="n">
        <v>2.3525</v>
      </c>
      <c r="DA487" s="29" t="n">
        <v>2.3005</v>
      </c>
      <c r="DB487" s="29" t="n">
        <v>2.3025</v>
      </c>
      <c r="DC487" s="29" t="n">
        <v>2.3025</v>
      </c>
      <c r="DD487" s="29" t="n">
        <v>2.2735</v>
      </c>
      <c r="DE487" s="29" t="n">
        <v>2.2835</v>
      </c>
      <c r="DF487" s="29" t="n">
        <v>2.2955</v>
      </c>
      <c r="DG487" s="29" t="n">
        <v>2.3455</v>
      </c>
      <c r="DH487" s="29" t="n">
        <v>2.4455</v>
      </c>
      <c r="DI487" s="29" t="n">
        <v>2.5405</v>
      </c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12.75" hidden="true" customHeight="false" outlineLevel="0" collapsed="false">
      <c r="A488" s="0" t="n">
        <f aca="false">WEEKDAY(C488,2)</f>
        <v>4</v>
      </c>
      <c r="B488" s="0" t="n">
        <f aca="false">MONTH(C488)</f>
        <v>12</v>
      </c>
      <c r="C488" s="23" t="n">
        <v>34676</v>
      </c>
      <c r="D488" s="0" t="n">
        <f aca="false">MONTH(R488)</f>
        <v>12</v>
      </c>
      <c r="E488" s="0" t="n">
        <f aca="false">YEAR(R488)</f>
        <v>1994</v>
      </c>
      <c r="F488" s="36"/>
      <c r="G488" s="24" t="n">
        <f aca="false">N488-M488</f>
        <v>0.10475</v>
      </c>
      <c r="H488" s="24" t="n">
        <f aca="false">O488-N488</f>
        <v>0.0900000000000003</v>
      </c>
      <c r="I488" s="24" t="n">
        <f aca="false">O488-M488</f>
        <v>0.19475</v>
      </c>
      <c r="J488" s="25" t="n">
        <f aca="false">VLOOKUP(C488,'Nymex hist.'!A:B,2,0)</f>
        <v>1.847</v>
      </c>
      <c r="K488" s="25"/>
      <c r="L488" s="25"/>
      <c r="M488" s="27" t="n">
        <f aca="false">SUMIF($S$3:$FQ$3,$E488+1,$S488:$FQ488)/COUNTIF($S$3:$FQ$3,$E488+1)</f>
        <v>1.85016666666667</v>
      </c>
      <c r="N488" s="27" t="n">
        <f aca="false">SUMIF($S$3:$FQ$3,$E488+2,$S488:$FQ488)/COUNTIF($S$3:$FQ$3,$E488+2)</f>
        <v>1.95491666666667</v>
      </c>
      <c r="O488" s="27" t="n">
        <f aca="false">SUMIF($S$3:$FQ$3,$E488+3,$S488:$FQ488)/COUNTIF($S$3:$FQ$3,$E488+3)</f>
        <v>2.04491666666667</v>
      </c>
      <c r="P488" s="27" t="n">
        <f aca="false">SUMIF($S$3:$FQ$3,$E488+4,$S488:$FQ488)/COUNTIF($S$3:$FQ$3,$E488+4)</f>
        <v>2.13491666666667</v>
      </c>
      <c r="Q488" s="27" t="n">
        <f aca="false">SUMIF($S$3:$FQ$3,$E488+5,$S488:$FQ488)/COUNTIF($S$3:$FQ$3,$E488+5)</f>
        <v>2.23491666666667</v>
      </c>
      <c r="R488" s="28" t="n">
        <v>34676</v>
      </c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30"/>
      <c r="AK488" s="29"/>
      <c r="AL488" s="29"/>
      <c r="AM488" s="29"/>
      <c r="AN488" s="29"/>
      <c r="AO488" s="29"/>
      <c r="AP488" s="29" t="n">
        <v>1.847</v>
      </c>
      <c r="AQ488" s="29" t="n">
        <v>1.861</v>
      </c>
      <c r="AR488" s="29" t="n">
        <v>1.842</v>
      </c>
      <c r="AS488" s="29" t="n">
        <v>1.782</v>
      </c>
      <c r="AT488" s="29" t="n">
        <v>1.779</v>
      </c>
      <c r="AU488" s="29" t="n">
        <v>1.789</v>
      </c>
      <c r="AV488" s="29" t="n">
        <v>1.799</v>
      </c>
      <c r="AW488" s="29" t="n">
        <v>1.809</v>
      </c>
      <c r="AX488" s="29" t="n">
        <v>1.819</v>
      </c>
      <c r="AY488" s="29" t="n">
        <v>1.866</v>
      </c>
      <c r="AZ488" s="29" t="n">
        <v>1.958</v>
      </c>
      <c r="BA488" s="29" t="n">
        <v>2.051</v>
      </c>
      <c r="BB488" s="29" t="n">
        <v>2.066</v>
      </c>
      <c r="BC488" s="29" t="n">
        <v>1.996</v>
      </c>
      <c r="BD488" s="29" t="n">
        <v>1.936</v>
      </c>
      <c r="BE488" s="29" t="n">
        <v>1.879</v>
      </c>
      <c r="BF488" s="29" t="n">
        <v>1.879</v>
      </c>
      <c r="BG488" s="29" t="n">
        <v>1.879</v>
      </c>
      <c r="BH488" s="29" t="n">
        <v>1.886</v>
      </c>
      <c r="BI488" s="29" t="n">
        <v>1.896</v>
      </c>
      <c r="BJ488" s="29" t="n">
        <v>1.906</v>
      </c>
      <c r="BK488" s="29" t="n">
        <v>1.953</v>
      </c>
      <c r="BL488" s="29" t="n">
        <v>2.045</v>
      </c>
      <c r="BM488" s="29" t="n">
        <v>2.138</v>
      </c>
      <c r="BN488" s="29" t="n">
        <v>2.156</v>
      </c>
      <c r="BO488" s="29" t="n">
        <v>2.086</v>
      </c>
      <c r="BP488" s="29" t="n">
        <v>2.026</v>
      </c>
      <c r="BQ488" s="29" t="n">
        <v>1.969</v>
      </c>
      <c r="BR488" s="29" t="n">
        <v>1.969</v>
      </c>
      <c r="BS488" s="29" t="n">
        <v>1.969</v>
      </c>
      <c r="BT488" s="29" t="n">
        <v>1.976</v>
      </c>
      <c r="BU488" s="29" t="n">
        <v>1.986</v>
      </c>
      <c r="BV488" s="29" t="n">
        <v>1.996</v>
      </c>
      <c r="BW488" s="29" t="n">
        <v>2.043</v>
      </c>
      <c r="BX488" s="29" t="n">
        <v>2.135</v>
      </c>
      <c r="BY488" s="29" t="n">
        <v>2.228</v>
      </c>
      <c r="BZ488" s="29" t="n">
        <v>2.246</v>
      </c>
      <c r="CA488" s="29" t="n">
        <v>2.176</v>
      </c>
      <c r="CB488" s="29" t="n">
        <v>2.116</v>
      </c>
      <c r="CC488" s="29" t="n">
        <v>2.059</v>
      </c>
      <c r="CD488" s="29" t="n">
        <v>2.059</v>
      </c>
      <c r="CE488" s="29" t="n">
        <v>2.059</v>
      </c>
      <c r="CF488" s="29" t="n">
        <v>2.066</v>
      </c>
      <c r="CG488" s="29" t="n">
        <v>2.076</v>
      </c>
      <c r="CH488" s="29" t="n">
        <v>2.086</v>
      </c>
      <c r="CI488" s="29" t="n">
        <v>2.133</v>
      </c>
      <c r="CJ488" s="29" t="n">
        <v>2.225</v>
      </c>
      <c r="CK488" s="29" t="n">
        <v>2.318</v>
      </c>
      <c r="CL488" s="29" t="n">
        <v>2.346</v>
      </c>
      <c r="CM488" s="29" t="n">
        <v>2.276</v>
      </c>
      <c r="CN488" s="29" t="n">
        <v>2.216</v>
      </c>
      <c r="CO488" s="29" t="n">
        <v>2.159</v>
      </c>
      <c r="CP488" s="29" t="n">
        <v>2.159</v>
      </c>
      <c r="CQ488" s="29" t="n">
        <v>2.159</v>
      </c>
      <c r="CR488" s="29" t="n">
        <v>2.166</v>
      </c>
      <c r="CS488" s="29" t="n">
        <v>2.176</v>
      </c>
      <c r="CT488" s="29" t="n">
        <v>2.186</v>
      </c>
      <c r="CU488" s="29" t="n">
        <v>2.233</v>
      </c>
      <c r="CV488" s="29" t="n">
        <v>2.325</v>
      </c>
      <c r="CW488" s="29" t="n">
        <v>2.418</v>
      </c>
      <c r="CX488" s="29" t="n">
        <v>2.456</v>
      </c>
      <c r="CY488" s="29" t="n">
        <v>2.386</v>
      </c>
      <c r="CZ488" s="29" t="n">
        <v>2.326</v>
      </c>
      <c r="DA488" s="29" t="n">
        <v>2.269</v>
      </c>
      <c r="DB488" s="29" t="n">
        <v>2.269</v>
      </c>
      <c r="DC488" s="29" t="n">
        <v>2.269</v>
      </c>
      <c r="DD488" s="29" t="n">
        <v>2.276</v>
      </c>
      <c r="DE488" s="29" t="n">
        <v>2.286</v>
      </c>
      <c r="DF488" s="29" t="n">
        <v>2.296</v>
      </c>
      <c r="DG488" s="29" t="n">
        <v>2.343</v>
      </c>
      <c r="DH488" s="29" t="n">
        <v>2.435</v>
      </c>
      <c r="DI488" s="29" t="n">
        <v>2.528</v>
      </c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12.75" hidden="true" customHeight="false" outlineLevel="0" collapsed="false">
      <c r="A489" s="0" t="n">
        <f aca="false">WEEKDAY(C489,2)</f>
        <v>5</v>
      </c>
      <c r="B489" s="0" t="n">
        <f aca="false">MONTH(C489)</f>
        <v>12</v>
      </c>
      <c r="C489" s="23" t="n">
        <v>34677</v>
      </c>
      <c r="D489" s="0" t="n">
        <f aca="false">MONTH(R489)</f>
        <v>12</v>
      </c>
      <c r="E489" s="0" t="n">
        <f aca="false">YEAR(R489)</f>
        <v>1994</v>
      </c>
      <c r="F489" s="36"/>
      <c r="G489" s="24" t="n">
        <f aca="false">N489-M489</f>
        <v>0.103416666666667</v>
      </c>
      <c r="H489" s="24" t="n">
        <f aca="false">O489-N489</f>
        <v>0.0925</v>
      </c>
      <c r="I489" s="24" t="n">
        <f aca="false">O489-M489</f>
        <v>0.195916666666667</v>
      </c>
      <c r="J489" s="25" t="n">
        <f aca="false">VLOOKUP(C489,'Nymex hist.'!A:B,2,0)</f>
        <v>1.842</v>
      </c>
      <c r="K489" s="25"/>
      <c r="L489" s="25"/>
      <c r="M489" s="27" t="n">
        <f aca="false">SUMIF($S$3:$FQ$3,$E489+1,$S489:$FQ489)/COUNTIF($S$3:$FQ$3,$E489+1)</f>
        <v>1.8415</v>
      </c>
      <c r="N489" s="27" t="n">
        <f aca="false">SUMIF($S$3:$FQ$3,$E489+2,$S489:$FQ489)/COUNTIF($S$3:$FQ$3,$E489+2)</f>
        <v>1.94491666666667</v>
      </c>
      <c r="O489" s="27" t="n">
        <f aca="false">SUMIF($S$3:$FQ$3,$E489+3,$S489:$FQ489)/COUNTIF($S$3:$FQ$3,$E489+3)</f>
        <v>2.03741666666667</v>
      </c>
      <c r="P489" s="27" t="n">
        <f aca="false">SUMIF($S$3:$FQ$3,$E489+4,$S489:$FQ489)/COUNTIF($S$3:$FQ$3,$E489+4)</f>
        <v>2.12991666666667</v>
      </c>
      <c r="Q489" s="27" t="n">
        <f aca="false">SUMIF($S$3:$FQ$3,$E489+5,$S489:$FQ489)/COUNTIF($S$3:$FQ$3,$E489+5)</f>
        <v>2.22991666666667</v>
      </c>
      <c r="R489" s="28" t="n">
        <v>34677</v>
      </c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30"/>
      <c r="AK489" s="29"/>
      <c r="AL489" s="29"/>
      <c r="AM489" s="29"/>
      <c r="AN489" s="29"/>
      <c r="AO489" s="29"/>
      <c r="AP489" s="29" t="n">
        <v>1.842</v>
      </c>
      <c r="AQ489" s="29" t="n">
        <v>1.867</v>
      </c>
      <c r="AR489" s="29" t="n">
        <v>1.83</v>
      </c>
      <c r="AS489" s="29" t="n">
        <v>1.769</v>
      </c>
      <c r="AT489" s="29" t="n">
        <v>1.769</v>
      </c>
      <c r="AU489" s="29" t="n">
        <v>1.779</v>
      </c>
      <c r="AV489" s="29" t="n">
        <v>1.789</v>
      </c>
      <c r="AW489" s="29" t="n">
        <v>1.799</v>
      </c>
      <c r="AX489" s="29" t="n">
        <v>1.809</v>
      </c>
      <c r="AY489" s="29" t="n">
        <v>1.856</v>
      </c>
      <c r="AZ489" s="29" t="n">
        <v>1.948</v>
      </c>
      <c r="BA489" s="29" t="n">
        <v>2.041</v>
      </c>
      <c r="BB489" s="29" t="n">
        <v>2.056</v>
      </c>
      <c r="BC489" s="29" t="n">
        <v>1.986</v>
      </c>
      <c r="BD489" s="29" t="n">
        <v>1.926</v>
      </c>
      <c r="BE489" s="29" t="n">
        <v>1.869</v>
      </c>
      <c r="BF489" s="29" t="n">
        <v>1.869</v>
      </c>
      <c r="BG489" s="29" t="n">
        <v>1.869</v>
      </c>
      <c r="BH489" s="29" t="n">
        <v>1.876</v>
      </c>
      <c r="BI489" s="29" t="n">
        <v>1.886</v>
      </c>
      <c r="BJ489" s="29" t="n">
        <v>1.896</v>
      </c>
      <c r="BK489" s="29" t="n">
        <v>1.943</v>
      </c>
      <c r="BL489" s="29" t="n">
        <v>2.035</v>
      </c>
      <c r="BM489" s="29" t="n">
        <v>2.128</v>
      </c>
      <c r="BN489" s="29" t="n">
        <v>2.1485</v>
      </c>
      <c r="BO489" s="29" t="n">
        <v>2.0785</v>
      </c>
      <c r="BP489" s="29" t="n">
        <v>2.0185</v>
      </c>
      <c r="BQ489" s="29" t="n">
        <v>1.9615</v>
      </c>
      <c r="BR489" s="29" t="n">
        <v>1.9615</v>
      </c>
      <c r="BS489" s="29" t="n">
        <v>1.9615</v>
      </c>
      <c r="BT489" s="29" t="n">
        <v>1.9685</v>
      </c>
      <c r="BU489" s="29" t="n">
        <v>1.9785</v>
      </c>
      <c r="BV489" s="29" t="n">
        <v>1.9885</v>
      </c>
      <c r="BW489" s="29" t="n">
        <v>2.0355</v>
      </c>
      <c r="BX489" s="29" t="n">
        <v>2.1275</v>
      </c>
      <c r="BY489" s="29" t="n">
        <v>2.2205</v>
      </c>
      <c r="BZ489" s="29" t="n">
        <v>2.241</v>
      </c>
      <c r="CA489" s="29" t="n">
        <v>2.171</v>
      </c>
      <c r="CB489" s="29" t="n">
        <v>2.111</v>
      </c>
      <c r="CC489" s="29" t="n">
        <v>2.054</v>
      </c>
      <c r="CD489" s="29" t="n">
        <v>2.054</v>
      </c>
      <c r="CE489" s="29" t="n">
        <v>2.054</v>
      </c>
      <c r="CF489" s="29" t="n">
        <v>2.061</v>
      </c>
      <c r="CG489" s="29" t="n">
        <v>2.071</v>
      </c>
      <c r="CH489" s="29" t="n">
        <v>2.081</v>
      </c>
      <c r="CI489" s="29" t="n">
        <v>2.128</v>
      </c>
      <c r="CJ489" s="29" t="n">
        <v>2.22</v>
      </c>
      <c r="CK489" s="29" t="n">
        <v>2.313</v>
      </c>
      <c r="CL489" s="29" t="n">
        <v>2.341</v>
      </c>
      <c r="CM489" s="29" t="n">
        <v>2.271</v>
      </c>
      <c r="CN489" s="29" t="n">
        <v>2.211</v>
      </c>
      <c r="CO489" s="29" t="n">
        <v>2.154</v>
      </c>
      <c r="CP489" s="29" t="n">
        <v>2.154</v>
      </c>
      <c r="CQ489" s="29" t="n">
        <v>2.154</v>
      </c>
      <c r="CR489" s="29" t="n">
        <v>2.161</v>
      </c>
      <c r="CS489" s="29" t="n">
        <v>2.171</v>
      </c>
      <c r="CT489" s="29" t="n">
        <v>2.181</v>
      </c>
      <c r="CU489" s="29" t="n">
        <v>2.228</v>
      </c>
      <c r="CV489" s="29" t="n">
        <v>2.32</v>
      </c>
      <c r="CW489" s="29" t="n">
        <v>2.413</v>
      </c>
      <c r="CX489" s="29" t="n">
        <v>2.451</v>
      </c>
      <c r="CY489" s="29" t="n">
        <v>2.381</v>
      </c>
      <c r="CZ489" s="29" t="n">
        <v>2.321</v>
      </c>
      <c r="DA489" s="29" t="n">
        <v>2.264</v>
      </c>
      <c r="DB489" s="29" t="n">
        <v>2.264</v>
      </c>
      <c r="DC489" s="29" t="n">
        <v>2.264</v>
      </c>
      <c r="DD489" s="29" t="n">
        <v>2.271</v>
      </c>
      <c r="DE489" s="29" t="n">
        <v>2.281</v>
      </c>
      <c r="DF489" s="29" t="n">
        <v>2.291</v>
      </c>
      <c r="DG489" s="29" t="n">
        <v>2.338</v>
      </c>
      <c r="DH489" s="29" t="n">
        <v>2.43</v>
      </c>
      <c r="DI489" s="29" t="n">
        <v>2.523</v>
      </c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</row>
    <row r="490" customFormat="false" ht="12.75" hidden="true" customHeight="false" outlineLevel="0" collapsed="false">
      <c r="A490" s="0" t="n">
        <f aca="false">WEEKDAY(C490,2)</f>
        <v>1</v>
      </c>
      <c r="B490" s="0" t="n">
        <f aca="false">MONTH(C490)</f>
        <v>12</v>
      </c>
      <c r="C490" s="23" t="n">
        <v>34680</v>
      </c>
      <c r="D490" s="0" t="n">
        <f aca="false">MONTH(R490)</f>
        <v>12</v>
      </c>
      <c r="E490" s="0" t="n">
        <f aca="false">YEAR(R490)</f>
        <v>1994</v>
      </c>
      <c r="F490" s="36"/>
      <c r="G490" s="24" t="n">
        <f aca="false">N490-M490</f>
        <v>0.0898333333333332</v>
      </c>
      <c r="H490" s="24" t="n">
        <f aca="false">O490-N490</f>
        <v>0.0925</v>
      </c>
      <c r="I490" s="24" t="n">
        <f aca="false">O490-M490</f>
        <v>0.182333333333333</v>
      </c>
      <c r="J490" s="25" t="n">
        <f aca="false">VLOOKUP(C490,'Nymex hist.'!A:B,2,0)</f>
        <v>1.913</v>
      </c>
      <c r="K490" s="25"/>
      <c r="L490" s="25"/>
      <c r="M490" s="27" t="n">
        <f aca="false">SUMIF($S$3:$FQ$3,$E490+1,$S490:$FQ490)/COUNTIF($S$3:$FQ$3,$E490+1)</f>
        <v>1.846</v>
      </c>
      <c r="N490" s="27" t="n">
        <f aca="false">SUMIF($S$3:$FQ$3,$E490+2,$S490:$FQ490)/COUNTIF($S$3:$FQ$3,$E490+2)</f>
        <v>1.93583333333333</v>
      </c>
      <c r="O490" s="27" t="n">
        <f aca="false">SUMIF($S$3:$FQ$3,$E490+3,$S490:$FQ490)/COUNTIF($S$3:$FQ$3,$E490+3)</f>
        <v>2.02833333333333</v>
      </c>
      <c r="P490" s="27" t="n">
        <f aca="false">SUMIF($S$3:$FQ$3,$E490+4,$S490:$FQ490)/COUNTIF($S$3:$FQ$3,$E490+4)</f>
        <v>2.12083333333333</v>
      </c>
      <c r="Q490" s="27" t="n">
        <f aca="false">SUMIF($S$3:$FQ$3,$E490+5,$S490:$FQ490)/COUNTIF($S$3:$FQ$3,$E490+5)</f>
        <v>2.22083333333333</v>
      </c>
      <c r="R490" s="28" t="n">
        <v>34680</v>
      </c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30"/>
      <c r="AK490" s="29"/>
      <c r="AL490" s="29"/>
      <c r="AM490" s="29"/>
      <c r="AN490" s="29"/>
      <c r="AO490" s="29"/>
      <c r="AP490" s="29" t="n">
        <v>1.913</v>
      </c>
      <c r="AQ490" s="29" t="n">
        <v>1.924</v>
      </c>
      <c r="AR490" s="29" t="n">
        <v>1.84</v>
      </c>
      <c r="AS490" s="29" t="n">
        <v>1.767</v>
      </c>
      <c r="AT490" s="29" t="n">
        <v>1.766</v>
      </c>
      <c r="AU490" s="29" t="n">
        <v>1.773</v>
      </c>
      <c r="AV490" s="29" t="n">
        <v>1.78</v>
      </c>
      <c r="AW490" s="29" t="n">
        <v>1.787</v>
      </c>
      <c r="AX490" s="29" t="n">
        <v>1.794</v>
      </c>
      <c r="AY490" s="29" t="n">
        <v>1.844</v>
      </c>
      <c r="AZ490" s="29" t="n">
        <v>1.936</v>
      </c>
      <c r="BA490" s="29" t="n">
        <v>2.028</v>
      </c>
      <c r="BB490" s="29" t="n">
        <v>2.043</v>
      </c>
      <c r="BC490" s="29" t="n">
        <v>1.973</v>
      </c>
      <c r="BD490" s="29" t="n">
        <v>1.913</v>
      </c>
      <c r="BE490" s="29" t="n">
        <v>1.856</v>
      </c>
      <c r="BF490" s="29" t="n">
        <v>1.856</v>
      </c>
      <c r="BG490" s="29" t="n">
        <v>1.856</v>
      </c>
      <c r="BH490" s="29" t="n">
        <v>1.874</v>
      </c>
      <c r="BI490" s="29" t="n">
        <v>1.881</v>
      </c>
      <c r="BJ490" s="29" t="n">
        <v>1.888</v>
      </c>
      <c r="BK490" s="29" t="n">
        <v>1.938</v>
      </c>
      <c r="BL490" s="29" t="n">
        <v>2.03</v>
      </c>
      <c r="BM490" s="29" t="n">
        <v>2.122</v>
      </c>
      <c r="BN490" s="29" t="n">
        <v>2.1355</v>
      </c>
      <c r="BO490" s="29" t="n">
        <v>2.0655</v>
      </c>
      <c r="BP490" s="29" t="n">
        <v>2.0055</v>
      </c>
      <c r="BQ490" s="29" t="n">
        <v>1.9485</v>
      </c>
      <c r="BR490" s="29" t="n">
        <v>1.9485</v>
      </c>
      <c r="BS490" s="29" t="n">
        <v>1.9485</v>
      </c>
      <c r="BT490" s="29" t="n">
        <v>1.9665</v>
      </c>
      <c r="BU490" s="29" t="n">
        <v>1.9735</v>
      </c>
      <c r="BV490" s="29" t="n">
        <v>1.9805</v>
      </c>
      <c r="BW490" s="29" t="n">
        <v>2.0305</v>
      </c>
      <c r="BX490" s="29" t="n">
        <v>2.1225</v>
      </c>
      <c r="BY490" s="29" t="n">
        <v>2.2145</v>
      </c>
      <c r="BZ490" s="29" t="n">
        <v>2.228</v>
      </c>
      <c r="CA490" s="29" t="n">
        <v>2.158</v>
      </c>
      <c r="CB490" s="29" t="n">
        <v>2.098</v>
      </c>
      <c r="CC490" s="29" t="n">
        <v>2.041</v>
      </c>
      <c r="CD490" s="29" t="n">
        <v>2.041</v>
      </c>
      <c r="CE490" s="29" t="n">
        <v>2.041</v>
      </c>
      <c r="CF490" s="29" t="n">
        <v>2.059</v>
      </c>
      <c r="CG490" s="29" t="n">
        <v>2.066</v>
      </c>
      <c r="CH490" s="29" t="n">
        <v>2.073</v>
      </c>
      <c r="CI490" s="29" t="n">
        <v>2.123</v>
      </c>
      <c r="CJ490" s="29" t="n">
        <v>2.215</v>
      </c>
      <c r="CK490" s="29" t="n">
        <v>2.307</v>
      </c>
      <c r="CL490" s="29" t="n">
        <v>2.328</v>
      </c>
      <c r="CM490" s="29" t="n">
        <v>2.258</v>
      </c>
      <c r="CN490" s="29" t="n">
        <v>2.198</v>
      </c>
      <c r="CO490" s="29" t="n">
        <v>2.141</v>
      </c>
      <c r="CP490" s="29" t="n">
        <v>2.141</v>
      </c>
      <c r="CQ490" s="29" t="n">
        <v>2.141</v>
      </c>
      <c r="CR490" s="29" t="n">
        <v>2.159</v>
      </c>
      <c r="CS490" s="29" t="n">
        <v>2.166</v>
      </c>
      <c r="CT490" s="29" t="n">
        <v>2.173</v>
      </c>
      <c r="CU490" s="29" t="n">
        <v>2.223</v>
      </c>
      <c r="CV490" s="29" t="n">
        <v>2.315</v>
      </c>
      <c r="CW490" s="29" t="n">
        <v>2.407</v>
      </c>
      <c r="CX490" s="29" t="n">
        <v>2.438</v>
      </c>
      <c r="CY490" s="29" t="n">
        <v>2.368</v>
      </c>
      <c r="CZ490" s="29" t="n">
        <v>2.308</v>
      </c>
      <c r="DA490" s="29" t="n">
        <v>2.251</v>
      </c>
      <c r="DB490" s="29" t="n">
        <v>2.251</v>
      </c>
      <c r="DC490" s="29" t="n">
        <v>2.251</v>
      </c>
      <c r="DD490" s="29" t="n">
        <v>2.269</v>
      </c>
      <c r="DE490" s="29" t="n">
        <v>2.276</v>
      </c>
      <c r="DF490" s="29" t="n">
        <v>2.283</v>
      </c>
      <c r="DG490" s="29" t="n">
        <v>2.333</v>
      </c>
      <c r="DH490" s="29" t="n">
        <v>2.425</v>
      </c>
      <c r="DI490" s="29" t="n">
        <v>2.517</v>
      </c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12.75" hidden="true" customHeight="false" outlineLevel="0" collapsed="false">
      <c r="A491" s="0" t="n">
        <f aca="false">WEEKDAY(C491,2)</f>
        <v>2</v>
      </c>
      <c r="B491" s="0" t="n">
        <f aca="false">MONTH(C491)</f>
        <v>12</v>
      </c>
      <c r="C491" s="23" t="n">
        <v>34681</v>
      </c>
      <c r="D491" s="0" t="n">
        <f aca="false">MONTH(R491)</f>
        <v>12</v>
      </c>
      <c r="E491" s="0" t="n">
        <f aca="false">YEAR(R491)</f>
        <v>1994</v>
      </c>
      <c r="F491" s="36"/>
      <c r="G491" s="24" t="n">
        <f aca="false">N491-M491</f>
        <v>0.0947499999999999</v>
      </c>
      <c r="H491" s="24" t="n">
        <f aca="false">O491-N491</f>
        <v>0.0925000000000003</v>
      </c>
      <c r="I491" s="24" t="n">
        <f aca="false">O491-M491</f>
        <v>0.18725</v>
      </c>
      <c r="J491" s="25" t="n">
        <f aca="false">VLOOKUP(C491,'Nymex hist.'!A:B,2,0)</f>
        <v>1.768</v>
      </c>
      <c r="K491" s="25"/>
      <c r="L491" s="25"/>
      <c r="M491" s="27" t="n">
        <f aca="false">SUMIF($S$3:$FQ$3,$E491+1,$S491:$FQ491)/COUNTIF($S$3:$FQ$3,$E491+1)</f>
        <v>1.7625</v>
      </c>
      <c r="N491" s="27" t="n">
        <f aca="false">SUMIF($S$3:$FQ$3,$E491+2,$S491:$FQ491)/COUNTIF($S$3:$FQ$3,$E491+2)</f>
        <v>1.85725</v>
      </c>
      <c r="O491" s="27" t="n">
        <f aca="false">SUMIF($S$3:$FQ$3,$E491+3,$S491:$FQ491)/COUNTIF($S$3:$FQ$3,$E491+3)</f>
        <v>1.94975</v>
      </c>
      <c r="P491" s="27" t="n">
        <f aca="false">SUMIF($S$3:$FQ$3,$E491+4,$S491:$FQ491)/COUNTIF($S$3:$FQ$3,$E491+4)</f>
        <v>2.04225</v>
      </c>
      <c r="Q491" s="27" t="n">
        <f aca="false">SUMIF($S$3:$FQ$3,$E491+5,$S491:$FQ491)/COUNTIF($S$3:$FQ$3,$E491+5)</f>
        <v>2.14225</v>
      </c>
      <c r="R491" s="28" t="n">
        <v>34681</v>
      </c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30"/>
      <c r="AK491" s="29"/>
      <c r="AL491" s="29"/>
      <c r="AM491" s="29"/>
      <c r="AN491" s="29"/>
      <c r="AO491" s="29"/>
      <c r="AP491" s="29" t="n">
        <v>1.768</v>
      </c>
      <c r="AQ491" s="29" t="n">
        <v>1.824</v>
      </c>
      <c r="AR491" s="29" t="n">
        <v>1.74</v>
      </c>
      <c r="AS491" s="29" t="n">
        <v>1.69</v>
      </c>
      <c r="AT491" s="29" t="n">
        <v>1.69</v>
      </c>
      <c r="AU491" s="29" t="n">
        <v>1.698</v>
      </c>
      <c r="AV491" s="29" t="n">
        <v>1.706</v>
      </c>
      <c r="AW491" s="29" t="n">
        <v>1.714</v>
      </c>
      <c r="AX491" s="29" t="n">
        <v>1.722</v>
      </c>
      <c r="AY491" s="29" t="n">
        <v>1.773</v>
      </c>
      <c r="AZ491" s="29" t="n">
        <v>1.866</v>
      </c>
      <c r="BA491" s="29" t="n">
        <v>1.959</v>
      </c>
      <c r="BB491" s="29" t="n">
        <v>1.974</v>
      </c>
      <c r="BC491" s="29" t="n">
        <v>1.904</v>
      </c>
      <c r="BD491" s="29" t="n">
        <v>1.84</v>
      </c>
      <c r="BE491" s="29" t="n">
        <v>1.787</v>
      </c>
      <c r="BF491" s="29" t="n">
        <v>1.787</v>
      </c>
      <c r="BG491" s="29" t="n">
        <v>1.787</v>
      </c>
      <c r="BH491" s="29" t="n">
        <v>1.784</v>
      </c>
      <c r="BI491" s="29" t="n">
        <v>1.792</v>
      </c>
      <c r="BJ491" s="29" t="n">
        <v>1.8</v>
      </c>
      <c r="BK491" s="29" t="n">
        <v>1.851</v>
      </c>
      <c r="BL491" s="29" t="n">
        <v>1.944</v>
      </c>
      <c r="BM491" s="29" t="n">
        <v>2.037</v>
      </c>
      <c r="BN491" s="29" t="n">
        <v>2.0665</v>
      </c>
      <c r="BO491" s="29" t="n">
        <v>1.9965</v>
      </c>
      <c r="BP491" s="29" t="n">
        <v>1.9325</v>
      </c>
      <c r="BQ491" s="29" t="n">
        <v>1.8795</v>
      </c>
      <c r="BR491" s="29" t="n">
        <v>1.8795</v>
      </c>
      <c r="BS491" s="29" t="n">
        <v>1.8795</v>
      </c>
      <c r="BT491" s="29" t="n">
        <v>1.8765</v>
      </c>
      <c r="BU491" s="29" t="n">
        <v>1.8845</v>
      </c>
      <c r="BV491" s="29" t="n">
        <v>1.8925</v>
      </c>
      <c r="BW491" s="29" t="n">
        <v>1.9435</v>
      </c>
      <c r="BX491" s="29" t="n">
        <v>2.0365</v>
      </c>
      <c r="BY491" s="29" t="n">
        <v>2.1295</v>
      </c>
      <c r="BZ491" s="29" t="n">
        <v>2.159</v>
      </c>
      <c r="CA491" s="29" t="n">
        <v>2.089</v>
      </c>
      <c r="CB491" s="29" t="n">
        <v>2.025</v>
      </c>
      <c r="CC491" s="29" t="n">
        <v>1.972</v>
      </c>
      <c r="CD491" s="29" t="n">
        <v>1.972</v>
      </c>
      <c r="CE491" s="29" t="n">
        <v>1.972</v>
      </c>
      <c r="CF491" s="29" t="n">
        <v>1.969</v>
      </c>
      <c r="CG491" s="29" t="n">
        <v>1.977</v>
      </c>
      <c r="CH491" s="29" t="n">
        <v>1.985</v>
      </c>
      <c r="CI491" s="29" t="n">
        <v>2.036</v>
      </c>
      <c r="CJ491" s="29" t="n">
        <v>2.129</v>
      </c>
      <c r="CK491" s="29" t="n">
        <v>2.222</v>
      </c>
      <c r="CL491" s="29" t="n">
        <v>2.259</v>
      </c>
      <c r="CM491" s="29" t="n">
        <v>2.189</v>
      </c>
      <c r="CN491" s="29" t="n">
        <v>2.125</v>
      </c>
      <c r="CO491" s="29" t="n">
        <v>2.072</v>
      </c>
      <c r="CP491" s="29" t="n">
        <v>2.072</v>
      </c>
      <c r="CQ491" s="29" t="n">
        <v>2.072</v>
      </c>
      <c r="CR491" s="29" t="n">
        <v>2.069</v>
      </c>
      <c r="CS491" s="29" t="n">
        <v>2.077</v>
      </c>
      <c r="CT491" s="29" t="n">
        <v>2.085</v>
      </c>
      <c r="CU491" s="29" t="n">
        <v>2.136</v>
      </c>
      <c r="CV491" s="29" t="n">
        <v>2.229</v>
      </c>
      <c r="CW491" s="29" t="n">
        <v>2.322</v>
      </c>
      <c r="CX491" s="29" t="n">
        <v>2.369</v>
      </c>
      <c r="CY491" s="29" t="n">
        <v>2.299</v>
      </c>
      <c r="CZ491" s="29" t="n">
        <v>2.235</v>
      </c>
      <c r="DA491" s="29" t="n">
        <v>2.182</v>
      </c>
      <c r="DB491" s="29" t="n">
        <v>2.182</v>
      </c>
      <c r="DC491" s="29" t="n">
        <v>2.182</v>
      </c>
      <c r="DD491" s="29" t="n">
        <v>2.179</v>
      </c>
      <c r="DE491" s="29" t="n">
        <v>2.187</v>
      </c>
      <c r="DF491" s="29" t="n">
        <v>2.195</v>
      </c>
      <c r="DG491" s="29" t="n">
        <v>2.246</v>
      </c>
      <c r="DH491" s="29" t="n">
        <v>2.339</v>
      </c>
      <c r="DI491" s="29" t="n">
        <v>2.432</v>
      </c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12.75" hidden="true" customHeight="false" outlineLevel="0" collapsed="false">
      <c r="A492" s="0" t="n">
        <f aca="false">WEEKDAY(C492,2)</f>
        <v>3</v>
      </c>
      <c r="B492" s="0" t="n">
        <f aca="false">MONTH(C492)</f>
        <v>12</v>
      </c>
      <c r="C492" s="23" t="n">
        <v>34682</v>
      </c>
      <c r="D492" s="0" t="n">
        <f aca="false">MONTH(R492)</f>
        <v>12</v>
      </c>
      <c r="E492" s="0" t="n">
        <f aca="false">YEAR(R492)</f>
        <v>1994</v>
      </c>
      <c r="F492" s="36"/>
      <c r="G492" s="24" t="n">
        <f aca="false">N492-M492</f>
        <v>0.09975</v>
      </c>
      <c r="H492" s="24" t="n">
        <f aca="false">O492-N492</f>
        <v>0.0925</v>
      </c>
      <c r="I492" s="24" t="n">
        <f aca="false">O492-M492</f>
        <v>0.19225</v>
      </c>
      <c r="J492" s="25" t="n">
        <f aca="false">VLOOKUP(C492,'Nymex hist.'!A:B,2,0)</f>
        <v>1.714</v>
      </c>
      <c r="K492" s="25"/>
      <c r="L492" s="25"/>
      <c r="M492" s="27" t="n">
        <f aca="false">SUMIF($S$3:$FQ$3,$E492+1,$S492:$FQ492)/COUNTIF($S$3:$FQ$3,$E492+1)</f>
        <v>1.74625</v>
      </c>
      <c r="N492" s="27" t="n">
        <f aca="false">SUMIF($S$3:$FQ$3,$E492+2,$S492:$FQ492)/COUNTIF($S$3:$FQ$3,$E492+2)</f>
        <v>1.846</v>
      </c>
      <c r="O492" s="27" t="n">
        <f aca="false">SUMIF($S$3:$FQ$3,$E492+3,$S492:$FQ492)/COUNTIF($S$3:$FQ$3,$E492+3)</f>
        <v>1.9385</v>
      </c>
      <c r="P492" s="27" t="n">
        <f aca="false">SUMIF($S$3:$FQ$3,$E492+4,$S492:$FQ492)/COUNTIF($S$3:$FQ$3,$E492+4)</f>
        <v>2.031</v>
      </c>
      <c r="Q492" s="27" t="n">
        <f aca="false">SUMIF($S$3:$FQ$3,$E492+5,$S492:$FQ492)/COUNTIF($S$3:$FQ$3,$E492+5)</f>
        <v>2.131</v>
      </c>
      <c r="R492" s="28" t="n">
        <v>34682</v>
      </c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30"/>
      <c r="AK492" s="29"/>
      <c r="AL492" s="29"/>
      <c r="AM492" s="29"/>
      <c r="AN492" s="29"/>
      <c r="AO492" s="29"/>
      <c r="AP492" s="29" t="n">
        <v>1.714</v>
      </c>
      <c r="AQ492" s="29" t="n">
        <v>1.728</v>
      </c>
      <c r="AR492" s="29" t="n">
        <v>1.715</v>
      </c>
      <c r="AS492" s="29" t="n">
        <v>1.685</v>
      </c>
      <c r="AT492" s="29" t="n">
        <v>1.685</v>
      </c>
      <c r="AU492" s="29" t="n">
        <v>1.695</v>
      </c>
      <c r="AV492" s="29" t="n">
        <v>1.705</v>
      </c>
      <c r="AW492" s="29" t="n">
        <v>1.713</v>
      </c>
      <c r="AX492" s="29" t="n">
        <v>1.72</v>
      </c>
      <c r="AY492" s="29" t="n">
        <v>1.773</v>
      </c>
      <c r="AZ492" s="29" t="n">
        <v>1.865</v>
      </c>
      <c r="BA492" s="29" t="n">
        <v>1.957</v>
      </c>
      <c r="BB492" s="29" t="n">
        <v>1.97</v>
      </c>
      <c r="BC492" s="29" t="n">
        <v>1.9</v>
      </c>
      <c r="BD492" s="29" t="n">
        <v>1.84</v>
      </c>
      <c r="BE492" s="29" t="n">
        <v>1.787</v>
      </c>
      <c r="BF492" s="29" t="n">
        <v>1.787</v>
      </c>
      <c r="BG492" s="29" t="n">
        <v>1.787</v>
      </c>
      <c r="BH492" s="29" t="n">
        <v>1.763</v>
      </c>
      <c r="BI492" s="29" t="n">
        <v>1.771</v>
      </c>
      <c r="BJ492" s="29" t="n">
        <v>1.778</v>
      </c>
      <c r="BK492" s="29" t="n">
        <v>1.831</v>
      </c>
      <c r="BL492" s="29" t="n">
        <v>1.923</v>
      </c>
      <c r="BM492" s="29" t="n">
        <v>2.015</v>
      </c>
      <c r="BN492" s="29" t="n">
        <v>2.0625</v>
      </c>
      <c r="BO492" s="29" t="n">
        <v>1.9925</v>
      </c>
      <c r="BP492" s="29" t="n">
        <v>1.9325</v>
      </c>
      <c r="BQ492" s="29" t="n">
        <v>1.8795</v>
      </c>
      <c r="BR492" s="29" t="n">
        <v>1.8795</v>
      </c>
      <c r="BS492" s="29" t="n">
        <v>1.8795</v>
      </c>
      <c r="BT492" s="29" t="n">
        <v>1.8555</v>
      </c>
      <c r="BU492" s="29" t="n">
        <v>1.8635</v>
      </c>
      <c r="BV492" s="29" t="n">
        <v>1.8705</v>
      </c>
      <c r="BW492" s="29" t="n">
        <v>1.9235</v>
      </c>
      <c r="BX492" s="29" t="n">
        <v>2.0155</v>
      </c>
      <c r="BY492" s="29" t="n">
        <v>2.1075</v>
      </c>
      <c r="BZ492" s="29" t="n">
        <v>2.155</v>
      </c>
      <c r="CA492" s="29" t="n">
        <v>2.085</v>
      </c>
      <c r="CB492" s="29" t="n">
        <v>2.025</v>
      </c>
      <c r="CC492" s="29" t="n">
        <v>1.972</v>
      </c>
      <c r="CD492" s="29" t="n">
        <v>1.972</v>
      </c>
      <c r="CE492" s="29" t="n">
        <v>1.972</v>
      </c>
      <c r="CF492" s="29" t="n">
        <v>1.948</v>
      </c>
      <c r="CG492" s="29" t="n">
        <v>1.956</v>
      </c>
      <c r="CH492" s="29" t="n">
        <v>1.963</v>
      </c>
      <c r="CI492" s="29" t="n">
        <v>2.016</v>
      </c>
      <c r="CJ492" s="29" t="n">
        <v>2.108</v>
      </c>
      <c r="CK492" s="29" t="n">
        <v>2.2</v>
      </c>
      <c r="CL492" s="29" t="n">
        <v>2.255</v>
      </c>
      <c r="CM492" s="29" t="n">
        <v>2.185</v>
      </c>
      <c r="CN492" s="29" t="n">
        <v>2.125</v>
      </c>
      <c r="CO492" s="29" t="n">
        <v>2.072</v>
      </c>
      <c r="CP492" s="29" t="n">
        <v>2.072</v>
      </c>
      <c r="CQ492" s="29" t="n">
        <v>2.072</v>
      </c>
      <c r="CR492" s="29" t="n">
        <v>2.048</v>
      </c>
      <c r="CS492" s="29" t="n">
        <v>2.056</v>
      </c>
      <c r="CT492" s="29" t="n">
        <v>2.063</v>
      </c>
      <c r="CU492" s="29" t="n">
        <v>2.116</v>
      </c>
      <c r="CV492" s="29" t="n">
        <v>2.208</v>
      </c>
      <c r="CW492" s="29" t="n">
        <v>2.3</v>
      </c>
      <c r="CX492" s="29" t="n">
        <v>2.365</v>
      </c>
      <c r="CY492" s="29" t="n">
        <v>2.295</v>
      </c>
      <c r="CZ492" s="29" t="n">
        <v>2.235</v>
      </c>
      <c r="DA492" s="29" t="n">
        <v>2.182</v>
      </c>
      <c r="DB492" s="29" t="n">
        <v>2.182</v>
      </c>
      <c r="DC492" s="29" t="n">
        <v>2.182</v>
      </c>
      <c r="DD492" s="29" t="n">
        <v>2.158</v>
      </c>
      <c r="DE492" s="29" t="n">
        <v>2.166</v>
      </c>
      <c r="DF492" s="29" t="n">
        <v>2.173</v>
      </c>
      <c r="DG492" s="29" t="n">
        <v>2.226</v>
      </c>
      <c r="DH492" s="29" t="n">
        <v>2.318</v>
      </c>
      <c r="DI492" s="29" t="n">
        <v>2.41</v>
      </c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12.75" hidden="true" customHeight="false" outlineLevel="0" collapsed="false">
      <c r="A493" s="0" t="n">
        <f aca="false">WEEKDAY(C493,2)</f>
        <v>4</v>
      </c>
      <c r="B493" s="0" t="n">
        <f aca="false">MONTH(C493)</f>
        <v>12</v>
      </c>
      <c r="C493" s="23" t="n">
        <v>34683</v>
      </c>
      <c r="D493" s="0" t="n">
        <f aca="false">MONTH(R493)</f>
        <v>12</v>
      </c>
      <c r="E493" s="0" t="n">
        <f aca="false">YEAR(R493)</f>
        <v>1994</v>
      </c>
      <c r="F493" s="36"/>
      <c r="G493" s="24" t="n">
        <f aca="false">N493-M493</f>
        <v>0.100000001666667</v>
      </c>
      <c r="H493" s="24" t="n">
        <f aca="false">O493-N493</f>
        <v>0.0925</v>
      </c>
      <c r="I493" s="24" t="n">
        <f aca="false">O493-M493</f>
        <v>0.192500001666667</v>
      </c>
      <c r="J493" s="25" t="n">
        <f aca="false">VLOOKUP(C493,'Nymex hist.'!A:B,2,0)</f>
        <v>1.718</v>
      </c>
      <c r="K493" s="25"/>
      <c r="L493" s="25"/>
      <c r="M493" s="27" t="n">
        <f aca="false">SUMIF($S$3:$FQ$3,$E493+1,$S493:$FQ493)/COUNTIF($S$3:$FQ$3,$E493+1)</f>
        <v>1.75</v>
      </c>
      <c r="N493" s="27" t="n">
        <f aca="false">SUMIF($S$3:$FQ$3,$E493+2,$S493:$FQ493)/COUNTIF($S$3:$FQ$3,$E493+2)</f>
        <v>1.85000000166667</v>
      </c>
      <c r="O493" s="27" t="n">
        <f aca="false">SUMIF($S$3:$FQ$3,$E493+3,$S493:$FQ493)/COUNTIF($S$3:$FQ$3,$E493+3)</f>
        <v>1.94250000166667</v>
      </c>
      <c r="P493" s="27" t="n">
        <f aca="false">SUMIF($S$3:$FQ$3,$E493+4,$S493:$FQ493)/COUNTIF($S$3:$FQ$3,$E493+4)</f>
        <v>2.03500000166667</v>
      </c>
      <c r="Q493" s="27" t="n">
        <f aca="false">SUMIF($S$3:$FQ$3,$E493+5,$S493:$FQ493)/COUNTIF($S$3:$FQ$3,$E493+5)</f>
        <v>2.13500000166667</v>
      </c>
      <c r="R493" s="28" t="n">
        <v>34683</v>
      </c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30"/>
      <c r="AK493" s="29"/>
      <c r="AL493" s="29"/>
      <c r="AM493" s="29"/>
      <c r="AN493" s="29"/>
      <c r="AO493" s="29"/>
      <c r="AP493" s="29" t="n">
        <v>1.718</v>
      </c>
      <c r="AQ493" s="29" t="n">
        <v>1.721</v>
      </c>
      <c r="AR493" s="29" t="n">
        <v>1.72</v>
      </c>
      <c r="AS493" s="29" t="n">
        <v>1.69</v>
      </c>
      <c r="AT493" s="29" t="n">
        <v>1.69</v>
      </c>
      <c r="AU493" s="29" t="n">
        <v>1.7</v>
      </c>
      <c r="AV493" s="29" t="n">
        <v>1.71</v>
      </c>
      <c r="AW493" s="29" t="n">
        <v>1.718</v>
      </c>
      <c r="AX493" s="29" t="n">
        <v>1.727</v>
      </c>
      <c r="AY493" s="29" t="n">
        <v>1.777</v>
      </c>
      <c r="AZ493" s="29" t="n">
        <v>1.869</v>
      </c>
      <c r="BA493" s="29" t="n">
        <v>1.96</v>
      </c>
      <c r="BB493" s="29" t="n">
        <v>1.977</v>
      </c>
      <c r="BC493" s="29" t="n">
        <v>1.911</v>
      </c>
      <c r="BD493" s="29" t="n">
        <v>1.847</v>
      </c>
      <c r="BE493" s="29" t="n">
        <v>1.794</v>
      </c>
      <c r="BF493" s="29" t="n">
        <v>1.794</v>
      </c>
      <c r="BG493" s="29" t="n">
        <v>1.794</v>
      </c>
      <c r="BH493" s="29" t="n">
        <v>1.76366667</v>
      </c>
      <c r="BI493" s="29" t="n">
        <v>1.77166667</v>
      </c>
      <c r="BJ493" s="29" t="n">
        <v>1.78066667</v>
      </c>
      <c r="BK493" s="29" t="n">
        <v>1.83066667</v>
      </c>
      <c r="BL493" s="29" t="n">
        <v>1.92266667</v>
      </c>
      <c r="BM493" s="29" t="n">
        <v>2.01366667</v>
      </c>
      <c r="BN493" s="29" t="n">
        <v>2.0695</v>
      </c>
      <c r="BO493" s="29" t="n">
        <v>2.0035</v>
      </c>
      <c r="BP493" s="29" t="n">
        <v>1.9395</v>
      </c>
      <c r="BQ493" s="29" t="n">
        <v>1.8865</v>
      </c>
      <c r="BR493" s="29" t="n">
        <v>1.8865</v>
      </c>
      <c r="BS493" s="29" t="n">
        <v>1.8865</v>
      </c>
      <c r="BT493" s="29" t="n">
        <v>1.85616667</v>
      </c>
      <c r="BU493" s="29" t="n">
        <v>1.86416667</v>
      </c>
      <c r="BV493" s="29" t="n">
        <v>1.87316667</v>
      </c>
      <c r="BW493" s="29" t="n">
        <v>1.92316667</v>
      </c>
      <c r="BX493" s="29" t="n">
        <v>2.01516667</v>
      </c>
      <c r="BY493" s="29" t="n">
        <v>2.10616667</v>
      </c>
      <c r="BZ493" s="29" t="n">
        <v>2.162</v>
      </c>
      <c r="CA493" s="29" t="n">
        <v>2.096</v>
      </c>
      <c r="CB493" s="29" t="n">
        <v>2.032</v>
      </c>
      <c r="CC493" s="29" t="n">
        <v>1.979</v>
      </c>
      <c r="CD493" s="29" t="n">
        <v>1.979</v>
      </c>
      <c r="CE493" s="29" t="n">
        <v>1.979</v>
      </c>
      <c r="CF493" s="29" t="n">
        <v>1.94866667</v>
      </c>
      <c r="CG493" s="29" t="n">
        <v>1.95666667</v>
      </c>
      <c r="CH493" s="29" t="n">
        <v>1.96566667</v>
      </c>
      <c r="CI493" s="29" t="n">
        <v>2.01566667</v>
      </c>
      <c r="CJ493" s="29" t="n">
        <v>2.10766667</v>
      </c>
      <c r="CK493" s="29" t="n">
        <v>2.19866667</v>
      </c>
      <c r="CL493" s="29" t="n">
        <v>2.262</v>
      </c>
      <c r="CM493" s="29" t="n">
        <v>2.196</v>
      </c>
      <c r="CN493" s="29" t="n">
        <v>2.132</v>
      </c>
      <c r="CO493" s="29" t="n">
        <v>2.079</v>
      </c>
      <c r="CP493" s="29" t="n">
        <v>2.079</v>
      </c>
      <c r="CQ493" s="29" t="n">
        <v>2.079</v>
      </c>
      <c r="CR493" s="29" t="n">
        <v>2.04866667</v>
      </c>
      <c r="CS493" s="29" t="n">
        <v>2.05666667</v>
      </c>
      <c r="CT493" s="29" t="n">
        <v>2.06566667</v>
      </c>
      <c r="CU493" s="29" t="n">
        <v>2.11566667</v>
      </c>
      <c r="CV493" s="29" t="n">
        <v>2.20766667</v>
      </c>
      <c r="CW493" s="29" t="n">
        <v>2.29866667</v>
      </c>
      <c r="CX493" s="29" t="n">
        <v>2.372</v>
      </c>
      <c r="CY493" s="29" t="n">
        <v>2.306</v>
      </c>
      <c r="CZ493" s="29" t="n">
        <v>2.242</v>
      </c>
      <c r="DA493" s="29" t="n">
        <v>2.189</v>
      </c>
      <c r="DB493" s="29" t="n">
        <v>2.189</v>
      </c>
      <c r="DC493" s="29" t="n">
        <v>2.189</v>
      </c>
      <c r="DD493" s="29" t="n">
        <v>2.15866667</v>
      </c>
      <c r="DE493" s="29" t="n">
        <v>2.16666667</v>
      </c>
      <c r="DF493" s="29" t="n">
        <v>2.17566667</v>
      </c>
      <c r="DG493" s="29" t="n">
        <v>2.22566667</v>
      </c>
      <c r="DH493" s="29" t="n">
        <v>2.31766667</v>
      </c>
      <c r="DI493" s="29" t="n">
        <v>2.40866667</v>
      </c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12.75" hidden="true" customHeight="false" outlineLevel="0" collapsed="false">
      <c r="A494" s="0" t="n">
        <f aca="false">WEEKDAY(C494,2)</f>
        <v>5</v>
      </c>
      <c r="B494" s="0" t="n">
        <f aca="false">MONTH(C494)</f>
        <v>12</v>
      </c>
      <c r="C494" s="23" t="n">
        <v>34684</v>
      </c>
      <c r="D494" s="0" t="n">
        <f aca="false">MONTH(R494)</f>
        <v>12</v>
      </c>
      <c r="E494" s="0" t="n">
        <f aca="false">YEAR(R494)</f>
        <v>1994</v>
      </c>
      <c r="F494" s="36"/>
      <c r="G494" s="24" t="n">
        <f aca="false">N494-M494</f>
        <v>0.110000001666667</v>
      </c>
      <c r="H494" s="24" t="n">
        <f aca="false">O494-N494</f>
        <v>0.0899999999999999</v>
      </c>
      <c r="I494" s="24" t="n">
        <f aca="false">O494-M494</f>
        <v>0.200000001666667</v>
      </c>
      <c r="J494" s="25" t="n">
        <f aca="false">VLOOKUP(C494,'Nymex hist.'!A:B,2,0)</f>
        <v>1.685</v>
      </c>
      <c r="K494" s="25"/>
      <c r="L494" s="25"/>
      <c r="M494" s="27" t="n">
        <f aca="false">SUMIF($S$3:$FQ$3,$E494+1,$S494:$FQ494)/COUNTIF($S$3:$FQ$3,$E494+1)</f>
        <v>1.72983333333333</v>
      </c>
      <c r="N494" s="27" t="n">
        <f aca="false">SUMIF($S$3:$FQ$3,$E494+2,$S494:$FQ494)/COUNTIF($S$3:$FQ$3,$E494+2)</f>
        <v>1.839833335</v>
      </c>
      <c r="O494" s="27" t="n">
        <f aca="false">SUMIF($S$3:$FQ$3,$E494+3,$S494:$FQ494)/COUNTIF($S$3:$FQ$3,$E494+3)</f>
        <v>1.929833335</v>
      </c>
      <c r="P494" s="27" t="n">
        <f aca="false">SUMIF($S$3:$FQ$3,$E494+4,$S494:$FQ494)/COUNTIF($S$3:$FQ$3,$E494+4)</f>
        <v>2.022333335</v>
      </c>
      <c r="Q494" s="27" t="n">
        <f aca="false">SUMIF($S$3:$FQ$3,$E494+5,$S494:$FQ494)/COUNTIF($S$3:$FQ$3,$E494+5)</f>
        <v>2.122333335</v>
      </c>
      <c r="R494" s="28" t="n">
        <v>34684</v>
      </c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30"/>
      <c r="AK494" s="29"/>
      <c r="AL494" s="29"/>
      <c r="AM494" s="29"/>
      <c r="AN494" s="29"/>
      <c r="AO494" s="29"/>
      <c r="AP494" s="29" t="n">
        <v>1.685</v>
      </c>
      <c r="AQ494" s="29" t="n">
        <v>1.68</v>
      </c>
      <c r="AR494" s="29" t="n">
        <v>1.683</v>
      </c>
      <c r="AS494" s="29" t="n">
        <v>1.665</v>
      </c>
      <c r="AT494" s="29" t="n">
        <v>1.67</v>
      </c>
      <c r="AU494" s="29" t="n">
        <v>1.682</v>
      </c>
      <c r="AV494" s="29" t="n">
        <v>1.695</v>
      </c>
      <c r="AW494" s="29" t="n">
        <v>1.705</v>
      </c>
      <c r="AX494" s="29" t="n">
        <v>1.717</v>
      </c>
      <c r="AY494" s="29" t="n">
        <v>1.767</v>
      </c>
      <c r="AZ494" s="29" t="n">
        <v>1.859</v>
      </c>
      <c r="BA494" s="29" t="n">
        <v>1.95</v>
      </c>
      <c r="BB494" s="29" t="n">
        <v>1.967</v>
      </c>
      <c r="BC494" s="29" t="n">
        <v>1.901</v>
      </c>
      <c r="BD494" s="29" t="n">
        <v>1.837</v>
      </c>
      <c r="BE494" s="29" t="n">
        <v>1.784</v>
      </c>
      <c r="BF494" s="29" t="n">
        <v>1.784</v>
      </c>
      <c r="BG494" s="29" t="n">
        <v>1.784</v>
      </c>
      <c r="BH494" s="29" t="n">
        <v>1.74966667</v>
      </c>
      <c r="BI494" s="29" t="n">
        <v>1.75966667</v>
      </c>
      <c r="BJ494" s="29" t="n">
        <v>1.77166667</v>
      </c>
      <c r="BK494" s="29" t="n">
        <v>1.82166667</v>
      </c>
      <c r="BL494" s="29" t="n">
        <v>1.91366667</v>
      </c>
      <c r="BM494" s="29" t="n">
        <v>2.00466667</v>
      </c>
      <c r="BN494" s="29" t="n">
        <v>2.057</v>
      </c>
      <c r="BO494" s="29" t="n">
        <v>1.991</v>
      </c>
      <c r="BP494" s="29" t="n">
        <v>1.927</v>
      </c>
      <c r="BQ494" s="29" t="n">
        <v>1.874</v>
      </c>
      <c r="BR494" s="29" t="n">
        <v>1.874</v>
      </c>
      <c r="BS494" s="29" t="n">
        <v>1.874</v>
      </c>
      <c r="BT494" s="29" t="n">
        <v>1.83966667</v>
      </c>
      <c r="BU494" s="29" t="n">
        <v>1.84966667</v>
      </c>
      <c r="BV494" s="29" t="n">
        <v>1.86166667</v>
      </c>
      <c r="BW494" s="29" t="n">
        <v>1.91166667</v>
      </c>
      <c r="BX494" s="29" t="n">
        <v>2.00366667</v>
      </c>
      <c r="BY494" s="29" t="n">
        <v>2.09466667</v>
      </c>
      <c r="BZ494" s="29" t="n">
        <v>2.1495</v>
      </c>
      <c r="CA494" s="29" t="n">
        <v>2.0835</v>
      </c>
      <c r="CB494" s="29" t="n">
        <v>2.0195</v>
      </c>
      <c r="CC494" s="29" t="n">
        <v>1.9665</v>
      </c>
      <c r="CD494" s="29" t="n">
        <v>1.9665</v>
      </c>
      <c r="CE494" s="29" t="n">
        <v>1.9665</v>
      </c>
      <c r="CF494" s="29" t="n">
        <v>1.93216667</v>
      </c>
      <c r="CG494" s="29" t="n">
        <v>1.94216667</v>
      </c>
      <c r="CH494" s="29" t="n">
        <v>1.95416667</v>
      </c>
      <c r="CI494" s="29" t="n">
        <v>2.00416667</v>
      </c>
      <c r="CJ494" s="29" t="n">
        <v>2.09616667</v>
      </c>
      <c r="CK494" s="29" t="n">
        <v>2.18716667</v>
      </c>
      <c r="CL494" s="29" t="n">
        <v>2.2495</v>
      </c>
      <c r="CM494" s="29" t="n">
        <v>2.1835</v>
      </c>
      <c r="CN494" s="29" t="n">
        <v>2.1195</v>
      </c>
      <c r="CO494" s="29" t="n">
        <v>2.0665</v>
      </c>
      <c r="CP494" s="29" t="n">
        <v>2.0665</v>
      </c>
      <c r="CQ494" s="29" t="n">
        <v>2.0665</v>
      </c>
      <c r="CR494" s="29" t="n">
        <v>2.03216667</v>
      </c>
      <c r="CS494" s="29" t="n">
        <v>2.04216667</v>
      </c>
      <c r="CT494" s="29" t="n">
        <v>2.05416667</v>
      </c>
      <c r="CU494" s="29" t="n">
        <v>2.10416667</v>
      </c>
      <c r="CV494" s="29" t="n">
        <v>2.19616667</v>
      </c>
      <c r="CW494" s="29" t="n">
        <v>2.28716667</v>
      </c>
      <c r="CX494" s="29" t="n">
        <v>2.3595</v>
      </c>
      <c r="CY494" s="29" t="n">
        <v>2.2935</v>
      </c>
      <c r="CZ494" s="29" t="n">
        <v>2.2295</v>
      </c>
      <c r="DA494" s="29" t="n">
        <v>2.1765</v>
      </c>
      <c r="DB494" s="29" t="n">
        <v>2.1765</v>
      </c>
      <c r="DC494" s="29" t="n">
        <v>2.1765</v>
      </c>
      <c r="DD494" s="29" t="n">
        <v>2.14216667</v>
      </c>
      <c r="DE494" s="29" t="n">
        <v>2.15216667</v>
      </c>
      <c r="DF494" s="29" t="n">
        <v>2.16416667</v>
      </c>
      <c r="DG494" s="29" t="n">
        <v>2.21416667</v>
      </c>
      <c r="DH494" s="29" t="n">
        <v>2.30616667</v>
      </c>
      <c r="DI494" s="29" t="n">
        <v>2.39716667</v>
      </c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12.75" hidden="true" customHeight="false" outlineLevel="0" collapsed="false">
      <c r="A495" s="0" t="n">
        <f aca="false">WEEKDAY(C495,2)</f>
        <v>1</v>
      </c>
      <c r="B495" s="0" t="n">
        <f aca="false">MONTH(C495)</f>
        <v>12</v>
      </c>
      <c r="C495" s="23" t="n">
        <v>34687</v>
      </c>
      <c r="D495" s="0" t="n">
        <f aca="false">MONTH(R495)</f>
        <v>12</v>
      </c>
      <c r="E495" s="0" t="n">
        <f aca="false">YEAR(R495)</f>
        <v>1994</v>
      </c>
      <c r="F495" s="36"/>
      <c r="G495" s="24" t="n">
        <f aca="false">N495-M495</f>
        <v>0.134499998333333</v>
      </c>
      <c r="H495" s="24" t="n">
        <f aca="false">O495-N495</f>
        <v>0.0899999999999999</v>
      </c>
      <c r="I495" s="24" t="n">
        <f aca="false">O495-M495</f>
        <v>0.224499998333333</v>
      </c>
      <c r="J495" s="25" t="n">
        <f aca="false">VLOOKUP(C495,'Nymex hist.'!A:B,2,0)</f>
        <v>1.577</v>
      </c>
      <c r="K495" s="25"/>
      <c r="L495" s="25"/>
      <c r="M495" s="27" t="n">
        <f aca="false">SUMIF($S$3:$FQ$3,$E495+1,$S495:$FQ495)/COUNTIF($S$3:$FQ$3,$E495+1)</f>
        <v>1.66433333333333</v>
      </c>
      <c r="N495" s="27" t="n">
        <f aca="false">SUMIF($S$3:$FQ$3,$E495+2,$S495:$FQ495)/COUNTIF($S$3:$FQ$3,$E495+2)</f>
        <v>1.79883333166667</v>
      </c>
      <c r="O495" s="27" t="n">
        <f aca="false">SUMIF($S$3:$FQ$3,$E495+3,$S495:$FQ495)/COUNTIF($S$3:$FQ$3,$E495+3)</f>
        <v>1.88883333166667</v>
      </c>
      <c r="P495" s="27" t="n">
        <f aca="false">SUMIF($S$3:$FQ$3,$E495+4,$S495:$FQ495)/COUNTIF($S$3:$FQ$3,$E495+4)</f>
        <v>1.98383333166667</v>
      </c>
      <c r="Q495" s="27" t="n">
        <f aca="false">SUMIF($S$3:$FQ$3,$E495+5,$S495:$FQ495)/COUNTIF($S$3:$FQ$3,$E495+5)</f>
        <v>2.08383333166667</v>
      </c>
      <c r="R495" s="28" t="n">
        <v>34687</v>
      </c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30"/>
      <c r="AK495" s="29"/>
      <c r="AL495" s="29"/>
      <c r="AM495" s="29"/>
      <c r="AN495" s="29"/>
      <c r="AO495" s="29"/>
      <c r="AP495" s="29" t="n">
        <v>1.577</v>
      </c>
      <c r="AQ495" s="29" t="n">
        <v>1.58</v>
      </c>
      <c r="AR495" s="29" t="n">
        <v>1.585</v>
      </c>
      <c r="AS495" s="29" t="n">
        <v>1.59</v>
      </c>
      <c r="AT495" s="29" t="n">
        <v>1.6</v>
      </c>
      <c r="AU495" s="29" t="n">
        <v>1.62</v>
      </c>
      <c r="AV495" s="29" t="n">
        <v>1.64</v>
      </c>
      <c r="AW495" s="29" t="n">
        <v>1.655</v>
      </c>
      <c r="AX495" s="29" t="n">
        <v>1.669</v>
      </c>
      <c r="AY495" s="29" t="n">
        <v>1.724</v>
      </c>
      <c r="AZ495" s="29" t="n">
        <v>1.819</v>
      </c>
      <c r="BA495" s="29" t="n">
        <v>1.913</v>
      </c>
      <c r="BB495" s="29" t="n">
        <v>1.93</v>
      </c>
      <c r="BC495" s="29" t="n">
        <v>1.864</v>
      </c>
      <c r="BD495" s="29" t="n">
        <v>1.8</v>
      </c>
      <c r="BE495" s="29" t="n">
        <v>1.747</v>
      </c>
      <c r="BF495" s="29" t="n">
        <v>1.745</v>
      </c>
      <c r="BG495" s="29" t="n">
        <v>1.745</v>
      </c>
      <c r="BH495" s="29" t="n">
        <v>1.69583333</v>
      </c>
      <c r="BI495" s="29" t="n">
        <v>1.71083333</v>
      </c>
      <c r="BJ495" s="29" t="n">
        <v>1.72483333</v>
      </c>
      <c r="BK495" s="29" t="n">
        <v>1.77983333</v>
      </c>
      <c r="BL495" s="29" t="n">
        <v>1.87483333</v>
      </c>
      <c r="BM495" s="29" t="n">
        <v>1.96883333</v>
      </c>
      <c r="BN495" s="29" t="n">
        <v>2.02</v>
      </c>
      <c r="BO495" s="29" t="n">
        <v>1.954</v>
      </c>
      <c r="BP495" s="29" t="n">
        <v>1.89</v>
      </c>
      <c r="BQ495" s="29" t="n">
        <v>1.837</v>
      </c>
      <c r="BR495" s="29" t="n">
        <v>1.835</v>
      </c>
      <c r="BS495" s="29" t="n">
        <v>1.835</v>
      </c>
      <c r="BT495" s="29" t="n">
        <v>1.78583333</v>
      </c>
      <c r="BU495" s="29" t="n">
        <v>1.80083333</v>
      </c>
      <c r="BV495" s="29" t="n">
        <v>1.81483333</v>
      </c>
      <c r="BW495" s="29" t="n">
        <v>1.86983333</v>
      </c>
      <c r="BX495" s="29" t="n">
        <v>1.96483333</v>
      </c>
      <c r="BY495" s="29" t="n">
        <v>2.05883333</v>
      </c>
      <c r="BZ495" s="29" t="n">
        <v>2.115</v>
      </c>
      <c r="CA495" s="29" t="n">
        <v>2.049</v>
      </c>
      <c r="CB495" s="29" t="n">
        <v>1.985</v>
      </c>
      <c r="CC495" s="29" t="n">
        <v>1.932</v>
      </c>
      <c r="CD495" s="29" t="n">
        <v>1.93</v>
      </c>
      <c r="CE495" s="29" t="n">
        <v>1.93</v>
      </c>
      <c r="CF495" s="29" t="n">
        <v>1.88083333</v>
      </c>
      <c r="CG495" s="29" t="n">
        <v>1.89583333</v>
      </c>
      <c r="CH495" s="29" t="n">
        <v>1.90983333</v>
      </c>
      <c r="CI495" s="29" t="n">
        <v>1.96483333</v>
      </c>
      <c r="CJ495" s="29" t="n">
        <v>2.05983333</v>
      </c>
      <c r="CK495" s="29" t="n">
        <v>2.15383333</v>
      </c>
      <c r="CL495" s="29" t="n">
        <v>2.215</v>
      </c>
      <c r="CM495" s="29" t="n">
        <v>2.149</v>
      </c>
      <c r="CN495" s="29" t="n">
        <v>2.085</v>
      </c>
      <c r="CO495" s="29" t="n">
        <v>2.032</v>
      </c>
      <c r="CP495" s="29" t="n">
        <v>2.03</v>
      </c>
      <c r="CQ495" s="29" t="n">
        <v>2.03</v>
      </c>
      <c r="CR495" s="29" t="n">
        <v>1.98083333</v>
      </c>
      <c r="CS495" s="29" t="n">
        <v>1.99583333</v>
      </c>
      <c r="CT495" s="29" t="n">
        <v>2.00983333</v>
      </c>
      <c r="CU495" s="29" t="n">
        <v>2.06483333</v>
      </c>
      <c r="CV495" s="29" t="n">
        <v>2.15983333</v>
      </c>
      <c r="CW495" s="29" t="n">
        <v>2.25383333</v>
      </c>
      <c r="CX495" s="29" t="n">
        <v>2.325</v>
      </c>
      <c r="CY495" s="29" t="n">
        <v>2.259</v>
      </c>
      <c r="CZ495" s="29" t="n">
        <v>2.195</v>
      </c>
      <c r="DA495" s="29" t="n">
        <v>2.142</v>
      </c>
      <c r="DB495" s="29" t="n">
        <v>2.14</v>
      </c>
      <c r="DC495" s="29" t="n">
        <v>2.14</v>
      </c>
      <c r="DD495" s="29" t="n">
        <v>2.09083333</v>
      </c>
      <c r="DE495" s="29" t="n">
        <v>2.10583333</v>
      </c>
      <c r="DF495" s="29" t="n">
        <v>2.11983333</v>
      </c>
      <c r="DG495" s="29" t="n">
        <v>2.17483333</v>
      </c>
      <c r="DH495" s="29" t="n">
        <v>2.26983333</v>
      </c>
      <c r="DI495" s="29" t="n">
        <v>2.36383333</v>
      </c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</row>
    <row r="496" customFormat="false" ht="12.75" hidden="true" customHeight="false" outlineLevel="0" collapsed="false">
      <c r="A496" s="0" t="n">
        <f aca="false">WEEKDAY(C496,2)</f>
        <v>2</v>
      </c>
      <c r="B496" s="0" t="n">
        <f aca="false">MONTH(C496)</f>
        <v>12</v>
      </c>
      <c r="C496" s="23" t="n">
        <v>34688</v>
      </c>
      <c r="D496" s="0" t="n">
        <f aca="false">MONTH(R496)</f>
        <v>12</v>
      </c>
      <c r="E496" s="0" t="n">
        <f aca="false">YEAR(R496)</f>
        <v>1994</v>
      </c>
      <c r="F496" s="36"/>
      <c r="G496" s="24" t="n">
        <f aca="false">N496-M496</f>
        <v>0.14</v>
      </c>
      <c r="H496" s="24" t="n">
        <f aca="false">O496-N496</f>
        <v>0.0900000000000001</v>
      </c>
      <c r="I496" s="24" t="n">
        <f aca="false">O496-M496</f>
        <v>0.23</v>
      </c>
      <c r="J496" s="25" t="n">
        <f aca="false">VLOOKUP(C496,'Nymex hist.'!A:B,2,0)</f>
        <v>1.573</v>
      </c>
      <c r="K496" s="25"/>
      <c r="L496" s="25"/>
      <c r="M496" s="27" t="n">
        <f aca="false">SUMIF($S$3:$FQ$3,$E496+1,$S496:$FQ496)/COUNTIF($S$3:$FQ$3,$E496+1)</f>
        <v>1.65816666666667</v>
      </c>
      <c r="N496" s="27" t="n">
        <f aca="false">SUMIF($S$3:$FQ$3,$E496+2,$S496:$FQ496)/COUNTIF($S$3:$FQ$3,$E496+2)</f>
        <v>1.79816666666667</v>
      </c>
      <c r="O496" s="27" t="n">
        <f aca="false">SUMIF($S$3:$FQ$3,$E496+3,$S496:$FQ496)/COUNTIF($S$3:$FQ$3,$E496+3)</f>
        <v>1.88816666666667</v>
      </c>
      <c r="P496" s="27" t="n">
        <f aca="false">SUMIF($S$3:$FQ$3,$E496+4,$S496:$FQ496)/COUNTIF($S$3:$FQ$3,$E496+4)</f>
        <v>1.98316666666667</v>
      </c>
      <c r="Q496" s="27" t="n">
        <f aca="false">SUMIF($S$3:$FQ$3,$E496+5,$S496:$FQ496)/COUNTIF($S$3:$FQ$3,$E496+5)</f>
        <v>2.08316666666667</v>
      </c>
      <c r="R496" s="28" t="n">
        <v>34688</v>
      </c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30"/>
      <c r="AK496" s="29"/>
      <c r="AL496" s="29"/>
      <c r="AM496" s="29"/>
      <c r="AN496" s="29"/>
      <c r="AO496" s="29"/>
      <c r="AP496" s="29" t="n">
        <v>1.573</v>
      </c>
      <c r="AQ496" s="29" t="n">
        <v>1.57</v>
      </c>
      <c r="AR496" s="29" t="n">
        <v>1.585</v>
      </c>
      <c r="AS496" s="29" t="n">
        <v>1.59</v>
      </c>
      <c r="AT496" s="29" t="n">
        <v>1.6</v>
      </c>
      <c r="AU496" s="29" t="n">
        <v>1.62</v>
      </c>
      <c r="AV496" s="29" t="n">
        <v>1.64</v>
      </c>
      <c r="AW496" s="29" t="n">
        <v>1.65</v>
      </c>
      <c r="AX496" s="29" t="n">
        <v>1.66</v>
      </c>
      <c r="AY496" s="29" t="n">
        <v>1.715</v>
      </c>
      <c r="AZ496" s="29" t="n">
        <v>1.805</v>
      </c>
      <c r="BA496" s="29" t="n">
        <v>1.89</v>
      </c>
      <c r="BB496" s="29" t="n">
        <v>1.902</v>
      </c>
      <c r="BC496" s="29" t="n">
        <v>1.832</v>
      </c>
      <c r="BD496" s="29" t="n">
        <v>1.772</v>
      </c>
      <c r="BE496" s="29" t="n">
        <v>1.72</v>
      </c>
      <c r="BF496" s="29" t="n">
        <v>1.72</v>
      </c>
      <c r="BG496" s="29" t="n">
        <v>1.72</v>
      </c>
      <c r="BH496" s="29" t="n">
        <v>1.732</v>
      </c>
      <c r="BI496" s="29" t="n">
        <v>1.742</v>
      </c>
      <c r="BJ496" s="29" t="n">
        <v>1.752</v>
      </c>
      <c r="BK496" s="29" t="n">
        <v>1.807</v>
      </c>
      <c r="BL496" s="29" t="n">
        <v>1.897</v>
      </c>
      <c r="BM496" s="29" t="n">
        <v>1.982</v>
      </c>
      <c r="BN496" s="29" t="n">
        <v>1.992</v>
      </c>
      <c r="BO496" s="29" t="n">
        <v>1.922</v>
      </c>
      <c r="BP496" s="29" t="n">
        <v>1.862</v>
      </c>
      <c r="BQ496" s="29" t="n">
        <v>1.81</v>
      </c>
      <c r="BR496" s="29" t="n">
        <v>1.81</v>
      </c>
      <c r="BS496" s="29" t="n">
        <v>1.81</v>
      </c>
      <c r="BT496" s="29" t="n">
        <v>1.822</v>
      </c>
      <c r="BU496" s="29" t="n">
        <v>1.832</v>
      </c>
      <c r="BV496" s="29" t="n">
        <v>1.842</v>
      </c>
      <c r="BW496" s="29" t="n">
        <v>1.897</v>
      </c>
      <c r="BX496" s="29" t="n">
        <v>1.987</v>
      </c>
      <c r="BY496" s="29" t="n">
        <v>2.072</v>
      </c>
      <c r="BZ496" s="29" t="n">
        <v>2.087</v>
      </c>
      <c r="CA496" s="29" t="n">
        <v>2.017</v>
      </c>
      <c r="CB496" s="29" t="n">
        <v>1.957</v>
      </c>
      <c r="CC496" s="29" t="n">
        <v>1.905</v>
      </c>
      <c r="CD496" s="29" t="n">
        <v>1.905</v>
      </c>
      <c r="CE496" s="29" t="n">
        <v>1.905</v>
      </c>
      <c r="CF496" s="29" t="n">
        <v>1.917</v>
      </c>
      <c r="CG496" s="29" t="n">
        <v>1.927</v>
      </c>
      <c r="CH496" s="29" t="n">
        <v>1.937</v>
      </c>
      <c r="CI496" s="29" t="n">
        <v>1.992</v>
      </c>
      <c r="CJ496" s="29" t="n">
        <v>2.082</v>
      </c>
      <c r="CK496" s="29" t="n">
        <v>2.167</v>
      </c>
      <c r="CL496" s="29" t="n">
        <v>2.187</v>
      </c>
      <c r="CM496" s="29" t="n">
        <v>2.117</v>
      </c>
      <c r="CN496" s="29" t="n">
        <v>2.057</v>
      </c>
      <c r="CO496" s="29" t="n">
        <v>2.005</v>
      </c>
      <c r="CP496" s="29" t="n">
        <v>2.005</v>
      </c>
      <c r="CQ496" s="29" t="n">
        <v>2.005</v>
      </c>
      <c r="CR496" s="29" t="n">
        <v>2.017</v>
      </c>
      <c r="CS496" s="29" t="n">
        <v>2.027</v>
      </c>
      <c r="CT496" s="29" t="n">
        <v>2.037</v>
      </c>
      <c r="CU496" s="29" t="n">
        <v>2.092</v>
      </c>
      <c r="CV496" s="29" t="n">
        <v>2.182</v>
      </c>
      <c r="CW496" s="29" t="n">
        <v>2.267</v>
      </c>
      <c r="CX496" s="29" t="n">
        <v>2.297</v>
      </c>
      <c r="CY496" s="29" t="n">
        <v>2.227</v>
      </c>
      <c r="CZ496" s="29" t="n">
        <v>2.167</v>
      </c>
      <c r="DA496" s="29" t="n">
        <v>2.115</v>
      </c>
      <c r="DB496" s="29" t="n">
        <v>2.115</v>
      </c>
      <c r="DC496" s="29" t="n">
        <v>2.115</v>
      </c>
      <c r="DD496" s="29" t="n">
        <v>2.127</v>
      </c>
      <c r="DE496" s="29" t="n">
        <v>2.137</v>
      </c>
      <c r="DF496" s="29" t="n">
        <v>2.147</v>
      </c>
      <c r="DG496" s="29" t="n">
        <v>2.202</v>
      </c>
      <c r="DH496" s="29" t="n">
        <v>2.292</v>
      </c>
      <c r="DI496" s="29" t="n">
        <v>2.377</v>
      </c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12.75" hidden="true" customHeight="false" outlineLevel="0" collapsed="false">
      <c r="A497" s="0" t="n">
        <f aca="false">WEEKDAY(C497,2)</f>
        <v>3</v>
      </c>
      <c r="B497" s="0" t="n">
        <f aca="false">MONTH(C497)</f>
        <v>12</v>
      </c>
      <c r="C497" s="23" t="n">
        <v>34689</v>
      </c>
      <c r="D497" s="0" t="n">
        <f aca="false">MONTH(R497)</f>
        <v>12</v>
      </c>
      <c r="E497" s="0" t="n">
        <f aca="false">YEAR(R497)</f>
        <v>1994</v>
      </c>
      <c r="F497" s="36"/>
      <c r="G497" s="24" t="n">
        <f aca="false">N497-M497</f>
        <v>0.1395</v>
      </c>
      <c r="H497" s="24" t="n">
        <f aca="false">O497-N497</f>
        <v>0.0900000000000003</v>
      </c>
      <c r="I497" s="24" t="n">
        <f aca="false">O497-M497</f>
        <v>0.2295</v>
      </c>
      <c r="J497" s="25" t="n">
        <f aca="false">VLOOKUP(C497,'Nymex hist.'!A:B,2,0)</f>
        <v>1.592</v>
      </c>
      <c r="K497" s="25"/>
      <c r="L497" s="25"/>
      <c r="M497" s="27" t="n">
        <f aca="false">SUMIF($S$3:$FQ$3,$E497+1,$S497:$FQ497)/COUNTIF($S$3:$FQ$3,$E497+1)</f>
        <v>1.66033333333333</v>
      </c>
      <c r="N497" s="27" t="n">
        <f aca="false">SUMIF($S$3:$FQ$3,$E497+2,$S497:$FQ497)/COUNTIF($S$3:$FQ$3,$E497+2)</f>
        <v>1.79983333333333</v>
      </c>
      <c r="O497" s="27" t="n">
        <f aca="false">SUMIF($S$3:$FQ$3,$E497+3,$S497:$FQ497)/COUNTIF($S$3:$FQ$3,$E497+3)</f>
        <v>1.88983333333333</v>
      </c>
      <c r="P497" s="27" t="n">
        <f aca="false">SUMIF($S$3:$FQ$3,$E497+4,$S497:$FQ497)/COUNTIF($S$3:$FQ$3,$E497+4)</f>
        <v>1.98483333333333</v>
      </c>
      <c r="Q497" s="27" t="n">
        <f aca="false">SUMIF($S$3:$FQ$3,$E497+5,$S497:$FQ497)/COUNTIF($S$3:$FQ$3,$E497+5)</f>
        <v>2.08483333333333</v>
      </c>
      <c r="R497" s="28" t="n">
        <v>34689</v>
      </c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30"/>
      <c r="AK497" s="29"/>
      <c r="AL497" s="29"/>
      <c r="AM497" s="29"/>
      <c r="AN497" s="29"/>
      <c r="AO497" s="29"/>
      <c r="AP497" s="29" t="n">
        <v>1.592</v>
      </c>
      <c r="AQ497" s="29" t="n">
        <v>1.577</v>
      </c>
      <c r="AR497" s="29" t="n">
        <v>1.592</v>
      </c>
      <c r="AS497" s="29" t="n">
        <v>1.587</v>
      </c>
      <c r="AT497" s="29" t="n">
        <v>1.597</v>
      </c>
      <c r="AU497" s="29" t="n">
        <v>1.617</v>
      </c>
      <c r="AV497" s="29" t="n">
        <v>1.637</v>
      </c>
      <c r="AW497" s="29" t="n">
        <v>1.649</v>
      </c>
      <c r="AX497" s="29" t="n">
        <v>1.661</v>
      </c>
      <c r="AY497" s="29" t="n">
        <v>1.716</v>
      </c>
      <c r="AZ497" s="29" t="n">
        <v>1.807</v>
      </c>
      <c r="BA497" s="29" t="n">
        <v>1.892</v>
      </c>
      <c r="BB497" s="29" t="n">
        <v>1.904</v>
      </c>
      <c r="BC497" s="29" t="n">
        <v>1.834</v>
      </c>
      <c r="BD497" s="29" t="n">
        <v>1.774</v>
      </c>
      <c r="BE497" s="29" t="n">
        <v>1.722</v>
      </c>
      <c r="BF497" s="29" t="n">
        <v>1.722</v>
      </c>
      <c r="BG497" s="29" t="n">
        <v>1.722</v>
      </c>
      <c r="BH497" s="29" t="n">
        <v>1.73</v>
      </c>
      <c r="BI497" s="29" t="n">
        <v>1.742</v>
      </c>
      <c r="BJ497" s="29" t="n">
        <v>1.754</v>
      </c>
      <c r="BK497" s="29" t="n">
        <v>1.809</v>
      </c>
      <c r="BL497" s="29" t="n">
        <v>1.9</v>
      </c>
      <c r="BM497" s="29" t="n">
        <v>1.985</v>
      </c>
      <c r="BN497" s="29" t="n">
        <v>1.994</v>
      </c>
      <c r="BO497" s="29" t="n">
        <v>1.924</v>
      </c>
      <c r="BP497" s="29" t="n">
        <v>1.864</v>
      </c>
      <c r="BQ497" s="29" t="n">
        <v>1.812</v>
      </c>
      <c r="BR497" s="29" t="n">
        <v>1.812</v>
      </c>
      <c r="BS497" s="29" t="n">
        <v>1.812</v>
      </c>
      <c r="BT497" s="29" t="n">
        <v>1.82</v>
      </c>
      <c r="BU497" s="29" t="n">
        <v>1.832</v>
      </c>
      <c r="BV497" s="29" t="n">
        <v>1.844</v>
      </c>
      <c r="BW497" s="29" t="n">
        <v>1.899</v>
      </c>
      <c r="BX497" s="29" t="n">
        <v>1.99</v>
      </c>
      <c r="BY497" s="29" t="n">
        <v>2.075</v>
      </c>
      <c r="BZ497" s="29" t="n">
        <v>2.089</v>
      </c>
      <c r="CA497" s="29" t="n">
        <v>2.019</v>
      </c>
      <c r="CB497" s="29" t="n">
        <v>1.959</v>
      </c>
      <c r="CC497" s="29" t="n">
        <v>1.907</v>
      </c>
      <c r="CD497" s="29" t="n">
        <v>1.907</v>
      </c>
      <c r="CE497" s="29" t="n">
        <v>1.907</v>
      </c>
      <c r="CF497" s="29" t="n">
        <v>1.915</v>
      </c>
      <c r="CG497" s="29" t="n">
        <v>1.927</v>
      </c>
      <c r="CH497" s="29" t="n">
        <v>1.939</v>
      </c>
      <c r="CI497" s="29" t="n">
        <v>1.994</v>
      </c>
      <c r="CJ497" s="29" t="n">
        <v>2.085</v>
      </c>
      <c r="CK497" s="29" t="n">
        <v>2.17</v>
      </c>
      <c r="CL497" s="29" t="n">
        <v>2.189</v>
      </c>
      <c r="CM497" s="29" t="n">
        <v>2.119</v>
      </c>
      <c r="CN497" s="29" t="n">
        <v>2.059</v>
      </c>
      <c r="CO497" s="29" t="n">
        <v>2.007</v>
      </c>
      <c r="CP497" s="29" t="n">
        <v>2.007</v>
      </c>
      <c r="CQ497" s="29" t="n">
        <v>2.007</v>
      </c>
      <c r="CR497" s="29" t="n">
        <v>2.015</v>
      </c>
      <c r="CS497" s="29" t="n">
        <v>2.027</v>
      </c>
      <c r="CT497" s="29" t="n">
        <v>2.039</v>
      </c>
      <c r="CU497" s="29" t="n">
        <v>2.094</v>
      </c>
      <c r="CV497" s="29" t="n">
        <v>2.185</v>
      </c>
      <c r="CW497" s="29" t="n">
        <v>2.27</v>
      </c>
      <c r="CX497" s="29" t="n">
        <v>2.299</v>
      </c>
      <c r="CY497" s="29" t="n">
        <v>2.229</v>
      </c>
      <c r="CZ497" s="29" t="n">
        <v>2.169</v>
      </c>
      <c r="DA497" s="29" t="n">
        <v>2.117</v>
      </c>
      <c r="DB497" s="29" t="n">
        <v>2.117</v>
      </c>
      <c r="DC497" s="29" t="n">
        <v>2.117</v>
      </c>
      <c r="DD497" s="29" t="n">
        <v>2.125</v>
      </c>
      <c r="DE497" s="29" t="n">
        <v>2.137</v>
      </c>
      <c r="DF497" s="29" t="n">
        <v>2.149</v>
      </c>
      <c r="DG497" s="29" t="n">
        <v>2.204</v>
      </c>
      <c r="DH497" s="29" t="n">
        <v>2.295</v>
      </c>
      <c r="DI497" s="29" t="n">
        <v>2.38</v>
      </c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12.75" hidden="true" customHeight="false" outlineLevel="0" collapsed="false">
      <c r="A498" s="0" t="n">
        <f aca="false">WEEKDAY(C498,2)</f>
        <v>4</v>
      </c>
      <c r="B498" s="0" t="n">
        <f aca="false">MONTH(C498)</f>
        <v>12</v>
      </c>
      <c r="C498" s="23" t="n">
        <v>34690</v>
      </c>
      <c r="D498" s="0" t="n">
        <f aca="false">MONTH(R498)</f>
        <v>12</v>
      </c>
      <c r="E498" s="0" t="n">
        <f aca="false">YEAR(R498)</f>
        <v>1994</v>
      </c>
      <c r="F498" s="36"/>
      <c r="G498" s="24" t="n">
        <f aca="false">N498-M498</f>
        <v>0.134583333333334</v>
      </c>
      <c r="H498" s="24" t="n">
        <f aca="false">O498-N498</f>
        <v>0.0899999999999999</v>
      </c>
      <c r="I498" s="24" t="n">
        <f aca="false">O498-M498</f>
        <v>0.224583333333333</v>
      </c>
      <c r="J498" s="25" t="n">
        <f aca="false">VLOOKUP(C498,'Nymex hist.'!A:B,2,0)</f>
        <v>1.639</v>
      </c>
      <c r="K498" s="25"/>
      <c r="L498" s="25"/>
      <c r="M498" s="27" t="n">
        <f aca="false">SUMIF($S$3:$FQ$3,$E498+1,$S498:$FQ498)/COUNTIF($S$3:$FQ$3,$E498+1)</f>
        <v>1.66825</v>
      </c>
      <c r="N498" s="27" t="n">
        <f aca="false">SUMIF($S$3:$FQ$3,$E498+2,$S498:$FQ498)/COUNTIF($S$3:$FQ$3,$E498+2)</f>
        <v>1.80283333333333</v>
      </c>
      <c r="O498" s="27" t="n">
        <f aca="false">SUMIF($S$3:$FQ$3,$E498+3,$S498:$FQ498)/COUNTIF($S$3:$FQ$3,$E498+3)</f>
        <v>1.89283333333333</v>
      </c>
      <c r="P498" s="27" t="n">
        <f aca="false">SUMIF($S$3:$FQ$3,$E498+4,$S498:$FQ498)/COUNTIF($S$3:$FQ$3,$E498+4)</f>
        <v>1.98783333333333</v>
      </c>
      <c r="Q498" s="27" t="n">
        <f aca="false">SUMIF($S$3:$FQ$3,$E498+5,$S498:$FQ498)/COUNTIF($S$3:$FQ$3,$E498+5)</f>
        <v>2.08783333333333</v>
      </c>
      <c r="R498" s="28" t="n">
        <v>34690</v>
      </c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30"/>
      <c r="AK498" s="29"/>
      <c r="AL498" s="29"/>
      <c r="AM498" s="29"/>
      <c r="AN498" s="29"/>
      <c r="AO498" s="29"/>
      <c r="AP498" s="29" t="n">
        <v>1.639</v>
      </c>
      <c r="AQ498" s="29" t="n">
        <v>1.595</v>
      </c>
      <c r="AR498" s="29" t="n">
        <v>1.595</v>
      </c>
      <c r="AS498" s="29" t="n">
        <v>1.59</v>
      </c>
      <c r="AT498" s="29" t="n">
        <v>1.6</v>
      </c>
      <c r="AU498" s="29" t="n">
        <v>1.62</v>
      </c>
      <c r="AV498" s="29" t="n">
        <v>1.64</v>
      </c>
      <c r="AW498" s="29" t="n">
        <v>1.652</v>
      </c>
      <c r="AX498" s="29" t="n">
        <v>1.664</v>
      </c>
      <c r="AY498" s="29" t="n">
        <v>1.719</v>
      </c>
      <c r="AZ498" s="29" t="n">
        <v>1.81</v>
      </c>
      <c r="BA498" s="29" t="n">
        <v>1.895</v>
      </c>
      <c r="BB498" s="29" t="n">
        <v>1.907</v>
      </c>
      <c r="BC498" s="29" t="n">
        <v>1.837</v>
      </c>
      <c r="BD498" s="29" t="n">
        <v>1.777</v>
      </c>
      <c r="BE498" s="29" t="n">
        <v>1.725</v>
      </c>
      <c r="BF498" s="29" t="n">
        <v>1.725</v>
      </c>
      <c r="BG498" s="29" t="n">
        <v>1.725</v>
      </c>
      <c r="BH498" s="29" t="n">
        <v>1.733</v>
      </c>
      <c r="BI498" s="29" t="n">
        <v>1.745</v>
      </c>
      <c r="BJ498" s="29" t="n">
        <v>1.757</v>
      </c>
      <c r="BK498" s="29" t="n">
        <v>1.812</v>
      </c>
      <c r="BL498" s="29" t="n">
        <v>1.903</v>
      </c>
      <c r="BM498" s="29" t="n">
        <v>1.988</v>
      </c>
      <c r="BN498" s="29" t="n">
        <v>1.997</v>
      </c>
      <c r="BO498" s="29" t="n">
        <v>1.927</v>
      </c>
      <c r="BP498" s="29" t="n">
        <v>1.867</v>
      </c>
      <c r="BQ498" s="29" t="n">
        <v>1.815</v>
      </c>
      <c r="BR498" s="29" t="n">
        <v>1.815</v>
      </c>
      <c r="BS498" s="29" t="n">
        <v>1.815</v>
      </c>
      <c r="BT498" s="29" t="n">
        <v>1.823</v>
      </c>
      <c r="BU498" s="29" t="n">
        <v>1.835</v>
      </c>
      <c r="BV498" s="29" t="n">
        <v>1.847</v>
      </c>
      <c r="BW498" s="29" t="n">
        <v>1.902</v>
      </c>
      <c r="BX498" s="29" t="n">
        <v>1.993</v>
      </c>
      <c r="BY498" s="29" t="n">
        <v>2.078</v>
      </c>
      <c r="BZ498" s="29" t="n">
        <v>2.092</v>
      </c>
      <c r="CA498" s="29" t="n">
        <v>2.022</v>
      </c>
      <c r="CB498" s="29" t="n">
        <v>1.962</v>
      </c>
      <c r="CC498" s="29" t="n">
        <v>1.91</v>
      </c>
      <c r="CD498" s="29" t="n">
        <v>1.91</v>
      </c>
      <c r="CE498" s="29" t="n">
        <v>1.91</v>
      </c>
      <c r="CF498" s="29" t="n">
        <v>1.918</v>
      </c>
      <c r="CG498" s="29" t="n">
        <v>1.93</v>
      </c>
      <c r="CH498" s="29" t="n">
        <v>1.942</v>
      </c>
      <c r="CI498" s="29" t="n">
        <v>1.997</v>
      </c>
      <c r="CJ498" s="29" t="n">
        <v>2.088</v>
      </c>
      <c r="CK498" s="29" t="n">
        <v>2.173</v>
      </c>
      <c r="CL498" s="29" t="n">
        <v>2.192</v>
      </c>
      <c r="CM498" s="29" t="n">
        <v>2.122</v>
      </c>
      <c r="CN498" s="29" t="n">
        <v>2.062</v>
      </c>
      <c r="CO498" s="29" t="n">
        <v>2.01</v>
      </c>
      <c r="CP498" s="29" t="n">
        <v>2.01</v>
      </c>
      <c r="CQ498" s="29" t="n">
        <v>2.01</v>
      </c>
      <c r="CR498" s="29" t="n">
        <v>2.018</v>
      </c>
      <c r="CS498" s="29" t="n">
        <v>2.03</v>
      </c>
      <c r="CT498" s="29" t="n">
        <v>2.042</v>
      </c>
      <c r="CU498" s="29" t="n">
        <v>2.097</v>
      </c>
      <c r="CV498" s="29" t="n">
        <v>2.188</v>
      </c>
      <c r="CW498" s="29" t="n">
        <v>2.273</v>
      </c>
      <c r="CX498" s="29" t="n">
        <v>2.302</v>
      </c>
      <c r="CY498" s="29" t="n">
        <v>2.232</v>
      </c>
      <c r="CZ498" s="29" t="n">
        <v>2.172</v>
      </c>
      <c r="DA498" s="29" t="n">
        <v>2.12</v>
      </c>
      <c r="DB498" s="29" t="n">
        <v>2.12</v>
      </c>
      <c r="DC498" s="29" t="n">
        <v>2.12</v>
      </c>
      <c r="DD498" s="29" t="n">
        <v>2.128</v>
      </c>
      <c r="DE498" s="29" t="n">
        <v>2.14</v>
      </c>
      <c r="DF498" s="29" t="n">
        <v>2.152</v>
      </c>
      <c r="DG498" s="29" t="n">
        <v>2.207</v>
      </c>
      <c r="DH498" s="29" t="n">
        <v>2.298</v>
      </c>
      <c r="DI498" s="29" t="n">
        <v>2.383</v>
      </c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12.75" hidden="true" customHeight="false" outlineLevel="0" collapsed="false">
      <c r="A499" s="0" t="n">
        <f aca="false">WEEKDAY(C499,2)</f>
        <v>5</v>
      </c>
      <c r="B499" s="0" t="n">
        <f aca="false">MONTH(C499)</f>
        <v>12</v>
      </c>
      <c r="C499" s="23" t="n">
        <v>34691</v>
      </c>
      <c r="D499" s="0" t="n">
        <f aca="false">MONTH(R499)</f>
        <v>12</v>
      </c>
      <c r="E499" s="0" t="n">
        <f aca="false">YEAR(R499)</f>
        <v>1994</v>
      </c>
      <c r="F499" s="36"/>
      <c r="G499" s="24" t="n">
        <f aca="false">N499-M499</f>
        <v>0.135916666666667</v>
      </c>
      <c r="H499" s="24" t="n">
        <f aca="false">O499-N499</f>
        <v>0.0900000000000001</v>
      </c>
      <c r="I499" s="24" t="n">
        <f aca="false">O499-M499</f>
        <v>0.225916666666667</v>
      </c>
      <c r="J499" s="25" t="n">
        <f aca="false">VLOOKUP(C499,'Nymex hist.'!A:B,2,0)</f>
        <v>1.571</v>
      </c>
      <c r="K499" s="25"/>
      <c r="L499" s="25"/>
      <c r="M499" s="27" t="n">
        <f aca="false">SUMIF($S$3:$FQ$3,$E499+1,$S499:$FQ499)/COUNTIF($S$3:$FQ$3,$E499+1)</f>
        <v>1.64625</v>
      </c>
      <c r="N499" s="27" t="n">
        <f aca="false">SUMIF($S$3:$FQ$3,$E499+2,$S499:$FQ499)/COUNTIF($S$3:$FQ$3,$E499+2)</f>
        <v>1.78216666666667</v>
      </c>
      <c r="O499" s="27" t="n">
        <f aca="false">SUMIF($S$3:$FQ$3,$E499+3,$S499:$FQ499)/COUNTIF($S$3:$FQ$3,$E499+3)</f>
        <v>1.87216666666667</v>
      </c>
      <c r="P499" s="27" t="n">
        <f aca="false">SUMIF($S$3:$FQ$3,$E499+4,$S499:$FQ499)/COUNTIF($S$3:$FQ$3,$E499+4)</f>
        <v>1.96716666666667</v>
      </c>
      <c r="Q499" s="27" t="n">
        <f aca="false">SUMIF($S$3:$FQ$3,$E499+5,$S499:$FQ499)/COUNTIF($S$3:$FQ$3,$E499+5)</f>
        <v>2.06716666666667</v>
      </c>
      <c r="R499" s="28" t="n">
        <v>34691</v>
      </c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30"/>
      <c r="AK499" s="29"/>
      <c r="AL499" s="29"/>
      <c r="AM499" s="29"/>
      <c r="AN499" s="29"/>
      <c r="AO499" s="29"/>
      <c r="AP499" s="29" t="n">
        <v>1.639</v>
      </c>
      <c r="AQ499" s="29" t="n">
        <v>1.571</v>
      </c>
      <c r="AR499" s="29" t="n">
        <v>1.571</v>
      </c>
      <c r="AS499" s="29" t="n">
        <v>1.566</v>
      </c>
      <c r="AT499" s="29" t="n">
        <v>1.576</v>
      </c>
      <c r="AU499" s="29" t="n">
        <v>1.596</v>
      </c>
      <c r="AV499" s="29" t="n">
        <v>1.616</v>
      </c>
      <c r="AW499" s="29" t="n">
        <v>1.628</v>
      </c>
      <c r="AX499" s="29" t="n">
        <v>1.64</v>
      </c>
      <c r="AY499" s="29" t="n">
        <v>1.695</v>
      </c>
      <c r="AZ499" s="29" t="n">
        <v>1.786</v>
      </c>
      <c r="BA499" s="29" t="n">
        <v>1.871</v>
      </c>
      <c r="BB499" s="29" t="n">
        <v>1.886</v>
      </c>
      <c r="BC499" s="29" t="n">
        <v>1.816</v>
      </c>
      <c r="BD499" s="29" t="n">
        <v>1.756</v>
      </c>
      <c r="BE499" s="29" t="n">
        <v>1.709</v>
      </c>
      <c r="BF499" s="29" t="n">
        <v>1.709</v>
      </c>
      <c r="BG499" s="29" t="n">
        <v>1.709</v>
      </c>
      <c r="BH499" s="29" t="n">
        <v>1.716</v>
      </c>
      <c r="BI499" s="29" t="n">
        <v>1.721</v>
      </c>
      <c r="BJ499" s="29" t="n">
        <v>1.733</v>
      </c>
      <c r="BK499" s="29" t="n">
        <v>1.788</v>
      </c>
      <c r="BL499" s="29" t="n">
        <v>1.879</v>
      </c>
      <c r="BM499" s="29" t="n">
        <v>1.964</v>
      </c>
      <c r="BN499" s="29" t="n">
        <v>1.976</v>
      </c>
      <c r="BO499" s="29" t="n">
        <v>1.906</v>
      </c>
      <c r="BP499" s="29" t="n">
        <v>1.846</v>
      </c>
      <c r="BQ499" s="29" t="n">
        <v>1.799</v>
      </c>
      <c r="BR499" s="29" t="n">
        <v>1.799</v>
      </c>
      <c r="BS499" s="29" t="n">
        <v>1.799</v>
      </c>
      <c r="BT499" s="29" t="n">
        <v>1.806</v>
      </c>
      <c r="BU499" s="29" t="n">
        <v>1.811</v>
      </c>
      <c r="BV499" s="29" t="n">
        <v>1.823</v>
      </c>
      <c r="BW499" s="29" t="n">
        <v>1.878</v>
      </c>
      <c r="BX499" s="29" t="n">
        <v>1.969</v>
      </c>
      <c r="BY499" s="29" t="n">
        <v>2.054</v>
      </c>
      <c r="BZ499" s="29" t="n">
        <v>2.071</v>
      </c>
      <c r="CA499" s="29" t="n">
        <v>2.001</v>
      </c>
      <c r="CB499" s="29" t="n">
        <v>1.941</v>
      </c>
      <c r="CC499" s="29" t="n">
        <v>1.894</v>
      </c>
      <c r="CD499" s="29" t="n">
        <v>1.894</v>
      </c>
      <c r="CE499" s="29" t="n">
        <v>1.894</v>
      </c>
      <c r="CF499" s="29" t="n">
        <v>1.901</v>
      </c>
      <c r="CG499" s="29" t="n">
        <v>1.906</v>
      </c>
      <c r="CH499" s="29" t="n">
        <v>1.918</v>
      </c>
      <c r="CI499" s="29" t="n">
        <v>1.973</v>
      </c>
      <c r="CJ499" s="29" t="n">
        <v>2.064</v>
      </c>
      <c r="CK499" s="29" t="n">
        <v>2.149</v>
      </c>
      <c r="CL499" s="29" t="n">
        <v>2.171</v>
      </c>
      <c r="CM499" s="29" t="n">
        <v>2.101</v>
      </c>
      <c r="CN499" s="29" t="n">
        <v>2.041</v>
      </c>
      <c r="CO499" s="29" t="n">
        <v>1.994</v>
      </c>
      <c r="CP499" s="29" t="n">
        <v>1.994</v>
      </c>
      <c r="CQ499" s="29" t="n">
        <v>1.994</v>
      </c>
      <c r="CR499" s="29" t="n">
        <v>2.001</v>
      </c>
      <c r="CS499" s="29" t="n">
        <v>2.006</v>
      </c>
      <c r="CT499" s="29" t="n">
        <v>2.018</v>
      </c>
      <c r="CU499" s="29" t="n">
        <v>2.073</v>
      </c>
      <c r="CV499" s="29" t="n">
        <v>2.164</v>
      </c>
      <c r="CW499" s="29" t="n">
        <v>2.249</v>
      </c>
      <c r="CX499" s="29" t="n">
        <v>2.281</v>
      </c>
      <c r="CY499" s="29" t="n">
        <v>2.211</v>
      </c>
      <c r="CZ499" s="29" t="n">
        <v>2.151</v>
      </c>
      <c r="DA499" s="29" t="n">
        <v>2.104</v>
      </c>
      <c r="DB499" s="29" t="n">
        <v>2.104</v>
      </c>
      <c r="DC499" s="29" t="n">
        <v>2.104</v>
      </c>
      <c r="DD499" s="29" t="n">
        <v>2.111</v>
      </c>
      <c r="DE499" s="29" t="n">
        <v>2.116</v>
      </c>
      <c r="DF499" s="29" t="n">
        <v>2.128</v>
      </c>
      <c r="DG499" s="29" t="n">
        <v>2.183</v>
      </c>
      <c r="DH499" s="29" t="n">
        <v>2.274</v>
      </c>
      <c r="DI499" s="29" t="n">
        <v>2.359</v>
      </c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12.75" hidden="true" customHeight="false" outlineLevel="0" collapsed="false">
      <c r="A500" s="0" t="n">
        <f aca="false">WEEKDAY(C500,2)</f>
        <v>2</v>
      </c>
      <c r="B500" s="0" t="n">
        <f aca="false">MONTH(C500)</f>
        <v>12</v>
      </c>
      <c r="C500" s="23" t="n">
        <v>34695</v>
      </c>
      <c r="D500" s="0" t="n">
        <f aca="false">MONTH(R500)</f>
        <v>12</v>
      </c>
      <c r="E500" s="0" t="n">
        <f aca="false">YEAR(R500)</f>
        <v>1994</v>
      </c>
      <c r="F500" s="36"/>
      <c r="G500" s="24" t="n">
        <f aca="false">N500-M500</f>
        <v>0.13075</v>
      </c>
      <c r="H500" s="24" t="n">
        <f aca="false">O500-N500</f>
        <v>0.0950000000000002</v>
      </c>
      <c r="I500" s="24" t="n">
        <f aca="false">O500-M500</f>
        <v>0.22575</v>
      </c>
      <c r="J500" s="25" t="n">
        <f aca="false">VLOOKUP(C500,'Nymex hist.'!A:B,2,0)</f>
        <v>1.694</v>
      </c>
      <c r="K500" s="25"/>
      <c r="L500" s="25"/>
      <c r="M500" s="27" t="n">
        <f aca="false">SUMIF($S$3:$FQ$3,$E500+1,$S500:$FQ500)/COUNTIF($S$3:$FQ$3,$E500+1)</f>
        <v>1.71425</v>
      </c>
      <c r="N500" s="27" t="n">
        <f aca="false">SUMIF($S$3:$FQ$3,$E500+2,$S500:$FQ500)/COUNTIF($S$3:$FQ$3,$E500+2)</f>
        <v>1.845</v>
      </c>
      <c r="O500" s="27" t="n">
        <f aca="false">SUMIF($S$3:$FQ$3,$E500+3,$S500:$FQ500)/COUNTIF($S$3:$FQ$3,$E500+3)</f>
        <v>1.94</v>
      </c>
      <c r="P500" s="27" t="n">
        <f aca="false">SUMIF($S$3:$FQ$3,$E500+4,$S500:$FQ500)/COUNTIF($S$3:$FQ$3,$E500+4)</f>
        <v>2.04</v>
      </c>
      <c r="Q500" s="27" t="n">
        <f aca="false">SUMIF($S$3:$FQ$3,$E500+5,$S500:$FQ500)/COUNTIF($S$3:$FQ$3,$E500+5)</f>
        <v>2.145</v>
      </c>
      <c r="R500" s="28" t="n">
        <v>34695</v>
      </c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30"/>
      <c r="AK500" s="29"/>
      <c r="AL500" s="29"/>
      <c r="AM500" s="29"/>
      <c r="AN500" s="29"/>
      <c r="AO500" s="29"/>
      <c r="AP500" s="29" t="n">
        <v>1.639</v>
      </c>
      <c r="AQ500" s="29" t="n">
        <v>1.694</v>
      </c>
      <c r="AR500" s="29" t="n">
        <v>1.671</v>
      </c>
      <c r="AS500" s="29" t="n">
        <v>1.648</v>
      </c>
      <c r="AT500" s="29" t="n">
        <v>1.648</v>
      </c>
      <c r="AU500" s="29" t="n">
        <v>1.663</v>
      </c>
      <c r="AV500" s="29" t="n">
        <v>1.678</v>
      </c>
      <c r="AW500" s="29" t="n">
        <v>1.69</v>
      </c>
      <c r="AX500" s="29" t="n">
        <v>1.702</v>
      </c>
      <c r="AY500" s="29" t="n">
        <v>1.757</v>
      </c>
      <c r="AZ500" s="29" t="n">
        <v>1.848</v>
      </c>
      <c r="BA500" s="29" t="n">
        <v>1.933</v>
      </c>
      <c r="BB500" s="29" t="n">
        <v>1.948</v>
      </c>
      <c r="BC500" s="29" t="n">
        <v>1.878</v>
      </c>
      <c r="BD500" s="29" t="n">
        <v>1.818</v>
      </c>
      <c r="BE500" s="29" t="n">
        <v>1.771</v>
      </c>
      <c r="BF500" s="29" t="n">
        <v>1.771</v>
      </c>
      <c r="BG500" s="29" t="n">
        <v>1.771</v>
      </c>
      <c r="BH500" s="29" t="n">
        <v>1.778</v>
      </c>
      <c r="BI500" s="29" t="n">
        <v>1.785</v>
      </c>
      <c r="BJ500" s="29" t="n">
        <v>1.797</v>
      </c>
      <c r="BK500" s="29" t="n">
        <v>1.852</v>
      </c>
      <c r="BL500" s="29" t="n">
        <v>1.943</v>
      </c>
      <c r="BM500" s="29" t="n">
        <v>2.028</v>
      </c>
      <c r="BN500" s="29" t="n">
        <v>2.043</v>
      </c>
      <c r="BO500" s="29" t="n">
        <v>1.973</v>
      </c>
      <c r="BP500" s="29" t="n">
        <v>1.913</v>
      </c>
      <c r="BQ500" s="29" t="n">
        <v>1.866</v>
      </c>
      <c r="BR500" s="29" t="n">
        <v>1.866</v>
      </c>
      <c r="BS500" s="29" t="n">
        <v>1.866</v>
      </c>
      <c r="BT500" s="29" t="n">
        <v>1.873</v>
      </c>
      <c r="BU500" s="29" t="n">
        <v>1.88</v>
      </c>
      <c r="BV500" s="29" t="n">
        <v>1.892</v>
      </c>
      <c r="BW500" s="29" t="n">
        <v>1.947</v>
      </c>
      <c r="BX500" s="29" t="n">
        <v>2.038</v>
      </c>
      <c r="BY500" s="29" t="n">
        <v>2.123</v>
      </c>
      <c r="BZ500" s="29" t="n">
        <v>2.143</v>
      </c>
      <c r="CA500" s="29" t="n">
        <v>2.073</v>
      </c>
      <c r="CB500" s="29" t="n">
        <v>2.013</v>
      </c>
      <c r="CC500" s="29" t="n">
        <v>1.966</v>
      </c>
      <c r="CD500" s="29" t="n">
        <v>1.966</v>
      </c>
      <c r="CE500" s="29" t="n">
        <v>1.966</v>
      </c>
      <c r="CF500" s="29" t="n">
        <v>1.973</v>
      </c>
      <c r="CG500" s="29" t="n">
        <v>1.98</v>
      </c>
      <c r="CH500" s="29" t="n">
        <v>1.992</v>
      </c>
      <c r="CI500" s="29" t="n">
        <v>2.047</v>
      </c>
      <c r="CJ500" s="29" t="n">
        <v>2.138</v>
      </c>
      <c r="CK500" s="29" t="n">
        <v>2.223</v>
      </c>
      <c r="CL500" s="29" t="n">
        <v>2.248</v>
      </c>
      <c r="CM500" s="29" t="n">
        <v>2.178</v>
      </c>
      <c r="CN500" s="29" t="n">
        <v>2.118</v>
      </c>
      <c r="CO500" s="29" t="n">
        <v>2.071</v>
      </c>
      <c r="CP500" s="29" t="n">
        <v>2.071</v>
      </c>
      <c r="CQ500" s="29" t="n">
        <v>2.071</v>
      </c>
      <c r="CR500" s="29" t="n">
        <v>2.078</v>
      </c>
      <c r="CS500" s="29" t="n">
        <v>2.085</v>
      </c>
      <c r="CT500" s="29" t="n">
        <v>2.097</v>
      </c>
      <c r="CU500" s="29" t="n">
        <v>2.152</v>
      </c>
      <c r="CV500" s="29" t="n">
        <v>2.243</v>
      </c>
      <c r="CW500" s="29" t="n">
        <v>2.328</v>
      </c>
      <c r="CX500" s="29" t="n">
        <v>2.358</v>
      </c>
      <c r="CY500" s="29" t="n">
        <v>2.288</v>
      </c>
      <c r="CZ500" s="29" t="n">
        <v>2.228</v>
      </c>
      <c r="DA500" s="29" t="n">
        <v>2.181</v>
      </c>
      <c r="DB500" s="29" t="n">
        <v>2.181</v>
      </c>
      <c r="DC500" s="29" t="n">
        <v>2.181</v>
      </c>
      <c r="DD500" s="29" t="n">
        <v>2.188</v>
      </c>
      <c r="DE500" s="29" t="n">
        <v>2.195</v>
      </c>
      <c r="DF500" s="29" t="n">
        <v>2.207</v>
      </c>
      <c r="DG500" s="29" t="n">
        <v>2.262</v>
      </c>
      <c r="DH500" s="29" t="n">
        <v>2.353</v>
      </c>
      <c r="DI500" s="29" t="n">
        <v>2.438</v>
      </c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12.75" hidden="true" customHeight="false" outlineLevel="0" collapsed="false">
      <c r="A501" s="0" t="n">
        <f aca="false">WEEKDAY(C501,2)</f>
        <v>3</v>
      </c>
      <c r="B501" s="0" t="n">
        <f aca="false">MONTH(C501)</f>
        <v>12</v>
      </c>
      <c r="C501" s="23" t="n">
        <v>34696</v>
      </c>
      <c r="D501" s="0" t="n">
        <f aca="false">MONTH(R501)</f>
        <v>12</v>
      </c>
      <c r="E501" s="0" t="n">
        <f aca="false">YEAR(R501)</f>
        <v>1994</v>
      </c>
      <c r="F501" s="36"/>
      <c r="G501" s="24" t="n">
        <f aca="false">N501-M501</f>
        <v>0.1315</v>
      </c>
      <c r="H501" s="24" t="n">
        <f aca="false">O501-N501</f>
        <v>0.0969999999999998</v>
      </c>
      <c r="I501" s="24" t="n">
        <f aca="false">O501-M501</f>
        <v>0.2285</v>
      </c>
      <c r="J501" s="25" t="n">
        <f aca="false">VLOOKUP(C501,'Nymex hist.'!A:B,2,0)</f>
        <v>1.685</v>
      </c>
      <c r="K501" s="25"/>
      <c r="L501" s="25"/>
      <c r="M501" s="27" t="n">
        <f aca="false">SUMIF($S$3:$FQ$3,$E501+1,$S501:$FQ501)/COUNTIF($S$3:$FQ$3,$E501+1)</f>
        <v>1.71158333333333</v>
      </c>
      <c r="N501" s="27" t="n">
        <f aca="false">SUMIF($S$3:$FQ$3,$E501+2,$S501:$FQ501)/COUNTIF($S$3:$FQ$3,$E501+2)</f>
        <v>1.84308333333333</v>
      </c>
      <c r="O501" s="27" t="n">
        <f aca="false">SUMIF($S$3:$FQ$3,$E501+3,$S501:$FQ501)/COUNTIF($S$3:$FQ$3,$E501+3)</f>
        <v>1.94008333333333</v>
      </c>
      <c r="P501" s="27" t="n">
        <f aca="false">SUMIF($S$3:$FQ$3,$E501+4,$S501:$FQ501)/COUNTIF($S$3:$FQ$3,$E501+4)</f>
        <v>2.04008333333333</v>
      </c>
      <c r="Q501" s="27" t="n">
        <f aca="false">SUMIF($S$3:$FQ$3,$E501+5,$S501:$FQ501)/COUNTIF($S$3:$FQ$3,$E501+5)</f>
        <v>2.14508333333333</v>
      </c>
      <c r="R501" s="28" t="n">
        <v>34696</v>
      </c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30"/>
      <c r="AK501" s="29"/>
      <c r="AL501" s="29"/>
      <c r="AM501" s="29"/>
      <c r="AN501" s="29"/>
      <c r="AO501" s="29"/>
      <c r="AP501" s="29" t="n">
        <v>1.639</v>
      </c>
      <c r="AQ501" s="29" t="n">
        <v>1.685</v>
      </c>
      <c r="AR501" s="29" t="n">
        <v>1.679</v>
      </c>
      <c r="AS501" s="29" t="n">
        <v>1.646</v>
      </c>
      <c r="AT501" s="29" t="n">
        <v>1.646</v>
      </c>
      <c r="AU501" s="29" t="n">
        <v>1.66</v>
      </c>
      <c r="AV501" s="29" t="n">
        <v>1.674</v>
      </c>
      <c r="AW501" s="29" t="n">
        <v>1.686</v>
      </c>
      <c r="AX501" s="29" t="n">
        <v>1.698</v>
      </c>
      <c r="AY501" s="29" t="n">
        <v>1.753</v>
      </c>
      <c r="AZ501" s="29" t="n">
        <v>1.844</v>
      </c>
      <c r="BA501" s="29" t="n">
        <v>1.929</v>
      </c>
      <c r="BB501" s="29" t="n">
        <v>1.944</v>
      </c>
      <c r="BC501" s="29" t="n">
        <v>1.874</v>
      </c>
      <c r="BD501" s="29" t="n">
        <v>1.814</v>
      </c>
      <c r="BE501" s="29" t="n">
        <v>1.767</v>
      </c>
      <c r="BF501" s="29" t="n">
        <v>1.767</v>
      </c>
      <c r="BG501" s="29" t="n">
        <v>1.767</v>
      </c>
      <c r="BH501" s="29" t="n">
        <v>1.774</v>
      </c>
      <c r="BI501" s="29" t="n">
        <v>1.786</v>
      </c>
      <c r="BJ501" s="29" t="n">
        <v>1.798</v>
      </c>
      <c r="BK501" s="29" t="n">
        <v>1.853</v>
      </c>
      <c r="BL501" s="29" t="n">
        <v>1.944</v>
      </c>
      <c r="BM501" s="29" t="n">
        <v>2.029</v>
      </c>
      <c r="BN501" s="29" t="n">
        <v>2.041</v>
      </c>
      <c r="BO501" s="29" t="n">
        <v>1.971</v>
      </c>
      <c r="BP501" s="29" t="n">
        <v>1.911</v>
      </c>
      <c r="BQ501" s="29" t="n">
        <v>1.864</v>
      </c>
      <c r="BR501" s="29" t="n">
        <v>1.864</v>
      </c>
      <c r="BS501" s="29" t="n">
        <v>1.864</v>
      </c>
      <c r="BT501" s="29" t="n">
        <v>1.871</v>
      </c>
      <c r="BU501" s="29" t="n">
        <v>1.883</v>
      </c>
      <c r="BV501" s="29" t="n">
        <v>1.895</v>
      </c>
      <c r="BW501" s="29" t="n">
        <v>1.95</v>
      </c>
      <c r="BX501" s="29" t="n">
        <v>2.041</v>
      </c>
      <c r="BY501" s="29" t="n">
        <v>2.126</v>
      </c>
      <c r="BZ501" s="29" t="n">
        <v>2.141</v>
      </c>
      <c r="CA501" s="29" t="n">
        <v>2.071</v>
      </c>
      <c r="CB501" s="29" t="n">
        <v>2.011</v>
      </c>
      <c r="CC501" s="29" t="n">
        <v>1.964</v>
      </c>
      <c r="CD501" s="29" t="n">
        <v>1.964</v>
      </c>
      <c r="CE501" s="29" t="n">
        <v>1.964</v>
      </c>
      <c r="CF501" s="29" t="n">
        <v>1.971</v>
      </c>
      <c r="CG501" s="29" t="n">
        <v>1.983</v>
      </c>
      <c r="CH501" s="29" t="n">
        <v>1.995</v>
      </c>
      <c r="CI501" s="29" t="n">
        <v>2.05</v>
      </c>
      <c r="CJ501" s="29" t="n">
        <v>2.141</v>
      </c>
      <c r="CK501" s="29" t="n">
        <v>2.226</v>
      </c>
      <c r="CL501" s="29" t="n">
        <v>2.246</v>
      </c>
      <c r="CM501" s="29" t="n">
        <v>2.176</v>
      </c>
      <c r="CN501" s="29" t="n">
        <v>2.116</v>
      </c>
      <c r="CO501" s="29" t="n">
        <v>2.069</v>
      </c>
      <c r="CP501" s="29" t="n">
        <v>2.069</v>
      </c>
      <c r="CQ501" s="29" t="n">
        <v>2.069</v>
      </c>
      <c r="CR501" s="29" t="n">
        <v>2.076</v>
      </c>
      <c r="CS501" s="29" t="n">
        <v>2.088</v>
      </c>
      <c r="CT501" s="29" t="n">
        <v>2.1</v>
      </c>
      <c r="CU501" s="29" t="n">
        <v>2.155</v>
      </c>
      <c r="CV501" s="29" t="n">
        <v>2.246</v>
      </c>
      <c r="CW501" s="29" t="n">
        <v>2.331</v>
      </c>
      <c r="CX501" s="29" t="n">
        <v>2.356</v>
      </c>
      <c r="CY501" s="29" t="n">
        <v>2.286</v>
      </c>
      <c r="CZ501" s="29" t="n">
        <v>2.226</v>
      </c>
      <c r="DA501" s="29" t="n">
        <v>2.179</v>
      </c>
      <c r="DB501" s="29" t="n">
        <v>2.179</v>
      </c>
      <c r="DC501" s="29" t="n">
        <v>2.179</v>
      </c>
      <c r="DD501" s="29" t="n">
        <v>2.186</v>
      </c>
      <c r="DE501" s="29" t="n">
        <v>2.198</v>
      </c>
      <c r="DF501" s="29" t="n">
        <v>2.21</v>
      </c>
      <c r="DG501" s="29" t="n">
        <v>2.265</v>
      </c>
      <c r="DH501" s="29" t="n">
        <v>2.356</v>
      </c>
      <c r="DI501" s="29" t="n">
        <v>2.441</v>
      </c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</row>
    <row r="502" customFormat="false" ht="12.75" hidden="true" customHeight="false" outlineLevel="0" collapsed="false">
      <c r="A502" s="0" t="n">
        <f aca="false">WEEKDAY(C502,2)</f>
        <v>4</v>
      </c>
      <c r="B502" s="0" t="n">
        <f aca="false">MONTH(C502)</f>
        <v>12</v>
      </c>
      <c r="C502" s="23" t="n">
        <v>34697</v>
      </c>
      <c r="D502" s="0" t="n">
        <f aca="false">MONTH(R502)</f>
        <v>12</v>
      </c>
      <c r="E502" s="0" t="n">
        <f aca="false">YEAR(R502)</f>
        <v>1994</v>
      </c>
      <c r="F502" s="36"/>
      <c r="G502" s="24" t="n">
        <f aca="false">N502-M502</f>
        <v>0.135833333333333</v>
      </c>
      <c r="H502" s="24" t="n">
        <f aca="false">O502-N502</f>
        <v>0.095</v>
      </c>
      <c r="I502" s="24" t="n">
        <f aca="false">O502-M502</f>
        <v>0.230833333333333</v>
      </c>
      <c r="J502" s="25" t="n">
        <f aca="false">VLOOKUP(C502,'Nymex hist.'!A:B,2,0)</f>
        <v>1.686</v>
      </c>
      <c r="K502" s="25"/>
      <c r="L502" s="25"/>
      <c r="M502" s="27" t="n">
        <f aca="false">SUMIF($S$3:$FQ$3,$E502+1,$S502:$FQ502)/COUNTIF($S$3:$FQ$3,$E502+1)</f>
        <v>1.72891666666667</v>
      </c>
      <c r="N502" s="27" t="n">
        <f aca="false">SUMIF($S$3:$FQ$3,$E502+2,$S502:$FQ502)/COUNTIF($S$3:$FQ$3,$E502+2)</f>
        <v>1.86475</v>
      </c>
      <c r="O502" s="27" t="n">
        <f aca="false">SUMIF($S$3:$FQ$3,$E502+3,$S502:$FQ502)/COUNTIF($S$3:$FQ$3,$E502+3)</f>
        <v>1.95975</v>
      </c>
      <c r="P502" s="27" t="n">
        <f aca="false">SUMIF($S$3:$FQ$3,$E502+4,$S502:$FQ502)/COUNTIF($S$3:$FQ$3,$E502+4)</f>
        <v>2.05975</v>
      </c>
      <c r="Q502" s="27" t="n">
        <f aca="false">SUMIF($S$3:$FQ$3,$E502+5,$S502:$FQ502)/COUNTIF($S$3:$FQ$3,$E502+5)</f>
        <v>2.16475</v>
      </c>
      <c r="R502" s="28" t="n">
        <v>34697</v>
      </c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30"/>
      <c r="AK502" s="29"/>
      <c r="AL502" s="29"/>
      <c r="AM502" s="29"/>
      <c r="AN502" s="29"/>
      <c r="AO502" s="29"/>
      <c r="AP502" s="29" t="n">
        <v>1.639</v>
      </c>
      <c r="AQ502" s="29" t="n">
        <v>1.686</v>
      </c>
      <c r="AR502" s="29" t="n">
        <v>1.69</v>
      </c>
      <c r="AS502" s="29" t="n">
        <v>1.665</v>
      </c>
      <c r="AT502" s="29" t="n">
        <v>1.665</v>
      </c>
      <c r="AU502" s="29" t="n">
        <v>1.68</v>
      </c>
      <c r="AV502" s="29" t="n">
        <v>1.695</v>
      </c>
      <c r="AW502" s="29" t="n">
        <v>1.708</v>
      </c>
      <c r="AX502" s="29" t="n">
        <v>1.721</v>
      </c>
      <c r="AY502" s="29" t="n">
        <v>1.777</v>
      </c>
      <c r="AZ502" s="29" t="n">
        <v>1.868</v>
      </c>
      <c r="BA502" s="29" t="n">
        <v>1.953</v>
      </c>
      <c r="BB502" s="29" t="n">
        <v>1.968</v>
      </c>
      <c r="BC502" s="29" t="n">
        <v>1.898</v>
      </c>
      <c r="BD502" s="29" t="n">
        <v>1.838</v>
      </c>
      <c r="BE502" s="29" t="n">
        <v>1.791</v>
      </c>
      <c r="BF502" s="29" t="n">
        <v>1.791</v>
      </c>
      <c r="BG502" s="29" t="n">
        <v>1.791</v>
      </c>
      <c r="BH502" s="29" t="n">
        <v>1.798</v>
      </c>
      <c r="BI502" s="29" t="n">
        <v>1.803</v>
      </c>
      <c r="BJ502" s="29" t="n">
        <v>1.816</v>
      </c>
      <c r="BK502" s="29" t="n">
        <v>1.872</v>
      </c>
      <c r="BL502" s="29" t="n">
        <v>1.963</v>
      </c>
      <c r="BM502" s="29" t="n">
        <v>2.048</v>
      </c>
      <c r="BN502" s="29" t="n">
        <v>2.063</v>
      </c>
      <c r="BO502" s="29" t="n">
        <v>1.993</v>
      </c>
      <c r="BP502" s="29" t="n">
        <v>1.933</v>
      </c>
      <c r="BQ502" s="29" t="n">
        <v>1.886</v>
      </c>
      <c r="BR502" s="29" t="n">
        <v>1.886</v>
      </c>
      <c r="BS502" s="29" t="n">
        <v>1.886</v>
      </c>
      <c r="BT502" s="29" t="n">
        <v>1.893</v>
      </c>
      <c r="BU502" s="29" t="n">
        <v>1.898</v>
      </c>
      <c r="BV502" s="29" t="n">
        <v>1.911</v>
      </c>
      <c r="BW502" s="29" t="n">
        <v>1.967</v>
      </c>
      <c r="BX502" s="29" t="n">
        <v>2.058</v>
      </c>
      <c r="BY502" s="29" t="n">
        <v>2.143</v>
      </c>
      <c r="BZ502" s="29" t="n">
        <v>2.163</v>
      </c>
      <c r="CA502" s="29" t="n">
        <v>2.093</v>
      </c>
      <c r="CB502" s="29" t="n">
        <v>2.033</v>
      </c>
      <c r="CC502" s="29" t="n">
        <v>1.986</v>
      </c>
      <c r="CD502" s="29" t="n">
        <v>1.986</v>
      </c>
      <c r="CE502" s="29" t="n">
        <v>1.986</v>
      </c>
      <c r="CF502" s="29" t="n">
        <v>1.993</v>
      </c>
      <c r="CG502" s="29" t="n">
        <v>1.998</v>
      </c>
      <c r="CH502" s="29" t="n">
        <v>2.011</v>
      </c>
      <c r="CI502" s="29" t="n">
        <v>2.067</v>
      </c>
      <c r="CJ502" s="29" t="n">
        <v>2.158</v>
      </c>
      <c r="CK502" s="29" t="n">
        <v>2.243</v>
      </c>
      <c r="CL502" s="29" t="n">
        <v>2.268</v>
      </c>
      <c r="CM502" s="29" t="n">
        <v>2.198</v>
      </c>
      <c r="CN502" s="29" t="n">
        <v>2.138</v>
      </c>
      <c r="CO502" s="29" t="n">
        <v>2.091</v>
      </c>
      <c r="CP502" s="29" t="n">
        <v>2.091</v>
      </c>
      <c r="CQ502" s="29" t="n">
        <v>2.091</v>
      </c>
      <c r="CR502" s="29" t="n">
        <v>2.098</v>
      </c>
      <c r="CS502" s="29" t="n">
        <v>2.103</v>
      </c>
      <c r="CT502" s="29" t="n">
        <v>2.116</v>
      </c>
      <c r="CU502" s="29" t="n">
        <v>2.172</v>
      </c>
      <c r="CV502" s="29" t="n">
        <v>2.263</v>
      </c>
      <c r="CW502" s="29" t="n">
        <v>2.348</v>
      </c>
      <c r="CX502" s="29" t="n">
        <v>2.378</v>
      </c>
      <c r="CY502" s="29" t="n">
        <v>2.308</v>
      </c>
      <c r="CZ502" s="29" t="n">
        <v>2.248</v>
      </c>
      <c r="DA502" s="29" t="n">
        <v>2.201</v>
      </c>
      <c r="DB502" s="29" t="n">
        <v>2.201</v>
      </c>
      <c r="DC502" s="29" t="n">
        <v>2.201</v>
      </c>
      <c r="DD502" s="29" t="n">
        <v>2.208</v>
      </c>
      <c r="DE502" s="29" t="n">
        <v>2.213</v>
      </c>
      <c r="DF502" s="29" t="n">
        <v>2.226</v>
      </c>
      <c r="DG502" s="29" t="n">
        <v>2.282</v>
      </c>
      <c r="DH502" s="29" t="n">
        <v>2.373</v>
      </c>
      <c r="DI502" s="29" t="n">
        <v>2.458</v>
      </c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12.75" hidden="true" customHeight="false" outlineLevel="0" collapsed="false">
      <c r="A503" s="0" t="n">
        <f aca="false">WEEKDAY(C503,2)</f>
        <v>5</v>
      </c>
      <c r="B503" s="0" t="n">
        <f aca="false">MONTH(C503)</f>
        <v>12</v>
      </c>
      <c r="C503" s="23" t="n">
        <v>34698</v>
      </c>
      <c r="D503" s="0" t="n">
        <f aca="false">MONTH(R503)</f>
        <v>12</v>
      </c>
      <c r="E503" s="0" t="n">
        <f aca="false">YEAR(R503)</f>
        <v>1994</v>
      </c>
      <c r="F503" s="36"/>
      <c r="G503" s="24" t="n">
        <f aca="false">N503-M503</f>
        <v>0.133</v>
      </c>
      <c r="H503" s="24" t="n">
        <f aca="false">O503-N503</f>
        <v>0.095</v>
      </c>
      <c r="I503" s="24" t="n">
        <f aca="false">O503-M503</f>
        <v>0.228</v>
      </c>
      <c r="J503" s="25" t="n">
        <f aca="false">VLOOKUP(C503,'Nymex hist.'!A:B,2,0)</f>
        <v>1.725</v>
      </c>
      <c r="K503" s="25"/>
      <c r="L503" s="25"/>
      <c r="M503" s="27" t="n">
        <f aca="false">SUMIF($S$3:$FQ$3,$E503+1,$S503:$FQ503)/COUNTIF($S$3:$FQ$3,$E503+1)</f>
        <v>1.75091666666667</v>
      </c>
      <c r="N503" s="27" t="n">
        <f aca="false">SUMIF($S$3:$FQ$3,$E503+2,$S503:$FQ503)/COUNTIF($S$3:$FQ$3,$E503+2)</f>
        <v>1.88391666666667</v>
      </c>
      <c r="O503" s="27" t="n">
        <f aca="false">SUMIF($S$3:$FQ$3,$E503+3,$S503:$FQ503)/COUNTIF($S$3:$FQ$3,$E503+3)</f>
        <v>1.97891666666667</v>
      </c>
      <c r="P503" s="27" t="n">
        <f aca="false">SUMIF($S$3:$FQ$3,$E503+4,$S503:$FQ503)/COUNTIF($S$3:$FQ$3,$E503+4)</f>
        <v>2.07891666666667</v>
      </c>
      <c r="Q503" s="27" t="n">
        <f aca="false">SUMIF($S$3:$FQ$3,$E503+5,$S503:$FQ503)/COUNTIF($S$3:$FQ$3,$E503+5)</f>
        <v>2.18391666666667</v>
      </c>
      <c r="R503" s="28" t="n">
        <v>34698</v>
      </c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30"/>
      <c r="AK503" s="29"/>
      <c r="AL503" s="29"/>
      <c r="AM503" s="29"/>
      <c r="AN503" s="29"/>
      <c r="AO503" s="29"/>
      <c r="AP503" s="29" t="n">
        <v>1.639</v>
      </c>
      <c r="AQ503" s="29" t="n">
        <v>1.725</v>
      </c>
      <c r="AR503" s="29" t="n">
        <v>1.733</v>
      </c>
      <c r="AS503" s="29" t="n">
        <v>1.693</v>
      </c>
      <c r="AT503" s="29" t="n">
        <v>1.688</v>
      </c>
      <c r="AU503" s="29" t="n">
        <v>1.701</v>
      </c>
      <c r="AV503" s="29" t="n">
        <v>1.715</v>
      </c>
      <c r="AW503" s="29" t="n">
        <v>1.727</v>
      </c>
      <c r="AX503" s="29" t="n">
        <v>1.738</v>
      </c>
      <c r="AY503" s="29" t="n">
        <v>1.795</v>
      </c>
      <c r="AZ503" s="29" t="n">
        <v>1.886</v>
      </c>
      <c r="BA503" s="29" t="n">
        <v>1.971</v>
      </c>
      <c r="BB503" s="29" t="n">
        <v>1.988</v>
      </c>
      <c r="BC503" s="29" t="n">
        <v>1.918</v>
      </c>
      <c r="BD503" s="29" t="n">
        <v>1.858</v>
      </c>
      <c r="BE503" s="29" t="n">
        <v>1.811</v>
      </c>
      <c r="BF503" s="29" t="n">
        <v>1.811</v>
      </c>
      <c r="BG503" s="29" t="n">
        <v>1.811</v>
      </c>
      <c r="BH503" s="29" t="n">
        <v>1.818</v>
      </c>
      <c r="BI503" s="29" t="n">
        <v>1.822</v>
      </c>
      <c r="BJ503" s="29" t="n">
        <v>1.833</v>
      </c>
      <c r="BK503" s="29" t="n">
        <v>1.89</v>
      </c>
      <c r="BL503" s="29" t="n">
        <v>1.981</v>
      </c>
      <c r="BM503" s="29" t="n">
        <v>2.066</v>
      </c>
      <c r="BN503" s="29" t="n">
        <v>2.083</v>
      </c>
      <c r="BO503" s="29" t="n">
        <v>2.013</v>
      </c>
      <c r="BP503" s="29" t="n">
        <v>1.953</v>
      </c>
      <c r="BQ503" s="29" t="n">
        <v>1.906</v>
      </c>
      <c r="BR503" s="29" t="n">
        <v>1.906</v>
      </c>
      <c r="BS503" s="29" t="n">
        <v>1.906</v>
      </c>
      <c r="BT503" s="29" t="n">
        <v>1.913</v>
      </c>
      <c r="BU503" s="29" t="n">
        <v>1.917</v>
      </c>
      <c r="BV503" s="29" t="n">
        <v>1.928</v>
      </c>
      <c r="BW503" s="29" t="n">
        <v>1.985</v>
      </c>
      <c r="BX503" s="29" t="n">
        <v>2.076</v>
      </c>
      <c r="BY503" s="29" t="n">
        <v>2.161</v>
      </c>
      <c r="BZ503" s="29" t="n">
        <v>2.183</v>
      </c>
      <c r="CA503" s="29" t="n">
        <v>2.113</v>
      </c>
      <c r="CB503" s="29" t="n">
        <v>2.053</v>
      </c>
      <c r="CC503" s="29" t="n">
        <v>2.006</v>
      </c>
      <c r="CD503" s="29" t="n">
        <v>2.006</v>
      </c>
      <c r="CE503" s="29" t="n">
        <v>2.006</v>
      </c>
      <c r="CF503" s="29" t="n">
        <v>2.013</v>
      </c>
      <c r="CG503" s="29" t="n">
        <v>2.017</v>
      </c>
      <c r="CH503" s="29" t="n">
        <v>2.028</v>
      </c>
      <c r="CI503" s="29" t="n">
        <v>2.085</v>
      </c>
      <c r="CJ503" s="29" t="n">
        <v>2.176</v>
      </c>
      <c r="CK503" s="29" t="n">
        <v>2.261</v>
      </c>
      <c r="CL503" s="29" t="n">
        <v>2.288</v>
      </c>
      <c r="CM503" s="29" t="n">
        <v>2.218</v>
      </c>
      <c r="CN503" s="29" t="n">
        <v>2.158</v>
      </c>
      <c r="CO503" s="29" t="n">
        <v>2.111</v>
      </c>
      <c r="CP503" s="29" t="n">
        <v>2.111</v>
      </c>
      <c r="CQ503" s="29" t="n">
        <v>2.111</v>
      </c>
      <c r="CR503" s="29" t="n">
        <v>2.118</v>
      </c>
      <c r="CS503" s="29" t="n">
        <v>2.122</v>
      </c>
      <c r="CT503" s="29" t="n">
        <v>2.133</v>
      </c>
      <c r="CU503" s="29" t="n">
        <v>2.19</v>
      </c>
      <c r="CV503" s="29" t="n">
        <v>2.281</v>
      </c>
      <c r="CW503" s="29" t="n">
        <v>2.366</v>
      </c>
      <c r="CX503" s="29" t="n">
        <v>2.398</v>
      </c>
      <c r="CY503" s="29" t="n">
        <v>2.328</v>
      </c>
      <c r="CZ503" s="29" t="n">
        <v>2.268</v>
      </c>
      <c r="DA503" s="29" t="n">
        <v>2.221</v>
      </c>
      <c r="DB503" s="29" t="n">
        <v>2.221</v>
      </c>
      <c r="DC503" s="29" t="n">
        <v>2.221</v>
      </c>
      <c r="DD503" s="29" t="n">
        <v>2.228</v>
      </c>
      <c r="DE503" s="29" t="n">
        <v>2.232</v>
      </c>
      <c r="DF503" s="29" t="n">
        <v>2.243</v>
      </c>
      <c r="DG503" s="29" t="n">
        <v>2.3</v>
      </c>
      <c r="DH503" s="29" t="n">
        <v>2.391</v>
      </c>
      <c r="DI503" s="29" t="n">
        <v>2.476</v>
      </c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12.75" hidden="true" customHeight="false" outlineLevel="0" collapsed="false">
      <c r="A504" s="0" t="n">
        <f aca="false">WEEKDAY(C504,2)</f>
        <v>2</v>
      </c>
      <c r="B504" s="0" t="n">
        <f aca="false">MONTH(C504)</f>
        <v>1</v>
      </c>
      <c r="C504" s="23" t="n">
        <v>34702</v>
      </c>
      <c r="D504" s="0" t="n">
        <f aca="false">MONTH(R504)</f>
        <v>1</v>
      </c>
      <c r="E504" s="0" t="n">
        <f aca="false">YEAR(R504)</f>
        <v>1995</v>
      </c>
      <c r="F504" s="35" t="n">
        <f aca="false">L504-K504</f>
        <v>0.2052</v>
      </c>
      <c r="G504" s="24" t="n">
        <f aca="false">N504-M504</f>
        <v>0.095</v>
      </c>
      <c r="H504" s="24" t="n">
        <f aca="false">O504-N504</f>
        <v>0.1</v>
      </c>
      <c r="I504" s="24" t="n">
        <f aca="false">O504-M504</f>
        <v>0.195</v>
      </c>
      <c r="J504" s="25" t="n">
        <f aca="false">VLOOKUP(C504,'Nymex hist.'!A:B,2,0)</f>
        <v>1.683</v>
      </c>
      <c r="K504" s="34" t="n">
        <f aca="false">AVERAGE(AS504:AY504)</f>
        <v>1.68</v>
      </c>
      <c r="L504" s="34" t="n">
        <f aca="false">AVERAGE(AZ504:BD504)</f>
        <v>1.8852</v>
      </c>
      <c r="M504" s="27" t="n">
        <f aca="false">SUMIF($S$3:$FQ$3,$E504+1,$S504:$FQ504)/COUNTIF($S$3:$FQ$3,$E504+1)</f>
        <v>1.84466666666667</v>
      </c>
      <c r="N504" s="27" t="n">
        <f aca="false">SUMIF($S$3:$FQ$3,$E504+2,$S504:$FQ504)/COUNTIF($S$3:$FQ$3,$E504+2)</f>
        <v>1.93966666666667</v>
      </c>
      <c r="O504" s="27" t="n">
        <f aca="false">SUMIF($S$3:$FQ$3,$E504+3,$S504:$FQ504)/COUNTIF($S$3:$FQ$3,$E504+3)</f>
        <v>2.03966666666667</v>
      </c>
      <c r="P504" s="27" t="n">
        <f aca="false">SUMIF($S$3:$FQ$3,$E504+4,$S504:$FQ504)/COUNTIF($S$3:$FQ$3,$E504+4)</f>
        <v>2.14466666666667</v>
      </c>
      <c r="Q504" s="27" t="n">
        <f aca="false">SUMIF($S$3:$FQ$3,$E504+5,$S504:$FQ504)/COUNTIF($S$3:$FQ$3,$E504+5)</f>
        <v>2.25466666666667</v>
      </c>
      <c r="R504" s="28" t="n">
        <v>34702</v>
      </c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30"/>
      <c r="AK504" s="29"/>
      <c r="AL504" s="29"/>
      <c r="AM504" s="29"/>
      <c r="AN504" s="29"/>
      <c r="AO504" s="29"/>
      <c r="AP504" s="29"/>
      <c r="AQ504" s="29" t="n">
        <v>1.683</v>
      </c>
      <c r="AR504" s="29" t="n">
        <v>1.681</v>
      </c>
      <c r="AS504" s="29" t="n">
        <v>1.644</v>
      </c>
      <c r="AT504" s="29" t="n">
        <v>1.644</v>
      </c>
      <c r="AU504" s="29" t="n">
        <v>1.659</v>
      </c>
      <c r="AV504" s="29" t="n">
        <v>1.673</v>
      </c>
      <c r="AW504" s="29" t="n">
        <v>1.686</v>
      </c>
      <c r="AX504" s="29" t="n">
        <v>1.698</v>
      </c>
      <c r="AY504" s="29" t="n">
        <v>1.756</v>
      </c>
      <c r="AZ504" s="29" t="n">
        <v>1.847</v>
      </c>
      <c r="BA504" s="29" t="n">
        <v>1.932</v>
      </c>
      <c r="BB504" s="29" t="n">
        <v>1.949</v>
      </c>
      <c r="BC504" s="29" t="n">
        <v>1.879</v>
      </c>
      <c r="BD504" s="29" t="n">
        <v>1.819</v>
      </c>
      <c r="BE504" s="29" t="n">
        <v>1.772</v>
      </c>
      <c r="BF504" s="29" t="n">
        <v>1.772</v>
      </c>
      <c r="BG504" s="29" t="n">
        <v>1.772</v>
      </c>
      <c r="BH504" s="29" t="n">
        <v>1.779</v>
      </c>
      <c r="BI504" s="29" t="n">
        <v>1.781</v>
      </c>
      <c r="BJ504" s="29" t="n">
        <v>1.793</v>
      </c>
      <c r="BK504" s="29" t="n">
        <v>1.851</v>
      </c>
      <c r="BL504" s="29" t="n">
        <v>1.942</v>
      </c>
      <c r="BM504" s="29" t="n">
        <v>2.027</v>
      </c>
      <c r="BN504" s="29" t="n">
        <v>2.044</v>
      </c>
      <c r="BO504" s="29" t="n">
        <v>1.974</v>
      </c>
      <c r="BP504" s="29" t="n">
        <v>1.914</v>
      </c>
      <c r="BQ504" s="29" t="n">
        <v>1.867</v>
      </c>
      <c r="BR504" s="29" t="n">
        <v>1.867</v>
      </c>
      <c r="BS504" s="29" t="n">
        <v>1.867</v>
      </c>
      <c r="BT504" s="29" t="n">
        <v>1.874</v>
      </c>
      <c r="BU504" s="29" t="n">
        <v>1.876</v>
      </c>
      <c r="BV504" s="29" t="n">
        <v>1.888</v>
      </c>
      <c r="BW504" s="29" t="n">
        <v>1.946</v>
      </c>
      <c r="BX504" s="29" t="n">
        <v>2.037</v>
      </c>
      <c r="BY504" s="29" t="n">
        <v>2.122</v>
      </c>
      <c r="BZ504" s="29" t="n">
        <v>2.144</v>
      </c>
      <c r="CA504" s="29" t="n">
        <v>2.074</v>
      </c>
      <c r="CB504" s="29" t="n">
        <v>2.014</v>
      </c>
      <c r="CC504" s="29" t="n">
        <v>1.967</v>
      </c>
      <c r="CD504" s="29" t="n">
        <v>1.967</v>
      </c>
      <c r="CE504" s="29" t="n">
        <v>1.967</v>
      </c>
      <c r="CF504" s="29" t="n">
        <v>1.974</v>
      </c>
      <c r="CG504" s="29" t="n">
        <v>1.976</v>
      </c>
      <c r="CH504" s="29" t="n">
        <v>1.988</v>
      </c>
      <c r="CI504" s="29" t="n">
        <v>2.046</v>
      </c>
      <c r="CJ504" s="29" t="n">
        <v>2.137</v>
      </c>
      <c r="CK504" s="29" t="n">
        <v>2.222</v>
      </c>
      <c r="CL504" s="29" t="n">
        <v>2.249</v>
      </c>
      <c r="CM504" s="29" t="n">
        <v>2.179</v>
      </c>
      <c r="CN504" s="29" t="n">
        <v>2.119</v>
      </c>
      <c r="CO504" s="29" t="n">
        <v>2.072</v>
      </c>
      <c r="CP504" s="29" t="n">
        <v>2.072</v>
      </c>
      <c r="CQ504" s="29" t="n">
        <v>2.072</v>
      </c>
      <c r="CR504" s="29" t="n">
        <v>2.079</v>
      </c>
      <c r="CS504" s="29" t="n">
        <v>2.081</v>
      </c>
      <c r="CT504" s="29" t="n">
        <v>2.093</v>
      </c>
      <c r="CU504" s="29" t="n">
        <v>2.151</v>
      </c>
      <c r="CV504" s="29" t="n">
        <v>2.242</v>
      </c>
      <c r="CW504" s="29" t="n">
        <v>2.327</v>
      </c>
      <c r="CX504" s="29" t="n">
        <v>2.359</v>
      </c>
      <c r="CY504" s="29" t="n">
        <v>2.289</v>
      </c>
      <c r="CZ504" s="29" t="n">
        <v>2.229</v>
      </c>
      <c r="DA504" s="29" t="n">
        <v>2.182</v>
      </c>
      <c r="DB504" s="29" t="n">
        <v>2.182</v>
      </c>
      <c r="DC504" s="29" t="n">
        <v>2.182</v>
      </c>
      <c r="DD504" s="29" t="n">
        <v>2.189</v>
      </c>
      <c r="DE504" s="29" t="n">
        <v>2.191</v>
      </c>
      <c r="DF504" s="29" t="n">
        <v>2.203</v>
      </c>
      <c r="DG504" s="29" t="n">
        <v>2.261</v>
      </c>
      <c r="DH504" s="29" t="n">
        <v>2.352</v>
      </c>
      <c r="DI504" s="29" t="n">
        <v>2.437</v>
      </c>
      <c r="DJ504" s="29" t="n">
        <v>2.479</v>
      </c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12.75" hidden="true" customHeight="false" outlineLevel="0" collapsed="false">
      <c r="A505" s="0" t="n">
        <f aca="false">WEEKDAY(C505,2)</f>
        <v>3</v>
      </c>
      <c r="B505" s="0" t="n">
        <f aca="false">MONTH(C505)</f>
        <v>1</v>
      </c>
      <c r="C505" s="23" t="n">
        <v>34703</v>
      </c>
      <c r="D505" s="0" t="n">
        <f aca="false">MONTH(R505)</f>
        <v>1</v>
      </c>
      <c r="E505" s="0" t="n">
        <f aca="false">YEAR(R505)</f>
        <v>1995</v>
      </c>
      <c r="F505" s="35" t="n">
        <f aca="false">L505-K505</f>
        <v>0.207857142857143</v>
      </c>
      <c r="G505" s="24" t="n">
        <f aca="false">N505-M505</f>
        <v>0.095</v>
      </c>
      <c r="H505" s="24" t="n">
        <f aca="false">O505-N505</f>
        <v>0.0999999999999999</v>
      </c>
      <c r="I505" s="24" t="n">
        <f aca="false">O505-M505</f>
        <v>0.195</v>
      </c>
      <c r="J505" s="25" t="n">
        <f aca="false">VLOOKUP(C505,'Nymex hist.'!A:B,2,0)</f>
        <v>1.617</v>
      </c>
      <c r="K505" s="34" t="n">
        <f aca="false">AVERAGE(AS505:AY505)</f>
        <v>1.65014285714286</v>
      </c>
      <c r="L505" s="34" t="n">
        <f aca="false">AVERAGE(AZ505:BD505)</f>
        <v>1.858</v>
      </c>
      <c r="M505" s="27" t="n">
        <f aca="false">SUMIF($S$3:$FQ$3,$E505+1,$S505:$FQ505)/COUNTIF($S$3:$FQ$3,$E505+1)</f>
        <v>1.81758333333333</v>
      </c>
      <c r="N505" s="27" t="n">
        <f aca="false">SUMIF($S$3:$FQ$3,$E505+2,$S505:$FQ505)/COUNTIF($S$3:$FQ$3,$E505+2)</f>
        <v>1.91258333333333</v>
      </c>
      <c r="O505" s="27" t="n">
        <f aca="false">SUMIF($S$3:$FQ$3,$E505+3,$S505:$FQ505)/COUNTIF($S$3:$FQ$3,$E505+3)</f>
        <v>2.01258333333333</v>
      </c>
      <c r="P505" s="27" t="n">
        <f aca="false">SUMIF($S$3:$FQ$3,$E505+4,$S505:$FQ505)/COUNTIF($S$3:$FQ$3,$E505+4)</f>
        <v>2.11758333333333</v>
      </c>
      <c r="Q505" s="27" t="n">
        <f aca="false">SUMIF($S$3:$FQ$3,$E505+5,$S505:$FQ505)/COUNTIF($S$3:$FQ$3,$E505+5)</f>
        <v>2.22758333333333</v>
      </c>
      <c r="R505" s="28" t="n">
        <v>34703</v>
      </c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30"/>
      <c r="AK505" s="29"/>
      <c r="AL505" s="29"/>
      <c r="AM505" s="29"/>
      <c r="AN505" s="29"/>
      <c r="AO505" s="29"/>
      <c r="AP505" s="29"/>
      <c r="AQ505" s="29" t="n">
        <v>1.617</v>
      </c>
      <c r="AR505" s="29" t="n">
        <v>1.619</v>
      </c>
      <c r="AS505" s="29" t="n">
        <v>1.609</v>
      </c>
      <c r="AT505" s="29" t="n">
        <v>1.614</v>
      </c>
      <c r="AU505" s="29" t="n">
        <v>1.629</v>
      </c>
      <c r="AV505" s="29" t="n">
        <v>1.644</v>
      </c>
      <c r="AW505" s="29" t="n">
        <v>1.659</v>
      </c>
      <c r="AX505" s="29" t="n">
        <v>1.669</v>
      </c>
      <c r="AY505" s="29" t="n">
        <v>1.727</v>
      </c>
      <c r="AZ505" s="29" t="n">
        <v>1.818</v>
      </c>
      <c r="BA505" s="29" t="n">
        <v>1.903</v>
      </c>
      <c r="BB505" s="29" t="n">
        <v>1.923</v>
      </c>
      <c r="BC505" s="29" t="n">
        <v>1.853</v>
      </c>
      <c r="BD505" s="29" t="n">
        <v>1.793</v>
      </c>
      <c r="BE505" s="29" t="n">
        <v>1.746</v>
      </c>
      <c r="BF505" s="29" t="n">
        <v>1.746</v>
      </c>
      <c r="BG505" s="29" t="n">
        <v>1.746</v>
      </c>
      <c r="BH505" s="29" t="n">
        <v>1.753</v>
      </c>
      <c r="BI505" s="29" t="n">
        <v>1.754</v>
      </c>
      <c r="BJ505" s="29" t="n">
        <v>1.764</v>
      </c>
      <c r="BK505" s="29" t="n">
        <v>1.822</v>
      </c>
      <c r="BL505" s="29" t="n">
        <v>1.913</v>
      </c>
      <c r="BM505" s="29" t="n">
        <v>1.998</v>
      </c>
      <c r="BN505" s="29" t="n">
        <v>2.018</v>
      </c>
      <c r="BO505" s="29" t="n">
        <v>1.948</v>
      </c>
      <c r="BP505" s="29" t="n">
        <v>1.888</v>
      </c>
      <c r="BQ505" s="29" t="n">
        <v>1.841</v>
      </c>
      <c r="BR505" s="29" t="n">
        <v>1.841</v>
      </c>
      <c r="BS505" s="29" t="n">
        <v>1.841</v>
      </c>
      <c r="BT505" s="29" t="n">
        <v>1.848</v>
      </c>
      <c r="BU505" s="29" t="n">
        <v>1.849</v>
      </c>
      <c r="BV505" s="29" t="n">
        <v>1.859</v>
      </c>
      <c r="BW505" s="29" t="n">
        <v>1.917</v>
      </c>
      <c r="BX505" s="29" t="n">
        <v>2.008</v>
      </c>
      <c r="BY505" s="29" t="n">
        <v>2.093</v>
      </c>
      <c r="BZ505" s="29" t="n">
        <v>2.118</v>
      </c>
      <c r="CA505" s="29" t="n">
        <v>2.048</v>
      </c>
      <c r="CB505" s="29" t="n">
        <v>1.988</v>
      </c>
      <c r="CC505" s="29" t="n">
        <v>1.941</v>
      </c>
      <c r="CD505" s="29" t="n">
        <v>1.941</v>
      </c>
      <c r="CE505" s="29" t="n">
        <v>1.941</v>
      </c>
      <c r="CF505" s="29" t="n">
        <v>1.948</v>
      </c>
      <c r="CG505" s="29" t="n">
        <v>1.949</v>
      </c>
      <c r="CH505" s="29" t="n">
        <v>1.959</v>
      </c>
      <c r="CI505" s="29" t="n">
        <v>2.017</v>
      </c>
      <c r="CJ505" s="29" t="n">
        <v>2.108</v>
      </c>
      <c r="CK505" s="29" t="n">
        <v>2.193</v>
      </c>
      <c r="CL505" s="29" t="n">
        <v>2.223</v>
      </c>
      <c r="CM505" s="29" t="n">
        <v>2.153</v>
      </c>
      <c r="CN505" s="29" t="n">
        <v>2.093</v>
      </c>
      <c r="CO505" s="29" t="n">
        <v>2.046</v>
      </c>
      <c r="CP505" s="29" t="n">
        <v>2.046</v>
      </c>
      <c r="CQ505" s="29" t="n">
        <v>2.046</v>
      </c>
      <c r="CR505" s="29" t="n">
        <v>2.053</v>
      </c>
      <c r="CS505" s="29" t="n">
        <v>2.054</v>
      </c>
      <c r="CT505" s="29" t="n">
        <v>2.064</v>
      </c>
      <c r="CU505" s="29" t="n">
        <v>2.122</v>
      </c>
      <c r="CV505" s="29" t="n">
        <v>2.213</v>
      </c>
      <c r="CW505" s="29" t="n">
        <v>2.298</v>
      </c>
      <c r="CX505" s="29" t="n">
        <v>2.333</v>
      </c>
      <c r="CY505" s="29" t="n">
        <v>2.263</v>
      </c>
      <c r="CZ505" s="29" t="n">
        <v>2.203</v>
      </c>
      <c r="DA505" s="29" t="n">
        <v>2.156</v>
      </c>
      <c r="DB505" s="29" t="n">
        <v>2.156</v>
      </c>
      <c r="DC505" s="29" t="n">
        <v>2.156</v>
      </c>
      <c r="DD505" s="29" t="n">
        <v>2.163</v>
      </c>
      <c r="DE505" s="29" t="n">
        <v>2.164</v>
      </c>
      <c r="DF505" s="29" t="n">
        <v>2.174</v>
      </c>
      <c r="DG505" s="29" t="n">
        <v>2.232</v>
      </c>
      <c r="DH505" s="29" t="n">
        <v>2.323</v>
      </c>
      <c r="DI505" s="29" t="n">
        <v>2.408</v>
      </c>
      <c r="DJ505" s="29" t="n">
        <v>2.453</v>
      </c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12.75" hidden="false" customHeight="false" outlineLevel="0" collapsed="false">
      <c r="A506" s="1" t="n">
        <f aca="false">WEEKDAY(C506,2)</f>
        <v>4</v>
      </c>
      <c r="B506" s="1" t="n">
        <f aca="false">MONTH(C506)</f>
        <v>1</v>
      </c>
      <c r="C506" s="23" t="n">
        <v>34704</v>
      </c>
      <c r="D506" s="0" t="n">
        <f aca="false">MONTH(R506)</f>
        <v>1</v>
      </c>
      <c r="E506" s="0" t="n">
        <f aca="false">YEAR(R506)</f>
        <v>1995</v>
      </c>
      <c r="F506" s="3" t="n">
        <f aca="false">L506-K506</f>
        <v>0.218857142857143</v>
      </c>
      <c r="G506" s="3" t="n">
        <f aca="false">N506-M506</f>
        <v>0.0974999999999999</v>
      </c>
      <c r="H506" s="3" t="n">
        <f aca="false">O506-N506</f>
        <v>0.1025</v>
      </c>
      <c r="I506" s="3" t="n">
        <f aca="false">O506-M506</f>
        <v>0.2</v>
      </c>
      <c r="J506" s="4" t="n">
        <f aca="false">VLOOKUP(C506,'Nymex hist.'!A:B,2,0)</f>
        <v>1.552</v>
      </c>
      <c r="K506" s="4" t="n">
        <f aca="false">AVERAGE(AS506:AY506)</f>
        <v>1.62514285714286</v>
      </c>
      <c r="L506" s="4" t="n">
        <f aca="false">AVERAGE(AZ506:BD506)</f>
        <v>1.844</v>
      </c>
      <c r="M506" s="4" t="n">
        <f aca="false">SUMIF($S$3:$FQ$3,$E506+1,$S506:$FQ506)/COUNTIF($S$3:$FQ$3,$E506+1)</f>
        <v>1.806</v>
      </c>
      <c r="N506" s="4" t="n">
        <f aca="false">SUMIF($S$3:$FQ$3,$E506+2,$S506:$FQ506)/COUNTIF($S$3:$FQ$3,$E506+2)</f>
        <v>1.9035</v>
      </c>
      <c r="O506" s="4" t="n">
        <f aca="false">SUMIF($S$3:$FQ$3,$E506+3,$S506:$FQ506)/COUNTIF($S$3:$FQ$3,$E506+3)</f>
        <v>2.006</v>
      </c>
      <c r="P506" s="4" t="n">
        <f aca="false">SUMIF($S$3:$FQ$3,$E506+4,$S506:$FQ506)/COUNTIF($S$3:$FQ$3,$E506+4)</f>
        <v>2.111</v>
      </c>
      <c r="Q506" s="4" t="n">
        <f aca="false">SUMIF($S$3:$FQ$3,$E506+5,$S506:$FQ506)/COUNTIF($S$3:$FQ$3,$E506+5)</f>
        <v>2.221</v>
      </c>
      <c r="R506" s="21" t="n">
        <v>34704</v>
      </c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7"/>
      <c r="AK506" s="32"/>
      <c r="AL506" s="32"/>
      <c r="AM506" s="32"/>
      <c r="AN506" s="32"/>
      <c r="AO506" s="32"/>
      <c r="AP506" s="32"/>
      <c r="AQ506" s="32" t="n">
        <v>1.552</v>
      </c>
      <c r="AR506" s="32" t="n">
        <v>1.574</v>
      </c>
      <c r="AS506" s="32" t="n">
        <v>1.574</v>
      </c>
      <c r="AT506" s="32" t="n">
        <v>1.584</v>
      </c>
      <c r="AU506" s="32" t="n">
        <v>1.602</v>
      </c>
      <c r="AV506" s="32" t="n">
        <v>1.621</v>
      </c>
      <c r="AW506" s="32" t="n">
        <v>1.637</v>
      </c>
      <c r="AX506" s="32" t="n">
        <v>1.649</v>
      </c>
      <c r="AY506" s="32" t="n">
        <v>1.709</v>
      </c>
      <c r="AZ506" s="32" t="n">
        <v>1.804</v>
      </c>
      <c r="BA506" s="32" t="n">
        <v>1.889</v>
      </c>
      <c r="BB506" s="32" t="n">
        <v>1.909</v>
      </c>
      <c r="BC506" s="32" t="n">
        <v>1.839</v>
      </c>
      <c r="BD506" s="32" t="n">
        <v>1.779</v>
      </c>
      <c r="BE506" s="32" t="n">
        <v>1.736</v>
      </c>
      <c r="BF506" s="32" t="n">
        <v>1.737</v>
      </c>
      <c r="BG506" s="32" t="n">
        <v>1.738</v>
      </c>
      <c r="BH506" s="32" t="n">
        <v>1.746</v>
      </c>
      <c r="BI506" s="32" t="n">
        <v>1.737</v>
      </c>
      <c r="BJ506" s="32" t="n">
        <v>1.749</v>
      </c>
      <c r="BK506" s="32" t="n">
        <v>1.809</v>
      </c>
      <c r="BL506" s="32" t="n">
        <v>1.904</v>
      </c>
      <c r="BM506" s="32" t="n">
        <v>1.989</v>
      </c>
      <c r="BN506" s="32" t="n">
        <v>2.0065</v>
      </c>
      <c r="BO506" s="32" t="n">
        <v>1.9365</v>
      </c>
      <c r="BP506" s="32" t="n">
        <v>1.8765</v>
      </c>
      <c r="BQ506" s="32" t="n">
        <v>1.8335</v>
      </c>
      <c r="BR506" s="32" t="n">
        <v>1.8345</v>
      </c>
      <c r="BS506" s="32" t="n">
        <v>1.8355</v>
      </c>
      <c r="BT506" s="32" t="n">
        <v>1.8435</v>
      </c>
      <c r="BU506" s="32" t="n">
        <v>1.8345</v>
      </c>
      <c r="BV506" s="32" t="n">
        <v>1.8465</v>
      </c>
      <c r="BW506" s="32" t="n">
        <v>1.9065</v>
      </c>
      <c r="BX506" s="32" t="n">
        <v>2.0015</v>
      </c>
      <c r="BY506" s="32" t="n">
        <v>2.0865</v>
      </c>
      <c r="BZ506" s="32" t="n">
        <v>2.109</v>
      </c>
      <c r="CA506" s="32" t="n">
        <v>2.039</v>
      </c>
      <c r="CB506" s="32" t="n">
        <v>1.979</v>
      </c>
      <c r="CC506" s="32" t="n">
        <v>1.936</v>
      </c>
      <c r="CD506" s="32" t="n">
        <v>1.937</v>
      </c>
      <c r="CE506" s="32" t="n">
        <v>1.938</v>
      </c>
      <c r="CF506" s="32" t="n">
        <v>1.946</v>
      </c>
      <c r="CG506" s="32" t="n">
        <v>1.937</v>
      </c>
      <c r="CH506" s="32" t="n">
        <v>1.949</v>
      </c>
      <c r="CI506" s="32" t="n">
        <v>2.009</v>
      </c>
      <c r="CJ506" s="32" t="n">
        <v>2.104</v>
      </c>
      <c r="CK506" s="32" t="n">
        <v>2.189</v>
      </c>
      <c r="CL506" s="32" t="n">
        <v>2.214</v>
      </c>
      <c r="CM506" s="32" t="n">
        <v>2.144</v>
      </c>
      <c r="CN506" s="32" t="n">
        <v>2.084</v>
      </c>
      <c r="CO506" s="32" t="n">
        <v>2.041</v>
      </c>
      <c r="CP506" s="32" t="n">
        <v>2.042</v>
      </c>
      <c r="CQ506" s="32" t="n">
        <v>2.043</v>
      </c>
      <c r="CR506" s="32" t="n">
        <v>2.051</v>
      </c>
      <c r="CS506" s="32" t="n">
        <v>2.042</v>
      </c>
      <c r="CT506" s="32" t="n">
        <v>2.054</v>
      </c>
      <c r="CU506" s="32" t="n">
        <v>2.114</v>
      </c>
      <c r="CV506" s="32" t="n">
        <v>2.209</v>
      </c>
      <c r="CW506" s="32" t="n">
        <v>2.294</v>
      </c>
      <c r="CX506" s="32" t="n">
        <v>2.324</v>
      </c>
      <c r="CY506" s="32" t="n">
        <v>2.254</v>
      </c>
      <c r="CZ506" s="32" t="n">
        <v>2.194</v>
      </c>
      <c r="DA506" s="32" t="n">
        <v>2.151</v>
      </c>
      <c r="DB506" s="32" t="n">
        <v>2.152</v>
      </c>
      <c r="DC506" s="32" t="n">
        <v>2.153</v>
      </c>
      <c r="DD506" s="32" t="n">
        <v>2.161</v>
      </c>
      <c r="DE506" s="32" t="n">
        <v>2.152</v>
      </c>
      <c r="DF506" s="32" t="n">
        <v>2.164</v>
      </c>
      <c r="DG506" s="32" t="n">
        <v>2.224</v>
      </c>
      <c r="DH506" s="32" t="n">
        <v>2.319</v>
      </c>
      <c r="DI506" s="32" t="n">
        <v>2.404</v>
      </c>
      <c r="DJ506" s="32" t="n">
        <v>2.444</v>
      </c>
      <c r="DK506" s="32"/>
      <c r="DL506" s="32"/>
      <c r="DM506" s="32"/>
      <c r="DN506" s="32"/>
      <c r="DO506" s="32"/>
      <c r="DP506" s="32"/>
      <c r="DQ506" s="32"/>
      <c r="DR506" s="32"/>
      <c r="DS506" s="32"/>
      <c r="DT506" s="32"/>
      <c r="DU506" s="32"/>
      <c r="DV506" s="32"/>
      <c r="DW506" s="32"/>
      <c r="DX506" s="32"/>
      <c r="DY506" s="32"/>
      <c r="DZ506" s="32"/>
      <c r="EA506" s="32"/>
      <c r="EB506" s="32"/>
      <c r="EC506" s="32"/>
      <c r="ED506" s="32"/>
      <c r="EE506" s="32"/>
      <c r="EF506" s="32"/>
      <c r="EG506" s="32"/>
      <c r="EH506" s="32"/>
      <c r="EI506" s="32"/>
      <c r="EJ506" s="32"/>
      <c r="EK506" s="32"/>
      <c r="EL506" s="32"/>
      <c r="EM506" s="32"/>
      <c r="EN506" s="32"/>
      <c r="EO506" s="32"/>
      <c r="EP506" s="32"/>
      <c r="EQ506" s="32"/>
      <c r="ER506" s="32"/>
      <c r="ES506" s="32"/>
      <c r="ET506" s="32"/>
      <c r="EU506" s="32"/>
      <c r="EV506" s="32"/>
      <c r="EW506" s="32"/>
      <c r="EX506" s="32"/>
      <c r="EY506" s="32"/>
      <c r="EZ506" s="32"/>
      <c r="FA506" s="32"/>
      <c r="FB506" s="32"/>
      <c r="FC506" s="32"/>
      <c r="FD506" s="32"/>
      <c r="FE506" s="32"/>
      <c r="FF506" s="32"/>
      <c r="FG506" s="32"/>
      <c r="FH506" s="32"/>
      <c r="FI506" s="32"/>
      <c r="FJ506" s="32"/>
      <c r="FK506" s="32"/>
      <c r="FL506" s="32"/>
      <c r="FM506" s="32"/>
      <c r="FN506" s="32"/>
      <c r="FO506" s="32"/>
      <c r="FP506" s="32"/>
      <c r="FQ506" s="32"/>
      <c r="FR506" s="32"/>
      <c r="FS506" s="32"/>
      <c r="FT506" s="32"/>
      <c r="FU506" s="32"/>
      <c r="FV506" s="32"/>
      <c r="FW506" s="32"/>
      <c r="FX506" s="32"/>
      <c r="FY506" s="32"/>
      <c r="FZ506" s="32"/>
      <c r="GA506" s="32"/>
      <c r="GB506" s="32"/>
      <c r="GC506" s="32"/>
      <c r="GD506" s="32"/>
      <c r="GE506" s="32"/>
      <c r="GF506" s="32"/>
      <c r="GG506" s="32"/>
      <c r="GH506" s="32"/>
      <c r="GI506" s="32"/>
      <c r="GJ506" s="32"/>
      <c r="GK506" s="32"/>
      <c r="GL506" s="32"/>
      <c r="GM506" s="32"/>
      <c r="GN506" s="32"/>
      <c r="GO506" s="32"/>
      <c r="GP506" s="32"/>
      <c r="GQ506" s="32"/>
    </row>
    <row r="507" customFormat="false" ht="12.75" hidden="true" customHeight="false" outlineLevel="0" collapsed="false">
      <c r="A507" s="0" t="n">
        <f aca="false">WEEKDAY(C507,2)</f>
        <v>5</v>
      </c>
      <c r="B507" s="0" t="n">
        <f aca="false">MONTH(C507)</f>
        <v>1</v>
      </c>
      <c r="C507" s="23" t="n">
        <v>34705</v>
      </c>
      <c r="D507" s="0" t="n">
        <f aca="false">MONTH(R507)</f>
        <v>1</v>
      </c>
      <c r="E507" s="0" t="n">
        <f aca="false">YEAR(R507)</f>
        <v>1995</v>
      </c>
      <c r="F507" s="35" t="n">
        <f aca="false">L507-K507</f>
        <v>0.223142857142857</v>
      </c>
      <c r="G507" s="24" t="n">
        <f aca="false">N507-M507</f>
        <v>0.095</v>
      </c>
      <c r="H507" s="24" t="n">
        <f aca="false">O507-N507</f>
        <v>0.1</v>
      </c>
      <c r="I507" s="24" t="n">
        <f aca="false">O507-M507</f>
        <v>0.195</v>
      </c>
      <c r="J507" s="25" t="n">
        <f aca="false">VLOOKUP(C507,'Nymex hist.'!A:B,2,0)</f>
        <v>1.499</v>
      </c>
      <c r="K507" s="34" t="n">
        <f aca="false">AVERAGE(AS507:AY507)</f>
        <v>1.58785714285714</v>
      </c>
      <c r="L507" s="34" t="n">
        <f aca="false">AVERAGE(AZ507:BD507)</f>
        <v>1.811</v>
      </c>
      <c r="M507" s="27" t="n">
        <f aca="false">SUMIF($S$3:$FQ$3,$E507+1,$S507:$FQ507)/COUNTIF($S$3:$FQ$3,$E507+1)</f>
        <v>1.77004166666667</v>
      </c>
      <c r="N507" s="27" t="n">
        <f aca="false">SUMIF($S$3:$FQ$3,$E507+2,$S507:$FQ507)/COUNTIF($S$3:$FQ$3,$E507+2)</f>
        <v>1.86504166666667</v>
      </c>
      <c r="O507" s="27" t="n">
        <f aca="false">SUMIF($S$3:$FQ$3,$E507+3,$S507:$FQ507)/COUNTIF($S$3:$FQ$3,$E507+3)</f>
        <v>1.96504166666667</v>
      </c>
      <c r="P507" s="27" t="n">
        <f aca="false">SUMIF($S$3:$FQ$3,$E507+4,$S507:$FQ507)/COUNTIF($S$3:$FQ$3,$E507+4)</f>
        <v>2.07004166666667</v>
      </c>
      <c r="Q507" s="27" t="n">
        <f aca="false">SUMIF($S$3:$FQ$3,$E507+5,$S507:$FQ507)/COUNTIF($S$3:$FQ$3,$E507+5)</f>
        <v>2.18254166666667</v>
      </c>
      <c r="R507" s="28" t="n">
        <v>34705</v>
      </c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30"/>
      <c r="AK507" s="29"/>
      <c r="AL507" s="29"/>
      <c r="AM507" s="29"/>
      <c r="AN507" s="29"/>
      <c r="AO507" s="29"/>
      <c r="AP507" s="29"/>
      <c r="AQ507" s="29" t="n">
        <v>1.499</v>
      </c>
      <c r="AR507" s="29" t="n">
        <v>1.531</v>
      </c>
      <c r="AS507" s="29" t="n">
        <v>1.533</v>
      </c>
      <c r="AT507" s="29" t="n">
        <v>1.543</v>
      </c>
      <c r="AU507" s="29" t="n">
        <v>1.563</v>
      </c>
      <c r="AV507" s="29" t="n">
        <v>1.583</v>
      </c>
      <c r="AW507" s="29" t="n">
        <v>1.601</v>
      </c>
      <c r="AX507" s="29" t="n">
        <v>1.616</v>
      </c>
      <c r="AY507" s="29" t="n">
        <v>1.676</v>
      </c>
      <c r="AZ507" s="29" t="n">
        <v>1.771</v>
      </c>
      <c r="BA507" s="29" t="n">
        <v>1.856</v>
      </c>
      <c r="BB507" s="29" t="n">
        <v>1.876</v>
      </c>
      <c r="BC507" s="29" t="n">
        <v>1.806</v>
      </c>
      <c r="BD507" s="29" t="n">
        <v>1.746</v>
      </c>
      <c r="BE507" s="29" t="n">
        <v>1.698</v>
      </c>
      <c r="BF507" s="29" t="n">
        <v>1.699</v>
      </c>
      <c r="BG507" s="29" t="n">
        <v>1.7</v>
      </c>
      <c r="BH507" s="29" t="n">
        <v>1.708</v>
      </c>
      <c r="BI507" s="29" t="n">
        <v>1.6985</v>
      </c>
      <c r="BJ507" s="29" t="n">
        <v>1.7135</v>
      </c>
      <c r="BK507" s="29" t="n">
        <v>1.7735</v>
      </c>
      <c r="BL507" s="29" t="n">
        <v>1.8685</v>
      </c>
      <c r="BM507" s="29" t="n">
        <v>1.9535</v>
      </c>
      <c r="BN507" s="29" t="n">
        <v>1.971</v>
      </c>
      <c r="BO507" s="29" t="n">
        <v>1.901</v>
      </c>
      <c r="BP507" s="29" t="n">
        <v>1.841</v>
      </c>
      <c r="BQ507" s="29" t="n">
        <v>1.793</v>
      </c>
      <c r="BR507" s="29" t="n">
        <v>1.794</v>
      </c>
      <c r="BS507" s="29" t="n">
        <v>1.795</v>
      </c>
      <c r="BT507" s="29" t="n">
        <v>1.803</v>
      </c>
      <c r="BU507" s="29" t="n">
        <v>1.7935</v>
      </c>
      <c r="BV507" s="29" t="n">
        <v>1.8085</v>
      </c>
      <c r="BW507" s="29" t="n">
        <v>1.8685</v>
      </c>
      <c r="BX507" s="29" t="n">
        <v>1.9635</v>
      </c>
      <c r="BY507" s="29" t="n">
        <v>2.0485</v>
      </c>
      <c r="BZ507" s="29" t="n">
        <v>2.071</v>
      </c>
      <c r="CA507" s="29" t="n">
        <v>2.001</v>
      </c>
      <c r="CB507" s="29" t="n">
        <v>1.941</v>
      </c>
      <c r="CC507" s="29" t="n">
        <v>1.893</v>
      </c>
      <c r="CD507" s="29" t="n">
        <v>1.894</v>
      </c>
      <c r="CE507" s="29" t="n">
        <v>1.895</v>
      </c>
      <c r="CF507" s="29" t="n">
        <v>1.903</v>
      </c>
      <c r="CG507" s="29" t="n">
        <v>1.8935</v>
      </c>
      <c r="CH507" s="29" t="n">
        <v>1.9085</v>
      </c>
      <c r="CI507" s="29" t="n">
        <v>1.9685</v>
      </c>
      <c r="CJ507" s="29" t="n">
        <v>2.0635</v>
      </c>
      <c r="CK507" s="29" t="n">
        <v>2.1485</v>
      </c>
      <c r="CL507" s="29" t="n">
        <v>2.176</v>
      </c>
      <c r="CM507" s="29" t="n">
        <v>2.106</v>
      </c>
      <c r="CN507" s="29" t="n">
        <v>2.046</v>
      </c>
      <c r="CO507" s="29" t="n">
        <v>1.998</v>
      </c>
      <c r="CP507" s="29" t="n">
        <v>1.999</v>
      </c>
      <c r="CQ507" s="29" t="n">
        <v>2</v>
      </c>
      <c r="CR507" s="29" t="n">
        <v>2.008</v>
      </c>
      <c r="CS507" s="29" t="n">
        <v>1.9985</v>
      </c>
      <c r="CT507" s="29" t="n">
        <v>2.0135</v>
      </c>
      <c r="CU507" s="29" t="n">
        <v>2.0735</v>
      </c>
      <c r="CV507" s="29" t="n">
        <v>2.1685</v>
      </c>
      <c r="CW507" s="29" t="n">
        <v>2.2535</v>
      </c>
      <c r="CX507" s="29" t="n">
        <v>2.2885</v>
      </c>
      <c r="CY507" s="29" t="n">
        <v>2.2185</v>
      </c>
      <c r="CZ507" s="29" t="n">
        <v>2.1585</v>
      </c>
      <c r="DA507" s="29" t="n">
        <v>2.1105</v>
      </c>
      <c r="DB507" s="29" t="n">
        <v>2.1115</v>
      </c>
      <c r="DC507" s="29" t="n">
        <v>2.1125</v>
      </c>
      <c r="DD507" s="29" t="n">
        <v>2.1205</v>
      </c>
      <c r="DE507" s="29" t="n">
        <v>2.111</v>
      </c>
      <c r="DF507" s="29" t="n">
        <v>2.126</v>
      </c>
      <c r="DG507" s="29" t="n">
        <v>2.186</v>
      </c>
      <c r="DH507" s="29" t="n">
        <v>2.281</v>
      </c>
      <c r="DI507" s="29" t="n">
        <v>2.366</v>
      </c>
      <c r="DJ507" s="29" t="n">
        <v>2.411</v>
      </c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</row>
    <row r="508" customFormat="false" ht="12.75" hidden="true" customHeight="false" outlineLevel="0" collapsed="false">
      <c r="A508" s="0" t="n">
        <f aca="false">WEEKDAY(C508,2)</f>
        <v>1</v>
      </c>
      <c r="B508" s="0" t="n">
        <f aca="false">MONTH(C508)</f>
        <v>1</v>
      </c>
      <c r="C508" s="23" t="n">
        <v>34708</v>
      </c>
      <c r="D508" s="0" t="n">
        <f aca="false">MONTH(R508)</f>
        <v>1</v>
      </c>
      <c r="E508" s="0" t="n">
        <f aca="false">YEAR(R508)</f>
        <v>1995</v>
      </c>
      <c r="F508" s="35" t="n">
        <f aca="false">L508-K508</f>
        <v>0.238828571428571</v>
      </c>
      <c r="G508" s="24" t="n">
        <f aca="false">N508-M508</f>
        <v>0.0975000000000001</v>
      </c>
      <c r="H508" s="24" t="n">
        <f aca="false">O508-N508</f>
        <v>0.1</v>
      </c>
      <c r="I508" s="24" t="n">
        <f aca="false">O508-M508</f>
        <v>0.1975</v>
      </c>
      <c r="J508" s="25" t="n">
        <f aca="false">VLOOKUP(C508,'Nymex hist.'!A:B,2,0)</f>
        <v>1.454</v>
      </c>
      <c r="K508" s="34" t="n">
        <f aca="false">AVERAGE(AS508:AY508)</f>
        <v>1.56057142857143</v>
      </c>
      <c r="L508" s="34" t="n">
        <f aca="false">AVERAGE(AZ508:BD508)</f>
        <v>1.7994</v>
      </c>
      <c r="M508" s="27" t="n">
        <f aca="false">SUMIF($S$3:$FQ$3,$E508+1,$S508:$FQ508)/COUNTIF($S$3:$FQ$3,$E508+1)</f>
        <v>1.75991666666667</v>
      </c>
      <c r="N508" s="27" t="n">
        <f aca="false">SUMIF($S$3:$FQ$3,$E508+2,$S508:$FQ508)/COUNTIF($S$3:$FQ$3,$E508+2)</f>
        <v>1.85741666666667</v>
      </c>
      <c r="O508" s="27" t="n">
        <f aca="false">SUMIF($S$3:$FQ$3,$E508+3,$S508:$FQ508)/COUNTIF($S$3:$FQ$3,$E508+3)</f>
        <v>1.95741666666667</v>
      </c>
      <c r="P508" s="27" t="n">
        <f aca="false">SUMIF($S$3:$FQ$3,$E508+4,$S508:$FQ508)/COUNTIF($S$3:$FQ$3,$E508+4)</f>
        <v>2.06241666666667</v>
      </c>
      <c r="Q508" s="27" t="n">
        <f aca="false">SUMIF($S$3:$FQ$3,$E508+5,$S508:$FQ508)/COUNTIF($S$3:$FQ$3,$E508+5)</f>
        <v>2.17741666666667</v>
      </c>
      <c r="R508" s="28" t="n">
        <v>34708</v>
      </c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30"/>
      <c r="AK508" s="29"/>
      <c r="AL508" s="29"/>
      <c r="AM508" s="29"/>
      <c r="AN508" s="29"/>
      <c r="AO508" s="29"/>
      <c r="AP508" s="29"/>
      <c r="AQ508" s="29" t="n">
        <v>1.454</v>
      </c>
      <c r="AR508" s="29" t="n">
        <v>1.482</v>
      </c>
      <c r="AS508" s="29" t="n">
        <v>1.494</v>
      </c>
      <c r="AT508" s="29" t="n">
        <v>1.507</v>
      </c>
      <c r="AU508" s="29" t="n">
        <v>1.53</v>
      </c>
      <c r="AV508" s="29" t="n">
        <v>1.558</v>
      </c>
      <c r="AW508" s="29" t="n">
        <v>1.578</v>
      </c>
      <c r="AX508" s="29" t="n">
        <v>1.597</v>
      </c>
      <c r="AY508" s="29" t="n">
        <v>1.66</v>
      </c>
      <c r="AZ508" s="29" t="n">
        <v>1.757</v>
      </c>
      <c r="BA508" s="29" t="n">
        <v>1.845</v>
      </c>
      <c r="BB508" s="29" t="n">
        <v>1.865</v>
      </c>
      <c r="BC508" s="29" t="n">
        <v>1.795</v>
      </c>
      <c r="BD508" s="29" t="n">
        <v>1.735</v>
      </c>
      <c r="BE508" s="29" t="n">
        <v>1.687</v>
      </c>
      <c r="BF508" s="29" t="n">
        <v>1.688</v>
      </c>
      <c r="BG508" s="29" t="n">
        <v>1.689</v>
      </c>
      <c r="BH508" s="29" t="n">
        <v>1.698</v>
      </c>
      <c r="BI508" s="29" t="n">
        <v>1.683</v>
      </c>
      <c r="BJ508" s="29" t="n">
        <v>1.702</v>
      </c>
      <c r="BK508" s="29" t="n">
        <v>1.765</v>
      </c>
      <c r="BL508" s="29" t="n">
        <v>1.862</v>
      </c>
      <c r="BM508" s="29" t="n">
        <v>1.95</v>
      </c>
      <c r="BN508" s="29" t="n">
        <v>1.9625</v>
      </c>
      <c r="BO508" s="29" t="n">
        <v>1.8925</v>
      </c>
      <c r="BP508" s="29" t="n">
        <v>1.8325</v>
      </c>
      <c r="BQ508" s="29" t="n">
        <v>1.7845</v>
      </c>
      <c r="BR508" s="29" t="n">
        <v>1.7855</v>
      </c>
      <c r="BS508" s="29" t="n">
        <v>1.7865</v>
      </c>
      <c r="BT508" s="29" t="n">
        <v>1.7955</v>
      </c>
      <c r="BU508" s="29" t="n">
        <v>1.7805</v>
      </c>
      <c r="BV508" s="29" t="n">
        <v>1.7995</v>
      </c>
      <c r="BW508" s="29" t="n">
        <v>1.8625</v>
      </c>
      <c r="BX508" s="29" t="n">
        <v>1.9595</v>
      </c>
      <c r="BY508" s="29" t="n">
        <v>2.0475</v>
      </c>
      <c r="BZ508" s="29" t="n">
        <v>2.0625</v>
      </c>
      <c r="CA508" s="29" t="n">
        <v>1.9925</v>
      </c>
      <c r="CB508" s="29" t="n">
        <v>1.9325</v>
      </c>
      <c r="CC508" s="29" t="n">
        <v>1.8845</v>
      </c>
      <c r="CD508" s="29" t="n">
        <v>1.8855</v>
      </c>
      <c r="CE508" s="29" t="n">
        <v>1.8865</v>
      </c>
      <c r="CF508" s="29" t="n">
        <v>1.8955</v>
      </c>
      <c r="CG508" s="29" t="n">
        <v>1.8805</v>
      </c>
      <c r="CH508" s="29" t="n">
        <v>1.8995</v>
      </c>
      <c r="CI508" s="29" t="n">
        <v>1.9625</v>
      </c>
      <c r="CJ508" s="29" t="n">
        <v>2.0595</v>
      </c>
      <c r="CK508" s="29" t="n">
        <v>2.1475</v>
      </c>
      <c r="CL508" s="29" t="n">
        <v>2.1675</v>
      </c>
      <c r="CM508" s="29" t="n">
        <v>2.0975</v>
      </c>
      <c r="CN508" s="29" t="n">
        <v>2.0375</v>
      </c>
      <c r="CO508" s="29" t="n">
        <v>1.9895</v>
      </c>
      <c r="CP508" s="29" t="n">
        <v>1.9905</v>
      </c>
      <c r="CQ508" s="29" t="n">
        <v>1.9915</v>
      </c>
      <c r="CR508" s="29" t="n">
        <v>2.0005</v>
      </c>
      <c r="CS508" s="29" t="n">
        <v>1.9855</v>
      </c>
      <c r="CT508" s="29" t="n">
        <v>2.0045</v>
      </c>
      <c r="CU508" s="29" t="n">
        <v>2.0675</v>
      </c>
      <c r="CV508" s="29" t="n">
        <v>2.1645</v>
      </c>
      <c r="CW508" s="29" t="n">
        <v>2.2525</v>
      </c>
      <c r="CX508" s="29" t="n">
        <v>2.2825</v>
      </c>
      <c r="CY508" s="29" t="n">
        <v>2.2125</v>
      </c>
      <c r="CZ508" s="29" t="n">
        <v>2.1525</v>
      </c>
      <c r="DA508" s="29" t="n">
        <v>2.1045</v>
      </c>
      <c r="DB508" s="29" t="n">
        <v>2.1055</v>
      </c>
      <c r="DC508" s="29" t="n">
        <v>2.1065</v>
      </c>
      <c r="DD508" s="29" t="n">
        <v>2.1155</v>
      </c>
      <c r="DE508" s="29" t="n">
        <v>2.1005</v>
      </c>
      <c r="DF508" s="29" t="n">
        <v>2.1195</v>
      </c>
      <c r="DG508" s="29" t="n">
        <v>2.1825</v>
      </c>
      <c r="DH508" s="29" t="n">
        <v>2.2795</v>
      </c>
      <c r="DI508" s="29" t="n">
        <v>2.3675</v>
      </c>
      <c r="DJ508" s="29" t="n">
        <v>2.4075</v>
      </c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12.75" hidden="true" customHeight="false" outlineLevel="0" collapsed="false">
      <c r="A509" s="0" t="n">
        <f aca="false">WEEKDAY(C509,2)</f>
        <v>2</v>
      </c>
      <c r="B509" s="0" t="n">
        <f aca="false">MONTH(C509)</f>
        <v>1</v>
      </c>
      <c r="C509" s="23" t="n">
        <v>34709</v>
      </c>
      <c r="D509" s="0" t="n">
        <f aca="false">MONTH(R509)</f>
        <v>1</v>
      </c>
      <c r="E509" s="0" t="n">
        <f aca="false">YEAR(R509)</f>
        <v>1995</v>
      </c>
      <c r="F509" s="35" t="n">
        <f aca="false">L509-K509</f>
        <v>0.247057142857143</v>
      </c>
      <c r="G509" s="24" t="n">
        <f aca="false">N509-M509</f>
        <v>0.0974999999999999</v>
      </c>
      <c r="H509" s="24" t="n">
        <f aca="false">O509-N509</f>
        <v>0.1</v>
      </c>
      <c r="I509" s="24" t="n">
        <f aca="false">O509-M509</f>
        <v>0.1975</v>
      </c>
      <c r="J509" s="25" t="n">
        <f aca="false">VLOOKUP(C509,'Nymex hist.'!A:B,2,0)</f>
        <v>1.439</v>
      </c>
      <c r="K509" s="34" t="n">
        <f aca="false">AVERAGE(AS509:AY509)</f>
        <v>1.57514285714286</v>
      </c>
      <c r="L509" s="34" t="n">
        <f aca="false">AVERAGE(AZ509:BD509)</f>
        <v>1.8222</v>
      </c>
      <c r="M509" s="27" t="n">
        <f aca="false">SUMIF($S$3:$FQ$3,$E509+1,$S509:$FQ509)/COUNTIF($S$3:$FQ$3,$E509+1)</f>
        <v>1.78175</v>
      </c>
      <c r="N509" s="27" t="n">
        <f aca="false">SUMIF($S$3:$FQ$3,$E509+2,$S509:$FQ509)/COUNTIF($S$3:$FQ$3,$E509+2)</f>
        <v>1.87925</v>
      </c>
      <c r="O509" s="27" t="n">
        <f aca="false">SUMIF($S$3:$FQ$3,$E509+3,$S509:$FQ509)/COUNTIF($S$3:$FQ$3,$E509+3)</f>
        <v>1.97925</v>
      </c>
      <c r="P509" s="27" t="n">
        <f aca="false">SUMIF($S$3:$FQ$3,$E509+4,$S509:$FQ509)/COUNTIF($S$3:$FQ$3,$E509+4)</f>
        <v>2.08425</v>
      </c>
      <c r="Q509" s="27" t="n">
        <f aca="false">SUMIF($S$3:$FQ$3,$E509+5,$S509:$FQ509)/COUNTIF($S$3:$FQ$3,$E509+5)</f>
        <v>2.19925</v>
      </c>
      <c r="R509" s="28" t="n">
        <v>34709</v>
      </c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30"/>
      <c r="AK509" s="29"/>
      <c r="AL509" s="29"/>
      <c r="AM509" s="29"/>
      <c r="AN509" s="29"/>
      <c r="AO509" s="29"/>
      <c r="AP509" s="29"/>
      <c r="AQ509" s="29" t="n">
        <v>1.439</v>
      </c>
      <c r="AR509" s="29" t="n">
        <v>1.48</v>
      </c>
      <c r="AS509" s="29" t="n">
        <v>1.5</v>
      </c>
      <c r="AT509" s="29" t="n">
        <v>1.515</v>
      </c>
      <c r="AU509" s="29" t="n">
        <v>1.543</v>
      </c>
      <c r="AV509" s="29" t="n">
        <v>1.573</v>
      </c>
      <c r="AW509" s="29" t="n">
        <v>1.596</v>
      </c>
      <c r="AX509" s="29" t="n">
        <v>1.618</v>
      </c>
      <c r="AY509" s="29" t="n">
        <v>1.681</v>
      </c>
      <c r="AZ509" s="29" t="n">
        <v>1.778</v>
      </c>
      <c r="BA509" s="29" t="n">
        <v>1.866</v>
      </c>
      <c r="BB509" s="29" t="n">
        <v>1.888</v>
      </c>
      <c r="BC509" s="29" t="n">
        <v>1.819</v>
      </c>
      <c r="BD509" s="29" t="n">
        <v>1.76</v>
      </c>
      <c r="BE509" s="29" t="n">
        <v>1.705</v>
      </c>
      <c r="BF509" s="29" t="n">
        <v>1.709</v>
      </c>
      <c r="BG509" s="29" t="n">
        <v>1.713</v>
      </c>
      <c r="BH509" s="29" t="n">
        <v>1.723</v>
      </c>
      <c r="BI509" s="29" t="n">
        <v>1.701</v>
      </c>
      <c r="BJ509" s="29" t="n">
        <v>1.723</v>
      </c>
      <c r="BK509" s="29" t="n">
        <v>1.786</v>
      </c>
      <c r="BL509" s="29" t="n">
        <v>1.883</v>
      </c>
      <c r="BM509" s="29" t="n">
        <v>1.971</v>
      </c>
      <c r="BN509" s="29" t="n">
        <v>1.9855</v>
      </c>
      <c r="BO509" s="29" t="n">
        <v>1.9165</v>
      </c>
      <c r="BP509" s="29" t="n">
        <v>1.8575</v>
      </c>
      <c r="BQ509" s="29" t="n">
        <v>1.8025</v>
      </c>
      <c r="BR509" s="29" t="n">
        <v>1.8065</v>
      </c>
      <c r="BS509" s="29" t="n">
        <v>1.8105</v>
      </c>
      <c r="BT509" s="29" t="n">
        <v>1.8205</v>
      </c>
      <c r="BU509" s="29" t="n">
        <v>1.7985</v>
      </c>
      <c r="BV509" s="29" t="n">
        <v>1.8205</v>
      </c>
      <c r="BW509" s="29" t="n">
        <v>1.8835</v>
      </c>
      <c r="BX509" s="29" t="n">
        <v>1.9805</v>
      </c>
      <c r="BY509" s="29" t="n">
        <v>2.0685</v>
      </c>
      <c r="BZ509" s="29" t="n">
        <v>2.0855</v>
      </c>
      <c r="CA509" s="29" t="n">
        <v>2.0165</v>
      </c>
      <c r="CB509" s="29" t="n">
        <v>1.9575</v>
      </c>
      <c r="CC509" s="29" t="n">
        <v>1.9025</v>
      </c>
      <c r="CD509" s="29" t="n">
        <v>1.9065</v>
      </c>
      <c r="CE509" s="29" t="n">
        <v>1.9105</v>
      </c>
      <c r="CF509" s="29" t="n">
        <v>1.9205</v>
      </c>
      <c r="CG509" s="29" t="n">
        <v>1.8985</v>
      </c>
      <c r="CH509" s="29" t="n">
        <v>1.9205</v>
      </c>
      <c r="CI509" s="29" t="n">
        <v>1.9835</v>
      </c>
      <c r="CJ509" s="29" t="n">
        <v>2.0805</v>
      </c>
      <c r="CK509" s="29" t="n">
        <v>2.1685</v>
      </c>
      <c r="CL509" s="29" t="n">
        <v>2.1905</v>
      </c>
      <c r="CM509" s="29" t="n">
        <v>2.1215</v>
      </c>
      <c r="CN509" s="29" t="n">
        <v>2.0625</v>
      </c>
      <c r="CO509" s="29" t="n">
        <v>2.0075</v>
      </c>
      <c r="CP509" s="29" t="n">
        <v>2.0115</v>
      </c>
      <c r="CQ509" s="29" t="n">
        <v>2.0155</v>
      </c>
      <c r="CR509" s="29" t="n">
        <v>2.0255</v>
      </c>
      <c r="CS509" s="29" t="n">
        <v>2.0035</v>
      </c>
      <c r="CT509" s="29" t="n">
        <v>2.0255</v>
      </c>
      <c r="CU509" s="29" t="n">
        <v>2.0885</v>
      </c>
      <c r="CV509" s="29" t="n">
        <v>2.1855</v>
      </c>
      <c r="CW509" s="29" t="n">
        <v>2.2735</v>
      </c>
      <c r="CX509" s="29" t="n">
        <v>2.3055</v>
      </c>
      <c r="CY509" s="29" t="n">
        <v>2.2365</v>
      </c>
      <c r="CZ509" s="29" t="n">
        <v>2.1775</v>
      </c>
      <c r="DA509" s="29" t="n">
        <v>2.1225</v>
      </c>
      <c r="DB509" s="29" t="n">
        <v>2.1265</v>
      </c>
      <c r="DC509" s="29" t="n">
        <v>2.1305</v>
      </c>
      <c r="DD509" s="29" t="n">
        <v>2.1405</v>
      </c>
      <c r="DE509" s="29" t="n">
        <v>2.1185</v>
      </c>
      <c r="DF509" s="29" t="n">
        <v>2.1405</v>
      </c>
      <c r="DG509" s="29" t="n">
        <v>2.2035</v>
      </c>
      <c r="DH509" s="29" t="n">
        <v>2.3005</v>
      </c>
      <c r="DI509" s="29" t="n">
        <v>2.3885</v>
      </c>
      <c r="DJ509" s="29" t="n">
        <v>2.4305</v>
      </c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12.75" hidden="true" customHeight="false" outlineLevel="0" collapsed="false">
      <c r="A510" s="0" t="n">
        <f aca="false">WEEKDAY(C510,2)</f>
        <v>3</v>
      </c>
      <c r="B510" s="0" t="n">
        <f aca="false">MONTH(C510)</f>
        <v>1</v>
      </c>
      <c r="C510" s="23" t="n">
        <v>34710</v>
      </c>
      <c r="D510" s="0" t="n">
        <f aca="false">MONTH(R510)</f>
        <v>1</v>
      </c>
      <c r="E510" s="0" t="n">
        <f aca="false">YEAR(R510)</f>
        <v>1995</v>
      </c>
      <c r="F510" s="35" t="n">
        <f aca="false">L510-K510</f>
        <v>0.244057142857143</v>
      </c>
      <c r="G510" s="24" t="n">
        <f aca="false">N510-M510</f>
        <v>0.0975000000000001</v>
      </c>
      <c r="H510" s="24" t="n">
        <f aca="false">O510-N510</f>
        <v>0.1</v>
      </c>
      <c r="I510" s="24" t="n">
        <f aca="false">O510-M510</f>
        <v>0.1975</v>
      </c>
      <c r="J510" s="25" t="n">
        <f aca="false">VLOOKUP(C510,'Nymex hist.'!A:B,2,0)</f>
        <v>1.437</v>
      </c>
      <c r="K510" s="34" t="n">
        <f aca="false">AVERAGE(AS510:AY510)</f>
        <v>1.57514285714286</v>
      </c>
      <c r="L510" s="34" t="n">
        <f aca="false">AVERAGE(AZ510:BD510)</f>
        <v>1.8192</v>
      </c>
      <c r="M510" s="27" t="n">
        <f aca="false">SUMIF($S$3:$FQ$3,$E510+1,$S510:$FQ510)/COUNTIF($S$3:$FQ$3,$E510+1)</f>
        <v>1.77875</v>
      </c>
      <c r="N510" s="27" t="n">
        <f aca="false">SUMIF($S$3:$FQ$3,$E510+2,$S510:$FQ510)/COUNTIF($S$3:$FQ$3,$E510+2)</f>
        <v>1.87625</v>
      </c>
      <c r="O510" s="27" t="n">
        <f aca="false">SUMIF($S$3:$FQ$3,$E510+3,$S510:$FQ510)/COUNTIF($S$3:$FQ$3,$E510+3)</f>
        <v>1.97625</v>
      </c>
      <c r="P510" s="27" t="n">
        <f aca="false">SUMIF($S$3:$FQ$3,$E510+4,$S510:$FQ510)/COUNTIF($S$3:$FQ$3,$E510+4)</f>
        <v>2.08125</v>
      </c>
      <c r="Q510" s="27" t="n">
        <f aca="false">SUMIF($S$3:$FQ$3,$E510+5,$S510:$FQ510)/COUNTIF($S$3:$FQ$3,$E510+5)</f>
        <v>2.19625</v>
      </c>
      <c r="R510" s="28" t="n">
        <v>34710</v>
      </c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30"/>
      <c r="AK510" s="29"/>
      <c r="AL510" s="29"/>
      <c r="AM510" s="29"/>
      <c r="AN510" s="29"/>
      <c r="AO510" s="29"/>
      <c r="AP510" s="29"/>
      <c r="AQ510" s="29" t="n">
        <v>1.437</v>
      </c>
      <c r="AR510" s="29" t="n">
        <v>1.478</v>
      </c>
      <c r="AS510" s="29" t="n">
        <v>1.503</v>
      </c>
      <c r="AT510" s="29" t="n">
        <v>1.52</v>
      </c>
      <c r="AU510" s="29" t="n">
        <v>1.545</v>
      </c>
      <c r="AV510" s="29" t="n">
        <v>1.572</v>
      </c>
      <c r="AW510" s="29" t="n">
        <v>1.593</v>
      </c>
      <c r="AX510" s="29" t="n">
        <v>1.615</v>
      </c>
      <c r="AY510" s="29" t="n">
        <v>1.678</v>
      </c>
      <c r="AZ510" s="29" t="n">
        <v>1.775</v>
      </c>
      <c r="BA510" s="29" t="n">
        <v>1.863</v>
      </c>
      <c r="BB510" s="29" t="n">
        <v>1.885</v>
      </c>
      <c r="BC510" s="29" t="n">
        <v>1.816</v>
      </c>
      <c r="BD510" s="29" t="n">
        <v>1.757</v>
      </c>
      <c r="BE510" s="29" t="n">
        <v>1.692</v>
      </c>
      <c r="BF510" s="29" t="n">
        <v>1.692</v>
      </c>
      <c r="BG510" s="29" t="n">
        <v>1.697</v>
      </c>
      <c r="BH510" s="29" t="n">
        <v>1.707</v>
      </c>
      <c r="BI510" s="29" t="n">
        <v>1.708</v>
      </c>
      <c r="BJ510" s="29" t="n">
        <v>1.73</v>
      </c>
      <c r="BK510" s="29" t="n">
        <v>1.793</v>
      </c>
      <c r="BL510" s="29" t="n">
        <v>1.89</v>
      </c>
      <c r="BM510" s="29" t="n">
        <v>1.978</v>
      </c>
      <c r="BN510" s="29" t="n">
        <v>1.9825</v>
      </c>
      <c r="BO510" s="29" t="n">
        <v>1.9135</v>
      </c>
      <c r="BP510" s="29" t="n">
        <v>1.8545</v>
      </c>
      <c r="BQ510" s="29" t="n">
        <v>1.7895</v>
      </c>
      <c r="BR510" s="29" t="n">
        <v>1.7895</v>
      </c>
      <c r="BS510" s="29" t="n">
        <v>1.7945</v>
      </c>
      <c r="BT510" s="29" t="n">
        <v>1.8045</v>
      </c>
      <c r="BU510" s="29" t="n">
        <v>1.8055</v>
      </c>
      <c r="BV510" s="29" t="n">
        <v>1.8275</v>
      </c>
      <c r="BW510" s="29" t="n">
        <v>1.8905</v>
      </c>
      <c r="BX510" s="29" t="n">
        <v>1.9875</v>
      </c>
      <c r="BY510" s="29" t="n">
        <v>2.0755</v>
      </c>
      <c r="BZ510" s="29" t="n">
        <v>2.0825</v>
      </c>
      <c r="CA510" s="29" t="n">
        <v>2.0135</v>
      </c>
      <c r="CB510" s="29" t="n">
        <v>1.9545</v>
      </c>
      <c r="CC510" s="29" t="n">
        <v>1.8895</v>
      </c>
      <c r="CD510" s="29" t="n">
        <v>1.8895</v>
      </c>
      <c r="CE510" s="29" t="n">
        <v>1.8945</v>
      </c>
      <c r="CF510" s="29" t="n">
        <v>1.9045</v>
      </c>
      <c r="CG510" s="29" t="n">
        <v>1.9055</v>
      </c>
      <c r="CH510" s="29" t="n">
        <v>1.9275</v>
      </c>
      <c r="CI510" s="29" t="n">
        <v>1.9905</v>
      </c>
      <c r="CJ510" s="29" t="n">
        <v>2.0875</v>
      </c>
      <c r="CK510" s="29" t="n">
        <v>2.1755</v>
      </c>
      <c r="CL510" s="29" t="n">
        <v>2.1875</v>
      </c>
      <c r="CM510" s="29" t="n">
        <v>2.1185</v>
      </c>
      <c r="CN510" s="29" t="n">
        <v>2.0595</v>
      </c>
      <c r="CO510" s="29" t="n">
        <v>1.9945</v>
      </c>
      <c r="CP510" s="29" t="n">
        <v>1.9945</v>
      </c>
      <c r="CQ510" s="29" t="n">
        <v>1.9995</v>
      </c>
      <c r="CR510" s="29" t="n">
        <v>2.0095</v>
      </c>
      <c r="CS510" s="29" t="n">
        <v>2.0105</v>
      </c>
      <c r="CT510" s="29" t="n">
        <v>2.0325</v>
      </c>
      <c r="CU510" s="29" t="n">
        <v>2.0955</v>
      </c>
      <c r="CV510" s="29" t="n">
        <v>2.1925</v>
      </c>
      <c r="CW510" s="29" t="n">
        <v>2.2805</v>
      </c>
      <c r="CX510" s="29" t="n">
        <v>2.3025</v>
      </c>
      <c r="CY510" s="29" t="n">
        <v>2.2335</v>
      </c>
      <c r="CZ510" s="29" t="n">
        <v>2.1745</v>
      </c>
      <c r="DA510" s="29" t="n">
        <v>2.1095</v>
      </c>
      <c r="DB510" s="29" t="n">
        <v>2.1095</v>
      </c>
      <c r="DC510" s="29" t="n">
        <v>2.1145</v>
      </c>
      <c r="DD510" s="29" t="n">
        <v>2.1245</v>
      </c>
      <c r="DE510" s="29" t="n">
        <v>2.1255</v>
      </c>
      <c r="DF510" s="29" t="n">
        <v>2.1475</v>
      </c>
      <c r="DG510" s="29" t="n">
        <v>2.2105</v>
      </c>
      <c r="DH510" s="29" t="n">
        <v>2.3075</v>
      </c>
      <c r="DI510" s="29" t="n">
        <v>2.3955</v>
      </c>
      <c r="DJ510" s="29" t="n">
        <v>2.4275</v>
      </c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12.75" hidden="false" customHeight="false" outlineLevel="0" collapsed="false">
      <c r="A511" s="1" t="n">
        <f aca="false">WEEKDAY(C511,2)</f>
        <v>4</v>
      </c>
      <c r="B511" s="1" t="n">
        <f aca="false">MONTH(C511)</f>
        <v>1</v>
      </c>
      <c r="C511" s="23" t="n">
        <v>34711</v>
      </c>
      <c r="D511" s="0" t="n">
        <f aca="false">MONTH(R511)</f>
        <v>1</v>
      </c>
      <c r="E511" s="0" t="n">
        <f aca="false">YEAR(R511)</f>
        <v>1995</v>
      </c>
      <c r="F511" s="3" t="n">
        <f aca="false">L511-K511</f>
        <v>0.253285714285714</v>
      </c>
      <c r="G511" s="3" t="n">
        <f aca="false">N511-M511</f>
        <v>0.1</v>
      </c>
      <c r="H511" s="3" t="n">
        <f aca="false">O511-N511</f>
        <v>0.1025</v>
      </c>
      <c r="I511" s="3" t="n">
        <f aca="false">O511-M511</f>
        <v>0.2025</v>
      </c>
      <c r="J511" s="4" t="n">
        <f aca="false">VLOOKUP(C511,'Nymex hist.'!A:B,2,0)</f>
        <v>1.343</v>
      </c>
      <c r="K511" s="4" t="n">
        <f aca="false">AVERAGE(AS511:AY511)</f>
        <v>1.54671428571429</v>
      </c>
      <c r="L511" s="4" t="n">
        <f aca="false">AVERAGE(AZ511:BD511)</f>
        <v>1.8</v>
      </c>
      <c r="M511" s="4" t="n">
        <f aca="false">SUMIF($S$3:$FQ$3,$E511+1,$S511:$FQ511)/COUNTIF($S$3:$FQ$3,$E511+1)</f>
        <v>1.76225</v>
      </c>
      <c r="N511" s="4" t="n">
        <f aca="false">SUMIF($S$3:$FQ$3,$E511+2,$S511:$FQ511)/COUNTIF($S$3:$FQ$3,$E511+2)</f>
        <v>1.86225</v>
      </c>
      <c r="O511" s="4" t="n">
        <f aca="false">SUMIF($S$3:$FQ$3,$E511+3,$S511:$FQ511)/COUNTIF($S$3:$FQ$3,$E511+3)</f>
        <v>1.96475</v>
      </c>
      <c r="P511" s="4" t="n">
        <f aca="false">SUMIF($S$3:$FQ$3,$E511+4,$S511:$FQ511)/COUNTIF($S$3:$FQ$3,$E511+4)</f>
        <v>2.06975</v>
      </c>
      <c r="Q511" s="4" t="n">
        <f aca="false">SUMIF($S$3:$FQ$3,$E511+5,$S511:$FQ511)/COUNTIF($S$3:$FQ$3,$E511+5)</f>
        <v>2.18475</v>
      </c>
      <c r="R511" s="21" t="n">
        <v>34711</v>
      </c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7"/>
      <c r="AK511" s="32"/>
      <c r="AL511" s="32"/>
      <c r="AM511" s="32"/>
      <c r="AN511" s="32"/>
      <c r="AO511" s="32"/>
      <c r="AP511" s="32"/>
      <c r="AQ511" s="32" t="n">
        <v>1.343</v>
      </c>
      <c r="AR511" s="32" t="n">
        <v>1.415</v>
      </c>
      <c r="AS511" s="32" t="n">
        <v>1.455</v>
      </c>
      <c r="AT511" s="32" t="n">
        <v>1.485</v>
      </c>
      <c r="AU511" s="32" t="n">
        <v>1.517</v>
      </c>
      <c r="AV511" s="32" t="n">
        <v>1.546</v>
      </c>
      <c r="AW511" s="32" t="n">
        <v>1.57</v>
      </c>
      <c r="AX511" s="32" t="n">
        <v>1.592</v>
      </c>
      <c r="AY511" s="32" t="n">
        <v>1.662</v>
      </c>
      <c r="AZ511" s="32" t="n">
        <v>1.762</v>
      </c>
      <c r="BA511" s="32" t="n">
        <v>1.842</v>
      </c>
      <c r="BB511" s="32" t="n">
        <v>1.862</v>
      </c>
      <c r="BC511" s="32" t="n">
        <v>1.797</v>
      </c>
      <c r="BD511" s="32" t="n">
        <v>1.737</v>
      </c>
      <c r="BE511" s="32" t="n">
        <v>1.682</v>
      </c>
      <c r="BF511" s="32" t="n">
        <v>1.682</v>
      </c>
      <c r="BG511" s="32" t="n">
        <v>1.687</v>
      </c>
      <c r="BH511" s="32" t="n">
        <v>1.697</v>
      </c>
      <c r="BI511" s="32" t="n">
        <v>1.685</v>
      </c>
      <c r="BJ511" s="32" t="n">
        <v>1.707</v>
      </c>
      <c r="BK511" s="32" t="n">
        <v>1.777</v>
      </c>
      <c r="BL511" s="32" t="n">
        <v>1.877</v>
      </c>
      <c r="BM511" s="32" t="n">
        <v>1.957</v>
      </c>
      <c r="BN511" s="32" t="n">
        <v>1.962</v>
      </c>
      <c r="BO511" s="32" t="n">
        <v>1.897</v>
      </c>
      <c r="BP511" s="32" t="n">
        <v>1.837</v>
      </c>
      <c r="BQ511" s="32" t="n">
        <v>1.782</v>
      </c>
      <c r="BR511" s="32" t="n">
        <v>1.782</v>
      </c>
      <c r="BS511" s="32" t="n">
        <v>1.787</v>
      </c>
      <c r="BT511" s="32" t="n">
        <v>1.797</v>
      </c>
      <c r="BU511" s="32" t="n">
        <v>1.785</v>
      </c>
      <c r="BV511" s="32" t="n">
        <v>1.807</v>
      </c>
      <c r="BW511" s="32" t="n">
        <v>1.877</v>
      </c>
      <c r="BX511" s="32" t="n">
        <v>1.977</v>
      </c>
      <c r="BY511" s="32" t="n">
        <v>2.057</v>
      </c>
      <c r="BZ511" s="32" t="n">
        <v>2.0645</v>
      </c>
      <c r="CA511" s="32" t="n">
        <v>1.9995</v>
      </c>
      <c r="CB511" s="32" t="n">
        <v>1.9395</v>
      </c>
      <c r="CC511" s="32" t="n">
        <v>1.8845</v>
      </c>
      <c r="CD511" s="32" t="n">
        <v>1.8845</v>
      </c>
      <c r="CE511" s="32" t="n">
        <v>1.8895</v>
      </c>
      <c r="CF511" s="32" t="n">
        <v>1.8995</v>
      </c>
      <c r="CG511" s="32" t="n">
        <v>1.8875</v>
      </c>
      <c r="CH511" s="32" t="n">
        <v>1.9095</v>
      </c>
      <c r="CI511" s="32" t="n">
        <v>1.9795</v>
      </c>
      <c r="CJ511" s="32" t="n">
        <v>2.0795</v>
      </c>
      <c r="CK511" s="32" t="n">
        <v>2.1595</v>
      </c>
      <c r="CL511" s="32" t="n">
        <v>2.1695</v>
      </c>
      <c r="CM511" s="32" t="n">
        <v>2.1045</v>
      </c>
      <c r="CN511" s="32" t="n">
        <v>2.0445</v>
      </c>
      <c r="CO511" s="32" t="n">
        <v>1.9895</v>
      </c>
      <c r="CP511" s="32" t="n">
        <v>1.9895</v>
      </c>
      <c r="CQ511" s="32" t="n">
        <v>1.9945</v>
      </c>
      <c r="CR511" s="32" t="n">
        <v>2.0045</v>
      </c>
      <c r="CS511" s="32" t="n">
        <v>1.9925</v>
      </c>
      <c r="CT511" s="32" t="n">
        <v>2.0145</v>
      </c>
      <c r="CU511" s="32" t="n">
        <v>2.0845</v>
      </c>
      <c r="CV511" s="32" t="n">
        <v>2.1845</v>
      </c>
      <c r="CW511" s="32" t="n">
        <v>2.2645</v>
      </c>
      <c r="CX511" s="32" t="n">
        <v>2.2845</v>
      </c>
      <c r="CY511" s="32" t="n">
        <v>2.2195</v>
      </c>
      <c r="CZ511" s="32" t="n">
        <v>2.1595</v>
      </c>
      <c r="DA511" s="32" t="n">
        <v>2.1045</v>
      </c>
      <c r="DB511" s="32" t="n">
        <v>2.1045</v>
      </c>
      <c r="DC511" s="32" t="n">
        <v>2.1095</v>
      </c>
      <c r="DD511" s="32" t="n">
        <v>2.1195</v>
      </c>
      <c r="DE511" s="32" t="n">
        <v>2.1075</v>
      </c>
      <c r="DF511" s="32" t="n">
        <v>2.1295</v>
      </c>
      <c r="DG511" s="32" t="n">
        <v>2.1995</v>
      </c>
      <c r="DH511" s="32" t="n">
        <v>2.2995</v>
      </c>
      <c r="DI511" s="32" t="n">
        <v>2.3795</v>
      </c>
      <c r="DJ511" s="32" t="n">
        <v>2.4095</v>
      </c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</row>
    <row r="512" customFormat="false" ht="12.75" hidden="true" customHeight="false" outlineLevel="0" collapsed="false">
      <c r="A512" s="0" t="n">
        <f aca="false">WEEKDAY(C512,2)</f>
        <v>5</v>
      </c>
      <c r="B512" s="0" t="n">
        <f aca="false">MONTH(C512)</f>
        <v>1</v>
      </c>
      <c r="C512" s="23" t="n">
        <v>34712</v>
      </c>
      <c r="D512" s="0" t="n">
        <f aca="false">MONTH(R512)</f>
        <v>1</v>
      </c>
      <c r="E512" s="0" t="n">
        <f aca="false">YEAR(R512)</f>
        <v>1995</v>
      </c>
      <c r="F512" s="35" t="n">
        <f aca="false">L512-K512</f>
        <v>0.251571428571429</v>
      </c>
      <c r="G512" s="24" t="n">
        <f aca="false">N512-M512</f>
        <v>0.105</v>
      </c>
      <c r="H512" s="24" t="n">
        <f aca="false">O512-N512</f>
        <v>0.105</v>
      </c>
      <c r="I512" s="24" t="n">
        <f aca="false">O512-M512</f>
        <v>0.21</v>
      </c>
      <c r="J512" s="25" t="n">
        <f aca="false">VLOOKUP(C512,'Nymex hist.'!A:B,2,0)</f>
        <v>1.323</v>
      </c>
      <c r="K512" s="34" t="n">
        <f aca="false">AVERAGE(AS512:AY512)</f>
        <v>1.52842857142857</v>
      </c>
      <c r="L512" s="34" t="n">
        <f aca="false">AVERAGE(AZ512:BD512)</f>
        <v>1.78</v>
      </c>
      <c r="M512" s="27" t="n">
        <f aca="false">SUMIF($S$3:$FQ$3,$E512+1,$S512:$FQ512)/COUNTIF($S$3:$FQ$3,$E512+1)</f>
        <v>1.7485</v>
      </c>
      <c r="N512" s="27" t="n">
        <f aca="false">SUMIF($S$3:$FQ$3,$E512+2,$S512:$FQ512)/COUNTIF($S$3:$FQ$3,$E512+2)</f>
        <v>1.8535</v>
      </c>
      <c r="O512" s="27" t="n">
        <f aca="false">SUMIF($S$3:$FQ$3,$E512+3,$S512:$FQ512)/COUNTIF($S$3:$FQ$3,$E512+3)</f>
        <v>1.9585</v>
      </c>
      <c r="P512" s="27" t="n">
        <f aca="false">SUMIF($S$3:$FQ$3,$E512+4,$S512:$FQ512)/COUNTIF($S$3:$FQ$3,$E512+4)</f>
        <v>2.066</v>
      </c>
      <c r="Q512" s="27" t="n">
        <f aca="false">SUMIF($S$3:$FQ$3,$E512+5,$S512:$FQ512)/COUNTIF($S$3:$FQ$3,$E512+5)</f>
        <v>2.181</v>
      </c>
      <c r="R512" s="28" t="n">
        <v>34712</v>
      </c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30"/>
      <c r="AK512" s="29"/>
      <c r="AL512" s="29"/>
      <c r="AM512" s="29"/>
      <c r="AN512" s="29"/>
      <c r="AO512" s="29"/>
      <c r="AP512" s="29"/>
      <c r="AQ512" s="29" t="n">
        <v>1.323</v>
      </c>
      <c r="AR512" s="29" t="n">
        <v>1.378</v>
      </c>
      <c r="AS512" s="29" t="n">
        <v>1.438</v>
      </c>
      <c r="AT512" s="29" t="n">
        <v>1.468</v>
      </c>
      <c r="AU512" s="29" t="n">
        <v>1.5</v>
      </c>
      <c r="AV512" s="29" t="n">
        <v>1.529</v>
      </c>
      <c r="AW512" s="29" t="n">
        <v>1.55</v>
      </c>
      <c r="AX512" s="29" t="n">
        <v>1.572</v>
      </c>
      <c r="AY512" s="29" t="n">
        <v>1.642</v>
      </c>
      <c r="AZ512" s="29" t="n">
        <v>1.742</v>
      </c>
      <c r="BA512" s="29" t="n">
        <v>1.822</v>
      </c>
      <c r="BB512" s="29" t="n">
        <v>1.842</v>
      </c>
      <c r="BC512" s="29" t="n">
        <v>1.777</v>
      </c>
      <c r="BD512" s="29" t="n">
        <v>1.717</v>
      </c>
      <c r="BE512" s="29" t="n">
        <v>1.662</v>
      </c>
      <c r="BF512" s="29" t="n">
        <v>1.662</v>
      </c>
      <c r="BG512" s="29" t="n">
        <v>1.667</v>
      </c>
      <c r="BH512" s="29" t="n">
        <v>1.677</v>
      </c>
      <c r="BI512" s="29" t="n">
        <v>1.68</v>
      </c>
      <c r="BJ512" s="29" t="n">
        <v>1.702</v>
      </c>
      <c r="BK512" s="29" t="n">
        <v>1.772</v>
      </c>
      <c r="BL512" s="29" t="n">
        <v>1.872</v>
      </c>
      <c r="BM512" s="29" t="n">
        <v>1.952</v>
      </c>
      <c r="BN512" s="29" t="n">
        <v>1.947</v>
      </c>
      <c r="BO512" s="29" t="n">
        <v>1.882</v>
      </c>
      <c r="BP512" s="29" t="n">
        <v>1.822</v>
      </c>
      <c r="BQ512" s="29" t="n">
        <v>1.767</v>
      </c>
      <c r="BR512" s="29" t="n">
        <v>1.767</v>
      </c>
      <c r="BS512" s="29" t="n">
        <v>1.772</v>
      </c>
      <c r="BT512" s="29" t="n">
        <v>1.782</v>
      </c>
      <c r="BU512" s="29" t="n">
        <v>1.785</v>
      </c>
      <c r="BV512" s="29" t="n">
        <v>1.807</v>
      </c>
      <c r="BW512" s="29" t="n">
        <v>1.877</v>
      </c>
      <c r="BX512" s="29" t="n">
        <v>1.977</v>
      </c>
      <c r="BY512" s="29" t="n">
        <v>2.057</v>
      </c>
      <c r="BZ512" s="29" t="n">
        <v>2.052</v>
      </c>
      <c r="CA512" s="29" t="n">
        <v>1.987</v>
      </c>
      <c r="CB512" s="29" t="n">
        <v>1.927</v>
      </c>
      <c r="CC512" s="29" t="n">
        <v>1.872</v>
      </c>
      <c r="CD512" s="29" t="n">
        <v>1.872</v>
      </c>
      <c r="CE512" s="29" t="n">
        <v>1.877</v>
      </c>
      <c r="CF512" s="29" t="n">
        <v>1.887</v>
      </c>
      <c r="CG512" s="29" t="n">
        <v>1.89</v>
      </c>
      <c r="CH512" s="29" t="n">
        <v>1.912</v>
      </c>
      <c r="CI512" s="29" t="n">
        <v>1.982</v>
      </c>
      <c r="CJ512" s="29" t="n">
        <v>2.082</v>
      </c>
      <c r="CK512" s="29" t="n">
        <v>2.162</v>
      </c>
      <c r="CL512" s="29" t="n">
        <v>2.1595</v>
      </c>
      <c r="CM512" s="29" t="n">
        <v>2.0945</v>
      </c>
      <c r="CN512" s="29" t="n">
        <v>2.0345</v>
      </c>
      <c r="CO512" s="29" t="n">
        <v>1.9795</v>
      </c>
      <c r="CP512" s="29" t="n">
        <v>1.9795</v>
      </c>
      <c r="CQ512" s="29" t="n">
        <v>1.9845</v>
      </c>
      <c r="CR512" s="29" t="n">
        <v>1.9945</v>
      </c>
      <c r="CS512" s="29" t="n">
        <v>1.9975</v>
      </c>
      <c r="CT512" s="29" t="n">
        <v>2.0195</v>
      </c>
      <c r="CU512" s="29" t="n">
        <v>2.0895</v>
      </c>
      <c r="CV512" s="29" t="n">
        <v>2.1895</v>
      </c>
      <c r="CW512" s="29" t="n">
        <v>2.2695</v>
      </c>
      <c r="CX512" s="29" t="n">
        <v>2.2745</v>
      </c>
      <c r="CY512" s="29" t="n">
        <v>2.2095</v>
      </c>
      <c r="CZ512" s="29" t="n">
        <v>2.1495</v>
      </c>
      <c r="DA512" s="29" t="n">
        <v>2.0945</v>
      </c>
      <c r="DB512" s="29" t="n">
        <v>2.0945</v>
      </c>
      <c r="DC512" s="29" t="n">
        <v>2.0995</v>
      </c>
      <c r="DD512" s="29" t="n">
        <v>2.1095</v>
      </c>
      <c r="DE512" s="29" t="n">
        <v>2.1125</v>
      </c>
      <c r="DF512" s="29" t="n">
        <v>2.1345</v>
      </c>
      <c r="DG512" s="29" t="n">
        <v>2.2045</v>
      </c>
      <c r="DH512" s="29" t="n">
        <v>2.3045</v>
      </c>
      <c r="DI512" s="29" t="n">
        <v>2.3845</v>
      </c>
      <c r="DJ512" s="29" t="n">
        <v>2.3995</v>
      </c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12.75" hidden="true" customHeight="false" outlineLevel="0" collapsed="false">
      <c r="A513" s="0" t="n">
        <f aca="false">WEEKDAY(C513,2)</f>
        <v>1</v>
      </c>
      <c r="B513" s="0" t="n">
        <f aca="false">MONTH(C513)</f>
        <v>1</v>
      </c>
      <c r="C513" s="23" t="n">
        <v>34715</v>
      </c>
      <c r="D513" s="0" t="n">
        <f aca="false">MONTH(R513)</f>
        <v>1</v>
      </c>
      <c r="E513" s="0" t="n">
        <f aca="false">YEAR(R513)</f>
        <v>1995</v>
      </c>
      <c r="F513" s="35" t="n">
        <f aca="false">L513-K513</f>
        <v>0.240771428571429</v>
      </c>
      <c r="G513" s="24" t="n">
        <f aca="false">N513-M513</f>
        <v>0.1075</v>
      </c>
      <c r="H513" s="24" t="n">
        <f aca="false">O513-N513</f>
        <v>0.11</v>
      </c>
      <c r="I513" s="24" t="n">
        <f aca="false">O513-M513</f>
        <v>0.2175</v>
      </c>
      <c r="J513" s="25" t="n">
        <f aca="false">VLOOKUP(C513,'Nymex hist.'!A:B,2,0)</f>
        <v>1.39</v>
      </c>
      <c r="K513" s="34" t="n">
        <f aca="false">AVERAGE(AS513:AY513)</f>
        <v>1.56742857142857</v>
      </c>
      <c r="L513" s="34" t="n">
        <f aca="false">AVERAGE(AZ513:BD513)</f>
        <v>1.8082</v>
      </c>
      <c r="M513" s="27" t="n">
        <f aca="false">SUMIF($S$3:$FQ$3,$E513+1,$S513:$FQ513)/COUNTIF($S$3:$FQ$3,$E513+1)</f>
        <v>1.77983333333333</v>
      </c>
      <c r="N513" s="27" t="n">
        <f aca="false">SUMIF($S$3:$FQ$3,$E513+2,$S513:$FQ513)/COUNTIF($S$3:$FQ$3,$E513+2)</f>
        <v>1.88733333333333</v>
      </c>
      <c r="O513" s="27" t="n">
        <f aca="false">SUMIF($S$3:$FQ$3,$E513+3,$S513:$FQ513)/COUNTIF($S$3:$FQ$3,$E513+3)</f>
        <v>1.99733333333333</v>
      </c>
      <c r="P513" s="27" t="n">
        <f aca="false">SUMIF($S$3:$FQ$3,$E513+4,$S513:$FQ513)/COUNTIF($S$3:$FQ$3,$E513+4)</f>
        <v>2.10983333333333</v>
      </c>
      <c r="Q513" s="27" t="n">
        <f aca="false">SUMIF($S$3:$FQ$3,$E513+5,$S513:$FQ513)/COUNTIF($S$3:$FQ$3,$E513+5)</f>
        <v>2.22483333333333</v>
      </c>
      <c r="R513" s="28" t="n">
        <v>34715</v>
      </c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30"/>
      <c r="AK513" s="29"/>
      <c r="AL513" s="29"/>
      <c r="AM513" s="29"/>
      <c r="AN513" s="29"/>
      <c r="AO513" s="29"/>
      <c r="AP513" s="29"/>
      <c r="AQ513" s="29" t="n">
        <v>1.39</v>
      </c>
      <c r="AR513" s="29" t="n">
        <v>1.44</v>
      </c>
      <c r="AS513" s="29" t="n">
        <v>1.485</v>
      </c>
      <c r="AT513" s="29" t="n">
        <v>1.513</v>
      </c>
      <c r="AU513" s="29" t="n">
        <v>1.543</v>
      </c>
      <c r="AV513" s="29" t="n">
        <v>1.57</v>
      </c>
      <c r="AW513" s="29" t="n">
        <v>1.588</v>
      </c>
      <c r="AX513" s="29" t="n">
        <v>1.603</v>
      </c>
      <c r="AY513" s="29" t="n">
        <v>1.67</v>
      </c>
      <c r="AZ513" s="29" t="n">
        <v>1.768</v>
      </c>
      <c r="BA513" s="29" t="n">
        <v>1.848</v>
      </c>
      <c r="BB513" s="29" t="n">
        <v>1.868</v>
      </c>
      <c r="BC513" s="29" t="n">
        <v>1.808</v>
      </c>
      <c r="BD513" s="29" t="n">
        <v>1.749</v>
      </c>
      <c r="BE513" s="29" t="n">
        <v>1.695</v>
      </c>
      <c r="BF513" s="29" t="n">
        <v>1.696</v>
      </c>
      <c r="BG513" s="29" t="n">
        <v>1.702</v>
      </c>
      <c r="BH513" s="29" t="n">
        <v>1.713</v>
      </c>
      <c r="BI513" s="29" t="n">
        <v>1.718</v>
      </c>
      <c r="BJ513" s="29" t="n">
        <v>1.733</v>
      </c>
      <c r="BK513" s="29" t="n">
        <v>1.8</v>
      </c>
      <c r="BL513" s="29" t="n">
        <v>1.898</v>
      </c>
      <c r="BM513" s="29" t="n">
        <v>1.978</v>
      </c>
      <c r="BN513" s="29" t="n">
        <v>1.9755</v>
      </c>
      <c r="BO513" s="29" t="n">
        <v>1.9155</v>
      </c>
      <c r="BP513" s="29" t="n">
        <v>1.8565</v>
      </c>
      <c r="BQ513" s="29" t="n">
        <v>1.8025</v>
      </c>
      <c r="BR513" s="29" t="n">
        <v>1.8035</v>
      </c>
      <c r="BS513" s="29" t="n">
        <v>1.8095</v>
      </c>
      <c r="BT513" s="29" t="n">
        <v>1.8205</v>
      </c>
      <c r="BU513" s="29" t="n">
        <v>1.8255</v>
      </c>
      <c r="BV513" s="29" t="n">
        <v>1.8405</v>
      </c>
      <c r="BW513" s="29" t="n">
        <v>1.9075</v>
      </c>
      <c r="BX513" s="29" t="n">
        <v>2.0055</v>
      </c>
      <c r="BY513" s="29" t="n">
        <v>2.0855</v>
      </c>
      <c r="BZ513" s="29" t="n">
        <v>2.0855</v>
      </c>
      <c r="CA513" s="29" t="n">
        <v>2.0255</v>
      </c>
      <c r="CB513" s="29" t="n">
        <v>1.9665</v>
      </c>
      <c r="CC513" s="29" t="n">
        <v>1.9125</v>
      </c>
      <c r="CD513" s="29" t="n">
        <v>1.9135</v>
      </c>
      <c r="CE513" s="29" t="n">
        <v>1.9195</v>
      </c>
      <c r="CF513" s="29" t="n">
        <v>1.9305</v>
      </c>
      <c r="CG513" s="29" t="n">
        <v>1.9355</v>
      </c>
      <c r="CH513" s="29" t="n">
        <v>1.9505</v>
      </c>
      <c r="CI513" s="29" t="n">
        <v>2.0175</v>
      </c>
      <c r="CJ513" s="29" t="n">
        <v>2.1155</v>
      </c>
      <c r="CK513" s="29" t="n">
        <v>2.1955</v>
      </c>
      <c r="CL513" s="29" t="n">
        <v>2.198</v>
      </c>
      <c r="CM513" s="29" t="n">
        <v>2.138</v>
      </c>
      <c r="CN513" s="29" t="n">
        <v>2.079</v>
      </c>
      <c r="CO513" s="29" t="n">
        <v>2.025</v>
      </c>
      <c r="CP513" s="29" t="n">
        <v>2.026</v>
      </c>
      <c r="CQ513" s="29" t="n">
        <v>2.032</v>
      </c>
      <c r="CR513" s="29" t="n">
        <v>2.043</v>
      </c>
      <c r="CS513" s="29" t="n">
        <v>2.048</v>
      </c>
      <c r="CT513" s="29" t="n">
        <v>2.063</v>
      </c>
      <c r="CU513" s="29" t="n">
        <v>2.13</v>
      </c>
      <c r="CV513" s="29" t="n">
        <v>2.228</v>
      </c>
      <c r="CW513" s="29" t="n">
        <v>2.308</v>
      </c>
      <c r="CX513" s="29" t="n">
        <v>2.313</v>
      </c>
      <c r="CY513" s="29" t="n">
        <v>2.253</v>
      </c>
      <c r="CZ513" s="29" t="n">
        <v>2.194</v>
      </c>
      <c r="DA513" s="29" t="n">
        <v>2.14</v>
      </c>
      <c r="DB513" s="29" t="n">
        <v>2.141</v>
      </c>
      <c r="DC513" s="29" t="n">
        <v>2.147</v>
      </c>
      <c r="DD513" s="29" t="n">
        <v>2.158</v>
      </c>
      <c r="DE513" s="29" t="n">
        <v>2.163</v>
      </c>
      <c r="DF513" s="29" t="n">
        <v>2.178</v>
      </c>
      <c r="DG513" s="29" t="n">
        <v>2.245</v>
      </c>
      <c r="DH513" s="29" t="n">
        <v>2.343</v>
      </c>
      <c r="DI513" s="29" t="n">
        <v>2.423</v>
      </c>
      <c r="DJ513" s="29" t="n">
        <v>2.438</v>
      </c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</row>
    <row r="514" customFormat="false" ht="12.75" hidden="true" customHeight="false" outlineLevel="0" collapsed="false">
      <c r="A514" s="0" t="n">
        <f aca="false">WEEKDAY(C514,2)</f>
        <v>2</v>
      </c>
      <c r="B514" s="0" t="n">
        <f aca="false">MONTH(C514)</f>
        <v>1</v>
      </c>
      <c r="C514" s="23" t="n">
        <v>34716</v>
      </c>
      <c r="D514" s="0" t="n">
        <f aca="false">MONTH(R514)</f>
        <v>1</v>
      </c>
      <c r="E514" s="0" t="n">
        <f aca="false">YEAR(R514)</f>
        <v>1995</v>
      </c>
      <c r="F514" s="35" t="n">
        <f aca="false">L514-K514</f>
        <v>0.230971428571428</v>
      </c>
      <c r="G514" s="24" t="n">
        <f aca="false">N514-M514</f>
        <v>0.1075</v>
      </c>
      <c r="H514" s="24" t="n">
        <f aca="false">O514-N514</f>
        <v>0.11</v>
      </c>
      <c r="I514" s="24" t="n">
        <f aca="false">O514-M514</f>
        <v>0.2175</v>
      </c>
      <c r="J514" s="25" t="n">
        <f aca="false">VLOOKUP(C514,'Nymex hist.'!A:B,2,0)</f>
        <v>1.434</v>
      </c>
      <c r="K514" s="34" t="n">
        <f aca="false">AVERAGE(AS514:AY514)</f>
        <v>1.56942857142857</v>
      </c>
      <c r="L514" s="34" t="n">
        <f aca="false">AVERAGE(AZ514:BD514)</f>
        <v>1.8004</v>
      </c>
      <c r="M514" s="27" t="n">
        <f aca="false">SUMIF($S$3:$FQ$3,$E514+1,$S514:$FQ514)/COUNTIF($S$3:$FQ$3,$E514+1)</f>
        <v>1.77241666666667</v>
      </c>
      <c r="N514" s="27" t="n">
        <f aca="false">SUMIF($S$3:$FQ$3,$E514+2,$S514:$FQ514)/COUNTIF($S$3:$FQ$3,$E514+2)</f>
        <v>1.87991666666667</v>
      </c>
      <c r="O514" s="27" t="n">
        <f aca="false">SUMIF($S$3:$FQ$3,$E514+3,$S514:$FQ514)/COUNTIF($S$3:$FQ$3,$E514+3)</f>
        <v>1.98991666666667</v>
      </c>
      <c r="P514" s="27" t="n">
        <f aca="false">SUMIF($S$3:$FQ$3,$E514+4,$S514:$FQ514)/COUNTIF($S$3:$FQ$3,$E514+4)</f>
        <v>2.10241666666667</v>
      </c>
      <c r="Q514" s="27" t="n">
        <f aca="false">SUMIF($S$3:$FQ$3,$E514+5,$S514:$FQ514)/COUNTIF($S$3:$FQ$3,$E514+5)</f>
        <v>2.21741666666667</v>
      </c>
      <c r="R514" s="28" t="n">
        <v>34716</v>
      </c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30"/>
      <c r="AK514" s="29"/>
      <c r="AL514" s="29"/>
      <c r="AM514" s="29"/>
      <c r="AN514" s="29"/>
      <c r="AO514" s="29"/>
      <c r="AP514" s="29"/>
      <c r="AQ514" s="29" t="n">
        <v>1.434</v>
      </c>
      <c r="AR514" s="29" t="n">
        <v>1.477</v>
      </c>
      <c r="AS514" s="29" t="n">
        <v>1.502</v>
      </c>
      <c r="AT514" s="29" t="n">
        <v>1.522</v>
      </c>
      <c r="AU514" s="29" t="n">
        <v>1.549</v>
      </c>
      <c r="AV514" s="29" t="n">
        <v>1.572</v>
      </c>
      <c r="AW514" s="29" t="n">
        <v>1.584</v>
      </c>
      <c r="AX514" s="29" t="n">
        <v>1.596</v>
      </c>
      <c r="AY514" s="29" t="n">
        <v>1.661</v>
      </c>
      <c r="AZ514" s="29" t="n">
        <v>1.759</v>
      </c>
      <c r="BA514" s="29" t="n">
        <v>1.839</v>
      </c>
      <c r="BB514" s="29" t="n">
        <v>1.857</v>
      </c>
      <c r="BC514" s="29" t="n">
        <v>1.801</v>
      </c>
      <c r="BD514" s="29" t="n">
        <v>1.746</v>
      </c>
      <c r="BE514" s="29" t="n">
        <v>1.689</v>
      </c>
      <c r="BF514" s="29" t="n">
        <v>1.69</v>
      </c>
      <c r="BG514" s="29" t="n">
        <v>1.693</v>
      </c>
      <c r="BH514" s="29" t="n">
        <v>1.704</v>
      </c>
      <c r="BI514" s="29" t="n">
        <v>1.714</v>
      </c>
      <c r="BJ514" s="29" t="n">
        <v>1.726</v>
      </c>
      <c r="BK514" s="29" t="n">
        <v>1.791</v>
      </c>
      <c r="BL514" s="29" t="n">
        <v>1.889</v>
      </c>
      <c r="BM514" s="29" t="n">
        <v>1.969</v>
      </c>
      <c r="BN514" s="29" t="n">
        <v>1.9645</v>
      </c>
      <c r="BO514" s="29" t="n">
        <v>1.9085</v>
      </c>
      <c r="BP514" s="29" t="n">
        <v>1.8535</v>
      </c>
      <c r="BQ514" s="29" t="n">
        <v>1.7965</v>
      </c>
      <c r="BR514" s="29" t="n">
        <v>1.7975</v>
      </c>
      <c r="BS514" s="29" t="n">
        <v>1.8005</v>
      </c>
      <c r="BT514" s="29" t="n">
        <v>1.8115</v>
      </c>
      <c r="BU514" s="29" t="n">
        <v>1.8215</v>
      </c>
      <c r="BV514" s="29" t="n">
        <v>1.8335</v>
      </c>
      <c r="BW514" s="29" t="n">
        <v>1.8985</v>
      </c>
      <c r="BX514" s="29" t="n">
        <v>1.9965</v>
      </c>
      <c r="BY514" s="29" t="n">
        <v>2.0765</v>
      </c>
      <c r="BZ514" s="29" t="n">
        <v>2.0745</v>
      </c>
      <c r="CA514" s="29" t="n">
        <v>2.0185</v>
      </c>
      <c r="CB514" s="29" t="n">
        <v>1.9635</v>
      </c>
      <c r="CC514" s="29" t="n">
        <v>1.9065</v>
      </c>
      <c r="CD514" s="29" t="n">
        <v>1.9075</v>
      </c>
      <c r="CE514" s="29" t="n">
        <v>1.9105</v>
      </c>
      <c r="CF514" s="29" t="n">
        <v>1.9215</v>
      </c>
      <c r="CG514" s="29" t="n">
        <v>1.9315</v>
      </c>
      <c r="CH514" s="29" t="n">
        <v>1.9435</v>
      </c>
      <c r="CI514" s="29" t="n">
        <v>2.0085</v>
      </c>
      <c r="CJ514" s="29" t="n">
        <v>2.1065</v>
      </c>
      <c r="CK514" s="29" t="n">
        <v>2.1865</v>
      </c>
      <c r="CL514" s="29" t="n">
        <v>2.187</v>
      </c>
      <c r="CM514" s="29" t="n">
        <v>2.131</v>
      </c>
      <c r="CN514" s="29" t="n">
        <v>2.076</v>
      </c>
      <c r="CO514" s="29" t="n">
        <v>2.019</v>
      </c>
      <c r="CP514" s="29" t="n">
        <v>2.02</v>
      </c>
      <c r="CQ514" s="29" t="n">
        <v>2.023</v>
      </c>
      <c r="CR514" s="29" t="n">
        <v>2.034</v>
      </c>
      <c r="CS514" s="29" t="n">
        <v>2.044</v>
      </c>
      <c r="CT514" s="29" t="n">
        <v>2.056</v>
      </c>
      <c r="CU514" s="29" t="n">
        <v>2.121</v>
      </c>
      <c r="CV514" s="29" t="n">
        <v>2.219</v>
      </c>
      <c r="CW514" s="29" t="n">
        <v>2.299</v>
      </c>
      <c r="CX514" s="29" t="n">
        <v>2.302</v>
      </c>
      <c r="CY514" s="29" t="n">
        <v>2.246</v>
      </c>
      <c r="CZ514" s="29" t="n">
        <v>2.191</v>
      </c>
      <c r="DA514" s="29" t="n">
        <v>2.134</v>
      </c>
      <c r="DB514" s="29" t="n">
        <v>2.135</v>
      </c>
      <c r="DC514" s="29" t="n">
        <v>2.138</v>
      </c>
      <c r="DD514" s="29" t="n">
        <v>2.149</v>
      </c>
      <c r="DE514" s="29" t="n">
        <v>2.159</v>
      </c>
      <c r="DF514" s="29" t="n">
        <v>2.171</v>
      </c>
      <c r="DG514" s="29" t="n">
        <v>2.236</v>
      </c>
      <c r="DH514" s="29" t="n">
        <v>2.334</v>
      </c>
      <c r="DI514" s="29" t="n">
        <v>2.414</v>
      </c>
      <c r="DJ514" s="29" t="n">
        <v>2.427</v>
      </c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12.75" hidden="true" customHeight="false" outlineLevel="0" collapsed="false">
      <c r="A515" s="0" t="n">
        <f aca="false">WEEKDAY(C515,2)</f>
        <v>3</v>
      </c>
      <c r="B515" s="0" t="n">
        <f aca="false">MONTH(C515)</f>
        <v>1</v>
      </c>
      <c r="C515" s="23" t="n">
        <v>34717</v>
      </c>
      <c r="D515" s="0" t="n">
        <f aca="false">MONTH(R515)</f>
        <v>1</v>
      </c>
      <c r="E515" s="0" t="n">
        <f aca="false">YEAR(R515)</f>
        <v>1995</v>
      </c>
      <c r="F515" s="35" t="n">
        <f aca="false">L515-K515</f>
        <v>0.244885714285714</v>
      </c>
      <c r="G515" s="24" t="n">
        <f aca="false">N515-M515</f>
        <v>0.1075</v>
      </c>
      <c r="H515" s="24" t="n">
        <f aca="false">O515-N515</f>
        <v>0.11</v>
      </c>
      <c r="I515" s="24" t="n">
        <f aca="false">O515-M515</f>
        <v>0.2175</v>
      </c>
      <c r="J515" s="25" t="n">
        <f aca="false">VLOOKUP(C515,'Nymex hist.'!A:B,2,0)</f>
        <v>1.335</v>
      </c>
      <c r="K515" s="34" t="n">
        <f aca="false">AVERAGE(AS515:AY515)</f>
        <v>1.53671428571429</v>
      </c>
      <c r="L515" s="34" t="n">
        <f aca="false">AVERAGE(AZ515:BD515)</f>
        <v>1.7816</v>
      </c>
      <c r="M515" s="27" t="n">
        <f aca="false">SUMIF($S$3:$FQ$3,$E515+1,$S515:$FQ515)/COUNTIF($S$3:$FQ$3,$E515+1)</f>
        <v>1.75566666666667</v>
      </c>
      <c r="N515" s="27" t="n">
        <f aca="false">SUMIF($S$3:$FQ$3,$E515+2,$S515:$FQ515)/COUNTIF($S$3:$FQ$3,$E515+2)</f>
        <v>1.86316666666667</v>
      </c>
      <c r="O515" s="27" t="n">
        <f aca="false">SUMIF($S$3:$FQ$3,$E515+3,$S515:$FQ515)/COUNTIF($S$3:$FQ$3,$E515+3)</f>
        <v>1.97316666666667</v>
      </c>
      <c r="P515" s="27" t="n">
        <f aca="false">SUMIF($S$3:$FQ$3,$E515+4,$S515:$FQ515)/COUNTIF($S$3:$FQ$3,$E515+4)</f>
        <v>2.08566666666667</v>
      </c>
      <c r="Q515" s="27" t="n">
        <f aca="false">SUMIF($S$3:$FQ$3,$E515+5,$S515:$FQ515)/COUNTIF($S$3:$FQ$3,$E515+5)</f>
        <v>2.20066666666667</v>
      </c>
      <c r="R515" s="28" t="n">
        <v>34717</v>
      </c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30"/>
      <c r="AK515" s="29"/>
      <c r="AL515" s="29"/>
      <c r="AM515" s="29"/>
      <c r="AN515" s="29"/>
      <c r="AO515" s="29"/>
      <c r="AP515" s="29"/>
      <c r="AQ515" s="29" t="n">
        <v>1.335</v>
      </c>
      <c r="AR515" s="29" t="n">
        <v>1.397</v>
      </c>
      <c r="AS515" s="29" t="n">
        <v>1.447</v>
      </c>
      <c r="AT515" s="29" t="n">
        <v>1.48</v>
      </c>
      <c r="AU515" s="29" t="n">
        <v>1.51</v>
      </c>
      <c r="AV515" s="29" t="n">
        <v>1.545</v>
      </c>
      <c r="AW515" s="29" t="n">
        <v>1.56</v>
      </c>
      <c r="AX515" s="29" t="n">
        <v>1.575</v>
      </c>
      <c r="AY515" s="29" t="n">
        <v>1.64</v>
      </c>
      <c r="AZ515" s="29" t="n">
        <v>1.74</v>
      </c>
      <c r="BA515" s="29" t="n">
        <v>1.815</v>
      </c>
      <c r="BB515" s="29" t="n">
        <v>1.835</v>
      </c>
      <c r="BC515" s="29" t="n">
        <v>1.785</v>
      </c>
      <c r="BD515" s="29" t="n">
        <v>1.733</v>
      </c>
      <c r="BE515" s="29" t="n">
        <v>1.681</v>
      </c>
      <c r="BF515" s="29" t="n">
        <v>1.682</v>
      </c>
      <c r="BG515" s="29" t="n">
        <v>1.683</v>
      </c>
      <c r="BH515" s="29" t="n">
        <v>1.689</v>
      </c>
      <c r="BI515" s="29" t="n">
        <v>1.69</v>
      </c>
      <c r="BJ515" s="29" t="n">
        <v>1.705</v>
      </c>
      <c r="BK515" s="29" t="n">
        <v>1.77</v>
      </c>
      <c r="BL515" s="29" t="n">
        <v>1.87</v>
      </c>
      <c r="BM515" s="29" t="n">
        <v>1.945</v>
      </c>
      <c r="BN515" s="29" t="n">
        <v>1.9425</v>
      </c>
      <c r="BO515" s="29" t="n">
        <v>1.8925</v>
      </c>
      <c r="BP515" s="29" t="n">
        <v>1.8405</v>
      </c>
      <c r="BQ515" s="29" t="n">
        <v>1.7885</v>
      </c>
      <c r="BR515" s="29" t="n">
        <v>1.7895</v>
      </c>
      <c r="BS515" s="29" t="n">
        <v>1.7905</v>
      </c>
      <c r="BT515" s="29" t="n">
        <v>1.7965</v>
      </c>
      <c r="BU515" s="29" t="n">
        <v>1.7975</v>
      </c>
      <c r="BV515" s="29" t="n">
        <v>1.8125</v>
      </c>
      <c r="BW515" s="29" t="n">
        <v>1.8775</v>
      </c>
      <c r="BX515" s="29" t="n">
        <v>1.9775</v>
      </c>
      <c r="BY515" s="29" t="n">
        <v>2.0525</v>
      </c>
      <c r="BZ515" s="29" t="n">
        <v>2.0525</v>
      </c>
      <c r="CA515" s="29" t="n">
        <v>2.0025</v>
      </c>
      <c r="CB515" s="29" t="n">
        <v>1.9505</v>
      </c>
      <c r="CC515" s="29" t="n">
        <v>1.8985</v>
      </c>
      <c r="CD515" s="29" t="n">
        <v>1.8995</v>
      </c>
      <c r="CE515" s="29" t="n">
        <v>1.9005</v>
      </c>
      <c r="CF515" s="29" t="n">
        <v>1.9065</v>
      </c>
      <c r="CG515" s="29" t="n">
        <v>1.9075</v>
      </c>
      <c r="CH515" s="29" t="n">
        <v>1.9225</v>
      </c>
      <c r="CI515" s="29" t="n">
        <v>1.9875</v>
      </c>
      <c r="CJ515" s="29" t="n">
        <v>2.0875</v>
      </c>
      <c r="CK515" s="29" t="n">
        <v>2.1625</v>
      </c>
      <c r="CL515" s="29" t="n">
        <v>2.165</v>
      </c>
      <c r="CM515" s="29" t="n">
        <v>2.115</v>
      </c>
      <c r="CN515" s="29" t="n">
        <v>2.063</v>
      </c>
      <c r="CO515" s="29" t="n">
        <v>2.011</v>
      </c>
      <c r="CP515" s="29" t="n">
        <v>2.012</v>
      </c>
      <c r="CQ515" s="29" t="n">
        <v>2.013</v>
      </c>
      <c r="CR515" s="29" t="n">
        <v>2.019</v>
      </c>
      <c r="CS515" s="29" t="n">
        <v>2.02</v>
      </c>
      <c r="CT515" s="29" t="n">
        <v>2.035</v>
      </c>
      <c r="CU515" s="29" t="n">
        <v>2.1</v>
      </c>
      <c r="CV515" s="29" t="n">
        <v>2.2</v>
      </c>
      <c r="CW515" s="29" t="n">
        <v>2.275</v>
      </c>
      <c r="CX515" s="29" t="n">
        <v>2.28</v>
      </c>
      <c r="CY515" s="29" t="n">
        <v>2.23</v>
      </c>
      <c r="CZ515" s="29" t="n">
        <v>2.178</v>
      </c>
      <c r="DA515" s="29" t="n">
        <v>2.126</v>
      </c>
      <c r="DB515" s="29" t="n">
        <v>2.127</v>
      </c>
      <c r="DC515" s="29" t="n">
        <v>2.128</v>
      </c>
      <c r="DD515" s="29" t="n">
        <v>2.134</v>
      </c>
      <c r="DE515" s="29" t="n">
        <v>2.135</v>
      </c>
      <c r="DF515" s="29" t="n">
        <v>2.15</v>
      </c>
      <c r="DG515" s="29" t="n">
        <v>2.215</v>
      </c>
      <c r="DH515" s="29" t="n">
        <v>2.315</v>
      </c>
      <c r="DI515" s="29" t="n">
        <v>2.39</v>
      </c>
      <c r="DJ515" s="29" t="n">
        <v>2.405</v>
      </c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12.75" hidden="false" customHeight="false" outlineLevel="0" collapsed="false">
      <c r="A516" s="1" t="n">
        <f aca="false">WEEKDAY(C516,2)</f>
        <v>4</v>
      </c>
      <c r="B516" s="1" t="n">
        <f aca="false">MONTH(C516)</f>
        <v>1</v>
      </c>
      <c r="C516" s="23" t="n">
        <v>34718</v>
      </c>
      <c r="D516" s="0" t="n">
        <f aca="false">MONTH(R516)</f>
        <v>1</v>
      </c>
      <c r="E516" s="0" t="n">
        <f aca="false">YEAR(R516)</f>
        <v>1995</v>
      </c>
      <c r="F516" s="3" t="n">
        <f aca="false">L516-K516</f>
        <v>0.244885714285714</v>
      </c>
      <c r="G516" s="3" t="n">
        <f aca="false">N516-M516</f>
        <v>0.1075</v>
      </c>
      <c r="H516" s="3" t="n">
        <f aca="false">O516-N516</f>
        <v>0.11</v>
      </c>
      <c r="I516" s="3" t="n">
        <f aca="false">O516-M516</f>
        <v>0.2175</v>
      </c>
      <c r="J516" s="4" t="n">
        <f aca="false">VLOOKUP(C516,'Nymex hist.'!A:B,2,0)</f>
        <v>1.359</v>
      </c>
      <c r="K516" s="4" t="n">
        <f aca="false">AVERAGE(AS516:AY516)</f>
        <v>1.54971428571429</v>
      </c>
      <c r="L516" s="4" t="n">
        <f aca="false">AVERAGE(AZ516:BD516)</f>
        <v>1.7946</v>
      </c>
      <c r="M516" s="4" t="n">
        <f aca="false">SUMIF($S$3:$FQ$3,$E516+1,$S516:$FQ516)/COUNTIF($S$3:$FQ$3,$E516+1)</f>
        <v>1.76866666666667</v>
      </c>
      <c r="N516" s="4" t="n">
        <f aca="false">SUMIF($S$3:$FQ$3,$E516+2,$S516:$FQ516)/COUNTIF($S$3:$FQ$3,$E516+2)</f>
        <v>1.87616666666667</v>
      </c>
      <c r="O516" s="4" t="n">
        <f aca="false">SUMIF($S$3:$FQ$3,$E516+3,$S516:$FQ516)/COUNTIF($S$3:$FQ$3,$E516+3)</f>
        <v>1.98616666666667</v>
      </c>
      <c r="P516" s="4" t="n">
        <f aca="false">SUMIF($S$3:$FQ$3,$E516+4,$S516:$FQ516)/COUNTIF($S$3:$FQ$3,$E516+4)</f>
        <v>2.09866666666667</v>
      </c>
      <c r="Q516" s="4" t="n">
        <f aca="false">SUMIF($S$3:$FQ$3,$E516+5,$S516:$FQ516)/COUNTIF($S$3:$FQ$3,$E516+5)</f>
        <v>2.21366666666667</v>
      </c>
      <c r="R516" s="21" t="n">
        <v>34718</v>
      </c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7"/>
      <c r="AK516" s="32"/>
      <c r="AL516" s="32"/>
      <c r="AM516" s="32"/>
      <c r="AN516" s="32"/>
      <c r="AO516" s="32"/>
      <c r="AP516" s="32"/>
      <c r="AQ516" s="32" t="n">
        <v>1.359</v>
      </c>
      <c r="AR516" s="32" t="n">
        <v>1.41</v>
      </c>
      <c r="AS516" s="32" t="n">
        <v>1.46</v>
      </c>
      <c r="AT516" s="32" t="n">
        <v>1.493</v>
      </c>
      <c r="AU516" s="32" t="n">
        <v>1.523</v>
      </c>
      <c r="AV516" s="32" t="n">
        <v>1.558</v>
      </c>
      <c r="AW516" s="32" t="n">
        <v>1.573</v>
      </c>
      <c r="AX516" s="32" t="n">
        <v>1.588</v>
      </c>
      <c r="AY516" s="32" t="n">
        <v>1.653</v>
      </c>
      <c r="AZ516" s="32" t="n">
        <v>1.753</v>
      </c>
      <c r="BA516" s="32" t="n">
        <v>1.828</v>
      </c>
      <c r="BB516" s="32" t="n">
        <v>1.848</v>
      </c>
      <c r="BC516" s="32" t="n">
        <v>1.798</v>
      </c>
      <c r="BD516" s="32" t="n">
        <v>1.746</v>
      </c>
      <c r="BE516" s="32" t="n">
        <v>1.694</v>
      </c>
      <c r="BF516" s="32" t="n">
        <v>1.695</v>
      </c>
      <c r="BG516" s="32" t="n">
        <v>1.696</v>
      </c>
      <c r="BH516" s="32" t="n">
        <v>1.702</v>
      </c>
      <c r="BI516" s="32" t="n">
        <v>1.703</v>
      </c>
      <c r="BJ516" s="32" t="n">
        <v>1.718</v>
      </c>
      <c r="BK516" s="32" t="n">
        <v>1.783</v>
      </c>
      <c r="BL516" s="32" t="n">
        <v>1.883</v>
      </c>
      <c r="BM516" s="32" t="n">
        <v>1.958</v>
      </c>
      <c r="BN516" s="32" t="n">
        <v>1.9555</v>
      </c>
      <c r="BO516" s="32" t="n">
        <v>1.9055</v>
      </c>
      <c r="BP516" s="32" t="n">
        <v>1.8535</v>
      </c>
      <c r="BQ516" s="32" t="n">
        <v>1.8015</v>
      </c>
      <c r="BR516" s="32" t="n">
        <v>1.8025</v>
      </c>
      <c r="BS516" s="32" t="n">
        <v>1.8035</v>
      </c>
      <c r="BT516" s="32" t="n">
        <v>1.8095</v>
      </c>
      <c r="BU516" s="32" t="n">
        <v>1.8105</v>
      </c>
      <c r="BV516" s="32" t="n">
        <v>1.8255</v>
      </c>
      <c r="BW516" s="32" t="n">
        <v>1.8905</v>
      </c>
      <c r="BX516" s="32" t="n">
        <v>1.9905</v>
      </c>
      <c r="BY516" s="32" t="n">
        <v>2.0655</v>
      </c>
      <c r="BZ516" s="32" t="n">
        <v>2.0655</v>
      </c>
      <c r="CA516" s="32" t="n">
        <v>2.0155</v>
      </c>
      <c r="CB516" s="32" t="n">
        <v>1.9635</v>
      </c>
      <c r="CC516" s="32" t="n">
        <v>1.9115</v>
      </c>
      <c r="CD516" s="32" t="n">
        <v>1.9125</v>
      </c>
      <c r="CE516" s="32" t="n">
        <v>1.9135</v>
      </c>
      <c r="CF516" s="32" t="n">
        <v>1.9195</v>
      </c>
      <c r="CG516" s="32" t="n">
        <v>1.9205</v>
      </c>
      <c r="CH516" s="32" t="n">
        <v>1.9355</v>
      </c>
      <c r="CI516" s="32" t="n">
        <v>2.0005</v>
      </c>
      <c r="CJ516" s="32" t="n">
        <v>2.1005</v>
      </c>
      <c r="CK516" s="32" t="n">
        <v>2.1755</v>
      </c>
      <c r="CL516" s="32" t="n">
        <v>2.178</v>
      </c>
      <c r="CM516" s="32" t="n">
        <v>2.128</v>
      </c>
      <c r="CN516" s="32" t="n">
        <v>2.076</v>
      </c>
      <c r="CO516" s="32" t="n">
        <v>2.024</v>
      </c>
      <c r="CP516" s="32" t="n">
        <v>2.025</v>
      </c>
      <c r="CQ516" s="32" t="n">
        <v>2.026</v>
      </c>
      <c r="CR516" s="32" t="n">
        <v>2.032</v>
      </c>
      <c r="CS516" s="32" t="n">
        <v>2.033</v>
      </c>
      <c r="CT516" s="32" t="n">
        <v>2.048</v>
      </c>
      <c r="CU516" s="32" t="n">
        <v>2.113</v>
      </c>
      <c r="CV516" s="32" t="n">
        <v>2.213</v>
      </c>
      <c r="CW516" s="32" t="n">
        <v>2.288</v>
      </c>
      <c r="CX516" s="32" t="n">
        <v>2.293</v>
      </c>
      <c r="CY516" s="32" t="n">
        <v>2.243</v>
      </c>
      <c r="CZ516" s="32" t="n">
        <v>2.191</v>
      </c>
      <c r="DA516" s="32" t="n">
        <v>2.139</v>
      </c>
      <c r="DB516" s="32" t="n">
        <v>2.14</v>
      </c>
      <c r="DC516" s="32" t="n">
        <v>2.141</v>
      </c>
      <c r="DD516" s="32" t="n">
        <v>2.147</v>
      </c>
      <c r="DE516" s="32" t="n">
        <v>2.148</v>
      </c>
      <c r="DF516" s="32" t="n">
        <v>2.163</v>
      </c>
      <c r="DG516" s="32" t="n">
        <v>2.228</v>
      </c>
      <c r="DH516" s="32" t="n">
        <v>2.328</v>
      </c>
      <c r="DI516" s="32" t="n">
        <v>2.403</v>
      </c>
      <c r="DJ516" s="32" t="n">
        <v>2.418</v>
      </c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</row>
    <row r="517" customFormat="false" ht="12.75" hidden="true" customHeight="false" outlineLevel="0" collapsed="false">
      <c r="A517" s="0" t="n">
        <f aca="false">WEEKDAY(C517,2)</f>
        <v>5</v>
      </c>
      <c r="B517" s="0" t="n">
        <f aca="false">MONTH(C517)</f>
        <v>1</v>
      </c>
      <c r="C517" s="23" t="n">
        <v>34719</v>
      </c>
      <c r="D517" s="0" t="n">
        <f aca="false">MONTH(R517)</f>
        <v>1</v>
      </c>
      <c r="E517" s="0" t="n">
        <f aca="false">YEAR(R517)</f>
        <v>1995</v>
      </c>
      <c r="F517" s="35" t="n">
        <f aca="false">L517-K517</f>
        <v>0.2364</v>
      </c>
      <c r="G517" s="24" t="n">
        <f aca="false">N517-M517</f>
        <v>0.1075</v>
      </c>
      <c r="H517" s="24" t="n">
        <f aca="false">O517-N517</f>
        <v>0.11</v>
      </c>
      <c r="I517" s="24" t="n">
        <f aca="false">O517-M517</f>
        <v>0.2175</v>
      </c>
      <c r="J517" s="25" t="n">
        <f aca="false">VLOOKUP(C517,'Nymex hist.'!A:B,2,0)</f>
        <v>1.425</v>
      </c>
      <c r="K517" s="34" t="n">
        <f aca="false">AVERAGE(AS517:AY517)</f>
        <v>1.583</v>
      </c>
      <c r="L517" s="34" t="n">
        <f aca="false">AVERAGE(AZ517:BD517)</f>
        <v>1.8194</v>
      </c>
      <c r="M517" s="27" t="n">
        <f aca="false">SUMIF($S$3:$FQ$3,$E517+1,$S517:$FQ517)/COUNTIF($S$3:$FQ$3,$E517+1)</f>
        <v>1.79475</v>
      </c>
      <c r="N517" s="27" t="n">
        <f aca="false">SUMIF($S$3:$FQ$3,$E517+2,$S517:$FQ517)/COUNTIF($S$3:$FQ$3,$E517+2)</f>
        <v>1.90225</v>
      </c>
      <c r="O517" s="27" t="n">
        <f aca="false">SUMIF($S$3:$FQ$3,$E517+3,$S517:$FQ517)/COUNTIF($S$3:$FQ$3,$E517+3)</f>
        <v>2.01225</v>
      </c>
      <c r="P517" s="27" t="n">
        <f aca="false">SUMIF($S$3:$FQ$3,$E517+4,$S517:$FQ517)/COUNTIF($S$3:$FQ$3,$E517+4)</f>
        <v>2.12475</v>
      </c>
      <c r="Q517" s="27" t="n">
        <f aca="false">SUMIF($S$3:$FQ$3,$E517+5,$S517:$FQ517)/COUNTIF($S$3:$FQ$3,$E517+5)</f>
        <v>2.23975</v>
      </c>
      <c r="R517" s="28" t="n">
        <v>34719</v>
      </c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30"/>
      <c r="AK517" s="29"/>
      <c r="AL517" s="29"/>
      <c r="AM517" s="29"/>
      <c r="AN517" s="29"/>
      <c r="AO517" s="29"/>
      <c r="AP517" s="29"/>
      <c r="AQ517" s="29" t="n">
        <v>1.425</v>
      </c>
      <c r="AR517" s="29" t="n">
        <v>1.457</v>
      </c>
      <c r="AS517" s="29" t="n">
        <v>1.499</v>
      </c>
      <c r="AT517" s="29" t="n">
        <v>1.529</v>
      </c>
      <c r="AU517" s="29" t="n">
        <v>1.557</v>
      </c>
      <c r="AV517" s="29" t="n">
        <v>1.589</v>
      </c>
      <c r="AW517" s="29" t="n">
        <v>1.604</v>
      </c>
      <c r="AX517" s="29" t="n">
        <v>1.619</v>
      </c>
      <c r="AY517" s="29" t="n">
        <v>1.684</v>
      </c>
      <c r="AZ517" s="29" t="n">
        <v>1.779</v>
      </c>
      <c r="BA517" s="29" t="n">
        <v>1.854</v>
      </c>
      <c r="BB517" s="29" t="n">
        <v>1.872</v>
      </c>
      <c r="BC517" s="29" t="n">
        <v>1.822</v>
      </c>
      <c r="BD517" s="29" t="n">
        <v>1.77</v>
      </c>
      <c r="BE517" s="29" t="n">
        <v>1.718</v>
      </c>
      <c r="BF517" s="29" t="n">
        <v>1.719</v>
      </c>
      <c r="BG517" s="29" t="n">
        <v>1.72</v>
      </c>
      <c r="BH517" s="29" t="n">
        <v>1.726</v>
      </c>
      <c r="BI517" s="29" t="n">
        <v>1.734</v>
      </c>
      <c r="BJ517" s="29" t="n">
        <v>1.749</v>
      </c>
      <c r="BK517" s="29" t="n">
        <v>1.814</v>
      </c>
      <c r="BL517" s="29" t="n">
        <v>1.909</v>
      </c>
      <c r="BM517" s="29" t="n">
        <v>1.984</v>
      </c>
      <c r="BN517" s="29" t="n">
        <v>1.9795</v>
      </c>
      <c r="BO517" s="29" t="n">
        <v>1.9295</v>
      </c>
      <c r="BP517" s="29" t="n">
        <v>1.8775</v>
      </c>
      <c r="BQ517" s="29" t="n">
        <v>1.8255</v>
      </c>
      <c r="BR517" s="29" t="n">
        <v>1.8265</v>
      </c>
      <c r="BS517" s="29" t="n">
        <v>1.8275</v>
      </c>
      <c r="BT517" s="29" t="n">
        <v>1.8335</v>
      </c>
      <c r="BU517" s="29" t="n">
        <v>1.8415</v>
      </c>
      <c r="BV517" s="29" t="n">
        <v>1.8565</v>
      </c>
      <c r="BW517" s="29" t="n">
        <v>1.9215</v>
      </c>
      <c r="BX517" s="29" t="n">
        <v>2.0165</v>
      </c>
      <c r="BY517" s="29" t="n">
        <v>2.0915</v>
      </c>
      <c r="BZ517" s="29" t="n">
        <v>2.0895</v>
      </c>
      <c r="CA517" s="29" t="n">
        <v>2.0395</v>
      </c>
      <c r="CB517" s="29" t="n">
        <v>1.9875</v>
      </c>
      <c r="CC517" s="29" t="n">
        <v>1.9355</v>
      </c>
      <c r="CD517" s="29" t="n">
        <v>1.9365</v>
      </c>
      <c r="CE517" s="29" t="n">
        <v>1.9375</v>
      </c>
      <c r="CF517" s="29" t="n">
        <v>1.9435</v>
      </c>
      <c r="CG517" s="29" t="n">
        <v>1.9515</v>
      </c>
      <c r="CH517" s="29" t="n">
        <v>1.9665</v>
      </c>
      <c r="CI517" s="29" t="n">
        <v>2.0315</v>
      </c>
      <c r="CJ517" s="29" t="n">
        <v>2.1265</v>
      </c>
      <c r="CK517" s="29" t="n">
        <v>2.2015</v>
      </c>
      <c r="CL517" s="29" t="n">
        <v>2.202</v>
      </c>
      <c r="CM517" s="29" t="n">
        <v>2.152</v>
      </c>
      <c r="CN517" s="29" t="n">
        <v>2.1</v>
      </c>
      <c r="CO517" s="29" t="n">
        <v>2.048</v>
      </c>
      <c r="CP517" s="29" t="n">
        <v>2.049</v>
      </c>
      <c r="CQ517" s="29" t="n">
        <v>2.05</v>
      </c>
      <c r="CR517" s="29" t="n">
        <v>2.056</v>
      </c>
      <c r="CS517" s="29" t="n">
        <v>2.064</v>
      </c>
      <c r="CT517" s="29" t="n">
        <v>2.079</v>
      </c>
      <c r="CU517" s="29" t="n">
        <v>2.144</v>
      </c>
      <c r="CV517" s="29" t="n">
        <v>2.239</v>
      </c>
      <c r="CW517" s="29" t="n">
        <v>2.314</v>
      </c>
      <c r="CX517" s="29" t="n">
        <v>2.317</v>
      </c>
      <c r="CY517" s="29" t="n">
        <v>2.267</v>
      </c>
      <c r="CZ517" s="29" t="n">
        <v>2.215</v>
      </c>
      <c r="DA517" s="29" t="n">
        <v>2.163</v>
      </c>
      <c r="DB517" s="29" t="n">
        <v>2.164</v>
      </c>
      <c r="DC517" s="29" t="n">
        <v>2.165</v>
      </c>
      <c r="DD517" s="29" t="n">
        <v>2.171</v>
      </c>
      <c r="DE517" s="29" t="n">
        <v>2.179</v>
      </c>
      <c r="DF517" s="29" t="n">
        <v>2.194</v>
      </c>
      <c r="DG517" s="29" t="n">
        <v>2.259</v>
      </c>
      <c r="DH517" s="29" t="n">
        <v>2.354</v>
      </c>
      <c r="DI517" s="29" t="n">
        <v>2.429</v>
      </c>
      <c r="DJ517" s="29" t="n">
        <v>2.442</v>
      </c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12.75" hidden="true" customHeight="false" outlineLevel="0" collapsed="false">
      <c r="A518" s="0" t="n">
        <f aca="false">WEEKDAY(C518,2)</f>
        <v>1</v>
      </c>
      <c r="B518" s="0" t="n">
        <f aca="false">MONTH(C518)</f>
        <v>1</v>
      </c>
      <c r="C518" s="23" t="n">
        <v>34722</v>
      </c>
      <c r="D518" s="0" t="n">
        <f aca="false">MONTH(R518)</f>
        <v>1</v>
      </c>
      <c r="E518" s="0" t="n">
        <f aca="false">YEAR(R518)</f>
        <v>1995</v>
      </c>
      <c r="F518" s="35" t="n">
        <f aca="false">L518-K518</f>
        <v>0.248228571428572</v>
      </c>
      <c r="G518" s="24" t="n">
        <f aca="false">N518-M518</f>
        <v>0.1075</v>
      </c>
      <c r="H518" s="24" t="n">
        <f aca="false">O518-N518</f>
        <v>0.11</v>
      </c>
      <c r="I518" s="24" t="n">
        <f aca="false">O518-M518</f>
        <v>0.2175</v>
      </c>
      <c r="J518" s="25" t="n">
        <f aca="false">VLOOKUP(C518,'Nymex hist.'!A:B,2,0)</f>
        <v>1.389</v>
      </c>
      <c r="K518" s="34" t="n">
        <f aca="false">AVERAGE(AS518:AY518)</f>
        <v>1.53957142857143</v>
      </c>
      <c r="L518" s="34" t="n">
        <f aca="false">AVERAGE(AZ518:BD518)</f>
        <v>1.7878</v>
      </c>
      <c r="M518" s="27" t="n">
        <f aca="false">SUMIF($S$3:$FQ$3,$E518+1,$S518:$FQ518)/COUNTIF($S$3:$FQ$3,$E518+1)</f>
        <v>1.76208333333333</v>
      </c>
      <c r="N518" s="27" t="n">
        <f aca="false">SUMIF($S$3:$FQ$3,$E518+2,$S518:$FQ518)/COUNTIF($S$3:$FQ$3,$E518+2)</f>
        <v>1.86958333333333</v>
      </c>
      <c r="O518" s="27" t="n">
        <f aca="false">SUMIF($S$3:$FQ$3,$E518+3,$S518:$FQ518)/COUNTIF($S$3:$FQ$3,$E518+3)</f>
        <v>1.97958333333333</v>
      </c>
      <c r="P518" s="27" t="n">
        <f aca="false">SUMIF($S$3:$FQ$3,$E518+4,$S518:$FQ518)/COUNTIF($S$3:$FQ$3,$E518+4)</f>
        <v>2.09208333333333</v>
      </c>
      <c r="Q518" s="27" t="n">
        <f aca="false">SUMIF($S$3:$FQ$3,$E518+5,$S518:$FQ518)/COUNTIF($S$3:$FQ$3,$E518+5)</f>
        <v>2.20708333333333</v>
      </c>
      <c r="R518" s="28" t="n">
        <v>34722</v>
      </c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30"/>
      <c r="AK518" s="29"/>
      <c r="AL518" s="29"/>
      <c r="AM518" s="29"/>
      <c r="AN518" s="29"/>
      <c r="AO518" s="29"/>
      <c r="AP518" s="29"/>
      <c r="AQ518" s="29" t="n">
        <v>1.389</v>
      </c>
      <c r="AR518" s="29" t="n">
        <v>1.386</v>
      </c>
      <c r="AS518" s="29" t="n">
        <v>1.441</v>
      </c>
      <c r="AT518" s="29" t="n">
        <v>1.481</v>
      </c>
      <c r="AU518" s="29" t="n">
        <v>1.513</v>
      </c>
      <c r="AV518" s="29" t="n">
        <v>1.545</v>
      </c>
      <c r="AW518" s="29" t="n">
        <v>1.564</v>
      </c>
      <c r="AX518" s="29" t="n">
        <v>1.583</v>
      </c>
      <c r="AY518" s="29" t="n">
        <v>1.65</v>
      </c>
      <c r="AZ518" s="29" t="n">
        <v>1.745</v>
      </c>
      <c r="BA518" s="29" t="n">
        <v>1.823</v>
      </c>
      <c r="BB518" s="29" t="n">
        <v>1.841</v>
      </c>
      <c r="BC518" s="29" t="n">
        <v>1.791</v>
      </c>
      <c r="BD518" s="29" t="n">
        <v>1.739</v>
      </c>
      <c r="BE518" s="29" t="n">
        <v>1.687</v>
      </c>
      <c r="BF518" s="29" t="n">
        <v>1.688</v>
      </c>
      <c r="BG518" s="29" t="n">
        <v>1.689</v>
      </c>
      <c r="BH518" s="29" t="n">
        <v>1.695</v>
      </c>
      <c r="BI518" s="29" t="n">
        <v>1.694</v>
      </c>
      <c r="BJ518" s="29" t="n">
        <v>1.713</v>
      </c>
      <c r="BK518" s="29" t="n">
        <v>1.78</v>
      </c>
      <c r="BL518" s="29" t="n">
        <v>1.875</v>
      </c>
      <c r="BM518" s="29" t="n">
        <v>1.953</v>
      </c>
      <c r="BN518" s="29" t="n">
        <v>1.9485</v>
      </c>
      <c r="BO518" s="29" t="n">
        <v>1.8985</v>
      </c>
      <c r="BP518" s="29" t="n">
        <v>1.8465</v>
      </c>
      <c r="BQ518" s="29" t="n">
        <v>1.7945</v>
      </c>
      <c r="BR518" s="29" t="n">
        <v>1.7955</v>
      </c>
      <c r="BS518" s="29" t="n">
        <v>1.7965</v>
      </c>
      <c r="BT518" s="29" t="n">
        <v>1.8025</v>
      </c>
      <c r="BU518" s="29" t="n">
        <v>1.8015</v>
      </c>
      <c r="BV518" s="29" t="n">
        <v>1.8205</v>
      </c>
      <c r="BW518" s="29" t="n">
        <v>1.8875</v>
      </c>
      <c r="BX518" s="29" t="n">
        <v>1.9825</v>
      </c>
      <c r="BY518" s="29" t="n">
        <v>2.0605</v>
      </c>
      <c r="BZ518" s="29" t="n">
        <v>2.0585</v>
      </c>
      <c r="CA518" s="29" t="n">
        <v>2.0085</v>
      </c>
      <c r="CB518" s="29" t="n">
        <v>1.9565</v>
      </c>
      <c r="CC518" s="29" t="n">
        <v>1.9045</v>
      </c>
      <c r="CD518" s="29" t="n">
        <v>1.9055</v>
      </c>
      <c r="CE518" s="29" t="n">
        <v>1.9065</v>
      </c>
      <c r="CF518" s="29" t="n">
        <v>1.9125</v>
      </c>
      <c r="CG518" s="29" t="n">
        <v>1.9115</v>
      </c>
      <c r="CH518" s="29" t="n">
        <v>1.9305</v>
      </c>
      <c r="CI518" s="29" t="n">
        <v>1.9975</v>
      </c>
      <c r="CJ518" s="29" t="n">
        <v>2.0925</v>
      </c>
      <c r="CK518" s="29" t="n">
        <v>2.1705</v>
      </c>
      <c r="CL518" s="29" t="n">
        <v>2.171</v>
      </c>
      <c r="CM518" s="29" t="n">
        <v>2.121</v>
      </c>
      <c r="CN518" s="29" t="n">
        <v>2.069</v>
      </c>
      <c r="CO518" s="29" t="n">
        <v>2.017</v>
      </c>
      <c r="CP518" s="29" t="n">
        <v>2.018</v>
      </c>
      <c r="CQ518" s="29" t="n">
        <v>2.019</v>
      </c>
      <c r="CR518" s="29" t="n">
        <v>2.025</v>
      </c>
      <c r="CS518" s="29" t="n">
        <v>2.024</v>
      </c>
      <c r="CT518" s="29" t="n">
        <v>2.043</v>
      </c>
      <c r="CU518" s="29" t="n">
        <v>2.11</v>
      </c>
      <c r="CV518" s="29" t="n">
        <v>2.205</v>
      </c>
      <c r="CW518" s="29" t="n">
        <v>2.283</v>
      </c>
      <c r="CX518" s="29" t="n">
        <v>2.286</v>
      </c>
      <c r="CY518" s="29" t="n">
        <v>2.236</v>
      </c>
      <c r="CZ518" s="29" t="n">
        <v>2.184</v>
      </c>
      <c r="DA518" s="29" t="n">
        <v>2.132</v>
      </c>
      <c r="DB518" s="29" t="n">
        <v>2.133</v>
      </c>
      <c r="DC518" s="29" t="n">
        <v>2.134</v>
      </c>
      <c r="DD518" s="29" t="n">
        <v>2.14</v>
      </c>
      <c r="DE518" s="29" t="n">
        <v>2.139</v>
      </c>
      <c r="DF518" s="29" t="n">
        <v>2.158</v>
      </c>
      <c r="DG518" s="29" t="n">
        <v>2.225</v>
      </c>
      <c r="DH518" s="29" t="n">
        <v>2.32</v>
      </c>
      <c r="DI518" s="29" t="n">
        <v>2.398</v>
      </c>
      <c r="DJ518" s="29" t="n">
        <v>2.411</v>
      </c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12.75" hidden="true" customHeight="false" outlineLevel="0" collapsed="false">
      <c r="A519" s="0" t="n">
        <f aca="false">WEEKDAY(C519,2)</f>
        <v>2</v>
      </c>
      <c r="B519" s="0" t="n">
        <f aca="false">MONTH(C519)</f>
        <v>1</v>
      </c>
      <c r="C519" s="23" t="n">
        <v>34723</v>
      </c>
      <c r="D519" s="0" t="n">
        <f aca="false">MONTH(R519)</f>
        <v>1</v>
      </c>
      <c r="E519" s="0" t="n">
        <f aca="false">YEAR(R519)</f>
        <v>1995</v>
      </c>
      <c r="F519" s="35" t="n">
        <f aca="false">L519-K519</f>
        <v>0.249371428571429</v>
      </c>
      <c r="G519" s="24" t="n">
        <f aca="false">N519-M519</f>
        <v>0.1075</v>
      </c>
      <c r="H519" s="24" t="n">
        <f aca="false">O519-N519</f>
        <v>0.11</v>
      </c>
      <c r="I519" s="24" t="n">
        <f aca="false">O519-M519</f>
        <v>0.2175</v>
      </c>
      <c r="J519" s="25" t="n">
        <f aca="false">VLOOKUP(C519,'Nymex hist.'!A:B,2,0)</f>
        <v>1.416</v>
      </c>
      <c r="K519" s="34" t="n">
        <f aca="false">AVERAGE(AS519:AY519)</f>
        <v>1.54042857142857</v>
      </c>
      <c r="L519" s="34" t="n">
        <f aca="false">AVERAGE(AZ519:BD519)</f>
        <v>1.7898</v>
      </c>
      <c r="M519" s="27" t="n">
        <f aca="false">SUMIF($S$3:$FQ$3,$E519+1,$S519:$FQ519)/COUNTIF($S$3:$FQ$3,$E519+1)</f>
        <v>1.76441666666667</v>
      </c>
      <c r="N519" s="27" t="n">
        <f aca="false">SUMIF($S$3:$FQ$3,$E519+2,$S519:$FQ519)/COUNTIF($S$3:$FQ$3,$E519+2)</f>
        <v>1.87191666666667</v>
      </c>
      <c r="O519" s="27" t="n">
        <f aca="false">SUMIF($S$3:$FQ$3,$E519+3,$S519:$FQ519)/COUNTIF($S$3:$FQ$3,$E519+3)</f>
        <v>1.98191666666667</v>
      </c>
      <c r="P519" s="27" t="n">
        <f aca="false">SUMIF($S$3:$FQ$3,$E519+4,$S519:$FQ519)/COUNTIF($S$3:$FQ$3,$E519+4)</f>
        <v>2.09441666666667</v>
      </c>
      <c r="Q519" s="27" t="n">
        <f aca="false">SUMIF($S$3:$FQ$3,$E519+5,$S519:$FQ519)/COUNTIF($S$3:$FQ$3,$E519+5)</f>
        <v>2.20941666666667</v>
      </c>
      <c r="R519" s="28" t="n">
        <v>34723</v>
      </c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30"/>
      <c r="AK519" s="29"/>
      <c r="AL519" s="29"/>
      <c r="AM519" s="29"/>
      <c r="AN519" s="29"/>
      <c r="AO519" s="29"/>
      <c r="AP519" s="29"/>
      <c r="AQ519" s="29" t="n">
        <v>1.416</v>
      </c>
      <c r="AR519" s="29" t="n">
        <v>1.385</v>
      </c>
      <c r="AS519" s="29" t="n">
        <v>1.433</v>
      </c>
      <c r="AT519" s="29" t="n">
        <v>1.478</v>
      </c>
      <c r="AU519" s="29" t="n">
        <v>1.513</v>
      </c>
      <c r="AV519" s="29" t="n">
        <v>1.548</v>
      </c>
      <c r="AW519" s="29" t="n">
        <v>1.568</v>
      </c>
      <c r="AX519" s="29" t="n">
        <v>1.588</v>
      </c>
      <c r="AY519" s="29" t="n">
        <v>1.655</v>
      </c>
      <c r="AZ519" s="29" t="n">
        <v>1.75</v>
      </c>
      <c r="BA519" s="29" t="n">
        <v>1.825</v>
      </c>
      <c r="BB519" s="29" t="n">
        <v>1.842</v>
      </c>
      <c r="BC519" s="29" t="n">
        <v>1.792</v>
      </c>
      <c r="BD519" s="29" t="n">
        <v>1.74</v>
      </c>
      <c r="BE519" s="29" t="n">
        <v>1.688</v>
      </c>
      <c r="BF519" s="29" t="n">
        <v>1.689</v>
      </c>
      <c r="BG519" s="29" t="n">
        <v>1.69</v>
      </c>
      <c r="BH519" s="29" t="n">
        <v>1.696</v>
      </c>
      <c r="BI519" s="29" t="n">
        <v>1.698</v>
      </c>
      <c r="BJ519" s="29" t="n">
        <v>1.718</v>
      </c>
      <c r="BK519" s="29" t="n">
        <v>1.785</v>
      </c>
      <c r="BL519" s="29" t="n">
        <v>1.88</v>
      </c>
      <c r="BM519" s="29" t="n">
        <v>1.955</v>
      </c>
      <c r="BN519" s="29" t="n">
        <v>1.9495</v>
      </c>
      <c r="BO519" s="29" t="n">
        <v>1.8995</v>
      </c>
      <c r="BP519" s="29" t="n">
        <v>1.8475</v>
      </c>
      <c r="BQ519" s="29" t="n">
        <v>1.7955</v>
      </c>
      <c r="BR519" s="29" t="n">
        <v>1.7965</v>
      </c>
      <c r="BS519" s="29" t="n">
        <v>1.7975</v>
      </c>
      <c r="BT519" s="29" t="n">
        <v>1.8035</v>
      </c>
      <c r="BU519" s="29" t="n">
        <v>1.8055</v>
      </c>
      <c r="BV519" s="29" t="n">
        <v>1.8255</v>
      </c>
      <c r="BW519" s="29" t="n">
        <v>1.8925</v>
      </c>
      <c r="BX519" s="29" t="n">
        <v>1.9875</v>
      </c>
      <c r="BY519" s="29" t="n">
        <v>2.0625</v>
      </c>
      <c r="BZ519" s="29" t="n">
        <v>2.0595</v>
      </c>
      <c r="CA519" s="29" t="n">
        <v>2.0095</v>
      </c>
      <c r="CB519" s="29" t="n">
        <v>1.9575</v>
      </c>
      <c r="CC519" s="29" t="n">
        <v>1.9055</v>
      </c>
      <c r="CD519" s="29" t="n">
        <v>1.9065</v>
      </c>
      <c r="CE519" s="29" t="n">
        <v>1.9075</v>
      </c>
      <c r="CF519" s="29" t="n">
        <v>1.9135</v>
      </c>
      <c r="CG519" s="29" t="n">
        <v>1.9155</v>
      </c>
      <c r="CH519" s="29" t="n">
        <v>1.9355</v>
      </c>
      <c r="CI519" s="29" t="n">
        <v>2.0025</v>
      </c>
      <c r="CJ519" s="29" t="n">
        <v>2.0975</v>
      </c>
      <c r="CK519" s="29" t="n">
        <v>2.1725</v>
      </c>
      <c r="CL519" s="29" t="n">
        <v>2.172</v>
      </c>
      <c r="CM519" s="29" t="n">
        <v>2.122</v>
      </c>
      <c r="CN519" s="29" t="n">
        <v>2.07</v>
      </c>
      <c r="CO519" s="29" t="n">
        <v>2.018</v>
      </c>
      <c r="CP519" s="29" t="n">
        <v>2.019</v>
      </c>
      <c r="CQ519" s="29" t="n">
        <v>2.02</v>
      </c>
      <c r="CR519" s="29" t="n">
        <v>2.026</v>
      </c>
      <c r="CS519" s="29" t="n">
        <v>2.028</v>
      </c>
      <c r="CT519" s="29" t="n">
        <v>2.048</v>
      </c>
      <c r="CU519" s="29" t="n">
        <v>2.115</v>
      </c>
      <c r="CV519" s="29" t="n">
        <v>2.21</v>
      </c>
      <c r="CW519" s="29" t="n">
        <v>2.285</v>
      </c>
      <c r="CX519" s="29" t="n">
        <v>2.287</v>
      </c>
      <c r="CY519" s="29" t="n">
        <v>2.237</v>
      </c>
      <c r="CZ519" s="29" t="n">
        <v>2.185</v>
      </c>
      <c r="DA519" s="29" t="n">
        <v>2.133</v>
      </c>
      <c r="DB519" s="29" t="n">
        <v>2.134</v>
      </c>
      <c r="DC519" s="29" t="n">
        <v>2.135</v>
      </c>
      <c r="DD519" s="29" t="n">
        <v>2.141</v>
      </c>
      <c r="DE519" s="29" t="n">
        <v>2.143</v>
      </c>
      <c r="DF519" s="29" t="n">
        <v>2.163</v>
      </c>
      <c r="DG519" s="29" t="n">
        <v>2.23</v>
      </c>
      <c r="DH519" s="29" t="n">
        <v>2.325</v>
      </c>
      <c r="DI519" s="29" t="n">
        <v>2.4</v>
      </c>
      <c r="DJ519" s="29" t="n">
        <v>2.412</v>
      </c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</row>
    <row r="520" customFormat="false" ht="12.75" hidden="true" customHeight="false" outlineLevel="0" collapsed="false">
      <c r="A520" s="0" t="n">
        <f aca="false">WEEKDAY(C520,2)</f>
        <v>3</v>
      </c>
      <c r="B520" s="0" t="n">
        <f aca="false">MONTH(C520)</f>
        <v>1</v>
      </c>
      <c r="C520" s="23" t="n">
        <v>34724</v>
      </c>
      <c r="D520" s="0" t="n">
        <f aca="false">MONTH(R520)</f>
        <v>1</v>
      </c>
      <c r="E520" s="0" t="n">
        <f aca="false">YEAR(R520)</f>
        <v>1995</v>
      </c>
      <c r="F520" s="35" t="n">
        <f aca="false">L520-K520</f>
        <v>0.259057142857143</v>
      </c>
      <c r="G520" s="24" t="n">
        <f aca="false">N520-M520</f>
        <v>0.1075</v>
      </c>
      <c r="H520" s="24" t="n">
        <f aca="false">O520-N520</f>
        <v>0.11</v>
      </c>
      <c r="I520" s="24" t="n">
        <f aca="false">O520-M520</f>
        <v>0.2175</v>
      </c>
      <c r="J520" s="25" t="n">
        <f aca="false">VLOOKUP(C520,'Nymex hist.'!A:B,2,0)</f>
        <v>1.361</v>
      </c>
      <c r="K520" s="34" t="n">
        <f aca="false">AVERAGE(AS520:AY520)</f>
        <v>1.52714285714286</v>
      </c>
      <c r="L520" s="34" t="n">
        <f aca="false">AVERAGE(AZ520:BD520)</f>
        <v>1.7862</v>
      </c>
      <c r="M520" s="27" t="n">
        <f aca="false">SUMIF($S$3:$FQ$3,$E520+1,$S520:$FQ520)/COUNTIF($S$3:$FQ$3,$E520+1)</f>
        <v>1.76241666666667</v>
      </c>
      <c r="N520" s="27" t="n">
        <f aca="false">SUMIF($S$3:$FQ$3,$E520+2,$S520:$FQ520)/COUNTIF($S$3:$FQ$3,$E520+2)</f>
        <v>1.86991666666667</v>
      </c>
      <c r="O520" s="27" t="n">
        <f aca="false">SUMIF($S$3:$FQ$3,$E520+3,$S520:$FQ520)/COUNTIF($S$3:$FQ$3,$E520+3)</f>
        <v>1.97991666666667</v>
      </c>
      <c r="P520" s="27" t="n">
        <f aca="false">SUMIF($S$3:$FQ$3,$E520+4,$S520:$FQ520)/COUNTIF($S$3:$FQ$3,$E520+4)</f>
        <v>2.09220833333333</v>
      </c>
      <c r="Q520" s="27" t="n">
        <f aca="false">SUMIF($S$3:$FQ$3,$E520+5,$S520:$FQ520)/COUNTIF($S$3:$FQ$3,$E520+5)</f>
        <v>2.20720833333333</v>
      </c>
      <c r="R520" s="28" t="n">
        <v>34724</v>
      </c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30"/>
      <c r="AK520" s="29"/>
      <c r="AL520" s="29"/>
      <c r="AM520" s="29"/>
      <c r="AN520" s="29"/>
      <c r="AO520" s="29"/>
      <c r="AP520" s="29"/>
      <c r="AQ520" s="29" t="n">
        <v>1.416</v>
      </c>
      <c r="AR520" s="29" t="n">
        <v>1.361</v>
      </c>
      <c r="AS520" s="29" t="n">
        <v>1.4</v>
      </c>
      <c r="AT520" s="29" t="n">
        <v>1.455</v>
      </c>
      <c r="AU520" s="29" t="n">
        <v>1.5</v>
      </c>
      <c r="AV520" s="29" t="n">
        <v>1.54</v>
      </c>
      <c r="AW520" s="29" t="n">
        <v>1.561</v>
      </c>
      <c r="AX520" s="29" t="n">
        <v>1.582</v>
      </c>
      <c r="AY520" s="29" t="n">
        <v>1.652</v>
      </c>
      <c r="AZ520" s="29" t="n">
        <v>1.747</v>
      </c>
      <c r="BA520" s="29" t="n">
        <v>1.822</v>
      </c>
      <c r="BB520" s="29" t="n">
        <v>1.84</v>
      </c>
      <c r="BC520" s="29" t="n">
        <v>1.787</v>
      </c>
      <c r="BD520" s="29" t="n">
        <v>1.735</v>
      </c>
      <c r="BE520" s="29" t="n">
        <v>1.685</v>
      </c>
      <c r="BF520" s="29" t="n">
        <v>1.688</v>
      </c>
      <c r="BG520" s="29" t="n">
        <v>1.691</v>
      </c>
      <c r="BH520" s="29" t="n">
        <v>1.697</v>
      </c>
      <c r="BI520" s="29" t="n">
        <v>1.703</v>
      </c>
      <c r="BJ520" s="29" t="n">
        <v>1.712</v>
      </c>
      <c r="BK520" s="29" t="n">
        <v>1.782</v>
      </c>
      <c r="BL520" s="29" t="n">
        <v>1.877</v>
      </c>
      <c r="BM520" s="29" t="n">
        <v>1.952</v>
      </c>
      <c r="BN520" s="29" t="n">
        <v>1.9475</v>
      </c>
      <c r="BO520" s="29" t="n">
        <v>1.8945</v>
      </c>
      <c r="BP520" s="29" t="n">
        <v>1.8425</v>
      </c>
      <c r="BQ520" s="29" t="n">
        <v>1.7925</v>
      </c>
      <c r="BR520" s="29" t="n">
        <v>1.7955</v>
      </c>
      <c r="BS520" s="29" t="n">
        <v>1.7985</v>
      </c>
      <c r="BT520" s="29" t="n">
        <v>1.8045</v>
      </c>
      <c r="BU520" s="29" t="n">
        <v>1.8105</v>
      </c>
      <c r="BV520" s="29" t="n">
        <v>1.8195</v>
      </c>
      <c r="BW520" s="29" t="n">
        <v>1.8895</v>
      </c>
      <c r="BX520" s="29" t="n">
        <v>1.9845</v>
      </c>
      <c r="BY520" s="29" t="n">
        <v>2.0595</v>
      </c>
      <c r="BZ520" s="29" t="n">
        <v>2.0575</v>
      </c>
      <c r="CA520" s="29" t="n">
        <v>2.0045</v>
      </c>
      <c r="CB520" s="29" t="n">
        <v>1.9525</v>
      </c>
      <c r="CC520" s="29" t="n">
        <v>1.9025</v>
      </c>
      <c r="CD520" s="29" t="n">
        <v>1.9055</v>
      </c>
      <c r="CE520" s="29" t="n">
        <v>1.9085</v>
      </c>
      <c r="CF520" s="29" t="n">
        <v>1.9145</v>
      </c>
      <c r="CG520" s="29" t="n">
        <v>1.9205</v>
      </c>
      <c r="CH520" s="29" t="n">
        <v>1.9295</v>
      </c>
      <c r="CI520" s="29" t="n">
        <v>1.9995</v>
      </c>
      <c r="CJ520" s="29" t="n">
        <v>2.0945</v>
      </c>
      <c r="CK520" s="29" t="n">
        <v>2.1695</v>
      </c>
      <c r="CL520" s="29" t="n">
        <v>2.1675</v>
      </c>
      <c r="CM520" s="29" t="n">
        <v>2.117</v>
      </c>
      <c r="CN520" s="29" t="n">
        <v>2.065</v>
      </c>
      <c r="CO520" s="29" t="n">
        <v>2.015</v>
      </c>
      <c r="CP520" s="29" t="n">
        <v>2.018</v>
      </c>
      <c r="CQ520" s="29" t="n">
        <v>2.021</v>
      </c>
      <c r="CR520" s="29" t="n">
        <v>2.027</v>
      </c>
      <c r="CS520" s="29" t="n">
        <v>2.033</v>
      </c>
      <c r="CT520" s="29" t="n">
        <v>2.042</v>
      </c>
      <c r="CU520" s="29" t="n">
        <v>2.112</v>
      </c>
      <c r="CV520" s="29" t="n">
        <v>2.207</v>
      </c>
      <c r="CW520" s="29" t="n">
        <v>2.282</v>
      </c>
      <c r="CX520" s="29" t="n">
        <v>2.2825</v>
      </c>
      <c r="CY520" s="29" t="n">
        <v>2.232</v>
      </c>
      <c r="CZ520" s="29" t="n">
        <v>2.18</v>
      </c>
      <c r="DA520" s="29" t="n">
        <v>2.13</v>
      </c>
      <c r="DB520" s="29" t="n">
        <v>2.133</v>
      </c>
      <c r="DC520" s="29" t="n">
        <v>2.136</v>
      </c>
      <c r="DD520" s="29" t="n">
        <v>2.142</v>
      </c>
      <c r="DE520" s="29" t="n">
        <v>2.148</v>
      </c>
      <c r="DF520" s="29" t="n">
        <v>2.157</v>
      </c>
      <c r="DG520" s="29" t="n">
        <v>2.227</v>
      </c>
      <c r="DH520" s="29" t="n">
        <v>2.322</v>
      </c>
      <c r="DI520" s="29" t="n">
        <v>2.397</v>
      </c>
      <c r="DJ520" s="29" t="n">
        <v>2.4075</v>
      </c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12.75" hidden="false" customHeight="false" outlineLevel="0" collapsed="false">
      <c r="A521" s="1" t="n">
        <f aca="false">WEEKDAY(C521,2)</f>
        <v>4</v>
      </c>
      <c r="B521" s="1" t="n">
        <f aca="false">MONTH(C521)</f>
        <v>1</v>
      </c>
      <c r="C521" s="23" t="n">
        <v>34725</v>
      </c>
      <c r="D521" s="0" t="n">
        <f aca="false">MONTH(R521)</f>
        <v>1</v>
      </c>
      <c r="E521" s="0" t="n">
        <f aca="false">YEAR(R521)</f>
        <v>1995</v>
      </c>
      <c r="F521" s="3" t="n">
        <f aca="false">L521-K521</f>
        <v>0.260942857142857</v>
      </c>
      <c r="G521" s="3" t="n">
        <f aca="false">N521-M521</f>
        <v>0.1075</v>
      </c>
      <c r="H521" s="3" t="n">
        <f aca="false">O521-N521</f>
        <v>0.11</v>
      </c>
      <c r="I521" s="3" t="n">
        <f aca="false">O521-M521</f>
        <v>0.2175</v>
      </c>
      <c r="J521" s="4" t="n">
        <f aca="false">VLOOKUP(C521,'Nymex hist.'!A:B,2,0)</f>
        <v>1.382</v>
      </c>
      <c r="K521" s="4" t="n">
        <f aca="false">AVERAGE(AS521:AY521)</f>
        <v>1.54685714285714</v>
      </c>
      <c r="L521" s="4" t="n">
        <f aca="false">AVERAGE(AZ521:BD521)</f>
        <v>1.8078</v>
      </c>
      <c r="M521" s="4" t="n">
        <f aca="false">SUMIF($S$3:$FQ$3,$E521+1,$S521:$FQ521)/COUNTIF($S$3:$FQ$3,$E521+1)</f>
        <v>1.79008333333333</v>
      </c>
      <c r="N521" s="4" t="n">
        <f aca="false">SUMIF($S$3:$FQ$3,$E521+2,$S521:$FQ521)/COUNTIF($S$3:$FQ$3,$E521+2)</f>
        <v>1.89758333333333</v>
      </c>
      <c r="O521" s="4" t="n">
        <f aca="false">SUMIF($S$3:$FQ$3,$E521+3,$S521:$FQ521)/COUNTIF($S$3:$FQ$3,$E521+3)</f>
        <v>2.00758333333333</v>
      </c>
      <c r="P521" s="4" t="n">
        <f aca="false">SUMIF($S$3:$FQ$3,$E521+4,$S521:$FQ521)/COUNTIF($S$3:$FQ$3,$E521+4)</f>
        <v>2.119875</v>
      </c>
      <c r="Q521" s="4" t="n">
        <f aca="false">SUMIF($S$3:$FQ$3,$E521+5,$S521:$FQ521)/COUNTIF($S$3:$FQ$3,$E521+5)</f>
        <v>2.234875</v>
      </c>
      <c r="R521" s="21" t="n">
        <v>34725</v>
      </c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7"/>
      <c r="AK521" s="32"/>
      <c r="AL521" s="32"/>
      <c r="AM521" s="32"/>
      <c r="AN521" s="32"/>
      <c r="AO521" s="32"/>
      <c r="AP521" s="32"/>
      <c r="AQ521" s="32" t="n">
        <v>1.416</v>
      </c>
      <c r="AR521" s="32" t="n">
        <v>1.382</v>
      </c>
      <c r="AS521" s="32" t="n">
        <v>1.42</v>
      </c>
      <c r="AT521" s="32" t="n">
        <v>1.473</v>
      </c>
      <c r="AU521" s="32" t="n">
        <v>1.52</v>
      </c>
      <c r="AV521" s="32" t="n">
        <v>1.56</v>
      </c>
      <c r="AW521" s="32" t="n">
        <v>1.581</v>
      </c>
      <c r="AX521" s="32" t="n">
        <v>1.602</v>
      </c>
      <c r="AY521" s="32" t="n">
        <v>1.672</v>
      </c>
      <c r="AZ521" s="32" t="n">
        <v>1.767</v>
      </c>
      <c r="BA521" s="32" t="n">
        <v>1.842</v>
      </c>
      <c r="BB521" s="32" t="n">
        <v>1.86</v>
      </c>
      <c r="BC521" s="32" t="n">
        <v>1.81</v>
      </c>
      <c r="BD521" s="32" t="n">
        <v>1.76</v>
      </c>
      <c r="BE521" s="32" t="n">
        <v>1.715</v>
      </c>
      <c r="BF521" s="32" t="n">
        <v>1.722</v>
      </c>
      <c r="BG521" s="32" t="n">
        <v>1.729</v>
      </c>
      <c r="BH521" s="32" t="n">
        <v>1.736</v>
      </c>
      <c r="BI521" s="32" t="n">
        <v>1.746</v>
      </c>
      <c r="BJ521" s="32" t="n">
        <v>1.732</v>
      </c>
      <c r="BK521" s="32" t="n">
        <v>1.802</v>
      </c>
      <c r="BL521" s="32" t="n">
        <v>1.897</v>
      </c>
      <c r="BM521" s="32" t="n">
        <v>1.972</v>
      </c>
      <c r="BN521" s="32" t="n">
        <v>1.9675</v>
      </c>
      <c r="BO521" s="32" t="n">
        <v>1.9175</v>
      </c>
      <c r="BP521" s="32" t="n">
        <v>1.8675</v>
      </c>
      <c r="BQ521" s="32" t="n">
        <v>1.8225</v>
      </c>
      <c r="BR521" s="32" t="n">
        <v>1.8295</v>
      </c>
      <c r="BS521" s="32" t="n">
        <v>1.8365</v>
      </c>
      <c r="BT521" s="32" t="n">
        <v>1.8435</v>
      </c>
      <c r="BU521" s="32" t="n">
        <v>1.8535</v>
      </c>
      <c r="BV521" s="32" t="n">
        <v>1.8395</v>
      </c>
      <c r="BW521" s="32" t="n">
        <v>1.9095</v>
      </c>
      <c r="BX521" s="32" t="n">
        <v>2.0045</v>
      </c>
      <c r="BY521" s="32" t="n">
        <v>2.0795</v>
      </c>
      <c r="BZ521" s="32" t="n">
        <v>2.0775</v>
      </c>
      <c r="CA521" s="32" t="n">
        <v>2.0275</v>
      </c>
      <c r="CB521" s="32" t="n">
        <v>1.9775</v>
      </c>
      <c r="CC521" s="32" t="n">
        <v>1.9325</v>
      </c>
      <c r="CD521" s="32" t="n">
        <v>1.9395</v>
      </c>
      <c r="CE521" s="32" t="n">
        <v>1.9465</v>
      </c>
      <c r="CF521" s="32" t="n">
        <v>1.9535</v>
      </c>
      <c r="CG521" s="32" t="n">
        <v>1.9635</v>
      </c>
      <c r="CH521" s="32" t="n">
        <v>1.9495</v>
      </c>
      <c r="CI521" s="32" t="n">
        <v>2.0195</v>
      </c>
      <c r="CJ521" s="32" t="n">
        <v>2.1145</v>
      </c>
      <c r="CK521" s="32" t="n">
        <v>2.1895</v>
      </c>
      <c r="CL521" s="32" t="n">
        <v>2.1875</v>
      </c>
      <c r="CM521" s="32" t="n">
        <v>2.14</v>
      </c>
      <c r="CN521" s="32" t="n">
        <v>2.09</v>
      </c>
      <c r="CO521" s="32" t="n">
        <v>2.045</v>
      </c>
      <c r="CP521" s="32" t="n">
        <v>2.052</v>
      </c>
      <c r="CQ521" s="32" t="n">
        <v>2.059</v>
      </c>
      <c r="CR521" s="32" t="n">
        <v>2.066</v>
      </c>
      <c r="CS521" s="32" t="n">
        <v>2.076</v>
      </c>
      <c r="CT521" s="32" t="n">
        <v>2.062</v>
      </c>
      <c r="CU521" s="32" t="n">
        <v>2.132</v>
      </c>
      <c r="CV521" s="32" t="n">
        <v>2.227</v>
      </c>
      <c r="CW521" s="32" t="n">
        <v>2.302</v>
      </c>
      <c r="CX521" s="32" t="n">
        <v>2.3025</v>
      </c>
      <c r="CY521" s="32" t="n">
        <v>2.255</v>
      </c>
      <c r="CZ521" s="32" t="n">
        <v>2.205</v>
      </c>
      <c r="DA521" s="32" t="n">
        <v>2.16</v>
      </c>
      <c r="DB521" s="32" t="n">
        <v>2.167</v>
      </c>
      <c r="DC521" s="32" t="n">
        <v>2.174</v>
      </c>
      <c r="DD521" s="32" t="n">
        <v>2.181</v>
      </c>
      <c r="DE521" s="32" t="n">
        <v>2.191</v>
      </c>
      <c r="DF521" s="32" t="n">
        <v>2.177</v>
      </c>
      <c r="DG521" s="32" t="n">
        <v>2.247</v>
      </c>
      <c r="DH521" s="32" t="n">
        <v>2.342</v>
      </c>
      <c r="DI521" s="32" t="n">
        <v>2.417</v>
      </c>
      <c r="DJ521" s="32" t="n">
        <v>2.4275</v>
      </c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</row>
    <row r="522" customFormat="false" ht="12.75" hidden="true" customHeight="false" outlineLevel="0" collapsed="false">
      <c r="A522" s="0" t="n">
        <f aca="false">WEEKDAY(C522,2)</f>
        <v>5</v>
      </c>
      <c r="B522" s="0" t="n">
        <f aca="false">MONTH(C522)</f>
        <v>1</v>
      </c>
      <c r="C522" s="23" t="n">
        <v>34726</v>
      </c>
      <c r="D522" s="0" t="n">
        <f aca="false">MONTH(R522)</f>
        <v>1</v>
      </c>
      <c r="E522" s="0" t="n">
        <f aca="false">YEAR(R522)</f>
        <v>1995</v>
      </c>
      <c r="F522" s="35" t="n">
        <f aca="false">L522-K522</f>
        <v>0.257285714285714</v>
      </c>
      <c r="G522" s="24" t="n">
        <f aca="false">N522-M522</f>
        <v>0.1075</v>
      </c>
      <c r="H522" s="24" t="n">
        <f aca="false">O522-N522</f>
        <v>0.11</v>
      </c>
      <c r="I522" s="24" t="n">
        <f aca="false">O522-M522</f>
        <v>0.2175</v>
      </c>
      <c r="J522" s="25" t="n">
        <f aca="false">VLOOKUP(C522,'Nymex hist.'!A:B,2,0)</f>
        <v>1.391</v>
      </c>
      <c r="K522" s="34" t="n">
        <f aca="false">AVERAGE(AS522:AY522)</f>
        <v>1.54471428571429</v>
      </c>
      <c r="L522" s="34" t="n">
        <f aca="false">AVERAGE(AZ522:BD522)</f>
        <v>1.802</v>
      </c>
      <c r="M522" s="27" t="n">
        <f aca="false">SUMIF($S$3:$FQ$3,$E522+1,$S522:$FQ522)/COUNTIF($S$3:$FQ$3,$E522+1)</f>
        <v>1.78416666666667</v>
      </c>
      <c r="N522" s="27" t="n">
        <f aca="false">SUMIF($S$3:$FQ$3,$E522+2,$S522:$FQ522)/COUNTIF($S$3:$FQ$3,$E522+2)</f>
        <v>1.89166666666667</v>
      </c>
      <c r="O522" s="27" t="n">
        <f aca="false">SUMIF($S$3:$FQ$3,$E522+3,$S522:$FQ522)/COUNTIF($S$3:$FQ$3,$E522+3)</f>
        <v>2.00166666666667</v>
      </c>
      <c r="P522" s="27" t="n">
        <f aca="false">SUMIF($S$3:$FQ$3,$E522+4,$S522:$FQ522)/COUNTIF($S$3:$FQ$3,$E522+4)</f>
        <v>2.11395833333333</v>
      </c>
      <c r="Q522" s="27" t="n">
        <f aca="false">SUMIF($S$3:$FQ$3,$E522+5,$S522:$FQ522)/COUNTIF($S$3:$FQ$3,$E522+5)</f>
        <v>2.22895833333333</v>
      </c>
      <c r="R522" s="28" t="n">
        <v>34726</v>
      </c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30"/>
      <c r="AK522" s="29"/>
      <c r="AL522" s="29"/>
      <c r="AM522" s="29"/>
      <c r="AN522" s="29"/>
      <c r="AO522" s="29"/>
      <c r="AP522" s="29"/>
      <c r="AQ522" s="29" t="n">
        <v>1.416</v>
      </c>
      <c r="AR522" s="29" t="n">
        <v>1.391</v>
      </c>
      <c r="AS522" s="29" t="n">
        <v>1.418</v>
      </c>
      <c r="AT522" s="29" t="n">
        <v>1.47</v>
      </c>
      <c r="AU522" s="29" t="n">
        <v>1.518</v>
      </c>
      <c r="AV522" s="29" t="n">
        <v>1.558</v>
      </c>
      <c r="AW522" s="29" t="n">
        <v>1.579</v>
      </c>
      <c r="AX522" s="29" t="n">
        <v>1.6</v>
      </c>
      <c r="AY522" s="29" t="n">
        <v>1.67</v>
      </c>
      <c r="AZ522" s="29" t="n">
        <v>1.762</v>
      </c>
      <c r="BA522" s="29" t="n">
        <v>1.836</v>
      </c>
      <c r="BB522" s="29" t="n">
        <v>1.854</v>
      </c>
      <c r="BC522" s="29" t="n">
        <v>1.804</v>
      </c>
      <c r="BD522" s="29" t="n">
        <v>1.754</v>
      </c>
      <c r="BE522" s="29" t="n">
        <v>1.708</v>
      </c>
      <c r="BF522" s="29" t="n">
        <v>1.715</v>
      </c>
      <c r="BG522" s="29" t="n">
        <v>1.721</v>
      </c>
      <c r="BH522" s="29" t="n">
        <v>1.728</v>
      </c>
      <c r="BI522" s="29" t="n">
        <v>1.738</v>
      </c>
      <c r="BJ522" s="29" t="n">
        <v>1.73</v>
      </c>
      <c r="BK522" s="29" t="n">
        <v>1.8</v>
      </c>
      <c r="BL522" s="29" t="n">
        <v>1.892</v>
      </c>
      <c r="BM522" s="29" t="n">
        <v>1.966</v>
      </c>
      <c r="BN522" s="29" t="n">
        <v>1.9615</v>
      </c>
      <c r="BO522" s="29" t="n">
        <v>1.9115</v>
      </c>
      <c r="BP522" s="29" t="n">
        <v>1.8615</v>
      </c>
      <c r="BQ522" s="29" t="n">
        <v>1.8155</v>
      </c>
      <c r="BR522" s="29" t="n">
        <v>1.8225</v>
      </c>
      <c r="BS522" s="29" t="n">
        <v>1.8285</v>
      </c>
      <c r="BT522" s="29" t="n">
        <v>1.8355</v>
      </c>
      <c r="BU522" s="29" t="n">
        <v>1.8455</v>
      </c>
      <c r="BV522" s="29" t="n">
        <v>1.8375</v>
      </c>
      <c r="BW522" s="29" t="n">
        <v>1.9075</v>
      </c>
      <c r="BX522" s="29" t="n">
        <v>1.9995</v>
      </c>
      <c r="BY522" s="29" t="n">
        <v>2.0735</v>
      </c>
      <c r="BZ522" s="29" t="n">
        <v>2.0715</v>
      </c>
      <c r="CA522" s="29" t="n">
        <v>2.0215</v>
      </c>
      <c r="CB522" s="29" t="n">
        <v>1.9715</v>
      </c>
      <c r="CC522" s="29" t="n">
        <v>1.9255</v>
      </c>
      <c r="CD522" s="29" t="n">
        <v>1.9325</v>
      </c>
      <c r="CE522" s="29" t="n">
        <v>1.9385</v>
      </c>
      <c r="CF522" s="29" t="n">
        <v>1.9455</v>
      </c>
      <c r="CG522" s="29" t="n">
        <v>1.9555</v>
      </c>
      <c r="CH522" s="29" t="n">
        <v>1.9475</v>
      </c>
      <c r="CI522" s="29" t="n">
        <v>2.0175</v>
      </c>
      <c r="CJ522" s="29" t="n">
        <v>2.1095</v>
      </c>
      <c r="CK522" s="29" t="n">
        <v>2.1835</v>
      </c>
      <c r="CL522" s="29" t="n">
        <v>2.1815</v>
      </c>
      <c r="CM522" s="29" t="n">
        <v>2.134</v>
      </c>
      <c r="CN522" s="29" t="n">
        <v>2.084</v>
      </c>
      <c r="CO522" s="29" t="n">
        <v>2.038</v>
      </c>
      <c r="CP522" s="29" t="n">
        <v>2.045</v>
      </c>
      <c r="CQ522" s="29" t="n">
        <v>2.051</v>
      </c>
      <c r="CR522" s="29" t="n">
        <v>2.058</v>
      </c>
      <c r="CS522" s="29" t="n">
        <v>2.068</v>
      </c>
      <c r="CT522" s="29" t="n">
        <v>2.06</v>
      </c>
      <c r="CU522" s="29" t="n">
        <v>2.13</v>
      </c>
      <c r="CV522" s="29" t="n">
        <v>2.222</v>
      </c>
      <c r="CW522" s="29" t="n">
        <v>2.296</v>
      </c>
      <c r="CX522" s="29" t="n">
        <v>2.2965</v>
      </c>
      <c r="CY522" s="29" t="n">
        <v>2.249</v>
      </c>
      <c r="CZ522" s="29" t="n">
        <v>2.199</v>
      </c>
      <c r="DA522" s="29" t="n">
        <v>2.153</v>
      </c>
      <c r="DB522" s="29" t="n">
        <v>2.16</v>
      </c>
      <c r="DC522" s="29" t="n">
        <v>2.166</v>
      </c>
      <c r="DD522" s="29" t="n">
        <v>2.173</v>
      </c>
      <c r="DE522" s="29" t="n">
        <v>2.183</v>
      </c>
      <c r="DF522" s="29" t="n">
        <v>2.175</v>
      </c>
      <c r="DG522" s="29" t="n">
        <v>2.245</v>
      </c>
      <c r="DH522" s="29" t="n">
        <v>2.337</v>
      </c>
      <c r="DI522" s="29" t="n">
        <v>2.411</v>
      </c>
      <c r="DJ522" s="29" t="n">
        <v>2.4215</v>
      </c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12.75" hidden="true" customHeight="false" outlineLevel="0" collapsed="false">
      <c r="A523" s="0" t="n">
        <f aca="false">WEEKDAY(C523,2)</f>
        <v>1</v>
      </c>
      <c r="B523" s="0" t="n">
        <f aca="false">MONTH(C523)</f>
        <v>1</v>
      </c>
      <c r="C523" s="23" t="n">
        <v>34729</v>
      </c>
      <c r="D523" s="0" t="n">
        <f aca="false">MONTH(R523)</f>
        <v>1</v>
      </c>
      <c r="E523" s="0" t="n">
        <f aca="false">YEAR(R523)</f>
        <v>1995</v>
      </c>
      <c r="F523" s="35" t="n">
        <f aca="false">L523-K523</f>
        <v>0.253971428571428</v>
      </c>
      <c r="G523" s="24" t="n">
        <f aca="false">N523-M523</f>
        <v>0.1075</v>
      </c>
      <c r="H523" s="24" t="n">
        <f aca="false">O523-N523</f>
        <v>0.11</v>
      </c>
      <c r="I523" s="24" t="n">
        <f aca="false">O523-M523</f>
        <v>0.2175</v>
      </c>
      <c r="J523" s="25" t="n">
        <f aca="false">VLOOKUP(C523,'Nymex hist.'!A:B,2,0)</f>
        <v>1.378</v>
      </c>
      <c r="K523" s="34" t="n">
        <f aca="false">AVERAGE(AS523:AY523)</f>
        <v>1.53142857142857</v>
      </c>
      <c r="L523" s="34" t="n">
        <f aca="false">AVERAGE(AZ523:BD523)</f>
        <v>1.7854</v>
      </c>
      <c r="M523" s="27" t="n">
        <f aca="false">SUMIF($S$3:$FQ$3,$E523+1,$S523:$FQ523)/COUNTIF($S$3:$FQ$3,$E523+1)</f>
        <v>1.76808333333333</v>
      </c>
      <c r="N523" s="27" t="n">
        <f aca="false">SUMIF($S$3:$FQ$3,$E523+2,$S523:$FQ523)/COUNTIF($S$3:$FQ$3,$E523+2)</f>
        <v>1.87558333333333</v>
      </c>
      <c r="O523" s="27" t="n">
        <f aca="false">SUMIF($S$3:$FQ$3,$E523+3,$S523:$FQ523)/COUNTIF($S$3:$FQ$3,$E523+3)</f>
        <v>1.98558333333333</v>
      </c>
      <c r="P523" s="27" t="n">
        <f aca="false">SUMIF($S$3:$FQ$3,$E523+4,$S523:$FQ523)/COUNTIF($S$3:$FQ$3,$E523+4)</f>
        <v>2.097875</v>
      </c>
      <c r="Q523" s="27" t="n">
        <f aca="false">SUMIF($S$3:$FQ$3,$E523+5,$S523:$FQ523)/COUNTIF($S$3:$FQ$3,$E523+5)</f>
        <v>2.212875</v>
      </c>
      <c r="R523" s="28" t="n">
        <v>34729</v>
      </c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30"/>
      <c r="AK523" s="29"/>
      <c r="AL523" s="29"/>
      <c r="AM523" s="29"/>
      <c r="AN523" s="29"/>
      <c r="AO523" s="29"/>
      <c r="AP523" s="29"/>
      <c r="AQ523" s="29" t="n">
        <v>1.416</v>
      </c>
      <c r="AR523" s="29" t="n">
        <v>1.378</v>
      </c>
      <c r="AS523" s="29" t="n">
        <v>1.401</v>
      </c>
      <c r="AT523" s="29" t="n">
        <v>1.455</v>
      </c>
      <c r="AU523" s="29" t="n">
        <v>1.506</v>
      </c>
      <c r="AV523" s="29" t="n">
        <v>1.546</v>
      </c>
      <c r="AW523" s="29" t="n">
        <v>1.567</v>
      </c>
      <c r="AX523" s="29" t="n">
        <v>1.588</v>
      </c>
      <c r="AY523" s="29" t="n">
        <v>1.657</v>
      </c>
      <c r="AZ523" s="29" t="n">
        <v>1.747</v>
      </c>
      <c r="BA523" s="29" t="n">
        <v>1.819</v>
      </c>
      <c r="BB523" s="29" t="n">
        <v>1.837</v>
      </c>
      <c r="BC523" s="29" t="n">
        <v>1.787</v>
      </c>
      <c r="BD523" s="29" t="n">
        <v>1.737</v>
      </c>
      <c r="BE523" s="29" t="n">
        <v>1.691</v>
      </c>
      <c r="BF523" s="29" t="n">
        <v>1.698</v>
      </c>
      <c r="BG523" s="29" t="n">
        <v>1.704</v>
      </c>
      <c r="BH523" s="29" t="n">
        <v>1.711</v>
      </c>
      <c r="BI523" s="29" t="n">
        <v>1.721</v>
      </c>
      <c r="BJ523" s="29" t="n">
        <v>1.718</v>
      </c>
      <c r="BK523" s="29" t="n">
        <v>1.787</v>
      </c>
      <c r="BL523" s="29" t="n">
        <v>1.877</v>
      </c>
      <c r="BM523" s="29" t="n">
        <v>1.949</v>
      </c>
      <c r="BN523" s="29" t="n">
        <v>1.9445</v>
      </c>
      <c r="BO523" s="29" t="n">
        <v>1.8945</v>
      </c>
      <c r="BP523" s="29" t="n">
        <v>1.8445</v>
      </c>
      <c r="BQ523" s="29" t="n">
        <v>1.7985</v>
      </c>
      <c r="BR523" s="29" t="n">
        <v>1.8055</v>
      </c>
      <c r="BS523" s="29" t="n">
        <v>1.8115</v>
      </c>
      <c r="BT523" s="29" t="n">
        <v>1.8185</v>
      </c>
      <c r="BU523" s="29" t="n">
        <v>1.8285</v>
      </c>
      <c r="BV523" s="29" t="n">
        <v>1.8255</v>
      </c>
      <c r="BW523" s="29" t="n">
        <v>1.8945</v>
      </c>
      <c r="BX523" s="29" t="n">
        <v>1.9845</v>
      </c>
      <c r="BY523" s="29" t="n">
        <v>2.0565</v>
      </c>
      <c r="BZ523" s="29" t="n">
        <v>2.0545</v>
      </c>
      <c r="CA523" s="29" t="n">
        <v>2.0045</v>
      </c>
      <c r="CB523" s="29" t="n">
        <v>1.9545</v>
      </c>
      <c r="CC523" s="29" t="n">
        <v>1.9085</v>
      </c>
      <c r="CD523" s="29" t="n">
        <v>1.9155</v>
      </c>
      <c r="CE523" s="29" t="n">
        <v>1.9215</v>
      </c>
      <c r="CF523" s="29" t="n">
        <v>1.9285</v>
      </c>
      <c r="CG523" s="29" t="n">
        <v>1.9385</v>
      </c>
      <c r="CH523" s="29" t="n">
        <v>1.9355</v>
      </c>
      <c r="CI523" s="29" t="n">
        <v>2.0045</v>
      </c>
      <c r="CJ523" s="29" t="n">
        <v>2.0945</v>
      </c>
      <c r="CK523" s="29" t="n">
        <v>2.1665</v>
      </c>
      <c r="CL523" s="29" t="n">
        <v>2.1645</v>
      </c>
      <c r="CM523" s="29" t="n">
        <v>2.117</v>
      </c>
      <c r="CN523" s="29" t="n">
        <v>2.067</v>
      </c>
      <c r="CO523" s="29" t="n">
        <v>2.021</v>
      </c>
      <c r="CP523" s="29" t="n">
        <v>2.028</v>
      </c>
      <c r="CQ523" s="29" t="n">
        <v>2.034</v>
      </c>
      <c r="CR523" s="29" t="n">
        <v>2.041</v>
      </c>
      <c r="CS523" s="29" t="n">
        <v>2.051</v>
      </c>
      <c r="CT523" s="29" t="n">
        <v>2.048</v>
      </c>
      <c r="CU523" s="29" t="n">
        <v>2.117</v>
      </c>
      <c r="CV523" s="29" t="n">
        <v>2.207</v>
      </c>
      <c r="CW523" s="29" t="n">
        <v>2.279</v>
      </c>
      <c r="CX523" s="29" t="n">
        <v>2.2795</v>
      </c>
      <c r="CY523" s="29" t="n">
        <v>2.232</v>
      </c>
      <c r="CZ523" s="29" t="n">
        <v>2.182</v>
      </c>
      <c r="DA523" s="29" t="n">
        <v>2.136</v>
      </c>
      <c r="DB523" s="29" t="n">
        <v>2.143</v>
      </c>
      <c r="DC523" s="29" t="n">
        <v>2.149</v>
      </c>
      <c r="DD523" s="29" t="n">
        <v>2.156</v>
      </c>
      <c r="DE523" s="29" t="n">
        <v>2.166</v>
      </c>
      <c r="DF523" s="29" t="n">
        <v>2.163</v>
      </c>
      <c r="DG523" s="29" t="n">
        <v>2.232</v>
      </c>
      <c r="DH523" s="29" t="n">
        <v>2.322</v>
      </c>
      <c r="DI523" s="29" t="n">
        <v>2.394</v>
      </c>
      <c r="DJ523" s="29" t="n">
        <v>2.402</v>
      </c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12.75" hidden="true" customHeight="false" outlineLevel="0" collapsed="false">
      <c r="A524" s="0" t="n">
        <f aca="false">WEEKDAY(C524,2)</f>
        <v>2</v>
      </c>
      <c r="B524" s="0" t="n">
        <f aca="false">MONTH(C524)</f>
        <v>1</v>
      </c>
      <c r="C524" s="23" t="n">
        <v>34730</v>
      </c>
      <c r="D524" s="0" t="n">
        <f aca="false">MONTH(R524)</f>
        <v>1</v>
      </c>
      <c r="E524" s="0" t="n">
        <f aca="false">YEAR(R524)</f>
        <v>1995</v>
      </c>
      <c r="F524" s="35" t="n">
        <f aca="false">L524-K524</f>
        <v>0.261742857142857</v>
      </c>
      <c r="G524" s="24" t="n">
        <f aca="false">N524-M524</f>
        <v>0.1075</v>
      </c>
      <c r="H524" s="24" t="n">
        <f aca="false">O524-N524</f>
        <v>0.11</v>
      </c>
      <c r="I524" s="24" t="n">
        <f aca="false">O524-M524</f>
        <v>0.2175</v>
      </c>
      <c r="J524" s="25" t="n">
        <f aca="false">VLOOKUP(C524,'Nymex hist.'!A:B,2,0)</f>
        <v>1.354</v>
      </c>
      <c r="K524" s="34" t="n">
        <f aca="false">AVERAGE(AS524:AY524)</f>
        <v>1.50885714285714</v>
      </c>
      <c r="L524" s="34" t="n">
        <f aca="false">AVERAGE(AZ524:BD524)</f>
        <v>1.7706</v>
      </c>
      <c r="M524" s="27" t="n">
        <f aca="false">SUMIF($S$3:$FQ$3,$E524+1,$S524:$FQ524)/COUNTIF($S$3:$FQ$3,$E524+1)</f>
        <v>1.75675</v>
      </c>
      <c r="N524" s="27" t="n">
        <f aca="false">SUMIF($S$3:$FQ$3,$E524+2,$S524:$FQ524)/COUNTIF($S$3:$FQ$3,$E524+2)</f>
        <v>1.86425</v>
      </c>
      <c r="O524" s="27" t="n">
        <f aca="false">SUMIF($S$3:$FQ$3,$E524+3,$S524:$FQ524)/COUNTIF($S$3:$FQ$3,$E524+3)</f>
        <v>1.97425</v>
      </c>
      <c r="P524" s="27" t="n">
        <f aca="false">SUMIF($S$3:$FQ$3,$E524+4,$S524:$FQ524)/COUNTIF($S$3:$FQ$3,$E524+4)</f>
        <v>2.08675</v>
      </c>
      <c r="Q524" s="27" t="n">
        <f aca="false">SUMIF($S$3:$FQ$3,$E524+5,$S524:$FQ524)/COUNTIF($S$3:$FQ$3,$E524+5)</f>
        <v>2.20175</v>
      </c>
      <c r="R524" s="28" t="n">
        <v>34730</v>
      </c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30"/>
      <c r="AK524" s="29"/>
      <c r="AL524" s="29"/>
      <c r="AM524" s="29"/>
      <c r="AN524" s="29"/>
      <c r="AO524" s="29"/>
      <c r="AP524" s="29"/>
      <c r="AQ524" s="29" t="n">
        <v>1.416</v>
      </c>
      <c r="AR524" s="29" t="n">
        <v>1.354</v>
      </c>
      <c r="AS524" s="29" t="n">
        <v>1.374</v>
      </c>
      <c r="AT524" s="29" t="n">
        <v>1.423</v>
      </c>
      <c r="AU524" s="29" t="n">
        <v>1.481</v>
      </c>
      <c r="AV524" s="29" t="n">
        <v>1.523</v>
      </c>
      <c r="AW524" s="29" t="n">
        <v>1.548</v>
      </c>
      <c r="AX524" s="29" t="n">
        <v>1.572</v>
      </c>
      <c r="AY524" s="29" t="n">
        <v>1.641</v>
      </c>
      <c r="AZ524" s="29" t="n">
        <v>1.731</v>
      </c>
      <c r="BA524" s="29" t="n">
        <v>1.803</v>
      </c>
      <c r="BB524" s="29" t="n">
        <v>1.821</v>
      </c>
      <c r="BC524" s="29" t="n">
        <v>1.773</v>
      </c>
      <c r="BD524" s="29" t="n">
        <v>1.725</v>
      </c>
      <c r="BE524" s="29" t="n">
        <v>1.681</v>
      </c>
      <c r="BF524" s="29" t="n">
        <v>1.688</v>
      </c>
      <c r="BG524" s="29" t="n">
        <v>1.694</v>
      </c>
      <c r="BH524" s="29" t="n">
        <v>1.701</v>
      </c>
      <c r="BI524" s="29" t="n">
        <v>1.711</v>
      </c>
      <c r="BJ524" s="29" t="n">
        <v>1.707</v>
      </c>
      <c r="BK524" s="29" t="n">
        <v>1.776</v>
      </c>
      <c r="BL524" s="29" t="n">
        <v>1.866</v>
      </c>
      <c r="BM524" s="29" t="n">
        <v>1.938</v>
      </c>
      <c r="BN524" s="29" t="n">
        <v>1.9285</v>
      </c>
      <c r="BO524" s="29" t="n">
        <v>1.8805</v>
      </c>
      <c r="BP524" s="29" t="n">
        <v>1.8325</v>
      </c>
      <c r="BQ524" s="29" t="n">
        <v>1.7885</v>
      </c>
      <c r="BR524" s="29" t="n">
        <v>1.7955</v>
      </c>
      <c r="BS524" s="29" t="n">
        <v>1.8015</v>
      </c>
      <c r="BT524" s="29" t="n">
        <v>1.8085</v>
      </c>
      <c r="BU524" s="29" t="n">
        <v>1.8185</v>
      </c>
      <c r="BV524" s="29" t="n">
        <v>1.8145</v>
      </c>
      <c r="BW524" s="29" t="n">
        <v>1.8835</v>
      </c>
      <c r="BX524" s="29" t="n">
        <v>1.9735</v>
      </c>
      <c r="BY524" s="29" t="n">
        <v>2.0455</v>
      </c>
      <c r="BZ524" s="29" t="n">
        <v>2.0385</v>
      </c>
      <c r="CA524" s="29" t="n">
        <v>1.9905</v>
      </c>
      <c r="CB524" s="29" t="n">
        <v>1.9425</v>
      </c>
      <c r="CC524" s="29" t="n">
        <v>1.8985</v>
      </c>
      <c r="CD524" s="29" t="n">
        <v>1.9055</v>
      </c>
      <c r="CE524" s="29" t="n">
        <v>1.9115</v>
      </c>
      <c r="CF524" s="29" t="n">
        <v>1.9185</v>
      </c>
      <c r="CG524" s="29" t="n">
        <v>1.9285</v>
      </c>
      <c r="CH524" s="29" t="n">
        <v>1.9245</v>
      </c>
      <c r="CI524" s="29" t="n">
        <v>1.9935</v>
      </c>
      <c r="CJ524" s="29" t="n">
        <v>2.0835</v>
      </c>
      <c r="CK524" s="29" t="n">
        <v>2.1555</v>
      </c>
      <c r="CL524" s="29" t="n">
        <v>2.151</v>
      </c>
      <c r="CM524" s="29" t="n">
        <v>2.103</v>
      </c>
      <c r="CN524" s="29" t="n">
        <v>2.055</v>
      </c>
      <c r="CO524" s="29" t="n">
        <v>2.011</v>
      </c>
      <c r="CP524" s="29" t="n">
        <v>2.018</v>
      </c>
      <c r="CQ524" s="29" t="n">
        <v>2.024</v>
      </c>
      <c r="CR524" s="29" t="n">
        <v>2.031</v>
      </c>
      <c r="CS524" s="29" t="n">
        <v>2.041</v>
      </c>
      <c r="CT524" s="29" t="n">
        <v>2.037</v>
      </c>
      <c r="CU524" s="29" t="n">
        <v>2.106</v>
      </c>
      <c r="CV524" s="29" t="n">
        <v>2.196</v>
      </c>
      <c r="CW524" s="29" t="n">
        <v>2.268</v>
      </c>
      <c r="CX524" s="29" t="n">
        <v>2.266</v>
      </c>
      <c r="CY524" s="29" t="n">
        <v>2.218</v>
      </c>
      <c r="CZ524" s="29" t="n">
        <v>2.17</v>
      </c>
      <c r="DA524" s="29" t="n">
        <v>2.126</v>
      </c>
      <c r="DB524" s="29" t="n">
        <v>2.133</v>
      </c>
      <c r="DC524" s="29" t="n">
        <v>2.139</v>
      </c>
      <c r="DD524" s="29" t="n">
        <v>2.146</v>
      </c>
      <c r="DE524" s="29" t="n">
        <v>2.156</v>
      </c>
      <c r="DF524" s="29" t="n">
        <v>2.152</v>
      </c>
      <c r="DG524" s="29" t="n">
        <v>2.221</v>
      </c>
      <c r="DH524" s="29" t="n">
        <v>2.311</v>
      </c>
      <c r="DI524" s="29" t="n">
        <v>2.383</v>
      </c>
      <c r="DJ524" s="29" t="n">
        <v>2.3885</v>
      </c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12.75" hidden="true" customHeight="false" outlineLevel="0" collapsed="false">
      <c r="A525" s="0" t="n">
        <f aca="false">WEEKDAY(C525,2)</f>
        <v>3</v>
      </c>
      <c r="B525" s="0" t="n">
        <f aca="false">MONTH(C525)</f>
        <v>2</v>
      </c>
      <c r="C525" s="23" t="n">
        <v>34731</v>
      </c>
      <c r="D525" s="0" t="n">
        <f aca="false">MONTH(R525)</f>
        <v>2</v>
      </c>
      <c r="E525" s="0" t="n">
        <f aca="false">YEAR(R525)</f>
        <v>1995</v>
      </c>
      <c r="F525" s="35" t="n">
        <f aca="false">L525-K525</f>
        <v>0.254514285714285</v>
      </c>
      <c r="G525" s="24" t="n">
        <f aca="false">N525-M525</f>
        <v>0.1075</v>
      </c>
      <c r="H525" s="24" t="n">
        <f aca="false">O525-N525</f>
        <v>0.11</v>
      </c>
      <c r="I525" s="24" t="n">
        <f aca="false">O525-M525</f>
        <v>0.2175</v>
      </c>
      <c r="J525" s="25" t="n">
        <f aca="false">VLOOKUP(C525,'Nymex hist.'!A:B,2,0)</f>
        <v>1.39</v>
      </c>
      <c r="K525" s="34" t="n">
        <f aca="false">AVERAGE(AS525:AY525)</f>
        <v>1.52628571428571</v>
      </c>
      <c r="L525" s="34" t="n">
        <f aca="false">AVERAGE(AZ525:BD525)</f>
        <v>1.7808</v>
      </c>
      <c r="M525" s="27" t="n">
        <f aca="false">SUMIF($S$3:$FQ$3,$E525+1,$S525:$FQ525)/COUNTIF($S$3:$FQ$3,$E525+1)</f>
        <v>1.765</v>
      </c>
      <c r="N525" s="27" t="n">
        <f aca="false">SUMIF($S$3:$FQ$3,$E525+2,$S525:$FQ525)/COUNTIF($S$3:$FQ$3,$E525+2)</f>
        <v>1.8725</v>
      </c>
      <c r="O525" s="27" t="n">
        <f aca="false">SUMIF($S$3:$FQ$3,$E525+3,$S525:$FQ525)/COUNTIF($S$3:$FQ$3,$E525+3)</f>
        <v>1.9825</v>
      </c>
      <c r="P525" s="27" t="n">
        <f aca="false">SUMIF($S$3:$FQ$3,$E525+4,$S525:$FQ525)/COUNTIF($S$3:$FQ$3,$E525+4)</f>
        <v>2.095</v>
      </c>
      <c r="Q525" s="27" t="n">
        <f aca="false">SUMIF($S$3:$FQ$3,$E525+5,$S525:$FQ525)/COUNTIF($S$3:$FQ$3,$E525+5)</f>
        <v>2.21</v>
      </c>
      <c r="R525" s="28" t="n">
        <v>34731</v>
      </c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30"/>
      <c r="AK525" s="29"/>
      <c r="AL525" s="29"/>
      <c r="AM525" s="29"/>
      <c r="AN525" s="29"/>
      <c r="AO525" s="29"/>
      <c r="AP525" s="29"/>
      <c r="AQ525" s="29"/>
      <c r="AR525" s="29" t="n">
        <v>1.39</v>
      </c>
      <c r="AS525" s="29" t="n">
        <v>1.403</v>
      </c>
      <c r="AT525" s="29" t="n">
        <v>1.445</v>
      </c>
      <c r="AU525" s="29" t="n">
        <v>1.498</v>
      </c>
      <c r="AV525" s="29" t="n">
        <v>1.538</v>
      </c>
      <c r="AW525" s="29" t="n">
        <v>1.562</v>
      </c>
      <c r="AX525" s="29" t="n">
        <v>1.585</v>
      </c>
      <c r="AY525" s="29" t="n">
        <v>1.653</v>
      </c>
      <c r="AZ525" s="29" t="n">
        <v>1.74</v>
      </c>
      <c r="BA525" s="29" t="n">
        <v>1.815</v>
      </c>
      <c r="BB525" s="29" t="n">
        <v>1.833</v>
      </c>
      <c r="BC525" s="29" t="n">
        <v>1.783</v>
      </c>
      <c r="BD525" s="29" t="n">
        <v>1.733</v>
      </c>
      <c r="BE525" s="29" t="n">
        <v>1.687</v>
      </c>
      <c r="BF525" s="29" t="n">
        <v>1.693</v>
      </c>
      <c r="BG525" s="29" t="n">
        <v>1.698</v>
      </c>
      <c r="BH525" s="29" t="n">
        <v>1.705</v>
      </c>
      <c r="BI525" s="29" t="n">
        <v>1.715</v>
      </c>
      <c r="BJ525" s="29" t="n">
        <v>1.72</v>
      </c>
      <c r="BK525" s="29" t="n">
        <v>1.788</v>
      </c>
      <c r="BL525" s="29" t="n">
        <v>1.875</v>
      </c>
      <c r="BM525" s="29" t="n">
        <v>1.95</v>
      </c>
      <c r="BN525" s="29" t="n">
        <v>1.9405</v>
      </c>
      <c r="BO525" s="29" t="n">
        <v>1.8905</v>
      </c>
      <c r="BP525" s="29" t="n">
        <v>1.8405</v>
      </c>
      <c r="BQ525" s="29" t="n">
        <v>1.7945</v>
      </c>
      <c r="BR525" s="29" t="n">
        <v>1.8005</v>
      </c>
      <c r="BS525" s="29" t="n">
        <v>1.8055</v>
      </c>
      <c r="BT525" s="29" t="n">
        <v>1.8125</v>
      </c>
      <c r="BU525" s="29" t="n">
        <v>1.8225</v>
      </c>
      <c r="BV525" s="29" t="n">
        <v>1.8275</v>
      </c>
      <c r="BW525" s="29" t="n">
        <v>1.8955</v>
      </c>
      <c r="BX525" s="29" t="n">
        <v>1.9825</v>
      </c>
      <c r="BY525" s="29" t="n">
        <v>2.0575</v>
      </c>
      <c r="BZ525" s="29" t="n">
        <v>2.0505</v>
      </c>
      <c r="CA525" s="29" t="n">
        <v>2.0005</v>
      </c>
      <c r="CB525" s="29" t="n">
        <v>1.9505</v>
      </c>
      <c r="CC525" s="29" t="n">
        <v>1.9045</v>
      </c>
      <c r="CD525" s="29" t="n">
        <v>1.9105</v>
      </c>
      <c r="CE525" s="29" t="n">
        <v>1.9155</v>
      </c>
      <c r="CF525" s="29" t="n">
        <v>1.9225</v>
      </c>
      <c r="CG525" s="29" t="n">
        <v>1.9325</v>
      </c>
      <c r="CH525" s="29" t="n">
        <v>1.9375</v>
      </c>
      <c r="CI525" s="29" t="n">
        <v>2.0055</v>
      </c>
      <c r="CJ525" s="29" t="n">
        <v>2.0925</v>
      </c>
      <c r="CK525" s="29" t="n">
        <v>2.1675</v>
      </c>
      <c r="CL525" s="29" t="n">
        <v>2.163</v>
      </c>
      <c r="CM525" s="29" t="n">
        <v>2.113</v>
      </c>
      <c r="CN525" s="29" t="n">
        <v>2.063</v>
      </c>
      <c r="CO525" s="29" t="n">
        <v>2.017</v>
      </c>
      <c r="CP525" s="29" t="n">
        <v>2.023</v>
      </c>
      <c r="CQ525" s="29" t="n">
        <v>2.028</v>
      </c>
      <c r="CR525" s="29" t="n">
        <v>2.035</v>
      </c>
      <c r="CS525" s="29" t="n">
        <v>2.045</v>
      </c>
      <c r="CT525" s="29" t="n">
        <v>2.05</v>
      </c>
      <c r="CU525" s="29" t="n">
        <v>2.118</v>
      </c>
      <c r="CV525" s="29" t="n">
        <v>2.205</v>
      </c>
      <c r="CW525" s="29" t="n">
        <v>2.28</v>
      </c>
      <c r="CX525" s="29" t="n">
        <v>2.278</v>
      </c>
      <c r="CY525" s="29" t="n">
        <v>2.228</v>
      </c>
      <c r="CZ525" s="29" t="n">
        <v>2.178</v>
      </c>
      <c r="DA525" s="29" t="n">
        <v>2.132</v>
      </c>
      <c r="DB525" s="29" t="n">
        <v>2.138</v>
      </c>
      <c r="DC525" s="29" t="n">
        <v>2.143</v>
      </c>
      <c r="DD525" s="29" t="n">
        <v>2.15</v>
      </c>
      <c r="DE525" s="29" t="n">
        <v>2.16</v>
      </c>
      <c r="DF525" s="29" t="n">
        <v>2.165</v>
      </c>
      <c r="DG525" s="29" t="n">
        <v>2.233</v>
      </c>
      <c r="DH525" s="29" t="n">
        <v>2.32</v>
      </c>
      <c r="DI525" s="29" t="n">
        <v>2.395</v>
      </c>
      <c r="DJ525" s="29" t="n">
        <v>2.4005</v>
      </c>
      <c r="DK525" s="29" t="n">
        <v>2.3505</v>
      </c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</row>
    <row r="526" customFormat="false" ht="12.75" hidden="false" customHeight="false" outlineLevel="0" collapsed="false">
      <c r="A526" s="1" t="n">
        <f aca="false">WEEKDAY(C526,2)</f>
        <v>4</v>
      </c>
      <c r="B526" s="1" t="n">
        <f aca="false">MONTH(C526)</f>
        <v>2</v>
      </c>
      <c r="C526" s="23" t="n">
        <v>34732</v>
      </c>
      <c r="D526" s="0" t="n">
        <f aca="false">MONTH(R526)</f>
        <v>2</v>
      </c>
      <c r="E526" s="0" t="n">
        <f aca="false">YEAR(R526)</f>
        <v>1995</v>
      </c>
      <c r="F526" s="3" t="n">
        <f aca="false">L526-K526</f>
        <v>0.248657142857143</v>
      </c>
      <c r="G526" s="3" t="n">
        <f aca="false">N526-M526</f>
        <v>0.1075</v>
      </c>
      <c r="H526" s="3" t="n">
        <f aca="false">O526-N526</f>
        <v>0.11</v>
      </c>
      <c r="I526" s="3" t="n">
        <f aca="false">O526-M526</f>
        <v>0.2175</v>
      </c>
      <c r="J526" s="4" t="n">
        <f aca="false">VLOOKUP(C526,'Nymex hist.'!A:B,2,0)</f>
        <v>1.435</v>
      </c>
      <c r="K526" s="4" t="n">
        <f aca="false">AVERAGE(AS526:AY526)</f>
        <v>1.54914285714286</v>
      </c>
      <c r="L526" s="4" t="n">
        <f aca="false">AVERAGE(AZ526:BD526)</f>
        <v>1.7978</v>
      </c>
      <c r="M526" s="4" t="n">
        <f aca="false">SUMIF($S$3:$FQ$3,$E526+1,$S526:$FQ526)/COUNTIF($S$3:$FQ$3,$E526+1)</f>
        <v>1.78208333333333</v>
      </c>
      <c r="N526" s="4" t="n">
        <f aca="false">SUMIF($S$3:$FQ$3,$E526+2,$S526:$FQ526)/COUNTIF($S$3:$FQ$3,$E526+2)</f>
        <v>1.88958333333333</v>
      </c>
      <c r="O526" s="4" t="n">
        <f aca="false">SUMIF($S$3:$FQ$3,$E526+3,$S526:$FQ526)/COUNTIF($S$3:$FQ$3,$E526+3)</f>
        <v>1.99958333333333</v>
      </c>
      <c r="P526" s="4" t="n">
        <f aca="false">SUMIF($S$3:$FQ$3,$E526+4,$S526:$FQ526)/COUNTIF($S$3:$FQ$3,$E526+4)</f>
        <v>2.11208333333333</v>
      </c>
      <c r="Q526" s="4" t="n">
        <f aca="false">SUMIF($S$3:$FQ$3,$E526+5,$S526:$FQ526)/COUNTIF($S$3:$FQ$3,$E526+5)</f>
        <v>2.22708333333333</v>
      </c>
      <c r="R526" s="21" t="n">
        <v>34732</v>
      </c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7"/>
      <c r="AK526" s="32"/>
      <c r="AL526" s="32"/>
      <c r="AM526" s="32"/>
      <c r="AN526" s="32"/>
      <c r="AO526" s="32"/>
      <c r="AP526" s="32"/>
      <c r="AQ526" s="32"/>
      <c r="AR526" s="32" t="n">
        <v>1.435</v>
      </c>
      <c r="AS526" s="32" t="n">
        <v>1.442</v>
      </c>
      <c r="AT526" s="32" t="n">
        <v>1.472</v>
      </c>
      <c r="AU526" s="32" t="n">
        <v>1.52</v>
      </c>
      <c r="AV526" s="32" t="n">
        <v>1.557</v>
      </c>
      <c r="AW526" s="32" t="n">
        <v>1.58</v>
      </c>
      <c r="AX526" s="32" t="n">
        <v>1.603</v>
      </c>
      <c r="AY526" s="32" t="n">
        <v>1.67</v>
      </c>
      <c r="AZ526" s="32" t="n">
        <v>1.757</v>
      </c>
      <c r="BA526" s="32" t="n">
        <v>1.832</v>
      </c>
      <c r="BB526" s="32" t="n">
        <v>1.85</v>
      </c>
      <c r="BC526" s="32" t="n">
        <v>1.8</v>
      </c>
      <c r="BD526" s="32" t="n">
        <v>1.75</v>
      </c>
      <c r="BE526" s="32" t="n">
        <v>1.704</v>
      </c>
      <c r="BF526" s="32" t="n">
        <v>1.71</v>
      </c>
      <c r="BG526" s="32" t="n">
        <v>1.715</v>
      </c>
      <c r="BH526" s="32" t="n">
        <v>1.722</v>
      </c>
      <c r="BI526" s="32" t="n">
        <v>1.732</v>
      </c>
      <c r="BJ526" s="32" t="n">
        <v>1.738</v>
      </c>
      <c r="BK526" s="32" t="n">
        <v>1.805</v>
      </c>
      <c r="BL526" s="32" t="n">
        <v>1.892</v>
      </c>
      <c r="BM526" s="32" t="n">
        <v>1.967</v>
      </c>
      <c r="BN526" s="32" t="n">
        <v>1.9575</v>
      </c>
      <c r="BO526" s="32" t="n">
        <v>1.9075</v>
      </c>
      <c r="BP526" s="32" t="n">
        <v>1.8575</v>
      </c>
      <c r="BQ526" s="32" t="n">
        <v>1.8115</v>
      </c>
      <c r="BR526" s="32" t="n">
        <v>1.8175</v>
      </c>
      <c r="BS526" s="32" t="n">
        <v>1.8225</v>
      </c>
      <c r="BT526" s="32" t="n">
        <v>1.8295</v>
      </c>
      <c r="BU526" s="32" t="n">
        <v>1.8395</v>
      </c>
      <c r="BV526" s="32" t="n">
        <v>1.8455</v>
      </c>
      <c r="BW526" s="32" t="n">
        <v>1.9125</v>
      </c>
      <c r="BX526" s="32" t="n">
        <v>1.9995</v>
      </c>
      <c r="BY526" s="32" t="n">
        <v>2.0745</v>
      </c>
      <c r="BZ526" s="32" t="n">
        <v>2.0675</v>
      </c>
      <c r="CA526" s="32" t="n">
        <v>2.0175</v>
      </c>
      <c r="CB526" s="32" t="n">
        <v>1.9675</v>
      </c>
      <c r="CC526" s="32" t="n">
        <v>1.9215</v>
      </c>
      <c r="CD526" s="32" t="n">
        <v>1.9275</v>
      </c>
      <c r="CE526" s="32" t="n">
        <v>1.9325</v>
      </c>
      <c r="CF526" s="32" t="n">
        <v>1.9395</v>
      </c>
      <c r="CG526" s="32" t="n">
        <v>1.9495</v>
      </c>
      <c r="CH526" s="32" t="n">
        <v>1.9555</v>
      </c>
      <c r="CI526" s="32" t="n">
        <v>2.0225</v>
      </c>
      <c r="CJ526" s="32" t="n">
        <v>2.1095</v>
      </c>
      <c r="CK526" s="32" t="n">
        <v>2.1845</v>
      </c>
      <c r="CL526" s="32" t="n">
        <v>2.18</v>
      </c>
      <c r="CM526" s="32" t="n">
        <v>2.13</v>
      </c>
      <c r="CN526" s="32" t="n">
        <v>2.08</v>
      </c>
      <c r="CO526" s="32" t="n">
        <v>2.034</v>
      </c>
      <c r="CP526" s="32" t="n">
        <v>2.04</v>
      </c>
      <c r="CQ526" s="32" t="n">
        <v>2.045</v>
      </c>
      <c r="CR526" s="32" t="n">
        <v>2.052</v>
      </c>
      <c r="CS526" s="32" t="n">
        <v>2.062</v>
      </c>
      <c r="CT526" s="32" t="n">
        <v>2.068</v>
      </c>
      <c r="CU526" s="32" t="n">
        <v>2.135</v>
      </c>
      <c r="CV526" s="32" t="n">
        <v>2.222</v>
      </c>
      <c r="CW526" s="32" t="n">
        <v>2.297</v>
      </c>
      <c r="CX526" s="32" t="n">
        <v>2.295</v>
      </c>
      <c r="CY526" s="32" t="n">
        <v>2.245</v>
      </c>
      <c r="CZ526" s="32" t="n">
        <v>2.195</v>
      </c>
      <c r="DA526" s="32" t="n">
        <v>2.149</v>
      </c>
      <c r="DB526" s="32" t="n">
        <v>2.155</v>
      </c>
      <c r="DC526" s="32" t="n">
        <v>2.16</v>
      </c>
      <c r="DD526" s="32" t="n">
        <v>2.167</v>
      </c>
      <c r="DE526" s="32" t="n">
        <v>2.177</v>
      </c>
      <c r="DF526" s="32" t="n">
        <v>2.183</v>
      </c>
      <c r="DG526" s="32" t="n">
        <v>2.25</v>
      </c>
      <c r="DH526" s="32" t="n">
        <v>2.337</v>
      </c>
      <c r="DI526" s="32" t="n">
        <v>2.412</v>
      </c>
      <c r="DJ526" s="32" t="n">
        <v>2.4175</v>
      </c>
      <c r="DK526" s="32" t="n">
        <v>2.3675</v>
      </c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  <c r="EB526" s="32"/>
      <c r="EC526" s="32"/>
      <c r="ED526" s="32"/>
      <c r="EE526" s="32"/>
      <c r="EF526" s="32"/>
      <c r="EG526" s="32"/>
      <c r="EH526" s="32"/>
      <c r="EI526" s="32"/>
      <c r="EJ526" s="32"/>
      <c r="EK526" s="32"/>
      <c r="EL526" s="32"/>
      <c r="EM526" s="32"/>
      <c r="EN526" s="32"/>
      <c r="EO526" s="32"/>
      <c r="EP526" s="32"/>
      <c r="EQ526" s="32"/>
      <c r="ER526" s="32"/>
      <c r="ES526" s="32"/>
      <c r="ET526" s="32"/>
      <c r="EU526" s="32"/>
      <c r="EV526" s="32"/>
      <c r="EW526" s="32"/>
      <c r="EX526" s="32"/>
      <c r="EY526" s="32"/>
      <c r="EZ526" s="32"/>
      <c r="FA526" s="32"/>
      <c r="FB526" s="32"/>
      <c r="FC526" s="32"/>
      <c r="FD526" s="32"/>
      <c r="FE526" s="32"/>
      <c r="FF526" s="32"/>
      <c r="FG526" s="32"/>
      <c r="FH526" s="32"/>
      <c r="FI526" s="32"/>
      <c r="FJ526" s="32"/>
      <c r="FK526" s="32"/>
      <c r="FL526" s="32"/>
      <c r="FM526" s="32"/>
      <c r="FN526" s="32"/>
      <c r="FO526" s="32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  <c r="GO526" s="32"/>
      <c r="GP526" s="32"/>
      <c r="GQ526" s="32"/>
    </row>
    <row r="527" customFormat="false" ht="12.75" hidden="true" customHeight="false" outlineLevel="0" collapsed="false">
      <c r="A527" s="0" t="n">
        <f aca="false">WEEKDAY(C527,2)</f>
        <v>5</v>
      </c>
      <c r="B527" s="0" t="n">
        <f aca="false">MONTH(C527)</f>
        <v>2</v>
      </c>
      <c r="C527" s="23" t="n">
        <v>34733</v>
      </c>
      <c r="D527" s="0" t="n">
        <f aca="false">MONTH(R527)</f>
        <v>2</v>
      </c>
      <c r="E527" s="0" t="n">
        <f aca="false">YEAR(R527)</f>
        <v>1995</v>
      </c>
      <c r="F527" s="35" t="n">
        <f aca="false">L527-K527</f>
        <v>0.231657142857143</v>
      </c>
      <c r="G527" s="24" t="n">
        <f aca="false">N527-M527</f>
        <v>0.105</v>
      </c>
      <c r="H527" s="24" t="n">
        <f aca="false">O527-N527</f>
        <v>0.105</v>
      </c>
      <c r="I527" s="24" t="n">
        <f aca="false">O527-M527</f>
        <v>0.21</v>
      </c>
      <c r="J527" s="25" t="n">
        <f aca="false">VLOOKUP(C527,'Nymex hist.'!A:B,2,0)</f>
        <v>1.482</v>
      </c>
      <c r="K527" s="34" t="n">
        <f aca="false">AVERAGE(AS527:AY527)</f>
        <v>1.57014285714286</v>
      </c>
      <c r="L527" s="34" t="n">
        <f aca="false">AVERAGE(AZ527:BD527)</f>
        <v>1.8018</v>
      </c>
      <c r="M527" s="27" t="n">
        <f aca="false">SUMIF($S$3:$FQ$3,$E527+1,$S527:$FQ527)/COUNTIF($S$3:$FQ$3,$E527+1)</f>
        <v>1.7785</v>
      </c>
      <c r="N527" s="27" t="n">
        <f aca="false">SUMIF($S$3:$FQ$3,$E527+2,$S527:$FQ527)/COUNTIF($S$3:$FQ$3,$E527+2)</f>
        <v>1.8835</v>
      </c>
      <c r="O527" s="27" t="n">
        <f aca="false">SUMIF($S$3:$FQ$3,$E527+3,$S527:$FQ527)/COUNTIF($S$3:$FQ$3,$E527+3)</f>
        <v>1.9885</v>
      </c>
      <c r="P527" s="27" t="n">
        <f aca="false">SUMIF($S$3:$FQ$3,$E527+4,$S527:$FQ527)/COUNTIF($S$3:$FQ$3,$E527+4)</f>
        <v>2.09808333333333</v>
      </c>
      <c r="Q527" s="27" t="n">
        <f aca="false">SUMIF($S$3:$FQ$3,$E527+5,$S527:$FQ527)/COUNTIF($S$3:$FQ$3,$E527+5)</f>
        <v>2.21308333333333</v>
      </c>
      <c r="R527" s="28" t="n">
        <v>34733</v>
      </c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30"/>
      <c r="AK527" s="29"/>
      <c r="AL527" s="29"/>
      <c r="AM527" s="29"/>
      <c r="AN527" s="29"/>
      <c r="AO527" s="29"/>
      <c r="AP527" s="29"/>
      <c r="AQ527" s="29"/>
      <c r="AR527" s="29" t="n">
        <v>1.482</v>
      </c>
      <c r="AS527" s="29" t="n">
        <v>1.482</v>
      </c>
      <c r="AT527" s="29" t="n">
        <v>1.507</v>
      </c>
      <c r="AU527" s="29" t="n">
        <v>1.542</v>
      </c>
      <c r="AV527" s="29" t="n">
        <v>1.577</v>
      </c>
      <c r="AW527" s="29" t="n">
        <v>1.594</v>
      </c>
      <c r="AX527" s="29" t="n">
        <v>1.612</v>
      </c>
      <c r="AY527" s="29" t="n">
        <v>1.677</v>
      </c>
      <c r="AZ527" s="29" t="n">
        <v>1.764</v>
      </c>
      <c r="BA527" s="29" t="n">
        <v>1.839</v>
      </c>
      <c r="BB527" s="29" t="n">
        <v>1.857</v>
      </c>
      <c r="BC527" s="29" t="n">
        <v>1.802</v>
      </c>
      <c r="BD527" s="29" t="n">
        <v>1.747</v>
      </c>
      <c r="BE527" s="29" t="n">
        <v>1.697</v>
      </c>
      <c r="BF527" s="29" t="n">
        <v>1.703</v>
      </c>
      <c r="BG527" s="29" t="n">
        <v>1.705</v>
      </c>
      <c r="BH527" s="29" t="n">
        <v>1.707</v>
      </c>
      <c r="BI527" s="29" t="n">
        <v>1.712</v>
      </c>
      <c r="BJ527" s="29" t="n">
        <v>1.742</v>
      </c>
      <c r="BK527" s="29" t="n">
        <v>1.807</v>
      </c>
      <c r="BL527" s="29" t="n">
        <v>1.894</v>
      </c>
      <c r="BM527" s="29" t="n">
        <v>1.969</v>
      </c>
      <c r="BN527" s="29" t="n">
        <v>1.962</v>
      </c>
      <c r="BO527" s="29" t="n">
        <v>1.907</v>
      </c>
      <c r="BP527" s="29" t="n">
        <v>1.852</v>
      </c>
      <c r="BQ527" s="29" t="n">
        <v>1.802</v>
      </c>
      <c r="BR527" s="29" t="n">
        <v>1.808</v>
      </c>
      <c r="BS527" s="29" t="n">
        <v>1.81</v>
      </c>
      <c r="BT527" s="29" t="n">
        <v>1.812</v>
      </c>
      <c r="BU527" s="29" t="n">
        <v>1.817</v>
      </c>
      <c r="BV527" s="29" t="n">
        <v>1.847</v>
      </c>
      <c r="BW527" s="29" t="n">
        <v>1.912</v>
      </c>
      <c r="BX527" s="29" t="n">
        <v>1.999</v>
      </c>
      <c r="BY527" s="29" t="n">
        <v>2.074</v>
      </c>
      <c r="BZ527" s="29" t="n">
        <v>2.067</v>
      </c>
      <c r="CA527" s="29" t="n">
        <v>2.012</v>
      </c>
      <c r="CB527" s="29" t="n">
        <v>1.957</v>
      </c>
      <c r="CC527" s="29" t="n">
        <v>1.907</v>
      </c>
      <c r="CD527" s="29" t="n">
        <v>1.913</v>
      </c>
      <c r="CE527" s="29" t="n">
        <v>1.915</v>
      </c>
      <c r="CF527" s="29" t="n">
        <v>1.917</v>
      </c>
      <c r="CG527" s="29" t="n">
        <v>1.922</v>
      </c>
      <c r="CH527" s="29" t="n">
        <v>1.952</v>
      </c>
      <c r="CI527" s="29" t="n">
        <v>2.017</v>
      </c>
      <c r="CJ527" s="29" t="n">
        <v>2.104</v>
      </c>
      <c r="CK527" s="29" t="n">
        <v>2.179</v>
      </c>
      <c r="CL527" s="29" t="n">
        <v>2.172</v>
      </c>
      <c r="CM527" s="29" t="n">
        <v>2.122</v>
      </c>
      <c r="CN527" s="29" t="n">
        <v>2.067</v>
      </c>
      <c r="CO527" s="29" t="n">
        <v>2.017</v>
      </c>
      <c r="CP527" s="29" t="n">
        <v>2.023</v>
      </c>
      <c r="CQ527" s="29" t="n">
        <v>2.025</v>
      </c>
      <c r="CR527" s="29" t="n">
        <v>2.027</v>
      </c>
      <c r="CS527" s="29" t="n">
        <v>2.032</v>
      </c>
      <c r="CT527" s="29" t="n">
        <v>2.062</v>
      </c>
      <c r="CU527" s="29" t="n">
        <v>2.127</v>
      </c>
      <c r="CV527" s="29" t="n">
        <v>2.214</v>
      </c>
      <c r="CW527" s="29" t="n">
        <v>2.289</v>
      </c>
      <c r="CX527" s="29" t="n">
        <v>2.287</v>
      </c>
      <c r="CY527" s="29" t="n">
        <v>2.237</v>
      </c>
      <c r="CZ527" s="29" t="n">
        <v>2.182</v>
      </c>
      <c r="DA527" s="29" t="n">
        <v>2.132</v>
      </c>
      <c r="DB527" s="29" t="n">
        <v>2.138</v>
      </c>
      <c r="DC527" s="29" t="n">
        <v>2.14</v>
      </c>
      <c r="DD527" s="29" t="n">
        <v>2.142</v>
      </c>
      <c r="DE527" s="29" t="n">
        <v>2.147</v>
      </c>
      <c r="DF527" s="29" t="n">
        <v>2.177</v>
      </c>
      <c r="DG527" s="29" t="n">
        <v>2.242</v>
      </c>
      <c r="DH527" s="29" t="n">
        <v>2.329</v>
      </c>
      <c r="DI527" s="29" t="n">
        <v>2.404</v>
      </c>
      <c r="DJ527" s="29" t="n">
        <v>2.4095</v>
      </c>
      <c r="DK527" s="29" t="n">
        <v>2.3595</v>
      </c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12.75" hidden="true" customHeight="false" outlineLevel="0" collapsed="false">
      <c r="A528" s="0" t="n">
        <f aca="false">WEEKDAY(C528,2)</f>
        <v>1</v>
      </c>
      <c r="B528" s="0" t="n">
        <f aca="false">MONTH(C528)</f>
        <v>2</v>
      </c>
      <c r="C528" s="23" t="n">
        <v>34736</v>
      </c>
      <c r="D528" s="0" t="n">
        <f aca="false">MONTH(R528)</f>
        <v>2</v>
      </c>
      <c r="E528" s="0" t="n">
        <f aca="false">YEAR(R528)</f>
        <v>1995</v>
      </c>
      <c r="F528" s="35" t="n">
        <f aca="false">L528-K528</f>
        <v>0.213857142857143</v>
      </c>
      <c r="G528" s="24" t="n">
        <f aca="false">N528-M528</f>
        <v>0.105</v>
      </c>
      <c r="H528" s="24" t="n">
        <f aca="false">O528-N528</f>
        <v>0.105</v>
      </c>
      <c r="I528" s="24" t="n">
        <f aca="false">O528-M528</f>
        <v>0.21</v>
      </c>
      <c r="J528" s="25" t="n">
        <f aca="false">VLOOKUP(C528,'Nymex hist.'!A:B,2,0)</f>
        <v>1.538</v>
      </c>
      <c r="K528" s="34" t="n">
        <f aca="false">AVERAGE(AS528:AY528)</f>
        <v>1.60514285714286</v>
      </c>
      <c r="L528" s="34" t="n">
        <f aca="false">AVERAGE(AZ528:BD528)</f>
        <v>1.819</v>
      </c>
      <c r="M528" s="27" t="n">
        <f aca="false">SUMIF($S$3:$FQ$3,$E528+1,$S528:$FQ528)/COUNTIF($S$3:$FQ$3,$E528+1)</f>
        <v>1.79083333333333</v>
      </c>
      <c r="N528" s="27" t="n">
        <f aca="false">SUMIF($S$3:$FQ$3,$E528+2,$S528:$FQ528)/COUNTIF($S$3:$FQ$3,$E528+2)</f>
        <v>1.89583333333333</v>
      </c>
      <c r="O528" s="27" t="n">
        <f aca="false">SUMIF($S$3:$FQ$3,$E528+3,$S528:$FQ528)/COUNTIF($S$3:$FQ$3,$E528+3)</f>
        <v>2.00083333333333</v>
      </c>
      <c r="P528" s="27" t="n">
        <f aca="false">SUMIF($S$3:$FQ$3,$E528+4,$S528:$FQ528)/COUNTIF($S$3:$FQ$3,$E528+4)</f>
        <v>2.11041666666667</v>
      </c>
      <c r="Q528" s="27" t="n">
        <f aca="false">SUMIF($S$3:$FQ$3,$E528+5,$S528:$FQ528)/COUNTIF($S$3:$FQ$3,$E528+5)</f>
        <v>2.22541666666667</v>
      </c>
      <c r="R528" s="28" t="n">
        <v>34736</v>
      </c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30"/>
      <c r="AK528" s="29"/>
      <c r="AL528" s="29"/>
      <c r="AM528" s="29"/>
      <c r="AN528" s="29"/>
      <c r="AO528" s="29"/>
      <c r="AP528" s="29"/>
      <c r="AQ528" s="29"/>
      <c r="AR528" s="29" t="n">
        <v>1.538</v>
      </c>
      <c r="AS528" s="29" t="n">
        <v>1.542</v>
      </c>
      <c r="AT528" s="29" t="n">
        <v>1.549</v>
      </c>
      <c r="AU528" s="29" t="n">
        <v>1.579</v>
      </c>
      <c r="AV528" s="29" t="n">
        <v>1.609</v>
      </c>
      <c r="AW528" s="29" t="n">
        <v>1.622</v>
      </c>
      <c r="AX528" s="29" t="n">
        <v>1.636</v>
      </c>
      <c r="AY528" s="29" t="n">
        <v>1.699</v>
      </c>
      <c r="AZ528" s="29" t="n">
        <v>1.783</v>
      </c>
      <c r="BA528" s="29" t="n">
        <v>1.858</v>
      </c>
      <c r="BB528" s="29" t="n">
        <v>1.873</v>
      </c>
      <c r="BC528" s="29" t="n">
        <v>1.818</v>
      </c>
      <c r="BD528" s="29" t="n">
        <v>1.763</v>
      </c>
      <c r="BE528" s="29" t="n">
        <v>1.713</v>
      </c>
      <c r="BF528" s="29" t="n">
        <v>1.717</v>
      </c>
      <c r="BG528" s="29" t="n">
        <v>1.719</v>
      </c>
      <c r="BH528" s="29" t="n">
        <v>1.721</v>
      </c>
      <c r="BI528" s="29" t="n">
        <v>1.726</v>
      </c>
      <c r="BJ528" s="29" t="n">
        <v>1.752</v>
      </c>
      <c r="BK528" s="29" t="n">
        <v>1.815</v>
      </c>
      <c r="BL528" s="29" t="n">
        <v>1.899</v>
      </c>
      <c r="BM528" s="29" t="n">
        <v>1.974</v>
      </c>
      <c r="BN528" s="29" t="n">
        <v>1.978</v>
      </c>
      <c r="BO528" s="29" t="n">
        <v>1.923</v>
      </c>
      <c r="BP528" s="29" t="n">
        <v>1.868</v>
      </c>
      <c r="BQ528" s="29" t="n">
        <v>1.818</v>
      </c>
      <c r="BR528" s="29" t="n">
        <v>1.822</v>
      </c>
      <c r="BS528" s="29" t="n">
        <v>1.824</v>
      </c>
      <c r="BT528" s="29" t="n">
        <v>1.826</v>
      </c>
      <c r="BU528" s="29" t="n">
        <v>1.831</v>
      </c>
      <c r="BV528" s="29" t="n">
        <v>1.857</v>
      </c>
      <c r="BW528" s="29" t="n">
        <v>1.92</v>
      </c>
      <c r="BX528" s="29" t="n">
        <v>2.004</v>
      </c>
      <c r="BY528" s="29" t="n">
        <v>2.079</v>
      </c>
      <c r="BZ528" s="29" t="n">
        <v>2.083</v>
      </c>
      <c r="CA528" s="29" t="n">
        <v>2.028</v>
      </c>
      <c r="CB528" s="29" t="n">
        <v>1.973</v>
      </c>
      <c r="CC528" s="29" t="n">
        <v>1.923</v>
      </c>
      <c r="CD528" s="29" t="n">
        <v>1.927</v>
      </c>
      <c r="CE528" s="29" t="n">
        <v>1.929</v>
      </c>
      <c r="CF528" s="29" t="n">
        <v>1.931</v>
      </c>
      <c r="CG528" s="29" t="n">
        <v>1.936</v>
      </c>
      <c r="CH528" s="29" t="n">
        <v>1.962</v>
      </c>
      <c r="CI528" s="29" t="n">
        <v>2.025</v>
      </c>
      <c r="CJ528" s="29" t="n">
        <v>2.109</v>
      </c>
      <c r="CK528" s="29" t="n">
        <v>2.184</v>
      </c>
      <c r="CL528" s="29" t="n">
        <v>2.188</v>
      </c>
      <c r="CM528" s="29" t="n">
        <v>2.138</v>
      </c>
      <c r="CN528" s="29" t="n">
        <v>2.083</v>
      </c>
      <c r="CO528" s="29" t="n">
        <v>2.033</v>
      </c>
      <c r="CP528" s="29" t="n">
        <v>2.037</v>
      </c>
      <c r="CQ528" s="29" t="n">
        <v>2.039</v>
      </c>
      <c r="CR528" s="29" t="n">
        <v>2.041</v>
      </c>
      <c r="CS528" s="29" t="n">
        <v>2.046</v>
      </c>
      <c r="CT528" s="29" t="n">
        <v>2.072</v>
      </c>
      <c r="CU528" s="29" t="n">
        <v>2.135</v>
      </c>
      <c r="CV528" s="29" t="n">
        <v>2.219</v>
      </c>
      <c r="CW528" s="29" t="n">
        <v>2.294</v>
      </c>
      <c r="CX528" s="29" t="n">
        <v>2.303</v>
      </c>
      <c r="CY528" s="29" t="n">
        <v>2.253</v>
      </c>
      <c r="CZ528" s="29" t="n">
        <v>2.198</v>
      </c>
      <c r="DA528" s="29" t="n">
        <v>2.148</v>
      </c>
      <c r="DB528" s="29" t="n">
        <v>2.152</v>
      </c>
      <c r="DC528" s="29" t="n">
        <v>2.154</v>
      </c>
      <c r="DD528" s="29" t="n">
        <v>2.156</v>
      </c>
      <c r="DE528" s="29" t="n">
        <v>2.161</v>
      </c>
      <c r="DF528" s="29" t="n">
        <v>2.187</v>
      </c>
      <c r="DG528" s="29" t="n">
        <v>2.25</v>
      </c>
      <c r="DH528" s="29" t="n">
        <v>2.334</v>
      </c>
      <c r="DI528" s="29" t="n">
        <v>2.409</v>
      </c>
      <c r="DJ528" s="29" t="n">
        <v>2.4255</v>
      </c>
      <c r="DK528" s="29" t="n">
        <v>2.3755</v>
      </c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12.75" hidden="true" customHeight="false" outlineLevel="0" collapsed="false">
      <c r="A529" s="0" t="n">
        <f aca="false">WEEKDAY(C529,2)</f>
        <v>2</v>
      </c>
      <c r="B529" s="0" t="n">
        <f aca="false">MONTH(C529)</f>
        <v>2</v>
      </c>
      <c r="C529" s="23" t="n">
        <v>34737</v>
      </c>
      <c r="D529" s="0" t="n">
        <f aca="false">MONTH(R529)</f>
        <v>2</v>
      </c>
      <c r="E529" s="0" t="n">
        <f aca="false">YEAR(R529)</f>
        <v>1995</v>
      </c>
      <c r="F529" s="35" t="n">
        <f aca="false">L529-K529</f>
        <v>0.240685714285714</v>
      </c>
      <c r="G529" s="24" t="n">
        <f aca="false">N529-M529</f>
        <v>0.105</v>
      </c>
      <c r="H529" s="24" t="n">
        <f aca="false">O529-N529</f>
        <v>0.105</v>
      </c>
      <c r="I529" s="24" t="n">
        <f aca="false">O529-M529</f>
        <v>0.21</v>
      </c>
      <c r="J529" s="25" t="n">
        <f aca="false">VLOOKUP(C529,'Nymex hist.'!A:B,2,0)</f>
        <v>1.421</v>
      </c>
      <c r="K529" s="34" t="n">
        <f aca="false">AVERAGE(AS529:AY529)</f>
        <v>1.56371428571429</v>
      </c>
      <c r="L529" s="34" t="n">
        <f aca="false">AVERAGE(AZ529:BD529)</f>
        <v>1.8044</v>
      </c>
      <c r="M529" s="27" t="n">
        <f aca="false">SUMIF($S$3:$FQ$3,$E529+1,$S529:$FQ529)/COUNTIF($S$3:$FQ$3,$E529+1)</f>
        <v>1.77841666666667</v>
      </c>
      <c r="N529" s="27" t="n">
        <f aca="false">SUMIF($S$3:$FQ$3,$E529+2,$S529:$FQ529)/COUNTIF($S$3:$FQ$3,$E529+2)</f>
        <v>1.88341666666667</v>
      </c>
      <c r="O529" s="27" t="n">
        <f aca="false">SUMIF($S$3:$FQ$3,$E529+3,$S529:$FQ529)/COUNTIF($S$3:$FQ$3,$E529+3)</f>
        <v>1.98841666666667</v>
      </c>
      <c r="P529" s="27" t="n">
        <f aca="false">SUMIF($S$3:$FQ$3,$E529+4,$S529:$FQ529)/COUNTIF($S$3:$FQ$3,$E529+4)</f>
        <v>2.098</v>
      </c>
      <c r="Q529" s="27" t="n">
        <f aca="false">SUMIF($S$3:$FQ$3,$E529+5,$S529:$FQ529)/COUNTIF($S$3:$FQ$3,$E529+5)</f>
        <v>2.213</v>
      </c>
      <c r="R529" s="28" t="n">
        <v>34737</v>
      </c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30"/>
      <c r="AK529" s="29"/>
      <c r="AL529" s="29"/>
      <c r="AM529" s="29"/>
      <c r="AN529" s="29"/>
      <c r="AO529" s="29"/>
      <c r="AP529" s="29"/>
      <c r="AQ529" s="29"/>
      <c r="AR529" s="29" t="n">
        <v>1.421</v>
      </c>
      <c r="AS529" s="29" t="n">
        <v>1.456</v>
      </c>
      <c r="AT529" s="29" t="n">
        <v>1.488</v>
      </c>
      <c r="AU529" s="29" t="n">
        <v>1.533</v>
      </c>
      <c r="AV529" s="29" t="n">
        <v>1.576</v>
      </c>
      <c r="AW529" s="29" t="n">
        <v>1.596</v>
      </c>
      <c r="AX529" s="29" t="n">
        <v>1.616</v>
      </c>
      <c r="AY529" s="29" t="n">
        <v>1.681</v>
      </c>
      <c r="AZ529" s="29" t="n">
        <v>1.766</v>
      </c>
      <c r="BA529" s="29" t="n">
        <v>1.844</v>
      </c>
      <c r="BB529" s="29" t="n">
        <v>1.859</v>
      </c>
      <c r="BC529" s="29" t="n">
        <v>1.804</v>
      </c>
      <c r="BD529" s="29" t="n">
        <v>1.749</v>
      </c>
      <c r="BE529" s="29" t="n">
        <v>1.699</v>
      </c>
      <c r="BF529" s="29" t="n">
        <v>1.707</v>
      </c>
      <c r="BG529" s="29" t="n">
        <v>1.709</v>
      </c>
      <c r="BH529" s="29" t="n">
        <v>1.711</v>
      </c>
      <c r="BI529" s="29" t="n">
        <v>1.716</v>
      </c>
      <c r="BJ529" s="29" t="n">
        <v>1.736</v>
      </c>
      <c r="BK529" s="29" t="n">
        <v>1.801</v>
      </c>
      <c r="BL529" s="29" t="n">
        <v>1.886</v>
      </c>
      <c r="BM529" s="29" t="n">
        <v>1.964</v>
      </c>
      <c r="BN529" s="29" t="n">
        <v>1.964</v>
      </c>
      <c r="BO529" s="29" t="n">
        <v>1.909</v>
      </c>
      <c r="BP529" s="29" t="n">
        <v>1.854</v>
      </c>
      <c r="BQ529" s="29" t="n">
        <v>1.804</v>
      </c>
      <c r="BR529" s="29" t="n">
        <v>1.812</v>
      </c>
      <c r="BS529" s="29" t="n">
        <v>1.814</v>
      </c>
      <c r="BT529" s="29" t="n">
        <v>1.816</v>
      </c>
      <c r="BU529" s="29" t="n">
        <v>1.821</v>
      </c>
      <c r="BV529" s="29" t="n">
        <v>1.841</v>
      </c>
      <c r="BW529" s="29" t="n">
        <v>1.906</v>
      </c>
      <c r="BX529" s="29" t="n">
        <v>1.991</v>
      </c>
      <c r="BY529" s="29" t="n">
        <v>2.069</v>
      </c>
      <c r="BZ529" s="29" t="n">
        <v>2.069</v>
      </c>
      <c r="CA529" s="29" t="n">
        <v>2.014</v>
      </c>
      <c r="CB529" s="29" t="n">
        <v>1.959</v>
      </c>
      <c r="CC529" s="29" t="n">
        <v>1.909</v>
      </c>
      <c r="CD529" s="29" t="n">
        <v>1.917</v>
      </c>
      <c r="CE529" s="29" t="n">
        <v>1.919</v>
      </c>
      <c r="CF529" s="29" t="n">
        <v>1.921</v>
      </c>
      <c r="CG529" s="29" t="n">
        <v>1.926</v>
      </c>
      <c r="CH529" s="29" t="n">
        <v>1.946</v>
      </c>
      <c r="CI529" s="29" t="n">
        <v>2.011</v>
      </c>
      <c r="CJ529" s="29" t="n">
        <v>2.096</v>
      </c>
      <c r="CK529" s="29" t="n">
        <v>2.174</v>
      </c>
      <c r="CL529" s="29" t="n">
        <v>2.174</v>
      </c>
      <c r="CM529" s="29" t="n">
        <v>2.124</v>
      </c>
      <c r="CN529" s="29" t="n">
        <v>2.069</v>
      </c>
      <c r="CO529" s="29" t="n">
        <v>2.019</v>
      </c>
      <c r="CP529" s="29" t="n">
        <v>2.027</v>
      </c>
      <c r="CQ529" s="29" t="n">
        <v>2.029</v>
      </c>
      <c r="CR529" s="29" t="n">
        <v>2.031</v>
      </c>
      <c r="CS529" s="29" t="n">
        <v>2.036</v>
      </c>
      <c r="CT529" s="29" t="n">
        <v>2.056</v>
      </c>
      <c r="CU529" s="29" t="n">
        <v>2.121</v>
      </c>
      <c r="CV529" s="29" t="n">
        <v>2.206</v>
      </c>
      <c r="CW529" s="29" t="n">
        <v>2.284</v>
      </c>
      <c r="CX529" s="29" t="n">
        <v>2.289</v>
      </c>
      <c r="CY529" s="29" t="n">
        <v>2.239</v>
      </c>
      <c r="CZ529" s="29" t="n">
        <v>2.184</v>
      </c>
      <c r="DA529" s="29" t="n">
        <v>2.134</v>
      </c>
      <c r="DB529" s="29" t="n">
        <v>2.142</v>
      </c>
      <c r="DC529" s="29" t="n">
        <v>2.144</v>
      </c>
      <c r="DD529" s="29" t="n">
        <v>2.146</v>
      </c>
      <c r="DE529" s="29" t="n">
        <v>2.151</v>
      </c>
      <c r="DF529" s="29" t="n">
        <v>2.171</v>
      </c>
      <c r="DG529" s="29" t="n">
        <v>2.236</v>
      </c>
      <c r="DH529" s="29" t="n">
        <v>2.321</v>
      </c>
      <c r="DI529" s="29" t="n">
        <v>2.399</v>
      </c>
      <c r="DJ529" s="29" t="n">
        <v>2.4115</v>
      </c>
      <c r="DK529" s="29" t="n">
        <v>2.3615</v>
      </c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12.75" hidden="true" customHeight="false" outlineLevel="0" collapsed="false">
      <c r="A530" s="0" t="n">
        <f aca="false">WEEKDAY(C530,2)</f>
        <v>3</v>
      </c>
      <c r="B530" s="0" t="n">
        <f aca="false">MONTH(C530)</f>
        <v>2</v>
      </c>
      <c r="C530" s="23" t="n">
        <v>34738</v>
      </c>
      <c r="D530" s="0" t="n">
        <f aca="false">MONTH(R530)</f>
        <v>2</v>
      </c>
      <c r="E530" s="0" t="n">
        <f aca="false">YEAR(R530)</f>
        <v>1995</v>
      </c>
      <c r="F530" s="35" t="n">
        <f aca="false">L530-K530</f>
        <v>0.239542857142857</v>
      </c>
      <c r="G530" s="24" t="n">
        <f aca="false">N530-M530</f>
        <v>0.105</v>
      </c>
      <c r="H530" s="24" t="n">
        <f aca="false">O530-N530</f>
        <v>0.105</v>
      </c>
      <c r="I530" s="24" t="n">
        <f aca="false">O530-M530</f>
        <v>0.21</v>
      </c>
      <c r="J530" s="25" t="n">
        <f aca="false">VLOOKUP(C530,'Nymex hist.'!A:B,2,0)</f>
        <v>1.438</v>
      </c>
      <c r="K530" s="34" t="n">
        <f aca="false">AVERAGE(AS530:AY530)</f>
        <v>1.57885714285714</v>
      </c>
      <c r="L530" s="34" t="n">
        <f aca="false">AVERAGE(AZ530:BD530)</f>
        <v>1.8184</v>
      </c>
      <c r="M530" s="27" t="n">
        <f aca="false">SUMIF($S$3:$FQ$3,$E530+1,$S530:$FQ530)/COUNTIF($S$3:$FQ$3,$E530+1)</f>
        <v>1.79058333333333</v>
      </c>
      <c r="N530" s="27" t="n">
        <f aca="false">SUMIF($S$3:$FQ$3,$E530+2,$S530:$FQ530)/COUNTIF($S$3:$FQ$3,$E530+2)</f>
        <v>1.89558333333333</v>
      </c>
      <c r="O530" s="27" t="n">
        <f aca="false">SUMIF($S$3:$FQ$3,$E530+3,$S530:$FQ530)/COUNTIF($S$3:$FQ$3,$E530+3)</f>
        <v>2.00058333333333</v>
      </c>
      <c r="P530" s="27" t="n">
        <f aca="false">SUMIF($S$3:$FQ$3,$E530+4,$S530:$FQ530)/COUNTIF($S$3:$FQ$3,$E530+4)</f>
        <v>2.11016666666667</v>
      </c>
      <c r="Q530" s="27" t="n">
        <f aca="false">SUMIF($S$3:$FQ$3,$E530+5,$S530:$FQ530)/COUNTIF($S$3:$FQ$3,$E530+5)</f>
        <v>2.22516666666667</v>
      </c>
      <c r="R530" s="28" t="n">
        <v>34738</v>
      </c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30"/>
      <c r="AK530" s="29"/>
      <c r="AL530" s="29"/>
      <c r="AM530" s="29"/>
      <c r="AN530" s="29"/>
      <c r="AO530" s="29"/>
      <c r="AP530" s="29"/>
      <c r="AQ530" s="29"/>
      <c r="AR530" s="29" t="n">
        <v>1.438</v>
      </c>
      <c r="AS530" s="29" t="n">
        <v>1.471</v>
      </c>
      <c r="AT530" s="29" t="n">
        <v>1.502</v>
      </c>
      <c r="AU530" s="29" t="n">
        <v>1.547</v>
      </c>
      <c r="AV530" s="29" t="n">
        <v>1.592</v>
      </c>
      <c r="AW530" s="29" t="n">
        <v>1.612</v>
      </c>
      <c r="AX530" s="29" t="n">
        <v>1.632</v>
      </c>
      <c r="AY530" s="29" t="n">
        <v>1.696</v>
      </c>
      <c r="AZ530" s="29" t="n">
        <v>1.78</v>
      </c>
      <c r="BA530" s="29" t="n">
        <v>1.858</v>
      </c>
      <c r="BB530" s="29" t="n">
        <v>1.873</v>
      </c>
      <c r="BC530" s="29" t="n">
        <v>1.818</v>
      </c>
      <c r="BD530" s="29" t="n">
        <v>1.763</v>
      </c>
      <c r="BE530" s="29" t="n">
        <v>1.713</v>
      </c>
      <c r="BF530" s="29" t="n">
        <v>1.715</v>
      </c>
      <c r="BG530" s="29" t="n">
        <v>1.717</v>
      </c>
      <c r="BH530" s="29" t="n">
        <v>1.719</v>
      </c>
      <c r="BI530" s="29" t="n">
        <v>1.723</v>
      </c>
      <c r="BJ530" s="29" t="n">
        <v>1.752</v>
      </c>
      <c r="BK530" s="29" t="n">
        <v>1.816</v>
      </c>
      <c r="BL530" s="29" t="n">
        <v>1.9</v>
      </c>
      <c r="BM530" s="29" t="n">
        <v>1.978</v>
      </c>
      <c r="BN530" s="29" t="n">
        <v>1.978</v>
      </c>
      <c r="BO530" s="29" t="n">
        <v>1.923</v>
      </c>
      <c r="BP530" s="29" t="n">
        <v>1.868</v>
      </c>
      <c r="BQ530" s="29" t="n">
        <v>1.818</v>
      </c>
      <c r="BR530" s="29" t="n">
        <v>1.82</v>
      </c>
      <c r="BS530" s="29" t="n">
        <v>1.822</v>
      </c>
      <c r="BT530" s="29" t="n">
        <v>1.824</v>
      </c>
      <c r="BU530" s="29" t="n">
        <v>1.828</v>
      </c>
      <c r="BV530" s="29" t="n">
        <v>1.857</v>
      </c>
      <c r="BW530" s="29" t="n">
        <v>1.921</v>
      </c>
      <c r="BX530" s="29" t="n">
        <v>2.005</v>
      </c>
      <c r="BY530" s="29" t="n">
        <v>2.083</v>
      </c>
      <c r="BZ530" s="29" t="n">
        <v>2.083</v>
      </c>
      <c r="CA530" s="29" t="n">
        <v>2.028</v>
      </c>
      <c r="CB530" s="29" t="n">
        <v>1.973</v>
      </c>
      <c r="CC530" s="29" t="n">
        <v>1.923</v>
      </c>
      <c r="CD530" s="29" t="n">
        <v>1.925</v>
      </c>
      <c r="CE530" s="29" t="n">
        <v>1.927</v>
      </c>
      <c r="CF530" s="29" t="n">
        <v>1.929</v>
      </c>
      <c r="CG530" s="29" t="n">
        <v>1.933</v>
      </c>
      <c r="CH530" s="29" t="n">
        <v>1.962</v>
      </c>
      <c r="CI530" s="29" t="n">
        <v>2.026</v>
      </c>
      <c r="CJ530" s="29" t="n">
        <v>2.11</v>
      </c>
      <c r="CK530" s="29" t="n">
        <v>2.188</v>
      </c>
      <c r="CL530" s="29" t="n">
        <v>2.188</v>
      </c>
      <c r="CM530" s="29" t="n">
        <v>2.138</v>
      </c>
      <c r="CN530" s="29" t="n">
        <v>2.083</v>
      </c>
      <c r="CO530" s="29" t="n">
        <v>2.033</v>
      </c>
      <c r="CP530" s="29" t="n">
        <v>2.035</v>
      </c>
      <c r="CQ530" s="29" t="n">
        <v>2.037</v>
      </c>
      <c r="CR530" s="29" t="n">
        <v>2.039</v>
      </c>
      <c r="CS530" s="29" t="n">
        <v>2.043</v>
      </c>
      <c r="CT530" s="29" t="n">
        <v>2.072</v>
      </c>
      <c r="CU530" s="29" t="n">
        <v>2.136</v>
      </c>
      <c r="CV530" s="29" t="n">
        <v>2.22</v>
      </c>
      <c r="CW530" s="29" t="n">
        <v>2.298</v>
      </c>
      <c r="CX530" s="29" t="n">
        <v>2.303</v>
      </c>
      <c r="CY530" s="29" t="n">
        <v>2.253</v>
      </c>
      <c r="CZ530" s="29" t="n">
        <v>2.198</v>
      </c>
      <c r="DA530" s="29" t="n">
        <v>2.148</v>
      </c>
      <c r="DB530" s="29" t="n">
        <v>2.15</v>
      </c>
      <c r="DC530" s="29" t="n">
        <v>2.152</v>
      </c>
      <c r="DD530" s="29" t="n">
        <v>2.154</v>
      </c>
      <c r="DE530" s="29" t="n">
        <v>2.158</v>
      </c>
      <c r="DF530" s="29" t="n">
        <v>2.187</v>
      </c>
      <c r="DG530" s="29" t="n">
        <v>2.251</v>
      </c>
      <c r="DH530" s="29" t="n">
        <v>2.335</v>
      </c>
      <c r="DI530" s="29" t="n">
        <v>2.413</v>
      </c>
      <c r="DJ530" s="29" t="n">
        <v>2.4255</v>
      </c>
      <c r="DK530" s="29" t="n">
        <v>2.3755</v>
      </c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12.75" hidden="false" customHeight="false" outlineLevel="0" collapsed="false">
      <c r="A531" s="1" t="n">
        <f aca="false">WEEKDAY(C531,2)</f>
        <v>4</v>
      </c>
      <c r="B531" s="1" t="n">
        <f aca="false">MONTH(C531)</f>
        <v>2</v>
      </c>
      <c r="C531" s="23" t="n">
        <v>34739</v>
      </c>
      <c r="D531" s="0" t="n">
        <f aca="false">MONTH(R531)</f>
        <v>2</v>
      </c>
      <c r="E531" s="0" t="n">
        <f aca="false">YEAR(R531)</f>
        <v>1995</v>
      </c>
      <c r="F531" s="3" t="n">
        <f aca="false">L531-K531</f>
        <v>0.233828571428572</v>
      </c>
      <c r="G531" s="3" t="n">
        <f aca="false">N531-M531</f>
        <v>0.105</v>
      </c>
      <c r="H531" s="3" t="n">
        <f aca="false">O531-N531</f>
        <v>0.105</v>
      </c>
      <c r="I531" s="3" t="n">
        <f aca="false">O531-M531</f>
        <v>0.21</v>
      </c>
      <c r="J531" s="4" t="n">
        <f aca="false">VLOOKUP(C531,'Nymex hist.'!A:B,2,0)</f>
        <v>1.489</v>
      </c>
      <c r="K531" s="4" t="n">
        <f aca="false">AVERAGE(AS531:AY531)</f>
        <v>1.60857142857143</v>
      </c>
      <c r="L531" s="4" t="n">
        <f aca="false">AVERAGE(AZ531:BD531)</f>
        <v>1.8424</v>
      </c>
      <c r="M531" s="4" t="n">
        <f aca="false">SUMIF($S$3:$FQ$3,$E531+1,$S531:$FQ531)/COUNTIF($S$3:$FQ$3,$E531+1)</f>
        <v>1.81116666666667</v>
      </c>
      <c r="N531" s="4" t="n">
        <f aca="false">SUMIF($S$3:$FQ$3,$E531+2,$S531:$FQ531)/COUNTIF($S$3:$FQ$3,$E531+2)</f>
        <v>1.91616666666667</v>
      </c>
      <c r="O531" s="4" t="n">
        <f aca="false">SUMIF($S$3:$FQ$3,$E531+3,$S531:$FQ531)/COUNTIF($S$3:$FQ$3,$E531+3)</f>
        <v>2.02116666666667</v>
      </c>
      <c r="P531" s="4" t="n">
        <f aca="false">SUMIF($S$3:$FQ$3,$E531+4,$S531:$FQ531)/COUNTIF($S$3:$FQ$3,$E531+4)</f>
        <v>2.13075</v>
      </c>
      <c r="Q531" s="4" t="n">
        <f aca="false">SUMIF($S$3:$FQ$3,$E531+5,$S531:$FQ531)/COUNTIF($S$3:$FQ$3,$E531+5)</f>
        <v>2.24575</v>
      </c>
      <c r="R531" s="21" t="n">
        <v>34739</v>
      </c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7"/>
      <c r="AK531" s="32"/>
      <c r="AL531" s="32"/>
      <c r="AM531" s="32"/>
      <c r="AN531" s="32"/>
      <c r="AO531" s="32"/>
      <c r="AP531" s="32"/>
      <c r="AQ531" s="32"/>
      <c r="AR531" s="32" t="n">
        <v>1.489</v>
      </c>
      <c r="AS531" s="32" t="n">
        <v>1.512</v>
      </c>
      <c r="AT531" s="32" t="n">
        <v>1.537</v>
      </c>
      <c r="AU531" s="32" t="n">
        <v>1.578</v>
      </c>
      <c r="AV531" s="32" t="n">
        <v>1.62</v>
      </c>
      <c r="AW531" s="32" t="n">
        <v>1.638</v>
      </c>
      <c r="AX531" s="32" t="n">
        <v>1.655</v>
      </c>
      <c r="AY531" s="32" t="n">
        <v>1.72</v>
      </c>
      <c r="AZ531" s="32" t="n">
        <v>1.804</v>
      </c>
      <c r="BA531" s="32" t="n">
        <v>1.882</v>
      </c>
      <c r="BB531" s="32" t="n">
        <v>1.897</v>
      </c>
      <c r="BC531" s="32" t="n">
        <v>1.842</v>
      </c>
      <c r="BD531" s="32" t="n">
        <v>1.787</v>
      </c>
      <c r="BE531" s="32" t="n">
        <v>1.737</v>
      </c>
      <c r="BF531" s="32" t="n">
        <v>1.739</v>
      </c>
      <c r="BG531" s="32" t="n">
        <v>1.741</v>
      </c>
      <c r="BH531" s="32" t="n">
        <v>1.743</v>
      </c>
      <c r="BI531" s="32" t="n">
        <v>1.747</v>
      </c>
      <c r="BJ531" s="32" t="n">
        <v>1.765</v>
      </c>
      <c r="BK531" s="32" t="n">
        <v>1.83</v>
      </c>
      <c r="BL531" s="32" t="n">
        <v>1.914</v>
      </c>
      <c r="BM531" s="32" t="n">
        <v>1.992</v>
      </c>
      <c r="BN531" s="32" t="n">
        <v>2.002</v>
      </c>
      <c r="BO531" s="32" t="n">
        <v>1.947</v>
      </c>
      <c r="BP531" s="32" t="n">
        <v>1.892</v>
      </c>
      <c r="BQ531" s="32" t="n">
        <v>1.842</v>
      </c>
      <c r="BR531" s="32" t="n">
        <v>1.844</v>
      </c>
      <c r="BS531" s="32" t="n">
        <v>1.846</v>
      </c>
      <c r="BT531" s="32" t="n">
        <v>1.848</v>
      </c>
      <c r="BU531" s="32" t="n">
        <v>1.852</v>
      </c>
      <c r="BV531" s="32" t="n">
        <v>1.87</v>
      </c>
      <c r="BW531" s="32" t="n">
        <v>1.935</v>
      </c>
      <c r="BX531" s="32" t="n">
        <v>2.019</v>
      </c>
      <c r="BY531" s="32" t="n">
        <v>2.097</v>
      </c>
      <c r="BZ531" s="32" t="n">
        <v>2.107</v>
      </c>
      <c r="CA531" s="32" t="n">
        <v>2.052</v>
      </c>
      <c r="CB531" s="32" t="n">
        <v>1.997</v>
      </c>
      <c r="CC531" s="32" t="n">
        <v>1.947</v>
      </c>
      <c r="CD531" s="32" t="n">
        <v>1.949</v>
      </c>
      <c r="CE531" s="32" t="n">
        <v>1.951</v>
      </c>
      <c r="CF531" s="32" t="n">
        <v>1.953</v>
      </c>
      <c r="CG531" s="32" t="n">
        <v>1.957</v>
      </c>
      <c r="CH531" s="32" t="n">
        <v>1.975</v>
      </c>
      <c r="CI531" s="32" t="n">
        <v>2.04</v>
      </c>
      <c r="CJ531" s="32" t="n">
        <v>2.124</v>
      </c>
      <c r="CK531" s="32" t="n">
        <v>2.202</v>
      </c>
      <c r="CL531" s="32" t="n">
        <v>2.212</v>
      </c>
      <c r="CM531" s="32" t="n">
        <v>2.162</v>
      </c>
      <c r="CN531" s="32" t="n">
        <v>2.107</v>
      </c>
      <c r="CO531" s="32" t="n">
        <v>2.057</v>
      </c>
      <c r="CP531" s="32" t="n">
        <v>2.059</v>
      </c>
      <c r="CQ531" s="32" t="n">
        <v>2.061</v>
      </c>
      <c r="CR531" s="32" t="n">
        <v>2.063</v>
      </c>
      <c r="CS531" s="32" t="n">
        <v>2.067</v>
      </c>
      <c r="CT531" s="32" t="n">
        <v>2.085</v>
      </c>
      <c r="CU531" s="32" t="n">
        <v>2.15</v>
      </c>
      <c r="CV531" s="32" t="n">
        <v>2.234</v>
      </c>
      <c r="CW531" s="32" t="n">
        <v>2.312</v>
      </c>
      <c r="CX531" s="32" t="n">
        <v>2.327</v>
      </c>
      <c r="CY531" s="32" t="n">
        <v>2.277</v>
      </c>
      <c r="CZ531" s="32" t="n">
        <v>2.222</v>
      </c>
      <c r="DA531" s="32" t="n">
        <v>2.172</v>
      </c>
      <c r="DB531" s="32" t="n">
        <v>2.174</v>
      </c>
      <c r="DC531" s="32" t="n">
        <v>2.176</v>
      </c>
      <c r="DD531" s="32" t="n">
        <v>2.178</v>
      </c>
      <c r="DE531" s="32" t="n">
        <v>2.182</v>
      </c>
      <c r="DF531" s="32" t="n">
        <v>2.2</v>
      </c>
      <c r="DG531" s="32" t="n">
        <v>2.265</v>
      </c>
      <c r="DH531" s="32" t="n">
        <v>2.349</v>
      </c>
      <c r="DI531" s="32" t="n">
        <v>2.427</v>
      </c>
      <c r="DJ531" s="32" t="n">
        <v>2.4495</v>
      </c>
      <c r="DK531" s="32" t="n">
        <v>2.3995</v>
      </c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</row>
    <row r="532" customFormat="false" ht="12.75" hidden="true" customHeight="false" outlineLevel="0" collapsed="false">
      <c r="A532" s="0" t="n">
        <f aca="false">WEEKDAY(C532,2)</f>
        <v>5</v>
      </c>
      <c r="B532" s="0" t="n">
        <f aca="false">MONTH(C532)</f>
        <v>2</v>
      </c>
      <c r="C532" s="23" t="n">
        <v>34740</v>
      </c>
      <c r="D532" s="0" t="n">
        <f aca="false">MONTH(R532)</f>
        <v>2</v>
      </c>
      <c r="E532" s="0" t="n">
        <f aca="false">YEAR(R532)</f>
        <v>1995</v>
      </c>
      <c r="F532" s="35" t="n">
        <f aca="false">L532-K532</f>
        <v>0.234114285714286</v>
      </c>
      <c r="G532" s="24" t="n">
        <f aca="false">N532-M532</f>
        <v>0.105</v>
      </c>
      <c r="H532" s="24" t="n">
        <f aca="false">O532-N532</f>
        <v>0.105</v>
      </c>
      <c r="I532" s="24" t="n">
        <f aca="false">O532-M532</f>
        <v>0.21</v>
      </c>
      <c r="J532" s="25" t="n">
        <f aca="false">VLOOKUP(C532,'Nymex hist.'!A:B,2,0)</f>
        <v>1.47</v>
      </c>
      <c r="K532" s="34" t="n">
        <f aca="false">AVERAGE(AS532:AY532)</f>
        <v>1.57528571428571</v>
      </c>
      <c r="L532" s="34" t="n">
        <f aca="false">AVERAGE(AZ532:BD532)</f>
        <v>1.8094</v>
      </c>
      <c r="M532" s="27" t="n">
        <f aca="false">SUMIF($S$3:$FQ$3,$E532+1,$S532:$FQ532)/COUNTIF($S$3:$FQ$3,$E532+1)</f>
        <v>1.77816666666667</v>
      </c>
      <c r="N532" s="27" t="n">
        <f aca="false">SUMIF($S$3:$FQ$3,$E532+2,$S532:$FQ532)/COUNTIF($S$3:$FQ$3,$E532+2)</f>
        <v>1.88316666666667</v>
      </c>
      <c r="O532" s="27" t="n">
        <f aca="false">SUMIF($S$3:$FQ$3,$E532+3,$S532:$FQ532)/COUNTIF($S$3:$FQ$3,$E532+3)</f>
        <v>1.98816666666667</v>
      </c>
      <c r="P532" s="27" t="n">
        <f aca="false">SUMIF($S$3:$FQ$3,$E532+4,$S532:$FQ532)/COUNTIF($S$3:$FQ$3,$E532+4)</f>
        <v>2.09775</v>
      </c>
      <c r="Q532" s="27" t="n">
        <f aca="false">SUMIF($S$3:$FQ$3,$E532+5,$S532:$FQ532)/COUNTIF($S$3:$FQ$3,$E532+5)</f>
        <v>2.21275</v>
      </c>
      <c r="R532" s="28" t="n">
        <v>34740</v>
      </c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30"/>
      <c r="AK532" s="29"/>
      <c r="AL532" s="29"/>
      <c r="AM532" s="29"/>
      <c r="AN532" s="29"/>
      <c r="AO532" s="29"/>
      <c r="AP532" s="29"/>
      <c r="AQ532" s="29"/>
      <c r="AR532" s="29" t="n">
        <v>1.47</v>
      </c>
      <c r="AS532" s="29" t="n">
        <v>1.475</v>
      </c>
      <c r="AT532" s="29" t="n">
        <v>1.505</v>
      </c>
      <c r="AU532" s="29" t="n">
        <v>1.545</v>
      </c>
      <c r="AV532" s="29" t="n">
        <v>1.587</v>
      </c>
      <c r="AW532" s="29" t="n">
        <v>1.606</v>
      </c>
      <c r="AX532" s="29" t="n">
        <v>1.622</v>
      </c>
      <c r="AY532" s="29" t="n">
        <v>1.687</v>
      </c>
      <c r="AZ532" s="29" t="n">
        <v>1.771</v>
      </c>
      <c r="BA532" s="29" t="n">
        <v>1.849</v>
      </c>
      <c r="BB532" s="29" t="n">
        <v>1.864</v>
      </c>
      <c r="BC532" s="29" t="n">
        <v>1.809</v>
      </c>
      <c r="BD532" s="29" t="n">
        <v>1.754</v>
      </c>
      <c r="BE532" s="29" t="n">
        <v>1.704</v>
      </c>
      <c r="BF532" s="29" t="n">
        <v>1.706</v>
      </c>
      <c r="BG532" s="29" t="n">
        <v>1.708</v>
      </c>
      <c r="BH532" s="29" t="n">
        <v>1.71</v>
      </c>
      <c r="BI532" s="29" t="n">
        <v>1.714</v>
      </c>
      <c r="BJ532" s="29" t="n">
        <v>1.732</v>
      </c>
      <c r="BK532" s="29" t="n">
        <v>1.797</v>
      </c>
      <c r="BL532" s="29" t="n">
        <v>1.881</v>
      </c>
      <c r="BM532" s="29" t="n">
        <v>1.959</v>
      </c>
      <c r="BN532" s="29" t="n">
        <v>1.969</v>
      </c>
      <c r="BO532" s="29" t="n">
        <v>1.914</v>
      </c>
      <c r="BP532" s="29" t="n">
        <v>1.859</v>
      </c>
      <c r="BQ532" s="29" t="n">
        <v>1.809</v>
      </c>
      <c r="BR532" s="29" t="n">
        <v>1.811</v>
      </c>
      <c r="BS532" s="29" t="n">
        <v>1.813</v>
      </c>
      <c r="BT532" s="29" t="n">
        <v>1.815</v>
      </c>
      <c r="BU532" s="29" t="n">
        <v>1.819</v>
      </c>
      <c r="BV532" s="29" t="n">
        <v>1.837</v>
      </c>
      <c r="BW532" s="29" t="n">
        <v>1.902</v>
      </c>
      <c r="BX532" s="29" t="n">
        <v>1.986</v>
      </c>
      <c r="BY532" s="29" t="n">
        <v>2.064</v>
      </c>
      <c r="BZ532" s="29" t="n">
        <v>2.074</v>
      </c>
      <c r="CA532" s="29" t="n">
        <v>2.019</v>
      </c>
      <c r="CB532" s="29" t="n">
        <v>1.964</v>
      </c>
      <c r="CC532" s="29" t="n">
        <v>1.914</v>
      </c>
      <c r="CD532" s="29" t="n">
        <v>1.916</v>
      </c>
      <c r="CE532" s="29" t="n">
        <v>1.918</v>
      </c>
      <c r="CF532" s="29" t="n">
        <v>1.92</v>
      </c>
      <c r="CG532" s="29" t="n">
        <v>1.924</v>
      </c>
      <c r="CH532" s="29" t="n">
        <v>1.942</v>
      </c>
      <c r="CI532" s="29" t="n">
        <v>2.007</v>
      </c>
      <c r="CJ532" s="29" t="n">
        <v>2.091</v>
      </c>
      <c r="CK532" s="29" t="n">
        <v>2.169</v>
      </c>
      <c r="CL532" s="29" t="n">
        <v>2.179</v>
      </c>
      <c r="CM532" s="29" t="n">
        <v>2.129</v>
      </c>
      <c r="CN532" s="29" t="n">
        <v>2.074</v>
      </c>
      <c r="CO532" s="29" t="n">
        <v>2.024</v>
      </c>
      <c r="CP532" s="29" t="n">
        <v>2.026</v>
      </c>
      <c r="CQ532" s="29" t="n">
        <v>2.028</v>
      </c>
      <c r="CR532" s="29" t="n">
        <v>2.03</v>
      </c>
      <c r="CS532" s="29" t="n">
        <v>2.034</v>
      </c>
      <c r="CT532" s="29" t="n">
        <v>2.052</v>
      </c>
      <c r="CU532" s="29" t="n">
        <v>2.117</v>
      </c>
      <c r="CV532" s="29" t="n">
        <v>2.201</v>
      </c>
      <c r="CW532" s="29" t="n">
        <v>2.279</v>
      </c>
      <c r="CX532" s="29" t="n">
        <v>2.294</v>
      </c>
      <c r="CY532" s="29" t="n">
        <v>2.244</v>
      </c>
      <c r="CZ532" s="29" t="n">
        <v>2.189</v>
      </c>
      <c r="DA532" s="29" t="n">
        <v>2.139</v>
      </c>
      <c r="DB532" s="29" t="n">
        <v>2.141</v>
      </c>
      <c r="DC532" s="29" t="n">
        <v>2.143</v>
      </c>
      <c r="DD532" s="29" t="n">
        <v>2.145</v>
      </c>
      <c r="DE532" s="29" t="n">
        <v>2.149</v>
      </c>
      <c r="DF532" s="29" t="n">
        <v>2.167</v>
      </c>
      <c r="DG532" s="29" t="n">
        <v>2.232</v>
      </c>
      <c r="DH532" s="29" t="n">
        <v>2.316</v>
      </c>
      <c r="DI532" s="29" t="n">
        <v>2.394</v>
      </c>
      <c r="DJ532" s="29" t="n">
        <v>2.4165</v>
      </c>
      <c r="DK532" s="29" t="n">
        <v>2.3665</v>
      </c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2.75" hidden="true" customHeight="false" outlineLevel="0" collapsed="false">
      <c r="A533" s="0" t="n">
        <f aca="false">WEEKDAY(C533,2)</f>
        <v>1</v>
      </c>
      <c r="B533" s="0" t="n">
        <f aca="false">MONTH(C533)</f>
        <v>2</v>
      </c>
      <c r="C533" s="23" t="n">
        <v>34743</v>
      </c>
      <c r="D533" s="0" t="n">
        <f aca="false">MONTH(R533)</f>
        <v>2</v>
      </c>
      <c r="E533" s="0" t="n">
        <f aca="false">YEAR(R533)</f>
        <v>1995</v>
      </c>
      <c r="F533" s="35" t="n">
        <f aca="false">L533-K533</f>
        <v>0.257685714285714</v>
      </c>
      <c r="G533" s="24" t="n">
        <f aca="false">N533-M533</f>
        <v>0.105</v>
      </c>
      <c r="H533" s="24" t="n">
        <f aca="false">O533-N533</f>
        <v>0.105</v>
      </c>
      <c r="I533" s="24" t="n">
        <f aca="false">O533-M533</f>
        <v>0.21</v>
      </c>
      <c r="J533" s="25" t="n">
        <f aca="false">VLOOKUP(C533,'Nymex hist.'!A:B,2,0)</f>
        <v>1.39</v>
      </c>
      <c r="K533" s="34" t="n">
        <f aca="false">AVERAGE(AS533:AY533)</f>
        <v>1.53071428571429</v>
      </c>
      <c r="L533" s="34" t="n">
        <f aca="false">AVERAGE(AZ533:BD533)</f>
        <v>1.7884</v>
      </c>
      <c r="M533" s="27" t="n">
        <f aca="false">SUMIF($S$3:$FQ$3,$E533+1,$S533:$FQ533)/COUNTIF($S$3:$FQ$3,$E533+1)</f>
        <v>1.75641666666667</v>
      </c>
      <c r="N533" s="27" t="n">
        <f aca="false">SUMIF($S$3:$FQ$3,$E533+2,$S533:$FQ533)/COUNTIF($S$3:$FQ$3,$E533+2)</f>
        <v>1.86141666666667</v>
      </c>
      <c r="O533" s="27" t="n">
        <f aca="false">SUMIF($S$3:$FQ$3,$E533+3,$S533:$FQ533)/COUNTIF($S$3:$FQ$3,$E533+3)</f>
        <v>1.96641666666667</v>
      </c>
      <c r="P533" s="27" t="n">
        <f aca="false">SUMIF($S$3:$FQ$3,$E533+4,$S533:$FQ533)/COUNTIF($S$3:$FQ$3,$E533+4)</f>
        <v>2.076</v>
      </c>
      <c r="Q533" s="27" t="n">
        <f aca="false">SUMIF($S$3:$FQ$3,$E533+5,$S533:$FQ533)/COUNTIF($S$3:$FQ$3,$E533+5)</f>
        <v>2.191</v>
      </c>
      <c r="R533" s="28" t="n">
        <v>34743</v>
      </c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30"/>
      <c r="AK533" s="29"/>
      <c r="AL533" s="29"/>
      <c r="AM533" s="29"/>
      <c r="AN533" s="29"/>
      <c r="AO533" s="29"/>
      <c r="AP533" s="29"/>
      <c r="AQ533" s="29"/>
      <c r="AR533" s="29" t="n">
        <v>1.39</v>
      </c>
      <c r="AS533" s="29" t="n">
        <v>1.397</v>
      </c>
      <c r="AT533" s="29" t="n">
        <v>1.447</v>
      </c>
      <c r="AU533" s="29" t="n">
        <v>1.497</v>
      </c>
      <c r="AV533" s="29" t="n">
        <v>1.547</v>
      </c>
      <c r="AW533" s="29" t="n">
        <v>1.569</v>
      </c>
      <c r="AX533" s="29" t="n">
        <v>1.594</v>
      </c>
      <c r="AY533" s="29" t="n">
        <v>1.664</v>
      </c>
      <c r="AZ533" s="29" t="n">
        <v>1.75</v>
      </c>
      <c r="BA533" s="29" t="n">
        <v>1.828</v>
      </c>
      <c r="BB533" s="29" t="n">
        <v>1.843</v>
      </c>
      <c r="BC533" s="29" t="n">
        <v>1.788</v>
      </c>
      <c r="BD533" s="29" t="n">
        <v>1.733</v>
      </c>
      <c r="BE533" s="29" t="n">
        <v>1.683</v>
      </c>
      <c r="BF533" s="29" t="n">
        <v>1.685</v>
      </c>
      <c r="BG533" s="29" t="n">
        <v>1.687</v>
      </c>
      <c r="BH533" s="29" t="n">
        <v>1.689</v>
      </c>
      <c r="BI533" s="29" t="n">
        <v>1.693</v>
      </c>
      <c r="BJ533" s="29" t="n">
        <v>1.704</v>
      </c>
      <c r="BK533" s="29" t="n">
        <v>1.774</v>
      </c>
      <c r="BL533" s="29" t="n">
        <v>1.86</v>
      </c>
      <c r="BM533" s="29" t="n">
        <v>1.938</v>
      </c>
      <c r="BN533" s="29" t="n">
        <v>1.948</v>
      </c>
      <c r="BO533" s="29" t="n">
        <v>1.893</v>
      </c>
      <c r="BP533" s="29" t="n">
        <v>1.838</v>
      </c>
      <c r="BQ533" s="29" t="n">
        <v>1.788</v>
      </c>
      <c r="BR533" s="29" t="n">
        <v>1.79</v>
      </c>
      <c r="BS533" s="29" t="n">
        <v>1.792</v>
      </c>
      <c r="BT533" s="29" t="n">
        <v>1.794</v>
      </c>
      <c r="BU533" s="29" t="n">
        <v>1.798</v>
      </c>
      <c r="BV533" s="29" t="n">
        <v>1.809</v>
      </c>
      <c r="BW533" s="29" t="n">
        <v>1.879</v>
      </c>
      <c r="BX533" s="29" t="n">
        <v>1.965</v>
      </c>
      <c r="BY533" s="29" t="n">
        <v>2.043</v>
      </c>
      <c r="BZ533" s="29" t="n">
        <v>2.053</v>
      </c>
      <c r="CA533" s="29" t="n">
        <v>1.998</v>
      </c>
      <c r="CB533" s="29" t="n">
        <v>1.943</v>
      </c>
      <c r="CC533" s="29" t="n">
        <v>1.893</v>
      </c>
      <c r="CD533" s="29" t="n">
        <v>1.895</v>
      </c>
      <c r="CE533" s="29" t="n">
        <v>1.897</v>
      </c>
      <c r="CF533" s="29" t="n">
        <v>1.899</v>
      </c>
      <c r="CG533" s="29" t="n">
        <v>1.903</v>
      </c>
      <c r="CH533" s="29" t="n">
        <v>1.914</v>
      </c>
      <c r="CI533" s="29" t="n">
        <v>1.984</v>
      </c>
      <c r="CJ533" s="29" t="n">
        <v>2.07</v>
      </c>
      <c r="CK533" s="29" t="n">
        <v>2.148</v>
      </c>
      <c r="CL533" s="29" t="n">
        <v>2.158</v>
      </c>
      <c r="CM533" s="29" t="n">
        <v>2.108</v>
      </c>
      <c r="CN533" s="29" t="n">
        <v>2.053</v>
      </c>
      <c r="CO533" s="29" t="n">
        <v>2.003</v>
      </c>
      <c r="CP533" s="29" t="n">
        <v>2.005</v>
      </c>
      <c r="CQ533" s="29" t="n">
        <v>2.007</v>
      </c>
      <c r="CR533" s="29" t="n">
        <v>2.009</v>
      </c>
      <c r="CS533" s="29" t="n">
        <v>2.013</v>
      </c>
      <c r="CT533" s="29" t="n">
        <v>2.024</v>
      </c>
      <c r="CU533" s="29" t="n">
        <v>2.094</v>
      </c>
      <c r="CV533" s="29" t="n">
        <v>2.18</v>
      </c>
      <c r="CW533" s="29" t="n">
        <v>2.258</v>
      </c>
      <c r="CX533" s="29" t="n">
        <v>2.273</v>
      </c>
      <c r="CY533" s="29" t="n">
        <v>2.223</v>
      </c>
      <c r="CZ533" s="29" t="n">
        <v>2.168</v>
      </c>
      <c r="DA533" s="29" t="n">
        <v>2.118</v>
      </c>
      <c r="DB533" s="29" t="n">
        <v>2.12</v>
      </c>
      <c r="DC533" s="29" t="n">
        <v>2.122</v>
      </c>
      <c r="DD533" s="29" t="n">
        <v>2.124</v>
      </c>
      <c r="DE533" s="29" t="n">
        <v>2.128</v>
      </c>
      <c r="DF533" s="29" t="n">
        <v>2.139</v>
      </c>
      <c r="DG533" s="29" t="n">
        <v>2.209</v>
      </c>
      <c r="DH533" s="29" t="n">
        <v>2.295</v>
      </c>
      <c r="DI533" s="29" t="n">
        <v>2.373</v>
      </c>
      <c r="DJ533" s="29" t="n">
        <v>2.3955</v>
      </c>
      <c r="DK533" s="29" t="n">
        <v>2.3455</v>
      </c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12.75" hidden="true" customHeight="false" outlineLevel="0" collapsed="false">
      <c r="A534" s="0" t="n">
        <f aca="false">WEEKDAY(C534,2)</f>
        <v>2</v>
      </c>
      <c r="B534" s="0" t="n">
        <f aca="false">MONTH(C534)</f>
        <v>2</v>
      </c>
      <c r="C534" s="23" t="n">
        <v>34744</v>
      </c>
      <c r="D534" s="0" t="n">
        <f aca="false">MONTH(R534)</f>
        <v>2</v>
      </c>
      <c r="E534" s="0" t="n">
        <f aca="false">YEAR(R534)</f>
        <v>1995</v>
      </c>
      <c r="F534" s="35" t="n">
        <f aca="false">L534-K534</f>
        <v>0.262571428571428</v>
      </c>
      <c r="G534" s="24" t="n">
        <f aca="false">N534-M534</f>
        <v>0.105</v>
      </c>
      <c r="H534" s="24" t="n">
        <f aca="false">O534-N534</f>
        <v>0.105</v>
      </c>
      <c r="I534" s="24" t="n">
        <f aca="false">O534-M534</f>
        <v>0.21</v>
      </c>
      <c r="J534" s="25" t="n">
        <f aca="false">VLOOKUP(C534,'Nymex hist.'!A:B,2,0)</f>
        <v>1.392</v>
      </c>
      <c r="K534" s="34" t="n">
        <f aca="false">AVERAGE(AS534:AY534)</f>
        <v>1.54542857142857</v>
      </c>
      <c r="L534" s="34" t="n">
        <f aca="false">AVERAGE(AZ534:BD534)</f>
        <v>1.808</v>
      </c>
      <c r="M534" s="27" t="n">
        <f aca="false">SUMIF($S$3:$FQ$3,$E534+1,$S534:$FQ534)/COUNTIF($S$3:$FQ$3,$E534+1)</f>
        <v>1.7785</v>
      </c>
      <c r="N534" s="27" t="n">
        <f aca="false">SUMIF($S$3:$FQ$3,$E534+2,$S534:$FQ534)/COUNTIF($S$3:$FQ$3,$E534+2)</f>
        <v>1.8835</v>
      </c>
      <c r="O534" s="27" t="n">
        <f aca="false">SUMIF($S$3:$FQ$3,$E534+3,$S534:$FQ534)/COUNTIF($S$3:$FQ$3,$E534+3)</f>
        <v>1.9885</v>
      </c>
      <c r="P534" s="27" t="n">
        <f aca="false">SUMIF($S$3:$FQ$3,$E534+4,$S534:$FQ534)/COUNTIF($S$3:$FQ$3,$E534+4)</f>
        <v>2.09808333333333</v>
      </c>
      <c r="Q534" s="27" t="n">
        <f aca="false">SUMIF($S$3:$FQ$3,$E534+5,$S534:$FQ534)/COUNTIF($S$3:$FQ$3,$E534+5)</f>
        <v>2.21308333333333</v>
      </c>
      <c r="R534" s="28" t="n">
        <v>34744</v>
      </c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30"/>
      <c r="AK534" s="29"/>
      <c r="AL534" s="29"/>
      <c r="AM534" s="29"/>
      <c r="AN534" s="29"/>
      <c r="AO534" s="29"/>
      <c r="AP534" s="29"/>
      <c r="AQ534" s="29"/>
      <c r="AR534" s="29" t="n">
        <v>1.392</v>
      </c>
      <c r="AS534" s="29" t="n">
        <v>1.395</v>
      </c>
      <c r="AT534" s="29" t="n">
        <v>1.452</v>
      </c>
      <c r="AU534" s="29" t="n">
        <v>1.512</v>
      </c>
      <c r="AV534" s="29" t="n">
        <v>1.565</v>
      </c>
      <c r="AW534" s="29" t="n">
        <v>1.59</v>
      </c>
      <c r="AX534" s="29" t="n">
        <v>1.617</v>
      </c>
      <c r="AY534" s="29" t="n">
        <v>1.687</v>
      </c>
      <c r="AZ534" s="29" t="n">
        <v>1.772</v>
      </c>
      <c r="BA534" s="29" t="n">
        <v>1.85</v>
      </c>
      <c r="BB534" s="29" t="n">
        <v>1.863</v>
      </c>
      <c r="BC534" s="29" t="n">
        <v>1.805</v>
      </c>
      <c r="BD534" s="29" t="n">
        <v>1.75</v>
      </c>
      <c r="BE534" s="29" t="n">
        <v>1.705</v>
      </c>
      <c r="BF534" s="29" t="n">
        <v>1.708</v>
      </c>
      <c r="BG534" s="29" t="n">
        <v>1.711</v>
      </c>
      <c r="BH534" s="29" t="n">
        <v>1.714</v>
      </c>
      <c r="BI534" s="29" t="n">
        <v>1.72</v>
      </c>
      <c r="BJ534" s="29" t="n">
        <v>1.727</v>
      </c>
      <c r="BK534" s="29" t="n">
        <v>1.797</v>
      </c>
      <c r="BL534" s="29" t="n">
        <v>1.882</v>
      </c>
      <c r="BM534" s="29" t="n">
        <v>1.96</v>
      </c>
      <c r="BN534" s="29" t="n">
        <v>1.968</v>
      </c>
      <c r="BO534" s="29" t="n">
        <v>1.91</v>
      </c>
      <c r="BP534" s="29" t="n">
        <v>1.855</v>
      </c>
      <c r="BQ534" s="29" t="n">
        <v>1.81</v>
      </c>
      <c r="BR534" s="29" t="n">
        <v>1.813</v>
      </c>
      <c r="BS534" s="29" t="n">
        <v>1.816</v>
      </c>
      <c r="BT534" s="29" t="n">
        <v>1.819</v>
      </c>
      <c r="BU534" s="29" t="n">
        <v>1.825</v>
      </c>
      <c r="BV534" s="29" t="n">
        <v>1.832</v>
      </c>
      <c r="BW534" s="29" t="n">
        <v>1.902</v>
      </c>
      <c r="BX534" s="29" t="n">
        <v>1.987</v>
      </c>
      <c r="BY534" s="29" t="n">
        <v>2.065</v>
      </c>
      <c r="BZ534" s="29" t="n">
        <v>2.073</v>
      </c>
      <c r="CA534" s="29" t="n">
        <v>2.015</v>
      </c>
      <c r="CB534" s="29" t="n">
        <v>1.96</v>
      </c>
      <c r="CC534" s="29" t="n">
        <v>1.915</v>
      </c>
      <c r="CD534" s="29" t="n">
        <v>1.918</v>
      </c>
      <c r="CE534" s="29" t="n">
        <v>1.921</v>
      </c>
      <c r="CF534" s="29" t="n">
        <v>1.924</v>
      </c>
      <c r="CG534" s="29" t="n">
        <v>1.93</v>
      </c>
      <c r="CH534" s="29" t="n">
        <v>1.937</v>
      </c>
      <c r="CI534" s="29" t="n">
        <v>2.007</v>
      </c>
      <c r="CJ534" s="29" t="n">
        <v>2.092</v>
      </c>
      <c r="CK534" s="29" t="n">
        <v>2.17</v>
      </c>
      <c r="CL534" s="29" t="n">
        <v>2.178</v>
      </c>
      <c r="CM534" s="29" t="n">
        <v>2.125</v>
      </c>
      <c r="CN534" s="29" t="n">
        <v>2.07</v>
      </c>
      <c r="CO534" s="29" t="n">
        <v>2.025</v>
      </c>
      <c r="CP534" s="29" t="n">
        <v>2.028</v>
      </c>
      <c r="CQ534" s="29" t="n">
        <v>2.031</v>
      </c>
      <c r="CR534" s="29" t="n">
        <v>2.034</v>
      </c>
      <c r="CS534" s="29" t="n">
        <v>2.04</v>
      </c>
      <c r="CT534" s="29" t="n">
        <v>2.047</v>
      </c>
      <c r="CU534" s="29" t="n">
        <v>2.117</v>
      </c>
      <c r="CV534" s="29" t="n">
        <v>2.202</v>
      </c>
      <c r="CW534" s="29" t="n">
        <v>2.28</v>
      </c>
      <c r="CX534" s="29" t="n">
        <v>2.293</v>
      </c>
      <c r="CY534" s="29" t="n">
        <v>2.24</v>
      </c>
      <c r="CZ534" s="29" t="n">
        <v>2.185</v>
      </c>
      <c r="DA534" s="29" t="n">
        <v>2.14</v>
      </c>
      <c r="DB534" s="29" t="n">
        <v>2.143</v>
      </c>
      <c r="DC534" s="29" t="n">
        <v>2.146</v>
      </c>
      <c r="DD534" s="29" t="n">
        <v>2.149</v>
      </c>
      <c r="DE534" s="29" t="n">
        <v>2.155</v>
      </c>
      <c r="DF534" s="29" t="n">
        <v>2.162</v>
      </c>
      <c r="DG534" s="29" t="n">
        <v>2.232</v>
      </c>
      <c r="DH534" s="29" t="n">
        <v>2.317</v>
      </c>
      <c r="DI534" s="29" t="n">
        <v>2.395</v>
      </c>
      <c r="DJ534" s="29" t="n">
        <v>2.4155</v>
      </c>
      <c r="DK534" s="29" t="n">
        <v>2.3625</v>
      </c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12.75" hidden="true" customHeight="false" outlineLevel="0" collapsed="false">
      <c r="A535" s="0" t="n">
        <f aca="false">WEEKDAY(C535,2)</f>
        <v>3</v>
      </c>
      <c r="B535" s="0" t="n">
        <f aca="false">MONTH(C535)</f>
        <v>2</v>
      </c>
      <c r="C535" s="23" t="n">
        <v>34745</v>
      </c>
      <c r="D535" s="0" t="n">
        <f aca="false">MONTH(R535)</f>
        <v>2</v>
      </c>
      <c r="E535" s="0" t="n">
        <f aca="false">YEAR(R535)</f>
        <v>1995</v>
      </c>
      <c r="F535" s="35" t="n">
        <f aca="false">L535-K535</f>
        <v>0.263428571428571</v>
      </c>
      <c r="G535" s="24" t="n">
        <f aca="false">N535-M535</f>
        <v>0.105</v>
      </c>
      <c r="H535" s="24" t="n">
        <f aca="false">O535-N535</f>
        <v>0.105</v>
      </c>
      <c r="I535" s="24" t="n">
        <f aca="false">O535-M535</f>
        <v>0.21</v>
      </c>
      <c r="J535" s="25" t="n">
        <f aca="false">VLOOKUP(C535,'Nymex hist.'!A:B,2,0)</f>
        <v>1.386</v>
      </c>
      <c r="K535" s="34" t="n">
        <f aca="false">AVERAGE(AS535:AY535)</f>
        <v>1.54257142857143</v>
      </c>
      <c r="L535" s="34" t="n">
        <f aca="false">AVERAGE(AZ535:BD535)</f>
        <v>1.806</v>
      </c>
      <c r="M535" s="27" t="n">
        <f aca="false">SUMIF($S$3:$FQ$3,$E535+1,$S535:$FQ535)/COUNTIF($S$3:$FQ$3,$E535+1)</f>
        <v>1.77491666666667</v>
      </c>
      <c r="N535" s="27" t="n">
        <f aca="false">SUMIF($S$3:$FQ$3,$E535+2,$S535:$FQ535)/COUNTIF($S$3:$FQ$3,$E535+2)</f>
        <v>1.87991666666667</v>
      </c>
      <c r="O535" s="27" t="n">
        <f aca="false">SUMIF($S$3:$FQ$3,$E535+3,$S535:$FQ535)/COUNTIF($S$3:$FQ$3,$E535+3)</f>
        <v>1.98491666666667</v>
      </c>
      <c r="P535" s="27" t="n">
        <f aca="false">SUMIF($S$3:$FQ$3,$E535+4,$S535:$FQ535)/COUNTIF($S$3:$FQ$3,$E535+4)</f>
        <v>2.0945</v>
      </c>
      <c r="Q535" s="27" t="n">
        <f aca="false">SUMIF($S$3:$FQ$3,$E535+5,$S535:$FQ535)/COUNTIF($S$3:$FQ$3,$E535+5)</f>
        <v>2.2095</v>
      </c>
      <c r="R535" s="28" t="n">
        <v>34745</v>
      </c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30"/>
      <c r="AK535" s="29"/>
      <c r="AL535" s="29"/>
      <c r="AM535" s="29"/>
      <c r="AN535" s="29"/>
      <c r="AO535" s="29"/>
      <c r="AP535" s="29"/>
      <c r="AQ535" s="29"/>
      <c r="AR535" s="29" t="n">
        <v>1.386</v>
      </c>
      <c r="AS535" s="29" t="n">
        <v>1.383</v>
      </c>
      <c r="AT535" s="29" t="n">
        <v>1.448</v>
      </c>
      <c r="AU535" s="29" t="n">
        <v>1.51</v>
      </c>
      <c r="AV535" s="29" t="n">
        <v>1.563</v>
      </c>
      <c r="AW535" s="29" t="n">
        <v>1.588</v>
      </c>
      <c r="AX535" s="29" t="n">
        <v>1.618</v>
      </c>
      <c r="AY535" s="29" t="n">
        <v>1.688</v>
      </c>
      <c r="AZ535" s="29" t="n">
        <v>1.773</v>
      </c>
      <c r="BA535" s="29" t="n">
        <v>1.853</v>
      </c>
      <c r="BB535" s="29" t="n">
        <v>1.863</v>
      </c>
      <c r="BC535" s="29" t="n">
        <v>1.798</v>
      </c>
      <c r="BD535" s="29" t="n">
        <v>1.743</v>
      </c>
      <c r="BE535" s="29" t="n">
        <v>1.698</v>
      </c>
      <c r="BF535" s="29" t="n">
        <v>1.701</v>
      </c>
      <c r="BG535" s="29" t="n">
        <v>1.704</v>
      </c>
      <c r="BH535" s="29" t="n">
        <v>1.707</v>
      </c>
      <c r="BI535" s="29" t="n">
        <v>1.713</v>
      </c>
      <c r="BJ535" s="29" t="n">
        <v>1.728</v>
      </c>
      <c r="BK535" s="29" t="n">
        <v>1.798</v>
      </c>
      <c r="BL535" s="29" t="n">
        <v>1.883</v>
      </c>
      <c r="BM535" s="29" t="n">
        <v>1.963</v>
      </c>
      <c r="BN535" s="29" t="n">
        <v>1.968</v>
      </c>
      <c r="BO535" s="29" t="n">
        <v>1.903</v>
      </c>
      <c r="BP535" s="29" t="n">
        <v>1.848</v>
      </c>
      <c r="BQ535" s="29" t="n">
        <v>1.803</v>
      </c>
      <c r="BR535" s="29" t="n">
        <v>1.806</v>
      </c>
      <c r="BS535" s="29" t="n">
        <v>1.809</v>
      </c>
      <c r="BT535" s="29" t="n">
        <v>1.812</v>
      </c>
      <c r="BU535" s="29" t="n">
        <v>1.818</v>
      </c>
      <c r="BV535" s="29" t="n">
        <v>1.833</v>
      </c>
      <c r="BW535" s="29" t="n">
        <v>1.903</v>
      </c>
      <c r="BX535" s="29" t="n">
        <v>1.988</v>
      </c>
      <c r="BY535" s="29" t="n">
        <v>2.068</v>
      </c>
      <c r="BZ535" s="29" t="n">
        <v>2.073</v>
      </c>
      <c r="CA535" s="29" t="n">
        <v>2.008</v>
      </c>
      <c r="CB535" s="29" t="n">
        <v>1.953</v>
      </c>
      <c r="CC535" s="29" t="n">
        <v>1.908</v>
      </c>
      <c r="CD535" s="29" t="n">
        <v>1.911</v>
      </c>
      <c r="CE535" s="29" t="n">
        <v>1.914</v>
      </c>
      <c r="CF535" s="29" t="n">
        <v>1.917</v>
      </c>
      <c r="CG535" s="29" t="n">
        <v>1.923</v>
      </c>
      <c r="CH535" s="29" t="n">
        <v>1.938</v>
      </c>
      <c r="CI535" s="29" t="n">
        <v>2.008</v>
      </c>
      <c r="CJ535" s="29" t="n">
        <v>2.093</v>
      </c>
      <c r="CK535" s="29" t="n">
        <v>2.173</v>
      </c>
      <c r="CL535" s="29" t="n">
        <v>2.178</v>
      </c>
      <c r="CM535" s="29" t="n">
        <v>2.118</v>
      </c>
      <c r="CN535" s="29" t="n">
        <v>2.063</v>
      </c>
      <c r="CO535" s="29" t="n">
        <v>2.018</v>
      </c>
      <c r="CP535" s="29" t="n">
        <v>2.021</v>
      </c>
      <c r="CQ535" s="29" t="n">
        <v>2.024</v>
      </c>
      <c r="CR535" s="29" t="n">
        <v>2.027</v>
      </c>
      <c r="CS535" s="29" t="n">
        <v>2.033</v>
      </c>
      <c r="CT535" s="29" t="n">
        <v>2.048</v>
      </c>
      <c r="CU535" s="29" t="n">
        <v>2.118</v>
      </c>
      <c r="CV535" s="29" t="n">
        <v>2.203</v>
      </c>
      <c r="CW535" s="29" t="n">
        <v>2.283</v>
      </c>
      <c r="CX535" s="29" t="n">
        <v>2.293</v>
      </c>
      <c r="CY535" s="29" t="n">
        <v>2.233</v>
      </c>
      <c r="CZ535" s="29" t="n">
        <v>2.178</v>
      </c>
      <c r="DA535" s="29" t="n">
        <v>2.133</v>
      </c>
      <c r="DB535" s="29" t="n">
        <v>2.136</v>
      </c>
      <c r="DC535" s="29" t="n">
        <v>2.139</v>
      </c>
      <c r="DD535" s="29" t="n">
        <v>2.142</v>
      </c>
      <c r="DE535" s="29" t="n">
        <v>2.148</v>
      </c>
      <c r="DF535" s="29" t="n">
        <v>2.163</v>
      </c>
      <c r="DG535" s="29" t="n">
        <v>2.233</v>
      </c>
      <c r="DH535" s="29" t="n">
        <v>2.318</v>
      </c>
      <c r="DI535" s="29" t="n">
        <v>2.398</v>
      </c>
      <c r="DJ535" s="29" t="n">
        <v>2.4155</v>
      </c>
      <c r="DK535" s="29" t="n">
        <v>2.3555</v>
      </c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12.75" hidden="false" customHeight="false" outlineLevel="0" collapsed="false">
      <c r="A536" s="1" t="n">
        <f aca="false">WEEKDAY(C536,2)</f>
        <v>4</v>
      </c>
      <c r="B536" s="1" t="n">
        <f aca="false">MONTH(C536)</f>
        <v>2</v>
      </c>
      <c r="C536" s="23" t="n">
        <v>34746</v>
      </c>
      <c r="D536" s="0" t="n">
        <f aca="false">MONTH(R536)</f>
        <v>2</v>
      </c>
      <c r="E536" s="0" t="n">
        <f aca="false">YEAR(R536)</f>
        <v>1995</v>
      </c>
      <c r="F536" s="3" t="n">
        <f aca="false">L536-K536</f>
        <v>0.261057142857143</v>
      </c>
      <c r="G536" s="3" t="n">
        <f aca="false">N536-M536</f>
        <v>0.1075</v>
      </c>
      <c r="H536" s="3" t="n">
        <f aca="false">O536-N536</f>
        <v>0.105</v>
      </c>
      <c r="I536" s="3" t="n">
        <f aca="false">O536-M536</f>
        <v>0.2125</v>
      </c>
      <c r="J536" s="4" t="n">
        <f aca="false">VLOOKUP(C536,'Nymex hist.'!A:B,2,0)</f>
        <v>1.399</v>
      </c>
      <c r="K536" s="4" t="n">
        <f aca="false">AVERAGE(AS536:AY536)</f>
        <v>1.54914285714286</v>
      </c>
      <c r="L536" s="4" t="n">
        <f aca="false">AVERAGE(AZ536:BD536)</f>
        <v>1.8102</v>
      </c>
      <c r="M536" s="4" t="n">
        <f aca="false">SUMIF($S$3:$FQ$3,$E536+1,$S536:$FQ536)/COUNTIF($S$3:$FQ$3,$E536+1)</f>
        <v>1.777</v>
      </c>
      <c r="N536" s="4" t="n">
        <f aca="false">SUMIF($S$3:$FQ$3,$E536+2,$S536:$FQ536)/COUNTIF($S$3:$FQ$3,$E536+2)</f>
        <v>1.8845</v>
      </c>
      <c r="O536" s="4" t="n">
        <f aca="false">SUMIF($S$3:$FQ$3,$E536+3,$S536:$FQ536)/COUNTIF($S$3:$FQ$3,$E536+3)</f>
        <v>1.9895</v>
      </c>
      <c r="P536" s="4" t="n">
        <f aca="false">SUMIF($S$3:$FQ$3,$E536+4,$S536:$FQ536)/COUNTIF($S$3:$FQ$3,$E536+4)</f>
        <v>2.09908333333333</v>
      </c>
      <c r="Q536" s="4" t="n">
        <f aca="false">SUMIF($S$3:$FQ$3,$E536+5,$S536:$FQ536)/COUNTIF($S$3:$FQ$3,$E536+5)</f>
        <v>2.21408333333333</v>
      </c>
      <c r="R536" s="21" t="n">
        <v>34746</v>
      </c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7"/>
      <c r="AK536" s="32"/>
      <c r="AL536" s="32"/>
      <c r="AM536" s="32"/>
      <c r="AN536" s="32"/>
      <c r="AO536" s="32"/>
      <c r="AP536" s="32"/>
      <c r="AQ536" s="32"/>
      <c r="AR536" s="32" t="n">
        <v>1.399</v>
      </c>
      <c r="AS536" s="32" t="n">
        <v>1.392</v>
      </c>
      <c r="AT536" s="32" t="n">
        <v>1.45</v>
      </c>
      <c r="AU536" s="32" t="n">
        <v>1.517</v>
      </c>
      <c r="AV536" s="32" t="n">
        <v>1.57</v>
      </c>
      <c r="AW536" s="32" t="n">
        <v>1.595</v>
      </c>
      <c r="AX536" s="32" t="n">
        <v>1.625</v>
      </c>
      <c r="AY536" s="32" t="n">
        <v>1.695</v>
      </c>
      <c r="AZ536" s="32" t="n">
        <v>1.78</v>
      </c>
      <c r="BA536" s="32" t="n">
        <v>1.86</v>
      </c>
      <c r="BB536" s="32" t="n">
        <v>1.87</v>
      </c>
      <c r="BC536" s="32" t="n">
        <v>1.798</v>
      </c>
      <c r="BD536" s="32" t="n">
        <v>1.743</v>
      </c>
      <c r="BE536" s="32" t="n">
        <v>1.696</v>
      </c>
      <c r="BF536" s="32" t="n">
        <v>1.699</v>
      </c>
      <c r="BG536" s="32" t="n">
        <v>1.702</v>
      </c>
      <c r="BH536" s="32" t="n">
        <v>1.705</v>
      </c>
      <c r="BI536" s="32" t="n">
        <v>1.711</v>
      </c>
      <c r="BJ536" s="32" t="n">
        <v>1.735</v>
      </c>
      <c r="BK536" s="32" t="n">
        <v>1.805</v>
      </c>
      <c r="BL536" s="32" t="n">
        <v>1.89</v>
      </c>
      <c r="BM536" s="32" t="n">
        <v>1.97</v>
      </c>
      <c r="BN536" s="32" t="n">
        <v>1.9775</v>
      </c>
      <c r="BO536" s="32" t="n">
        <v>1.9055</v>
      </c>
      <c r="BP536" s="32" t="n">
        <v>1.8505</v>
      </c>
      <c r="BQ536" s="32" t="n">
        <v>1.8035</v>
      </c>
      <c r="BR536" s="32" t="n">
        <v>1.8065</v>
      </c>
      <c r="BS536" s="32" t="n">
        <v>1.8095</v>
      </c>
      <c r="BT536" s="32" t="n">
        <v>1.8125</v>
      </c>
      <c r="BU536" s="32" t="n">
        <v>1.8185</v>
      </c>
      <c r="BV536" s="32" t="n">
        <v>1.8425</v>
      </c>
      <c r="BW536" s="32" t="n">
        <v>1.9125</v>
      </c>
      <c r="BX536" s="32" t="n">
        <v>1.9975</v>
      </c>
      <c r="BY536" s="32" t="n">
        <v>2.0775</v>
      </c>
      <c r="BZ536" s="32" t="n">
        <v>2.0825</v>
      </c>
      <c r="CA536" s="32" t="n">
        <v>2.0105</v>
      </c>
      <c r="CB536" s="32" t="n">
        <v>1.9555</v>
      </c>
      <c r="CC536" s="32" t="n">
        <v>1.9085</v>
      </c>
      <c r="CD536" s="32" t="n">
        <v>1.9115</v>
      </c>
      <c r="CE536" s="32" t="n">
        <v>1.9145</v>
      </c>
      <c r="CF536" s="32" t="n">
        <v>1.9175</v>
      </c>
      <c r="CG536" s="32" t="n">
        <v>1.9235</v>
      </c>
      <c r="CH536" s="32" t="n">
        <v>1.9475</v>
      </c>
      <c r="CI536" s="32" t="n">
        <v>2.0175</v>
      </c>
      <c r="CJ536" s="32" t="n">
        <v>2.1025</v>
      </c>
      <c r="CK536" s="32" t="n">
        <v>2.1825</v>
      </c>
      <c r="CL536" s="32" t="n">
        <v>2.1875</v>
      </c>
      <c r="CM536" s="32" t="n">
        <v>2.1205</v>
      </c>
      <c r="CN536" s="32" t="n">
        <v>2.0655</v>
      </c>
      <c r="CO536" s="32" t="n">
        <v>2.0185</v>
      </c>
      <c r="CP536" s="32" t="n">
        <v>2.0215</v>
      </c>
      <c r="CQ536" s="32" t="n">
        <v>2.0245</v>
      </c>
      <c r="CR536" s="32" t="n">
        <v>2.0275</v>
      </c>
      <c r="CS536" s="32" t="n">
        <v>2.0335</v>
      </c>
      <c r="CT536" s="32" t="n">
        <v>2.0575</v>
      </c>
      <c r="CU536" s="32" t="n">
        <v>2.1275</v>
      </c>
      <c r="CV536" s="32" t="n">
        <v>2.2125</v>
      </c>
      <c r="CW536" s="32" t="n">
        <v>2.2925</v>
      </c>
      <c r="CX536" s="32" t="n">
        <v>2.3025</v>
      </c>
      <c r="CY536" s="32" t="n">
        <v>2.2355</v>
      </c>
      <c r="CZ536" s="32" t="n">
        <v>2.1805</v>
      </c>
      <c r="DA536" s="32" t="n">
        <v>2.1335</v>
      </c>
      <c r="DB536" s="32" t="n">
        <v>2.1365</v>
      </c>
      <c r="DC536" s="32" t="n">
        <v>2.1395</v>
      </c>
      <c r="DD536" s="32" t="n">
        <v>2.1425</v>
      </c>
      <c r="DE536" s="32" t="n">
        <v>2.1485</v>
      </c>
      <c r="DF536" s="32" t="n">
        <v>2.1725</v>
      </c>
      <c r="DG536" s="32" t="n">
        <v>2.2425</v>
      </c>
      <c r="DH536" s="32" t="n">
        <v>2.3275</v>
      </c>
      <c r="DI536" s="32" t="n">
        <v>2.4075</v>
      </c>
      <c r="DJ536" s="32" t="n">
        <v>2.425</v>
      </c>
      <c r="DK536" s="32" t="n">
        <v>2.358</v>
      </c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</row>
    <row r="537" customFormat="false" ht="12.75" hidden="true" customHeight="false" outlineLevel="0" collapsed="false">
      <c r="A537" s="0" t="n">
        <f aca="false">WEEKDAY(C537,2)</f>
        <v>5</v>
      </c>
      <c r="B537" s="0" t="n">
        <f aca="false">MONTH(C537)</f>
        <v>2</v>
      </c>
      <c r="C537" s="23" t="n">
        <v>34747</v>
      </c>
      <c r="D537" s="0" t="n">
        <f aca="false">MONTH(R537)</f>
        <v>2</v>
      </c>
      <c r="E537" s="0" t="n">
        <f aca="false">YEAR(R537)</f>
        <v>1995</v>
      </c>
      <c r="F537" s="35" t="n">
        <f aca="false">L537-K537</f>
        <v>0.260771428571429</v>
      </c>
      <c r="G537" s="24" t="n">
        <f aca="false">N537-M537</f>
        <v>0.1075</v>
      </c>
      <c r="H537" s="24" t="n">
        <f aca="false">O537-N537</f>
        <v>0.105</v>
      </c>
      <c r="I537" s="24" t="n">
        <f aca="false">O537-M537</f>
        <v>0.2125</v>
      </c>
      <c r="J537" s="25" t="n">
        <f aca="false">VLOOKUP(C537,'Nymex hist.'!A:B,2,0)</f>
        <v>1.419</v>
      </c>
      <c r="K537" s="34" t="n">
        <f aca="false">AVERAGE(AS537:AY537)</f>
        <v>1.53942857142857</v>
      </c>
      <c r="L537" s="34" t="n">
        <f aca="false">AVERAGE(AZ537:BD537)</f>
        <v>1.8002</v>
      </c>
      <c r="M537" s="27" t="n">
        <f aca="false">SUMIF($S$3:$FQ$3,$E537+1,$S537:$FQ537)/COUNTIF($S$3:$FQ$3,$E537+1)</f>
        <v>1.767</v>
      </c>
      <c r="N537" s="27" t="n">
        <f aca="false">SUMIF($S$3:$FQ$3,$E537+2,$S537:$FQ537)/COUNTIF($S$3:$FQ$3,$E537+2)</f>
        <v>1.8745</v>
      </c>
      <c r="O537" s="27" t="n">
        <f aca="false">SUMIF($S$3:$FQ$3,$E537+3,$S537:$FQ537)/COUNTIF($S$3:$FQ$3,$E537+3)</f>
        <v>1.9795</v>
      </c>
      <c r="P537" s="27" t="n">
        <f aca="false">SUMIF($S$3:$FQ$3,$E537+4,$S537:$FQ537)/COUNTIF($S$3:$FQ$3,$E537+4)</f>
        <v>2.08908333333333</v>
      </c>
      <c r="Q537" s="27" t="n">
        <f aca="false">SUMIF($S$3:$FQ$3,$E537+5,$S537:$FQ537)/COUNTIF($S$3:$FQ$3,$E537+5)</f>
        <v>2.20408333333333</v>
      </c>
      <c r="R537" s="28" t="n">
        <v>34747</v>
      </c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30"/>
      <c r="AK537" s="29"/>
      <c r="AL537" s="29"/>
      <c r="AM537" s="29"/>
      <c r="AN537" s="29"/>
      <c r="AO537" s="29"/>
      <c r="AP537" s="29"/>
      <c r="AQ537" s="29"/>
      <c r="AR537" s="29" t="n">
        <v>1.419</v>
      </c>
      <c r="AS537" s="29" t="n">
        <v>1.387</v>
      </c>
      <c r="AT537" s="29" t="n">
        <v>1.437</v>
      </c>
      <c r="AU537" s="29" t="n">
        <v>1.507</v>
      </c>
      <c r="AV537" s="29" t="n">
        <v>1.56</v>
      </c>
      <c r="AW537" s="29" t="n">
        <v>1.585</v>
      </c>
      <c r="AX537" s="29" t="n">
        <v>1.615</v>
      </c>
      <c r="AY537" s="29" t="n">
        <v>1.685</v>
      </c>
      <c r="AZ537" s="29" t="n">
        <v>1.77</v>
      </c>
      <c r="BA537" s="29" t="n">
        <v>1.85</v>
      </c>
      <c r="BB537" s="29" t="n">
        <v>1.86</v>
      </c>
      <c r="BC537" s="29" t="n">
        <v>1.788</v>
      </c>
      <c r="BD537" s="29" t="n">
        <v>1.733</v>
      </c>
      <c r="BE537" s="29" t="n">
        <v>1.686</v>
      </c>
      <c r="BF537" s="29" t="n">
        <v>1.689</v>
      </c>
      <c r="BG537" s="29" t="n">
        <v>1.692</v>
      </c>
      <c r="BH537" s="29" t="n">
        <v>1.695</v>
      </c>
      <c r="BI537" s="29" t="n">
        <v>1.701</v>
      </c>
      <c r="BJ537" s="29" t="n">
        <v>1.725</v>
      </c>
      <c r="BK537" s="29" t="n">
        <v>1.795</v>
      </c>
      <c r="BL537" s="29" t="n">
        <v>1.88</v>
      </c>
      <c r="BM537" s="29" t="n">
        <v>1.96</v>
      </c>
      <c r="BN537" s="29" t="n">
        <v>1.9675</v>
      </c>
      <c r="BO537" s="29" t="n">
        <v>1.8955</v>
      </c>
      <c r="BP537" s="29" t="n">
        <v>1.8405</v>
      </c>
      <c r="BQ537" s="29" t="n">
        <v>1.7935</v>
      </c>
      <c r="BR537" s="29" t="n">
        <v>1.7965</v>
      </c>
      <c r="BS537" s="29" t="n">
        <v>1.7995</v>
      </c>
      <c r="BT537" s="29" t="n">
        <v>1.8025</v>
      </c>
      <c r="BU537" s="29" t="n">
        <v>1.8085</v>
      </c>
      <c r="BV537" s="29" t="n">
        <v>1.8325</v>
      </c>
      <c r="BW537" s="29" t="n">
        <v>1.9025</v>
      </c>
      <c r="BX537" s="29" t="n">
        <v>1.9875</v>
      </c>
      <c r="BY537" s="29" t="n">
        <v>2.0675</v>
      </c>
      <c r="BZ537" s="29" t="n">
        <v>2.0725</v>
      </c>
      <c r="CA537" s="29" t="n">
        <v>2.0005</v>
      </c>
      <c r="CB537" s="29" t="n">
        <v>1.9455</v>
      </c>
      <c r="CC537" s="29" t="n">
        <v>1.8985</v>
      </c>
      <c r="CD537" s="29" t="n">
        <v>1.9015</v>
      </c>
      <c r="CE537" s="29" t="n">
        <v>1.9045</v>
      </c>
      <c r="CF537" s="29" t="n">
        <v>1.9075</v>
      </c>
      <c r="CG537" s="29" t="n">
        <v>1.9135</v>
      </c>
      <c r="CH537" s="29" t="n">
        <v>1.9375</v>
      </c>
      <c r="CI537" s="29" t="n">
        <v>2.0075</v>
      </c>
      <c r="CJ537" s="29" t="n">
        <v>2.0925</v>
      </c>
      <c r="CK537" s="29" t="n">
        <v>2.1725</v>
      </c>
      <c r="CL537" s="29" t="n">
        <v>2.1775</v>
      </c>
      <c r="CM537" s="29" t="n">
        <v>2.1105</v>
      </c>
      <c r="CN537" s="29" t="n">
        <v>2.0555</v>
      </c>
      <c r="CO537" s="29" t="n">
        <v>2.0085</v>
      </c>
      <c r="CP537" s="29" t="n">
        <v>2.0115</v>
      </c>
      <c r="CQ537" s="29" t="n">
        <v>2.0145</v>
      </c>
      <c r="CR537" s="29" t="n">
        <v>2.0175</v>
      </c>
      <c r="CS537" s="29" t="n">
        <v>2.0235</v>
      </c>
      <c r="CT537" s="29" t="n">
        <v>2.0475</v>
      </c>
      <c r="CU537" s="29" t="n">
        <v>2.1175</v>
      </c>
      <c r="CV537" s="29" t="n">
        <v>2.2025</v>
      </c>
      <c r="CW537" s="29" t="n">
        <v>2.2825</v>
      </c>
      <c r="CX537" s="29" t="n">
        <v>2.2925</v>
      </c>
      <c r="CY537" s="29" t="n">
        <v>2.2255</v>
      </c>
      <c r="CZ537" s="29" t="n">
        <v>2.1705</v>
      </c>
      <c r="DA537" s="29" t="n">
        <v>2.1235</v>
      </c>
      <c r="DB537" s="29" t="n">
        <v>2.1265</v>
      </c>
      <c r="DC537" s="29" t="n">
        <v>2.1295</v>
      </c>
      <c r="DD537" s="29" t="n">
        <v>2.1325</v>
      </c>
      <c r="DE537" s="29" t="n">
        <v>2.1385</v>
      </c>
      <c r="DF537" s="29" t="n">
        <v>2.1625</v>
      </c>
      <c r="DG537" s="29" t="n">
        <v>2.2325</v>
      </c>
      <c r="DH537" s="29" t="n">
        <v>2.3175</v>
      </c>
      <c r="DI537" s="29" t="n">
        <v>2.3975</v>
      </c>
      <c r="DJ537" s="29" t="n">
        <v>2.415</v>
      </c>
      <c r="DK537" s="29" t="n">
        <v>2.348</v>
      </c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</row>
    <row r="538" customFormat="false" ht="12.75" hidden="true" customHeight="false" outlineLevel="0" collapsed="false">
      <c r="A538" s="0" t="n">
        <f aca="false">WEEKDAY(C538,2)</f>
        <v>2</v>
      </c>
      <c r="B538" s="0" t="n">
        <f aca="false">MONTH(C538)</f>
        <v>2</v>
      </c>
      <c r="C538" s="23" t="n">
        <v>34751</v>
      </c>
      <c r="D538" s="0" t="n">
        <f aca="false">MONTH(R538)</f>
        <v>2</v>
      </c>
      <c r="E538" s="0" t="n">
        <f aca="false">YEAR(R538)</f>
        <v>1995</v>
      </c>
      <c r="F538" s="35" t="n">
        <f aca="false">L538-K538</f>
        <v>0.260628571428571</v>
      </c>
      <c r="G538" s="24" t="n">
        <f aca="false">N538-M538</f>
        <v>0.1075</v>
      </c>
      <c r="H538" s="24" t="n">
        <f aca="false">O538-N538</f>
        <v>0.105</v>
      </c>
      <c r="I538" s="24" t="n">
        <f aca="false">O538-M538</f>
        <v>0.2125</v>
      </c>
      <c r="J538" s="25" t="n">
        <f aca="false">VLOOKUP(C538,'Nymex hist.'!A:B,2,0)</f>
        <v>1.428</v>
      </c>
      <c r="K538" s="34" t="n">
        <f aca="false">AVERAGE(AS538:AY538)</f>
        <v>1.54057142857143</v>
      </c>
      <c r="L538" s="34" t="n">
        <f aca="false">AVERAGE(AZ538:BD538)</f>
        <v>1.8012</v>
      </c>
      <c r="M538" s="27" t="n">
        <f aca="false">SUMIF($S$3:$FQ$3,$E538+1,$S538:$FQ538)/COUNTIF($S$3:$FQ$3,$E538+1)</f>
        <v>1.768</v>
      </c>
      <c r="N538" s="27" t="n">
        <f aca="false">SUMIF($S$3:$FQ$3,$E538+2,$S538:$FQ538)/COUNTIF($S$3:$FQ$3,$E538+2)</f>
        <v>1.8755</v>
      </c>
      <c r="O538" s="27" t="n">
        <f aca="false">SUMIF($S$3:$FQ$3,$E538+3,$S538:$FQ538)/COUNTIF($S$3:$FQ$3,$E538+3)</f>
        <v>1.9805</v>
      </c>
      <c r="P538" s="27" t="n">
        <f aca="false">SUMIF($S$3:$FQ$3,$E538+4,$S538:$FQ538)/COUNTIF($S$3:$FQ$3,$E538+4)</f>
        <v>2.09008333333333</v>
      </c>
      <c r="Q538" s="27" t="n">
        <f aca="false">SUMIF($S$3:$FQ$3,$E538+5,$S538:$FQ538)/COUNTIF($S$3:$FQ$3,$E538+5)</f>
        <v>2.20508333333333</v>
      </c>
      <c r="R538" s="28" t="n">
        <v>34751</v>
      </c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30"/>
      <c r="AK538" s="29"/>
      <c r="AL538" s="29"/>
      <c r="AM538" s="29"/>
      <c r="AN538" s="29"/>
      <c r="AO538" s="29"/>
      <c r="AP538" s="29"/>
      <c r="AQ538" s="29"/>
      <c r="AR538" s="29" t="n">
        <v>1.428</v>
      </c>
      <c r="AS538" s="29" t="n">
        <v>1.393</v>
      </c>
      <c r="AT538" s="29" t="n">
        <v>1.436</v>
      </c>
      <c r="AU538" s="29" t="n">
        <v>1.506</v>
      </c>
      <c r="AV538" s="29" t="n">
        <v>1.561</v>
      </c>
      <c r="AW538" s="29" t="n">
        <v>1.586</v>
      </c>
      <c r="AX538" s="29" t="n">
        <v>1.616</v>
      </c>
      <c r="AY538" s="29" t="n">
        <v>1.686</v>
      </c>
      <c r="AZ538" s="29" t="n">
        <v>1.771</v>
      </c>
      <c r="BA538" s="29" t="n">
        <v>1.851</v>
      </c>
      <c r="BB538" s="29" t="n">
        <v>1.861</v>
      </c>
      <c r="BC538" s="29" t="n">
        <v>1.789</v>
      </c>
      <c r="BD538" s="29" t="n">
        <v>1.734</v>
      </c>
      <c r="BE538" s="29" t="n">
        <v>1.687</v>
      </c>
      <c r="BF538" s="29" t="n">
        <v>1.69</v>
      </c>
      <c r="BG538" s="29" t="n">
        <v>1.693</v>
      </c>
      <c r="BH538" s="29" t="n">
        <v>1.696</v>
      </c>
      <c r="BI538" s="29" t="n">
        <v>1.702</v>
      </c>
      <c r="BJ538" s="29" t="n">
        <v>1.726</v>
      </c>
      <c r="BK538" s="29" t="n">
        <v>1.796</v>
      </c>
      <c r="BL538" s="29" t="n">
        <v>1.881</v>
      </c>
      <c r="BM538" s="29" t="n">
        <v>1.961</v>
      </c>
      <c r="BN538" s="29" t="n">
        <v>1.9685</v>
      </c>
      <c r="BO538" s="29" t="n">
        <v>1.8965</v>
      </c>
      <c r="BP538" s="29" t="n">
        <v>1.8415</v>
      </c>
      <c r="BQ538" s="29" t="n">
        <v>1.7945</v>
      </c>
      <c r="BR538" s="29" t="n">
        <v>1.7975</v>
      </c>
      <c r="BS538" s="29" t="n">
        <v>1.8005</v>
      </c>
      <c r="BT538" s="29" t="n">
        <v>1.8035</v>
      </c>
      <c r="BU538" s="29" t="n">
        <v>1.8095</v>
      </c>
      <c r="BV538" s="29" t="n">
        <v>1.8335</v>
      </c>
      <c r="BW538" s="29" t="n">
        <v>1.9035</v>
      </c>
      <c r="BX538" s="29" t="n">
        <v>1.9885</v>
      </c>
      <c r="BY538" s="29" t="n">
        <v>2.0685</v>
      </c>
      <c r="BZ538" s="29" t="n">
        <v>2.0735</v>
      </c>
      <c r="CA538" s="29" t="n">
        <v>2.0015</v>
      </c>
      <c r="CB538" s="29" t="n">
        <v>1.9465</v>
      </c>
      <c r="CC538" s="29" t="n">
        <v>1.8995</v>
      </c>
      <c r="CD538" s="29" t="n">
        <v>1.9025</v>
      </c>
      <c r="CE538" s="29" t="n">
        <v>1.9055</v>
      </c>
      <c r="CF538" s="29" t="n">
        <v>1.9085</v>
      </c>
      <c r="CG538" s="29" t="n">
        <v>1.9145</v>
      </c>
      <c r="CH538" s="29" t="n">
        <v>1.9385</v>
      </c>
      <c r="CI538" s="29" t="n">
        <v>2.0085</v>
      </c>
      <c r="CJ538" s="29" t="n">
        <v>2.0935</v>
      </c>
      <c r="CK538" s="29" t="n">
        <v>2.1735</v>
      </c>
      <c r="CL538" s="29" t="n">
        <v>2.1785</v>
      </c>
      <c r="CM538" s="29" t="n">
        <v>2.1115</v>
      </c>
      <c r="CN538" s="29" t="n">
        <v>2.0565</v>
      </c>
      <c r="CO538" s="29" t="n">
        <v>2.0095</v>
      </c>
      <c r="CP538" s="29" t="n">
        <v>2.0125</v>
      </c>
      <c r="CQ538" s="29" t="n">
        <v>2.0155</v>
      </c>
      <c r="CR538" s="29" t="n">
        <v>2.0185</v>
      </c>
      <c r="CS538" s="29" t="n">
        <v>2.0245</v>
      </c>
      <c r="CT538" s="29" t="n">
        <v>2.0485</v>
      </c>
      <c r="CU538" s="29" t="n">
        <v>2.1185</v>
      </c>
      <c r="CV538" s="29" t="n">
        <v>2.2035</v>
      </c>
      <c r="CW538" s="29" t="n">
        <v>2.2835</v>
      </c>
      <c r="CX538" s="29" t="n">
        <v>2.2935</v>
      </c>
      <c r="CY538" s="29" t="n">
        <v>2.2265</v>
      </c>
      <c r="CZ538" s="29" t="n">
        <v>2.1715</v>
      </c>
      <c r="DA538" s="29" t="n">
        <v>2.1245</v>
      </c>
      <c r="DB538" s="29" t="n">
        <v>2.1275</v>
      </c>
      <c r="DC538" s="29" t="n">
        <v>2.1305</v>
      </c>
      <c r="DD538" s="29" t="n">
        <v>2.1335</v>
      </c>
      <c r="DE538" s="29" t="n">
        <v>2.1395</v>
      </c>
      <c r="DF538" s="29" t="n">
        <v>2.1635</v>
      </c>
      <c r="DG538" s="29" t="n">
        <v>2.2335</v>
      </c>
      <c r="DH538" s="29" t="n">
        <v>2.3185</v>
      </c>
      <c r="DI538" s="29" t="n">
        <v>2.3985</v>
      </c>
      <c r="DJ538" s="29" t="n">
        <v>2.416</v>
      </c>
      <c r="DK538" s="29" t="n">
        <v>2.349</v>
      </c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12.75" hidden="true" customHeight="false" outlineLevel="0" collapsed="false">
      <c r="A539" s="0" t="n">
        <f aca="false">WEEKDAY(C539,2)</f>
        <v>3</v>
      </c>
      <c r="B539" s="0" t="n">
        <f aca="false">MONTH(C539)</f>
        <v>2</v>
      </c>
      <c r="C539" s="23" t="n">
        <v>34752</v>
      </c>
      <c r="D539" s="0" t="n">
        <f aca="false">MONTH(R539)</f>
        <v>2</v>
      </c>
      <c r="E539" s="0" t="n">
        <f aca="false">YEAR(R539)</f>
        <v>1995</v>
      </c>
      <c r="F539" s="35" t="n">
        <f aca="false">L539-K539</f>
        <v>0.252342857142857</v>
      </c>
      <c r="G539" s="24" t="n">
        <f aca="false">N539-M539</f>
        <v>0.1075</v>
      </c>
      <c r="H539" s="24" t="n">
        <f aca="false">O539-N539</f>
        <v>0.105</v>
      </c>
      <c r="I539" s="24" t="n">
        <f aca="false">O539-M539</f>
        <v>0.2125</v>
      </c>
      <c r="J539" s="25" t="n">
        <f aca="false">VLOOKUP(C539,'Nymex hist.'!A:B,2,0)</f>
        <v>1.428</v>
      </c>
      <c r="K539" s="34" t="n">
        <f aca="false">AVERAGE(AS539:AY539)</f>
        <v>1.55185714285714</v>
      </c>
      <c r="L539" s="34" t="n">
        <f aca="false">AVERAGE(AZ539:BD539)</f>
        <v>1.8042</v>
      </c>
      <c r="M539" s="27" t="n">
        <f aca="false">SUMIF($S$3:$FQ$3,$E539+1,$S539:$FQ539)/COUNTIF($S$3:$FQ$3,$E539+1)</f>
        <v>1.77358333333333</v>
      </c>
      <c r="N539" s="27" t="n">
        <f aca="false">SUMIF($S$3:$FQ$3,$E539+2,$S539:$FQ539)/COUNTIF($S$3:$FQ$3,$E539+2)</f>
        <v>1.88108333333333</v>
      </c>
      <c r="O539" s="27" t="n">
        <f aca="false">SUMIF($S$3:$FQ$3,$E539+3,$S539:$FQ539)/COUNTIF($S$3:$FQ$3,$E539+3)</f>
        <v>1.98608333333333</v>
      </c>
      <c r="P539" s="27" t="n">
        <f aca="false">SUMIF($S$3:$FQ$3,$E539+4,$S539:$FQ539)/COUNTIF($S$3:$FQ$3,$E539+4)</f>
        <v>2.09608333333333</v>
      </c>
      <c r="Q539" s="27" t="n">
        <f aca="false">SUMIF($S$3:$FQ$3,$E539+5,$S539:$FQ539)/COUNTIF($S$3:$FQ$3,$E539+5)</f>
        <v>2.21108333333333</v>
      </c>
      <c r="R539" s="28" t="n">
        <v>34752</v>
      </c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30"/>
      <c r="AK539" s="29"/>
      <c r="AL539" s="29"/>
      <c r="AM539" s="29"/>
      <c r="AN539" s="29"/>
      <c r="AO539" s="29"/>
      <c r="AP539" s="29"/>
      <c r="AQ539" s="29"/>
      <c r="AR539" s="29" t="n">
        <v>1.428</v>
      </c>
      <c r="AS539" s="29" t="n">
        <v>1.428</v>
      </c>
      <c r="AT539" s="29" t="n">
        <v>1.455</v>
      </c>
      <c r="AU539" s="29" t="n">
        <v>1.515</v>
      </c>
      <c r="AV539" s="29" t="n">
        <v>1.565</v>
      </c>
      <c r="AW539" s="29" t="n">
        <v>1.59</v>
      </c>
      <c r="AX539" s="29" t="n">
        <v>1.62</v>
      </c>
      <c r="AY539" s="29" t="n">
        <v>1.69</v>
      </c>
      <c r="AZ539" s="29" t="n">
        <v>1.775</v>
      </c>
      <c r="BA539" s="29" t="n">
        <v>1.855</v>
      </c>
      <c r="BB539" s="29" t="n">
        <v>1.864</v>
      </c>
      <c r="BC539" s="29" t="n">
        <v>1.791</v>
      </c>
      <c r="BD539" s="29" t="n">
        <v>1.736</v>
      </c>
      <c r="BE539" s="29" t="n">
        <v>1.689</v>
      </c>
      <c r="BF539" s="29" t="n">
        <v>1.693</v>
      </c>
      <c r="BG539" s="29" t="n">
        <v>1.697</v>
      </c>
      <c r="BH539" s="29" t="n">
        <v>1.702</v>
      </c>
      <c r="BI539" s="29" t="n">
        <v>1.71</v>
      </c>
      <c r="BJ539" s="29" t="n">
        <v>1.736</v>
      </c>
      <c r="BK539" s="29" t="n">
        <v>1.805</v>
      </c>
      <c r="BL539" s="29" t="n">
        <v>1.89</v>
      </c>
      <c r="BM539" s="29" t="n">
        <v>1.97</v>
      </c>
      <c r="BN539" s="29" t="n">
        <v>1.9715</v>
      </c>
      <c r="BO539" s="29" t="n">
        <v>1.8985</v>
      </c>
      <c r="BP539" s="29" t="n">
        <v>1.8435</v>
      </c>
      <c r="BQ539" s="29" t="n">
        <v>1.7965</v>
      </c>
      <c r="BR539" s="29" t="n">
        <v>1.8005</v>
      </c>
      <c r="BS539" s="29" t="n">
        <v>1.8045</v>
      </c>
      <c r="BT539" s="29" t="n">
        <v>1.8095</v>
      </c>
      <c r="BU539" s="29" t="n">
        <v>1.8175</v>
      </c>
      <c r="BV539" s="29" t="n">
        <v>1.8435</v>
      </c>
      <c r="BW539" s="29" t="n">
        <v>1.9125</v>
      </c>
      <c r="BX539" s="29" t="n">
        <v>1.9975</v>
      </c>
      <c r="BY539" s="29" t="n">
        <v>2.0775</v>
      </c>
      <c r="BZ539" s="29" t="n">
        <v>2.0765</v>
      </c>
      <c r="CA539" s="29" t="n">
        <v>2.0035</v>
      </c>
      <c r="CB539" s="29" t="n">
        <v>1.9485</v>
      </c>
      <c r="CC539" s="29" t="n">
        <v>1.9015</v>
      </c>
      <c r="CD539" s="29" t="n">
        <v>1.9055</v>
      </c>
      <c r="CE539" s="29" t="n">
        <v>1.9095</v>
      </c>
      <c r="CF539" s="29" t="n">
        <v>1.9145</v>
      </c>
      <c r="CG539" s="29" t="n">
        <v>1.9225</v>
      </c>
      <c r="CH539" s="29" t="n">
        <v>1.9485</v>
      </c>
      <c r="CI539" s="29" t="n">
        <v>2.0175</v>
      </c>
      <c r="CJ539" s="29" t="n">
        <v>2.1025</v>
      </c>
      <c r="CK539" s="29" t="n">
        <v>2.1825</v>
      </c>
      <c r="CL539" s="29" t="n">
        <v>2.1865</v>
      </c>
      <c r="CM539" s="29" t="n">
        <v>2.1135</v>
      </c>
      <c r="CN539" s="29" t="n">
        <v>2.0585</v>
      </c>
      <c r="CO539" s="29" t="n">
        <v>2.0115</v>
      </c>
      <c r="CP539" s="29" t="n">
        <v>2.0155</v>
      </c>
      <c r="CQ539" s="29" t="n">
        <v>2.0195</v>
      </c>
      <c r="CR539" s="29" t="n">
        <v>2.0245</v>
      </c>
      <c r="CS539" s="29" t="n">
        <v>2.0325</v>
      </c>
      <c r="CT539" s="29" t="n">
        <v>2.0585</v>
      </c>
      <c r="CU539" s="29" t="n">
        <v>2.1275</v>
      </c>
      <c r="CV539" s="29" t="n">
        <v>2.2125</v>
      </c>
      <c r="CW539" s="29" t="n">
        <v>2.2925</v>
      </c>
      <c r="CX539" s="29" t="n">
        <v>2.3015</v>
      </c>
      <c r="CY539" s="29" t="n">
        <v>2.2285</v>
      </c>
      <c r="CZ539" s="29" t="n">
        <v>2.1735</v>
      </c>
      <c r="DA539" s="29" t="n">
        <v>2.1265</v>
      </c>
      <c r="DB539" s="29" t="n">
        <v>2.1305</v>
      </c>
      <c r="DC539" s="29" t="n">
        <v>2.1345</v>
      </c>
      <c r="DD539" s="29" t="n">
        <v>2.1395</v>
      </c>
      <c r="DE539" s="29" t="n">
        <v>2.1475</v>
      </c>
      <c r="DF539" s="29" t="n">
        <v>2.1735</v>
      </c>
      <c r="DG539" s="29" t="n">
        <v>2.2425</v>
      </c>
      <c r="DH539" s="29" t="n">
        <v>2.3275</v>
      </c>
      <c r="DI539" s="29" t="n">
        <v>2.4075</v>
      </c>
      <c r="DJ539" s="29" t="n">
        <v>2.424</v>
      </c>
      <c r="DK539" s="29" t="n">
        <v>2.351</v>
      </c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12.75" hidden="false" customHeight="false" outlineLevel="0" collapsed="false">
      <c r="A540" s="1" t="n">
        <f aca="false">WEEKDAY(C540,2)</f>
        <v>4</v>
      </c>
      <c r="B540" s="1" t="n">
        <f aca="false">MONTH(C540)</f>
        <v>2</v>
      </c>
      <c r="C540" s="23" t="n">
        <v>34753</v>
      </c>
      <c r="D540" s="0" t="n">
        <f aca="false">MONTH(R540)</f>
        <v>2</v>
      </c>
      <c r="E540" s="0" t="n">
        <f aca="false">YEAR(R540)</f>
        <v>1995</v>
      </c>
      <c r="F540" s="3" t="n">
        <f aca="false">L540-K540</f>
        <v>0.25</v>
      </c>
      <c r="G540" s="3" t="n">
        <f aca="false">N540-M540</f>
        <v>0.105</v>
      </c>
      <c r="H540" s="3" t="n">
        <f aca="false">O540-N540</f>
        <v>0.1075</v>
      </c>
      <c r="I540" s="3" t="n">
        <f aca="false">O540-M540</f>
        <v>0.2125</v>
      </c>
      <c r="J540" s="4" t="n">
        <f aca="false">VLOOKUP(C540,'Nymex hist.'!A:B,2,0)</f>
        <v>1.46</v>
      </c>
      <c r="K540" s="4" t="n">
        <f aca="false">AVERAGE(AS540:AY540)</f>
        <v>1.579</v>
      </c>
      <c r="L540" s="4" t="n">
        <f aca="false">AVERAGE(AZ540:BD540)</f>
        <v>1.829</v>
      </c>
      <c r="M540" s="4" t="n">
        <f aca="false">SUMIF($S$3:$FQ$3,$E540+1,$S540:$FQ540)/COUNTIF($S$3:$FQ$3,$E540+1)</f>
        <v>1.79833333333333</v>
      </c>
      <c r="N540" s="4" t="n">
        <f aca="false">SUMIF($S$3:$FQ$3,$E540+2,$S540:$FQ540)/COUNTIF($S$3:$FQ$3,$E540+2)</f>
        <v>1.90333333333333</v>
      </c>
      <c r="O540" s="4" t="n">
        <f aca="false">SUMIF($S$3:$FQ$3,$E540+3,$S540:$FQ540)/COUNTIF($S$3:$FQ$3,$E540+3)</f>
        <v>2.01083333333333</v>
      </c>
      <c r="P540" s="4" t="n">
        <f aca="false">SUMIF($S$3:$FQ$3,$E540+4,$S540:$FQ540)/COUNTIF($S$3:$FQ$3,$E540+4)</f>
        <v>2.12083333333333</v>
      </c>
      <c r="Q540" s="4" t="n">
        <f aca="false">SUMIF($S$3:$FQ$3,$E540+5,$S540:$FQ540)/COUNTIF($S$3:$FQ$3,$E540+5)</f>
        <v>2.23583333333333</v>
      </c>
      <c r="R540" s="21" t="n">
        <v>34753</v>
      </c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7"/>
      <c r="AK540" s="32"/>
      <c r="AL540" s="32"/>
      <c r="AM540" s="32"/>
      <c r="AN540" s="32"/>
      <c r="AO540" s="32"/>
      <c r="AP540" s="32"/>
      <c r="AQ540" s="32"/>
      <c r="AR540" s="32" t="n">
        <v>1.428</v>
      </c>
      <c r="AS540" s="32" t="n">
        <v>1.46</v>
      </c>
      <c r="AT540" s="32" t="n">
        <v>1.485</v>
      </c>
      <c r="AU540" s="32" t="n">
        <v>1.543</v>
      </c>
      <c r="AV540" s="32" t="n">
        <v>1.59</v>
      </c>
      <c r="AW540" s="32" t="n">
        <v>1.615</v>
      </c>
      <c r="AX540" s="32" t="n">
        <v>1.645</v>
      </c>
      <c r="AY540" s="32" t="n">
        <v>1.715</v>
      </c>
      <c r="AZ540" s="32" t="n">
        <v>1.8</v>
      </c>
      <c r="BA540" s="32" t="n">
        <v>1.88</v>
      </c>
      <c r="BB540" s="32" t="n">
        <v>1.89</v>
      </c>
      <c r="BC540" s="32" t="n">
        <v>1.815</v>
      </c>
      <c r="BD540" s="32" t="n">
        <v>1.76</v>
      </c>
      <c r="BE540" s="32" t="n">
        <v>1.713</v>
      </c>
      <c r="BF540" s="32" t="n">
        <v>1.717</v>
      </c>
      <c r="BG540" s="32" t="n">
        <v>1.722</v>
      </c>
      <c r="BH540" s="32" t="n">
        <v>1.727</v>
      </c>
      <c r="BI540" s="32" t="n">
        <v>1.735</v>
      </c>
      <c r="BJ540" s="32" t="n">
        <v>1.761</v>
      </c>
      <c r="BK540" s="32" t="n">
        <v>1.83</v>
      </c>
      <c r="BL540" s="32" t="n">
        <v>1.915</v>
      </c>
      <c r="BM540" s="32" t="n">
        <v>1.995</v>
      </c>
      <c r="BN540" s="32" t="n">
        <v>1.995</v>
      </c>
      <c r="BO540" s="32" t="n">
        <v>1.92</v>
      </c>
      <c r="BP540" s="32" t="n">
        <v>1.865</v>
      </c>
      <c r="BQ540" s="32" t="n">
        <v>1.818</v>
      </c>
      <c r="BR540" s="32" t="n">
        <v>1.822</v>
      </c>
      <c r="BS540" s="32" t="n">
        <v>1.827</v>
      </c>
      <c r="BT540" s="32" t="n">
        <v>1.832</v>
      </c>
      <c r="BU540" s="32" t="n">
        <v>1.84</v>
      </c>
      <c r="BV540" s="32" t="n">
        <v>1.866</v>
      </c>
      <c r="BW540" s="32" t="n">
        <v>1.935</v>
      </c>
      <c r="BX540" s="32" t="n">
        <v>2.02</v>
      </c>
      <c r="BY540" s="32" t="n">
        <v>2.1</v>
      </c>
      <c r="BZ540" s="32" t="n">
        <v>2.1025</v>
      </c>
      <c r="CA540" s="32" t="n">
        <v>2.0275</v>
      </c>
      <c r="CB540" s="32" t="n">
        <v>1.9725</v>
      </c>
      <c r="CC540" s="32" t="n">
        <v>1.9255</v>
      </c>
      <c r="CD540" s="32" t="n">
        <v>1.9295</v>
      </c>
      <c r="CE540" s="32" t="n">
        <v>1.9345</v>
      </c>
      <c r="CF540" s="32" t="n">
        <v>1.9395</v>
      </c>
      <c r="CG540" s="32" t="n">
        <v>1.9475</v>
      </c>
      <c r="CH540" s="32" t="n">
        <v>1.9735</v>
      </c>
      <c r="CI540" s="32" t="n">
        <v>2.0425</v>
      </c>
      <c r="CJ540" s="32" t="n">
        <v>2.1275</v>
      </c>
      <c r="CK540" s="32" t="n">
        <v>2.2075</v>
      </c>
      <c r="CL540" s="32" t="n">
        <v>2.2125</v>
      </c>
      <c r="CM540" s="32" t="n">
        <v>2.1375</v>
      </c>
      <c r="CN540" s="32" t="n">
        <v>2.0825</v>
      </c>
      <c r="CO540" s="32" t="n">
        <v>2.0355</v>
      </c>
      <c r="CP540" s="32" t="n">
        <v>2.0395</v>
      </c>
      <c r="CQ540" s="32" t="n">
        <v>2.0445</v>
      </c>
      <c r="CR540" s="32" t="n">
        <v>2.0495</v>
      </c>
      <c r="CS540" s="32" t="n">
        <v>2.0575</v>
      </c>
      <c r="CT540" s="32" t="n">
        <v>2.0835</v>
      </c>
      <c r="CU540" s="32" t="n">
        <v>2.1525</v>
      </c>
      <c r="CV540" s="32" t="n">
        <v>2.2375</v>
      </c>
      <c r="CW540" s="32" t="n">
        <v>2.3175</v>
      </c>
      <c r="CX540" s="32" t="n">
        <v>2.3275</v>
      </c>
      <c r="CY540" s="32" t="n">
        <v>2.2525</v>
      </c>
      <c r="CZ540" s="32" t="n">
        <v>2.1975</v>
      </c>
      <c r="DA540" s="32" t="n">
        <v>2.1505</v>
      </c>
      <c r="DB540" s="32" t="n">
        <v>2.1545</v>
      </c>
      <c r="DC540" s="32" t="n">
        <v>2.1595</v>
      </c>
      <c r="DD540" s="32" t="n">
        <v>2.1645</v>
      </c>
      <c r="DE540" s="32" t="n">
        <v>2.1725</v>
      </c>
      <c r="DF540" s="32" t="n">
        <v>2.1985</v>
      </c>
      <c r="DG540" s="32" t="n">
        <v>2.2675</v>
      </c>
      <c r="DH540" s="32" t="n">
        <v>2.3525</v>
      </c>
      <c r="DI540" s="32" t="n">
        <v>2.4325</v>
      </c>
      <c r="DJ540" s="32" t="n">
        <v>2.45</v>
      </c>
      <c r="DK540" s="32" t="n">
        <v>2.375</v>
      </c>
      <c r="DL540" s="32"/>
      <c r="DM540" s="32"/>
      <c r="DN540" s="32"/>
      <c r="DO540" s="32"/>
      <c r="DP540" s="32"/>
      <c r="DQ540" s="32"/>
      <c r="DR540" s="32"/>
      <c r="DS540" s="32"/>
      <c r="DT540" s="32"/>
      <c r="DU540" s="32"/>
      <c r="DV540" s="32"/>
      <c r="DW540" s="32"/>
      <c r="DX540" s="32"/>
      <c r="DY540" s="32"/>
      <c r="DZ540" s="32"/>
      <c r="EA540" s="32"/>
      <c r="EB540" s="32"/>
      <c r="EC540" s="32"/>
      <c r="ED540" s="32"/>
      <c r="EE540" s="32"/>
      <c r="EF540" s="32"/>
      <c r="EG540" s="32"/>
      <c r="EH540" s="32"/>
      <c r="EI540" s="32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32"/>
      <c r="FI540" s="32"/>
      <c r="FJ540" s="32"/>
      <c r="FK540" s="32"/>
      <c r="FL540" s="32"/>
      <c r="FM540" s="32"/>
      <c r="FN540" s="32"/>
      <c r="FO540" s="32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  <c r="GO540" s="32"/>
      <c r="GP540" s="32"/>
      <c r="GQ540" s="32"/>
    </row>
    <row r="541" customFormat="false" ht="12.75" hidden="true" customHeight="false" outlineLevel="0" collapsed="false">
      <c r="A541" s="0" t="n">
        <f aca="false">WEEKDAY(C541,2)</f>
        <v>5</v>
      </c>
      <c r="B541" s="0" t="n">
        <f aca="false">MONTH(C541)</f>
        <v>2</v>
      </c>
      <c r="C541" s="23" t="n">
        <v>34754</v>
      </c>
      <c r="D541" s="0" t="n">
        <f aca="false">MONTH(R541)</f>
        <v>2</v>
      </c>
      <c r="E541" s="0" t="n">
        <f aca="false">YEAR(R541)</f>
        <v>1995</v>
      </c>
      <c r="F541" s="35" t="n">
        <f aca="false">L541-K541</f>
        <v>0.246714285714286</v>
      </c>
      <c r="G541" s="24" t="n">
        <f aca="false">N541-M541</f>
        <v>0.105</v>
      </c>
      <c r="H541" s="24" t="n">
        <f aca="false">O541-N541</f>
        <v>0.1075</v>
      </c>
      <c r="I541" s="24" t="n">
        <f aca="false">O541-M541</f>
        <v>0.2125</v>
      </c>
      <c r="J541" s="25" t="n">
        <f aca="false">VLOOKUP(C541,'Nymex hist.'!A:B,2,0)</f>
        <v>1.469</v>
      </c>
      <c r="K541" s="34" t="n">
        <f aca="false">AVERAGE(AS541:AY541)</f>
        <v>1.58228571428571</v>
      </c>
      <c r="L541" s="34" t="n">
        <f aca="false">AVERAGE(AZ541:BD541)</f>
        <v>1.829</v>
      </c>
      <c r="M541" s="27" t="n">
        <f aca="false">SUMIF($S$3:$FQ$3,$E541+1,$S541:$FQ541)/COUNTIF($S$3:$FQ$3,$E541+1)</f>
        <v>1.7975</v>
      </c>
      <c r="N541" s="27" t="n">
        <f aca="false">SUMIF($S$3:$FQ$3,$E541+2,$S541:$FQ541)/COUNTIF($S$3:$FQ$3,$E541+2)</f>
        <v>1.9025</v>
      </c>
      <c r="O541" s="27" t="n">
        <f aca="false">SUMIF($S$3:$FQ$3,$E541+3,$S541:$FQ541)/COUNTIF($S$3:$FQ$3,$E541+3)</f>
        <v>2.01</v>
      </c>
      <c r="P541" s="27" t="n">
        <f aca="false">SUMIF($S$3:$FQ$3,$E541+4,$S541:$FQ541)/COUNTIF($S$3:$FQ$3,$E541+4)</f>
        <v>2.12</v>
      </c>
      <c r="Q541" s="27" t="n">
        <f aca="false">SUMIF($S$3:$FQ$3,$E541+5,$S541:$FQ541)/COUNTIF($S$3:$FQ$3,$E541+5)</f>
        <v>2.235</v>
      </c>
      <c r="R541" s="28" t="n">
        <v>34754</v>
      </c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30"/>
      <c r="AK541" s="29"/>
      <c r="AL541" s="29"/>
      <c r="AM541" s="29"/>
      <c r="AN541" s="29"/>
      <c r="AO541" s="29"/>
      <c r="AP541" s="29"/>
      <c r="AQ541" s="29"/>
      <c r="AR541" s="29" t="n">
        <v>1.428</v>
      </c>
      <c r="AS541" s="29" t="n">
        <v>1.469</v>
      </c>
      <c r="AT541" s="29" t="n">
        <v>1.495</v>
      </c>
      <c r="AU541" s="29" t="n">
        <v>1.547</v>
      </c>
      <c r="AV541" s="29" t="n">
        <v>1.59</v>
      </c>
      <c r="AW541" s="29" t="n">
        <v>1.615</v>
      </c>
      <c r="AX541" s="29" t="n">
        <v>1.645</v>
      </c>
      <c r="AY541" s="29" t="n">
        <v>1.715</v>
      </c>
      <c r="AZ541" s="29" t="n">
        <v>1.8</v>
      </c>
      <c r="BA541" s="29" t="n">
        <v>1.88</v>
      </c>
      <c r="BB541" s="29" t="n">
        <v>1.89</v>
      </c>
      <c r="BC541" s="29" t="n">
        <v>1.815</v>
      </c>
      <c r="BD541" s="29" t="n">
        <v>1.76</v>
      </c>
      <c r="BE541" s="29" t="n">
        <v>1.712</v>
      </c>
      <c r="BF541" s="29" t="n">
        <v>1.716</v>
      </c>
      <c r="BG541" s="29" t="n">
        <v>1.72</v>
      </c>
      <c r="BH541" s="29" t="n">
        <v>1.725</v>
      </c>
      <c r="BI541" s="29" t="n">
        <v>1.733</v>
      </c>
      <c r="BJ541" s="29" t="n">
        <v>1.759</v>
      </c>
      <c r="BK541" s="29" t="n">
        <v>1.83</v>
      </c>
      <c r="BL541" s="29" t="n">
        <v>1.915</v>
      </c>
      <c r="BM541" s="29" t="n">
        <v>1.995</v>
      </c>
      <c r="BN541" s="29" t="n">
        <v>1.995</v>
      </c>
      <c r="BO541" s="29" t="n">
        <v>1.92</v>
      </c>
      <c r="BP541" s="29" t="n">
        <v>1.865</v>
      </c>
      <c r="BQ541" s="29" t="n">
        <v>1.817</v>
      </c>
      <c r="BR541" s="29" t="n">
        <v>1.821</v>
      </c>
      <c r="BS541" s="29" t="n">
        <v>1.825</v>
      </c>
      <c r="BT541" s="29" t="n">
        <v>1.83</v>
      </c>
      <c r="BU541" s="29" t="n">
        <v>1.838</v>
      </c>
      <c r="BV541" s="29" t="n">
        <v>1.864</v>
      </c>
      <c r="BW541" s="29" t="n">
        <v>1.935</v>
      </c>
      <c r="BX541" s="29" t="n">
        <v>2.02</v>
      </c>
      <c r="BY541" s="29" t="n">
        <v>2.1</v>
      </c>
      <c r="BZ541" s="29" t="n">
        <v>2.1025</v>
      </c>
      <c r="CA541" s="29" t="n">
        <v>2.0275</v>
      </c>
      <c r="CB541" s="29" t="n">
        <v>1.9725</v>
      </c>
      <c r="CC541" s="29" t="n">
        <v>1.9245</v>
      </c>
      <c r="CD541" s="29" t="n">
        <v>1.9285</v>
      </c>
      <c r="CE541" s="29" t="n">
        <v>1.9325</v>
      </c>
      <c r="CF541" s="29" t="n">
        <v>1.9375</v>
      </c>
      <c r="CG541" s="29" t="n">
        <v>1.9455</v>
      </c>
      <c r="CH541" s="29" t="n">
        <v>1.9715</v>
      </c>
      <c r="CI541" s="29" t="n">
        <v>2.0425</v>
      </c>
      <c r="CJ541" s="29" t="n">
        <v>2.1275</v>
      </c>
      <c r="CK541" s="29" t="n">
        <v>2.2075</v>
      </c>
      <c r="CL541" s="29" t="n">
        <v>2.2125</v>
      </c>
      <c r="CM541" s="29" t="n">
        <v>2.1375</v>
      </c>
      <c r="CN541" s="29" t="n">
        <v>2.0825</v>
      </c>
      <c r="CO541" s="29" t="n">
        <v>2.0345</v>
      </c>
      <c r="CP541" s="29" t="n">
        <v>2.0385</v>
      </c>
      <c r="CQ541" s="29" t="n">
        <v>2.0425</v>
      </c>
      <c r="CR541" s="29" t="n">
        <v>2.0475</v>
      </c>
      <c r="CS541" s="29" t="n">
        <v>2.0555</v>
      </c>
      <c r="CT541" s="29" t="n">
        <v>2.0815</v>
      </c>
      <c r="CU541" s="29" t="n">
        <v>2.1525</v>
      </c>
      <c r="CV541" s="29" t="n">
        <v>2.2375</v>
      </c>
      <c r="CW541" s="29" t="n">
        <v>2.3175</v>
      </c>
      <c r="CX541" s="29" t="n">
        <v>2.3275</v>
      </c>
      <c r="CY541" s="29" t="n">
        <v>2.2525</v>
      </c>
      <c r="CZ541" s="29" t="n">
        <v>2.1975</v>
      </c>
      <c r="DA541" s="29" t="n">
        <v>2.1495</v>
      </c>
      <c r="DB541" s="29" t="n">
        <v>2.1535</v>
      </c>
      <c r="DC541" s="29" t="n">
        <v>2.1575</v>
      </c>
      <c r="DD541" s="29" t="n">
        <v>2.1625</v>
      </c>
      <c r="DE541" s="29" t="n">
        <v>2.1705</v>
      </c>
      <c r="DF541" s="29" t="n">
        <v>2.1965</v>
      </c>
      <c r="DG541" s="29" t="n">
        <v>2.2675</v>
      </c>
      <c r="DH541" s="29" t="n">
        <v>2.3525</v>
      </c>
      <c r="DI541" s="29" t="n">
        <v>2.4325</v>
      </c>
      <c r="DJ541" s="29" t="n">
        <v>2.45</v>
      </c>
      <c r="DK541" s="29" t="n">
        <v>2.375</v>
      </c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12.75" hidden="true" customHeight="false" outlineLevel="0" collapsed="false">
      <c r="A542" s="0" t="n">
        <f aca="false">WEEKDAY(C542,2)</f>
        <v>1</v>
      </c>
      <c r="B542" s="0" t="n">
        <f aca="false">MONTH(C542)</f>
        <v>2</v>
      </c>
      <c r="C542" s="23" t="n">
        <v>34757</v>
      </c>
      <c r="D542" s="0" t="n">
        <f aca="false">MONTH(R542)</f>
        <v>2</v>
      </c>
      <c r="E542" s="0" t="n">
        <f aca="false">YEAR(R542)</f>
        <v>1995</v>
      </c>
      <c r="F542" s="35" t="n">
        <f aca="false">L542-K542</f>
        <v>0.258</v>
      </c>
      <c r="G542" s="24" t="n">
        <f aca="false">N542-M542</f>
        <v>0.1075</v>
      </c>
      <c r="H542" s="24" t="n">
        <f aca="false">O542-N542</f>
        <v>0.105</v>
      </c>
      <c r="I542" s="24" t="n">
        <f aca="false">O542-M542</f>
        <v>0.2125</v>
      </c>
      <c r="J542" s="25" t="n">
        <f aca="false">VLOOKUP(C542,'Nymex hist.'!A:B,2,0)</f>
        <v>1.43</v>
      </c>
      <c r="K542" s="34" t="n">
        <f aca="false">AVERAGE(AS542:AY542)</f>
        <v>1.553</v>
      </c>
      <c r="L542" s="34" t="n">
        <f aca="false">AVERAGE(AZ542:BD542)</f>
        <v>1.811</v>
      </c>
      <c r="M542" s="27" t="n">
        <f aca="false">SUMIF($S$3:$FQ$3,$E542+1,$S542:$FQ542)/COUNTIF($S$3:$FQ$3,$E542+1)</f>
        <v>1.78291666666667</v>
      </c>
      <c r="N542" s="27" t="n">
        <f aca="false">SUMIF($S$3:$FQ$3,$E542+2,$S542:$FQ542)/COUNTIF($S$3:$FQ$3,$E542+2)</f>
        <v>1.89041666666667</v>
      </c>
      <c r="O542" s="27" t="n">
        <f aca="false">SUMIF($S$3:$FQ$3,$E542+3,$S542:$FQ542)/COUNTIF($S$3:$FQ$3,$E542+3)</f>
        <v>1.99541666666667</v>
      </c>
      <c r="P542" s="27" t="n">
        <f aca="false">SUMIF($S$3:$FQ$3,$E542+4,$S542:$FQ542)/COUNTIF($S$3:$FQ$3,$E542+4)</f>
        <v>2.10541666666667</v>
      </c>
      <c r="Q542" s="27" t="n">
        <f aca="false">SUMIF($S$3:$FQ$3,$E542+5,$S542:$FQ542)/COUNTIF($S$3:$FQ$3,$E542+5)</f>
        <v>2.22041666666667</v>
      </c>
      <c r="R542" s="28" t="n">
        <v>34757</v>
      </c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30"/>
      <c r="AK542" s="29"/>
      <c r="AL542" s="29"/>
      <c r="AM542" s="29"/>
      <c r="AN542" s="29"/>
      <c r="AO542" s="29"/>
      <c r="AP542" s="29"/>
      <c r="AQ542" s="29"/>
      <c r="AR542" s="29" t="n">
        <v>1.428</v>
      </c>
      <c r="AS542" s="29" t="n">
        <v>1.43</v>
      </c>
      <c r="AT542" s="29" t="n">
        <v>1.46</v>
      </c>
      <c r="AU542" s="29" t="n">
        <v>1.515</v>
      </c>
      <c r="AV542" s="29" t="n">
        <v>1.56</v>
      </c>
      <c r="AW542" s="29" t="n">
        <v>1.59</v>
      </c>
      <c r="AX542" s="29" t="n">
        <v>1.622</v>
      </c>
      <c r="AY542" s="29" t="n">
        <v>1.694</v>
      </c>
      <c r="AZ542" s="29" t="n">
        <v>1.78</v>
      </c>
      <c r="BA542" s="29" t="n">
        <v>1.86</v>
      </c>
      <c r="BB542" s="29" t="n">
        <v>1.87</v>
      </c>
      <c r="BC542" s="29" t="n">
        <v>1.799</v>
      </c>
      <c r="BD542" s="29" t="n">
        <v>1.746</v>
      </c>
      <c r="BE542" s="29" t="n">
        <v>1.699</v>
      </c>
      <c r="BF542" s="29" t="n">
        <v>1.704</v>
      </c>
      <c r="BG542" s="29" t="n">
        <v>1.709</v>
      </c>
      <c r="BH542" s="29" t="n">
        <v>1.715</v>
      </c>
      <c r="BI542" s="29" t="n">
        <v>1.724</v>
      </c>
      <c r="BJ542" s="29" t="n">
        <v>1.75</v>
      </c>
      <c r="BK542" s="29" t="n">
        <v>1.809</v>
      </c>
      <c r="BL542" s="29" t="n">
        <v>1.895</v>
      </c>
      <c r="BM542" s="29" t="n">
        <v>1.975</v>
      </c>
      <c r="BN542" s="29" t="n">
        <v>1.9775</v>
      </c>
      <c r="BO542" s="29" t="n">
        <v>1.9065</v>
      </c>
      <c r="BP542" s="29" t="n">
        <v>1.8535</v>
      </c>
      <c r="BQ542" s="29" t="n">
        <v>1.8065</v>
      </c>
      <c r="BR542" s="29" t="n">
        <v>1.8115</v>
      </c>
      <c r="BS542" s="29" t="n">
        <v>1.8165</v>
      </c>
      <c r="BT542" s="29" t="n">
        <v>1.8225</v>
      </c>
      <c r="BU542" s="29" t="n">
        <v>1.8315</v>
      </c>
      <c r="BV542" s="29" t="n">
        <v>1.8575</v>
      </c>
      <c r="BW542" s="29" t="n">
        <v>1.9165</v>
      </c>
      <c r="BX542" s="29" t="n">
        <v>2.0025</v>
      </c>
      <c r="BY542" s="29" t="n">
        <v>2.0825</v>
      </c>
      <c r="BZ542" s="29" t="n">
        <v>2.0825</v>
      </c>
      <c r="CA542" s="29" t="n">
        <v>2.0115</v>
      </c>
      <c r="CB542" s="29" t="n">
        <v>1.9585</v>
      </c>
      <c r="CC542" s="29" t="n">
        <v>1.9115</v>
      </c>
      <c r="CD542" s="29" t="n">
        <v>1.9165</v>
      </c>
      <c r="CE542" s="29" t="n">
        <v>1.9215</v>
      </c>
      <c r="CF542" s="29" t="n">
        <v>1.9275</v>
      </c>
      <c r="CG542" s="29" t="n">
        <v>1.9365</v>
      </c>
      <c r="CH542" s="29" t="n">
        <v>1.9625</v>
      </c>
      <c r="CI542" s="29" t="n">
        <v>2.0215</v>
      </c>
      <c r="CJ542" s="29" t="n">
        <v>2.1075</v>
      </c>
      <c r="CK542" s="29" t="n">
        <v>2.1875</v>
      </c>
      <c r="CL542" s="29" t="n">
        <v>2.1925</v>
      </c>
      <c r="CM542" s="29" t="n">
        <v>2.1215</v>
      </c>
      <c r="CN542" s="29" t="n">
        <v>2.0685</v>
      </c>
      <c r="CO542" s="29" t="n">
        <v>2.0215</v>
      </c>
      <c r="CP542" s="29" t="n">
        <v>2.0265</v>
      </c>
      <c r="CQ542" s="29" t="n">
        <v>2.0315</v>
      </c>
      <c r="CR542" s="29" t="n">
        <v>2.0375</v>
      </c>
      <c r="CS542" s="29" t="n">
        <v>2.0465</v>
      </c>
      <c r="CT542" s="29" t="n">
        <v>2.0725</v>
      </c>
      <c r="CU542" s="29" t="n">
        <v>2.1315</v>
      </c>
      <c r="CV542" s="29" t="n">
        <v>2.2175</v>
      </c>
      <c r="CW542" s="29" t="n">
        <v>2.2975</v>
      </c>
      <c r="CX542" s="29" t="n">
        <v>2.3075</v>
      </c>
      <c r="CY542" s="29" t="n">
        <v>2.2365</v>
      </c>
      <c r="CZ542" s="29" t="n">
        <v>2.1835</v>
      </c>
      <c r="DA542" s="29" t="n">
        <v>2.1365</v>
      </c>
      <c r="DB542" s="29" t="n">
        <v>2.1415</v>
      </c>
      <c r="DC542" s="29" t="n">
        <v>2.1465</v>
      </c>
      <c r="DD542" s="29" t="n">
        <v>2.1525</v>
      </c>
      <c r="DE542" s="29" t="n">
        <v>2.1615</v>
      </c>
      <c r="DF542" s="29" t="n">
        <v>2.1875</v>
      </c>
      <c r="DG542" s="29" t="n">
        <v>2.2465</v>
      </c>
      <c r="DH542" s="29" t="n">
        <v>2.3325</v>
      </c>
      <c r="DI542" s="29" t="n">
        <v>2.4125</v>
      </c>
      <c r="DJ542" s="29" t="n">
        <v>2.43</v>
      </c>
      <c r="DK542" s="29" t="n">
        <v>2.359</v>
      </c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12.75" hidden="true" customHeight="false" outlineLevel="0" collapsed="false">
      <c r="A543" s="0" t="n">
        <f aca="false">WEEKDAY(C543,2)</f>
        <v>2</v>
      </c>
      <c r="B543" s="0" t="n">
        <f aca="false">MONTH(C543)</f>
        <v>2</v>
      </c>
      <c r="C543" s="23" t="n">
        <v>34758</v>
      </c>
      <c r="D543" s="0" t="n">
        <f aca="false">MONTH(R543)</f>
        <v>2</v>
      </c>
      <c r="E543" s="0" t="n">
        <f aca="false">YEAR(R543)</f>
        <v>1995</v>
      </c>
      <c r="F543" s="35" t="n">
        <f aca="false">L543-K543</f>
        <v>0.245257142857143</v>
      </c>
      <c r="G543" s="24" t="n">
        <f aca="false">N543-M543</f>
        <v>0.11</v>
      </c>
      <c r="H543" s="24" t="n">
        <f aca="false">O543-N543</f>
        <v>0.105</v>
      </c>
      <c r="I543" s="24" t="n">
        <f aca="false">O543-M543</f>
        <v>0.215</v>
      </c>
      <c r="J543" s="25" t="n">
        <f aca="false">VLOOKUP(C543,'Nymex hist.'!A:B,2,0)</f>
        <v>1.483</v>
      </c>
      <c r="K543" s="34" t="n">
        <f aca="false">AVERAGE(AS543:AY543)</f>
        <v>1.58914285714286</v>
      </c>
      <c r="L543" s="34" t="n">
        <f aca="false">AVERAGE(AZ543:BD543)</f>
        <v>1.8344</v>
      </c>
      <c r="M543" s="27" t="n">
        <f aca="false">SUMIF($S$3:$FQ$3,$E543+1,$S543:$FQ543)/COUNTIF($S$3:$FQ$3,$E543+1)</f>
        <v>1.80783333333333</v>
      </c>
      <c r="N543" s="27" t="n">
        <f aca="false">SUMIF($S$3:$FQ$3,$E543+2,$S543:$FQ543)/COUNTIF($S$3:$FQ$3,$E543+2)</f>
        <v>1.91783333333333</v>
      </c>
      <c r="O543" s="27" t="n">
        <f aca="false">SUMIF($S$3:$FQ$3,$E543+3,$S543:$FQ543)/COUNTIF($S$3:$FQ$3,$E543+3)</f>
        <v>2.02283333333333</v>
      </c>
      <c r="P543" s="27" t="n">
        <f aca="false">SUMIF($S$3:$FQ$3,$E543+4,$S543:$FQ543)/COUNTIF($S$3:$FQ$3,$E543+4)</f>
        <v>2.13283333333333</v>
      </c>
      <c r="Q543" s="27" t="n">
        <f aca="false">SUMIF($S$3:$FQ$3,$E543+5,$S543:$FQ543)/COUNTIF($S$3:$FQ$3,$E543+5)</f>
        <v>2.24783333333333</v>
      </c>
      <c r="R543" s="28" t="n">
        <v>34758</v>
      </c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30"/>
      <c r="AK543" s="29"/>
      <c r="AL543" s="29"/>
      <c r="AM543" s="29"/>
      <c r="AN543" s="29"/>
      <c r="AO543" s="29"/>
      <c r="AP543" s="29"/>
      <c r="AQ543" s="29"/>
      <c r="AR543" s="29" t="n">
        <v>1.428</v>
      </c>
      <c r="AS543" s="29" t="n">
        <v>1.483</v>
      </c>
      <c r="AT543" s="29" t="n">
        <v>1.504</v>
      </c>
      <c r="AU543" s="29" t="n">
        <v>1.554</v>
      </c>
      <c r="AV543" s="29" t="n">
        <v>1.594</v>
      </c>
      <c r="AW543" s="29" t="n">
        <v>1.621</v>
      </c>
      <c r="AX543" s="29" t="n">
        <v>1.649</v>
      </c>
      <c r="AY543" s="29" t="n">
        <v>1.719</v>
      </c>
      <c r="AZ543" s="29" t="n">
        <v>1.802</v>
      </c>
      <c r="BA543" s="29" t="n">
        <v>1.884</v>
      </c>
      <c r="BB543" s="29" t="n">
        <v>1.894</v>
      </c>
      <c r="BC543" s="29" t="n">
        <v>1.822</v>
      </c>
      <c r="BD543" s="29" t="n">
        <v>1.77</v>
      </c>
      <c r="BE543" s="29" t="n">
        <v>1.725</v>
      </c>
      <c r="BF543" s="29" t="n">
        <v>1.731</v>
      </c>
      <c r="BG543" s="29" t="n">
        <v>1.737</v>
      </c>
      <c r="BH543" s="29" t="n">
        <v>1.744</v>
      </c>
      <c r="BI543" s="29" t="n">
        <v>1.754</v>
      </c>
      <c r="BJ543" s="29" t="n">
        <v>1.782</v>
      </c>
      <c r="BK543" s="29" t="n">
        <v>1.829</v>
      </c>
      <c r="BL543" s="29" t="n">
        <v>1.912</v>
      </c>
      <c r="BM543" s="29" t="n">
        <v>1.994</v>
      </c>
      <c r="BN543" s="29" t="n">
        <v>2.004</v>
      </c>
      <c r="BO543" s="29" t="n">
        <v>1.932</v>
      </c>
      <c r="BP543" s="29" t="n">
        <v>1.88</v>
      </c>
      <c r="BQ543" s="29" t="n">
        <v>1.835</v>
      </c>
      <c r="BR543" s="29" t="n">
        <v>1.841</v>
      </c>
      <c r="BS543" s="29" t="n">
        <v>1.847</v>
      </c>
      <c r="BT543" s="29" t="n">
        <v>1.854</v>
      </c>
      <c r="BU543" s="29" t="n">
        <v>1.864</v>
      </c>
      <c r="BV543" s="29" t="n">
        <v>1.892</v>
      </c>
      <c r="BW543" s="29" t="n">
        <v>1.939</v>
      </c>
      <c r="BX543" s="29" t="n">
        <v>2.022</v>
      </c>
      <c r="BY543" s="29" t="n">
        <v>2.104</v>
      </c>
      <c r="BZ543" s="29" t="n">
        <v>2.109</v>
      </c>
      <c r="CA543" s="29" t="n">
        <v>2.037</v>
      </c>
      <c r="CB543" s="29" t="n">
        <v>1.985</v>
      </c>
      <c r="CC543" s="29" t="n">
        <v>1.94</v>
      </c>
      <c r="CD543" s="29" t="n">
        <v>1.946</v>
      </c>
      <c r="CE543" s="29" t="n">
        <v>1.952</v>
      </c>
      <c r="CF543" s="29" t="n">
        <v>1.959</v>
      </c>
      <c r="CG543" s="29" t="n">
        <v>1.969</v>
      </c>
      <c r="CH543" s="29" t="n">
        <v>1.997</v>
      </c>
      <c r="CI543" s="29" t="n">
        <v>2.044</v>
      </c>
      <c r="CJ543" s="29" t="n">
        <v>2.127</v>
      </c>
      <c r="CK543" s="29" t="n">
        <v>2.209</v>
      </c>
      <c r="CL543" s="29" t="n">
        <v>2.219</v>
      </c>
      <c r="CM543" s="29" t="n">
        <v>2.147</v>
      </c>
      <c r="CN543" s="29" t="n">
        <v>2.095</v>
      </c>
      <c r="CO543" s="29" t="n">
        <v>2.05</v>
      </c>
      <c r="CP543" s="29" t="n">
        <v>2.056</v>
      </c>
      <c r="CQ543" s="29" t="n">
        <v>2.062</v>
      </c>
      <c r="CR543" s="29" t="n">
        <v>2.069</v>
      </c>
      <c r="CS543" s="29" t="n">
        <v>2.079</v>
      </c>
      <c r="CT543" s="29" t="n">
        <v>2.107</v>
      </c>
      <c r="CU543" s="29" t="n">
        <v>2.154</v>
      </c>
      <c r="CV543" s="29" t="n">
        <v>2.237</v>
      </c>
      <c r="CW543" s="29" t="n">
        <v>2.319</v>
      </c>
      <c r="CX543" s="29" t="n">
        <v>2.334</v>
      </c>
      <c r="CY543" s="29" t="n">
        <v>2.262</v>
      </c>
      <c r="CZ543" s="29" t="n">
        <v>2.21</v>
      </c>
      <c r="DA543" s="29" t="n">
        <v>2.165</v>
      </c>
      <c r="DB543" s="29" t="n">
        <v>2.171</v>
      </c>
      <c r="DC543" s="29" t="n">
        <v>2.177</v>
      </c>
      <c r="DD543" s="29" t="n">
        <v>2.184</v>
      </c>
      <c r="DE543" s="29" t="n">
        <v>2.194</v>
      </c>
      <c r="DF543" s="29" t="n">
        <v>2.222</v>
      </c>
      <c r="DG543" s="29" t="n">
        <v>2.269</v>
      </c>
      <c r="DH543" s="29" t="n">
        <v>2.352</v>
      </c>
      <c r="DI543" s="29" t="n">
        <v>2.434</v>
      </c>
      <c r="DJ543" s="29" t="n">
        <v>2.4565</v>
      </c>
      <c r="DK543" s="29" t="n">
        <v>2.3845</v>
      </c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</row>
    <row r="544" customFormat="false" ht="12.75" hidden="true" customHeight="false" outlineLevel="0" collapsed="false">
      <c r="A544" s="0" t="n">
        <f aca="false">WEEKDAY(C544,2)</f>
        <v>3</v>
      </c>
      <c r="B544" s="0" t="n">
        <f aca="false">MONTH(C544)</f>
        <v>3</v>
      </c>
      <c r="C544" s="23" t="n">
        <v>34759</v>
      </c>
      <c r="D544" s="0" t="n">
        <f aca="false">MONTH(R544)</f>
        <v>3</v>
      </c>
      <c r="E544" s="0" t="n">
        <f aca="false">YEAR(R544)</f>
        <v>1995</v>
      </c>
      <c r="F544" s="35" t="n">
        <f aca="false">L544-K544</f>
        <v>0.243428571428571</v>
      </c>
      <c r="G544" s="24" t="n">
        <f aca="false">N544-M544</f>
        <v>0.1075</v>
      </c>
      <c r="H544" s="24" t="n">
        <f aca="false">O544-N544</f>
        <v>0.105</v>
      </c>
      <c r="I544" s="24" t="n">
        <f aca="false">O544-M544</f>
        <v>0.2125</v>
      </c>
      <c r="J544" s="25" t="n">
        <f aca="false">VLOOKUP(C544,'Nymex hist.'!A:B,2,0)</f>
        <v>1.483</v>
      </c>
      <c r="K544" s="34" t="n">
        <f aca="false">AVERAGE(AS544:AY544)</f>
        <v>1.57857142857143</v>
      </c>
      <c r="L544" s="34" t="n">
        <f aca="false">AVERAGE(AZ544:BD544)</f>
        <v>1.822</v>
      </c>
      <c r="M544" s="27" t="n">
        <f aca="false">SUMIF($S$3:$FQ$3,$E544+1,$S544:$FQ544)/COUNTIF($S$3:$FQ$3,$E544+1)</f>
        <v>1.80008333333333</v>
      </c>
      <c r="N544" s="27" t="n">
        <f aca="false">SUMIF($S$3:$FQ$3,$E544+2,$S544:$FQ544)/COUNTIF($S$3:$FQ$3,$E544+2)</f>
        <v>1.90758333333333</v>
      </c>
      <c r="O544" s="27" t="n">
        <f aca="false">SUMIF($S$3:$FQ$3,$E544+3,$S544:$FQ544)/COUNTIF($S$3:$FQ$3,$E544+3)</f>
        <v>2.01258333333333</v>
      </c>
      <c r="P544" s="27" t="n">
        <f aca="false">SUMIF($S$3:$FQ$3,$E544+4,$S544:$FQ544)/COUNTIF($S$3:$FQ$3,$E544+4)</f>
        <v>2.12258333333333</v>
      </c>
      <c r="Q544" s="27" t="n">
        <f aca="false">SUMIF($S$3:$FQ$3,$E544+5,$S544:$FQ544)/COUNTIF($S$3:$FQ$3,$E544+5)</f>
        <v>2.23758333333333</v>
      </c>
      <c r="R544" s="28" t="n">
        <v>34759</v>
      </c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30"/>
      <c r="AK544" s="29"/>
      <c r="AL544" s="29"/>
      <c r="AM544" s="29"/>
      <c r="AN544" s="29"/>
      <c r="AO544" s="29"/>
      <c r="AP544" s="29"/>
      <c r="AQ544" s="29"/>
      <c r="AR544" s="29"/>
      <c r="AS544" s="29" t="n">
        <v>1.483</v>
      </c>
      <c r="AT544" s="29" t="n">
        <v>1.496</v>
      </c>
      <c r="AU544" s="29" t="n">
        <v>1.543</v>
      </c>
      <c r="AV544" s="29" t="n">
        <v>1.582</v>
      </c>
      <c r="AW544" s="29" t="n">
        <v>1.608</v>
      </c>
      <c r="AX544" s="29" t="n">
        <v>1.635</v>
      </c>
      <c r="AY544" s="29" t="n">
        <v>1.703</v>
      </c>
      <c r="AZ544" s="29" t="n">
        <v>1.786</v>
      </c>
      <c r="BA544" s="29" t="n">
        <v>1.871</v>
      </c>
      <c r="BB544" s="29" t="n">
        <v>1.883</v>
      </c>
      <c r="BC544" s="29" t="n">
        <v>1.811</v>
      </c>
      <c r="BD544" s="29" t="n">
        <v>1.759</v>
      </c>
      <c r="BE544" s="29" t="n">
        <v>1.719</v>
      </c>
      <c r="BF544" s="29" t="n">
        <v>1.725</v>
      </c>
      <c r="BG544" s="29" t="n">
        <v>1.731</v>
      </c>
      <c r="BH544" s="29" t="n">
        <v>1.738</v>
      </c>
      <c r="BI544" s="29" t="n">
        <v>1.75</v>
      </c>
      <c r="BJ544" s="29" t="n">
        <v>1.78</v>
      </c>
      <c r="BK544" s="29" t="n">
        <v>1.818</v>
      </c>
      <c r="BL544" s="29" t="n">
        <v>1.901</v>
      </c>
      <c r="BM544" s="29" t="n">
        <v>1.986</v>
      </c>
      <c r="BN544" s="29" t="n">
        <v>1.9905</v>
      </c>
      <c r="BO544" s="29" t="n">
        <v>1.9185</v>
      </c>
      <c r="BP544" s="29" t="n">
        <v>1.8665</v>
      </c>
      <c r="BQ544" s="29" t="n">
        <v>1.8265</v>
      </c>
      <c r="BR544" s="29" t="n">
        <v>1.8325</v>
      </c>
      <c r="BS544" s="29" t="n">
        <v>1.8385</v>
      </c>
      <c r="BT544" s="29" t="n">
        <v>1.8455</v>
      </c>
      <c r="BU544" s="29" t="n">
        <v>1.8575</v>
      </c>
      <c r="BV544" s="29" t="n">
        <v>1.8875</v>
      </c>
      <c r="BW544" s="29" t="n">
        <v>1.9255</v>
      </c>
      <c r="BX544" s="29" t="n">
        <v>2.0085</v>
      </c>
      <c r="BY544" s="29" t="n">
        <v>2.0935</v>
      </c>
      <c r="BZ544" s="29" t="n">
        <v>2.0955</v>
      </c>
      <c r="CA544" s="29" t="n">
        <v>2.0235</v>
      </c>
      <c r="CB544" s="29" t="n">
        <v>1.9715</v>
      </c>
      <c r="CC544" s="29" t="n">
        <v>1.9315</v>
      </c>
      <c r="CD544" s="29" t="n">
        <v>1.9375</v>
      </c>
      <c r="CE544" s="29" t="n">
        <v>1.9435</v>
      </c>
      <c r="CF544" s="29" t="n">
        <v>1.9505</v>
      </c>
      <c r="CG544" s="29" t="n">
        <v>1.9625</v>
      </c>
      <c r="CH544" s="29" t="n">
        <v>1.9925</v>
      </c>
      <c r="CI544" s="29" t="n">
        <v>2.0305</v>
      </c>
      <c r="CJ544" s="29" t="n">
        <v>2.1135</v>
      </c>
      <c r="CK544" s="29" t="n">
        <v>2.1985</v>
      </c>
      <c r="CL544" s="29" t="n">
        <v>2.2055</v>
      </c>
      <c r="CM544" s="29" t="n">
        <v>2.1335</v>
      </c>
      <c r="CN544" s="29" t="n">
        <v>2.0815</v>
      </c>
      <c r="CO544" s="29" t="n">
        <v>2.0415</v>
      </c>
      <c r="CP544" s="29" t="n">
        <v>2.0475</v>
      </c>
      <c r="CQ544" s="29" t="n">
        <v>2.0535</v>
      </c>
      <c r="CR544" s="29" t="n">
        <v>2.0605</v>
      </c>
      <c r="CS544" s="29" t="n">
        <v>2.0725</v>
      </c>
      <c r="CT544" s="29" t="n">
        <v>2.1025</v>
      </c>
      <c r="CU544" s="29" t="n">
        <v>2.1405</v>
      </c>
      <c r="CV544" s="29" t="n">
        <v>2.2235</v>
      </c>
      <c r="CW544" s="29" t="n">
        <v>2.3085</v>
      </c>
      <c r="CX544" s="29" t="n">
        <v>2.3205</v>
      </c>
      <c r="CY544" s="29" t="n">
        <v>2.2485</v>
      </c>
      <c r="CZ544" s="29" t="n">
        <v>2.1965</v>
      </c>
      <c r="DA544" s="29" t="n">
        <v>2.1565</v>
      </c>
      <c r="DB544" s="29" t="n">
        <v>2.1625</v>
      </c>
      <c r="DC544" s="29" t="n">
        <v>2.1685</v>
      </c>
      <c r="DD544" s="29" t="n">
        <v>2.1755</v>
      </c>
      <c r="DE544" s="29" t="n">
        <v>2.1875</v>
      </c>
      <c r="DF544" s="29" t="n">
        <v>2.2175</v>
      </c>
      <c r="DG544" s="29" t="n">
        <v>2.2555</v>
      </c>
      <c r="DH544" s="29" t="n">
        <v>2.3385</v>
      </c>
      <c r="DI544" s="29" t="n">
        <v>2.4235</v>
      </c>
      <c r="DJ544" s="29" t="n">
        <v>2.443</v>
      </c>
      <c r="DK544" s="29" t="n">
        <v>2.371</v>
      </c>
      <c r="DL544" s="29" t="n">
        <v>2.319</v>
      </c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12.75" hidden="false" customHeight="false" outlineLevel="0" collapsed="false">
      <c r="A545" s="1" t="n">
        <f aca="false">WEEKDAY(C545,2)</f>
        <v>4</v>
      </c>
      <c r="B545" s="1" t="n">
        <f aca="false">MONTH(C545)</f>
        <v>3</v>
      </c>
      <c r="C545" s="23" t="n">
        <v>34760</v>
      </c>
      <c r="D545" s="0" t="n">
        <f aca="false">MONTH(R545)</f>
        <v>3</v>
      </c>
      <c r="E545" s="0" t="n">
        <f aca="false">YEAR(R545)</f>
        <v>1995</v>
      </c>
      <c r="F545" s="3" t="n">
        <f aca="false">L545-K545</f>
        <v>0.2448</v>
      </c>
      <c r="G545" s="3" t="n">
        <f aca="false">N545-M545</f>
        <v>0.1075</v>
      </c>
      <c r="H545" s="3" t="n">
        <f aca="false">O545-N545</f>
        <v>0.105</v>
      </c>
      <c r="I545" s="3" t="n">
        <f aca="false">O545-M545</f>
        <v>0.2125</v>
      </c>
      <c r="J545" s="4" t="n">
        <f aca="false">VLOOKUP(C545,'Nymex hist.'!A:B,2,0)</f>
        <v>1.481</v>
      </c>
      <c r="K545" s="4" t="n">
        <f aca="false">AVERAGE(AS545:AY545)</f>
        <v>1.58</v>
      </c>
      <c r="L545" s="4" t="n">
        <f aca="false">AVERAGE(AZ545:BD545)</f>
        <v>1.8248</v>
      </c>
      <c r="M545" s="4" t="n">
        <f aca="false">SUMIF($S$3:$FQ$3,$E545+1,$S545:$FQ545)/COUNTIF($S$3:$FQ$3,$E545+1)</f>
        <v>1.80433333333333</v>
      </c>
      <c r="N545" s="4" t="n">
        <f aca="false">SUMIF($S$3:$FQ$3,$E545+2,$S545:$FQ545)/COUNTIF($S$3:$FQ$3,$E545+2)</f>
        <v>1.91183333333333</v>
      </c>
      <c r="O545" s="4" t="n">
        <f aca="false">SUMIF($S$3:$FQ$3,$E545+3,$S545:$FQ545)/COUNTIF($S$3:$FQ$3,$E545+3)</f>
        <v>2.01683333333333</v>
      </c>
      <c r="P545" s="4" t="n">
        <f aca="false">SUMIF($S$3:$FQ$3,$E545+4,$S545:$FQ545)/COUNTIF($S$3:$FQ$3,$E545+4)</f>
        <v>2.12683333333333</v>
      </c>
      <c r="Q545" s="4" t="n">
        <f aca="false">SUMIF($S$3:$FQ$3,$E545+5,$S545:$FQ545)/COUNTIF($S$3:$FQ$3,$E545+5)</f>
        <v>2.24183333333333</v>
      </c>
      <c r="R545" s="21" t="n">
        <v>34760</v>
      </c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7"/>
      <c r="AK545" s="32"/>
      <c r="AL545" s="32"/>
      <c r="AM545" s="32"/>
      <c r="AN545" s="32"/>
      <c r="AO545" s="32"/>
      <c r="AP545" s="32"/>
      <c r="AQ545" s="32"/>
      <c r="AR545" s="32"/>
      <c r="AS545" s="32" t="n">
        <v>1.481</v>
      </c>
      <c r="AT545" s="32" t="n">
        <v>1.495</v>
      </c>
      <c r="AU545" s="32" t="n">
        <v>1.545</v>
      </c>
      <c r="AV545" s="32" t="n">
        <v>1.585</v>
      </c>
      <c r="AW545" s="32" t="n">
        <v>1.611</v>
      </c>
      <c r="AX545" s="32" t="n">
        <v>1.638</v>
      </c>
      <c r="AY545" s="32" t="n">
        <v>1.705</v>
      </c>
      <c r="AZ545" s="32" t="n">
        <v>1.789</v>
      </c>
      <c r="BA545" s="32" t="n">
        <v>1.874</v>
      </c>
      <c r="BB545" s="32" t="n">
        <v>1.886</v>
      </c>
      <c r="BC545" s="32" t="n">
        <v>1.814</v>
      </c>
      <c r="BD545" s="32" t="n">
        <v>1.761</v>
      </c>
      <c r="BE545" s="32" t="n">
        <v>1.719</v>
      </c>
      <c r="BF545" s="32" t="n">
        <v>1.728</v>
      </c>
      <c r="BG545" s="32" t="n">
        <v>1.735</v>
      </c>
      <c r="BH545" s="32" t="n">
        <v>1.744</v>
      </c>
      <c r="BI545" s="32" t="n">
        <v>1.759</v>
      </c>
      <c r="BJ545" s="32" t="n">
        <v>1.793</v>
      </c>
      <c r="BK545" s="32" t="n">
        <v>1.82</v>
      </c>
      <c r="BL545" s="32" t="n">
        <v>1.904</v>
      </c>
      <c r="BM545" s="32" t="n">
        <v>1.989</v>
      </c>
      <c r="BN545" s="32" t="n">
        <v>1.9935</v>
      </c>
      <c r="BO545" s="32" t="n">
        <v>1.9215</v>
      </c>
      <c r="BP545" s="32" t="n">
        <v>1.8685</v>
      </c>
      <c r="BQ545" s="32" t="n">
        <v>1.8265</v>
      </c>
      <c r="BR545" s="32" t="n">
        <v>1.8355</v>
      </c>
      <c r="BS545" s="32" t="n">
        <v>1.8425</v>
      </c>
      <c r="BT545" s="32" t="n">
        <v>1.8515</v>
      </c>
      <c r="BU545" s="32" t="n">
        <v>1.8665</v>
      </c>
      <c r="BV545" s="32" t="n">
        <v>1.9005</v>
      </c>
      <c r="BW545" s="32" t="n">
        <v>1.9275</v>
      </c>
      <c r="BX545" s="32" t="n">
        <v>2.0115</v>
      </c>
      <c r="BY545" s="32" t="n">
        <v>2.0965</v>
      </c>
      <c r="BZ545" s="32" t="n">
        <v>2.0985</v>
      </c>
      <c r="CA545" s="32" t="n">
        <v>2.0265</v>
      </c>
      <c r="CB545" s="32" t="n">
        <v>1.9735</v>
      </c>
      <c r="CC545" s="32" t="n">
        <v>1.9315</v>
      </c>
      <c r="CD545" s="32" t="n">
        <v>1.9405</v>
      </c>
      <c r="CE545" s="32" t="n">
        <v>1.9475</v>
      </c>
      <c r="CF545" s="32" t="n">
        <v>1.9565</v>
      </c>
      <c r="CG545" s="32" t="n">
        <v>1.9715</v>
      </c>
      <c r="CH545" s="32" t="n">
        <v>2.0055</v>
      </c>
      <c r="CI545" s="32" t="n">
        <v>2.0325</v>
      </c>
      <c r="CJ545" s="32" t="n">
        <v>2.1165</v>
      </c>
      <c r="CK545" s="32" t="n">
        <v>2.2015</v>
      </c>
      <c r="CL545" s="32" t="n">
        <v>2.2085</v>
      </c>
      <c r="CM545" s="32" t="n">
        <v>2.1365</v>
      </c>
      <c r="CN545" s="32" t="n">
        <v>2.0835</v>
      </c>
      <c r="CO545" s="32" t="n">
        <v>2.0415</v>
      </c>
      <c r="CP545" s="32" t="n">
        <v>2.0505</v>
      </c>
      <c r="CQ545" s="32" t="n">
        <v>2.0575</v>
      </c>
      <c r="CR545" s="32" t="n">
        <v>2.0665</v>
      </c>
      <c r="CS545" s="32" t="n">
        <v>2.0815</v>
      </c>
      <c r="CT545" s="32" t="n">
        <v>2.1155</v>
      </c>
      <c r="CU545" s="32" t="n">
        <v>2.1425</v>
      </c>
      <c r="CV545" s="32" t="n">
        <v>2.2265</v>
      </c>
      <c r="CW545" s="32" t="n">
        <v>2.3115</v>
      </c>
      <c r="CX545" s="32" t="n">
        <v>2.3235</v>
      </c>
      <c r="CY545" s="32" t="n">
        <v>2.2515</v>
      </c>
      <c r="CZ545" s="32" t="n">
        <v>2.1985</v>
      </c>
      <c r="DA545" s="32" t="n">
        <v>2.1565</v>
      </c>
      <c r="DB545" s="32" t="n">
        <v>2.1655</v>
      </c>
      <c r="DC545" s="32" t="n">
        <v>2.1725</v>
      </c>
      <c r="DD545" s="32" t="n">
        <v>2.1815</v>
      </c>
      <c r="DE545" s="32" t="n">
        <v>2.1965</v>
      </c>
      <c r="DF545" s="32" t="n">
        <v>2.2305</v>
      </c>
      <c r="DG545" s="32" t="n">
        <v>2.2575</v>
      </c>
      <c r="DH545" s="32" t="n">
        <v>2.3415</v>
      </c>
      <c r="DI545" s="32" t="n">
        <v>2.4265</v>
      </c>
      <c r="DJ545" s="32" t="n">
        <v>2.446</v>
      </c>
      <c r="DK545" s="32" t="n">
        <v>2.374</v>
      </c>
      <c r="DL545" s="32" t="n">
        <v>2.321</v>
      </c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</row>
    <row r="546" customFormat="false" ht="12.75" hidden="true" customHeight="false" outlineLevel="0" collapsed="false">
      <c r="A546" s="0" t="n">
        <f aca="false">WEEKDAY(C546,2)</f>
        <v>5</v>
      </c>
      <c r="B546" s="0" t="n">
        <f aca="false">MONTH(C546)</f>
        <v>3</v>
      </c>
      <c r="C546" s="23" t="n">
        <v>34761</v>
      </c>
      <c r="D546" s="0" t="n">
        <f aca="false">MONTH(R546)</f>
        <v>3</v>
      </c>
      <c r="E546" s="0" t="n">
        <f aca="false">YEAR(R546)</f>
        <v>1995</v>
      </c>
      <c r="F546" s="35" t="n">
        <f aca="false">L546-K546</f>
        <v>0.253057142857143</v>
      </c>
      <c r="G546" s="24" t="n">
        <f aca="false">N546-M546</f>
        <v>0.11</v>
      </c>
      <c r="H546" s="24" t="n">
        <f aca="false">O546-N546</f>
        <v>0.105</v>
      </c>
      <c r="I546" s="24" t="n">
        <f aca="false">O546-M546</f>
        <v>0.215</v>
      </c>
      <c r="J546" s="25" t="n">
        <f aca="false">VLOOKUP(C546,'Nymex hist.'!A:B,2,0)</f>
        <v>1.448</v>
      </c>
      <c r="K546" s="34" t="n">
        <f aca="false">AVERAGE(AS546:AY546)</f>
        <v>1.55714285714286</v>
      </c>
      <c r="L546" s="34" t="n">
        <f aca="false">AVERAGE(AZ546:BD546)</f>
        <v>1.8102</v>
      </c>
      <c r="M546" s="27" t="n">
        <f aca="false">SUMIF($S$3:$FQ$3,$E546+1,$S546:$FQ546)/COUNTIF($S$3:$FQ$3,$E546+1)</f>
        <v>1.79291666666667</v>
      </c>
      <c r="N546" s="27" t="n">
        <f aca="false">SUMIF($S$3:$FQ$3,$E546+2,$S546:$FQ546)/COUNTIF($S$3:$FQ$3,$E546+2)</f>
        <v>1.90291666666667</v>
      </c>
      <c r="O546" s="27" t="n">
        <f aca="false">SUMIF($S$3:$FQ$3,$E546+3,$S546:$FQ546)/COUNTIF($S$3:$FQ$3,$E546+3)</f>
        <v>2.00791666666667</v>
      </c>
      <c r="P546" s="27" t="n">
        <f aca="false">SUMIF($S$3:$FQ$3,$E546+4,$S546:$FQ546)/COUNTIF($S$3:$FQ$3,$E546+4)</f>
        <v>2.11791666666667</v>
      </c>
      <c r="Q546" s="27" t="n">
        <f aca="false">SUMIF($S$3:$FQ$3,$E546+5,$S546:$FQ546)/COUNTIF($S$3:$FQ$3,$E546+5)</f>
        <v>2.23291666666667</v>
      </c>
      <c r="R546" s="28" t="n">
        <v>34761</v>
      </c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30"/>
      <c r="AK546" s="29"/>
      <c r="AL546" s="29"/>
      <c r="AM546" s="29"/>
      <c r="AN546" s="29"/>
      <c r="AO546" s="29"/>
      <c r="AP546" s="29"/>
      <c r="AQ546" s="29"/>
      <c r="AR546" s="29"/>
      <c r="AS546" s="29" t="n">
        <v>1.448</v>
      </c>
      <c r="AT546" s="29" t="n">
        <v>1.469</v>
      </c>
      <c r="AU546" s="29" t="n">
        <v>1.522</v>
      </c>
      <c r="AV546" s="29" t="n">
        <v>1.564</v>
      </c>
      <c r="AW546" s="29" t="n">
        <v>1.594</v>
      </c>
      <c r="AX546" s="29" t="n">
        <v>1.619</v>
      </c>
      <c r="AY546" s="29" t="n">
        <v>1.684</v>
      </c>
      <c r="AZ546" s="29" t="n">
        <v>1.769</v>
      </c>
      <c r="BA546" s="29" t="n">
        <v>1.859</v>
      </c>
      <c r="BB546" s="29" t="n">
        <v>1.874</v>
      </c>
      <c r="BC546" s="29" t="n">
        <v>1.8</v>
      </c>
      <c r="BD546" s="29" t="n">
        <v>1.749</v>
      </c>
      <c r="BE546" s="29" t="n">
        <v>1.707</v>
      </c>
      <c r="BF546" s="29" t="n">
        <v>1.716</v>
      </c>
      <c r="BG546" s="29" t="n">
        <v>1.723</v>
      </c>
      <c r="BH546" s="29" t="n">
        <v>1.732</v>
      </c>
      <c r="BI546" s="29" t="n">
        <v>1.747</v>
      </c>
      <c r="BJ546" s="29" t="n">
        <v>1.78</v>
      </c>
      <c r="BK546" s="29" t="n">
        <v>1.809</v>
      </c>
      <c r="BL546" s="29" t="n">
        <v>1.894</v>
      </c>
      <c r="BM546" s="29" t="n">
        <v>1.984</v>
      </c>
      <c r="BN546" s="29" t="n">
        <v>1.984</v>
      </c>
      <c r="BO546" s="29" t="n">
        <v>1.91</v>
      </c>
      <c r="BP546" s="29" t="n">
        <v>1.859</v>
      </c>
      <c r="BQ546" s="29" t="n">
        <v>1.817</v>
      </c>
      <c r="BR546" s="29" t="n">
        <v>1.826</v>
      </c>
      <c r="BS546" s="29" t="n">
        <v>1.833</v>
      </c>
      <c r="BT546" s="29" t="n">
        <v>1.842</v>
      </c>
      <c r="BU546" s="29" t="n">
        <v>1.857</v>
      </c>
      <c r="BV546" s="29" t="n">
        <v>1.89</v>
      </c>
      <c r="BW546" s="29" t="n">
        <v>1.919</v>
      </c>
      <c r="BX546" s="29" t="n">
        <v>2.004</v>
      </c>
      <c r="BY546" s="29" t="n">
        <v>2.094</v>
      </c>
      <c r="BZ546" s="29" t="n">
        <v>2.089</v>
      </c>
      <c r="CA546" s="29" t="n">
        <v>2.015</v>
      </c>
      <c r="CB546" s="29" t="n">
        <v>1.964</v>
      </c>
      <c r="CC546" s="29" t="n">
        <v>1.922</v>
      </c>
      <c r="CD546" s="29" t="n">
        <v>1.931</v>
      </c>
      <c r="CE546" s="29" t="n">
        <v>1.938</v>
      </c>
      <c r="CF546" s="29" t="n">
        <v>1.947</v>
      </c>
      <c r="CG546" s="29" t="n">
        <v>1.962</v>
      </c>
      <c r="CH546" s="29" t="n">
        <v>1.995</v>
      </c>
      <c r="CI546" s="29" t="n">
        <v>2.024</v>
      </c>
      <c r="CJ546" s="29" t="n">
        <v>2.109</v>
      </c>
      <c r="CK546" s="29" t="n">
        <v>2.199</v>
      </c>
      <c r="CL546" s="29" t="n">
        <v>2.199</v>
      </c>
      <c r="CM546" s="29" t="n">
        <v>2.125</v>
      </c>
      <c r="CN546" s="29" t="n">
        <v>2.074</v>
      </c>
      <c r="CO546" s="29" t="n">
        <v>2.032</v>
      </c>
      <c r="CP546" s="29" t="n">
        <v>2.041</v>
      </c>
      <c r="CQ546" s="29" t="n">
        <v>2.048</v>
      </c>
      <c r="CR546" s="29" t="n">
        <v>2.057</v>
      </c>
      <c r="CS546" s="29" t="n">
        <v>2.072</v>
      </c>
      <c r="CT546" s="29" t="n">
        <v>2.105</v>
      </c>
      <c r="CU546" s="29" t="n">
        <v>2.134</v>
      </c>
      <c r="CV546" s="29" t="n">
        <v>2.219</v>
      </c>
      <c r="CW546" s="29" t="n">
        <v>2.309</v>
      </c>
      <c r="CX546" s="29" t="n">
        <v>2.314</v>
      </c>
      <c r="CY546" s="29" t="n">
        <v>2.24</v>
      </c>
      <c r="CZ546" s="29" t="n">
        <v>2.189</v>
      </c>
      <c r="DA546" s="29" t="n">
        <v>2.147</v>
      </c>
      <c r="DB546" s="29" t="n">
        <v>2.156</v>
      </c>
      <c r="DC546" s="29" t="n">
        <v>2.163</v>
      </c>
      <c r="DD546" s="29" t="n">
        <v>2.172</v>
      </c>
      <c r="DE546" s="29" t="n">
        <v>2.187</v>
      </c>
      <c r="DF546" s="29" t="n">
        <v>2.22</v>
      </c>
      <c r="DG546" s="29" t="n">
        <v>2.249</v>
      </c>
      <c r="DH546" s="29" t="n">
        <v>2.334</v>
      </c>
      <c r="DI546" s="29" t="n">
        <v>2.424</v>
      </c>
      <c r="DJ546" s="29" t="n">
        <v>2.4365</v>
      </c>
      <c r="DK546" s="29" t="n">
        <v>2.3625</v>
      </c>
      <c r="DL546" s="29" t="n">
        <v>2.3115</v>
      </c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12.75" hidden="true" customHeight="false" outlineLevel="0" collapsed="false">
      <c r="A547" s="0" t="n">
        <f aca="false">WEEKDAY(C547,2)</f>
        <v>1</v>
      </c>
      <c r="B547" s="0" t="n">
        <f aca="false">MONTH(C547)</f>
        <v>3</v>
      </c>
      <c r="C547" s="23" t="n">
        <v>34764</v>
      </c>
      <c r="D547" s="0" t="n">
        <f aca="false">MONTH(R547)</f>
        <v>3</v>
      </c>
      <c r="E547" s="0" t="n">
        <f aca="false">YEAR(R547)</f>
        <v>1995</v>
      </c>
      <c r="F547" s="35" t="n">
        <f aca="false">L547-K547</f>
        <v>0.264971428571429</v>
      </c>
      <c r="G547" s="24" t="n">
        <f aca="false">N547-M547</f>
        <v>0.11</v>
      </c>
      <c r="H547" s="24" t="n">
        <f aca="false">O547-N547</f>
        <v>0.105</v>
      </c>
      <c r="I547" s="24" t="n">
        <f aca="false">O547-M547</f>
        <v>0.215</v>
      </c>
      <c r="J547" s="25" t="n">
        <f aca="false">VLOOKUP(C547,'Nymex hist.'!A:B,2,0)</f>
        <v>1.431</v>
      </c>
      <c r="K547" s="34" t="n">
        <f aca="false">AVERAGE(AS547:AY547)</f>
        <v>1.55942857142857</v>
      </c>
      <c r="L547" s="34" t="n">
        <f aca="false">AVERAGE(AZ547:BD547)</f>
        <v>1.8244</v>
      </c>
      <c r="M547" s="27" t="n">
        <f aca="false">SUMIF($S$3:$FQ$3,$E547+1,$S547:$FQ547)/COUNTIF($S$3:$FQ$3,$E547+1)</f>
        <v>1.81091666666667</v>
      </c>
      <c r="N547" s="27" t="n">
        <f aca="false">SUMIF($S$3:$FQ$3,$E547+2,$S547:$FQ547)/COUNTIF($S$3:$FQ$3,$E547+2)</f>
        <v>1.92091666666667</v>
      </c>
      <c r="O547" s="27" t="n">
        <f aca="false">SUMIF($S$3:$FQ$3,$E547+3,$S547:$FQ547)/COUNTIF($S$3:$FQ$3,$E547+3)</f>
        <v>2.02591666666667</v>
      </c>
      <c r="P547" s="27" t="n">
        <f aca="false">SUMIF($S$3:$FQ$3,$E547+4,$S547:$FQ547)/COUNTIF($S$3:$FQ$3,$E547+4)</f>
        <v>2.13591666666667</v>
      </c>
      <c r="Q547" s="27" t="n">
        <f aca="false">SUMIF($S$3:$FQ$3,$E547+5,$S547:$FQ547)/COUNTIF($S$3:$FQ$3,$E547+5)</f>
        <v>2.25091666666667</v>
      </c>
      <c r="R547" s="28" t="n">
        <v>34764</v>
      </c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30"/>
      <c r="AK547" s="29"/>
      <c r="AL547" s="29"/>
      <c r="AM547" s="29"/>
      <c r="AN547" s="29"/>
      <c r="AO547" s="29"/>
      <c r="AP547" s="29"/>
      <c r="AQ547" s="29"/>
      <c r="AR547" s="29"/>
      <c r="AS547" s="29" t="n">
        <v>1.431</v>
      </c>
      <c r="AT547" s="29" t="n">
        <v>1.465</v>
      </c>
      <c r="AU547" s="29" t="n">
        <v>1.522</v>
      </c>
      <c r="AV547" s="29" t="n">
        <v>1.569</v>
      </c>
      <c r="AW547" s="29" t="n">
        <v>1.604</v>
      </c>
      <c r="AX547" s="29" t="n">
        <v>1.63</v>
      </c>
      <c r="AY547" s="29" t="n">
        <v>1.695</v>
      </c>
      <c r="AZ547" s="29" t="n">
        <v>1.78</v>
      </c>
      <c r="BA547" s="29" t="n">
        <v>1.872</v>
      </c>
      <c r="BB547" s="29" t="n">
        <v>1.887</v>
      </c>
      <c r="BC547" s="29" t="n">
        <v>1.817</v>
      </c>
      <c r="BD547" s="29" t="n">
        <v>1.766</v>
      </c>
      <c r="BE547" s="29" t="n">
        <v>1.724</v>
      </c>
      <c r="BF547" s="29" t="n">
        <v>1.734</v>
      </c>
      <c r="BG547" s="29" t="n">
        <v>1.744</v>
      </c>
      <c r="BH547" s="29" t="n">
        <v>1.753</v>
      </c>
      <c r="BI547" s="29" t="n">
        <v>1.768</v>
      </c>
      <c r="BJ547" s="29" t="n">
        <v>1.801</v>
      </c>
      <c r="BK547" s="29" t="n">
        <v>1.825</v>
      </c>
      <c r="BL547" s="29" t="n">
        <v>1.91</v>
      </c>
      <c r="BM547" s="29" t="n">
        <v>2.002</v>
      </c>
      <c r="BN547" s="29" t="n">
        <v>1.997</v>
      </c>
      <c r="BO547" s="29" t="n">
        <v>1.927</v>
      </c>
      <c r="BP547" s="29" t="n">
        <v>1.876</v>
      </c>
      <c r="BQ547" s="29" t="n">
        <v>1.834</v>
      </c>
      <c r="BR547" s="29" t="n">
        <v>1.844</v>
      </c>
      <c r="BS547" s="29" t="n">
        <v>1.854</v>
      </c>
      <c r="BT547" s="29" t="n">
        <v>1.863</v>
      </c>
      <c r="BU547" s="29" t="n">
        <v>1.878</v>
      </c>
      <c r="BV547" s="29" t="n">
        <v>1.911</v>
      </c>
      <c r="BW547" s="29" t="n">
        <v>1.935</v>
      </c>
      <c r="BX547" s="29" t="n">
        <v>2.02</v>
      </c>
      <c r="BY547" s="29" t="n">
        <v>2.112</v>
      </c>
      <c r="BZ547" s="29" t="n">
        <v>2.102</v>
      </c>
      <c r="CA547" s="29" t="n">
        <v>2.032</v>
      </c>
      <c r="CB547" s="29" t="n">
        <v>1.981</v>
      </c>
      <c r="CC547" s="29" t="n">
        <v>1.939</v>
      </c>
      <c r="CD547" s="29" t="n">
        <v>1.949</v>
      </c>
      <c r="CE547" s="29" t="n">
        <v>1.959</v>
      </c>
      <c r="CF547" s="29" t="n">
        <v>1.968</v>
      </c>
      <c r="CG547" s="29" t="n">
        <v>1.983</v>
      </c>
      <c r="CH547" s="29" t="n">
        <v>2.016</v>
      </c>
      <c r="CI547" s="29" t="n">
        <v>2.04</v>
      </c>
      <c r="CJ547" s="29" t="n">
        <v>2.125</v>
      </c>
      <c r="CK547" s="29" t="n">
        <v>2.217</v>
      </c>
      <c r="CL547" s="29" t="n">
        <v>2.212</v>
      </c>
      <c r="CM547" s="29" t="n">
        <v>2.142</v>
      </c>
      <c r="CN547" s="29" t="n">
        <v>2.091</v>
      </c>
      <c r="CO547" s="29" t="n">
        <v>2.049</v>
      </c>
      <c r="CP547" s="29" t="n">
        <v>2.059</v>
      </c>
      <c r="CQ547" s="29" t="n">
        <v>2.069</v>
      </c>
      <c r="CR547" s="29" t="n">
        <v>2.078</v>
      </c>
      <c r="CS547" s="29" t="n">
        <v>2.093</v>
      </c>
      <c r="CT547" s="29" t="n">
        <v>2.126</v>
      </c>
      <c r="CU547" s="29" t="n">
        <v>2.15</v>
      </c>
      <c r="CV547" s="29" t="n">
        <v>2.235</v>
      </c>
      <c r="CW547" s="29" t="n">
        <v>2.327</v>
      </c>
      <c r="CX547" s="29" t="n">
        <v>2.327</v>
      </c>
      <c r="CY547" s="29" t="n">
        <v>2.257</v>
      </c>
      <c r="CZ547" s="29" t="n">
        <v>2.206</v>
      </c>
      <c r="DA547" s="29" t="n">
        <v>2.164</v>
      </c>
      <c r="DB547" s="29" t="n">
        <v>2.174</v>
      </c>
      <c r="DC547" s="29" t="n">
        <v>2.184</v>
      </c>
      <c r="DD547" s="29" t="n">
        <v>2.193</v>
      </c>
      <c r="DE547" s="29" t="n">
        <v>2.208</v>
      </c>
      <c r="DF547" s="29" t="n">
        <v>2.241</v>
      </c>
      <c r="DG547" s="29" t="n">
        <v>2.265</v>
      </c>
      <c r="DH547" s="29" t="n">
        <v>2.35</v>
      </c>
      <c r="DI547" s="29" t="n">
        <v>2.442</v>
      </c>
      <c r="DJ547" s="29" t="n">
        <v>2.4495</v>
      </c>
      <c r="DK547" s="29" t="n">
        <v>2.3795</v>
      </c>
      <c r="DL547" s="29" t="n">
        <v>2.3285</v>
      </c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12.75" hidden="true" customHeight="false" outlineLevel="0" collapsed="false">
      <c r="A548" s="0" t="n">
        <f aca="false">WEEKDAY(C548,2)</f>
        <v>2</v>
      </c>
      <c r="B548" s="0" t="n">
        <f aca="false">MONTH(C548)</f>
        <v>3</v>
      </c>
      <c r="C548" s="23" t="n">
        <v>34765</v>
      </c>
      <c r="D548" s="0" t="n">
        <f aca="false">MONTH(R548)</f>
        <v>3</v>
      </c>
      <c r="E548" s="0" t="n">
        <f aca="false">YEAR(R548)</f>
        <v>1995</v>
      </c>
      <c r="F548" s="35" t="n">
        <f aca="false">L548-K548</f>
        <v>0.261914285714286</v>
      </c>
      <c r="G548" s="24" t="n">
        <f aca="false">N548-M548</f>
        <v>0.11</v>
      </c>
      <c r="H548" s="24" t="n">
        <f aca="false">O548-N548</f>
        <v>0.105</v>
      </c>
      <c r="I548" s="24" t="n">
        <f aca="false">O548-M548</f>
        <v>0.215</v>
      </c>
      <c r="J548" s="25" t="n">
        <f aca="false">VLOOKUP(C548,'Nymex hist.'!A:B,2,0)</f>
        <v>1.432</v>
      </c>
      <c r="K548" s="34" t="n">
        <f aca="false">AVERAGE(AS548:AY548)</f>
        <v>1.56628571428571</v>
      </c>
      <c r="L548" s="34" t="n">
        <f aca="false">AVERAGE(AZ548:BD548)</f>
        <v>1.8282</v>
      </c>
      <c r="M548" s="27" t="n">
        <f aca="false">SUMIF($S$3:$FQ$3,$E548+1,$S548:$FQ548)/COUNTIF($S$3:$FQ$3,$E548+1)</f>
        <v>1.81666666666667</v>
      </c>
      <c r="N548" s="27" t="n">
        <f aca="false">SUMIF($S$3:$FQ$3,$E548+2,$S548:$FQ548)/COUNTIF($S$3:$FQ$3,$E548+2)</f>
        <v>1.92666666666667</v>
      </c>
      <c r="O548" s="27" t="n">
        <f aca="false">SUMIF($S$3:$FQ$3,$E548+3,$S548:$FQ548)/COUNTIF($S$3:$FQ$3,$E548+3)</f>
        <v>2.03166666666667</v>
      </c>
      <c r="P548" s="27" t="n">
        <f aca="false">SUMIF($S$3:$FQ$3,$E548+4,$S548:$FQ548)/COUNTIF($S$3:$FQ$3,$E548+4)</f>
        <v>2.14166666666667</v>
      </c>
      <c r="Q548" s="27" t="n">
        <f aca="false">SUMIF($S$3:$FQ$3,$E548+5,$S548:$FQ548)/COUNTIF($S$3:$FQ$3,$E548+5)</f>
        <v>2.25666666666667</v>
      </c>
      <c r="R548" s="28" t="n">
        <v>34765</v>
      </c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30"/>
      <c r="AK548" s="29"/>
      <c r="AL548" s="29"/>
      <c r="AM548" s="29"/>
      <c r="AN548" s="29"/>
      <c r="AO548" s="29"/>
      <c r="AP548" s="29"/>
      <c r="AQ548" s="29"/>
      <c r="AR548" s="29"/>
      <c r="AS548" s="29" t="n">
        <v>1.432</v>
      </c>
      <c r="AT548" s="29" t="n">
        <v>1.477</v>
      </c>
      <c r="AU548" s="29" t="n">
        <v>1.532</v>
      </c>
      <c r="AV548" s="29" t="n">
        <v>1.578</v>
      </c>
      <c r="AW548" s="29" t="n">
        <v>1.611</v>
      </c>
      <c r="AX548" s="29" t="n">
        <v>1.635</v>
      </c>
      <c r="AY548" s="29" t="n">
        <v>1.699</v>
      </c>
      <c r="AZ548" s="29" t="n">
        <v>1.783</v>
      </c>
      <c r="BA548" s="29" t="n">
        <v>1.875</v>
      </c>
      <c r="BB548" s="29" t="n">
        <v>1.891</v>
      </c>
      <c r="BC548" s="29" t="n">
        <v>1.821</v>
      </c>
      <c r="BD548" s="29" t="n">
        <v>1.771</v>
      </c>
      <c r="BE548" s="29" t="n">
        <v>1.731</v>
      </c>
      <c r="BF548" s="29" t="n">
        <v>1.741</v>
      </c>
      <c r="BG548" s="29" t="n">
        <v>1.752</v>
      </c>
      <c r="BH548" s="29" t="n">
        <v>1.761</v>
      </c>
      <c r="BI548" s="29" t="n">
        <v>1.776</v>
      </c>
      <c r="BJ548" s="29" t="n">
        <v>1.809</v>
      </c>
      <c r="BK548" s="29" t="n">
        <v>1.829</v>
      </c>
      <c r="BL548" s="29" t="n">
        <v>1.913</v>
      </c>
      <c r="BM548" s="29" t="n">
        <v>2.005</v>
      </c>
      <c r="BN548" s="29" t="n">
        <v>2.001</v>
      </c>
      <c r="BO548" s="29" t="n">
        <v>1.931</v>
      </c>
      <c r="BP548" s="29" t="n">
        <v>1.881</v>
      </c>
      <c r="BQ548" s="29" t="n">
        <v>1.841</v>
      </c>
      <c r="BR548" s="29" t="n">
        <v>1.851</v>
      </c>
      <c r="BS548" s="29" t="n">
        <v>1.862</v>
      </c>
      <c r="BT548" s="29" t="n">
        <v>1.871</v>
      </c>
      <c r="BU548" s="29" t="n">
        <v>1.886</v>
      </c>
      <c r="BV548" s="29" t="n">
        <v>1.919</v>
      </c>
      <c r="BW548" s="29" t="n">
        <v>1.939</v>
      </c>
      <c r="BX548" s="29" t="n">
        <v>2.023</v>
      </c>
      <c r="BY548" s="29" t="n">
        <v>2.115</v>
      </c>
      <c r="BZ548" s="29" t="n">
        <v>2.106</v>
      </c>
      <c r="CA548" s="29" t="n">
        <v>2.036</v>
      </c>
      <c r="CB548" s="29" t="n">
        <v>1.986</v>
      </c>
      <c r="CC548" s="29" t="n">
        <v>1.946</v>
      </c>
      <c r="CD548" s="29" t="n">
        <v>1.956</v>
      </c>
      <c r="CE548" s="29" t="n">
        <v>1.967</v>
      </c>
      <c r="CF548" s="29" t="n">
        <v>1.976</v>
      </c>
      <c r="CG548" s="29" t="n">
        <v>1.991</v>
      </c>
      <c r="CH548" s="29" t="n">
        <v>2.024</v>
      </c>
      <c r="CI548" s="29" t="n">
        <v>2.044</v>
      </c>
      <c r="CJ548" s="29" t="n">
        <v>2.128</v>
      </c>
      <c r="CK548" s="29" t="n">
        <v>2.22</v>
      </c>
      <c r="CL548" s="29" t="n">
        <v>2.216</v>
      </c>
      <c r="CM548" s="29" t="n">
        <v>2.146</v>
      </c>
      <c r="CN548" s="29" t="n">
        <v>2.096</v>
      </c>
      <c r="CO548" s="29" t="n">
        <v>2.056</v>
      </c>
      <c r="CP548" s="29" t="n">
        <v>2.066</v>
      </c>
      <c r="CQ548" s="29" t="n">
        <v>2.077</v>
      </c>
      <c r="CR548" s="29" t="n">
        <v>2.086</v>
      </c>
      <c r="CS548" s="29" t="n">
        <v>2.101</v>
      </c>
      <c r="CT548" s="29" t="n">
        <v>2.134</v>
      </c>
      <c r="CU548" s="29" t="n">
        <v>2.154</v>
      </c>
      <c r="CV548" s="29" t="n">
        <v>2.238</v>
      </c>
      <c r="CW548" s="29" t="n">
        <v>2.33</v>
      </c>
      <c r="CX548" s="29" t="n">
        <v>2.331</v>
      </c>
      <c r="CY548" s="29" t="n">
        <v>2.261</v>
      </c>
      <c r="CZ548" s="29" t="n">
        <v>2.211</v>
      </c>
      <c r="DA548" s="29" t="n">
        <v>2.171</v>
      </c>
      <c r="DB548" s="29" t="n">
        <v>2.181</v>
      </c>
      <c r="DC548" s="29" t="n">
        <v>2.192</v>
      </c>
      <c r="DD548" s="29" t="n">
        <v>2.201</v>
      </c>
      <c r="DE548" s="29" t="n">
        <v>2.216</v>
      </c>
      <c r="DF548" s="29" t="n">
        <v>2.249</v>
      </c>
      <c r="DG548" s="29" t="n">
        <v>2.269</v>
      </c>
      <c r="DH548" s="29" t="n">
        <v>2.353</v>
      </c>
      <c r="DI548" s="29" t="n">
        <v>2.445</v>
      </c>
      <c r="DJ548" s="29" t="n">
        <v>2.4535</v>
      </c>
      <c r="DK548" s="29" t="n">
        <v>2.3835</v>
      </c>
      <c r="DL548" s="29" t="n">
        <v>2.3335</v>
      </c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12.75" hidden="true" customHeight="false" outlineLevel="0" collapsed="false">
      <c r="A549" s="0" t="n">
        <f aca="false">WEEKDAY(C549,2)</f>
        <v>3</v>
      </c>
      <c r="B549" s="0" t="n">
        <f aca="false">MONTH(C549)</f>
        <v>3</v>
      </c>
      <c r="C549" s="23" t="n">
        <v>34766</v>
      </c>
      <c r="D549" s="0" t="n">
        <f aca="false">MONTH(R549)</f>
        <v>3</v>
      </c>
      <c r="E549" s="0" t="n">
        <f aca="false">YEAR(R549)</f>
        <v>1995</v>
      </c>
      <c r="F549" s="35" t="n">
        <f aca="false">L549-K549</f>
        <v>0.2572</v>
      </c>
      <c r="G549" s="24" t="n">
        <f aca="false">N549-M549</f>
        <v>0.1125</v>
      </c>
      <c r="H549" s="24" t="n">
        <f aca="false">O549-N549</f>
        <v>0.105</v>
      </c>
      <c r="I549" s="24" t="n">
        <f aca="false">O549-M549</f>
        <v>0.2175</v>
      </c>
      <c r="J549" s="25" t="n">
        <f aca="false">VLOOKUP(C549,'Nymex hist.'!A:B,2,0)</f>
        <v>1.449</v>
      </c>
      <c r="K549" s="34" t="n">
        <f aca="false">AVERAGE(AS549:AY549)</f>
        <v>1.576</v>
      </c>
      <c r="L549" s="34" t="n">
        <f aca="false">AVERAGE(AZ549:BD549)</f>
        <v>1.8332</v>
      </c>
      <c r="M549" s="27" t="n">
        <f aca="false">SUMIF($S$3:$FQ$3,$E549+1,$S549:$FQ549)/COUNTIF($S$3:$FQ$3,$E549+1)</f>
        <v>1.82133333333333</v>
      </c>
      <c r="N549" s="27" t="n">
        <f aca="false">SUMIF($S$3:$FQ$3,$E549+2,$S549:$FQ549)/COUNTIF($S$3:$FQ$3,$E549+2)</f>
        <v>1.93383333333333</v>
      </c>
      <c r="O549" s="27" t="n">
        <f aca="false">SUMIF($S$3:$FQ$3,$E549+3,$S549:$FQ549)/COUNTIF($S$3:$FQ$3,$E549+3)</f>
        <v>2.03883333333333</v>
      </c>
      <c r="P549" s="27" t="n">
        <f aca="false">SUMIF($S$3:$FQ$3,$E549+4,$S549:$FQ549)/COUNTIF($S$3:$FQ$3,$E549+4)</f>
        <v>2.14883333333333</v>
      </c>
      <c r="Q549" s="27" t="n">
        <f aca="false">SUMIF($S$3:$FQ$3,$E549+5,$S549:$FQ549)/COUNTIF($S$3:$FQ$3,$E549+5)</f>
        <v>2.26383333333333</v>
      </c>
      <c r="R549" s="28" t="n">
        <v>34766</v>
      </c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30"/>
      <c r="AK549" s="29"/>
      <c r="AL549" s="29"/>
      <c r="AM549" s="29"/>
      <c r="AN549" s="29"/>
      <c r="AO549" s="29"/>
      <c r="AP549" s="29"/>
      <c r="AQ549" s="29"/>
      <c r="AR549" s="29"/>
      <c r="AS549" s="29" t="n">
        <v>1.449</v>
      </c>
      <c r="AT549" s="29" t="n">
        <v>1.494</v>
      </c>
      <c r="AU549" s="29" t="n">
        <v>1.542</v>
      </c>
      <c r="AV549" s="29" t="n">
        <v>1.586</v>
      </c>
      <c r="AW549" s="29" t="n">
        <v>1.617</v>
      </c>
      <c r="AX549" s="29" t="n">
        <v>1.64</v>
      </c>
      <c r="AY549" s="29" t="n">
        <v>1.704</v>
      </c>
      <c r="AZ549" s="29" t="n">
        <v>1.788</v>
      </c>
      <c r="BA549" s="29" t="n">
        <v>1.88</v>
      </c>
      <c r="BB549" s="29" t="n">
        <v>1.896</v>
      </c>
      <c r="BC549" s="29" t="n">
        <v>1.826</v>
      </c>
      <c r="BD549" s="29" t="n">
        <v>1.776</v>
      </c>
      <c r="BE549" s="29" t="n">
        <v>1.736</v>
      </c>
      <c r="BF549" s="29" t="n">
        <v>1.746</v>
      </c>
      <c r="BG549" s="29" t="n">
        <v>1.756</v>
      </c>
      <c r="BH549" s="29" t="n">
        <v>1.765</v>
      </c>
      <c r="BI549" s="29" t="n">
        <v>1.78</v>
      </c>
      <c r="BJ549" s="29" t="n">
        <v>1.813</v>
      </c>
      <c r="BK549" s="29" t="n">
        <v>1.834</v>
      </c>
      <c r="BL549" s="29" t="n">
        <v>1.918</v>
      </c>
      <c r="BM549" s="29" t="n">
        <v>2.01</v>
      </c>
      <c r="BN549" s="29" t="n">
        <v>2.0085</v>
      </c>
      <c r="BO549" s="29" t="n">
        <v>1.9385</v>
      </c>
      <c r="BP549" s="29" t="n">
        <v>1.8885</v>
      </c>
      <c r="BQ549" s="29" t="n">
        <v>1.8485</v>
      </c>
      <c r="BR549" s="29" t="n">
        <v>1.8585</v>
      </c>
      <c r="BS549" s="29" t="n">
        <v>1.8685</v>
      </c>
      <c r="BT549" s="29" t="n">
        <v>1.8775</v>
      </c>
      <c r="BU549" s="29" t="n">
        <v>1.8925</v>
      </c>
      <c r="BV549" s="29" t="n">
        <v>1.9255</v>
      </c>
      <c r="BW549" s="29" t="n">
        <v>1.9465</v>
      </c>
      <c r="BX549" s="29" t="n">
        <v>2.0305</v>
      </c>
      <c r="BY549" s="29" t="n">
        <v>2.1225</v>
      </c>
      <c r="BZ549" s="29" t="n">
        <v>2.1135</v>
      </c>
      <c r="CA549" s="29" t="n">
        <v>2.0435</v>
      </c>
      <c r="CB549" s="29" t="n">
        <v>1.9935</v>
      </c>
      <c r="CC549" s="29" t="n">
        <v>1.9535</v>
      </c>
      <c r="CD549" s="29" t="n">
        <v>1.9635</v>
      </c>
      <c r="CE549" s="29" t="n">
        <v>1.9735</v>
      </c>
      <c r="CF549" s="29" t="n">
        <v>1.9825</v>
      </c>
      <c r="CG549" s="29" t="n">
        <v>1.9975</v>
      </c>
      <c r="CH549" s="29" t="n">
        <v>2.0305</v>
      </c>
      <c r="CI549" s="29" t="n">
        <v>2.0515</v>
      </c>
      <c r="CJ549" s="29" t="n">
        <v>2.1355</v>
      </c>
      <c r="CK549" s="29" t="n">
        <v>2.2275</v>
      </c>
      <c r="CL549" s="29" t="n">
        <v>2.2235</v>
      </c>
      <c r="CM549" s="29" t="n">
        <v>2.1535</v>
      </c>
      <c r="CN549" s="29" t="n">
        <v>2.1035</v>
      </c>
      <c r="CO549" s="29" t="n">
        <v>2.0635</v>
      </c>
      <c r="CP549" s="29" t="n">
        <v>2.0735</v>
      </c>
      <c r="CQ549" s="29" t="n">
        <v>2.0835</v>
      </c>
      <c r="CR549" s="29" t="n">
        <v>2.0925</v>
      </c>
      <c r="CS549" s="29" t="n">
        <v>2.1075</v>
      </c>
      <c r="CT549" s="29" t="n">
        <v>2.1405</v>
      </c>
      <c r="CU549" s="29" t="n">
        <v>2.1615</v>
      </c>
      <c r="CV549" s="29" t="n">
        <v>2.2455</v>
      </c>
      <c r="CW549" s="29" t="n">
        <v>2.3375</v>
      </c>
      <c r="CX549" s="29" t="n">
        <v>2.3385</v>
      </c>
      <c r="CY549" s="29" t="n">
        <v>2.2685</v>
      </c>
      <c r="CZ549" s="29" t="n">
        <v>2.2185</v>
      </c>
      <c r="DA549" s="29" t="n">
        <v>2.1785</v>
      </c>
      <c r="DB549" s="29" t="n">
        <v>2.1885</v>
      </c>
      <c r="DC549" s="29" t="n">
        <v>2.1985</v>
      </c>
      <c r="DD549" s="29" t="n">
        <v>2.2075</v>
      </c>
      <c r="DE549" s="29" t="n">
        <v>2.2225</v>
      </c>
      <c r="DF549" s="29" t="n">
        <v>2.2555</v>
      </c>
      <c r="DG549" s="29" t="n">
        <v>2.2765</v>
      </c>
      <c r="DH549" s="29" t="n">
        <v>2.3605</v>
      </c>
      <c r="DI549" s="29" t="n">
        <v>2.4525</v>
      </c>
      <c r="DJ549" s="29" t="n">
        <v>2.461</v>
      </c>
      <c r="DK549" s="29" t="n">
        <v>2.391</v>
      </c>
      <c r="DL549" s="29" t="n">
        <v>2.341</v>
      </c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</row>
    <row r="550" customFormat="false" ht="12.75" hidden="false" customHeight="false" outlineLevel="0" collapsed="false">
      <c r="A550" s="1" t="n">
        <f aca="false">WEEKDAY(C550,2)</f>
        <v>4</v>
      </c>
      <c r="B550" s="1" t="n">
        <f aca="false">MONTH(C550)</f>
        <v>3</v>
      </c>
      <c r="C550" s="23" t="n">
        <v>34767</v>
      </c>
      <c r="D550" s="0" t="n">
        <f aca="false">MONTH(R550)</f>
        <v>3</v>
      </c>
      <c r="E550" s="0" t="n">
        <f aca="false">YEAR(R550)</f>
        <v>1995</v>
      </c>
      <c r="F550" s="3" t="n">
        <f aca="false">L550-K550</f>
        <v>0.261171428571429</v>
      </c>
      <c r="G550" s="3" t="n">
        <f aca="false">N550-M550</f>
        <v>0.1125</v>
      </c>
      <c r="H550" s="3" t="n">
        <f aca="false">O550-N550</f>
        <v>0.105</v>
      </c>
      <c r="I550" s="3" t="n">
        <f aca="false">O550-M550</f>
        <v>0.2175</v>
      </c>
      <c r="J550" s="4" t="n">
        <f aca="false">VLOOKUP(C550,'Nymex hist.'!A:B,2,0)</f>
        <v>1.442</v>
      </c>
      <c r="K550" s="4" t="n">
        <f aca="false">AVERAGE(AS550:AY550)</f>
        <v>1.57642857142857</v>
      </c>
      <c r="L550" s="4" t="n">
        <f aca="false">AVERAGE(AZ550:BD550)</f>
        <v>1.8376</v>
      </c>
      <c r="M550" s="4" t="n">
        <f aca="false">SUMIF($S$3:$FQ$3,$E550+1,$S550:$FQ550)/COUNTIF($S$3:$FQ$3,$E550+1)</f>
        <v>1.827375</v>
      </c>
      <c r="N550" s="4" t="n">
        <f aca="false">SUMIF($S$3:$FQ$3,$E550+2,$S550:$FQ550)/COUNTIF($S$3:$FQ$3,$E550+2)</f>
        <v>1.939875</v>
      </c>
      <c r="O550" s="4" t="n">
        <f aca="false">SUMIF($S$3:$FQ$3,$E550+3,$S550:$FQ550)/COUNTIF($S$3:$FQ$3,$E550+3)</f>
        <v>2.044875</v>
      </c>
      <c r="P550" s="4" t="n">
        <f aca="false">SUMIF($S$3:$FQ$3,$E550+4,$S550:$FQ550)/COUNTIF($S$3:$FQ$3,$E550+4)</f>
        <v>2.154875</v>
      </c>
      <c r="Q550" s="4" t="n">
        <f aca="false">SUMIF($S$3:$FQ$3,$E550+5,$S550:$FQ550)/COUNTIF($S$3:$FQ$3,$E550+5)</f>
        <v>2.269875</v>
      </c>
      <c r="R550" s="21" t="n">
        <v>34767</v>
      </c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7"/>
      <c r="AK550" s="32"/>
      <c r="AL550" s="32"/>
      <c r="AM550" s="32"/>
      <c r="AN550" s="32"/>
      <c r="AO550" s="32"/>
      <c r="AP550" s="32"/>
      <c r="AQ550" s="32"/>
      <c r="AR550" s="32"/>
      <c r="AS550" s="32" t="n">
        <v>1.442</v>
      </c>
      <c r="AT550" s="32" t="n">
        <v>1.499</v>
      </c>
      <c r="AU550" s="32" t="n">
        <v>1.544</v>
      </c>
      <c r="AV550" s="32" t="n">
        <v>1.588</v>
      </c>
      <c r="AW550" s="32" t="n">
        <v>1.618</v>
      </c>
      <c r="AX550" s="32" t="n">
        <v>1.64</v>
      </c>
      <c r="AY550" s="32" t="n">
        <v>1.704</v>
      </c>
      <c r="AZ550" s="32" t="n">
        <v>1.788</v>
      </c>
      <c r="BA550" s="32" t="n">
        <v>1.883</v>
      </c>
      <c r="BB550" s="32" t="n">
        <v>1.899</v>
      </c>
      <c r="BC550" s="32" t="n">
        <v>1.834</v>
      </c>
      <c r="BD550" s="32" t="n">
        <v>1.784</v>
      </c>
      <c r="BE550" s="32" t="n">
        <v>1.744</v>
      </c>
      <c r="BF550" s="32" t="n">
        <v>1.754</v>
      </c>
      <c r="BG550" s="32" t="n">
        <v>1.764</v>
      </c>
      <c r="BH550" s="32" t="n">
        <v>1.774</v>
      </c>
      <c r="BI550" s="32" t="n">
        <v>1.789</v>
      </c>
      <c r="BJ550" s="32" t="n">
        <v>1.814</v>
      </c>
      <c r="BK550" s="32" t="n">
        <v>1.8365</v>
      </c>
      <c r="BL550" s="32" t="n">
        <v>1.9205</v>
      </c>
      <c r="BM550" s="32" t="n">
        <v>2.0155</v>
      </c>
      <c r="BN550" s="32" t="n">
        <v>2.0115</v>
      </c>
      <c r="BO550" s="32" t="n">
        <v>1.9465</v>
      </c>
      <c r="BP550" s="32" t="n">
        <v>1.8965</v>
      </c>
      <c r="BQ550" s="32" t="n">
        <v>1.8565</v>
      </c>
      <c r="BR550" s="32" t="n">
        <v>1.8665</v>
      </c>
      <c r="BS550" s="32" t="n">
        <v>1.8765</v>
      </c>
      <c r="BT550" s="32" t="n">
        <v>1.8865</v>
      </c>
      <c r="BU550" s="32" t="n">
        <v>1.9015</v>
      </c>
      <c r="BV550" s="32" t="n">
        <v>1.9265</v>
      </c>
      <c r="BW550" s="32" t="n">
        <v>1.949</v>
      </c>
      <c r="BX550" s="32" t="n">
        <v>2.033</v>
      </c>
      <c r="BY550" s="32" t="n">
        <v>2.128</v>
      </c>
      <c r="BZ550" s="32" t="n">
        <v>2.1165</v>
      </c>
      <c r="CA550" s="32" t="n">
        <v>2.0515</v>
      </c>
      <c r="CB550" s="32" t="n">
        <v>2.0015</v>
      </c>
      <c r="CC550" s="32" t="n">
        <v>1.9615</v>
      </c>
      <c r="CD550" s="32" t="n">
        <v>1.9715</v>
      </c>
      <c r="CE550" s="32" t="n">
        <v>1.9815</v>
      </c>
      <c r="CF550" s="32" t="n">
        <v>1.9915</v>
      </c>
      <c r="CG550" s="32" t="n">
        <v>2.0065</v>
      </c>
      <c r="CH550" s="32" t="n">
        <v>2.0315</v>
      </c>
      <c r="CI550" s="32" t="n">
        <v>2.054</v>
      </c>
      <c r="CJ550" s="32" t="n">
        <v>2.138</v>
      </c>
      <c r="CK550" s="32" t="n">
        <v>2.233</v>
      </c>
      <c r="CL550" s="32" t="n">
        <v>2.2265</v>
      </c>
      <c r="CM550" s="32" t="n">
        <v>2.1615</v>
      </c>
      <c r="CN550" s="32" t="n">
        <v>2.1115</v>
      </c>
      <c r="CO550" s="32" t="n">
        <v>2.0715</v>
      </c>
      <c r="CP550" s="32" t="n">
        <v>2.0815</v>
      </c>
      <c r="CQ550" s="32" t="n">
        <v>2.0915</v>
      </c>
      <c r="CR550" s="32" t="n">
        <v>2.1015</v>
      </c>
      <c r="CS550" s="32" t="n">
        <v>2.1165</v>
      </c>
      <c r="CT550" s="32" t="n">
        <v>2.1415</v>
      </c>
      <c r="CU550" s="32" t="n">
        <v>2.164</v>
      </c>
      <c r="CV550" s="32" t="n">
        <v>2.248</v>
      </c>
      <c r="CW550" s="32" t="n">
        <v>2.343</v>
      </c>
      <c r="CX550" s="32" t="n">
        <v>2.3415</v>
      </c>
      <c r="CY550" s="32" t="n">
        <v>2.2765</v>
      </c>
      <c r="CZ550" s="32" t="n">
        <v>2.2265</v>
      </c>
      <c r="DA550" s="32" t="n">
        <v>2.1865</v>
      </c>
      <c r="DB550" s="32" t="n">
        <v>2.1965</v>
      </c>
      <c r="DC550" s="32" t="n">
        <v>2.2065</v>
      </c>
      <c r="DD550" s="32" t="n">
        <v>2.2165</v>
      </c>
      <c r="DE550" s="32" t="n">
        <v>2.2315</v>
      </c>
      <c r="DF550" s="32" t="n">
        <v>2.2565</v>
      </c>
      <c r="DG550" s="32" t="n">
        <v>2.279</v>
      </c>
      <c r="DH550" s="32" t="n">
        <v>2.363</v>
      </c>
      <c r="DI550" s="32" t="n">
        <v>2.458</v>
      </c>
      <c r="DJ550" s="32" t="n">
        <v>2.464</v>
      </c>
      <c r="DK550" s="32" t="n">
        <v>2.399</v>
      </c>
      <c r="DL550" s="32" t="n">
        <v>2.349</v>
      </c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</row>
    <row r="551" customFormat="false" ht="12.75" hidden="true" customHeight="false" outlineLevel="0" collapsed="false">
      <c r="A551" s="0" t="n">
        <f aca="false">WEEKDAY(C551,2)</f>
        <v>5</v>
      </c>
      <c r="B551" s="0" t="n">
        <f aca="false">MONTH(C551)</f>
        <v>3</v>
      </c>
      <c r="C551" s="23" t="n">
        <v>34768</v>
      </c>
      <c r="D551" s="0" t="n">
        <f aca="false">MONTH(R551)</f>
        <v>3</v>
      </c>
      <c r="E551" s="0" t="n">
        <f aca="false">YEAR(R551)</f>
        <v>1995</v>
      </c>
      <c r="F551" s="35" t="n">
        <f aca="false">L551-K551</f>
        <v>0.252971428571429</v>
      </c>
      <c r="G551" s="24" t="n">
        <f aca="false">N551-M551</f>
        <v>0.1125</v>
      </c>
      <c r="H551" s="24" t="n">
        <f aca="false">O551-N551</f>
        <v>0.105</v>
      </c>
      <c r="I551" s="24" t="n">
        <f aca="false">O551-M551</f>
        <v>0.2175</v>
      </c>
      <c r="J551" s="25" t="n">
        <f aca="false">VLOOKUP(C551,'Nymex hist.'!A:B,2,0)</f>
        <v>1.463</v>
      </c>
      <c r="K551" s="34" t="n">
        <f aca="false">AVERAGE(AS551:AY551)</f>
        <v>1.58742857142857</v>
      </c>
      <c r="L551" s="34" t="n">
        <f aca="false">AVERAGE(AZ551:BD551)</f>
        <v>1.8404</v>
      </c>
      <c r="M551" s="27" t="n">
        <f aca="false">SUMIF($S$3:$FQ$3,$E551+1,$S551:$FQ551)/COUNTIF($S$3:$FQ$3,$E551+1)</f>
        <v>1.82920833333333</v>
      </c>
      <c r="N551" s="27" t="n">
        <f aca="false">SUMIF($S$3:$FQ$3,$E551+2,$S551:$FQ551)/COUNTIF($S$3:$FQ$3,$E551+2)</f>
        <v>1.94170833333333</v>
      </c>
      <c r="O551" s="27" t="n">
        <f aca="false">SUMIF($S$3:$FQ$3,$E551+3,$S551:$FQ551)/COUNTIF($S$3:$FQ$3,$E551+3)</f>
        <v>2.04670833333333</v>
      </c>
      <c r="P551" s="27" t="n">
        <f aca="false">SUMIF($S$3:$FQ$3,$E551+4,$S551:$FQ551)/COUNTIF($S$3:$FQ$3,$E551+4)</f>
        <v>2.15670833333333</v>
      </c>
      <c r="Q551" s="27" t="n">
        <f aca="false">SUMIF($S$3:$FQ$3,$E551+5,$S551:$FQ551)/COUNTIF($S$3:$FQ$3,$E551+5)</f>
        <v>2.27170833333333</v>
      </c>
      <c r="R551" s="28" t="n">
        <v>34768</v>
      </c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30"/>
      <c r="AK551" s="29"/>
      <c r="AL551" s="29"/>
      <c r="AM551" s="29"/>
      <c r="AN551" s="29"/>
      <c r="AO551" s="29"/>
      <c r="AP551" s="29"/>
      <c r="AQ551" s="29"/>
      <c r="AR551" s="29"/>
      <c r="AS551" s="29" t="n">
        <v>1.463</v>
      </c>
      <c r="AT551" s="29" t="n">
        <v>1.514</v>
      </c>
      <c r="AU551" s="29" t="n">
        <v>1.556</v>
      </c>
      <c r="AV551" s="29" t="n">
        <v>1.6</v>
      </c>
      <c r="AW551" s="29" t="n">
        <v>1.627</v>
      </c>
      <c r="AX551" s="29" t="n">
        <v>1.646</v>
      </c>
      <c r="AY551" s="29" t="n">
        <v>1.706</v>
      </c>
      <c r="AZ551" s="29" t="n">
        <v>1.788</v>
      </c>
      <c r="BA551" s="29" t="n">
        <v>1.886</v>
      </c>
      <c r="BB551" s="29" t="n">
        <v>1.902</v>
      </c>
      <c r="BC551" s="29" t="n">
        <v>1.838</v>
      </c>
      <c r="BD551" s="29" t="n">
        <v>1.788</v>
      </c>
      <c r="BE551" s="29" t="n">
        <v>1.745</v>
      </c>
      <c r="BF551" s="29" t="n">
        <v>1.755</v>
      </c>
      <c r="BG551" s="29" t="n">
        <v>1.765</v>
      </c>
      <c r="BH551" s="29" t="n">
        <v>1.775</v>
      </c>
      <c r="BI551" s="29" t="n">
        <v>1.79</v>
      </c>
      <c r="BJ551" s="29" t="n">
        <v>1.815</v>
      </c>
      <c r="BK551" s="29" t="n">
        <v>1.8385</v>
      </c>
      <c r="BL551" s="29" t="n">
        <v>1.9205</v>
      </c>
      <c r="BM551" s="29" t="n">
        <v>2.0185</v>
      </c>
      <c r="BN551" s="29" t="n">
        <v>2.0145</v>
      </c>
      <c r="BO551" s="29" t="n">
        <v>1.9505</v>
      </c>
      <c r="BP551" s="29" t="n">
        <v>1.9005</v>
      </c>
      <c r="BQ551" s="29" t="n">
        <v>1.8575</v>
      </c>
      <c r="BR551" s="29" t="n">
        <v>1.8675</v>
      </c>
      <c r="BS551" s="29" t="n">
        <v>1.8775</v>
      </c>
      <c r="BT551" s="29" t="n">
        <v>1.8875</v>
      </c>
      <c r="BU551" s="29" t="n">
        <v>1.9025</v>
      </c>
      <c r="BV551" s="29" t="n">
        <v>1.9275</v>
      </c>
      <c r="BW551" s="29" t="n">
        <v>1.951</v>
      </c>
      <c r="BX551" s="29" t="n">
        <v>2.033</v>
      </c>
      <c r="BY551" s="29" t="n">
        <v>2.131</v>
      </c>
      <c r="BZ551" s="29" t="n">
        <v>2.1195</v>
      </c>
      <c r="CA551" s="29" t="n">
        <v>2.0555</v>
      </c>
      <c r="CB551" s="29" t="n">
        <v>2.0055</v>
      </c>
      <c r="CC551" s="29" t="n">
        <v>1.9625</v>
      </c>
      <c r="CD551" s="29" t="n">
        <v>1.9725</v>
      </c>
      <c r="CE551" s="29" t="n">
        <v>1.9825</v>
      </c>
      <c r="CF551" s="29" t="n">
        <v>1.9925</v>
      </c>
      <c r="CG551" s="29" t="n">
        <v>2.0075</v>
      </c>
      <c r="CH551" s="29" t="n">
        <v>2.0325</v>
      </c>
      <c r="CI551" s="29" t="n">
        <v>2.056</v>
      </c>
      <c r="CJ551" s="29" t="n">
        <v>2.138</v>
      </c>
      <c r="CK551" s="29" t="n">
        <v>2.236</v>
      </c>
      <c r="CL551" s="29" t="n">
        <v>2.2295</v>
      </c>
      <c r="CM551" s="29" t="n">
        <v>2.1655</v>
      </c>
      <c r="CN551" s="29" t="n">
        <v>2.1155</v>
      </c>
      <c r="CO551" s="29" t="n">
        <v>2.0725</v>
      </c>
      <c r="CP551" s="29" t="n">
        <v>2.0825</v>
      </c>
      <c r="CQ551" s="29" t="n">
        <v>2.0925</v>
      </c>
      <c r="CR551" s="29" t="n">
        <v>2.1025</v>
      </c>
      <c r="CS551" s="29" t="n">
        <v>2.1175</v>
      </c>
      <c r="CT551" s="29" t="n">
        <v>2.1425</v>
      </c>
      <c r="CU551" s="29" t="n">
        <v>2.166</v>
      </c>
      <c r="CV551" s="29" t="n">
        <v>2.248</v>
      </c>
      <c r="CW551" s="29" t="n">
        <v>2.346</v>
      </c>
      <c r="CX551" s="29" t="n">
        <v>2.3445</v>
      </c>
      <c r="CY551" s="29" t="n">
        <v>2.2805</v>
      </c>
      <c r="CZ551" s="29" t="n">
        <v>2.2305</v>
      </c>
      <c r="DA551" s="29" t="n">
        <v>2.1875</v>
      </c>
      <c r="DB551" s="29" t="n">
        <v>2.1975</v>
      </c>
      <c r="DC551" s="29" t="n">
        <v>2.2075</v>
      </c>
      <c r="DD551" s="29" t="n">
        <v>2.2175</v>
      </c>
      <c r="DE551" s="29" t="n">
        <v>2.2325</v>
      </c>
      <c r="DF551" s="29" t="n">
        <v>2.2575</v>
      </c>
      <c r="DG551" s="29" t="n">
        <v>2.281</v>
      </c>
      <c r="DH551" s="29" t="n">
        <v>2.363</v>
      </c>
      <c r="DI551" s="29" t="n">
        <v>2.461</v>
      </c>
      <c r="DJ551" s="29" t="n">
        <v>2.467</v>
      </c>
      <c r="DK551" s="29" t="n">
        <v>2.403</v>
      </c>
      <c r="DL551" s="29" t="n">
        <v>2.353</v>
      </c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12.75" hidden="true" customHeight="false" outlineLevel="0" collapsed="false">
      <c r="A552" s="0" t="n">
        <f aca="false">WEEKDAY(C552,2)</f>
        <v>1</v>
      </c>
      <c r="B552" s="0" t="n">
        <f aca="false">MONTH(C552)</f>
        <v>3</v>
      </c>
      <c r="C552" s="23" t="n">
        <v>34771</v>
      </c>
      <c r="D552" s="0" t="n">
        <f aca="false">MONTH(R552)</f>
        <v>3</v>
      </c>
      <c r="E552" s="0" t="n">
        <f aca="false">YEAR(R552)</f>
        <v>1995</v>
      </c>
      <c r="F552" s="35" t="n">
        <f aca="false">L552-K552</f>
        <v>0.256971428571429</v>
      </c>
      <c r="G552" s="24" t="n">
        <f aca="false">N552-M552</f>
        <v>0.1125</v>
      </c>
      <c r="H552" s="24" t="n">
        <f aca="false">O552-N552</f>
        <v>0.105</v>
      </c>
      <c r="I552" s="24" t="n">
        <f aca="false">O552-M552</f>
        <v>0.2175</v>
      </c>
      <c r="J552" s="25" t="n">
        <f aca="false">VLOOKUP(C552,'Nymex hist.'!A:B,2,0)</f>
        <v>1.456</v>
      </c>
      <c r="K552" s="34" t="n">
        <f aca="false">AVERAGE(AS552:AY552)</f>
        <v>1.58642857142857</v>
      </c>
      <c r="L552" s="34" t="n">
        <f aca="false">AVERAGE(AZ552:BD552)</f>
        <v>1.8434</v>
      </c>
      <c r="M552" s="27" t="n">
        <f aca="false">SUMIF($S$3:$FQ$3,$E552+1,$S552:$FQ552)/COUNTIF($S$3:$FQ$3,$E552+1)</f>
        <v>1.83404166666667</v>
      </c>
      <c r="N552" s="27" t="n">
        <f aca="false">SUMIF($S$3:$FQ$3,$E552+2,$S552:$FQ552)/COUNTIF($S$3:$FQ$3,$E552+2)</f>
        <v>1.94654166666667</v>
      </c>
      <c r="O552" s="27" t="n">
        <f aca="false">SUMIF($S$3:$FQ$3,$E552+3,$S552:$FQ552)/COUNTIF($S$3:$FQ$3,$E552+3)</f>
        <v>2.05154166666667</v>
      </c>
      <c r="P552" s="27" t="n">
        <f aca="false">SUMIF($S$3:$FQ$3,$E552+4,$S552:$FQ552)/COUNTIF($S$3:$FQ$3,$E552+4)</f>
        <v>2.16154166666667</v>
      </c>
      <c r="Q552" s="27" t="n">
        <f aca="false">SUMIF($S$3:$FQ$3,$E552+5,$S552:$FQ552)/COUNTIF($S$3:$FQ$3,$E552+5)</f>
        <v>2.27654166666667</v>
      </c>
      <c r="R552" s="28" t="n">
        <v>34771</v>
      </c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30"/>
      <c r="AK552" s="29"/>
      <c r="AL552" s="29"/>
      <c r="AM552" s="29"/>
      <c r="AN552" s="29"/>
      <c r="AO552" s="29"/>
      <c r="AP552" s="29"/>
      <c r="AQ552" s="29"/>
      <c r="AR552" s="29"/>
      <c r="AS552" s="29" t="n">
        <v>1.456</v>
      </c>
      <c r="AT552" s="29" t="n">
        <v>1.513</v>
      </c>
      <c r="AU552" s="29" t="n">
        <v>1.555</v>
      </c>
      <c r="AV552" s="29" t="n">
        <v>1.601</v>
      </c>
      <c r="AW552" s="29" t="n">
        <v>1.628</v>
      </c>
      <c r="AX552" s="29" t="n">
        <v>1.647</v>
      </c>
      <c r="AY552" s="29" t="n">
        <v>1.705</v>
      </c>
      <c r="AZ552" s="29" t="n">
        <v>1.787</v>
      </c>
      <c r="BA552" s="29" t="n">
        <v>1.885</v>
      </c>
      <c r="BB552" s="29" t="n">
        <v>1.902</v>
      </c>
      <c r="BC552" s="29" t="n">
        <v>1.845</v>
      </c>
      <c r="BD552" s="29" t="n">
        <v>1.798</v>
      </c>
      <c r="BE552" s="29" t="n">
        <v>1.752</v>
      </c>
      <c r="BF552" s="29" t="n">
        <v>1.76</v>
      </c>
      <c r="BG552" s="29" t="n">
        <v>1.772</v>
      </c>
      <c r="BH552" s="29" t="n">
        <v>1.785</v>
      </c>
      <c r="BI552" s="29" t="n">
        <v>1.798</v>
      </c>
      <c r="BJ552" s="29" t="n">
        <v>1.822</v>
      </c>
      <c r="BK552" s="29" t="n">
        <v>1.8375</v>
      </c>
      <c r="BL552" s="29" t="n">
        <v>1.9195</v>
      </c>
      <c r="BM552" s="29" t="n">
        <v>2.0175</v>
      </c>
      <c r="BN552" s="29" t="n">
        <v>2.0145</v>
      </c>
      <c r="BO552" s="29" t="n">
        <v>1.9575</v>
      </c>
      <c r="BP552" s="29" t="n">
        <v>1.9105</v>
      </c>
      <c r="BQ552" s="29" t="n">
        <v>1.8645</v>
      </c>
      <c r="BR552" s="29" t="n">
        <v>1.8725</v>
      </c>
      <c r="BS552" s="29" t="n">
        <v>1.8845</v>
      </c>
      <c r="BT552" s="29" t="n">
        <v>1.8975</v>
      </c>
      <c r="BU552" s="29" t="n">
        <v>1.9105</v>
      </c>
      <c r="BV552" s="29" t="n">
        <v>1.9345</v>
      </c>
      <c r="BW552" s="29" t="n">
        <v>1.95</v>
      </c>
      <c r="BX552" s="29" t="n">
        <v>2.032</v>
      </c>
      <c r="BY552" s="29" t="n">
        <v>2.13</v>
      </c>
      <c r="BZ552" s="29" t="n">
        <v>2.1195</v>
      </c>
      <c r="CA552" s="29" t="n">
        <v>2.0625</v>
      </c>
      <c r="CB552" s="29" t="n">
        <v>2.0155</v>
      </c>
      <c r="CC552" s="29" t="n">
        <v>1.9695</v>
      </c>
      <c r="CD552" s="29" t="n">
        <v>1.9775</v>
      </c>
      <c r="CE552" s="29" t="n">
        <v>1.9895</v>
      </c>
      <c r="CF552" s="29" t="n">
        <v>2.0025</v>
      </c>
      <c r="CG552" s="29" t="n">
        <v>2.0155</v>
      </c>
      <c r="CH552" s="29" t="n">
        <v>2.0395</v>
      </c>
      <c r="CI552" s="29" t="n">
        <v>2.055</v>
      </c>
      <c r="CJ552" s="29" t="n">
        <v>2.137</v>
      </c>
      <c r="CK552" s="29" t="n">
        <v>2.235</v>
      </c>
      <c r="CL552" s="29" t="n">
        <v>2.2295</v>
      </c>
      <c r="CM552" s="29" t="n">
        <v>2.1725</v>
      </c>
      <c r="CN552" s="29" t="n">
        <v>2.1255</v>
      </c>
      <c r="CO552" s="29" t="n">
        <v>2.0795</v>
      </c>
      <c r="CP552" s="29" t="n">
        <v>2.0875</v>
      </c>
      <c r="CQ552" s="29" t="n">
        <v>2.0995</v>
      </c>
      <c r="CR552" s="29" t="n">
        <v>2.1125</v>
      </c>
      <c r="CS552" s="29" t="n">
        <v>2.1255</v>
      </c>
      <c r="CT552" s="29" t="n">
        <v>2.1495</v>
      </c>
      <c r="CU552" s="29" t="n">
        <v>2.165</v>
      </c>
      <c r="CV552" s="29" t="n">
        <v>2.247</v>
      </c>
      <c r="CW552" s="29" t="n">
        <v>2.345</v>
      </c>
      <c r="CX552" s="29" t="n">
        <v>2.3445</v>
      </c>
      <c r="CY552" s="29" t="n">
        <v>2.2875</v>
      </c>
      <c r="CZ552" s="29" t="n">
        <v>2.2405</v>
      </c>
      <c r="DA552" s="29" t="n">
        <v>2.1945</v>
      </c>
      <c r="DB552" s="29" t="n">
        <v>2.2025</v>
      </c>
      <c r="DC552" s="29" t="n">
        <v>2.2145</v>
      </c>
      <c r="DD552" s="29" t="n">
        <v>2.2275</v>
      </c>
      <c r="DE552" s="29" t="n">
        <v>2.2405</v>
      </c>
      <c r="DF552" s="29" t="n">
        <v>2.2645</v>
      </c>
      <c r="DG552" s="29" t="n">
        <v>2.28</v>
      </c>
      <c r="DH552" s="29" t="n">
        <v>2.362</v>
      </c>
      <c r="DI552" s="29" t="n">
        <v>2.46</v>
      </c>
      <c r="DJ552" s="29" t="n">
        <v>2.467</v>
      </c>
      <c r="DK552" s="29" t="n">
        <v>2.41</v>
      </c>
      <c r="DL552" s="29" t="n">
        <v>2.363</v>
      </c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12.75" hidden="true" customHeight="false" outlineLevel="0" collapsed="false">
      <c r="A553" s="0" t="n">
        <f aca="false">WEEKDAY(C553,2)</f>
        <v>2</v>
      </c>
      <c r="B553" s="0" t="n">
        <f aca="false">MONTH(C553)</f>
        <v>3</v>
      </c>
      <c r="C553" s="23" t="n">
        <v>34772</v>
      </c>
      <c r="D553" s="0" t="n">
        <f aca="false">MONTH(R553)</f>
        <v>3</v>
      </c>
      <c r="E553" s="0" t="n">
        <f aca="false">YEAR(R553)</f>
        <v>1995</v>
      </c>
      <c r="F553" s="35" t="n">
        <f aca="false">L553-K553</f>
        <v>0.242457142857143</v>
      </c>
      <c r="G553" s="24" t="n">
        <f aca="false">N553-M553</f>
        <v>0.1125</v>
      </c>
      <c r="H553" s="24" t="n">
        <f aca="false">O553-N553</f>
        <v>0.105</v>
      </c>
      <c r="I553" s="24" t="n">
        <f aca="false">O553-M553</f>
        <v>0.2175</v>
      </c>
      <c r="J553" s="25" t="n">
        <f aca="false">VLOOKUP(C553,'Nymex hist.'!A:B,2,0)</f>
        <v>1.47</v>
      </c>
      <c r="K553" s="34" t="n">
        <f aca="false">AVERAGE(AS553:AY553)</f>
        <v>1.59514285714286</v>
      </c>
      <c r="L553" s="34" t="n">
        <f aca="false">AVERAGE(AZ553:BD553)</f>
        <v>1.8376</v>
      </c>
      <c r="M553" s="27" t="n">
        <f aca="false">SUMIF($S$3:$FQ$3,$E553+1,$S553:$FQ553)/COUNTIF($S$3:$FQ$3,$E553+1)</f>
        <v>1.82858333333333</v>
      </c>
      <c r="N553" s="27" t="n">
        <f aca="false">SUMIF($S$3:$FQ$3,$E553+2,$S553:$FQ553)/COUNTIF($S$3:$FQ$3,$E553+2)</f>
        <v>1.94108333333333</v>
      </c>
      <c r="O553" s="27" t="n">
        <f aca="false">SUMIF($S$3:$FQ$3,$E553+3,$S553:$FQ553)/COUNTIF($S$3:$FQ$3,$E553+3)</f>
        <v>2.04608333333333</v>
      </c>
      <c r="P553" s="27" t="n">
        <f aca="false">SUMIF($S$3:$FQ$3,$E553+4,$S553:$FQ553)/COUNTIF($S$3:$FQ$3,$E553+4)</f>
        <v>2.15608333333333</v>
      </c>
      <c r="Q553" s="27" t="n">
        <f aca="false">SUMIF($S$3:$FQ$3,$E553+5,$S553:$FQ553)/COUNTIF($S$3:$FQ$3,$E553+5)</f>
        <v>2.27108333333333</v>
      </c>
      <c r="R553" s="28" t="n">
        <v>34772</v>
      </c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30"/>
      <c r="AK553" s="29"/>
      <c r="AL553" s="29"/>
      <c r="AM553" s="29"/>
      <c r="AN553" s="29"/>
      <c r="AO553" s="29"/>
      <c r="AP553" s="29"/>
      <c r="AQ553" s="29"/>
      <c r="AR553" s="29"/>
      <c r="AS553" s="29" t="n">
        <v>1.47</v>
      </c>
      <c r="AT553" s="29" t="n">
        <v>1.523</v>
      </c>
      <c r="AU553" s="29" t="n">
        <v>1.567</v>
      </c>
      <c r="AV553" s="29" t="n">
        <v>1.615</v>
      </c>
      <c r="AW553" s="29" t="n">
        <v>1.64</v>
      </c>
      <c r="AX553" s="29" t="n">
        <v>1.651</v>
      </c>
      <c r="AY553" s="29" t="n">
        <v>1.7</v>
      </c>
      <c r="AZ553" s="29" t="n">
        <v>1.78</v>
      </c>
      <c r="BA553" s="29" t="n">
        <v>1.88</v>
      </c>
      <c r="BB553" s="29" t="n">
        <v>1.895</v>
      </c>
      <c r="BC553" s="29" t="n">
        <v>1.84</v>
      </c>
      <c r="BD553" s="29" t="n">
        <v>1.793</v>
      </c>
      <c r="BE553" s="29" t="n">
        <v>1.747</v>
      </c>
      <c r="BF553" s="29" t="n">
        <v>1.755</v>
      </c>
      <c r="BG553" s="29" t="n">
        <v>1.767</v>
      </c>
      <c r="BH553" s="29" t="n">
        <v>1.78</v>
      </c>
      <c r="BI553" s="29" t="n">
        <v>1.793</v>
      </c>
      <c r="BJ553" s="29" t="n">
        <v>1.808</v>
      </c>
      <c r="BK553" s="29" t="n">
        <v>1.835</v>
      </c>
      <c r="BL553" s="29" t="n">
        <v>1.915</v>
      </c>
      <c r="BM553" s="29" t="n">
        <v>2.015</v>
      </c>
      <c r="BN553" s="29" t="n">
        <v>2.0075</v>
      </c>
      <c r="BO553" s="29" t="n">
        <v>1.9525</v>
      </c>
      <c r="BP553" s="29" t="n">
        <v>1.9055</v>
      </c>
      <c r="BQ553" s="29" t="n">
        <v>1.8595</v>
      </c>
      <c r="BR553" s="29" t="n">
        <v>1.8675</v>
      </c>
      <c r="BS553" s="29" t="n">
        <v>1.8795</v>
      </c>
      <c r="BT553" s="29" t="n">
        <v>1.8925</v>
      </c>
      <c r="BU553" s="29" t="n">
        <v>1.9055</v>
      </c>
      <c r="BV553" s="29" t="n">
        <v>1.9205</v>
      </c>
      <c r="BW553" s="29" t="n">
        <v>1.9475</v>
      </c>
      <c r="BX553" s="29" t="n">
        <v>2.0275</v>
      </c>
      <c r="BY553" s="29" t="n">
        <v>2.1275</v>
      </c>
      <c r="BZ553" s="29" t="n">
        <v>2.1125</v>
      </c>
      <c r="CA553" s="29" t="n">
        <v>2.0575</v>
      </c>
      <c r="CB553" s="29" t="n">
        <v>2.0105</v>
      </c>
      <c r="CC553" s="29" t="n">
        <v>1.9645</v>
      </c>
      <c r="CD553" s="29" t="n">
        <v>1.9725</v>
      </c>
      <c r="CE553" s="29" t="n">
        <v>1.9845</v>
      </c>
      <c r="CF553" s="29" t="n">
        <v>1.9975</v>
      </c>
      <c r="CG553" s="29" t="n">
        <v>2.0105</v>
      </c>
      <c r="CH553" s="29" t="n">
        <v>2.0255</v>
      </c>
      <c r="CI553" s="29" t="n">
        <v>2.0525</v>
      </c>
      <c r="CJ553" s="29" t="n">
        <v>2.1325</v>
      </c>
      <c r="CK553" s="29" t="n">
        <v>2.2325</v>
      </c>
      <c r="CL553" s="29" t="n">
        <v>2.2225</v>
      </c>
      <c r="CM553" s="29" t="n">
        <v>2.1675</v>
      </c>
      <c r="CN553" s="29" t="n">
        <v>2.1205</v>
      </c>
      <c r="CO553" s="29" t="n">
        <v>2.0745</v>
      </c>
      <c r="CP553" s="29" t="n">
        <v>2.0825</v>
      </c>
      <c r="CQ553" s="29" t="n">
        <v>2.0945</v>
      </c>
      <c r="CR553" s="29" t="n">
        <v>2.1075</v>
      </c>
      <c r="CS553" s="29" t="n">
        <v>2.1205</v>
      </c>
      <c r="CT553" s="29" t="n">
        <v>2.1355</v>
      </c>
      <c r="CU553" s="29" t="n">
        <v>2.1625</v>
      </c>
      <c r="CV553" s="29" t="n">
        <v>2.2425</v>
      </c>
      <c r="CW553" s="29" t="n">
        <v>2.3425</v>
      </c>
      <c r="CX553" s="29" t="n">
        <v>2.3375</v>
      </c>
      <c r="CY553" s="29" t="n">
        <v>2.2825</v>
      </c>
      <c r="CZ553" s="29" t="n">
        <v>2.2355</v>
      </c>
      <c r="DA553" s="29" t="n">
        <v>2.1895</v>
      </c>
      <c r="DB553" s="29" t="n">
        <v>2.1975</v>
      </c>
      <c r="DC553" s="29" t="n">
        <v>2.2095</v>
      </c>
      <c r="DD553" s="29" t="n">
        <v>2.2225</v>
      </c>
      <c r="DE553" s="29" t="n">
        <v>2.2355</v>
      </c>
      <c r="DF553" s="29" t="n">
        <v>2.2505</v>
      </c>
      <c r="DG553" s="29" t="n">
        <v>2.2775</v>
      </c>
      <c r="DH553" s="29" t="n">
        <v>2.3575</v>
      </c>
      <c r="DI553" s="29" t="n">
        <v>2.4575</v>
      </c>
      <c r="DJ553" s="29" t="n">
        <v>2.46</v>
      </c>
      <c r="DK553" s="29" t="n">
        <v>2.405</v>
      </c>
      <c r="DL553" s="29" t="n">
        <v>2.358</v>
      </c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12.75" hidden="true" customHeight="false" outlineLevel="0" collapsed="false">
      <c r="A554" s="0" t="n">
        <f aca="false">WEEKDAY(C554,2)</f>
        <v>3</v>
      </c>
      <c r="B554" s="0" t="n">
        <f aca="false">MONTH(C554)</f>
        <v>3</v>
      </c>
      <c r="C554" s="23" t="n">
        <v>34773</v>
      </c>
      <c r="D554" s="0" t="n">
        <f aca="false">MONTH(R554)</f>
        <v>3</v>
      </c>
      <c r="E554" s="0" t="n">
        <f aca="false">YEAR(R554)</f>
        <v>1995</v>
      </c>
      <c r="F554" s="35" t="n">
        <f aca="false">L554-K554</f>
        <v>0.221314285714286</v>
      </c>
      <c r="G554" s="24" t="n">
        <f aca="false">N554-M554</f>
        <v>0.1125</v>
      </c>
      <c r="H554" s="24" t="n">
        <f aca="false">O554-N554</f>
        <v>0.105</v>
      </c>
      <c r="I554" s="24" t="n">
        <f aca="false">O554-M554</f>
        <v>0.2175</v>
      </c>
      <c r="J554" s="25" t="n">
        <f aca="false">VLOOKUP(C554,'Nymex hist.'!A:B,2,0)</f>
        <v>1.506</v>
      </c>
      <c r="K554" s="34" t="n">
        <f aca="false">AVERAGE(AS554:AY554)</f>
        <v>1.62728571428571</v>
      </c>
      <c r="L554" s="34" t="n">
        <f aca="false">AVERAGE(AZ554:BD554)</f>
        <v>1.8486</v>
      </c>
      <c r="M554" s="27" t="n">
        <f aca="false">SUMIF($S$3:$FQ$3,$E554+1,$S554:$FQ554)/COUNTIF($S$3:$FQ$3,$E554+1)</f>
        <v>1.83691666666667</v>
      </c>
      <c r="N554" s="27" t="n">
        <f aca="false">SUMIF($S$3:$FQ$3,$E554+2,$S554:$FQ554)/COUNTIF($S$3:$FQ$3,$E554+2)</f>
        <v>1.94941666666667</v>
      </c>
      <c r="O554" s="27" t="n">
        <f aca="false">SUMIF($S$3:$FQ$3,$E554+3,$S554:$FQ554)/COUNTIF($S$3:$FQ$3,$E554+3)</f>
        <v>2.05441666666667</v>
      </c>
      <c r="P554" s="27" t="n">
        <f aca="false">SUMIF($S$3:$FQ$3,$E554+4,$S554:$FQ554)/COUNTIF($S$3:$FQ$3,$E554+4)</f>
        <v>2.16441666666667</v>
      </c>
      <c r="Q554" s="27" t="n">
        <f aca="false">SUMIF($S$3:$FQ$3,$E554+5,$S554:$FQ554)/COUNTIF($S$3:$FQ$3,$E554+5)</f>
        <v>2.27941666666667</v>
      </c>
      <c r="R554" s="28" t="n">
        <v>34773</v>
      </c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30"/>
      <c r="AK554" s="29"/>
      <c r="AL554" s="29"/>
      <c r="AM554" s="29"/>
      <c r="AN554" s="29"/>
      <c r="AO554" s="29"/>
      <c r="AP554" s="29"/>
      <c r="AQ554" s="29"/>
      <c r="AR554" s="29"/>
      <c r="AS554" s="29" t="n">
        <v>1.506</v>
      </c>
      <c r="AT554" s="29" t="n">
        <v>1.568</v>
      </c>
      <c r="AU554" s="29" t="n">
        <v>1.608</v>
      </c>
      <c r="AV554" s="29" t="n">
        <v>1.648</v>
      </c>
      <c r="AW554" s="29" t="n">
        <v>1.67</v>
      </c>
      <c r="AX554" s="29" t="n">
        <v>1.68</v>
      </c>
      <c r="AY554" s="29" t="n">
        <v>1.711</v>
      </c>
      <c r="AZ554" s="29" t="n">
        <v>1.791</v>
      </c>
      <c r="BA554" s="29" t="n">
        <v>1.891</v>
      </c>
      <c r="BB554" s="29" t="n">
        <v>1.906</v>
      </c>
      <c r="BC554" s="29" t="n">
        <v>1.851</v>
      </c>
      <c r="BD554" s="29" t="n">
        <v>1.804</v>
      </c>
      <c r="BE554" s="29" t="n">
        <v>1.758</v>
      </c>
      <c r="BF554" s="29" t="n">
        <v>1.766</v>
      </c>
      <c r="BG554" s="29" t="n">
        <v>1.776</v>
      </c>
      <c r="BH554" s="29" t="n">
        <v>1.786</v>
      </c>
      <c r="BI554" s="29" t="n">
        <v>1.799</v>
      </c>
      <c r="BJ554" s="29" t="n">
        <v>1.814</v>
      </c>
      <c r="BK554" s="29" t="n">
        <v>1.841</v>
      </c>
      <c r="BL554" s="29" t="n">
        <v>1.921</v>
      </c>
      <c r="BM554" s="29" t="n">
        <v>2.021</v>
      </c>
      <c r="BN554" s="29" t="n">
        <v>2.0185</v>
      </c>
      <c r="BO554" s="29" t="n">
        <v>1.9635</v>
      </c>
      <c r="BP554" s="29" t="n">
        <v>1.9165</v>
      </c>
      <c r="BQ554" s="29" t="n">
        <v>1.8705</v>
      </c>
      <c r="BR554" s="29" t="n">
        <v>1.8785</v>
      </c>
      <c r="BS554" s="29" t="n">
        <v>1.8885</v>
      </c>
      <c r="BT554" s="29" t="n">
        <v>1.8985</v>
      </c>
      <c r="BU554" s="29" t="n">
        <v>1.9115</v>
      </c>
      <c r="BV554" s="29" t="n">
        <v>1.9265</v>
      </c>
      <c r="BW554" s="29" t="n">
        <v>1.9535</v>
      </c>
      <c r="BX554" s="29" t="n">
        <v>2.0335</v>
      </c>
      <c r="BY554" s="29" t="n">
        <v>2.1335</v>
      </c>
      <c r="BZ554" s="29" t="n">
        <v>2.1235</v>
      </c>
      <c r="CA554" s="29" t="n">
        <v>2.0685</v>
      </c>
      <c r="CB554" s="29" t="n">
        <v>2.0215</v>
      </c>
      <c r="CC554" s="29" t="n">
        <v>1.9755</v>
      </c>
      <c r="CD554" s="29" t="n">
        <v>1.9835</v>
      </c>
      <c r="CE554" s="29" t="n">
        <v>1.9935</v>
      </c>
      <c r="CF554" s="29" t="n">
        <v>2.0035</v>
      </c>
      <c r="CG554" s="29" t="n">
        <v>2.0165</v>
      </c>
      <c r="CH554" s="29" t="n">
        <v>2.0315</v>
      </c>
      <c r="CI554" s="29" t="n">
        <v>2.0585</v>
      </c>
      <c r="CJ554" s="29" t="n">
        <v>2.1385</v>
      </c>
      <c r="CK554" s="29" t="n">
        <v>2.2385</v>
      </c>
      <c r="CL554" s="29" t="n">
        <v>2.2335</v>
      </c>
      <c r="CM554" s="29" t="n">
        <v>2.1785</v>
      </c>
      <c r="CN554" s="29" t="n">
        <v>2.1315</v>
      </c>
      <c r="CO554" s="29" t="n">
        <v>2.0855</v>
      </c>
      <c r="CP554" s="29" t="n">
        <v>2.0935</v>
      </c>
      <c r="CQ554" s="29" t="n">
        <v>2.1035</v>
      </c>
      <c r="CR554" s="29" t="n">
        <v>2.1135</v>
      </c>
      <c r="CS554" s="29" t="n">
        <v>2.1265</v>
      </c>
      <c r="CT554" s="29" t="n">
        <v>2.1415</v>
      </c>
      <c r="CU554" s="29" t="n">
        <v>2.1685</v>
      </c>
      <c r="CV554" s="29" t="n">
        <v>2.2485</v>
      </c>
      <c r="CW554" s="29" t="n">
        <v>2.3485</v>
      </c>
      <c r="CX554" s="29" t="n">
        <v>2.3485</v>
      </c>
      <c r="CY554" s="29" t="n">
        <v>2.2935</v>
      </c>
      <c r="CZ554" s="29" t="n">
        <v>2.2465</v>
      </c>
      <c r="DA554" s="29" t="n">
        <v>2.2005</v>
      </c>
      <c r="DB554" s="29" t="n">
        <v>2.2085</v>
      </c>
      <c r="DC554" s="29" t="n">
        <v>2.2185</v>
      </c>
      <c r="DD554" s="29" t="n">
        <v>2.2285</v>
      </c>
      <c r="DE554" s="29" t="n">
        <v>2.2415</v>
      </c>
      <c r="DF554" s="29" t="n">
        <v>2.2565</v>
      </c>
      <c r="DG554" s="29" t="n">
        <v>2.2835</v>
      </c>
      <c r="DH554" s="29" t="n">
        <v>2.3635</v>
      </c>
      <c r="DI554" s="29" t="n">
        <v>2.4635</v>
      </c>
      <c r="DJ554" s="29" t="n">
        <v>2.471</v>
      </c>
      <c r="DK554" s="29" t="n">
        <v>2.416</v>
      </c>
      <c r="DL554" s="29" t="n">
        <v>2.369</v>
      </c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12.75" hidden="false" customHeight="false" outlineLevel="0" collapsed="false">
      <c r="A555" s="1" t="n">
        <f aca="false">WEEKDAY(C555,2)</f>
        <v>4</v>
      </c>
      <c r="B555" s="1" t="n">
        <f aca="false">MONTH(C555)</f>
        <v>3</v>
      </c>
      <c r="C555" s="23" t="n">
        <v>34774</v>
      </c>
      <c r="D555" s="0" t="n">
        <f aca="false">MONTH(R555)</f>
        <v>3</v>
      </c>
      <c r="E555" s="0" t="n">
        <f aca="false">YEAR(R555)</f>
        <v>1995</v>
      </c>
      <c r="F555" s="3" t="n">
        <f aca="false">L555-K555</f>
        <v>0.1972</v>
      </c>
      <c r="G555" s="3" t="n">
        <f aca="false">N555-M555</f>
        <v>0.11</v>
      </c>
      <c r="H555" s="3" t="n">
        <f aca="false">O555-N555</f>
        <v>0.105</v>
      </c>
      <c r="I555" s="3" t="n">
        <f aca="false">O555-M555</f>
        <v>0.215</v>
      </c>
      <c r="J555" s="4" t="n">
        <f aca="false">VLOOKUP(C555,'Nymex hist.'!A:B,2,0)</f>
        <v>1.62</v>
      </c>
      <c r="K555" s="4" t="n">
        <f aca="false">AVERAGE(AS555:AY555)</f>
        <v>1.718</v>
      </c>
      <c r="L555" s="4" t="n">
        <f aca="false">AVERAGE(AZ555:BD555)</f>
        <v>1.9152</v>
      </c>
      <c r="M555" s="4" t="n">
        <f aca="false">SUMIF($S$3:$FQ$3,$E555+1,$S555:$FQ555)/COUNTIF($S$3:$FQ$3,$E555+1)</f>
        <v>1.90091666666667</v>
      </c>
      <c r="N555" s="4" t="n">
        <f aca="false">SUMIF($S$3:$FQ$3,$E555+2,$S555:$FQ555)/COUNTIF($S$3:$FQ$3,$E555+2)</f>
        <v>2.01091666666667</v>
      </c>
      <c r="O555" s="4" t="n">
        <f aca="false">SUMIF($S$3:$FQ$3,$E555+3,$S555:$FQ555)/COUNTIF($S$3:$FQ$3,$E555+3)</f>
        <v>2.11591666666667</v>
      </c>
      <c r="P555" s="4" t="n">
        <f aca="false">SUMIF($S$3:$FQ$3,$E555+4,$S555:$FQ555)/COUNTIF($S$3:$FQ$3,$E555+4)</f>
        <v>2.22591666666667</v>
      </c>
      <c r="Q555" s="4" t="n">
        <f aca="false">SUMIF($S$3:$FQ$3,$E555+5,$S555:$FQ555)/COUNTIF($S$3:$FQ$3,$E555+5)</f>
        <v>2.34091666666667</v>
      </c>
      <c r="R555" s="21" t="n">
        <v>34774</v>
      </c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7"/>
      <c r="AK555" s="32"/>
      <c r="AL555" s="32"/>
      <c r="AM555" s="32"/>
      <c r="AN555" s="32"/>
      <c r="AO555" s="32"/>
      <c r="AP555" s="32"/>
      <c r="AQ555" s="32"/>
      <c r="AR555" s="32"/>
      <c r="AS555" s="32" t="n">
        <v>1.62</v>
      </c>
      <c r="AT555" s="32" t="n">
        <v>1.668</v>
      </c>
      <c r="AU555" s="32" t="n">
        <v>1.708</v>
      </c>
      <c r="AV555" s="32" t="n">
        <v>1.748</v>
      </c>
      <c r="AW555" s="32" t="n">
        <v>1.75</v>
      </c>
      <c r="AX555" s="32" t="n">
        <v>1.752</v>
      </c>
      <c r="AY555" s="32" t="n">
        <v>1.78</v>
      </c>
      <c r="AZ555" s="32" t="n">
        <v>1.862</v>
      </c>
      <c r="BA555" s="32" t="n">
        <v>1.962</v>
      </c>
      <c r="BB555" s="32" t="n">
        <v>1.975</v>
      </c>
      <c r="BC555" s="32" t="n">
        <v>1.912</v>
      </c>
      <c r="BD555" s="32" t="n">
        <v>1.865</v>
      </c>
      <c r="BE555" s="32" t="n">
        <v>1.819</v>
      </c>
      <c r="BF555" s="32" t="n">
        <v>1.827</v>
      </c>
      <c r="BG555" s="32" t="n">
        <v>1.837</v>
      </c>
      <c r="BH555" s="32" t="n">
        <v>1.847</v>
      </c>
      <c r="BI555" s="32" t="n">
        <v>1.86</v>
      </c>
      <c r="BJ555" s="32" t="n">
        <v>1.875</v>
      </c>
      <c r="BK555" s="32" t="n">
        <v>1.91</v>
      </c>
      <c r="BL555" s="32" t="n">
        <v>1.992</v>
      </c>
      <c r="BM555" s="32" t="n">
        <v>2.092</v>
      </c>
      <c r="BN555" s="32" t="n">
        <v>2.085</v>
      </c>
      <c r="BO555" s="32" t="n">
        <v>2.022</v>
      </c>
      <c r="BP555" s="32" t="n">
        <v>1.975</v>
      </c>
      <c r="BQ555" s="32" t="n">
        <v>1.929</v>
      </c>
      <c r="BR555" s="32" t="n">
        <v>1.937</v>
      </c>
      <c r="BS555" s="32" t="n">
        <v>1.947</v>
      </c>
      <c r="BT555" s="32" t="n">
        <v>1.957</v>
      </c>
      <c r="BU555" s="32" t="n">
        <v>1.97</v>
      </c>
      <c r="BV555" s="32" t="n">
        <v>1.985</v>
      </c>
      <c r="BW555" s="32" t="n">
        <v>2.02</v>
      </c>
      <c r="BX555" s="32" t="n">
        <v>2.102</v>
      </c>
      <c r="BY555" s="32" t="n">
        <v>2.202</v>
      </c>
      <c r="BZ555" s="32" t="n">
        <v>2.19</v>
      </c>
      <c r="CA555" s="32" t="n">
        <v>2.127</v>
      </c>
      <c r="CB555" s="32" t="n">
        <v>2.08</v>
      </c>
      <c r="CC555" s="32" t="n">
        <v>2.034</v>
      </c>
      <c r="CD555" s="32" t="n">
        <v>2.042</v>
      </c>
      <c r="CE555" s="32" t="n">
        <v>2.052</v>
      </c>
      <c r="CF555" s="32" t="n">
        <v>2.062</v>
      </c>
      <c r="CG555" s="32" t="n">
        <v>2.075</v>
      </c>
      <c r="CH555" s="32" t="n">
        <v>2.09</v>
      </c>
      <c r="CI555" s="32" t="n">
        <v>2.125</v>
      </c>
      <c r="CJ555" s="32" t="n">
        <v>2.207</v>
      </c>
      <c r="CK555" s="32" t="n">
        <v>2.307</v>
      </c>
      <c r="CL555" s="32" t="n">
        <v>2.3</v>
      </c>
      <c r="CM555" s="32" t="n">
        <v>2.237</v>
      </c>
      <c r="CN555" s="32" t="n">
        <v>2.19</v>
      </c>
      <c r="CO555" s="32" t="n">
        <v>2.144</v>
      </c>
      <c r="CP555" s="32" t="n">
        <v>2.152</v>
      </c>
      <c r="CQ555" s="32" t="n">
        <v>2.162</v>
      </c>
      <c r="CR555" s="32" t="n">
        <v>2.172</v>
      </c>
      <c r="CS555" s="32" t="n">
        <v>2.185</v>
      </c>
      <c r="CT555" s="32" t="n">
        <v>2.2</v>
      </c>
      <c r="CU555" s="32" t="n">
        <v>2.235</v>
      </c>
      <c r="CV555" s="32" t="n">
        <v>2.317</v>
      </c>
      <c r="CW555" s="32" t="n">
        <v>2.417</v>
      </c>
      <c r="CX555" s="32" t="n">
        <v>2.415</v>
      </c>
      <c r="CY555" s="32" t="n">
        <v>2.352</v>
      </c>
      <c r="CZ555" s="32" t="n">
        <v>2.305</v>
      </c>
      <c r="DA555" s="32" t="n">
        <v>2.259</v>
      </c>
      <c r="DB555" s="32" t="n">
        <v>2.267</v>
      </c>
      <c r="DC555" s="32" t="n">
        <v>2.277</v>
      </c>
      <c r="DD555" s="32" t="n">
        <v>2.287</v>
      </c>
      <c r="DE555" s="32" t="n">
        <v>2.3</v>
      </c>
      <c r="DF555" s="32" t="n">
        <v>2.315</v>
      </c>
      <c r="DG555" s="32" t="n">
        <v>2.35</v>
      </c>
      <c r="DH555" s="32" t="n">
        <v>2.432</v>
      </c>
      <c r="DI555" s="32" t="n">
        <v>2.532</v>
      </c>
      <c r="DJ555" s="32" t="n">
        <v>2.5375</v>
      </c>
      <c r="DK555" s="32" t="n">
        <v>2.4745</v>
      </c>
      <c r="DL555" s="32" t="n">
        <v>2.4275</v>
      </c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</row>
    <row r="556" customFormat="false" ht="12.75" hidden="true" customHeight="false" outlineLevel="0" collapsed="false">
      <c r="A556" s="0" t="n">
        <f aca="false">WEEKDAY(C556,2)</f>
        <v>5</v>
      </c>
      <c r="B556" s="0" t="n">
        <f aca="false">MONTH(C556)</f>
        <v>3</v>
      </c>
      <c r="C556" s="23" t="n">
        <v>34775</v>
      </c>
      <c r="D556" s="0" t="n">
        <f aca="false">MONTH(R556)</f>
        <v>3</v>
      </c>
      <c r="E556" s="0" t="n">
        <f aca="false">YEAR(R556)</f>
        <v>1995</v>
      </c>
      <c r="F556" s="35" t="n">
        <f aca="false">L556-K556</f>
        <v>0.2156</v>
      </c>
      <c r="G556" s="24" t="n">
        <f aca="false">N556-M556</f>
        <v>0.11</v>
      </c>
      <c r="H556" s="24" t="n">
        <f aca="false">O556-N556</f>
        <v>0.105</v>
      </c>
      <c r="I556" s="24" t="n">
        <f aca="false">O556-M556</f>
        <v>0.215</v>
      </c>
      <c r="J556" s="25" t="n">
        <f aca="false">VLOOKUP(C556,'Nymex hist.'!A:B,2,0)</f>
        <v>1.566</v>
      </c>
      <c r="K556" s="34" t="n">
        <f aca="false">AVERAGE(AS556:AY556)</f>
        <v>1.69</v>
      </c>
      <c r="L556" s="34" t="n">
        <f aca="false">AVERAGE(AZ556:BD556)</f>
        <v>1.9056</v>
      </c>
      <c r="M556" s="27" t="n">
        <f aca="false">SUMIF($S$3:$FQ$3,$E556+1,$S556:$FQ556)/COUNTIF($S$3:$FQ$3,$E556+1)</f>
        <v>1.89091666666667</v>
      </c>
      <c r="N556" s="27" t="n">
        <f aca="false">SUMIF($S$3:$FQ$3,$E556+2,$S556:$FQ556)/COUNTIF($S$3:$FQ$3,$E556+2)</f>
        <v>2.00091666666667</v>
      </c>
      <c r="O556" s="27" t="n">
        <f aca="false">SUMIF($S$3:$FQ$3,$E556+3,$S556:$FQ556)/COUNTIF($S$3:$FQ$3,$E556+3)</f>
        <v>2.10591666666667</v>
      </c>
      <c r="P556" s="27" t="n">
        <f aca="false">SUMIF($S$3:$FQ$3,$E556+4,$S556:$FQ556)/COUNTIF($S$3:$FQ$3,$E556+4)</f>
        <v>2.21591666666667</v>
      </c>
      <c r="Q556" s="27" t="n">
        <f aca="false">SUMIF($S$3:$FQ$3,$E556+5,$S556:$FQ556)/COUNTIF($S$3:$FQ$3,$E556+5)</f>
        <v>2.33091666666667</v>
      </c>
      <c r="R556" s="28" t="n">
        <v>34775</v>
      </c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30"/>
      <c r="AK556" s="29"/>
      <c r="AL556" s="29"/>
      <c r="AM556" s="29"/>
      <c r="AN556" s="29"/>
      <c r="AO556" s="29"/>
      <c r="AP556" s="29"/>
      <c r="AQ556" s="29"/>
      <c r="AR556" s="29"/>
      <c r="AS556" s="29" t="n">
        <v>1.566</v>
      </c>
      <c r="AT556" s="29" t="n">
        <v>1.644</v>
      </c>
      <c r="AU556" s="29" t="n">
        <v>1.679</v>
      </c>
      <c r="AV556" s="29" t="n">
        <v>1.714</v>
      </c>
      <c r="AW556" s="29" t="n">
        <v>1.729</v>
      </c>
      <c r="AX556" s="29" t="n">
        <v>1.734</v>
      </c>
      <c r="AY556" s="29" t="n">
        <v>1.764</v>
      </c>
      <c r="AZ556" s="29" t="n">
        <v>1.846</v>
      </c>
      <c r="BA556" s="29" t="n">
        <v>1.951</v>
      </c>
      <c r="BB556" s="29" t="n">
        <v>1.966</v>
      </c>
      <c r="BC556" s="29" t="n">
        <v>1.906</v>
      </c>
      <c r="BD556" s="29" t="n">
        <v>1.859</v>
      </c>
      <c r="BE556" s="29" t="n">
        <v>1.813</v>
      </c>
      <c r="BF556" s="29" t="n">
        <v>1.823</v>
      </c>
      <c r="BG556" s="29" t="n">
        <v>1.833</v>
      </c>
      <c r="BH556" s="29" t="n">
        <v>1.843</v>
      </c>
      <c r="BI556" s="29" t="n">
        <v>1.858</v>
      </c>
      <c r="BJ556" s="29" t="n">
        <v>1.869</v>
      </c>
      <c r="BK556" s="29" t="n">
        <v>1.884</v>
      </c>
      <c r="BL556" s="29" t="n">
        <v>1.966</v>
      </c>
      <c r="BM556" s="29" t="n">
        <v>2.071</v>
      </c>
      <c r="BN556" s="29" t="n">
        <v>2.076</v>
      </c>
      <c r="BO556" s="29" t="n">
        <v>2.016</v>
      </c>
      <c r="BP556" s="29" t="n">
        <v>1.969</v>
      </c>
      <c r="BQ556" s="29" t="n">
        <v>1.923</v>
      </c>
      <c r="BR556" s="29" t="n">
        <v>1.933</v>
      </c>
      <c r="BS556" s="29" t="n">
        <v>1.943</v>
      </c>
      <c r="BT556" s="29" t="n">
        <v>1.953</v>
      </c>
      <c r="BU556" s="29" t="n">
        <v>1.968</v>
      </c>
      <c r="BV556" s="29" t="n">
        <v>1.979</v>
      </c>
      <c r="BW556" s="29" t="n">
        <v>1.994</v>
      </c>
      <c r="BX556" s="29" t="n">
        <v>2.076</v>
      </c>
      <c r="BY556" s="29" t="n">
        <v>2.181</v>
      </c>
      <c r="BZ556" s="29" t="n">
        <v>2.181</v>
      </c>
      <c r="CA556" s="29" t="n">
        <v>2.121</v>
      </c>
      <c r="CB556" s="29" t="n">
        <v>2.074</v>
      </c>
      <c r="CC556" s="29" t="n">
        <v>2.028</v>
      </c>
      <c r="CD556" s="29" t="n">
        <v>2.038</v>
      </c>
      <c r="CE556" s="29" t="n">
        <v>2.048</v>
      </c>
      <c r="CF556" s="29" t="n">
        <v>2.058</v>
      </c>
      <c r="CG556" s="29" t="n">
        <v>2.073</v>
      </c>
      <c r="CH556" s="29" t="n">
        <v>2.084</v>
      </c>
      <c r="CI556" s="29" t="n">
        <v>2.099</v>
      </c>
      <c r="CJ556" s="29" t="n">
        <v>2.181</v>
      </c>
      <c r="CK556" s="29" t="n">
        <v>2.286</v>
      </c>
      <c r="CL556" s="29" t="n">
        <v>2.291</v>
      </c>
      <c r="CM556" s="29" t="n">
        <v>2.231</v>
      </c>
      <c r="CN556" s="29" t="n">
        <v>2.184</v>
      </c>
      <c r="CO556" s="29" t="n">
        <v>2.138</v>
      </c>
      <c r="CP556" s="29" t="n">
        <v>2.148</v>
      </c>
      <c r="CQ556" s="29" t="n">
        <v>2.158</v>
      </c>
      <c r="CR556" s="29" t="n">
        <v>2.168</v>
      </c>
      <c r="CS556" s="29" t="n">
        <v>2.183</v>
      </c>
      <c r="CT556" s="29" t="n">
        <v>2.194</v>
      </c>
      <c r="CU556" s="29" t="n">
        <v>2.209</v>
      </c>
      <c r="CV556" s="29" t="n">
        <v>2.291</v>
      </c>
      <c r="CW556" s="29" t="n">
        <v>2.396</v>
      </c>
      <c r="CX556" s="29" t="n">
        <v>2.406</v>
      </c>
      <c r="CY556" s="29" t="n">
        <v>2.346</v>
      </c>
      <c r="CZ556" s="29" t="n">
        <v>2.299</v>
      </c>
      <c r="DA556" s="29" t="n">
        <v>2.253</v>
      </c>
      <c r="DB556" s="29" t="n">
        <v>2.263</v>
      </c>
      <c r="DC556" s="29" t="n">
        <v>2.273</v>
      </c>
      <c r="DD556" s="29" t="n">
        <v>2.283</v>
      </c>
      <c r="DE556" s="29" t="n">
        <v>2.298</v>
      </c>
      <c r="DF556" s="29" t="n">
        <v>2.309</v>
      </c>
      <c r="DG556" s="29" t="n">
        <v>2.324</v>
      </c>
      <c r="DH556" s="29" t="n">
        <v>2.406</v>
      </c>
      <c r="DI556" s="29" t="n">
        <v>2.511</v>
      </c>
      <c r="DJ556" s="29" t="n">
        <v>2.5285</v>
      </c>
      <c r="DK556" s="29" t="n">
        <v>2.4685</v>
      </c>
      <c r="DL556" s="29" t="n">
        <v>2.4215</v>
      </c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12.75" hidden="true" customHeight="false" outlineLevel="0" collapsed="false">
      <c r="A557" s="0" t="n">
        <f aca="false">WEEKDAY(C557,2)</f>
        <v>1</v>
      </c>
      <c r="B557" s="0" t="n">
        <f aca="false">MONTH(C557)</f>
        <v>3</v>
      </c>
      <c r="C557" s="23" t="n">
        <v>34778</v>
      </c>
      <c r="D557" s="0" t="n">
        <f aca="false">MONTH(R557)</f>
        <v>3</v>
      </c>
      <c r="E557" s="0" t="n">
        <f aca="false">YEAR(R557)</f>
        <v>1995</v>
      </c>
      <c r="F557" s="35" t="n">
        <f aca="false">L557-K557</f>
        <v>0.226714285714286</v>
      </c>
      <c r="G557" s="24" t="n">
        <f aca="false">N557-M557</f>
        <v>0.11</v>
      </c>
      <c r="H557" s="24" t="n">
        <f aca="false">O557-N557</f>
        <v>0.105</v>
      </c>
      <c r="I557" s="24" t="n">
        <f aca="false">O557-M557</f>
        <v>0.215</v>
      </c>
      <c r="J557" s="25" t="n">
        <f aca="false">VLOOKUP(C557,'Nymex hist.'!A:B,2,0)</f>
        <v>1.523</v>
      </c>
      <c r="K557" s="34" t="n">
        <f aca="false">AVERAGE(AS557:AY557)</f>
        <v>1.67328571428571</v>
      </c>
      <c r="L557" s="34" t="n">
        <f aca="false">AVERAGE(AZ557:BD557)</f>
        <v>1.9</v>
      </c>
      <c r="M557" s="27" t="n">
        <f aca="false">SUMIF($S$3:$FQ$3,$E557+1,$S557:$FQ557)/COUNTIF($S$3:$FQ$3,$E557+1)</f>
        <v>1.88808333333333</v>
      </c>
      <c r="N557" s="27" t="n">
        <f aca="false">SUMIF($S$3:$FQ$3,$E557+2,$S557:$FQ557)/COUNTIF($S$3:$FQ$3,$E557+2)</f>
        <v>1.99808333333333</v>
      </c>
      <c r="O557" s="27" t="n">
        <f aca="false">SUMIF($S$3:$FQ$3,$E557+3,$S557:$FQ557)/COUNTIF($S$3:$FQ$3,$E557+3)</f>
        <v>2.10308333333333</v>
      </c>
      <c r="P557" s="27" t="n">
        <f aca="false">SUMIF($S$3:$FQ$3,$E557+4,$S557:$FQ557)/COUNTIF($S$3:$FQ$3,$E557+4)</f>
        <v>2.21308333333333</v>
      </c>
      <c r="Q557" s="27" t="n">
        <f aca="false">SUMIF($S$3:$FQ$3,$E557+5,$S557:$FQ557)/COUNTIF($S$3:$FQ$3,$E557+5)</f>
        <v>2.32808333333333</v>
      </c>
      <c r="R557" s="28" t="n">
        <v>34778</v>
      </c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30"/>
      <c r="AK557" s="29"/>
      <c r="AL557" s="29"/>
      <c r="AM557" s="29"/>
      <c r="AN557" s="29"/>
      <c r="AO557" s="29"/>
      <c r="AP557" s="29"/>
      <c r="AQ557" s="29"/>
      <c r="AR557" s="29"/>
      <c r="AS557" s="29" t="n">
        <v>1.523</v>
      </c>
      <c r="AT557" s="29" t="n">
        <v>1.629</v>
      </c>
      <c r="AU557" s="29" t="n">
        <v>1.666</v>
      </c>
      <c r="AV557" s="29" t="n">
        <v>1.702</v>
      </c>
      <c r="AW557" s="29" t="n">
        <v>1.715</v>
      </c>
      <c r="AX557" s="29" t="n">
        <v>1.724</v>
      </c>
      <c r="AY557" s="29" t="n">
        <v>1.754</v>
      </c>
      <c r="AZ557" s="29" t="n">
        <v>1.836</v>
      </c>
      <c r="BA557" s="29" t="n">
        <v>1.943</v>
      </c>
      <c r="BB557" s="29" t="n">
        <v>1.96</v>
      </c>
      <c r="BC557" s="29" t="n">
        <v>1.902</v>
      </c>
      <c r="BD557" s="29" t="n">
        <v>1.859</v>
      </c>
      <c r="BE557" s="29" t="n">
        <v>1.813</v>
      </c>
      <c r="BF557" s="29" t="n">
        <v>1.823</v>
      </c>
      <c r="BG557" s="29" t="n">
        <v>1.833</v>
      </c>
      <c r="BH557" s="29" t="n">
        <v>1.843</v>
      </c>
      <c r="BI557" s="29" t="n">
        <v>1.858</v>
      </c>
      <c r="BJ557" s="29" t="n">
        <v>1.873</v>
      </c>
      <c r="BK557" s="29" t="n">
        <v>1.874</v>
      </c>
      <c r="BL557" s="29" t="n">
        <v>1.956</v>
      </c>
      <c r="BM557" s="29" t="n">
        <v>2.063</v>
      </c>
      <c r="BN557" s="29" t="n">
        <v>2.07</v>
      </c>
      <c r="BO557" s="29" t="n">
        <v>2.012</v>
      </c>
      <c r="BP557" s="29" t="n">
        <v>1.969</v>
      </c>
      <c r="BQ557" s="29" t="n">
        <v>1.923</v>
      </c>
      <c r="BR557" s="29" t="n">
        <v>1.933</v>
      </c>
      <c r="BS557" s="29" t="n">
        <v>1.943</v>
      </c>
      <c r="BT557" s="29" t="n">
        <v>1.953</v>
      </c>
      <c r="BU557" s="29" t="n">
        <v>1.968</v>
      </c>
      <c r="BV557" s="29" t="n">
        <v>1.983</v>
      </c>
      <c r="BW557" s="29" t="n">
        <v>1.984</v>
      </c>
      <c r="BX557" s="29" t="n">
        <v>2.066</v>
      </c>
      <c r="BY557" s="29" t="n">
        <v>2.173</v>
      </c>
      <c r="BZ557" s="29" t="n">
        <v>2.175</v>
      </c>
      <c r="CA557" s="29" t="n">
        <v>2.117</v>
      </c>
      <c r="CB557" s="29" t="n">
        <v>2.074</v>
      </c>
      <c r="CC557" s="29" t="n">
        <v>2.028</v>
      </c>
      <c r="CD557" s="29" t="n">
        <v>2.038</v>
      </c>
      <c r="CE557" s="29" t="n">
        <v>2.048</v>
      </c>
      <c r="CF557" s="29" t="n">
        <v>2.058</v>
      </c>
      <c r="CG557" s="29" t="n">
        <v>2.073</v>
      </c>
      <c r="CH557" s="29" t="n">
        <v>2.088</v>
      </c>
      <c r="CI557" s="29" t="n">
        <v>2.089</v>
      </c>
      <c r="CJ557" s="29" t="n">
        <v>2.171</v>
      </c>
      <c r="CK557" s="29" t="n">
        <v>2.278</v>
      </c>
      <c r="CL557" s="29" t="n">
        <v>2.285</v>
      </c>
      <c r="CM557" s="29" t="n">
        <v>2.227</v>
      </c>
      <c r="CN557" s="29" t="n">
        <v>2.184</v>
      </c>
      <c r="CO557" s="29" t="n">
        <v>2.138</v>
      </c>
      <c r="CP557" s="29" t="n">
        <v>2.148</v>
      </c>
      <c r="CQ557" s="29" t="n">
        <v>2.158</v>
      </c>
      <c r="CR557" s="29" t="n">
        <v>2.168</v>
      </c>
      <c r="CS557" s="29" t="n">
        <v>2.183</v>
      </c>
      <c r="CT557" s="29" t="n">
        <v>2.198</v>
      </c>
      <c r="CU557" s="29" t="n">
        <v>2.199</v>
      </c>
      <c r="CV557" s="29" t="n">
        <v>2.281</v>
      </c>
      <c r="CW557" s="29" t="n">
        <v>2.388</v>
      </c>
      <c r="CX557" s="29" t="n">
        <v>2.4</v>
      </c>
      <c r="CY557" s="29" t="n">
        <v>2.342</v>
      </c>
      <c r="CZ557" s="29" t="n">
        <v>2.299</v>
      </c>
      <c r="DA557" s="29" t="n">
        <v>2.253</v>
      </c>
      <c r="DB557" s="29" t="n">
        <v>2.263</v>
      </c>
      <c r="DC557" s="29" t="n">
        <v>2.273</v>
      </c>
      <c r="DD557" s="29" t="n">
        <v>2.283</v>
      </c>
      <c r="DE557" s="29" t="n">
        <v>2.298</v>
      </c>
      <c r="DF557" s="29" t="n">
        <v>2.313</v>
      </c>
      <c r="DG557" s="29" t="n">
        <v>2.314</v>
      </c>
      <c r="DH557" s="29" t="n">
        <v>2.396</v>
      </c>
      <c r="DI557" s="29" t="n">
        <v>2.503</v>
      </c>
      <c r="DJ557" s="29" t="n">
        <v>2.5225</v>
      </c>
      <c r="DK557" s="29" t="n">
        <v>2.4645</v>
      </c>
      <c r="DL557" s="29" t="n">
        <v>2.4215</v>
      </c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12.75" hidden="true" customHeight="false" outlineLevel="0" collapsed="false">
      <c r="A558" s="0" t="n">
        <f aca="false">WEEKDAY(C558,2)</f>
        <v>2</v>
      </c>
      <c r="B558" s="0" t="n">
        <f aca="false">MONTH(C558)</f>
        <v>3</v>
      </c>
      <c r="C558" s="23" t="n">
        <v>34779</v>
      </c>
      <c r="D558" s="0" t="n">
        <f aca="false">MONTH(R558)</f>
        <v>3</v>
      </c>
      <c r="E558" s="0" t="n">
        <f aca="false">YEAR(R558)</f>
        <v>1995</v>
      </c>
      <c r="F558" s="35" t="n">
        <f aca="false">L558-K558</f>
        <v>0.232</v>
      </c>
      <c r="G558" s="24" t="n">
        <f aca="false">N558-M558</f>
        <v>0.1075</v>
      </c>
      <c r="H558" s="24" t="n">
        <f aca="false">O558-N558</f>
        <v>0.105</v>
      </c>
      <c r="I558" s="24" t="n">
        <f aca="false">O558-M558</f>
        <v>0.2125</v>
      </c>
      <c r="J558" s="25" t="n">
        <f aca="false">VLOOKUP(C558,'Nymex hist.'!A:B,2,0)</f>
        <v>1.513</v>
      </c>
      <c r="K558" s="34" t="n">
        <f aca="false">AVERAGE(AS558:AY558)</f>
        <v>1.677</v>
      </c>
      <c r="L558" s="34" t="n">
        <f aca="false">AVERAGE(AZ558:BD558)</f>
        <v>1.909</v>
      </c>
      <c r="M558" s="27" t="n">
        <f aca="false">SUMIF($S$3:$FQ$3,$E558+1,$S558:$FQ558)/COUNTIF($S$3:$FQ$3,$E558+1)</f>
        <v>1.89766666666667</v>
      </c>
      <c r="N558" s="27" t="n">
        <f aca="false">SUMIF($S$3:$FQ$3,$E558+2,$S558:$FQ558)/COUNTIF($S$3:$FQ$3,$E558+2)</f>
        <v>2.00516666666667</v>
      </c>
      <c r="O558" s="27" t="n">
        <f aca="false">SUMIF($S$3:$FQ$3,$E558+3,$S558:$FQ558)/COUNTIF($S$3:$FQ$3,$E558+3)</f>
        <v>2.11016666666667</v>
      </c>
      <c r="P558" s="27" t="n">
        <f aca="false">SUMIF($S$3:$FQ$3,$E558+4,$S558:$FQ558)/COUNTIF($S$3:$FQ$3,$E558+4)</f>
        <v>2.22016666666667</v>
      </c>
      <c r="Q558" s="27" t="n">
        <f aca="false">SUMIF($S$3:$FQ$3,$E558+5,$S558:$FQ558)/COUNTIF($S$3:$FQ$3,$E558+5)</f>
        <v>2.33516666666667</v>
      </c>
      <c r="R558" s="28" t="n">
        <v>34779</v>
      </c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30"/>
      <c r="AK558" s="29"/>
      <c r="AL558" s="29"/>
      <c r="AM558" s="29"/>
      <c r="AN558" s="29"/>
      <c r="AO558" s="29"/>
      <c r="AP558" s="29"/>
      <c r="AQ558" s="29"/>
      <c r="AR558" s="29"/>
      <c r="AS558" s="29" t="n">
        <v>1.513</v>
      </c>
      <c r="AT558" s="29" t="n">
        <v>1.623</v>
      </c>
      <c r="AU558" s="29" t="n">
        <v>1.673</v>
      </c>
      <c r="AV558" s="29" t="n">
        <v>1.71</v>
      </c>
      <c r="AW558" s="29" t="n">
        <v>1.725</v>
      </c>
      <c r="AX558" s="29" t="n">
        <v>1.734</v>
      </c>
      <c r="AY558" s="29" t="n">
        <v>1.761</v>
      </c>
      <c r="AZ558" s="29" t="n">
        <v>1.843</v>
      </c>
      <c r="BA558" s="29" t="n">
        <v>1.951</v>
      </c>
      <c r="BB558" s="29" t="n">
        <v>1.969</v>
      </c>
      <c r="BC558" s="29" t="n">
        <v>1.913</v>
      </c>
      <c r="BD558" s="29" t="n">
        <v>1.869</v>
      </c>
      <c r="BE558" s="29" t="n">
        <v>1.826</v>
      </c>
      <c r="BF558" s="29" t="n">
        <v>1.836</v>
      </c>
      <c r="BG558" s="29" t="n">
        <v>1.846</v>
      </c>
      <c r="BH558" s="29" t="n">
        <v>1.856</v>
      </c>
      <c r="BI558" s="29" t="n">
        <v>1.871</v>
      </c>
      <c r="BJ558" s="29" t="n">
        <v>1.886</v>
      </c>
      <c r="BK558" s="29" t="n">
        <v>1.876</v>
      </c>
      <c r="BL558" s="29" t="n">
        <v>1.958</v>
      </c>
      <c r="BM558" s="29" t="n">
        <v>2.066</v>
      </c>
      <c r="BN558" s="29" t="n">
        <v>2.0765</v>
      </c>
      <c r="BO558" s="29" t="n">
        <v>2.0205</v>
      </c>
      <c r="BP558" s="29" t="n">
        <v>1.9765</v>
      </c>
      <c r="BQ558" s="29" t="n">
        <v>1.9335</v>
      </c>
      <c r="BR558" s="29" t="n">
        <v>1.9435</v>
      </c>
      <c r="BS558" s="29" t="n">
        <v>1.9535</v>
      </c>
      <c r="BT558" s="29" t="n">
        <v>1.9635</v>
      </c>
      <c r="BU558" s="29" t="n">
        <v>1.9785</v>
      </c>
      <c r="BV558" s="29" t="n">
        <v>1.9935</v>
      </c>
      <c r="BW558" s="29" t="n">
        <v>1.9835</v>
      </c>
      <c r="BX558" s="29" t="n">
        <v>2.0655</v>
      </c>
      <c r="BY558" s="29" t="n">
        <v>2.1735</v>
      </c>
      <c r="BZ558" s="29" t="n">
        <v>2.1815</v>
      </c>
      <c r="CA558" s="29" t="n">
        <v>2.1255</v>
      </c>
      <c r="CB558" s="29" t="n">
        <v>2.0815</v>
      </c>
      <c r="CC558" s="29" t="n">
        <v>2.0385</v>
      </c>
      <c r="CD558" s="29" t="n">
        <v>2.0485</v>
      </c>
      <c r="CE558" s="29" t="n">
        <v>2.0585</v>
      </c>
      <c r="CF558" s="29" t="n">
        <v>2.0685</v>
      </c>
      <c r="CG558" s="29" t="n">
        <v>2.0835</v>
      </c>
      <c r="CH558" s="29" t="n">
        <v>2.0985</v>
      </c>
      <c r="CI558" s="29" t="n">
        <v>2.0885</v>
      </c>
      <c r="CJ558" s="29" t="n">
        <v>2.1705</v>
      </c>
      <c r="CK558" s="29" t="n">
        <v>2.2785</v>
      </c>
      <c r="CL558" s="29" t="n">
        <v>2.2915</v>
      </c>
      <c r="CM558" s="29" t="n">
        <v>2.2355</v>
      </c>
      <c r="CN558" s="29" t="n">
        <v>2.1915</v>
      </c>
      <c r="CO558" s="29" t="n">
        <v>2.1485</v>
      </c>
      <c r="CP558" s="29" t="n">
        <v>2.1585</v>
      </c>
      <c r="CQ558" s="29" t="n">
        <v>2.1685</v>
      </c>
      <c r="CR558" s="29" t="n">
        <v>2.1785</v>
      </c>
      <c r="CS558" s="29" t="n">
        <v>2.1935</v>
      </c>
      <c r="CT558" s="29" t="n">
        <v>2.2085</v>
      </c>
      <c r="CU558" s="29" t="n">
        <v>2.1985</v>
      </c>
      <c r="CV558" s="29" t="n">
        <v>2.2805</v>
      </c>
      <c r="CW558" s="29" t="n">
        <v>2.3885</v>
      </c>
      <c r="CX558" s="29" t="n">
        <v>2.4065</v>
      </c>
      <c r="CY558" s="29" t="n">
        <v>2.3505</v>
      </c>
      <c r="CZ558" s="29" t="n">
        <v>2.3065</v>
      </c>
      <c r="DA558" s="29" t="n">
        <v>2.2635</v>
      </c>
      <c r="DB558" s="29" t="n">
        <v>2.2735</v>
      </c>
      <c r="DC558" s="29" t="n">
        <v>2.2835</v>
      </c>
      <c r="DD558" s="29" t="n">
        <v>2.2935</v>
      </c>
      <c r="DE558" s="29" t="n">
        <v>2.3085</v>
      </c>
      <c r="DF558" s="29" t="n">
        <v>2.3235</v>
      </c>
      <c r="DG558" s="29" t="n">
        <v>2.3135</v>
      </c>
      <c r="DH558" s="29" t="n">
        <v>2.3955</v>
      </c>
      <c r="DI558" s="29" t="n">
        <v>2.5035</v>
      </c>
      <c r="DJ558" s="29" t="n">
        <v>2.529</v>
      </c>
      <c r="DK558" s="29" t="n">
        <v>2.473</v>
      </c>
      <c r="DL558" s="29" t="n">
        <v>2.429</v>
      </c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12.75" hidden="true" customHeight="false" outlineLevel="0" collapsed="false">
      <c r="A559" s="0" t="n">
        <f aca="false">WEEKDAY(C559,2)</f>
        <v>3</v>
      </c>
      <c r="B559" s="0" t="n">
        <f aca="false">MONTH(C559)</f>
        <v>3</v>
      </c>
      <c r="C559" s="23" t="n">
        <v>34780</v>
      </c>
      <c r="D559" s="0" t="n">
        <f aca="false">MONTH(R559)</f>
        <v>3</v>
      </c>
      <c r="E559" s="0" t="n">
        <f aca="false">YEAR(R559)</f>
        <v>1995</v>
      </c>
      <c r="F559" s="35" t="n">
        <f aca="false">L559-K559</f>
        <v>0.222685714285714</v>
      </c>
      <c r="G559" s="24" t="n">
        <f aca="false">N559-M559</f>
        <v>0.105</v>
      </c>
      <c r="H559" s="24" t="n">
        <f aca="false">O559-N559</f>
        <v>0.105</v>
      </c>
      <c r="I559" s="24" t="n">
        <f aca="false">O559-M559</f>
        <v>0.21</v>
      </c>
      <c r="J559" s="25" t="n">
        <f aca="false">VLOOKUP(C559,'Nymex hist.'!A:B,2,0)</f>
        <v>1.548</v>
      </c>
      <c r="K559" s="34" t="n">
        <f aca="false">AVERAGE(AS559:AY559)</f>
        <v>1.72271428571429</v>
      </c>
      <c r="L559" s="34" t="n">
        <f aca="false">AVERAGE(AZ559:BD559)</f>
        <v>1.9454</v>
      </c>
      <c r="M559" s="27" t="n">
        <f aca="false">SUMIF($S$3:$FQ$3,$E559+1,$S559:$FQ559)/COUNTIF($S$3:$FQ$3,$E559+1)</f>
        <v>1.93508333333333</v>
      </c>
      <c r="N559" s="27" t="n">
        <f aca="false">SUMIF($S$3:$FQ$3,$E559+2,$S559:$FQ559)/COUNTIF($S$3:$FQ$3,$E559+2)</f>
        <v>2.04008333333333</v>
      </c>
      <c r="O559" s="27" t="n">
        <f aca="false">SUMIF($S$3:$FQ$3,$E559+3,$S559:$FQ559)/COUNTIF($S$3:$FQ$3,$E559+3)</f>
        <v>2.14508333333333</v>
      </c>
      <c r="P559" s="27" t="n">
        <f aca="false">SUMIF($S$3:$FQ$3,$E559+4,$S559:$FQ559)/COUNTIF($S$3:$FQ$3,$E559+4)</f>
        <v>2.25508333333333</v>
      </c>
      <c r="Q559" s="27" t="n">
        <f aca="false">SUMIF($S$3:$FQ$3,$E559+5,$S559:$FQ559)/COUNTIF($S$3:$FQ$3,$E559+5)</f>
        <v>2.37008333333333</v>
      </c>
      <c r="R559" s="28" t="n">
        <v>34780</v>
      </c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30"/>
      <c r="AK559" s="29"/>
      <c r="AL559" s="29"/>
      <c r="AM559" s="29"/>
      <c r="AN559" s="29"/>
      <c r="AO559" s="29"/>
      <c r="AP559" s="29"/>
      <c r="AQ559" s="29"/>
      <c r="AR559" s="29"/>
      <c r="AS559" s="29" t="n">
        <v>1.548</v>
      </c>
      <c r="AT559" s="29" t="n">
        <v>1.664</v>
      </c>
      <c r="AU559" s="29" t="n">
        <v>1.732</v>
      </c>
      <c r="AV559" s="29" t="n">
        <v>1.762</v>
      </c>
      <c r="AW559" s="29" t="n">
        <v>1.771</v>
      </c>
      <c r="AX559" s="29" t="n">
        <v>1.779</v>
      </c>
      <c r="AY559" s="29" t="n">
        <v>1.803</v>
      </c>
      <c r="AZ559" s="29" t="n">
        <v>1.883</v>
      </c>
      <c r="BA559" s="29" t="n">
        <v>1.987</v>
      </c>
      <c r="BB559" s="29" t="n">
        <v>2.005</v>
      </c>
      <c r="BC559" s="29" t="n">
        <v>1.948</v>
      </c>
      <c r="BD559" s="29" t="n">
        <v>1.904</v>
      </c>
      <c r="BE559" s="29" t="n">
        <v>1.861</v>
      </c>
      <c r="BF559" s="29" t="n">
        <v>1.871</v>
      </c>
      <c r="BG559" s="29" t="n">
        <v>1.881</v>
      </c>
      <c r="BH559" s="29" t="n">
        <v>1.891</v>
      </c>
      <c r="BI559" s="29" t="n">
        <v>1.906</v>
      </c>
      <c r="BJ559" s="29" t="n">
        <v>1.921</v>
      </c>
      <c r="BK559" s="29" t="n">
        <v>1.923</v>
      </c>
      <c r="BL559" s="29" t="n">
        <v>2.003</v>
      </c>
      <c r="BM559" s="29" t="n">
        <v>2.107</v>
      </c>
      <c r="BN559" s="29" t="n">
        <v>2.11</v>
      </c>
      <c r="BO559" s="29" t="n">
        <v>2.053</v>
      </c>
      <c r="BP559" s="29" t="n">
        <v>2.009</v>
      </c>
      <c r="BQ559" s="29" t="n">
        <v>1.966</v>
      </c>
      <c r="BR559" s="29" t="n">
        <v>1.976</v>
      </c>
      <c r="BS559" s="29" t="n">
        <v>1.986</v>
      </c>
      <c r="BT559" s="29" t="n">
        <v>1.996</v>
      </c>
      <c r="BU559" s="29" t="n">
        <v>2.011</v>
      </c>
      <c r="BV559" s="29" t="n">
        <v>2.026</v>
      </c>
      <c r="BW559" s="29" t="n">
        <v>2.028</v>
      </c>
      <c r="BX559" s="29" t="n">
        <v>2.108</v>
      </c>
      <c r="BY559" s="29" t="n">
        <v>2.212</v>
      </c>
      <c r="BZ559" s="29" t="n">
        <v>2.215</v>
      </c>
      <c r="CA559" s="29" t="n">
        <v>2.158</v>
      </c>
      <c r="CB559" s="29" t="n">
        <v>2.114</v>
      </c>
      <c r="CC559" s="29" t="n">
        <v>2.071</v>
      </c>
      <c r="CD559" s="29" t="n">
        <v>2.081</v>
      </c>
      <c r="CE559" s="29" t="n">
        <v>2.091</v>
      </c>
      <c r="CF559" s="29" t="n">
        <v>2.101</v>
      </c>
      <c r="CG559" s="29" t="n">
        <v>2.116</v>
      </c>
      <c r="CH559" s="29" t="n">
        <v>2.131</v>
      </c>
      <c r="CI559" s="29" t="n">
        <v>2.133</v>
      </c>
      <c r="CJ559" s="29" t="n">
        <v>2.213</v>
      </c>
      <c r="CK559" s="29" t="n">
        <v>2.317</v>
      </c>
      <c r="CL559" s="29" t="n">
        <v>2.325</v>
      </c>
      <c r="CM559" s="29" t="n">
        <v>2.268</v>
      </c>
      <c r="CN559" s="29" t="n">
        <v>2.224</v>
      </c>
      <c r="CO559" s="29" t="n">
        <v>2.181</v>
      </c>
      <c r="CP559" s="29" t="n">
        <v>2.191</v>
      </c>
      <c r="CQ559" s="29" t="n">
        <v>2.201</v>
      </c>
      <c r="CR559" s="29" t="n">
        <v>2.211</v>
      </c>
      <c r="CS559" s="29" t="n">
        <v>2.226</v>
      </c>
      <c r="CT559" s="29" t="n">
        <v>2.241</v>
      </c>
      <c r="CU559" s="29" t="n">
        <v>2.243</v>
      </c>
      <c r="CV559" s="29" t="n">
        <v>2.323</v>
      </c>
      <c r="CW559" s="29" t="n">
        <v>2.427</v>
      </c>
      <c r="CX559" s="29" t="n">
        <v>2.44</v>
      </c>
      <c r="CY559" s="29" t="n">
        <v>2.383</v>
      </c>
      <c r="CZ559" s="29" t="n">
        <v>2.339</v>
      </c>
      <c r="DA559" s="29" t="n">
        <v>2.296</v>
      </c>
      <c r="DB559" s="29" t="n">
        <v>2.306</v>
      </c>
      <c r="DC559" s="29" t="n">
        <v>2.316</v>
      </c>
      <c r="DD559" s="29" t="n">
        <v>2.326</v>
      </c>
      <c r="DE559" s="29" t="n">
        <v>2.341</v>
      </c>
      <c r="DF559" s="29" t="n">
        <v>2.356</v>
      </c>
      <c r="DG559" s="29" t="n">
        <v>2.358</v>
      </c>
      <c r="DH559" s="29" t="n">
        <v>2.438</v>
      </c>
      <c r="DI559" s="29" t="n">
        <v>2.542</v>
      </c>
      <c r="DJ559" s="29" t="n">
        <v>2.5625</v>
      </c>
      <c r="DK559" s="29" t="n">
        <v>2.5055</v>
      </c>
      <c r="DL559" s="29" t="n">
        <v>2.4615</v>
      </c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12.75" hidden="false" customHeight="false" outlineLevel="0" collapsed="false">
      <c r="A560" s="1" t="n">
        <f aca="false">WEEKDAY(C560,2)</f>
        <v>4</v>
      </c>
      <c r="B560" s="1" t="n">
        <f aca="false">MONTH(C560)</f>
        <v>3</v>
      </c>
      <c r="C560" s="23" t="n">
        <v>34781</v>
      </c>
      <c r="D560" s="0" t="n">
        <f aca="false">MONTH(R560)</f>
        <v>3</v>
      </c>
      <c r="E560" s="0" t="n">
        <f aca="false">YEAR(R560)</f>
        <v>1995</v>
      </c>
      <c r="F560" s="3" t="n">
        <f aca="false">L560-K560</f>
        <v>0.213742857142857</v>
      </c>
      <c r="G560" s="3" t="n">
        <f aca="false">N560-M560</f>
        <v>0.105</v>
      </c>
      <c r="H560" s="3" t="n">
        <f aca="false">O560-N560</f>
        <v>0.105</v>
      </c>
      <c r="I560" s="3" t="n">
        <f aca="false">O560-M560</f>
        <v>0.21</v>
      </c>
      <c r="J560" s="4" t="n">
        <f aca="false">VLOOKUP(C560,'Nymex hist.'!A:B,2,0)</f>
        <v>1.566</v>
      </c>
      <c r="K560" s="4" t="n">
        <f aca="false">AVERAGE(AS560:AY560)</f>
        <v>1.73885714285714</v>
      </c>
      <c r="L560" s="4" t="n">
        <f aca="false">AVERAGE(AZ560:BD560)</f>
        <v>1.9526</v>
      </c>
      <c r="M560" s="4" t="n">
        <f aca="false">SUMIF($S$3:$FQ$3,$E560+1,$S560:$FQ560)/COUNTIF($S$3:$FQ$3,$E560+1)</f>
        <v>1.94241666666667</v>
      </c>
      <c r="N560" s="4" t="n">
        <f aca="false">SUMIF($S$3:$FQ$3,$E560+2,$S560:$FQ560)/COUNTIF($S$3:$FQ$3,$E560+2)</f>
        <v>2.04741666666667</v>
      </c>
      <c r="O560" s="4" t="n">
        <f aca="false">SUMIF($S$3:$FQ$3,$E560+3,$S560:$FQ560)/COUNTIF($S$3:$FQ$3,$E560+3)</f>
        <v>2.15241666666667</v>
      </c>
      <c r="P560" s="4" t="n">
        <f aca="false">SUMIF($S$3:$FQ$3,$E560+4,$S560:$FQ560)/COUNTIF($S$3:$FQ$3,$E560+4)</f>
        <v>2.25741666666667</v>
      </c>
      <c r="Q560" s="4" t="n">
        <f aca="false">SUMIF($S$3:$FQ$3,$E560+5,$S560:$FQ560)/COUNTIF($S$3:$FQ$3,$E560+5)</f>
        <v>2.37241666666667</v>
      </c>
      <c r="R560" s="21" t="n">
        <v>34781</v>
      </c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7"/>
      <c r="AK560" s="32"/>
      <c r="AL560" s="32"/>
      <c r="AM560" s="32"/>
      <c r="AN560" s="32"/>
      <c r="AO560" s="32"/>
      <c r="AP560" s="32"/>
      <c r="AQ560" s="32"/>
      <c r="AR560" s="32"/>
      <c r="AS560" s="32" t="n">
        <v>1.566</v>
      </c>
      <c r="AT560" s="32" t="n">
        <v>1.69</v>
      </c>
      <c r="AU560" s="32" t="n">
        <v>1.755</v>
      </c>
      <c r="AV560" s="32" t="n">
        <v>1.775</v>
      </c>
      <c r="AW560" s="32" t="n">
        <v>1.783</v>
      </c>
      <c r="AX560" s="32" t="n">
        <v>1.79</v>
      </c>
      <c r="AY560" s="32" t="n">
        <v>1.813</v>
      </c>
      <c r="AZ560" s="32" t="n">
        <v>1.893</v>
      </c>
      <c r="BA560" s="32" t="n">
        <v>1.993</v>
      </c>
      <c r="BB560" s="32" t="n">
        <v>2.011</v>
      </c>
      <c r="BC560" s="32" t="n">
        <v>1.955</v>
      </c>
      <c r="BD560" s="32" t="n">
        <v>1.911</v>
      </c>
      <c r="BE560" s="32" t="n">
        <v>1.868</v>
      </c>
      <c r="BF560" s="32" t="n">
        <v>1.878</v>
      </c>
      <c r="BG560" s="32" t="n">
        <v>1.888</v>
      </c>
      <c r="BH560" s="32" t="n">
        <v>1.898</v>
      </c>
      <c r="BI560" s="32" t="n">
        <v>1.913</v>
      </c>
      <c r="BJ560" s="32" t="n">
        <v>1.928</v>
      </c>
      <c r="BK560" s="32" t="n">
        <v>1.933</v>
      </c>
      <c r="BL560" s="32" t="n">
        <v>2.013</v>
      </c>
      <c r="BM560" s="32" t="n">
        <v>2.113</v>
      </c>
      <c r="BN560" s="32" t="n">
        <v>2.116</v>
      </c>
      <c r="BO560" s="32" t="n">
        <v>2.06</v>
      </c>
      <c r="BP560" s="32" t="n">
        <v>2.016</v>
      </c>
      <c r="BQ560" s="32" t="n">
        <v>1.973</v>
      </c>
      <c r="BR560" s="32" t="n">
        <v>1.983</v>
      </c>
      <c r="BS560" s="32" t="n">
        <v>1.993</v>
      </c>
      <c r="BT560" s="32" t="n">
        <v>2.003</v>
      </c>
      <c r="BU560" s="32" t="n">
        <v>2.018</v>
      </c>
      <c r="BV560" s="32" t="n">
        <v>2.033</v>
      </c>
      <c r="BW560" s="32" t="n">
        <v>2.038</v>
      </c>
      <c r="BX560" s="32" t="n">
        <v>2.118</v>
      </c>
      <c r="BY560" s="32" t="n">
        <v>2.218</v>
      </c>
      <c r="BZ560" s="32" t="n">
        <v>2.221</v>
      </c>
      <c r="CA560" s="32" t="n">
        <v>2.165</v>
      </c>
      <c r="CB560" s="32" t="n">
        <v>2.121</v>
      </c>
      <c r="CC560" s="32" t="n">
        <v>2.078</v>
      </c>
      <c r="CD560" s="32" t="n">
        <v>2.088</v>
      </c>
      <c r="CE560" s="32" t="n">
        <v>2.098</v>
      </c>
      <c r="CF560" s="32" t="n">
        <v>2.108</v>
      </c>
      <c r="CG560" s="32" t="n">
        <v>2.123</v>
      </c>
      <c r="CH560" s="32" t="n">
        <v>2.138</v>
      </c>
      <c r="CI560" s="32" t="n">
        <v>2.143</v>
      </c>
      <c r="CJ560" s="32" t="n">
        <v>2.223</v>
      </c>
      <c r="CK560" s="32" t="n">
        <v>2.323</v>
      </c>
      <c r="CL560" s="32" t="n">
        <v>2.326</v>
      </c>
      <c r="CM560" s="32" t="n">
        <v>2.27</v>
      </c>
      <c r="CN560" s="32" t="n">
        <v>2.226</v>
      </c>
      <c r="CO560" s="32" t="n">
        <v>2.183</v>
      </c>
      <c r="CP560" s="32" t="n">
        <v>2.193</v>
      </c>
      <c r="CQ560" s="32" t="n">
        <v>2.203</v>
      </c>
      <c r="CR560" s="32" t="n">
        <v>2.213</v>
      </c>
      <c r="CS560" s="32" t="n">
        <v>2.228</v>
      </c>
      <c r="CT560" s="32" t="n">
        <v>2.243</v>
      </c>
      <c r="CU560" s="32" t="n">
        <v>2.248</v>
      </c>
      <c r="CV560" s="32" t="n">
        <v>2.328</v>
      </c>
      <c r="CW560" s="32" t="n">
        <v>2.428</v>
      </c>
      <c r="CX560" s="32" t="n">
        <v>2.441</v>
      </c>
      <c r="CY560" s="32" t="n">
        <v>2.385</v>
      </c>
      <c r="CZ560" s="32" t="n">
        <v>2.341</v>
      </c>
      <c r="DA560" s="32" t="n">
        <v>2.298</v>
      </c>
      <c r="DB560" s="32" t="n">
        <v>2.308</v>
      </c>
      <c r="DC560" s="32" t="n">
        <v>2.318</v>
      </c>
      <c r="DD560" s="32" t="n">
        <v>2.328</v>
      </c>
      <c r="DE560" s="32" t="n">
        <v>2.343</v>
      </c>
      <c r="DF560" s="32" t="n">
        <v>2.358</v>
      </c>
      <c r="DG560" s="32" t="n">
        <v>2.363</v>
      </c>
      <c r="DH560" s="32" t="n">
        <v>2.443</v>
      </c>
      <c r="DI560" s="32" t="n">
        <v>2.543</v>
      </c>
      <c r="DJ560" s="32" t="n">
        <v>2.5635</v>
      </c>
      <c r="DK560" s="32" t="n">
        <v>2.5075</v>
      </c>
      <c r="DL560" s="32" t="n">
        <v>2.4635</v>
      </c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</row>
    <row r="561" customFormat="false" ht="12.75" hidden="true" customHeight="false" outlineLevel="0" collapsed="false">
      <c r="A561" s="0" t="n">
        <f aca="false">WEEKDAY(C561,2)</f>
        <v>5</v>
      </c>
      <c r="B561" s="0" t="n">
        <f aca="false">MONTH(C561)</f>
        <v>3</v>
      </c>
      <c r="C561" s="23" t="n">
        <v>34782</v>
      </c>
      <c r="D561" s="0" t="n">
        <f aca="false">MONTH(R561)</f>
        <v>3</v>
      </c>
      <c r="E561" s="0" t="n">
        <f aca="false">YEAR(R561)</f>
        <v>1995</v>
      </c>
      <c r="F561" s="35" t="n">
        <f aca="false">L561-K561</f>
        <v>0.219628571428571</v>
      </c>
      <c r="G561" s="24" t="n">
        <f aca="false">N561-M561</f>
        <v>0.105</v>
      </c>
      <c r="H561" s="24" t="n">
        <f aca="false">O561-N561</f>
        <v>0.105</v>
      </c>
      <c r="I561" s="24" t="n">
        <f aca="false">O561-M561</f>
        <v>0.21</v>
      </c>
      <c r="J561" s="25" t="n">
        <f aca="false">VLOOKUP(C561,'Nymex hist.'!A:B,2,0)</f>
        <v>1.566</v>
      </c>
      <c r="K561" s="34" t="n">
        <f aca="false">AVERAGE(AS561:AY561)</f>
        <v>1.70557142857143</v>
      </c>
      <c r="L561" s="34" t="n">
        <f aca="false">AVERAGE(AZ561:BD561)</f>
        <v>1.9252</v>
      </c>
      <c r="M561" s="27" t="n">
        <f aca="false">SUMIF($S$3:$FQ$3,$E561+1,$S561:$FQ561)/COUNTIF($S$3:$FQ$3,$E561+1)</f>
        <v>1.91566666666667</v>
      </c>
      <c r="N561" s="27" t="n">
        <f aca="false">SUMIF($S$3:$FQ$3,$E561+2,$S561:$FQ561)/COUNTIF($S$3:$FQ$3,$E561+2)</f>
        <v>2.02066666666667</v>
      </c>
      <c r="O561" s="27" t="n">
        <f aca="false">SUMIF($S$3:$FQ$3,$E561+3,$S561:$FQ561)/COUNTIF($S$3:$FQ$3,$E561+3)</f>
        <v>2.12566666666667</v>
      </c>
      <c r="P561" s="27" t="n">
        <f aca="false">SUMIF($S$3:$FQ$3,$E561+4,$S561:$FQ561)/COUNTIF($S$3:$FQ$3,$E561+4)</f>
        <v>2.23066666666667</v>
      </c>
      <c r="Q561" s="27" t="n">
        <f aca="false">SUMIF($S$3:$FQ$3,$E561+5,$S561:$FQ561)/COUNTIF($S$3:$FQ$3,$E561+5)</f>
        <v>2.34566666666667</v>
      </c>
      <c r="R561" s="28" t="n">
        <v>34782</v>
      </c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30"/>
      <c r="AK561" s="29"/>
      <c r="AL561" s="29"/>
      <c r="AM561" s="29"/>
      <c r="AN561" s="29"/>
      <c r="AO561" s="29"/>
      <c r="AP561" s="29"/>
      <c r="AQ561" s="29"/>
      <c r="AR561" s="29"/>
      <c r="AS561" s="29" t="n">
        <v>1.566</v>
      </c>
      <c r="AT561" s="29" t="n">
        <v>1.644</v>
      </c>
      <c r="AU561" s="29" t="n">
        <v>1.709</v>
      </c>
      <c r="AV561" s="29" t="n">
        <v>1.732</v>
      </c>
      <c r="AW561" s="29" t="n">
        <v>1.745</v>
      </c>
      <c r="AX561" s="29" t="n">
        <v>1.758</v>
      </c>
      <c r="AY561" s="29" t="n">
        <v>1.785</v>
      </c>
      <c r="AZ561" s="29" t="n">
        <v>1.865</v>
      </c>
      <c r="BA561" s="29" t="n">
        <v>1.965</v>
      </c>
      <c r="BB561" s="29" t="n">
        <v>1.983</v>
      </c>
      <c r="BC561" s="29" t="n">
        <v>1.928</v>
      </c>
      <c r="BD561" s="29" t="n">
        <v>1.885</v>
      </c>
      <c r="BE561" s="29" t="n">
        <v>1.842</v>
      </c>
      <c r="BF561" s="29" t="n">
        <v>1.852</v>
      </c>
      <c r="BG561" s="29" t="n">
        <v>1.862</v>
      </c>
      <c r="BH561" s="29" t="n">
        <v>1.872</v>
      </c>
      <c r="BI561" s="29" t="n">
        <v>1.887</v>
      </c>
      <c r="BJ561" s="29" t="n">
        <v>1.902</v>
      </c>
      <c r="BK561" s="29" t="n">
        <v>1.905</v>
      </c>
      <c r="BL561" s="29" t="n">
        <v>1.985</v>
      </c>
      <c r="BM561" s="29" t="n">
        <v>2.085</v>
      </c>
      <c r="BN561" s="29" t="n">
        <v>2.088</v>
      </c>
      <c r="BO561" s="29" t="n">
        <v>2.033</v>
      </c>
      <c r="BP561" s="29" t="n">
        <v>1.99</v>
      </c>
      <c r="BQ561" s="29" t="n">
        <v>1.947</v>
      </c>
      <c r="BR561" s="29" t="n">
        <v>1.957</v>
      </c>
      <c r="BS561" s="29" t="n">
        <v>1.967</v>
      </c>
      <c r="BT561" s="29" t="n">
        <v>1.977</v>
      </c>
      <c r="BU561" s="29" t="n">
        <v>1.992</v>
      </c>
      <c r="BV561" s="29" t="n">
        <v>2.007</v>
      </c>
      <c r="BW561" s="29" t="n">
        <v>2.01</v>
      </c>
      <c r="BX561" s="29" t="n">
        <v>2.09</v>
      </c>
      <c r="BY561" s="29" t="n">
        <v>2.19</v>
      </c>
      <c r="BZ561" s="29" t="n">
        <v>2.193</v>
      </c>
      <c r="CA561" s="29" t="n">
        <v>2.138</v>
      </c>
      <c r="CB561" s="29" t="n">
        <v>2.095</v>
      </c>
      <c r="CC561" s="29" t="n">
        <v>2.052</v>
      </c>
      <c r="CD561" s="29" t="n">
        <v>2.062</v>
      </c>
      <c r="CE561" s="29" t="n">
        <v>2.072</v>
      </c>
      <c r="CF561" s="29" t="n">
        <v>2.082</v>
      </c>
      <c r="CG561" s="29" t="n">
        <v>2.097</v>
      </c>
      <c r="CH561" s="29" t="n">
        <v>2.112</v>
      </c>
      <c r="CI561" s="29" t="n">
        <v>2.115</v>
      </c>
      <c r="CJ561" s="29" t="n">
        <v>2.195</v>
      </c>
      <c r="CK561" s="29" t="n">
        <v>2.295</v>
      </c>
      <c r="CL561" s="29" t="n">
        <v>2.298</v>
      </c>
      <c r="CM561" s="29" t="n">
        <v>2.243</v>
      </c>
      <c r="CN561" s="29" t="n">
        <v>2.2</v>
      </c>
      <c r="CO561" s="29" t="n">
        <v>2.157</v>
      </c>
      <c r="CP561" s="29" t="n">
        <v>2.167</v>
      </c>
      <c r="CQ561" s="29" t="n">
        <v>2.177</v>
      </c>
      <c r="CR561" s="29" t="n">
        <v>2.187</v>
      </c>
      <c r="CS561" s="29" t="n">
        <v>2.202</v>
      </c>
      <c r="CT561" s="29" t="n">
        <v>2.217</v>
      </c>
      <c r="CU561" s="29" t="n">
        <v>2.22</v>
      </c>
      <c r="CV561" s="29" t="n">
        <v>2.3</v>
      </c>
      <c r="CW561" s="29" t="n">
        <v>2.4</v>
      </c>
      <c r="CX561" s="29" t="n">
        <v>2.413</v>
      </c>
      <c r="CY561" s="29" t="n">
        <v>2.358</v>
      </c>
      <c r="CZ561" s="29" t="n">
        <v>2.315</v>
      </c>
      <c r="DA561" s="29" t="n">
        <v>2.272</v>
      </c>
      <c r="DB561" s="29" t="n">
        <v>2.282</v>
      </c>
      <c r="DC561" s="29" t="n">
        <v>2.292</v>
      </c>
      <c r="DD561" s="29" t="n">
        <v>2.302</v>
      </c>
      <c r="DE561" s="29" t="n">
        <v>2.317</v>
      </c>
      <c r="DF561" s="29" t="n">
        <v>2.332</v>
      </c>
      <c r="DG561" s="29" t="n">
        <v>2.335</v>
      </c>
      <c r="DH561" s="29" t="n">
        <v>2.415</v>
      </c>
      <c r="DI561" s="29" t="n">
        <v>2.515</v>
      </c>
      <c r="DJ561" s="29" t="n">
        <v>2.5355</v>
      </c>
      <c r="DK561" s="29" t="n">
        <v>2.4805</v>
      </c>
      <c r="DL561" s="29" t="n">
        <v>2.4375</v>
      </c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</row>
    <row r="562" customFormat="false" ht="12.75" hidden="true" customHeight="false" outlineLevel="0" collapsed="false">
      <c r="A562" s="0" t="n">
        <f aca="false">WEEKDAY(C562,2)</f>
        <v>1</v>
      </c>
      <c r="B562" s="0" t="n">
        <f aca="false">MONTH(C562)</f>
        <v>3</v>
      </c>
      <c r="C562" s="23" t="n">
        <v>34785</v>
      </c>
      <c r="D562" s="0" t="n">
        <f aca="false">MONTH(R562)</f>
        <v>3</v>
      </c>
      <c r="E562" s="0" t="n">
        <f aca="false">YEAR(R562)</f>
        <v>1995</v>
      </c>
      <c r="F562" s="35" t="n">
        <f aca="false">L562-K562</f>
        <v>0.206942857142857</v>
      </c>
      <c r="G562" s="24" t="n">
        <f aca="false">N562-M562</f>
        <v>0.105</v>
      </c>
      <c r="H562" s="24" t="n">
        <f aca="false">O562-N562</f>
        <v>0.105</v>
      </c>
      <c r="I562" s="24" t="n">
        <f aca="false">O562-M562</f>
        <v>0.21</v>
      </c>
      <c r="J562" s="25" t="n">
        <f aca="false">VLOOKUP(C562,'Nymex hist.'!A:B,2,0)</f>
        <v>1.657</v>
      </c>
      <c r="K562" s="34" t="n">
        <f aca="false">AVERAGE(AS562:AY562)</f>
        <v>1.70385714285714</v>
      </c>
      <c r="L562" s="34" t="n">
        <f aca="false">AVERAGE(AZ562:BD562)</f>
        <v>1.9108</v>
      </c>
      <c r="M562" s="27" t="n">
        <f aca="false">SUMIF($S$3:$FQ$3,$E562+1,$S562:$FQ562)/COUNTIF($S$3:$FQ$3,$E562+1)</f>
        <v>1.90283333333333</v>
      </c>
      <c r="N562" s="27" t="n">
        <f aca="false">SUMIF($S$3:$FQ$3,$E562+2,$S562:$FQ562)/COUNTIF($S$3:$FQ$3,$E562+2)</f>
        <v>2.00783333333333</v>
      </c>
      <c r="O562" s="27" t="n">
        <f aca="false">SUMIF($S$3:$FQ$3,$E562+3,$S562:$FQ562)/COUNTIF($S$3:$FQ$3,$E562+3)</f>
        <v>2.11283333333333</v>
      </c>
      <c r="P562" s="27" t="n">
        <f aca="false">SUMIF($S$3:$FQ$3,$E562+4,$S562:$FQ562)/COUNTIF($S$3:$FQ$3,$E562+4)</f>
        <v>2.21783333333333</v>
      </c>
      <c r="Q562" s="27" t="n">
        <f aca="false">SUMIF($S$3:$FQ$3,$E562+5,$S562:$FQ562)/COUNTIF($S$3:$FQ$3,$E562+5)</f>
        <v>2.32783333333333</v>
      </c>
      <c r="R562" s="28" t="n">
        <v>34785</v>
      </c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30"/>
      <c r="AK562" s="29"/>
      <c r="AL562" s="29"/>
      <c r="AM562" s="29"/>
      <c r="AN562" s="29"/>
      <c r="AO562" s="29"/>
      <c r="AP562" s="29"/>
      <c r="AQ562" s="29"/>
      <c r="AR562" s="29"/>
      <c r="AS562" s="29" t="n">
        <v>1.566</v>
      </c>
      <c r="AT562" s="29" t="n">
        <v>1.657</v>
      </c>
      <c r="AU562" s="29" t="n">
        <v>1.709</v>
      </c>
      <c r="AV562" s="29" t="n">
        <v>1.73</v>
      </c>
      <c r="AW562" s="29" t="n">
        <v>1.74</v>
      </c>
      <c r="AX562" s="29" t="n">
        <v>1.75</v>
      </c>
      <c r="AY562" s="29" t="n">
        <v>1.775</v>
      </c>
      <c r="AZ562" s="29" t="n">
        <v>1.853</v>
      </c>
      <c r="BA562" s="29" t="n">
        <v>1.951</v>
      </c>
      <c r="BB562" s="29" t="n">
        <v>1.966</v>
      </c>
      <c r="BC562" s="29" t="n">
        <v>1.913</v>
      </c>
      <c r="BD562" s="29" t="n">
        <v>1.871</v>
      </c>
      <c r="BE562" s="29" t="n">
        <v>1.83</v>
      </c>
      <c r="BF562" s="29" t="n">
        <v>1.84</v>
      </c>
      <c r="BG562" s="29" t="n">
        <v>1.85</v>
      </c>
      <c r="BH562" s="29" t="n">
        <v>1.86</v>
      </c>
      <c r="BI562" s="29" t="n">
        <v>1.872</v>
      </c>
      <c r="BJ562" s="29" t="n">
        <v>1.884</v>
      </c>
      <c r="BK562" s="29" t="n">
        <v>1.904</v>
      </c>
      <c r="BL562" s="29" t="n">
        <v>1.973</v>
      </c>
      <c r="BM562" s="29" t="n">
        <v>2.071</v>
      </c>
      <c r="BN562" s="29" t="n">
        <v>2.071</v>
      </c>
      <c r="BO562" s="29" t="n">
        <v>2.018</v>
      </c>
      <c r="BP562" s="29" t="n">
        <v>1.976</v>
      </c>
      <c r="BQ562" s="29" t="n">
        <v>1.935</v>
      </c>
      <c r="BR562" s="29" t="n">
        <v>1.945</v>
      </c>
      <c r="BS562" s="29" t="n">
        <v>1.955</v>
      </c>
      <c r="BT562" s="29" t="n">
        <v>1.965</v>
      </c>
      <c r="BU562" s="29" t="n">
        <v>1.977</v>
      </c>
      <c r="BV562" s="29" t="n">
        <v>1.989</v>
      </c>
      <c r="BW562" s="29" t="n">
        <v>2.009</v>
      </c>
      <c r="BX562" s="29" t="n">
        <v>2.078</v>
      </c>
      <c r="BY562" s="29" t="n">
        <v>2.176</v>
      </c>
      <c r="BZ562" s="29" t="n">
        <v>2.176</v>
      </c>
      <c r="CA562" s="29" t="n">
        <v>2.123</v>
      </c>
      <c r="CB562" s="29" t="n">
        <v>2.081</v>
      </c>
      <c r="CC562" s="29" t="n">
        <v>2.04</v>
      </c>
      <c r="CD562" s="29" t="n">
        <v>2.05</v>
      </c>
      <c r="CE562" s="29" t="n">
        <v>2.06</v>
      </c>
      <c r="CF562" s="29" t="n">
        <v>2.07</v>
      </c>
      <c r="CG562" s="29" t="n">
        <v>2.082</v>
      </c>
      <c r="CH562" s="29" t="n">
        <v>2.094</v>
      </c>
      <c r="CI562" s="29" t="n">
        <v>2.114</v>
      </c>
      <c r="CJ562" s="29" t="n">
        <v>2.183</v>
      </c>
      <c r="CK562" s="29" t="n">
        <v>2.281</v>
      </c>
      <c r="CL562" s="29" t="n">
        <v>2.281</v>
      </c>
      <c r="CM562" s="29" t="n">
        <v>2.228</v>
      </c>
      <c r="CN562" s="29" t="n">
        <v>2.186</v>
      </c>
      <c r="CO562" s="29" t="n">
        <v>2.145</v>
      </c>
      <c r="CP562" s="29" t="n">
        <v>2.155</v>
      </c>
      <c r="CQ562" s="29" t="n">
        <v>2.165</v>
      </c>
      <c r="CR562" s="29" t="n">
        <v>2.175</v>
      </c>
      <c r="CS562" s="29" t="n">
        <v>2.187</v>
      </c>
      <c r="CT562" s="29" t="n">
        <v>2.199</v>
      </c>
      <c r="CU562" s="29" t="n">
        <v>2.219</v>
      </c>
      <c r="CV562" s="29" t="n">
        <v>2.288</v>
      </c>
      <c r="CW562" s="29" t="n">
        <v>2.386</v>
      </c>
      <c r="CX562" s="29" t="n">
        <v>2.391</v>
      </c>
      <c r="CY562" s="29" t="n">
        <v>2.338</v>
      </c>
      <c r="CZ562" s="29" t="n">
        <v>2.296</v>
      </c>
      <c r="DA562" s="29" t="n">
        <v>2.255</v>
      </c>
      <c r="DB562" s="29" t="n">
        <v>2.265</v>
      </c>
      <c r="DC562" s="29" t="n">
        <v>2.275</v>
      </c>
      <c r="DD562" s="29" t="n">
        <v>2.285</v>
      </c>
      <c r="DE562" s="29" t="n">
        <v>2.297</v>
      </c>
      <c r="DF562" s="29" t="n">
        <v>2.309</v>
      </c>
      <c r="DG562" s="29" t="n">
        <v>2.329</v>
      </c>
      <c r="DH562" s="29" t="n">
        <v>2.398</v>
      </c>
      <c r="DI562" s="29" t="n">
        <v>2.496</v>
      </c>
      <c r="DJ562" s="29" t="n">
        <v>2.511</v>
      </c>
      <c r="DK562" s="29" t="n">
        <v>2.458</v>
      </c>
      <c r="DL562" s="29" t="n">
        <v>2.416</v>
      </c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12.75" hidden="true" customHeight="false" outlineLevel="0" collapsed="false">
      <c r="A563" s="0" t="n">
        <f aca="false">WEEKDAY(C563,2)</f>
        <v>2</v>
      </c>
      <c r="B563" s="0" t="n">
        <f aca="false">MONTH(C563)</f>
        <v>3</v>
      </c>
      <c r="C563" s="23" t="n">
        <v>34786</v>
      </c>
      <c r="D563" s="0" t="n">
        <f aca="false">MONTH(R563)</f>
        <v>3</v>
      </c>
      <c r="E563" s="0" t="n">
        <f aca="false">YEAR(R563)</f>
        <v>1995</v>
      </c>
      <c r="F563" s="35" t="n">
        <f aca="false">L563-K563</f>
        <v>0.206428571428571</v>
      </c>
      <c r="G563" s="24" t="n">
        <f aca="false">N563-M563</f>
        <v>0.105</v>
      </c>
      <c r="H563" s="24" t="n">
        <f aca="false">O563-N563</f>
        <v>0.105</v>
      </c>
      <c r="I563" s="24" t="n">
        <f aca="false">O563-M563</f>
        <v>0.21</v>
      </c>
      <c r="J563" s="25" t="n">
        <f aca="false">VLOOKUP(C563,'Nymex hist.'!A:B,2,0)</f>
        <v>1.635</v>
      </c>
      <c r="K563" s="34" t="n">
        <f aca="false">AVERAGE(AS563:AY563)</f>
        <v>1.69157142857143</v>
      </c>
      <c r="L563" s="34" t="n">
        <f aca="false">AVERAGE(AZ563:BD563)</f>
        <v>1.898</v>
      </c>
      <c r="M563" s="27" t="n">
        <f aca="false">SUMIF($S$3:$FQ$3,$E563+1,$S563:$FQ563)/COUNTIF($S$3:$FQ$3,$E563+1)</f>
        <v>1.8895</v>
      </c>
      <c r="N563" s="27" t="n">
        <f aca="false">SUMIF($S$3:$FQ$3,$E563+2,$S563:$FQ563)/COUNTIF($S$3:$FQ$3,$E563+2)</f>
        <v>1.9945</v>
      </c>
      <c r="O563" s="27" t="n">
        <f aca="false">SUMIF($S$3:$FQ$3,$E563+3,$S563:$FQ563)/COUNTIF($S$3:$FQ$3,$E563+3)</f>
        <v>2.0995</v>
      </c>
      <c r="P563" s="27" t="n">
        <f aca="false">SUMIF($S$3:$FQ$3,$E563+4,$S563:$FQ563)/COUNTIF($S$3:$FQ$3,$E563+4)</f>
        <v>2.2045</v>
      </c>
      <c r="Q563" s="27" t="n">
        <f aca="false">SUMIF($S$3:$FQ$3,$E563+5,$S563:$FQ563)/COUNTIF($S$3:$FQ$3,$E563+5)</f>
        <v>2.3145</v>
      </c>
      <c r="R563" s="28" t="n">
        <v>34786</v>
      </c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30"/>
      <c r="AK563" s="29"/>
      <c r="AL563" s="29"/>
      <c r="AM563" s="29"/>
      <c r="AN563" s="29"/>
      <c r="AO563" s="29"/>
      <c r="AP563" s="29"/>
      <c r="AQ563" s="29"/>
      <c r="AR563" s="29"/>
      <c r="AS563" s="29" t="n">
        <v>1.566</v>
      </c>
      <c r="AT563" s="29" t="n">
        <v>1.635</v>
      </c>
      <c r="AU563" s="29" t="n">
        <v>1.692</v>
      </c>
      <c r="AV563" s="29" t="n">
        <v>1.715</v>
      </c>
      <c r="AW563" s="29" t="n">
        <v>1.727</v>
      </c>
      <c r="AX563" s="29" t="n">
        <v>1.739</v>
      </c>
      <c r="AY563" s="29" t="n">
        <v>1.767</v>
      </c>
      <c r="AZ563" s="29" t="n">
        <v>1.837</v>
      </c>
      <c r="BA563" s="29" t="n">
        <v>1.937</v>
      </c>
      <c r="BB563" s="29" t="n">
        <v>1.952</v>
      </c>
      <c r="BC563" s="29" t="n">
        <v>1.902</v>
      </c>
      <c r="BD563" s="29" t="n">
        <v>1.862</v>
      </c>
      <c r="BE563" s="29" t="n">
        <v>1.822</v>
      </c>
      <c r="BF563" s="29" t="n">
        <v>1.827</v>
      </c>
      <c r="BG563" s="29" t="n">
        <v>1.837</v>
      </c>
      <c r="BH563" s="29" t="n">
        <v>1.842</v>
      </c>
      <c r="BI563" s="29" t="n">
        <v>1.857</v>
      </c>
      <c r="BJ563" s="29" t="n">
        <v>1.867</v>
      </c>
      <c r="BK563" s="29" t="n">
        <v>1.892</v>
      </c>
      <c r="BL563" s="29" t="n">
        <v>1.957</v>
      </c>
      <c r="BM563" s="29" t="n">
        <v>2.057</v>
      </c>
      <c r="BN563" s="29" t="n">
        <v>2.057</v>
      </c>
      <c r="BO563" s="29" t="n">
        <v>2.007</v>
      </c>
      <c r="BP563" s="29" t="n">
        <v>1.967</v>
      </c>
      <c r="BQ563" s="29" t="n">
        <v>1.927</v>
      </c>
      <c r="BR563" s="29" t="n">
        <v>1.932</v>
      </c>
      <c r="BS563" s="29" t="n">
        <v>1.942</v>
      </c>
      <c r="BT563" s="29" t="n">
        <v>1.947</v>
      </c>
      <c r="BU563" s="29" t="n">
        <v>1.962</v>
      </c>
      <c r="BV563" s="29" t="n">
        <v>1.972</v>
      </c>
      <c r="BW563" s="29" t="n">
        <v>1.997</v>
      </c>
      <c r="BX563" s="29" t="n">
        <v>2.062</v>
      </c>
      <c r="BY563" s="29" t="n">
        <v>2.162</v>
      </c>
      <c r="BZ563" s="29" t="n">
        <v>2.162</v>
      </c>
      <c r="CA563" s="29" t="n">
        <v>2.112</v>
      </c>
      <c r="CB563" s="29" t="n">
        <v>2.072</v>
      </c>
      <c r="CC563" s="29" t="n">
        <v>2.032</v>
      </c>
      <c r="CD563" s="29" t="n">
        <v>2.037</v>
      </c>
      <c r="CE563" s="29" t="n">
        <v>2.047</v>
      </c>
      <c r="CF563" s="29" t="n">
        <v>2.052</v>
      </c>
      <c r="CG563" s="29" t="n">
        <v>2.067</v>
      </c>
      <c r="CH563" s="29" t="n">
        <v>2.077</v>
      </c>
      <c r="CI563" s="29" t="n">
        <v>2.102</v>
      </c>
      <c r="CJ563" s="29" t="n">
        <v>2.167</v>
      </c>
      <c r="CK563" s="29" t="n">
        <v>2.267</v>
      </c>
      <c r="CL563" s="29" t="n">
        <v>2.267</v>
      </c>
      <c r="CM563" s="29" t="n">
        <v>2.217</v>
      </c>
      <c r="CN563" s="29" t="n">
        <v>2.177</v>
      </c>
      <c r="CO563" s="29" t="n">
        <v>2.137</v>
      </c>
      <c r="CP563" s="29" t="n">
        <v>2.142</v>
      </c>
      <c r="CQ563" s="29" t="n">
        <v>2.152</v>
      </c>
      <c r="CR563" s="29" t="n">
        <v>2.157</v>
      </c>
      <c r="CS563" s="29" t="n">
        <v>2.172</v>
      </c>
      <c r="CT563" s="29" t="n">
        <v>2.182</v>
      </c>
      <c r="CU563" s="29" t="n">
        <v>2.207</v>
      </c>
      <c r="CV563" s="29" t="n">
        <v>2.272</v>
      </c>
      <c r="CW563" s="29" t="n">
        <v>2.372</v>
      </c>
      <c r="CX563" s="29" t="n">
        <v>2.377</v>
      </c>
      <c r="CY563" s="29" t="n">
        <v>2.327</v>
      </c>
      <c r="CZ563" s="29" t="n">
        <v>2.287</v>
      </c>
      <c r="DA563" s="29" t="n">
        <v>2.247</v>
      </c>
      <c r="DB563" s="29" t="n">
        <v>2.252</v>
      </c>
      <c r="DC563" s="29" t="n">
        <v>2.262</v>
      </c>
      <c r="DD563" s="29" t="n">
        <v>2.267</v>
      </c>
      <c r="DE563" s="29" t="n">
        <v>2.282</v>
      </c>
      <c r="DF563" s="29" t="n">
        <v>2.292</v>
      </c>
      <c r="DG563" s="29" t="n">
        <v>2.317</v>
      </c>
      <c r="DH563" s="29" t="n">
        <v>2.382</v>
      </c>
      <c r="DI563" s="29" t="n">
        <v>2.482</v>
      </c>
      <c r="DJ563" s="29" t="n">
        <v>2.497</v>
      </c>
      <c r="DK563" s="29" t="n">
        <v>2.447</v>
      </c>
      <c r="DL563" s="29" t="n">
        <v>2.407</v>
      </c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12.75" hidden="true" customHeight="false" outlineLevel="0" collapsed="false">
      <c r="A564" s="0" t="n">
        <f aca="false">WEEKDAY(C564,2)</f>
        <v>3</v>
      </c>
      <c r="B564" s="0" t="n">
        <f aca="false">MONTH(C564)</f>
        <v>3</v>
      </c>
      <c r="C564" s="23" t="n">
        <v>34787</v>
      </c>
      <c r="D564" s="0" t="n">
        <f aca="false">MONTH(R564)</f>
        <v>3</v>
      </c>
      <c r="E564" s="0" t="n">
        <f aca="false">YEAR(R564)</f>
        <v>1995</v>
      </c>
      <c r="F564" s="35" t="n">
        <f aca="false">L564-K564</f>
        <v>0.203028571428572</v>
      </c>
      <c r="G564" s="24" t="n">
        <f aca="false">N564-M564</f>
        <v>0.11</v>
      </c>
      <c r="H564" s="24" t="n">
        <f aca="false">O564-N564</f>
        <v>0.11</v>
      </c>
      <c r="I564" s="24" t="n">
        <f aca="false">O564-M564</f>
        <v>0.22</v>
      </c>
      <c r="J564" s="25" t="n">
        <f aca="false">VLOOKUP(C564,'Nymex hist.'!A:B,2,0)</f>
        <v>1.659</v>
      </c>
      <c r="K564" s="34" t="n">
        <f aca="false">AVERAGE(AS564:AY564)</f>
        <v>1.71657142857143</v>
      </c>
      <c r="L564" s="34" t="n">
        <f aca="false">AVERAGE(AZ564:BD564)</f>
        <v>1.9196</v>
      </c>
      <c r="M564" s="27" t="n">
        <f aca="false">SUMIF($S$3:$FQ$3,$E564+1,$S564:$FQ564)/COUNTIF($S$3:$FQ$3,$E564+1)</f>
        <v>1.909</v>
      </c>
      <c r="N564" s="27" t="n">
        <f aca="false">SUMIF($S$3:$FQ$3,$E564+2,$S564:$FQ564)/COUNTIF($S$3:$FQ$3,$E564+2)</f>
        <v>2.019</v>
      </c>
      <c r="O564" s="27" t="n">
        <f aca="false">SUMIF($S$3:$FQ$3,$E564+3,$S564:$FQ564)/COUNTIF($S$3:$FQ$3,$E564+3)</f>
        <v>2.129</v>
      </c>
      <c r="P564" s="27" t="n">
        <f aca="false">SUMIF($S$3:$FQ$3,$E564+4,$S564:$FQ564)/COUNTIF($S$3:$FQ$3,$E564+4)</f>
        <v>2.239</v>
      </c>
      <c r="Q564" s="27" t="n">
        <f aca="false">SUMIF($S$3:$FQ$3,$E564+5,$S564:$FQ564)/COUNTIF($S$3:$FQ$3,$E564+5)</f>
        <v>2.349</v>
      </c>
      <c r="R564" s="28" t="n">
        <v>34787</v>
      </c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30"/>
      <c r="AK564" s="29"/>
      <c r="AL564" s="29"/>
      <c r="AM564" s="29"/>
      <c r="AN564" s="29"/>
      <c r="AO564" s="29"/>
      <c r="AP564" s="29"/>
      <c r="AQ564" s="29"/>
      <c r="AR564" s="29"/>
      <c r="AS564" s="29" t="n">
        <v>1.566</v>
      </c>
      <c r="AT564" s="29" t="n">
        <v>1.659</v>
      </c>
      <c r="AU564" s="29" t="n">
        <v>1.72</v>
      </c>
      <c r="AV564" s="29" t="n">
        <v>1.746</v>
      </c>
      <c r="AW564" s="29" t="n">
        <v>1.76</v>
      </c>
      <c r="AX564" s="29" t="n">
        <v>1.77</v>
      </c>
      <c r="AY564" s="29" t="n">
        <v>1.795</v>
      </c>
      <c r="AZ564" s="29" t="n">
        <v>1.865</v>
      </c>
      <c r="BA564" s="29" t="n">
        <v>1.96</v>
      </c>
      <c r="BB564" s="29" t="n">
        <v>1.975</v>
      </c>
      <c r="BC564" s="29" t="n">
        <v>1.921</v>
      </c>
      <c r="BD564" s="29" t="n">
        <v>1.877</v>
      </c>
      <c r="BE564" s="29" t="n">
        <v>1.835</v>
      </c>
      <c r="BF564" s="29" t="n">
        <v>1.845</v>
      </c>
      <c r="BG564" s="29" t="n">
        <v>1.855</v>
      </c>
      <c r="BH564" s="29" t="n">
        <v>1.865</v>
      </c>
      <c r="BI564" s="29" t="n">
        <v>1.875</v>
      </c>
      <c r="BJ564" s="29" t="n">
        <v>1.885</v>
      </c>
      <c r="BK564" s="29" t="n">
        <v>1.91</v>
      </c>
      <c r="BL564" s="29" t="n">
        <v>1.985</v>
      </c>
      <c r="BM564" s="29" t="n">
        <v>2.08</v>
      </c>
      <c r="BN564" s="29" t="n">
        <v>2.085</v>
      </c>
      <c r="BO564" s="29" t="n">
        <v>2.031</v>
      </c>
      <c r="BP564" s="29" t="n">
        <v>1.987</v>
      </c>
      <c r="BQ564" s="29" t="n">
        <v>1.945</v>
      </c>
      <c r="BR564" s="29" t="n">
        <v>1.955</v>
      </c>
      <c r="BS564" s="29" t="n">
        <v>1.965</v>
      </c>
      <c r="BT564" s="29" t="n">
        <v>1.975</v>
      </c>
      <c r="BU564" s="29" t="n">
        <v>1.985</v>
      </c>
      <c r="BV564" s="29" t="n">
        <v>1.995</v>
      </c>
      <c r="BW564" s="29" t="n">
        <v>2.02</v>
      </c>
      <c r="BX564" s="29" t="n">
        <v>2.095</v>
      </c>
      <c r="BY564" s="29" t="n">
        <v>2.19</v>
      </c>
      <c r="BZ564" s="29" t="n">
        <v>2.195</v>
      </c>
      <c r="CA564" s="29" t="n">
        <v>2.141</v>
      </c>
      <c r="CB564" s="29" t="n">
        <v>2.097</v>
      </c>
      <c r="CC564" s="29" t="n">
        <v>2.055</v>
      </c>
      <c r="CD564" s="29" t="n">
        <v>2.065</v>
      </c>
      <c r="CE564" s="29" t="n">
        <v>2.075</v>
      </c>
      <c r="CF564" s="29" t="n">
        <v>2.085</v>
      </c>
      <c r="CG564" s="29" t="n">
        <v>2.095</v>
      </c>
      <c r="CH564" s="29" t="n">
        <v>2.105</v>
      </c>
      <c r="CI564" s="29" t="n">
        <v>2.13</v>
      </c>
      <c r="CJ564" s="29" t="n">
        <v>2.205</v>
      </c>
      <c r="CK564" s="29" t="n">
        <v>2.3</v>
      </c>
      <c r="CL564" s="29" t="n">
        <v>2.305</v>
      </c>
      <c r="CM564" s="29" t="n">
        <v>2.251</v>
      </c>
      <c r="CN564" s="29" t="n">
        <v>2.207</v>
      </c>
      <c r="CO564" s="29" t="n">
        <v>2.165</v>
      </c>
      <c r="CP564" s="29" t="n">
        <v>2.175</v>
      </c>
      <c r="CQ564" s="29" t="n">
        <v>2.185</v>
      </c>
      <c r="CR564" s="29" t="n">
        <v>2.195</v>
      </c>
      <c r="CS564" s="29" t="n">
        <v>2.205</v>
      </c>
      <c r="CT564" s="29" t="n">
        <v>2.215</v>
      </c>
      <c r="CU564" s="29" t="n">
        <v>2.24</v>
      </c>
      <c r="CV564" s="29" t="n">
        <v>2.315</v>
      </c>
      <c r="CW564" s="29" t="n">
        <v>2.41</v>
      </c>
      <c r="CX564" s="29" t="n">
        <v>2.415</v>
      </c>
      <c r="CY564" s="29" t="n">
        <v>2.361</v>
      </c>
      <c r="CZ564" s="29" t="n">
        <v>2.317</v>
      </c>
      <c r="DA564" s="29" t="n">
        <v>2.275</v>
      </c>
      <c r="DB564" s="29" t="n">
        <v>2.285</v>
      </c>
      <c r="DC564" s="29" t="n">
        <v>2.295</v>
      </c>
      <c r="DD564" s="29" t="n">
        <v>2.305</v>
      </c>
      <c r="DE564" s="29" t="n">
        <v>2.315</v>
      </c>
      <c r="DF564" s="29" t="n">
        <v>2.325</v>
      </c>
      <c r="DG564" s="29" t="n">
        <v>2.35</v>
      </c>
      <c r="DH564" s="29" t="n">
        <v>2.425</v>
      </c>
      <c r="DI564" s="29" t="n">
        <v>2.52</v>
      </c>
      <c r="DJ564" s="29" t="n">
        <v>2.535</v>
      </c>
      <c r="DK564" s="29" t="n">
        <v>2.481</v>
      </c>
      <c r="DL564" s="29" t="n">
        <v>2.437</v>
      </c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12.75" hidden="false" customHeight="false" outlineLevel="0" collapsed="false">
      <c r="A565" s="1" t="n">
        <f aca="false">WEEKDAY(C565,2)</f>
        <v>4</v>
      </c>
      <c r="B565" s="1" t="n">
        <f aca="false">MONTH(C565)</f>
        <v>3</v>
      </c>
      <c r="C565" s="23" t="n">
        <v>34788</v>
      </c>
      <c r="D565" s="0" t="n">
        <f aca="false">MONTH(R565)</f>
        <v>3</v>
      </c>
      <c r="E565" s="0" t="n">
        <f aca="false">YEAR(R565)</f>
        <v>1995</v>
      </c>
      <c r="F565" s="3" t="n">
        <f aca="false">L565-K565</f>
        <v>0.194628571428572</v>
      </c>
      <c r="G565" s="3" t="n">
        <f aca="false">N565-M565</f>
        <v>0.105</v>
      </c>
      <c r="H565" s="3" t="n">
        <f aca="false">O565-N565</f>
        <v>0.105</v>
      </c>
      <c r="I565" s="3" t="n">
        <f aca="false">O565-M565</f>
        <v>0.21</v>
      </c>
      <c r="J565" s="4" t="n">
        <f aca="false">VLOOKUP(C565,'Nymex hist.'!A:B,2,0)</f>
        <v>1.687</v>
      </c>
      <c r="K565" s="4" t="n">
        <f aca="false">AVERAGE(AS565:AY565)</f>
        <v>1.74557142857143</v>
      </c>
      <c r="L565" s="4" t="n">
        <f aca="false">AVERAGE(AZ565:BD565)</f>
        <v>1.9402</v>
      </c>
      <c r="M565" s="4" t="n">
        <f aca="false">SUMIF($S$3:$FQ$3,$E565+1,$S565:$FQ565)/COUNTIF($S$3:$FQ$3,$E565+1)</f>
        <v>1.92175</v>
      </c>
      <c r="N565" s="4" t="n">
        <f aca="false">SUMIF($S$3:$FQ$3,$E565+2,$S565:$FQ565)/COUNTIF($S$3:$FQ$3,$E565+2)</f>
        <v>2.02675</v>
      </c>
      <c r="O565" s="4" t="n">
        <f aca="false">SUMIF($S$3:$FQ$3,$E565+3,$S565:$FQ565)/COUNTIF($S$3:$FQ$3,$E565+3)</f>
        <v>2.13175</v>
      </c>
      <c r="P565" s="4" t="n">
        <f aca="false">SUMIF($S$3:$FQ$3,$E565+4,$S565:$FQ565)/COUNTIF($S$3:$FQ$3,$E565+4)</f>
        <v>2.23675</v>
      </c>
      <c r="Q565" s="4" t="n">
        <f aca="false">SUMIF($S$3:$FQ$3,$E565+5,$S565:$FQ565)/COUNTIF($S$3:$FQ$3,$E565+5)</f>
        <v>2.34675</v>
      </c>
      <c r="R565" s="21" t="n">
        <v>34788</v>
      </c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7"/>
      <c r="AK565" s="32"/>
      <c r="AL565" s="32"/>
      <c r="AM565" s="32"/>
      <c r="AN565" s="32"/>
      <c r="AO565" s="32"/>
      <c r="AP565" s="32"/>
      <c r="AQ565" s="32"/>
      <c r="AR565" s="32"/>
      <c r="AS565" s="32" t="n">
        <v>1.566</v>
      </c>
      <c r="AT565" s="32" t="n">
        <v>1.687</v>
      </c>
      <c r="AU565" s="32" t="n">
        <v>1.755</v>
      </c>
      <c r="AV565" s="32" t="n">
        <v>1.785</v>
      </c>
      <c r="AW565" s="32" t="n">
        <v>1.795</v>
      </c>
      <c r="AX565" s="32" t="n">
        <v>1.805</v>
      </c>
      <c r="AY565" s="32" t="n">
        <v>1.826</v>
      </c>
      <c r="AZ565" s="32" t="n">
        <v>1.891</v>
      </c>
      <c r="BA565" s="32" t="n">
        <v>1.98</v>
      </c>
      <c r="BB565" s="32" t="n">
        <v>1.995</v>
      </c>
      <c r="BC565" s="32" t="n">
        <v>1.94</v>
      </c>
      <c r="BD565" s="32" t="n">
        <v>1.895</v>
      </c>
      <c r="BE565" s="32" t="n">
        <v>1.853</v>
      </c>
      <c r="BF565" s="32" t="n">
        <v>1.861</v>
      </c>
      <c r="BG565" s="32" t="n">
        <v>1.869</v>
      </c>
      <c r="BH565" s="32" t="n">
        <v>1.877</v>
      </c>
      <c r="BI565" s="32" t="n">
        <v>1.885</v>
      </c>
      <c r="BJ565" s="32" t="n">
        <v>1.895</v>
      </c>
      <c r="BK565" s="32" t="n">
        <v>1.92</v>
      </c>
      <c r="BL565" s="32" t="n">
        <v>1.991</v>
      </c>
      <c r="BM565" s="32" t="n">
        <v>2.08</v>
      </c>
      <c r="BN565" s="32" t="n">
        <v>2.1</v>
      </c>
      <c r="BO565" s="32" t="n">
        <v>2.045</v>
      </c>
      <c r="BP565" s="32" t="n">
        <v>2</v>
      </c>
      <c r="BQ565" s="32" t="n">
        <v>1.958</v>
      </c>
      <c r="BR565" s="32" t="n">
        <v>1.966</v>
      </c>
      <c r="BS565" s="32" t="n">
        <v>1.974</v>
      </c>
      <c r="BT565" s="32" t="n">
        <v>1.982</v>
      </c>
      <c r="BU565" s="32" t="n">
        <v>1.99</v>
      </c>
      <c r="BV565" s="32" t="n">
        <v>2</v>
      </c>
      <c r="BW565" s="32" t="n">
        <v>2.025</v>
      </c>
      <c r="BX565" s="32" t="n">
        <v>2.096</v>
      </c>
      <c r="BY565" s="32" t="n">
        <v>2.185</v>
      </c>
      <c r="BZ565" s="32" t="n">
        <v>2.205</v>
      </c>
      <c r="CA565" s="32" t="n">
        <v>2.15</v>
      </c>
      <c r="CB565" s="32" t="n">
        <v>2.105</v>
      </c>
      <c r="CC565" s="32" t="n">
        <v>2.063</v>
      </c>
      <c r="CD565" s="32" t="n">
        <v>2.071</v>
      </c>
      <c r="CE565" s="32" t="n">
        <v>2.079</v>
      </c>
      <c r="CF565" s="32" t="n">
        <v>2.087</v>
      </c>
      <c r="CG565" s="32" t="n">
        <v>2.095</v>
      </c>
      <c r="CH565" s="32" t="n">
        <v>2.105</v>
      </c>
      <c r="CI565" s="32" t="n">
        <v>2.13</v>
      </c>
      <c r="CJ565" s="32" t="n">
        <v>2.201</v>
      </c>
      <c r="CK565" s="32" t="n">
        <v>2.29</v>
      </c>
      <c r="CL565" s="32" t="n">
        <v>2.31</v>
      </c>
      <c r="CM565" s="32" t="n">
        <v>2.255</v>
      </c>
      <c r="CN565" s="32" t="n">
        <v>2.21</v>
      </c>
      <c r="CO565" s="32" t="n">
        <v>2.168</v>
      </c>
      <c r="CP565" s="32" t="n">
        <v>2.176</v>
      </c>
      <c r="CQ565" s="32" t="n">
        <v>2.184</v>
      </c>
      <c r="CR565" s="32" t="n">
        <v>2.192</v>
      </c>
      <c r="CS565" s="32" t="n">
        <v>2.2</v>
      </c>
      <c r="CT565" s="32" t="n">
        <v>2.21</v>
      </c>
      <c r="CU565" s="32" t="n">
        <v>2.235</v>
      </c>
      <c r="CV565" s="32" t="n">
        <v>2.306</v>
      </c>
      <c r="CW565" s="32" t="n">
        <v>2.395</v>
      </c>
      <c r="CX565" s="32" t="n">
        <v>2.42</v>
      </c>
      <c r="CY565" s="32" t="n">
        <v>2.365</v>
      </c>
      <c r="CZ565" s="32" t="n">
        <v>2.32</v>
      </c>
      <c r="DA565" s="32" t="n">
        <v>2.278</v>
      </c>
      <c r="DB565" s="32" t="n">
        <v>2.286</v>
      </c>
      <c r="DC565" s="32" t="n">
        <v>2.294</v>
      </c>
      <c r="DD565" s="32" t="n">
        <v>2.302</v>
      </c>
      <c r="DE565" s="32" t="n">
        <v>2.31</v>
      </c>
      <c r="DF565" s="32" t="n">
        <v>2.32</v>
      </c>
      <c r="DG565" s="32" t="n">
        <v>2.345</v>
      </c>
      <c r="DH565" s="32" t="n">
        <v>2.416</v>
      </c>
      <c r="DI565" s="32" t="n">
        <v>2.505</v>
      </c>
      <c r="DJ565" s="32" t="n">
        <v>2.54</v>
      </c>
      <c r="DK565" s="32" t="n">
        <v>2.485</v>
      </c>
      <c r="DL565" s="32" t="n">
        <v>2.44</v>
      </c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</row>
    <row r="566" customFormat="false" ht="12.75" hidden="true" customHeight="false" outlineLevel="0" collapsed="false">
      <c r="A566" s="0" t="n">
        <f aca="false">WEEKDAY(C566,2)</f>
        <v>5</v>
      </c>
      <c r="B566" s="0" t="n">
        <f aca="false">MONTH(C566)</f>
        <v>3</v>
      </c>
      <c r="C566" s="23" t="n">
        <v>34789</v>
      </c>
      <c r="D566" s="0" t="n">
        <f aca="false">MONTH(R566)</f>
        <v>3</v>
      </c>
      <c r="E566" s="0" t="n">
        <f aca="false">YEAR(R566)</f>
        <v>1995</v>
      </c>
      <c r="F566" s="35" t="n">
        <f aca="false">L566-K566</f>
        <v>0.195742857142857</v>
      </c>
      <c r="G566" s="24" t="n">
        <f aca="false">N566-M566</f>
        <v>0.105</v>
      </c>
      <c r="H566" s="24" t="n">
        <f aca="false">O566-N566</f>
        <v>0.105</v>
      </c>
      <c r="I566" s="24" t="n">
        <f aca="false">O566-M566</f>
        <v>0.21</v>
      </c>
      <c r="J566" s="25" t="n">
        <f aca="false">VLOOKUP(C566,'Nymex hist.'!A:B,2,0)</f>
        <v>1.685</v>
      </c>
      <c r="K566" s="34" t="n">
        <f aca="false">AVERAGE(AS566:AY566)</f>
        <v>1.74485714285714</v>
      </c>
      <c r="L566" s="34" t="n">
        <f aca="false">AVERAGE(AZ566:BD566)</f>
        <v>1.9406</v>
      </c>
      <c r="M566" s="27" t="n">
        <f aca="false">SUMIF($S$3:$FQ$3,$E566+1,$S566:$FQ566)/COUNTIF($S$3:$FQ$3,$E566+1)</f>
        <v>1.92075</v>
      </c>
      <c r="N566" s="27" t="n">
        <f aca="false">SUMIF($S$3:$FQ$3,$E566+2,$S566:$FQ566)/COUNTIF($S$3:$FQ$3,$E566+2)</f>
        <v>2.02575</v>
      </c>
      <c r="O566" s="27" t="n">
        <f aca="false">SUMIF($S$3:$FQ$3,$E566+3,$S566:$FQ566)/COUNTIF($S$3:$FQ$3,$E566+3)</f>
        <v>2.13075</v>
      </c>
      <c r="P566" s="27" t="n">
        <f aca="false">SUMIF($S$3:$FQ$3,$E566+4,$S566:$FQ566)/COUNTIF($S$3:$FQ$3,$E566+4)</f>
        <v>2.23575</v>
      </c>
      <c r="Q566" s="27" t="n">
        <f aca="false">SUMIF($S$3:$FQ$3,$E566+5,$S566:$FQ566)/COUNTIF($S$3:$FQ$3,$E566+5)</f>
        <v>2.34575</v>
      </c>
      <c r="R566" s="28" t="n">
        <v>34789</v>
      </c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30"/>
      <c r="AK566" s="29"/>
      <c r="AL566" s="29"/>
      <c r="AM566" s="29"/>
      <c r="AN566" s="29"/>
      <c r="AO566" s="29"/>
      <c r="AP566" s="29"/>
      <c r="AQ566" s="29"/>
      <c r="AR566" s="29"/>
      <c r="AS566" s="29" t="n">
        <v>1.566</v>
      </c>
      <c r="AT566" s="29" t="n">
        <v>1.685</v>
      </c>
      <c r="AU566" s="29" t="n">
        <v>1.751</v>
      </c>
      <c r="AV566" s="29" t="n">
        <v>1.784</v>
      </c>
      <c r="AW566" s="29" t="n">
        <v>1.795</v>
      </c>
      <c r="AX566" s="29" t="n">
        <v>1.805</v>
      </c>
      <c r="AY566" s="29" t="n">
        <v>1.828</v>
      </c>
      <c r="AZ566" s="29" t="n">
        <v>1.893</v>
      </c>
      <c r="BA566" s="29" t="n">
        <v>1.98</v>
      </c>
      <c r="BB566" s="29" t="n">
        <v>1.995</v>
      </c>
      <c r="BC566" s="29" t="n">
        <v>1.94</v>
      </c>
      <c r="BD566" s="29" t="n">
        <v>1.895</v>
      </c>
      <c r="BE566" s="29" t="n">
        <v>1.851</v>
      </c>
      <c r="BF566" s="29" t="n">
        <v>1.859</v>
      </c>
      <c r="BG566" s="29" t="n">
        <v>1.867</v>
      </c>
      <c r="BH566" s="29" t="n">
        <v>1.875</v>
      </c>
      <c r="BI566" s="29" t="n">
        <v>1.883</v>
      </c>
      <c r="BJ566" s="29" t="n">
        <v>1.893</v>
      </c>
      <c r="BK566" s="29" t="n">
        <v>1.918</v>
      </c>
      <c r="BL566" s="29" t="n">
        <v>1.993</v>
      </c>
      <c r="BM566" s="29" t="n">
        <v>2.08</v>
      </c>
      <c r="BN566" s="29" t="n">
        <v>2.1</v>
      </c>
      <c r="BO566" s="29" t="n">
        <v>2.045</v>
      </c>
      <c r="BP566" s="29" t="n">
        <v>2</v>
      </c>
      <c r="BQ566" s="29" t="n">
        <v>1.956</v>
      </c>
      <c r="BR566" s="29" t="n">
        <v>1.964</v>
      </c>
      <c r="BS566" s="29" t="n">
        <v>1.972</v>
      </c>
      <c r="BT566" s="29" t="n">
        <v>1.98</v>
      </c>
      <c r="BU566" s="29" t="n">
        <v>1.988</v>
      </c>
      <c r="BV566" s="29" t="n">
        <v>1.998</v>
      </c>
      <c r="BW566" s="29" t="n">
        <v>2.023</v>
      </c>
      <c r="BX566" s="29" t="n">
        <v>2.098</v>
      </c>
      <c r="BY566" s="29" t="n">
        <v>2.185</v>
      </c>
      <c r="BZ566" s="29" t="n">
        <v>2.205</v>
      </c>
      <c r="CA566" s="29" t="n">
        <v>2.15</v>
      </c>
      <c r="CB566" s="29" t="n">
        <v>2.105</v>
      </c>
      <c r="CC566" s="29" t="n">
        <v>2.061</v>
      </c>
      <c r="CD566" s="29" t="n">
        <v>2.069</v>
      </c>
      <c r="CE566" s="29" t="n">
        <v>2.077</v>
      </c>
      <c r="CF566" s="29" t="n">
        <v>2.085</v>
      </c>
      <c r="CG566" s="29" t="n">
        <v>2.093</v>
      </c>
      <c r="CH566" s="29" t="n">
        <v>2.103</v>
      </c>
      <c r="CI566" s="29" t="n">
        <v>2.128</v>
      </c>
      <c r="CJ566" s="29" t="n">
        <v>2.203</v>
      </c>
      <c r="CK566" s="29" t="n">
        <v>2.29</v>
      </c>
      <c r="CL566" s="29" t="n">
        <v>2.31</v>
      </c>
      <c r="CM566" s="29" t="n">
        <v>2.255</v>
      </c>
      <c r="CN566" s="29" t="n">
        <v>2.21</v>
      </c>
      <c r="CO566" s="29" t="n">
        <v>2.166</v>
      </c>
      <c r="CP566" s="29" t="n">
        <v>2.174</v>
      </c>
      <c r="CQ566" s="29" t="n">
        <v>2.182</v>
      </c>
      <c r="CR566" s="29" t="n">
        <v>2.19</v>
      </c>
      <c r="CS566" s="29" t="n">
        <v>2.198</v>
      </c>
      <c r="CT566" s="29" t="n">
        <v>2.208</v>
      </c>
      <c r="CU566" s="29" t="n">
        <v>2.233</v>
      </c>
      <c r="CV566" s="29" t="n">
        <v>2.308</v>
      </c>
      <c r="CW566" s="29" t="n">
        <v>2.395</v>
      </c>
      <c r="CX566" s="29" t="n">
        <v>2.42</v>
      </c>
      <c r="CY566" s="29" t="n">
        <v>2.365</v>
      </c>
      <c r="CZ566" s="29" t="n">
        <v>2.32</v>
      </c>
      <c r="DA566" s="29" t="n">
        <v>2.276</v>
      </c>
      <c r="DB566" s="29" t="n">
        <v>2.284</v>
      </c>
      <c r="DC566" s="29" t="n">
        <v>2.292</v>
      </c>
      <c r="DD566" s="29" t="n">
        <v>2.3</v>
      </c>
      <c r="DE566" s="29" t="n">
        <v>2.308</v>
      </c>
      <c r="DF566" s="29" t="n">
        <v>2.318</v>
      </c>
      <c r="DG566" s="29" t="n">
        <v>2.343</v>
      </c>
      <c r="DH566" s="29" t="n">
        <v>2.418</v>
      </c>
      <c r="DI566" s="29" t="n">
        <v>2.505</v>
      </c>
      <c r="DJ566" s="29" t="n">
        <v>2.54</v>
      </c>
      <c r="DK566" s="29" t="n">
        <v>2.485</v>
      </c>
      <c r="DL566" s="29" t="n">
        <v>2.44</v>
      </c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12.75" hidden="true" customHeight="false" outlineLevel="0" collapsed="false">
      <c r="A567" s="0" t="n">
        <f aca="false">WEEKDAY(C567,2)</f>
        <v>1</v>
      </c>
      <c r="B567" s="0" t="n">
        <f aca="false">MONTH(C567)</f>
        <v>4</v>
      </c>
      <c r="C567" s="23" t="n">
        <v>34792</v>
      </c>
      <c r="D567" s="0" t="n">
        <f aca="false">MONTH(R567)</f>
        <v>4</v>
      </c>
      <c r="E567" s="0" t="n">
        <f aca="false">YEAR(R567)</f>
        <v>1995</v>
      </c>
      <c r="F567" s="35" t="n">
        <f aca="false">L567-K567</f>
        <v>0.162633333333333</v>
      </c>
      <c r="G567" s="24" t="n">
        <f aca="false">N567-M567</f>
        <v>0.1025</v>
      </c>
      <c r="H567" s="24" t="n">
        <f aca="false">O567-N567</f>
        <v>0.1</v>
      </c>
      <c r="I567" s="24" t="n">
        <f aca="false">O567-M567</f>
        <v>0.2025</v>
      </c>
      <c r="J567" s="25" t="n">
        <f aca="false">VLOOKUP(C567,'Nymex hist.'!A:B,2,0)</f>
        <v>1.681</v>
      </c>
      <c r="K567" s="34" t="n">
        <f aca="false">AVERAGE(AS567:AY567)</f>
        <v>1.76816666666667</v>
      </c>
      <c r="L567" s="34" t="n">
        <f aca="false">AVERAGE(AZ567:BD567)</f>
        <v>1.9308</v>
      </c>
      <c r="M567" s="27" t="n">
        <f aca="false">SUMIF($S$3:$FQ$3,$E567+1,$S567:$FQ567)/COUNTIF($S$3:$FQ$3,$E567+1)</f>
        <v>1.91675</v>
      </c>
      <c r="N567" s="27" t="n">
        <f aca="false">SUMIF($S$3:$FQ$3,$E567+2,$S567:$FQ567)/COUNTIF($S$3:$FQ$3,$E567+2)</f>
        <v>2.01925</v>
      </c>
      <c r="O567" s="27" t="n">
        <f aca="false">SUMIF($S$3:$FQ$3,$E567+3,$S567:$FQ567)/COUNTIF($S$3:$FQ$3,$E567+3)</f>
        <v>2.11925</v>
      </c>
      <c r="P567" s="27" t="n">
        <f aca="false">SUMIF($S$3:$FQ$3,$E567+4,$S567:$FQ567)/COUNTIF($S$3:$FQ$3,$E567+4)</f>
        <v>2.21925</v>
      </c>
      <c r="Q567" s="27" t="n">
        <f aca="false">SUMIF($S$3:$FQ$3,$E567+5,$S567:$FQ567)/COUNTIF($S$3:$FQ$3,$E567+5)</f>
        <v>2.32925</v>
      </c>
      <c r="R567" s="28" t="n">
        <v>34792</v>
      </c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30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 t="n">
        <v>1.681</v>
      </c>
      <c r="AU567" s="29" t="n">
        <v>1.74</v>
      </c>
      <c r="AV567" s="29" t="n">
        <v>1.779</v>
      </c>
      <c r="AW567" s="29" t="n">
        <v>1.789</v>
      </c>
      <c r="AX567" s="29" t="n">
        <v>1.799</v>
      </c>
      <c r="AY567" s="29" t="n">
        <v>1.821</v>
      </c>
      <c r="AZ567" s="29" t="n">
        <v>1.884</v>
      </c>
      <c r="BA567" s="29" t="n">
        <v>1.97</v>
      </c>
      <c r="BB567" s="29" t="n">
        <v>1.983</v>
      </c>
      <c r="BC567" s="29" t="n">
        <v>1.93</v>
      </c>
      <c r="BD567" s="29" t="n">
        <v>1.887</v>
      </c>
      <c r="BE567" s="29" t="n">
        <v>1.846</v>
      </c>
      <c r="BF567" s="29" t="n">
        <v>1.856</v>
      </c>
      <c r="BG567" s="29" t="n">
        <v>1.866</v>
      </c>
      <c r="BH567" s="29" t="n">
        <v>1.876</v>
      </c>
      <c r="BI567" s="29" t="n">
        <v>1.886</v>
      </c>
      <c r="BJ567" s="29" t="n">
        <v>1.896</v>
      </c>
      <c r="BK567" s="29" t="n">
        <v>1.921</v>
      </c>
      <c r="BL567" s="29" t="n">
        <v>1.984</v>
      </c>
      <c r="BM567" s="29" t="n">
        <v>2.07</v>
      </c>
      <c r="BN567" s="29" t="n">
        <v>2.0855</v>
      </c>
      <c r="BO567" s="29" t="n">
        <v>2.0325</v>
      </c>
      <c r="BP567" s="29" t="n">
        <v>1.9895</v>
      </c>
      <c r="BQ567" s="29" t="n">
        <v>1.9485</v>
      </c>
      <c r="BR567" s="29" t="n">
        <v>1.9585</v>
      </c>
      <c r="BS567" s="29" t="n">
        <v>1.9685</v>
      </c>
      <c r="BT567" s="29" t="n">
        <v>1.9785</v>
      </c>
      <c r="BU567" s="29" t="n">
        <v>1.9885</v>
      </c>
      <c r="BV567" s="29" t="n">
        <v>1.9985</v>
      </c>
      <c r="BW567" s="29" t="n">
        <v>2.0235</v>
      </c>
      <c r="BX567" s="29" t="n">
        <v>2.0865</v>
      </c>
      <c r="BY567" s="29" t="n">
        <v>2.1725</v>
      </c>
      <c r="BZ567" s="29" t="n">
        <v>2.1855</v>
      </c>
      <c r="CA567" s="29" t="n">
        <v>2.1325</v>
      </c>
      <c r="CB567" s="29" t="n">
        <v>2.0895</v>
      </c>
      <c r="CC567" s="29" t="n">
        <v>2.0485</v>
      </c>
      <c r="CD567" s="29" t="n">
        <v>2.0585</v>
      </c>
      <c r="CE567" s="29" t="n">
        <v>2.0685</v>
      </c>
      <c r="CF567" s="29" t="n">
        <v>2.0785</v>
      </c>
      <c r="CG567" s="29" t="n">
        <v>2.0885</v>
      </c>
      <c r="CH567" s="29" t="n">
        <v>2.0985</v>
      </c>
      <c r="CI567" s="29" t="n">
        <v>2.1235</v>
      </c>
      <c r="CJ567" s="29" t="n">
        <v>2.1865</v>
      </c>
      <c r="CK567" s="29" t="n">
        <v>2.2725</v>
      </c>
      <c r="CL567" s="29" t="n">
        <v>2.2855</v>
      </c>
      <c r="CM567" s="29" t="n">
        <v>2.2325</v>
      </c>
      <c r="CN567" s="29" t="n">
        <v>2.1895</v>
      </c>
      <c r="CO567" s="29" t="n">
        <v>2.1485</v>
      </c>
      <c r="CP567" s="29" t="n">
        <v>2.1585</v>
      </c>
      <c r="CQ567" s="29" t="n">
        <v>2.1685</v>
      </c>
      <c r="CR567" s="29" t="n">
        <v>2.1785</v>
      </c>
      <c r="CS567" s="29" t="n">
        <v>2.1885</v>
      </c>
      <c r="CT567" s="29" t="n">
        <v>2.1985</v>
      </c>
      <c r="CU567" s="29" t="n">
        <v>2.2235</v>
      </c>
      <c r="CV567" s="29" t="n">
        <v>2.2865</v>
      </c>
      <c r="CW567" s="29" t="n">
        <v>2.3725</v>
      </c>
      <c r="CX567" s="29" t="n">
        <v>2.3955</v>
      </c>
      <c r="CY567" s="29" t="n">
        <v>2.3425</v>
      </c>
      <c r="CZ567" s="29" t="n">
        <v>2.2995</v>
      </c>
      <c r="DA567" s="29" t="n">
        <v>2.2585</v>
      </c>
      <c r="DB567" s="29" t="n">
        <v>2.2685</v>
      </c>
      <c r="DC567" s="29" t="n">
        <v>2.2785</v>
      </c>
      <c r="DD567" s="29" t="n">
        <v>2.2885</v>
      </c>
      <c r="DE567" s="29" t="n">
        <v>2.2985</v>
      </c>
      <c r="DF567" s="29" t="n">
        <v>2.3085</v>
      </c>
      <c r="DG567" s="29" t="n">
        <v>2.3335</v>
      </c>
      <c r="DH567" s="29" t="n">
        <v>2.3965</v>
      </c>
      <c r="DI567" s="29" t="n">
        <v>2.4825</v>
      </c>
      <c r="DJ567" s="29" t="n">
        <v>2.5155</v>
      </c>
      <c r="DK567" s="29" t="n">
        <v>2.4625</v>
      </c>
      <c r="DL567" s="29" t="n">
        <v>2.4195</v>
      </c>
      <c r="DM567" s="29" t="n">
        <v>2.3785</v>
      </c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</row>
    <row r="568" customFormat="false" ht="12.75" hidden="true" customHeight="false" outlineLevel="0" collapsed="false">
      <c r="A568" s="0" t="n">
        <f aca="false">WEEKDAY(C568,2)</f>
        <v>2</v>
      </c>
      <c r="B568" s="0" t="n">
        <f aca="false">MONTH(C568)</f>
        <v>4</v>
      </c>
      <c r="C568" s="23" t="n">
        <v>34793</v>
      </c>
      <c r="D568" s="0" t="n">
        <f aca="false">MONTH(R568)</f>
        <v>4</v>
      </c>
      <c r="E568" s="0" t="n">
        <f aca="false">YEAR(R568)</f>
        <v>1995</v>
      </c>
      <c r="F568" s="35" t="n">
        <f aca="false">L568-K568</f>
        <v>0.153766666666666</v>
      </c>
      <c r="G568" s="24" t="n">
        <f aca="false">N568-M568</f>
        <v>0.1025</v>
      </c>
      <c r="H568" s="24" t="n">
        <f aca="false">O568-N568</f>
        <v>0.1</v>
      </c>
      <c r="I568" s="24" t="n">
        <f aca="false">O568-M568</f>
        <v>0.2025</v>
      </c>
      <c r="J568" s="25" t="n">
        <f aca="false">VLOOKUP(C568,'Nymex hist.'!A:B,2,0)</f>
        <v>1.694</v>
      </c>
      <c r="K568" s="34" t="n">
        <f aca="false">AVERAGE(AS568:AY568)</f>
        <v>1.77283333333333</v>
      </c>
      <c r="L568" s="34" t="n">
        <f aca="false">AVERAGE(AZ568:BD568)</f>
        <v>1.9266</v>
      </c>
      <c r="M568" s="27" t="n">
        <f aca="false">SUMIF($S$3:$FQ$3,$E568+1,$S568:$FQ568)/COUNTIF($S$3:$FQ$3,$E568+1)</f>
        <v>1.90933333333333</v>
      </c>
      <c r="N568" s="27" t="n">
        <f aca="false">SUMIF($S$3:$FQ$3,$E568+2,$S568:$FQ568)/COUNTIF($S$3:$FQ$3,$E568+2)</f>
        <v>2.01183333333333</v>
      </c>
      <c r="O568" s="27" t="n">
        <f aca="false">SUMIF($S$3:$FQ$3,$E568+3,$S568:$FQ568)/COUNTIF($S$3:$FQ$3,$E568+3)</f>
        <v>2.11183333333333</v>
      </c>
      <c r="P568" s="27" t="n">
        <f aca="false">SUMIF($S$3:$FQ$3,$E568+4,$S568:$FQ568)/COUNTIF($S$3:$FQ$3,$E568+4)</f>
        <v>2.21183333333333</v>
      </c>
      <c r="Q568" s="27" t="n">
        <f aca="false">SUMIF($S$3:$FQ$3,$E568+5,$S568:$FQ568)/COUNTIF($S$3:$FQ$3,$E568+5)</f>
        <v>2.31683333333333</v>
      </c>
      <c r="R568" s="28" t="n">
        <v>34793</v>
      </c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30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 t="n">
        <v>1.694</v>
      </c>
      <c r="AU568" s="29" t="n">
        <v>1.746</v>
      </c>
      <c r="AV568" s="29" t="n">
        <v>1.781</v>
      </c>
      <c r="AW568" s="29" t="n">
        <v>1.792</v>
      </c>
      <c r="AX568" s="29" t="n">
        <v>1.801</v>
      </c>
      <c r="AY568" s="29" t="n">
        <v>1.823</v>
      </c>
      <c r="AZ568" s="29" t="n">
        <v>1.886</v>
      </c>
      <c r="BA568" s="29" t="n">
        <v>1.968</v>
      </c>
      <c r="BB568" s="29" t="n">
        <v>1.978</v>
      </c>
      <c r="BC568" s="29" t="n">
        <v>1.923</v>
      </c>
      <c r="BD568" s="29" t="n">
        <v>1.878</v>
      </c>
      <c r="BE568" s="29" t="n">
        <v>1.837</v>
      </c>
      <c r="BF568" s="29" t="n">
        <v>1.847</v>
      </c>
      <c r="BG568" s="29" t="n">
        <v>1.857</v>
      </c>
      <c r="BH568" s="29" t="n">
        <v>1.867</v>
      </c>
      <c r="BI568" s="29" t="n">
        <v>1.877</v>
      </c>
      <c r="BJ568" s="29" t="n">
        <v>1.887</v>
      </c>
      <c r="BK568" s="29" t="n">
        <v>1.907</v>
      </c>
      <c r="BL568" s="29" t="n">
        <v>1.986</v>
      </c>
      <c r="BM568" s="29" t="n">
        <v>2.068</v>
      </c>
      <c r="BN568" s="29" t="n">
        <v>2.0805</v>
      </c>
      <c r="BO568" s="29" t="n">
        <v>2.0255</v>
      </c>
      <c r="BP568" s="29" t="n">
        <v>1.9805</v>
      </c>
      <c r="BQ568" s="29" t="n">
        <v>1.9395</v>
      </c>
      <c r="BR568" s="29" t="n">
        <v>1.9495</v>
      </c>
      <c r="BS568" s="29" t="n">
        <v>1.9595</v>
      </c>
      <c r="BT568" s="29" t="n">
        <v>1.9695</v>
      </c>
      <c r="BU568" s="29" t="n">
        <v>1.9795</v>
      </c>
      <c r="BV568" s="29" t="n">
        <v>1.9895</v>
      </c>
      <c r="BW568" s="29" t="n">
        <v>2.0095</v>
      </c>
      <c r="BX568" s="29" t="n">
        <v>2.0885</v>
      </c>
      <c r="BY568" s="29" t="n">
        <v>2.1705</v>
      </c>
      <c r="BZ568" s="29" t="n">
        <v>2.1805</v>
      </c>
      <c r="CA568" s="29" t="n">
        <v>2.1255</v>
      </c>
      <c r="CB568" s="29" t="n">
        <v>2.0805</v>
      </c>
      <c r="CC568" s="29" t="n">
        <v>2.0395</v>
      </c>
      <c r="CD568" s="29" t="n">
        <v>2.0495</v>
      </c>
      <c r="CE568" s="29" t="n">
        <v>2.0595</v>
      </c>
      <c r="CF568" s="29" t="n">
        <v>2.0695</v>
      </c>
      <c r="CG568" s="29" t="n">
        <v>2.0795</v>
      </c>
      <c r="CH568" s="29" t="n">
        <v>2.0895</v>
      </c>
      <c r="CI568" s="29" t="n">
        <v>2.1095</v>
      </c>
      <c r="CJ568" s="29" t="n">
        <v>2.1885</v>
      </c>
      <c r="CK568" s="29" t="n">
        <v>2.2705</v>
      </c>
      <c r="CL568" s="29" t="n">
        <v>2.2805</v>
      </c>
      <c r="CM568" s="29" t="n">
        <v>2.2255</v>
      </c>
      <c r="CN568" s="29" t="n">
        <v>2.1805</v>
      </c>
      <c r="CO568" s="29" t="n">
        <v>2.1395</v>
      </c>
      <c r="CP568" s="29" t="n">
        <v>2.1495</v>
      </c>
      <c r="CQ568" s="29" t="n">
        <v>2.1595</v>
      </c>
      <c r="CR568" s="29" t="n">
        <v>2.1695</v>
      </c>
      <c r="CS568" s="29" t="n">
        <v>2.1795</v>
      </c>
      <c r="CT568" s="29" t="n">
        <v>2.1895</v>
      </c>
      <c r="CU568" s="29" t="n">
        <v>2.2095</v>
      </c>
      <c r="CV568" s="29" t="n">
        <v>2.2885</v>
      </c>
      <c r="CW568" s="29" t="n">
        <v>2.3705</v>
      </c>
      <c r="CX568" s="29" t="n">
        <v>2.3855</v>
      </c>
      <c r="CY568" s="29" t="n">
        <v>2.3305</v>
      </c>
      <c r="CZ568" s="29" t="n">
        <v>2.2855</v>
      </c>
      <c r="DA568" s="29" t="n">
        <v>2.2445</v>
      </c>
      <c r="DB568" s="29" t="n">
        <v>2.2545</v>
      </c>
      <c r="DC568" s="29" t="n">
        <v>2.2645</v>
      </c>
      <c r="DD568" s="29" t="n">
        <v>2.2745</v>
      </c>
      <c r="DE568" s="29" t="n">
        <v>2.2845</v>
      </c>
      <c r="DF568" s="29" t="n">
        <v>2.2945</v>
      </c>
      <c r="DG568" s="29" t="n">
        <v>2.3145</v>
      </c>
      <c r="DH568" s="29" t="n">
        <v>2.3935</v>
      </c>
      <c r="DI568" s="29" t="n">
        <v>2.4755</v>
      </c>
      <c r="DJ568" s="29" t="n">
        <v>2.5005</v>
      </c>
      <c r="DK568" s="29" t="n">
        <v>2.4455</v>
      </c>
      <c r="DL568" s="29" t="n">
        <v>2.4005</v>
      </c>
      <c r="DM568" s="29" t="n">
        <v>2.3595</v>
      </c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12.75" hidden="true" customHeight="false" outlineLevel="0" collapsed="false">
      <c r="A569" s="0" t="n">
        <f aca="false">WEEKDAY(C569,2)</f>
        <v>3</v>
      </c>
      <c r="B569" s="0" t="n">
        <f aca="false">MONTH(C569)</f>
        <v>4</v>
      </c>
      <c r="C569" s="23" t="n">
        <v>34794</v>
      </c>
      <c r="D569" s="0" t="n">
        <f aca="false">MONTH(R569)</f>
        <v>4</v>
      </c>
      <c r="E569" s="0" t="n">
        <f aca="false">YEAR(R569)</f>
        <v>1995</v>
      </c>
      <c r="F569" s="35" t="n">
        <f aca="false">L569-K569</f>
        <v>0.171433333333333</v>
      </c>
      <c r="G569" s="24" t="n">
        <f aca="false">N569-M569</f>
        <v>0.0999999999999999</v>
      </c>
      <c r="H569" s="24" t="n">
        <f aca="false">O569-N569</f>
        <v>0.100000000000001</v>
      </c>
      <c r="I569" s="24" t="n">
        <f aca="false">O569-M569</f>
        <v>0.2</v>
      </c>
      <c r="J569" s="25" t="n">
        <f aca="false">VLOOKUP(C569,'Nymex hist.'!A:B,2,0)</f>
        <v>1.654</v>
      </c>
      <c r="K569" s="34" t="n">
        <f aca="false">AVERAGE(AS569:AY569)</f>
        <v>1.75416666666667</v>
      </c>
      <c r="L569" s="34" t="n">
        <f aca="false">AVERAGE(AZ569:BD569)</f>
        <v>1.9256</v>
      </c>
      <c r="M569" s="27" t="n">
        <f aca="false">SUMIF($S$3:$FQ$3,$E569+1,$S569:$FQ569)/COUNTIF($S$3:$FQ$3,$E569+1)</f>
        <v>1.90891666666667</v>
      </c>
      <c r="N569" s="27" t="n">
        <f aca="false">SUMIF($S$3:$FQ$3,$E569+2,$S569:$FQ569)/COUNTIF($S$3:$FQ$3,$E569+2)</f>
        <v>2.00891666666667</v>
      </c>
      <c r="O569" s="27" t="n">
        <f aca="false">SUMIF($S$3:$FQ$3,$E569+3,$S569:$FQ569)/COUNTIF($S$3:$FQ$3,$E569+3)</f>
        <v>2.10891666666667</v>
      </c>
      <c r="P569" s="27" t="n">
        <f aca="false">SUMIF($S$3:$FQ$3,$E569+4,$S569:$FQ569)/COUNTIF($S$3:$FQ$3,$E569+4)</f>
        <v>2.20891666666667</v>
      </c>
      <c r="Q569" s="27" t="n">
        <f aca="false">SUMIF($S$3:$FQ$3,$E569+5,$S569:$FQ569)/COUNTIF($S$3:$FQ$3,$E569+5)</f>
        <v>2.31391666666667</v>
      </c>
      <c r="R569" s="28" t="n">
        <v>34794</v>
      </c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30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 t="n">
        <v>1.654</v>
      </c>
      <c r="AU569" s="29" t="n">
        <v>1.726</v>
      </c>
      <c r="AV569" s="29" t="n">
        <v>1.761</v>
      </c>
      <c r="AW569" s="29" t="n">
        <v>1.777</v>
      </c>
      <c r="AX569" s="29" t="n">
        <v>1.79</v>
      </c>
      <c r="AY569" s="29" t="n">
        <v>1.817</v>
      </c>
      <c r="AZ569" s="29" t="n">
        <v>1.882</v>
      </c>
      <c r="BA569" s="29" t="n">
        <v>1.967</v>
      </c>
      <c r="BB569" s="29" t="n">
        <v>1.978</v>
      </c>
      <c r="BC569" s="29" t="n">
        <v>1.923</v>
      </c>
      <c r="BD569" s="29" t="n">
        <v>1.878</v>
      </c>
      <c r="BE569" s="29" t="n">
        <v>1.837</v>
      </c>
      <c r="BF569" s="29" t="n">
        <v>1.847</v>
      </c>
      <c r="BG569" s="29" t="n">
        <v>1.857</v>
      </c>
      <c r="BH569" s="29" t="n">
        <v>1.867</v>
      </c>
      <c r="BI569" s="29" t="n">
        <v>1.877</v>
      </c>
      <c r="BJ569" s="29" t="n">
        <v>1.887</v>
      </c>
      <c r="BK569" s="29" t="n">
        <v>1.907</v>
      </c>
      <c r="BL569" s="29" t="n">
        <v>1.982</v>
      </c>
      <c r="BM569" s="29" t="n">
        <v>2.067</v>
      </c>
      <c r="BN569" s="29" t="n">
        <v>2.078</v>
      </c>
      <c r="BO569" s="29" t="n">
        <v>2.023</v>
      </c>
      <c r="BP569" s="29" t="n">
        <v>1.978</v>
      </c>
      <c r="BQ569" s="29" t="n">
        <v>1.937</v>
      </c>
      <c r="BR569" s="29" t="n">
        <v>1.947</v>
      </c>
      <c r="BS569" s="29" t="n">
        <v>1.957</v>
      </c>
      <c r="BT569" s="29" t="n">
        <v>1.967</v>
      </c>
      <c r="BU569" s="29" t="n">
        <v>1.977</v>
      </c>
      <c r="BV569" s="29" t="n">
        <v>1.987</v>
      </c>
      <c r="BW569" s="29" t="n">
        <v>2.007</v>
      </c>
      <c r="BX569" s="29" t="n">
        <v>2.082</v>
      </c>
      <c r="BY569" s="29" t="n">
        <v>2.167</v>
      </c>
      <c r="BZ569" s="29" t="n">
        <v>2.178</v>
      </c>
      <c r="CA569" s="29" t="n">
        <v>2.123</v>
      </c>
      <c r="CB569" s="29" t="n">
        <v>2.078</v>
      </c>
      <c r="CC569" s="29" t="n">
        <v>2.037</v>
      </c>
      <c r="CD569" s="29" t="n">
        <v>2.047</v>
      </c>
      <c r="CE569" s="29" t="n">
        <v>2.057</v>
      </c>
      <c r="CF569" s="29" t="n">
        <v>2.067</v>
      </c>
      <c r="CG569" s="29" t="n">
        <v>2.077</v>
      </c>
      <c r="CH569" s="29" t="n">
        <v>2.087</v>
      </c>
      <c r="CI569" s="29" t="n">
        <v>2.107</v>
      </c>
      <c r="CJ569" s="29" t="n">
        <v>2.182</v>
      </c>
      <c r="CK569" s="29" t="n">
        <v>2.267</v>
      </c>
      <c r="CL569" s="29" t="n">
        <v>2.278</v>
      </c>
      <c r="CM569" s="29" t="n">
        <v>2.223</v>
      </c>
      <c r="CN569" s="29" t="n">
        <v>2.178</v>
      </c>
      <c r="CO569" s="29" t="n">
        <v>2.137</v>
      </c>
      <c r="CP569" s="29" t="n">
        <v>2.147</v>
      </c>
      <c r="CQ569" s="29" t="n">
        <v>2.157</v>
      </c>
      <c r="CR569" s="29" t="n">
        <v>2.167</v>
      </c>
      <c r="CS569" s="29" t="n">
        <v>2.177</v>
      </c>
      <c r="CT569" s="29" t="n">
        <v>2.187</v>
      </c>
      <c r="CU569" s="29" t="n">
        <v>2.207</v>
      </c>
      <c r="CV569" s="29" t="n">
        <v>2.282</v>
      </c>
      <c r="CW569" s="29" t="n">
        <v>2.367</v>
      </c>
      <c r="CX569" s="29" t="n">
        <v>2.383</v>
      </c>
      <c r="CY569" s="29" t="n">
        <v>2.328</v>
      </c>
      <c r="CZ569" s="29" t="n">
        <v>2.283</v>
      </c>
      <c r="DA569" s="29" t="n">
        <v>2.242</v>
      </c>
      <c r="DB569" s="29" t="n">
        <v>2.252</v>
      </c>
      <c r="DC569" s="29" t="n">
        <v>2.262</v>
      </c>
      <c r="DD569" s="29" t="n">
        <v>2.272</v>
      </c>
      <c r="DE569" s="29" t="n">
        <v>2.282</v>
      </c>
      <c r="DF569" s="29" t="n">
        <v>2.292</v>
      </c>
      <c r="DG569" s="29" t="n">
        <v>2.312</v>
      </c>
      <c r="DH569" s="29" t="n">
        <v>2.387</v>
      </c>
      <c r="DI569" s="29" t="n">
        <v>2.472</v>
      </c>
      <c r="DJ569" s="29" t="n">
        <v>2.498</v>
      </c>
      <c r="DK569" s="29" t="n">
        <v>2.443</v>
      </c>
      <c r="DL569" s="29" t="n">
        <v>2.398</v>
      </c>
      <c r="DM569" s="29" t="n">
        <v>2.357</v>
      </c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12.75" hidden="false" customHeight="false" outlineLevel="0" collapsed="false">
      <c r="A570" s="1" t="n">
        <f aca="false">WEEKDAY(C570,2)</f>
        <v>4</v>
      </c>
      <c r="B570" s="1" t="n">
        <f aca="false">MONTH(C570)</f>
        <v>4</v>
      </c>
      <c r="C570" s="23" t="n">
        <v>34795</v>
      </c>
      <c r="D570" s="0" t="n">
        <f aca="false">MONTH(R570)</f>
        <v>4</v>
      </c>
      <c r="E570" s="0" t="n">
        <f aca="false">YEAR(R570)</f>
        <v>1995</v>
      </c>
      <c r="F570" s="3" t="n">
        <f aca="false">L570-K570</f>
        <v>0.1845</v>
      </c>
      <c r="G570" s="3" t="n">
        <f aca="false">N570-M570</f>
        <v>0.0999999999999999</v>
      </c>
      <c r="H570" s="3" t="n">
        <f aca="false">O570-N570</f>
        <v>0.1</v>
      </c>
      <c r="I570" s="3" t="n">
        <f aca="false">O570-M570</f>
        <v>0.2</v>
      </c>
      <c r="J570" s="4" t="n">
        <f aca="false">VLOOKUP(C570,'Nymex hist.'!A:B,2,0)</f>
        <v>1.636</v>
      </c>
      <c r="K570" s="4" t="n">
        <f aca="false">AVERAGE(AS570:AY570)</f>
        <v>1.7425</v>
      </c>
      <c r="L570" s="4" t="n">
        <f aca="false">AVERAGE(AZ570:BD570)</f>
        <v>1.927</v>
      </c>
      <c r="M570" s="4" t="n">
        <f aca="false">SUMIF($S$3:$FQ$3,$E570+1,$S570:$FQ570)/COUNTIF($S$3:$FQ$3,$E570+1)</f>
        <v>1.9115</v>
      </c>
      <c r="N570" s="4" t="n">
        <f aca="false">SUMIF($S$3:$FQ$3,$E570+2,$S570:$FQ570)/COUNTIF($S$3:$FQ$3,$E570+2)</f>
        <v>2.0115</v>
      </c>
      <c r="O570" s="4" t="n">
        <f aca="false">SUMIF($S$3:$FQ$3,$E570+3,$S570:$FQ570)/COUNTIF($S$3:$FQ$3,$E570+3)</f>
        <v>2.1115</v>
      </c>
      <c r="P570" s="4" t="n">
        <f aca="false">SUMIF($S$3:$FQ$3,$E570+4,$S570:$FQ570)/COUNTIF($S$3:$FQ$3,$E570+4)</f>
        <v>2.2115</v>
      </c>
      <c r="Q570" s="4" t="n">
        <f aca="false">SUMIF($S$3:$FQ$3,$E570+5,$S570:$FQ570)/COUNTIF($S$3:$FQ$3,$E570+5)</f>
        <v>2.3165</v>
      </c>
      <c r="R570" s="21" t="n">
        <v>34795</v>
      </c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7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 t="n">
        <v>1.636</v>
      </c>
      <c r="AU570" s="32" t="n">
        <v>1.715</v>
      </c>
      <c r="AV570" s="32" t="n">
        <v>1.746</v>
      </c>
      <c r="AW570" s="32" t="n">
        <v>1.766</v>
      </c>
      <c r="AX570" s="32" t="n">
        <v>1.781</v>
      </c>
      <c r="AY570" s="32" t="n">
        <v>1.811</v>
      </c>
      <c r="AZ570" s="32" t="n">
        <v>1.879</v>
      </c>
      <c r="BA570" s="32" t="n">
        <v>1.968</v>
      </c>
      <c r="BB570" s="32" t="n">
        <v>1.981</v>
      </c>
      <c r="BC570" s="32" t="n">
        <v>1.926</v>
      </c>
      <c r="BD570" s="32" t="n">
        <v>1.881</v>
      </c>
      <c r="BE570" s="32" t="n">
        <v>1.841</v>
      </c>
      <c r="BF570" s="32" t="n">
        <v>1.852</v>
      </c>
      <c r="BG570" s="32" t="n">
        <v>1.862</v>
      </c>
      <c r="BH570" s="32" t="n">
        <v>1.872</v>
      </c>
      <c r="BI570" s="32" t="n">
        <v>1.882</v>
      </c>
      <c r="BJ570" s="32" t="n">
        <v>1.892</v>
      </c>
      <c r="BK570" s="32" t="n">
        <v>1.912</v>
      </c>
      <c r="BL570" s="32" t="n">
        <v>1.974</v>
      </c>
      <c r="BM570" s="32" t="n">
        <v>2.063</v>
      </c>
      <c r="BN570" s="32" t="n">
        <v>2.081</v>
      </c>
      <c r="BO570" s="32" t="n">
        <v>2.026</v>
      </c>
      <c r="BP570" s="32" t="n">
        <v>1.981</v>
      </c>
      <c r="BQ570" s="32" t="n">
        <v>1.941</v>
      </c>
      <c r="BR570" s="32" t="n">
        <v>1.952</v>
      </c>
      <c r="BS570" s="32" t="n">
        <v>1.962</v>
      </c>
      <c r="BT570" s="32" t="n">
        <v>1.972</v>
      </c>
      <c r="BU570" s="32" t="n">
        <v>1.982</v>
      </c>
      <c r="BV570" s="32" t="n">
        <v>1.992</v>
      </c>
      <c r="BW570" s="32" t="n">
        <v>2.012</v>
      </c>
      <c r="BX570" s="32" t="n">
        <v>2.074</v>
      </c>
      <c r="BY570" s="32" t="n">
        <v>2.163</v>
      </c>
      <c r="BZ570" s="32" t="n">
        <v>2.181</v>
      </c>
      <c r="CA570" s="32" t="n">
        <v>2.126</v>
      </c>
      <c r="CB570" s="32" t="n">
        <v>2.081</v>
      </c>
      <c r="CC570" s="32" t="n">
        <v>2.041</v>
      </c>
      <c r="CD570" s="32" t="n">
        <v>2.052</v>
      </c>
      <c r="CE570" s="32" t="n">
        <v>2.062</v>
      </c>
      <c r="CF570" s="32" t="n">
        <v>2.072</v>
      </c>
      <c r="CG570" s="32" t="n">
        <v>2.082</v>
      </c>
      <c r="CH570" s="32" t="n">
        <v>2.092</v>
      </c>
      <c r="CI570" s="32" t="n">
        <v>2.112</v>
      </c>
      <c r="CJ570" s="32" t="n">
        <v>2.174</v>
      </c>
      <c r="CK570" s="32" t="n">
        <v>2.263</v>
      </c>
      <c r="CL570" s="32" t="n">
        <v>2.281</v>
      </c>
      <c r="CM570" s="32" t="n">
        <v>2.226</v>
      </c>
      <c r="CN570" s="32" t="n">
        <v>2.181</v>
      </c>
      <c r="CO570" s="32" t="n">
        <v>2.141</v>
      </c>
      <c r="CP570" s="32" t="n">
        <v>2.152</v>
      </c>
      <c r="CQ570" s="32" t="n">
        <v>2.162</v>
      </c>
      <c r="CR570" s="32" t="n">
        <v>2.172</v>
      </c>
      <c r="CS570" s="32" t="n">
        <v>2.182</v>
      </c>
      <c r="CT570" s="32" t="n">
        <v>2.192</v>
      </c>
      <c r="CU570" s="32" t="n">
        <v>2.212</v>
      </c>
      <c r="CV570" s="32" t="n">
        <v>2.274</v>
      </c>
      <c r="CW570" s="32" t="n">
        <v>2.363</v>
      </c>
      <c r="CX570" s="32" t="n">
        <v>2.386</v>
      </c>
      <c r="CY570" s="32" t="n">
        <v>2.331</v>
      </c>
      <c r="CZ570" s="32" t="n">
        <v>2.286</v>
      </c>
      <c r="DA570" s="32" t="n">
        <v>2.246</v>
      </c>
      <c r="DB570" s="32" t="n">
        <v>2.257</v>
      </c>
      <c r="DC570" s="32" t="n">
        <v>2.267</v>
      </c>
      <c r="DD570" s="32" t="n">
        <v>2.277</v>
      </c>
      <c r="DE570" s="32" t="n">
        <v>2.287</v>
      </c>
      <c r="DF570" s="32" t="n">
        <v>2.297</v>
      </c>
      <c r="DG570" s="32" t="n">
        <v>2.317</v>
      </c>
      <c r="DH570" s="32" t="n">
        <v>2.379</v>
      </c>
      <c r="DI570" s="32" t="n">
        <v>2.468</v>
      </c>
      <c r="DJ570" s="32" t="n">
        <v>2.501</v>
      </c>
      <c r="DK570" s="32" t="n">
        <v>2.446</v>
      </c>
      <c r="DL570" s="32" t="n">
        <v>2.401</v>
      </c>
      <c r="DM570" s="32" t="n">
        <v>2.361</v>
      </c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</row>
    <row r="571" customFormat="false" ht="12.75" hidden="true" customHeight="false" outlineLevel="0" collapsed="false">
      <c r="A571" s="0" t="n">
        <f aca="false">WEEKDAY(C571,2)</f>
        <v>5</v>
      </c>
      <c r="B571" s="0" t="n">
        <f aca="false">MONTH(C571)</f>
        <v>4</v>
      </c>
      <c r="C571" s="23" t="n">
        <v>34796</v>
      </c>
      <c r="D571" s="0" t="n">
        <f aca="false">MONTH(R571)</f>
        <v>4</v>
      </c>
      <c r="E571" s="0" t="n">
        <f aca="false">YEAR(R571)</f>
        <v>1995</v>
      </c>
      <c r="F571" s="35" t="n">
        <f aca="false">L571-K571</f>
        <v>0.1865</v>
      </c>
      <c r="G571" s="24" t="n">
        <f aca="false">N571-M571</f>
        <v>0.0999999999999999</v>
      </c>
      <c r="H571" s="24" t="n">
        <f aca="false">O571-N571</f>
        <v>0.1</v>
      </c>
      <c r="I571" s="24" t="n">
        <f aca="false">O571-M571</f>
        <v>0.2</v>
      </c>
      <c r="J571" s="25" t="n">
        <f aca="false">VLOOKUP(C571,'Nymex hist.'!A:B,2,0)</f>
        <v>1.623</v>
      </c>
      <c r="K571" s="34" t="n">
        <f aca="false">AVERAGE(AS571:AY571)</f>
        <v>1.7415</v>
      </c>
      <c r="L571" s="34" t="n">
        <f aca="false">AVERAGE(AZ571:BD571)</f>
        <v>1.928</v>
      </c>
      <c r="M571" s="27" t="n">
        <f aca="false">SUMIF($S$3:$FQ$3,$E571+1,$S571:$FQ571)/COUNTIF($S$3:$FQ$3,$E571+1)</f>
        <v>1.91108333333333</v>
      </c>
      <c r="N571" s="27" t="n">
        <f aca="false">SUMIF($S$3:$FQ$3,$E571+2,$S571:$FQ571)/COUNTIF($S$3:$FQ$3,$E571+2)</f>
        <v>2.01108333333333</v>
      </c>
      <c r="O571" s="27" t="n">
        <f aca="false">SUMIF($S$3:$FQ$3,$E571+3,$S571:$FQ571)/COUNTIF($S$3:$FQ$3,$E571+3)</f>
        <v>2.11108333333333</v>
      </c>
      <c r="P571" s="27" t="n">
        <f aca="false">SUMIF($S$3:$FQ$3,$E571+4,$S571:$FQ571)/COUNTIF($S$3:$FQ$3,$E571+4)</f>
        <v>2.21108333333333</v>
      </c>
      <c r="Q571" s="27" t="n">
        <f aca="false">SUMIF($S$3:$FQ$3,$E571+5,$S571:$FQ571)/COUNTIF($S$3:$FQ$3,$E571+5)</f>
        <v>2.31608333333333</v>
      </c>
      <c r="R571" s="28" t="n">
        <v>34796</v>
      </c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30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 t="n">
        <v>1.623</v>
      </c>
      <c r="AU571" s="29" t="n">
        <v>1.718</v>
      </c>
      <c r="AV571" s="29" t="n">
        <v>1.747</v>
      </c>
      <c r="AW571" s="29" t="n">
        <v>1.767</v>
      </c>
      <c r="AX571" s="29" t="n">
        <v>1.782</v>
      </c>
      <c r="AY571" s="29" t="n">
        <v>1.812</v>
      </c>
      <c r="AZ571" s="29" t="n">
        <v>1.88</v>
      </c>
      <c r="BA571" s="29" t="n">
        <v>1.969</v>
      </c>
      <c r="BB571" s="29" t="n">
        <v>1.982</v>
      </c>
      <c r="BC571" s="29" t="n">
        <v>1.927</v>
      </c>
      <c r="BD571" s="29" t="n">
        <v>1.882</v>
      </c>
      <c r="BE571" s="29" t="n">
        <v>1.841</v>
      </c>
      <c r="BF571" s="29" t="n">
        <v>1.852</v>
      </c>
      <c r="BG571" s="29" t="n">
        <v>1.862</v>
      </c>
      <c r="BH571" s="29" t="n">
        <v>1.872</v>
      </c>
      <c r="BI571" s="29" t="n">
        <v>1.882</v>
      </c>
      <c r="BJ571" s="29" t="n">
        <v>1.892</v>
      </c>
      <c r="BK571" s="29" t="n">
        <v>1.912</v>
      </c>
      <c r="BL571" s="29" t="n">
        <v>1.97</v>
      </c>
      <c r="BM571" s="29" t="n">
        <v>2.059</v>
      </c>
      <c r="BN571" s="29" t="n">
        <v>2.082</v>
      </c>
      <c r="BO571" s="29" t="n">
        <v>2.027</v>
      </c>
      <c r="BP571" s="29" t="n">
        <v>1.982</v>
      </c>
      <c r="BQ571" s="29" t="n">
        <v>1.941</v>
      </c>
      <c r="BR571" s="29" t="n">
        <v>1.952</v>
      </c>
      <c r="BS571" s="29" t="n">
        <v>1.962</v>
      </c>
      <c r="BT571" s="29" t="n">
        <v>1.972</v>
      </c>
      <c r="BU571" s="29" t="n">
        <v>1.982</v>
      </c>
      <c r="BV571" s="29" t="n">
        <v>1.992</v>
      </c>
      <c r="BW571" s="29" t="n">
        <v>2.012</v>
      </c>
      <c r="BX571" s="29" t="n">
        <v>2.07</v>
      </c>
      <c r="BY571" s="29" t="n">
        <v>2.159</v>
      </c>
      <c r="BZ571" s="29" t="n">
        <v>2.182</v>
      </c>
      <c r="CA571" s="29" t="n">
        <v>2.127</v>
      </c>
      <c r="CB571" s="29" t="n">
        <v>2.082</v>
      </c>
      <c r="CC571" s="29" t="n">
        <v>2.041</v>
      </c>
      <c r="CD571" s="29" t="n">
        <v>2.052</v>
      </c>
      <c r="CE571" s="29" t="n">
        <v>2.062</v>
      </c>
      <c r="CF571" s="29" t="n">
        <v>2.072</v>
      </c>
      <c r="CG571" s="29" t="n">
        <v>2.082</v>
      </c>
      <c r="CH571" s="29" t="n">
        <v>2.092</v>
      </c>
      <c r="CI571" s="29" t="n">
        <v>2.112</v>
      </c>
      <c r="CJ571" s="29" t="n">
        <v>2.17</v>
      </c>
      <c r="CK571" s="29" t="n">
        <v>2.259</v>
      </c>
      <c r="CL571" s="29" t="n">
        <v>2.282</v>
      </c>
      <c r="CM571" s="29" t="n">
        <v>2.227</v>
      </c>
      <c r="CN571" s="29" t="n">
        <v>2.182</v>
      </c>
      <c r="CO571" s="29" t="n">
        <v>2.141</v>
      </c>
      <c r="CP571" s="29" t="n">
        <v>2.152</v>
      </c>
      <c r="CQ571" s="29" t="n">
        <v>2.162</v>
      </c>
      <c r="CR571" s="29" t="n">
        <v>2.172</v>
      </c>
      <c r="CS571" s="29" t="n">
        <v>2.182</v>
      </c>
      <c r="CT571" s="29" t="n">
        <v>2.192</v>
      </c>
      <c r="CU571" s="29" t="n">
        <v>2.212</v>
      </c>
      <c r="CV571" s="29" t="n">
        <v>2.27</v>
      </c>
      <c r="CW571" s="29" t="n">
        <v>2.359</v>
      </c>
      <c r="CX571" s="29" t="n">
        <v>2.387</v>
      </c>
      <c r="CY571" s="29" t="n">
        <v>2.332</v>
      </c>
      <c r="CZ571" s="29" t="n">
        <v>2.287</v>
      </c>
      <c r="DA571" s="29" t="n">
        <v>2.246</v>
      </c>
      <c r="DB571" s="29" t="n">
        <v>2.257</v>
      </c>
      <c r="DC571" s="29" t="n">
        <v>2.267</v>
      </c>
      <c r="DD571" s="29" t="n">
        <v>2.277</v>
      </c>
      <c r="DE571" s="29" t="n">
        <v>2.287</v>
      </c>
      <c r="DF571" s="29" t="n">
        <v>2.297</v>
      </c>
      <c r="DG571" s="29" t="n">
        <v>2.317</v>
      </c>
      <c r="DH571" s="29" t="n">
        <v>2.375</v>
      </c>
      <c r="DI571" s="29" t="n">
        <v>2.464</v>
      </c>
      <c r="DJ571" s="29" t="n">
        <v>2.502</v>
      </c>
      <c r="DK571" s="29" t="n">
        <v>2.447</v>
      </c>
      <c r="DL571" s="29" t="n">
        <v>2.402</v>
      </c>
      <c r="DM571" s="29" t="n">
        <v>2.361</v>
      </c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12.75" hidden="true" customHeight="false" outlineLevel="0" collapsed="false">
      <c r="A572" s="0" t="n">
        <f aca="false">WEEKDAY(C572,2)</f>
        <v>1</v>
      </c>
      <c r="B572" s="0" t="n">
        <f aca="false">MONTH(C572)</f>
        <v>4</v>
      </c>
      <c r="C572" s="23" t="n">
        <v>34799</v>
      </c>
      <c r="D572" s="0" t="n">
        <f aca="false">MONTH(R572)</f>
        <v>4</v>
      </c>
      <c r="E572" s="0" t="n">
        <f aca="false">YEAR(R572)</f>
        <v>1995</v>
      </c>
      <c r="F572" s="35" t="n">
        <f aca="false">L572-K572</f>
        <v>0.196166666666667</v>
      </c>
      <c r="G572" s="24" t="n">
        <f aca="false">N572-M572</f>
        <v>0.0999999999999999</v>
      </c>
      <c r="H572" s="24" t="n">
        <f aca="false">O572-N572</f>
        <v>0.1</v>
      </c>
      <c r="I572" s="24" t="n">
        <f aca="false">O572-M572</f>
        <v>0.2</v>
      </c>
      <c r="J572" s="25" t="n">
        <f aca="false">VLOOKUP(C572,'Nymex hist.'!A:B,2,0)</f>
        <v>1.597</v>
      </c>
      <c r="K572" s="34" t="n">
        <f aca="false">AVERAGE(AS572:AY572)</f>
        <v>1.72283333333333</v>
      </c>
      <c r="L572" s="34" t="n">
        <f aca="false">AVERAGE(AZ572:BD572)</f>
        <v>1.919</v>
      </c>
      <c r="M572" s="27" t="n">
        <f aca="false">SUMIF($S$3:$FQ$3,$E572+1,$S572:$FQ572)/COUNTIF($S$3:$FQ$3,$E572+1)</f>
        <v>1.90441666666667</v>
      </c>
      <c r="N572" s="27" t="n">
        <f aca="false">SUMIF($S$3:$FQ$3,$E572+2,$S572:$FQ572)/COUNTIF($S$3:$FQ$3,$E572+2)</f>
        <v>2.00441666666667</v>
      </c>
      <c r="O572" s="27" t="n">
        <f aca="false">SUMIF($S$3:$FQ$3,$E572+3,$S572:$FQ572)/COUNTIF($S$3:$FQ$3,$E572+3)</f>
        <v>2.10441666666667</v>
      </c>
      <c r="P572" s="27" t="n">
        <f aca="false">SUMIF($S$3:$FQ$3,$E572+4,$S572:$FQ572)/COUNTIF($S$3:$FQ$3,$E572+4)</f>
        <v>2.20441666666667</v>
      </c>
      <c r="Q572" s="27" t="n">
        <f aca="false">SUMIF($S$3:$FQ$3,$E572+5,$S572:$FQ572)/COUNTIF($S$3:$FQ$3,$E572+5)</f>
        <v>2.30941666666667</v>
      </c>
      <c r="R572" s="28" t="n">
        <v>34799</v>
      </c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30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 t="n">
        <v>1.597</v>
      </c>
      <c r="AU572" s="29" t="n">
        <v>1.702</v>
      </c>
      <c r="AV572" s="29" t="n">
        <v>1.73</v>
      </c>
      <c r="AW572" s="29" t="n">
        <v>1.749</v>
      </c>
      <c r="AX572" s="29" t="n">
        <v>1.764</v>
      </c>
      <c r="AY572" s="29" t="n">
        <v>1.795</v>
      </c>
      <c r="AZ572" s="29" t="n">
        <v>1.866</v>
      </c>
      <c r="BA572" s="29" t="n">
        <v>1.959</v>
      </c>
      <c r="BB572" s="29" t="n">
        <v>1.973</v>
      </c>
      <c r="BC572" s="29" t="n">
        <v>1.919</v>
      </c>
      <c r="BD572" s="29" t="n">
        <v>1.878</v>
      </c>
      <c r="BE572" s="29" t="n">
        <v>1.834</v>
      </c>
      <c r="BF572" s="29" t="n">
        <v>1.844</v>
      </c>
      <c r="BG572" s="29" t="n">
        <v>1.854</v>
      </c>
      <c r="BH572" s="29" t="n">
        <v>1.864</v>
      </c>
      <c r="BI572" s="29" t="n">
        <v>1.874</v>
      </c>
      <c r="BJ572" s="29" t="n">
        <v>1.884</v>
      </c>
      <c r="BK572" s="29" t="n">
        <v>1.904</v>
      </c>
      <c r="BL572" s="29" t="n">
        <v>1.966</v>
      </c>
      <c r="BM572" s="29" t="n">
        <v>2.059</v>
      </c>
      <c r="BN572" s="29" t="n">
        <v>2.073</v>
      </c>
      <c r="BO572" s="29" t="n">
        <v>2.019</v>
      </c>
      <c r="BP572" s="29" t="n">
        <v>1.978</v>
      </c>
      <c r="BQ572" s="29" t="n">
        <v>1.934</v>
      </c>
      <c r="BR572" s="29" t="n">
        <v>1.944</v>
      </c>
      <c r="BS572" s="29" t="n">
        <v>1.954</v>
      </c>
      <c r="BT572" s="29" t="n">
        <v>1.964</v>
      </c>
      <c r="BU572" s="29" t="n">
        <v>1.974</v>
      </c>
      <c r="BV572" s="29" t="n">
        <v>1.984</v>
      </c>
      <c r="BW572" s="29" t="n">
        <v>2.004</v>
      </c>
      <c r="BX572" s="29" t="n">
        <v>2.066</v>
      </c>
      <c r="BY572" s="29" t="n">
        <v>2.159</v>
      </c>
      <c r="BZ572" s="29" t="n">
        <v>2.173</v>
      </c>
      <c r="CA572" s="29" t="n">
        <v>2.119</v>
      </c>
      <c r="CB572" s="29" t="n">
        <v>2.078</v>
      </c>
      <c r="CC572" s="29" t="n">
        <v>2.034</v>
      </c>
      <c r="CD572" s="29" t="n">
        <v>2.044</v>
      </c>
      <c r="CE572" s="29" t="n">
        <v>2.054</v>
      </c>
      <c r="CF572" s="29" t="n">
        <v>2.064</v>
      </c>
      <c r="CG572" s="29" t="n">
        <v>2.074</v>
      </c>
      <c r="CH572" s="29" t="n">
        <v>2.084</v>
      </c>
      <c r="CI572" s="29" t="n">
        <v>2.104</v>
      </c>
      <c r="CJ572" s="29" t="n">
        <v>2.166</v>
      </c>
      <c r="CK572" s="29" t="n">
        <v>2.259</v>
      </c>
      <c r="CL572" s="29" t="n">
        <v>2.273</v>
      </c>
      <c r="CM572" s="29" t="n">
        <v>2.219</v>
      </c>
      <c r="CN572" s="29" t="n">
        <v>2.178</v>
      </c>
      <c r="CO572" s="29" t="n">
        <v>2.134</v>
      </c>
      <c r="CP572" s="29" t="n">
        <v>2.144</v>
      </c>
      <c r="CQ572" s="29" t="n">
        <v>2.154</v>
      </c>
      <c r="CR572" s="29" t="n">
        <v>2.164</v>
      </c>
      <c r="CS572" s="29" t="n">
        <v>2.174</v>
      </c>
      <c r="CT572" s="29" t="n">
        <v>2.184</v>
      </c>
      <c r="CU572" s="29" t="n">
        <v>2.204</v>
      </c>
      <c r="CV572" s="29" t="n">
        <v>2.266</v>
      </c>
      <c r="CW572" s="29" t="n">
        <v>2.359</v>
      </c>
      <c r="CX572" s="29" t="n">
        <v>2.378</v>
      </c>
      <c r="CY572" s="29" t="n">
        <v>2.324</v>
      </c>
      <c r="CZ572" s="29" t="n">
        <v>2.283</v>
      </c>
      <c r="DA572" s="29" t="n">
        <v>2.239</v>
      </c>
      <c r="DB572" s="29" t="n">
        <v>2.249</v>
      </c>
      <c r="DC572" s="29" t="n">
        <v>2.259</v>
      </c>
      <c r="DD572" s="29" t="n">
        <v>2.269</v>
      </c>
      <c r="DE572" s="29" t="n">
        <v>2.279</v>
      </c>
      <c r="DF572" s="29" t="n">
        <v>2.289</v>
      </c>
      <c r="DG572" s="29" t="n">
        <v>2.309</v>
      </c>
      <c r="DH572" s="29" t="n">
        <v>2.371</v>
      </c>
      <c r="DI572" s="29" t="n">
        <v>2.464</v>
      </c>
      <c r="DJ572" s="29" t="n">
        <v>2.493</v>
      </c>
      <c r="DK572" s="29" t="n">
        <v>2.439</v>
      </c>
      <c r="DL572" s="29" t="n">
        <v>2.398</v>
      </c>
      <c r="DM572" s="29" t="n">
        <v>2.354</v>
      </c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12.75" hidden="true" customHeight="false" outlineLevel="0" collapsed="false">
      <c r="A573" s="0" t="n">
        <f aca="false">WEEKDAY(C573,2)</f>
        <v>2</v>
      </c>
      <c r="B573" s="0" t="n">
        <f aca="false">MONTH(C573)</f>
        <v>4</v>
      </c>
      <c r="C573" s="23" t="n">
        <v>34800</v>
      </c>
      <c r="D573" s="0" t="n">
        <f aca="false">MONTH(R573)</f>
        <v>4</v>
      </c>
      <c r="E573" s="0" t="n">
        <f aca="false">YEAR(R573)</f>
        <v>1995</v>
      </c>
      <c r="F573" s="35" t="n">
        <f aca="false">L573-K573</f>
        <v>0.184033333333333</v>
      </c>
      <c r="G573" s="24" t="n">
        <f aca="false">N573-M573</f>
        <v>0.0999999999999999</v>
      </c>
      <c r="H573" s="24" t="n">
        <f aca="false">O573-N573</f>
        <v>0.0999999999999999</v>
      </c>
      <c r="I573" s="24" t="n">
        <f aca="false">O573-M573</f>
        <v>0.2</v>
      </c>
      <c r="J573" s="25" t="n">
        <f aca="false">VLOOKUP(C573,'Nymex hist.'!A:B,2,0)</f>
        <v>1.623</v>
      </c>
      <c r="K573" s="34" t="n">
        <f aca="false">AVERAGE(AS573:AY573)</f>
        <v>1.72316666666667</v>
      </c>
      <c r="L573" s="34" t="n">
        <f aca="false">AVERAGE(AZ573:BD573)</f>
        <v>1.9072</v>
      </c>
      <c r="M573" s="27" t="n">
        <f aca="false">SUMIF($S$3:$FQ$3,$E573+1,$S573:$FQ573)/COUNTIF($S$3:$FQ$3,$E573+1)</f>
        <v>1.89325</v>
      </c>
      <c r="N573" s="27" t="n">
        <f aca="false">SUMIF($S$3:$FQ$3,$E573+2,$S573:$FQ573)/COUNTIF($S$3:$FQ$3,$E573+2)</f>
        <v>1.99325</v>
      </c>
      <c r="O573" s="27" t="n">
        <f aca="false">SUMIF($S$3:$FQ$3,$E573+3,$S573:$FQ573)/COUNTIF($S$3:$FQ$3,$E573+3)</f>
        <v>2.09325</v>
      </c>
      <c r="P573" s="27" t="n">
        <f aca="false">SUMIF($S$3:$FQ$3,$E573+4,$S573:$FQ573)/COUNTIF($S$3:$FQ$3,$E573+4)</f>
        <v>2.19325</v>
      </c>
      <c r="Q573" s="27" t="n">
        <f aca="false">SUMIF($S$3:$FQ$3,$E573+5,$S573:$FQ573)/COUNTIF($S$3:$FQ$3,$E573+5)</f>
        <v>2.29825</v>
      </c>
      <c r="R573" s="28" t="n">
        <v>34800</v>
      </c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30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 t="n">
        <v>1.623</v>
      </c>
      <c r="AU573" s="29" t="n">
        <v>1.708</v>
      </c>
      <c r="AV573" s="29" t="n">
        <v>1.728</v>
      </c>
      <c r="AW573" s="29" t="n">
        <v>1.742</v>
      </c>
      <c r="AX573" s="29" t="n">
        <v>1.754</v>
      </c>
      <c r="AY573" s="29" t="n">
        <v>1.784</v>
      </c>
      <c r="AZ573" s="29" t="n">
        <v>1.855</v>
      </c>
      <c r="BA573" s="29" t="n">
        <v>1.948</v>
      </c>
      <c r="BB573" s="29" t="n">
        <v>1.962</v>
      </c>
      <c r="BC573" s="29" t="n">
        <v>1.908</v>
      </c>
      <c r="BD573" s="29" t="n">
        <v>1.863</v>
      </c>
      <c r="BE573" s="29" t="n">
        <v>1.823</v>
      </c>
      <c r="BF573" s="29" t="n">
        <v>1.833</v>
      </c>
      <c r="BG573" s="29" t="n">
        <v>1.843</v>
      </c>
      <c r="BH573" s="29" t="n">
        <v>1.853</v>
      </c>
      <c r="BI573" s="29" t="n">
        <v>1.863</v>
      </c>
      <c r="BJ573" s="29" t="n">
        <v>1.874</v>
      </c>
      <c r="BK573" s="29" t="n">
        <v>1.894</v>
      </c>
      <c r="BL573" s="29" t="n">
        <v>1.955</v>
      </c>
      <c r="BM573" s="29" t="n">
        <v>2.048</v>
      </c>
      <c r="BN573" s="29" t="n">
        <v>2.062</v>
      </c>
      <c r="BO573" s="29" t="n">
        <v>2.008</v>
      </c>
      <c r="BP573" s="29" t="n">
        <v>1.963</v>
      </c>
      <c r="BQ573" s="29" t="n">
        <v>1.923</v>
      </c>
      <c r="BR573" s="29" t="n">
        <v>1.933</v>
      </c>
      <c r="BS573" s="29" t="n">
        <v>1.943</v>
      </c>
      <c r="BT573" s="29" t="n">
        <v>1.953</v>
      </c>
      <c r="BU573" s="29" t="n">
        <v>1.963</v>
      </c>
      <c r="BV573" s="29" t="n">
        <v>1.974</v>
      </c>
      <c r="BW573" s="29" t="n">
        <v>1.994</v>
      </c>
      <c r="BX573" s="29" t="n">
        <v>2.055</v>
      </c>
      <c r="BY573" s="29" t="n">
        <v>2.148</v>
      </c>
      <c r="BZ573" s="29" t="n">
        <v>2.162</v>
      </c>
      <c r="CA573" s="29" t="n">
        <v>2.108</v>
      </c>
      <c r="CB573" s="29" t="n">
        <v>2.063</v>
      </c>
      <c r="CC573" s="29" t="n">
        <v>2.023</v>
      </c>
      <c r="CD573" s="29" t="n">
        <v>2.033</v>
      </c>
      <c r="CE573" s="29" t="n">
        <v>2.043</v>
      </c>
      <c r="CF573" s="29" t="n">
        <v>2.053</v>
      </c>
      <c r="CG573" s="29" t="n">
        <v>2.063</v>
      </c>
      <c r="CH573" s="29" t="n">
        <v>2.074</v>
      </c>
      <c r="CI573" s="29" t="n">
        <v>2.094</v>
      </c>
      <c r="CJ573" s="29" t="n">
        <v>2.155</v>
      </c>
      <c r="CK573" s="29" t="n">
        <v>2.248</v>
      </c>
      <c r="CL573" s="29" t="n">
        <v>2.262</v>
      </c>
      <c r="CM573" s="29" t="n">
        <v>2.208</v>
      </c>
      <c r="CN573" s="29" t="n">
        <v>2.163</v>
      </c>
      <c r="CO573" s="29" t="n">
        <v>2.123</v>
      </c>
      <c r="CP573" s="29" t="n">
        <v>2.133</v>
      </c>
      <c r="CQ573" s="29" t="n">
        <v>2.143</v>
      </c>
      <c r="CR573" s="29" t="n">
        <v>2.153</v>
      </c>
      <c r="CS573" s="29" t="n">
        <v>2.163</v>
      </c>
      <c r="CT573" s="29" t="n">
        <v>2.174</v>
      </c>
      <c r="CU573" s="29" t="n">
        <v>2.194</v>
      </c>
      <c r="CV573" s="29" t="n">
        <v>2.255</v>
      </c>
      <c r="CW573" s="29" t="n">
        <v>2.348</v>
      </c>
      <c r="CX573" s="29" t="n">
        <v>2.367</v>
      </c>
      <c r="CY573" s="29" t="n">
        <v>2.313</v>
      </c>
      <c r="CZ573" s="29" t="n">
        <v>2.268</v>
      </c>
      <c r="DA573" s="29" t="n">
        <v>2.228</v>
      </c>
      <c r="DB573" s="29" t="n">
        <v>2.238</v>
      </c>
      <c r="DC573" s="29" t="n">
        <v>2.248</v>
      </c>
      <c r="DD573" s="29" t="n">
        <v>2.258</v>
      </c>
      <c r="DE573" s="29" t="n">
        <v>2.268</v>
      </c>
      <c r="DF573" s="29" t="n">
        <v>2.279</v>
      </c>
      <c r="DG573" s="29" t="n">
        <v>2.299</v>
      </c>
      <c r="DH573" s="29" t="n">
        <v>2.36</v>
      </c>
      <c r="DI573" s="29" t="n">
        <v>2.453</v>
      </c>
      <c r="DJ573" s="29" t="n">
        <v>2.482</v>
      </c>
      <c r="DK573" s="29" t="n">
        <v>2.428</v>
      </c>
      <c r="DL573" s="29" t="n">
        <v>2.383</v>
      </c>
      <c r="DM573" s="29" t="n">
        <v>2.343</v>
      </c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</row>
    <row r="574" customFormat="false" ht="12.75" hidden="true" customHeight="false" outlineLevel="0" collapsed="false">
      <c r="A574" s="0" t="n">
        <f aca="false">WEEKDAY(C574,2)</f>
        <v>3</v>
      </c>
      <c r="B574" s="0" t="n">
        <f aca="false">MONTH(C574)</f>
        <v>4</v>
      </c>
      <c r="C574" s="23" t="n">
        <v>34801</v>
      </c>
      <c r="D574" s="0" t="n">
        <f aca="false">MONTH(R574)</f>
        <v>4</v>
      </c>
      <c r="E574" s="0" t="n">
        <f aca="false">YEAR(R574)</f>
        <v>1995</v>
      </c>
      <c r="F574" s="35" t="n">
        <f aca="false">L574-K574</f>
        <v>0.178533333333334</v>
      </c>
      <c r="G574" s="24" t="n">
        <f aca="false">N574-M574</f>
        <v>0.1</v>
      </c>
      <c r="H574" s="24" t="n">
        <f aca="false">O574-N574</f>
        <v>0.0999999999999999</v>
      </c>
      <c r="I574" s="24" t="n">
        <f aca="false">O574-M574</f>
        <v>0.2</v>
      </c>
      <c r="J574" s="25" t="n">
        <f aca="false">VLOOKUP(C574,'Nymex hist.'!A:B,2,0)</f>
        <v>1.621</v>
      </c>
      <c r="K574" s="34" t="n">
        <f aca="false">AVERAGE(AS574:AY574)</f>
        <v>1.72566666666667</v>
      </c>
      <c r="L574" s="34" t="n">
        <f aca="false">AVERAGE(AZ574:BD574)</f>
        <v>1.9042</v>
      </c>
      <c r="M574" s="27" t="n">
        <f aca="false">SUMIF($S$3:$FQ$3,$E574+1,$S574:$FQ574)/COUNTIF($S$3:$FQ$3,$E574+1)</f>
        <v>1.88966666666667</v>
      </c>
      <c r="N574" s="27" t="n">
        <f aca="false">SUMIF($S$3:$FQ$3,$E574+2,$S574:$FQ574)/COUNTIF($S$3:$FQ$3,$E574+2)</f>
        <v>1.98966666666667</v>
      </c>
      <c r="O574" s="27" t="n">
        <f aca="false">SUMIF($S$3:$FQ$3,$E574+3,$S574:$FQ574)/COUNTIF($S$3:$FQ$3,$E574+3)</f>
        <v>2.08966666666667</v>
      </c>
      <c r="P574" s="27" t="n">
        <f aca="false">SUMIF($S$3:$FQ$3,$E574+4,$S574:$FQ574)/COUNTIF($S$3:$FQ$3,$E574+4)</f>
        <v>2.18966666666667</v>
      </c>
      <c r="Q574" s="27" t="n">
        <f aca="false">SUMIF($S$3:$FQ$3,$E574+5,$S574:$FQ574)/COUNTIF($S$3:$FQ$3,$E574+5)</f>
        <v>2.29466666666667</v>
      </c>
      <c r="R574" s="28" t="n">
        <v>34801</v>
      </c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30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 t="n">
        <v>1.621</v>
      </c>
      <c r="AU574" s="29" t="n">
        <v>1.715</v>
      </c>
      <c r="AV574" s="29" t="n">
        <v>1.735</v>
      </c>
      <c r="AW574" s="29" t="n">
        <v>1.745</v>
      </c>
      <c r="AX574" s="29" t="n">
        <v>1.755</v>
      </c>
      <c r="AY574" s="29" t="n">
        <v>1.783</v>
      </c>
      <c r="AZ574" s="29" t="n">
        <v>1.853</v>
      </c>
      <c r="BA574" s="29" t="n">
        <v>1.946</v>
      </c>
      <c r="BB574" s="29" t="n">
        <v>1.959</v>
      </c>
      <c r="BC574" s="29" t="n">
        <v>1.904</v>
      </c>
      <c r="BD574" s="29" t="n">
        <v>1.859</v>
      </c>
      <c r="BE574" s="29" t="n">
        <v>1.819</v>
      </c>
      <c r="BF574" s="29" t="n">
        <v>1.829</v>
      </c>
      <c r="BG574" s="29" t="n">
        <v>1.839</v>
      </c>
      <c r="BH574" s="29" t="n">
        <v>1.849</v>
      </c>
      <c r="BI574" s="29" t="n">
        <v>1.859</v>
      </c>
      <c r="BJ574" s="29" t="n">
        <v>1.87</v>
      </c>
      <c r="BK574" s="29" t="n">
        <v>1.89</v>
      </c>
      <c r="BL574" s="29" t="n">
        <v>1.953</v>
      </c>
      <c r="BM574" s="29" t="n">
        <v>2.046</v>
      </c>
      <c r="BN574" s="29" t="n">
        <v>2.059</v>
      </c>
      <c r="BO574" s="29" t="n">
        <v>2.004</v>
      </c>
      <c r="BP574" s="29" t="n">
        <v>1.959</v>
      </c>
      <c r="BQ574" s="29" t="n">
        <v>1.919</v>
      </c>
      <c r="BR574" s="29" t="n">
        <v>1.929</v>
      </c>
      <c r="BS574" s="29" t="n">
        <v>1.939</v>
      </c>
      <c r="BT574" s="29" t="n">
        <v>1.949</v>
      </c>
      <c r="BU574" s="29" t="n">
        <v>1.959</v>
      </c>
      <c r="BV574" s="29" t="n">
        <v>1.97</v>
      </c>
      <c r="BW574" s="29" t="n">
        <v>1.99</v>
      </c>
      <c r="BX574" s="29" t="n">
        <v>2.053</v>
      </c>
      <c r="BY574" s="29" t="n">
        <v>2.146</v>
      </c>
      <c r="BZ574" s="29" t="n">
        <v>2.159</v>
      </c>
      <c r="CA574" s="29" t="n">
        <v>2.104</v>
      </c>
      <c r="CB574" s="29" t="n">
        <v>2.059</v>
      </c>
      <c r="CC574" s="29" t="n">
        <v>2.019</v>
      </c>
      <c r="CD574" s="29" t="n">
        <v>2.029</v>
      </c>
      <c r="CE574" s="29" t="n">
        <v>2.039</v>
      </c>
      <c r="CF574" s="29" t="n">
        <v>2.049</v>
      </c>
      <c r="CG574" s="29" t="n">
        <v>2.059</v>
      </c>
      <c r="CH574" s="29" t="n">
        <v>2.07</v>
      </c>
      <c r="CI574" s="29" t="n">
        <v>2.09</v>
      </c>
      <c r="CJ574" s="29" t="n">
        <v>2.153</v>
      </c>
      <c r="CK574" s="29" t="n">
        <v>2.246</v>
      </c>
      <c r="CL574" s="29" t="n">
        <v>2.259</v>
      </c>
      <c r="CM574" s="29" t="n">
        <v>2.204</v>
      </c>
      <c r="CN574" s="29" t="n">
        <v>2.159</v>
      </c>
      <c r="CO574" s="29" t="n">
        <v>2.119</v>
      </c>
      <c r="CP574" s="29" t="n">
        <v>2.129</v>
      </c>
      <c r="CQ574" s="29" t="n">
        <v>2.139</v>
      </c>
      <c r="CR574" s="29" t="n">
        <v>2.149</v>
      </c>
      <c r="CS574" s="29" t="n">
        <v>2.159</v>
      </c>
      <c r="CT574" s="29" t="n">
        <v>2.17</v>
      </c>
      <c r="CU574" s="29" t="n">
        <v>2.19</v>
      </c>
      <c r="CV574" s="29" t="n">
        <v>2.253</v>
      </c>
      <c r="CW574" s="29" t="n">
        <v>2.346</v>
      </c>
      <c r="CX574" s="29" t="n">
        <v>2.364</v>
      </c>
      <c r="CY574" s="29" t="n">
        <v>2.309</v>
      </c>
      <c r="CZ574" s="29" t="n">
        <v>2.264</v>
      </c>
      <c r="DA574" s="29" t="n">
        <v>2.224</v>
      </c>
      <c r="DB574" s="29" t="n">
        <v>2.234</v>
      </c>
      <c r="DC574" s="29" t="n">
        <v>2.244</v>
      </c>
      <c r="DD574" s="29" t="n">
        <v>2.254</v>
      </c>
      <c r="DE574" s="29" t="n">
        <v>2.264</v>
      </c>
      <c r="DF574" s="29" t="n">
        <v>2.275</v>
      </c>
      <c r="DG574" s="29" t="n">
        <v>2.295</v>
      </c>
      <c r="DH574" s="29" t="n">
        <v>2.358</v>
      </c>
      <c r="DI574" s="29" t="n">
        <v>2.451</v>
      </c>
      <c r="DJ574" s="29" t="n">
        <v>2.479</v>
      </c>
      <c r="DK574" s="29" t="n">
        <v>2.424</v>
      </c>
      <c r="DL574" s="29" t="n">
        <v>2.379</v>
      </c>
      <c r="DM574" s="29" t="n">
        <v>2.339</v>
      </c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12.75" hidden="false" customHeight="false" outlineLevel="0" collapsed="false">
      <c r="A575" s="1" t="n">
        <f aca="false">WEEKDAY(C575,2)</f>
        <v>4</v>
      </c>
      <c r="B575" s="1" t="n">
        <f aca="false">MONTH(C575)</f>
        <v>4</v>
      </c>
      <c r="C575" s="23" t="n">
        <v>34802</v>
      </c>
      <c r="D575" s="0" t="n">
        <f aca="false">MONTH(R575)</f>
        <v>4</v>
      </c>
      <c r="E575" s="0" t="n">
        <f aca="false">YEAR(R575)</f>
        <v>1995</v>
      </c>
      <c r="F575" s="3" t="n">
        <f aca="false">L575-K575</f>
        <v>0.1683</v>
      </c>
      <c r="G575" s="3" t="n">
        <f aca="false">N575-M575</f>
        <v>0.0999999999999999</v>
      </c>
      <c r="H575" s="3" t="n">
        <f aca="false">O575-N575</f>
        <v>0.1</v>
      </c>
      <c r="I575" s="3" t="n">
        <f aca="false">O575-M575</f>
        <v>0.2</v>
      </c>
      <c r="J575" s="4" t="n">
        <f aca="false">VLOOKUP(C575,'Nymex hist.'!A:B,2,0)</f>
        <v>1.619</v>
      </c>
      <c r="K575" s="4" t="n">
        <f aca="false">AVERAGE(AS575:AY575)</f>
        <v>1.7275</v>
      </c>
      <c r="L575" s="4" t="n">
        <f aca="false">AVERAGE(AZ575:BD575)</f>
        <v>1.8958</v>
      </c>
      <c r="M575" s="4" t="n">
        <f aca="false">SUMIF($S$3:$FQ$3,$E575+1,$S575:$FQ575)/COUNTIF($S$3:$FQ$3,$E575+1)</f>
        <v>1.88033333333333</v>
      </c>
      <c r="N575" s="4" t="n">
        <f aca="false">SUMIF($S$3:$FQ$3,$E575+2,$S575:$FQ575)/COUNTIF($S$3:$FQ$3,$E575+2)</f>
        <v>1.98033333333333</v>
      </c>
      <c r="O575" s="4" t="n">
        <f aca="false">SUMIF($S$3:$FQ$3,$E575+3,$S575:$FQ575)/COUNTIF($S$3:$FQ$3,$E575+3)</f>
        <v>2.08033333333333</v>
      </c>
      <c r="P575" s="4" t="n">
        <f aca="false">SUMIF($S$3:$FQ$3,$E575+4,$S575:$FQ575)/COUNTIF($S$3:$FQ$3,$E575+4)</f>
        <v>2.18033333333333</v>
      </c>
      <c r="Q575" s="4" t="n">
        <f aca="false">SUMIF($S$3:$FQ$3,$E575+5,$S575:$FQ575)/COUNTIF($S$3:$FQ$3,$E575+5)</f>
        <v>2.28533333333333</v>
      </c>
      <c r="R575" s="21" t="n">
        <v>34802</v>
      </c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7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 t="n">
        <v>1.619</v>
      </c>
      <c r="AU575" s="32" t="n">
        <v>1.712</v>
      </c>
      <c r="AV575" s="32" t="n">
        <v>1.745</v>
      </c>
      <c r="AW575" s="32" t="n">
        <v>1.751</v>
      </c>
      <c r="AX575" s="32" t="n">
        <v>1.757</v>
      </c>
      <c r="AY575" s="32" t="n">
        <v>1.781</v>
      </c>
      <c r="AZ575" s="32" t="n">
        <v>1.851</v>
      </c>
      <c r="BA575" s="32" t="n">
        <v>1.936</v>
      </c>
      <c r="BB575" s="32" t="n">
        <v>1.949</v>
      </c>
      <c r="BC575" s="32" t="n">
        <v>1.894</v>
      </c>
      <c r="BD575" s="32" t="n">
        <v>1.849</v>
      </c>
      <c r="BE575" s="32" t="n">
        <v>1.809</v>
      </c>
      <c r="BF575" s="32" t="n">
        <v>1.819</v>
      </c>
      <c r="BG575" s="32" t="n">
        <v>1.829</v>
      </c>
      <c r="BH575" s="32" t="n">
        <v>1.839</v>
      </c>
      <c r="BI575" s="32" t="n">
        <v>1.849</v>
      </c>
      <c r="BJ575" s="32" t="n">
        <v>1.86</v>
      </c>
      <c r="BK575" s="32" t="n">
        <v>1.88</v>
      </c>
      <c r="BL575" s="32" t="n">
        <v>1.951</v>
      </c>
      <c r="BM575" s="32" t="n">
        <v>2.036</v>
      </c>
      <c r="BN575" s="32" t="n">
        <v>2.049</v>
      </c>
      <c r="BO575" s="32" t="n">
        <v>1.994</v>
      </c>
      <c r="BP575" s="32" t="n">
        <v>1.949</v>
      </c>
      <c r="BQ575" s="32" t="n">
        <v>1.909</v>
      </c>
      <c r="BR575" s="32" t="n">
        <v>1.919</v>
      </c>
      <c r="BS575" s="32" t="n">
        <v>1.929</v>
      </c>
      <c r="BT575" s="32" t="n">
        <v>1.939</v>
      </c>
      <c r="BU575" s="32" t="n">
        <v>1.949</v>
      </c>
      <c r="BV575" s="32" t="n">
        <v>1.96</v>
      </c>
      <c r="BW575" s="32" t="n">
        <v>1.98</v>
      </c>
      <c r="BX575" s="32" t="n">
        <v>2.051</v>
      </c>
      <c r="BY575" s="32" t="n">
        <v>2.136</v>
      </c>
      <c r="BZ575" s="32" t="n">
        <v>2.149</v>
      </c>
      <c r="CA575" s="32" t="n">
        <v>2.094</v>
      </c>
      <c r="CB575" s="32" t="n">
        <v>2.049</v>
      </c>
      <c r="CC575" s="32" t="n">
        <v>2.009</v>
      </c>
      <c r="CD575" s="32" t="n">
        <v>2.019</v>
      </c>
      <c r="CE575" s="32" t="n">
        <v>2.029</v>
      </c>
      <c r="CF575" s="32" t="n">
        <v>2.039</v>
      </c>
      <c r="CG575" s="32" t="n">
        <v>2.049</v>
      </c>
      <c r="CH575" s="32" t="n">
        <v>2.06</v>
      </c>
      <c r="CI575" s="32" t="n">
        <v>2.08</v>
      </c>
      <c r="CJ575" s="32" t="n">
        <v>2.151</v>
      </c>
      <c r="CK575" s="32" t="n">
        <v>2.236</v>
      </c>
      <c r="CL575" s="32" t="n">
        <v>2.249</v>
      </c>
      <c r="CM575" s="32" t="n">
        <v>2.194</v>
      </c>
      <c r="CN575" s="32" t="n">
        <v>2.149</v>
      </c>
      <c r="CO575" s="32" t="n">
        <v>2.109</v>
      </c>
      <c r="CP575" s="32" t="n">
        <v>2.119</v>
      </c>
      <c r="CQ575" s="32" t="n">
        <v>2.129</v>
      </c>
      <c r="CR575" s="32" t="n">
        <v>2.139</v>
      </c>
      <c r="CS575" s="32" t="n">
        <v>2.149</v>
      </c>
      <c r="CT575" s="32" t="n">
        <v>2.16</v>
      </c>
      <c r="CU575" s="32" t="n">
        <v>2.18</v>
      </c>
      <c r="CV575" s="32" t="n">
        <v>2.251</v>
      </c>
      <c r="CW575" s="32" t="n">
        <v>2.336</v>
      </c>
      <c r="CX575" s="32" t="n">
        <v>2.354</v>
      </c>
      <c r="CY575" s="32" t="n">
        <v>2.299</v>
      </c>
      <c r="CZ575" s="32" t="n">
        <v>2.254</v>
      </c>
      <c r="DA575" s="32" t="n">
        <v>2.214</v>
      </c>
      <c r="DB575" s="32" t="n">
        <v>2.224</v>
      </c>
      <c r="DC575" s="32" t="n">
        <v>2.234</v>
      </c>
      <c r="DD575" s="32" t="n">
        <v>2.244</v>
      </c>
      <c r="DE575" s="32" t="n">
        <v>2.254</v>
      </c>
      <c r="DF575" s="32" t="n">
        <v>2.265</v>
      </c>
      <c r="DG575" s="32" t="n">
        <v>2.285</v>
      </c>
      <c r="DH575" s="32" t="n">
        <v>2.356</v>
      </c>
      <c r="DI575" s="32" t="n">
        <v>2.441</v>
      </c>
      <c r="DJ575" s="32" t="n">
        <v>2.469</v>
      </c>
      <c r="DK575" s="32" t="n">
        <v>2.414</v>
      </c>
      <c r="DL575" s="32" t="n">
        <v>2.369</v>
      </c>
      <c r="DM575" s="32" t="n">
        <v>2.329</v>
      </c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</row>
    <row r="576" customFormat="false" ht="12.75" hidden="true" customHeight="false" outlineLevel="0" collapsed="false">
      <c r="A576" s="0" t="n">
        <f aca="false">WEEKDAY(C576,2)</f>
        <v>1</v>
      </c>
      <c r="B576" s="0" t="n">
        <f aca="false">MONTH(C576)</f>
        <v>4</v>
      </c>
      <c r="C576" s="23" t="n">
        <v>34806</v>
      </c>
      <c r="D576" s="0" t="n">
        <f aca="false">MONTH(R576)</f>
        <v>4</v>
      </c>
      <c r="E576" s="0" t="n">
        <f aca="false">YEAR(R576)</f>
        <v>1995</v>
      </c>
      <c r="F576" s="35" t="n">
        <f aca="false">L576-K576</f>
        <v>0.1555</v>
      </c>
      <c r="G576" s="24" t="n">
        <f aca="false">N576-M576</f>
        <v>0.0999999999999999</v>
      </c>
      <c r="H576" s="24" t="n">
        <f aca="false">O576-N576</f>
        <v>0.1</v>
      </c>
      <c r="I576" s="24" t="n">
        <f aca="false">O576-M576</f>
        <v>0.2</v>
      </c>
      <c r="J576" s="25" t="n">
        <f aca="false">VLOOKUP(C576,'Nymex hist.'!A:B,2,0)</f>
        <v>1.656</v>
      </c>
      <c r="K576" s="34" t="n">
        <f aca="false">AVERAGE(AS576:AY576)</f>
        <v>1.7555</v>
      </c>
      <c r="L576" s="34" t="n">
        <f aca="false">AVERAGE(AZ576:BD576)</f>
        <v>1.911</v>
      </c>
      <c r="M576" s="27" t="n">
        <f aca="false">SUMIF($S$3:$FQ$3,$E576+1,$S576:$FQ576)/COUNTIF($S$3:$FQ$3,$E576+1)</f>
        <v>1.89458333333333</v>
      </c>
      <c r="N576" s="27" t="n">
        <f aca="false">SUMIF($S$3:$FQ$3,$E576+2,$S576:$FQ576)/COUNTIF($S$3:$FQ$3,$E576+2)</f>
        <v>1.99458333333333</v>
      </c>
      <c r="O576" s="27" t="n">
        <f aca="false">SUMIF($S$3:$FQ$3,$E576+3,$S576:$FQ576)/COUNTIF($S$3:$FQ$3,$E576+3)</f>
        <v>2.09458333333333</v>
      </c>
      <c r="P576" s="27" t="n">
        <f aca="false">SUMIF($S$3:$FQ$3,$E576+4,$S576:$FQ576)/COUNTIF($S$3:$FQ$3,$E576+4)</f>
        <v>2.19458333333333</v>
      </c>
      <c r="Q576" s="27" t="n">
        <f aca="false">SUMIF($S$3:$FQ$3,$E576+5,$S576:$FQ576)/COUNTIF($S$3:$FQ$3,$E576+5)</f>
        <v>2.29958333333333</v>
      </c>
      <c r="R576" s="28" t="n">
        <v>34806</v>
      </c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30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 t="n">
        <v>1.656</v>
      </c>
      <c r="AU576" s="29" t="n">
        <v>1.733</v>
      </c>
      <c r="AV576" s="29" t="n">
        <v>1.778</v>
      </c>
      <c r="AW576" s="29" t="n">
        <v>1.781</v>
      </c>
      <c r="AX576" s="29" t="n">
        <v>1.784</v>
      </c>
      <c r="AY576" s="29" t="n">
        <v>1.801</v>
      </c>
      <c r="AZ576" s="29" t="n">
        <v>1.867</v>
      </c>
      <c r="BA576" s="29" t="n">
        <v>1.951</v>
      </c>
      <c r="BB576" s="29" t="n">
        <v>1.964</v>
      </c>
      <c r="BC576" s="29" t="n">
        <v>1.909</v>
      </c>
      <c r="BD576" s="29" t="n">
        <v>1.864</v>
      </c>
      <c r="BE576" s="29" t="n">
        <v>1.824</v>
      </c>
      <c r="BF576" s="29" t="n">
        <v>1.834</v>
      </c>
      <c r="BG576" s="29" t="n">
        <v>1.844</v>
      </c>
      <c r="BH576" s="29" t="n">
        <v>1.854</v>
      </c>
      <c r="BI576" s="29" t="n">
        <v>1.864</v>
      </c>
      <c r="BJ576" s="29" t="n">
        <v>1.875</v>
      </c>
      <c r="BK576" s="29" t="n">
        <v>1.895</v>
      </c>
      <c r="BL576" s="29" t="n">
        <v>1.962</v>
      </c>
      <c r="BM576" s="29" t="n">
        <v>2.046</v>
      </c>
      <c r="BN576" s="29" t="n">
        <v>2.064</v>
      </c>
      <c r="BO576" s="29" t="n">
        <v>2.009</v>
      </c>
      <c r="BP576" s="29" t="n">
        <v>1.964</v>
      </c>
      <c r="BQ576" s="29" t="n">
        <v>1.924</v>
      </c>
      <c r="BR576" s="29" t="n">
        <v>1.934</v>
      </c>
      <c r="BS576" s="29" t="n">
        <v>1.944</v>
      </c>
      <c r="BT576" s="29" t="n">
        <v>1.954</v>
      </c>
      <c r="BU576" s="29" t="n">
        <v>1.964</v>
      </c>
      <c r="BV576" s="29" t="n">
        <v>1.975</v>
      </c>
      <c r="BW576" s="29" t="n">
        <v>1.995</v>
      </c>
      <c r="BX576" s="29" t="n">
        <v>2.062</v>
      </c>
      <c r="BY576" s="29" t="n">
        <v>2.146</v>
      </c>
      <c r="BZ576" s="29" t="n">
        <v>2.164</v>
      </c>
      <c r="CA576" s="29" t="n">
        <v>2.109</v>
      </c>
      <c r="CB576" s="29" t="n">
        <v>2.064</v>
      </c>
      <c r="CC576" s="29" t="n">
        <v>2.024</v>
      </c>
      <c r="CD576" s="29" t="n">
        <v>2.034</v>
      </c>
      <c r="CE576" s="29" t="n">
        <v>2.044</v>
      </c>
      <c r="CF576" s="29" t="n">
        <v>2.054</v>
      </c>
      <c r="CG576" s="29" t="n">
        <v>2.064</v>
      </c>
      <c r="CH576" s="29" t="n">
        <v>2.075</v>
      </c>
      <c r="CI576" s="29" t="n">
        <v>2.095</v>
      </c>
      <c r="CJ576" s="29" t="n">
        <v>2.162</v>
      </c>
      <c r="CK576" s="29" t="n">
        <v>2.246</v>
      </c>
      <c r="CL576" s="29" t="n">
        <v>2.264</v>
      </c>
      <c r="CM576" s="29" t="n">
        <v>2.209</v>
      </c>
      <c r="CN576" s="29" t="n">
        <v>2.164</v>
      </c>
      <c r="CO576" s="29" t="n">
        <v>2.124</v>
      </c>
      <c r="CP576" s="29" t="n">
        <v>2.134</v>
      </c>
      <c r="CQ576" s="29" t="n">
        <v>2.144</v>
      </c>
      <c r="CR576" s="29" t="n">
        <v>2.154</v>
      </c>
      <c r="CS576" s="29" t="n">
        <v>2.164</v>
      </c>
      <c r="CT576" s="29" t="n">
        <v>2.175</v>
      </c>
      <c r="CU576" s="29" t="n">
        <v>2.195</v>
      </c>
      <c r="CV576" s="29" t="n">
        <v>2.262</v>
      </c>
      <c r="CW576" s="29" t="n">
        <v>2.346</v>
      </c>
      <c r="CX576" s="29" t="n">
        <v>2.369</v>
      </c>
      <c r="CY576" s="29" t="n">
        <v>2.314</v>
      </c>
      <c r="CZ576" s="29" t="n">
        <v>2.269</v>
      </c>
      <c r="DA576" s="29" t="n">
        <v>2.229</v>
      </c>
      <c r="DB576" s="29" t="n">
        <v>2.239</v>
      </c>
      <c r="DC576" s="29" t="n">
        <v>2.249</v>
      </c>
      <c r="DD576" s="29" t="n">
        <v>2.259</v>
      </c>
      <c r="DE576" s="29" t="n">
        <v>2.269</v>
      </c>
      <c r="DF576" s="29" t="n">
        <v>2.28</v>
      </c>
      <c r="DG576" s="29" t="n">
        <v>2.3</v>
      </c>
      <c r="DH576" s="29" t="n">
        <v>2.367</v>
      </c>
      <c r="DI576" s="29" t="n">
        <v>2.451</v>
      </c>
      <c r="DJ576" s="29" t="n">
        <v>2.484</v>
      </c>
      <c r="DK576" s="29" t="n">
        <v>2.429</v>
      </c>
      <c r="DL576" s="29" t="n">
        <v>2.384</v>
      </c>
      <c r="DM576" s="29" t="n">
        <v>2.344</v>
      </c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12.75" hidden="true" customHeight="false" outlineLevel="0" collapsed="false">
      <c r="A577" s="0" t="n">
        <f aca="false">WEEKDAY(C577,2)</f>
        <v>2</v>
      </c>
      <c r="B577" s="0" t="n">
        <f aca="false">MONTH(C577)</f>
        <v>4</v>
      </c>
      <c r="C577" s="23" t="n">
        <v>34807</v>
      </c>
      <c r="D577" s="0" t="n">
        <f aca="false">MONTH(R577)</f>
        <v>4</v>
      </c>
      <c r="E577" s="0" t="n">
        <f aca="false">YEAR(R577)</f>
        <v>1995</v>
      </c>
      <c r="F577" s="35" t="n">
        <f aca="false">L577-K577</f>
        <v>0.151866666666667</v>
      </c>
      <c r="G577" s="24" t="n">
        <f aca="false">N577-M577</f>
        <v>0.095</v>
      </c>
      <c r="H577" s="24" t="n">
        <f aca="false">O577-N577</f>
        <v>0.0950000000000002</v>
      </c>
      <c r="I577" s="24" t="n">
        <f aca="false">O577-M577</f>
        <v>0.19</v>
      </c>
      <c r="J577" s="25" t="n">
        <f aca="false">VLOOKUP(C577,'Nymex hist.'!A:B,2,0)</f>
        <v>1.679</v>
      </c>
      <c r="K577" s="34" t="n">
        <f aca="false">AVERAGE(AS577:AY577)</f>
        <v>1.75133333333333</v>
      </c>
      <c r="L577" s="34" t="n">
        <f aca="false">AVERAGE(AZ577:BD577)</f>
        <v>1.9032</v>
      </c>
      <c r="M577" s="27" t="n">
        <f aca="false">SUMIF($S$3:$FQ$3,$E577+1,$S577:$FQ577)/COUNTIF($S$3:$FQ$3,$E577+1)</f>
        <v>1.88608333333333</v>
      </c>
      <c r="N577" s="27" t="n">
        <f aca="false">SUMIF($S$3:$FQ$3,$E577+2,$S577:$FQ577)/COUNTIF($S$3:$FQ$3,$E577+2)</f>
        <v>1.98108333333333</v>
      </c>
      <c r="O577" s="27" t="n">
        <f aca="false">SUMIF($S$3:$FQ$3,$E577+3,$S577:$FQ577)/COUNTIF($S$3:$FQ$3,$E577+3)</f>
        <v>2.07608333333333</v>
      </c>
      <c r="P577" s="27" t="n">
        <f aca="false">SUMIF($S$3:$FQ$3,$E577+4,$S577:$FQ577)/COUNTIF($S$3:$FQ$3,$E577+4)</f>
        <v>2.17108333333333</v>
      </c>
      <c r="Q577" s="27" t="n">
        <f aca="false">SUMIF($S$3:$FQ$3,$E577+5,$S577:$FQ577)/COUNTIF($S$3:$FQ$3,$E577+5)</f>
        <v>2.27608333333333</v>
      </c>
      <c r="R577" s="28" t="n">
        <v>34807</v>
      </c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30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 t="n">
        <v>1.679</v>
      </c>
      <c r="AU577" s="29" t="n">
        <v>1.734</v>
      </c>
      <c r="AV577" s="29" t="n">
        <v>1.766</v>
      </c>
      <c r="AW577" s="29" t="n">
        <v>1.767</v>
      </c>
      <c r="AX577" s="29" t="n">
        <v>1.77</v>
      </c>
      <c r="AY577" s="29" t="n">
        <v>1.792</v>
      </c>
      <c r="AZ577" s="29" t="n">
        <v>1.858</v>
      </c>
      <c r="BA577" s="29" t="n">
        <v>1.942</v>
      </c>
      <c r="BB577" s="29" t="n">
        <v>1.957</v>
      </c>
      <c r="BC577" s="29" t="n">
        <v>1.902</v>
      </c>
      <c r="BD577" s="29" t="n">
        <v>1.857</v>
      </c>
      <c r="BE577" s="29" t="n">
        <v>1.817</v>
      </c>
      <c r="BF577" s="29" t="n">
        <v>1.827</v>
      </c>
      <c r="BG577" s="29" t="n">
        <v>1.836</v>
      </c>
      <c r="BH577" s="29" t="n">
        <v>1.845</v>
      </c>
      <c r="BI577" s="29" t="n">
        <v>1.854</v>
      </c>
      <c r="BJ577" s="29" t="n">
        <v>1.864</v>
      </c>
      <c r="BK577" s="29" t="n">
        <v>1.884</v>
      </c>
      <c r="BL577" s="29" t="n">
        <v>1.953</v>
      </c>
      <c r="BM577" s="29" t="n">
        <v>2.037</v>
      </c>
      <c r="BN577" s="29" t="n">
        <v>2.052</v>
      </c>
      <c r="BO577" s="29" t="n">
        <v>1.997</v>
      </c>
      <c r="BP577" s="29" t="n">
        <v>1.952</v>
      </c>
      <c r="BQ577" s="29" t="n">
        <v>1.912</v>
      </c>
      <c r="BR577" s="29" t="n">
        <v>1.922</v>
      </c>
      <c r="BS577" s="29" t="n">
        <v>1.931</v>
      </c>
      <c r="BT577" s="29" t="n">
        <v>1.94</v>
      </c>
      <c r="BU577" s="29" t="n">
        <v>1.949</v>
      </c>
      <c r="BV577" s="29" t="n">
        <v>1.959</v>
      </c>
      <c r="BW577" s="29" t="n">
        <v>1.979</v>
      </c>
      <c r="BX577" s="29" t="n">
        <v>2.048</v>
      </c>
      <c r="BY577" s="29" t="n">
        <v>2.132</v>
      </c>
      <c r="BZ577" s="29" t="n">
        <v>2.147</v>
      </c>
      <c r="CA577" s="29" t="n">
        <v>2.092</v>
      </c>
      <c r="CB577" s="29" t="n">
        <v>2.047</v>
      </c>
      <c r="CC577" s="29" t="n">
        <v>2.007</v>
      </c>
      <c r="CD577" s="29" t="n">
        <v>2.017</v>
      </c>
      <c r="CE577" s="29" t="n">
        <v>2.026</v>
      </c>
      <c r="CF577" s="29" t="n">
        <v>2.035</v>
      </c>
      <c r="CG577" s="29" t="n">
        <v>2.044</v>
      </c>
      <c r="CH577" s="29" t="n">
        <v>2.054</v>
      </c>
      <c r="CI577" s="29" t="n">
        <v>2.074</v>
      </c>
      <c r="CJ577" s="29" t="n">
        <v>2.143</v>
      </c>
      <c r="CK577" s="29" t="n">
        <v>2.227</v>
      </c>
      <c r="CL577" s="29" t="n">
        <v>2.242</v>
      </c>
      <c r="CM577" s="29" t="n">
        <v>2.187</v>
      </c>
      <c r="CN577" s="29" t="n">
        <v>2.142</v>
      </c>
      <c r="CO577" s="29" t="n">
        <v>2.102</v>
      </c>
      <c r="CP577" s="29" t="n">
        <v>2.112</v>
      </c>
      <c r="CQ577" s="29" t="n">
        <v>2.121</v>
      </c>
      <c r="CR577" s="29" t="n">
        <v>2.13</v>
      </c>
      <c r="CS577" s="29" t="n">
        <v>2.139</v>
      </c>
      <c r="CT577" s="29" t="n">
        <v>2.149</v>
      </c>
      <c r="CU577" s="29" t="n">
        <v>2.169</v>
      </c>
      <c r="CV577" s="29" t="n">
        <v>2.238</v>
      </c>
      <c r="CW577" s="29" t="n">
        <v>2.322</v>
      </c>
      <c r="CX577" s="29" t="n">
        <v>2.347</v>
      </c>
      <c r="CY577" s="29" t="n">
        <v>2.292</v>
      </c>
      <c r="CZ577" s="29" t="n">
        <v>2.247</v>
      </c>
      <c r="DA577" s="29" t="n">
        <v>2.207</v>
      </c>
      <c r="DB577" s="29" t="n">
        <v>2.217</v>
      </c>
      <c r="DC577" s="29" t="n">
        <v>2.226</v>
      </c>
      <c r="DD577" s="29" t="n">
        <v>2.235</v>
      </c>
      <c r="DE577" s="29" t="n">
        <v>2.244</v>
      </c>
      <c r="DF577" s="29" t="n">
        <v>2.254</v>
      </c>
      <c r="DG577" s="29" t="n">
        <v>2.274</v>
      </c>
      <c r="DH577" s="29" t="n">
        <v>2.343</v>
      </c>
      <c r="DI577" s="29" t="n">
        <v>2.427</v>
      </c>
      <c r="DJ577" s="29" t="n">
        <v>2.462</v>
      </c>
      <c r="DK577" s="29" t="n">
        <v>2.407</v>
      </c>
      <c r="DL577" s="29" t="n">
        <v>2.362</v>
      </c>
      <c r="DM577" s="29" t="n">
        <v>2.322</v>
      </c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12.75" hidden="true" customHeight="false" outlineLevel="0" collapsed="false">
      <c r="A578" s="0" t="n">
        <f aca="false">WEEKDAY(C578,2)</f>
        <v>3</v>
      </c>
      <c r="B578" s="0" t="n">
        <f aca="false">MONTH(C578)</f>
        <v>4</v>
      </c>
      <c r="C578" s="23" t="n">
        <v>34808</v>
      </c>
      <c r="D578" s="0" t="n">
        <f aca="false">MONTH(R578)</f>
        <v>4</v>
      </c>
      <c r="E578" s="0" t="n">
        <f aca="false">YEAR(R578)</f>
        <v>1995</v>
      </c>
      <c r="F578" s="35" t="n">
        <f aca="false">L578-K578</f>
        <v>0.136566666666667</v>
      </c>
      <c r="G578" s="24" t="n">
        <f aca="false">N578-M578</f>
        <v>0.0949999999999998</v>
      </c>
      <c r="H578" s="24" t="n">
        <f aca="false">O578-N578</f>
        <v>0.095</v>
      </c>
      <c r="I578" s="24" t="n">
        <f aca="false">O578-M578</f>
        <v>0.19</v>
      </c>
      <c r="J578" s="25" t="n">
        <f aca="false">VLOOKUP(C578,'Nymex hist.'!A:B,2,0)</f>
        <v>1.717</v>
      </c>
      <c r="K578" s="34" t="n">
        <f aca="false">AVERAGE(AS578:AY578)</f>
        <v>1.76383333333333</v>
      </c>
      <c r="L578" s="34" t="n">
        <f aca="false">AVERAGE(AZ578:BD578)</f>
        <v>1.9004</v>
      </c>
      <c r="M578" s="27" t="n">
        <f aca="false">SUMIF($S$3:$FQ$3,$E578+1,$S578:$FQ578)/COUNTIF($S$3:$FQ$3,$E578+1)</f>
        <v>1.88141666666667</v>
      </c>
      <c r="N578" s="27" t="n">
        <f aca="false">SUMIF($S$3:$FQ$3,$E578+2,$S578:$FQ578)/COUNTIF($S$3:$FQ$3,$E578+2)</f>
        <v>1.97641666666667</v>
      </c>
      <c r="O578" s="27" t="n">
        <f aca="false">SUMIF($S$3:$FQ$3,$E578+3,$S578:$FQ578)/COUNTIF($S$3:$FQ$3,$E578+3)</f>
        <v>2.07141666666667</v>
      </c>
      <c r="P578" s="27" t="n">
        <f aca="false">SUMIF($S$3:$FQ$3,$E578+4,$S578:$FQ578)/COUNTIF($S$3:$FQ$3,$E578+4)</f>
        <v>2.16641666666667</v>
      </c>
      <c r="Q578" s="27" t="n">
        <f aca="false">SUMIF($S$3:$FQ$3,$E578+5,$S578:$FQ578)/COUNTIF($S$3:$FQ$3,$E578+5)</f>
        <v>2.27141666666667</v>
      </c>
      <c r="R578" s="28" t="n">
        <v>34808</v>
      </c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30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 t="n">
        <v>1.717</v>
      </c>
      <c r="AU578" s="29" t="n">
        <v>1.768</v>
      </c>
      <c r="AV578" s="29" t="n">
        <v>1.771</v>
      </c>
      <c r="AW578" s="29" t="n">
        <v>1.768</v>
      </c>
      <c r="AX578" s="29" t="n">
        <v>1.768</v>
      </c>
      <c r="AY578" s="29" t="n">
        <v>1.791</v>
      </c>
      <c r="AZ578" s="29" t="n">
        <v>1.858</v>
      </c>
      <c r="BA578" s="29" t="n">
        <v>1.94</v>
      </c>
      <c r="BB578" s="29" t="n">
        <v>1.955</v>
      </c>
      <c r="BC578" s="29" t="n">
        <v>1.898</v>
      </c>
      <c r="BD578" s="29" t="n">
        <v>1.851</v>
      </c>
      <c r="BE578" s="29" t="n">
        <v>1.811</v>
      </c>
      <c r="BF578" s="29" t="n">
        <v>1.821</v>
      </c>
      <c r="BG578" s="29" t="n">
        <v>1.83</v>
      </c>
      <c r="BH578" s="29" t="n">
        <v>1.839</v>
      </c>
      <c r="BI578" s="29" t="n">
        <v>1.848</v>
      </c>
      <c r="BJ578" s="29" t="n">
        <v>1.858</v>
      </c>
      <c r="BK578" s="29" t="n">
        <v>1.878</v>
      </c>
      <c r="BL578" s="29" t="n">
        <v>1.953</v>
      </c>
      <c r="BM578" s="29" t="n">
        <v>2.035</v>
      </c>
      <c r="BN578" s="29" t="n">
        <v>2.05</v>
      </c>
      <c r="BO578" s="29" t="n">
        <v>1.993</v>
      </c>
      <c r="BP578" s="29" t="n">
        <v>1.946</v>
      </c>
      <c r="BQ578" s="29" t="n">
        <v>1.906</v>
      </c>
      <c r="BR578" s="29" t="n">
        <v>1.916</v>
      </c>
      <c r="BS578" s="29" t="n">
        <v>1.925</v>
      </c>
      <c r="BT578" s="29" t="n">
        <v>1.934</v>
      </c>
      <c r="BU578" s="29" t="n">
        <v>1.943</v>
      </c>
      <c r="BV578" s="29" t="n">
        <v>1.953</v>
      </c>
      <c r="BW578" s="29" t="n">
        <v>1.973</v>
      </c>
      <c r="BX578" s="29" t="n">
        <v>2.048</v>
      </c>
      <c r="BY578" s="29" t="n">
        <v>2.13</v>
      </c>
      <c r="BZ578" s="29" t="n">
        <v>2.145</v>
      </c>
      <c r="CA578" s="29" t="n">
        <v>2.088</v>
      </c>
      <c r="CB578" s="29" t="n">
        <v>2.041</v>
      </c>
      <c r="CC578" s="29" t="n">
        <v>2.001</v>
      </c>
      <c r="CD578" s="29" t="n">
        <v>2.011</v>
      </c>
      <c r="CE578" s="29" t="n">
        <v>2.02</v>
      </c>
      <c r="CF578" s="29" t="n">
        <v>2.029</v>
      </c>
      <c r="CG578" s="29" t="n">
        <v>2.038</v>
      </c>
      <c r="CH578" s="29" t="n">
        <v>2.048</v>
      </c>
      <c r="CI578" s="29" t="n">
        <v>2.068</v>
      </c>
      <c r="CJ578" s="29" t="n">
        <v>2.143</v>
      </c>
      <c r="CK578" s="29" t="n">
        <v>2.225</v>
      </c>
      <c r="CL578" s="29" t="n">
        <v>2.24</v>
      </c>
      <c r="CM578" s="29" t="n">
        <v>2.183</v>
      </c>
      <c r="CN578" s="29" t="n">
        <v>2.136</v>
      </c>
      <c r="CO578" s="29" t="n">
        <v>2.096</v>
      </c>
      <c r="CP578" s="29" t="n">
        <v>2.106</v>
      </c>
      <c r="CQ578" s="29" t="n">
        <v>2.115</v>
      </c>
      <c r="CR578" s="29" t="n">
        <v>2.124</v>
      </c>
      <c r="CS578" s="29" t="n">
        <v>2.133</v>
      </c>
      <c r="CT578" s="29" t="n">
        <v>2.143</v>
      </c>
      <c r="CU578" s="29" t="n">
        <v>2.163</v>
      </c>
      <c r="CV578" s="29" t="n">
        <v>2.238</v>
      </c>
      <c r="CW578" s="29" t="n">
        <v>2.32</v>
      </c>
      <c r="CX578" s="29" t="n">
        <v>2.345</v>
      </c>
      <c r="CY578" s="29" t="n">
        <v>2.288</v>
      </c>
      <c r="CZ578" s="29" t="n">
        <v>2.241</v>
      </c>
      <c r="DA578" s="29" t="n">
        <v>2.201</v>
      </c>
      <c r="DB578" s="29" t="n">
        <v>2.211</v>
      </c>
      <c r="DC578" s="29" t="n">
        <v>2.22</v>
      </c>
      <c r="DD578" s="29" t="n">
        <v>2.229</v>
      </c>
      <c r="DE578" s="29" t="n">
        <v>2.238</v>
      </c>
      <c r="DF578" s="29" t="n">
        <v>2.248</v>
      </c>
      <c r="DG578" s="29" t="n">
        <v>2.268</v>
      </c>
      <c r="DH578" s="29" t="n">
        <v>2.343</v>
      </c>
      <c r="DI578" s="29" t="n">
        <v>2.425</v>
      </c>
      <c r="DJ578" s="29" t="n">
        <v>2.46</v>
      </c>
      <c r="DK578" s="29" t="n">
        <v>2.403</v>
      </c>
      <c r="DL578" s="29" t="n">
        <v>2.356</v>
      </c>
      <c r="DM578" s="29" t="n">
        <v>2.316</v>
      </c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12.75" hidden="false" customHeight="false" outlineLevel="0" collapsed="false">
      <c r="A579" s="1" t="n">
        <f aca="false">WEEKDAY(C579,2)</f>
        <v>4</v>
      </c>
      <c r="B579" s="1" t="n">
        <f aca="false">MONTH(C579)</f>
        <v>4</v>
      </c>
      <c r="C579" s="23" t="n">
        <v>34809</v>
      </c>
      <c r="D579" s="0" t="n">
        <f aca="false">MONTH(R579)</f>
        <v>4</v>
      </c>
      <c r="E579" s="0" t="n">
        <f aca="false">YEAR(R579)</f>
        <v>1995</v>
      </c>
      <c r="F579" s="3" t="n">
        <f aca="false">L579-K579</f>
        <v>0.1441</v>
      </c>
      <c r="G579" s="3" t="n">
        <f aca="false">N579-M579</f>
        <v>0.095</v>
      </c>
      <c r="H579" s="3" t="n">
        <f aca="false">O579-N579</f>
        <v>0.095</v>
      </c>
      <c r="I579" s="3" t="n">
        <f aca="false">O579-M579</f>
        <v>0.19</v>
      </c>
      <c r="J579" s="4" t="n">
        <f aca="false">VLOOKUP(C579,'Nymex hist.'!A:B,2,0)</f>
        <v>1.694</v>
      </c>
      <c r="K579" s="4" t="n">
        <f aca="false">AVERAGE(AS579:AY579)</f>
        <v>1.7425</v>
      </c>
      <c r="L579" s="4" t="n">
        <f aca="false">AVERAGE(AZ579:BD579)</f>
        <v>1.8866</v>
      </c>
      <c r="M579" s="4" t="n">
        <f aca="false">SUMIF($S$3:$FQ$3,$E579+1,$S579:$FQ579)/COUNTIF($S$3:$FQ$3,$E579+1)</f>
        <v>1.86691666666667</v>
      </c>
      <c r="N579" s="4" t="n">
        <f aca="false">SUMIF($S$3:$FQ$3,$E579+2,$S579:$FQ579)/COUNTIF($S$3:$FQ$3,$E579+2)</f>
        <v>1.96191666666667</v>
      </c>
      <c r="O579" s="4" t="n">
        <f aca="false">SUMIF($S$3:$FQ$3,$E579+3,$S579:$FQ579)/COUNTIF($S$3:$FQ$3,$E579+3)</f>
        <v>2.05691666666667</v>
      </c>
      <c r="P579" s="4" t="n">
        <f aca="false">SUMIF($S$3:$FQ$3,$E579+4,$S579:$FQ579)/COUNTIF($S$3:$FQ$3,$E579+4)</f>
        <v>2.15191666666667</v>
      </c>
      <c r="Q579" s="4" t="n">
        <f aca="false">SUMIF($S$3:$FQ$3,$E579+5,$S579:$FQ579)/COUNTIF($S$3:$FQ$3,$E579+5)</f>
        <v>2.25691666666667</v>
      </c>
      <c r="R579" s="21" t="n">
        <v>34809</v>
      </c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7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 t="n">
        <v>1.694</v>
      </c>
      <c r="AU579" s="32" t="n">
        <v>1.735</v>
      </c>
      <c r="AV579" s="32" t="n">
        <v>1.747</v>
      </c>
      <c r="AW579" s="32" t="n">
        <v>1.75</v>
      </c>
      <c r="AX579" s="32" t="n">
        <v>1.752</v>
      </c>
      <c r="AY579" s="32" t="n">
        <v>1.777</v>
      </c>
      <c r="AZ579" s="32" t="n">
        <v>1.847</v>
      </c>
      <c r="BA579" s="32" t="n">
        <v>1.927</v>
      </c>
      <c r="BB579" s="32" t="n">
        <v>1.94</v>
      </c>
      <c r="BC579" s="32" t="n">
        <v>1.883</v>
      </c>
      <c r="BD579" s="32" t="n">
        <v>1.836</v>
      </c>
      <c r="BE579" s="32" t="n">
        <v>1.796</v>
      </c>
      <c r="BF579" s="32" t="n">
        <v>1.806</v>
      </c>
      <c r="BG579" s="32" t="n">
        <v>1.815</v>
      </c>
      <c r="BH579" s="32" t="n">
        <v>1.824</v>
      </c>
      <c r="BI579" s="32" t="n">
        <v>1.833</v>
      </c>
      <c r="BJ579" s="32" t="n">
        <v>1.843</v>
      </c>
      <c r="BK579" s="32" t="n">
        <v>1.863</v>
      </c>
      <c r="BL579" s="32" t="n">
        <v>1.942</v>
      </c>
      <c r="BM579" s="32" t="n">
        <v>2.022</v>
      </c>
      <c r="BN579" s="32" t="n">
        <v>2.035</v>
      </c>
      <c r="BO579" s="32" t="n">
        <v>1.978</v>
      </c>
      <c r="BP579" s="32" t="n">
        <v>1.931</v>
      </c>
      <c r="BQ579" s="32" t="n">
        <v>1.891</v>
      </c>
      <c r="BR579" s="32" t="n">
        <v>1.901</v>
      </c>
      <c r="BS579" s="32" t="n">
        <v>1.91</v>
      </c>
      <c r="BT579" s="32" t="n">
        <v>1.919</v>
      </c>
      <c r="BU579" s="32" t="n">
        <v>1.928</v>
      </c>
      <c r="BV579" s="32" t="n">
        <v>1.938</v>
      </c>
      <c r="BW579" s="32" t="n">
        <v>1.958</v>
      </c>
      <c r="BX579" s="32" t="n">
        <v>2.037</v>
      </c>
      <c r="BY579" s="32" t="n">
        <v>2.117</v>
      </c>
      <c r="BZ579" s="32" t="n">
        <v>2.13</v>
      </c>
      <c r="CA579" s="32" t="n">
        <v>2.073</v>
      </c>
      <c r="CB579" s="32" t="n">
        <v>2.026</v>
      </c>
      <c r="CC579" s="32" t="n">
        <v>1.986</v>
      </c>
      <c r="CD579" s="32" t="n">
        <v>1.996</v>
      </c>
      <c r="CE579" s="32" t="n">
        <v>2.005</v>
      </c>
      <c r="CF579" s="32" t="n">
        <v>2.014</v>
      </c>
      <c r="CG579" s="32" t="n">
        <v>2.023</v>
      </c>
      <c r="CH579" s="32" t="n">
        <v>2.033</v>
      </c>
      <c r="CI579" s="32" t="n">
        <v>2.053</v>
      </c>
      <c r="CJ579" s="32" t="n">
        <v>2.132</v>
      </c>
      <c r="CK579" s="32" t="n">
        <v>2.212</v>
      </c>
      <c r="CL579" s="32" t="n">
        <v>2.225</v>
      </c>
      <c r="CM579" s="32" t="n">
        <v>2.168</v>
      </c>
      <c r="CN579" s="32" t="n">
        <v>2.121</v>
      </c>
      <c r="CO579" s="32" t="n">
        <v>2.081</v>
      </c>
      <c r="CP579" s="32" t="n">
        <v>2.091</v>
      </c>
      <c r="CQ579" s="32" t="n">
        <v>2.1</v>
      </c>
      <c r="CR579" s="32" t="n">
        <v>2.109</v>
      </c>
      <c r="CS579" s="32" t="n">
        <v>2.118</v>
      </c>
      <c r="CT579" s="32" t="n">
        <v>2.128</v>
      </c>
      <c r="CU579" s="32" t="n">
        <v>2.148</v>
      </c>
      <c r="CV579" s="32" t="n">
        <v>2.227</v>
      </c>
      <c r="CW579" s="32" t="n">
        <v>2.307</v>
      </c>
      <c r="CX579" s="32" t="n">
        <v>2.33</v>
      </c>
      <c r="CY579" s="32" t="n">
        <v>2.273</v>
      </c>
      <c r="CZ579" s="32" t="n">
        <v>2.226</v>
      </c>
      <c r="DA579" s="32" t="n">
        <v>2.186</v>
      </c>
      <c r="DB579" s="32" t="n">
        <v>2.196</v>
      </c>
      <c r="DC579" s="32" t="n">
        <v>2.205</v>
      </c>
      <c r="DD579" s="32" t="n">
        <v>2.214</v>
      </c>
      <c r="DE579" s="32" t="n">
        <v>2.223</v>
      </c>
      <c r="DF579" s="32" t="n">
        <v>2.233</v>
      </c>
      <c r="DG579" s="32" t="n">
        <v>2.253</v>
      </c>
      <c r="DH579" s="32" t="n">
        <v>2.332</v>
      </c>
      <c r="DI579" s="32" t="n">
        <v>2.412</v>
      </c>
      <c r="DJ579" s="32" t="n">
        <v>2.445</v>
      </c>
      <c r="DK579" s="32" t="n">
        <v>2.388</v>
      </c>
      <c r="DL579" s="32" t="n">
        <v>2.341</v>
      </c>
      <c r="DM579" s="32" t="n">
        <v>2.301</v>
      </c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</row>
    <row r="580" customFormat="false" ht="12.75" hidden="true" customHeight="false" outlineLevel="0" collapsed="false">
      <c r="A580" s="0" t="n">
        <f aca="false">WEEKDAY(C580,2)</f>
        <v>5</v>
      </c>
      <c r="B580" s="0" t="n">
        <f aca="false">MONTH(C580)</f>
        <v>4</v>
      </c>
      <c r="C580" s="23" t="n">
        <v>34810</v>
      </c>
      <c r="D580" s="0" t="n">
        <f aca="false">MONTH(R580)</f>
        <v>4</v>
      </c>
      <c r="E580" s="0" t="n">
        <f aca="false">YEAR(R580)</f>
        <v>1995</v>
      </c>
      <c r="F580" s="35" t="n">
        <f aca="false">L580-K580</f>
        <v>0.156533333333333</v>
      </c>
      <c r="G580" s="24" t="n">
        <f aca="false">N580-M580</f>
        <v>0.095</v>
      </c>
      <c r="H580" s="24" t="n">
        <f aca="false">O580-N580</f>
        <v>0.095</v>
      </c>
      <c r="I580" s="24" t="n">
        <f aca="false">O580-M580</f>
        <v>0.19</v>
      </c>
      <c r="J580" s="25" t="n">
        <f aca="false">VLOOKUP(C580,'Nymex hist.'!A:B,2,0)</f>
        <v>1.672</v>
      </c>
      <c r="K580" s="34" t="n">
        <f aca="false">AVERAGE(AS580:AY580)</f>
        <v>1.71966666666667</v>
      </c>
      <c r="L580" s="34" t="n">
        <f aca="false">AVERAGE(AZ580:BD580)</f>
        <v>1.8762</v>
      </c>
      <c r="M580" s="27" t="n">
        <f aca="false">SUMIF($S$3:$FQ$3,$E580+1,$S580:$FQ580)/COUNTIF($S$3:$FQ$3,$E580+1)</f>
        <v>1.85616666666667</v>
      </c>
      <c r="N580" s="27" t="n">
        <f aca="false">SUMIF($S$3:$FQ$3,$E580+2,$S580:$FQ580)/COUNTIF($S$3:$FQ$3,$E580+2)</f>
        <v>1.95116666666667</v>
      </c>
      <c r="O580" s="27" t="n">
        <f aca="false">SUMIF($S$3:$FQ$3,$E580+3,$S580:$FQ580)/COUNTIF($S$3:$FQ$3,$E580+3)</f>
        <v>2.04616666666667</v>
      </c>
      <c r="P580" s="27" t="n">
        <f aca="false">SUMIF($S$3:$FQ$3,$E580+4,$S580:$FQ580)/COUNTIF($S$3:$FQ$3,$E580+4)</f>
        <v>2.14116666666667</v>
      </c>
      <c r="Q580" s="27" t="n">
        <f aca="false">SUMIF($S$3:$FQ$3,$E580+5,$S580:$FQ580)/COUNTIF($S$3:$FQ$3,$E580+5)</f>
        <v>2.24616666666667</v>
      </c>
      <c r="R580" s="28" t="n">
        <v>34810</v>
      </c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30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 t="n">
        <v>1.672</v>
      </c>
      <c r="AU580" s="29" t="n">
        <v>1.698</v>
      </c>
      <c r="AV580" s="29" t="n">
        <v>1.723</v>
      </c>
      <c r="AW580" s="29" t="n">
        <v>1.728</v>
      </c>
      <c r="AX580" s="29" t="n">
        <v>1.733</v>
      </c>
      <c r="AY580" s="29" t="n">
        <v>1.764</v>
      </c>
      <c r="AZ580" s="29" t="n">
        <v>1.836</v>
      </c>
      <c r="BA580" s="29" t="n">
        <v>1.918</v>
      </c>
      <c r="BB580" s="29" t="n">
        <v>1.93</v>
      </c>
      <c r="BC580" s="29" t="n">
        <v>1.872</v>
      </c>
      <c r="BD580" s="29" t="n">
        <v>1.825</v>
      </c>
      <c r="BE580" s="29" t="n">
        <v>1.785</v>
      </c>
      <c r="BF580" s="29" t="n">
        <v>1.795</v>
      </c>
      <c r="BG580" s="29" t="n">
        <v>1.804</v>
      </c>
      <c r="BH580" s="29" t="n">
        <v>1.813</v>
      </c>
      <c r="BI580" s="29" t="n">
        <v>1.822</v>
      </c>
      <c r="BJ580" s="29" t="n">
        <v>1.832</v>
      </c>
      <c r="BK580" s="29" t="n">
        <v>1.852</v>
      </c>
      <c r="BL580" s="29" t="n">
        <v>1.931</v>
      </c>
      <c r="BM580" s="29" t="n">
        <v>2.013</v>
      </c>
      <c r="BN580" s="29" t="n">
        <v>2.025</v>
      </c>
      <c r="BO580" s="29" t="n">
        <v>1.967</v>
      </c>
      <c r="BP580" s="29" t="n">
        <v>1.92</v>
      </c>
      <c r="BQ580" s="29" t="n">
        <v>1.88</v>
      </c>
      <c r="BR580" s="29" t="n">
        <v>1.89</v>
      </c>
      <c r="BS580" s="29" t="n">
        <v>1.899</v>
      </c>
      <c r="BT580" s="29" t="n">
        <v>1.908</v>
      </c>
      <c r="BU580" s="29" t="n">
        <v>1.917</v>
      </c>
      <c r="BV580" s="29" t="n">
        <v>1.927</v>
      </c>
      <c r="BW580" s="29" t="n">
        <v>1.947</v>
      </c>
      <c r="BX580" s="29" t="n">
        <v>2.026</v>
      </c>
      <c r="BY580" s="29" t="n">
        <v>2.108</v>
      </c>
      <c r="BZ580" s="29" t="n">
        <v>2.12</v>
      </c>
      <c r="CA580" s="29" t="n">
        <v>2.062</v>
      </c>
      <c r="CB580" s="29" t="n">
        <v>2.015</v>
      </c>
      <c r="CC580" s="29" t="n">
        <v>1.975</v>
      </c>
      <c r="CD580" s="29" t="n">
        <v>1.985</v>
      </c>
      <c r="CE580" s="29" t="n">
        <v>1.994</v>
      </c>
      <c r="CF580" s="29" t="n">
        <v>2.003</v>
      </c>
      <c r="CG580" s="29" t="n">
        <v>2.012</v>
      </c>
      <c r="CH580" s="29" t="n">
        <v>2.022</v>
      </c>
      <c r="CI580" s="29" t="n">
        <v>2.042</v>
      </c>
      <c r="CJ580" s="29" t="n">
        <v>2.121</v>
      </c>
      <c r="CK580" s="29" t="n">
        <v>2.203</v>
      </c>
      <c r="CL580" s="29" t="n">
        <v>2.215</v>
      </c>
      <c r="CM580" s="29" t="n">
        <v>2.157</v>
      </c>
      <c r="CN580" s="29" t="n">
        <v>2.11</v>
      </c>
      <c r="CO580" s="29" t="n">
        <v>2.07</v>
      </c>
      <c r="CP580" s="29" t="n">
        <v>2.08</v>
      </c>
      <c r="CQ580" s="29" t="n">
        <v>2.089</v>
      </c>
      <c r="CR580" s="29" t="n">
        <v>2.098</v>
      </c>
      <c r="CS580" s="29" t="n">
        <v>2.107</v>
      </c>
      <c r="CT580" s="29" t="n">
        <v>2.117</v>
      </c>
      <c r="CU580" s="29" t="n">
        <v>2.137</v>
      </c>
      <c r="CV580" s="29" t="n">
        <v>2.216</v>
      </c>
      <c r="CW580" s="29" t="n">
        <v>2.298</v>
      </c>
      <c r="CX580" s="29" t="n">
        <v>2.32</v>
      </c>
      <c r="CY580" s="29" t="n">
        <v>2.262</v>
      </c>
      <c r="CZ580" s="29" t="n">
        <v>2.215</v>
      </c>
      <c r="DA580" s="29" t="n">
        <v>2.175</v>
      </c>
      <c r="DB580" s="29" t="n">
        <v>2.185</v>
      </c>
      <c r="DC580" s="29" t="n">
        <v>2.194</v>
      </c>
      <c r="DD580" s="29" t="n">
        <v>2.203</v>
      </c>
      <c r="DE580" s="29" t="n">
        <v>2.212</v>
      </c>
      <c r="DF580" s="29" t="n">
        <v>2.222</v>
      </c>
      <c r="DG580" s="29" t="n">
        <v>2.242</v>
      </c>
      <c r="DH580" s="29" t="n">
        <v>2.321</v>
      </c>
      <c r="DI580" s="29" t="n">
        <v>2.403</v>
      </c>
      <c r="DJ580" s="29" t="n">
        <v>2.435</v>
      </c>
      <c r="DK580" s="29" t="n">
        <v>2.377</v>
      </c>
      <c r="DL580" s="29" t="n">
        <v>2.33</v>
      </c>
      <c r="DM580" s="29" t="n">
        <v>2.29</v>
      </c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12.75" hidden="true" customHeight="false" outlineLevel="0" collapsed="false">
      <c r="A581" s="0" t="n">
        <f aca="false">WEEKDAY(C581,2)</f>
        <v>1</v>
      </c>
      <c r="B581" s="0" t="n">
        <f aca="false">MONTH(C581)</f>
        <v>4</v>
      </c>
      <c r="C581" s="23" t="n">
        <v>34813</v>
      </c>
      <c r="D581" s="0" t="n">
        <f aca="false">MONTH(R581)</f>
        <v>4</v>
      </c>
      <c r="E581" s="0" t="n">
        <f aca="false">YEAR(R581)</f>
        <v>1995</v>
      </c>
      <c r="F581" s="35" t="n">
        <f aca="false">L581-K581</f>
        <v>0.1612</v>
      </c>
      <c r="G581" s="24" t="n">
        <f aca="false">N581-M581</f>
        <v>0.0899999999999999</v>
      </c>
      <c r="H581" s="24" t="n">
        <f aca="false">O581-N581</f>
        <v>0.0924999999999998</v>
      </c>
      <c r="I581" s="24" t="n">
        <f aca="false">O581-M581</f>
        <v>0.1825</v>
      </c>
      <c r="J581" s="25" t="n">
        <f aca="false">VLOOKUP(C581,'Nymex hist.'!A:B,2,0)</f>
        <v>1.713</v>
      </c>
      <c r="K581" s="34" t="n">
        <f aca="false">AVERAGE(AS581:AY581)</f>
        <v>1.726</v>
      </c>
      <c r="L581" s="34" t="n">
        <f aca="false">AVERAGE(AZ581:BD581)</f>
        <v>1.8872</v>
      </c>
      <c r="M581" s="27" t="n">
        <f aca="false">SUMIF($S$3:$FQ$3,$E581+1,$S581:$FQ581)/COUNTIF($S$3:$FQ$3,$E581+1)</f>
        <v>1.86708333333333</v>
      </c>
      <c r="N581" s="27" t="n">
        <f aca="false">SUMIF($S$3:$FQ$3,$E581+2,$S581:$FQ581)/COUNTIF($S$3:$FQ$3,$E581+2)</f>
        <v>1.95708333333333</v>
      </c>
      <c r="O581" s="27" t="n">
        <f aca="false">SUMIF($S$3:$FQ$3,$E581+3,$S581:$FQ581)/COUNTIF($S$3:$FQ$3,$E581+3)</f>
        <v>2.04958333333333</v>
      </c>
      <c r="P581" s="27" t="n">
        <f aca="false">SUMIF($S$3:$FQ$3,$E581+4,$S581:$FQ581)/COUNTIF($S$3:$FQ$3,$E581+4)</f>
        <v>2.14458333333333</v>
      </c>
      <c r="Q581" s="27" t="n">
        <f aca="false">SUMIF($S$3:$FQ$3,$E581+5,$S581:$FQ581)/COUNTIF($S$3:$FQ$3,$E581+5)</f>
        <v>2.24958333333333</v>
      </c>
      <c r="R581" s="28" t="n">
        <v>34813</v>
      </c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30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 t="n">
        <v>1.672</v>
      </c>
      <c r="AU581" s="29" t="n">
        <v>1.713</v>
      </c>
      <c r="AV581" s="29" t="n">
        <v>1.727</v>
      </c>
      <c r="AW581" s="29" t="n">
        <v>1.735</v>
      </c>
      <c r="AX581" s="29" t="n">
        <v>1.738</v>
      </c>
      <c r="AY581" s="29" t="n">
        <v>1.771</v>
      </c>
      <c r="AZ581" s="29" t="n">
        <v>1.843</v>
      </c>
      <c r="BA581" s="29" t="n">
        <v>1.927</v>
      </c>
      <c r="BB581" s="29" t="n">
        <v>1.941</v>
      </c>
      <c r="BC581" s="29" t="n">
        <v>1.886</v>
      </c>
      <c r="BD581" s="29" t="n">
        <v>1.839</v>
      </c>
      <c r="BE581" s="29" t="n">
        <v>1.799</v>
      </c>
      <c r="BF581" s="29" t="n">
        <v>1.809</v>
      </c>
      <c r="BG581" s="29" t="n">
        <v>1.818</v>
      </c>
      <c r="BH581" s="29" t="n">
        <v>1.827</v>
      </c>
      <c r="BI581" s="29" t="n">
        <v>1.836</v>
      </c>
      <c r="BJ581" s="29" t="n">
        <v>1.846</v>
      </c>
      <c r="BK581" s="29" t="n">
        <v>1.866</v>
      </c>
      <c r="BL581" s="29" t="n">
        <v>1.926</v>
      </c>
      <c r="BM581" s="29" t="n">
        <v>2.012</v>
      </c>
      <c r="BN581" s="29" t="n">
        <v>2.031</v>
      </c>
      <c r="BO581" s="29" t="n">
        <v>1.976</v>
      </c>
      <c r="BP581" s="29" t="n">
        <v>1.929</v>
      </c>
      <c r="BQ581" s="29" t="n">
        <v>1.889</v>
      </c>
      <c r="BR581" s="29" t="n">
        <v>1.899</v>
      </c>
      <c r="BS581" s="29" t="n">
        <v>1.908</v>
      </c>
      <c r="BT581" s="29" t="n">
        <v>1.917</v>
      </c>
      <c r="BU581" s="29" t="n">
        <v>1.926</v>
      </c>
      <c r="BV581" s="29" t="n">
        <v>1.936</v>
      </c>
      <c r="BW581" s="29" t="n">
        <v>1.956</v>
      </c>
      <c r="BX581" s="29" t="n">
        <v>2.016</v>
      </c>
      <c r="BY581" s="29" t="n">
        <v>2.102</v>
      </c>
      <c r="BZ581" s="29" t="n">
        <v>2.1235</v>
      </c>
      <c r="CA581" s="29" t="n">
        <v>2.0685</v>
      </c>
      <c r="CB581" s="29" t="n">
        <v>2.0215</v>
      </c>
      <c r="CC581" s="29" t="n">
        <v>1.9815</v>
      </c>
      <c r="CD581" s="29" t="n">
        <v>1.9915</v>
      </c>
      <c r="CE581" s="29" t="n">
        <v>2.0005</v>
      </c>
      <c r="CF581" s="29" t="n">
        <v>2.0095</v>
      </c>
      <c r="CG581" s="29" t="n">
        <v>2.0185</v>
      </c>
      <c r="CH581" s="29" t="n">
        <v>2.0285</v>
      </c>
      <c r="CI581" s="29" t="n">
        <v>2.0485</v>
      </c>
      <c r="CJ581" s="29" t="n">
        <v>2.1085</v>
      </c>
      <c r="CK581" s="29" t="n">
        <v>2.1945</v>
      </c>
      <c r="CL581" s="29" t="n">
        <v>2.2185</v>
      </c>
      <c r="CM581" s="29" t="n">
        <v>2.1635</v>
      </c>
      <c r="CN581" s="29" t="n">
        <v>2.1165</v>
      </c>
      <c r="CO581" s="29" t="n">
        <v>2.0765</v>
      </c>
      <c r="CP581" s="29" t="n">
        <v>2.0865</v>
      </c>
      <c r="CQ581" s="29" t="n">
        <v>2.0955</v>
      </c>
      <c r="CR581" s="29" t="n">
        <v>2.1045</v>
      </c>
      <c r="CS581" s="29" t="n">
        <v>2.1135</v>
      </c>
      <c r="CT581" s="29" t="n">
        <v>2.1235</v>
      </c>
      <c r="CU581" s="29" t="n">
        <v>2.1435</v>
      </c>
      <c r="CV581" s="29" t="n">
        <v>2.2035</v>
      </c>
      <c r="CW581" s="29" t="n">
        <v>2.2895</v>
      </c>
      <c r="CX581" s="29" t="n">
        <v>2.3235</v>
      </c>
      <c r="CY581" s="29" t="n">
        <v>2.2685</v>
      </c>
      <c r="CZ581" s="29" t="n">
        <v>2.2215</v>
      </c>
      <c r="DA581" s="29" t="n">
        <v>2.1815</v>
      </c>
      <c r="DB581" s="29" t="n">
        <v>2.1915</v>
      </c>
      <c r="DC581" s="29" t="n">
        <v>2.2005</v>
      </c>
      <c r="DD581" s="29" t="n">
        <v>2.2095</v>
      </c>
      <c r="DE581" s="29" t="n">
        <v>2.2185</v>
      </c>
      <c r="DF581" s="29" t="n">
        <v>2.2285</v>
      </c>
      <c r="DG581" s="29" t="n">
        <v>2.2485</v>
      </c>
      <c r="DH581" s="29" t="n">
        <v>2.3085</v>
      </c>
      <c r="DI581" s="29" t="n">
        <v>2.3945</v>
      </c>
      <c r="DJ581" s="29" t="n">
        <v>2.4385</v>
      </c>
      <c r="DK581" s="29" t="n">
        <v>2.3835</v>
      </c>
      <c r="DL581" s="29" t="n">
        <v>2.3365</v>
      </c>
      <c r="DM581" s="29" t="n">
        <v>2.2965</v>
      </c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12.75" hidden="true" customHeight="false" outlineLevel="0" collapsed="false">
      <c r="A582" s="0" t="n">
        <f aca="false">WEEKDAY(C582,2)</f>
        <v>2</v>
      </c>
      <c r="B582" s="0" t="n">
        <f aca="false">MONTH(C582)</f>
        <v>4</v>
      </c>
      <c r="C582" s="23" t="n">
        <v>34814</v>
      </c>
      <c r="D582" s="0" t="n">
        <f aca="false">MONTH(R582)</f>
        <v>4</v>
      </c>
      <c r="E582" s="0" t="n">
        <f aca="false">YEAR(R582)</f>
        <v>1995</v>
      </c>
      <c r="F582" s="35" t="n">
        <f aca="false">L582-K582</f>
        <v>0.167</v>
      </c>
      <c r="G582" s="24" t="n">
        <f aca="false">N582-M582</f>
        <v>0.085</v>
      </c>
      <c r="H582" s="24" t="n">
        <f aca="false">O582-N582</f>
        <v>0.0899999999999996</v>
      </c>
      <c r="I582" s="24" t="n">
        <f aca="false">O582-M582</f>
        <v>0.175</v>
      </c>
      <c r="J582" s="25" t="n">
        <f aca="false">VLOOKUP(C582,'Nymex hist.'!A:B,2,0)</f>
        <v>1.685</v>
      </c>
      <c r="K582" s="34" t="n">
        <f aca="false">AVERAGE(AS582:AY582)</f>
        <v>1.714</v>
      </c>
      <c r="L582" s="34" t="n">
        <f aca="false">AVERAGE(AZ582:BD582)</f>
        <v>1.881</v>
      </c>
      <c r="M582" s="27" t="n">
        <f aca="false">SUMIF($S$3:$FQ$3,$E582+1,$S582:$FQ582)/COUNTIF($S$3:$FQ$3,$E582+1)</f>
        <v>1.85425</v>
      </c>
      <c r="N582" s="27" t="n">
        <f aca="false">SUMIF($S$3:$FQ$3,$E582+2,$S582:$FQ582)/COUNTIF($S$3:$FQ$3,$E582+2)</f>
        <v>1.93925</v>
      </c>
      <c r="O582" s="27" t="n">
        <f aca="false">SUMIF($S$3:$FQ$3,$E582+3,$S582:$FQ582)/COUNTIF($S$3:$FQ$3,$E582+3)</f>
        <v>2.02925</v>
      </c>
      <c r="P582" s="27" t="n">
        <f aca="false">SUMIF($S$3:$FQ$3,$E582+4,$S582:$FQ582)/COUNTIF($S$3:$FQ$3,$E582+4)</f>
        <v>2.12425</v>
      </c>
      <c r="Q582" s="27" t="n">
        <f aca="false">SUMIF($S$3:$FQ$3,$E582+5,$S582:$FQ582)/COUNTIF($S$3:$FQ$3,$E582+5)</f>
        <v>2.22425</v>
      </c>
      <c r="R582" s="28" t="n">
        <v>34814</v>
      </c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30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 t="n">
        <v>1.672</v>
      </c>
      <c r="AU582" s="29" t="n">
        <v>1.685</v>
      </c>
      <c r="AV582" s="29" t="n">
        <v>1.712</v>
      </c>
      <c r="AW582" s="29" t="n">
        <v>1.723</v>
      </c>
      <c r="AX582" s="29" t="n">
        <v>1.727</v>
      </c>
      <c r="AY582" s="29" t="n">
        <v>1.765</v>
      </c>
      <c r="AZ582" s="29" t="n">
        <v>1.838</v>
      </c>
      <c r="BA582" s="29" t="n">
        <v>1.922</v>
      </c>
      <c r="BB582" s="29" t="n">
        <v>1.936</v>
      </c>
      <c r="BC582" s="29" t="n">
        <v>1.878</v>
      </c>
      <c r="BD582" s="29" t="n">
        <v>1.831</v>
      </c>
      <c r="BE582" s="29" t="n">
        <v>1.79</v>
      </c>
      <c r="BF582" s="29" t="n">
        <v>1.795</v>
      </c>
      <c r="BG582" s="29" t="n">
        <v>1.803</v>
      </c>
      <c r="BH582" s="29" t="n">
        <v>1.811</v>
      </c>
      <c r="BI582" s="29" t="n">
        <v>1.819</v>
      </c>
      <c r="BJ582" s="29" t="n">
        <v>1.828</v>
      </c>
      <c r="BK582" s="29" t="n">
        <v>1.848</v>
      </c>
      <c r="BL582" s="29" t="n">
        <v>1.905</v>
      </c>
      <c r="BM582" s="29" t="n">
        <v>2.007</v>
      </c>
      <c r="BN582" s="29" t="n">
        <v>2.021</v>
      </c>
      <c r="BO582" s="29" t="n">
        <v>1.963</v>
      </c>
      <c r="BP582" s="29" t="n">
        <v>1.916</v>
      </c>
      <c r="BQ582" s="29" t="n">
        <v>1.875</v>
      </c>
      <c r="BR582" s="29" t="n">
        <v>1.88</v>
      </c>
      <c r="BS582" s="29" t="n">
        <v>1.888</v>
      </c>
      <c r="BT582" s="29" t="n">
        <v>1.896</v>
      </c>
      <c r="BU582" s="29" t="n">
        <v>1.904</v>
      </c>
      <c r="BV582" s="29" t="n">
        <v>1.913</v>
      </c>
      <c r="BW582" s="29" t="n">
        <v>1.933</v>
      </c>
      <c r="BX582" s="29" t="n">
        <v>1.99</v>
      </c>
      <c r="BY582" s="29" t="n">
        <v>2.092</v>
      </c>
      <c r="BZ582" s="29" t="n">
        <v>2.111</v>
      </c>
      <c r="CA582" s="29" t="n">
        <v>2.053</v>
      </c>
      <c r="CB582" s="29" t="n">
        <v>2.006</v>
      </c>
      <c r="CC582" s="29" t="n">
        <v>1.965</v>
      </c>
      <c r="CD582" s="29" t="n">
        <v>1.97</v>
      </c>
      <c r="CE582" s="29" t="n">
        <v>1.978</v>
      </c>
      <c r="CF582" s="29" t="n">
        <v>1.986</v>
      </c>
      <c r="CG582" s="29" t="n">
        <v>1.994</v>
      </c>
      <c r="CH582" s="29" t="n">
        <v>2.003</v>
      </c>
      <c r="CI582" s="29" t="n">
        <v>2.023</v>
      </c>
      <c r="CJ582" s="29" t="n">
        <v>2.08</v>
      </c>
      <c r="CK582" s="29" t="n">
        <v>2.182</v>
      </c>
      <c r="CL582" s="29" t="n">
        <v>2.206</v>
      </c>
      <c r="CM582" s="29" t="n">
        <v>2.148</v>
      </c>
      <c r="CN582" s="29" t="n">
        <v>2.101</v>
      </c>
      <c r="CO582" s="29" t="n">
        <v>2.06</v>
      </c>
      <c r="CP582" s="29" t="n">
        <v>2.065</v>
      </c>
      <c r="CQ582" s="29" t="n">
        <v>2.073</v>
      </c>
      <c r="CR582" s="29" t="n">
        <v>2.081</v>
      </c>
      <c r="CS582" s="29" t="n">
        <v>2.089</v>
      </c>
      <c r="CT582" s="29" t="n">
        <v>2.098</v>
      </c>
      <c r="CU582" s="29" t="n">
        <v>2.118</v>
      </c>
      <c r="CV582" s="29" t="n">
        <v>2.175</v>
      </c>
      <c r="CW582" s="29" t="n">
        <v>2.277</v>
      </c>
      <c r="CX582" s="29" t="n">
        <v>2.306</v>
      </c>
      <c r="CY582" s="29" t="n">
        <v>2.248</v>
      </c>
      <c r="CZ582" s="29" t="n">
        <v>2.201</v>
      </c>
      <c r="DA582" s="29" t="n">
        <v>2.16</v>
      </c>
      <c r="DB582" s="29" t="n">
        <v>2.165</v>
      </c>
      <c r="DC582" s="29" t="n">
        <v>2.173</v>
      </c>
      <c r="DD582" s="29" t="n">
        <v>2.181</v>
      </c>
      <c r="DE582" s="29" t="n">
        <v>2.189</v>
      </c>
      <c r="DF582" s="29" t="n">
        <v>2.198</v>
      </c>
      <c r="DG582" s="29" t="n">
        <v>2.218</v>
      </c>
      <c r="DH582" s="29" t="n">
        <v>2.275</v>
      </c>
      <c r="DI582" s="29" t="n">
        <v>2.377</v>
      </c>
      <c r="DJ582" s="29" t="n">
        <v>2.416</v>
      </c>
      <c r="DK582" s="29" t="n">
        <v>2.358</v>
      </c>
      <c r="DL582" s="29" t="n">
        <v>2.311</v>
      </c>
      <c r="DM582" s="29" t="n">
        <v>2.27</v>
      </c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12.75" hidden="true" customHeight="false" outlineLevel="0" collapsed="false">
      <c r="A583" s="0" t="n">
        <f aca="false">WEEKDAY(C583,2)</f>
        <v>3</v>
      </c>
      <c r="B583" s="0" t="n">
        <f aca="false">MONTH(C583)</f>
        <v>4</v>
      </c>
      <c r="C583" s="23" t="n">
        <v>34815</v>
      </c>
      <c r="D583" s="0" t="n">
        <f aca="false">MONTH(R583)</f>
        <v>4</v>
      </c>
      <c r="E583" s="0" t="n">
        <f aca="false">YEAR(R583)</f>
        <v>1995</v>
      </c>
      <c r="F583" s="35" t="n">
        <f aca="false">L583-K583</f>
        <v>0.184833333333334</v>
      </c>
      <c r="G583" s="24" t="n">
        <f aca="false">N583-M583</f>
        <v>0.085</v>
      </c>
      <c r="H583" s="24" t="n">
        <f aca="false">O583-N583</f>
        <v>0.0900000000000001</v>
      </c>
      <c r="I583" s="24" t="n">
        <f aca="false">O583-M583</f>
        <v>0.175</v>
      </c>
      <c r="J583" s="25" t="n">
        <f aca="false">VLOOKUP(C583,'Nymex hist.'!A:B,2,0)</f>
        <v>1.668</v>
      </c>
      <c r="K583" s="34" t="n">
        <f aca="false">AVERAGE(AS583:AY583)</f>
        <v>1.71116666666667</v>
      </c>
      <c r="L583" s="34" t="n">
        <f aca="false">AVERAGE(AZ583:BD583)</f>
        <v>1.896</v>
      </c>
      <c r="M583" s="27" t="n">
        <f aca="false">SUMIF($S$3:$FQ$3,$E583+1,$S583:$FQ583)/COUNTIF($S$3:$FQ$3,$E583+1)</f>
        <v>1.86966666666667</v>
      </c>
      <c r="N583" s="27" t="n">
        <f aca="false">SUMIF($S$3:$FQ$3,$E583+2,$S583:$FQ583)/COUNTIF($S$3:$FQ$3,$E583+2)</f>
        <v>1.95466666666667</v>
      </c>
      <c r="O583" s="27" t="n">
        <f aca="false">SUMIF($S$3:$FQ$3,$E583+3,$S583:$FQ583)/COUNTIF($S$3:$FQ$3,$E583+3)</f>
        <v>2.04466666666667</v>
      </c>
      <c r="P583" s="27" t="n">
        <f aca="false">SUMIF($S$3:$FQ$3,$E583+4,$S583:$FQ583)/COUNTIF($S$3:$FQ$3,$E583+4)</f>
        <v>2.13966666666667</v>
      </c>
      <c r="Q583" s="27" t="n">
        <f aca="false">SUMIF($S$3:$FQ$3,$E583+5,$S583:$FQ583)/COUNTIF($S$3:$FQ$3,$E583+5)</f>
        <v>2.23966666666667</v>
      </c>
      <c r="R583" s="28" t="n">
        <v>34815</v>
      </c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30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 t="n">
        <v>1.672</v>
      </c>
      <c r="AU583" s="29" t="n">
        <v>1.668</v>
      </c>
      <c r="AV583" s="29" t="n">
        <v>1.696</v>
      </c>
      <c r="AW583" s="29" t="n">
        <v>1.726</v>
      </c>
      <c r="AX583" s="29" t="n">
        <v>1.73</v>
      </c>
      <c r="AY583" s="29" t="n">
        <v>1.775</v>
      </c>
      <c r="AZ583" s="29" t="n">
        <v>1.853</v>
      </c>
      <c r="BA583" s="29" t="n">
        <v>1.938</v>
      </c>
      <c r="BB583" s="29" t="n">
        <v>1.952</v>
      </c>
      <c r="BC583" s="29" t="n">
        <v>1.892</v>
      </c>
      <c r="BD583" s="29" t="n">
        <v>1.845</v>
      </c>
      <c r="BE583" s="29" t="n">
        <v>1.804</v>
      </c>
      <c r="BF583" s="29" t="n">
        <v>1.809</v>
      </c>
      <c r="BG583" s="29" t="n">
        <v>1.817</v>
      </c>
      <c r="BH583" s="29" t="n">
        <v>1.826</v>
      </c>
      <c r="BI583" s="29" t="n">
        <v>1.835</v>
      </c>
      <c r="BJ583" s="29" t="n">
        <v>1.845</v>
      </c>
      <c r="BK583" s="29" t="n">
        <v>1.865</v>
      </c>
      <c r="BL583" s="29" t="n">
        <v>1.923</v>
      </c>
      <c r="BM583" s="29" t="n">
        <v>2.023</v>
      </c>
      <c r="BN583" s="29" t="n">
        <v>2.037</v>
      </c>
      <c r="BO583" s="29" t="n">
        <v>1.977</v>
      </c>
      <c r="BP583" s="29" t="n">
        <v>1.93</v>
      </c>
      <c r="BQ583" s="29" t="n">
        <v>1.889</v>
      </c>
      <c r="BR583" s="29" t="n">
        <v>1.894</v>
      </c>
      <c r="BS583" s="29" t="n">
        <v>1.902</v>
      </c>
      <c r="BT583" s="29" t="n">
        <v>1.911</v>
      </c>
      <c r="BU583" s="29" t="n">
        <v>1.92</v>
      </c>
      <c r="BV583" s="29" t="n">
        <v>1.93</v>
      </c>
      <c r="BW583" s="29" t="n">
        <v>1.95</v>
      </c>
      <c r="BX583" s="29" t="n">
        <v>2.008</v>
      </c>
      <c r="BY583" s="29" t="n">
        <v>2.108</v>
      </c>
      <c r="BZ583" s="29" t="n">
        <v>2.127</v>
      </c>
      <c r="CA583" s="29" t="n">
        <v>2.067</v>
      </c>
      <c r="CB583" s="29" t="n">
        <v>2.02</v>
      </c>
      <c r="CC583" s="29" t="n">
        <v>1.979</v>
      </c>
      <c r="CD583" s="29" t="n">
        <v>1.984</v>
      </c>
      <c r="CE583" s="29" t="n">
        <v>1.992</v>
      </c>
      <c r="CF583" s="29" t="n">
        <v>2.001</v>
      </c>
      <c r="CG583" s="29" t="n">
        <v>2.01</v>
      </c>
      <c r="CH583" s="29" t="n">
        <v>2.02</v>
      </c>
      <c r="CI583" s="29" t="n">
        <v>2.04</v>
      </c>
      <c r="CJ583" s="29" t="n">
        <v>2.098</v>
      </c>
      <c r="CK583" s="29" t="n">
        <v>2.198</v>
      </c>
      <c r="CL583" s="29" t="n">
        <v>2.222</v>
      </c>
      <c r="CM583" s="29" t="n">
        <v>2.162</v>
      </c>
      <c r="CN583" s="29" t="n">
        <v>2.115</v>
      </c>
      <c r="CO583" s="29" t="n">
        <v>2.074</v>
      </c>
      <c r="CP583" s="29" t="n">
        <v>2.079</v>
      </c>
      <c r="CQ583" s="29" t="n">
        <v>2.087</v>
      </c>
      <c r="CR583" s="29" t="n">
        <v>2.096</v>
      </c>
      <c r="CS583" s="29" t="n">
        <v>2.105</v>
      </c>
      <c r="CT583" s="29" t="n">
        <v>2.115</v>
      </c>
      <c r="CU583" s="29" t="n">
        <v>2.135</v>
      </c>
      <c r="CV583" s="29" t="n">
        <v>2.193</v>
      </c>
      <c r="CW583" s="29" t="n">
        <v>2.293</v>
      </c>
      <c r="CX583" s="29" t="n">
        <v>2.322</v>
      </c>
      <c r="CY583" s="29" t="n">
        <v>2.262</v>
      </c>
      <c r="CZ583" s="29" t="n">
        <v>2.215</v>
      </c>
      <c r="DA583" s="29" t="n">
        <v>2.174</v>
      </c>
      <c r="DB583" s="29" t="n">
        <v>2.179</v>
      </c>
      <c r="DC583" s="29" t="n">
        <v>2.187</v>
      </c>
      <c r="DD583" s="29" t="n">
        <v>2.196</v>
      </c>
      <c r="DE583" s="29" t="n">
        <v>2.205</v>
      </c>
      <c r="DF583" s="29" t="n">
        <v>2.215</v>
      </c>
      <c r="DG583" s="29" t="n">
        <v>2.235</v>
      </c>
      <c r="DH583" s="29" t="n">
        <v>2.293</v>
      </c>
      <c r="DI583" s="29" t="n">
        <v>2.393</v>
      </c>
      <c r="DJ583" s="29" t="n">
        <v>2.432</v>
      </c>
      <c r="DK583" s="29" t="n">
        <v>2.372</v>
      </c>
      <c r="DL583" s="29" t="n">
        <v>2.325</v>
      </c>
      <c r="DM583" s="29" t="n">
        <v>2.284</v>
      </c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12.75" hidden="false" customHeight="false" outlineLevel="0" collapsed="false">
      <c r="A584" s="1" t="n">
        <f aca="false">WEEKDAY(C584,2)</f>
        <v>4</v>
      </c>
      <c r="B584" s="1" t="n">
        <f aca="false">MONTH(C584)</f>
        <v>4</v>
      </c>
      <c r="C584" s="23" t="n">
        <v>34816</v>
      </c>
      <c r="D584" s="0" t="n">
        <f aca="false">MONTH(R584)</f>
        <v>4</v>
      </c>
      <c r="E584" s="0" t="n">
        <f aca="false">YEAR(R584)</f>
        <v>1995</v>
      </c>
      <c r="F584" s="3" t="n">
        <f aca="false">L584-K584</f>
        <v>0.183833333333333</v>
      </c>
      <c r="G584" s="3" t="n">
        <f aca="false">N584-M584</f>
        <v>0.085</v>
      </c>
      <c r="H584" s="3" t="n">
        <f aca="false">O584-N584</f>
        <v>0.0899999999999999</v>
      </c>
      <c r="I584" s="3" t="n">
        <f aca="false">O584-M584</f>
        <v>0.175</v>
      </c>
      <c r="J584" s="4" t="n">
        <f aca="false">VLOOKUP(C584,'Nymex hist.'!A:B,2,0)</f>
        <v>1.652</v>
      </c>
      <c r="K584" s="4" t="n">
        <f aca="false">AVERAGE(AS584:AY584)</f>
        <v>1.70016666666667</v>
      </c>
      <c r="L584" s="4" t="n">
        <f aca="false">AVERAGE(AZ584:BD584)</f>
        <v>1.884</v>
      </c>
      <c r="M584" s="4" t="n">
        <f aca="false">SUMIF($S$3:$FQ$3,$E584+1,$S584:$FQ584)/COUNTIF($S$3:$FQ$3,$E584+1)</f>
        <v>1.85766666666667</v>
      </c>
      <c r="N584" s="4" t="n">
        <f aca="false">SUMIF($S$3:$FQ$3,$E584+2,$S584:$FQ584)/COUNTIF($S$3:$FQ$3,$E584+2)</f>
        <v>1.94266666666667</v>
      </c>
      <c r="O584" s="4" t="n">
        <f aca="false">SUMIF($S$3:$FQ$3,$E584+3,$S584:$FQ584)/COUNTIF($S$3:$FQ$3,$E584+3)</f>
        <v>2.03266666666667</v>
      </c>
      <c r="P584" s="4" t="n">
        <f aca="false">SUMIF($S$3:$FQ$3,$E584+4,$S584:$FQ584)/COUNTIF($S$3:$FQ$3,$E584+4)</f>
        <v>2.12766666666667</v>
      </c>
      <c r="Q584" s="4" t="n">
        <f aca="false">SUMIF($S$3:$FQ$3,$E584+5,$S584:$FQ584)/COUNTIF($S$3:$FQ$3,$E584+5)</f>
        <v>2.22766666666667</v>
      </c>
      <c r="R584" s="21" t="n">
        <v>34816</v>
      </c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7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 t="n">
        <v>1.672</v>
      </c>
      <c r="AU584" s="32" t="n">
        <v>1.652</v>
      </c>
      <c r="AV584" s="32" t="n">
        <v>1.685</v>
      </c>
      <c r="AW584" s="32" t="n">
        <v>1.715</v>
      </c>
      <c r="AX584" s="32" t="n">
        <v>1.716</v>
      </c>
      <c r="AY584" s="32" t="n">
        <v>1.761</v>
      </c>
      <c r="AZ584" s="32" t="n">
        <v>1.841</v>
      </c>
      <c r="BA584" s="32" t="n">
        <v>1.926</v>
      </c>
      <c r="BB584" s="32" t="n">
        <v>1.94</v>
      </c>
      <c r="BC584" s="32" t="n">
        <v>1.88</v>
      </c>
      <c r="BD584" s="32" t="n">
        <v>1.833</v>
      </c>
      <c r="BE584" s="32" t="n">
        <v>1.792</v>
      </c>
      <c r="BF584" s="32" t="n">
        <v>1.797</v>
      </c>
      <c r="BG584" s="32" t="n">
        <v>1.805</v>
      </c>
      <c r="BH584" s="32" t="n">
        <v>1.814</v>
      </c>
      <c r="BI584" s="32" t="n">
        <v>1.823</v>
      </c>
      <c r="BJ584" s="32" t="n">
        <v>1.833</v>
      </c>
      <c r="BK584" s="32" t="n">
        <v>1.853</v>
      </c>
      <c r="BL584" s="32" t="n">
        <v>1.911</v>
      </c>
      <c r="BM584" s="32" t="n">
        <v>2.011</v>
      </c>
      <c r="BN584" s="32" t="n">
        <v>2.025</v>
      </c>
      <c r="BO584" s="32" t="n">
        <v>1.965</v>
      </c>
      <c r="BP584" s="32" t="n">
        <v>1.918</v>
      </c>
      <c r="BQ584" s="32" t="n">
        <v>1.877</v>
      </c>
      <c r="BR584" s="32" t="n">
        <v>1.882</v>
      </c>
      <c r="BS584" s="32" t="n">
        <v>1.89</v>
      </c>
      <c r="BT584" s="32" t="n">
        <v>1.899</v>
      </c>
      <c r="BU584" s="32" t="n">
        <v>1.908</v>
      </c>
      <c r="BV584" s="32" t="n">
        <v>1.918</v>
      </c>
      <c r="BW584" s="32" t="n">
        <v>1.938</v>
      </c>
      <c r="BX584" s="32" t="n">
        <v>1.996</v>
      </c>
      <c r="BY584" s="32" t="n">
        <v>2.096</v>
      </c>
      <c r="BZ584" s="32" t="n">
        <v>2.115</v>
      </c>
      <c r="CA584" s="32" t="n">
        <v>2.055</v>
      </c>
      <c r="CB584" s="32" t="n">
        <v>2.008</v>
      </c>
      <c r="CC584" s="32" t="n">
        <v>1.967</v>
      </c>
      <c r="CD584" s="32" t="n">
        <v>1.972</v>
      </c>
      <c r="CE584" s="32" t="n">
        <v>1.98</v>
      </c>
      <c r="CF584" s="32" t="n">
        <v>1.989</v>
      </c>
      <c r="CG584" s="32" t="n">
        <v>1.998</v>
      </c>
      <c r="CH584" s="32" t="n">
        <v>2.008</v>
      </c>
      <c r="CI584" s="32" t="n">
        <v>2.028</v>
      </c>
      <c r="CJ584" s="32" t="n">
        <v>2.086</v>
      </c>
      <c r="CK584" s="32" t="n">
        <v>2.186</v>
      </c>
      <c r="CL584" s="32" t="n">
        <v>2.21</v>
      </c>
      <c r="CM584" s="32" t="n">
        <v>2.15</v>
      </c>
      <c r="CN584" s="32" t="n">
        <v>2.103</v>
      </c>
      <c r="CO584" s="32" t="n">
        <v>2.062</v>
      </c>
      <c r="CP584" s="32" t="n">
        <v>2.067</v>
      </c>
      <c r="CQ584" s="32" t="n">
        <v>2.075</v>
      </c>
      <c r="CR584" s="32" t="n">
        <v>2.084</v>
      </c>
      <c r="CS584" s="32" t="n">
        <v>2.093</v>
      </c>
      <c r="CT584" s="32" t="n">
        <v>2.103</v>
      </c>
      <c r="CU584" s="32" t="n">
        <v>2.123</v>
      </c>
      <c r="CV584" s="32" t="n">
        <v>2.181</v>
      </c>
      <c r="CW584" s="32" t="n">
        <v>2.281</v>
      </c>
      <c r="CX584" s="32" t="n">
        <v>2.31</v>
      </c>
      <c r="CY584" s="32" t="n">
        <v>2.25</v>
      </c>
      <c r="CZ584" s="32" t="n">
        <v>2.203</v>
      </c>
      <c r="DA584" s="32" t="n">
        <v>2.162</v>
      </c>
      <c r="DB584" s="32" t="n">
        <v>2.167</v>
      </c>
      <c r="DC584" s="32" t="n">
        <v>2.175</v>
      </c>
      <c r="DD584" s="32" t="n">
        <v>2.184</v>
      </c>
      <c r="DE584" s="32" t="n">
        <v>2.193</v>
      </c>
      <c r="DF584" s="32" t="n">
        <v>2.203</v>
      </c>
      <c r="DG584" s="32" t="n">
        <v>2.223</v>
      </c>
      <c r="DH584" s="32" t="n">
        <v>2.281</v>
      </c>
      <c r="DI584" s="32" t="n">
        <v>2.381</v>
      </c>
      <c r="DJ584" s="32" t="n">
        <v>2.42</v>
      </c>
      <c r="DK584" s="32" t="n">
        <v>2.36</v>
      </c>
      <c r="DL584" s="32" t="n">
        <v>2.313</v>
      </c>
      <c r="DM584" s="32" t="n">
        <v>2.272</v>
      </c>
      <c r="DN584" s="32"/>
      <c r="DO584" s="32"/>
      <c r="DP584" s="32"/>
      <c r="DQ584" s="32"/>
      <c r="DR584" s="32"/>
      <c r="DS584" s="32"/>
      <c r="DT584" s="32"/>
      <c r="DU584" s="32"/>
      <c r="DV584" s="32"/>
      <c r="DW584" s="32"/>
      <c r="DX584" s="32"/>
      <c r="DY584" s="32"/>
      <c r="DZ584" s="32"/>
      <c r="EA584" s="32"/>
      <c r="EB584" s="32"/>
      <c r="EC584" s="32"/>
      <c r="ED584" s="32"/>
      <c r="EE584" s="32"/>
      <c r="EF584" s="32"/>
      <c r="EG584" s="32"/>
      <c r="EH584" s="32"/>
      <c r="EI584" s="32"/>
      <c r="EJ584" s="32"/>
      <c r="EK584" s="32"/>
      <c r="EL584" s="32"/>
      <c r="EM584" s="32"/>
      <c r="EN584" s="32"/>
      <c r="EO584" s="32"/>
      <c r="EP584" s="32"/>
      <c r="EQ584" s="32"/>
      <c r="ER584" s="32"/>
      <c r="ES584" s="32"/>
      <c r="ET584" s="32"/>
      <c r="EU584" s="32"/>
      <c r="EV584" s="32"/>
      <c r="EW584" s="32"/>
      <c r="EX584" s="32"/>
      <c r="EY584" s="32"/>
      <c r="EZ584" s="32"/>
      <c r="FA584" s="32"/>
      <c r="FB584" s="32"/>
      <c r="FC584" s="32"/>
      <c r="FD584" s="32"/>
      <c r="FE584" s="32"/>
      <c r="FF584" s="32"/>
      <c r="FG584" s="32"/>
      <c r="FH584" s="32"/>
      <c r="FI584" s="32"/>
      <c r="FJ584" s="32"/>
      <c r="FK584" s="32"/>
      <c r="FL584" s="32"/>
      <c r="FM584" s="32"/>
      <c r="FN584" s="32"/>
      <c r="FO584" s="32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  <c r="GO584" s="32"/>
      <c r="GP584" s="32"/>
      <c r="GQ584" s="32"/>
    </row>
    <row r="585" customFormat="false" ht="12.75" hidden="true" customHeight="false" outlineLevel="0" collapsed="false">
      <c r="A585" s="0" t="n">
        <f aca="false">WEEKDAY(C585,2)</f>
        <v>5</v>
      </c>
      <c r="B585" s="0" t="n">
        <f aca="false">MONTH(C585)</f>
        <v>4</v>
      </c>
      <c r="C585" s="23" t="n">
        <v>34817</v>
      </c>
      <c r="D585" s="0" t="n">
        <f aca="false">MONTH(R585)</f>
        <v>4</v>
      </c>
      <c r="E585" s="0" t="n">
        <f aca="false">YEAR(R585)</f>
        <v>1995</v>
      </c>
      <c r="F585" s="35" t="n">
        <f aca="false">L585-K585</f>
        <v>0.1874</v>
      </c>
      <c r="G585" s="24" t="n">
        <f aca="false">N585-M585</f>
        <v>0.085</v>
      </c>
      <c r="H585" s="24" t="n">
        <f aca="false">O585-N585</f>
        <v>0.0900000000000001</v>
      </c>
      <c r="I585" s="24" t="n">
        <f aca="false">O585-M585</f>
        <v>0.175</v>
      </c>
      <c r="J585" s="25" t="n">
        <f aca="false">VLOOKUP(C585,'Nymex hist.'!A:B,2,0)</f>
        <v>1.662</v>
      </c>
      <c r="K585" s="34" t="n">
        <f aca="false">AVERAGE(AS585:AY585)</f>
        <v>1.706</v>
      </c>
      <c r="L585" s="34" t="n">
        <f aca="false">AVERAGE(AZ585:BD585)</f>
        <v>1.8934</v>
      </c>
      <c r="M585" s="27" t="n">
        <f aca="false">SUMIF($S$3:$FQ$3,$E585+1,$S585:$FQ585)/COUNTIF($S$3:$FQ$3,$E585+1)</f>
        <v>1.853</v>
      </c>
      <c r="N585" s="27" t="n">
        <f aca="false">SUMIF($S$3:$FQ$3,$E585+2,$S585:$FQ585)/COUNTIF($S$3:$FQ$3,$E585+2)</f>
        <v>1.938</v>
      </c>
      <c r="O585" s="27" t="n">
        <f aca="false">SUMIF($S$3:$FQ$3,$E585+3,$S585:$FQ585)/COUNTIF($S$3:$FQ$3,$E585+3)</f>
        <v>2.028</v>
      </c>
      <c r="P585" s="27" t="n">
        <f aca="false">SUMIF($S$3:$FQ$3,$E585+4,$S585:$FQ585)/COUNTIF($S$3:$FQ$3,$E585+4)</f>
        <v>2.123</v>
      </c>
      <c r="Q585" s="27" t="n">
        <f aca="false">SUMIF($S$3:$FQ$3,$E585+5,$S585:$FQ585)/COUNTIF($S$3:$FQ$3,$E585+5)</f>
        <v>2.223</v>
      </c>
      <c r="R585" s="28" t="n">
        <v>34817</v>
      </c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30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 t="n">
        <v>1.672</v>
      </c>
      <c r="AU585" s="29" t="n">
        <v>1.662</v>
      </c>
      <c r="AV585" s="29" t="n">
        <v>1.688</v>
      </c>
      <c r="AW585" s="29" t="n">
        <v>1.72</v>
      </c>
      <c r="AX585" s="29" t="n">
        <v>1.723</v>
      </c>
      <c r="AY585" s="29" t="n">
        <v>1.771</v>
      </c>
      <c r="AZ585" s="29" t="n">
        <v>1.856</v>
      </c>
      <c r="BA585" s="29" t="n">
        <v>1.938</v>
      </c>
      <c r="BB585" s="29" t="n">
        <v>1.952</v>
      </c>
      <c r="BC585" s="29" t="n">
        <v>1.884</v>
      </c>
      <c r="BD585" s="29" t="n">
        <v>1.837</v>
      </c>
      <c r="BE585" s="29" t="n">
        <v>1.792</v>
      </c>
      <c r="BF585" s="29" t="n">
        <v>1.792</v>
      </c>
      <c r="BG585" s="29" t="n">
        <v>1.797</v>
      </c>
      <c r="BH585" s="29" t="n">
        <v>1.802</v>
      </c>
      <c r="BI585" s="29" t="n">
        <v>1.811</v>
      </c>
      <c r="BJ585" s="29" t="n">
        <v>1.816</v>
      </c>
      <c r="BK585" s="29" t="n">
        <v>1.836</v>
      </c>
      <c r="BL585" s="29" t="n">
        <v>1.894</v>
      </c>
      <c r="BM585" s="29" t="n">
        <v>2.023</v>
      </c>
      <c r="BN585" s="29" t="n">
        <v>2.037</v>
      </c>
      <c r="BO585" s="29" t="n">
        <v>1.969</v>
      </c>
      <c r="BP585" s="29" t="n">
        <v>1.922</v>
      </c>
      <c r="BQ585" s="29" t="n">
        <v>1.877</v>
      </c>
      <c r="BR585" s="29" t="n">
        <v>1.877</v>
      </c>
      <c r="BS585" s="29" t="n">
        <v>1.882</v>
      </c>
      <c r="BT585" s="29" t="n">
        <v>1.887</v>
      </c>
      <c r="BU585" s="29" t="n">
        <v>1.896</v>
      </c>
      <c r="BV585" s="29" t="n">
        <v>1.901</v>
      </c>
      <c r="BW585" s="29" t="n">
        <v>1.921</v>
      </c>
      <c r="BX585" s="29" t="n">
        <v>1.979</v>
      </c>
      <c r="BY585" s="29" t="n">
        <v>2.108</v>
      </c>
      <c r="BZ585" s="29" t="n">
        <v>2.127</v>
      </c>
      <c r="CA585" s="29" t="n">
        <v>2.059</v>
      </c>
      <c r="CB585" s="29" t="n">
        <v>2.012</v>
      </c>
      <c r="CC585" s="29" t="n">
        <v>1.967</v>
      </c>
      <c r="CD585" s="29" t="n">
        <v>1.967</v>
      </c>
      <c r="CE585" s="29" t="n">
        <v>1.972</v>
      </c>
      <c r="CF585" s="29" t="n">
        <v>1.977</v>
      </c>
      <c r="CG585" s="29" t="n">
        <v>1.986</v>
      </c>
      <c r="CH585" s="29" t="n">
        <v>1.991</v>
      </c>
      <c r="CI585" s="29" t="n">
        <v>2.011</v>
      </c>
      <c r="CJ585" s="29" t="n">
        <v>2.069</v>
      </c>
      <c r="CK585" s="29" t="n">
        <v>2.198</v>
      </c>
      <c r="CL585" s="29" t="n">
        <v>2.222</v>
      </c>
      <c r="CM585" s="29" t="n">
        <v>2.154</v>
      </c>
      <c r="CN585" s="29" t="n">
        <v>2.107</v>
      </c>
      <c r="CO585" s="29" t="n">
        <v>2.062</v>
      </c>
      <c r="CP585" s="29" t="n">
        <v>2.062</v>
      </c>
      <c r="CQ585" s="29" t="n">
        <v>2.067</v>
      </c>
      <c r="CR585" s="29" t="n">
        <v>2.072</v>
      </c>
      <c r="CS585" s="29" t="n">
        <v>2.081</v>
      </c>
      <c r="CT585" s="29" t="n">
        <v>2.086</v>
      </c>
      <c r="CU585" s="29" t="n">
        <v>2.106</v>
      </c>
      <c r="CV585" s="29" t="n">
        <v>2.164</v>
      </c>
      <c r="CW585" s="29" t="n">
        <v>2.293</v>
      </c>
      <c r="CX585" s="29" t="n">
        <v>2.322</v>
      </c>
      <c r="CY585" s="29" t="n">
        <v>2.254</v>
      </c>
      <c r="CZ585" s="29" t="n">
        <v>2.207</v>
      </c>
      <c r="DA585" s="29" t="n">
        <v>2.162</v>
      </c>
      <c r="DB585" s="29" t="n">
        <v>2.162</v>
      </c>
      <c r="DC585" s="29" t="n">
        <v>2.167</v>
      </c>
      <c r="DD585" s="29" t="n">
        <v>2.172</v>
      </c>
      <c r="DE585" s="29" t="n">
        <v>2.181</v>
      </c>
      <c r="DF585" s="29" t="n">
        <v>2.186</v>
      </c>
      <c r="DG585" s="29" t="n">
        <v>2.206</v>
      </c>
      <c r="DH585" s="29" t="n">
        <v>2.264</v>
      </c>
      <c r="DI585" s="29" t="n">
        <v>2.393</v>
      </c>
      <c r="DJ585" s="29" t="n">
        <v>2.432</v>
      </c>
      <c r="DK585" s="29" t="n">
        <v>2.364</v>
      </c>
      <c r="DL585" s="29" t="n">
        <v>2.317</v>
      </c>
      <c r="DM585" s="29" t="n">
        <v>2.272</v>
      </c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</row>
    <row r="586" customFormat="false" ht="12.75" hidden="true" customHeight="false" outlineLevel="0" collapsed="false">
      <c r="A586" s="0" t="n">
        <f aca="false">WEEKDAY(C586,2)</f>
        <v>1</v>
      </c>
      <c r="B586" s="0" t="n">
        <f aca="false">MONTH(C586)</f>
        <v>5</v>
      </c>
      <c r="C586" s="23" t="n">
        <v>34820</v>
      </c>
      <c r="D586" s="0" t="n">
        <f aca="false">MONTH(R586)</f>
        <v>5</v>
      </c>
      <c r="E586" s="0" t="n">
        <f aca="false">YEAR(R586)</f>
        <v>1995</v>
      </c>
      <c r="F586" s="35" t="n">
        <f aca="false">L586-K586</f>
        <v>0.172</v>
      </c>
      <c r="G586" s="24" t="n">
        <f aca="false">N586-M586</f>
        <v>0.085</v>
      </c>
      <c r="H586" s="24" t="n">
        <f aca="false">O586-N586</f>
        <v>0.0899999999999999</v>
      </c>
      <c r="I586" s="24" t="n">
        <f aca="false">O586-M586</f>
        <v>0.175</v>
      </c>
      <c r="J586" s="25" t="n">
        <f aca="false">VLOOKUP(C586,'Nymex hist.'!A:B,2,0)</f>
        <v>1.695</v>
      </c>
      <c r="K586" s="34" t="n">
        <f aca="false">AVERAGE(AS586:AY586)</f>
        <v>1.7318</v>
      </c>
      <c r="L586" s="34" t="n">
        <f aca="false">AVERAGE(AZ586:BD586)</f>
        <v>1.9038</v>
      </c>
      <c r="M586" s="27" t="n">
        <f aca="false">SUMIF($S$3:$FQ$3,$E586+1,$S586:$FQ586)/COUNTIF($S$3:$FQ$3,$E586+1)</f>
        <v>1.86925</v>
      </c>
      <c r="N586" s="27" t="n">
        <f aca="false">SUMIF($S$3:$FQ$3,$E586+2,$S586:$FQ586)/COUNTIF($S$3:$FQ$3,$E586+2)</f>
        <v>1.95425</v>
      </c>
      <c r="O586" s="27" t="n">
        <f aca="false">SUMIF($S$3:$FQ$3,$E586+3,$S586:$FQ586)/COUNTIF($S$3:$FQ$3,$E586+3)</f>
        <v>2.04425</v>
      </c>
      <c r="P586" s="27" t="n">
        <f aca="false">SUMIF($S$3:$FQ$3,$E586+4,$S586:$FQ586)/COUNTIF($S$3:$FQ$3,$E586+4)</f>
        <v>2.13925</v>
      </c>
      <c r="Q586" s="27" t="n">
        <f aca="false">SUMIF($S$3:$FQ$3,$E586+5,$S586:$FQ586)/COUNTIF($S$3:$FQ$3,$E586+5)</f>
        <v>2.23925</v>
      </c>
      <c r="R586" s="28" t="n">
        <v>34820</v>
      </c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30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 t="n">
        <v>1.695</v>
      </c>
      <c r="AV586" s="29" t="n">
        <v>1.712</v>
      </c>
      <c r="AW586" s="29" t="n">
        <v>1.735</v>
      </c>
      <c r="AX586" s="29" t="n">
        <v>1.737</v>
      </c>
      <c r="AY586" s="29" t="n">
        <v>1.78</v>
      </c>
      <c r="AZ586" s="29" t="n">
        <v>1.863</v>
      </c>
      <c r="BA586" s="29" t="n">
        <v>1.946</v>
      </c>
      <c r="BB586" s="29" t="n">
        <v>1.961</v>
      </c>
      <c r="BC586" s="29" t="n">
        <v>1.898</v>
      </c>
      <c r="BD586" s="29" t="n">
        <v>1.851</v>
      </c>
      <c r="BE586" s="29" t="n">
        <v>1.809</v>
      </c>
      <c r="BF586" s="29" t="n">
        <v>1.811</v>
      </c>
      <c r="BG586" s="29" t="n">
        <v>1.816</v>
      </c>
      <c r="BH586" s="29" t="n">
        <v>1.821</v>
      </c>
      <c r="BI586" s="29" t="n">
        <v>1.826</v>
      </c>
      <c r="BJ586" s="29" t="n">
        <v>1.831</v>
      </c>
      <c r="BK586" s="29" t="n">
        <v>1.858</v>
      </c>
      <c r="BL586" s="29" t="n">
        <v>1.918</v>
      </c>
      <c r="BM586" s="29" t="n">
        <v>2.031</v>
      </c>
      <c r="BN586" s="29" t="n">
        <v>2.046</v>
      </c>
      <c r="BO586" s="29" t="n">
        <v>1.983</v>
      </c>
      <c r="BP586" s="29" t="n">
        <v>1.936</v>
      </c>
      <c r="BQ586" s="29" t="n">
        <v>1.894</v>
      </c>
      <c r="BR586" s="29" t="n">
        <v>1.896</v>
      </c>
      <c r="BS586" s="29" t="n">
        <v>1.901</v>
      </c>
      <c r="BT586" s="29" t="n">
        <v>1.906</v>
      </c>
      <c r="BU586" s="29" t="n">
        <v>1.911</v>
      </c>
      <c r="BV586" s="29" t="n">
        <v>1.916</v>
      </c>
      <c r="BW586" s="29" t="n">
        <v>1.943</v>
      </c>
      <c r="BX586" s="29" t="n">
        <v>2.003</v>
      </c>
      <c r="BY586" s="29" t="n">
        <v>2.116</v>
      </c>
      <c r="BZ586" s="29" t="n">
        <v>2.136</v>
      </c>
      <c r="CA586" s="29" t="n">
        <v>2.073</v>
      </c>
      <c r="CB586" s="29" t="n">
        <v>2.026</v>
      </c>
      <c r="CC586" s="29" t="n">
        <v>1.984</v>
      </c>
      <c r="CD586" s="29" t="n">
        <v>1.986</v>
      </c>
      <c r="CE586" s="29" t="n">
        <v>1.991</v>
      </c>
      <c r="CF586" s="29" t="n">
        <v>1.996</v>
      </c>
      <c r="CG586" s="29" t="n">
        <v>2.001</v>
      </c>
      <c r="CH586" s="29" t="n">
        <v>2.006</v>
      </c>
      <c r="CI586" s="29" t="n">
        <v>2.033</v>
      </c>
      <c r="CJ586" s="29" t="n">
        <v>2.093</v>
      </c>
      <c r="CK586" s="29" t="n">
        <v>2.206</v>
      </c>
      <c r="CL586" s="29" t="n">
        <v>2.231</v>
      </c>
      <c r="CM586" s="29" t="n">
        <v>2.168</v>
      </c>
      <c r="CN586" s="29" t="n">
        <v>2.121</v>
      </c>
      <c r="CO586" s="29" t="n">
        <v>2.079</v>
      </c>
      <c r="CP586" s="29" t="n">
        <v>2.081</v>
      </c>
      <c r="CQ586" s="29" t="n">
        <v>2.086</v>
      </c>
      <c r="CR586" s="29" t="n">
        <v>2.091</v>
      </c>
      <c r="CS586" s="29" t="n">
        <v>2.096</v>
      </c>
      <c r="CT586" s="29" t="n">
        <v>2.101</v>
      </c>
      <c r="CU586" s="29" t="n">
        <v>2.128</v>
      </c>
      <c r="CV586" s="29" t="n">
        <v>2.188</v>
      </c>
      <c r="CW586" s="29" t="n">
        <v>2.301</v>
      </c>
      <c r="CX586" s="29" t="n">
        <v>2.331</v>
      </c>
      <c r="CY586" s="29" t="n">
        <v>2.268</v>
      </c>
      <c r="CZ586" s="29" t="n">
        <v>2.221</v>
      </c>
      <c r="DA586" s="29" t="n">
        <v>2.179</v>
      </c>
      <c r="DB586" s="29" t="n">
        <v>2.181</v>
      </c>
      <c r="DC586" s="29" t="n">
        <v>2.186</v>
      </c>
      <c r="DD586" s="29" t="n">
        <v>2.191</v>
      </c>
      <c r="DE586" s="29" t="n">
        <v>2.196</v>
      </c>
      <c r="DF586" s="29" t="n">
        <v>2.201</v>
      </c>
      <c r="DG586" s="29" t="n">
        <v>2.228</v>
      </c>
      <c r="DH586" s="29" t="n">
        <v>2.288</v>
      </c>
      <c r="DI586" s="29" t="n">
        <v>2.401</v>
      </c>
      <c r="DJ586" s="29" t="n">
        <v>2.441</v>
      </c>
      <c r="DK586" s="29" t="n">
        <v>2.378</v>
      </c>
      <c r="DL586" s="29" t="n">
        <v>2.331</v>
      </c>
      <c r="DM586" s="29" t="n">
        <v>2.289</v>
      </c>
      <c r="DN586" s="29" t="n">
        <v>2.291</v>
      </c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12.75" hidden="true" customHeight="false" outlineLevel="0" collapsed="false">
      <c r="A587" s="0" t="n">
        <f aca="false">WEEKDAY(C587,2)</f>
        <v>2</v>
      </c>
      <c r="B587" s="0" t="n">
        <f aca="false">MONTH(C587)</f>
        <v>5</v>
      </c>
      <c r="C587" s="23" t="n">
        <v>34821</v>
      </c>
      <c r="D587" s="0" t="n">
        <f aca="false">MONTH(R587)</f>
        <v>5</v>
      </c>
      <c r="E587" s="0" t="n">
        <f aca="false">YEAR(R587)</f>
        <v>1995</v>
      </c>
      <c r="F587" s="35" t="n">
        <f aca="false">L587-K587</f>
        <v>0.1762</v>
      </c>
      <c r="G587" s="24" t="n">
        <f aca="false">N587-M587</f>
        <v>0.085</v>
      </c>
      <c r="H587" s="24" t="n">
        <f aca="false">O587-N587</f>
        <v>0.0900000000000001</v>
      </c>
      <c r="I587" s="24" t="n">
        <f aca="false">O587-M587</f>
        <v>0.175</v>
      </c>
      <c r="J587" s="25" t="n">
        <f aca="false">VLOOKUP(C587,'Nymex hist.'!A:B,2,0)</f>
        <v>1.666</v>
      </c>
      <c r="K587" s="34" t="n">
        <f aca="false">AVERAGE(AS587:AY587)</f>
        <v>1.7102</v>
      </c>
      <c r="L587" s="34" t="n">
        <f aca="false">AVERAGE(AZ587:BD587)</f>
        <v>1.8864</v>
      </c>
      <c r="M587" s="27" t="n">
        <f aca="false">SUMIF($S$3:$FQ$3,$E587+1,$S587:$FQ587)/COUNTIF($S$3:$FQ$3,$E587+1)</f>
        <v>1.84325</v>
      </c>
      <c r="N587" s="27" t="n">
        <f aca="false">SUMIF($S$3:$FQ$3,$E587+2,$S587:$FQ587)/COUNTIF($S$3:$FQ$3,$E587+2)</f>
        <v>1.92825</v>
      </c>
      <c r="O587" s="27" t="n">
        <f aca="false">SUMIF($S$3:$FQ$3,$E587+3,$S587:$FQ587)/COUNTIF($S$3:$FQ$3,$E587+3)</f>
        <v>2.01825</v>
      </c>
      <c r="P587" s="27" t="n">
        <f aca="false">SUMIF($S$3:$FQ$3,$E587+4,$S587:$FQ587)/COUNTIF($S$3:$FQ$3,$E587+4)</f>
        <v>2.11325</v>
      </c>
      <c r="Q587" s="27" t="n">
        <f aca="false">SUMIF($S$3:$FQ$3,$E587+5,$S587:$FQ587)/COUNTIF($S$3:$FQ$3,$E587+5)</f>
        <v>2.21325</v>
      </c>
      <c r="R587" s="28" t="n">
        <v>34821</v>
      </c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30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 t="n">
        <v>1.666</v>
      </c>
      <c r="AV587" s="29" t="n">
        <v>1.687</v>
      </c>
      <c r="AW587" s="29" t="n">
        <v>1.714</v>
      </c>
      <c r="AX587" s="29" t="n">
        <v>1.718</v>
      </c>
      <c r="AY587" s="29" t="n">
        <v>1.766</v>
      </c>
      <c r="AZ587" s="29" t="n">
        <v>1.851</v>
      </c>
      <c r="BA587" s="29" t="n">
        <v>1.929</v>
      </c>
      <c r="BB587" s="29" t="n">
        <v>1.944</v>
      </c>
      <c r="BC587" s="29" t="n">
        <v>1.879</v>
      </c>
      <c r="BD587" s="29" t="n">
        <v>1.829</v>
      </c>
      <c r="BE587" s="29" t="n">
        <v>1.779</v>
      </c>
      <c r="BF587" s="29" t="n">
        <v>1.781</v>
      </c>
      <c r="BG587" s="29" t="n">
        <v>1.786</v>
      </c>
      <c r="BH587" s="29" t="n">
        <v>1.791</v>
      </c>
      <c r="BI587" s="29" t="n">
        <v>1.796</v>
      </c>
      <c r="BJ587" s="29" t="n">
        <v>1.801</v>
      </c>
      <c r="BK587" s="29" t="n">
        <v>1.828</v>
      </c>
      <c r="BL587" s="29" t="n">
        <v>1.891</v>
      </c>
      <c r="BM587" s="29" t="n">
        <v>2.014</v>
      </c>
      <c r="BN587" s="29" t="n">
        <v>2.029</v>
      </c>
      <c r="BO587" s="29" t="n">
        <v>1.964</v>
      </c>
      <c r="BP587" s="29" t="n">
        <v>1.914</v>
      </c>
      <c r="BQ587" s="29" t="n">
        <v>1.864</v>
      </c>
      <c r="BR587" s="29" t="n">
        <v>1.866</v>
      </c>
      <c r="BS587" s="29" t="n">
        <v>1.871</v>
      </c>
      <c r="BT587" s="29" t="n">
        <v>1.876</v>
      </c>
      <c r="BU587" s="29" t="n">
        <v>1.881</v>
      </c>
      <c r="BV587" s="29" t="n">
        <v>1.886</v>
      </c>
      <c r="BW587" s="29" t="n">
        <v>1.913</v>
      </c>
      <c r="BX587" s="29" t="n">
        <v>1.976</v>
      </c>
      <c r="BY587" s="29" t="n">
        <v>2.099</v>
      </c>
      <c r="BZ587" s="29" t="n">
        <v>2.119</v>
      </c>
      <c r="CA587" s="29" t="n">
        <v>2.054</v>
      </c>
      <c r="CB587" s="29" t="n">
        <v>2.004</v>
      </c>
      <c r="CC587" s="29" t="n">
        <v>1.954</v>
      </c>
      <c r="CD587" s="29" t="n">
        <v>1.956</v>
      </c>
      <c r="CE587" s="29" t="n">
        <v>1.961</v>
      </c>
      <c r="CF587" s="29" t="n">
        <v>1.966</v>
      </c>
      <c r="CG587" s="29" t="n">
        <v>1.971</v>
      </c>
      <c r="CH587" s="29" t="n">
        <v>1.976</v>
      </c>
      <c r="CI587" s="29" t="n">
        <v>2.003</v>
      </c>
      <c r="CJ587" s="29" t="n">
        <v>2.066</v>
      </c>
      <c r="CK587" s="29" t="n">
        <v>2.189</v>
      </c>
      <c r="CL587" s="29" t="n">
        <v>2.214</v>
      </c>
      <c r="CM587" s="29" t="n">
        <v>2.149</v>
      </c>
      <c r="CN587" s="29" t="n">
        <v>2.099</v>
      </c>
      <c r="CO587" s="29" t="n">
        <v>2.049</v>
      </c>
      <c r="CP587" s="29" t="n">
        <v>2.051</v>
      </c>
      <c r="CQ587" s="29" t="n">
        <v>2.056</v>
      </c>
      <c r="CR587" s="29" t="n">
        <v>2.061</v>
      </c>
      <c r="CS587" s="29" t="n">
        <v>2.066</v>
      </c>
      <c r="CT587" s="29" t="n">
        <v>2.071</v>
      </c>
      <c r="CU587" s="29" t="n">
        <v>2.098</v>
      </c>
      <c r="CV587" s="29" t="n">
        <v>2.161</v>
      </c>
      <c r="CW587" s="29" t="n">
        <v>2.284</v>
      </c>
      <c r="CX587" s="29" t="n">
        <v>2.314</v>
      </c>
      <c r="CY587" s="29" t="n">
        <v>2.249</v>
      </c>
      <c r="CZ587" s="29" t="n">
        <v>2.199</v>
      </c>
      <c r="DA587" s="29" t="n">
        <v>2.149</v>
      </c>
      <c r="DB587" s="29" t="n">
        <v>2.151</v>
      </c>
      <c r="DC587" s="29" t="n">
        <v>2.156</v>
      </c>
      <c r="DD587" s="29" t="n">
        <v>2.161</v>
      </c>
      <c r="DE587" s="29" t="n">
        <v>2.166</v>
      </c>
      <c r="DF587" s="29" t="n">
        <v>2.171</v>
      </c>
      <c r="DG587" s="29" t="n">
        <v>2.198</v>
      </c>
      <c r="DH587" s="29" t="n">
        <v>2.261</v>
      </c>
      <c r="DI587" s="29" t="n">
        <v>2.384</v>
      </c>
      <c r="DJ587" s="29" t="n">
        <v>2.424</v>
      </c>
      <c r="DK587" s="29" t="n">
        <v>2.359</v>
      </c>
      <c r="DL587" s="29" t="n">
        <v>2.309</v>
      </c>
      <c r="DM587" s="29" t="n">
        <v>2.259</v>
      </c>
      <c r="DN587" s="29" t="n">
        <v>2.261</v>
      </c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12.75" hidden="true" customHeight="false" outlineLevel="0" collapsed="false">
      <c r="A588" s="0" t="n">
        <f aca="false">WEEKDAY(C588,2)</f>
        <v>3</v>
      </c>
      <c r="B588" s="0" t="n">
        <f aca="false">MONTH(C588)</f>
        <v>5</v>
      </c>
      <c r="C588" s="23" t="n">
        <v>34822</v>
      </c>
      <c r="D588" s="0" t="n">
        <f aca="false">MONTH(R588)</f>
        <v>5</v>
      </c>
      <c r="E588" s="0" t="n">
        <f aca="false">YEAR(R588)</f>
        <v>1995</v>
      </c>
      <c r="F588" s="35" t="n">
        <f aca="false">L588-K588</f>
        <v>0.1828</v>
      </c>
      <c r="G588" s="24" t="n">
        <f aca="false">N588-M588</f>
        <v>0.0824999999999998</v>
      </c>
      <c r="H588" s="24" t="n">
        <f aca="false">O588-N588</f>
        <v>0.0874999999999999</v>
      </c>
      <c r="I588" s="24" t="n">
        <f aca="false">O588-M588</f>
        <v>0.17</v>
      </c>
      <c r="J588" s="25" t="n">
        <f aca="false">VLOOKUP(C588,'Nymex hist.'!A:B,2,0)</f>
        <v>1.666</v>
      </c>
      <c r="K588" s="34" t="n">
        <f aca="false">AVERAGE(AS588:AY588)</f>
        <v>1.716</v>
      </c>
      <c r="L588" s="34" t="n">
        <f aca="false">AVERAGE(AZ588:BD588)</f>
        <v>1.8988</v>
      </c>
      <c r="M588" s="27" t="n">
        <f aca="false">SUMIF($S$3:$FQ$3,$E588+1,$S588:$FQ588)/COUNTIF($S$3:$FQ$3,$E588+1)</f>
        <v>1.85791666666667</v>
      </c>
      <c r="N588" s="27" t="n">
        <f aca="false">SUMIF($S$3:$FQ$3,$E588+2,$S588:$FQ588)/COUNTIF($S$3:$FQ$3,$E588+2)</f>
        <v>1.94041666666667</v>
      </c>
      <c r="O588" s="27" t="n">
        <f aca="false">SUMIF($S$3:$FQ$3,$E588+3,$S588:$FQ588)/COUNTIF($S$3:$FQ$3,$E588+3)</f>
        <v>2.02791666666667</v>
      </c>
      <c r="P588" s="27" t="n">
        <f aca="false">SUMIF($S$3:$FQ$3,$E588+4,$S588:$FQ588)/COUNTIF($S$3:$FQ$3,$E588+4)</f>
        <v>2.12291666666667</v>
      </c>
      <c r="Q588" s="27" t="n">
        <f aca="false">SUMIF($S$3:$FQ$3,$E588+5,$S588:$FQ588)/COUNTIF($S$3:$FQ$3,$E588+5)</f>
        <v>2.22291666666667</v>
      </c>
      <c r="R588" s="28" t="n">
        <v>34822</v>
      </c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30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 t="n">
        <v>1.666</v>
      </c>
      <c r="AV588" s="29" t="n">
        <v>1.692</v>
      </c>
      <c r="AW588" s="29" t="n">
        <v>1.722</v>
      </c>
      <c r="AX588" s="29" t="n">
        <v>1.726</v>
      </c>
      <c r="AY588" s="29" t="n">
        <v>1.774</v>
      </c>
      <c r="AZ588" s="29" t="n">
        <v>1.861</v>
      </c>
      <c r="BA588" s="29" t="n">
        <v>1.942</v>
      </c>
      <c r="BB588" s="29" t="n">
        <v>1.957</v>
      </c>
      <c r="BC588" s="29" t="n">
        <v>1.892</v>
      </c>
      <c r="BD588" s="29" t="n">
        <v>1.842</v>
      </c>
      <c r="BE588" s="29" t="n">
        <v>1.795</v>
      </c>
      <c r="BF588" s="29" t="n">
        <v>1.797</v>
      </c>
      <c r="BG588" s="29" t="n">
        <v>1.803</v>
      </c>
      <c r="BH588" s="29" t="n">
        <v>1.809</v>
      </c>
      <c r="BI588" s="29" t="n">
        <v>1.815</v>
      </c>
      <c r="BJ588" s="29" t="n">
        <v>1.82</v>
      </c>
      <c r="BK588" s="29" t="n">
        <v>1.847</v>
      </c>
      <c r="BL588" s="29" t="n">
        <v>1.911</v>
      </c>
      <c r="BM588" s="29" t="n">
        <v>2.007</v>
      </c>
      <c r="BN588" s="29" t="n">
        <v>2.0395</v>
      </c>
      <c r="BO588" s="29" t="n">
        <v>1.9745</v>
      </c>
      <c r="BP588" s="29" t="n">
        <v>1.9245</v>
      </c>
      <c r="BQ588" s="29" t="n">
        <v>1.8775</v>
      </c>
      <c r="BR588" s="29" t="n">
        <v>1.8795</v>
      </c>
      <c r="BS588" s="29" t="n">
        <v>1.8855</v>
      </c>
      <c r="BT588" s="29" t="n">
        <v>1.8915</v>
      </c>
      <c r="BU588" s="29" t="n">
        <v>1.8975</v>
      </c>
      <c r="BV588" s="29" t="n">
        <v>1.9025</v>
      </c>
      <c r="BW588" s="29" t="n">
        <v>1.9295</v>
      </c>
      <c r="BX588" s="29" t="n">
        <v>1.9935</v>
      </c>
      <c r="BY588" s="29" t="n">
        <v>2.0895</v>
      </c>
      <c r="BZ588" s="29" t="n">
        <v>2.127</v>
      </c>
      <c r="CA588" s="29" t="n">
        <v>2.062</v>
      </c>
      <c r="CB588" s="29" t="n">
        <v>2.012</v>
      </c>
      <c r="CC588" s="29" t="n">
        <v>1.965</v>
      </c>
      <c r="CD588" s="29" t="n">
        <v>1.967</v>
      </c>
      <c r="CE588" s="29" t="n">
        <v>1.973</v>
      </c>
      <c r="CF588" s="29" t="n">
        <v>1.979</v>
      </c>
      <c r="CG588" s="29" t="n">
        <v>1.985</v>
      </c>
      <c r="CH588" s="29" t="n">
        <v>1.99</v>
      </c>
      <c r="CI588" s="29" t="n">
        <v>2.017</v>
      </c>
      <c r="CJ588" s="29" t="n">
        <v>2.081</v>
      </c>
      <c r="CK588" s="29" t="n">
        <v>2.177</v>
      </c>
      <c r="CL588" s="29" t="n">
        <v>2.222</v>
      </c>
      <c r="CM588" s="29" t="n">
        <v>2.157</v>
      </c>
      <c r="CN588" s="29" t="n">
        <v>2.107</v>
      </c>
      <c r="CO588" s="29" t="n">
        <v>2.06</v>
      </c>
      <c r="CP588" s="29" t="n">
        <v>2.062</v>
      </c>
      <c r="CQ588" s="29" t="n">
        <v>2.068</v>
      </c>
      <c r="CR588" s="29" t="n">
        <v>2.074</v>
      </c>
      <c r="CS588" s="29" t="n">
        <v>2.08</v>
      </c>
      <c r="CT588" s="29" t="n">
        <v>2.085</v>
      </c>
      <c r="CU588" s="29" t="n">
        <v>2.112</v>
      </c>
      <c r="CV588" s="29" t="n">
        <v>2.176</v>
      </c>
      <c r="CW588" s="29" t="n">
        <v>2.272</v>
      </c>
      <c r="CX588" s="29" t="n">
        <v>2.322</v>
      </c>
      <c r="CY588" s="29" t="n">
        <v>2.257</v>
      </c>
      <c r="CZ588" s="29" t="n">
        <v>2.207</v>
      </c>
      <c r="DA588" s="29" t="n">
        <v>2.16</v>
      </c>
      <c r="DB588" s="29" t="n">
        <v>2.162</v>
      </c>
      <c r="DC588" s="29" t="n">
        <v>2.168</v>
      </c>
      <c r="DD588" s="29" t="n">
        <v>2.174</v>
      </c>
      <c r="DE588" s="29" t="n">
        <v>2.18</v>
      </c>
      <c r="DF588" s="29" t="n">
        <v>2.185</v>
      </c>
      <c r="DG588" s="29" t="n">
        <v>2.212</v>
      </c>
      <c r="DH588" s="29" t="n">
        <v>2.276</v>
      </c>
      <c r="DI588" s="29" t="n">
        <v>2.372</v>
      </c>
      <c r="DJ588" s="29" t="n">
        <v>2.432</v>
      </c>
      <c r="DK588" s="29" t="n">
        <v>2.367</v>
      </c>
      <c r="DL588" s="29" t="n">
        <v>2.317</v>
      </c>
      <c r="DM588" s="29" t="n">
        <v>2.27</v>
      </c>
      <c r="DN588" s="29" t="n">
        <v>2.272</v>
      </c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12.75" hidden="false" customHeight="false" outlineLevel="0" collapsed="false">
      <c r="A589" s="1" t="n">
        <f aca="false">WEEKDAY(C589,2)</f>
        <v>4</v>
      </c>
      <c r="B589" s="1" t="n">
        <f aca="false">MONTH(C589)</f>
        <v>5</v>
      </c>
      <c r="C589" s="23" t="n">
        <v>34823</v>
      </c>
      <c r="D589" s="0" t="n">
        <f aca="false">MONTH(R589)</f>
        <v>5</v>
      </c>
      <c r="E589" s="0" t="n">
        <f aca="false">YEAR(R589)</f>
        <v>1995</v>
      </c>
      <c r="F589" s="3" t="n">
        <f aca="false">L589-K589</f>
        <v>0.1872</v>
      </c>
      <c r="G589" s="3" t="n">
        <f aca="false">N589-M589</f>
        <v>0.0824999999999998</v>
      </c>
      <c r="H589" s="3" t="n">
        <f aca="false">O589-N589</f>
        <v>0.0875000000000001</v>
      </c>
      <c r="I589" s="3" t="n">
        <f aca="false">O589-M589</f>
        <v>0.17</v>
      </c>
      <c r="J589" s="4" t="n">
        <f aca="false">VLOOKUP(C589,'Nymex hist.'!A:B,2,0)</f>
        <v>1.653</v>
      </c>
      <c r="K589" s="4" t="n">
        <f aca="false">AVERAGE(AS589:AY589)</f>
        <v>1.7152</v>
      </c>
      <c r="L589" s="4" t="n">
        <f aca="false">AVERAGE(AZ589:BD589)</f>
        <v>1.9024</v>
      </c>
      <c r="M589" s="4" t="n">
        <f aca="false">SUMIF($S$3:$FQ$3,$E589+1,$S589:$FQ589)/COUNTIF($S$3:$FQ$3,$E589+1)</f>
        <v>1.862</v>
      </c>
      <c r="N589" s="4" t="n">
        <f aca="false">SUMIF($S$3:$FQ$3,$E589+2,$S589:$FQ589)/COUNTIF($S$3:$FQ$3,$E589+2)</f>
        <v>1.9445</v>
      </c>
      <c r="O589" s="4" t="n">
        <f aca="false">SUMIF($S$3:$FQ$3,$E589+3,$S589:$FQ589)/COUNTIF($S$3:$FQ$3,$E589+3)</f>
        <v>2.032</v>
      </c>
      <c r="P589" s="4" t="n">
        <f aca="false">SUMIF($S$3:$FQ$3,$E589+4,$S589:$FQ589)/COUNTIF($S$3:$FQ$3,$E589+4)</f>
        <v>2.127</v>
      </c>
      <c r="Q589" s="4" t="n">
        <f aca="false">SUMIF($S$3:$FQ$3,$E589+5,$S589:$FQ589)/COUNTIF($S$3:$FQ$3,$E589+5)</f>
        <v>2.227</v>
      </c>
      <c r="R589" s="21" t="n">
        <v>34823</v>
      </c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7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 t="n">
        <v>1.653</v>
      </c>
      <c r="AV589" s="32" t="n">
        <v>1.691</v>
      </c>
      <c r="AW589" s="32" t="n">
        <v>1.725</v>
      </c>
      <c r="AX589" s="32" t="n">
        <v>1.731</v>
      </c>
      <c r="AY589" s="32" t="n">
        <v>1.776</v>
      </c>
      <c r="AZ589" s="32" t="n">
        <v>1.863</v>
      </c>
      <c r="BA589" s="32" t="n">
        <v>1.946</v>
      </c>
      <c r="BB589" s="32" t="n">
        <v>1.961</v>
      </c>
      <c r="BC589" s="32" t="n">
        <v>1.896</v>
      </c>
      <c r="BD589" s="32" t="n">
        <v>1.846</v>
      </c>
      <c r="BE589" s="32" t="n">
        <v>1.799</v>
      </c>
      <c r="BF589" s="32" t="n">
        <v>1.801</v>
      </c>
      <c r="BG589" s="32" t="n">
        <v>1.807</v>
      </c>
      <c r="BH589" s="32" t="n">
        <v>1.813</v>
      </c>
      <c r="BI589" s="32" t="n">
        <v>1.819</v>
      </c>
      <c r="BJ589" s="32" t="n">
        <v>1.824</v>
      </c>
      <c r="BK589" s="32" t="n">
        <v>1.851</v>
      </c>
      <c r="BL589" s="32" t="n">
        <v>1.916</v>
      </c>
      <c r="BM589" s="32" t="n">
        <v>2.011</v>
      </c>
      <c r="BN589" s="32" t="n">
        <v>2.0435</v>
      </c>
      <c r="BO589" s="32" t="n">
        <v>1.9785</v>
      </c>
      <c r="BP589" s="32" t="n">
        <v>1.9285</v>
      </c>
      <c r="BQ589" s="32" t="n">
        <v>1.8815</v>
      </c>
      <c r="BR589" s="32" t="n">
        <v>1.8835</v>
      </c>
      <c r="BS589" s="32" t="n">
        <v>1.8895</v>
      </c>
      <c r="BT589" s="32" t="n">
        <v>1.8955</v>
      </c>
      <c r="BU589" s="32" t="n">
        <v>1.9015</v>
      </c>
      <c r="BV589" s="32" t="n">
        <v>1.9065</v>
      </c>
      <c r="BW589" s="32" t="n">
        <v>1.9335</v>
      </c>
      <c r="BX589" s="32" t="n">
        <v>1.9985</v>
      </c>
      <c r="BY589" s="32" t="n">
        <v>2.0935</v>
      </c>
      <c r="BZ589" s="32" t="n">
        <v>2.131</v>
      </c>
      <c r="CA589" s="32" t="n">
        <v>2.066</v>
      </c>
      <c r="CB589" s="32" t="n">
        <v>2.016</v>
      </c>
      <c r="CC589" s="32" t="n">
        <v>1.969</v>
      </c>
      <c r="CD589" s="32" t="n">
        <v>1.971</v>
      </c>
      <c r="CE589" s="32" t="n">
        <v>1.977</v>
      </c>
      <c r="CF589" s="32" t="n">
        <v>1.983</v>
      </c>
      <c r="CG589" s="32" t="n">
        <v>1.989</v>
      </c>
      <c r="CH589" s="32" t="n">
        <v>1.994</v>
      </c>
      <c r="CI589" s="32" t="n">
        <v>2.021</v>
      </c>
      <c r="CJ589" s="32" t="n">
        <v>2.086</v>
      </c>
      <c r="CK589" s="32" t="n">
        <v>2.181</v>
      </c>
      <c r="CL589" s="32" t="n">
        <v>2.226</v>
      </c>
      <c r="CM589" s="32" t="n">
        <v>2.161</v>
      </c>
      <c r="CN589" s="32" t="n">
        <v>2.111</v>
      </c>
      <c r="CO589" s="32" t="n">
        <v>2.064</v>
      </c>
      <c r="CP589" s="32" t="n">
        <v>2.066</v>
      </c>
      <c r="CQ589" s="32" t="n">
        <v>2.072</v>
      </c>
      <c r="CR589" s="32" t="n">
        <v>2.078</v>
      </c>
      <c r="CS589" s="32" t="n">
        <v>2.084</v>
      </c>
      <c r="CT589" s="32" t="n">
        <v>2.089</v>
      </c>
      <c r="CU589" s="32" t="n">
        <v>2.116</v>
      </c>
      <c r="CV589" s="32" t="n">
        <v>2.181</v>
      </c>
      <c r="CW589" s="32" t="n">
        <v>2.276</v>
      </c>
      <c r="CX589" s="32" t="n">
        <v>2.326</v>
      </c>
      <c r="CY589" s="32" t="n">
        <v>2.261</v>
      </c>
      <c r="CZ589" s="32" t="n">
        <v>2.211</v>
      </c>
      <c r="DA589" s="32" t="n">
        <v>2.164</v>
      </c>
      <c r="DB589" s="32" t="n">
        <v>2.166</v>
      </c>
      <c r="DC589" s="32" t="n">
        <v>2.172</v>
      </c>
      <c r="DD589" s="32" t="n">
        <v>2.178</v>
      </c>
      <c r="DE589" s="32" t="n">
        <v>2.184</v>
      </c>
      <c r="DF589" s="32" t="n">
        <v>2.189</v>
      </c>
      <c r="DG589" s="32" t="n">
        <v>2.216</v>
      </c>
      <c r="DH589" s="32" t="n">
        <v>2.281</v>
      </c>
      <c r="DI589" s="32" t="n">
        <v>2.376</v>
      </c>
      <c r="DJ589" s="32" t="n">
        <v>2.436</v>
      </c>
      <c r="DK589" s="32" t="n">
        <v>2.371</v>
      </c>
      <c r="DL589" s="32" t="n">
        <v>2.321</v>
      </c>
      <c r="DM589" s="32" t="n">
        <v>2.274</v>
      </c>
      <c r="DN589" s="32" t="n">
        <v>2.276</v>
      </c>
      <c r="DO589" s="32"/>
      <c r="DP589" s="32"/>
      <c r="DQ589" s="32"/>
      <c r="DR589" s="32"/>
      <c r="DS589" s="32"/>
      <c r="DT589" s="32"/>
      <c r="DU589" s="32"/>
      <c r="DV589" s="32"/>
      <c r="DW589" s="32"/>
      <c r="DX589" s="32"/>
      <c r="DY589" s="32"/>
      <c r="DZ589" s="32"/>
      <c r="EA589" s="32"/>
      <c r="EB589" s="32"/>
      <c r="EC589" s="32"/>
      <c r="ED589" s="32"/>
      <c r="EE589" s="32"/>
      <c r="EF589" s="32"/>
      <c r="EG589" s="32"/>
      <c r="EH589" s="32"/>
      <c r="EI589" s="32"/>
      <c r="EJ589" s="32"/>
      <c r="EK589" s="32"/>
      <c r="EL589" s="32"/>
      <c r="EM589" s="32"/>
      <c r="EN589" s="32"/>
      <c r="EO589" s="32"/>
      <c r="EP589" s="32"/>
      <c r="EQ589" s="32"/>
      <c r="ER589" s="32"/>
      <c r="ES589" s="32"/>
      <c r="ET589" s="32"/>
      <c r="EU589" s="32"/>
      <c r="EV589" s="32"/>
      <c r="EW589" s="32"/>
      <c r="EX589" s="32"/>
      <c r="EY589" s="32"/>
      <c r="EZ589" s="32"/>
      <c r="FA589" s="32"/>
      <c r="FB589" s="32"/>
      <c r="FC589" s="32"/>
      <c r="FD589" s="32"/>
      <c r="FE589" s="32"/>
      <c r="FF589" s="32"/>
      <c r="FG589" s="32"/>
      <c r="FH589" s="32"/>
      <c r="FI589" s="32"/>
      <c r="FJ589" s="32"/>
      <c r="FK589" s="32"/>
      <c r="FL589" s="32"/>
      <c r="FM589" s="32"/>
      <c r="FN589" s="32"/>
      <c r="FO589" s="32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  <c r="GO589" s="32"/>
      <c r="GP589" s="32"/>
      <c r="GQ589" s="32"/>
    </row>
    <row r="590" customFormat="false" ht="12.75" hidden="true" customHeight="false" outlineLevel="0" collapsed="false">
      <c r="A590" s="0" t="n">
        <f aca="false">WEEKDAY(C590,2)</f>
        <v>5</v>
      </c>
      <c r="B590" s="0" t="n">
        <f aca="false">MONTH(C590)</f>
        <v>5</v>
      </c>
      <c r="C590" s="23" t="n">
        <v>34824</v>
      </c>
      <c r="D590" s="0" t="n">
        <f aca="false">MONTH(R590)</f>
        <v>5</v>
      </c>
      <c r="E590" s="0" t="n">
        <f aca="false">YEAR(R590)</f>
        <v>1995</v>
      </c>
      <c r="F590" s="35" t="n">
        <f aca="false">L590-K590</f>
        <v>0.1822</v>
      </c>
      <c r="G590" s="24" t="n">
        <f aca="false">N590-M590</f>
        <v>0.0824999999999998</v>
      </c>
      <c r="H590" s="24" t="n">
        <f aca="false">O590-N590</f>
        <v>0.0875000000000001</v>
      </c>
      <c r="I590" s="24" t="n">
        <f aca="false">O590-M590</f>
        <v>0.17</v>
      </c>
      <c r="J590" s="25" t="n">
        <f aca="false">VLOOKUP(C590,'Nymex hist.'!A:B,2,0)</f>
        <v>1.651</v>
      </c>
      <c r="K590" s="34" t="n">
        <f aca="false">AVERAGE(AS590:AY590)</f>
        <v>1.7198</v>
      </c>
      <c r="L590" s="34" t="n">
        <f aca="false">AVERAGE(AZ590:BD590)</f>
        <v>1.902</v>
      </c>
      <c r="M590" s="27" t="n">
        <f aca="false">SUMIF($S$3:$FQ$3,$E590+1,$S590:$FQ590)/COUNTIF($S$3:$FQ$3,$E590+1)</f>
        <v>1.8605</v>
      </c>
      <c r="N590" s="27" t="n">
        <f aca="false">SUMIF($S$3:$FQ$3,$E590+2,$S590:$FQ590)/COUNTIF($S$3:$FQ$3,$E590+2)</f>
        <v>1.943</v>
      </c>
      <c r="O590" s="27" t="n">
        <f aca="false">SUMIF($S$3:$FQ$3,$E590+3,$S590:$FQ590)/COUNTIF($S$3:$FQ$3,$E590+3)</f>
        <v>2.0305</v>
      </c>
      <c r="P590" s="27" t="n">
        <f aca="false">SUMIF($S$3:$FQ$3,$E590+4,$S590:$FQ590)/COUNTIF($S$3:$FQ$3,$E590+4)</f>
        <v>2.1255</v>
      </c>
      <c r="Q590" s="27" t="n">
        <f aca="false">SUMIF($S$3:$FQ$3,$E590+5,$S590:$FQ590)/COUNTIF($S$3:$FQ$3,$E590+5)</f>
        <v>2.2255</v>
      </c>
      <c r="R590" s="28" t="n">
        <v>34824</v>
      </c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30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 t="n">
        <v>1.651</v>
      </c>
      <c r="AV590" s="29" t="n">
        <v>1.701</v>
      </c>
      <c r="AW590" s="29" t="n">
        <v>1.731</v>
      </c>
      <c r="AX590" s="29" t="n">
        <v>1.738</v>
      </c>
      <c r="AY590" s="29" t="n">
        <v>1.778</v>
      </c>
      <c r="AZ590" s="29" t="n">
        <v>1.865</v>
      </c>
      <c r="BA590" s="29" t="n">
        <v>1.945</v>
      </c>
      <c r="BB590" s="29" t="n">
        <v>1.96</v>
      </c>
      <c r="BC590" s="29" t="n">
        <v>1.895</v>
      </c>
      <c r="BD590" s="29" t="n">
        <v>1.845</v>
      </c>
      <c r="BE590" s="29" t="n">
        <v>1.8</v>
      </c>
      <c r="BF590" s="29" t="n">
        <v>1.802</v>
      </c>
      <c r="BG590" s="29" t="n">
        <v>1.807</v>
      </c>
      <c r="BH590" s="29" t="n">
        <v>1.812</v>
      </c>
      <c r="BI590" s="29" t="n">
        <v>1.817</v>
      </c>
      <c r="BJ590" s="29" t="n">
        <v>1.822</v>
      </c>
      <c r="BK590" s="29" t="n">
        <v>1.844</v>
      </c>
      <c r="BL590" s="29" t="n">
        <v>1.912</v>
      </c>
      <c r="BM590" s="29" t="n">
        <v>2.01</v>
      </c>
      <c r="BN590" s="29" t="n">
        <v>2.0425</v>
      </c>
      <c r="BO590" s="29" t="n">
        <v>1.9775</v>
      </c>
      <c r="BP590" s="29" t="n">
        <v>1.9275</v>
      </c>
      <c r="BQ590" s="29" t="n">
        <v>1.8825</v>
      </c>
      <c r="BR590" s="29" t="n">
        <v>1.8845</v>
      </c>
      <c r="BS590" s="29" t="n">
        <v>1.8895</v>
      </c>
      <c r="BT590" s="29" t="n">
        <v>1.8945</v>
      </c>
      <c r="BU590" s="29" t="n">
        <v>1.8995</v>
      </c>
      <c r="BV590" s="29" t="n">
        <v>1.9045</v>
      </c>
      <c r="BW590" s="29" t="n">
        <v>1.9265</v>
      </c>
      <c r="BX590" s="29" t="n">
        <v>1.9945</v>
      </c>
      <c r="BY590" s="29" t="n">
        <v>2.0925</v>
      </c>
      <c r="BZ590" s="29" t="n">
        <v>2.13</v>
      </c>
      <c r="CA590" s="29" t="n">
        <v>2.065</v>
      </c>
      <c r="CB590" s="29" t="n">
        <v>2.015</v>
      </c>
      <c r="CC590" s="29" t="n">
        <v>1.97</v>
      </c>
      <c r="CD590" s="29" t="n">
        <v>1.972</v>
      </c>
      <c r="CE590" s="29" t="n">
        <v>1.977</v>
      </c>
      <c r="CF590" s="29" t="n">
        <v>1.982</v>
      </c>
      <c r="CG590" s="29" t="n">
        <v>1.987</v>
      </c>
      <c r="CH590" s="29" t="n">
        <v>1.992</v>
      </c>
      <c r="CI590" s="29" t="n">
        <v>2.014</v>
      </c>
      <c r="CJ590" s="29" t="n">
        <v>2.082</v>
      </c>
      <c r="CK590" s="29" t="n">
        <v>2.18</v>
      </c>
      <c r="CL590" s="29" t="n">
        <v>2.225</v>
      </c>
      <c r="CM590" s="29" t="n">
        <v>2.16</v>
      </c>
      <c r="CN590" s="29" t="n">
        <v>2.11</v>
      </c>
      <c r="CO590" s="29" t="n">
        <v>2.065</v>
      </c>
      <c r="CP590" s="29" t="n">
        <v>2.067</v>
      </c>
      <c r="CQ590" s="29" t="n">
        <v>2.072</v>
      </c>
      <c r="CR590" s="29" t="n">
        <v>2.077</v>
      </c>
      <c r="CS590" s="29" t="n">
        <v>2.082</v>
      </c>
      <c r="CT590" s="29" t="n">
        <v>2.087</v>
      </c>
      <c r="CU590" s="29" t="n">
        <v>2.109</v>
      </c>
      <c r="CV590" s="29" t="n">
        <v>2.177</v>
      </c>
      <c r="CW590" s="29" t="n">
        <v>2.275</v>
      </c>
      <c r="CX590" s="29" t="n">
        <v>2.325</v>
      </c>
      <c r="CY590" s="29" t="n">
        <v>2.26</v>
      </c>
      <c r="CZ590" s="29" t="n">
        <v>2.21</v>
      </c>
      <c r="DA590" s="29" t="n">
        <v>2.165</v>
      </c>
      <c r="DB590" s="29" t="n">
        <v>2.167</v>
      </c>
      <c r="DC590" s="29" t="n">
        <v>2.172</v>
      </c>
      <c r="DD590" s="29" t="n">
        <v>2.177</v>
      </c>
      <c r="DE590" s="29" t="n">
        <v>2.182</v>
      </c>
      <c r="DF590" s="29" t="n">
        <v>2.187</v>
      </c>
      <c r="DG590" s="29" t="n">
        <v>2.209</v>
      </c>
      <c r="DH590" s="29" t="n">
        <v>2.277</v>
      </c>
      <c r="DI590" s="29" t="n">
        <v>2.375</v>
      </c>
      <c r="DJ590" s="29" t="n">
        <v>2.435</v>
      </c>
      <c r="DK590" s="29" t="n">
        <v>2.37</v>
      </c>
      <c r="DL590" s="29" t="n">
        <v>2.32</v>
      </c>
      <c r="DM590" s="29" t="n">
        <v>2.275</v>
      </c>
      <c r="DN590" s="29" t="n">
        <v>2.277</v>
      </c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12.75" hidden="true" customHeight="false" outlineLevel="0" collapsed="false">
      <c r="A591" s="0" t="n">
        <f aca="false">WEEKDAY(C591,2)</f>
        <v>1</v>
      </c>
      <c r="B591" s="0" t="n">
        <f aca="false">MONTH(C591)</f>
        <v>5</v>
      </c>
      <c r="C591" s="23" t="n">
        <v>34827</v>
      </c>
      <c r="D591" s="0" t="n">
        <f aca="false">MONTH(R591)</f>
        <v>5</v>
      </c>
      <c r="E591" s="0" t="n">
        <f aca="false">YEAR(R591)</f>
        <v>1995</v>
      </c>
      <c r="F591" s="35" t="n">
        <f aca="false">L591-K591</f>
        <v>0.184</v>
      </c>
      <c r="G591" s="24" t="n">
        <f aca="false">N591-M591</f>
        <v>0.0825000000000002</v>
      </c>
      <c r="H591" s="24" t="n">
        <f aca="false">O591-N591</f>
        <v>0.0874999999999997</v>
      </c>
      <c r="I591" s="24" t="n">
        <f aca="false">O591-M591</f>
        <v>0.17</v>
      </c>
      <c r="J591" s="25" t="n">
        <f aca="false">VLOOKUP(C591,'Nymex hist.'!A:B,2,0)</f>
        <v>1.66</v>
      </c>
      <c r="K591" s="34" t="n">
        <f aca="false">AVERAGE(AS591:AY591)</f>
        <v>1.731</v>
      </c>
      <c r="L591" s="34" t="n">
        <f aca="false">AVERAGE(AZ591:BD591)</f>
        <v>1.915</v>
      </c>
      <c r="M591" s="27" t="n">
        <f aca="false">SUMIF($S$3:$FQ$3,$E591+1,$S591:$FQ591)/COUNTIF($S$3:$FQ$3,$E591+1)</f>
        <v>1.8735</v>
      </c>
      <c r="N591" s="27" t="n">
        <f aca="false">SUMIF($S$3:$FQ$3,$E591+2,$S591:$FQ591)/COUNTIF($S$3:$FQ$3,$E591+2)</f>
        <v>1.956</v>
      </c>
      <c r="O591" s="27" t="n">
        <f aca="false">SUMIF($S$3:$FQ$3,$E591+3,$S591:$FQ591)/COUNTIF($S$3:$FQ$3,$E591+3)</f>
        <v>2.0435</v>
      </c>
      <c r="P591" s="27" t="n">
        <f aca="false">SUMIF($S$3:$FQ$3,$E591+4,$S591:$FQ591)/COUNTIF($S$3:$FQ$3,$E591+4)</f>
        <v>2.1385</v>
      </c>
      <c r="Q591" s="27" t="n">
        <f aca="false">SUMIF($S$3:$FQ$3,$E591+5,$S591:$FQ591)/COUNTIF($S$3:$FQ$3,$E591+5)</f>
        <v>2.2385</v>
      </c>
      <c r="R591" s="28" t="n">
        <v>34827</v>
      </c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30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 t="n">
        <v>1.66</v>
      </c>
      <c r="AV591" s="29" t="n">
        <v>1.712</v>
      </c>
      <c r="AW591" s="29" t="n">
        <v>1.741</v>
      </c>
      <c r="AX591" s="29" t="n">
        <v>1.751</v>
      </c>
      <c r="AY591" s="29" t="n">
        <v>1.791</v>
      </c>
      <c r="AZ591" s="29" t="n">
        <v>1.878</v>
      </c>
      <c r="BA591" s="29" t="n">
        <v>1.958</v>
      </c>
      <c r="BB591" s="29" t="n">
        <v>1.973</v>
      </c>
      <c r="BC591" s="29" t="n">
        <v>1.908</v>
      </c>
      <c r="BD591" s="29" t="n">
        <v>1.858</v>
      </c>
      <c r="BE591" s="29" t="n">
        <v>1.813</v>
      </c>
      <c r="BF591" s="29" t="n">
        <v>1.815</v>
      </c>
      <c r="BG591" s="29" t="n">
        <v>1.82</v>
      </c>
      <c r="BH591" s="29" t="n">
        <v>1.825</v>
      </c>
      <c r="BI591" s="29" t="n">
        <v>1.83</v>
      </c>
      <c r="BJ591" s="29" t="n">
        <v>1.835</v>
      </c>
      <c r="BK591" s="29" t="n">
        <v>1.857</v>
      </c>
      <c r="BL591" s="29" t="n">
        <v>1.925</v>
      </c>
      <c r="BM591" s="29" t="n">
        <v>2.023</v>
      </c>
      <c r="BN591" s="29" t="n">
        <v>2.0555</v>
      </c>
      <c r="BO591" s="29" t="n">
        <v>1.9905</v>
      </c>
      <c r="BP591" s="29" t="n">
        <v>1.9405</v>
      </c>
      <c r="BQ591" s="29" t="n">
        <v>1.8955</v>
      </c>
      <c r="BR591" s="29" t="n">
        <v>1.8975</v>
      </c>
      <c r="BS591" s="29" t="n">
        <v>1.9025</v>
      </c>
      <c r="BT591" s="29" t="n">
        <v>1.9075</v>
      </c>
      <c r="BU591" s="29" t="n">
        <v>1.9125</v>
      </c>
      <c r="BV591" s="29" t="n">
        <v>1.9175</v>
      </c>
      <c r="BW591" s="29" t="n">
        <v>1.9395</v>
      </c>
      <c r="BX591" s="29" t="n">
        <v>2.0075</v>
      </c>
      <c r="BY591" s="29" t="n">
        <v>2.1055</v>
      </c>
      <c r="BZ591" s="29" t="n">
        <v>2.143</v>
      </c>
      <c r="CA591" s="29" t="n">
        <v>2.078</v>
      </c>
      <c r="CB591" s="29" t="n">
        <v>2.028</v>
      </c>
      <c r="CC591" s="29" t="n">
        <v>1.983</v>
      </c>
      <c r="CD591" s="29" t="n">
        <v>1.985</v>
      </c>
      <c r="CE591" s="29" t="n">
        <v>1.99</v>
      </c>
      <c r="CF591" s="29" t="n">
        <v>1.995</v>
      </c>
      <c r="CG591" s="29" t="n">
        <v>2</v>
      </c>
      <c r="CH591" s="29" t="n">
        <v>2.005</v>
      </c>
      <c r="CI591" s="29" t="n">
        <v>2.027</v>
      </c>
      <c r="CJ591" s="29" t="n">
        <v>2.095</v>
      </c>
      <c r="CK591" s="29" t="n">
        <v>2.193</v>
      </c>
      <c r="CL591" s="29" t="n">
        <v>2.238</v>
      </c>
      <c r="CM591" s="29" t="n">
        <v>2.173</v>
      </c>
      <c r="CN591" s="29" t="n">
        <v>2.123</v>
      </c>
      <c r="CO591" s="29" t="n">
        <v>2.078</v>
      </c>
      <c r="CP591" s="29" t="n">
        <v>2.08</v>
      </c>
      <c r="CQ591" s="29" t="n">
        <v>2.085</v>
      </c>
      <c r="CR591" s="29" t="n">
        <v>2.09</v>
      </c>
      <c r="CS591" s="29" t="n">
        <v>2.095</v>
      </c>
      <c r="CT591" s="29" t="n">
        <v>2.1</v>
      </c>
      <c r="CU591" s="29" t="n">
        <v>2.122</v>
      </c>
      <c r="CV591" s="29" t="n">
        <v>2.19</v>
      </c>
      <c r="CW591" s="29" t="n">
        <v>2.288</v>
      </c>
      <c r="CX591" s="29" t="n">
        <v>2.338</v>
      </c>
      <c r="CY591" s="29" t="n">
        <v>2.273</v>
      </c>
      <c r="CZ591" s="29" t="n">
        <v>2.223</v>
      </c>
      <c r="DA591" s="29" t="n">
        <v>2.178</v>
      </c>
      <c r="DB591" s="29" t="n">
        <v>2.18</v>
      </c>
      <c r="DC591" s="29" t="n">
        <v>2.185</v>
      </c>
      <c r="DD591" s="29" t="n">
        <v>2.19</v>
      </c>
      <c r="DE591" s="29" t="n">
        <v>2.195</v>
      </c>
      <c r="DF591" s="29" t="n">
        <v>2.2</v>
      </c>
      <c r="DG591" s="29" t="n">
        <v>2.222</v>
      </c>
      <c r="DH591" s="29" t="n">
        <v>2.29</v>
      </c>
      <c r="DI591" s="29" t="n">
        <v>2.388</v>
      </c>
      <c r="DJ591" s="29" t="n">
        <v>2.448</v>
      </c>
      <c r="DK591" s="29" t="n">
        <v>2.383</v>
      </c>
      <c r="DL591" s="29" t="n">
        <v>2.333</v>
      </c>
      <c r="DM591" s="29" t="n">
        <v>2.288</v>
      </c>
      <c r="DN591" s="29" t="n">
        <v>2.29</v>
      </c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</row>
    <row r="592" customFormat="false" ht="12.75" hidden="true" customHeight="false" outlineLevel="0" collapsed="false">
      <c r="A592" s="0" t="n">
        <f aca="false">WEEKDAY(C592,2)</f>
        <v>2</v>
      </c>
      <c r="B592" s="0" t="n">
        <f aca="false">MONTH(C592)</f>
        <v>5</v>
      </c>
      <c r="C592" s="23" t="n">
        <v>34828</v>
      </c>
      <c r="D592" s="0" t="n">
        <f aca="false">MONTH(R592)</f>
        <v>5</v>
      </c>
      <c r="E592" s="0" t="n">
        <f aca="false">YEAR(R592)</f>
        <v>1995</v>
      </c>
      <c r="F592" s="35" t="n">
        <f aca="false">L592-K592</f>
        <v>0.176</v>
      </c>
      <c r="G592" s="24" t="n">
        <f aca="false">N592-M592</f>
        <v>0.0825000000000002</v>
      </c>
      <c r="H592" s="24" t="n">
        <f aca="false">O592-N592</f>
        <v>0.0874999999999999</v>
      </c>
      <c r="I592" s="24" t="n">
        <f aca="false">O592-M592</f>
        <v>0.17</v>
      </c>
      <c r="J592" s="25" t="n">
        <f aca="false">VLOOKUP(C592,'Nymex hist.'!A:B,2,0)</f>
        <v>1.681</v>
      </c>
      <c r="K592" s="34" t="n">
        <f aca="false">AVERAGE(AS592:AY592)</f>
        <v>1.7504</v>
      </c>
      <c r="L592" s="34" t="n">
        <f aca="false">AVERAGE(AZ592:BD592)</f>
        <v>1.9264</v>
      </c>
      <c r="M592" s="27" t="n">
        <f aca="false">SUMIF($S$3:$FQ$3,$E592+1,$S592:$FQ592)/COUNTIF($S$3:$FQ$3,$E592+1)</f>
        <v>1.88116666666667</v>
      </c>
      <c r="N592" s="27" t="n">
        <f aca="false">SUMIF($S$3:$FQ$3,$E592+2,$S592:$FQ592)/COUNTIF($S$3:$FQ$3,$E592+2)</f>
        <v>1.96366666666667</v>
      </c>
      <c r="O592" s="27" t="n">
        <f aca="false">SUMIF($S$3:$FQ$3,$E592+3,$S592:$FQ592)/COUNTIF($S$3:$FQ$3,$E592+3)</f>
        <v>2.05116666666667</v>
      </c>
      <c r="P592" s="27" t="n">
        <f aca="false">SUMIF($S$3:$FQ$3,$E592+4,$S592:$FQ592)/COUNTIF($S$3:$FQ$3,$E592+4)</f>
        <v>2.14616666666667</v>
      </c>
      <c r="Q592" s="27" t="n">
        <f aca="false">SUMIF($S$3:$FQ$3,$E592+5,$S592:$FQ592)/COUNTIF($S$3:$FQ$3,$E592+5)</f>
        <v>2.24616666666667</v>
      </c>
      <c r="R592" s="28" t="n">
        <v>34828</v>
      </c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30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 t="n">
        <v>1.681</v>
      </c>
      <c r="AV592" s="29" t="n">
        <v>1.731</v>
      </c>
      <c r="AW592" s="29" t="n">
        <v>1.761</v>
      </c>
      <c r="AX592" s="29" t="n">
        <v>1.771</v>
      </c>
      <c r="AY592" s="29" t="n">
        <v>1.808</v>
      </c>
      <c r="AZ592" s="29" t="n">
        <v>1.891</v>
      </c>
      <c r="BA592" s="29" t="n">
        <v>1.969</v>
      </c>
      <c r="BB592" s="29" t="n">
        <v>1.984</v>
      </c>
      <c r="BC592" s="29" t="n">
        <v>1.919</v>
      </c>
      <c r="BD592" s="29" t="n">
        <v>1.869</v>
      </c>
      <c r="BE592" s="29" t="n">
        <v>1.819</v>
      </c>
      <c r="BF592" s="29" t="n">
        <v>1.821</v>
      </c>
      <c r="BG592" s="29" t="n">
        <v>1.826</v>
      </c>
      <c r="BH592" s="29" t="n">
        <v>1.831</v>
      </c>
      <c r="BI592" s="29" t="n">
        <v>1.836</v>
      </c>
      <c r="BJ592" s="29" t="n">
        <v>1.841</v>
      </c>
      <c r="BK592" s="29" t="n">
        <v>1.863</v>
      </c>
      <c r="BL592" s="29" t="n">
        <v>1.931</v>
      </c>
      <c r="BM592" s="29" t="n">
        <v>2.034</v>
      </c>
      <c r="BN592" s="29" t="n">
        <v>2.0665</v>
      </c>
      <c r="BO592" s="29" t="n">
        <v>2.0015</v>
      </c>
      <c r="BP592" s="29" t="n">
        <v>1.9515</v>
      </c>
      <c r="BQ592" s="29" t="n">
        <v>1.9015</v>
      </c>
      <c r="BR592" s="29" t="n">
        <v>1.9035</v>
      </c>
      <c r="BS592" s="29" t="n">
        <v>1.9085</v>
      </c>
      <c r="BT592" s="29" t="n">
        <v>1.9135</v>
      </c>
      <c r="BU592" s="29" t="n">
        <v>1.9185</v>
      </c>
      <c r="BV592" s="29" t="n">
        <v>1.9235</v>
      </c>
      <c r="BW592" s="29" t="n">
        <v>1.9455</v>
      </c>
      <c r="BX592" s="29" t="n">
        <v>2.0135</v>
      </c>
      <c r="BY592" s="29" t="n">
        <v>2.1165</v>
      </c>
      <c r="BZ592" s="29" t="n">
        <v>2.154</v>
      </c>
      <c r="CA592" s="29" t="n">
        <v>2.089</v>
      </c>
      <c r="CB592" s="29" t="n">
        <v>2.039</v>
      </c>
      <c r="CC592" s="29" t="n">
        <v>1.989</v>
      </c>
      <c r="CD592" s="29" t="n">
        <v>1.991</v>
      </c>
      <c r="CE592" s="29" t="n">
        <v>1.996</v>
      </c>
      <c r="CF592" s="29" t="n">
        <v>2.001</v>
      </c>
      <c r="CG592" s="29" t="n">
        <v>2.006</v>
      </c>
      <c r="CH592" s="29" t="n">
        <v>2.011</v>
      </c>
      <c r="CI592" s="29" t="n">
        <v>2.033</v>
      </c>
      <c r="CJ592" s="29" t="n">
        <v>2.101</v>
      </c>
      <c r="CK592" s="29" t="n">
        <v>2.204</v>
      </c>
      <c r="CL592" s="29" t="n">
        <v>2.249</v>
      </c>
      <c r="CM592" s="29" t="n">
        <v>2.184</v>
      </c>
      <c r="CN592" s="29" t="n">
        <v>2.134</v>
      </c>
      <c r="CO592" s="29" t="n">
        <v>2.084</v>
      </c>
      <c r="CP592" s="29" t="n">
        <v>2.086</v>
      </c>
      <c r="CQ592" s="29" t="n">
        <v>2.091</v>
      </c>
      <c r="CR592" s="29" t="n">
        <v>2.096</v>
      </c>
      <c r="CS592" s="29" t="n">
        <v>2.101</v>
      </c>
      <c r="CT592" s="29" t="n">
        <v>2.106</v>
      </c>
      <c r="CU592" s="29" t="n">
        <v>2.128</v>
      </c>
      <c r="CV592" s="29" t="n">
        <v>2.196</v>
      </c>
      <c r="CW592" s="29" t="n">
        <v>2.299</v>
      </c>
      <c r="CX592" s="29" t="n">
        <v>2.349</v>
      </c>
      <c r="CY592" s="29" t="n">
        <v>2.284</v>
      </c>
      <c r="CZ592" s="29" t="n">
        <v>2.234</v>
      </c>
      <c r="DA592" s="29" t="n">
        <v>2.184</v>
      </c>
      <c r="DB592" s="29" t="n">
        <v>2.186</v>
      </c>
      <c r="DC592" s="29" t="n">
        <v>2.191</v>
      </c>
      <c r="DD592" s="29" t="n">
        <v>2.196</v>
      </c>
      <c r="DE592" s="29" t="n">
        <v>2.201</v>
      </c>
      <c r="DF592" s="29" t="n">
        <v>2.206</v>
      </c>
      <c r="DG592" s="29" t="n">
        <v>2.228</v>
      </c>
      <c r="DH592" s="29" t="n">
        <v>2.296</v>
      </c>
      <c r="DI592" s="29" t="n">
        <v>2.399</v>
      </c>
      <c r="DJ592" s="29" t="n">
        <v>2.459</v>
      </c>
      <c r="DK592" s="29" t="n">
        <v>2.394</v>
      </c>
      <c r="DL592" s="29" t="n">
        <v>2.344</v>
      </c>
      <c r="DM592" s="29" t="n">
        <v>2.294</v>
      </c>
      <c r="DN592" s="29" t="n">
        <v>2.296</v>
      </c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12.75" hidden="true" customHeight="false" outlineLevel="0" collapsed="false">
      <c r="A593" s="0" t="n">
        <f aca="false">WEEKDAY(C593,2)</f>
        <v>3</v>
      </c>
      <c r="B593" s="0" t="n">
        <f aca="false">MONTH(C593)</f>
        <v>5</v>
      </c>
      <c r="C593" s="23" t="n">
        <v>34829</v>
      </c>
      <c r="D593" s="0" t="n">
        <f aca="false">MONTH(R593)</f>
        <v>5</v>
      </c>
      <c r="E593" s="0" t="n">
        <f aca="false">YEAR(R593)</f>
        <v>1995</v>
      </c>
      <c r="F593" s="35" t="n">
        <f aca="false">L593-K593</f>
        <v>0.1768</v>
      </c>
      <c r="G593" s="24" t="n">
        <f aca="false">N593-M593</f>
        <v>0.0824999999999998</v>
      </c>
      <c r="H593" s="24" t="n">
        <f aca="false">O593-N593</f>
        <v>0.0874999999999999</v>
      </c>
      <c r="I593" s="24" t="n">
        <f aca="false">O593-M593</f>
        <v>0.17</v>
      </c>
      <c r="J593" s="25" t="n">
        <f aca="false">VLOOKUP(C593,'Nymex hist.'!A:B,2,0)</f>
        <v>1.678</v>
      </c>
      <c r="K593" s="34" t="n">
        <f aca="false">AVERAGE(AS593:AY593)</f>
        <v>1.7546</v>
      </c>
      <c r="L593" s="34" t="n">
        <f aca="false">AVERAGE(AZ593:BD593)</f>
        <v>1.9314</v>
      </c>
      <c r="M593" s="27" t="n">
        <f aca="false">SUMIF($S$3:$FQ$3,$E593+1,$S593:$FQ593)/COUNTIF($S$3:$FQ$3,$E593+1)</f>
        <v>1.88616666666667</v>
      </c>
      <c r="N593" s="27" t="n">
        <f aca="false">SUMIF($S$3:$FQ$3,$E593+2,$S593:$FQ593)/COUNTIF($S$3:$FQ$3,$E593+2)</f>
        <v>1.96866666666667</v>
      </c>
      <c r="O593" s="27" t="n">
        <f aca="false">SUMIF($S$3:$FQ$3,$E593+3,$S593:$FQ593)/COUNTIF($S$3:$FQ$3,$E593+3)</f>
        <v>2.05616666666667</v>
      </c>
      <c r="P593" s="27" t="n">
        <f aca="false">SUMIF($S$3:$FQ$3,$E593+4,$S593:$FQ593)/COUNTIF($S$3:$FQ$3,$E593+4)</f>
        <v>2.15116666666667</v>
      </c>
      <c r="Q593" s="27" t="n">
        <f aca="false">SUMIF($S$3:$FQ$3,$E593+5,$S593:$FQ593)/COUNTIF($S$3:$FQ$3,$E593+5)</f>
        <v>2.25116666666667</v>
      </c>
      <c r="R593" s="28" t="n">
        <v>34829</v>
      </c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30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 t="n">
        <v>1.678</v>
      </c>
      <c r="AV593" s="29" t="n">
        <v>1.74</v>
      </c>
      <c r="AW593" s="29" t="n">
        <v>1.766</v>
      </c>
      <c r="AX593" s="29" t="n">
        <v>1.776</v>
      </c>
      <c r="AY593" s="29" t="n">
        <v>1.813</v>
      </c>
      <c r="AZ593" s="29" t="n">
        <v>1.896</v>
      </c>
      <c r="BA593" s="29" t="n">
        <v>1.974</v>
      </c>
      <c r="BB593" s="29" t="n">
        <v>1.989</v>
      </c>
      <c r="BC593" s="29" t="n">
        <v>1.924</v>
      </c>
      <c r="BD593" s="29" t="n">
        <v>1.874</v>
      </c>
      <c r="BE593" s="29" t="n">
        <v>1.824</v>
      </c>
      <c r="BF593" s="29" t="n">
        <v>1.826</v>
      </c>
      <c r="BG593" s="29" t="n">
        <v>1.831</v>
      </c>
      <c r="BH593" s="29" t="n">
        <v>1.836</v>
      </c>
      <c r="BI593" s="29" t="n">
        <v>1.841</v>
      </c>
      <c r="BJ593" s="29" t="n">
        <v>1.846</v>
      </c>
      <c r="BK593" s="29" t="n">
        <v>1.868</v>
      </c>
      <c r="BL593" s="29" t="n">
        <v>1.936</v>
      </c>
      <c r="BM593" s="29" t="n">
        <v>2.039</v>
      </c>
      <c r="BN593" s="29" t="n">
        <v>2.0715</v>
      </c>
      <c r="BO593" s="29" t="n">
        <v>2.0065</v>
      </c>
      <c r="BP593" s="29" t="n">
        <v>1.9565</v>
      </c>
      <c r="BQ593" s="29" t="n">
        <v>1.9065</v>
      </c>
      <c r="BR593" s="29" t="n">
        <v>1.9085</v>
      </c>
      <c r="BS593" s="29" t="n">
        <v>1.9135</v>
      </c>
      <c r="BT593" s="29" t="n">
        <v>1.9185</v>
      </c>
      <c r="BU593" s="29" t="n">
        <v>1.9235</v>
      </c>
      <c r="BV593" s="29" t="n">
        <v>1.9285</v>
      </c>
      <c r="BW593" s="29" t="n">
        <v>1.9505</v>
      </c>
      <c r="BX593" s="29" t="n">
        <v>2.0185</v>
      </c>
      <c r="BY593" s="29" t="n">
        <v>2.1215</v>
      </c>
      <c r="BZ593" s="29" t="n">
        <v>2.159</v>
      </c>
      <c r="CA593" s="29" t="n">
        <v>2.094</v>
      </c>
      <c r="CB593" s="29" t="n">
        <v>2.044</v>
      </c>
      <c r="CC593" s="29" t="n">
        <v>1.994</v>
      </c>
      <c r="CD593" s="29" t="n">
        <v>1.996</v>
      </c>
      <c r="CE593" s="29" t="n">
        <v>2.001</v>
      </c>
      <c r="CF593" s="29" t="n">
        <v>2.006</v>
      </c>
      <c r="CG593" s="29" t="n">
        <v>2.011</v>
      </c>
      <c r="CH593" s="29" t="n">
        <v>2.016</v>
      </c>
      <c r="CI593" s="29" t="n">
        <v>2.038</v>
      </c>
      <c r="CJ593" s="29" t="n">
        <v>2.106</v>
      </c>
      <c r="CK593" s="29" t="n">
        <v>2.209</v>
      </c>
      <c r="CL593" s="29" t="n">
        <v>2.254</v>
      </c>
      <c r="CM593" s="29" t="n">
        <v>2.189</v>
      </c>
      <c r="CN593" s="29" t="n">
        <v>2.139</v>
      </c>
      <c r="CO593" s="29" t="n">
        <v>2.089</v>
      </c>
      <c r="CP593" s="29" t="n">
        <v>2.091</v>
      </c>
      <c r="CQ593" s="29" t="n">
        <v>2.096</v>
      </c>
      <c r="CR593" s="29" t="n">
        <v>2.101</v>
      </c>
      <c r="CS593" s="29" t="n">
        <v>2.106</v>
      </c>
      <c r="CT593" s="29" t="n">
        <v>2.111</v>
      </c>
      <c r="CU593" s="29" t="n">
        <v>2.133</v>
      </c>
      <c r="CV593" s="29" t="n">
        <v>2.201</v>
      </c>
      <c r="CW593" s="29" t="n">
        <v>2.304</v>
      </c>
      <c r="CX593" s="29" t="n">
        <v>2.354</v>
      </c>
      <c r="CY593" s="29" t="n">
        <v>2.289</v>
      </c>
      <c r="CZ593" s="29" t="n">
        <v>2.239</v>
      </c>
      <c r="DA593" s="29" t="n">
        <v>2.189</v>
      </c>
      <c r="DB593" s="29" t="n">
        <v>2.191</v>
      </c>
      <c r="DC593" s="29" t="n">
        <v>2.196</v>
      </c>
      <c r="DD593" s="29" t="n">
        <v>2.201</v>
      </c>
      <c r="DE593" s="29" t="n">
        <v>2.206</v>
      </c>
      <c r="DF593" s="29" t="n">
        <v>2.211</v>
      </c>
      <c r="DG593" s="29" t="n">
        <v>2.233</v>
      </c>
      <c r="DH593" s="29" t="n">
        <v>2.301</v>
      </c>
      <c r="DI593" s="29" t="n">
        <v>2.404</v>
      </c>
      <c r="DJ593" s="29" t="n">
        <v>2.464</v>
      </c>
      <c r="DK593" s="29" t="n">
        <v>2.399</v>
      </c>
      <c r="DL593" s="29" t="n">
        <v>2.349</v>
      </c>
      <c r="DM593" s="29" t="n">
        <v>2.299</v>
      </c>
      <c r="DN593" s="29" t="n">
        <v>2.301</v>
      </c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12.75" hidden="false" customHeight="false" outlineLevel="0" collapsed="false">
      <c r="A594" s="1" t="n">
        <f aca="false">WEEKDAY(C594,2)</f>
        <v>4</v>
      </c>
      <c r="B594" s="1" t="n">
        <f aca="false">MONTH(C594)</f>
        <v>5</v>
      </c>
      <c r="C594" s="23" t="n">
        <v>34830</v>
      </c>
      <c r="D594" s="0" t="n">
        <f aca="false">MONTH(R594)</f>
        <v>5</v>
      </c>
      <c r="E594" s="0" t="n">
        <f aca="false">YEAR(R594)</f>
        <v>1995</v>
      </c>
      <c r="F594" s="3" t="n">
        <f aca="false">L594-K594</f>
        <v>0.1838</v>
      </c>
      <c r="G594" s="3" t="n">
        <f aca="false">N594-M594</f>
        <v>0.0824999999999998</v>
      </c>
      <c r="H594" s="3" t="n">
        <f aca="false">O594-N594</f>
        <v>0.0875000000000001</v>
      </c>
      <c r="I594" s="3" t="n">
        <f aca="false">O594-M594</f>
        <v>0.17</v>
      </c>
      <c r="J594" s="4" t="n">
        <f aca="false">VLOOKUP(C594,'Nymex hist.'!A:B,2,0)</f>
        <v>1.651</v>
      </c>
      <c r="K594" s="4" t="n">
        <f aca="false">AVERAGE(AS594:AY594)</f>
        <v>1.7376</v>
      </c>
      <c r="L594" s="4" t="n">
        <f aca="false">AVERAGE(AZ594:BD594)</f>
        <v>1.9214</v>
      </c>
      <c r="M594" s="4" t="n">
        <f aca="false">SUMIF($S$3:$FQ$3,$E594+1,$S594:$FQ594)/COUNTIF($S$3:$FQ$3,$E594+1)</f>
        <v>1.87583333333333</v>
      </c>
      <c r="N594" s="4" t="n">
        <f aca="false">SUMIF($S$3:$FQ$3,$E594+2,$S594:$FQ594)/COUNTIF($S$3:$FQ$3,$E594+2)</f>
        <v>1.95833333333333</v>
      </c>
      <c r="O594" s="4" t="n">
        <f aca="false">SUMIF($S$3:$FQ$3,$E594+3,$S594:$FQ594)/COUNTIF($S$3:$FQ$3,$E594+3)</f>
        <v>2.04583333333333</v>
      </c>
      <c r="P594" s="4" t="n">
        <f aca="false">SUMIF($S$3:$FQ$3,$E594+4,$S594:$FQ594)/COUNTIF($S$3:$FQ$3,$E594+4)</f>
        <v>2.14083333333333</v>
      </c>
      <c r="Q594" s="4" t="n">
        <f aca="false">SUMIF($S$3:$FQ$3,$E594+5,$S594:$FQ594)/COUNTIF($S$3:$FQ$3,$E594+5)</f>
        <v>2.24083333333333</v>
      </c>
      <c r="R594" s="21" t="n">
        <v>34830</v>
      </c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7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 t="n">
        <v>1.651</v>
      </c>
      <c r="AV594" s="32" t="n">
        <v>1.72</v>
      </c>
      <c r="AW594" s="32" t="n">
        <v>1.751</v>
      </c>
      <c r="AX594" s="32" t="n">
        <v>1.763</v>
      </c>
      <c r="AY594" s="32" t="n">
        <v>1.803</v>
      </c>
      <c r="AZ594" s="32" t="n">
        <v>1.886</v>
      </c>
      <c r="BA594" s="32" t="n">
        <v>1.964</v>
      </c>
      <c r="BB594" s="32" t="n">
        <v>1.979</v>
      </c>
      <c r="BC594" s="32" t="n">
        <v>1.914</v>
      </c>
      <c r="BD594" s="32" t="n">
        <v>1.864</v>
      </c>
      <c r="BE594" s="32" t="n">
        <v>1.814</v>
      </c>
      <c r="BF594" s="32" t="n">
        <v>1.816</v>
      </c>
      <c r="BG594" s="32" t="n">
        <v>1.822</v>
      </c>
      <c r="BH594" s="32" t="n">
        <v>1.827</v>
      </c>
      <c r="BI594" s="32" t="n">
        <v>1.832</v>
      </c>
      <c r="BJ594" s="32" t="n">
        <v>1.837</v>
      </c>
      <c r="BK594" s="32" t="n">
        <v>1.859</v>
      </c>
      <c r="BL594" s="32" t="n">
        <v>1.927</v>
      </c>
      <c r="BM594" s="32" t="n">
        <v>2.019</v>
      </c>
      <c r="BN594" s="32" t="n">
        <v>2.0615</v>
      </c>
      <c r="BO594" s="32" t="n">
        <v>1.9965</v>
      </c>
      <c r="BP594" s="32" t="n">
        <v>1.9465</v>
      </c>
      <c r="BQ594" s="32" t="n">
        <v>1.8965</v>
      </c>
      <c r="BR594" s="32" t="n">
        <v>1.8985</v>
      </c>
      <c r="BS594" s="32" t="n">
        <v>1.9045</v>
      </c>
      <c r="BT594" s="32" t="n">
        <v>1.9095</v>
      </c>
      <c r="BU594" s="32" t="n">
        <v>1.9145</v>
      </c>
      <c r="BV594" s="32" t="n">
        <v>1.9195</v>
      </c>
      <c r="BW594" s="32" t="n">
        <v>1.9415</v>
      </c>
      <c r="BX594" s="32" t="n">
        <v>2.0095</v>
      </c>
      <c r="BY594" s="32" t="n">
        <v>2.1015</v>
      </c>
      <c r="BZ594" s="32" t="n">
        <v>2.149</v>
      </c>
      <c r="CA594" s="32" t="n">
        <v>2.084</v>
      </c>
      <c r="CB594" s="32" t="n">
        <v>2.034</v>
      </c>
      <c r="CC594" s="32" t="n">
        <v>1.984</v>
      </c>
      <c r="CD594" s="32" t="n">
        <v>1.986</v>
      </c>
      <c r="CE594" s="32" t="n">
        <v>1.992</v>
      </c>
      <c r="CF594" s="32" t="n">
        <v>1.997</v>
      </c>
      <c r="CG594" s="32" t="n">
        <v>2.002</v>
      </c>
      <c r="CH594" s="32" t="n">
        <v>2.007</v>
      </c>
      <c r="CI594" s="32" t="n">
        <v>2.029</v>
      </c>
      <c r="CJ594" s="32" t="n">
        <v>2.097</v>
      </c>
      <c r="CK594" s="32" t="n">
        <v>2.189</v>
      </c>
      <c r="CL594" s="32" t="n">
        <v>2.244</v>
      </c>
      <c r="CM594" s="32" t="n">
        <v>2.179</v>
      </c>
      <c r="CN594" s="32" t="n">
        <v>2.129</v>
      </c>
      <c r="CO594" s="32" t="n">
        <v>2.079</v>
      </c>
      <c r="CP594" s="32" t="n">
        <v>2.081</v>
      </c>
      <c r="CQ594" s="32" t="n">
        <v>2.087</v>
      </c>
      <c r="CR594" s="32" t="n">
        <v>2.092</v>
      </c>
      <c r="CS594" s="32" t="n">
        <v>2.097</v>
      </c>
      <c r="CT594" s="32" t="n">
        <v>2.102</v>
      </c>
      <c r="CU594" s="32" t="n">
        <v>2.124</v>
      </c>
      <c r="CV594" s="32" t="n">
        <v>2.192</v>
      </c>
      <c r="CW594" s="32" t="n">
        <v>2.284</v>
      </c>
      <c r="CX594" s="32" t="n">
        <v>2.344</v>
      </c>
      <c r="CY594" s="32" t="n">
        <v>2.279</v>
      </c>
      <c r="CZ594" s="32" t="n">
        <v>2.229</v>
      </c>
      <c r="DA594" s="32" t="n">
        <v>2.179</v>
      </c>
      <c r="DB594" s="32" t="n">
        <v>2.181</v>
      </c>
      <c r="DC594" s="32" t="n">
        <v>2.187</v>
      </c>
      <c r="DD594" s="32" t="n">
        <v>2.192</v>
      </c>
      <c r="DE594" s="32" t="n">
        <v>2.197</v>
      </c>
      <c r="DF594" s="32" t="n">
        <v>2.202</v>
      </c>
      <c r="DG594" s="32" t="n">
        <v>2.224</v>
      </c>
      <c r="DH594" s="32" t="n">
        <v>2.292</v>
      </c>
      <c r="DI594" s="32" t="n">
        <v>2.384</v>
      </c>
      <c r="DJ594" s="32" t="n">
        <v>2.454</v>
      </c>
      <c r="DK594" s="32" t="n">
        <v>2.389</v>
      </c>
      <c r="DL594" s="32" t="n">
        <v>2.339</v>
      </c>
      <c r="DM594" s="32" t="n">
        <v>2.289</v>
      </c>
      <c r="DN594" s="32" t="n">
        <v>2.291</v>
      </c>
      <c r="DO594" s="32"/>
      <c r="DP594" s="32"/>
      <c r="DQ594" s="32"/>
      <c r="DR594" s="32"/>
      <c r="DS594" s="32"/>
      <c r="DT594" s="32"/>
      <c r="DU594" s="32"/>
      <c r="DV594" s="32"/>
      <c r="DW594" s="32"/>
      <c r="DX594" s="32"/>
      <c r="DY594" s="32"/>
      <c r="DZ594" s="32"/>
      <c r="EA594" s="32"/>
      <c r="EB594" s="32"/>
      <c r="EC594" s="32"/>
      <c r="ED594" s="32"/>
      <c r="EE594" s="32"/>
      <c r="EF594" s="32"/>
      <c r="EG594" s="32"/>
      <c r="EH594" s="32"/>
      <c r="EI594" s="32"/>
      <c r="EJ594" s="32"/>
      <c r="EK594" s="32"/>
      <c r="EL594" s="32"/>
      <c r="EM594" s="32"/>
      <c r="EN594" s="32"/>
      <c r="EO594" s="32"/>
      <c r="EP594" s="32"/>
      <c r="EQ594" s="32"/>
      <c r="ER594" s="32"/>
      <c r="ES594" s="32"/>
      <c r="ET594" s="32"/>
      <c r="EU594" s="32"/>
      <c r="EV594" s="32"/>
      <c r="EW594" s="32"/>
      <c r="EX594" s="32"/>
      <c r="EY594" s="32"/>
      <c r="EZ594" s="32"/>
      <c r="FA594" s="32"/>
      <c r="FB594" s="32"/>
      <c r="FC594" s="32"/>
      <c r="FD594" s="32"/>
      <c r="FE594" s="32"/>
      <c r="FF594" s="32"/>
      <c r="FG594" s="32"/>
      <c r="FH594" s="32"/>
      <c r="FI594" s="32"/>
      <c r="FJ594" s="32"/>
      <c r="FK594" s="32"/>
      <c r="FL594" s="32"/>
      <c r="FM594" s="32"/>
      <c r="FN594" s="32"/>
      <c r="FO594" s="32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  <c r="GO594" s="32"/>
      <c r="GP594" s="32"/>
      <c r="GQ594" s="32"/>
    </row>
    <row r="595" customFormat="false" ht="12.75" hidden="true" customHeight="false" outlineLevel="0" collapsed="false">
      <c r="A595" s="0" t="n">
        <f aca="false">WEEKDAY(C595,2)</f>
        <v>5</v>
      </c>
      <c r="B595" s="0" t="n">
        <f aca="false">MONTH(C595)</f>
        <v>5</v>
      </c>
      <c r="C595" s="23" t="n">
        <v>34831</v>
      </c>
      <c r="D595" s="0" t="n">
        <f aca="false">MONTH(R595)</f>
        <v>5</v>
      </c>
      <c r="E595" s="0" t="n">
        <f aca="false">YEAR(R595)</f>
        <v>1995</v>
      </c>
      <c r="F595" s="35" t="n">
        <f aca="false">L595-K595</f>
        <v>0.186</v>
      </c>
      <c r="G595" s="24" t="n">
        <f aca="false">N595-M595</f>
        <v>0.075</v>
      </c>
      <c r="H595" s="24" t="n">
        <f aca="false">O595-N595</f>
        <v>0.0800000000000001</v>
      </c>
      <c r="I595" s="24" t="n">
        <f aca="false">O595-M595</f>
        <v>0.155</v>
      </c>
      <c r="J595" s="25" t="n">
        <f aca="false">VLOOKUP(C595,'Nymex hist.'!A:B,2,0)</f>
        <v>1.662</v>
      </c>
      <c r="K595" s="34" t="n">
        <f aca="false">AVERAGE(AS595:AY595)</f>
        <v>1.7504</v>
      </c>
      <c r="L595" s="34" t="n">
        <f aca="false">AVERAGE(AZ595:BD595)</f>
        <v>1.9364</v>
      </c>
      <c r="M595" s="27" t="n">
        <f aca="false">SUMIF($S$3:$FQ$3,$E595+1,$S595:$FQ595)/COUNTIF($S$3:$FQ$3,$E595+1)</f>
        <v>1.89083333333333</v>
      </c>
      <c r="N595" s="27" t="n">
        <f aca="false">SUMIF($S$3:$FQ$3,$E595+2,$S595:$FQ595)/COUNTIF($S$3:$FQ$3,$E595+2)</f>
        <v>1.96583333333333</v>
      </c>
      <c r="O595" s="27" t="n">
        <f aca="false">SUMIF($S$3:$FQ$3,$E595+3,$S595:$FQ595)/COUNTIF($S$3:$FQ$3,$E595+3)</f>
        <v>2.04583333333333</v>
      </c>
      <c r="P595" s="27" t="n">
        <f aca="false">SUMIF($S$3:$FQ$3,$E595+4,$S595:$FQ595)/COUNTIF($S$3:$FQ$3,$E595+4)</f>
        <v>2.13583333333333</v>
      </c>
      <c r="Q595" s="27" t="n">
        <f aca="false">SUMIF($S$3:$FQ$3,$E595+5,$S595:$FQ595)/COUNTIF($S$3:$FQ$3,$E595+5)</f>
        <v>2.23583333333333</v>
      </c>
      <c r="R595" s="28" t="n">
        <v>34831</v>
      </c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30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 t="n">
        <v>1.662</v>
      </c>
      <c r="AV595" s="29" t="n">
        <v>1.73</v>
      </c>
      <c r="AW595" s="29" t="n">
        <v>1.765</v>
      </c>
      <c r="AX595" s="29" t="n">
        <v>1.777</v>
      </c>
      <c r="AY595" s="29" t="n">
        <v>1.818</v>
      </c>
      <c r="AZ595" s="29" t="n">
        <v>1.901</v>
      </c>
      <c r="BA595" s="29" t="n">
        <v>1.979</v>
      </c>
      <c r="BB595" s="29" t="n">
        <v>1.994</v>
      </c>
      <c r="BC595" s="29" t="n">
        <v>1.929</v>
      </c>
      <c r="BD595" s="29" t="n">
        <v>1.879</v>
      </c>
      <c r="BE595" s="29" t="n">
        <v>1.829</v>
      </c>
      <c r="BF595" s="29" t="n">
        <v>1.831</v>
      </c>
      <c r="BG595" s="29" t="n">
        <v>1.837</v>
      </c>
      <c r="BH595" s="29" t="n">
        <v>1.842</v>
      </c>
      <c r="BI595" s="29" t="n">
        <v>1.847</v>
      </c>
      <c r="BJ595" s="29" t="n">
        <v>1.852</v>
      </c>
      <c r="BK595" s="29" t="n">
        <v>1.874</v>
      </c>
      <c r="BL595" s="29" t="n">
        <v>1.942</v>
      </c>
      <c r="BM595" s="29" t="n">
        <v>2.034</v>
      </c>
      <c r="BN595" s="29" t="n">
        <v>2.069</v>
      </c>
      <c r="BO595" s="29" t="n">
        <v>2.004</v>
      </c>
      <c r="BP595" s="29" t="n">
        <v>1.954</v>
      </c>
      <c r="BQ595" s="29" t="n">
        <v>1.904</v>
      </c>
      <c r="BR595" s="29" t="n">
        <v>1.906</v>
      </c>
      <c r="BS595" s="29" t="n">
        <v>1.912</v>
      </c>
      <c r="BT595" s="29" t="n">
        <v>1.917</v>
      </c>
      <c r="BU595" s="29" t="n">
        <v>1.922</v>
      </c>
      <c r="BV595" s="29" t="n">
        <v>1.927</v>
      </c>
      <c r="BW595" s="29" t="n">
        <v>1.949</v>
      </c>
      <c r="BX595" s="29" t="n">
        <v>2.017</v>
      </c>
      <c r="BY595" s="29" t="n">
        <v>2.109</v>
      </c>
      <c r="BZ595" s="29" t="n">
        <v>2.149</v>
      </c>
      <c r="CA595" s="29" t="n">
        <v>2.084</v>
      </c>
      <c r="CB595" s="29" t="n">
        <v>2.034</v>
      </c>
      <c r="CC595" s="29" t="n">
        <v>1.984</v>
      </c>
      <c r="CD595" s="29" t="n">
        <v>1.986</v>
      </c>
      <c r="CE595" s="29" t="n">
        <v>1.992</v>
      </c>
      <c r="CF595" s="29" t="n">
        <v>1.997</v>
      </c>
      <c r="CG595" s="29" t="n">
        <v>2.002</v>
      </c>
      <c r="CH595" s="29" t="n">
        <v>2.007</v>
      </c>
      <c r="CI595" s="29" t="n">
        <v>2.029</v>
      </c>
      <c r="CJ595" s="29" t="n">
        <v>2.097</v>
      </c>
      <c r="CK595" s="29" t="n">
        <v>2.189</v>
      </c>
      <c r="CL595" s="29" t="n">
        <v>2.239</v>
      </c>
      <c r="CM595" s="29" t="n">
        <v>2.174</v>
      </c>
      <c r="CN595" s="29" t="n">
        <v>2.124</v>
      </c>
      <c r="CO595" s="29" t="n">
        <v>2.074</v>
      </c>
      <c r="CP595" s="29" t="n">
        <v>2.076</v>
      </c>
      <c r="CQ595" s="29" t="n">
        <v>2.082</v>
      </c>
      <c r="CR595" s="29" t="n">
        <v>2.087</v>
      </c>
      <c r="CS595" s="29" t="n">
        <v>2.092</v>
      </c>
      <c r="CT595" s="29" t="n">
        <v>2.097</v>
      </c>
      <c r="CU595" s="29" t="n">
        <v>2.119</v>
      </c>
      <c r="CV595" s="29" t="n">
        <v>2.187</v>
      </c>
      <c r="CW595" s="29" t="n">
        <v>2.279</v>
      </c>
      <c r="CX595" s="29" t="n">
        <v>2.339</v>
      </c>
      <c r="CY595" s="29" t="n">
        <v>2.274</v>
      </c>
      <c r="CZ595" s="29" t="n">
        <v>2.224</v>
      </c>
      <c r="DA595" s="29" t="n">
        <v>2.174</v>
      </c>
      <c r="DB595" s="29" t="n">
        <v>2.176</v>
      </c>
      <c r="DC595" s="29" t="n">
        <v>2.182</v>
      </c>
      <c r="DD595" s="29" t="n">
        <v>2.187</v>
      </c>
      <c r="DE595" s="29" t="n">
        <v>2.192</v>
      </c>
      <c r="DF595" s="29" t="n">
        <v>2.197</v>
      </c>
      <c r="DG595" s="29" t="n">
        <v>2.219</v>
      </c>
      <c r="DH595" s="29" t="n">
        <v>2.287</v>
      </c>
      <c r="DI595" s="29" t="n">
        <v>2.379</v>
      </c>
      <c r="DJ595" s="29" t="n">
        <v>2.449</v>
      </c>
      <c r="DK595" s="29" t="n">
        <v>2.384</v>
      </c>
      <c r="DL595" s="29" t="n">
        <v>2.334</v>
      </c>
      <c r="DM595" s="29" t="n">
        <v>2.284</v>
      </c>
      <c r="DN595" s="29" t="n">
        <v>2.286</v>
      </c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12.75" hidden="true" customHeight="false" outlineLevel="0" collapsed="false">
      <c r="A596" s="0" t="n">
        <f aca="false">WEEKDAY(C596,2)</f>
        <v>1</v>
      </c>
      <c r="B596" s="0" t="n">
        <f aca="false">MONTH(C596)</f>
        <v>5</v>
      </c>
      <c r="C596" s="23" t="n">
        <v>34834</v>
      </c>
      <c r="D596" s="0" t="n">
        <f aca="false">MONTH(R596)</f>
        <v>5</v>
      </c>
      <c r="E596" s="0" t="n">
        <f aca="false">YEAR(R596)</f>
        <v>1995</v>
      </c>
      <c r="F596" s="35" t="n">
        <f aca="false">L596-K596</f>
        <v>0.1562</v>
      </c>
      <c r="G596" s="24" t="n">
        <f aca="false">N596-M596</f>
        <v>0.0800000000000001</v>
      </c>
      <c r="H596" s="24" t="n">
        <f aca="false">O596-N596</f>
        <v>0.0799999999999996</v>
      </c>
      <c r="I596" s="24" t="n">
        <f aca="false">O596-M596</f>
        <v>0.16</v>
      </c>
      <c r="J596" s="25" t="n">
        <f aca="false">VLOOKUP(C596,'Nymex hist.'!A:B,2,0)</f>
        <v>1.73</v>
      </c>
      <c r="K596" s="34" t="n">
        <f aca="false">AVERAGE(AS596:AY596)</f>
        <v>1.8086</v>
      </c>
      <c r="L596" s="34" t="n">
        <f aca="false">AVERAGE(AZ596:BD596)</f>
        <v>1.9648</v>
      </c>
      <c r="M596" s="27" t="n">
        <f aca="false">SUMIF($S$3:$FQ$3,$E596+1,$S596:$FQ596)/COUNTIF($S$3:$FQ$3,$E596+1)</f>
        <v>1.91791666666667</v>
      </c>
      <c r="N596" s="27" t="n">
        <f aca="false">SUMIF($S$3:$FQ$3,$E596+2,$S596:$FQ596)/COUNTIF($S$3:$FQ$3,$E596+2)</f>
        <v>1.99791666666667</v>
      </c>
      <c r="O596" s="27" t="n">
        <f aca="false">SUMIF($S$3:$FQ$3,$E596+3,$S596:$FQ596)/COUNTIF($S$3:$FQ$3,$E596+3)</f>
        <v>2.07791666666667</v>
      </c>
      <c r="P596" s="27" t="n">
        <f aca="false">SUMIF($S$3:$FQ$3,$E596+4,$S596:$FQ596)/COUNTIF($S$3:$FQ$3,$E596+4)</f>
        <v>2.16791666666667</v>
      </c>
      <c r="Q596" s="27" t="n">
        <f aca="false">SUMIF($S$3:$FQ$3,$E596+5,$S596:$FQ596)/COUNTIF($S$3:$FQ$3,$E596+5)</f>
        <v>2.26791666666667</v>
      </c>
      <c r="R596" s="28" t="n">
        <v>34834</v>
      </c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30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 t="n">
        <v>1.73</v>
      </c>
      <c r="AV596" s="29" t="n">
        <v>1.807</v>
      </c>
      <c r="AW596" s="29" t="n">
        <v>1.822</v>
      </c>
      <c r="AX596" s="29" t="n">
        <v>1.827</v>
      </c>
      <c r="AY596" s="29" t="n">
        <v>1.857</v>
      </c>
      <c r="AZ596" s="29" t="n">
        <v>1.934</v>
      </c>
      <c r="BA596" s="29" t="n">
        <v>2.007</v>
      </c>
      <c r="BB596" s="29" t="n">
        <v>2.021</v>
      </c>
      <c r="BC596" s="29" t="n">
        <v>1.956</v>
      </c>
      <c r="BD596" s="29" t="n">
        <v>1.906</v>
      </c>
      <c r="BE596" s="29" t="n">
        <v>1.856</v>
      </c>
      <c r="BF596" s="29" t="n">
        <v>1.858</v>
      </c>
      <c r="BG596" s="29" t="n">
        <v>1.864</v>
      </c>
      <c r="BH596" s="29" t="n">
        <v>1.869</v>
      </c>
      <c r="BI596" s="29" t="n">
        <v>1.874</v>
      </c>
      <c r="BJ596" s="29" t="n">
        <v>1.879</v>
      </c>
      <c r="BK596" s="29" t="n">
        <v>1.901</v>
      </c>
      <c r="BL596" s="29" t="n">
        <v>1.969</v>
      </c>
      <c r="BM596" s="29" t="n">
        <v>2.062</v>
      </c>
      <c r="BN596" s="29" t="n">
        <v>2.101</v>
      </c>
      <c r="BO596" s="29" t="n">
        <v>2.036</v>
      </c>
      <c r="BP596" s="29" t="n">
        <v>1.986</v>
      </c>
      <c r="BQ596" s="29" t="n">
        <v>1.936</v>
      </c>
      <c r="BR596" s="29" t="n">
        <v>1.938</v>
      </c>
      <c r="BS596" s="29" t="n">
        <v>1.944</v>
      </c>
      <c r="BT596" s="29" t="n">
        <v>1.949</v>
      </c>
      <c r="BU596" s="29" t="n">
        <v>1.954</v>
      </c>
      <c r="BV596" s="29" t="n">
        <v>1.959</v>
      </c>
      <c r="BW596" s="29" t="n">
        <v>1.981</v>
      </c>
      <c r="BX596" s="29" t="n">
        <v>2.049</v>
      </c>
      <c r="BY596" s="29" t="n">
        <v>2.142</v>
      </c>
      <c r="BZ596" s="29" t="n">
        <v>2.181</v>
      </c>
      <c r="CA596" s="29" t="n">
        <v>2.116</v>
      </c>
      <c r="CB596" s="29" t="n">
        <v>2.066</v>
      </c>
      <c r="CC596" s="29" t="n">
        <v>2.016</v>
      </c>
      <c r="CD596" s="29" t="n">
        <v>2.018</v>
      </c>
      <c r="CE596" s="29" t="n">
        <v>2.024</v>
      </c>
      <c r="CF596" s="29" t="n">
        <v>2.029</v>
      </c>
      <c r="CG596" s="29" t="n">
        <v>2.034</v>
      </c>
      <c r="CH596" s="29" t="n">
        <v>2.039</v>
      </c>
      <c r="CI596" s="29" t="n">
        <v>2.061</v>
      </c>
      <c r="CJ596" s="29" t="n">
        <v>2.129</v>
      </c>
      <c r="CK596" s="29" t="n">
        <v>2.222</v>
      </c>
      <c r="CL596" s="29" t="n">
        <v>2.271</v>
      </c>
      <c r="CM596" s="29" t="n">
        <v>2.206</v>
      </c>
      <c r="CN596" s="29" t="n">
        <v>2.156</v>
      </c>
      <c r="CO596" s="29" t="n">
        <v>2.106</v>
      </c>
      <c r="CP596" s="29" t="n">
        <v>2.108</v>
      </c>
      <c r="CQ596" s="29" t="n">
        <v>2.114</v>
      </c>
      <c r="CR596" s="29" t="n">
        <v>2.119</v>
      </c>
      <c r="CS596" s="29" t="n">
        <v>2.124</v>
      </c>
      <c r="CT596" s="29" t="n">
        <v>2.129</v>
      </c>
      <c r="CU596" s="29" t="n">
        <v>2.151</v>
      </c>
      <c r="CV596" s="29" t="n">
        <v>2.219</v>
      </c>
      <c r="CW596" s="29" t="n">
        <v>2.312</v>
      </c>
      <c r="CX596" s="29" t="n">
        <v>2.371</v>
      </c>
      <c r="CY596" s="29" t="n">
        <v>2.306</v>
      </c>
      <c r="CZ596" s="29" t="n">
        <v>2.256</v>
      </c>
      <c r="DA596" s="29" t="n">
        <v>2.206</v>
      </c>
      <c r="DB596" s="29" t="n">
        <v>2.208</v>
      </c>
      <c r="DC596" s="29" t="n">
        <v>2.214</v>
      </c>
      <c r="DD596" s="29" t="n">
        <v>2.219</v>
      </c>
      <c r="DE596" s="29" t="n">
        <v>2.224</v>
      </c>
      <c r="DF596" s="29" t="n">
        <v>2.229</v>
      </c>
      <c r="DG596" s="29" t="n">
        <v>2.251</v>
      </c>
      <c r="DH596" s="29" t="n">
        <v>2.319</v>
      </c>
      <c r="DI596" s="29" t="n">
        <v>2.412</v>
      </c>
      <c r="DJ596" s="29" t="n">
        <v>2.481</v>
      </c>
      <c r="DK596" s="29" t="n">
        <v>2.416</v>
      </c>
      <c r="DL596" s="29" t="n">
        <v>2.366</v>
      </c>
      <c r="DM596" s="29" t="n">
        <v>2.316</v>
      </c>
      <c r="DN596" s="29" t="n">
        <v>2.318</v>
      </c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12.75" hidden="true" customHeight="false" outlineLevel="0" collapsed="false">
      <c r="A597" s="0" t="n">
        <f aca="false">WEEKDAY(C597,2)</f>
        <v>2</v>
      </c>
      <c r="B597" s="0" t="n">
        <f aca="false">MONTH(C597)</f>
        <v>5</v>
      </c>
      <c r="C597" s="23" t="n">
        <v>34835</v>
      </c>
      <c r="D597" s="0" t="n">
        <f aca="false">MONTH(R597)</f>
        <v>5</v>
      </c>
      <c r="E597" s="0" t="n">
        <f aca="false">YEAR(R597)</f>
        <v>1995</v>
      </c>
      <c r="F597" s="35" t="n">
        <f aca="false">L597-K597</f>
        <v>0.1652</v>
      </c>
      <c r="G597" s="24" t="n">
        <f aca="false">N597-M597</f>
        <v>0.075</v>
      </c>
      <c r="H597" s="24" t="n">
        <f aca="false">O597-N597</f>
        <v>0.075</v>
      </c>
      <c r="I597" s="24" t="n">
        <f aca="false">O597-M597</f>
        <v>0.15</v>
      </c>
      <c r="J597" s="25" t="n">
        <f aca="false">VLOOKUP(C597,'Nymex hist.'!A:B,2,0)</f>
        <v>1.717</v>
      </c>
      <c r="K597" s="34" t="n">
        <f aca="false">AVERAGE(AS597:AY597)</f>
        <v>1.7996</v>
      </c>
      <c r="L597" s="34" t="n">
        <f aca="false">AVERAGE(AZ597:BD597)</f>
        <v>1.9648</v>
      </c>
      <c r="M597" s="27" t="n">
        <f aca="false">SUMIF($S$3:$FQ$3,$E597+1,$S597:$FQ597)/COUNTIF($S$3:$FQ$3,$E597+1)</f>
        <v>1.91716666666667</v>
      </c>
      <c r="N597" s="27" t="n">
        <f aca="false">SUMIF($S$3:$FQ$3,$E597+2,$S597:$FQ597)/COUNTIF($S$3:$FQ$3,$E597+2)</f>
        <v>1.99216666666667</v>
      </c>
      <c r="O597" s="27" t="n">
        <f aca="false">SUMIF($S$3:$FQ$3,$E597+3,$S597:$FQ597)/COUNTIF($S$3:$FQ$3,$E597+3)</f>
        <v>2.06716666666667</v>
      </c>
      <c r="P597" s="27" t="n">
        <f aca="false">SUMIF($S$3:$FQ$3,$E597+4,$S597:$FQ597)/COUNTIF($S$3:$FQ$3,$E597+4)</f>
        <v>2.15466666666667</v>
      </c>
      <c r="Q597" s="27" t="n">
        <f aca="false">SUMIF($S$3:$FQ$3,$E597+5,$S597:$FQ597)/COUNTIF($S$3:$FQ$3,$E597+5)</f>
        <v>2.25466666666667</v>
      </c>
      <c r="R597" s="28" t="n">
        <v>34835</v>
      </c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30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 t="n">
        <v>1.717</v>
      </c>
      <c r="AV597" s="29" t="n">
        <v>1.788</v>
      </c>
      <c r="AW597" s="29" t="n">
        <v>1.818</v>
      </c>
      <c r="AX597" s="29" t="n">
        <v>1.819</v>
      </c>
      <c r="AY597" s="29" t="n">
        <v>1.856</v>
      </c>
      <c r="AZ597" s="29" t="n">
        <v>1.933</v>
      </c>
      <c r="BA597" s="29" t="n">
        <v>2.008</v>
      </c>
      <c r="BB597" s="29" t="n">
        <v>2.021</v>
      </c>
      <c r="BC597" s="29" t="n">
        <v>1.956</v>
      </c>
      <c r="BD597" s="29" t="n">
        <v>1.906</v>
      </c>
      <c r="BE597" s="29" t="n">
        <v>1.856</v>
      </c>
      <c r="BF597" s="29" t="n">
        <v>1.858</v>
      </c>
      <c r="BG597" s="29" t="n">
        <v>1.864</v>
      </c>
      <c r="BH597" s="29" t="n">
        <v>1.869</v>
      </c>
      <c r="BI597" s="29" t="n">
        <v>1.874</v>
      </c>
      <c r="BJ597" s="29" t="n">
        <v>1.879</v>
      </c>
      <c r="BK597" s="29" t="n">
        <v>1.901</v>
      </c>
      <c r="BL597" s="29" t="n">
        <v>1.969</v>
      </c>
      <c r="BM597" s="29" t="n">
        <v>2.053</v>
      </c>
      <c r="BN597" s="29" t="n">
        <v>2.096</v>
      </c>
      <c r="BO597" s="29" t="n">
        <v>2.031</v>
      </c>
      <c r="BP597" s="29" t="n">
        <v>1.981</v>
      </c>
      <c r="BQ597" s="29" t="n">
        <v>1.931</v>
      </c>
      <c r="BR597" s="29" t="n">
        <v>1.933</v>
      </c>
      <c r="BS597" s="29" t="n">
        <v>1.939</v>
      </c>
      <c r="BT597" s="29" t="n">
        <v>1.944</v>
      </c>
      <c r="BU597" s="29" t="n">
        <v>1.949</v>
      </c>
      <c r="BV597" s="29" t="n">
        <v>1.954</v>
      </c>
      <c r="BW597" s="29" t="n">
        <v>1.976</v>
      </c>
      <c r="BX597" s="29" t="n">
        <v>2.044</v>
      </c>
      <c r="BY597" s="29" t="n">
        <v>2.128</v>
      </c>
      <c r="BZ597" s="29" t="n">
        <v>2.171</v>
      </c>
      <c r="CA597" s="29" t="n">
        <v>2.106</v>
      </c>
      <c r="CB597" s="29" t="n">
        <v>2.056</v>
      </c>
      <c r="CC597" s="29" t="n">
        <v>2.006</v>
      </c>
      <c r="CD597" s="29" t="n">
        <v>2.008</v>
      </c>
      <c r="CE597" s="29" t="n">
        <v>2.014</v>
      </c>
      <c r="CF597" s="29" t="n">
        <v>2.019</v>
      </c>
      <c r="CG597" s="29" t="n">
        <v>2.024</v>
      </c>
      <c r="CH597" s="29" t="n">
        <v>2.029</v>
      </c>
      <c r="CI597" s="29" t="n">
        <v>2.051</v>
      </c>
      <c r="CJ597" s="29" t="n">
        <v>2.119</v>
      </c>
      <c r="CK597" s="29" t="n">
        <v>2.203</v>
      </c>
      <c r="CL597" s="29" t="n">
        <v>2.2585</v>
      </c>
      <c r="CM597" s="29" t="n">
        <v>2.1935</v>
      </c>
      <c r="CN597" s="29" t="n">
        <v>2.1435</v>
      </c>
      <c r="CO597" s="29" t="n">
        <v>2.0935</v>
      </c>
      <c r="CP597" s="29" t="n">
        <v>2.0955</v>
      </c>
      <c r="CQ597" s="29" t="n">
        <v>2.1015</v>
      </c>
      <c r="CR597" s="29" t="n">
        <v>2.1065</v>
      </c>
      <c r="CS597" s="29" t="n">
        <v>2.1115</v>
      </c>
      <c r="CT597" s="29" t="n">
        <v>2.1165</v>
      </c>
      <c r="CU597" s="29" t="n">
        <v>2.1385</v>
      </c>
      <c r="CV597" s="29" t="n">
        <v>2.2065</v>
      </c>
      <c r="CW597" s="29" t="n">
        <v>2.2905</v>
      </c>
      <c r="CX597" s="29" t="n">
        <v>2.3585</v>
      </c>
      <c r="CY597" s="29" t="n">
        <v>2.2935</v>
      </c>
      <c r="CZ597" s="29" t="n">
        <v>2.2435</v>
      </c>
      <c r="DA597" s="29" t="n">
        <v>2.1935</v>
      </c>
      <c r="DB597" s="29" t="n">
        <v>2.1955</v>
      </c>
      <c r="DC597" s="29" t="n">
        <v>2.2015</v>
      </c>
      <c r="DD597" s="29" t="n">
        <v>2.2065</v>
      </c>
      <c r="DE597" s="29" t="n">
        <v>2.2115</v>
      </c>
      <c r="DF597" s="29" t="n">
        <v>2.2165</v>
      </c>
      <c r="DG597" s="29" t="n">
        <v>2.2385</v>
      </c>
      <c r="DH597" s="29" t="n">
        <v>2.3065</v>
      </c>
      <c r="DI597" s="29" t="n">
        <v>2.3905</v>
      </c>
      <c r="DJ597" s="29" t="n">
        <v>2.4685</v>
      </c>
      <c r="DK597" s="29" t="n">
        <v>2.4035</v>
      </c>
      <c r="DL597" s="29" t="n">
        <v>2.3535</v>
      </c>
      <c r="DM597" s="29" t="n">
        <v>2.3035</v>
      </c>
      <c r="DN597" s="29" t="n">
        <v>2.3055</v>
      </c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</row>
    <row r="598" customFormat="false" ht="12.75" hidden="true" customHeight="false" outlineLevel="0" collapsed="false">
      <c r="A598" s="0" t="n">
        <f aca="false">WEEKDAY(C598,2)</f>
        <v>3</v>
      </c>
      <c r="B598" s="0" t="n">
        <f aca="false">MONTH(C598)</f>
        <v>5</v>
      </c>
      <c r="C598" s="23" t="n">
        <v>34836</v>
      </c>
      <c r="D598" s="0" t="n">
        <f aca="false">MONTH(R598)</f>
        <v>5</v>
      </c>
      <c r="E598" s="0" t="n">
        <f aca="false">YEAR(R598)</f>
        <v>1995</v>
      </c>
      <c r="F598" s="35" t="n">
        <f aca="false">L598-K598</f>
        <v>0.1694</v>
      </c>
      <c r="G598" s="24" t="n">
        <f aca="false">N598-M598</f>
        <v>0.0750000000000002</v>
      </c>
      <c r="H598" s="24" t="n">
        <f aca="false">O598-N598</f>
        <v>0.075</v>
      </c>
      <c r="I598" s="24" t="n">
        <f aca="false">O598-M598</f>
        <v>0.15</v>
      </c>
      <c r="J598" s="25" t="n">
        <f aca="false">VLOOKUP(C598,'Nymex hist.'!A:B,2,0)</f>
        <v>1.695</v>
      </c>
      <c r="K598" s="34" t="n">
        <f aca="false">AVERAGE(AS598:AY598)</f>
        <v>1.7864</v>
      </c>
      <c r="L598" s="34" t="n">
        <f aca="false">AVERAGE(AZ598:BD598)</f>
        <v>1.9558</v>
      </c>
      <c r="M598" s="27" t="n">
        <f aca="false">SUMIF($S$3:$FQ$3,$E598+1,$S598:$FQ598)/COUNTIF($S$3:$FQ$3,$E598+1)</f>
        <v>1.90816666666667</v>
      </c>
      <c r="N598" s="27" t="n">
        <f aca="false">SUMIF($S$3:$FQ$3,$E598+2,$S598:$FQ598)/COUNTIF($S$3:$FQ$3,$E598+2)</f>
        <v>1.98316666666667</v>
      </c>
      <c r="O598" s="27" t="n">
        <f aca="false">SUMIF($S$3:$FQ$3,$E598+3,$S598:$FQ598)/COUNTIF($S$3:$FQ$3,$E598+3)</f>
        <v>2.05816666666667</v>
      </c>
      <c r="P598" s="27" t="n">
        <f aca="false">SUMIF($S$3:$FQ$3,$E598+4,$S598:$FQ598)/COUNTIF($S$3:$FQ$3,$E598+4)</f>
        <v>2.14566666666667</v>
      </c>
      <c r="Q598" s="27" t="n">
        <f aca="false">SUMIF($S$3:$FQ$3,$E598+5,$S598:$FQ598)/COUNTIF($S$3:$FQ$3,$E598+5)</f>
        <v>2.24566666666667</v>
      </c>
      <c r="R598" s="28" t="n">
        <v>34836</v>
      </c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30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 t="n">
        <v>1.695</v>
      </c>
      <c r="AV598" s="29" t="n">
        <v>1.772</v>
      </c>
      <c r="AW598" s="29" t="n">
        <v>1.806</v>
      </c>
      <c r="AX598" s="29" t="n">
        <v>1.812</v>
      </c>
      <c r="AY598" s="29" t="n">
        <v>1.847</v>
      </c>
      <c r="AZ598" s="29" t="n">
        <v>1.924</v>
      </c>
      <c r="BA598" s="29" t="n">
        <v>1.999</v>
      </c>
      <c r="BB598" s="29" t="n">
        <v>2.012</v>
      </c>
      <c r="BC598" s="29" t="n">
        <v>1.947</v>
      </c>
      <c r="BD598" s="29" t="n">
        <v>1.897</v>
      </c>
      <c r="BE598" s="29" t="n">
        <v>1.847</v>
      </c>
      <c r="BF598" s="29" t="n">
        <v>1.849</v>
      </c>
      <c r="BG598" s="29" t="n">
        <v>1.855</v>
      </c>
      <c r="BH598" s="29" t="n">
        <v>1.86</v>
      </c>
      <c r="BI598" s="29" t="n">
        <v>1.865</v>
      </c>
      <c r="BJ598" s="29" t="n">
        <v>1.87</v>
      </c>
      <c r="BK598" s="29" t="n">
        <v>1.892</v>
      </c>
      <c r="BL598" s="29" t="n">
        <v>1.96</v>
      </c>
      <c r="BM598" s="29" t="n">
        <v>2.044</v>
      </c>
      <c r="BN598" s="29" t="n">
        <v>2.087</v>
      </c>
      <c r="BO598" s="29" t="n">
        <v>2.022</v>
      </c>
      <c r="BP598" s="29" t="n">
        <v>1.972</v>
      </c>
      <c r="BQ598" s="29" t="n">
        <v>1.922</v>
      </c>
      <c r="BR598" s="29" t="n">
        <v>1.924</v>
      </c>
      <c r="BS598" s="29" t="n">
        <v>1.93</v>
      </c>
      <c r="BT598" s="29" t="n">
        <v>1.935</v>
      </c>
      <c r="BU598" s="29" t="n">
        <v>1.94</v>
      </c>
      <c r="BV598" s="29" t="n">
        <v>1.945</v>
      </c>
      <c r="BW598" s="29" t="n">
        <v>1.967</v>
      </c>
      <c r="BX598" s="29" t="n">
        <v>2.035</v>
      </c>
      <c r="BY598" s="29" t="n">
        <v>2.119</v>
      </c>
      <c r="BZ598" s="29" t="n">
        <v>2.162</v>
      </c>
      <c r="CA598" s="29" t="n">
        <v>2.097</v>
      </c>
      <c r="CB598" s="29" t="n">
        <v>2.047</v>
      </c>
      <c r="CC598" s="29" t="n">
        <v>1.997</v>
      </c>
      <c r="CD598" s="29" t="n">
        <v>1.999</v>
      </c>
      <c r="CE598" s="29" t="n">
        <v>2.005</v>
      </c>
      <c r="CF598" s="29" t="n">
        <v>2.01</v>
      </c>
      <c r="CG598" s="29" t="n">
        <v>2.015</v>
      </c>
      <c r="CH598" s="29" t="n">
        <v>2.02</v>
      </c>
      <c r="CI598" s="29" t="n">
        <v>2.042</v>
      </c>
      <c r="CJ598" s="29" t="n">
        <v>2.11</v>
      </c>
      <c r="CK598" s="29" t="n">
        <v>2.194</v>
      </c>
      <c r="CL598" s="29" t="n">
        <v>2.2495</v>
      </c>
      <c r="CM598" s="29" t="n">
        <v>2.1845</v>
      </c>
      <c r="CN598" s="29" t="n">
        <v>2.1345</v>
      </c>
      <c r="CO598" s="29" t="n">
        <v>2.0845</v>
      </c>
      <c r="CP598" s="29" t="n">
        <v>2.0865</v>
      </c>
      <c r="CQ598" s="29" t="n">
        <v>2.0925</v>
      </c>
      <c r="CR598" s="29" t="n">
        <v>2.0975</v>
      </c>
      <c r="CS598" s="29" t="n">
        <v>2.1025</v>
      </c>
      <c r="CT598" s="29" t="n">
        <v>2.1075</v>
      </c>
      <c r="CU598" s="29" t="n">
        <v>2.1295</v>
      </c>
      <c r="CV598" s="29" t="n">
        <v>2.1975</v>
      </c>
      <c r="CW598" s="29" t="n">
        <v>2.2815</v>
      </c>
      <c r="CX598" s="29" t="n">
        <v>2.3495</v>
      </c>
      <c r="CY598" s="29" t="n">
        <v>2.2845</v>
      </c>
      <c r="CZ598" s="29" t="n">
        <v>2.2345</v>
      </c>
      <c r="DA598" s="29" t="n">
        <v>2.1845</v>
      </c>
      <c r="DB598" s="29" t="n">
        <v>2.1865</v>
      </c>
      <c r="DC598" s="29" t="n">
        <v>2.1925</v>
      </c>
      <c r="DD598" s="29" t="n">
        <v>2.1975</v>
      </c>
      <c r="DE598" s="29" t="n">
        <v>2.2025</v>
      </c>
      <c r="DF598" s="29" t="n">
        <v>2.2075</v>
      </c>
      <c r="DG598" s="29" t="n">
        <v>2.2295</v>
      </c>
      <c r="DH598" s="29" t="n">
        <v>2.2975</v>
      </c>
      <c r="DI598" s="29" t="n">
        <v>2.3815</v>
      </c>
      <c r="DJ598" s="29" t="n">
        <v>2.4595</v>
      </c>
      <c r="DK598" s="29" t="n">
        <v>2.3945</v>
      </c>
      <c r="DL598" s="29" t="n">
        <v>2.3445</v>
      </c>
      <c r="DM598" s="29" t="n">
        <v>2.2945</v>
      </c>
      <c r="DN598" s="29" t="n">
        <v>2.2965</v>
      </c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12.75" hidden="false" customHeight="false" outlineLevel="0" collapsed="false">
      <c r="A599" s="1" t="n">
        <f aca="false">WEEKDAY(C599,2)</f>
        <v>4</v>
      </c>
      <c r="B599" s="1" t="n">
        <f aca="false">MONTH(C599)</f>
        <v>5</v>
      </c>
      <c r="C599" s="23" t="n">
        <v>34837</v>
      </c>
      <c r="D599" s="0" t="n">
        <f aca="false">MONTH(R599)</f>
        <v>5</v>
      </c>
      <c r="E599" s="0" t="n">
        <f aca="false">YEAR(R599)</f>
        <v>1995</v>
      </c>
      <c r="F599" s="3" t="n">
        <f aca="false">L599-K599</f>
        <v>0.1484</v>
      </c>
      <c r="G599" s="3" t="n">
        <f aca="false">N599-M599</f>
        <v>0.0700000000000001</v>
      </c>
      <c r="H599" s="3" t="n">
        <f aca="false">O599-N599</f>
        <v>0.0750000000000002</v>
      </c>
      <c r="I599" s="3" t="n">
        <f aca="false">O599-M599</f>
        <v>0.145</v>
      </c>
      <c r="J599" s="4" t="n">
        <f aca="false">VLOOKUP(C599,'Nymex hist.'!A:B,2,0)</f>
        <v>1.743</v>
      </c>
      <c r="K599" s="4" t="n">
        <f aca="false">AVERAGE(AS599:AY599)</f>
        <v>1.8434</v>
      </c>
      <c r="L599" s="4" t="n">
        <f aca="false">AVERAGE(AZ599:BD599)</f>
        <v>1.9918</v>
      </c>
      <c r="M599" s="4" t="n">
        <f aca="false">SUMIF($S$3:$FQ$3,$E599+1,$S599:$FQ599)/COUNTIF($S$3:$FQ$3,$E599+1)</f>
        <v>1.93833333333333</v>
      </c>
      <c r="N599" s="4" t="n">
        <f aca="false">SUMIF($S$3:$FQ$3,$E599+2,$S599:$FQ599)/COUNTIF($S$3:$FQ$3,$E599+2)</f>
        <v>2.00833333333333</v>
      </c>
      <c r="O599" s="4" t="n">
        <f aca="false">SUMIF($S$3:$FQ$3,$E599+3,$S599:$FQ599)/COUNTIF($S$3:$FQ$3,$E599+3)</f>
        <v>2.08333333333333</v>
      </c>
      <c r="P599" s="4" t="n">
        <f aca="false">SUMIF($S$3:$FQ$3,$E599+4,$S599:$FQ599)/COUNTIF($S$3:$FQ$3,$E599+4)</f>
        <v>2.16833333333333</v>
      </c>
      <c r="Q599" s="4" t="n">
        <f aca="false">SUMIF($S$3:$FQ$3,$E599+5,$S599:$FQ599)/COUNTIF($S$3:$FQ$3,$E599+5)</f>
        <v>2.26333333333333</v>
      </c>
      <c r="R599" s="21" t="n">
        <v>34837</v>
      </c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7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 t="n">
        <v>1.743</v>
      </c>
      <c r="AV599" s="32" t="n">
        <v>1.846</v>
      </c>
      <c r="AW599" s="32" t="n">
        <v>1.865</v>
      </c>
      <c r="AX599" s="32" t="n">
        <v>1.87</v>
      </c>
      <c r="AY599" s="32" t="n">
        <v>1.893</v>
      </c>
      <c r="AZ599" s="32" t="n">
        <v>1.966</v>
      </c>
      <c r="BA599" s="32" t="n">
        <v>2.038</v>
      </c>
      <c r="BB599" s="32" t="n">
        <v>2.05</v>
      </c>
      <c r="BC599" s="32" t="n">
        <v>1.98</v>
      </c>
      <c r="BD599" s="32" t="n">
        <v>1.925</v>
      </c>
      <c r="BE599" s="32" t="n">
        <v>1.875</v>
      </c>
      <c r="BF599" s="32" t="n">
        <v>1.877</v>
      </c>
      <c r="BG599" s="32" t="n">
        <v>1.883</v>
      </c>
      <c r="BH599" s="32" t="n">
        <v>1.888</v>
      </c>
      <c r="BI599" s="32" t="n">
        <v>1.893</v>
      </c>
      <c r="BJ599" s="32" t="n">
        <v>1.898</v>
      </c>
      <c r="BK599" s="32" t="n">
        <v>1.92</v>
      </c>
      <c r="BL599" s="32" t="n">
        <v>1.988</v>
      </c>
      <c r="BM599" s="32" t="n">
        <v>2.083</v>
      </c>
      <c r="BN599" s="32" t="n">
        <v>2.12</v>
      </c>
      <c r="BO599" s="32" t="n">
        <v>2.05</v>
      </c>
      <c r="BP599" s="32" t="n">
        <v>1.995</v>
      </c>
      <c r="BQ599" s="32" t="n">
        <v>1.945</v>
      </c>
      <c r="BR599" s="32" t="n">
        <v>1.947</v>
      </c>
      <c r="BS599" s="32" t="n">
        <v>1.953</v>
      </c>
      <c r="BT599" s="32" t="n">
        <v>1.958</v>
      </c>
      <c r="BU599" s="32" t="n">
        <v>1.963</v>
      </c>
      <c r="BV599" s="32" t="n">
        <v>1.968</v>
      </c>
      <c r="BW599" s="32" t="n">
        <v>1.99</v>
      </c>
      <c r="BX599" s="32" t="n">
        <v>2.058</v>
      </c>
      <c r="BY599" s="32" t="n">
        <v>2.153</v>
      </c>
      <c r="BZ599" s="32" t="n">
        <v>2.195</v>
      </c>
      <c r="CA599" s="32" t="n">
        <v>2.125</v>
      </c>
      <c r="CB599" s="32" t="n">
        <v>2.07</v>
      </c>
      <c r="CC599" s="32" t="n">
        <v>2.02</v>
      </c>
      <c r="CD599" s="32" t="n">
        <v>2.022</v>
      </c>
      <c r="CE599" s="32" t="n">
        <v>2.028</v>
      </c>
      <c r="CF599" s="32" t="n">
        <v>2.033</v>
      </c>
      <c r="CG599" s="32" t="n">
        <v>2.038</v>
      </c>
      <c r="CH599" s="32" t="n">
        <v>2.043</v>
      </c>
      <c r="CI599" s="32" t="n">
        <v>2.065</v>
      </c>
      <c r="CJ599" s="32" t="n">
        <v>2.133</v>
      </c>
      <c r="CK599" s="32" t="n">
        <v>2.228</v>
      </c>
      <c r="CL599" s="32" t="n">
        <v>2.28</v>
      </c>
      <c r="CM599" s="32" t="n">
        <v>2.21</v>
      </c>
      <c r="CN599" s="32" t="n">
        <v>2.155</v>
      </c>
      <c r="CO599" s="32" t="n">
        <v>2.105</v>
      </c>
      <c r="CP599" s="32" t="n">
        <v>2.107</v>
      </c>
      <c r="CQ599" s="32" t="n">
        <v>2.113</v>
      </c>
      <c r="CR599" s="32" t="n">
        <v>2.118</v>
      </c>
      <c r="CS599" s="32" t="n">
        <v>2.123</v>
      </c>
      <c r="CT599" s="32" t="n">
        <v>2.128</v>
      </c>
      <c r="CU599" s="32" t="n">
        <v>2.15</v>
      </c>
      <c r="CV599" s="32" t="n">
        <v>2.218</v>
      </c>
      <c r="CW599" s="32" t="n">
        <v>2.313</v>
      </c>
      <c r="CX599" s="32" t="n">
        <v>2.375</v>
      </c>
      <c r="CY599" s="32" t="n">
        <v>2.305</v>
      </c>
      <c r="CZ599" s="32" t="n">
        <v>2.25</v>
      </c>
      <c r="DA599" s="32" t="n">
        <v>2.2</v>
      </c>
      <c r="DB599" s="32" t="n">
        <v>2.202</v>
      </c>
      <c r="DC599" s="32" t="n">
        <v>2.208</v>
      </c>
      <c r="DD599" s="32" t="n">
        <v>2.213</v>
      </c>
      <c r="DE599" s="32" t="n">
        <v>2.218</v>
      </c>
      <c r="DF599" s="32" t="n">
        <v>2.223</v>
      </c>
      <c r="DG599" s="32" t="n">
        <v>2.245</v>
      </c>
      <c r="DH599" s="32" t="n">
        <v>2.313</v>
      </c>
      <c r="DI599" s="32" t="n">
        <v>2.408</v>
      </c>
      <c r="DJ599" s="32" t="n">
        <v>2.48</v>
      </c>
      <c r="DK599" s="32" t="n">
        <v>2.41</v>
      </c>
      <c r="DL599" s="32" t="n">
        <v>2.355</v>
      </c>
      <c r="DM599" s="32" t="n">
        <v>2.305</v>
      </c>
      <c r="DN599" s="32" t="n">
        <v>2.307</v>
      </c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</row>
    <row r="600" customFormat="false" ht="12.75" hidden="true" customHeight="false" outlineLevel="0" collapsed="false">
      <c r="A600" s="0" t="n">
        <f aca="false">WEEKDAY(C600,2)</f>
        <v>5</v>
      </c>
      <c r="B600" s="0" t="n">
        <f aca="false">MONTH(C600)</f>
        <v>5</v>
      </c>
      <c r="C600" s="23" t="n">
        <v>34838</v>
      </c>
      <c r="D600" s="0" t="n">
        <f aca="false">MONTH(R600)</f>
        <v>5</v>
      </c>
      <c r="E600" s="0" t="n">
        <f aca="false">YEAR(R600)</f>
        <v>1995</v>
      </c>
      <c r="F600" s="35" t="n">
        <f aca="false">L600-K600</f>
        <v>0.146</v>
      </c>
      <c r="G600" s="24" t="n">
        <f aca="false">N600-M600</f>
        <v>0.0700000000000001</v>
      </c>
      <c r="H600" s="24" t="n">
        <f aca="false">O600-N600</f>
        <v>0.0749999999999997</v>
      </c>
      <c r="I600" s="24" t="n">
        <f aca="false">O600-M600</f>
        <v>0.145</v>
      </c>
      <c r="J600" s="25" t="n">
        <f aca="false">VLOOKUP(C600,'Nymex hist.'!A:B,2,0)</f>
        <v>1.741</v>
      </c>
      <c r="K600" s="34" t="n">
        <f aca="false">AVERAGE(AS600:AY600)</f>
        <v>1.8466</v>
      </c>
      <c r="L600" s="34" t="n">
        <f aca="false">AVERAGE(AZ600:BD600)</f>
        <v>1.9926</v>
      </c>
      <c r="M600" s="27" t="n">
        <f aca="false">SUMIF($S$3:$FQ$3,$E600+1,$S600:$FQ600)/COUNTIF($S$3:$FQ$3,$E600+1)</f>
        <v>1.93841666666667</v>
      </c>
      <c r="N600" s="27" t="n">
        <f aca="false">SUMIF($S$3:$FQ$3,$E600+2,$S600:$FQ600)/COUNTIF($S$3:$FQ$3,$E600+2)</f>
        <v>2.00841666666667</v>
      </c>
      <c r="O600" s="27" t="n">
        <f aca="false">SUMIF($S$3:$FQ$3,$E600+3,$S600:$FQ600)/COUNTIF($S$3:$FQ$3,$E600+3)</f>
        <v>2.08341666666667</v>
      </c>
      <c r="P600" s="27" t="n">
        <f aca="false">SUMIF($S$3:$FQ$3,$E600+4,$S600:$FQ600)/COUNTIF($S$3:$FQ$3,$E600+4)</f>
        <v>2.16841666666667</v>
      </c>
      <c r="Q600" s="27" t="n">
        <f aca="false">SUMIF($S$3:$FQ$3,$E600+5,$S600:$FQ600)/COUNTIF($S$3:$FQ$3,$E600+5)</f>
        <v>2.26341666666667</v>
      </c>
      <c r="R600" s="28" t="n">
        <v>34838</v>
      </c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30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 t="n">
        <v>1.741</v>
      </c>
      <c r="AV600" s="29" t="n">
        <v>1.836</v>
      </c>
      <c r="AW600" s="29" t="n">
        <v>1.876</v>
      </c>
      <c r="AX600" s="29" t="n">
        <v>1.881</v>
      </c>
      <c r="AY600" s="29" t="n">
        <v>1.899</v>
      </c>
      <c r="AZ600" s="29" t="n">
        <v>1.969</v>
      </c>
      <c r="BA600" s="29" t="n">
        <v>2.039</v>
      </c>
      <c r="BB600" s="29" t="n">
        <v>2.05</v>
      </c>
      <c r="BC600" s="29" t="n">
        <v>1.98</v>
      </c>
      <c r="BD600" s="29" t="n">
        <v>1.925</v>
      </c>
      <c r="BE600" s="29" t="n">
        <v>1.875</v>
      </c>
      <c r="BF600" s="29" t="n">
        <v>1.877</v>
      </c>
      <c r="BG600" s="29" t="n">
        <v>1.883</v>
      </c>
      <c r="BH600" s="29" t="n">
        <v>1.888</v>
      </c>
      <c r="BI600" s="29" t="n">
        <v>1.893</v>
      </c>
      <c r="BJ600" s="29" t="n">
        <v>1.898</v>
      </c>
      <c r="BK600" s="29" t="n">
        <v>1.92</v>
      </c>
      <c r="BL600" s="29" t="n">
        <v>1.988</v>
      </c>
      <c r="BM600" s="29" t="n">
        <v>2.084</v>
      </c>
      <c r="BN600" s="29" t="n">
        <v>2.12</v>
      </c>
      <c r="BO600" s="29" t="n">
        <v>2.05</v>
      </c>
      <c r="BP600" s="29" t="n">
        <v>1.995</v>
      </c>
      <c r="BQ600" s="29" t="n">
        <v>1.945</v>
      </c>
      <c r="BR600" s="29" t="n">
        <v>1.947</v>
      </c>
      <c r="BS600" s="29" t="n">
        <v>1.953</v>
      </c>
      <c r="BT600" s="29" t="n">
        <v>1.958</v>
      </c>
      <c r="BU600" s="29" t="n">
        <v>1.963</v>
      </c>
      <c r="BV600" s="29" t="n">
        <v>1.968</v>
      </c>
      <c r="BW600" s="29" t="n">
        <v>1.99</v>
      </c>
      <c r="BX600" s="29" t="n">
        <v>2.058</v>
      </c>
      <c r="BY600" s="29" t="n">
        <v>2.154</v>
      </c>
      <c r="BZ600" s="29" t="n">
        <v>2.195</v>
      </c>
      <c r="CA600" s="29" t="n">
        <v>2.125</v>
      </c>
      <c r="CB600" s="29" t="n">
        <v>2.07</v>
      </c>
      <c r="CC600" s="29" t="n">
        <v>2.02</v>
      </c>
      <c r="CD600" s="29" t="n">
        <v>2.022</v>
      </c>
      <c r="CE600" s="29" t="n">
        <v>2.028</v>
      </c>
      <c r="CF600" s="29" t="n">
        <v>2.033</v>
      </c>
      <c r="CG600" s="29" t="n">
        <v>2.038</v>
      </c>
      <c r="CH600" s="29" t="n">
        <v>2.043</v>
      </c>
      <c r="CI600" s="29" t="n">
        <v>2.065</v>
      </c>
      <c r="CJ600" s="29" t="n">
        <v>2.133</v>
      </c>
      <c r="CK600" s="29" t="n">
        <v>2.229</v>
      </c>
      <c r="CL600" s="29" t="n">
        <v>2.28</v>
      </c>
      <c r="CM600" s="29" t="n">
        <v>2.21</v>
      </c>
      <c r="CN600" s="29" t="n">
        <v>2.155</v>
      </c>
      <c r="CO600" s="29" t="n">
        <v>2.105</v>
      </c>
      <c r="CP600" s="29" t="n">
        <v>2.107</v>
      </c>
      <c r="CQ600" s="29" t="n">
        <v>2.113</v>
      </c>
      <c r="CR600" s="29" t="n">
        <v>2.118</v>
      </c>
      <c r="CS600" s="29" t="n">
        <v>2.123</v>
      </c>
      <c r="CT600" s="29" t="n">
        <v>2.128</v>
      </c>
      <c r="CU600" s="29" t="n">
        <v>2.15</v>
      </c>
      <c r="CV600" s="29" t="n">
        <v>2.218</v>
      </c>
      <c r="CW600" s="29" t="n">
        <v>2.314</v>
      </c>
      <c r="CX600" s="29" t="n">
        <v>2.375</v>
      </c>
      <c r="CY600" s="29" t="n">
        <v>2.305</v>
      </c>
      <c r="CZ600" s="29" t="n">
        <v>2.25</v>
      </c>
      <c r="DA600" s="29" t="n">
        <v>2.2</v>
      </c>
      <c r="DB600" s="29" t="n">
        <v>2.202</v>
      </c>
      <c r="DC600" s="29" t="n">
        <v>2.208</v>
      </c>
      <c r="DD600" s="29" t="n">
        <v>2.213</v>
      </c>
      <c r="DE600" s="29" t="n">
        <v>2.218</v>
      </c>
      <c r="DF600" s="29" t="n">
        <v>2.223</v>
      </c>
      <c r="DG600" s="29" t="n">
        <v>2.245</v>
      </c>
      <c r="DH600" s="29" t="n">
        <v>2.313</v>
      </c>
      <c r="DI600" s="29" t="n">
        <v>2.409</v>
      </c>
      <c r="DJ600" s="29" t="n">
        <v>2.48</v>
      </c>
      <c r="DK600" s="29" t="n">
        <v>2.41</v>
      </c>
      <c r="DL600" s="29" t="n">
        <v>2.355</v>
      </c>
      <c r="DM600" s="29" t="n">
        <v>2.305</v>
      </c>
      <c r="DN600" s="29" t="n">
        <v>2.307</v>
      </c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12.75" hidden="true" customHeight="false" outlineLevel="0" collapsed="false">
      <c r="A601" s="0" t="n">
        <f aca="false">WEEKDAY(C601,2)</f>
        <v>1</v>
      </c>
      <c r="B601" s="0" t="n">
        <f aca="false">MONTH(C601)</f>
        <v>5</v>
      </c>
      <c r="C601" s="23" t="n">
        <v>34841</v>
      </c>
      <c r="D601" s="0" t="n">
        <f aca="false">MONTH(R601)</f>
        <v>5</v>
      </c>
      <c r="E601" s="0" t="n">
        <f aca="false">YEAR(R601)</f>
        <v>1995</v>
      </c>
      <c r="F601" s="35" t="n">
        <f aca="false">L601-K601</f>
        <v>0.1632</v>
      </c>
      <c r="G601" s="24" t="n">
        <f aca="false">N601-M601</f>
        <v>0.0700000000000001</v>
      </c>
      <c r="H601" s="24" t="n">
        <f aca="false">O601-N601</f>
        <v>0.0750000000000002</v>
      </c>
      <c r="I601" s="24" t="n">
        <f aca="false">O601-M601</f>
        <v>0.145</v>
      </c>
      <c r="J601" s="25" t="n">
        <f aca="false">VLOOKUP(C601,'Nymex hist.'!A:B,2,0)</f>
        <v>1.729</v>
      </c>
      <c r="K601" s="34" t="n">
        <f aca="false">AVERAGE(AS601:AY601)</f>
        <v>1.8448</v>
      </c>
      <c r="L601" s="34" t="n">
        <f aca="false">AVERAGE(AZ601:BD601)</f>
        <v>2.008</v>
      </c>
      <c r="M601" s="27" t="n">
        <f aca="false">SUMIF($S$3:$FQ$3,$E601+1,$S601:$FQ601)/COUNTIF($S$3:$FQ$3,$E601+1)</f>
        <v>1.95508333333333</v>
      </c>
      <c r="N601" s="27" t="n">
        <f aca="false">SUMIF($S$3:$FQ$3,$E601+2,$S601:$FQ601)/COUNTIF($S$3:$FQ$3,$E601+2)</f>
        <v>2.02508333333333</v>
      </c>
      <c r="O601" s="27" t="n">
        <f aca="false">SUMIF($S$3:$FQ$3,$E601+3,$S601:$FQ601)/COUNTIF($S$3:$FQ$3,$E601+3)</f>
        <v>2.10008333333333</v>
      </c>
      <c r="P601" s="27" t="n">
        <f aca="false">SUMIF($S$3:$FQ$3,$E601+4,$S601:$FQ601)/COUNTIF($S$3:$FQ$3,$E601+4)</f>
        <v>2.18508333333333</v>
      </c>
      <c r="Q601" s="27" t="n">
        <f aca="false">SUMIF($S$3:$FQ$3,$E601+5,$S601:$FQ601)/COUNTIF($S$3:$FQ$3,$E601+5)</f>
        <v>2.28008333333333</v>
      </c>
      <c r="R601" s="28" t="n">
        <v>34841</v>
      </c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30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 t="n">
        <v>1.729</v>
      </c>
      <c r="AV601" s="29" t="n">
        <v>1.823</v>
      </c>
      <c r="AW601" s="29" t="n">
        <v>1.876</v>
      </c>
      <c r="AX601" s="29" t="n">
        <v>1.887</v>
      </c>
      <c r="AY601" s="29" t="n">
        <v>1.909</v>
      </c>
      <c r="AZ601" s="29" t="n">
        <v>1.982</v>
      </c>
      <c r="BA601" s="29" t="n">
        <v>2.054</v>
      </c>
      <c r="BB601" s="29" t="n">
        <v>2.065</v>
      </c>
      <c r="BC601" s="29" t="n">
        <v>1.997</v>
      </c>
      <c r="BD601" s="29" t="n">
        <v>1.942</v>
      </c>
      <c r="BE601" s="29" t="n">
        <v>1.892</v>
      </c>
      <c r="BF601" s="29" t="n">
        <v>1.894</v>
      </c>
      <c r="BG601" s="29" t="n">
        <v>1.9</v>
      </c>
      <c r="BH601" s="29" t="n">
        <v>1.905</v>
      </c>
      <c r="BI601" s="29" t="n">
        <v>1.91</v>
      </c>
      <c r="BJ601" s="29" t="n">
        <v>1.915</v>
      </c>
      <c r="BK601" s="29" t="n">
        <v>1.937</v>
      </c>
      <c r="BL601" s="29" t="n">
        <v>2.005</v>
      </c>
      <c r="BM601" s="29" t="n">
        <v>2.099</v>
      </c>
      <c r="BN601" s="29" t="n">
        <v>2.135</v>
      </c>
      <c r="BO601" s="29" t="n">
        <v>2.067</v>
      </c>
      <c r="BP601" s="29" t="n">
        <v>2.012</v>
      </c>
      <c r="BQ601" s="29" t="n">
        <v>1.962</v>
      </c>
      <c r="BR601" s="29" t="n">
        <v>1.964</v>
      </c>
      <c r="BS601" s="29" t="n">
        <v>1.97</v>
      </c>
      <c r="BT601" s="29" t="n">
        <v>1.975</v>
      </c>
      <c r="BU601" s="29" t="n">
        <v>1.98</v>
      </c>
      <c r="BV601" s="29" t="n">
        <v>1.985</v>
      </c>
      <c r="BW601" s="29" t="n">
        <v>2.007</v>
      </c>
      <c r="BX601" s="29" t="n">
        <v>2.075</v>
      </c>
      <c r="BY601" s="29" t="n">
        <v>2.169</v>
      </c>
      <c r="BZ601" s="29" t="n">
        <v>2.21</v>
      </c>
      <c r="CA601" s="29" t="n">
        <v>2.142</v>
      </c>
      <c r="CB601" s="29" t="n">
        <v>2.087</v>
      </c>
      <c r="CC601" s="29" t="n">
        <v>2.037</v>
      </c>
      <c r="CD601" s="29" t="n">
        <v>2.039</v>
      </c>
      <c r="CE601" s="29" t="n">
        <v>2.045</v>
      </c>
      <c r="CF601" s="29" t="n">
        <v>2.05</v>
      </c>
      <c r="CG601" s="29" t="n">
        <v>2.055</v>
      </c>
      <c r="CH601" s="29" t="n">
        <v>2.06</v>
      </c>
      <c r="CI601" s="29" t="n">
        <v>2.082</v>
      </c>
      <c r="CJ601" s="29" t="n">
        <v>2.15</v>
      </c>
      <c r="CK601" s="29" t="n">
        <v>2.244</v>
      </c>
      <c r="CL601" s="29" t="n">
        <v>2.295</v>
      </c>
      <c r="CM601" s="29" t="n">
        <v>2.227</v>
      </c>
      <c r="CN601" s="29" t="n">
        <v>2.172</v>
      </c>
      <c r="CO601" s="29" t="n">
        <v>2.122</v>
      </c>
      <c r="CP601" s="29" t="n">
        <v>2.124</v>
      </c>
      <c r="CQ601" s="29" t="n">
        <v>2.13</v>
      </c>
      <c r="CR601" s="29" t="n">
        <v>2.135</v>
      </c>
      <c r="CS601" s="29" t="n">
        <v>2.14</v>
      </c>
      <c r="CT601" s="29" t="n">
        <v>2.145</v>
      </c>
      <c r="CU601" s="29" t="n">
        <v>2.167</v>
      </c>
      <c r="CV601" s="29" t="n">
        <v>2.235</v>
      </c>
      <c r="CW601" s="29" t="n">
        <v>2.329</v>
      </c>
      <c r="CX601" s="29" t="n">
        <v>2.39</v>
      </c>
      <c r="CY601" s="29" t="n">
        <v>2.322</v>
      </c>
      <c r="CZ601" s="29" t="n">
        <v>2.267</v>
      </c>
      <c r="DA601" s="29" t="n">
        <v>2.217</v>
      </c>
      <c r="DB601" s="29" t="n">
        <v>2.219</v>
      </c>
      <c r="DC601" s="29" t="n">
        <v>2.225</v>
      </c>
      <c r="DD601" s="29" t="n">
        <v>2.23</v>
      </c>
      <c r="DE601" s="29" t="n">
        <v>2.235</v>
      </c>
      <c r="DF601" s="29" t="n">
        <v>2.24</v>
      </c>
      <c r="DG601" s="29" t="n">
        <v>2.262</v>
      </c>
      <c r="DH601" s="29" t="n">
        <v>2.33</v>
      </c>
      <c r="DI601" s="29" t="n">
        <v>2.424</v>
      </c>
      <c r="DJ601" s="29" t="n">
        <v>2.495</v>
      </c>
      <c r="DK601" s="29" t="n">
        <v>2.427</v>
      </c>
      <c r="DL601" s="29" t="n">
        <v>2.372</v>
      </c>
      <c r="DM601" s="29" t="n">
        <v>2.322</v>
      </c>
      <c r="DN601" s="29" t="n">
        <v>2.324</v>
      </c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12.75" hidden="true" customHeight="false" outlineLevel="0" collapsed="false">
      <c r="A602" s="0" t="n">
        <f aca="false">WEEKDAY(C602,2)</f>
        <v>2</v>
      </c>
      <c r="B602" s="0" t="n">
        <f aca="false">MONTH(C602)</f>
        <v>5</v>
      </c>
      <c r="C602" s="23" t="n">
        <v>34842</v>
      </c>
      <c r="D602" s="0" t="n">
        <f aca="false">MONTH(R602)</f>
        <v>5</v>
      </c>
      <c r="E602" s="0" t="n">
        <f aca="false">YEAR(R602)</f>
        <v>1995</v>
      </c>
      <c r="F602" s="35" t="n">
        <f aca="false">L602-K602</f>
        <v>0.1512</v>
      </c>
      <c r="G602" s="24" t="n">
        <f aca="false">N602-M602</f>
        <v>0.0699999999999998</v>
      </c>
      <c r="H602" s="24" t="n">
        <f aca="false">O602-N602</f>
        <v>0.0750000000000002</v>
      </c>
      <c r="I602" s="24" t="n">
        <f aca="false">O602-M602</f>
        <v>0.145</v>
      </c>
      <c r="J602" s="25" t="n">
        <f aca="false">VLOOKUP(C602,'Nymex hist.'!A:B,2,0)</f>
        <v>1.757</v>
      </c>
      <c r="K602" s="34" t="n">
        <f aca="false">AVERAGE(AS602:AY602)</f>
        <v>1.8518</v>
      </c>
      <c r="L602" s="34" t="n">
        <f aca="false">AVERAGE(AZ602:BD602)</f>
        <v>2.003</v>
      </c>
      <c r="M602" s="27" t="n">
        <f aca="false">SUMIF($S$3:$FQ$3,$E602+1,$S602:$FQ602)/COUNTIF($S$3:$FQ$3,$E602+1)</f>
        <v>1.94766666666667</v>
      </c>
      <c r="N602" s="27" t="n">
        <f aca="false">SUMIF($S$3:$FQ$3,$E602+2,$S602:$FQ602)/COUNTIF($S$3:$FQ$3,$E602+2)</f>
        <v>2.01766666666667</v>
      </c>
      <c r="O602" s="27" t="n">
        <f aca="false">SUMIF($S$3:$FQ$3,$E602+3,$S602:$FQ602)/COUNTIF($S$3:$FQ$3,$E602+3)</f>
        <v>2.09266666666667</v>
      </c>
      <c r="P602" s="27" t="n">
        <f aca="false">SUMIF($S$3:$FQ$3,$E602+4,$S602:$FQ602)/COUNTIF($S$3:$FQ$3,$E602+4)</f>
        <v>2.17766666666667</v>
      </c>
      <c r="Q602" s="27" t="n">
        <f aca="false">SUMIF($S$3:$FQ$3,$E602+5,$S602:$FQ602)/COUNTIF($S$3:$FQ$3,$E602+5)</f>
        <v>2.27266666666667</v>
      </c>
      <c r="R602" s="28" t="n">
        <v>34842</v>
      </c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30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 t="n">
        <v>1.757</v>
      </c>
      <c r="AV602" s="29" t="n">
        <v>1.825</v>
      </c>
      <c r="AW602" s="29" t="n">
        <v>1.877</v>
      </c>
      <c r="AX602" s="29" t="n">
        <v>1.89</v>
      </c>
      <c r="AY602" s="29" t="n">
        <v>1.91</v>
      </c>
      <c r="AZ602" s="29" t="n">
        <v>1.98</v>
      </c>
      <c r="BA602" s="29" t="n">
        <v>2.05</v>
      </c>
      <c r="BB602" s="29" t="n">
        <v>2.06</v>
      </c>
      <c r="BC602" s="29" t="n">
        <v>1.99</v>
      </c>
      <c r="BD602" s="29" t="n">
        <v>1.935</v>
      </c>
      <c r="BE602" s="29" t="n">
        <v>1.885</v>
      </c>
      <c r="BF602" s="29" t="n">
        <v>1.887</v>
      </c>
      <c r="BG602" s="29" t="n">
        <v>1.893</v>
      </c>
      <c r="BH602" s="29" t="n">
        <v>1.898</v>
      </c>
      <c r="BI602" s="29" t="n">
        <v>1.903</v>
      </c>
      <c r="BJ602" s="29" t="n">
        <v>1.908</v>
      </c>
      <c r="BK602" s="29" t="n">
        <v>1.93</v>
      </c>
      <c r="BL602" s="29" t="n">
        <v>1.998</v>
      </c>
      <c r="BM602" s="29" t="n">
        <v>2.085</v>
      </c>
      <c r="BN602" s="29" t="n">
        <v>2.13</v>
      </c>
      <c r="BO602" s="29" t="n">
        <v>2.06</v>
      </c>
      <c r="BP602" s="29" t="n">
        <v>2.005</v>
      </c>
      <c r="BQ602" s="29" t="n">
        <v>1.955</v>
      </c>
      <c r="BR602" s="29" t="n">
        <v>1.957</v>
      </c>
      <c r="BS602" s="29" t="n">
        <v>1.963</v>
      </c>
      <c r="BT602" s="29" t="n">
        <v>1.968</v>
      </c>
      <c r="BU602" s="29" t="n">
        <v>1.973</v>
      </c>
      <c r="BV602" s="29" t="n">
        <v>1.978</v>
      </c>
      <c r="BW602" s="29" t="n">
        <v>2</v>
      </c>
      <c r="BX602" s="29" t="n">
        <v>2.068</v>
      </c>
      <c r="BY602" s="29" t="n">
        <v>2.155</v>
      </c>
      <c r="BZ602" s="29" t="n">
        <v>2.205</v>
      </c>
      <c r="CA602" s="29" t="n">
        <v>2.135</v>
      </c>
      <c r="CB602" s="29" t="n">
        <v>2.08</v>
      </c>
      <c r="CC602" s="29" t="n">
        <v>2.03</v>
      </c>
      <c r="CD602" s="29" t="n">
        <v>2.032</v>
      </c>
      <c r="CE602" s="29" t="n">
        <v>2.038</v>
      </c>
      <c r="CF602" s="29" t="n">
        <v>2.043</v>
      </c>
      <c r="CG602" s="29" t="n">
        <v>2.048</v>
      </c>
      <c r="CH602" s="29" t="n">
        <v>2.053</v>
      </c>
      <c r="CI602" s="29" t="n">
        <v>2.075</v>
      </c>
      <c r="CJ602" s="29" t="n">
        <v>2.143</v>
      </c>
      <c r="CK602" s="29" t="n">
        <v>2.23</v>
      </c>
      <c r="CL602" s="29" t="n">
        <v>2.29</v>
      </c>
      <c r="CM602" s="29" t="n">
        <v>2.22</v>
      </c>
      <c r="CN602" s="29" t="n">
        <v>2.165</v>
      </c>
      <c r="CO602" s="29" t="n">
        <v>2.115</v>
      </c>
      <c r="CP602" s="29" t="n">
        <v>2.117</v>
      </c>
      <c r="CQ602" s="29" t="n">
        <v>2.123</v>
      </c>
      <c r="CR602" s="29" t="n">
        <v>2.128</v>
      </c>
      <c r="CS602" s="29" t="n">
        <v>2.133</v>
      </c>
      <c r="CT602" s="29" t="n">
        <v>2.138</v>
      </c>
      <c r="CU602" s="29" t="n">
        <v>2.16</v>
      </c>
      <c r="CV602" s="29" t="n">
        <v>2.228</v>
      </c>
      <c r="CW602" s="29" t="n">
        <v>2.315</v>
      </c>
      <c r="CX602" s="29" t="n">
        <v>2.385</v>
      </c>
      <c r="CY602" s="29" t="n">
        <v>2.315</v>
      </c>
      <c r="CZ602" s="29" t="n">
        <v>2.26</v>
      </c>
      <c r="DA602" s="29" t="n">
        <v>2.21</v>
      </c>
      <c r="DB602" s="29" t="n">
        <v>2.212</v>
      </c>
      <c r="DC602" s="29" t="n">
        <v>2.218</v>
      </c>
      <c r="DD602" s="29" t="n">
        <v>2.223</v>
      </c>
      <c r="DE602" s="29" t="n">
        <v>2.228</v>
      </c>
      <c r="DF602" s="29" t="n">
        <v>2.233</v>
      </c>
      <c r="DG602" s="29" t="n">
        <v>2.255</v>
      </c>
      <c r="DH602" s="29" t="n">
        <v>2.323</v>
      </c>
      <c r="DI602" s="29" t="n">
        <v>2.41</v>
      </c>
      <c r="DJ602" s="29" t="n">
        <v>2.49</v>
      </c>
      <c r="DK602" s="29" t="n">
        <v>2.42</v>
      </c>
      <c r="DL602" s="29" t="n">
        <v>2.365</v>
      </c>
      <c r="DM602" s="29" t="n">
        <v>2.315</v>
      </c>
      <c r="DN602" s="29" t="n">
        <v>2.317</v>
      </c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12.75" hidden="true" customHeight="false" outlineLevel="0" collapsed="false">
      <c r="A603" s="0" t="n">
        <f aca="false">WEEKDAY(C603,2)</f>
        <v>3</v>
      </c>
      <c r="B603" s="0" t="n">
        <f aca="false">MONTH(C603)</f>
        <v>5</v>
      </c>
      <c r="C603" s="23" t="n">
        <v>34843</v>
      </c>
      <c r="D603" s="0" t="n">
        <f aca="false">MONTH(R603)</f>
        <v>5</v>
      </c>
      <c r="E603" s="0" t="n">
        <f aca="false">YEAR(R603)</f>
        <v>1995</v>
      </c>
      <c r="F603" s="35" t="n">
        <f aca="false">L603-K603</f>
        <v>0.1486</v>
      </c>
      <c r="G603" s="24" t="n">
        <f aca="false">N603-M603</f>
        <v>0.0700000000000001</v>
      </c>
      <c r="H603" s="24" t="n">
        <f aca="false">O603-N603</f>
        <v>0.0749999999999997</v>
      </c>
      <c r="I603" s="24" t="n">
        <f aca="false">O603-M603</f>
        <v>0.145</v>
      </c>
      <c r="J603" s="25" t="n">
        <f aca="false">VLOOKUP(C603,'Nymex hist.'!A:B,2,0)</f>
        <v>1.81</v>
      </c>
      <c r="K603" s="34" t="n">
        <f aca="false">AVERAGE(AS603:AY603)</f>
        <v>1.8474</v>
      </c>
      <c r="L603" s="34" t="n">
        <f aca="false">AVERAGE(AZ603:BD603)</f>
        <v>1.996</v>
      </c>
      <c r="M603" s="27" t="n">
        <f aca="false">SUMIF($S$3:$FQ$3,$E603+1,$S603:$FQ603)/COUNTIF($S$3:$FQ$3,$E603+1)</f>
        <v>1.94208333333333</v>
      </c>
      <c r="N603" s="27" t="n">
        <f aca="false">SUMIF($S$3:$FQ$3,$E603+2,$S603:$FQ603)/COUNTIF($S$3:$FQ$3,$E603+2)</f>
        <v>2.01208333333333</v>
      </c>
      <c r="O603" s="27" t="n">
        <f aca="false">SUMIF($S$3:$FQ$3,$E603+3,$S603:$FQ603)/COUNTIF($S$3:$FQ$3,$E603+3)</f>
        <v>2.08708333333333</v>
      </c>
      <c r="P603" s="27" t="n">
        <f aca="false">SUMIF($S$3:$FQ$3,$E603+4,$S603:$FQ603)/COUNTIF($S$3:$FQ$3,$E603+4)</f>
        <v>2.17208333333333</v>
      </c>
      <c r="Q603" s="27" t="n">
        <f aca="false">SUMIF($S$3:$FQ$3,$E603+5,$S603:$FQ603)/COUNTIF($S$3:$FQ$3,$E603+5)</f>
        <v>2.26708333333333</v>
      </c>
      <c r="R603" s="28" t="n">
        <v>34843</v>
      </c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30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 t="n">
        <v>1.757</v>
      </c>
      <c r="AV603" s="29" t="n">
        <v>1.81</v>
      </c>
      <c r="AW603" s="29" t="n">
        <v>1.875</v>
      </c>
      <c r="AX603" s="29" t="n">
        <v>1.89</v>
      </c>
      <c r="AY603" s="29" t="n">
        <v>1.905</v>
      </c>
      <c r="AZ603" s="29" t="n">
        <v>1.973</v>
      </c>
      <c r="BA603" s="29" t="n">
        <v>2.041</v>
      </c>
      <c r="BB603" s="29" t="n">
        <v>2.053</v>
      </c>
      <c r="BC603" s="29" t="n">
        <v>1.984</v>
      </c>
      <c r="BD603" s="29" t="n">
        <v>1.929</v>
      </c>
      <c r="BE603" s="29" t="n">
        <v>1.879</v>
      </c>
      <c r="BF603" s="29" t="n">
        <v>1.883</v>
      </c>
      <c r="BG603" s="29" t="n">
        <v>1.889</v>
      </c>
      <c r="BH603" s="29" t="n">
        <v>1.894</v>
      </c>
      <c r="BI603" s="29" t="n">
        <v>1.899</v>
      </c>
      <c r="BJ603" s="29" t="n">
        <v>1.905</v>
      </c>
      <c r="BK603" s="29" t="n">
        <v>1.928</v>
      </c>
      <c r="BL603" s="29" t="n">
        <v>1.996</v>
      </c>
      <c r="BM603" s="29" t="n">
        <v>2.066</v>
      </c>
      <c r="BN603" s="29" t="n">
        <v>2.123</v>
      </c>
      <c r="BO603" s="29" t="n">
        <v>2.054</v>
      </c>
      <c r="BP603" s="29" t="n">
        <v>1.999</v>
      </c>
      <c r="BQ603" s="29" t="n">
        <v>1.949</v>
      </c>
      <c r="BR603" s="29" t="n">
        <v>1.953</v>
      </c>
      <c r="BS603" s="29" t="n">
        <v>1.959</v>
      </c>
      <c r="BT603" s="29" t="n">
        <v>1.964</v>
      </c>
      <c r="BU603" s="29" t="n">
        <v>1.969</v>
      </c>
      <c r="BV603" s="29" t="n">
        <v>1.975</v>
      </c>
      <c r="BW603" s="29" t="n">
        <v>1.998</v>
      </c>
      <c r="BX603" s="29" t="n">
        <v>2.066</v>
      </c>
      <c r="BY603" s="29" t="n">
        <v>2.136</v>
      </c>
      <c r="BZ603" s="29" t="n">
        <v>2.198</v>
      </c>
      <c r="CA603" s="29" t="n">
        <v>2.129</v>
      </c>
      <c r="CB603" s="29" t="n">
        <v>2.074</v>
      </c>
      <c r="CC603" s="29" t="n">
        <v>2.024</v>
      </c>
      <c r="CD603" s="29" t="n">
        <v>2.028</v>
      </c>
      <c r="CE603" s="29" t="n">
        <v>2.034</v>
      </c>
      <c r="CF603" s="29" t="n">
        <v>2.039</v>
      </c>
      <c r="CG603" s="29" t="n">
        <v>2.044</v>
      </c>
      <c r="CH603" s="29" t="n">
        <v>2.05</v>
      </c>
      <c r="CI603" s="29" t="n">
        <v>2.073</v>
      </c>
      <c r="CJ603" s="29" t="n">
        <v>2.141</v>
      </c>
      <c r="CK603" s="29" t="n">
        <v>2.211</v>
      </c>
      <c r="CL603" s="29" t="n">
        <v>2.283</v>
      </c>
      <c r="CM603" s="29" t="n">
        <v>2.214</v>
      </c>
      <c r="CN603" s="29" t="n">
        <v>2.159</v>
      </c>
      <c r="CO603" s="29" t="n">
        <v>2.109</v>
      </c>
      <c r="CP603" s="29" t="n">
        <v>2.113</v>
      </c>
      <c r="CQ603" s="29" t="n">
        <v>2.119</v>
      </c>
      <c r="CR603" s="29" t="n">
        <v>2.124</v>
      </c>
      <c r="CS603" s="29" t="n">
        <v>2.129</v>
      </c>
      <c r="CT603" s="29" t="n">
        <v>2.135</v>
      </c>
      <c r="CU603" s="29" t="n">
        <v>2.158</v>
      </c>
      <c r="CV603" s="29" t="n">
        <v>2.226</v>
      </c>
      <c r="CW603" s="29" t="n">
        <v>2.296</v>
      </c>
      <c r="CX603" s="29" t="n">
        <v>2.378</v>
      </c>
      <c r="CY603" s="29" t="n">
        <v>2.309</v>
      </c>
      <c r="CZ603" s="29" t="n">
        <v>2.254</v>
      </c>
      <c r="DA603" s="29" t="n">
        <v>2.204</v>
      </c>
      <c r="DB603" s="29" t="n">
        <v>2.208</v>
      </c>
      <c r="DC603" s="29" t="n">
        <v>2.214</v>
      </c>
      <c r="DD603" s="29" t="n">
        <v>2.219</v>
      </c>
      <c r="DE603" s="29" t="n">
        <v>2.224</v>
      </c>
      <c r="DF603" s="29" t="n">
        <v>2.23</v>
      </c>
      <c r="DG603" s="29" t="n">
        <v>2.253</v>
      </c>
      <c r="DH603" s="29" t="n">
        <v>2.321</v>
      </c>
      <c r="DI603" s="29" t="n">
        <v>2.391</v>
      </c>
      <c r="DJ603" s="29" t="n">
        <v>2.483</v>
      </c>
      <c r="DK603" s="29" t="n">
        <v>2.414</v>
      </c>
      <c r="DL603" s="29" t="n">
        <v>2.359</v>
      </c>
      <c r="DM603" s="29" t="n">
        <v>2.309</v>
      </c>
      <c r="DN603" s="29" t="n">
        <v>2.313</v>
      </c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</row>
    <row r="604" customFormat="false" ht="12.75" hidden="false" customHeight="false" outlineLevel="0" collapsed="false">
      <c r="A604" s="1" t="n">
        <f aca="false">WEEKDAY(C604,2)</f>
        <v>4</v>
      </c>
      <c r="B604" s="1" t="n">
        <f aca="false">MONTH(C604)</f>
        <v>5</v>
      </c>
      <c r="C604" s="23" t="n">
        <v>34844</v>
      </c>
      <c r="D604" s="0" t="n">
        <f aca="false">MONTH(R604)</f>
        <v>5</v>
      </c>
      <c r="E604" s="0" t="n">
        <f aca="false">YEAR(R604)</f>
        <v>1995</v>
      </c>
      <c r="F604" s="3" t="n">
        <f aca="false">L604-K604</f>
        <v>0.1544</v>
      </c>
      <c r="G604" s="3" t="n">
        <f aca="false">N604-M604</f>
        <v>0.0700000000000001</v>
      </c>
      <c r="H604" s="3" t="n">
        <f aca="false">O604-N604</f>
        <v>0.0750000000000002</v>
      </c>
      <c r="I604" s="3" t="n">
        <f aca="false">O604-M604</f>
        <v>0.145</v>
      </c>
      <c r="J604" s="4" t="n">
        <f aca="false">VLOOKUP(C604,'Nymex hist.'!A:B,2,0)</f>
        <v>1.775</v>
      </c>
      <c r="K604" s="4" t="n">
        <f aca="false">AVERAGE(AS604:AY604)</f>
        <v>1.8246</v>
      </c>
      <c r="L604" s="4" t="n">
        <f aca="false">AVERAGE(AZ604:BD604)</f>
        <v>1.979</v>
      </c>
      <c r="M604" s="4" t="n">
        <f aca="false">SUMIF($S$3:$FQ$3,$E604+1,$S604:$FQ604)/COUNTIF($S$3:$FQ$3,$E604+1)</f>
        <v>1.92991666666667</v>
      </c>
      <c r="N604" s="4" t="n">
        <f aca="false">SUMIF($S$3:$FQ$3,$E604+2,$S604:$FQ604)/COUNTIF($S$3:$FQ$3,$E604+2)</f>
        <v>1.99991666666667</v>
      </c>
      <c r="O604" s="4" t="n">
        <f aca="false">SUMIF($S$3:$FQ$3,$E604+3,$S604:$FQ604)/COUNTIF($S$3:$FQ$3,$E604+3)</f>
        <v>2.07491666666667</v>
      </c>
      <c r="P604" s="4" t="n">
        <f aca="false">SUMIF($S$3:$FQ$3,$E604+4,$S604:$FQ604)/COUNTIF($S$3:$FQ$3,$E604+4)</f>
        <v>2.15991666666667</v>
      </c>
      <c r="Q604" s="4" t="n">
        <f aca="false">SUMIF($S$3:$FQ$3,$E604+5,$S604:$FQ604)/COUNTIF($S$3:$FQ$3,$E604+5)</f>
        <v>2.25491666666667</v>
      </c>
      <c r="R604" s="21" t="n">
        <v>34844</v>
      </c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7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 t="n">
        <v>1.757</v>
      </c>
      <c r="AV604" s="32" t="n">
        <v>1.775</v>
      </c>
      <c r="AW604" s="32" t="n">
        <v>1.844</v>
      </c>
      <c r="AX604" s="32" t="n">
        <v>1.865</v>
      </c>
      <c r="AY604" s="32" t="n">
        <v>1.882</v>
      </c>
      <c r="AZ604" s="32" t="n">
        <v>1.952</v>
      </c>
      <c r="BA604" s="32" t="n">
        <v>2.022</v>
      </c>
      <c r="BB604" s="32" t="n">
        <v>2.036</v>
      </c>
      <c r="BC604" s="32" t="n">
        <v>1.97</v>
      </c>
      <c r="BD604" s="32" t="n">
        <v>1.915</v>
      </c>
      <c r="BE604" s="32" t="n">
        <v>1.865</v>
      </c>
      <c r="BF604" s="32" t="n">
        <v>1.869</v>
      </c>
      <c r="BG604" s="32" t="n">
        <v>1.876</v>
      </c>
      <c r="BH604" s="32" t="n">
        <v>1.882</v>
      </c>
      <c r="BI604" s="32" t="n">
        <v>1.888</v>
      </c>
      <c r="BJ604" s="32" t="n">
        <v>1.895</v>
      </c>
      <c r="BK604" s="32" t="n">
        <v>1.919</v>
      </c>
      <c r="BL604" s="32" t="n">
        <v>1.987</v>
      </c>
      <c r="BM604" s="32" t="n">
        <v>2.057</v>
      </c>
      <c r="BN604" s="32" t="n">
        <v>2.106</v>
      </c>
      <c r="BO604" s="32" t="n">
        <v>2.04</v>
      </c>
      <c r="BP604" s="32" t="n">
        <v>1.985</v>
      </c>
      <c r="BQ604" s="32" t="n">
        <v>1.935</v>
      </c>
      <c r="BR604" s="32" t="n">
        <v>1.939</v>
      </c>
      <c r="BS604" s="32" t="n">
        <v>1.946</v>
      </c>
      <c r="BT604" s="32" t="n">
        <v>1.952</v>
      </c>
      <c r="BU604" s="32" t="n">
        <v>1.958</v>
      </c>
      <c r="BV604" s="32" t="n">
        <v>1.965</v>
      </c>
      <c r="BW604" s="32" t="n">
        <v>1.989</v>
      </c>
      <c r="BX604" s="32" t="n">
        <v>2.057</v>
      </c>
      <c r="BY604" s="32" t="n">
        <v>2.127</v>
      </c>
      <c r="BZ604" s="32" t="n">
        <v>2.181</v>
      </c>
      <c r="CA604" s="32" t="n">
        <v>2.115</v>
      </c>
      <c r="CB604" s="32" t="n">
        <v>2.06</v>
      </c>
      <c r="CC604" s="32" t="n">
        <v>2.01</v>
      </c>
      <c r="CD604" s="32" t="n">
        <v>2.014</v>
      </c>
      <c r="CE604" s="32" t="n">
        <v>2.021</v>
      </c>
      <c r="CF604" s="32" t="n">
        <v>2.027</v>
      </c>
      <c r="CG604" s="32" t="n">
        <v>2.033</v>
      </c>
      <c r="CH604" s="32" t="n">
        <v>2.04</v>
      </c>
      <c r="CI604" s="32" t="n">
        <v>2.064</v>
      </c>
      <c r="CJ604" s="32" t="n">
        <v>2.132</v>
      </c>
      <c r="CK604" s="32" t="n">
        <v>2.202</v>
      </c>
      <c r="CL604" s="32" t="n">
        <v>2.266</v>
      </c>
      <c r="CM604" s="32" t="n">
        <v>2.2</v>
      </c>
      <c r="CN604" s="32" t="n">
        <v>2.145</v>
      </c>
      <c r="CO604" s="32" t="n">
        <v>2.095</v>
      </c>
      <c r="CP604" s="32" t="n">
        <v>2.099</v>
      </c>
      <c r="CQ604" s="32" t="n">
        <v>2.106</v>
      </c>
      <c r="CR604" s="32" t="n">
        <v>2.112</v>
      </c>
      <c r="CS604" s="32" t="n">
        <v>2.118</v>
      </c>
      <c r="CT604" s="32" t="n">
        <v>2.125</v>
      </c>
      <c r="CU604" s="32" t="n">
        <v>2.149</v>
      </c>
      <c r="CV604" s="32" t="n">
        <v>2.217</v>
      </c>
      <c r="CW604" s="32" t="n">
        <v>2.287</v>
      </c>
      <c r="CX604" s="32" t="n">
        <v>2.361</v>
      </c>
      <c r="CY604" s="32" t="n">
        <v>2.295</v>
      </c>
      <c r="CZ604" s="32" t="n">
        <v>2.24</v>
      </c>
      <c r="DA604" s="32" t="n">
        <v>2.19</v>
      </c>
      <c r="DB604" s="32" t="n">
        <v>2.194</v>
      </c>
      <c r="DC604" s="32" t="n">
        <v>2.201</v>
      </c>
      <c r="DD604" s="32" t="n">
        <v>2.207</v>
      </c>
      <c r="DE604" s="32" t="n">
        <v>2.213</v>
      </c>
      <c r="DF604" s="32" t="n">
        <v>2.22</v>
      </c>
      <c r="DG604" s="32" t="n">
        <v>2.244</v>
      </c>
      <c r="DH604" s="32" t="n">
        <v>2.312</v>
      </c>
      <c r="DI604" s="32" t="n">
        <v>2.382</v>
      </c>
      <c r="DJ604" s="32" t="n">
        <v>2.466</v>
      </c>
      <c r="DK604" s="32" t="n">
        <v>2.4</v>
      </c>
      <c r="DL604" s="32" t="n">
        <v>2.345</v>
      </c>
      <c r="DM604" s="32" t="n">
        <v>2.295</v>
      </c>
      <c r="DN604" s="32" t="n">
        <v>2.299</v>
      </c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</row>
    <row r="605" customFormat="false" ht="12.75" hidden="true" customHeight="false" outlineLevel="0" collapsed="false">
      <c r="A605" s="0" t="n">
        <f aca="false">WEEKDAY(C605,2)</f>
        <v>5</v>
      </c>
      <c r="B605" s="0" t="n">
        <f aca="false">MONTH(C605)</f>
        <v>5</v>
      </c>
      <c r="C605" s="23" t="n">
        <v>34845</v>
      </c>
      <c r="D605" s="0" t="n">
        <f aca="false">MONTH(R605)</f>
        <v>5</v>
      </c>
      <c r="E605" s="0" t="n">
        <f aca="false">YEAR(R605)</f>
        <v>1995</v>
      </c>
      <c r="F605" s="35" t="n">
        <f aca="false">L605-K605</f>
        <v>0.1558</v>
      </c>
      <c r="G605" s="24" t="n">
        <f aca="false">N605-M605</f>
        <v>0.0700000000000003</v>
      </c>
      <c r="H605" s="24" t="n">
        <f aca="false">O605-N605</f>
        <v>0.075</v>
      </c>
      <c r="I605" s="24" t="n">
        <f aca="false">O605-M605</f>
        <v>0.145</v>
      </c>
      <c r="J605" s="25" t="n">
        <f aca="false">VLOOKUP(C605,'Nymex hist.'!A:B,2,0)</f>
        <v>1.769</v>
      </c>
      <c r="K605" s="34" t="n">
        <f aca="false">AVERAGE(AS605:AY605)</f>
        <v>1.8218</v>
      </c>
      <c r="L605" s="34" t="n">
        <f aca="false">AVERAGE(AZ605:BD605)</f>
        <v>1.9776</v>
      </c>
      <c r="M605" s="27" t="n">
        <f aca="false">SUMIF($S$3:$FQ$3,$E605+1,$S605:$FQ605)/COUNTIF($S$3:$FQ$3,$E605+1)</f>
        <v>1.92891666666667</v>
      </c>
      <c r="N605" s="27" t="n">
        <f aca="false">SUMIF($S$3:$FQ$3,$E605+2,$S605:$FQ605)/COUNTIF($S$3:$FQ$3,$E605+2)</f>
        <v>1.99891666666667</v>
      </c>
      <c r="O605" s="27" t="n">
        <f aca="false">SUMIF($S$3:$FQ$3,$E605+3,$S605:$FQ605)/COUNTIF($S$3:$FQ$3,$E605+3)</f>
        <v>2.07391666666667</v>
      </c>
      <c r="P605" s="27" t="n">
        <f aca="false">SUMIF($S$3:$FQ$3,$E605+4,$S605:$FQ605)/COUNTIF($S$3:$FQ$3,$E605+4)</f>
        <v>2.15891666666667</v>
      </c>
      <c r="Q605" s="27" t="n">
        <f aca="false">SUMIF($S$3:$FQ$3,$E605+5,$S605:$FQ605)/COUNTIF($S$3:$FQ$3,$E605+5)</f>
        <v>2.25391666666667</v>
      </c>
      <c r="R605" s="28" t="n">
        <v>34845</v>
      </c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30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 t="n">
        <v>1.757</v>
      </c>
      <c r="AV605" s="29" t="n">
        <v>1.769</v>
      </c>
      <c r="AW605" s="29" t="n">
        <v>1.84</v>
      </c>
      <c r="AX605" s="29" t="n">
        <v>1.863</v>
      </c>
      <c r="AY605" s="29" t="n">
        <v>1.88</v>
      </c>
      <c r="AZ605" s="29" t="n">
        <v>1.95</v>
      </c>
      <c r="BA605" s="29" t="n">
        <v>2.02</v>
      </c>
      <c r="BB605" s="29" t="n">
        <v>2.035</v>
      </c>
      <c r="BC605" s="29" t="n">
        <v>1.969</v>
      </c>
      <c r="BD605" s="29" t="n">
        <v>1.914</v>
      </c>
      <c r="BE605" s="29" t="n">
        <v>1.864</v>
      </c>
      <c r="BF605" s="29" t="n">
        <v>1.868</v>
      </c>
      <c r="BG605" s="29" t="n">
        <v>1.875</v>
      </c>
      <c r="BH605" s="29" t="n">
        <v>1.881</v>
      </c>
      <c r="BI605" s="29" t="n">
        <v>1.887</v>
      </c>
      <c r="BJ605" s="29" t="n">
        <v>1.894</v>
      </c>
      <c r="BK605" s="29" t="n">
        <v>1.918</v>
      </c>
      <c r="BL605" s="29" t="n">
        <v>1.986</v>
      </c>
      <c r="BM605" s="29" t="n">
        <v>2.056</v>
      </c>
      <c r="BN605" s="29" t="n">
        <v>2.105</v>
      </c>
      <c r="BO605" s="29" t="n">
        <v>2.039</v>
      </c>
      <c r="BP605" s="29" t="n">
        <v>1.984</v>
      </c>
      <c r="BQ605" s="29" t="n">
        <v>1.934</v>
      </c>
      <c r="BR605" s="29" t="n">
        <v>1.938</v>
      </c>
      <c r="BS605" s="29" t="n">
        <v>1.945</v>
      </c>
      <c r="BT605" s="29" t="n">
        <v>1.951</v>
      </c>
      <c r="BU605" s="29" t="n">
        <v>1.957</v>
      </c>
      <c r="BV605" s="29" t="n">
        <v>1.964</v>
      </c>
      <c r="BW605" s="29" t="n">
        <v>1.988</v>
      </c>
      <c r="BX605" s="29" t="n">
        <v>2.056</v>
      </c>
      <c r="BY605" s="29" t="n">
        <v>2.126</v>
      </c>
      <c r="BZ605" s="29" t="n">
        <v>2.18</v>
      </c>
      <c r="CA605" s="29" t="n">
        <v>2.114</v>
      </c>
      <c r="CB605" s="29" t="n">
        <v>2.059</v>
      </c>
      <c r="CC605" s="29" t="n">
        <v>2.009</v>
      </c>
      <c r="CD605" s="29" t="n">
        <v>2.013</v>
      </c>
      <c r="CE605" s="29" t="n">
        <v>2.02</v>
      </c>
      <c r="CF605" s="29" t="n">
        <v>2.026</v>
      </c>
      <c r="CG605" s="29" t="n">
        <v>2.032</v>
      </c>
      <c r="CH605" s="29" t="n">
        <v>2.039</v>
      </c>
      <c r="CI605" s="29" t="n">
        <v>2.063</v>
      </c>
      <c r="CJ605" s="29" t="n">
        <v>2.131</v>
      </c>
      <c r="CK605" s="29" t="n">
        <v>2.201</v>
      </c>
      <c r="CL605" s="29" t="n">
        <v>2.265</v>
      </c>
      <c r="CM605" s="29" t="n">
        <v>2.199</v>
      </c>
      <c r="CN605" s="29" t="n">
        <v>2.144</v>
      </c>
      <c r="CO605" s="29" t="n">
        <v>2.094</v>
      </c>
      <c r="CP605" s="29" t="n">
        <v>2.098</v>
      </c>
      <c r="CQ605" s="29" t="n">
        <v>2.105</v>
      </c>
      <c r="CR605" s="29" t="n">
        <v>2.111</v>
      </c>
      <c r="CS605" s="29" t="n">
        <v>2.117</v>
      </c>
      <c r="CT605" s="29" t="n">
        <v>2.124</v>
      </c>
      <c r="CU605" s="29" t="n">
        <v>2.148</v>
      </c>
      <c r="CV605" s="29" t="n">
        <v>2.216</v>
      </c>
      <c r="CW605" s="29" t="n">
        <v>2.286</v>
      </c>
      <c r="CX605" s="29" t="n">
        <v>2.36</v>
      </c>
      <c r="CY605" s="29" t="n">
        <v>2.294</v>
      </c>
      <c r="CZ605" s="29" t="n">
        <v>2.239</v>
      </c>
      <c r="DA605" s="29" t="n">
        <v>2.189</v>
      </c>
      <c r="DB605" s="29" t="n">
        <v>2.193</v>
      </c>
      <c r="DC605" s="29" t="n">
        <v>2.2</v>
      </c>
      <c r="DD605" s="29" t="n">
        <v>2.206</v>
      </c>
      <c r="DE605" s="29" t="n">
        <v>2.212</v>
      </c>
      <c r="DF605" s="29" t="n">
        <v>2.219</v>
      </c>
      <c r="DG605" s="29" t="n">
        <v>2.243</v>
      </c>
      <c r="DH605" s="29" t="n">
        <v>2.311</v>
      </c>
      <c r="DI605" s="29" t="n">
        <v>2.381</v>
      </c>
      <c r="DJ605" s="29" t="n">
        <v>2.465</v>
      </c>
      <c r="DK605" s="29" t="n">
        <v>2.399</v>
      </c>
      <c r="DL605" s="29" t="n">
        <v>2.344</v>
      </c>
      <c r="DM605" s="29" t="n">
        <v>2.294</v>
      </c>
      <c r="DN605" s="29" t="n">
        <v>2.298</v>
      </c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12.75" hidden="true" customHeight="false" outlineLevel="0" collapsed="false">
      <c r="A606" s="0" t="n">
        <f aca="false">WEEKDAY(C606,2)</f>
        <v>2</v>
      </c>
      <c r="B606" s="0" t="n">
        <f aca="false">MONTH(C606)</f>
        <v>5</v>
      </c>
      <c r="C606" s="23" t="n">
        <v>34849</v>
      </c>
      <c r="D606" s="0" t="n">
        <f aca="false">MONTH(R606)</f>
        <v>5</v>
      </c>
      <c r="E606" s="0" t="n">
        <f aca="false">YEAR(R606)</f>
        <v>1995</v>
      </c>
      <c r="F606" s="35" t="n">
        <f aca="false">L606-K606</f>
        <v>0.1662</v>
      </c>
      <c r="G606" s="24" t="n">
        <f aca="false">N606-M606</f>
        <v>0.0700000000000001</v>
      </c>
      <c r="H606" s="24" t="n">
        <f aca="false">O606-N606</f>
        <v>0.075</v>
      </c>
      <c r="I606" s="24" t="n">
        <f aca="false">O606-M606</f>
        <v>0.145</v>
      </c>
      <c r="J606" s="25" t="n">
        <f aca="false">VLOOKUP(C606,'Nymex hist.'!A:B,2,0)</f>
        <v>1.718</v>
      </c>
      <c r="K606" s="34" t="n">
        <f aca="false">AVERAGE(AS606:AY606)</f>
        <v>1.7914</v>
      </c>
      <c r="L606" s="34" t="n">
        <f aca="false">AVERAGE(AZ606:BD606)</f>
        <v>1.9576</v>
      </c>
      <c r="M606" s="27" t="n">
        <f aca="false">SUMIF($S$3:$FQ$3,$E606+1,$S606:$FQ606)/COUNTIF($S$3:$FQ$3,$E606+1)</f>
        <v>1.90983333333333</v>
      </c>
      <c r="N606" s="27" t="n">
        <f aca="false">SUMIF($S$3:$FQ$3,$E606+2,$S606:$FQ606)/COUNTIF($S$3:$FQ$3,$E606+2)</f>
        <v>1.97983333333333</v>
      </c>
      <c r="O606" s="27" t="n">
        <f aca="false">SUMIF($S$3:$FQ$3,$E606+3,$S606:$FQ606)/COUNTIF($S$3:$FQ$3,$E606+3)</f>
        <v>2.05483333333333</v>
      </c>
      <c r="P606" s="27" t="n">
        <f aca="false">SUMIF($S$3:$FQ$3,$E606+4,$S606:$FQ606)/COUNTIF($S$3:$FQ$3,$E606+4)</f>
        <v>2.13983333333333</v>
      </c>
      <c r="Q606" s="27" t="n">
        <f aca="false">SUMIF($S$3:$FQ$3,$E606+5,$S606:$FQ606)/COUNTIF($S$3:$FQ$3,$E606+5)</f>
        <v>2.23483333333333</v>
      </c>
      <c r="R606" s="28" t="n">
        <v>34849</v>
      </c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30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 t="n">
        <v>1.757</v>
      </c>
      <c r="AV606" s="29" t="n">
        <v>1.718</v>
      </c>
      <c r="AW606" s="29" t="n">
        <v>1.796</v>
      </c>
      <c r="AX606" s="29" t="n">
        <v>1.832</v>
      </c>
      <c r="AY606" s="29" t="n">
        <v>1.854</v>
      </c>
      <c r="AZ606" s="29" t="n">
        <v>1.926</v>
      </c>
      <c r="BA606" s="29" t="n">
        <v>1.999</v>
      </c>
      <c r="BB606" s="29" t="n">
        <v>2.014</v>
      </c>
      <c r="BC606" s="29" t="n">
        <v>1.952</v>
      </c>
      <c r="BD606" s="29" t="n">
        <v>1.897</v>
      </c>
      <c r="BE606" s="29" t="n">
        <v>1.847</v>
      </c>
      <c r="BF606" s="29" t="n">
        <v>1.851</v>
      </c>
      <c r="BG606" s="29" t="n">
        <v>1.858</v>
      </c>
      <c r="BH606" s="29" t="n">
        <v>1.863</v>
      </c>
      <c r="BI606" s="29" t="n">
        <v>1.868</v>
      </c>
      <c r="BJ606" s="29" t="n">
        <v>1.874</v>
      </c>
      <c r="BK606" s="29" t="n">
        <v>1.897</v>
      </c>
      <c r="BL606" s="29" t="n">
        <v>1.964</v>
      </c>
      <c r="BM606" s="29" t="n">
        <v>2.033</v>
      </c>
      <c r="BN606" s="29" t="n">
        <v>2.084</v>
      </c>
      <c r="BO606" s="29" t="n">
        <v>2.022</v>
      </c>
      <c r="BP606" s="29" t="n">
        <v>1.967</v>
      </c>
      <c r="BQ606" s="29" t="n">
        <v>1.917</v>
      </c>
      <c r="BR606" s="29" t="n">
        <v>1.921</v>
      </c>
      <c r="BS606" s="29" t="n">
        <v>1.928</v>
      </c>
      <c r="BT606" s="29" t="n">
        <v>1.933</v>
      </c>
      <c r="BU606" s="29" t="n">
        <v>1.938</v>
      </c>
      <c r="BV606" s="29" t="n">
        <v>1.944</v>
      </c>
      <c r="BW606" s="29" t="n">
        <v>1.967</v>
      </c>
      <c r="BX606" s="29" t="n">
        <v>2.034</v>
      </c>
      <c r="BY606" s="29" t="n">
        <v>2.103</v>
      </c>
      <c r="BZ606" s="29" t="n">
        <v>2.159</v>
      </c>
      <c r="CA606" s="29" t="n">
        <v>2.097</v>
      </c>
      <c r="CB606" s="29" t="n">
        <v>2.042</v>
      </c>
      <c r="CC606" s="29" t="n">
        <v>1.992</v>
      </c>
      <c r="CD606" s="29" t="n">
        <v>1.996</v>
      </c>
      <c r="CE606" s="29" t="n">
        <v>2.003</v>
      </c>
      <c r="CF606" s="29" t="n">
        <v>2.008</v>
      </c>
      <c r="CG606" s="29" t="n">
        <v>2.013</v>
      </c>
      <c r="CH606" s="29" t="n">
        <v>2.019</v>
      </c>
      <c r="CI606" s="29" t="n">
        <v>2.042</v>
      </c>
      <c r="CJ606" s="29" t="n">
        <v>2.109</v>
      </c>
      <c r="CK606" s="29" t="n">
        <v>2.178</v>
      </c>
      <c r="CL606" s="29" t="n">
        <v>2.244</v>
      </c>
      <c r="CM606" s="29" t="n">
        <v>2.182</v>
      </c>
      <c r="CN606" s="29" t="n">
        <v>2.127</v>
      </c>
      <c r="CO606" s="29" t="n">
        <v>2.077</v>
      </c>
      <c r="CP606" s="29" t="n">
        <v>2.081</v>
      </c>
      <c r="CQ606" s="29" t="n">
        <v>2.088</v>
      </c>
      <c r="CR606" s="29" t="n">
        <v>2.093</v>
      </c>
      <c r="CS606" s="29" t="n">
        <v>2.098</v>
      </c>
      <c r="CT606" s="29" t="n">
        <v>2.104</v>
      </c>
      <c r="CU606" s="29" t="n">
        <v>2.127</v>
      </c>
      <c r="CV606" s="29" t="n">
        <v>2.194</v>
      </c>
      <c r="CW606" s="29" t="n">
        <v>2.263</v>
      </c>
      <c r="CX606" s="29" t="n">
        <v>2.339</v>
      </c>
      <c r="CY606" s="29" t="n">
        <v>2.277</v>
      </c>
      <c r="CZ606" s="29" t="n">
        <v>2.222</v>
      </c>
      <c r="DA606" s="29" t="n">
        <v>2.172</v>
      </c>
      <c r="DB606" s="29" t="n">
        <v>2.176</v>
      </c>
      <c r="DC606" s="29" t="n">
        <v>2.183</v>
      </c>
      <c r="DD606" s="29" t="n">
        <v>2.188</v>
      </c>
      <c r="DE606" s="29" t="n">
        <v>2.193</v>
      </c>
      <c r="DF606" s="29" t="n">
        <v>2.199</v>
      </c>
      <c r="DG606" s="29" t="n">
        <v>2.222</v>
      </c>
      <c r="DH606" s="29" t="n">
        <v>2.289</v>
      </c>
      <c r="DI606" s="29" t="n">
        <v>2.358</v>
      </c>
      <c r="DJ606" s="29" t="n">
        <v>2.444</v>
      </c>
      <c r="DK606" s="29" t="n">
        <v>2.382</v>
      </c>
      <c r="DL606" s="29" t="n">
        <v>2.327</v>
      </c>
      <c r="DM606" s="29" t="n">
        <v>2.277</v>
      </c>
      <c r="DN606" s="29" t="n">
        <v>2.281</v>
      </c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12.75" hidden="true" customHeight="false" outlineLevel="0" collapsed="false">
      <c r="A607" s="0" t="n">
        <f aca="false">WEEKDAY(C607,2)</f>
        <v>3</v>
      </c>
      <c r="B607" s="0" t="n">
        <f aca="false">MONTH(C607)</f>
        <v>5</v>
      </c>
      <c r="C607" s="23" t="n">
        <v>34850</v>
      </c>
      <c r="D607" s="0" t="n">
        <f aca="false">MONTH(R607)</f>
        <v>5</v>
      </c>
      <c r="E607" s="0" t="n">
        <f aca="false">YEAR(R607)</f>
        <v>1995</v>
      </c>
      <c r="F607" s="35" t="n">
        <f aca="false">L607-K607</f>
        <v>0.1626</v>
      </c>
      <c r="G607" s="24" t="n">
        <f aca="false">N607-M607</f>
        <v>0.0699999999999998</v>
      </c>
      <c r="H607" s="24" t="n">
        <f aca="false">O607-N607</f>
        <v>0.075</v>
      </c>
      <c r="I607" s="24" t="n">
        <f aca="false">O607-M607</f>
        <v>0.145</v>
      </c>
      <c r="J607" s="25" t="n">
        <f aca="false">VLOOKUP(C607,'Nymex hist.'!A:B,2,0)</f>
        <v>1.718</v>
      </c>
      <c r="K607" s="34" t="n">
        <f aca="false">AVERAGE(AS607:AY607)</f>
        <v>1.7866</v>
      </c>
      <c r="L607" s="34" t="n">
        <f aca="false">AVERAGE(AZ607:BD607)</f>
        <v>1.9492</v>
      </c>
      <c r="M607" s="27" t="n">
        <f aca="false">SUMIF($S$3:$FQ$3,$E607+1,$S607:$FQ607)/COUNTIF($S$3:$FQ$3,$E607+1)</f>
        <v>1.9065</v>
      </c>
      <c r="N607" s="27" t="n">
        <f aca="false">SUMIF($S$3:$FQ$3,$E607+2,$S607:$FQ607)/COUNTIF($S$3:$FQ$3,$E607+2)</f>
        <v>1.9765</v>
      </c>
      <c r="O607" s="27" t="n">
        <f aca="false">SUMIF($S$3:$FQ$3,$E607+3,$S607:$FQ607)/COUNTIF($S$3:$FQ$3,$E607+3)</f>
        <v>2.0515</v>
      </c>
      <c r="P607" s="27" t="n">
        <f aca="false">SUMIF($S$3:$FQ$3,$E607+4,$S607:$FQ607)/COUNTIF($S$3:$FQ$3,$E607+4)</f>
        <v>2.1365</v>
      </c>
      <c r="Q607" s="27" t="n">
        <f aca="false">SUMIF($S$3:$FQ$3,$E607+5,$S607:$FQ607)/COUNTIF($S$3:$FQ$3,$E607+5)</f>
        <v>2.2315</v>
      </c>
      <c r="R607" s="28" t="n">
        <v>34850</v>
      </c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30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 t="n">
        <v>1.757</v>
      </c>
      <c r="AV607" s="29" t="n">
        <v>1.718</v>
      </c>
      <c r="AW607" s="29" t="n">
        <v>1.788</v>
      </c>
      <c r="AX607" s="29" t="n">
        <v>1.825</v>
      </c>
      <c r="AY607" s="29" t="n">
        <v>1.845</v>
      </c>
      <c r="AZ607" s="29" t="n">
        <v>1.917</v>
      </c>
      <c r="BA607" s="29" t="n">
        <v>1.989</v>
      </c>
      <c r="BB607" s="29" t="n">
        <v>2.005</v>
      </c>
      <c r="BC607" s="29" t="n">
        <v>1.944</v>
      </c>
      <c r="BD607" s="29" t="n">
        <v>1.891</v>
      </c>
      <c r="BE607" s="29" t="n">
        <v>1.841</v>
      </c>
      <c r="BF607" s="29" t="n">
        <v>1.845</v>
      </c>
      <c r="BG607" s="29" t="n">
        <v>1.853</v>
      </c>
      <c r="BH607" s="29" t="n">
        <v>1.86</v>
      </c>
      <c r="BI607" s="29" t="n">
        <v>1.867</v>
      </c>
      <c r="BJ607" s="29" t="n">
        <v>1.875</v>
      </c>
      <c r="BK607" s="29" t="n">
        <v>1.898</v>
      </c>
      <c r="BL607" s="29" t="n">
        <v>1.965</v>
      </c>
      <c r="BM607" s="29" t="n">
        <v>2.034</v>
      </c>
      <c r="BN607" s="29" t="n">
        <v>2.075</v>
      </c>
      <c r="BO607" s="29" t="n">
        <v>2.014</v>
      </c>
      <c r="BP607" s="29" t="n">
        <v>1.961</v>
      </c>
      <c r="BQ607" s="29" t="n">
        <v>1.911</v>
      </c>
      <c r="BR607" s="29" t="n">
        <v>1.915</v>
      </c>
      <c r="BS607" s="29" t="n">
        <v>1.923</v>
      </c>
      <c r="BT607" s="29" t="n">
        <v>1.93</v>
      </c>
      <c r="BU607" s="29" t="n">
        <v>1.937</v>
      </c>
      <c r="BV607" s="29" t="n">
        <v>1.945</v>
      </c>
      <c r="BW607" s="29" t="n">
        <v>1.968</v>
      </c>
      <c r="BX607" s="29" t="n">
        <v>2.035</v>
      </c>
      <c r="BY607" s="29" t="n">
        <v>2.104</v>
      </c>
      <c r="BZ607" s="29" t="n">
        <v>2.15</v>
      </c>
      <c r="CA607" s="29" t="n">
        <v>2.089</v>
      </c>
      <c r="CB607" s="29" t="n">
        <v>2.036</v>
      </c>
      <c r="CC607" s="29" t="n">
        <v>1.986</v>
      </c>
      <c r="CD607" s="29" t="n">
        <v>1.99</v>
      </c>
      <c r="CE607" s="29" t="n">
        <v>1.998</v>
      </c>
      <c r="CF607" s="29" t="n">
        <v>2.005</v>
      </c>
      <c r="CG607" s="29" t="n">
        <v>2.012</v>
      </c>
      <c r="CH607" s="29" t="n">
        <v>2.02</v>
      </c>
      <c r="CI607" s="29" t="n">
        <v>2.043</v>
      </c>
      <c r="CJ607" s="29" t="n">
        <v>2.11</v>
      </c>
      <c r="CK607" s="29" t="n">
        <v>2.179</v>
      </c>
      <c r="CL607" s="29" t="n">
        <v>2.235</v>
      </c>
      <c r="CM607" s="29" t="n">
        <v>2.174</v>
      </c>
      <c r="CN607" s="29" t="n">
        <v>2.121</v>
      </c>
      <c r="CO607" s="29" t="n">
        <v>2.071</v>
      </c>
      <c r="CP607" s="29" t="n">
        <v>2.075</v>
      </c>
      <c r="CQ607" s="29" t="n">
        <v>2.083</v>
      </c>
      <c r="CR607" s="29" t="n">
        <v>2.09</v>
      </c>
      <c r="CS607" s="29" t="n">
        <v>2.097</v>
      </c>
      <c r="CT607" s="29" t="n">
        <v>2.105</v>
      </c>
      <c r="CU607" s="29" t="n">
        <v>2.128</v>
      </c>
      <c r="CV607" s="29" t="n">
        <v>2.195</v>
      </c>
      <c r="CW607" s="29" t="n">
        <v>2.264</v>
      </c>
      <c r="CX607" s="29" t="n">
        <v>2.33</v>
      </c>
      <c r="CY607" s="29" t="n">
        <v>2.269</v>
      </c>
      <c r="CZ607" s="29" t="n">
        <v>2.216</v>
      </c>
      <c r="DA607" s="29" t="n">
        <v>2.166</v>
      </c>
      <c r="DB607" s="29" t="n">
        <v>2.17</v>
      </c>
      <c r="DC607" s="29" t="n">
        <v>2.178</v>
      </c>
      <c r="DD607" s="29" t="n">
        <v>2.185</v>
      </c>
      <c r="DE607" s="29" t="n">
        <v>2.192</v>
      </c>
      <c r="DF607" s="29" t="n">
        <v>2.2</v>
      </c>
      <c r="DG607" s="29" t="n">
        <v>2.223</v>
      </c>
      <c r="DH607" s="29" t="n">
        <v>2.29</v>
      </c>
      <c r="DI607" s="29" t="n">
        <v>2.359</v>
      </c>
      <c r="DJ607" s="29" t="n">
        <v>2.435</v>
      </c>
      <c r="DK607" s="29" t="n">
        <v>2.374</v>
      </c>
      <c r="DL607" s="29" t="n">
        <v>2.321</v>
      </c>
      <c r="DM607" s="29" t="n">
        <v>2.271</v>
      </c>
      <c r="DN607" s="29" t="n">
        <v>2.275</v>
      </c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12.75" hidden="false" customHeight="false" outlineLevel="0" collapsed="false">
      <c r="A608" s="1" t="n">
        <f aca="false">WEEKDAY(C608,2)</f>
        <v>4</v>
      </c>
      <c r="B608" s="1" t="n">
        <f aca="false">MONTH(C608)</f>
        <v>6</v>
      </c>
      <c r="C608" s="23" t="n">
        <v>34851</v>
      </c>
      <c r="D608" s="0" t="n">
        <f aca="false">MONTH(R608)</f>
        <v>6</v>
      </c>
      <c r="E608" s="0" t="n">
        <f aca="false">YEAR(R608)</f>
        <v>1995</v>
      </c>
      <c r="F608" s="3" t="n">
        <f aca="false">L608-K608</f>
        <v>0.14595</v>
      </c>
      <c r="G608" s="3" t="n">
        <f aca="false">N608-M608</f>
        <v>0.075</v>
      </c>
      <c r="H608" s="3" t="n">
        <f aca="false">O608-N608</f>
        <v>0.0799999999999999</v>
      </c>
      <c r="I608" s="3" t="n">
        <f aca="false">O608-M608</f>
        <v>0.155</v>
      </c>
      <c r="J608" s="4" t="n">
        <f aca="false">VLOOKUP(C608,'Nymex hist.'!A:B,2,0)</f>
        <v>1.735</v>
      </c>
      <c r="K608" s="4" t="n">
        <f aca="false">AVERAGE(AS608:AY608)</f>
        <v>1.81225</v>
      </c>
      <c r="L608" s="4" t="n">
        <f aca="false">AVERAGE(AZ608:BD608)</f>
        <v>1.9582</v>
      </c>
      <c r="M608" s="4" t="n">
        <f aca="false">SUMIF($S$3:$FQ$3,$E608+1,$S608:$FQ608)/COUNTIF($S$3:$FQ$3,$E608+1)</f>
        <v>1.9055</v>
      </c>
      <c r="N608" s="4" t="n">
        <f aca="false">SUMIF($S$3:$FQ$3,$E608+2,$S608:$FQ608)/COUNTIF($S$3:$FQ$3,$E608+2)</f>
        <v>1.9805</v>
      </c>
      <c r="O608" s="4" t="n">
        <f aca="false">SUMIF($S$3:$FQ$3,$E608+3,$S608:$FQ608)/COUNTIF($S$3:$FQ$3,$E608+3)</f>
        <v>2.0605</v>
      </c>
      <c r="P608" s="4" t="n">
        <f aca="false">SUMIF($S$3:$FQ$3,$E608+4,$S608:$FQ608)/COUNTIF($S$3:$FQ$3,$E608+4)</f>
        <v>2.1505</v>
      </c>
      <c r="Q608" s="4" t="n">
        <f aca="false">SUMIF($S$3:$FQ$3,$E608+5,$S608:$FQ608)/COUNTIF($S$3:$FQ$3,$E608+5)</f>
        <v>2.2455</v>
      </c>
      <c r="R608" s="21" t="n">
        <v>34851</v>
      </c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7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 t="n">
        <v>1.735</v>
      </c>
      <c r="AW608" s="32" t="n">
        <v>1.816</v>
      </c>
      <c r="AX608" s="32" t="n">
        <v>1.84</v>
      </c>
      <c r="AY608" s="32" t="n">
        <v>1.858</v>
      </c>
      <c r="AZ608" s="32" t="n">
        <v>1.929</v>
      </c>
      <c r="BA608" s="32" t="n">
        <v>2</v>
      </c>
      <c r="BB608" s="32" t="n">
        <v>2.015</v>
      </c>
      <c r="BC608" s="32" t="n">
        <v>1.95</v>
      </c>
      <c r="BD608" s="32" t="n">
        <v>1.897</v>
      </c>
      <c r="BE608" s="32" t="n">
        <v>1.847</v>
      </c>
      <c r="BF608" s="32" t="n">
        <v>1.849</v>
      </c>
      <c r="BG608" s="32" t="n">
        <v>1.854</v>
      </c>
      <c r="BH608" s="32" t="n">
        <v>1.859</v>
      </c>
      <c r="BI608" s="32" t="n">
        <v>1.864</v>
      </c>
      <c r="BJ608" s="32" t="n">
        <v>1.869</v>
      </c>
      <c r="BK608" s="32" t="n">
        <v>1.889</v>
      </c>
      <c r="BL608" s="32" t="n">
        <v>1.954</v>
      </c>
      <c r="BM608" s="32" t="n">
        <v>2.019</v>
      </c>
      <c r="BN608" s="32" t="n">
        <v>2.09</v>
      </c>
      <c r="BO608" s="32" t="n">
        <v>2.025</v>
      </c>
      <c r="BP608" s="32" t="n">
        <v>1.972</v>
      </c>
      <c r="BQ608" s="32" t="n">
        <v>1.922</v>
      </c>
      <c r="BR608" s="32" t="n">
        <v>1.924</v>
      </c>
      <c r="BS608" s="32" t="n">
        <v>1.929</v>
      </c>
      <c r="BT608" s="32" t="n">
        <v>1.934</v>
      </c>
      <c r="BU608" s="32" t="n">
        <v>1.939</v>
      </c>
      <c r="BV608" s="32" t="n">
        <v>1.944</v>
      </c>
      <c r="BW608" s="32" t="n">
        <v>1.964</v>
      </c>
      <c r="BX608" s="32" t="n">
        <v>2.029</v>
      </c>
      <c r="BY608" s="32" t="n">
        <v>2.094</v>
      </c>
      <c r="BZ608" s="32" t="n">
        <v>2.17</v>
      </c>
      <c r="CA608" s="32" t="n">
        <v>2.105</v>
      </c>
      <c r="CB608" s="32" t="n">
        <v>2.052</v>
      </c>
      <c r="CC608" s="32" t="n">
        <v>2.002</v>
      </c>
      <c r="CD608" s="32" t="n">
        <v>2.004</v>
      </c>
      <c r="CE608" s="32" t="n">
        <v>2.009</v>
      </c>
      <c r="CF608" s="32" t="n">
        <v>2.014</v>
      </c>
      <c r="CG608" s="32" t="n">
        <v>2.019</v>
      </c>
      <c r="CH608" s="32" t="n">
        <v>2.024</v>
      </c>
      <c r="CI608" s="32" t="n">
        <v>2.044</v>
      </c>
      <c r="CJ608" s="32" t="n">
        <v>2.109</v>
      </c>
      <c r="CK608" s="32" t="n">
        <v>2.174</v>
      </c>
      <c r="CL608" s="32" t="n">
        <v>2.26</v>
      </c>
      <c r="CM608" s="32" t="n">
        <v>2.195</v>
      </c>
      <c r="CN608" s="32" t="n">
        <v>2.142</v>
      </c>
      <c r="CO608" s="32" t="n">
        <v>2.092</v>
      </c>
      <c r="CP608" s="32" t="n">
        <v>2.094</v>
      </c>
      <c r="CQ608" s="32" t="n">
        <v>2.099</v>
      </c>
      <c r="CR608" s="32" t="n">
        <v>2.104</v>
      </c>
      <c r="CS608" s="32" t="n">
        <v>2.109</v>
      </c>
      <c r="CT608" s="32" t="n">
        <v>2.114</v>
      </c>
      <c r="CU608" s="32" t="n">
        <v>2.134</v>
      </c>
      <c r="CV608" s="32" t="n">
        <v>2.199</v>
      </c>
      <c r="CW608" s="32" t="n">
        <v>2.264</v>
      </c>
      <c r="CX608" s="32" t="n">
        <v>2.355</v>
      </c>
      <c r="CY608" s="32" t="n">
        <v>2.29</v>
      </c>
      <c r="CZ608" s="32" t="n">
        <v>2.237</v>
      </c>
      <c r="DA608" s="32" t="n">
        <v>2.187</v>
      </c>
      <c r="DB608" s="32" t="n">
        <v>2.189</v>
      </c>
      <c r="DC608" s="32" t="n">
        <v>2.194</v>
      </c>
      <c r="DD608" s="32" t="n">
        <v>2.199</v>
      </c>
      <c r="DE608" s="32" t="n">
        <v>2.204</v>
      </c>
      <c r="DF608" s="32" t="n">
        <v>2.209</v>
      </c>
      <c r="DG608" s="32" t="n">
        <v>2.229</v>
      </c>
      <c r="DH608" s="32" t="n">
        <v>2.294</v>
      </c>
      <c r="DI608" s="32" t="n">
        <v>2.359</v>
      </c>
      <c r="DJ608" s="32" t="n">
        <v>2.46</v>
      </c>
      <c r="DK608" s="32" t="n">
        <v>2.395</v>
      </c>
      <c r="DL608" s="32" t="n">
        <v>2.342</v>
      </c>
      <c r="DM608" s="32" t="n">
        <v>2.292</v>
      </c>
      <c r="DN608" s="32" t="n">
        <v>2.294</v>
      </c>
      <c r="DO608" s="32" t="n">
        <v>2.299</v>
      </c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</row>
    <row r="609" customFormat="false" ht="12.75" hidden="true" customHeight="false" outlineLevel="0" collapsed="false">
      <c r="A609" s="0" t="n">
        <f aca="false">WEEKDAY(C609,2)</f>
        <v>5</v>
      </c>
      <c r="B609" s="0" t="n">
        <f aca="false">MONTH(C609)</f>
        <v>6</v>
      </c>
      <c r="C609" s="23" t="n">
        <v>34852</v>
      </c>
      <c r="D609" s="0" t="n">
        <f aca="false">MONTH(R609)</f>
        <v>6</v>
      </c>
      <c r="E609" s="0" t="n">
        <f aca="false">YEAR(R609)</f>
        <v>1995</v>
      </c>
      <c r="F609" s="35" t="n">
        <f aca="false">L609-K609</f>
        <v>0.157</v>
      </c>
      <c r="G609" s="24" t="n">
        <f aca="false">N609-M609</f>
        <v>0.0750000000000002</v>
      </c>
      <c r="H609" s="24" t="n">
        <f aca="false">O609-N609</f>
        <v>0.0799999999999996</v>
      </c>
      <c r="I609" s="24" t="n">
        <f aca="false">O609-M609</f>
        <v>0.155</v>
      </c>
      <c r="J609" s="25" t="n">
        <f aca="false">VLOOKUP(C609,'Nymex hist.'!A:B,2,0)</f>
        <v>1.688</v>
      </c>
      <c r="K609" s="34" t="n">
        <f aca="false">AVERAGE(AS609:AY609)</f>
        <v>1.774</v>
      </c>
      <c r="L609" s="34" t="n">
        <f aca="false">AVERAGE(AZ609:BD609)</f>
        <v>1.931</v>
      </c>
      <c r="M609" s="27" t="n">
        <f aca="false">SUMIF($S$3:$FQ$3,$E609+1,$S609:$FQ609)/COUNTIF($S$3:$FQ$3,$E609+1)</f>
        <v>1.88725</v>
      </c>
      <c r="N609" s="27" t="n">
        <f aca="false">SUMIF($S$3:$FQ$3,$E609+2,$S609:$FQ609)/COUNTIF($S$3:$FQ$3,$E609+2)</f>
        <v>1.96225</v>
      </c>
      <c r="O609" s="27" t="n">
        <f aca="false">SUMIF($S$3:$FQ$3,$E609+3,$S609:$FQ609)/COUNTIF($S$3:$FQ$3,$E609+3)</f>
        <v>2.04225</v>
      </c>
      <c r="P609" s="27" t="n">
        <f aca="false">SUMIF($S$3:$FQ$3,$E609+4,$S609:$FQ609)/COUNTIF($S$3:$FQ$3,$E609+4)</f>
        <v>2.13225</v>
      </c>
      <c r="Q609" s="27" t="n">
        <f aca="false">SUMIF($S$3:$FQ$3,$E609+5,$S609:$FQ609)/COUNTIF($S$3:$FQ$3,$E609+5)</f>
        <v>2.22725</v>
      </c>
      <c r="R609" s="28" t="n">
        <v>34852</v>
      </c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30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 t="n">
        <v>1.688</v>
      </c>
      <c r="AW609" s="29" t="n">
        <v>1.779</v>
      </c>
      <c r="AX609" s="29" t="n">
        <v>1.804</v>
      </c>
      <c r="AY609" s="29" t="n">
        <v>1.825</v>
      </c>
      <c r="AZ609" s="29" t="n">
        <v>1.898</v>
      </c>
      <c r="BA609" s="29" t="n">
        <v>1.97</v>
      </c>
      <c r="BB609" s="29" t="n">
        <v>1.987</v>
      </c>
      <c r="BC609" s="29" t="n">
        <v>1.925</v>
      </c>
      <c r="BD609" s="29" t="n">
        <v>1.875</v>
      </c>
      <c r="BE609" s="29" t="n">
        <v>1.825</v>
      </c>
      <c r="BF609" s="29" t="n">
        <v>1.827</v>
      </c>
      <c r="BG609" s="29" t="n">
        <v>1.832</v>
      </c>
      <c r="BH609" s="29" t="n">
        <v>1.839</v>
      </c>
      <c r="BI609" s="29" t="n">
        <v>1.846</v>
      </c>
      <c r="BJ609" s="29" t="n">
        <v>1.854</v>
      </c>
      <c r="BK609" s="29" t="n">
        <v>1.877</v>
      </c>
      <c r="BL609" s="29" t="n">
        <v>1.946</v>
      </c>
      <c r="BM609" s="29" t="n">
        <v>2.014</v>
      </c>
      <c r="BN609" s="29" t="n">
        <v>2.062</v>
      </c>
      <c r="BO609" s="29" t="n">
        <v>2</v>
      </c>
      <c r="BP609" s="29" t="n">
        <v>1.95</v>
      </c>
      <c r="BQ609" s="29" t="n">
        <v>1.9</v>
      </c>
      <c r="BR609" s="29" t="n">
        <v>1.902</v>
      </c>
      <c r="BS609" s="29" t="n">
        <v>1.907</v>
      </c>
      <c r="BT609" s="29" t="n">
        <v>1.914</v>
      </c>
      <c r="BU609" s="29" t="n">
        <v>1.921</v>
      </c>
      <c r="BV609" s="29" t="n">
        <v>1.929</v>
      </c>
      <c r="BW609" s="29" t="n">
        <v>1.952</v>
      </c>
      <c r="BX609" s="29" t="n">
        <v>2.021</v>
      </c>
      <c r="BY609" s="29" t="n">
        <v>2.089</v>
      </c>
      <c r="BZ609" s="29" t="n">
        <v>2.142</v>
      </c>
      <c r="CA609" s="29" t="n">
        <v>2.08</v>
      </c>
      <c r="CB609" s="29" t="n">
        <v>2.03</v>
      </c>
      <c r="CC609" s="29" t="n">
        <v>1.98</v>
      </c>
      <c r="CD609" s="29" t="n">
        <v>1.982</v>
      </c>
      <c r="CE609" s="29" t="n">
        <v>1.987</v>
      </c>
      <c r="CF609" s="29" t="n">
        <v>1.994</v>
      </c>
      <c r="CG609" s="29" t="n">
        <v>2.001</v>
      </c>
      <c r="CH609" s="29" t="n">
        <v>2.009</v>
      </c>
      <c r="CI609" s="29" t="n">
        <v>2.032</v>
      </c>
      <c r="CJ609" s="29" t="n">
        <v>2.101</v>
      </c>
      <c r="CK609" s="29" t="n">
        <v>2.169</v>
      </c>
      <c r="CL609" s="29" t="n">
        <v>2.232</v>
      </c>
      <c r="CM609" s="29" t="n">
        <v>2.17</v>
      </c>
      <c r="CN609" s="29" t="n">
        <v>2.12</v>
      </c>
      <c r="CO609" s="29" t="n">
        <v>2.07</v>
      </c>
      <c r="CP609" s="29" t="n">
        <v>2.072</v>
      </c>
      <c r="CQ609" s="29" t="n">
        <v>2.077</v>
      </c>
      <c r="CR609" s="29" t="n">
        <v>2.084</v>
      </c>
      <c r="CS609" s="29" t="n">
        <v>2.091</v>
      </c>
      <c r="CT609" s="29" t="n">
        <v>2.099</v>
      </c>
      <c r="CU609" s="29" t="n">
        <v>2.122</v>
      </c>
      <c r="CV609" s="29" t="n">
        <v>2.191</v>
      </c>
      <c r="CW609" s="29" t="n">
        <v>2.259</v>
      </c>
      <c r="CX609" s="29" t="n">
        <v>2.327</v>
      </c>
      <c r="CY609" s="29" t="n">
        <v>2.265</v>
      </c>
      <c r="CZ609" s="29" t="n">
        <v>2.215</v>
      </c>
      <c r="DA609" s="29" t="n">
        <v>2.165</v>
      </c>
      <c r="DB609" s="29" t="n">
        <v>2.167</v>
      </c>
      <c r="DC609" s="29" t="n">
        <v>2.172</v>
      </c>
      <c r="DD609" s="29" t="n">
        <v>2.179</v>
      </c>
      <c r="DE609" s="29" t="n">
        <v>2.186</v>
      </c>
      <c r="DF609" s="29" t="n">
        <v>2.194</v>
      </c>
      <c r="DG609" s="29" t="n">
        <v>2.217</v>
      </c>
      <c r="DH609" s="29" t="n">
        <v>2.286</v>
      </c>
      <c r="DI609" s="29" t="n">
        <v>2.354</v>
      </c>
      <c r="DJ609" s="29" t="n">
        <v>2.432</v>
      </c>
      <c r="DK609" s="29" t="n">
        <v>2.37</v>
      </c>
      <c r="DL609" s="29" t="n">
        <v>2.32</v>
      </c>
      <c r="DM609" s="29" t="n">
        <v>2.27</v>
      </c>
      <c r="DN609" s="29" t="n">
        <v>2.272</v>
      </c>
      <c r="DO609" s="29" t="n">
        <v>2.277</v>
      </c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</row>
    <row r="610" customFormat="false" ht="12.75" hidden="true" customHeight="false" outlineLevel="0" collapsed="false">
      <c r="A610" s="0" t="n">
        <f aca="false">WEEKDAY(C610,2)</f>
        <v>1</v>
      </c>
      <c r="B610" s="0" t="n">
        <f aca="false">MONTH(C610)</f>
        <v>6</v>
      </c>
      <c r="C610" s="23" t="n">
        <v>34855</v>
      </c>
      <c r="D610" s="0" t="n">
        <f aca="false">MONTH(R610)</f>
        <v>6</v>
      </c>
      <c r="E610" s="0" t="n">
        <f aca="false">YEAR(R610)</f>
        <v>1995</v>
      </c>
      <c r="F610" s="35" t="n">
        <f aca="false">L610-K610</f>
        <v>0.1467</v>
      </c>
      <c r="G610" s="24" t="n">
        <f aca="false">N610-M610</f>
        <v>0.075</v>
      </c>
      <c r="H610" s="24" t="n">
        <f aca="false">O610-N610</f>
        <v>0.0799999999999999</v>
      </c>
      <c r="I610" s="24" t="n">
        <f aca="false">O610-M610</f>
        <v>0.155</v>
      </c>
      <c r="J610" s="25" t="n">
        <f aca="false">VLOOKUP(C610,'Nymex hist.'!A:B,2,0)</f>
        <v>1.731</v>
      </c>
      <c r="K610" s="34" t="n">
        <f aca="false">AVERAGE(AS610:AY610)</f>
        <v>1.8035</v>
      </c>
      <c r="L610" s="34" t="n">
        <f aca="false">AVERAGE(AZ610:BD610)</f>
        <v>1.9502</v>
      </c>
      <c r="M610" s="27" t="n">
        <f aca="false">SUMIF($S$3:$FQ$3,$E610+1,$S610:$FQ610)/COUNTIF($S$3:$FQ$3,$E610+1)</f>
        <v>1.90916666666667</v>
      </c>
      <c r="N610" s="27" t="n">
        <f aca="false">SUMIF($S$3:$FQ$3,$E610+2,$S610:$FQ610)/COUNTIF($S$3:$FQ$3,$E610+2)</f>
        <v>1.98416666666667</v>
      </c>
      <c r="O610" s="27" t="n">
        <f aca="false">SUMIF($S$3:$FQ$3,$E610+3,$S610:$FQ610)/COUNTIF($S$3:$FQ$3,$E610+3)</f>
        <v>2.06416666666667</v>
      </c>
      <c r="P610" s="27" t="n">
        <f aca="false">SUMIF($S$3:$FQ$3,$E610+4,$S610:$FQ610)/COUNTIF($S$3:$FQ$3,$E610+4)</f>
        <v>2.15416666666667</v>
      </c>
      <c r="Q610" s="27" t="n">
        <f aca="false">SUMIF($S$3:$FQ$3,$E610+5,$S610:$FQ610)/COUNTIF($S$3:$FQ$3,$E610+5)</f>
        <v>2.24916666666667</v>
      </c>
      <c r="R610" s="28" t="n">
        <v>34855</v>
      </c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30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 t="n">
        <v>1.731</v>
      </c>
      <c r="AW610" s="29" t="n">
        <v>1.806</v>
      </c>
      <c r="AX610" s="29" t="n">
        <v>1.831</v>
      </c>
      <c r="AY610" s="29" t="n">
        <v>1.846</v>
      </c>
      <c r="AZ610" s="29" t="n">
        <v>1.917</v>
      </c>
      <c r="BA610" s="29" t="n">
        <v>1.988</v>
      </c>
      <c r="BB610" s="29" t="n">
        <v>2.006</v>
      </c>
      <c r="BC610" s="29" t="n">
        <v>1.945</v>
      </c>
      <c r="BD610" s="29" t="n">
        <v>1.895</v>
      </c>
      <c r="BE610" s="29" t="n">
        <v>1.845</v>
      </c>
      <c r="BF610" s="29" t="n">
        <v>1.85</v>
      </c>
      <c r="BG610" s="29" t="n">
        <v>1.855</v>
      </c>
      <c r="BH610" s="29" t="n">
        <v>1.862</v>
      </c>
      <c r="BI610" s="29" t="n">
        <v>1.869</v>
      </c>
      <c r="BJ610" s="29" t="n">
        <v>1.877</v>
      </c>
      <c r="BK610" s="29" t="n">
        <v>1.9</v>
      </c>
      <c r="BL610" s="29" t="n">
        <v>1.969</v>
      </c>
      <c r="BM610" s="29" t="n">
        <v>2.037</v>
      </c>
      <c r="BN610" s="29" t="n">
        <v>2.081</v>
      </c>
      <c r="BO610" s="29" t="n">
        <v>2.02</v>
      </c>
      <c r="BP610" s="29" t="n">
        <v>1.97</v>
      </c>
      <c r="BQ610" s="29" t="n">
        <v>1.92</v>
      </c>
      <c r="BR610" s="29" t="n">
        <v>1.925</v>
      </c>
      <c r="BS610" s="29" t="n">
        <v>1.93</v>
      </c>
      <c r="BT610" s="29" t="n">
        <v>1.937</v>
      </c>
      <c r="BU610" s="29" t="n">
        <v>1.944</v>
      </c>
      <c r="BV610" s="29" t="n">
        <v>1.952</v>
      </c>
      <c r="BW610" s="29" t="n">
        <v>1.975</v>
      </c>
      <c r="BX610" s="29" t="n">
        <v>2.044</v>
      </c>
      <c r="BY610" s="29" t="n">
        <v>2.112</v>
      </c>
      <c r="BZ610" s="29" t="n">
        <v>2.161</v>
      </c>
      <c r="CA610" s="29" t="n">
        <v>2.1</v>
      </c>
      <c r="CB610" s="29" t="n">
        <v>2.05</v>
      </c>
      <c r="CC610" s="29" t="n">
        <v>2</v>
      </c>
      <c r="CD610" s="29" t="n">
        <v>2.005</v>
      </c>
      <c r="CE610" s="29" t="n">
        <v>2.01</v>
      </c>
      <c r="CF610" s="29" t="n">
        <v>2.017</v>
      </c>
      <c r="CG610" s="29" t="n">
        <v>2.024</v>
      </c>
      <c r="CH610" s="29" t="n">
        <v>2.032</v>
      </c>
      <c r="CI610" s="29" t="n">
        <v>2.055</v>
      </c>
      <c r="CJ610" s="29" t="n">
        <v>2.124</v>
      </c>
      <c r="CK610" s="29" t="n">
        <v>2.192</v>
      </c>
      <c r="CL610" s="29" t="n">
        <v>2.251</v>
      </c>
      <c r="CM610" s="29" t="n">
        <v>2.19</v>
      </c>
      <c r="CN610" s="29" t="n">
        <v>2.14</v>
      </c>
      <c r="CO610" s="29" t="n">
        <v>2.09</v>
      </c>
      <c r="CP610" s="29" t="n">
        <v>2.095</v>
      </c>
      <c r="CQ610" s="29" t="n">
        <v>2.1</v>
      </c>
      <c r="CR610" s="29" t="n">
        <v>2.107</v>
      </c>
      <c r="CS610" s="29" t="n">
        <v>2.114</v>
      </c>
      <c r="CT610" s="29" t="n">
        <v>2.122</v>
      </c>
      <c r="CU610" s="29" t="n">
        <v>2.145</v>
      </c>
      <c r="CV610" s="29" t="n">
        <v>2.214</v>
      </c>
      <c r="CW610" s="29" t="n">
        <v>2.282</v>
      </c>
      <c r="CX610" s="29" t="n">
        <v>2.346</v>
      </c>
      <c r="CY610" s="29" t="n">
        <v>2.285</v>
      </c>
      <c r="CZ610" s="29" t="n">
        <v>2.235</v>
      </c>
      <c r="DA610" s="29" t="n">
        <v>2.185</v>
      </c>
      <c r="DB610" s="29" t="n">
        <v>2.19</v>
      </c>
      <c r="DC610" s="29" t="n">
        <v>2.195</v>
      </c>
      <c r="DD610" s="29" t="n">
        <v>2.202</v>
      </c>
      <c r="DE610" s="29" t="n">
        <v>2.209</v>
      </c>
      <c r="DF610" s="29" t="n">
        <v>2.217</v>
      </c>
      <c r="DG610" s="29" t="n">
        <v>2.24</v>
      </c>
      <c r="DH610" s="29" t="n">
        <v>2.309</v>
      </c>
      <c r="DI610" s="29" t="n">
        <v>2.377</v>
      </c>
      <c r="DJ610" s="29" t="n">
        <v>2.451</v>
      </c>
      <c r="DK610" s="29" t="n">
        <v>2.39</v>
      </c>
      <c r="DL610" s="29" t="n">
        <v>2.34</v>
      </c>
      <c r="DM610" s="29" t="n">
        <v>2.29</v>
      </c>
      <c r="DN610" s="29" t="n">
        <v>2.295</v>
      </c>
      <c r="DO610" s="29" t="n">
        <v>2.3</v>
      </c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12.75" hidden="true" customHeight="false" outlineLevel="0" collapsed="false">
      <c r="A611" s="0" t="n">
        <f aca="false">WEEKDAY(C611,2)</f>
        <v>2</v>
      </c>
      <c r="B611" s="0" t="n">
        <f aca="false">MONTH(C611)</f>
        <v>6</v>
      </c>
      <c r="C611" s="23" t="n">
        <v>34856</v>
      </c>
      <c r="D611" s="0" t="n">
        <f aca="false">MONTH(R611)</f>
        <v>6</v>
      </c>
      <c r="E611" s="0" t="n">
        <f aca="false">YEAR(R611)</f>
        <v>1995</v>
      </c>
      <c r="F611" s="35" t="n">
        <f aca="false">L611-K611</f>
        <v>0.1613</v>
      </c>
      <c r="G611" s="24" t="n">
        <f aca="false">N611-M611</f>
        <v>0.0750000000000002</v>
      </c>
      <c r="H611" s="24" t="n">
        <f aca="false">O611-N611</f>
        <v>0.0799999999999999</v>
      </c>
      <c r="I611" s="24" t="n">
        <f aca="false">O611-M611</f>
        <v>0.155</v>
      </c>
      <c r="J611" s="25" t="n">
        <f aca="false">VLOOKUP(C611,'Nymex hist.'!A:B,2,0)</f>
        <v>1.686</v>
      </c>
      <c r="K611" s="34" t="n">
        <f aca="false">AVERAGE(AS611:AY611)</f>
        <v>1.7635</v>
      </c>
      <c r="L611" s="34" t="n">
        <f aca="false">AVERAGE(AZ611:BD611)</f>
        <v>1.9248</v>
      </c>
      <c r="M611" s="27" t="n">
        <f aca="false">SUMIF($S$3:$FQ$3,$E611+1,$S611:$FQ611)/COUNTIF($S$3:$FQ$3,$E611+1)</f>
        <v>1.8875</v>
      </c>
      <c r="N611" s="27" t="n">
        <f aca="false">SUMIF($S$3:$FQ$3,$E611+2,$S611:$FQ611)/COUNTIF($S$3:$FQ$3,$E611+2)</f>
        <v>1.9625</v>
      </c>
      <c r="O611" s="27" t="n">
        <f aca="false">SUMIF($S$3:$FQ$3,$E611+3,$S611:$FQ611)/COUNTIF($S$3:$FQ$3,$E611+3)</f>
        <v>2.0425</v>
      </c>
      <c r="P611" s="27" t="n">
        <f aca="false">SUMIF($S$3:$FQ$3,$E611+4,$S611:$FQ611)/COUNTIF($S$3:$FQ$3,$E611+4)</f>
        <v>2.1325</v>
      </c>
      <c r="Q611" s="27" t="n">
        <f aca="false">SUMIF($S$3:$FQ$3,$E611+5,$S611:$FQ611)/COUNTIF($S$3:$FQ$3,$E611+5)</f>
        <v>2.2275</v>
      </c>
      <c r="R611" s="28" t="n">
        <v>34856</v>
      </c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30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 t="n">
        <v>1.686</v>
      </c>
      <c r="AW611" s="29" t="n">
        <v>1.76</v>
      </c>
      <c r="AX611" s="29" t="n">
        <v>1.794</v>
      </c>
      <c r="AY611" s="29" t="n">
        <v>1.814</v>
      </c>
      <c r="AZ611" s="29" t="n">
        <v>1.888</v>
      </c>
      <c r="BA611" s="29" t="n">
        <v>1.963</v>
      </c>
      <c r="BB611" s="29" t="n">
        <v>1.981</v>
      </c>
      <c r="BC611" s="29" t="n">
        <v>1.921</v>
      </c>
      <c r="BD611" s="29" t="n">
        <v>1.871</v>
      </c>
      <c r="BE611" s="29" t="n">
        <v>1.824</v>
      </c>
      <c r="BF611" s="29" t="n">
        <v>1.829</v>
      </c>
      <c r="BG611" s="29" t="n">
        <v>1.834</v>
      </c>
      <c r="BH611" s="29" t="n">
        <v>1.841</v>
      </c>
      <c r="BI611" s="29" t="n">
        <v>1.848</v>
      </c>
      <c r="BJ611" s="29" t="n">
        <v>1.856</v>
      </c>
      <c r="BK611" s="29" t="n">
        <v>1.879</v>
      </c>
      <c r="BL611" s="29" t="n">
        <v>1.948</v>
      </c>
      <c r="BM611" s="29" t="n">
        <v>2.018</v>
      </c>
      <c r="BN611" s="29" t="n">
        <v>2.056</v>
      </c>
      <c r="BO611" s="29" t="n">
        <v>1.996</v>
      </c>
      <c r="BP611" s="29" t="n">
        <v>1.946</v>
      </c>
      <c r="BQ611" s="29" t="n">
        <v>1.899</v>
      </c>
      <c r="BR611" s="29" t="n">
        <v>1.904</v>
      </c>
      <c r="BS611" s="29" t="n">
        <v>1.909</v>
      </c>
      <c r="BT611" s="29" t="n">
        <v>1.916</v>
      </c>
      <c r="BU611" s="29" t="n">
        <v>1.923</v>
      </c>
      <c r="BV611" s="29" t="n">
        <v>1.931</v>
      </c>
      <c r="BW611" s="29" t="n">
        <v>1.954</v>
      </c>
      <c r="BX611" s="29" t="n">
        <v>2.023</v>
      </c>
      <c r="BY611" s="29" t="n">
        <v>2.093</v>
      </c>
      <c r="BZ611" s="29" t="n">
        <v>2.136</v>
      </c>
      <c r="CA611" s="29" t="n">
        <v>2.076</v>
      </c>
      <c r="CB611" s="29" t="n">
        <v>2.026</v>
      </c>
      <c r="CC611" s="29" t="n">
        <v>1.979</v>
      </c>
      <c r="CD611" s="29" t="n">
        <v>1.984</v>
      </c>
      <c r="CE611" s="29" t="n">
        <v>1.989</v>
      </c>
      <c r="CF611" s="29" t="n">
        <v>1.996</v>
      </c>
      <c r="CG611" s="29" t="n">
        <v>2.003</v>
      </c>
      <c r="CH611" s="29" t="n">
        <v>2.011</v>
      </c>
      <c r="CI611" s="29" t="n">
        <v>2.034</v>
      </c>
      <c r="CJ611" s="29" t="n">
        <v>2.103</v>
      </c>
      <c r="CK611" s="29" t="n">
        <v>2.173</v>
      </c>
      <c r="CL611" s="29" t="n">
        <v>2.226</v>
      </c>
      <c r="CM611" s="29" t="n">
        <v>2.166</v>
      </c>
      <c r="CN611" s="29" t="n">
        <v>2.116</v>
      </c>
      <c r="CO611" s="29" t="n">
        <v>2.069</v>
      </c>
      <c r="CP611" s="29" t="n">
        <v>2.074</v>
      </c>
      <c r="CQ611" s="29" t="n">
        <v>2.079</v>
      </c>
      <c r="CR611" s="29" t="n">
        <v>2.086</v>
      </c>
      <c r="CS611" s="29" t="n">
        <v>2.093</v>
      </c>
      <c r="CT611" s="29" t="n">
        <v>2.101</v>
      </c>
      <c r="CU611" s="29" t="n">
        <v>2.124</v>
      </c>
      <c r="CV611" s="29" t="n">
        <v>2.193</v>
      </c>
      <c r="CW611" s="29" t="n">
        <v>2.263</v>
      </c>
      <c r="CX611" s="29" t="n">
        <v>2.321</v>
      </c>
      <c r="CY611" s="29" t="n">
        <v>2.261</v>
      </c>
      <c r="CZ611" s="29" t="n">
        <v>2.211</v>
      </c>
      <c r="DA611" s="29" t="n">
        <v>2.164</v>
      </c>
      <c r="DB611" s="29" t="n">
        <v>2.169</v>
      </c>
      <c r="DC611" s="29" t="n">
        <v>2.174</v>
      </c>
      <c r="DD611" s="29" t="n">
        <v>2.181</v>
      </c>
      <c r="DE611" s="29" t="n">
        <v>2.188</v>
      </c>
      <c r="DF611" s="29" t="n">
        <v>2.196</v>
      </c>
      <c r="DG611" s="29" t="n">
        <v>2.219</v>
      </c>
      <c r="DH611" s="29" t="n">
        <v>2.288</v>
      </c>
      <c r="DI611" s="29" t="n">
        <v>2.358</v>
      </c>
      <c r="DJ611" s="29" t="n">
        <v>2.426</v>
      </c>
      <c r="DK611" s="29" t="n">
        <v>2.366</v>
      </c>
      <c r="DL611" s="29" t="n">
        <v>2.316</v>
      </c>
      <c r="DM611" s="29" t="n">
        <v>2.269</v>
      </c>
      <c r="DN611" s="29" t="n">
        <v>2.274</v>
      </c>
      <c r="DO611" s="29" t="n">
        <v>2.279</v>
      </c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12.75" hidden="true" customHeight="false" outlineLevel="0" collapsed="false">
      <c r="A612" s="0" t="n">
        <f aca="false">WEEKDAY(C612,2)</f>
        <v>3</v>
      </c>
      <c r="B612" s="0" t="n">
        <f aca="false">MONTH(C612)</f>
        <v>6</v>
      </c>
      <c r="C612" s="23" t="n">
        <v>34857</v>
      </c>
      <c r="D612" s="0" t="n">
        <f aca="false">MONTH(R612)</f>
        <v>6</v>
      </c>
      <c r="E612" s="0" t="n">
        <f aca="false">YEAR(R612)</f>
        <v>1995</v>
      </c>
      <c r="F612" s="35" t="n">
        <f aca="false">L612-K612</f>
        <v>0.15295</v>
      </c>
      <c r="G612" s="24" t="n">
        <f aca="false">N612-M612</f>
        <v>0.075</v>
      </c>
      <c r="H612" s="24" t="n">
        <f aca="false">O612-N612</f>
        <v>0.0800000000000001</v>
      </c>
      <c r="I612" s="24" t="n">
        <f aca="false">O612-M612</f>
        <v>0.155</v>
      </c>
      <c r="J612" s="25" t="n">
        <f aca="false">VLOOKUP(C612,'Nymex hist.'!A:B,2,0)</f>
        <v>1.693</v>
      </c>
      <c r="K612" s="34" t="n">
        <f aca="false">AVERAGE(AS612:AY612)</f>
        <v>1.76525</v>
      </c>
      <c r="L612" s="34" t="n">
        <f aca="false">AVERAGE(AZ612:BD612)</f>
        <v>1.9182</v>
      </c>
      <c r="M612" s="27" t="n">
        <f aca="false">SUMIF($S$3:$FQ$3,$E612+1,$S612:$FQ612)/COUNTIF($S$3:$FQ$3,$E612+1)</f>
        <v>1.882</v>
      </c>
      <c r="N612" s="27" t="n">
        <f aca="false">SUMIF($S$3:$FQ$3,$E612+2,$S612:$FQ612)/COUNTIF($S$3:$FQ$3,$E612+2)</f>
        <v>1.957</v>
      </c>
      <c r="O612" s="27" t="n">
        <f aca="false">SUMIF($S$3:$FQ$3,$E612+3,$S612:$FQ612)/COUNTIF($S$3:$FQ$3,$E612+3)</f>
        <v>2.037</v>
      </c>
      <c r="P612" s="27" t="n">
        <f aca="false">SUMIF($S$3:$FQ$3,$E612+4,$S612:$FQ612)/COUNTIF($S$3:$FQ$3,$E612+4)</f>
        <v>2.127</v>
      </c>
      <c r="Q612" s="27" t="n">
        <f aca="false">SUMIF($S$3:$FQ$3,$E612+5,$S612:$FQ612)/COUNTIF($S$3:$FQ$3,$E612+5)</f>
        <v>2.222</v>
      </c>
      <c r="R612" s="28" t="n">
        <v>34857</v>
      </c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30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 t="n">
        <v>1.693</v>
      </c>
      <c r="AW612" s="29" t="n">
        <v>1.764</v>
      </c>
      <c r="AX612" s="29" t="n">
        <v>1.794</v>
      </c>
      <c r="AY612" s="29" t="n">
        <v>1.81</v>
      </c>
      <c r="AZ612" s="29" t="n">
        <v>1.883</v>
      </c>
      <c r="BA612" s="29" t="n">
        <v>1.956</v>
      </c>
      <c r="BB612" s="29" t="n">
        <v>1.974</v>
      </c>
      <c r="BC612" s="29" t="n">
        <v>1.914</v>
      </c>
      <c r="BD612" s="29" t="n">
        <v>1.864</v>
      </c>
      <c r="BE612" s="29" t="n">
        <v>1.819</v>
      </c>
      <c r="BF612" s="29" t="n">
        <v>1.824</v>
      </c>
      <c r="BG612" s="29" t="n">
        <v>1.829</v>
      </c>
      <c r="BH612" s="29" t="n">
        <v>1.836</v>
      </c>
      <c r="BI612" s="29" t="n">
        <v>1.843</v>
      </c>
      <c r="BJ612" s="29" t="n">
        <v>1.851</v>
      </c>
      <c r="BK612" s="29" t="n">
        <v>1.874</v>
      </c>
      <c r="BL612" s="29" t="n">
        <v>1.943</v>
      </c>
      <c r="BM612" s="29" t="n">
        <v>2.013</v>
      </c>
      <c r="BN612" s="29" t="n">
        <v>2.049</v>
      </c>
      <c r="BO612" s="29" t="n">
        <v>1.989</v>
      </c>
      <c r="BP612" s="29" t="n">
        <v>1.939</v>
      </c>
      <c r="BQ612" s="29" t="n">
        <v>1.894</v>
      </c>
      <c r="BR612" s="29" t="n">
        <v>1.899</v>
      </c>
      <c r="BS612" s="29" t="n">
        <v>1.904</v>
      </c>
      <c r="BT612" s="29" t="n">
        <v>1.911</v>
      </c>
      <c r="BU612" s="29" t="n">
        <v>1.918</v>
      </c>
      <c r="BV612" s="29" t="n">
        <v>1.926</v>
      </c>
      <c r="BW612" s="29" t="n">
        <v>1.949</v>
      </c>
      <c r="BX612" s="29" t="n">
        <v>2.018</v>
      </c>
      <c r="BY612" s="29" t="n">
        <v>2.088</v>
      </c>
      <c r="BZ612" s="29" t="n">
        <v>2.129</v>
      </c>
      <c r="CA612" s="29" t="n">
        <v>2.069</v>
      </c>
      <c r="CB612" s="29" t="n">
        <v>2.019</v>
      </c>
      <c r="CC612" s="29" t="n">
        <v>1.974</v>
      </c>
      <c r="CD612" s="29" t="n">
        <v>1.979</v>
      </c>
      <c r="CE612" s="29" t="n">
        <v>1.984</v>
      </c>
      <c r="CF612" s="29" t="n">
        <v>1.991</v>
      </c>
      <c r="CG612" s="29" t="n">
        <v>1.998</v>
      </c>
      <c r="CH612" s="29" t="n">
        <v>2.006</v>
      </c>
      <c r="CI612" s="29" t="n">
        <v>2.029</v>
      </c>
      <c r="CJ612" s="29" t="n">
        <v>2.098</v>
      </c>
      <c r="CK612" s="29" t="n">
        <v>2.168</v>
      </c>
      <c r="CL612" s="29" t="n">
        <v>2.219</v>
      </c>
      <c r="CM612" s="29" t="n">
        <v>2.159</v>
      </c>
      <c r="CN612" s="29" t="n">
        <v>2.109</v>
      </c>
      <c r="CO612" s="29" t="n">
        <v>2.064</v>
      </c>
      <c r="CP612" s="29" t="n">
        <v>2.069</v>
      </c>
      <c r="CQ612" s="29" t="n">
        <v>2.074</v>
      </c>
      <c r="CR612" s="29" t="n">
        <v>2.081</v>
      </c>
      <c r="CS612" s="29" t="n">
        <v>2.088</v>
      </c>
      <c r="CT612" s="29" t="n">
        <v>2.096</v>
      </c>
      <c r="CU612" s="29" t="n">
        <v>2.119</v>
      </c>
      <c r="CV612" s="29" t="n">
        <v>2.188</v>
      </c>
      <c r="CW612" s="29" t="n">
        <v>2.258</v>
      </c>
      <c r="CX612" s="29" t="n">
        <v>2.314</v>
      </c>
      <c r="CY612" s="29" t="n">
        <v>2.254</v>
      </c>
      <c r="CZ612" s="29" t="n">
        <v>2.204</v>
      </c>
      <c r="DA612" s="29" t="n">
        <v>2.159</v>
      </c>
      <c r="DB612" s="29" t="n">
        <v>2.164</v>
      </c>
      <c r="DC612" s="29" t="n">
        <v>2.169</v>
      </c>
      <c r="DD612" s="29" t="n">
        <v>2.176</v>
      </c>
      <c r="DE612" s="29" t="n">
        <v>2.183</v>
      </c>
      <c r="DF612" s="29" t="n">
        <v>2.191</v>
      </c>
      <c r="DG612" s="29" t="n">
        <v>2.214</v>
      </c>
      <c r="DH612" s="29" t="n">
        <v>2.283</v>
      </c>
      <c r="DI612" s="29" t="n">
        <v>2.353</v>
      </c>
      <c r="DJ612" s="29" t="n">
        <v>2.419</v>
      </c>
      <c r="DK612" s="29" t="n">
        <v>2.359</v>
      </c>
      <c r="DL612" s="29" t="n">
        <v>2.309</v>
      </c>
      <c r="DM612" s="29" t="n">
        <v>2.264</v>
      </c>
      <c r="DN612" s="29" t="n">
        <v>2.269</v>
      </c>
      <c r="DO612" s="29" t="n">
        <v>2.274</v>
      </c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12.75" hidden="false" customHeight="false" outlineLevel="0" collapsed="false">
      <c r="A613" s="1" t="n">
        <f aca="false">WEEKDAY(C613,2)</f>
        <v>4</v>
      </c>
      <c r="B613" s="1" t="n">
        <f aca="false">MONTH(C613)</f>
        <v>6</v>
      </c>
      <c r="C613" s="23" t="n">
        <v>34858</v>
      </c>
      <c r="D613" s="0" t="n">
        <f aca="false">MONTH(R613)</f>
        <v>6</v>
      </c>
      <c r="E613" s="0" t="n">
        <f aca="false">YEAR(R613)</f>
        <v>1995</v>
      </c>
      <c r="F613" s="3" t="n">
        <f aca="false">L613-K613</f>
        <v>0.15115</v>
      </c>
      <c r="G613" s="3" t="n">
        <f aca="false">N613-M613</f>
        <v>0.0750000000000002</v>
      </c>
      <c r="H613" s="3" t="n">
        <f aca="false">O613-N613</f>
        <v>0.0799999999999996</v>
      </c>
      <c r="I613" s="3" t="n">
        <f aca="false">O613-M613</f>
        <v>0.155</v>
      </c>
      <c r="J613" s="4" t="n">
        <f aca="false">VLOOKUP(C613,'Nymex hist.'!A:B,2,0)</f>
        <v>1.697</v>
      </c>
      <c r="K613" s="4" t="n">
        <f aca="false">AVERAGE(AS613:AY613)</f>
        <v>1.77125</v>
      </c>
      <c r="L613" s="4" t="n">
        <f aca="false">AVERAGE(AZ613:BD613)</f>
        <v>1.9224</v>
      </c>
      <c r="M613" s="4" t="n">
        <f aca="false">SUMIF($S$3:$FQ$3,$E613+1,$S613:$FQ613)/COUNTIF($S$3:$FQ$3,$E613+1)</f>
        <v>1.88366666666667</v>
      </c>
      <c r="N613" s="4" t="n">
        <f aca="false">SUMIF($S$3:$FQ$3,$E613+2,$S613:$FQ613)/COUNTIF($S$3:$FQ$3,$E613+2)</f>
        <v>1.95866666666667</v>
      </c>
      <c r="O613" s="4" t="n">
        <f aca="false">SUMIF($S$3:$FQ$3,$E613+3,$S613:$FQ613)/COUNTIF($S$3:$FQ$3,$E613+3)</f>
        <v>2.03866666666667</v>
      </c>
      <c r="P613" s="4" t="n">
        <f aca="false">SUMIF($S$3:$FQ$3,$E613+4,$S613:$FQ613)/COUNTIF($S$3:$FQ$3,$E613+4)</f>
        <v>2.12866666666667</v>
      </c>
      <c r="Q613" s="4" t="n">
        <f aca="false">SUMIF($S$3:$FQ$3,$E613+5,$S613:$FQ613)/COUNTIF($S$3:$FQ$3,$E613+5)</f>
        <v>2.22366666666667</v>
      </c>
      <c r="R613" s="21" t="n">
        <v>34858</v>
      </c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7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 t="n">
        <v>1.697</v>
      </c>
      <c r="AW613" s="32" t="n">
        <v>1.772</v>
      </c>
      <c r="AX613" s="32" t="n">
        <v>1.8</v>
      </c>
      <c r="AY613" s="32" t="n">
        <v>1.816</v>
      </c>
      <c r="AZ613" s="32" t="n">
        <v>1.888</v>
      </c>
      <c r="BA613" s="32" t="n">
        <v>1.96</v>
      </c>
      <c r="BB613" s="32" t="n">
        <v>1.978</v>
      </c>
      <c r="BC613" s="32" t="n">
        <v>1.918</v>
      </c>
      <c r="BD613" s="32" t="n">
        <v>1.868</v>
      </c>
      <c r="BE613" s="32" t="n">
        <v>1.822</v>
      </c>
      <c r="BF613" s="32" t="n">
        <v>1.826</v>
      </c>
      <c r="BG613" s="32" t="n">
        <v>1.831</v>
      </c>
      <c r="BH613" s="32" t="n">
        <v>1.837</v>
      </c>
      <c r="BI613" s="32" t="n">
        <v>1.844</v>
      </c>
      <c r="BJ613" s="32" t="n">
        <v>1.852</v>
      </c>
      <c r="BK613" s="32" t="n">
        <v>1.874</v>
      </c>
      <c r="BL613" s="32" t="n">
        <v>1.942</v>
      </c>
      <c r="BM613" s="32" t="n">
        <v>2.012</v>
      </c>
      <c r="BN613" s="32" t="n">
        <v>2.053</v>
      </c>
      <c r="BO613" s="32" t="n">
        <v>1.993</v>
      </c>
      <c r="BP613" s="32" t="n">
        <v>1.943</v>
      </c>
      <c r="BQ613" s="32" t="n">
        <v>1.897</v>
      </c>
      <c r="BR613" s="32" t="n">
        <v>1.901</v>
      </c>
      <c r="BS613" s="32" t="n">
        <v>1.906</v>
      </c>
      <c r="BT613" s="32" t="n">
        <v>1.912</v>
      </c>
      <c r="BU613" s="32" t="n">
        <v>1.919</v>
      </c>
      <c r="BV613" s="32" t="n">
        <v>1.927</v>
      </c>
      <c r="BW613" s="32" t="n">
        <v>1.949</v>
      </c>
      <c r="BX613" s="32" t="n">
        <v>2.017</v>
      </c>
      <c r="BY613" s="32" t="n">
        <v>2.087</v>
      </c>
      <c r="BZ613" s="32" t="n">
        <v>2.133</v>
      </c>
      <c r="CA613" s="32" t="n">
        <v>2.073</v>
      </c>
      <c r="CB613" s="32" t="n">
        <v>2.023</v>
      </c>
      <c r="CC613" s="32" t="n">
        <v>1.977</v>
      </c>
      <c r="CD613" s="32" t="n">
        <v>1.981</v>
      </c>
      <c r="CE613" s="32" t="n">
        <v>1.986</v>
      </c>
      <c r="CF613" s="32" t="n">
        <v>1.992</v>
      </c>
      <c r="CG613" s="32" t="n">
        <v>1.999</v>
      </c>
      <c r="CH613" s="32" t="n">
        <v>2.007</v>
      </c>
      <c r="CI613" s="32" t="n">
        <v>2.029</v>
      </c>
      <c r="CJ613" s="32" t="n">
        <v>2.097</v>
      </c>
      <c r="CK613" s="32" t="n">
        <v>2.167</v>
      </c>
      <c r="CL613" s="32" t="n">
        <v>2.223</v>
      </c>
      <c r="CM613" s="32" t="n">
        <v>2.163</v>
      </c>
      <c r="CN613" s="32" t="n">
        <v>2.113</v>
      </c>
      <c r="CO613" s="32" t="n">
        <v>2.067</v>
      </c>
      <c r="CP613" s="32" t="n">
        <v>2.071</v>
      </c>
      <c r="CQ613" s="32" t="n">
        <v>2.076</v>
      </c>
      <c r="CR613" s="32" t="n">
        <v>2.082</v>
      </c>
      <c r="CS613" s="32" t="n">
        <v>2.089</v>
      </c>
      <c r="CT613" s="32" t="n">
        <v>2.097</v>
      </c>
      <c r="CU613" s="32" t="n">
        <v>2.119</v>
      </c>
      <c r="CV613" s="32" t="n">
        <v>2.187</v>
      </c>
      <c r="CW613" s="32" t="n">
        <v>2.257</v>
      </c>
      <c r="CX613" s="32" t="n">
        <v>2.318</v>
      </c>
      <c r="CY613" s="32" t="n">
        <v>2.258</v>
      </c>
      <c r="CZ613" s="32" t="n">
        <v>2.208</v>
      </c>
      <c r="DA613" s="32" t="n">
        <v>2.162</v>
      </c>
      <c r="DB613" s="32" t="n">
        <v>2.166</v>
      </c>
      <c r="DC613" s="32" t="n">
        <v>2.171</v>
      </c>
      <c r="DD613" s="32" t="n">
        <v>2.177</v>
      </c>
      <c r="DE613" s="32" t="n">
        <v>2.184</v>
      </c>
      <c r="DF613" s="32" t="n">
        <v>2.192</v>
      </c>
      <c r="DG613" s="32" t="n">
        <v>2.214</v>
      </c>
      <c r="DH613" s="32" t="n">
        <v>2.282</v>
      </c>
      <c r="DI613" s="32" t="n">
        <v>2.352</v>
      </c>
      <c r="DJ613" s="32" t="n">
        <v>2.423</v>
      </c>
      <c r="DK613" s="32" t="n">
        <v>2.363</v>
      </c>
      <c r="DL613" s="32" t="n">
        <v>2.313</v>
      </c>
      <c r="DM613" s="32" t="n">
        <v>2.267</v>
      </c>
      <c r="DN613" s="32" t="n">
        <v>2.271</v>
      </c>
      <c r="DO613" s="32" t="n">
        <v>2.276</v>
      </c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</row>
    <row r="614" customFormat="false" ht="12.75" hidden="true" customHeight="false" outlineLevel="0" collapsed="false">
      <c r="A614" s="0" t="n">
        <f aca="false">WEEKDAY(C614,2)</f>
        <v>5</v>
      </c>
      <c r="B614" s="0" t="n">
        <f aca="false">MONTH(C614)</f>
        <v>6</v>
      </c>
      <c r="C614" s="23" t="n">
        <v>34859</v>
      </c>
      <c r="D614" s="0" t="n">
        <f aca="false">MONTH(R614)</f>
        <v>6</v>
      </c>
      <c r="E614" s="0" t="n">
        <f aca="false">YEAR(R614)</f>
        <v>1995</v>
      </c>
      <c r="F614" s="35" t="n">
        <f aca="false">L614-K614</f>
        <v>0.1482</v>
      </c>
      <c r="G614" s="24" t="n">
        <f aca="false">N614-M614</f>
        <v>0.0749999999999997</v>
      </c>
      <c r="H614" s="24" t="n">
        <f aca="false">O614-N614</f>
        <v>0.0800000000000003</v>
      </c>
      <c r="I614" s="24" t="n">
        <f aca="false">O614-M614</f>
        <v>0.155</v>
      </c>
      <c r="J614" s="25" t="n">
        <f aca="false">VLOOKUP(C614,'Nymex hist.'!A:B,2,0)</f>
        <v>1.704</v>
      </c>
      <c r="K614" s="34" t="n">
        <f aca="false">AVERAGE(AS614:AY614)</f>
        <v>1.777</v>
      </c>
      <c r="L614" s="34" t="n">
        <f aca="false">AVERAGE(AZ614:BD614)</f>
        <v>1.9252</v>
      </c>
      <c r="M614" s="27" t="n">
        <f aca="false">SUMIF($S$3:$FQ$3,$E614+1,$S614:$FQ614)/COUNTIF($S$3:$FQ$3,$E614+1)</f>
        <v>1.884</v>
      </c>
      <c r="N614" s="27" t="n">
        <f aca="false">SUMIF($S$3:$FQ$3,$E614+2,$S614:$FQ614)/COUNTIF($S$3:$FQ$3,$E614+2)</f>
        <v>1.959</v>
      </c>
      <c r="O614" s="27" t="n">
        <f aca="false">SUMIF($S$3:$FQ$3,$E614+3,$S614:$FQ614)/COUNTIF($S$3:$FQ$3,$E614+3)</f>
        <v>2.039</v>
      </c>
      <c r="P614" s="27" t="n">
        <f aca="false">SUMIF($S$3:$FQ$3,$E614+4,$S614:$FQ614)/COUNTIF($S$3:$FQ$3,$E614+4)</f>
        <v>2.129</v>
      </c>
      <c r="Q614" s="27" t="n">
        <f aca="false">SUMIF($S$3:$FQ$3,$E614+5,$S614:$FQ614)/COUNTIF($S$3:$FQ$3,$E614+5)</f>
        <v>2.224</v>
      </c>
      <c r="R614" s="28" t="n">
        <v>34859</v>
      </c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30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 t="n">
        <v>1.704</v>
      </c>
      <c r="AW614" s="29" t="n">
        <v>1.78</v>
      </c>
      <c r="AX614" s="29" t="n">
        <v>1.804</v>
      </c>
      <c r="AY614" s="29" t="n">
        <v>1.82</v>
      </c>
      <c r="AZ614" s="29" t="n">
        <v>1.892</v>
      </c>
      <c r="BA614" s="29" t="n">
        <v>1.964</v>
      </c>
      <c r="BB614" s="29" t="n">
        <v>1.98</v>
      </c>
      <c r="BC614" s="29" t="n">
        <v>1.92</v>
      </c>
      <c r="BD614" s="29" t="n">
        <v>1.87</v>
      </c>
      <c r="BE614" s="29" t="n">
        <v>1.823</v>
      </c>
      <c r="BF614" s="29" t="n">
        <v>1.826</v>
      </c>
      <c r="BG614" s="29" t="n">
        <v>1.831</v>
      </c>
      <c r="BH614" s="29" t="n">
        <v>1.837</v>
      </c>
      <c r="BI614" s="29" t="n">
        <v>1.843</v>
      </c>
      <c r="BJ614" s="29" t="n">
        <v>1.849</v>
      </c>
      <c r="BK614" s="29" t="n">
        <v>1.873</v>
      </c>
      <c r="BL614" s="29" t="n">
        <v>1.942</v>
      </c>
      <c r="BM614" s="29" t="n">
        <v>2.014</v>
      </c>
      <c r="BN614" s="29" t="n">
        <v>2.055</v>
      </c>
      <c r="BO614" s="29" t="n">
        <v>1.995</v>
      </c>
      <c r="BP614" s="29" t="n">
        <v>1.945</v>
      </c>
      <c r="BQ614" s="29" t="n">
        <v>1.898</v>
      </c>
      <c r="BR614" s="29" t="n">
        <v>1.901</v>
      </c>
      <c r="BS614" s="29" t="n">
        <v>1.906</v>
      </c>
      <c r="BT614" s="29" t="n">
        <v>1.912</v>
      </c>
      <c r="BU614" s="29" t="n">
        <v>1.918</v>
      </c>
      <c r="BV614" s="29" t="n">
        <v>1.924</v>
      </c>
      <c r="BW614" s="29" t="n">
        <v>1.948</v>
      </c>
      <c r="BX614" s="29" t="n">
        <v>2.017</v>
      </c>
      <c r="BY614" s="29" t="n">
        <v>2.089</v>
      </c>
      <c r="BZ614" s="29" t="n">
        <v>2.135</v>
      </c>
      <c r="CA614" s="29" t="n">
        <v>2.075</v>
      </c>
      <c r="CB614" s="29" t="n">
        <v>2.025</v>
      </c>
      <c r="CC614" s="29" t="n">
        <v>1.978</v>
      </c>
      <c r="CD614" s="29" t="n">
        <v>1.981</v>
      </c>
      <c r="CE614" s="29" t="n">
        <v>1.986</v>
      </c>
      <c r="CF614" s="29" t="n">
        <v>1.992</v>
      </c>
      <c r="CG614" s="29" t="n">
        <v>1.998</v>
      </c>
      <c r="CH614" s="29" t="n">
        <v>2.004</v>
      </c>
      <c r="CI614" s="29" t="n">
        <v>2.028</v>
      </c>
      <c r="CJ614" s="29" t="n">
        <v>2.097</v>
      </c>
      <c r="CK614" s="29" t="n">
        <v>2.169</v>
      </c>
      <c r="CL614" s="29" t="n">
        <v>2.225</v>
      </c>
      <c r="CM614" s="29" t="n">
        <v>2.165</v>
      </c>
      <c r="CN614" s="29" t="n">
        <v>2.115</v>
      </c>
      <c r="CO614" s="29" t="n">
        <v>2.068</v>
      </c>
      <c r="CP614" s="29" t="n">
        <v>2.071</v>
      </c>
      <c r="CQ614" s="29" t="n">
        <v>2.076</v>
      </c>
      <c r="CR614" s="29" t="n">
        <v>2.082</v>
      </c>
      <c r="CS614" s="29" t="n">
        <v>2.088</v>
      </c>
      <c r="CT614" s="29" t="n">
        <v>2.094</v>
      </c>
      <c r="CU614" s="29" t="n">
        <v>2.118</v>
      </c>
      <c r="CV614" s="29" t="n">
        <v>2.187</v>
      </c>
      <c r="CW614" s="29" t="n">
        <v>2.259</v>
      </c>
      <c r="CX614" s="29" t="n">
        <v>2.32</v>
      </c>
      <c r="CY614" s="29" t="n">
        <v>2.26</v>
      </c>
      <c r="CZ614" s="29" t="n">
        <v>2.21</v>
      </c>
      <c r="DA614" s="29" t="n">
        <v>2.163</v>
      </c>
      <c r="DB614" s="29" t="n">
        <v>2.166</v>
      </c>
      <c r="DC614" s="29" t="n">
        <v>2.171</v>
      </c>
      <c r="DD614" s="29" t="n">
        <v>2.177</v>
      </c>
      <c r="DE614" s="29" t="n">
        <v>2.183</v>
      </c>
      <c r="DF614" s="29" t="n">
        <v>2.189</v>
      </c>
      <c r="DG614" s="29" t="n">
        <v>2.213</v>
      </c>
      <c r="DH614" s="29" t="n">
        <v>2.282</v>
      </c>
      <c r="DI614" s="29" t="n">
        <v>2.354</v>
      </c>
      <c r="DJ614" s="29" t="n">
        <v>2.425</v>
      </c>
      <c r="DK614" s="29" t="n">
        <v>2.365</v>
      </c>
      <c r="DL614" s="29" t="n">
        <v>2.315</v>
      </c>
      <c r="DM614" s="29" t="n">
        <v>2.268</v>
      </c>
      <c r="DN614" s="29" t="n">
        <v>2.271</v>
      </c>
      <c r="DO614" s="29" t="n">
        <v>2.276</v>
      </c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12.75" hidden="true" customHeight="false" outlineLevel="0" collapsed="false">
      <c r="A615" s="0" t="n">
        <f aca="false">WEEKDAY(C615,2)</f>
        <v>1</v>
      </c>
      <c r="B615" s="0" t="n">
        <f aca="false">MONTH(C615)</f>
        <v>6</v>
      </c>
      <c r="C615" s="23" t="n">
        <v>34862</v>
      </c>
      <c r="D615" s="0" t="n">
        <f aca="false">MONTH(R615)</f>
        <v>6</v>
      </c>
      <c r="E615" s="0" t="n">
        <f aca="false">YEAR(R615)</f>
        <v>1995</v>
      </c>
      <c r="F615" s="35" t="n">
        <f aca="false">L615-K615</f>
        <v>0.14475</v>
      </c>
      <c r="G615" s="24" t="n">
        <f aca="false">N615-M615</f>
        <v>0.0750000000000002</v>
      </c>
      <c r="H615" s="24" t="n">
        <f aca="false">O615-N615</f>
        <v>0.0799999999999999</v>
      </c>
      <c r="I615" s="24" t="n">
        <f aca="false">O615-M615</f>
        <v>0.155</v>
      </c>
      <c r="J615" s="25" t="n">
        <f aca="false">VLOOKUP(C615,'Nymex hist.'!A:B,2,0)</f>
        <v>1.712</v>
      </c>
      <c r="K615" s="34" t="n">
        <f aca="false">AVERAGE(AS615:AY615)</f>
        <v>1.78625</v>
      </c>
      <c r="L615" s="34" t="n">
        <f aca="false">AVERAGE(AZ615:BD615)</f>
        <v>1.931</v>
      </c>
      <c r="M615" s="27" t="n">
        <f aca="false">SUMIF($S$3:$FQ$3,$E615+1,$S615:$FQ615)/COUNTIF($S$3:$FQ$3,$E615+1)</f>
        <v>1.889</v>
      </c>
      <c r="N615" s="27" t="n">
        <f aca="false">SUMIF($S$3:$FQ$3,$E615+2,$S615:$FQ615)/COUNTIF($S$3:$FQ$3,$E615+2)</f>
        <v>1.964</v>
      </c>
      <c r="O615" s="27" t="n">
        <f aca="false">SUMIF($S$3:$FQ$3,$E615+3,$S615:$FQ615)/COUNTIF($S$3:$FQ$3,$E615+3)</f>
        <v>2.044</v>
      </c>
      <c r="P615" s="27" t="n">
        <f aca="false">SUMIF($S$3:$FQ$3,$E615+4,$S615:$FQ615)/COUNTIF($S$3:$FQ$3,$E615+4)</f>
        <v>2.134</v>
      </c>
      <c r="Q615" s="27" t="n">
        <f aca="false">SUMIF($S$3:$FQ$3,$E615+5,$S615:$FQ615)/COUNTIF($S$3:$FQ$3,$E615+5)</f>
        <v>2.229</v>
      </c>
      <c r="R615" s="28" t="n">
        <v>34862</v>
      </c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30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 t="n">
        <v>1.712</v>
      </c>
      <c r="AW615" s="29" t="n">
        <v>1.788</v>
      </c>
      <c r="AX615" s="29" t="n">
        <v>1.815</v>
      </c>
      <c r="AY615" s="29" t="n">
        <v>1.83</v>
      </c>
      <c r="AZ615" s="29" t="n">
        <v>1.9</v>
      </c>
      <c r="BA615" s="29" t="n">
        <v>1.97</v>
      </c>
      <c r="BB615" s="29" t="n">
        <v>1.985</v>
      </c>
      <c r="BC615" s="29" t="n">
        <v>1.925</v>
      </c>
      <c r="BD615" s="29" t="n">
        <v>1.875</v>
      </c>
      <c r="BE615" s="29" t="n">
        <v>1.828</v>
      </c>
      <c r="BF615" s="29" t="n">
        <v>1.831</v>
      </c>
      <c r="BG615" s="29" t="n">
        <v>1.836</v>
      </c>
      <c r="BH615" s="29" t="n">
        <v>1.842</v>
      </c>
      <c r="BI615" s="29" t="n">
        <v>1.848</v>
      </c>
      <c r="BJ615" s="29" t="n">
        <v>1.854</v>
      </c>
      <c r="BK615" s="29" t="n">
        <v>1.878</v>
      </c>
      <c r="BL615" s="29" t="n">
        <v>1.947</v>
      </c>
      <c r="BM615" s="29" t="n">
        <v>2.019</v>
      </c>
      <c r="BN615" s="29" t="n">
        <v>2.06</v>
      </c>
      <c r="BO615" s="29" t="n">
        <v>2</v>
      </c>
      <c r="BP615" s="29" t="n">
        <v>1.95</v>
      </c>
      <c r="BQ615" s="29" t="n">
        <v>1.903</v>
      </c>
      <c r="BR615" s="29" t="n">
        <v>1.906</v>
      </c>
      <c r="BS615" s="29" t="n">
        <v>1.911</v>
      </c>
      <c r="BT615" s="29" t="n">
        <v>1.917</v>
      </c>
      <c r="BU615" s="29" t="n">
        <v>1.923</v>
      </c>
      <c r="BV615" s="29" t="n">
        <v>1.929</v>
      </c>
      <c r="BW615" s="29" t="n">
        <v>1.953</v>
      </c>
      <c r="BX615" s="29" t="n">
        <v>2.022</v>
      </c>
      <c r="BY615" s="29" t="n">
        <v>2.094</v>
      </c>
      <c r="BZ615" s="29" t="n">
        <v>2.14</v>
      </c>
      <c r="CA615" s="29" t="n">
        <v>2.08</v>
      </c>
      <c r="CB615" s="29" t="n">
        <v>2.03</v>
      </c>
      <c r="CC615" s="29" t="n">
        <v>1.983</v>
      </c>
      <c r="CD615" s="29" t="n">
        <v>1.986</v>
      </c>
      <c r="CE615" s="29" t="n">
        <v>1.991</v>
      </c>
      <c r="CF615" s="29" t="n">
        <v>1.997</v>
      </c>
      <c r="CG615" s="29" t="n">
        <v>2.003</v>
      </c>
      <c r="CH615" s="29" t="n">
        <v>2.009</v>
      </c>
      <c r="CI615" s="29" t="n">
        <v>2.033</v>
      </c>
      <c r="CJ615" s="29" t="n">
        <v>2.102</v>
      </c>
      <c r="CK615" s="29" t="n">
        <v>2.174</v>
      </c>
      <c r="CL615" s="29" t="n">
        <v>2.23</v>
      </c>
      <c r="CM615" s="29" t="n">
        <v>2.17</v>
      </c>
      <c r="CN615" s="29" t="n">
        <v>2.12</v>
      </c>
      <c r="CO615" s="29" t="n">
        <v>2.073</v>
      </c>
      <c r="CP615" s="29" t="n">
        <v>2.076</v>
      </c>
      <c r="CQ615" s="29" t="n">
        <v>2.081</v>
      </c>
      <c r="CR615" s="29" t="n">
        <v>2.087</v>
      </c>
      <c r="CS615" s="29" t="n">
        <v>2.093</v>
      </c>
      <c r="CT615" s="29" t="n">
        <v>2.099</v>
      </c>
      <c r="CU615" s="29" t="n">
        <v>2.123</v>
      </c>
      <c r="CV615" s="29" t="n">
        <v>2.192</v>
      </c>
      <c r="CW615" s="29" t="n">
        <v>2.264</v>
      </c>
      <c r="CX615" s="29" t="n">
        <v>2.325</v>
      </c>
      <c r="CY615" s="29" t="n">
        <v>2.265</v>
      </c>
      <c r="CZ615" s="29" t="n">
        <v>2.215</v>
      </c>
      <c r="DA615" s="29" t="n">
        <v>2.168</v>
      </c>
      <c r="DB615" s="29" t="n">
        <v>2.171</v>
      </c>
      <c r="DC615" s="29" t="n">
        <v>2.176</v>
      </c>
      <c r="DD615" s="29" t="n">
        <v>2.182</v>
      </c>
      <c r="DE615" s="29" t="n">
        <v>2.188</v>
      </c>
      <c r="DF615" s="29" t="n">
        <v>2.194</v>
      </c>
      <c r="DG615" s="29" t="n">
        <v>2.218</v>
      </c>
      <c r="DH615" s="29" t="n">
        <v>2.287</v>
      </c>
      <c r="DI615" s="29" t="n">
        <v>2.359</v>
      </c>
      <c r="DJ615" s="29" t="n">
        <v>2.43</v>
      </c>
      <c r="DK615" s="29" t="n">
        <v>2.37</v>
      </c>
      <c r="DL615" s="29" t="n">
        <v>2.32</v>
      </c>
      <c r="DM615" s="29" t="n">
        <v>2.273</v>
      </c>
      <c r="DN615" s="29" t="n">
        <v>2.276</v>
      </c>
      <c r="DO615" s="29" t="n">
        <v>2.281</v>
      </c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</row>
    <row r="616" customFormat="false" ht="12.75" hidden="true" customHeight="false" outlineLevel="0" collapsed="false">
      <c r="A616" s="0" t="n">
        <f aca="false">WEEKDAY(C616,2)</f>
        <v>2</v>
      </c>
      <c r="B616" s="0" t="n">
        <f aca="false">MONTH(C616)</f>
        <v>6</v>
      </c>
      <c r="C616" s="23" t="n">
        <v>34863</v>
      </c>
      <c r="D616" s="0" t="n">
        <f aca="false">MONTH(R616)</f>
        <v>6</v>
      </c>
      <c r="E616" s="0" t="n">
        <f aca="false">YEAR(R616)</f>
        <v>1995</v>
      </c>
      <c r="F616" s="35" t="n">
        <f aca="false">L616-K616</f>
        <v>0.14575</v>
      </c>
      <c r="G616" s="24" t="n">
        <f aca="false">N616-M616</f>
        <v>0.0750000000000002</v>
      </c>
      <c r="H616" s="24" t="n">
        <f aca="false">O616-N616</f>
        <v>0.0799999999999999</v>
      </c>
      <c r="I616" s="24" t="n">
        <f aca="false">O616-M616</f>
        <v>0.155</v>
      </c>
      <c r="J616" s="25" t="n">
        <f aca="false">VLOOKUP(C616,'Nymex hist.'!A:B,2,0)</f>
        <v>1.708</v>
      </c>
      <c r="K616" s="34" t="n">
        <f aca="false">AVERAGE(AS616:AY616)</f>
        <v>1.78525</v>
      </c>
      <c r="L616" s="34" t="n">
        <f aca="false">AVERAGE(AZ616:BD616)</f>
        <v>1.931</v>
      </c>
      <c r="M616" s="27" t="n">
        <f aca="false">SUMIF($S$3:$FQ$3,$E616+1,$S616:$FQ616)/COUNTIF($S$3:$FQ$3,$E616+1)</f>
        <v>1.889</v>
      </c>
      <c r="N616" s="27" t="n">
        <f aca="false">SUMIF($S$3:$FQ$3,$E616+2,$S616:$FQ616)/COUNTIF($S$3:$FQ$3,$E616+2)</f>
        <v>1.964</v>
      </c>
      <c r="O616" s="27" t="n">
        <f aca="false">SUMIF($S$3:$FQ$3,$E616+3,$S616:$FQ616)/COUNTIF($S$3:$FQ$3,$E616+3)</f>
        <v>2.044</v>
      </c>
      <c r="P616" s="27" t="n">
        <f aca="false">SUMIF($S$3:$FQ$3,$E616+4,$S616:$FQ616)/COUNTIF($S$3:$FQ$3,$E616+4)</f>
        <v>2.134</v>
      </c>
      <c r="Q616" s="27" t="n">
        <f aca="false">SUMIF($S$3:$FQ$3,$E616+5,$S616:$FQ616)/COUNTIF($S$3:$FQ$3,$E616+5)</f>
        <v>2.229</v>
      </c>
      <c r="R616" s="28" t="n">
        <v>34863</v>
      </c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30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 t="n">
        <v>1.708</v>
      </c>
      <c r="AW616" s="29" t="n">
        <v>1.788</v>
      </c>
      <c r="AX616" s="29" t="n">
        <v>1.815</v>
      </c>
      <c r="AY616" s="29" t="n">
        <v>1.83</v>
      </c>
      <c r="AZ616" s="29" t="n">
        <v>1.9</v>
      </c>
      <c r="BA616" s="29" t="n">
        <v>1.97</v>
      </c>
      <c r="BB616" s="29" t="n">
        <v>1.985</v>
      </c>
      <c r="BC616" s="29" t="n">
        <v>1.925</v>
      </c>
      <c r="BD616" s="29" t="n">
        <v>1.875</v>
      </c>
      <c r="BE616" s="29" t="n">
        <v>1.828</v>
      </c>
      <c r="BF616" s="29" t="n">
        <v>1.831</v>
      </c>
      <c r="BG616" s="29" t="n">
        <v>1.836</v>
      </c>
      <c r="BH616" s="29" t="n">
        <v>1.842</v>
      </c>
      <c r="BI616" s="29" t="n">
        <v>1.848</v>
      </c>
      <c r="BJ616" s="29" t="n">
        <v>1.854</v>
      </c>
      <c r="BK616" s="29" t="n">
        <v>1.878</v>
      </c>
      <c r="BL616" s="29" t="n">
        <v>1.947</v>
      </c>
      <c r="BM616" s="29" t="n">
        <v>2.019</v>
      </c>
      <c r="BN616" s="29" t="n">
        <v>2.06</v>
      </c>
      <c r="BO616" s="29" t="n">
        <v>2</v>
      </c>
      <c r="BP616" s="29" t="n">
        <v>1.95</v>
      </c>
      <c r="BQ616" s="29" t="n">
        <v>1.903</v>
      </c>
      <c r="BR616" s="29" t="n">
        <v>1.906</v>
      </c>
      <c r="BS616" s="29" t="n">
        <v>1.911</v>
      </c>
      <c r="BT616" s="29" t="n">
        <v>1.917</v>
      </c>
      <c r="BU616" s="29" t="n">
        <v>1.923</v>
      </c>
      <c r="BV616" s="29" t="n">
        <v>1.929</v>
      </c>
      <c r="BW616" s="29" t="n">
        <v>1.953</v>
      </c>
      <c r="BX616" s="29" t="n">
        <v>2.022</v>
      </c>
      <c r="BY616" s="29" t="n">
        <v>2.094</v>
      </c>
      <c r="BZ616" s="29" t="n">
        <v>2.14</v>
      </c>
      <c r="CA616" s="29" t="n">
        <v>2.08</v>
      </c>
      <c r="CB616" s="29" t="n">
        <v>2.03</v>
      </c>
      <c r="CC616" s="29" t="n">
        <v>1.983</v>
      </c>
      <c r="CD616" s="29" t="n">
        <v>1.986</v>
      </c>
      <c r="CE616" s="29" t="n">
        <v>1.991</v>
      </c>
      <c r="CF616" s="29" t="n">
        <v>1.997</v>
      </c>
      <c r="CG616" s="29" t="n">
        <v>2.003</v>
      </c>
      <c r="CH616" s="29" t="n">
        <v>2.009</v>
      </c>
      <c r="CI616" s="29" t="n">
        <v>2.033</v>
      </c>
      <c r="CJ616" s="29" t="n">
        <v>2.102</v>
      </c>
      <c r="CK616" s="29" t="n">
        <v>2.174</v>
      </c>
      <c r="CL616" s="29" t="n">
        <v>2.23</v>
      </c>
      <c r="CM616" s="29" t="n">
        <v>2.17</v>
      </c>
      <c r="CN616" s="29" t="n">
        <v>2.12</v>
      </c>
      <c r="CO616" s="29" t="n">
        <v>2.073</v>
      </c>
      <c r="CP616" s="29" t="n">
        <v>2.076</v>
      </c>
      <c r="CQ616" s="29" t="n">
        <v>2.081</v>
      </c>
      <c r="CR616" s="29" t="n">
        <v>2.087</v>
      </c>
      <c r="CS616" s="29" t="n">
        <v>2.093</v>
      </c>
      <c r="CT616" s="29" t="n">
        <v>2.099</v>
      </c>
      <c r="CU616" s="29" t="n">
        <v>2.123</v>
      </c>
      <c r="CV616" s="29" t="n">
        <v>2.192</v>
      </c>
      <c r="CW616" s="29" t="n">
        <v>2.264</v>
      </c>
      <c r="CX616" s="29" t="n">
        <v>2.325</v>
      </c>
      <c r="CY616" s="29" t="n">
        <v>2.265</v>
      </c>
      <c r="CZ616" s="29" t="n">
        <v>2.215</v>
      </c>
      <c r="DA616" s="29" t="n">
        <v>2.168</v>
      </c>
      <c r="DB616" s="29" t="n">
        <v>2.171</v>
      </c>
      <c r="DC616" s="29" t="n">
        <v>2.176</v>
      </c>
      <c r="DD616" s="29" t="n">
        <v>2.182</v>
      </c>
      <c r="DE616" s="29" t="n">
        <v>2.188</v>
      </c>
      <c r="DF616" s="29" t="n">
        <v>2.194</v>
      </c>
      <c r="DG616" s="29" t="n">
        <v>2.218</v>
      </c>
      <c r="DH616" s="29" t="n">
        <v>2.287</v>
      </c>
      <c r="DI616" s="29" t="n">
        <v>2.359</v>
      </c>
      <c r="DJ616" s="29" t="n">
        <v>2.43</v>
      </c>
      <c r="DK616" s="29" t="n">
        <v>2.37</v>
      </c>
      <c r="DL616" s="29" t="n">
        <v>2.32</v>
      </c>
      <c r="DM616" s="29" t="n">
        <v>2.273</v>
      </c>
      <c r="DN616" s="29" t="n">
        <v>2.276</v>
      </c>
      <c r="DO616" s="29" t="n">
        <v>2.281</v>
      </c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12.75" hidden="true" customHeight="false" outlineLevel="0" collapsed="false">
      <c r="A617" s="0" t="n">
        <f aca="false">WEEKDAY(C617,2)</f>
        <v>3</v>
      </c>
      <c r="B617" s="0" t="n">
        <f aca="false">MONTH(C617)</f>
        <v>6</v>
      </c>
      <c r="C617" s="23" t="n">
        <v>34864</v>
      </c>
      <c r="D617" s="0" t="n">
        <f aca="false">MONTH(R617)</f>
        <v>6</v>
      </c>
      <c r="E617" s="0" t="n">
        <f aca="false">YEAR(R617)</f>
        <v>1995</v>
      </c>
      <c r="F617" s="35" t="n">
        <f aca="false">L617-K617</f>
        <v>0.149</v>
      </c>
      <c r="G617" s="24" t="n">
        <f aca="false">N617-M617</f>
        <v>0.075</v>
      </c>
      <c r="H617" s="24" t="n">
        <f aca="false">O617-N617</f>
        <v>0.0799999999999999</v>
      </c>
      <c r="I617" s="24" t="n">
        <f aca="false">O617-M617</f>
        <v>0.155</v>
      </c>
      <c r="J617" s="25" t="n">
        <f aca="false">VLOOKUP(C617,'Nymex hist.'!A:B,2,0)</f>
        <v>1.698</v>
      </c>
      <c r="K617" s="34" t="n">
        <f aca="false">AVERAGE(AS617:AY617)</f>
        <v>1.778</v>
      </c>
      <c r="L617" s="34" t="n">
        <f aca="false">AVERAGE(AZ617:BD617)</f>
        <v>1.927</v>
      </c>
      <c r="M617" s="27" t="n">
        <f aca="false">SUMIF($S$3:$FQ$3,$E617+1,$S617:$FQ617)/COUNTIF($S$3:$FQ$3,$E617+1)</f>
        <v>1.88458333333333</v>
      </c>
      <c r="N617" s="27" t="n">
        <f aca="false">SUMIF($S$3:$FQ$3,$E617+2,$S617:$FQ617)/COUNTIF($S$3:$FQ$3,$E617+2)</f>
        <v>1.95958333333333</v>
      </c>
      <c r="O617" s="27" t="n">
        <f aca="false">SUMIF($S$3:$FQ$3,$E617+3,$S617:$FQ617)/COUNTIF($S$3:$FQ$3,$E617+3)</f>
        <v>2.03958333333333</v>
      </c>
      <c r="P617" s="27" t="n">
        <f aca="false">SUMIF($S$3:$FQ$3,$E617+4,$S617:$FQ617)/COUNTIF($S$3:$FQ$3,$E617+4)</f>
        <v>2.12958333333333</v>
      </c>
      <c r="Q617" s="27" t="n">
        <f aca="false">SUMIF($S$3:$FQ$3,$E617+5,$S617:$FQ617)/COUNTIF($S$3:$FQ$3,$E617+5)</f>
        <v>2.22458333333333</v>
      </c>
      <c r="R617" s="28" t="n">
        <v>34864</v>
      </c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30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 t="n">
        <v>1.698</v>
      </c>
      <c r="AW617" s="29" t="n">
        <v>1.772</v>
      </c>
      <c r="AX617" s="29" t="n">
        <v>1.81</v>
      </c>
      <c r="AY617" s="29" t="n">
        <v>1.832</v>
      </c>
      <c r="AZ617" s="29" t="n">
        <v>1.899</v>
      </c>
      <c r="BA617" s="29" t="n">
        <v>1.966</v>
      </c>
      <c r="BB617" s="29" t="n">
        <v>1.98</v>
      </c>
      <c r="BC617" s="29" t="n">
        <v>1.92</v>
      </c>
      <c r="BD617" s="29" t="n">
        <v>1.87</v>
      </c>
      <c r="BE617" s="29" t="n">
        <v>1.823</v>
      </c>
      <c r="BF617" s="29" t="n">
        <v>1.826</v>
      </c>
      <c r="BG617" s="29" t="n">
        <v>1.832</v>
      </c>
      <c r="BH617" s="29" t="n">
        <v>1.838</v>
      </c>
      <c r="BI617" s="29" t="n">
        <v>1.844</v>
      </c>
      <c r="BJ617" s="29" t="n">
        <v>1.85</v>
      </c>
      <c r="BK617" s="29" t="n">
        <v>1.874</v>
      </c>
      <c r="BL617" s="29" t="n">
        <v>1.942</v>
      </c>
      <c r="BM617" s="29" t="n">
        <v>2.016</v>
      </c>
      <c r="BN617" s="29" t="n">
        <v>2.055</v>
      </c>
      <c r="BO617" s="29" t="n">
        <v>1.995</v>
      </c>
      <c r="BP617" s="29" t="n">
        <v>1.945</v>
      </c>
      <c r="BQ617" s="29" t="n">
        <v>1.898</v>
      </c>
      <c r="BR617" s="29" t="n">
        <v>1.901</v>
      </c>
      <c r="BS617" s="29" t="n">
        <v>1.907</v>
      </c>
      <c r="BT617" s="29" t="n">
        <v>1.913</v>
      </c>
      <c r="BU617" s="29" t="n">
        <v>1.919</v>
      </c>
      <c r="BV617" s="29" t="n">
        <v>1.925</v>
      </c>
      <c r="BW617" s="29" t="n">
        <v>1.949</v>
      </c>
      <c r="BX617" s="29" t="n">
        <v>2.017</v>
      </c>
      <c r="BY617" s="29" t="n">
        <v>2.091</v>
      </c>
      <c r="BZ617" s="29" t="n">
        <v>2.135</v>
      </c>
      <c r="CA617" s="29" t="n">
        <v>2.075</v>
      </c>
      <c r="CB617" s="29" t="n">
        <v>2.025</v>
      </c>
      <c r="CC617" s="29" t="n">
        <v>1.978</v>
      </c>
      <c r="CD617" s="29" t="n">
        <v>1.981</v>
      </c>
      <c r="CE617" s="29" t="n">
        <v>1.987</v>
      </c>
      <c r="CF617" s="29" t="n">
        <v>1.993</v>
      </c>
      <c r="CG617" s="29" t="n">
        <v>1.999</v>
      </c>
      <c r="CH617" s="29" t="n">
        <v>2.005</v>
      </c>
      <c r="CI617" s="29" t="n">
        <v>2.029</v>
      </c>
      <c r="CJ617" s="29" t="n">
        <v>2.097</v>
      </c>
      <c r="CK617" s="29" t="n">
        <v>2.171</v>
      </c>
      <c r="CL617" s="29" t="n">
        <v>2.225</v>
      </c>
      <c r="CM617" s="29" t="n">
        <v>2.165</v>
      </c>
      <c r="CN617" s="29" t="n">
        <v>2.115</v>
      </c>
      <c r="CO617" s="29" t="n">
        <v>2.068</v>
      </c>
      <c r="CP617" s="29" t="n">
        <v>2.071</v>
      </c>
      <c r="CQ617" s="29" t="n">
        <v>2.077</v>
      </c>
      <c r="CR617" s="29" t="n">
        <v>2.083</v>
      </c>
      <c r="CS617" s="29" t="n">
        <v>2.089</v>
      </c>
      <c r="CT617" s="29" t="n">
        <v>2.095</v>
      </c>
      <c r="CU617" s="29" t="n">
        <v>2.119</v>
      </c>
      <c r="CV617" s="29" t="n">
        <v>2.187</v>
      </c>
      <c r="CW617" s="29" t="n">
        <v>2.261</v>
      </c>
      <c r="CX617" s="29" t="n">
        <v>2.32</v>
      </c>
      <c r="CY617" s="29" t="n">
        <v>2.26</v>
      </c>
      <c r="CZ617" s="29" t="n">
        <v>2.21</v>
      </c>
      <c r="DA617" s="29" t="n">
        <v>2.163</v>
      </c>
      <c r="DB617" s="29" t="n">
        <v>2.166</v>
      </c>
      <c r="DC617" s="29" t="n">
        <v>2.172</v>
      </c>
      <c r="DD617" s="29" t="n">
        <v>2.178</v>
      </c>
      <c r="DE617" s="29" t="n">
        <v>2.184</v>
      </c>
      <c r="DF617" s="29" t="n">
        <v>2.19</v>
      </c>
      <c r="DG617" s="29" t="n">
        <v>2.214</v>
      </c>
      <c r="DH617" s="29" t="n">
        <v>2.282</v>
      </c>
      <c r="DI617" s="29" t="n">
        <v>2.356</v>
      </c>
      <c r="DJ617" s="29" t="n">
        <v>2.425</v>
      </c>
      <c r="DK617" s="29" t="n">
        <v>2.365</v>
      </c>
      <c r="DL617" s="29" t="n">
        <v>2.315</v>
      </c>
      <c r="DM617" s="29" t="n">
        <v>2.268</v>
      </c>
      <c r="DN617" s="29" t="n">
        <v>2.271</v>
      </c>
      <c r="DO617" s="29" t="n">
        <v>2.277</v>
      </c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12.75" hidden="false" customHeight="false" outlineLevel="0" collapsed="false">
      <c r="A618" s="1" t="n">
        <f aca="false">WEEKDAY(C618,2)</f>
        <v>4</v>
      </c>
      <c r="B618" s="1" t="n">
        <f aca="false">MONTH(C618)</f>
        <v>6</v>
      </c>
      <c r="C618" s="23" t="n">
        <v>34865</v>
      </c>
      <c r="D618" s="0" t="n">
        <f aca="false">MONTH(R618)</f>
        <v>6</v>
      </c>
      <c r="E618" s="0" t="n">
        <f aca="false">YEAR(R618)</f>
        <v>1995</v>
      </c>
      <c r="F618" s="3" t="n">
        <f aca="false">L618-K618</f>
        <v>0.1523</v>
      </c>
      <c r="G618" s="3" t="n">
        <f aca="false">N618-M618</f>
        <v>0.075</v>
      </c>
      <c r="H618" s="3" t="n">
        <f aca="false">O618-N618</f>
        <v>0.0800000000000001</v>
      </c>
      <c r="I618" s="3" t="n">
        <f aca="false">O618-M618</f>
        <v>0.155</v>
      </c>
      <c r="J618" s="4" t="n">
        <f aca="false">VLOOKUP(C618,'Nymex hist.'!A:B,2,0)</f>
        <v>1.673</v>
      </c>
      <c r="K618" s="4" t="n">
        <f aca="false">AVERAGE(AS618:AY618)</f>
        <v>1.7335</v>
      </c>
      <c r="L618" s="4" t="n">
        <f aca="false">AVERAGE(AZ618:BD618)</f>
        <v>1.8858</v>
      </c>
      <c r="M618" s="4" t="n">
        <f aca="false">SUMIF($S$3:$FQ$3,$E618+1,$S618:$FQ618)/COUNTIF($S$3:$FQ$3,$E618+1)</f>
        <v>1.84933333333333</v>
      </c>
      <c r="N618" s="4" t="n">
        <f aca="false">SUMIF($S$3:$FQ$3,$E618+2,$S618:$FQ618)/COUNTIF($S$3:$FQ$3,$E618+2)</f>
        <v>1.92433333333333</v>
      </c>
      <c r="O618" s="4" t="n">
        <f aca="false">SUMIF($S$3:$FQ$3,$E618+3,$S618:$FQ618)/COUNTIF($S$3:$FQ$3,$E618+3)</f>
        <v>2.00433333333333</v>
      </c>
      <c r="P618" s="4" t="n">
        <f aca="false">SUMIF($S$3:$FQ$3,$E618+4,$S618:$FQ618)/COUNTIF($S$3:$FQ$3,$E618+4)</f>
        <v>2.09433333333333</v>
      </c>
      <c r="Q618" s="4" t="n">
        <f aca="false">SUMIF($S$3:$FQ$3,$E618+5,$S618:$FQ618)/COUNTIF($S$3:$FQ$3,$E618+5)</f>
        <v>2.18933333333333</v>
      </c>
      <c r="R618" s="21" t="n">
        <v>34865</v>
      </c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7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 t="n">
        <v>1.673</v>
      </c>
      <c r="AW618" s="32" t="n">
        <v>1.712</v>
      </c>
      <c r="AX618" s="32" t="n">
        <v>1.758</v>
      </c>
      <c r="AY618" s="32" t="n">
        <v>1.791</v>
      </c>
      <c r="AZ618" s="32" t="n">
        <v>1.858</v>
      </c>
      <c r="BA618" s="32" t="n">
        <v>1.924</v>
      </c>
      <c r="BB618" s="32" t="n">
        <v>1.939</v>
      </c>
      <c r="BC618" s="32" t="n">
        <v>1.879</v>
      </c>
      <c r="BD618" s="32" t="n">
        <v>1.829</v>
      </c>
      <c r="BE618" s="32" t="n">
        <v>1.782</v>
      </c>
      <c r="BF618" s="32" t="n">
        <v>1.787</v>
      </c>
      <c r="BG618" s="32" t="n">
        <v>1.795</v>
      </c>
      <c r="BH618" s="32" t="n">
        <v>1.803</v>
      </c>
      <c r="BI618" s="32" t="n">
        <v>1.811</v>
      </c>
      <c r="BJ618" s="32" t="n">
        <v>1.819</v>
      </c>
      <c r="BK618" s="32" t="n">
        <v>1.845</v>
      </c>
      <c r="BL618" s="32" t="n">
        <v>1.914</v>
      </c>
      <c r="BM618" s="32" t="n">
        <v>1.989</v>
      </c>
      <c r="BN618" s="32" t="n">
        <v>2.014</v>
      </c>
      <c r="BO618" s="32" t="n">
        <v>1.954</v>
      </c>
      <c r="BP618" s="32" t="n">
        <v>1.904</v>
      </c>
      <c r="BQ618" s="32" t="n">
        <v>1.857</v>
      </c>
      <c r="BR618" s="32" t="n">
        <v>1.862</v>
      </c>
      <c r="BS618" s="32" t="n">
        <v>1.87</v>
      </c>
      <c r="BT618" s="32" t="n">
        <v>1.878</v>
      </c>
      <c r="BU618" s="32" t="n">
        <v>1.886</v>
      </c>
      <c r="BV618" s="32" t="n">
        <v>1.894</v>
      </c>
      <c r="BW618" s="32" t="n">
        <v>1.92</v>
      </c>
      <c r="BX618" s="32" t="n">
        <v>1.989</v>
      </c>
      <c r="BY618" s="32" t="n">
        <v>2.064</v>
      </c>
      <c r="BZ618" s="32" t="n">
        <v>2.094</v>
      </c>
      <c r="CA618" s="32" t="n">
        <v>2.034</v>
      </c>
      <c r="CB618" s="32" t="n">
        <v>1.984</v>
      </c>
      <c r="CC618" s="32" t="n">
        <v>1.937</v>
      </c>
      <c r="CD618" s="32" t="n">
        <v>1.942</v>
      </c>
      <c r="CE618" s="32" t="n">
        <v>1.95</v>
      </c>
      <c r="CF618" s="32" t="n">
        <v>1.958</v>
      </c>
      <c r="CG618" s="32" t="n">
        <v>1.966</v>
      </c>
      <c r="CH618" s="32" t="n">
        <v>1.974</v>
      </c>
      <c r="CI618" s="32" t="n">
        <v>2</v>
      </c>
      <c r="CJ618" s="32" t="n">
        <v>2.069</v>
      </c>
      <c r="CK618" s="32" t="n">
        <v>2.144</v>
      </c>
      <c r="CL618" s="32" t="n">
        <v>2.184</v>
      </c>
      <c r="CM618" s="32" t="n">
        <v>2.124</v>
      </c>
      <c r="CN618" s="32" t="n">
        <v>2.074</v>
      </c>
      <c r="CO618" s="32" t="n">
        <v>2.027</v>
      </c>
      <c r="CP618" s="32" t="n">
        <v>2.032</v>
      </c>
      <c r="CQ618" s="32" t="n">
        <v>2.04</v>
      </c>
      <c r="CR618" s="32" t="n">
        <v>2.048</v>
      </c>
      <c r="CS618" s="32" t="n">
        <v>2.056</v>
      </c>
      <c r="CT618" s="32" t="n">
        <v>2.064</v>
      </c>
      <c r="CU618" s="32" t="n">
        <v>2.09</v>
      </c>
      <c r="CV618" s="32" t="n">
        <v>2.159</v>
      </c>
      <c r="CW618" s="32" t="n">
        <v>2.234</v>
      </c>
      <c r="CX618" s="32" t="n">
        <v>2.279</v>
      </c>
      <c r="CY618" s="32" t="n">
        <v>2.219</v>
      </c>
      <c r="CZ618" s="32" t="n">
        <v>2.169</v>
      </c>
      <c r="DA618" s="32" t="n">
        <v>2.122</v>
      </c>
      <c r="DB618" s="32" t="n">
        <v>2.127</v>
      </c>
      <c r="DC618" s="32" t="n">
        <v>2.135</v>
      </c>
      <c r="DD618" s="32" t="n">
        <v>2.143</v>
      </c>
      <c r="DE618" s="32" t="n">
        <v>2.151</v>
      </c>
      <c r="DF618" s="32" t="n">
        <v>2.159</v>
      </c>
      <c r="DG618" s="32" t="n">
        <v>2.185</v>
      </c>
      <c r="DH618" s="32" t="n">
        <v>2.254</v>
      </c>
      <c r="DI618" s="32" t="n">
        <v>2.329</v>
      </c>
      <c r="DJ618" s="32" t="n">
        <v>2.384</v>
      </c>
      <c r="DK618" s="32" t="n">
        <v>2.324</v>
      </c>
      <c r="DL618" s="32" t="n">
        <v>2.274</v>
      </c>
      <c r="DM618" s="32" t="n">
        <v>2.227</v>
      </c>
      <c r="DN618" s="32" t="n">
        <v>2.232</v>
      </c>
      <c r="DO618" s="32" t="n">
        <v>2.24</v>
      </c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</row>
    <row r="619" customFormat="false" ht="12.75" hidden="true" customHeight="false" outlineLevel="0" collapsed="false">
      <c r="A619" s="0" t="n">
        <f aca="false">WEEKDAY(C619,2)</f>
        <v>5</v>
      </c>
      <c r="B619" s="0" t="n">
        <f aca="false">MONTH(C619)</f>
        <v>6</v>
      </c>
      <c r="C619" s="23" t="n">
        <v>34866</v>
      </c>
      <c r="D619" s="0" t="n">
        <f aca="false">MONTH(R619)</f>
        <v>6</v>
      </c>
      <c r="E619" s="0" t="n">
        <f aca="false">YEAR(R619)</f>
        <v>1995</v>
      </c>
      <c r="F619" s="35" t="n">
        <f aca="false">L619-K619</f>
        <v>0.16845</v>
      </c>
      <c r="G619" s="24" t="n">
        <f aca="false">N619-M619</f>
        <v>0.0800000000000001</v>
      </c>
      <c r="H619" s="24" t="n">
        <f aca="false">O619-N619</f>
        <v>0.0799999999999999</v>
      </c>
      <c r="I619" s="24" t="n">
        <f aca="false">O619-M619</f>
        <v>0.16</v>
      </c>
      <c r="J619" s="25" t="n">
        <f aca="false">VLOOKUP(C619,'Nymex hist.'!A:B,2,0)</f>
        <v>1.628</v>
      </c>
      <c r="K619" s="34" t="n">
        <f aca="false">AVERAGE(AS619:AY619)</f>
        <v>1.66775</v>
      </c>
      <c r="L619" s="34" t="n">
        <f aca="false">AVERAGE(AZ619:BD619)</f>
        <v>1.8362</v>
      </c>
      <c r="M619" s="27" t="n">
        <f aca="false">SUMIF($S$3:$FQ$3,$E619+1,$S619:$FQ619)/COUNTIF($S$3:$FQ$3,$E619+1)</f>
        <v>1.81233333333333</v>
      </c>
      <c r="N619" s="27" t="n">
        <f aca="false">SUMIF($S$3:$FQ$3,$E619+2,$S619:$FQ619)/COUNTIF($S$3:$FQ$3,$E619+2)</f>
        <v>1.89233333333333</v>
      </c>
      <c r="O619" s="27" t="n">
        <f aca="false">SUMIF($S$3:$FQ$3,$E619+3,$S619:$FQ619)/COUNTIF($S$3:$FQ$3,$E619+3)</f>
        <v>1.97233333333333</v>
      </c>
      <c r="P619" s="27" t="n">
        <f aca="false">SUMIF($S$3:$FQ$3,$E619+4,$S619:$FQ619)/COUNTIF($S$3:$FQ$3,$E619+4)</f>
        <v>2.06233333333333</v>
      </c>
      <c r="Q619" s="27" t="n">
        <f aca="false">SUMIF($S$3:$FQ$3,$E619+5,$S619:$FQ619)/COUNTIF($S$3:$FQ$3,$E619+5)</f>
        <v>2.16233333333333</v>
      </c>
      <c r="R619" s="28" t="n">
        <v>34866</v>
      </c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30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 t="n">
        <v>1.628</v>
      </c>
      <c r="AW619" s="29" t="n">
        <v>1.648</v>
      </c>
      <c r="AX619" s="29" t="n">
        <v>1.679</v>
      </c>
      <c r="AY619" s="29" t="n">
        <v>1.716</v>
      </c>
      <c r="AZ619" s="29" t="n">
        <v>1.794</v>
      </c>
      <c r="BA619" s="29" t="n">
        <v>1.871</v>
      </c>
      <c r="BB619" s="29" t="n">
        <v>1.887</v>
      </c>
      <c r="BC619" s="29" t="n">
        <v>1.837</v>
      </c>
      <c r="BD619" s="29" t="n">
        <v>1.792</v>
      </c>
      <c r="BE619" s="29" t="n">
        <v>1.747</v>
      </c>
      <c r="BF619" s="29" t="n">
        <v>1.752</v>
      </c>
      <c r="BG619" s="29" t="n">
        <v>1.76</v>
      </c>
      <c r="BH619" s="29" t="n">
        <v>1.768</v>
      </c>
      <c r="BI619" s="29" t="n">
        <v>1.776</v>
      </c>
      <c r="BJ619" s="29" t="n">
        <v>1.784</v>
      </c>
      <c r="BK619" s="29" t="n">
        <v>1.81</v>
      </c>
      <c r="BL619" s="29" t="n">
        <v>1.88</v>
      </c>
      <c r="BM619" s="29" t="n">
        <v>1.955</v>
      </c>
      <c r="BN619" s="29" t="n">
        <v>1.967</v>
      </c>
      <c r="BO619" s="29" t="n">
        <v>1.917</v>
      </c>
      <c r="BP619" s="29" t="n">
        <v>1.872</v>
      </c>
      <c r="BQ619" s="29" t="n">
        <v>1.827</v>
      </c>
      <c r="BR619" s="29" t="n">
        <v>1.832</v>
      </c>
      <c r="BS619" s="29" t="n">
        <v>1.84</v>
      </c>
      <c r="BT619" s="29" t="n">
        <v>1.848</v>
      </c>
      <c r="BU619" s="29" t="n">
        <v>1.856</v>
      </c>
      <c r="BV619" s="29" t="n">
        <v>1.864</v>
      </c>
      <c r="BW619" s="29" t="n">
        <v>1.89</v>
      </c>
      <c r="BX619" s="29" t="n">
        <v>1.96</v>
      </c>
      <c r="BY619" s="29" t="n">
        <v>2.035</v>
      </c>
      <c r="BZ619" s="29" t="n">
        <v>2.047</v>
      </c>
      <c r="CA619" s="29" t="n">
        <v>1.997</v>
      </c>
      <c r="CB619" s="29" t="n">
        <v>1.952</v>
      </c>
      <c r="CC619" s="29" t="n">
        <v>1.907</v>
      </c>
      <c r="CD619" s="29" t="n">
        <v>1.912</v>
      </c>
      <c r="CE619" s="29" t="n">
        <v>1.92</v>
      </c>
      <c r="CF619" s="29" t="n">
        <v>1.928</v>
      </c>
      <c r="CG619" s="29" t="n">
        <v>1.936</v>
      </c>
      <c r="CH619" s="29" t="n">
        <v>1.944</v>
      </c>
      <c r="CI619" s="29" t="n">
        <v>1.97</v>
      </c>
      <c r="CJ619" s="29" t="n">
        <v>2.04</v>
      </c>
      <c r="CK619" s="29" t="n">
        <v>2.115</v>
      </c>
      <c r="CL619" s="29" t="n">
        <v>2.137</v>
      </c>
      <c r="CM619" s="29" t="n">
        <v>2.087</v>
      </c>
      <c r="CN619" s="29" t="n">
        <v>2.042</v>
      </c>
      <c r="CO619" s="29" t="n">
        <v>1.997</v>
      </c>
      <c r="CP619" s="29" t="n">
        <v>2.002</v>
      </c>
      <c r="CQ619" s="29" t="n">
        <v>2.01</v>
      </c>
      <c r="CR619" s="29" t="n">
        <v>2.018</v>
      </c>
      <c r="CS619" s="29" t="n">
        <v>2.026</v>
      </c>
      <c r="CT619" s="29" t="n">
        <v>2.034</v>
      </c>
      <c r="CU619" s="29" t="n">
        <v>2.06</v>
      </c>
      <c r="CV619" s="29" t="n">
        <v>2.13</v>
      </c>
      <c r="CW619" s="29" t="n">
        <v>2.205</v>
      </c>
      <c r="CX619" s="29" t="n">
        <v>2.237</v>
      </c>
      <c r="CY619" s="29" t="n">
        <v>2.187</v>
      </c>
      <c r="CZ619" s="29" t="n">
        <v>2.142</v>
      </c>
      <c r="DA619" s="29" t="n">
        <v>2.097</v>
      </c>
      <c r="DB619" s="29" t="n">
        <v>2.102</v>
      </c>
      <c r="DC619" s="29" t="n">
        <v>2.11</v>
      </c>
      <c r="DD619" s="29" t="n">
        <v>2.118</v>
      </c>
      <c r="DE619" s="29" t="n">
        <v>2.126</v>
      </c>
      <c r="DF619" s="29" t="n">
        <v>2.134</v>
      </c>
      <c r="DG619" s="29" t="n">
        <v>2.16</v>
      </c>
      <c r="DH619" s="29" t="n">
        <v>2.23</v>
      </c>
      <c r="DI619" s="29" t="n">
        <v>2.305</v>
      </c>
      <c r="DJ619" s="29" t="n">
        <v>2.347</v>
      </c>
      <c r="DK619" s="29" t="n">
        <v>2.297</v>
      </c>
      <c r="DL619" s="29" t="n">
        <v>2.252</v>
      </c>
      <c r="DM619" s="29" t="n">
        <v>2.207</v>
      </c>
      <c r="DN619" s="29" t="n">
        <v>2.212</v>
      </c>
      <c r="DO619" s="29" t="n">
        <v>2.22</v>
      </c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12.75" hidden="true" customHeight="false" outlineLevel="0" collapsed="false">
      <c r="A620" s="0" t="n">
        <f aca="false">WEEKDAY(C620,2)</f>
        <v>1</v>
      </c>
      <c r="B620" s="0" t="n">
        <f aca="false">MONTH(C620)</f>
        <v>6</v>
      </c>
      <c r="C620" s="23" t="n">
        <v>34869</v>
      </c>
      <c r="D620" s="0" t="n">
        <f aca="false">MONTH(R620)</f>
        <v>6</v>
      </c>
      <c r="E620" s="0" t="n">
        <f aca="false">YEAR(R620)</f>
        <v>1995</v>
      </c>
      <c r="F620" s="35" t="n">
        <f aca="false">L620-K620</f>
        <v>0.16635</v>
      </c>
      <c r="G620" s="24" t="n">
        <f aca="false">N620-M620</f>
        <v>0.0800000000000001</v>
      </c>
      <c r="H620" s="24" t="n">
        <f aca="false">O620-N620</f>
        <v>0.085</v>
      </c>
      <c r="I620" s="24" t="n">
        <f aca="false">O620-M620</f>
        <v>0.165</v>
      </c>
      <c r="J620" s="25" t="n">
        <f aca="false">VLOOKUP(C620,'Nymex hist.'!A:B,2,0)</f>
        <v>1.62</v>
      </c>
      <c r="K620" s="34" t="n">
        <f aca="false">AVERAGE(AS620:AY620)</f>
        <v>1.64825</v>
      </c>
      <c r="L620" s="34" t="n">
        <f aca="false">AVERAGE(AZ620:BD620)</f>
        <v>1.8146</v>
      </c>
      <c r="M620" s="27" t="n">
        <f aca="false">SUMIF($S$3:$FQ$3,$E620+1,$S620:$FQ620)/COUNTIF($S$3:$FQ$3,$E620+1)</f>
        <v>1.79133333333333</v>
      </c>
      <c r="N620" s="27" t="n">
        <f aca="false">SUMIF($S$3:$FQ$3,$E620+2,$S620:$FQ620)/COUNTIF($S$3:$FQ$3,$E620+2)</f>
        <v>1.87133333333333</v>
      </c>
      <c r="O620" s="27" t="n">
        <f aca="false">SUMIF($S$3:$FQ$3,$E620+3,$S620:$FQ620)/COUNTIF($S$3:$FQ$3,$E620+3)</f>
        <v>1.95633333333333</v>
      </c>
      <c r="P620" s="27" t="n">
        <f aca="false">SUMIF($S$3:$FQ$3,$E620+4,$S620:$FQ620)/COUNTIF($S$3:$FQ$3,$E620+4)</f>
        <v>2.04633333333333</v>
      </c>
      <c r="Q620" s="27" t="n">
        <f aca="false">SUMIF($S$3:$FQ$3,$E620+5,$S620:$FQ620)/COUNTIF($S$3:$FQ$3,$E620+5)</f>
        <v>2.14633333333333</v>
      </c>
      <c r="R620" s="28" t="n">
        <v>34869</v>
      </c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30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 t="n">
        <v>1.62</v>
      </c>
      <c r="AW620" s="29" t="n">
        <v>1.628</v>
      </c>
      <c r="AX620" s="29" t="n">
        <v>1.655</v>
      </c>
      <c r="AY620" s="29" t="n">
        <v>1.69</v>
      </c>
      <c r="AZ620" s="29" t="n">
        <v>1.77</v>
      </c>
      <c r="BA620" s="29" t="n">
        <v>1.85</v>
      </c>
      <c r="BB620" s="29" t="n">
        <v>1.866</v>
      </c>
      <c r="BC620" s="29" t="n">
        <v>1.816</v>
      </c>
      <c r="BD620" s="29" t="n">
        <v>1.771</v>
      </c>
      <c r="BE620" s="29" t="n">
        <v>1.726</v>
      </c>
      <c r="BF620" s="29" t="n">
        <v>1.731</v>
      </c>
      <c r="BG620" s="29" t="n">
        <v>1.739</v>
      </c>
      <c r="BH620" s="29" t="n">
        <v>1.747</v>
      </c>
      <c r="BI620" s="29" t="n">
        <v>1.755</v>
      </c>
      <c r="BJ620" s="29" t="n">
        <v>1.763</v>
      </c>
      <c r="BK620" s="29" t="n">
        <v>1.789</v>
      </c>
      <c r="BL620" s="29" t="n">
        <v>1.859</v>
      </c>
      <c r="BM620" s="29" t="n">
        <v>1.934</v>
      </c>
      <c r="BN620" s="29" t="n">
        <v>1.946</v>
      </c>
      <c r="BO620" s="29" t="n">
        <v>1.896</v>
      </c>
      <c r="BP620" s="29" t="n">
        <v>1.851</v>
      </c>
      <c r="BQ620" s="29" t="n">
        <v>1.806</v>
      </c>
      <c r="BR620" s="29" t="n">
        <v>1.811</v>
      </c>
      <c r="BS620" s="29" t="n">
        <v>1.819</v>
      </c>
      <c r="BT620" s="29" t="n">
        <v>1.827</v>
      </c>
      <c r="BU620" s="29" t="n">
        <v>1.835</v>
      </c>
      <c r="BV620" s="29" t="n">
        <v>1.843</v>
      </c>
      <c r="BW620" s="29" t="n">
        <v>1.869</v>
      </c>
      <c r="BX620" s="29" t="n">
        <v>1.939</v>
      </c>
      <c r="BY620" s="29" t="n">
        <v>2.014</v>
      </c>
      <c r="BZ620" s="29" t="n">
        <v>2.031</v>
      </c>
      <c r="CA620" s="29" t="n">
        <v>1.981</v>
      </c>
      <c r="CB620" s="29" t="n">
        <v>1.936</v>
      </c>
      <c r="CC620" s="29" t="n">
        <v>1.891</v>
      </c>
      <c r="CD620" s="29" t="n">
        <v>1.896</v>
      </c>
      <c r="CE620" s="29" t="n">
        <v>1.904</v>
      </c>
      <c r="CF620" s="29" t="n">
        <v>1.912</v>
      </c>
      <c r="CG620" s="29" t="n">
        <v>1.92</v>
      </c>
      <c r="CH620" s="29" t="n">
        <v>1.928</v>
      </c>
      <c r="CI620" s="29" t="n">
        <v>1.954</v>
      </c>
      <c r="CJ620" s="29" t="n">
        <v>2.024</v>
      </c>
      <c r="CK620" s="29" t="n">
        <v>2.099</v>
      </c>
      <c r="CL620" s="29" t="n">
        <v>2.121</v>
      </c>
      <c r="CM620" s="29" t="n">
        <v>2.071</v>
      </c>
      <c r="CN620" s="29" t="n">
        <v>2.026</v>
      </c>
      <c r="CO620" s="29" t="n">
        <v>1.981</v>
      </c>
      <c r="CP620" s="29" t="n">
        <v>1.986</v>
      </c>
      <c r="CQ620" s="29" t="n">
        <v>1.994</v>
      </c>
      <c r="CR620" s="29" t="n">
        <v>2.002</v>
      </c>
      <c r="CS620" s="29" t="n">
        <v>2.01</v>
      </c>
      <c r="CT620" s="29" t="n">
        <v>2.018</v>
      </c>
      <c r="CU620" s="29" t="n">
        <v>2.044</v>
      </c>
      <c r="CV620" s="29" t="n">
        <v>2.114</v>
      </c>
      <c r="CW620" s="29" t="n">
        <v>2.189</v>
      </c>
      <c r="CX620" s="29" t="n">
        <v>2.221</v>
      </c>
      <c r="CY620" s="29" t="n">
        <v>2.171</v>
      </c>
      <c r="CZ620" s="29" t="n">
        <v>2.126</v>
      </c>
      <c r="DA620" s="29" t="n">
        <v>2.081</v>
      </c>
      <c r="DB620" s="29" t="n">
        <v>2.086</v>
      </c>
      <c r="DC620" s="29" t="n">
        <v>2.094</v>
      </c>
      <c r="DD620" s="29" t="n">
        <v>2.102</v>
      </c>
      <c r="DE620" s="29" t="n">
        <v>2.11</v>
      </c>
      <c r="DF620" s="29" t="n">
        <v>2.118</v>
      </c>
      <c r="DG620" s="29" t="n">
        <v>2.144</v>
      </c>
      <c r="DH620" s="29" t="n">
        <v>2.214</v>
      </c>
      <c r="DI620" s="29" t="n">
        <v>2.289</v>
      </c>
      <c r="DJ620" s="29" t="n">
        <v>2.331</v>
      </c>
      <c r="DK620" s="29" t="n">
        <v>2.281</v>
      </c>
      <c r="DL620" s="29" t="n">
        <v>2.236</v>
      </c>
      <c r="DM620" s="29" t="n">
        <v>2.191</v>
      </c>
      <c r="DN620" s="29" t="n">
        <v>2.196</v>
      </c>
      <c r="DO620" s="29" t="n">
        <v>2.204</v>
      </c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12.75" hidden="true" customHeight="false" outlineLevel="0" collapsed="false">
      <c r="A621" s="0" t="n">
        <f aca="false">WEEKDAY(C621,2)</f>
        <v>2</v>
      </c>
      <c r="B621" s="0" t="n">
        <f aca="false">MONTH(C621)</f>
        <v>6</v>
      </c>
      <c r="C621" s="23" t="n">
        <v>34870</v>
      </c>
      <c r="D621" s="0" t="n">
        <f aca="false">MONTH(R621)</f>
        <v>6</v>
      </c>
      <c r="E621" s="0" t="n">
        <f aca="false">YEAR(R621)</f>
        <v>1995</v>
      </c>
      <c r="F621" s="35" t="n">
        <f aca="false">L621-K621</f>
        <v>0.17205</v>
      </c>
      <c r="G621" s="24" t="n">
        <f aca="false">N621-M621</f>
        <v>0.085</v>
      </c>
      <c r="H621" s="24" t="n">
        <f aca="false">O621-N621</f>
        <v>0.085</v>
      </c>
      <c r="I621" s="24" t="n">
        <f aca="false">O621-M621</f>
        <v>0.17</v>
      </c>
      <c r="J621" s="25" t="n">
        <f aca="false">VLOOKUP(C621,'Nymex hist.'!A:B,2,0)</f>
        <v>1.603</v>
      </c>
      <c r="K621" s="34" t="n">
        <f aca="false">AVERAGE(AS621:AY621)</f>
        <v>1.62975</v>
      </c>
      <c r="L621" s="34" t="n">
        <f aca="false">AVERAGE(AZ621:BD621)</f>
        <v>1.8018</v>
      </c>
      <c r="M621" s="27" t="n">
        <f aca="false">SUMIF($S$3:$FQ$3,$E621+1,$S621:$FQ621)/COUNTIF($S$3:$FQ$3,$E621+1)</f>
        <v>1.78133333333333</v>
      </c>
      <c r="N621" s="27" t="n">
        <f aca="false">SUMIF($S$3:$FQ$3,$E621+2,$S621:$FQ621)/COUNTIF($S$3:$FQ$3,$E621+2)</f>
        <v>1.86633333333333</v>
      </c>
      <c r="O621" s="27" t="n">
        <f aca="false">SUMIF($S$3:$FQ$3,$E621+3,$S621:$FQ621)/COUNTIF($S$3:$FQ$3,$E621+3)</f>
        <v>1.95133333333333</v>
      </c>
      <c r="P621" s="27" t="n">
        <f aca="false">SUMIF($S$3:$FQ$3,$E621+4,$S621:$FQ621)/COUNTIF($S$3:$FQ$3,$E621+4)</f>
        <v>2.04133333333333</v>
      </c>
      <c r="Q621" s="27" t="n">
        <f aca="false">SUMIF($S$3:$FQ$3,$E621+5,$S621:$FQ621)/COUNTIF($S$3:$FQ$3,$E621+5)</f>
        <v>2.14133333333333</v>
      </c>
      <c r="R621" s="28" t="n">
        <v>34870</v>
      </c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30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 t="n">
        <v>1.603</v>
      </c>
      <c r="AW621" s="29" t="n">
        <v>1.611</v>
      </c>
      <c r="AX621" s="29" t="n">
        <v>1.634</v>
      </c>
      <c r="AY621" s="29" t="n">
        <v>1.671</v>
      </c>
      <c r="AZ621" s="29" t="n">
        <v>1.753</v>
      </c>
      <c r="BA621" s="29" t="n">
        <v>1.835</v>
      </c>
      <c r="BB621" s="29" t="n">
        <v>1.854</v>
      </c>
      <c r="BC621" s="29" t="n">
        <v>1.806</v>
      </c>
      <c r="BD621" s="29" t="n">
        <v>1.761</v>
      </c>
      <c r="BE621" s="29" t="n">
        <v>1.716</v>
      </c>
      <c r="BF621" s="29" t="n">
        <v>1.721</v>
      </c>
      <c r="BG621" s="29" t="n">
        <v>1.729</v>
      </c>
      <c r="BH621" s="29" t="n">
        <v>1.737</v>
      </c>
      <c r="BI621" s="29" t="n">
        <v>1.745</v>
      </c>
      <c r="BJ621" s="29" t="n">
        <v>1.753</v>
      </c>
      <c r="BK621" s="29" t="n">
        <v>1.779</v>
      </c>
      <c r="BL621" s="29" t="n">
        <v>1.849</v>
      </c>
      <c r="BM621" s="29" t="n">
        <v>1.926</v>
      </c>
      <c r="BN621" s="29" t="n">
        <v>1.939</v>
      </c>
      <c r="BO621" s="29" t="n">
        <v>1.891</v>
      </c>
      <c r="BP621" s="29" t="n">
        <v>1.846</v>
      </c>
      <c r="BQ621" s="29" t="n">
        <v>1.801</v>
      </c>
      <c r="BR621" s="29" t="n">
        <v>1.806</v>
      </c>
      <c r="BS621" s="29" t="n">
        <v>1.814</v>
      </c>
      <c r="BT621" s="29" t="n">
        <v>1.822</v>
      </c>
      <c r="BU621" s="29" t="n">
        <v>1.83</v>
      </c>
      <c r="BV621" s="29" t="n">
        <v>1.838</v>
      </c>
      <c r="BW621" s="29" t="n">
        <v>1.864</v>
      </c>
      <c r="BX621" s="29" t="n">
        <v>1.934</v>
      </c>
      <c r="BY621" s="29" t="n">
        <v>2.011</v>
      </c>
      <c r="BZ621" s="29" t="n">
        <v>2.024</v>
      </c>
      <c r="CA621" s="29" t="n">
        <v>1.976</v>
      </c>
      <c r="CB621" s="29" t="n">
        <v>1.931</v>
      </c>
      <c r="CC621" s="29" t="n">
        <v>1.886</v>
      </c>
      <c r="CD621" s="29" t="n">
        <v>1.891</v>
      </c>
      <c r="CE621" s="29" t="n">
        <v>1.899</v>
      </c>
      <c r="CF621" s="29" t="n">
        <v>1.907</v>
      </c>
      <c r="CG621" s="29" t="n">
        <v>1.915</v>
      </c>
      <c r="CH621" s="29" t="n">
        <v>1.923</v>
      </c>
      <c r="CI621" s="29" t="n">
        <v>1.949</v>
      </c>
      <c r="CJ621" s="29" t="n">
        <v>2.019</v>
      </c>
      <c r="CK621" s="29" t="n">
        <v>2.096</v>
      </c>
      <c r="CL621" s="29" t="n">
        <v>2.114</v>
      </c>
      <c r="CM621" s="29" t="n">
        <v>2.066</v>
      </c>
      <c r="CN621" s="29" t="n">
        <v>2.021</v>
      </c>
      <c r="CO621" s="29" t="n">
        <v>1.976</v>
      </c>
      <c r="CP621" s="29" t="n">
        <v>1.981</v>
      </c>
      <c r="CQ621" s="29" t="n">
        <v>1.989</v>
      </c>
      <c r="CR621" s="29" t="n">
        <v>1.997</v>
      </c>
      <c r="CS621" s="29" t="n">
        <v>2.005</v>
      </c>
      <c r="CT621" s="29" t="n">
        <v>2.013</v>
      </c>
      <c r="CU621" s="29" t="n">
        <v>2.039</v>
      </c>
      <c r="CV621" s="29" t="n">
        <v>2.109</v>
      </c>
      <c r="CW621" s="29" t="n">
        <v>2.186</v>
      </c>
      <c r="CX621" s="29" t="n">
        <v>2.214</v>
      </c>
      <c r="CY621" s="29" t="n">
        <v>2.166</v>
      </c>
      <c r="CZ621" s="29" t="n">
        <v>2.121</v>
      </c>
      <c r="DA621" s="29" t="n">
        <v>2.076</v>
      </c>
      <c r="DB621" s="29" t="n">
        <v>2.081</v>
      </c>
      <c r="DC621" s="29" t="n">
        <v>2.089</v>
      </c>
      <c r="DD621" s="29" t="n">
        <v>2.097</v>
      </c>
      <c r="DE621" s="29" t="n">
        <v>2.105</v>
      </c>
      <c r="DF621" s="29" t="n">
        <v>2.113</v>
      </c>
      <c r="DG621" s="29" t="n">
        <v>2.139</v>
      </c>
      <c r="DH621" s="29" t="n">
        <v>2.209</v>
      </c>
      <c r="DI621" s="29" t="n">
        <v>2.286</v>
      </c>
      <c r="DJ621" s="29" t="n">
        <v>2.324</v>
      </c>
      <c r="DK621" s="29" t="n">
        <v>2.276</v>
      </c>
      <c r="DL621" s="29" t="n">
        <v>2.231</v>
      </c>
      <c r="DM621" s="29" t="n">
        <v>2.186</v>
      </c>
      <c r="DN621" s="29" t="n">
        <v>2.191</v>
      </c>
      <c r="DO621" s="29" t="n">
        <v>2.199</v>
      </c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</row>
    <row r="622" customFormat="false" ht="12.75" hidden="true" customHeight="false" outlineLevel="0" collapsed="false">
      <c r="A622" s="0" t="n">
        <f aca="false">WEEKDAY(C622,2)</f>
        <v>3</v>
      </c>
      <c r="B622" s="0" t="n">
        <f aca="false">MONTH(C622)</f>
        <v>6</v>
      </c>
      <c r="C622" s="23" t="n">
        <v>34871</v>
      </c>
      <c r="D622" s="0" t="n">
        <f aca="false">MONTH(R622)</f>
        <v>6</v>
      </c>
      <c r="E622" s="0" t="n">
        <f aca="false">YEAR(R622)</f>
        <v>1995</v>
      </c>
      <c r="F622" s="35" t="n">
        <f aca="false">L622-K622</f>
        <v>0.1914</v>
      </c>
      <c r="G622" s="24" t="n">
        <f aca="false">N622-M622</f>
        <v>0.0900000000000001</v>
      </c>
      <c r="H622" s="24" t="n">
        <f aca="false">O622-N622</f>
        <v>0.085</v>
      </c>
      <c r="I622" s="24" t="n">
        <f aca="false">O622-M622</f>
        <v>0.175</v>
      </c>
      <c r="J622" s="25" t="n">
        <f aca="false">VLOOKUP(C622,'Nymex hist.'!A:B,2,0)</f>
        <v>1.565</v>
      </c>
      <c r="K622" s="34" t="n">
        <f aca="false">AVERAGE(AS622:AY622)</f>
        <v>1.601</v>
      </c>
      <c r="L622" s="34" t="n">
        <f aca="false">AVERAGE(AZ622:BD622)</f>
        <v>1.7924</v>
      </c>
      <c r="M622" s="27" t="n">
        <f aca="false">SUMIF($S$3:$FQ$3,$E622+1,$S622:$FQ622)/COUNTIF($S$3:$FQ$3,$E622+1)</f>
        <v>1.77925</v>
      </c>
      <c r="N622" s="27" t="n">
        <f aca="false">SUMIF($S$3:$FQ$3,$E622+2,$S622:$FQ622)/COUNTIF($S$3:$FQ$3,$E622+2)</f>
        <v>1.86925</v>
      </c>
      <c r="O622" s="27" t="n">
        <f aca="false">SUMIF($S$3:$FQ$3,$E622+3,$S622:$FQ622)/COUNTIF($S$3:$FQ$3,$E622+3)</f>
        <v>1.95425</v>
      </c>
      <c r="P622" s="27" t="n">
        <f aca="false">SUMIF($S$3:$FQ$3,$E622+4,$S622:$FQ622)/COUNTIF($S$3:$FQ$3,$E622+4)</f>
        <v>2.04425</v>
      </c>
      <c r="Q622" s="27" t="n">
        <f aca="false">SUMIF($S$3:$FQ$3,$E622+5,$S622:$FQ622)/COUNTIF($S$3:$FQ$3,$E622+5)</f>
        <v>2.14425</v>
      </c>
      <c r="R622" s="28" t="n">
        <v>34871</v>
      </c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30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 t="n">
        <v>1.565</v>
      </c>
      <c r="AW622" s="29" t="n">
        <v>1.587</v>
      </c>
      <c r="AX622" s="29" t="n">
        <v>1.606</v>
      </c>
      <c r="AY622" s="29" t="n">
        <v>1.646</v>
      </c>
      <c r="AZ622" s="29" t="n">
        <v>1.733</v>
      </c>
      <c r="BA622" s="29" t="n">
        <v>1.821</v>
      </c>
      <c r="BB622" s="29" t="n">
        <v>1.849</v>
      </c>
      <c r="BC622" s="29" t="n">
        <v>1.802</v>
      </c>
      <c r="BD622" s="29" t="n">
        <v>1.757</v>
      </c>
      <c r="BE622" s="29" t="n">
        <v>1.714</v>
      </c>
      <c r="BF622" s="29" t="n">
        <v>1.721</v>
      </c>
      <c r="BG622" s="29" t="n">
        <v>1.729</v>
      </c>
      <c r="BH622" s="29" t="n">
        <v>1.735</v>
      </c>
      <c r="BI622" s="29" t="n">
        <v>1.741</v>
      </c>
      <c r="BJ622" s="29" t="n">
        <v>1.752</v>
      </c>
      <c r="BK622" s="29" t="n">
        <v>1.778</v>
      </c>
      <c r="BL622" s="29" t="n">
        <v>1.848</v>
      </c>
      <c r="BM622" s="29" t="n">
        <v>1.925</v>
      </c>
      <c r="BN622" s="29" t="n">
        <v>1.939</v>
      </c>
      <c r="BO622" s="29" t="n">
        <v>1.892</v>
      </c>
      <c r="BP622" s="29" t="n">
        <v>1.847</v>
      </c>
      <c r="BQ622" s="29" t="n">
        <v>1.804</v>
      </c>
      <c r="BR622" s="29" t="n">
        <v>1.811</v>
      </c>
      <c r="BS622" s="29" t="n">
        <v>1.819</v>
      </c>
      <c r="BT622" s="29" t="n">
        <v>1.825</v>
      </c>
      <c r="BU622" s="29" t="n">
        <v>1.831</v>
      </c>
      <c r="BV622" s="29" t="n">
        <v>1.842</v>
      </c>
      <c r="BW622" s="29" t="n">
        <v>1.868</v>
      </c>
      <c r="BX622" s="29" t="n">
        <v>1.938</v>
      </c>
      <c r="BY622" s="29" t="n">
        <v>2.015</v>
      </c>
      <c r="BZ622" s="29" t="n">
        <v>2.024</v>
      </c>
      <c r="CA622" s="29" t="n">
        <v>1.977</v>
      </c>
      <c r="CB622" s="29" t="n">
        <v>1.932</v>
      </c>
      <c r="CC622" s="29" t="n">
        <v>1.889</v>
      </c>
      <c r="CD622" s="29" t="n">
        <v>1.896</v>
      </c>
      <c r="CE622" s="29" t="n">
        <v>1.904</v>
      </c>
      <c r="CF622" s="29" t="n">
        <v>1.91</v>
      </c>
      <c r="CG622" s="29" t="n">
        <v>1.916</v>
      </c>
      <c r="CH622" s="29" t="n">
        <v>1.927</v>
      </c>
      <c r="CI622" s="29" t="n">
        <v>1.953</v>
      </c>
      <c r="CJ622" s="29" t="n">
        <v>2.023</v>
      </c>
      <c r="CK622" s="29" t="n">
        <v>2.1</v>
      </c>
      <c r="CL622" s="29" t="n">
        <v>2.114</v>
      </c>
      <c r="CM622" s="29" t="n">
        <v>2.067</v>
      </c>
      <c r="CN622" s="29" t="n">
        <v>2.022</v>
      </c>
      <c r="CO622" s="29" t="n">
        <v>1.979</v>
      </c>
      <c r="CP622" s="29" t="n">
        <v>1.986</v>
      </c>
      <c r="CQ622" s="29" t="n">
        <v>1.994</v>
      </c>
      <c r="CR622" s="29" t="n">
        <v>2</v>
      </c>
      <c r="CS622" s="29" t="n">
        <v>2.006</v>
      </c>
      <c r="CT622" s="29" t="n">
        <v>2.017</v>
      </c>
      <c r="CU622" s="29" t="n">
        <v>2.043</v>
      </c>
      <c r="CV622" s="29" t="n">
        <v>2.113</v>
      </c>
      <c r="CW622" s="29" t="n">
        <v>2.19</v>
      </c>
      <c r="CX622" s="29" t="n">
        <v>2.214</v>
      </c>
      <c r="CY622" s="29" t="n">
        <v>2.167</v>
      </c>
      <c r="CZ622" s="29" t="n">
        <v>2.122</v>
      </c>
      <c r="DA622" s="29" t="n">
        <v>2.079</v>
      </c>
      <c r="DB622" s="29" t="n">
        <v>2.086</v>
      </c>
      <c r="DC622" s="29" t="n">
        <v>2.094</v>
      </c>
      <c r="DD622" s="29" t="n">
        <v>2.1</v>
      </c>
      <c r="DE622" s="29" t="n">
        <v>2.106</v>
      </c>
      <c r="DF622" s="29" t="n">
        <v>2.117</v>
      </c>
      <c r="DG622" s="29" t="n">
        <v>2.143</v>
      </c>
      <c r="DH622" s="29" t="n">
        <v>2.213</v>
      </c>
      <c r="DI622" s="29" t="n">
        <v>2.29</v>
      </c>
      <c r="DJ622" s="29" t="n">
        <v>2.324</v>
      </c>
      <c r="DK622" s="29" t="n">
        <v>2.277</v>
      </c>
      <c r="DL622" s="29" t="n">
        <v>2.232</v>
      </c>
      <c r="DM622" s="29" t="n">
        <v>2.189</v>
      </c>
      <c r="DN622" s="29" t="n">
        <v>2.196</v>
      </c>
      <c r="DO622" s="29" t="n">
        <v>2.204</v>
      </c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12.75" hidden="false" customHeight="false" outlineLevel="0" collapsed="false">
      <c r="A623" s="1" t="n">
        <f aca="false">WEEKDAY(C623,2)</f>
        <v>4</v>
      </c>
      <c r="B623" s="1" t="n">
        <f aca="false">MONTH(C623)</f>
        <v>6</v>
      </c>
      <c r="C623" s="23" t="n">
        <v>34872</v>
      </c>
      <c r="D623" s="0" t="n">
        <f aca="false">MONTH(R623)</f>
        <v>6</v>
      </c>
      <c r="E623" s="0" t="n">
        <f aca="false">YEAR(R623)</f>
        <v>1995</v>
      </c>
      <c r="F623" s="3" t="n">
        <f aca="false">L623-K623</f>
        <v>0.19635</v>
      </c>
      <c r="G623" s="3" t="n">
        <f aca="false">N623-M623</f>
        <v>0.0899999999999999</v>
      </c>
      <c r="H623" s="3" t="n">
        <f aca="false">O623-N623</f>
        <v>0.085</v>
      </c>
      <c r="I623" s="3" t="n">
        <f aca="false">O623-M623</f>
        <v>0.175</v>
      </c>
      <c r="J623" s="4" t="n">
        <f aca="false">VLOOKUP(C623,'Nymex hist.'!A:B,2,0)</f>
        <v>1.565</v>
      </c>
      <c r="K623" s="4" t="n">
        <f aca="false">AVERAGE(AS623:AY623)</f>
        <v>1.61025</v>
      </c>
      <c r="L623" s="4" t="n">
        <f aca="false">AVERAGE(AZ623:BD623)</f>
        <v>1.8066</v>
      </c>
      <c r="M623" s="4" t="n">
        <f aca="false">SUMIF($S$3:$FQ$3,$E623+1,$S623:$FQ623)/COUNTIF($S$3:$FQ$3,$E623+1)</f>
        <v>1.79325</v>
      </c>
      <c r="N623" s="4" t="n">
        <f aca="false">SUMIF($S$3:$FQ$3,$E623+2,$S623:$FQ623)/COUNTIF($S$3:$FQ$3,$E623+2)</f>
        <v>1.88325</v>
      </c>
      <c r="O623" s="4" t="n">
        <f aca="false">SUMIF($S$3:$FQ$3,$E623+3,$S623:$FQ623)/COUNTIF($S$3:$FQ$3,$E623+3)</f>
        <v>1.96825</v>
      </c>
      <c r="P623" s="4" t="n">
        <f aca="false">SUMIF($S$3:$FQ$3,$E623+4,$S623:$FQ623)/COUNTIF($S$3:$FQ$3,$E623+4)</f>
        <v>2.05825</v>
      </c>
      <c r="Q623" s="4" t="n">
        <f aca="false">SUMIF($S$3:$FQ$3,$E623+5,$S623:$FQ623)/COUNTIF($S$3:$FQ$3,$E623+5)</f>
        <v>2.15825</v>
      </c>
      <c r="R623" s="21" t="n">
        <v>34872</v>
      </c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7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 t="n">
        <v>1.565</v>
      </c>
      <c r="AW623" s="32" t="n">
        <v>1.595</v>
      </c>
      <c r="AX623" s="32" t="n">
        <v>1.62</v>
      </c>
      <c r="AY623" s="32" t="n">
        <v>1.661</v>
      </c>
      <c r="AZ623" s="32" t="n">
        <v>1.748</v>
      </c>
      <c r="BA623" s="32" t="n">
        <v>1.835</v>
      </c>
      <c r="BB623" s="32" t="n">
        <v>1.863</v>
      </c>
      <c r="BC623" s="32" t="n">
        <v>1.816</v>
      </c>
      <c r="BD623" s="32" t="n">
        <v>1.771</v>
      </c>
      <c r="BE623" s="32" t="n">
        <v>1.728</v>
      </c>
      <c r="BF623" s="32" t="n">
        <v>1.735</v>
      </c>
      <c r="BG623" s="32" t="n">
        <v>1.743</v>
      </c>
      <c r="BH623" s="32" t="n">
        <v>1.749</v>
      </c>
      <c r="BI623" s="32" t="n">
        <v>1.755</v>
      </c>
      <c r="BJ623" s="32" t="n">
        <v>1.766</v>
      </c>
      <c r="BK623" s="32" t="n">
        <v>1.792</v>
      </c>
      <c r="BL623" s="32" t="n">
        <v>1.862</v>
      </c>
      <c r="BM623" s="32" t="n">
        <v>1.939</v>
      </c>
      <c r="BN623" s="32" t="n">
        <v>1.953</v>
      </c>
      <c r="BO623" s="32" t="n">
        <v>1.906</v>
      </c>
      <c r="BP623" s="32" t="n">
        <v>1.861</v>
      </c>
      <c r="BQ623" s="32" t="n">
        <v>1.818</v>
      </c>
      <c r="BR623" s="32" t="n">
        <v>1.825</v>
      </c>
      <c r="BS623" s="32" t="n">
        <v>1.833</v>
      </c>
      <c r="BT623" s="32" t="n">
        <v>1.839</v>
      </c>
      <c r="BU623" s="32" t="n">
        <v>1.845</v>
      </c>
      <c r="BV623" s="32" t="n">
        <v>1.856</v>
      </c>
      <c r="BW623" s="32" t="n">
        <v>1.882</v>
      </c>
      <c r="BX623" s="32" t="n">
        <v>1.952</v>
      </c>
      <c r="BY623" s="32" t="n">
        <v>2.029</v>
      </c>
      <c r="BZ623" s="32" t="n">
        <v>2.038</v>
      </c>
      <c r="CA623" s="32" t="n">
        <v>1.991</v>
      </c>
      <c r="CB623" s="32" t="n">
        <v>1.946</v>
      </c>
      <c r="CC623" s="32" t="n">
        <v>1.903</v>
      </c>
      <c r="CD623" s="32" t="n">
        <v>1.91</v>
      </c>
      <c r="CE623" s="32" t="n">
        <v>1.918</v>
      </c>
      <c r="CF623" s="32" t="n">
        <v>1.924</v>
      </c>
      <c r="CG623" s="32" t="n">
        <v>1.93</v>
      </c>
      <c r="CH623" s="32" t="n">
        <v>1.941</v>
      </c>
      <c r="CI623" s="32" t="n">
        <v>1.967</v>
      </c>
      <c r="CJ623" s="32" t="n">
        <v>2.037</v>
      </c>
      <c r="CK623" s="32" t="n">
        <v>2.114</v>
      </c>
      <c r="CL623" s="32" t="n">
        <v>2.128</v>
      </c>
      <c r="CM623" s="32" t="n">
        <v>2.081</v>
      </c>
      <c r="CN623" s="32" t="n">
        <v>2.036</v>
      </c>
      <c r="CO623" s="32" t="n">
        <v>1.993</v>
      </c>
      <c r="CP623" s="32" t="n">
        <v>2</v>
      </c>
      <c r="CQ623" s="32" t="n">
        <v>2.008</v>
      </c>
      <c r="CR623" s="32" t="n">
        <v>2.014</v>
      </c>
      <c r="CS623" s="32" t="n">
        <v>2.02</v>
      </c>
      <c r="CT623" s="32" t="n">
        <v>2.031</v>
      </c>
      <c r="CU623" s="32" t="n">
        <v>2.057</v>
      </c>
      <c r="CV623" s="32" t="n">
        <v>2.127</v>
      </c>
      <c r="CW623" s="32" t="n">
        <v>2.204</v>
      </c>
      <c r="CX623" s="32" t="n">
        <v>2.228</v>
      </c>
      <c r="CY623" s="32" t="n">
        <v>2.181</v>
      </c>
      <c r="CZ623" s="32" t="n">
        <v>2.136</v>
      </c>
      <c r="DA623" s="32" t="n">
        <v>2.093</v>
      </c>
      <c r="DB623" s="32" t="n">
        <v>2.1</v>
      </c>
      <c r="DC623" s="32" t="n">
        <v>2.108</v>
      </c>
      <c r="DD623" s="32" t="n">
        <v>2.114</v>
      </c>
      <c r="DE623" s="32" t="n">
        <v>2.12</v>
      </c>
      <c r="DF623" s="32" t="n">
        <v>2.131</v>
      </c>
      <c r="DG623" s="32" t="n">
        <v>2.157</v>
      </c>
      <c r="DH623" s="32" t="n">
        <v>2.227</v>
      </c>
      <c r="DI623" s="32" t="n">
        <v>2.304</v>
      </c>
      <c r="DJ623" s="32" t="n">
        <v>2.338</v>
      </c>
      <c r="DK623" s="32" t="n">
        <v>2.291</v>
      </c>
      <c r="DL623" s="32" t="n">
        <v>2.246</v>
      </c>
      <c r="DM623" s="32" t="n">
        <v>2.203</v>
      </c>
      <c r="DN623" s="32" t="n">
        <v>2.21</v>
      </c>
      <c r="DO623" s="32" t="n">
        <v>2.218</v>
      </c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</row>
    <row r="624" customFormat="false" ht="12.75" hidden="true" customHeight="false" outlineLevel="0" collapsed="false">
      <c r="A624" s="0" t="n">
        <f aca="false">WEEKDAY(C624,2)</f>
        <v>5</v>
      </c>
      <c r="B624" s="0" t="n">
        <f aca="false">MONTH(C624)</f>
        <v>6</v>
      </c>
      <c r="C624" s="23" t="n">
        <v>34873</v>
      </c>
      <c r="D624" s="0" t="n">
        <f aca="false">MONTH(R624)</f>
        <v>6</v>
      </c>
      <c r="E624" s="0" t="n">
        <f aca="false">YEAR(R624)</f>
        <v>1995</v>
      </c>
      <c r="F624" s="35" t="n">
        <f aca="false">L624-K624</f>
        <v>0.22545</v>
      </c>
      <c r="G624" s="24" t="n">
        <f aca="false">N624-M624</f>
        <v>0.0900000000000001</v>
      </c>
      <c r="H624" s="24" t="n">
        <f aca="false">O624-N624</f>
        <v>0.085</v>
      </c>
      <c r="I624" s="24" t="n">
        <f aca="false">O624-M624</f>
        <v>0.175</v>
      </c>
      <c r="J624" s="25" t="n">
        <f aca="false">VLOOKUP(C624,'Nymex hist.'!A:B,2,0)</f>
        <v>1.532</v>
      </c>
      <c r="K624" s="34" t="n">
        <f aca="false">AVERAGE(AS624:AY624)</f>
        <v>1.58075</v>
      </c>
      <c r="L624" s="34" t="n">
        <f aca="false">AVERAGE(AZ624:BD624)</f>
        <v>1.8062</v>
      </c>
      <c r="M624" s="27" t="n">
        <f aca="false">SUMIF($S$3:$FQ$3,$E624+1,$S624:$FQ624)/COUNTIF($S$3:$FQ$3,$E624+1)</f>
        <v>1.79525</v>
      </c>
      <c r="N624" s="27" t="n">
        <f aca="false">SUMIF($S$3:$FQ$3,$E624+2,$S624:$FQ624)/COUNTIF($S$3:$FQ$3,$E624+2)</f>
        <v>1.88525</v>
      </c>
      <c r="O624" s="27" t="n">
        <f aca="false">SUMIF($S$3:$FQ$3,$E624+3,$S624:$FQ624)/COUNTIF($S$3:$FQ$3,$E624+3)</f>
        <v>1.97025</v>
      </c>
      <c r="P624" s="27" t="n">
        <f aca="false">SUMIF($S$3:$FQ$3,$E624+4,$S624:$FQ624)/COUNTIF($S$3:$FQ$3,$E624+4)</f>
        <v>2.06025</v>
      </c>
      <c r="Q624" s="27" t="n">
        <f aca="false">SUMIF($S$3:$FQ$3,$E624+5,$S624:$FQ624)/COUNTIF($S$3:$FQ$3,$E624+5)</f>
        <v>2.16025</v>
      </c>
      <c r="R624" s="28" t="n">
        <v>34873</v>
      </c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30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 t="n">
        <v>1.532</v>
      </c>
      <c r="AW624" s="29" t="n">
        <v>1.558</v>
      </c>
      <c r="AX624" s="29" t="n">
        <v>1.593</v>
      </c>
      <c r="AY624" s="29" t="n">
        <v>1.64</v>
      </c>
      <c r="AZ624" s="29" t="n">
        <v>1.74</v>
      </c>
      <c r="BA624" s="29" t="n">
        <v>1.835</v>
      </c>
      <c r="BB624" s="29" t="n">
        <v>1.865</v>
      </c>
      <c r="BC624" s="29" t="n">
        <v>1.818</v>
      </c>
      <c r="BD624" s="29" t="n">
        <v>1.773</v>
      </c>
      <c r="BE624" s="29" t="n">
        <v>1.73</v>
      </c>
      <c r="BF624" s="29" t="n">
        <v>1.737</v>
      </c>
      <c r="BG624" s="29" t="n">
        <v>1.745</v>
      </c>
      <c r="BH624" s="29" t="n">
        <v>1.751</v>
      </c>
      <c r="BI624" s="29" t="n">
        <v>1.757</v>
      </c>
      <c r="BJ624" s="29" t="n">
        <v>1.768</v>
      </c>
      <c r="BK624" s="29" t="n">
        <v>1.794</v>
      </c>
      <c r="BL624" s="29" t="n">
        <v>1.864</v>
      </c>
      <c r="BM624" s="29" t="n">
        <v>1.941</v>
      </c>
      <c r="BN624" s="29" t="n">
        <v>1.955</v>
      </c>
      <c r="BO624" s="29" t="n">
        <v>1.908</v>
      </c>
      <c r="BP624" s="29" t="n">
        <v>1.863</v>
      </c>
      <c r="BQ624" s="29" t="n">
        <v>1.82</v>
      </c>
      <c r="BR624" s="29" t="n">
        <v>1.827</v>
      </c>
      <c r="BS624" s="29" t="n">
        <v>1.835</v>
      </c>
      <c r="BT624" s="29" t="n">
        <v>1.841</v>
      </c>
      <c r="BU624" s="29" t="n">
        <v>1.847</v>
      </c>
      <c r="BV624" s="29" t="n">
        <v>1.858</v>
      </c>
      <c r="BW624" s="29" t="n">
        <v>1.884</v>
      </c>
      <c r="BX624" s="29" t="n">
        <v>1.954</v>
      </c>
      <c r="BY624" s="29" t="n">
        <v>2.031</v>
      </c>
      <c r="BZ624" s="29" t="n">
        <v>2.04</v>
      </c>
      <c r="CA624" s="29" t="n">
        <v>1.993</v>
      </c>
      <c r="CB624" s="29" t="n">
        <v>1.948</v>
      </c>
      <c r="CC624" s="29" t="n">
        <v>1.905</v>
      </c>
      <c r="CD624" s="29" t="n">
        <v>1.912</v>
      </c>
      <c r="CE624" s="29" t="n">
        <v>1.92</v>
      </c>
      <c r="CF624" s="29" t="n">
        <v>1.926</v>
      </c>
      <c r="CG624" s="29" t="n">
        <v>1.932</v>
      </c>
      <c r="CH624" s="29" t="n">
        <v>1.943</v>
      </c>
      <c r="CI624" s="29" t="n">
        <v>1.969</v>
      </c>
      <c r="CJ624" s="29" t="n">
        <v>2.039</v>
      </c>
      <c r="CK624" s="29" t="n">
        <v>2.116</v>
      </c>
      <c r="CL624" s="29" t="n">
        <v>2.13</v>
      </c>
      <c r="CM624" s="29" t="n">
        <v>2.083</v>
      </c>
      <c r="CN624" s="29" t="n">
        <v>2.038</v>
      </c>
      <c r="CO624" s="29" t="n">
        <v>1.995</v>
      </c>
      <c r="CP624" s="29" t="n">
        <v>2.002</v>
      </c>
      <c r="CQ624" s="29" t="n">
        <v>2.01</v>
      </c>
      <c r="CR624" s="29" t="n">
        <v>2.016</v>
      </c>
      <c r="CS624" s="29" t="n">
        <v>2.022</v>
      </c>
      <c r="CT624" s="29" t="n">
        <v>2.033</v>
      </c>
      <c r="CU624" s="29" t="n">
        <v>2.059</v>
      </c>
      <c r="CV624" s="29" t="n">
        <v>2.129</v>
      </c>
      <c r="CW624" s="29" t="n">
        <v>2.206</v>
      </c>
      <c r="CX624" s="29" t="n">
        <v>2.23</v>
      </c>
      <c r="CY624" s="29" t="n">
        <v>2.183</v>
      </c>
      <c r="CZ624" s="29" t="n">
        <v>2.138</v>
      </c>
      <c r="DA624" s="29" t="n">
        <v>2.095</v>
      </c>
      <c r="DB624" s="29" t="n">
        <v>2.102</v>
      </c>
      <c r="DC624" s="29" t="n">
        <v>2.11</v>
      </c>
      <c r="DD624" s="29" t="n">
        <v>2.116</v>
      </c>
      <c r="DE624" s="29" t="n">
        <v>2.122</v>
      </c>
      <c r="DF624" s="29" t="n">
        <v>2.133</v>
      </c>
      <c r="DG624" s="29" t="n">
        <v>2.159</v>
      </c>
      <c r="DH624" s="29" t="n">
        <v>2.229</v>
      </c>
      <c r="DI624" s="29" t="n">
        <v>2.306</v>
      </c>
      <c r="DJ624" s="29" t="n">
        <v>2.34</v>
      </c>
      <c r="DK624" s="29" t="n">
        <v>2.293</v>
      </c>
      <c r="DL624" s="29" t="n">
        <v>2.248</v>
      </c>
      <c r="DM624" s="29" t="n">
        <v>2.205</v>
      </c>
      <c r="DN624" s="29" t="n">
        <v>2.212</v>
      </c>
      <c r="DO624" s="29" t="n">
        <v>2.22</v>
      </c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12.75" hidden="true" customHeight="false" outlineLevel="0" collapsed="false">
      <c r="A625" s="0" t="n">
        <f aca="false">WEEKDAY(C625,2)</f>
        <v>1</v>
      </c>
      <c r="B625" s="0" t="n">
        <f aca="false">MONTH(C625)</f>
        <v>6</v>
      </c>
      <c r="C625" s="23" t="n">
        <v>34876</v>
      </c>
      <c r="D625" s="0" t="n">
        <f aca="false">MONTH(R625)</f>
        <v>6</v>
      </c>
      <c r="E625" s="0" t="n">
        <f aca="false">YEAR(R625)</f>
        <v>1995</v>
      </c>
      <c r="F625" s="35" t="n">
        <f aca="false">L625-K625</f>
        <v>0.23355</v>
      </c>
      <c r="G625" s="24" t="n">
        <f aca="false">N625-M625</f>
        <v>0.0904999999999998</v>
      </c>
      <c r="H625" s="24" t="n">
        <f aca="false">O625-N625</f>
        <v>0.085</v>
      </c>
      <c r="I625" s="24" t="n">
        <f aca="false">O625-M625</f>
        <v>0.1755</v>
      </c>
      <c r="J625" s="25" t="n">
        <f aca="false">VLOOKUP(C625,'Nymex hist.'!A:B,2,0)</f>
        <v>1.56</v>
      </c>
      <c r="K625" s="34" t="n">
        <f aca="false">AVERAGE(AS625:AY625)</f>
        <v>1.58425</v>
      </c>
      <c r="L625" s="34" t="n">
        <f aca="false">AVERAGE(AZ625:BD625)</f>
        <v>1.8178</v>
      </c>
      <c r="M625" s="27" t="n">
        <f aca="false">SUMIF($S$3:$FQ$3,$E625+1,$S625:$FQ625)/COUNTIF($S$3:$FQ$3,$E625+1)</f>
        <v>1.80675</v>
      </c>
      <c r="N625" s="27" t="n">
        <f aca="false">SUMIF($S$3:$FQ$3,$E625+2,$S625:$FQ625)/COUNTIF($S$3:$FQ$3,$E625+2)</f>
        <v>1.89725</v>
      </c>
      <c r="O625" s="27" t="n">
        <f aca="false">SUMIF($S$3:$FQ$3,$E625+3,$S625:$FQ625)/COUNTIF($S$3:$FQ$3,$E625+3)</f>
        <v>1.98225</v>
      </c>
      <c r="P625" s="27" t="n">
        <f aca="false">SUMIF($S$3:$FQ$3,$E625+4,$S625:$FQ625)/COUNTIF($S$3:$FQ$3,$E625+4)</f>
        <v>2.07225</v>
      </c>
      <c r="Q625" s="27" t="n">
        <f aca="false">SUMIF($S$3:$FQ$3,$E625+5,$S625:$FQ625)/COUNTIF($S$3:$FQ$3,$E625+5)</f>
        <v>2.17225</v>
      </c>
      <c r="R625" s="28" t="n">
        <v>34876</v>
      </c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30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 t="n">
        <v>1.532</v>
      </c>
      <c r="AW625" s="29" t="n">
        <v>1.56</v>
      </c>
      <c r="AX625" s="29" t="n">
        <v>1.596</v>
      </c>
      <c r="AY625" s="29" t="n">
        <v>1.649</v>
      </c>
      <c r="AZ625" s="29" t="n">
        <v>1.754</v>
      </c>
      <c r="BA625" s="29" t="n">
        <v>1.846</v>
      </c>
      <c r="BB625" s="29" t="n">
        <v>1.876</v>
      </c>
      <c r="BC625" s="29" t="n">
        <v>1.829</v>
      </c>
      <c r="BD625" s="29" t="n">
        <v>1.784</v>
      </c>
      <c r="BE625" s="29" t="n">
        <v>1.742</v>
      </c>
      <c r="BF625" s="29" t="n">
        <v>1.749</v>
      </c>
      <c r="BG625" s="29" t="n">
        <v>1.757</v>
      </c>
      <c r="BH625" s="29" t="n">
        <v>1.763</v>
      </c>
      <c r="BI625" s="29" t="n">
        <v>1.77</v>
      </c>
      <c r="BJ625" s="29" t="n">
        <v>1.779</v>
      </c>
      <c r="BK625" s="29" t="n">
        <v>1.805</v>
      </c>
      <c r="BL625" s="29" t="n">
        <v>1.875</v>
      </c>
      <c r="BM625" s="29" t="n">
        <v>1.952</v>
      </c>
      <c r="BN625" s="29" t="n">
        <v>1.972</v>
      </c>
      <c r="BO625" s="29" t="n">
        <v>1.919</v>
      </c>
      <c r="BP625" s="29" t="n">
        <v>1.874</v>
      </c>
      <c r="BQ625" s="29" t="n">
        <v>1.832</v>
      </c>
      <c r="BR625" s="29" t="n">
        <v>1.839</v>
      </c>
      <c r="BS625" s="29" t="n">
        <v>1.847</v>
      </c>
      <c r="BT625" s="29" t="n">
        <v>1.853</v>
      </c>
      <c r="BU625" s="29" t="n">
        <v>1.86</v>
      </c>
      <c r="BV625" s="29" t="n">
        <v>1.869</v>
      </c>
      <c r="BW625" s="29" t="n">
        <v>1.895</v>
      </c>
      <c r="BX625" s="29" t="n">
        <v>1.965</v>
      </c>
      <c r="BY625" s="29" t="n">
        <v>2.042</v>
      </c>
      <c r="BZ625" s="29" t="n">
        <v>2.057</v>
      </c>
      <c r="CA625" s="29" t="n">
        <v>2.004</v>
      </c>
      <c r="CB625" s="29" t="n">
        <v>1.959</v>
      </c>
      <c r="CC625" s="29" t="n">
        <v>1.917</v>
      </c>
      <c r="CD625" s="29" t="n">
        <v>1.924</v>
      </c>
      <c r="CE625" s="29" t="n">
        <v>1.932</v>
      </c>
      <c r="CF625" s="29" t="n">
        <v>1.938</v>
      </c>
      <c r="CG625" s="29" t="n">
        <v>1.945</v>
      </c>
      <c r="CH625" s="29" t="n">
        <v>1.954</v>
      </c>
      <c r="CI625" s="29" t="n">
        <v>1.98</v>
      </c>
      <c r="CJ625" s="29" t="n">
        <v>2.05</v>
      </c>
      <c r="CK625" s="29" t="n">
        <v>2.127</v>
      </c>
      <c r="CL625" s="29" t="n">
        <v>2.147</v>
      </c>
      <c r="CM625" s="29" t="n">
        <v>2.094</v>
      </c>
      <c r="CN625" s="29" t="n">
        <v>2.049</v>
      </c>
      <c r="CO625" s="29" t="n">
        <v>2.007</v>
      </c>
      <c r="CP625" s="29" t="n">
        <v>2.014</v>
      </c>
      <c r="CQ625" s="29" t="n">
        <v>2.022</v>
      </c>
      <c r="CR625" s="29" t="n">
        <v>2.028</v>
      </c>
      <c r="CS625" s="29" t="n">
        <v>2.035</v>
      </c>
      <c r="CT625" s="29" t="n">
        <v>2.044</v>
      </c>
      <c r="CU625" s="29" t="n">
        <v>2.07</v>
      </c>
      <c r="CV625" s="29" t="n">
        <v>2.14</v>
      </c>
      <c r="CW625" s="29" t="n">
        <v>2.217</v>
      </c>
      <c r="CX625" s="29" t="n">
        <v>2.247</v>
      </c>
      <c r="CY625" s="29" t="n">
        <v>2.194</v>
      </c>
      <c r="CZ625" s="29" t="n">
        <v>2.149</v>
      </c>
      <c r="DA625" s="29" t="n">
        <v>2.107</v>
      </c>
      <c r="DB625" s="29" t="n">
        <v>2.114</v>
      </c>
      <c r="DC625" s="29" t="n">
        <v>2.122</v>
      </c>
      <c r="DD625" s="29" t="n">
        <v>2.128</v>
      </c>
      <c r="DE625" s="29" t="n">
        <v>2.135</v>
      </c>
      <c r="DF625" s="29" t="n">
        <v>2.144</v>
      </c>
      <c r="DG625" s="29" t="n">
        <v>2.17</v>
      </c>
      <c r="DH625" s="29" t="n">
        <v>2.24</v>
      </c>
      <c r="DI625" s="29" t="n">
        <v>2.317</v>
      </c>
      <c r="DJ625" s="29" t="n">
        <v>2.357</v>
      </c>
      <c r="DK625" s="29" t="n">
        <v>2.304</v>
      </c>
      <c r="DL625" s="29" t="n">
        <v>2.259</v>
      </c>
      <c r="DM625" s="29" t="n">
        <v>2.217</v>
      </c>
      <c r="DN625" s="29" t="n">
        <v>2.224</v>
      </c>
      <c r="DO625" s="29" t="n">
        <v>2.232</v>
      </c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12.75" hidden="true" customHeight="false" outlineLevel="0" collapsed="false">
      <c r="A626" s="0" t="n">
        <f aca="false">WEEKDAY(C626,2)</f>
        <v>2</v>
      </c>
      <c r="B626" s="0" t="n">
        <f aca="false">MONTH(C626)</f>
        <v>6</v>
      </c>
      <c r="C626" s="23" t="n">
        <v>34877</v>
      </c>
      <c r="D626" s="0" t="n">
        <f aca="false">MONTH(R626)</f>
        <v>6</v>
      </c>
      <c r="E626" s="0" t="n">
        <f aca="false">YEAR(R626)</f>
        <v>1995</v>
      </c>
      <c r="F626" s="35" t="n">
        <f aca="false">L626-K626</f>
        <v>0.23685</v>
      </c>
      <c r="G626" s="24" t="n">
        <f aca="false">N626-M626</f>
        <v>0.0904166666666668</v>
      </c>
      <c r="H626" s="24" t="n">
        <f aca="false">O626-N626</f>
        <v>0.085</v>
      </c>
      <c r="I626" s="24" t="n">
        <f aca="false">O626-M626</f>
        <v>0.175416666666667</v>
      </c>
      <c r="J626" s="25" t="n">
        <f aca="false">VLOOKUP(C626,'Nymex hist.'!A:B,2,0)</f>
        <v>1.569</v>
      </c>
      <c r="K626" s="34" t="n">
        <f aca="false">AVERAGE(AS626:AY626)</f>
        <v>1.59475</v>
      </c>
      <c r="L626" s="34" t="n">
        <f aca="false">AVERAGE(AZ626:BD626)</f>
        <v>1.8316</v>
      </c>
      <c r="M626" s="27" t="n">
        <f aca="false">SUMIF($S$3:$FQ$3,$E626+1,$S626:$FQ626)/COUNTIF($S$3:$FQ$3,$E626+1)</f>
        <v>1.8205</v>
      </c>
      <c r="N626" s="27" t="n">
        <f aca="false">SUMIF($S$3:$FQ$3,$E626+2,$S626:$FQ626)/COUNTIF($S$3:$FQ$3,$E626+2)</f>
        <v>1.91091666666667</v>
      </c>
      <c r="O626" s="27" t="n">
        <f aca="false">SUMIF($S$3:$FQ$3,$E626+3,$S626:$FQ626)/COUNTIF($S$3:$FQ$3,$E626+3)</f>
        <v>1.99591666666667</v>
      </c>
      <c r="P626" s="27" t="n">
        <f aca="false">SUMIF($S$3:$FQ$3,$E626+4,$S626:$FQ626)/COUNTIF($S$3:$FQ$3,$E626+4)</f>
        <v>2.08591666666667</v>
      </c>
      <c r="Q626" s="27" t="n">
        <f aca="false">SUMIF($S$3:$FQ$3,$E626+5,$S626:$FQ626)/COUNTIF($S$3:$FQ$3,$E626+5)</f>
        <v>2.18591666666667</v>
      </c>
      <c r="R626" s="28" t="n">
        <v>34877</v>
      </c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30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 t="n">
        <v>1.532</v>
      </c>
      <c r="AW626" s="29" t="n">
        <v>1.569</v>
      </c>
      <c r="AX626" s="29" t="n">
        <v>1.613</v>
      </c>
      <c r="AY626" s="29" t="n">
        <v>1.665</v>
      </c>
      <c r="AZ626" s="29" t="n">
        <v>1.767</v>
      </c>
      <c r="BA626" s="29" t="n">
        <v>1.86</v>
      </c>
      <c r="BB626" s="29" t="n">
        <v>1.89</v>
      </c>
      <c r="BC626" s="29" t="n">
        <v>1.843</v>
      </c>
      <c r="BD626" s="29" t="n">
        <v>1.798</v>
      </c>
      <c r="BE626" s="29" t="n">
        <v>1.756</v>
      </c>
      <c r="BF626" s="29" t="n">
        <v>1.762</v>
      </c>
      <c r="BG626" s="29" t="n">
        <v>1.77</v>
      </c>
      <c r="BH626" s="29" t="n">
        <v>1.776</v>
      </c>
      <c r="BI626" s="29" t="n">
        <v>1.783</v>
      </c>
      <c r="BJ626" s="29" t="n">
        <v>1.792</v>
      </c>
      <c r="BK626" s="29" t="n">
        <v>1.818</v>
      </c>
      <c r="BL626" s="29" t="n">
        <v>1.891</v>
      </c>
      <c r="BM626" s="29" t="n">
        <v>1.967</v>
      </c>
      <c r="BN626" s="29" t="n">
        <v>1.985</v>
      </c>
      <c r="BO626" s="29" t="n">
        <v>1.933</v>
      </c>
      <c r="BP626" s="29" t="n">
        <v>1.888</v>
      </c>
      <c r="BQ626" s="29" t="n">
        <v>1.846</v>
      </c>
      <c r="BR626" s="29" t="n">
        <v>1.852</v>
      </c>
      <c r="BS626" s="29" t="n">
        <v>1.86</v>
      </c>
      <c r="BT626" s="29" t="n">
        <v>1.866</v>
      </c>
      <c r="BU626" s="29" t="n">
        <v>1.873</v>
      </c>
      <c r="BV626" s="29" t="n">
        <v>1.882</v>
      </c>
      <c r="BW626" s="29" t="n">
        <v>1.908</v>
      </c>
      <c r="BX626" s="29" t="n">
        <v>1.981</v>
      </c>
      <c r="BY626" s="29" t="n">
        <v>2.057</v>
      </c>
      <c r="BZ626" s="29" t="n">
        <v>2.07</v>
      </c>
      <c r="CA626" s="29" t="n">
        <v>2.018</v>
      </c>
      <c r="CB626" s="29" t="n">
        <v>1.973</v>
      </c>
      <c r="CC626" s="29" t="n">
        <v>1.931</v>
      </c>
      <c r="CD626" s="29" t="n">
        <v>1.937</v>
      </c>
      <c r="CE626" s="29" t="n">
        <v>1.945</v>
      </c>
      <c r="CF626" s="29" t="n">
        <v>1.951</v>
      </c>
      <c r="CG626" s="29" t="n">
        <v>1.958</v>
      </c>
      <c r="CH626" s="29" t="n">
        <v>1.967</v>
      </c>
      <c r="CI626" s="29" t="n">
        <v>1.993</v>
      </c>
      <c r="CJ626" s="29" t="n">
        <v>2.066</v>
      </c>
      <c r="CK626" s="29" t="n">
        <v>2.142</v>
      </c>
      <c r="CL626" s="29" t="n">
        <v>2.16</v>
      </c>
      <c r="CM626" s="29" t="n">
        <v>2.108</v>
      </c>
      <c r="CN626" s="29" t="n">
        <v>2.063</v>
      </c>
      <c r="CO626" s="29" t="n">
        <v>2.021</v>
      </c>
      <c r="CP626" s="29" t="n">
        <v>2.027</v>
      </c>
      <c r="CQ626" s="29" t="n">
        <v>2.035</v>
      </c>
      <c r="CR626" s="29" t="n">
        <v>2.041</v>
      </c>
      <c r="CS626" s="29" t="n">
        <v>2.048</v>
      </c>
      <c r="CT626" s="29" t="n">
        <v>2.057</v>
      </c>
      <c r="CU626" s="29" t="n">
        <v>2.083</v>
      </c>
      <c r="CV626" s="29" t="n">
        <v>2.156</v>
      </c>
      <c r="CW626" s="29" t="n">
        <v>2.232</v>
      </c>
      <c r="CX626" s="29" t="n">
        <v>2.26</v>
      </c>
      <c r="CY626" s="29" t="n">
        <v>2.208</v>
      </c>
      <c r="CZ626" s="29" t="n">
        <v>2.163</v>
      </c>
      <c r="DA626" s="29" t="n">
        <v>2.121</v>
      </c>
      <c r="DB626" s="29" t="n">
        <v>2.127</v>
      </c>
      <c r="DC626" s="29" t="n">
        <v>2.135</v>
      </c>
      <c r="DD626" s="29" t="n">
        <v>2.141</v>
      </c>
      <c r="DE626" s="29" t="n">
        <v>2.148</v>
      </c>
      <c r="DF626" s="29" t="n">
        <v>2.157</v>
      </c>
      <c r="DG626" s="29" t="n">
        <v>2.183</v>
      </c>
      <c r="DH626" s="29" t="n">
        <v>2.256</v>
      </c>
      <c r="DI626" s="29" t="n">
        <v>2.332</v>
      </c>
      <c r="DJ626" s="29" t="n">
        <v>2.37</v>
      </c>
      <c r="DK626" s="29" t="n">
        <v>2.318</v>
      </c>
      <c r="DL626" s="29" t="n">
        <v>2.273</v>
      </c>
      <c r="DM626" s="29" t="n">
        <v>2.231</v>
      </c>
      <c r="DN626" s="29" t="n">
        <v>2.237</v>
      </c>
      <c r="DO626" s="29" t="n">
        <v>2.245</v>
      </c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12.75" hidden="true" customHeight="false" outlineLevel="0" collapsed="false">
      <c r="A627" s="0" t="n">
        <f aca="false">WEEKDAY(C627,2)</f>
        <v>3</v>
      </c>
      <c r="B627" s="0" t="n">
        <f aca="false">MONTH(C627)</f>
        <v>6</v>
      </c>
      <c r="C627" s="23" t="n">
        <v>34878</v>
      </c>
      <c r="D627" s="0" t="n">
        <f aca="false">MONTH(R627)</f>
        <v>6</v>
      </c>
      <c r="E627" s="0" t="n">
        <f aca="false">YEAR(R627)</f>
        <v>1995</v>
      </c>
      <c r="F627" s="35" t="n">
        <f aca="false">L627-K627</f>
        <v>0.2395</v>
      </c>
      <c r="G627" s="24" t="n">
        <f aca="false">N627-M627</f>
        <v>0.0910833333333336</v>
      </c>
      <c r="H627" s="24" t="n">
        <f aca="false">O627-N627</f>
        <v>0.085</v>
      </c>
      <c r="I627" s="24" t="n">
        <f aca="false">O627-M627</f>
        <v>0.176083333333334</v>
      </c>
      <c r="J627" s="25" t="n">
        <f aca="false">VLOOKUP(C627,'Nymex hist.'!A:B,2,0)</f>
        <v>1.532</v>
      </c>
      <c r="K627" s="34" t="n">
        <f aca="false">AVERAGE(AS627:AY627)</f>
        <v>1.5685</v>
      </c>
      <c r="L627" s="34" t="n">
        <f aca="false">AVERAGE(AZ627:BD627)</f>
        <v>1.808</v>
      </c>
      <c r="M627" s="27" t="n">
        <f aca="false">SUMIF($S$3:$FQ$3,$E627+1,$S627:$FQ627)/COUNTIF($S$3:$FQ$3,$E627+1)</f>
        <v>1.80391666666667</v>
      </c>
      <c r="N627" s="27" t="n">
        <f aca="false">SUMIF($S$3:$FQ$3,$E627+2,$S627:$FQ627)/COUNTIF($S$3:$FQ$3,$E627+2)</f>
        <v>1.895</v>
      </c>
      <c r="O627" s="27" t="n">
        <f aca="false">SUMIF($S$3:$FQ$3,$E627+3,$S627:$FQ627)/COUNTIF($S$3:$FQ$3,$E627+3)</f>
        <v>1.98</v>
      </c>
      <c r="P627" s="27" t="n">
        <f aca="false">SUMIF($S$3:$FQ$3,$E627+4,$S627:$FQ627)/COUNTIF($S$3:$FQ$3,$E627+4)</f>
        <v>2.07</v>
      </c>
      <c r="Q627" s="27" t="n">
        <f aca="false">SUMIF($S$3:$FQ$3,$E627+5,$S627:$FQ627)/COUNTIF($S$3:$FQ$3,$E627+5)</f>
        <v>2.17</v>
      </c>
      <c r="R627" s="28" t="n">
        <v>34878</v>
      </c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30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 t="n">
        <v>1.532</v>
      </c>
      <c r="AW627" s="29" t="n">
        <v>1.532</v>
      </c>
      <c r="AX627" s="29" t="n">
        <v>1.577</v>
      </c>
      <c r="AY627" s="29" t="n">
        <v>1.633</v>
      </c>
      <c r="AZ627" s="29" t="n">
        <v>1.738</v>
      </c>
      <c r="BA627" s="29" t="n">
        <v>1.833</v>
      </c>
      <c r="BB627" s="29" t="n">
        <v>1.868</v>
      </c>
      <c r="BC627" s="29" t="n">
        <v>1.823</v>
      </c>
      <c r="BD627" s="29" t="n">
        <v>1.778</v>
      </c>
      <c r="BE627" s="29" t="n">
        <v>1.738</v>
      </c>
      <c r="BF627" s="29" t="n">
        <v>1.745</v>
      </c>
      <c r="BG627" s="29" t="n">
        <v>1.753</v>
      </c>
      <c r="BH627" s="29" t="n">
        <v>1.761</v>
      </c>
      <c r="BI627" s="29" t="n">
        <v>1.769</v>
      </c>
      <c r="BJ627" s="29" t="n">
        <v>1.778</v>
      </c>
      <c r="BK627" s="29" t="n">
        <v>1.804</v>
      </c>
      <c r="BL627" s="29" t="n">
        <v>1.877</v>
      </c>
      <c r="BM627" s="29" t="n">
        <v>1.953</v>
      </c>
      <c r="BN627" s="29" t="n">
        <v>1.971</v>
      </c>
      <c r="BO627" s="29" t="n">
        <v>1.913</v>
      </c>
      <c r="BP627" s="29" t="n">
        <v>1.868</v>
      </c>
      <c r="BQ627" s="29" t="n">
        <v>1.828</v>
      </c>
      <c r="BR627" s="29" t="n">
        <v>1.835</v>
      </c>
      <c r="BS627" s="29" t="n">
        <v>1.843</v>
      </c>
      <c r="BT627" s="29" t="n">
        <v>1.851</v>
      </c>
      <c r="BU627" s="29" t="n">
        <v>1.859</v>
      </c>
      <c r="BV627" s="29" t="n">
        <v>1.868</v>
      </c>
      <c r="BW627" s="29" t="n">
        <v>1.894</v>
      </c>
      <c r="BX627" s="29" t="n">
        <v>1.967</v>
      </c>
      <c r="BY627" s="29" t="n">
        <v>2.043</v>
      </c>
      <c r="BZ627" s="29" t="n">
        <v>2.056</v>
      </c>
      <c r="CA627" s="29" t="n">
        <v>1.998</v>
      </c>
      <c r="CB627" s="29" t="n">
        <v>1.953</v>
      </c>
      <c r="CC627" s="29" t="n">
        <v>1.913</v>
      </c>
      <c r="CD627" s="29" t="n">
        <v>1.92</v>
      </c>
      <c r="CE627" s="29" t="n">
        <v>1.928</v>
      </c>
      <c r="CF627" s="29" t="n">
        <v>1.936</v>
      </c>
      <c r="CG627" s="29" t="n">
        <v>1.944</v>
      </c>
      <c r="CH627" s="29" t="n">
        <v>1.953</v>
      </c>
      <c r="CI627" s="29" t="n">
        <v>1.979</v>
      </c>
      <c r="CJ627" s="29" t="n">
        <v>2.052</v>
      </c>
      <c r="CK627" s="29" t="n">
        <v>2.128</v>
      </c>
      <c r="CL627" s="29" t="n">
        <v>2.146</v>
      </c>
      <c r="CM627" s="29" t="n">
        <v>2.088</v>
      </c>
      <c r="CN627" s="29" t="n">
        <v>2.043</v>
      </c>
      <c r="CO627" s="29" t="n">
        <v>2.003</v>
      </c>
      <c r="CP627" s="29" t="n">
        <v>2.01</v>
      </c>
      <c r="CQ627" s="29" t="n">
        <v>2.018</v>
      </c>
      <c r="CR627" s="29" t="n">
        <v>2.026</v>
      </c>
      <c r="CS627" s="29" t="n">
        <v>2.034</v>
      </c>
      <c r="CT627" s="29" t="n">
        <v>2.043</v>
      </c>
      <c r="CU627" s="29" t="n">
        <v>2.069</v>
      </c>
      <c r="CV627" s="29" t="n">
        <v>2.142</v>
      </c>
      <c r="CW627" s="29" t="n">
        <v>2.218</v>
      </c>
      <c r="CX627" s="29" t="n">
        <v>2.246</v>
      </c>
      <c r="CY627" s="29" t="n">
        <v>2.188</v>
      </c>
      <c r="CZ627" s="29" t="n">
        <v>2.143</v>
      </c>
      <c r="DA627" s="29" t="n">
        <v>2.103</v>
      </c>
      <c r="DB627" s="29" t="n">
        <v>2.11</v>
      </c>
      <c r="DC627" s="29" t="n">
        <v>2.118</v>
      </c>
      <c r="DD627" s="29" t="n">
        <v>2.126</v>
      </c>
      <c r="DE627" s="29" t="n">
        <v>2.134</v>
      </c>
      <c r="DF627" s="29" t="n">
        <v>2.143</v>
      </c>
      <c r="DG627" s="29" t="n">
        <v>2.169</v>
      </c>
      <c r="DH627" s="29" t="n">
        <v>2.242</v>
      </c>
      <c r="DI627" s="29" t="n">
        <v>2.318</v>
      </c>
      <c r="DJ627" s="29" t="n">
        <v>2.356</v>
      </c>
      <c r="DK627" s="29" t="n">
        <v>2.298</v>
      </c>
      <c r="DL627" s="29" t="n">
        <v>2.253</v>
      </c>
      <c r="DM627" s="29" t="n">
        <v>2.213</v>
      </c>
      <c r="DN627" s="29" t="n">
        <v>2.22</v>
      </c>
      <c r="DO627" s="29" t="n">
        <v>2.228</v>
      </c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</row>
    <row r="628" customFormat="false" ht="12.75" hidden="false" customHeight="false" outlineLevel="0" collapsed="false">
      <c r="A628" s="1" t="n">
        <f aca="false">WEEKDAY(C628,2)</f>
        <v>4</v>
      </c>
      <c r="B628" s="1" t="n">
        <f aca="false">MONTH(C628)</f>
        <v>6</v>
      </c>
      <c r="C628" s="23" t="n">
        <v>34879</v>
      </c>
      <c r="D628" s="0" t="n">
        <f aca="false">MONTH(R628)</f>
        <v>6</v>
      </c>
      <c r="E628" s="0" t="n">
        <f aca="false">YEAR(R628)</f>
        <v>1995</v>
      </c>
      <c r="F628" s="3" t="n">
        <f aca="false">L628-K628</f>
        <v>0.2385</v>
      </c>
      <c r="G628" s="3" t="n">
        <f aca="false">N628-M628</f>
        <v>0.0919999999999999</v>
      </c>
      <c r="H628" s="3" t="n">
        <f aca="false">O628-N628</f>
        <v>0.085</v>
      </c>
      <c r="I628" s="3" t="n">
        <f aca="false">O628-M628</f>
        <v>0.177</v>
      </c>
      <c r="J628" s="4" t="n">
        <f aca="false">VLOOKUP(C628,'Nymex hist.'!A:B,2,0)</f>
        <v>1.52</v>
      </c>
      <c r="K628" s="4" t="n">
        <f aca="false">AVERAGE(AS628:AY628)</f>
        <v>1.5565</v>
      </c>
      <c r="L628" s="4" t="n">
        <f aca="false">AVERAGE(AZ628:BD628)</f>
        <v>1.795</v>
      </c>
      <c r="M628" s="4" t="n">
        <f aca="false">SUMIF($S$3:$FQ$3,$E628+1,$S628:$FQ628)/COUNTIF($S$3:$FQ$3,$E628+1)</f>
        <v>1.79733333333333</v>
      </c>
      <c r="N628" s="4" t="n">
        <f aca="false">SUMIF($S$3:$FQ$3,$E628+2,$S628:$FQ628)/COUNTIF($S$3:$FQ$3,$E628+2)</f>
        <v>1.88933333333333</v>
      </c>
      <c r="O628" s="4" t="n">
        <f aca="false">SUMIF($S$3:$FQ$3,$E628+3,$S628:$FQ628)/COUNTIF($S$3:$FQ$3,$E628+3)</f>
        <v>1.97433333333333</v>
      </c>
      <c r="P628" s="4" t="n">
        <f aca="false">SUMIF($S$3:$FQ$3,$E628+4,$S628:$FQ628)/COUNTIF($S$3:$FQ$3,$E628+4)</f>
        <v>2.06433333333333</v>
      </c>
      <c r="Q628" s="4" t="n">
        <f aca="false">SUMIF($S$3:$FQ$3,$E628+5,$S628:$FQ628)/COUNTIF($S$3:$FQ$3,$E628+5)</f>
        <v>2.16433333333333</v>
      </c>
      <c r="R628" s="21" t="n">
        <v>34879</v>
      </c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7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 t="n">
        <v>1.532</v>
      </c>
      <c r="AW628" s="32" t="n">
        <v>1.52</v>
      </c>
      <c r="AX628" s="32" t="n">
        <v>1.56</v>
      </c>
      <c r="AY628" s="32" t="n">
        <v>1.614</v>
      </c>
      <c r="AZ628" s="32" t="n">
        <v>1.721</v>
      </c>
      <c r="BA628" s="32" t="n">
        <v>1.821</v>
      </c>
      <c r="BB628" s="32" t="n">
        <v>1.854</v>
      </c>
      <c r="BC628" s="32" t="n">
        <v>1.811</v>
      </c>
      <c r="BD628" s="32" t="n">
        <v>1.768</v>
      </c>
      <c r="BE628" s="32" t="n">
        <v>1.728</v>
      </c>
      <c r="BF628" s="32" t="n">
        <v>1.735</v>
      </c>
      <c r="BG628" s="32" t="n">
        <v>1.745</v>
      </c>
      <c r="BH628" s="32" t="n">
        <v>1.755</v>
      </c>
      <c r="BI628" s="32" t="n">
        <v>1.766</v>
      </c>
      <c r="BJ628" s="32" t="n">
        <v>1.777</v>
      </c>
      <c r="BK628" s="32" t="n">
        <v>1.803</v>
      </c>
      <c r="BL628" s="32" t="n">
        <v>1.876</v>
      </c>
      <c r="BM628" s="32" t="n">
        <v>1.95</v>
      </c>
      <c r="BN628" s="32" t="n">
        <v>1.968</v>
      </c>
      <c r="BO628" s="32" t="n">
        <v>1.901</v>
      </c>
      <c r="BP628" s="32" t="n">
        <v>1.858</v>
      </c>
      <c r="BQ628" s="32" t="n">
        <v>1.818</v>
      </c>
      <c r="BR628" s="32" t="n">
        <v>1.825</v>
      </c>
      <c r="BS628" s="32" t="n">
        <v>1.835</v>
      </c>
      <c r="BT628" s="32" t="n">
        <v>1.845</v>
      </c>
      <c r="BU628" s="32" t="n">
        <v>1.856</v>
      </c>
      <c r="BV628" s="32" t="n">
        <v>1.867</v>
      </c>
      <c r="BW628" s="32" t="n">
        <v>1.893</v>
      </c>
      <c r="BX628" s="32" t="n">
        <v>1.966</v>
      </c>
      <c r="BY628" s="32" t="n">
        <v>2.04</v>
      </c>
      <c r="BZ628" s="32" t="n">
        <v>2.053</v>
      </c>
      <c r="CA628" s="32" t="n">
        <v>1.986</v>
      </c>
      <c r="CB628" s="32" t="n">
        <v>1.943</v>
      </c>
      <c r="CC628" s="32" t="n">
        <v>1.903</v>
      </c>
      <c r="CD628" s="32" t="n">
        <v>1.91</v>
      </c>
      <c r="CE628" s="32" t="n">
        <v>1.92</v>
      </c>
      <c r="CF628" s="32" t="n">
        <v>1.93</v>
      </c>
      <c r="CG628" s="32" t="n">
        <v>1.941</v>
      </c>
      <c r="CH628" s="32" t="n">
        <v>1.952</v>
      </c>
      <c r="CI628" s="32" t="n">
        <v>1.978</v>
      </c>
      <c r="CJ628" s="32" t="n">
        <v>2.051</v>
      </c>
      <c r="CK628" s="32" t="n">
        <v>2.125</v>
      </c>
      <c r="CL628" s="32" t="n">
        <v>2.143</v>
      </c>
      <c r="CM628" s="32" t="n">
        <v>2.076</v>
      </c>
      <c r="CN628" s="32" t="n">
        <v>2.033</v>
      </c>
      <c r="CO628" s="32" t="n">
        <v>1.993</v>
      </c>
      <c r="CP628" s="32" t="n">
        <v>2</v>
      </c>
      <c r="CQ628" s="32" t="n">
        <v>2.01</v>
      </c>
      <c r="CR628" s="32" t="n">
        <v>2.02</v>
      </c>
      <c r="CS628" s="32" t="n">
        <v>2.031</v>
      </c>
      <c r="CT628" s="32" t="n">
        <v>2.042</v>
      </c>
      <c r="CU628" s="32" t="n">
        <v>2.068</v>
      </c>
      <c r="CV628" s="32" t="n">
        <v>2.141</v>
      </c>
      <c r="CW628" s="32" t="n">
        <v>2.215</v>
      </c>
      <c r="CX628" s="32" t="n">
        <v>2.243</v>
      </c>
      <c r="CY628" s="32" t="n">
        <v>2.176</v>
      </c>
      <c r="CZ628" s="32" t="n">
        <v>2.133</v>
      </c>
      <c r="DA628" s="32" t="n">
        <v>2.093</v>
      </c>
      <c r="DB628" s="32" t="n">
        <v>2.1</v>
      </c>
      <c r="DC628" s="32" t="n">
        <v>2.11</v>
      </c>
      <c r="DD628" s="32" t="n">
        <v>2.12</v>
      </c>
      <c r="DE628" s="32" t="n">
        <v>2.131</v>
      </c>
      <c r="DF628" s="32" t="n">
        <v>2.142</v>
      </c>
      <c r="DG628" s="32" t="n">
        <v>2.168</v>
      </c>
      <c r="DH628" s="32" t="n">
        <v>2.241</v>
      </c>
      <c r="DI628" s="32" t="n">
        <v>2.315</v>
      </c>
      <c r="DJ628" s="32" t="n">
        <v>2.353</v>
      </c>
      <c r="DK628" s="32" t="n">
        <v>2.286</v>
      </c>
      <c r="DL628" s="32" t="n">
        <v>2.243</v>
      </c>
      <c r="DM628" s="32" t="n">
        <v>2.203</v>
      </c>
      <c r="DN628" s="32" t="n">
        <v>2.21</v>
      </c>
      <c r="DO628" s="32" t="n">
        <v>2.22</v>
      </c>
      <c r="DP628" s="32"/>
      <c r="DQ628" s="32"/>
      <c r="DR628" s="32"/>
      <c r="DS628" s="32"/>
      <c r="DT628" s="32"/>
      <c r="DU628" s="32"/>
      <c r="DV628" s="32"/>
      <c r="DW628" s="32"/>
      <c r="DX628" s="32"/>
      <c r="DY628" s="32"/>
      <c r="DZ628" s="32"/>
      <c r="EA628" s="32"/>
      <c r="EB628" s="32"/>
      <c r="EC628" s="32"/>
      <c r="ED628" s="32"/>
      <c r="EE628" s="32"/>
      <c r="EF628" s="32"/>
      <c r="EG628" s="32"/>
      <c r="EH628" s="32"/>
      <c r="EI628" s="32"/>
      <c r="EJ628" s="32"/>
      <c r="EK628" s="32"/>
      <c r="EL628" s="32"/>
      <c r="EM628" s="32"/>
      <c r="EN628" s="32"/>
      <c r="EO628" s="32"/>
      <c r="EP628" s="32"/>
      <c r="EQ628" s="32"/>
      <c r="ER628" s="32"/>
      <c r="ES628" s="32"/>
      <c r="ET628" s="32"/>
      <c r="EU628" s="32"/>
      <c r="EV628" s="32"/>
      <c r="EW628" s="32"/>
      <c r="EX628" s="32"/>
      <c r="EY628" s="32"/>
      <c r="EZ628" s="32"/>
      <c r="FA628" s="32"/>
      <c r="FB628" s="32"/>
      <c r="FC628" s="32"/>
      <c r="FD628" s="32"/>
      <c r="FE628" s="32"/>
      <c r="FF628" s="32"/>
      <c r="FG628" s="32"/>
      <c r="FH628" s="32"/>
      <c r="FI628" s="32"/>
      <c r="FJ628" s="32"/>
      <c r="FK628" s="32"/>
      <c r="FL628" s="32"/>
      <c r="FM628" s="32"/>
      <c r="FN628" s="32"/>
      <c r="FO628" s="32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  <c r="GO628" s="32"/>
      <c r="GP628" s="32"/>
      <c r="GQ628" s="32"/>
    </row>
    <row r="629" customFormat="false" ht="12.75" hidden="true" customHeight="false" outlineLevel="0" collapsed="false">
      <c r="A629" s="0" t="n">
        <f aca="false">WEEKDAY(C629,2)</f>
        <v>5</v>
      </c>
      <c r="B629" s="0" t="n">
        <f aca="false">MONTH(C629)</f>
        <v>6</v>
      </c>
      <c r="C629" s="23" t="n">
        <v>34880</v>
      </c>
      <c r="D629" s="0" t="n">
        <f aca="false">MONTH(R629)</f>
        <v>6</v>
      </c>
      <c r="E629" s="0" t="n">
        <f aca="false">YEAR(R629)</f>
        <v>1995</v>
      </c>
      <c r="F629" s="35" t="n">
        <f aca="false">L629-K629</f>
        <v>0.2377</v>
      </c>
      <c r="G629" s="24" t="n">
        <f aca="false">N629-M629</f>
        <v>0.0926666666666667</v>
      </c>
      <c r="H629" s="24" t="n">
        <f aca="false">O629-N629</f>
        <v>0.085</v>
      </c>
      <c r="I629" s="24" t="n">
        <f aca="false">O629-M629</f>
        <v>0.177666666666667</v>
      </c>
      <c r="J629" s="25" t="n">
        <f aca="false">VLOOKUP(C629,'Nymex hist.'!A:B,2,0)</f>
        <v>1.53</v>
      </c>
      <c r="K629" s="34" t="n">
        <f aca="false">AVERAGE(AS629:AY629)</f>
        <v>1.5635</v>
      </c>
      <c r="L629" s="34" t="n">
        <f aca="false">AVERAGE(AZ629:BD629)</f>
        <v>1.8012</v>
      </c>
      <c r="M629" s="27" t="n">
        <f aca="false">SUMIF($S$3:$FQ$3,$E629+1,$S629:$FQ629)/COUNTIF($S$3:$FQ$3,$E629+1)</f>
        <v>1.80908333333333</v>
      </c>
      <c r="N629" s="27" t="n">
        <f aca="false">SUMIF($S$3:$FQ$3,$E629+2,$S629:$FQ629)/COUNTIF($S$3:$FQ$3,$E629+2)</f>
        <v>1.90175</v>
      </c>
      <c r="O629" s="27" t="n">
        <f aca="false">SUMIF($S$3:$FQ$3,$E629+3,$S629:$FQ629)/COUNTIF($S$3:$FQ$3,$E629+3)</f>
        <v>1.98675</v>
      </c>
      <c r="P629" s="27" t="n">
        <f aca="false">SUMIF($S$3:$FQ$3,$E629+4,$S629:$FQ629)/COUNTIF($S$3:$FQ$3,$E629+4)</f>
        <v>2.07675</v>
      </c>
      <c r="Q629" s="27" t="n">
        <f aca="false">SUMIF($S$3:$FQ$3,$E629+5,$S629:$FQ629)/COUNTIF($S$3:$FQ$3,$E629+5)</f>
        <v>2.17675</v>
      </c>
      <c r="R629" s="28" t="n">
        <v>34880</v>
      </c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30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 t="n">
        <v>1.532</v>
      </c>
      <c r="AW629" s="29" t="n">
        <v>1.53</v>
      </c>
      <c r="AX629" s="29" t="n">
        <v>1.57</v>
      </c>
      <c r="AY629" s="29" t="n">
        <v>1.622</v>
      </c>
      <c r="AZ629" s="29" t="n">
        <v>1.729</v>
      </c>
      <c r="BA629" s="29" t="n">
        <v>1.829</v>
      </c>
      <c r="BB629" s="29" t="n">
        <v>1.859</v>
      </c>
      <c r="BC629" s="29" t="n">
        <v>1.816</v>
      </c>
      <c r="BD629" s="29" t="n">
        <v>1.773</v>
      </c>
      <c r="BE629" s="29" t="n">
        <v>1.734</v>
      </c>
      <c r="BF629" s="29" t="n">
        <v>1.744</v>
      </c>
      <c r="BG629" s="29" t="n">
        <v>1.756</v>
      </c>
      <c r="BH629" s="29" t="n">
        <v>1.768</v>
      </c>
      <c r="BI629" s="29" t="n">
        <v>1.781</v>
      </c>
      <c r="BJ629" s="29" t="n">
        <v>1.794</v>
      </c>
      <c r="BK629" s="29" t="n">
        <v>1.824</v>
      </c>
      <c r="BL629" s="29" t="n">
        <v>1.894</v>
      </c>
      <c r="BM629" s="29" t="n">
        <v>1.966</v>
      </c>
      <c r="BN629" s="29" t="n">
        <v>1.981</v>
      </c>
      <c r="BO629" s="29" t="n">
        <v>1.906</v>
      </c>
      <c r="BP629" s="29" t="n">
        <v>1.863</v>
      </c>
      <c r="BQ629" s="29" t="n">
        <v>1.824</v>
      </c>
      <c r="BR629" s="29" t="n">
        <v>1.834</v>
      </c>
      <c r="BS629" s="29" t="n">
        <v>1.846</v>
      </c>
      <c r="BT629" s="29" t="n">
        <v>1.858</v>
      </c>
      <c r="BU629" s="29" t="n">
        <v>1.871</v>
      </c>
      <c r="BV629" s="29" t="n">
        <v>1.884</v>
      </c>
      <c r="BW629" s="29" t="n">
        <v>1.914</v>
      </c>
      <c r="BX629" s="29" t="n">
        <v>1.984</v>
      </c>
      <c r="BY629" s="29" t="n">
        <v>2.056</v>
      </c>
      <c r="BZ629" s="29" t="n">
        <v>2.066</v>
      </c>
      <c r="CA629" s="29" t="n">
        <v>1.991</v>
      </c>
      <c r="CB629" s="29" t="n">
        <v>1.948</v>
      </c>
      <c r="CC629" s="29" t="n">
        <v>1.909</v>
      </c>
      <c r="CD629" s="29" t="n">
        <v>1.919</v>
      </c>
      <c r="CE629" s="29" t="n">
        <v>1.931</v>
      </c>
      <c r="CF629" s="29" t="n">
        <v>1.943</v>
      </c>
      <c r="CG629" s="29" t="n">
        <v>1.956</v>
      </c>
      <c r="CH629" s="29" t="n">
        <v>1.969</v>
      </c>
      <c r="CI629" s="29" t="n">
        <v>1.999</v>
      </c>
      <c r="CJ629" s="29" t="n">
        <v>2.069</v>
      </c>
      <c r="CK629" s="29" t="n">
        <v>2.141</v>
      </c>
      <c r="CL629" s="29" t="n">
        <v>2.156</v>
      </c>
      <c r="CM629" s="29" t="n">
        <v>2.081</v>
      </c>
      <c r="CN629" s="29" t="n">
        <v>2.038</v>
      </c>
      <c r="CO629" s="29" t="n">
        <v>1.999</v>
      </c>
      <c r="CP629" s="29" t="n">
        <v>2.009</v>
      </c>
      <c r="CQ629" s="29" t="n">
        <v>2.021</v>
      </c>
      <c r="CR629" s="29" t="n">
        <v>2.033</v>
      </c>
      <c r="CS629" s="29" t="n">
        <v>2.046</v>
      </c>
      <c r="CT629" s="29" t="n">
        <v>2.059</v>
      </c>
      <c r="CU629" s="29" t="n">
        <v>2.089</v>
      </c>
      <c r="CV629" s="29" t="n">
        <v>2.159</v>
      </c>
      <c r="CW629" s="29" t="n">
        <v>2.231</v>
      </c>
      <c r="CX629" s="29" t="n">
        <v>2.256</v>
      </c>
      <c r="CY629" s="29" t="n">
        <v>2.181</v>
      </c>
      <c r="CZ629" s="29" t="n">
        <v>2.138</v>
      </c>
      <c r="DA629" s="29" t="n">
        <v>2.099</v>
      </c>
      <c r="DB629" s="29" t="n">
        <v>2.109</v>
      </c>
      <c r="DC629" s="29" t="n">
        <v>2.121</v>
      </c>
      <c r="DD629" s="29" t="n">
        <v>2.133</v>
      </c>
      <c r="DE629" s="29" t="n">
        <v>2.146</v>
      </c>
      <c r="DF629" s="29" t="n">
        <v>2.159</v>
      </c>
      <c r="DG629" s="29" t="n">
        <v>2.189</v>
      </c>
      <c r="DH629" s="29" t="n">
        <v>2.259</v>
      </c>
      <c r="DI629" s="29" t="n">
        <v>2.331</v>
      </c>
      <c r="DJ629" s="29" t="n">
        <v>2.366</v>
      </c>
      <c r="DK629" s="29" t="n">
        <v>2.291</v>
      </c>
      <c r="DL629" s="29" t="n">
        <v>2.248</v>
      </c>
      <c r="DM629" s="29" t="n">
        <v>2.209</v>
      </c>
      <c r="DN629" s="29" t="n">
        <v>2.219</v>
      </c>
      <c r="DO629" s="29" t="n">
        <v>2.231</v>
      </c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12.75" hidden="true" customHeight="false" outlineLevel="0" collapsed="false">
      <c r="A630" s="0" t="n">
        <f aca="false">WEEKDAY(C630,2)</f>
        <v>3</v>
      </c>
      <c r="B630" s="0" t="n">
        <f aca="false">MONTH(C630)</f>
        <v>7</v>
      </c>
      <c r="C630" s="23" t="n">
        <v>34885</v>
      </c>
      <c r="D630" s="0" t="n">
        <f aca="false">MONTH(R630)</f>
        <v>7</v>
      </c>
      <c r="E630" s="0" t="n">
        <f aca="false">YEAR(R630)</f>
        <v>1995</v>
      </c>
      <c r="F630" s="35" t="n">
        <f aca="false">L630-K630</f>
        <v>0.252133333333334</v>
      </c>
      <c r="G630" s="24" t="n">
        <f aca="false">N630-M630</f>
        <v>0.0933333333333333</v>
      </c>
      <c r="H630" s="24" t="n">
        <f aca="false">O630-N630</f>
        <v>0.085</v>
      </c>
      <c r="I630" s="24" t="n">
        <f aca="false">O630-M630</f>
        <v>0.178333333333333</v>
      </c>
      <c r="J630" s="25" t="n">
        <f aca="false">VLOOKUP(C630,'Nymex hist.'!A:B,2,0)</f>
        <v>1.472</v>
      </c>
      <c r="K630" s="34" t="n">
        <f aca="false">AVERAGE(AS630:AY630)</f>
        <v>1.53166666666667</v>
      </c>
      <c r="L630" s="34" t="n">
        <f aca="false">AVERAGE(AZ630:BD630)</f>
        <v>1.7838</v>
      </c>
      <c r="M630" s="27" t="n">
        <f aca="false">SUMIF($S$3:$FQ$3,$E630+1,$S630:$FQ630)/COUNTIF($S$3:$FQ$3,$E630+1)</f>
        <v>1.79533333333333</v>
      </c>
      <c r="N630" s="27" t="n">
        <f aca="false">SUMIF($S$3:$FQ$3,$E630+2,$S630:$FQ630)/COUNTIF($S$3:$FQ$3,$E630+2)</f>
        <v>1.88866666666667</v>
      </c>
      <c r="O630" s="27" t="n">
        <f aca="false">SUMIF($S$3:$FQ$3,$E630+3,$S630:$FQ630)/COUNTIF($S$3:$FQ$3,$E630+3)</f>
        <v>1.97366666666667</v>
      </c>
      <c r="P630" s="27" t="n">
        <f aca="false">SUMIF($S$3:$FQ$3,$E630+4,$S630:$FQ630)/COUNTIF($S$3:$FQ$3,$E630+4)</f>
        <v>2.06366666666667</v>
      </c>
      <c r="Q630" s="27" t="n">
        <f aca="false">SUMIF($S$3:$FQ$3,$E630+5,$S630:$FQ630)/COUNTIF($S$3:$FQ$3,$E630+5)</f>
        <v>2.16366666666667</v>
      </c>
      <c r="R630" s="28" t="n">
        <v>34885</v>
      </c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30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 t="n">
        <v>1.472</v>
      </c>
      <c r="AX630" s="29" t="n">
        <v>1.533</v>
      </c>
      <c r="AY630" s="29" t="n">
        <v>1.59</v>
      </c>
      <c r="AZ630" s="29" t="n">
        <v>1.703</v>
      </c>
      <c r="BA630" s="29" t="n">
        <v>1.81</v>
      </c>
      <c r="BB630" s="29" t="n">
        <v>1.845</v>
      </c>
      <c r="BC630" s="29" t="n">
        <v>1.802</v>
      </c>
      <c r="BD630" s="29" t="n">
        <v>1.759</v>
      </c>
      <c r="BE630" s="29" t="n">
        <v>1.72</v>
      </c>
      <c r="BF630" s="29" t="n">
        <v>1.73</v>
      </c>
      <c r="BG630" s="29" t="n">
        <v>1.742</v>
      </c>
      <c r="BH630" s="29" t="n">
        <v>1.754</v>
      </c>
      <c r="BI630" s="29" t="n">
        <v>1.767</v>
      </c>
      <c r="BJ630" s="29" t="n">
        <v>1.78</v>
      </c>
      <c r="BK630" s="29" t="n">
        <v>1.81</v>
      </c>
      <c r="BL630" s="29" t="n">
        <v>1.88</v>
      </c>
      <c r="BM630" s="29" t="n">
        <v>1.955</v>
      </c>
      <c r="BN630" s="29" t="n">
        <v>1.975</v>
      </c>
      <c r="BO630" s="29" t="n">
        <v>1.892</v>
      </c>
      <c r="BP630" s="29" t="n">
        <v>1.849</v>
      </c>
      <c r="BQ630" s="29" t="n">
        <v>1.81</v>
      </c>
      <c r="BR630" s="29" t="n">
        <v>1.82</v>
      </c>
      <c r="BS630" s="29" t="n">
        <v>1.832</v>
      </c>
      <c r="BT630" s="29" t="n">
        <v>1.844</v>
      </c>
      <c r="BU630" s="29" t="n">
        <v>1.857</v>
      </c>
      <c r="BV630" s="29" t="n">
        <v>1.87</v>
      </c>
      <c r="BW630" s="29" t="n">
        <v>1.9</v>
      </c>
      <c r="BX630" s="29" t="n">
        <v>1.97</v>
      </c>
      <c r="BY630" s="29" t="n">
        <v>2.045</v>
      </c>
      <c r="BZ630" s="29" t="n">
        <v>2.06</v>
      </c>
      <c r="CA630" s="29" t="n">
        <v>1.977</v>
      </c>
      <c r="CB630" s="29" t="n">
        <v>1.934</v>
      </c>
      <c r="CC630" s="29" t="n">
        <v>1.895</v>
      </c>
      <c r="CD630" s="29" t="n">
        <v>1.905</v>
      </c>
      <c r="CE630" s="29" t="n">
        <v>1.917</v>
      </c>
      <c r="CF630" s="29" t="n">
        <v>1.929</v>
      </c>
      <c r="CG630" s="29" t="n">
        <v>1.942</v>
      </c>
      <c r="CH630" s="29" t="n">
        <v>1.955</v>
      </c>
      <c r="CI630" s="29" t="n">
        <v>1.985</v>
      </c>
      <c r="CJ630" s="29" t="n">
        <v>2.055</v>
      </c>
      <c r="CK630" s="29" t="n">
        <v>2.13</v>
      </c>
      <c r="CL630" s="29" t="n">
        <v>2.15</v>
      </c>
      <c r="CM630" s="29" t="n">
        <v>2.067</v>
      </c>
      <c r="CN630" s="29" t="n">
        <v>2.024</v>
      </c>
      <c r="CO630" s="29" t="n">
        <v>1.985</v>
      </c>
      <c r="CP630" s="29" t="n">
        <v>1.995</v>
      </c>
      <c r="CQ630" s="29" t="n">
        <v>2.007</v>
      </c>
      <c r="CR630" s="29" t="n">
        <v>2.019</v>
      </c>
      <c r="CS630" s="29" t="n">
        <v>2.032</v>
      </c>
      <c r="CT630" s="29" t="n">
        <v>2.045</v>
      </c>
      <c r="CU630" s="29" t="n">
        <v>2.075</v>
      </c>
      <c r="CV630" s="29" t="n">
        <v>2.145</v>
      </c>
      <c r="CW630" s="29" t="n">
        <v>2.22</v>
      </c>
      <c r="CX630" s="29" t="n">
        <v>2.25</v>
      </c>
      <c r="CY630" s="29" t="n">
        <v>2.167</v>
      </c>
      <c r="CZ630" s="29" t="n">
        <v>2.124</v>
      </c>
      <c r="DA630" s="29" t="n">
        <v>2.085</v>
      </c>
      <c r="DB630" s="29" t="n">
        <v>2.095</v>
      </c>
      <c r="DC630" s="29" t="n">
        <v>2.107</v>
      </c>
      <c r="DD630" s="29" t="n">
        <v>2.119</v>
      </c>
      <c r="DE630" s="29" t="n">
        <v>2.132</v>
      </c>
      <c r="DF630" s="29" t="n">
        <v>2.145</v>
      </c>
      <c r="DG630" s="29" t="n">
        <v>2.175</v>
      </c>
      <c r="DH630" s="29" t="n">
        <v>2.245</v>
      </c>
      <c r="DI630" s="29" t="n">
        <v>2.32</v>
      </c>
      <c r="DJ630" s="29" t="n">
        <v>2.36</v>
      </c>
      <c r="DK630" s="29" t="n">
        <v>2.277</v>
      </c>
      <c r="DL630" s="29" t="n">
        <v>2.234</v>
      </c>
      <c r="DM630" s="29" t="n">
        <v>2.195</v>
      </c>
      <c r="DN630" s="29" t="n">
        <v>2.205</v>
      </c>
      <c r="DO630" s="29" t="n">
        <v>2.217</v>
      </c>
      <c r="DP630" s="29" t="n">
        <v>2.229</v>
      </c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12.75" hidden="false" customHeight="false" outlineLevel="0" collapsed="false">
      <c r="A631" s="1" t="n">
        <f aca="false">WEEKDAY(C631,2)</f>
        <v>4</v>
      </c>
      <c r="B631" s="1" t="n">
        <f aca="false">MONTH(C631)</f>
        <v>7</v>
      </c>
      <c r="C631" s="23" t="n">
        <v>34886</v>
      </c>
      <c r="D631" s="0" t="n">
        <f aca="false">MONTH(R631)</f>
        <v>7</v>
      </c>
      <c r="E631" s="0" t="n">
        <f aca="false">YEAR(R631)</f>
        <v>1995</v>
      </c>
      <c r="F631" s="3" t="n">
        <f aca="false">L631-K631</f>
        <v>0.2716</v>
      </c>
      <c r="G631" s="3" t="n">
        <f aca="false">N631-M631</f>
        <v>0.0933333333333333</v>
      </c>
      <c r="H631" s="3" t="n">
        <f aca="false">O631-N631</f>
        <v>0.0900000000000001</v>
      </c>
      <c r="I631" s="3" t="n">
        <f aca="false">O631-M631</f>
        <v>0.183333333333333</v>
      </c>
      <c r="J631" s="4" t="n">
        <f aca="false">VLOOKUP(C631,'Nymex hist.'!A:B,2,0)</f>
        <v>1.471</v>
      </c>
      <c r="K631" s="4" t="n">
        <f aca="false">AVERAGE(AS631:AY631)</f>
        <v>1.534</v>
      </c>
      <c r="L631" s="4" t="n">
        <f aca="false">AVERAGE(AZ631:BD631)</f>
        <v>1.8056</v>
      </c>
      <c r="M631" s="4" t="n">
        <f aca="false">SUMIF($S$3:$FQ$3,$E631+1,$S631:$FQ631)/COUNTIF($S$3:$FQ$3,$E631+1)</f>
        <v>1.82033333333333</v>
      </c>
      <c r="N631" s="4" t="n">
        <f aca="false">SUMIF($S$3:$FQ$3,$E631+2,$S631:$FQ631)/COUNTIF($S$3:$FQ$3,$E631+2)</f>
        <v>1.91366666666667</v>
      </c>
      <c r="O631" s="4" t="n">
        <f aca="false">SUMIF($S$3:$FQ$3,$E631+3,$S631:$FQ631)/COUNTIF($S$3:$FQ$3,$E631+3)</f>
        <v>2.00366666666667</v>
      </c>
      <c r="P631" s="4" t="n">
        <f aca="false">SUMIF($S$3:$FQ$3,$E631+4,$S631:$FQ631)/COUNTIF($S$3:$FQ$3,$E631+4)</f>
        <v>2.09366666666667</v>
      </c>
      <c r="Q631" s="4" t="n">
        <f aca="false">SUMIF($S$3:$FQ$3,$E631+5,$S631:$FQ631)/COUNTIF($S$3:$FQ$3,$E631+5)</f>
        <v>2.19366666666667</v>
      </c>
      <c r="R631" s="21" t="n">
        <v>34886</v>
      </c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7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 t="n">
        <v>1.471</v>
      </c>
      <c r="AX631" s="32" t="n">
        <v>1.536</v>
      </c>
      <c r="AY631" s="32" t="n">
        <v>1.595</v>
      </c>
      <c r="AZ631" s="32" t="n">
        <v>1.717</v>
      </c>
      <c r="BA631" s="32" t="n">
        <v>1.83</v>
      </c>
      <c r="BB631" s="32" t="n">
        <v>1.87</v>
      </c>
      <c r="BC631" s="32" t="n">
        <v>1.827</v>
      </c>
      <c r="BD631" s="32" t="n">
        <v>1.784</v>
      </c>
      <c r="BE631" s="32" t="n">
        <v>1.745</v>
      </c>
      <c r="BF631" s="32" t="n">
        <v>1.755</v>
      </c>
      <c r="BG631" s="32" t="n">
        <v>1.767</v>
      </c>
      <c r="BH631" s="32" t="n">
        <v>1.779</v>
      </c>
      <c r="BI631" s="32" t="n">
        <v>1.792</v>
      </c>
      <c r="BJ631" s="32" t="n">
        <v>1.805</v>
      </c>
      <c r="BK631" s="32" t="n">
        <v>1.835</v>
      </c>
      <c r="BL631" s="32" t="n">
        <v>1.905</v>
      </c>
      <c r="BM631" s="32" t="n">
        <v>1.98</v>
      </c>
      <c r="BN631" s="32" t="n">
        <v>2</v>
      </c>
      <c r="BO631" s="32" t="n">
        <v>1.917</v>
      </c>
      <c r="BP631" s="32" t="n">
        <v>1.874</v>
      </c>
      <c r="BQ631" s="32" t="n">
        <v>1.835</v>
      </c>
      <c r="BR631" s="32" t="n">
        <v>1.845</v>
      </c>
      <c r="BS631" s="32" t="n">
        <v>1.857</v>
      </c>
      <c r="BT631" s="32" t="n">
        <v>1.869</v>
      </c>
      <c r="BU631" s="32" t="n">
        <v>1.882</v>
      </c>
      <c r="BV631" s="32" t="n">
        <v>1.895</v>
      </c>
      <c r="BW631" s="32" t="n">
        <v>1.925</v>
      </c>
      <c r="BX631" s="32" t="n">
        <v>1.995</v>
      </c>
      <c r="BY631" s="32" t="n">
        <v>2.07</v>
      </c>
      <c r="BZ631" s="32" t="n">
        <v>2.09</v>
      </c>
      <c r="CA631" s="32" t="n">
        <v>2.007</v>
      </c>
      <c r="CB631" s="32" t="n">
        <v>1.964</v>
      </c>
      <c r="CC631" s="32" t="n">
        <v>1.925</v>
      </c>
      <c r="CD631" s="32" t="n">
        <v>1.935</v>
      </c>
      <c r="CE631" s="32" t="n">
        <v>1.947</v>
      </c>
      <c r="CF631" s="32" t="n">
        <v>1.959</v>
      </c>
      <c r="CG631" s="32" t="n">
        <v>1.972</v>
      </c>
      <c r="CH631" s="32" t="n">
        <v>1.985</v>
      </c>
      <c r="CI631" s="32" t="n">
        <v>2.015</v>
      </c>
      <c r="CJ631" s="32" t="n">
        <v>2.085</v>
      </c>
      <c r="CK631" s="32" t="n">
        <v>2.16</v>
      </c>
      <c r="CL631" s="32" t="n">
        <v>2.18</v>
      </c>
      <c r="CM631" s="32" t="n">
        <v>2.097</v>
      </c>
      <c r="CN631" s="32" t="n">
        <v>2.054</v>
      </c>
      <c r="CO631" s="32" t="n">
        <v>2.015</v>
      </c>
      <c r="CP631" s="32" t="n">
        <v>2.025</v>
      </c>
      <c r="CQ631" s="32" t="n">
        <v>2.037</v>
      </c>
      <c r="CR631" s="32" t="n">
        <v>2.049</v>
      </c>
      <c r="CS631" s="32" t="n">
        <v>2.062</v>
      </c>
      <c r="CT631" s="32" t="n">
        <v>2.075</v>
      </c>
      <c r="CU631" s="32" t="n">
        <v>2.105</v>
      </c>
      <c r="CV631" s="32" t="n">
        <v>2.175</v>
      </c>
      <c r="CW631" s="32" t="n">
        <v>2.25</v>
      </c>
      <c r="CX631" s="32" t="n">
        <v>2.28</v>
      </c>
      <c r="CY631" s="32" t="n">
        <v>2.197</v>
      </c>
      <c r="CZ631" s="32" t="n">
        <v>2.154</v>
      </c>
      <c r="DA631" s="32" t="n">
        <v>2.115</v>
      </c>
      <c r="DB631" s="32" t="n">
        <v>2.125</v>
      </c>
      <c r="DC631" s="32" t="n">
        <v>2.137</v>
      </c>
      <c r="DD631" s="32" t="n">
        <v>2.149</v>
      </c>
      <c r="DE631" s="32" t="n">
        <v>2.162</v>
      </c>
      <c r="DF631" s="32" t="n">
        <v>2.175</v>
      </c>
      <c r="DG631" s="32" t="n">
        <v>2.205</v>
      </c>
      <c r="DH631" s="32" t="n">
        <v>2.275</v>
      </c>
      <c r="DI631" s="32" t="n">
        <v>2.35</v>
      </c>
      <c r="DJ631" s="32" t="n">
        <v>2.39</v>
      </c>
      <c r="DK631" s="32" t="n">
        <v>2.307</v>
      </c>
      <c r="DL631" s="32" t="n">
        <v>2.264</v>
      </c>
      <c r="DM631" s="32" t="n">
        <v>2.225</v>
      </c>
      <c r="DN631" s="32" t="n">
        <v>2.235</v>
      </c>
      <c r="DO631" s="32" t="n">
        <v>2.247</v>
      </c>
      <c r="DP631" s="32" t="n">
        <v>2.259</v>
      </c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</row>
    <row r="632" customFormat="false" ht="12.75" hidden="true" customHeight="false" outlineLevel="0" collapsed="false">
      <c r="A632" s="0" t="n">
        <f aca="false">WEEKDAY(C632,2)</f>
        <v>5</v>
      </c>
      <c r="B632" s="0" t="n">
        <f aca="false">MONTH(C632)</f>
        <v>7</v>
      </c>
      <c r="C632" s="23" t="n">
        <v>34887</v>
      </c>
      <c r="D632" s="0" t="n">
        <f aca="false">MONTH(R632)</f>
        <v>7</v>
      </c>
      <c r="E632" s="0" t="n">
        <f aca="false">YEAR(R632)</f>
        <v>1995</v>
      </c>
      <c r="F632" s="35" t="n">
        <f aca="false">L632-K632</f>
        <v>0.258466666666667</v>
      </c>
      <c r="G632" s="24" t="n">
        <f aca="false">N632-M632</f>
        <v>0.0931666666666668</v>
      </c>
      <c r="H632" s="24" t="n">
        <f aca="false">O632-N632</f>
        <v>0.0900000000000001</v>
      </c>
      <c r="I632" s="24" t="n">
        <f aca="false">O632-M632</f>
        <v>0.183166666666667</v>
      </c>
      <c r="J632" s="25" t="n">
        <f aca="false">VLOOKUP(C632,'Nymex hist.'!A:B,2,0)</f>
        <v>1.5</v>
      </c>
      <c r="K632" s="34" t="n">
        <f aca="false">AVERAGE(AS632:AY632)</f>
        <v>1.55233333333333</v>
      </c>
      <c r="L632" s="34" t="n">
        <f aca="false">AVERAGE(AZ632:BD632)</f>
        <v>1.8108</v>
      </c>
      <c r="M632" s="27" t="n">
        <f aca="false">SUMIF($S$3:$FQ$3,$E632+1,$S632:$FQ632)/COUNTIF($S$3:$FQ$3,$E632+1)</f>
        <v>1.8245</v>
      </c>
      <c r="N632" s="27" t="n">
        <f aca="false">SUMIF($S$3:$FQ$3,$E632+2,$S632:$FQ632)/COUNTIF($S$3:$FQ$3,$E632+2)</f>
        <v>1.91766666666667</v>
      </c>
      <c r="O632" s="27" t="n">
        <f aca="false">SUMIF($S$3:$FQ$3,$E632+3,$S632:$FQ632)/COUNTIF($S$3:$FQ$3,$E632+3)</f>
        <v>2.00766666666667</v>
      </c>
      <c r="P632" s="27" t="n">
        <f aca="false">SUMIF($S$3:$FQ$3,$E632+4,$S632:$FQ632)/COUNTIF($S$3:$FQ$3,$E632+4)</f>
        <v>2.09766666666667</v>
      </c>
      <c r="Q632" s="27" t="n">
        <f aca="false">SUMIF($S$3:$FQ$3,$E632+5,$S632:$FQ632)/COUNTIF($S$3:$FQ$3,$E632+5)</f>
        <v>2.19766666666667</v>
      </c>
      <c r="R632" s="28" t="n">
        <v>34887</v>
      </c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30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 t="n">
        <v>1.5</v>
      </c>
      <c r="AX632" s="29" t="n">
        <v>1.547</v>
      </c>
      <c r="AY632" s="29" t="n">
        <v>1.61</v>
      </c>
      <c r="AZ632" s="29" t="n">
        <v>1.723</v>
      </c>
      <c r="BA632" s="29" t="n">
        <v>1.836</v>
      </c>
      <c r="BB632" s="29" t="n">
        <v>1.876</v>
      </c>
      <c r="BC632" s="29" t="n">
        <v>1.831</v>
      </c>
      <c r="BD632" s="29" t="n">
        <v>1.788</v>
      </c>
      <c r="BE632" s="29" t="n">
        <v>1.749</v>
      </c>
      <c r="BF632" s="29" t="n">
        <v>1.759</v>
      </c>
      <c r="BG632" s="29" t="n">
        <v>1.771</v>
      </c>
      <c r="BH632" s="29" t="n">
        <v>1.783</v>
      </c>
      <c r="BI632" s="29" t="n">
        <v>1.796</v>
      </c>
      <c r="BJ632" s="29" t="n">
        <v>1.809</v>
      </c>
      <c r="BK632" s="29" t="n">
        <v>1.839</v>
      </c>
      <c r="BL632" s="29" t="n">
        <v>1.909</v>
      </c>
      <c r="BM632" s="29" t="n">
        <v>1.984</v>
      </c>
      <c r="BN632" s="29" t="n">
        <v>2.004</v>
      </c>
      <c r="BO632" s="29" t="n">
        <v>1.921</v>
      </c>
      <c r="BP632" s="29" t="n">
        <v>1.878</v>
      </c>
      <c r="BQ632" s="29" t="n">
        <v>1.839</v>
      </c>
      <c r="BR632" s="29" t="n">
        <v>1.849</v>
      </c>
      <c r="BS632" s="29" t="n">
        <v>1.861</v>
      </c>
      <c r="BT632" s="29" t="n">
        <v>1.873</v>
      </c>
      <c r="BU632" s="29" t="n">
        <v>1.886</v>
      </c>
      <c r="BV632" s="29" t="n">
        <v>1.899</v>
      </c>
      <c r="BW632" s="29" t="n">
        <v>1.929</v>
      </c>
      <c r="BX632" s="29" t="n">
        <v>1.999</v>
      </c>
      <c r="BY632" s="29" t="n">
        <v>2.074</v>
      </c>
      <c r="BZ632" s="29" t="n">
        <v>2.094</v>
      </c>
      <c r="CA632" s="29" t="n">
        <v>2.011</v>
      </c>
      <c r="CB632" s="29" t="n">
        <v>1.968</v>
      </c>
      <c r="CC632" s="29" t="n">
        <v>1.929</v>
      </c>
      <c r="CD632" s="29" t="n">
        <v>1.939</v>
      </c>
      <c r="CE632" s="29" t="n">
        <v>1.951</v>
      </c>
      <c r="CF632" s="29" t="n">
        <v>1.963</v>
      </c>
      <c r="CG632" s="29" t="n">
        <v>1.976</v>
      </c>
      <c r="CH632" s="29" t="n">
        <v>1.989</v>
      </c>
      <c r="CI632" s="29" t="n">
        <v>2.019</v>
      </c>
      <c r="CJ632" s="29" t="n">
        <v>2.089</v>
      </c>
      <c r="CK632" s="29" t="n">
        <v>2.164</v>
      </c>
      <c r="CL632" s="29" t="n">
        <v>2.184</v>
      </c>
      <c r="CM632" s="29" t="n">
        <v>2.101</v>
      </c>
      <c r="CN632" s="29" t="n">
        <v>2.058</v>
      </c>
      <c r="CO632" s="29" t="n">
        <v>2.019</v>
      </c>
      <c r="CP632" s="29" t="n">
        <v>2.029</v>
      </c>
      <c r="CQ632" s="29" t="n">
        <v>2.041</v>
      </c>
      <c r="CR632" s="29" t="n">
        <v>2.053</v>
      </c>
      <c r="CS632" s="29" t="n">
        <v>2.066</v>
      </c>
      <c r="CT632" s="29" t="n">
        <v>2.079</v>
      </c>
      <c r="CU632" s="29" t="n">
        <v>2.109</v>
      </c>
      <c r="CV632" s="29" t="n">
        <v>2.179</v>
      </c>
      <c r="CW632" s="29" t="n">
        <v>2.254</v>
      </c>
      <c r="CX632" s="29" t="n">
        <v>2.284</v>
      </c>
      <c r="CY632" s="29" t="n">
        <v>2.201</v>
      </c>
      <c r="CZ632" s="29" t="n">
        <v>2.158</v>
      </c>
      <c r="DA632" s="29" t="n">
        <v>2.119</v>
      </c>
      <c r="DB632" s="29" t="n">
        <v>2.129</v>
      </c>
      <c r="DC632" s="29" t="n">
        <v>2.141</v>
      </c>
      <c r="DD632" s="29" t="n">
        <v>2.153</v>
      </c>
      <c r="DE632" s="29" t="n">
        <v>2.166</v>
      </c>
      <c r="DF632" s="29" t="n">
        <v>2.179</v>
      </c>
      <c r="DG632" s="29" t="n">
        <v>2.209</v>
      </c>
      <c r="DH632" s="29" t="n">
        <v>2.279</v>
      </c>
      <c r="DI632" s="29" t="n">
        <v>2.354</v>
      </c>
      <c r="DJ632" s="29" t="n">
        <v>2.394</v>
      </c>
      <c r="DK632" s="29" t="n">
        <v>2.311</v>
      </c>
      <c r="DL632" s="29" t="n">
        <v>2.268</v>
      </c>
      <c r="DM632" s="29" t="n">
        <v>2.229</v>
      </c>
      <c r="DN632" s="29" t="n">
        <v>2.239</v>
      </c>
      <c r="DO632" s="29" t="n">
        <v>2.251</v>
      </c>
      <c r="DP632" s="29" t="n">
        <v>2.263</v>
      </c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12.75" hidden="true" customHeight="false" outlineLevel="0" collapsed="false">
      <c r="A633" s="0" t="n">
        <f aca="false">WEEKDAY(C633,2)</f>
        <v>1</v>
      </c>
      <c r="B633" s="0" t="n">
        <f aca="false">MONTH(C633)</f>
        <v>7</v>
      </c>
      <c r="C633" s="23" t="n">
        <v>34890</v>
      </c>
      <c r="D633" s="0" t="n">
        <f aca="false">MONTH(R633)</f>
        <v>7</v>
      </c>
      <c r="E633" s="0" t="n">
        <f aca="false">YEAR(R633)</f>
        <v>1995</v>
      </c>
      <c r="F633" s="35" t="n">
        <f aca="false">L633-K633</f>
        <v>0.231866666666667</v>
      </c>
      <c r="G633" s="24" t="n">
        <f aca="false">N633-M633</f>
        <v>0.0919166666666664</v>
      </c>
      <c r="H633" s="24" t="n">
        <f aca="false">O633-N633</f>
        <v>0.0900000000000001</v>
      </c>
      <c r="I633" s="24" t="n">
        <f aca="false">O633-M633</f>
        <v>0.181916666666667</v>
      </c>
      <c r="J633" s="25" t="n">
        <f aca="false">VLOOKUP(C633,'Nymex hist.'!A:B,2,0)</f>
        <v>1.565</v>
      </c>
      <c r="K633" s="34" t="n">
        <f aca="false">AVERAGE(AS633:AY633)</f>
        <v>1.60933333333333</v>
      </c>
      <c r="L633" s="34" t="n">
        <f aca="false">AVERAGE(AZ633:BD633)</f>
        <v>1.8412</v>
      </c>
      <c r="M633" s="27" t="n">
        <f aca="false">SUMIF($S$3:$FQ$3,$E633+1,$S633:$FQ633)/COUNTIF($S$3:$FQ$3,$E633+1)</f>
        <v>1.8445</v>
      </c>
      <c r="N633" s="27" t="n">
        <f aca="false">SUMIF($S$3:$FQ$3,$E633+2,$S633:$FQ633)/COUNTIF($S$3:$FQ$3,$E633+2)</f>
        <v>1.93641666666667</v>
      </c>
      <c r="O633" s="27" t="n">
        <f aca="false">SUMIF($S$3:$FQ$3,$E633+3,$S633:$FQ633)/COUNTIF($S$3:$FQ$3,$E633+3)</f>
        <v>2.02641666666667</v>
      </c>
      <c r="P633" s="27" t="n">
        <f aca="false">SUMIF($S$3:$FQ$3,$E633+4,$S633:$FQ633)/COUNTIF($S$3:$FQ$3,$E633+4)</f>
        <v>2.11641666666667</v>
      </c>
      <c r="Q633" s="27" t="n">
        <f aca="false">SUMIF($S$3:$FQ$3,$E633+5,$S633:$FQ633)/COUNTIF($S$3:$FQ$3,$E633+5)</f>
        <v>2.21641666666667</v>
      </c>
      <c r="R633" s="28" t="n">
        <v>34890</v>
      </c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30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 t="n">
        <v>1.565</v>
      </c>
      <c r="AX633" s="29" t="n">
        <v>1.603</v>
      </c>
      <c r="AY633" s="29" t="n">
        <v>1.66</v>
      </c>
      <c r="AZ633" s="29" t="n">
        <v>1.763</v>
      </c>
      <c r="BA633" s="29" t="n">
        <v>1.868</v>
      </c>
      <c r="BB633" s="29" t="n">
        <v>1.906</v>
      </c>
      <c r="BC633" s="29" t="n">
        <v>1.858</v>
      </c>
      <c r="BD633" s="29" t="n">
        <v>1.811</v>
      </c>
      <c r="BE633" s="29" t="n">
        <v>1.771</v>
      </c>
      <c r="BF633" s="29" t="n">
        <v>1.781</v>
      </c>
      <c r="BG633" s="29" t="n">
        <v>1.791</v>
      </c>
      <c r="BH633" s="29" t="n">
        <v>1.801</v>
      </c>
      <c r="BI633" s="29" t="n">
        <v>1.814</v>
      </c>
      <c r="BJ633" s="29" t="n">
        <v>1.824</v>
      </c>
      <c r="BK633" s="29" t="n">
        <v>1.854</v>
      </c>
      <c r="BL633" s="29" t="n">
        <v>1.924</v>
      </c>
      <c r="BM633" s="29" t="n">
        <v>1.999</v>
      </c>
      <c r="BN633" s="29" t="n">
        <v>2.019</v>
      </c>
      <c r="BO633" s="29" t="n">
        <v>1.948</v>
      </c>
      <c r="BP633" s="29" t="n">
        <v>1.901</v>
      </c>
      <c r="BQ633" s="29" t="n">
        <v>1.861</v>
      </c>
      <c r="BR633" s="29" t="n">
        <v>1.871</v>
      </c>
      <c r="BS633" s="29" t="n">
        <v>1.881</v>
      </c>
      <c r="BT633" s="29" t="n">
        <v>1.891</v>
      </c>
      <c r="BU633" s="29" t="n">
        <v>1.904</v>
      </c>
      <c r="BV633" s="29" t="n">
        <v>1.914</v>
      </c>
      <c r="BW633" s="29" t="n">
        <v>1.944</v>
      </c>
      <c r="BX633" s="29" t="n">
        <v>2.014</v>
      </c>
      <c r="BY633" s="29" t="n">
        <v>2.089</v>
      </c>
      <c r="BZ633" s="29" t="n">
        <v>2.109</v>
      </c>
      <c r="CA633" s="29" t="n">
        <v>2.038</v>
      </c>
      <c r="CB633" s="29" t="n">
        <v>1.991</v>
      </c>
      <c r="CC633" s="29" t="n">
        <v>1.951</v>
      </c>
      <c r="CD633" s="29" t="n">
        <v>1.961</v>
      </c>
      <c r="CE633" s="29" t="n">
        <v>1.971</v>
      </c>
      <c r="CF633" s="29" t="n">
        <v>1.981</v>
      </c>
      <c r="CG633" s="29" t="n">
        <v>1.994</v>
      </c>
      <c r="CH633" s="29" t="n">
        <v>2.004</v>
      </c>
      <c r="CI633" s="29" t="n">
        <v>2.034</v>
      </c>
      <c r="CJ633" s="29" t="n">
        <v>2.104</v>
      </c>
      <c r="CK633" s="29" t="n">
        <v>2.179</v>
      </c>
      <c r="CL633" s="29" t="n">
        <v>2.199</v>
      </c>
      <c r="CM633" s="29" t="n">
        <v>2.128</v>
      </c>
      <c r="CN633" s="29" t="n">
        <v>2.081</v>
      </c>
      <c r="CO633" s="29" t="n">
        <v>2.041</v>
      </c>
      <c r="CP633" s="29" t="n">
        <v>2.051</v>
      </c>
      <c r="CQ633" s="29" t="n">
        <v>2.061</v>
      </c>
      <c r="CR633" s="29" t="n">
        <v>2.071</v>
      </c>
      <c r="CS633" s="29" t="n">
        <v>2.084</v>
      </c>
      <c r="CT633" s="29" t="n">
        <v>2.094</v>
      </c>
      <c r="CU633" s="29" t="n">
        <v>2.124</v>
      </c>
      <c r="CV633" s="29" t="n">
        <v>2.194</v>
      </c>
      <c r="CW633" s="29" t="n">
        <v>2.269</v>
      </c>
      <c r="CX633" s="29" t="n">
        <v>2.299</v>
      </c>
      <c r="CY633" s="29" t="n">
        <v>2.228</v>
      </c>
      <c r="CZ633" s="29" t="n">
        <v>2.181</v>
      </c>
      <c r="DA633" s="29" t="n">
        <v>2.141</v>
      </c>
      <c r="DB633" s="29" t="n">
        <v>2.151</v>
      </c>
      <c r="DC633" s="29" t="n">
        <v>2.161</v>
      </c>
      <c r="DD633" s="29" t="n">
        <v>2.171</v>
      </c>
      <c r="DE633" s="29" t="n">
        <v>2.184</v>
      </c>
      <c r="DF633" s="29" t="n">
        <v>2.194</v>
      </c>
      <c r="DG633" s="29" t="n">
        <v>2.224</v>
      </c>
      <c r="DH633" s="29" t="n">
        <v>2.294</v>
      </c>
      <c r="DI633" s="29" t="n">
        <v>2.369</v>
      </c>
      <c r="DJ633" s="29" t="n">
        <v>2.409</v>
      </c>
      <c r="DK633" s="29" t="n">
        <v>2.338</v>
      </c>
      <c r="DL633" s="29" t="n">
        <v>2.291</v>
      </c>
      <c r="DM633" s="29" t="n">
        <v>2.251</v>
      </c>
      <c r="DN633" s="29" t="n">
        <v>2.261</v>
      </c>
      <c r="DO633" s="29" t="n">
        <v>2.271</v>
      </c>
      <c r="DP633" s="29" t="n">
        <v>2.281</v>
      </c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</row>
    <row r="634" customFormat="false" ht="12.75" hidden="true" customHeight="false" outlineLevel="0" collapsed="false">
      <c r="A634" s="0" t="n">
        <f aca="false">WEEKDAY(C634,2)</f>
        <v>2</v>
      </c>
      <c r="B634" s="0" t="n">
        <f aca="false">MONTH(C634)</f>
        <v>7</v>
      </c>
      <c r="C634" s="23" t="n">
        <v>34891</v>
      </c>
      <c r="D634" s="0" t="n">
        <f aca="false">MONTH(R634)</f>
        <v>7</v>
      </c>
      <c r="E634" s="0" t="n">
        <f aca="false">YEAR(R634)</f>
        <v>1995</v>
      </c>
      <c r="F634" s="35" t="n">
        <f aca="false">L634-K634</f>
        <v>0.2452</v>
      </c>
      <c r="G634" s="24" t="n">
        <f aca="false">N634-M634</f>
        <v>0.0885833333333335</v>
      </c>
      <c r="H634" s="24" t="n">
        <f aca="false">O634-N634</f>
        <v>0.085</v>
      </c>
      <c r="I634" s="24" t="n">
        <f aca="false">O634-M634</f>
        <v>0.173583333333333</v>
      </c>
      <c r="J634" s="25" t="n">
        <f aca="false">VLOOKUP(C634,'Nymex hist.'!A:B,2,0)</f>
        <v>1.527</v>
      </c>
      <c r="K634" s="34" t="n">
        <f aca="false">AVERAGE(AS634:AY634)</f>
        <v>1.564</v>
      </c>
      <c r="L634" s="34" t="n">
        <f aca="false">AVERAGE(AZ634:BD634)</f>
        <v>1.8092</v>
      </c>
      <c r="M634" s="27" t="n">
        <f aca="false">SUMIF($S$3:$FQ$3,$E634+1,$S634:$FQ634)/COUNTIF($S$3:$FQ$3,$E634+1)</f>
        <v>1.81916666666667</v>
      </c>
      <c r="N634" s="27" t="n">
        <f aca="false">SUMIF($S$3:$FQ$3,$E634+2,$S634:$FQ634)/COUNTIF($S$3:$FQ$3,$E634+2)</f>
        <v>1.90775</v>
      </c>
      <c r="O634" s="27" t="n">
        <f aca="false">SUMIF($S$3:$FQ$3,$E634+3,$S634:$FQ634)/COUNTIF($S$3:$FQ$3,$E634+3)</f>
        <v>1.99275</v>
      </c>
      <c r="P634" s="27" t="n">
        <f aca="false">SUMIF($S$3:$FQ$3,$E634+4,$S634:$FQ634)/COUNTIF($S$3:$FQ$3,$E634+4)</f>
        <v>2.08275</v>
      </c>
      <c r="Q634" s="27" t="n">
        <f aca="false">SUMIF($S$3:$FQ$3,$E634+5,$S634:$FQ634)/COUNTIF($S$3:$FQ$3,$E634+5)</f>
        <v>2.18275</v>
      </c>
      <c r="R634" s="28" t="n">
        <v>34891</v>
      </c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30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 t="n">
        <v>1.527</v>
      </c>
      <c r="AX634" s="29" t="n">
        <v>1.55</v>
      </c>
      <c r="AY634" s="29" t="n">
        <v>1.615</v>
      </c>
      <c r="AZ634" s="29" t="n">
        <v>1.725</v>
      </c>
      <c r="BA634" s="29" t="n">
        <v>1.835</v>
      </c>
      <c r="BB634" s="29" t="n">
        <v>1.875</v>
      </c>
      <c r="BC634" s="29" t="n">
        <v>1.829</v>
      </c>
      <c r="BD634" s="29" t="n">
        <v>1.782</v>
      </c>
      <c r="BE634" s="29" t="n">
        <v>1.742</v>
      </c>
      <c r="BF634" s="29" t="n">
        <v>1.752</v>
      </c>
      <c r="BG634" s="29" t="n">
        <v>1.765</v>
      </c>
      <c r="BH634" s="29" t="n">
        <v>1.775</v>
      </c>
      <c r="BI634" s="29" t="n">
        <v>1.788</v>
      </c>
      <c r="BJ634" s="29" t="n">
        <v>1.798</v>
      </c>
      <c r="BK634" s="29" t="n">
        <v>1.833</v>
      </c>
      <c r="BL634" s="29" t="n">
        <v>1.908</v>
      </c>
      <c r="BM634" s="29" t="n">
        <v>1.983</v>
      </c>
      <c r="BN634" s="29" t="n">
        <v>2.003</v>
      </c>
      <c r="BO634" s="29" t="n">
        <v>1.914</v>
      </c>
      <c r="BP634" s="29" t="n">
        <v>1.867</v>
      </c>
      <c r="BQ634" s="29" t="n">
        <v>1.827</v>
      </c>
      <c r="BR634" s="29" t="n">
        <v>1.837</v>
      </c>
      <c r="BS634" s="29" t="n">
        <v>1.85</v>
      </c>
      <c r="BT634" s="29" t="n">
        <v>1.86</v>
      </c>
      <c r="BU634" s="29" t="n">
        <v>1.873</v>
      </c>
      <c r="BV634" s="29" t="n">
        <v>1.883</v>
      </c>
      <c r="BW634" s="29" t="n">
        <v>1.918</v>
      </c>
      <c r="BX634" s="29" t="n">
        <v>1.993</v>
      </c>
      <c r="BY634" s="29" t="n">
        <v>2.068</v>
      </c>
      <c r="BZ634" s="29" t="n">
        <v>2.088</v>
      </c>
      <c r="CA634" s="29" t="n">
        <v>1.999</v>
      </c>
      <c r="CB634" s="29" t="n">
        <v>1.952</v>
      </c>
      <c r="CC634" s="29" t="n">
        <v>1.912</v>
      </c>
      <c r="CD634" s="29" t="n">
        <v>1.922</v>
      </c>
      <c r="CE634" s="29" t="n">
        <v>1.935</v>
      </c>
      <c r="CF634" s="29" t="n">
        <v>1.945</v>
      </c>
      <c r="CG634" s="29" t="n">
        <v>1.958</v>
      </c>
      <c r="CH634" s="29" t="n">
        <v>1.968</v>
      </c>
      <c r="CI634" s="29" t="n">
        <v>2.003</v>
      </c>
      <c r="CJ634" s="29" t="n">
        <v>2.078</v>
      </c>
      <c r="CK634" s="29" t="n">
        <v>2.153</v>
      </c>
      <c r="CL634" s="29" t="n">
        <v>2.178</v>
      </c>
      <c r="CM634" s="29" t="n">
        <v>2.089</v>
      </c>
      <c r="CN634" s="29" t="n">
        <v>2.042</v>
      </c>
      <c r="CO634" s="29" t="n">
        <v>2.002</v>
      </c>
      <c r="CP634" s="29" t="n">
        <v>2.012</v>
      </c>
      <c r="CQ634" s="29" t="n">
        <v>2.025</v>
      </c>
      <c r="CR634" s="29" t="n">
        <v>2.035</v>
      </c>
      <c r="CS634" s="29" t="n">
        <v>2.048</v>
      </c>
      <c r="CT634" s="29" t="n">
        <v>2.058</v>
      </c>
      <c r="CU634" s="29" t="n">
        <v>2.093</v>
      </c>
      <c r="CV634" s="29" t="n">
        <v>2.168</v>
      </c>
      <c r="CW634" s="29" t="n">
        <v>2.243</v>
      </c>
      <c r="CX634" s="29" t="n">
        <v>2.278</v>
      </c>
      <c r="CY634" s="29" t="n">
        <v>2.189</v>
      </c>
      <c r="CZ634" s="29" t="n">
        <v>2.142</v>
      </c>
      <c r="DA634" s="29" t="n">
        <v>2.102</v>
      </c>
      <c r="DB634" s="29" t="n">
        <v>2.112</v>
      </c>
      <c r="DC634" s="29" t="n">
        <v>2.125</v>
      </c>
      <c r="DD634" s="29" t="n">
        <v>2.135</v>
      </c>
      <c r="DE634" s="29" t="n">
        <v>2.148</v>
      </c>
      <c r="DF634" s="29" t="n">
        <v>2.158</v>
      </c>
      <c r="DG634" s="29" t="n">
        <v>2.193</v>
      </c>
      <c r="DH634" s="29" t="n">
        <v>2.268</v>
      </c>
      <c r="DI634" s="29" t="n">
        <v>2.343</v>
      </c>
      <c r="DJ634" s="29" t="n">
        <v>2.388</v>
      </c>
      <c r="DK634" s="29" t="n">
        <v>2.299</v>
      </c>
      <c r="DL634" s="29" t="n">
        <v>2.252</v>
      </c>
      <c r="DM634" s="29" t="n">
        <v>2.212</v>
      </c>
      <c r="DN634" s="29" t="n">
        <v>2.222</v>
      </c>
      <c r="DO634" s="29" t="n">
        <v>2.235</v>
      </c>
      <c r="DP634" s="29" t="n">
        <v>2.245</v>
      </c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12.75" hidden="true" customHeight="false" outlineLevel="0" collapsed="false">
      <c r="A635" s="0" t="n">
        <f aca="false">WEEKDAY(C635,2)</f>
        <v>3</v>
      </c>
      <c r="B635" s="0" t="n">
        <f aca="false">MONTH(C635)</f>
        <v>7</v>
      </c>
      <c r="C635" s="23" t="n">
        <v>34892</v>
      </c>
      <c r="D635" s="0" t="n">
        <f aca="false">MONTH(R635)</f>
        <v>7</v>
      </c>
      <c r="E635" s="0" t="n">
        <f aca="false">YEAR(R635)</f>
        <v>1995</v>
      </c>
      <c r="F635" s="35" t="n">
        <f aca="false">L635-K635</f>
        <v>0.239866666666666</v>
      </c>
      <c r="G635" s="24" t="n">
        <f aca="false">N635-M635</f>
        <v>0.0885833333333332</v>
      </c>
      <c r="H635" s="24" t="n">
        <f aca="false">O635-N635</f>
        <v>0.0850000000000002</v>
      </c>
      <c r="I635" s="24" t="n">
        <f aca="false">O635-M635</f>
        <v>0.173583333333333</v>
      </c>
      <c r="J635" s="25" t="n">
        <f aca="false">VLOOKUP(C635,'Nymex hist.'!A:B,2,0)</f>
        <v>1.536</v>
      </c>
      <c r="K635" s="34" t="n">
        <f aca="false">AVERAGE(AS635:AY635)</f>
        <v>1.57233333333333</v>
      </c>
      <c r="L635" s="34" t="n">
        <f aca="false">AVERAGE(AZ635:BD635)</f>
        <v>1.8122</v>
      </c>
      <c r="M635" s="27" t="n">
        <f aca="false">SUMIF($S$3:$FQ$3,$E635+1,$S635:$FQ635)/COUNTIF($S$3:$FQ$3,$E635+1)</f>
        <v>1.82216666666667</v>
      </c>
      <c r="N635" s="27" t="n">
        <f aca="false">SUMIF($S$3:$FQ$3,$E635+2,$S635:$FQ635)/COUNTIF($S$3:$FQ$3,$E635+2)</f>
        <v>1.91075</v>
      </c>
      <c r="O635" s="27" t="n">
        <f aca="false">SUMIF($S$3:$FQ$3,$E635+3,$S635:$FQ635)/COUNTIF($S$3:$FQ$3,$E635+3)</f>
        <v>1.99575</v>
      </c>
      <c r="P635" s="27" t="n">
        <f aca="false">SUMIF($S$3:$FQ$3,$E635+4,$S635:$FQ635)/COUNTIF($S$3:$FQ$3,$E635+4)</f>
        <v>2.08575</v>
      </c>
      <c r="Q635" s="27" t="n">
        <f aca="false">SUMIF($S$3:$FQ$3,$E635+5,$S635:$FQ635)/COUNTIF($S$3:$FQ$3,$E635+5)</f>
        <v>2.18575</v>
      </c>
      <c r="R635" s="28" t="n">
        <v>34892</v>
      </c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30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 t="n">
        <v>1.536</v>
      </c>
      <c r="AX635" s="29" t="n">
        <v>1.563</v>
      </c>
      <c r="AY635" s="29" t="n">
        <v>1.618</v>
      </c>
      <c r="AZ635" s="29" t="n">
        <v>1.728</v>
      </c>
      <c r="BA635" s="29" t="n">
        <v>1.838</v>
      </c>
      <c r="BB635" s="29" t="n">
        <v>1.878</v>
      </c>
      <c r="BC635" s="29" t="n">
        <v>1.832</v>
      </c>
      <c r="BD635" s="29" t="n">
        <v>1.785</v>
      </c>
      <c r="BE635" s="29" t="n">
        <v>1.745</v>
      </c>
      <c r="BF635" s="29" t="n">
        <v>1.755</v>
      </c>
      <c r="BG635" s="29" t="n">
        <v>1.768</v>
      </c>
      <c r="BH635" s="29" t="n">
        <v>1.778</v>
      </c>
      <c r="BI635" s="29" t="n">
        <v>1.791</v>
      </c>
      <c r="BJ635" s="29" t="n">
        <v>1.801</v>
      </c>
      <c r="BK635" s="29" t="n">
        <v>1.836</v>
      </c>
      <c r="BL635" s="29" t="n">
        <v>1.911</v>
      </c>
      <c r="BM635" s="29" t="n">
        <v>1.986</v>
      </c>
      <c r="BN635" s="29" t="n">
        <v>2.006</v>
      </c>
      <c r="BO635" s="29" t="n">
        <v>1.917</v>
      </c>
      <c r="BP635" s="29" t="n">
        <v>1.87</v>
      </c>
      <c r="BQ635" s="29" t="n">
        <v>1.83</v>
      </c>
      <c r="BR635" s="29" t="n">
        <v>1.84</v>
      </c>
      <c r="BS635" s="29" t="n">
        <v>1.853</v>
      </c>
      <c r="BT635" s="29" t="n">
        <v>1.863</v>
      </c>
      <c r="BU635" s="29" t="n">
        <v>1.876</v>
      </c>
      <c r="BV635" s="29" t="n">
        <v>1.886</v>
      </c>
      <c r="BW635" s="29" t="n">
        <v>1.921</v>
      </c>
      <c r="BX635" s="29" t="n">
        <v>1.996</v>
      </c>
      <c r="BY635" s="29" t="n">
        <v>2.071</v>
      </c>
      <c r="BZ635" s="29" t="n">
        <v>2.091</v>
      </c>
      <c r="CA635" s="29" t="n">
        <v>2.002</v>
      </c>
      <c r="CB635" s="29" t="n">
        <v>1.955</v>
      </c>
      <c r="CC635" s="29" t="n">
        <v>1.915</v>
      </c>
      <c r="CD635" s="29" t="n">
        <v>1.925</v>
      </c>
      <c r="CE635" s="29" t="n">
        <v>1.938</v>
      </c>
      <c r="CF635" s="29" t="n">
        <v>1.948</v>
      </c>
      <c r="CG635" s="29" t="n">
        <v>1.961</v>
      </c>
      <c r="CH635" s="29" t="n">
        <v>1.971</v>
      </c>
      <c r="CI635" s="29" t="n">
        <v>2.006</v>
      </c>
      <c r="CJ635" s="29" t="n">
        <v>2.081</v>
      </c>
      <c r="CK635" s="29" t="n">
        <v>2.156</v>
      </c>
      <c r="CL635" s="29" t="n">
        <v>2.181</v>
      </c>
      <c r="CM635" s="29" t="n">
        <v>2.092</v>
      </c>
      <c r="CN635" s="29" t="n">
        <v>2.045</v>
      </c>
      <c r="CO635" s="29" t="n">
        <v>2.005</v>
      </c>
      <c r="CP635" s="29" t="n">
        <v>2.015</v>
      </c>
      <c r="CQ635" s="29" t="n">
        <v>2.028</v>
      </c>
      <c r="CR635" s="29" t="n">
        <v>2.038</v>
      </c>
      <c r="CS635" s="29" t="n">
        <v>2.051</v>
      </c>
      <c r="CT635" s="29" t="n">
        <v>2.061</v>
      </c>
      <c r="CU635" s="29" t="n">
        <v>2.096</v>
      </c>
      <c r="CV635" s="29" t="n">
        <v>2.171</v>
      </c>
      <c r="CW635" s="29" t="n">
        <v>2.246</v>
      </c>
      <c r="CX635" s="29" t="n">
        <v>2.281</v>
      </c>
      <c r="CY635" s="29" t="n">
        <v>2.192</v>
      </c>
      <c r="CZ635" s="29" t="n">
        <v>2.145</v>
      </c>
      <c r="DA635" s="29" t="n">
        <v>2.105</v>
      </c>
      <c r="DB635" s="29" t="n">
        <v>2.115</v>
      </c>
      <c r="DC635" s="29" t="n">
        <v>2.128</v>
      </c>
      <c r="DD635" s="29" t="n">
        <v>2.138</v>
      </c>
      <c r="DE635" s="29" t="n">
        <v>2.151</v>
      </c>
      <c r="DF635" s="29" t="n">
        <v>2.161</v>
      </c>
      <c r="DG635" s="29" t="n">
        <v>2.196</v>
      </c>
      <c r="DH635" s="29" t="n">
        <v>2.271</v>
      </c>
      <c r="DI635" s="29" t="n">
        <v>2.346</v>
      </c>
      <c r="DJ635" s="29" t="n">
        <v>2.391</v>
      </c>
      <c r="DK635" s="29" t="n">
        <v>2.302</v>
      </c>
      <c r="DL635" s="29" t="n">
        <v>2.255</v>
      </c>
      <c r="DM635" s="29" t="n">
        <v>2.215</v>
      </c>
      <c r="DN635" s="29" t="n">
        <v>2.225</v>
      </c>
      <c r="DO635" s="29" t="n">
        <v>2.238</v>
      </c>
      <c r="DP635" s="29" t="n">
        <v>2.248</v>
      </c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12.75" hidden="false" customHeight="false" outlineLevel="0" collapsed="false">
      <c r="A636" s="1" t="n">
        <f aca="false">WEEKDAY(C636,2)</f>
        <v>4</v>
      </c>
      <c r="B636" s="1" t="n">
        <f aca="false">MONTH(C636)</f>
        <v>7</v>
      </c>
      <c r="C636" s="23" t="n">
        <v>34893</v>
      </c>
      <c r="D636" s="0" t="n">
        <f aca="false">MONTH(R636)</f>
        <v>7</v>
      </c>
      <c r="E636" s="0" t="n">
        <f aca="false">YEAR(R636)</f>
        <v>1995</v>
      </c>
      <c r="F636" s="3" t="n">
        <f aca="false">L636-K636</f>
        <v>0.268733333333334</v>
      </c>
      <c r="G636" s="3" t="n">
        <f aca="false">N636-M636</f>
        <v>0.0888333333333331</v>
      </c>
      <c r="H636" s="3" t="n">
        <f aca="false">O636-N636</f>
        <v>0.085</v>
      </c>
      <c r="I636" s="3" t="n">
        <f aca="false">O636-M636</f>
        <v>0.173833333333333</v>
      </c>
      <c r="J636" s="4" t="n">
        <f aca="false">VLOOKUP(C636,'Nymex hist.'!A:B,2,0)</f>
        <v>1.487</v>
      </c>
      <c r="K636" s="4" t="n">
        <f aca="false">AVERAGE(AS636:AY636)</f>
        <v>1.52266666666667</v>
      </c>
      <c r="L636" s="4" t="n">
        <f aca="false">AVERAGE(AZ636:BD636)</f>
        <v>1.7914</v>
      </c>
      <c r="M636" s="4" t="n">
        <f aca="false">SUMIF($S$3:$FQ$3,$E636+1,$S636:$FQ636)/COUNTIF($S$3:$FQ$3,$E636+1)</f>
        <v>1.80775</v>
      </c>
      <c r="N636" s="4" t="n">
        <f aca="false">SUMIF($S$3:$FQ$3,$E636+2,$S636:$FQ636)/COUNTIF($S$3:$FQ$3,$E636+2)</f>
        <v>1.89658333333333</v>
      </c>
      <c r="O636" s="4" t="n">
        <f aca="false">SUMIF($S$3:$FQ$3,$E636+3,$S636:$FQ636)/COUNTIF($S$3:$FQ$3,$E636+3)</f>
        <v>1.98158333333333</v>
      </c>
      <c r="P636" s="4" t="n">
        <f aca="false">SUMIF($S$3:$FQ$3,$E636+4,$S636:$FQ636)/COUNTIF($S$3:$FQ$3,$E636+4)</f>
        <v>2.07158333333333</v>
      </c>
      <c r="Q636" s="4" t="n">
        <f aca="false">SUMIF($S$3:$FQ$3,$E636+5,$S636:$FQ636)/COUNTIF($S$3:$FQ$3,$E636+5)</f>
        <v>2.17158333333333</v>
      </c>
      <c r="R636" s="21" t="n">
        <v>34893</v>
      </c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7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 t="n">
        <v>1.487</v>
      </c>
      <c r="AX636" s="32" t="n">
        <v>1.51</v>
      </c>
      <c r="AY636" s="32" t="n">
        <v>1.571</v>
      </c>
      <c r="AZ636" s="32" t="n">
        <v>1.693</v>
      </c>
      <c r="BA636" s="32" t="n">
        <v>1.816</v>
      </c>
      <c r="BB636" s="32" t="n">
        <v>1.861</v>
      </c>
      <c r="BC636" s="32" t="n">
        <v>1.816</v>
      </c>
      <c r="BD636" s="32" t="n">
        <v>1.771</v>
      </c>
      <c r="BE636" s="32" t="n">
        <v>1.731</v>
      </c>
      <c r="BF636" s="32" t="n">
        <v>1.741</v>
      </c>
      <c r="BG636" s="32" t="n">
        <v>1.754</v>
      </c>
      <c r="BH636" s="32" t="n">
        <v>1.764</v>
      </c>
      <c r="BI636" s="32" t="n">
        <v>1.777</v>
      </c>
      <c r="BJ636" s="32" t="n">
        <v>1.787</v>
      </c>
      <c r="BK636" s="32" t="n">
        <v>1.822</v>
      </c>
      <c r="BL636" s="32" t="n">
        <v>1.897</v>
      </c>
      <c r="BM636" s="32" t="n">
        <v>1.972</v>
      </c>
      <c r="BN636" s="32" t="n">
        <v>1.992</v>
      </c>
      <c r="BO636" s="32" t="n">
        <v>1.901</v>
      </c>
      <c r="BP636" s="32" t="n">
        <v>1.856</v>
      </c>
      <c r="BQ636" s="32" t="n">
        <v>1.816</v>
      </c>
      <c r="BR636" s="32" t="n">
        <v>1.826</v>
      </c>
      <c r="BS636" s="32" t="n">
        <v>1.839</v>
      </c>
      <c r="BT636" s="32" t="n">
        <v>1.849</v>
      </c>
      <c r="BU636" s="32" t="n">
        <v>1.862</v>
      </c>
      <c r="BV636" s="32" t="n">
        <v>1.872</v>
      </c>
      <c r="BW636" s="32" t="n">
        <v>1.907</v>
      </c>
      <c r="BX636" s="32" t="n">
        <v>1.982</v>
      </c>
      <c r="BY636" s="32" t="n">
        <v>2.057</v>
      </c>
      <c r="BZ636" s="32" t="n">
        <v>2.077</v>
      </c>
      <c r="CA636" s="32" t="n">
        <v>1.986</v>
      </c>
      <c r="CB636" s="32" t="n">
        <v>1.941</v>
      </c>
      <c r="CC636" s="32" t="n">
        <v>1.901</v>
      </c>
      <c r="CD636" s="32" t="n">
        <v>1.911</v>
      </c>
      <c r="CE636" s="32" t="n">
        <v>1.924</v>
      </c>
      <c r="CF636" s="32" t="n">
        <v>1.934</v>
      </c>
      <c r="CG636" s="32" t="n">
        <v>1.947</v>
      </c>
      <c r="CH636" s="32" t="n">
        <v>1.957</v>
      </c>
      <c r="CI636" s="32" t="n">
        <v>1.992</v>
      </c>
      <c r="CJ636" s="32" t="n">
        <v>2.067</v>
      </c>
      <c r="CK636" s="32" t="n">
        <v>2.142</v>
      </c>
      <c r="CL636" s="32" t="n">
        <v>2.167</v>
      </c>
      <c r="CM636" s="32" t="n">
        <v>2.076</v>
      </c>
      <c r="CN636" s="32" t="n">
        <v>2.031</v>
      </c>
      <c r="CO636" s="32" t="n">
        <v>1.991</v>
      </c>
      <c r="CP636" s="32" t="n">
        <v>2.001</v>
      </c>
      <c r="CQ636" s="32" t="n">
        <v>2.014</v>
      </c>
      <c r="CR636" s="32" t="n">
        <v>2.024</v>
      </c>
      <c r="CS636" s="32" t="n">
        <v>2.037</v>
      </c>
      <c r="CT636" s="32" t="n">
        <v>2.047</v>
      </c>
      <c r="CU636" s="32" t="n">
        <v>2.082</v>
      </c>
      <c r="CV636" s="32" t="n">
        <v>2.157</v>
      </c>
      <c r="CW636" s="32" t="n">
        <v>2.232</v>
      </c>
      <c r="CX636" s="32" t="n">
        <v>2.267</v>
      </c>
      <c r="CY636" s="32" t="n">
        <v>2.176</v>
      </c>
      <c r="CZ636" s="32" t="n">
        <v>2.131</v>
      </c>
      <c r="DA636" s="32" t="n">
        <v>2.091</v>
      </c>
      <c r="DB636" s="32" t="n">
        <v>2.101</v>
      </c>
      <c r="DC636" s="32" t="n">
        <v>2.114</v>
      </c>
      <c r="DD636" s="32" t="n">
        <v>2.124</v>
      </c>
      <c r="DE636" s="32" t="n">
        <v>2.137</v>
      </c>
      <c r="DF636" s="32" t="n">
        <v>2.147</v>
      </c>
      <c r="DG636" s="32" t="n">
        <v>2.182</v>
      </c>
      <c r="DH636" s="32" t="n">
        <v>2.257</v>
      </c>
      <c r="DI636" s="32" t="n">
        <v>2.332</v>
      </c>
      <c r="DJ636" s="32" t="n">
        <v>2.377</v>
      </c>
      <c r="DK636" s="32" t="n">
        <v>2.286</v>
      </c>
      <c r="DL636" s="32" t="n">
        <v>2.241</v>
      </c>
      <c r="DM636" s="32" t="n">
        <v>2.201</v>
      </c>
      <c r="DN636" s="32" t="n">
        <v>2.211</v>
      </c>
      <c r="DO636" s="32" t="n">
        <v>2.224</v>
      </c>
      <c r="DP636" s="32" t="n">
        <v>2.234</v>
      </c>
      <c r="DQ636" s="32"/>
      <c r="DR636" s="32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  <c r="FF636" s="32"/>
      <c r="FG636" s="32"/>
      <c r="FH636" s="32"/>
      <c r="FI636" s="32"/>
      <c r="FJ636" s="32"/>
      <c r="FK636" s="32"/>
      <c r="FL636" s="32"/>
      <c r="FM636" s="32"/>
      <c r="FN636" s="32"/>
      <c r="FO636" s="32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  <c r="GO636" s="32"/>
      <c r="GP636" s="32"/>
      <c r="GQ636" s="32"/>
    </row>
    <row r="637" customFormat="false" ht="12.75" hidden="true" customHeight="false" outlineLevel="0" collapsed="false">
      <c r="A637" s="0" t="n">
        <f aca="false">WEEKDAY(C637,2)</f>
        <v>5</v>
      </c>
      <c r="B637" s="0" t="n">
        <f aca="false">MONTH(C637)</f>
        <v>7</v>
      </c>
      <c r="C637" s="23" t="n">
        <v>34894</v>
      </c>
      <c r="D637" s="0" t="n">
        <f aca="false">MONTH(R637)</f>
        <v>7</v>
      </c>
      <c r="E637" s="0" t="n">
        <f aca="false">YEAR(R637)</f>
        <v>1995</v>
      </c>
      <c r="F637" s="35" t="n">
        <f aca="false">L637-K637</f>
        <v>0.259</v>
      </c>
      <c r="G637" s="24" t="n">
        <f aca="false">N637-M637</f>
        <v>0.089</v>
      </c>
      <c r="H637" s="24" t="n">
        <f aca="false">O637-N637</f>
        <v>0.085</v>
      </c>
      <c r="I637" s="24" t="n">
        <f aca="false">O637-M637</f>
        <v>0.174</v>
      </c>
      <c r="J637" s="25" t="n">
        <f aca="false">VLOOKUP(C637,'Nymex hist.'!A:B,2,0)</f>
        <v>1.512</v>
      </c>
      <c r="K637" s="34" t="n">
        <f aca="false">AVERAGE(AS637:AY637)</f>
        <v>1.542</v>
      </c>
      <c r="L637" s="34" t="n">
        <f aca="false">AVERAGE(AZ637:BD637)</f>
        <v>1.801</v>
      </c>
      <c r="M637" s="27" t="n">
        <f aca="false">SUMIF($S$3:$FQ$3,$E637+1,$S637:$FQ637)/COUNTIF($S$3:$FQ$3,$E637+1)</f>
        <v>1.81741666666667</v>
      </c>
      <c r="N637" s="27" t="n">
        <f aca="false">SUMIF($S$3:$FQ$3,$E637+2,$S637:$FQ637)/COUNTIF($S$3:$FQ$3,$E637+2)</f>
        <v>1.90641666666667</v>
      </c>
      <c r="O637" s="27" t="n">
        <f aca="false">SUMIF($S$3:$FQ$3,$E637+3,$S637:$FQ637)/COUNTIF($S$3:$FQ$3,$E637+3)</f>
        <v>1.99141666666667</v>
      </c>
      <c r="P637" s="27" t="n">
        <f aca="false">SUMIF($S$3:$FQ$3,$E637+4,$S637:$FQ637)/COUNTIF($S$3:$FQ$3,$E637+4)</f>
        <v>2.08141666666667</v>
      </c>
      <c r="Q637" s="27" t="n">
        <f aca="false">SUMIF($S$3:$FQ$3,$E637+5,$S637:$FQ637)/COUNTIF($S$3:$FQ$3,$E637+5)</f>
        <v>2.18141666666667</v>
      </c>
      <c r="R637" s="28" t="n">
        <v>34894</v>
      </c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30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 t="n">
        <v>1.512</v>
      </c>
      <c r="AX637" s="29" t="n">
        <v>1.531</v>
      </c>
      <c r="AY637" s="29" t="n">
        <v>1.583</v>
      </c>
      <c r="AZ637" s="29" t="n">
        <v>1.705</v>
      </c>
      <c r="BA637" s="29" t="n">
        <v>1.825</v>
      </c>
      <c r="BB637" s="29" t="n">
        <v>1.87</v>
      </c>
      <c r="BC637" s="29" t="n">
        <v>1.825</v>
      </c>
      <c r="BD637" s="29" t="n">
        <v>1.78</v>
      </c>
      <c r="BE637" s="29" t="n">
        <v>1.74</v>
      </c>
      <c r="BF637" s="29" t="n">
        <v>1.75</v>
      </c>
      <c r="BG637" s="29" t="n">
        <v>1.763</v>
      </c>
      <c r="BH637" s="29" t="n">
        <v>1.773</v>
      </c>
      <c r="BI637" s="29" t="n">
        <v>1.786</v>
      </c>
      <c r="BJ637" s="29" t="n">
        <v>1.798</v>
      </c>
      <c r="BK637" s="29" t="n">
        <v>1.833</v>
      </c>
      <c r="BL637" s="29" t="n">
        <v>1.908</v>
      </c>
      <c r="BM637" s="29" t="n">
        <v>1.983</v>
      </c>
      <c r="BN637" s="29" t="n">
        <v>2.003</v>
      </c>
      <c r="BO637" s="29" t="n">
        <v>1.91</v>
      </c>
      <c r="BP637" s="29" t="n">
        <v>1.865</v>
      </c>
      <c r="BQ637" s="29" t="n">
        <v>1.825</v>
      </c>
      <c r="BR637" s="29" t="n">
        <v>1.835</v>
      </c>
      <c r="BS637" s="29" t="n">
        <v>1.848</v>
      </c>
      <c r="BT637" s="29" t="n">
        <v>1.858</v>
      </c>
      <c r="BU637" s="29" t="n">
        <v>1.871</v>
      </c>
      <c r="BV637" s="29" t="n">
        <v>1.883</v>
      </c>
      <c r="BW637" s="29" t="n">
        <v>1.918</v>
      </c>
      <c r="BX637" s="29" t="n">
        <v>1.993</v>
      </c>
      <c r="BY637" s="29" t="n">
        <v>2.068</v>
      </c>
      <c r="BZ637" s="29" t="n">
        <v>2.088</v>
      </c>
      <c r="CA637" s="29" t="n">
        <v>1.995</v>
      </c>
      <c r="CB637" s="29" t="n">
        <v>1.95</v>
      </c>
      <c r="CC637" s="29" t="n">
        <v>1.91</v>
      </c>
      <c r="CD637" s="29" t="n">
        <v>1.92</v>
      </c>
      <c r="CE637" s="29" t="n">
        <v>1.933</v>
      </c>
      <c r="CF637" s="29" t="n">
        <v>1.943</v>
      </c>
      <c r="CG637" s="29" t="n">
        <v>1.956</v>
      </c>
      <c r="CH637" s="29" t="n">
        <v>1.968</v>
      </c>
      <c r="CI637" s="29" t="n">
        <v>2.003</v>
      </c>
      <c r="CJ637" s="29" t="n">
        <v>2.078</v>
      </c>
      <c r="CK637" s="29" t="n">
        <v>2.153</v>
      </c>
      <c r="CL637" s="29" t="n">
        <v>2.178</v>
      </c>
      <c r="CM637" s="29" t="n">
        <v>2.085</v>
      </c>
      <c r="CN637" s="29" t="n">
        <v>2.04</v>
      </c>
      <c r="CO637" s="29" t="n">
        <v>2</v>
      </c>
      <c r="CP637" s="29" t="n">
        <v>2.01</v>
      </c>
      <c r="CQ637" s="29" t="n">
        <v>2.023</v>
      </c>
      <c r="CR637" s="29" t="n">
        <v>2.033</v>
      </c>
      <c r="CS637" s="29" t="n">
        <v>2.046</v>
      </c>
      <c r="CT637" s="29" t="n">
        <v>2.058</v>
      </c>
      <c r="CU637" s="29" t="n">
        <v>2.093</v>
      </c>
      <c r="CV637" s="29" t="n">
        <v>2.168</v>
      </c>
      <c r="CW637" s="29" t="n">
        <v>2.243</v>
      </c>
      <c r="CX637" s="29" t="n">
        <v>2.278</v>
      </c>
      <c r="CY637" s="29" t="n">
        <v>2.185</v>
      </c>
      <c r="CZ637" s="29" t="n">
        <v>2.14</v>
      </c>
      <c r="DA637" s="29" t="n">
        <v>2.1</v>
      </c>
      <c r="DB637" s="29" t="n">
        <v>2.11</v>
      </c>
      <c r="DC637" s="29" t="n">
        <v>2.123</v>
      </c>
      <c r="DD637" s="29" t="n">
        <v>2.133</v>
      </c>
      <c r="DE637" s="29" t="n">
        <v>2.146</v>
      </c>
      <c r="DF637" s="29" t="n">
        <v>2.158</v>
      </c>
      <c r="DG637" s="29" t="n">
        <v>2.193</v>
      </c>
      <c r="DH637" s="29" t="n">
        <v>2.268</v>
      </c>
      <c r="DI637" s="29" t="n">
        <v>2.343</v>
      </c>
      <c r="DJ637" s="29" t="n">
        <v>2.388</v>
      </c>
      <c r="DK637" s="29" t="n">
        <v>2.295</v>
      </c>
      <c r="DL637" s="29" t="n">
        <v>2.25</v>
      </c>
      <c r="DM637" s="29" t="n">
        <v>2.21</v>
      </c>
      <c r="DN637" s="29" t="n">
        <v>2.22</v>
      </c>
      <c r="DO637" s="29" t="n">
        <v>2.233</v>
      </c>
      <c r="DP637" s="29" t="n">
        <v>2.243</v>
      </c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12.75" hidden="true" customHeight="false" outlineLevel="0" collapsed="false">
      <c r="A638" s="0" t="n">
        <f aca="false">WEEKDAY(C638,2)</f>
        <v>1</v>
      </c>
      <c r="B638" s="0" t="n">
        <f aca="false">MONTH(C638)</f>
        <v>7</v>
      </c>
      <c r="C638" s="23" t="n">
        <v>34897</v>
      </c>
      <c r="D638" s="0" t="n">
        <f aca="false">MONTH(R638)</f>
        <v>7</v>
      </c>
      <c r="E638" s="0" t="n">
        <f aca="false">YEAR(R638)</f>
        <v>1995</v>
      </c>
      <c r="F638" s="35" t="n">
        <f aca="false">L638-K638</f>
        <v>0.267266666666667</v>
      </c>
      <c r="G638" s="24" t="n">
        <f aca="false">N638-M638</f>
        <v>0.0889999999999998</v>
      </c>
      <c r="H638" s="24" t="n">
        <f aca="false">O638-N638</f>
        <v>0.085</v>
      </c>
      <c r="I638" s="24" t="n">
        <f aca="false">O638-M638</f>
        <v>0.174</v>
      </c>
      <c r="J638" s="25" t="n">
        <f aca="false">VLOOKUP(C638,'Nymex hist.'!A:B,2,0)</f>
        <v>1.494</v>
      </c>
      <c r="K638" s="34" t="n">
        <f aca="false">AVERAGE(AS638:AY638)</f>
        <v>1.51733333333333</v>
      </c>
      <c r="L638" s="34" t="n">
        <f aca="false">AVERAGE(AZ638:BD638)</f>
        <v>1.7846</v>
      </c>
      <c r="M638" s="27" t="n">
        <f aca="false">SUMIF($S$3:$FQ$3,$E638+1,$S638:$FQ638)/COUNTIF($S$3:$FQ$3,$E638+1)</f>
        <v>1.80241666666667</v>
      </c>
      <c r="N638" s="27" t="n">
        <f aca="false">SUMIF($S$3:$FQ$3,$E638+2,$S638:$FQ638)/COUNTIF($S$3:$FQ$3,$E638+2)</f>
        <v>1.89141666666667</v>
      </c>
      <c r="O638" s="27" t="n">
        <f aca="false">SUMIF($S$3:$FQ$3,$E638+3,$S638:$FQ638)/COUNTIF($S$3:$FQ$3,$E638+3)</f>
        <v>1.97641666666667</v>
      </c>
      <c r="P638" s="27" t="n">
        <f aca="false">SUMIF($S$3:$FQ$3,$E638+4,$S638:$FQ638)/COUNTIF($S$3:$FQ$3,$E638+4)</f>
        <v>2.06641666666667</v>
      </c>
      <c r="Q638" s="27" t="n">
        <f aca="false">SUMIF($S$3:$FQ$3,$E638+5,$S638:$FQ638)/COUNTIF($S$3:$FQ$3,$E638+5)</f>
        <v>2.16641666666667</v>
      </c>
      <c r="R638" s="28" t="n">
        <v>34897</v>
      </c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30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 t="n">
        <v>1.494</v>
      </c>
      <c r="AX638" s="29" t="n">
        <v>1.501</v>
      </c>
      <c r="AY638" s="29" t="n">
        <v>1.557</v>
      </c>
      <c r="AZ638" s="29" t="n">
        <v>1.683</v>
      </c>
      <c r="BA638" s="29" t="n">
        <v>1.81</v>
      </c>
      <c r="BB638" s="29" t="n">
        <v>1.855</v>
      </c>
      <c r="BC638" s="29" t="n">
        <v>1.81</v>
      </c>
      <c r="BD638" s="29" t="n">
        <v>1.765</v>
      </c>
      <c r="BE638" s="29" t="n">
        <v>1.725</v>
      </c>
      <c r="BF638" s="29" t="n">
        <v>1.735</v>
      </c>
      <c r="BG638" s="29" t="n">
        <v>1.748</v>
      </c>
      <c r="BH638" s="29" t="n">
        <v>1.758</v>
      </c>
      <c r="BI638" s="29" t="n">
        <v>1.771</v>
      </c>
      <c r="BJ638" s="29" t="n">
        <v>1.783</v>
      </c>
      <c r="BK638" s="29" t="n">
        <v>1.818</v>
      </c>
      <c r="BL638" s="29" t="n">
        <v>1.893</v>
      </c>
      <c r="BM638" s="29" t="n">
        <v>1.968</v>
      </c>
      <c r="BN638" s="29" t="n">
        <v>1.988</v>
      </c>
      <c r="BO638" s="29" t="n">
        <v>1.895</v>
      </c>
      <c r="BP638" s="29" t="n">
        <v>1.85</v>
      </c>
      <c r="BQ638" s="29" t="n">
        <v>1.81</v>
      </c>
      <c r="BR638" s="29" t="n">
        <v>1.82</v>
      </c>
      <c r="BS638" s="29" t="n">
        <v>1.833</v>
      </c>
      <c r="BT638" s="29" t="n">
        <v>1.843</v>
      </c>
      <c r="BU638" s="29" t="n">
        <v>1.856</v>
      </c>
      <c r="BV638" s="29" t="n">
        <v>1.868</v>
      </c>
      <c r="BW638" s="29" t="n">
        <v>1.903</v>
      </c>
      <c r="BX638" s="29" t="n">
        <v>1.978</v>
      </c>
      <c r="BY638" s="29" t="n">
        <v>2.053</v>
      </c>
      <c r="BZ638" s="29" t="n">
        <v>2.073</v>
      </c>
      <c r="CA638" s="29" t="n">
        <v>1.98</v>
      </c>
      <c r="CB638" s="29" t="n">
        <v>1.935</v>
      </c>
      <c r="CC638" s="29" t="n">
        <v>1.895</v>
      </c>
      <c r="CD638" s="29" t="n">
        <v>1.905</v>
      </c>
      <c r="CE638" s="29" t="n">
        <v>1.918</v>
      </c>
      <c r="CF638" s="29" t="n">
        <v>1.928</v>
      </c>
      <c r="CG638" s="29" t="n">
        <v>1.941</v>
      </c>
      <c r="CH638" s="29" t="n">
        <v>1.953</v>
      </c>
      <c r="CI638" s="29" t="n">
        <v>1.988</v>
      </c>
      <c r="CJ638" s="29" t="n">
        <v>2.063</v>
      </c>
      <c r="CK638" s="29" t="n">
        <v>2.138</v>
      </c>
      <c r="CL638" s="29" t="n">
        <v>2.163</v>
      </c>
      <c r="CM638" s="29" t="n">
        <v>2.07</v>
      </c>
      <c r="CN638" s="29" t="n">
        <v>2.025</v>
      </c>
      <c r="CO638" s="29" t="n">
        <v>1.985</v>
      </c>
      <c r="CP638" s="29" t="n">
        <v>1.995</v>
      </c>
      <c r="CQ638" s="29" t="n">
        <v>2.008</v>
      </c>
      <c r="CR638" s="29" t="n">
        <v>2.018</v>
      </c>
      <c r="CS638" s="29" t="n">
        <v>2.031</v>
      </c>
      <c r="CT638" s="29" t="n">
        <v>2.043</v>
      </c>
      <c r="CU638" s="29" t="n">
        <v>2.078</v>
      </c>
      <c r="CV638" s="29" t="n">
        <v>2.153</v>
      </c>
      <c r="CW638" s="29" t="n">
        <v>2.228</v>
      </c>
      <c r="CX638" s="29" t="n">
        <v>2.263</v>
      </c>
      <c r="CY638" s="29" t="n">
        <v>2.17</v>
      </c>
      <c r="CZ638" s="29" t="n">
        <v>2.125</v>
      </c>
      <c r="DA638" s="29" t="n">
        <v>2.085</v>
      </c>
      <c r="DB638" s="29" t="n">
        <v>2.095</v>
      </c>
      <c r="DC638" s="29" t="n">
        <v>2.108</v>
      </c>
      <c r="DD638" s="29" t="n">
        <v>2.118</v>
      </c>
      <c r="DE638" s="29" t="n">
        <v>2.131</v>
      </c>
      <c r="DF638" s="29" t="n">
        <v>2.143</v>
      </c>
      <c r="DG638" s="29" t="n">
        <v>2.178</v>
      </c>
      <c r="DH638" s="29" t="n">
        <v>2.253</v>
      </c>
      <c r="DI638" s="29" t="n">
        <v>2.328</v>
      </c>
      <c r="DJ638" s="29" t="n">
        <v>2.373</v>
      </c>
      <c r="DK638" s="29" t="n">
        <v>2.28</v>
      </c>
      <c r="DL638" s="29" t="n">
        <v>2.235</v>
      </c>
      <c r="DM638" s="29" t="n">
        <v>2.195</v>
      </c>
      <c r="DN638" s="29" t="n">
        <v>2.205</v>
      </c>
      <c r="DO638" s="29" t="n">
        <v>2.218</v>
      </c>
      <c r="DP638" s="29" t="n">
        <v>2.228</v>
      </c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12.75" hidden="true" customHeight="false" outlineLevel="0" collapsed="false">
      <c r="A639" s="0" t="n">
        <f aca="false">WEEKDAY(C639,2)</f>
        <v>2</v>
      </c>
      <c r="B639" s="0" t="n">
        <f aca="false">MONTH(C639)</f>
        <v>7</v>
      </c>
      <c r="C639" s="23" t="n">
        <v>34898</v>
      </c>
      <c r="D639" s="0" t="n">
        <f aca="false">MONTH(R639)</f>
        <v>7</v>
      </c>
      <c r="E639" s="0" t="n">
        <f aca="false">YEAR(R639)</f>
        <v>1995</v>
      </c>
      <c r="F639" s="35" t="n">
        <f aca="false">L639-K639</f>
        <v>0.257333333333333</v>
      </c>
      <c r="G639" s="24" t="n">
        <f aca="false">N639-M639</f>
        <v>0.0944166666666666</v>
      </c>
      <c r="H639" s="24" t="n">
        <f aca="false">O639-N639</f>
        <v>0.0899999999999996</v>
      </c>
      <c r="I639" s="24" t="n">
        <f aca="false">O639-M639</f>
        <v>0.184416666666666</v>
      </c>
      <c r="J639" s="25" t="n">
        <f aca="false">VLOOKUP(C639,'Nymex hist.'!A:B,2,0)</f>
        <v>1.525</v>
      </c>
      <c r="K639" s="34" t="n">
        <f aca="false">AVERAGE(AS639:AY639)</f>
        <v>1.53966666666667</v>
      </c>
      <c r="L639" s="34" t="n">
        <f aca="false">AVERAGE(AZ639:BD639)</f>
        <v>1.797</v>
      </c>
      <c r="M639" s="27" t="n">
        <f aca="false">SUMIF($S$3:$FQ$3,$E639+1,$S639:$FQ639)/COUNTIF($S$3:$FQ$3,$E639+1)</f>
        <v>1.8165</v>
      </c>
      <c r="N639" s="27" t="n">
        <f aca="false">SUMIF($S$3:$FQ$3,$E639+2,$S639:$FQ639)/COUNTIF($S$3:$FQ$3,$E639+2)</f>
        <v>1.91091666666667</v>
      </c>
      <c r="O639" s="27" t="n">
        <f aca="false">SUMIF($S$3:$FQ$3,$E639+3,$S639:$FQ639)/COUNTIF($S$3:$FQ$3,$E639+3)</f>
        <v>2.00091666666667</v>
      </c>
      <c r="P639" s="27" t="n">
        <f aca="false">SUMIF($S$3:$FQ$3,$E639+4,$S639:$FQ639)/COUNTIF($S$3:$FQ$3,$E639+4)</f>
        <v>2.09091666666667</v>
      </c>
      <c r="Q639" s="27" t="n">
        <f aca="false">SUMIF($S$3:$FQ$3,$E639+5,$S639:$FQ639)/COUNTIF($S$3:$FQ$3,$E639+5)</f>
        <v>2.19091666666667</v>
      </c>
      <c r="R639" s="28" t="n">
        <v>34898</v>
      </c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30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 t="n">
        <v>1.525</v>
      </c>
      <c r="AX639" s="29" t="n">
        <v>1.525</v>
      </c>
      <c r="AY639" s="29" t="n">
        <v>1.569</v>
      </c>
      <c r="AZ639" s="29" t="n">
        <v>1.697</v>
      </c>
      <c r="BA639" s="29" t="n">
        <v>1.822</v>
      </c>
      <c r="BB639" s="29" t="n">
        <v>1.867</v>
      </c>
      <c r="BC639" s="29" t="n">
        <v>1.822</v>
      </c>
      <c r="BD639" s="29" t="n">
        <v>1.777</v>
      </c>
      <c r="BE639" s="29" t="n">
        <v>1.737</v>
      </c>
      <c r="BF639" s="29" t="n">
        <v>1.747</v>
      </c>
      <c r="BG639" s="29" t="n">
        <v>1.76</v>
      </c>
      <c r="BH639" s="29" t="n">
        <v>1.77</v>
      </c>
      <c r="BI639" s="29" t="n">
        <v>1.783</v>
      </c>
      <c r="BJ639" s="29" t="n">
        <v>1.795</v>
      </c>
      <c r="BK639" s="29" t="n">
        <v>1.835</v>
      </c>
      <c r="BL639" s="29" t="n">
        <v>1.915</v>
      </c>
      <c r="BM639" s="29" t="n">
        <v>1.99</v>
      </c>
      <c r="BN639" s="29" t="n">
        <v>2.01</v>
      </c>
      <c r="BO639" s="29" t="n">
        <v>1.912</v>
      </c>
      <c r="BP639" s="29" t="n">
        <v>1.867</v>
      </c>
      <c r="BQ639" s="29" t="n">
        <v>1.827</v>
      </c>
      <c r="BR639" s="29" t="n">
        <v>1.837</v>
      </c>
      <c r="BS639" s="29" t="n">
        <v>1.85</v>
      </c>
      <c r="BT639" s="29" t="n">
        <v>1.86</v>
      </c>
      <c r="BU639" s="29" t="n">
        <v>1.873</v>
      </c>
      <c r="BV639" s="29" t="n">
        <v>1.885</v>
      </c>
      <c r="BW639" s="29" t="n">
        <v>1.925</v>
      </c>
      <c r="BX639" s="29" t="n">
        <v>2.005</v>
      </c>
      <c r="BY639" s="29" t="n">
        <v>2.08</v>
      </c>
      <c r="BZ639" s="29" t="n">
        <v>2.1</v>
      </c>
      <c r="CA639" s="29" t="n">
        <v>2.002</v>
      </c>
      <c r="CB639" s="29" t="n">
        <v>1.957</v>
      </c>
      <c r="CC639" s="29" t="n">
        <v>1.917</v>
      </c>
      <c r="CD639" s="29" t="n">
        <v>1.927</v>
      </c>
      <c r="CE639" s="29" t="n">
        <v>1.94</v>
      </c>
      <c r="CF639" s="29" t="n">
        <v>1.95</v>
      </c>
      <c r="CG639" s="29" t="n">
        <v>1.963</v>
      </c>
      <c r="CH639" s="29" t="n">
        <v>1.975</v>
      </c>
      <c r="CI639" s="29" t="n">
        <v>2.015</v>
      </c>
      <c r="CJ639" s="29" t="n">
        <v>2.095</v>
      </c>
      <c r="CK639" s="29" t="n">
        <v>2.17</v>
      </c>
      <c r="CL639" s="29" t="n">
        <v>2.19</v>
      </c>
      <c r="CM639" s="29" t="n">
        <v>2.092</v>
      </c>
      <c r="CN639" s="29" t="n">
        <v>2.047</v>
      </c>
      <c r="CO639" s="29" t="n">
        <v>2.007</v>
      </c>
      <c r="CP639" s="29" t="n">
        <v>2.017</v>
      </c>
      <c r="CQ639" s="29" t="n">
        <v>2.03</v>
      </c>
      <c r="CR639" s="29" t="n">
        <v>2.04</v>
      </c>
      <c r="CS639" s="29" t="n">
        <v>2.053</v>
      </c>
      <c r="CT639" s="29" t="n">
        <v>2.065</v>
      </c>
      <c r="CU639" s="29" t="n">
        <v>2.105</v>
      </c>
      <c r="CV639" s="29" t="n">
        <v>2.185</v>
      </c>
      <c r="CW639" s="29" t="n">
        <v>2.26</v>
      </c>
      <c r="CX639" s="29" t="n">
        <v>2.29</v>
      </c>
      <c r="CY639" s="29" t="n">
        <v>2.192</v>
      </c>
      <c r="CZ639" s="29" t="n">
        <v>2.147</v>
      </c>
      <c r="DA639" s="29" t="n">
        <v>2.107</v>
      </c>
      <c r="DB639" s="29" t="n">
        <v>2.117</v>
      </c>
      <c r="DC639" s="29" t="n">
        <v>2.13</v>
      </c>
      <c r="DD639" s="29" t="n">
        <v>2.14</v>
      </c>
      <c r="DE639" s="29" t="n">
        <v>2.153</v>
      </c>
      <c r="DF639" s="29" t="n">
        <v>2.165</v>
      </c>
      <c r="DG639" s="29" t="n">
        <v>2.205</v>
      </c>
      <c r="DH639" s="29" t="n">
        <v>2.285</v>
      </c>
      <c r="DI639" s="29" t="n">
        <v>2.36</v>
      </c>
      <c r="DJ639" s="29" t="n">
        <v>2.4</v>
      </c>
      <c r="DK639" s="29" t="n">
        <v>2.302</v>
      </c>
      <c r="DL639" s="29" t="n">
        <v>2.257</v>
      </c>
      <c r="DM639" s="29" t="n">
        <v>2.217</v>
      </c>
      <c r="DN639" s="29" t="n">
        <v>2.227</v>
      </c>
      <c r="DO639" s="29" t="n">
        <v>2.24</v>
      </c>
      <c r="DP639" s="29" t="n">
        <v>2.25</v>
      </c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</row>
    <row r="640" customFormat="false" ht="12.75" hidden="true" customHeight="false" outlineLevel="0" collapsed="false">
      <c r="A640" s="0" t="n">
        <f aca="false">WEEKDAY(C640,2)</f>
        <v>3</v>
      </c>
      <c r="B640" s="0" t="n">
        <f aca="false">MONTH(C640)</f>
        <v>7</v>
      </c>
      <c r="C640" s="23" t="n">
        <v>34899</v>
      </c>
      <c r="D640" s="0" t="n">
        <f aca="false">MONTH(R640)</f>
        <v>7</v>
      </c>
      <c r="E640" s="0" t="n">
        <f aca="false">YEAR(R640)</f>
        <v>1995</v>
      </c>
      <c r="F640" s="35" t="n">
        <f aca="false">L640-K640</f>
        <v>0.267666666666667</v>
      </c>
      <c r="G640" s="24" t="n">
        <f aca="false">N640-M640</f>
        <v>0.0903333333333332</v>
      </c>
      <c r="H640" s="24" t="n">
        <f aca="false">O640-N640</f>
        <v>0.0850000000000004</v>
      </c>
      <c r="I640" s="24" t="n">
        <f aca="false">O640-M640</f>
        <v>0.175333333333334</v>
      </c>
      <c r="J640" s="25" t="n">
        <f aca="false">VLOOKUP(C640,'Nymex hist.'!A:B,2,0)</f>
        <v>1.495</v>
      </c>
      <c r="K640" s="34" t="n">
        <f aca="false">AVERAGE(AS640:AY640)</f>
        <v>1.52333333333333</v>
      </c>
      <c r="L640" s="34" t="n">
        <f aca="false">AVERAGE(AZ640:BD640)</f>
        <v>1.791</v>
      </c>
      <c r="M640" s="27" t="n">
        <f aca="false">SUMIF($S$3:$FQ$3,$E640+1,$S640:$FQ640)/COUNTIF($S$3:$FQ$3,$E640+1)</f>
        <v>1.81266666666667</v>
      </c>
      <c r="N640" s="27" t="n">
        <f aca="false">SUMIF($S$3:$FQ$3,$E640+2,$S640:$FQ640)/COUNTIF($S$3:$FQ$3,$E640+2)</f>
        <v>1.903</v>
      </c>
      <c r="O640" s="27" t="n">
        <f aca="false">SUMIF($S$3:$FQ$3,$E640+3,$S640:$FQ640)/COUNTIF($S$3:$FQ$3,$E640+3)</f>
        <v>1.988</v>
      </c>
      <c r="P640" s="27" t="n">
        <f aca="false">SUMIF($S$3:$FQ$3,$E640+4,$S640:$FQ640)/COUNTIF($S$3:$FQ$3,$E640+4)</f>
        <v>2.078</v>
      </c>
      <c r="Q640" s="27" t="n">
        <f aca="false">SUMIF($S$3:$FQ$3,$E640+5,$S640:$FQ640)/COUNTIF($S$3:$FQ$3,$E640+5)</f>
        <v>2.178</v>
      </c>
      <c r="R640" s="28" t="n">
        <v>34899</v>
      </c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30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 t="n">
        <v>1.495</v>
      </c>
      <c r="AX640" s="29" t="n">
        <v>1.515</v>
      </c>
      <c r="AY640" s="29" t="n">
        <v>1.56</v>
      </c>
      <c r="AZ640" s="29" t="n">
        <v>1.689</v>
      </c>
      <c r="BA640" s="29" t="n">
        <v>1.816</v>
      </c>
      <c r="BB640" s="29" t="n">
        <v>1.861</v>
      </c>
      <c r="BC640" s="29" t="n">
        <v>1.817</v>
      </c>
      <c r="BD640" s="29" t="n">
        <v>1.772</v>
      </c>
      <c r="BE640" s="29" t="n">
        <v>1.732</v>
      </c>
      <c r="BF640" s="29" t="n">
        <v>1.742</v>
      </c>
      <c r="BG640" s="29" t="n">
        <v>1.755</v>
      </c>
      <c r="BH640" s="29" t="n">
        <v>1.765</v>
      </c>
      <c r="BI640" s="29" t="n">
        <v>1.778</v>
      </c>
      <c r="BJ640" s="29" t="n">
        <v>1.79</v>
      </c>
      <c r="BK640" s="29" t="n">
        <v>1.835</v>
      </c>
      <c r="BL640" s="29" t="n">
        <v>1.915</v>
      </c>
      <c r="BM640" s="29" t="n">
        <v>1.99</v>
      </c>
      <c r="BN640" s="29" t="n">
        <v>2.01</v>
      </c>
      <c r="BO640" s="29" t="n">
        <v>1.902</v>
      </c>
      <c r="BP640" s="29" t="n">
        <v>1.857</v>
      </c>
      <c r="BQ640" s="29" t="n">
        <v>1.817</v>
      </c>
      <c r="BR640" s="29" t="n">
        <v>1.827</v>
      </c>
      <c r="BS640" s="29" t="n">
        <v>1.84</v>
      </c>
      <c r="BT640" s="29" t="n">
        <v>1.85</v>
      </c>
      <c r="BU640" s="29" t="n">
        <v>1.863</v>
      </c>
      <c r="BV640" s="29" t="n">
        <v>1.875</v>
      </c>
      <c r="BW640" s="29" t="n">
        <v>1.92</v>
      </c>
      <c r="BX640" s="29" t="n">
        <v>2</v>
      </c>
      <c r="BY640" s="29" t="n">
        <v>2.075</v>
      </c>
      <c r="BZ640" s="29" t="n">
        <v>2.095</v>
      </c>
      <c r="CA640" s="29" t="n">
        <v>1.987</v>
      </c>
      <c r="CB640" s="29" t="n">
        <v>1.942</v>
      </c>
      <c r="CC640" s="29" t="n">
        <v>1.902</v>
      </c>
      <c r="CD640" s="29" t="n">
        <v>1.912</v>
      </c>
      <c r="CE640" s="29" t="n">
        <v>1.925</v>
      </c>
      <c r="CF640" s="29" t="n">
        <v>1.935</v>
      </c>
      <c r="CG640" s="29" t="n">
        <v>1.948</v>
      </c>
      <c r="CH640" s="29" t="n">
        <v>1.96</v>
      </c>
      <c r="CI640" s="29" t="n">
        <v>2.005</v>
      </c>
      <c r="CJ640" s="29" t="n">
        <v>2.085</v>
      </c>
      <c r="CK640" s="29" t="n">
        <v>2.16</v>
      </c>
      <c r="CL640" s="29" t="n">
        <v>2.185</v>
      </c>
      <c r="CM640" s="29" t="n">
        <v>2.077</v>
      </c>
      <c r="CN640" s="29" t="n">
        <v>2.032</v>
      </c>
      <c r="CO640" s="29" t="n">
        <v>1.992</v>
      </c>
      <c r="CP640" s="29" t="n">
        <v>2.002</v>
      </c>
      <c r="CQ640" s="29" t="n">
        <v>2.015</v>
      </c>
      <c r="CR640" s="29" t="n">
        <v>2.025</v>
      </c>
      <c r="CS640" s="29" t="n">
        <v>2.038</v>
      </c>
      <c r="CT640" s="29" t="n">
        <v>2.05</v>
      </c>
      <c r="CU640" s="29" t="n">
        <v>2.095</v>
      </c>
      <c r="CV640" s="29" t="n">
        <v>2.175</v>
      </c>
      <c r="CW640" s="29" t="n">
        <v>2.25</v>
      </c>
      <c r="CX640" s="29" t="n">
        <v>2.285</v>
      </c>
      <c r="CY640" s="29" t="n">
        <v>2.177</v>
      </c>
      <c r="CZ640" s="29" t="n">
        <v>2.132</v>
      </c>
      <c r="DA640" s="29" t="n">
        <v>2.092</v>
      </c>
      <c r="DB640" s="29" t="n">
        <v>2.102</v>
      </c>
      <c r="DC640" s="29" t="n">
        <v>2.115</v>
      </c>
      <c r="DD640" s="29" t="n">
        <v>2.125</v>
      </c>
      <c r="DE640" s="29" t="n">
        <v>2.138</v>
      </c>
      <c r="DF640" s="29" t="n">
        <v>2.15</v>
      </c>
      <c r="DG640" s="29" t="n">
        <v>2.195</v>
      </c>
      <c r="DH640" s="29" t="n">
        <v>2.275</v>
      </c>
      <c r="DI640" s="29" t="n">
        <v>2.35</v>
      </c>
      <c r="DJ640" s="29" t="n">
        <v>2.395</v>
      </c>
      <c r="DK640" s="29" t="n">
        <v>2.287</v>
      </c>
      <c r="DL640" s="29" t="n">
        <v>2.242</v>
      </c>
      <c r="DM640" s="29" t="n">
        <v>2.202</v>
      </c>
      <c r="DN640" s="29" t="n">
        <v>2.212</v>
      </c>
      <c r="DO640" s="29" t="n">
        <v>2.225</v>
      </c>
      <c r="DP640" s="29" t="n">
        <v>2.235</v>
      </c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12.75" hidden="false" customHeight="false" outlineLevel="0" collapsed="false">
      <c r="A641" s="1" t="n">
        <f aca="false">WEEKDAY(C641,2)</f>
        <v>4</v>
      </c>
      <c r="B641" s="1" t="n">
        <f aca="false">MONTH(C641)</f>
        <v>7</v>
      </c>
      <c r="C641" s="23" t="n">
        <v>34900</v>
      </c>
      <c r="D641" s="0" t="n">
        <f aca="false">MONTH(R641)</f>
        <v>7</v>
      </c>
      <c r="E641" s="0" t="n">
        <f aca="false">YEAR(R641)</f>
        <v>1995</v>
      </c>
      <c r="F641" s="3" t="n">
        <f aca="false">L641-K641</f>
        <v>0.281066666666667</v>
      </c>
      <c r="G641" s="3" t="n">
        <f aca="false">N641-M641</f>
        <v>0.0910000000000002</v>
      </c>
      <c r="H641" s="3" t="n">
        <f aca="false">O641-N641</f>
        <v>0.085</v>
      </c>
      <c r="I641" s="3" t="n">
        <f aca="false">O641-M641</f>
        <v>0.176</v>
      </c>
      <c r="J641" s="4" t="n">
        <f aca="false">VLOOKUP(C641,'Nymex hist.'!A:B,2,0)</f>
        <v>1.463</v>
      </c>
      <c r="K641" s="4" t="n">
        <f aca="false">AVERAGE(AS641:AY641)</f>
        <v>1.48833333333333</v>
      </c>
      <c r="L641" s="4" t="n">
        <f aca="false">AVERAGE(AZ641:BD641)</f>
        <v>1.7694</v>
      </c>
      <c r="M641" s="4" t="n">
        <f aca="false">SUMIF($S$3:$FQ$3,$E641+1,$S641:$FQ641)/COUNTIF($S$3:$FQ$3,$E641+1)</f>
        <v>1.79691666666667</v>
      </c>
      <c r="N641" s="4" t="n">
        <f aca="false">SUMIF($S$3:$FQ$3,$E641+2,$S641:$FQ641)/COUNTIF($S$3:$FQ$3,$E641+2)</f>
        <v>1.88791666666667</v>
      </c>
      <c r="O641" s="4" t="n">
        <f aca="false">SUMIF($S$3:$FQ$3,$E641+3,$S641:$FQ641)/COUNTIF($S$3:$FQ$3,$E641+3)</f>
        <v>1.97291666666667</v>
      </c>
      <c r="P641" s="4" t="n">
        <f aca="false">SUMIF($S$3:$FQ$3,$E641+4,$S641:$FQ641)/COUNTIF($S$3:$FQ$3,$E641+4)</f>
        <v>2.06291666666667</v>
      </c>
      <c r="Q641" s="4" t="n">
        <f aca="false">SUMIF($S$3:$FQ$3,$E641+5,$S641:$FQ641)/COUNTIF($S$3:$FQ$3,$E641+5)</f>
        <v>2.16291666666667</v>
      </c>
      <c r="R641" s="21" t="n">
        <v>34900</v>
      </c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7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 t="n">
        <v>1.463</v>
      </c>
      <c r="AX641" s="32" t="n">
        <v>1.476</v>
      </c>
      <c r="AY641" s="32" t="n">
        <v>1.526</v>
      </c>
      <c r="AZ641" s="32" t="n">
        <v>1.662</v>
      </c>
      <c r="BA641" s="32" t="n">
        <v>1.79</v>
      </c>
      <c r="BB641" s="32" t="n">
        <v>1.84</v>
      </c>
      <c r="BC641" s="32" t="n">
        <v>1.8</v>
      </c>
      <c r="BD641" s="32" t="n">
        <v>1.755</v>
      </c>
      <c r="BE641" s="32" t="n">
        <v>1.715</v>
      </c>
      <c r="BF641" s="32" t="n">
        <v>1.725</v>
      </c>
      <c r="BG641" s="32" t="n">
        <v>1.74</v>
      </c>
      <c r="BH641" s="32" t="n">
        <v>1.752</v>
      </c>
      <c r="BI641" s="32" t="n">
        <v>1.765</v>
      </c>
      <c r="BJ641" s="32" t="n">
        <v>1.777</v>
      </c>
      <c r="BK641" s="32" t="n">
        <v>1.82</v>
      </c>
      <c r="BL641" s="32" t="n">
        <v>1.897</v>
      </c>
      <c r="BM641" s="32" t="n">
        <v>1.977</v>
      </c>
      <c r="BN641" s="32" t="n">
        <v>1.997</v>
      </c>
      <c r="BO641" s="32" t="n">
        <v>1.885</v>
      </c>
      <c r="BP641" s="32" t="n">
        <v>1.84</v>
      </c>
      <c r="BQ641" s="32" t="n">
        <v>1.8</v>
      </c>
      <c r="BR641" s="32" t="n">
        <v>1.81</v>
      </c>
      <c r="BS641" s="32" t="n">
        <v>1.825</v>
      </c>
      <c r="BT641" s="32" t="n">
        <v>1.837</v>
      </c>
      <c r="BU641" s="32" t="n">
        <v>1.85</v>
      </c>
      <c r="BV641" s="32" t="n">
        <v>1.862</v>
      </c>
      <c r="BW641" s="32" t="n">
        <v>1.905</v>
      </c>
      <c r="BX641" s="32" t="n">
        <v>1.982</v>
      </c>
      <c r="BY641" s="32" t="n">
        <v>2.062</v>
      </c>
      <c r="BZ641" s="32" t="n">
        <v>2.082</v>
      </c>
      <c r="CA641" s="32" t="n">
        <v>1.97</v>
      </c>
      <c r="CB641" s="32" t="n">
        <v>1.925</v>
      </c>
      <c r="CC641" s="32" t="n">
        <v>1.885</v>
      </c>
      <c r="CD641" s="32" t="n">
        <v>1.895</v>
      </c>
      <c r="CE641" s="32" t="n">
        <v>1.91</v>
      </c>
      <c r="CF641" s="32" t="n">
        <v>1.922</v>
      </c>
      <c r="CG641" s="32" t="n">
        <v>1.935</v>
      </c>
      <c r="CH641" s="32" t="n">
        <v>1.947</v>
      </c>
      <c r="CI641" s="32" t="n">
        <v>1.99</v>
      </c>
      <c r="CJ641" s="32" t="n">
        <v>2.067</v>
      </c>
      <c r="CK641" s="32" t="n">
        <v>2.147</v>
      </c>
      <c r="CL641" s="32" t="n">
        <v>2.172</v>
      </c>
      <c r="CM641" s="32" t="n">
        <v>2.06</v>
      </c>
      <c r="CN641" s="32" t="n">
        <v>2.015</v>
      </c>
      <c r="CO641" s="32" t="n">
        <v>1.975</v>
      </c>
      <c r="CP641" s="32" t="n">
        <v>1.985</v>
      </c>
      <c r="CQ641" s="32" t="n">
        <v>2</v>
      </c>
      <c r="CR641" s="32" t="n">
        <v>2.012</v>
      </c>
      <c r="CS641" s="32" t="n">
        <v>2.025</v>
      </c>
      <c r="CT641" s="32" t="n">
        <v>2.037</v>
      </c>
      <c r="CU641" s="32" t="n">
        <v>2.08</v>
      </c>
      <c r="CV641" s="32" t="n">
        <v>2.157</v>
      </c>
      <c r="CW641" s="32" t="n">
        <v>2.237</v>
      </c>
      <c r="CX641" s="32" t="n">
        <v>2.272</v>
      </c>
      <c r="CY641" s="32" t="n">
        <v>2.16</v>
      </c>
      <c r="CZ641" s="32" t="n">
        <v>2.115</v>
      </c>
      <c r="DA641" s="32" t="n">
        <v>2.075</v>
      </c>
      <c r="DB641" s="32" t="n">
        <v>2.085</v>
      </c>
      <c r="DC641" s="32" t="n">
        <v>2.1</v>
      </c>
      <c r="DD641" s="32" t="n">
        <v>2.112</v>
      </c>
      <c r="DE641" s="32" t="n">
        <v>2.125</v>
      </c>
      <c r="DF641" s="32" t="n">
        <v>2.137</v>
      </c>
      <c r="DG641" s="32" t="n">
        <v>2.18</v>
      </c>
      <c r="DH641" s="32" t="n">
        <v>2.257</v>
      </c>
      <c r="DI641" s="32" t="n">
        <v>2.337</v>
      </c>
      <c r="DJ641" s="32" t="n">
        <v>2.382</v>
      </c>
      <c r="DK641" s="32" t="n">
        <v>2.27</v>
      </c>
      <c r="DL641" s="32" t="n">
        <v>2.225</v>
      </c>
      <c r="DM641" s="32" t="n">
        <v>2.185</v>
      </c>
      <c r="DN641" s="32" t="n">
        <v>2.195</v>
      </c>
      <c r="DO641" s="32" t="n">
        <v>2.21</v>
      </c>
      <c r="DP641" s="32" t="n">
        <v>2.222</v>
      </c>
      <c r="DQ641" s="32"/>
      <c r="DR641" s="32"/>
      <c r="DS641" s="32"/>
      <c r="DT641" s="32"/>
      <c r="DU641" s="32"/>
      <c r="DV641" s="32"/>
      <c r="DW641" s="32"/>
      <c r="DX641" s="32"/>
      <c r="DY641" s="32"/>
      <c r="DZ641" s="32"/>
      <c r="EA641" s="32"/>
      <c r="EB641" s="32"/>
      <c r="EC641" s="32"/>
      <c r="ED641" s="32"/>
      <c r="EE641" s="32"/>
      <c r="EF641" s="32"/>
      <c r="EG641" s="32"/>
      <c r="EH641" s="32"/>
      <c r="EI641" s="32"/>
      <c r="EJ641" s="32"/>
      <c r="EK641" s="32"/>
      <c r="EL641" s="32"/>
      <c r="EM641" s="32"/>
      <c r="EN641" s="32"/>
      <c r="EO641" s="32"/>
      <c r="EP641" s="32"/>
      <c r="EQ641" s="32"/>
      <c r="ER641" s="32"/>
      <c r="ES641" s="32"/>
      <c r="ET641" s="32"/>
      <c r="EU641" s="32"/>
      <c r="EV641" s="32"/>
      <c r="EW641" s="32"/>
      <c r="EX641" s="32"/>
      <c r="EY641" s="32"/>
      <c r="EZ641" s="32"/>
      <c r="FA641" s="32"/>
      <c r="FB641" s="32"/>
      <c r="FC641" s="32"/>
      <c r="FD641" s="32"/>
      <c r="FE641" s="32"/>
      <c r="FF641" s="32"/>
      <c r="FG641" s="32"/>
      <c r="FH641" s="32"/>
      <c r="FI641" s="32"/>
      <c r="FJ641" s="32"/>
      <c r="FK641" s="32"/>
      <c r="FL641" s="32"/>
      <c r="FM641" s="32"/>
      <c r="FN641" s="32"/>
      <c r="FO641" s="32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  <c r="GO641" s="32"/>
      <c r="GP641" s="32"/>
      <c r="GQ641" s="32"/>
    </row>
    <row r="642" customFormat="false" ht="12.75" hidden="true" customHeight="false" outlineLevel="0" collapsed="false">
      <c r="A642" s="0" t="n">
        <f aca="false">WEEKDAY(C642,2)</f>
        <v>5</v>
      </c>
      <c r="B642" s="0" t="n">
        <f aca="false">MONTH(C642)</f>
        <v>7</v>
      </c>
      <c r="C642" s="23" t="n">
        <v>34901</v>
      </c>
      <c r="D642" s="0" t="n">
        <f aca="false">MONTH(R642)</f>
        <v>7</v>
      </c>
      <c r="E642" s="0" t="n">
        <f aca="false">YEAR(R642)</f>
        <v>1995</v>
      </c>
      <c r="F642" s="35" t="n">
        <f aca="false">L642-K642</f>
        <v>0.289466666666667</v>
      </c>
      <c r="G642" s="24" t="n">
        <f aca="false">N642-M642</f>
        <v>0.0912499999999998</v>
      </c>
      <c r="H642" s="24" t="n">
        <f aca="false">O642-N642</f>
        <v>0.085</v>
      </c>
      <c r="I642" s="24" t="n">
        <f aca="false">O642-M642</f>
        <v>0.17625</v>
      </c>
      <c r="J642" s="25" t="n">
        <f aca="false">VLOOKUP(C642,'Nymex hist.'!A:B,2,0)</f>
        <v>1.438</v>
      </c>
      <c r="K642" s="34" t="n">
        <f aca="false">AVERAGE(AS642:AY642)</f>
        <v>1.46033333333333</v>
      </c>
      <c r="L642" s="34" t="n">
        <f aca="false">AVERAGE(AZ642:BD642)</f>
        <v>1.7498</v>
      </c>
      <c r="M642" s="27" t="n">
        <f aca="false">SUMIF($S$3:$FQ$3,$E642+1,$S642:$FQ642)/COUNTIF($S$3:$FQ$3,$E642+1)</f>
        <v>1.77941666666667</v>
      </c>
      <c r="N642" s="27" t="n">
        <f aca="false">SUMIF($S$3:$FQ$3,$E642+2,$S642:$FQ642)/COUNTIF($S$3:$FQ$3,$E642+2)</f>
        <v>1.87066666666667</v>
      </c>
      <c r="O642" s="27" t="n">
        <f aca="false">SUMIF($S$3:$FQ$3,$E642+3,$S642:$FQ642)/COUNTIF($S$3:$FQ$3,$E642+3)</f>
        <v>1.95566666666667</v>
      </c>
      <c r="P642" s="27" t="n">
        <f aca="false">SUMIF($S$3:$FQ$3,$E642+4,$S642:$FQ642)/COUNTIF($S$3:$FQ$3,$E642+4)</f>
        <v>2.04566666666667</v>
      </c>
      <c r="Q642" s="27" t="n">
        <f aca="false">SUMIF($S$3:$FQ$3,$E642+5,$S642:$FQ642)/COUNTIF($S$3:$FQ$3,$E642+5)</f>
        <v>2.14566666666667</v>
      </c>
      <c r="R642" s="28" t="n">
        <v>34901</v>
      </c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30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 t="n">
        <v>1.438</v>
      </c>
      <c r="AX642" s="29" t="n">
        <v>1.45</v>
      </c>
      <c r="AY642" s="29" t="n">
        <v>1.493</v>
      </c>
      <c r="AZ642" s="29" t="n">
        <v>1.638</v>
      </c>
      <c r="BA642" s="29" t="n">
        <v>1.77</v>
      </c>
      <c r="BB642" s="29" t="n">
        <v>1.82</v>
      </c>
      <c r="BC642" s="29" t="n">
        <v>1.783</v>
      </c>
      <c r="BD642" s="29" t="n">
        <v>1.738</v>
      </c>
      <c r="BE642" s="29" t="n">
        <v>1.698</v>
      </c>
      <c r="BF642" s="29" t="n">
        <v>1.708</v>
      </c>
      <c r="BG642" s="29" t="n">
        <v>1.723</v>
      </c>
      <c r="BH642" s="29" t="n">
        <v>1.735</v>
      </c>
      <c r="BI642" s="29" t="n">
        <v>1.748</v>
      </c>
      <c r="BJ642" s="29" t="n">
        <v>1.76</v>
      </c>
      <c r="BK642" s="29" t="n">
        <v>1.8</v>
      </c>
      <c r="BL642" s="29" t="n">
        <v>1.88</v>
      </c>
      <c r="BM642" s="29" t="n">
        <v>1.96</v>
      </c>
      <c r="BN642" s="29" t="n">
        <v>1.98</v>
      </c>
      <c r="BO642" s="29" t="n">
        <v>1.868</v>
      </c>
      <c r="BP642" s="29" t="n">
        <v>1.823</v>
      </c>
      <c r="BQ642" s="29" t="n">
        <v>1.783</v>
      </c>
      <c r="BR642" s="29" t="n">
        <v>1.793</v>
      </c>
      <c r="BS642" s="29" t="n">
        <v>1.808</v>
      </c>
      <c r="BT642" s="29" t="n">
        <v>1.82</v>
      </c>
      <c r="BU642" s="29" t="n">
        <v>1.833</v>
      </c>
      <c r="BV642" s="29" t="n">
        <v>1.845</v>
      </c>
      <c r="BW642" s="29" t="n">
        <v>1.885</v>
      </c>
      <c r="BX642" s="29" t="n">
        <v>1.965</v>
      </c>
      <c r="BY642" s="29" t="n">
        <v>2.045</v>
      </c>
      <c r="BZ642" s="29" t="n">
        <v>2.065</v>
      </c>
      <c r="CA642" s="29" t="n">
        <v>1.953</v>
      </c>
      <c r="CB642" s="29" t="n">
        <v>1.908</v>
      </c>
      <c r="CC642" s="29" t="n">
        <v>1.868</v>
      </c>
      <c r="CD642" s="29" t="n">
        <v>1.878</v>
      </c>
      <c r="CE642" s="29" t="n">
        <v>1.893</v>
      </c>
      <c r="CF642" s="29" t="n">
        <v>1.905</v>
      </c>
      <c r="CG642" s="29" t="n">
        <v>1.918</v>
      </c>
      <c r="CH642" s="29" t="n">
        <v>1.93</v>
      </c>
      <c r="CI642" s="29" t="n">
        <v>1.97</v>
      </c>
      <c r="CJ642" s="29" t="n">
        <v>2.05</v>
      </c>
      <c r="CK642" s="29" t="n">
        <v>2.13</v>
      </c>
      <c r="CL642" s="29" t="n">
        <v>2.155</v>
      </c>
      <c r="CM642" s="29" t="n">
        <v>2.043</v>
      </c>
      <c r="CN642" s="29" t="n">
        <v>1.998</v>
      </c>
      <c r="CO642" s="29" t="n">
        <v>1.958</v>
      </c>
      <c r="CP642" s="29" t="n">
        <v>1.968</v>
      </c>
      <c r="CQ642" s="29" t="n">
        <v>1.983</v>
      </c>
      <c r="CR642" s="29" t="n">
        <v>1.995</v>
      </c>
      <c r="CS642" s="29" t="n">
        <v>2.008</v>
      </c>
      <c r="CT642" s="29" t="n">
        <v>2.02</v>
      </c>
      <c r="CU642" s="29" t="n">
        <v>2.06</v>
      </c>
      <c r="CV642" s="29" t="n">
        <v>2.14</v>
      </c>
      <c r="CW642" s="29" t="n">
        <v>2.22</v>
      </c>
      <c r="CX642" s="29" t="n">
        <v>2.255</v>
      </c>
      <c r="CY642" s="29" t="n">
        <v>2.143</v>
      </c>
      <c r="CZ642" s="29" t="n">
        <v>2.098</v>
      </c>
      <c r="DA642" s="29" t="n">
        <v>2.058</v>
      </c>
      <c r="DB642" s="29" t="n">
        <v>2.068</v>
      </c>
      <c r="DC642" s="29" t="n">
        <v>2.083</v>
      </c>
      <c r="DD642" s="29" t="n">
        <v>2.095</v>
      </c>
      <c r="DE642" s="29" t="n">
        <v>2.108</v>
      </c>
      <c r="DF642" s="29" t="n">
        <v>2.12</v>
      </c>
      <c r="DG642" s="29" t="n">
        <v>2.16</v>
      </c>
      <c r="DH642" s="29" t="n">
        <v>2.24</v>
      </c>
      <c r="DI642" s="29" t="n">
        <v>2.32</v>
      </c>
      <c r="DJ642" s="29" t="n">
        <v>2.365</v>
      </c>
      <c r="DK642" s="29" t="n">
        <v>2.253</v>
      </c>
      <c r="DL642" s="29" t="n">
        <v>2.208</v>
      </c>
      <c r="DM642" s="29" t="n">
        <v>2.168</v>
      </c>
      <c r="DN642" s="29" t="n">
        <v>2.178</v>
      </c>
      <c r="DO642" s="29" t="n">
        <v>2.193</v>
      </c>
      <c r="DP642" s="29" t="n">
        <v>2.205</v>
      </c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12.75" hidden="true" customHeight="false" outlineLevel="0" collapsed="false">
      <c r="A643" s="0" t="n">
        <f aca="false">WEEKDAY(C643,2)</f>
        <v>1</v>
      </c>
      <c r="B643" s="0" t="n">
        <f aca="false">MONTH(C643)</f>
        <v>7</v>
      </c>
      <c r="C643" s="23" t="n">
        <v>34904</v>
      </c>
      <c r="D643" s="0" t="n">
        <f aca="false">MONTH(R643)</f>
        <v>7</v>
      </c>
      <c r="E643" s="0" t="n">
        <f aca="false">YEAR(R643)</f>
        <v>1995</v>
      </c>
      <c r="F643" s="35" t="n">
        <f aca="false">L643-K643</f>
        <v>0.305666666666667</v>
      </c>
      <c r="G643" s="24" t="n">
        <f aca="false">N643-M643</f>
        <v>0.0914999999999999</v>
      </c>
      <c r="H643" s="24" t="n">
        <f aca="false">O643-N643</f>
        <v>0.0850000000000002</v>
      </c>
      <c r="I643" s="24" t="n">
        <f aca="false">O643-M643</f>
        <v>0.1765</v>
      </c>
      <c r="J643" s="25" t="n">
        <f aca="false">VLOOKUP(C643,'Nymex hist.'!A:B,2,0)</f>
        <v>1.385</v>
      </c>
      <c r="K643" s="34" t="n">
        <f aca="false">AVERAGE(AS643:AY643)</f>
        <v>1.41233333333333</v>
      </c>
      <c r="L643" s="34" t="n">
        <f aca="false">AVERAGE(AZ643:BD643)</f>
        <v>1.718</v>
      </c>
      <c r="M643" s="27" t="n">
        <f aca="false">SUMIF($S$3:$FQ$3,$E643+1,$S643:$FQ643)/COUNTIF($S$3:$FQ$3,$E643+1)</f>
        <v>1.75066666666667</v>
      </c>
      <c r="N643" s="27" t="n">
        <f aca="false">SUMIF($S$3:$FQ$3,$E643+2,$S643:$FQ643)/COUNTIF($S$3:$FQ$3,$E643+2)</f>
        <v>1.84216666666667</v>
      </c>
      <c r="O643" s="27" t="n">
        <f aca="false">SUMIF($S$3:$FQ$3,$E643+3,$S643:$FQ643)/COUNTIF($S$3:$FQ$3,$E643+3)</f>
        <v>1.92716666666667</v>
      </c>
      <c r="P643" s="27" t="n">
        <f aca="false">SUMIF($S$3:$FQ$3,$E643+4,$S643:$FQ643)/COUNTIF($S$3:$FQ$3,$E643+4)</f>
        <v>2.01716666666667</v>
      </c>
      <c r="Q643" s="27" t="n">
        <f aca="false">SUMIF($S$3:$FQ$3,$E643+5,$S643:$FQ643)/COUNTIF($S$3:$FQ$3,$E643+5)</f>
        <v>2.11716666666667</v>
      </c>
      <c r="R643" s="28" t="n">
        <v>34904</v>
      </c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30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 t="n">
        <v>1.385</v>
      </c>
      <c r="AX643" s="29" t="n">
        <v>1.406</v>
      </c>
      <c r="AY643" s="29" t="n">
        <v>1.446</v>
      </c>
      <c r="AZ643" s="29" t="n">
        <v>1.601</v>
      </c>
      <c r="BA643" s="29" t="n">
        <v>1.738</v>
      </c>
      <c r="BB643" s="29" t="n">
        <v>1.79</v>
      </c>
      <c r="BC643" s="29" t="n">
        <v>1.753</v>
      </c>
      <c r="BD643" s="29" t="n">
        <v>1.708</v>
      </c>
      <c r="BE643" s="29" t="n">
        <v>1.668</v>
      </c>
      <c r="BF643" s="29" t="n">
        <v>1.678</v>
      </c>
      <c r="BG643" s="29" t="n">
        <v>1.693</v>
      </c>
      <c r="BH643" s="29" t="n">
        <v>1.706</v>
      </c>
      <c r="BI643" s="29" t="n">
        <v>1.72</v>
      </c>
      <c r="BJ643" s="29" t="n">
        <v>1.733</v>
      </c>
      <c r="BK643" s="29" t="n">
        <v>1.773</v>
      </c>
      <c r="BL643" s="29" t="n">
        <v>1.853</v>
      </c>
      <c r="BM643" s="29" t="n">
        <v>1.933</v>
      </c>
      <c r="BN643" s="29" t="n">
        <v>1.953</v>
      </c>
      <c r="BO643" s="29" t="n">
        <v>1.838</v>
      </c>
      <c r="BP643" s="29" t="n">
        <v>1.793</v>
      </c>
      <c r="BQ643" s="29" t="n">
        <v>1.753</v>
      </c>
      <c r="BR643" s="29" t="n">
        <v>1.763</v>
      </c>
      <c r="BS643" s="29" t="n">
        <v>1.778</v>
      </c>
      <c r="BT643" s="29" t="n">
        <v>1.791</v>
      </c>
      <c r="BU643" s="29" t="n">
        <v>1.805</v>
      </c>
      <c r="BV643" s="29" t="n">
        <v>1.818</v>
      </c>
      <c r="BW643" s="29" t="n">
        <v>1.858</v>
      </c>
      <c r="BX643" s="29" t="n">
        <v>1.938</v>
      </c>
      <c r="BY643" s="29" t="n">
        <v>2.018</v>
      </c>
      <c r="BZ643" s="29" t="n">
        <v>2.038</v>
      </c>
      <c r="CA643" s="29" t="n">
        <v>1.923</v>
      </c>
      <c r="CB643" s="29" t="n">
        <v>1.878</v>
      </c>
      <c r="CC643" s="29" t="n">
        <v>1.838</v>
      </c>
      <c r="CD643" s="29" t="n">
        <v>1.848</v>
      </c>
      <c r="CE643" s="29" t="n">
        <v>1.863</v>
      </c>
      <c r="CF643" s="29" t="n">
        <v>1.876</v>
      </c>
      <c r="CG643" s="29" t="n">
        <v>1.89</v>
      </c>
      <c r="CH643" s="29" t="n">
        <v>1.903</v>
      </c>
      <c r="CI643" s="29" t="n">
        <v>1.943</v>
      </c>
      <c r="CJ643" s="29" t="n">
        <v>2.023</v>
      </c>
      <c r="CK643" s="29" t="n">
        <v>2.103</v>
      </c>
      <c r="CL643" s="29" t="n">
        <v>2.128</v>
      </c>
      <c r="CM643" s="29" t="n">
        <v>2.013</v>
      </c>
      <c r="CN643" s="29" t="n">
        <v>1.968</v>
      </c>
      <c r="CO643" s="29" t="n">
        <v>1.928</v>
      </c>
      <c r="CP643" s="29" t="n">
        <v>1.938</v>
      </c>
      <c r="CQ643" s="29" t="n">
        <v>1.953</v>
      </c>
      <c r="CR643" s="29" t="n">
        <v>1.966</v>
      </c>
      <c r="CS643" s="29" t="n">
        <v>1.98</v>
      </c>
      <c r="CT643" s="29" t="n">
        <v>1.993</v>
      </c>
      <c r="CU643" s="29" t="n">
        <v>2.033</v>
      </c>
      <c r="CV643" s="29" t="n">
        <v>2.113</v>
      </c>
      <c r="CW643" s="29" t="n">
        <v>2.193</v>
      </c>
      <c r="CX643" s="29" t="n">
        <v>2.228</v>
      </c>
      <c r="CY643" s="29" t="n">
        <v>2.113</v>
      </c>
      <c r="CZ643" s="29" t="n">
        <v>2.068</v>
      </c>
      <c r="DA643" s="29" t="n">
        <v>2.028</v>
      </c>
      <c r="DB643" s="29" t="n">
        <v>2.038</v>
      </c>
      <c r="DC643" s="29" t="n">
        <v>2.053</v>
      </c>
      <c r="DD643" s="29" t="n">
        <v>2.066</v>
      </c>
      <c r="DE643" s="29" t="n">
        <v>2.08</v>
      </c>
      <c r="DF643" s="29" t="n">
        <v>2.093</v>
      </c>
      <c r="DG643" s="29" t="n">
        <v>2.133</v>
      </c>
      <c r="DH643" s="29" t="n">
        <v>2.213</v>
      </c>
      <c r="DI643" s="29" t="n">
        <v>2.293</v>
      </c>
      <c r="DJ643" s="29" t="n">
        <v>2.338</v>
      </c>
      <c r="DK643" s="29" t="n">
        <v>2.223</v>
      </c>
      <c r="DL643" s="29" t="n">
        <v>2.178</v>
      </c>
      <c r="DM643" s="29" t="n">
        <v>2.138</v>
      </c>
      <c r="DN643" s="29" t="n">
        <v>2.148</v>
      </c>
      <c r="DO643" s="29" t="n">
        <v>2.163</v>
      </c>
      <c r="DP643" s="29" t="n">
        <v>2.176</v>
      </c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12.75" hidden="true" customHeight="false" outlineLevel="0" collapsed="false">
      <c r="A644" s="0" t="n">
        <f aca="false">WEEKDAY(C644,2)</f>
        <v>2</v>
      </c>
      <c r="B644" s="0" t="n">
        <f aca="false">MONTH(C644)</f>
        <v>7</v>
      </c>
      <c r="C644" s="23" t="n">
        <v>34905</v>
      </c>
      <c r="D644" s="0" t="n">
        <f aca="false">MONTH(R644)</f>
        <v>7</v>
      </c>
      <c r="E644" s="0" t="n">
        <f aca="false">YEAR(R644)</f>
        <v>1995</v>
      </c>
      <c r="F644" s="35" t="n">
        <f aca="false">L644-K644</f>
        <v>0.3182</v>
      </c>
      <c r="G644" s="24" t="n">
        <f aca="false">N644-M644</f>
        <v>0.0945833333333332</v>
      </c>
      <c r="H644" s="24" t="n">
        <f aca="false">O644-N644</f>
        <v>0.085</v>
      </c>
      <c r="I644" s="24" t="n">
        <f aca="false">O644-M644</f>
        <v>0.179583333333333</v>
      </c>
      <c r="J644" s="25" t="n">
        <f aca="false">VLOOKUP(C644,'Nymex hist.'!A:B,2,0)</f>
        <v>1.432</v>
      </c>
      <c r="K644" s="34" t="n">
        <f aca="false">AVERAGE(AS644:AY644)</f>
        <v>1.431</v>
      </c>
      <c r="L644" s="34" t="n">
        <f aca="false">AVERAGE(AZ644:BD644)</f>
        <v>1.7492</v>
      </c>
      <c r="M644" s="27" t="n">
        <f aca="false">SUMIF($S$3:$FQ$3,$E644+1,$S644:$FQ644)/COUNTIF($S$3:$FQ$3,$E644+1)</f>
        <v>1.77766666666667</v>
      </c>
      <c r="N644" s="27" t="n">
        <f aca="false">SUMIF($S$3:$FQ$3,$E644+2,$S644:$FQ644)/COUNTIF($S$3:$FQ$3,$E644+2)</f>
        <v>1.87225</v>
      </c>
      <c r="O644" s="27" t="n">
        <f aca="false">SUMIF($S$3:$FQ$3,$E644+3,$S644:$FQ644)/COUNTIF($S$3:$FQ$3,$E644+3)</f>
        <v>1.95725</v>
      </c>
      <c r="P644" s="27" t="n">
        <f aca="false">SUMIF($S$3:$FQ$3,$E644+4,$S644:$FQ644)/COUNTIF($S$3:$FQ$3,$E644+4)</f>
        <v>2.04725</v>
      </c>
      <c r="Q644" s="27" t="n">
        <f aca="false">SUMIF($S$3:$FQ$3,$E644+5,$S644:$FQ644)/COUNTIF($S$3:$FQ$3,$E644+5)</f>
        <v>2.14725</v>
      </c>
      <c r="R644" s="28" t="n">
        <v>34905</v>
      </c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30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 t="n">
        <v>1.385</v>
      </c>
      <c r="AX644" s="29" t="n">
        <v>1.432</v>
      </c>
      <c r="AY644" s="29" t="n">
        <v>1.476</v>
      </c>
      <c r="AZ644" s="29" t="n">
        <v>1.635</v>
      </c>
      <c r="BA644" s="29" t="n">
        <v>1.77</v>
      </c>
      <c r="BB644" s="29" t="n">
        <v>1.82</v>
      </c>
      <c r="BC644" s="29" t="n">
        <v>1.783</v>
      </c>
      <c r="BD644" s="29" t="n">
        <v>1.738</v>
      </c>
      <c r="BE644" s="29" t="n">
        <v>1.698</v>
      </c>
      <c r="BF644" s="29" t="n">
        <v>1.708</v>
      </c>
      <c r="BG644" s="29" t="n">
        <v>1.723</v>
      </c>
      <c r="BH644" s="29" t="n">
        <v>1.736</v>
      </c>
      <c r="BI644" s="29" t="n">
        <v>1.75</v>
      </c>
      <c r="BJ644" s="29" t="n">
        <v>1.763</v>
      </c>
      <c r="BK644" s="29" t="n">
        <v>1.797</v>
      </c>
      <c r="BL644" s="29" t="n">
        <v>1.871</v>
      </c>
      <c r="BM644" s="29" t="n">
        <v>1.945</v>
      </c>
      <c r="BN644" s="29" t="n">
        <v>1.965</v>
      </c>
      <c r="BO644" s="29" t="n">
        <v>1.903</v>
      </c>
      <c r="BP644" s="29" t="n">
        <v>1.843</v>
      </c>
      <c r="BQ644" s="29" t="n">
        <v>1.783</v>
      </c>
      <c r="BR644" s="29" t="n">
        <v>1.793</v>
      </c>
      <c r="BS644" s="29" t="n">
        <v>1.808</v>
      </c>
      <c r="BT644" s="29" t="n">
        <v>1.821</v>
      </c>
      <c r="BU644" s="29" t="n">
        <v>1.835</v>
      </c>
      <c r="BV644" s="29" t="n">
        <v>1.848</v>
      </c>
      <c r="BW644" s="29" t="n">
        <v>1.882</v>
      </c>
      <c r="BX644" s="29" t="n">
        <v>1.956</v>
      </c>
      <c r="BY644" s="29" t="n">
        <v>2.03</v>
      </c>
      <c r="BZ644" s="29" t="n">
        <v>2.05</v>
      </c>
      <c r="CA644" s="29" t="n">
        <v>1.988</v>
      </c>
      <c r="CB644" s="29" t="n">
        <v>1.928</v>
      </c>
      <c r="CC644" s="29" t="n">
        <v>1.868</v>
      </c>
      <c r="CD644" s="29" t="n">
        <v>1.878</v>
      </c>
      <c r="CE644" s="29" t="n">
        <v>1.893</v>
      </c>
      <c r="CF644" s="29" t="n">
        <v>1.906</v>
      </c>
      <c r="CG644" s="29" t="n">
        <v>1.92</v>
      </c>
      <c r="CH644" s="29" t="n">
        <v>1.933</v>
      </c>
      <c r="CI644" s="29" t="n">
        <v>1.967</v>
      </c>
      <c r="CJ644" s="29" t="n">
        <v>2.041</v>
      </c>
      <c r="CK644" s="29" t="n">
        <v>2.115</v>
      </c>
      <c r="CL644" s="29" t="n">
        <v>2.14</v>
      </c>
      <c r="CM644" s="29" t="n">
        <v>2.078</v>
      </c>
      <c r="CN644" s="29" t="n">
        <v>2.018</v>
      </c>
      <c r="CO644" s="29" t="n">
        <v>1.958</v>
      </c>
      <c r="CP644" s="29" t="n">
        <v>1.968</v>
      </c>
      <c r="CQ644" s="29" t="n">
        <v>1.983</v>
      </c>
      <c r="CR644" s="29" t="n">
        <v>1.996</v>
      </c>
      <c r="CS644" s="29" t="n">
        <v>2.01</v>
      </c>
      <c r="CT644" s="29" t="n">
        <v>2.023</v>
      </c>
      <c r="CU644" s="29" t="n">
        <v>2.057</v>
      </c>
      <c r="CV644" s="29" t="n">
        <v>2.131</v>
      </c>
      <c r="CW644" s="29" t="n">
        <v>2.205</v>
      </c>
      <c r="CX644" s="29" t="n">
        <v>2.24</v>
      </c>
      <c r="CY644" s="29" t="n">
        <v>2.178</v>
      </c>
      <c r="CZ644" s="29" t="n">
        <v>2.118</v>
      </c>
      <c r="DA644" s="29" t="n">
        <v>2.058</v>
      </c>
      <c r="DB644" s="29" t="n">
        <v>2.068</v>
      </c>
      <c r="DC644" s="29" t="n">
        <v>2.083</v>
      </c>
      <c r="DD644" s="29" t="n">
        <v>2.096</v>
      </c>
      <c r="DE644" s="29" t="n">
        <v>2.11</v>
      </c>
      <c r="DF644" s="29" t="n">
        <v>2.123</v>
      </c>
      <c r="DG644" s="29" t="n">
        <v>2.157</v>
      </c>
      <c r="DH644" s="29" t="n">
        <v>2.231</v>
      </c>
      <c r="DI644" s="29" t="n">
        <v>2.305</v>
      </c>
      <c r="DJ644" s="29" t="n">
        <v>2.35</v>
      </c>
      <c r="DK644" s="29" t="n">
        <v>2.288</v>
      </c>
      <c r="DL644" s="29" t="n">
        <v>2.228</v>
      </c>
      <c r="DM644" s="29" t="n">
        <v>2.168</v>
      </c>
      <c r="DN644" s="29" t="n">
        <v>2.178</v>
      </c>
      <c r="DO644" s="29" t="n">
        <v>2.193</v>
      </c>
      <c r="DP644" s="29" t="n">
        <v>2.206</v>
      </c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12.75" hidden="true" customHeight="false" outlineLevel="0" collapsed="false">
      <c r="A645" s="0" t="n">
        <f aca="false">WEEKDAY(C645,2)</f>
        <v>3</v>
      </c>
      <c r="B645" s="0" t="n">
        <f aca="false">MONTH(C645)</f>
        <v>7</v>
      </c>
      <c r="C645" s="23" t="n">
        <v>34906</v>
      </c>
      <c r="D645" s="0" t="n">
        <f aca="false">MONTH(R645)</f>
        <v>7</v>
      </c>
      <c r="E645" s="0" t="n">
        <f aca="false">YEAR(R645)</f>
        <v>1995</v>
      </c>
      <c r="F645" s="35" t="n">
        <f aca="false">L645-K645</f>
        <v>0.324066666666667</v>
      </c>
      <c r="G645" s="24" t="n">
        <f aca="false">N645-M645</f>
        <v>0.0942500000000002</v>
      </c>
      <c r="H645" s="24" t="n">
        <f aca="false">O645-N645</f>
        <v>0.085</v>
      </c>
      <c r="I645" s="24" t="n">
        <f aca="false">O645-M645</f>
        <v>0.17925</v>
      </c>
      <c r="J645" s="25" t="n">
        <f aca="false">VLOOKUP(C645,'Nymex hist.'!A:B,2,0)</f>
        <v>1.47</v>
      </c>
      <c r="K645" s="34" t="n">
        <f aca="false">AVERAGE(AS645:AY645)</f>
        <v>1.45433333333333</v>
      </c>
      <c r="L645" s="34" t="n">
        <f aca="false">AVERAGE(AZ645:BD645)</f>
        <v>1.7784</v>
      </c>
      <c r="M645" s="27" t="n">
        <f aca="false">SUMIF($S$3:$FQ$3,$E645+1,$S645:$FQ645)/COUNTIF($S$3:$FQ$3,$E645+1)</f>
        <v>1.80216666666667</v>
      </c>
      <c r="N645" s="27" t="n">
        <f aca="false">SUMIF($S$3:$FQ$3,$E645+2,$S645:$FQ645)/COUNTIF($S$3:$FQ$3,$E645+2)</f>
        <v>1.89641666666667</v>
      </c>
      <c r="O645" s="27" t="n">
        <f aca="false">SUMIF($S$3:$FQ$3,$E645+3,$S645:$FQ645)/COUNTIF($S$3:$FQ$3,$E645+3)</f>
        <v>1.98141666666667</v>
      </c>
      <c r="P645" s="27" t="n">
        <f aca="false">SUMIF($S$3:$FQ$3,$E645+4,$S645:$FQ645)/COUNTIF($S$3:$FQ$3,$E645+4)</f>
        <v>2.07141666666667</v>
      </c>
      <c r="Q645" s="27" t="n">
        <f aca="false">SUMIF($S$3:$FQ$3,$E645+5,$S645:$FQ645)/COUNTIF($S$3:$FQ$3,$E645+5)</f>
        <v>2.17141666666667</v>
      </c>
      <c r="R645" s="28" t="n">
        <v>34906</v>
      </c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30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 t="n">
        <v>1.385</v>
      </c>
      <c r="AX645" s="29" t="n">
        <v>1.47</v>
      </c>
      <c r="AY645" s="29" t="n">
        <v>1.508</v>
      </c>
      <c r="AZ645" s="29" t="n">
        <v>1.673</v>
      </c>
      <c r="BA645" s="29" t="n">
        <v>1.802</v>
      </c>
      <c r="BB645" s="29" t="n">
        <v>1.846</v>
      </c>
      <c r="BC645" s="29" t="n">
        <v>1.808</v>
      </c>
      <c r="BD645" s="29" t="n">
        <v>1.763</v>
      </c>
      <c r="BE645" s="29" t="n">
        <v>1.723</v>
      </c>
      <c r="BF645" s="29" t="n">
        <v>1.733</v>
      </c>
      <c r="BG645" s="29" t="n">
        <v>1.748</v>
      </c>
      <c r="BH645" s="29" t="n">
        <v>1.761</v>
      </c>
      <c r="BI645" s="29" t="n">
        <v>1.774</v>
      </c>
      <c r="BJ645" s="29" t="n">
        <v>1.786</v>
      </c>
      <c r="BK645" s="29" t="n">
        <v>1.82</v>
      </c>
      <c r="BL645" s="29" t="n">
        <v>1.895</v>
      </c>
      <c r="BM645" s="29" t="n">
        <v>1.969</v>
      </c>
      <c r="BN645" s="29" t="n">
        <v>1.989</v>
      </c>
      <c r="BO645" s="29" t="n">
        <v>1.927</v>
      </c>
      <c r="BP645" s="29" t="n">
        <v>1.867</v>
      </c>
      <c r="BQ645" s="29" t="n">
        <v>1.808</v>
      </c>
      <c r="BR645" s="29" t="n">
        <v>1.818</v>
      </c>
      <c r="BS645" s="29" t="n">
        <v>1.833</v>
      </c>
      <c r="BT645" s="29" t="n">
        <v>1.846</v>
      </c>
      <c r="BU645" s="29" t="n">
        <v>1.859</v>
      </c>
      <c r="BV645" s="29" t="n">
        <v>1.871</v>
      </c>
      <c r="BW645" s="29" t="n">
        <v>1.905</v>
      </c>
      <c r="BX645" s="29" t="n">
        <v>1.98</v>
      </c>
      <c r="BY645" s="29" t="n">
        <v>2.054</v>
      </c>
      <c r="BZ645" s="29" t="n">
        <v>2.074</v>
      </c>
      <c r="CA645" s="29" t="n">
        <v>2.012</v>
      </c>
      <c r="CB645" s="29" t="n">
        <v>1.952</v>
      </c>
      <c r="CC645" s="29" t="n">
        <v>1.893</v>
      </c>
      <c r="CD645" s="29" t="n">
        <v>1.903</v>
      </c>
      <c r="CE645" s="29" t="n">
        <v>1.918</v>
      </c>
      <c r="CF645" s="29" t="n">
        <v>1.931</v>
      </c>
      <c r="CG645" s="29" t="n">
        <v>1.944</v>
      </c>
      <c r="CH645" s="29" t="n">
        <v>1.956</v>
      </c>
      <c r="CI645" s="29" t="n">
        <v>1.99</v>
      </c>
      <c r="CJ645" s="29" t="n">
        <v>2.065</v>
      </c>
      <c r="CK645" s="29" t="n">
        <v>2.139</v>
      </c>
      <c r="CL645" s="29" t="n">
        <v>2.164</v>
      </c>
      <c r="CM645" s="29" t="n">
        <v>2.102</v>
      </c>
      <c r="CN645" s="29" t="n">
        <v>2.042</v>
      </c>
      <c r="CO645" s="29" t="n">
        <v>1.983</v>
      </c>
      <c r="CP645" s="29" t="n">
        <v>1.993</v>
      </c>
      <c r="CQ645" s="29" t="n">
        <v>2.008</v>
      </c>
      <c r="CR645" s="29" t="n">
        <v>2.021</v>
      </c>
      <c r="CS645" s="29" t="n">
        <v>2.034</v>
      </c>
      <c r="CT645" s="29" t="n">
        <v>2.046</v>
      </c>
      <c r="CU645" s="29" t="n">
        <v>2.08</v>
      </c>
      <c r="CV645" s="29" t="n">
        <v>2.155</v>
      </c>
      <c r="CW645" s="29" t="n">
        <v>2.229</v>
      </c>
      <c r="CX645" s="29" t="n">
        <v>2.264</v>
      </c>
      <c r="CY645" s="29" t="n">
        <v>2.202</v>
      </c>
      <c r="CZ645" s="29" t="n">
        <v>2.142</v>
      </c>
      <c r="DA645" s="29" t="n">
        <v>2.083</v>
      </c>
      <c r="DB645" s="29" t="n">
        <v>2.093</v>
      </c>
      <c r="DC645" s="29" t="n">
        <v>2.108</v>
      </c>
      <c r="DD645" s="29" t="n">
        <v>2.121</v>
      </c>
      <c r="DE645" s="29" t="n">
        <v>2.134</v>
      </c>
      <c r="DF645" s="29" t="n">
        <v>2.146</v>
      </c>
      <c r="DG645" s="29" t="n">
        <v>2.18</v>
      </c>
      <c r="DH645" s="29" t="n">
        <v>2.255</v>
      </c>
      <c r="DI645" s="29" t="n">
        <v>2.329</v>
      </c>
      <c r="DJ645" s="29" t="n">
        <v>2.374</v>
      </c>
      <c r="DK645" s="29" t="n">
        <v>2.312</v>
      </c>
      <c r="DL645" s="29" t="n">
        <v>2.252</v>
      </c>
      <c r="DM645" s="29" t="n">
        <v>2.193</v>
      </c>
      <c r="DN645" s="29" t="n">
        <v>2.203</v>
      </c>
      <c r="DO645" s="29" t="n">
        <v>2.218</v>
      </c>
      <c r="DP645" s="29" t="n">
        <v>2.231</v>
      </c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</row>
    <row r="646" customFormat="false" ht="12.75" hidden="false" customHeight="false" outlineLevel="0" collapsed="false">
      <c r="A646" s="1" t="n">
        <f aca="false">WEEKDAY(C646,2)</f>
        <v>4</v>
      </c>
      <c r="B646" s="1" t="n">
        <f aca="false">MONTH(C646)</f>
        <v>7</v>
      </c>
      <c r="C646" s="23" t="n">
        <v>34907</v>
      </c>
      <c r="D646" s="0" t="n">
        <f aca="false">MONTH(R646)</f>
        <v>7</v>
      </c>
      <c r="E646" s="0" t="n">
        <f aca="false">YEAR(R646)</f>
        <v>1995</v>
      </c>
      <c r="F646" s="3" t="n">
        <f aca="false">L646-K646</f>
        <v>0.3284</v>
      </c>
      <c r="G646" s="3" t="n">
        <f aca="false">N646-M646</f>
        <v>0.0972500000000003</v>
      </c>
      <c r="H646" s="3" t="n">
        <f aca="false">O646-N646</f>
        <v>0.0900000000000001</v>
      </c>
      <c r="I646" s="3" t="n">
        <f aca="false">O646-M646</f>
        <v>0.18725</v>
      </c>
      <c r="J646" s="4" t="n">
        <f aca="false">VLOOKUP(C646,'Nymex hist.'!A:B,2,0)</f>
        <v>1.49</v>
      </c>
      <c r="K646" s="4" t="n">
        <f aca="false">AVERAGE(AS646:AY646)</f>
        <v>1.469</v>
      </c>
      <c r="L646" s="4" t="n">
        <f aca="false">AVERAGE(AZ646:BD646)</f>
        <v>1.7974</v>
      </c>
      <c r="M646" s="4" t="n">
        <f aca="false">SUMIF($S$3:$FQ$3,$E646+1,$S646:$FQ646)/COUNTIF($S$3:$FQ$3,$E646+1)</f>
        <v>1.81866666666667</v>
      </c>
      <c r="N646" s="4" t="n">
        <f aca="false">SUMIF($S$3:$FQ$3,$E646+2,$S646:$FQ646)/COUNTIF($S$3:$FQ$3,$E646+2)</f>
        <v>1.91591666666667</v>
      </c>
      <c r="O646" s="4" t="n">
        <f aca="false">SUMIF($S$3:$FQ$3,$E646+3,$S646:$FQ646)/COUNTIF($S$3:$FQ$3,$E646+3)</f>
        <v>2.00591666666667</v>
      </c>
      <c r="P646" s="4" t="n">
        <f aca="false">SUMIF($S$3:$FQ$3,$E646+4,$S646:$FQ646)/COUNTIF($S$3:$FQ$3,$E646+4)</f>
        <v>2.10091666666667</v>
      </c>
      <c r="Q646" s="4" t="n">
        <f aca="false">SUMIF($S$3:$FQ$3,$E646+5,$S646:$FQ646)/COUNTIF($S$3:$FQ$3,$E646+5)</f>
        <v>2.20091666666667</v>
      </c>
      <c r="R646" s="21" t="n">
        <v>34907</v>
      </c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7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 t="n">
        <v>1.385</v>
      </c>
      <c r="AX646" s="32" t="n">
        <v>1.49</v>
      </c>
      <c r="AY646" s="32" t="n">
        <v>1.532</v>
      </c>
      <c r="AZ646" s="32" t="n">
        <v>1.699</v>
      </c>
      <c r="BA646" s="32" t="n">
        <v>1.817</v>
      </c>
      <c r="BB646" s="32" t="n">
        <v>1.864</v>
      </c>
      <c r="BC646" s="32" t="n">
        <v>1.826</v>
      </c>
      <c r="BD646" s="32" t="n">
        <v>1.781</v>
      </c>
      <c r="BE646" s="32" t="n">
        <v>1.74</v>
      </c>
      <c r="BF646" s="32" t="n">
        <v>1.75</v>
      </c>
      <c r="BG646" s="32" t="n">
        <v>1.765</v>
      </c>
      <c r="BH646" s="32" t="n">
        <v>1.778</v>
      </c>
      <c r="BI646" s="32" t="n">
        <v>1.79</v>
      </c>
      <c r="BJ646" s="32" t="n">
        <v>1.801</v>
      </c>
      <c r="BK646" s="32" t="n">
        <v>1.835</v>
      </c>
      <c r="BL646" s="32" t="n">
        <v>1.91</v>
      </c>
      <c r="BM646" s="32" t="n">
        <v>1.984</v>
      </c>
      <c r="BN646" s="32" t="n">
        <v>2.004</v>
      </c>
      <c r="BO646" s="32" t="n">
        <v>1.942</v>
      </c>
      <c r="BP646" s="32" t="n">
        <v>1.882</v>
      </c>
      <c r="BQ646" s="32" t="n">
        <v>1.83</v>
      </c>
      <c r="BR646" s="32" t="n">
        <v>1.84</v>
      </c>
      <c r="BS646" s="32" t="n">
        <v>1.855</v>
      </c>
      <c r="BT646" s="32" t="n">
        <v>1.868</v>
      </c>
      <c r="BU646" s="32" t="n">
        <v>1.88</v>
      </c>
      <c r="BV646" s="32" t="n">
        <v>1.891</v>
      </c>
      <c r="BW646" s="32" t="n">
        <v>1.925</v>
      </c>
      <c r="BX646" s="32" t="n">
        <v>2</v>
      </c>
      <c r="BY646" s="32" t="n">
        <v>2.074</v>
      </c>
      <c r="BZ646" s="32" t="n">
        <v>2.094</v>
      </c>
      <c r="CA646" s="32" t="n">
        <v>2.032</v>
      </c>
      <c r="CB646" s="32" t="n">
        <v>1.972</v>
      </c>
      <c r="CC646" s="32" t="n">
        <v>1.92</v>
      </c>
      <c r="CD646" s="32" t="n">
        <v>1.93</v>
      </c>
      <c r="CE646" s="32" t="n">
        <v>1.945</v>
      </c>
      <c r="CF646" s="32" t="n">
        <v>1.958</v>
      </c>
      <c r="CG646" s="32" t="n">
        <v>1.97</v>
      </c>
      <c r="CH646" s="32" t="n">
        <v>1.981</v>
      </c>
      <c r="CI646" s="32" t="n">
        <v>2.015</v>
      </c>
      <c r="CJ646" s="32" t="n">
        <v>2.09</v>
      </c>
      <c r="CK646" s="32" t="n">
        <v>2.164</v>
      </c>
      <c r="CL646" s="32" t="n">
        <v>2.189</v>
      </c>
      <c r="CM646" s="32" t="n">
        <v>2.127</v>
      </c>
      <c r="CN646" s="32" t="n">
        <v>2.067</v>
      </c>
      <c r="CO646" s="32" t="n">
        <v>2.015</v>
      </c>
      <c r="CP646" s="32" t="n">
        <v>2.025</v>
      </c>
      <c r="CQ646" s="32" t="n">
        <v>2.04</v>
      </c>
      <c r="CR646" s="32" t="n">
        <v>2.053</v>
      </c>
      <c r="CS646" s="32" t="n">
        <v>2.065</v>
      </c>
      <c r="CT646" s="32" t="n">
        <v>2.076</v>
      </c>
      <c r="CU646" s="32" t="n">
        <v>2.11</v>
      </c>
      <c r="CV646" s="32" t="n">
        <v>2.185</v>
      </c>
      <c r="CW646" s="32" t="n">
        <v>2.259</v>
      </c>
      <c r="CX646" s="32" t="n">
        <v>2.289</v>
      </c>
      <c r="CY646" s="32" t="n">
        <v>2.227</v>
      </c>
      <c r="CZ646" s="32" t="n">
        <v>2.167</v>
      </c>
      <c r="DA646" s="32" t="n">
        <v>2.115</v>
      </c>
      <c r="DB646" s="32" t="n">
        <v>2.125</v>
      </c>
      <c r="DC646" s="32" t="n">
        <v>2.14</v>
      </c>
      <c r="DD646" s="32" t="n">
        <v>2.153</v>
      </c>
      <c r="DE646" s="32" t="n">
        <v>2.165</v>
      </c>
      <c r="DF646" s="32" t="n">
        <v>2.176</v>
      </c>
      <c r="DG646" s="32" t="n">
        <v>2.21</v>
      </c>
      <c r="DH646" s="32" t="n">
        <v>2.285</v>
      </c>
      <c r="DI646" s="32" t="n">
        <v>2.359</v>
      </c>
      <c r="DJ646" s="32" t="n">
        <v>2.399</v>
      </c>
      <c r="DK646" s="32" t="n">
        <v>2.337</v>
      </c>
      <c r="DL646" s="32" t="n">
        <v>2.277</v>
      </c>
      <c r="DM646" s="32" t="n">
        <v>2.225</v>
      </c>
      <c r="DN646" s="32" t="n">
        <v>2.235</v>
      </c>
      <c r="DO646" s="32" t="n">
        <v>2.25</v>
      </c>
      <c r="DP646" s="32" t="n">
        <v>2.263</v>
      </c>
      <c r="DQ646" s="32"/>
      <c r="DR646" s="32"/>
      <c r="DS646" s="32"/>
      <c r="DT646" s="32"/>
      <c r="DU646" s="32"/>
      <c r="DV646" s="32"/>
      <c r="DW646" s="32"/>
      <c r="DX646" s="32"/>
      <c r="DY646" s="32"/>
      <c r="DZ646" s="32"/>
      <c r="EA646" s="32"/>
      <c r="EB646" s="32"/>
      <c r="EC646" s="32"/>
      <c r="ED646" s="32"/>
      <c r="EE646" s="32"/>
      <c r="EF646" s="32"/>
      <c r="EG646" s="32"/>
      <c r="EH646" s="32"/>
      <c r="EI646" s="32"/>
      <c r="EJ646" s="32"/>
      <c r="EK646" s="32"/>
      <c r="EL646" s="32"/>
      <c r="EM646" s="32"/>
      <c r="EN646" s="32"/>
      <c r="EO646" s="32"/>
      <c r="EP646" s="32"/>
      <c r="EQ646" s="32"/>
      <c r="ER646" s="32"/>
      <c r="ES646" s="32"/>
      <c r="ET646" s="32"/>
      <c r="EU646" s="32"/>
      <c r="EV646" s="32"/>
      <c r="EW646" s="32"/>
      <c r="EX646" s="32"/>
      <c r="EY646" s="32"/>
      <c r="EZ646" s="32"/>
      <c r="FA646" s="32"/>
      <c r="FB646" s="32"/>
      <c r="FC646" s="32"/>
      <c r="FD646" s="32"/>
      <c r="FE646" s="32"/>
      <c r="FF646" s="32"/>
      <c r="FG646" s="32"/>
      <c r="FH646" s="32"/>
      <c r="FI646" s="32"/>
      <c r="FJ646" s="32"/>
      <c r="FK646" s="32"/>
      <c r="FL646" s="32"/>
      <c r="FM646" s="32"/>
      <c r="FN646" s="32"/>
      <c r="FO646" s="32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  <c r="GO646" s="32"/>
      <c r="GP646" s="32"/>
      <c r="GQ646" s="32"/>
    </row>
    <row r="647" customFormat="false" ht="12.75" hidden="true" customHeight="false" outlineLevel="0" collapsed="false">
      <c r="A647" s="0" t="n">
        <f aca="false">WEEKDAY(C647,2)</f>
        <v>5</v>
      </c>
      <c r="B647" s="0" t="n">
        <f aca="false">MONTH(C647)</f>
        <v>7</v>
      </c>
      <c r="C647" s="23" t="n">
        <v>34908</v>
      </c>
      <c r="D647" s="0" t="n">
        <f aca="false">MONTH(R647)</f>
        <v>7</v>
      </c>
      <c r="E647" s="0" t="n">
        <f aca="false">YEAR(R647)</f>
        <v>1995</v>
      </c>
      <c r="F647" s="35" t="n">
        <f aca="false">L647-K647</f>
        <v>0.3224</v>
      </c>
      <c r="G647" s="24" t="n">
        <f aca="false">N647-M647</f>
        <v>0.0972499999999998</v>
      </c>
      <c r="H647" s="24" t="n">
        <f aca="false">O647-N647</f>
        <v>0.0900000000000001</v>
      </c>
      <c r="I647" s="24" t="n">
        <f aca="false">O647-M647</f>
        <v>0.18725</v>
      </c>
      <c r="J647" s="25" t="n">
        <f aca="false">VLOOKUP(C647,'Nymex hist.'!A:B,2,0)</f>
        <v>1.523</v>
      </c>
      <c r="K647" s="34" t="n">
        <f aca="false">AVERAGE(AS647:AY647)</f>
        <v>1.493</v>
      </c>
      <c r="L647" s="34" t="n">
        <f aca="false">AVERAGE(AZ647:BD647)</f>
        <v>1.8154</v>
      </c>
      <c r="M647" s="27" t="n">
        <f aca="false">SUMIF($S$3:$FQ$3,$E647+1,$S647:$FQ647)/COUNTIF($S$3:$FQ$3,$E647+1)</f>
        <v>1.83266666666667</v>
      </c>
      <c r="N647" s="27" t="n">
        <f aca="false">SUMIF($S$3:$FQ$3,$E647+2,$S647:$FQ647)/COUNTIF($S$3:$FQ$3,$E647+2)</f>
        <v>1.92991666666667</v>
      </c>
      <c r="O647" s="27" t="n">
        <f aca="false">SUMIF($S$3:$FQ$3,$E647+3,$S647:$FQ647)/COUNTIF($S$3:$FQ$3,$E647+3)</f>
        <v>2.01991666666667</v>
      </c>
      <c r="P647" s="27" t="n">
        <f aca="false">SUMIF($S$3:$FQ$3,$E647+4,$S647:$FQ647)/COUNTIF($S$3:$FQ$3,$E647+4)</f>
        <v>2.11491666666667</v>
      </c>
      <c r="Q647" s="27" t="n">
        <f aca="false">SUMIF($S$3:$FQ$3,$E647+5,$S647:$FQ647)/COUNTIF($S$3:$FQ$3,$E647+5)</f>
        <v>2.21491666666667</v>
      </c>
      <c r="R647" s="28" t="n">
        <v>34908</v>
      </c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30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 t="n">
        <v>1.385</v>
      </c>
      <c r="AX647" s="29" t="n">
        <v>1.523</v>
      </c>
      <c r="AY647" s="29" t="n">
        <v>1.571</v>
      </c>
      <c r="AZ647" s="29" t="n">
        <v>1.731</v>
      </c>
      <c r="BA647" s="29" t="n">
        <v>1.833</v>
      </c>
      <c r="BB647" s="29" t="n">
        <v>1.878</v>
      </c>
      <c r="BC647" s="29" t="n">
        <v>1.84</v>
      </c>
      <c r="BD647" s="29" t="n">
        <v>1.795</v>
      </c>
      <c r="BE647" s="29" t="n">
        <v>1.754</v>
      </c>
      <c r="BF647" s="29" t="n">
        <v>1.764</v>
      </c>
      <c r="BG647" s="29" t="n">
        <v>1.779</v>
      </c>
      <c r="BH647" s="29" t="n">
        <v>1.792</v>
      </c>
      <c r="BI647" s="29" t="n">
        <v>1.804</v>
      </c>
      <c r="BJ647" s="29" t="n">
        <v>1.815</v>
      </c>
      <c r="BK647" s="29" t="n">
        <v>1.849</v>
      </c>
      <c r="BL647" s="29" t="n">
        <v>1.924</v>
      </c>
      <c r="BM647" s="29" t="n">
        <v>1.998</v>
      </c>
      <c r="BN647" s="29" t="n">
        <v>2.018</v>
      </c>
      <c r="BO647" s="29" t="n">
        <v>1.956</v>
      </c>
      <c r="BP647" s="29" t="n">
        <v>1.896</v>
      </c>
      <c r="BQ647" s="29" t="n">
        <v>1.844</v>
      </c>
      <c r="BR647" s="29" t="n">
        <v>1.854</v>
      </c>
      <c r="BS647" s="29" t="n">
        <v>1.869</v>
      </c>
      <c r="BT647" s="29" t="n">
        <v>1.882</v>
      </c>
      <c r="BU647" s="29" t="n">
        <v>1.894</v>
      </c>
      <c r="BV647" s="29" t="n">
        <v>1.905</v>
      </c>
      <c r="BW647" s="29" t="n">
        <v>1.939</v>
      </c>
      <c r="BX647" s="29" t="n">
        <v>2.014</v>
      </c>
      <c r="BY647" s="29" t="n">
        <v>2.088</v>
      </c>
      <c r="BZ647" s="29" t="n">
        <v>2.108</v>
      </c>
      <c r="CA647" s="29" t="n">
        <v>2.046</v>
      </c>
      <c r="CB647" s="29" t="n">
        <v>1.986</v>
      </c>
      <c r="CC647" s="29" t="n">
        <v>1.934</v>
      </c>
      <c r="CD647" s="29" t="n">
        <v>1.944</v>
      </c>
      <c r="CE647" s="29" t="n">
        <v>1.959</v>
      </c>
      <c r="CF647" s="29" t="n">
        <v>1.972</v>
      </c>
      <c r="CG647" s="29" t="n">
        <v>1.984</v>
      </c>
      <c r="CH647" s="29" t="n">
        <v>1.995</v>
      </c>
      <c r="CI647" s="29" t="n">
        <v>2.029</v>
      </c>
      <c r="CJ647" s="29" t="n">
        <v>2.104</v>
      </c>
      <c r="CK647" s="29" t="n">
        <v>2.178</v>
      </c>
      <c r="CL647" s="29" t="n">
        <v>2.203</v>
      </c>
      <c r="CM647" s="29" t="n">
        <v>2.141</v>
      </c>
      <c r="CN647" s="29" t="n">
        <v>2.081</v>
      </c>
      <c r="CO647" s="29" t="n">
        <v>2.029</v>
      </c>
      <c r="CP647" s="29" t="n">
        <v>2.039</v>
      </c>
      <c r="CQ647" s="29" t="n">
        <v>2.054</v>
      </c>
      <c r="CR647" s="29" t="n">
        <v>2.067</v>
      </c>
      <c r="CS647" s="29" t="n">
        <v>2.079</v>
      </c>
      <c r="CT647" s="29" t="n">
        <v>2.09</v>
      </c>
      <c r="CU647" s="29" t="n">
        <v>2.124</v>
      </c>
      <c r="CV647" s="29" t="n">
        <v>2.199</v>
      </c>
      <c r="CW647" s="29" t="n">
        <v>2.273</v>
      </c>
      <c r="CX647" s="29" t="n">
        <v>2.303</v>
      </c>
      <c r="CY647" s="29" t="n">
        <v>2.241</v>
      </c>
      <c r="CZ647" s="29" t="n">
        <v>2.181</v>
      </c>
      <c r="DA647" s="29" t="n">
        <v>2.129</v>
      </c>
      <c r="DB647" s="29" t="n">
        <v>2.139</v>
      </c>
      <c r="DC647" s="29" t="n">
        <v>2.154</v>
      </c>
      <c r="DD647" s="29" t="n">
        <v>2.167</v>
      </c>
      <c r="DE647" s="29" t="n">
        <v>2.179</v>
      </c>
      <c r="DF647" s="29" t="n">
        <v>2.19</v>
      </c>
      <c r="DG647" s="29" t="n">
        <v>2.224</v>
      </c>
      <c r="DH647" s="29" t="n">
        <v>2.299</v>
      </c>
      <c r="DI647" s="29" t="n">
        <v>2.373</v>
      </c>
      <c r="DJ647" s="29" t="n">
        <v>2.413</v>
      </c>
      <c r="DK647" s="29" t="n">
        <v>2.351</v>
      </c>
      <c r="DL647" s="29" t="n">
        <v>2.291</v>
      </c>
      <c r="DM647" s="29" t="n">
        <v>2.239</v>
      </c>
      <c r="DN647" s="29" t="n">
        <v>2.249</v>
      </c>
      <c r="DO647" s="29" t="n">
        <v>2.264</v>
      </c>
      <c r="DP647" s="29" t="n">
        <v>2.277</v>
      </c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12.75" hidden="true" customHeight="false" outlineLevel="0" collapsed="false">
      <c r="A648" s="0" t="n">
        <f aca="false">WEEKDAY(C648,2)</f>
        <v>1</v>
      </c>
      <c r="B648" s="0" t="n">
        <f aca="false">MONTH(C648)</f>
        <v>7</v>
      </c>
      <c r="C648" s="23" t="n">
        <v>34911</v>
      </c>
      <c r="D648" s="0" t="n">
        <f aca="false">MONTH(R648)</f>
        <v>7</v>
      </c>
      <c r="E648" s="0" t="n">
        <f aca="false">YEAR(R648)</f>
        <v>1995</v>
      </c>
      <c r="F648" s="35" t="n">
        <f aca="false">L648-K648</f>
        <v>0.295333333333333</v>
      </c>
      <c r="G648" s="24" t="n">
        <f aca="false">N648-M648</f>
        <v>0.0897499999999998</v>
      </c>
      <c r="H648" s="24" t="n">
        <f aca="false">O648-N648</f>
        <v>0.0900000000000003</v>
      </c>
      <c r="I648" s="24" t="n">
        <f aca="false">O648-M648</f>
        <v>0.17975</v>
      </c>
      <c r="J648" s="25" t="n">
        <f aca="false">VLOOKUP(C648,'Nymex hist.'!A:B,2,0)</f>
        <v>1.614</v>
      </c>
      <c r="K648" s="34" t="n">
        <f aca="false">AVERAGE(AS648:AY648)</f>
        <v>1.54966666666667</v>
      </c>
      <c r="L648" s="34" t="n">
        <f aca="false">AVERAGE(AZ648:BD648)</f>
        <v>1.845</v>
      </c>
      <c r="M648" s="27" t="n">
        <f aca="false">SUMIF($S$3:$FQ$3,$E648+1,$S648:$FQ648)/COUNTIF($S$3:$FQ$3,$E648+1)</f>
        <v>1.839</v>
      </c>
      <c r="N648" s="27" t="n">
        <f aca="false">SUMIF($S$3:$FQ$3,$E648+2,$S648:$FQ648)/COUNTIF($S$3:$FQ$3,$E648+2)</f>
        <v>1.92875</v>
      </c>
      <c r="O648" s="27" t="n">
        <f aca="false">SUMIF($S$3:$FQ$3,$E648+3,$S648:$FQ648)/COUNTIF($S$3:$FQ$3,$E648+3)</f>
        <v>2.01875</v>
      </c>
      <c r="P648" s="27" t="n">
        <f aca="false">SUMIF($S$3:$FQ$3,$E648+4,$S648:$FQ648)/COUNTIF($S$3:$FQ$3,$E648+4)</f>
        <v>2.11375</v>
      </c>
      <c r="Q648" s="27" t="n">
        <f aca="false">SUMIF($S$3:$FQ$3,$E648+5,$S648:$FQ648)/COUNTIF($S$3:$FQ$3,$E648+5)</f>
        <v>2.21375</v>
      </c>
      <c r="R648" s="28" t="n">
        <v>34911</v>
      </c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30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 t="n">
        <v>1.385</v>
      </c>
      <c r="AX648" s="29" t="n">
        <v>1.614</v>
      </c>
      <c r="AY648" s="29" t="n">
        <v>1.65</v>
      </c>
      <c r="AZ648" s="29" t="n">
        <v>1.778</v>
      </c>
      <c r="BA648" s="29" t="n">
        <v>1.868</v>
      </c>
      <c r="BB648" s="29" t="n">
        <v>1.903</v>
      </c>
      <c r="BC648" s="29" t="n">
        <v>1.863</v>
      </c>
      <c r="BD648" s="29" t="n">
        <v>1.813</v>
      </c>
      <c r="BE648" s="29" t="n">
        <v>1.771</v>
      </c>
      <c r="BF648" s="29" t="n">
        <v>1.778</v>
      </c>
      <c r="BG648" s="29" t="n">
        <v>1.787</v>
      </c>
      <c r="BH648" s="29" t="n">
        <v>1.796</v>
      </c>
      <c r="BI648" s="29" t="n">
        <v>1.805</v>
      </c>
      <c r="BJ648" s="29" t="n">
        <v>1.813</v>
      </c>
      <c r="BK648" s="29" t="n">
        <v>1.843</v>
      </c>
      <c r="BL648" s="29" t="n">
        <v>1.913</v>
      </c>
      <c r="BM648" s="29" t="n">
        <v>1.983</v>
      </c>
      <c r="BN648" s="29" t="n">
        <v>2.01</v>
      </c>
      <c r="BO648" s="29" t="n">
        <v>1.948</v>
      </c>
      <c r="BP648" s="29" t="n">
        <v>1.888</v>
      </c>
      <c r="BQ648" s="29" t="n">
        <v>1.861</v>
      </c>
      <c r="BR648" s="29" t="n">
        <v>1.868</v>
      </c>
      <c r="BS648" s="29" t="n">
        <v>1.877</v>
      </c>
      <c r="BT648" s="29" t="n">
        <v>1.886</v>
      </c>
      <c r="BU648" s="29" t="n">
        <v>1.895</v>
      </c>
      <c r="BV648" s="29" t="n">
        <v>1.903</v>
      </c>
      <c r="BW648" s="29" t="n">
        <v>1.933</v>
      </c>
      <c r="BX648" s="29" t="n">
        <v>2.003</v>
      </c>
      <c r="BY648" s="29" t="n">
        <v>2.073</v>
      </c>
      <c r="BZ648" s="29" t="n">
        <v>2.1</v>
      </c>
      <c r="CA648" s="29" t="n">
        <v>2.038</v>
      </c>
      <c r="CB648" s="29" t="n">
        <v>1.978</v>
      </c>
      <c r="CC648" s="29" t="n">
        <v>1.951</v>
      </c>
      <c r="CD648" s="29" t="n">
        <v>1.958</v>
      </c>
      <c r="CE648" s="29" t="n">
        <v>1.967</v>
      </c>
      <c r="CF648" s="29" t="n">
        <v>1.976</v>
      </c>
      <c r="CG648" s="29" t="n">
        <v>1.985</v>
      </c>
      <c r="CH648" s="29" t="n">
        <v>1.993</v>
      </c>
      <c r="CI648" s="29" t="n">
        <v>2.023</v>
      </c>
      <c r="CJ648" s="29" t="n">
        <v>2.093</v>
      </c>
      <c r="CK648" s="29" t="n">
        <v>2.163</v>
      </c>
      <c r="CL648" s="29" t="n">
        <v>2.195</v>
      </c>
      <c r="CM648" s="29" t="n">
        <v>2.133</v>
      </c>
      <c r="CN648" s="29" t="n">
        <v>2.073</v>
      </c>
      <c r="CO648" s="29" t="n">
        <v>2.046</v>
      </c>
      <c r="CP648" s="29" t="n">
        <v>2.053</v>
      </c>
      <c r="CQ648" s="29" t="n">
        <v>2.062</v>
      </c>
      <c r="CR648" s="29" t="n">
        <v>2.071</v>
      </c>
      <c r="CS648" s="29" t="n">
        <v>2.08</v>
      </c>
      <c r="CT648" s="29" t="n">
        <v>2.088</v>
      </c>
      <c r="CU648" s="29" t="n">
        <v>2.118</v>
      </c>
      <c r="CV648" s="29" t="n">
        <v>2.188</v>
      </c>
      <c r="CW648" s="29" t="n">
        <v>2.258</v>
      </c>
      <c r="CX648" s="29" t="n">
        <v>2.295</v>
      </c>
      <c r="CY648" s="29" t="n">
        <v>2.233</v>
      </c>
      <c r="CZ648" s="29" t="n">
        <v>2.173</v>
      </c>
      <c r="DA648" s="29" t="n">
        <v>2.146</v>
      </c>
      <c r="DB648" s="29" t="n">
        <v>2.153</v>
      </c>
      <c r="DC648" s="29" t="n">
        <v>2.162</v>
      </c>
      <c r="DD648" s="29" t="n">
        <v>2.171</v>
      </c>
      <c r="DE648" s="29" t="n">
        <v>2.18</v>
      </c>
      <c r="DF648" s="29" t="n">
        <v>2.188</v>
      </c>
      <c r="DG648" s="29" t="n">
        <v>2.218</v>
      </c>
      <c r="DH648" s="29" t="n">
        <v>2.288</v>
      </c>
      <c r="DI648" s="29" t="n">
        <v>2.358</v>
      </c>
      <c r="DJ648" s="29" t="n">
        <v>2.405</v>
      </c>
      <c r="DK648" s="29" t="n">
        <v>2.343</v>
      </c>
      <c r="DL648" s="29" t="n">
        <v>2.283</v>
      </c>
      <c r="DM648" s="29" t="n">
        <v>2.256</v>
      </c>
      <c r="DN648" s="29" t="n">
        <v>2.263</v>
      </c>
      <c r="DO648" s="29" t="n">
        <v>2.272</v>
      </c>
      <c r="DP648" s="29" t="n">
        <v>2.281</v>
      </c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12.75" hidden="true" customHeight="false" outlineLevel="0" collapsed="false">
      <c r="A649" s="0" t="n">
        <f aca="false">WEEKDAY(C649,2)</f>
        <v>2</v>
      </c>
      <c r="B649" s="0" t="n">
        <f aca="false">MONTH(C649)</f>
        <v>8</v>
      </c>
      <c r="C649" s="23" t="n">
        <v>34912</v>
      </c>
      <c r="D649" s="0" t="n">
        <f aca="false">MONTH(R649)</f>
        <v>8</v>
      </c>
      <c r="E649" s="0" t="n">
        <f aca="false">YEAR(R649)</f>
        <v>1995</v>
      </c>
      <c r="F649" s="35" t="n">
        <f aca="false">L649-K649</f>
        <v>0.2595</v>
      </c>
      <c r="G649" s="24" t="n">
        <f aca="false">N649-M649</f>
        <v>0.0933333333333335</v>
      </c>
      <c r="H649" s="24" t="n">
        <f aca="false">O649-N649</f>
        <v>0.0899999999999999</v>
      </c>
      <c r="I649" s="24" t="n">
        <f aca="false">O649-M649</f>
        <v>0.183333333333333</v>
      </c>
      <c r="J649" s="25" t="n">
        <f aca="false">VLOOKUP(C649,'Nymex hist.'!A:B,2,0)</f>
        <v>1.459</v>
      </c>
      <c r="K649" s="34" t="n">
        <f aca="false">AVERAGE(AS649:AY649)</f>
        <v>1.5045</v>
      </c>
      <c r="L649" s="34" t="n">
        <f aca="false">AVERAGE(AZ649:BD649)</f>
        <v>1.764</v>
      </c>
      <c r="M649" s="27" t="n">
        <f aca="false">SUMIF($S$3:$FQ$3,$E649+1,$S649:$FQ649)/COUNTIF($S$3:$FQ$3,$E649+1)</f>
        <v>1.76641666666667</v>
      </c>
      <c r="N649" s="27" t="n">
        <f aca="false">SUMIF($S$3:$FQ$3,$E649+2,$S649:$FQ649)/COUNTIF($S$3:$FQ$3,$E649+2)</f>
        <v>1.85975</v>
      </c>
      <c r="O649" s="27" t="n">
        <f aca="false">SUMIF($S$3:$FQ$3,$E649+3,$S649:$FQ649)/COUNTIF($S$3:$FQ$3,$E649+3)</f>
        <v>1.94975</v>
      </c>
      <c r="P649" s="27" t="n">
        <f aca="false">SUMIF($S$3:$FQ$3,$E649+4,$S649:$FQ649)/COUNTIF($S$3:$FQ$3,$E649+4)</f>
        <v>2.04475</v>
      </c>
      <c r="Q649" s="27" t="n">
        <f aca="false">SUMIF($S$3:$FQ$3,$E649+5,$S649:$FQ649)/COUNTIF($S$3:$FQ$3,$E649+5)</f>
        <v>2.14475</v>
      </c>
      <c r="R649" s="28" t="n">
        <v>34912</v>
      </c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30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 t="n">
        <v>1.459</v>
      </c>
      <c r="AY649" s="29" t="n">
        <v>1.55</v>
      </c>
      <c r="AZ649" s="29" t="n">
        <v>1.689</v>
      </c>
      <c r="BA649" s="29" t="n">
        <v>1.789</v>
      </c>
      <c r="BB649" s="29" t="n">
        <v>1.824</v>
      </c>
      <c r="BC649" s="29" t="n">
        <v>1.784</v>
      </c>
      <c r="BD649" s="29" t="n">
        <v>1.734</v>
      </c>
      <c r="BE649" s="29" t="n">
        <v>1.694</v>
      </c>
      <c r="BF649" s="29" t="n">
        <v>1.703</v>
      </c>
      <c r="BG649" s="29" t="n">
        <v>1.712</v>
      </c>
      <c r="BH649" s="29" t="n">
        <v>1.722</v>
      </c>
      <c r="BI649" s="29" t="n">
        <v>1.733</v>
      </c>
      <c r="BJ649" s="29" t="n">
        <v>1.744</v>
      </c>
      <c r="BK649" s="29" t="n">
        <v>1.779</v>
      </c>
      <c r="BL649" s="29" t="n">
        <v>1.849</v>
      </c>
      <c r="BM649" s="29" t="n">
        <v>1.919</v>
      </c>
      <c r="BN649" s="29" t="n">
        <v>1.944</v>
      </c>
      <c r="BO649" s="29" t="n">
        <v>1.884</v>
      </c>
      <c r="BP649" s="29" t="n">
        <v>1.824</v>
      </c>
      <c r="BQ649" s="29" t="n">
        <v>1.784</v>
      </c>
      <c r="BR649" s="29" t="n">
        <v>1.793</v>
      </c>
      <c r="BS649" s="29" t="n">
        <v>1.802</v>
      </c>
      <c r="BT649" s="29" t="n">
        <v>1.812</v>
      </c>
      <c r="BU649" s="29" t="n">
        <v>1.823</v>
      </c>
      <c r="BV649" s="29" t="n">
        <v>1.834</v>
      </c>
      <c r="BW649" s="29" t="n">
        <v>1.869</v>
      </c>
      <c r="BX649" s="29" t="n">
        <v>1.939</v>
      </c>
      <c r="BY649" s="29" t="n">
        <v>2.009</v>
      </c>
      <c r="BZ649" s="29" t="n">
        <v>2.034</v>
      </c>
      <c r="CA649" s="29" t="n">
        <v>1.974</v>
      </c>
      <c r="CB649" s="29" t="n">
        <v>1.914</v>
      </c>
      <c r="CC649" s="29" t="n">
        <v>1.874</v>
      </c>
      <c r="CD649" s="29" t="n">
        <v>1.883</v>
      </c>
      <c r="CE649" s="29" t="n">
        <v>1.892</v>
      </c>
      <c r="CF649" s="29" t="n">
        <v>1.902</v>
      </c>
      <c r="CG649" s="29" t="n">
        <v>1.913</v>
      </c>
      <c r="CH649" s="29" t="n">
        <v>1.924</v>
      </c>
      <c r="CI649" s="29" t="n">
        <v>1.959</v>
      </c>
      <c r="CJ649" s="29" t="n">
        <v>2.029</v>
      </c>
      <c r="CK649" s="29" t="n">
        <v>2.099</v>
      </c>
      <c r="CL649" s="29" t="n">
        <v>2.129</v>
      </c>
      <c r="CM649" s="29" t="n">
        <v>2.069</v>
      </c>
      <c r="CN649" s="29" t="n">
        <v>2.009</v>
      </c>
      <c r="CO649" s="29" t="n">
        <v>1.969</v>
      </c>
      <c r="CP649" s="29" t="n">
        <v>1.978</v>
      </c>
      <c r="CQ649" s="29" t="n">
        <v>1.987</v>
      </c>
      <c r="CR649" s="29" t="n">
        <v>1.997</v>
      </c>
      <c r="CS649" s="29" t="n">
        <v>2.008</v>
      </c>
      <c r="CT649" s="29" t="n">
        <v>2.019</v>
      </c>
      <c r="CU649" s="29" t="n">
        <v>2.054</v>
      </c>
      <c r="CV649" s="29" t="n">
        <v>2.124</v>
      </c>
      <c r="CW649" s="29" t="n">
        <v>2.194</v>
      </c>
      <c r="CX649" s="29" t="n">
        <v>2.229</v>
      </c>
      <c r="CY649" s="29" t="n">
        <v>2.169</v>
      </c>
      <c r="CZ649" s="29" t="n">
        <v>2.109</v>
      </c>
      <c r="DA649" s="29" t="n">
        <v>2.069</v>
      </c>
      <c r="DB649" s="29" t="n">
        <v>2.078</v>
      </c>
      <c r="DC649" s="29" t="n">
        <v>2.087</v>
      </c>
      <c r="DD649" s="29" t="n">
        <v>2.097</v>
      </c>
      <c r="DE649" s="29" t="n">
        <v>2.108</v>
      </c>
      <c r="DF649" s="29" t="n">
        <v>2.119</v>
      </c>
      <c r="DG649" s="29" t="n">
        <v>2.154</v>
      </c>
      <c r="DH649" s="29" t="n">
        <v>2.224</v>
      </c>
      <c r="DI649" s="29" t="n">
        <v>2.294</v>
      </c>
      <c r="DJ649" s="29" t="n">
        <v>2.339</v>
      </c>
      <c r="DK649" s="29" t="n">
        <v>2.279</v>
      </c>
      <c r="DL649" s="29" t="n">
        <v>2.219</v>
      </c>
      <c r="DM649" s="29" t="n">
        <v>2.179</v>
      </c>
      <c r="DN649" s="29" t="n">
        <v>2.188</v>
      </c>
      <c r="DO649" s="29" t="n">
        <v>2.197</v>
      </c>
      <c r="DP649" s="29" t="n">
        <v>2.207</v>
      </c>
      <c r="DQ649" s="29" t="n">
        <v>2.218</v>
      </c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12.75" hidden="true" customHeight="false" outlineLevel="0" collapsed="false">
      <c r="A650" s="0" t="n">
        <f aca="false">WEEKDAY(C650,2)</f>
        <v>3</v>
      </c>
      <c r="B650" s="0" t="n">
        <f aca="false">MONTH(C650)</f>
        <v>8</v>
      </c>
      <c r="C650" s="23" t="n">
        <v>34913</v>
      </c>
      <c r="D650" s="0" t="n">
        <f aca="false">MONTH(R650)</f>
        <v>8</v>
      </c>
      <c r="E650" s="0" t="n">
        <f aca="false">YEAR(R650)</f>
        <v>1995</v>
      </c>
      <c r="F650" s="35" t="n">
        <f aca="false">L650-K650</f>
        <v>0.2994</v>
      </c>
      <c r="G650" s="24" t="n">
        <f aca="false">N650-M650</f>
        <v>0.0974166666666667</v>
      </c>
      <c r="H650" s="24" t="n">
        <f aca="false">O650-N650</f>
        <v>0.0900000000000003</v>
      </c>
      <c r="I650" s="24" t="n">
        <f aca="false">O650-M650</f>
        <v>0.187416666666667</v>
      </c>
      <c r="J650" s="25" t="n">
        <f aca="false">VLOOKUP(C650,'Nymex hist.'!A:B,2,0)</f>
        <v>1.422</v>
      </c>
      <c r="K650" s="34" t="n">
        <f aca="false">AVERAGE(AS650:AY650)</f>
        <v>1.455</v>
      </c>
      <c r="L650" s="34" t="n">
        <f aca="false">AVERAGE(AZ650:BD650)</f>
        <v>1.7544</v>
      </c>
      <c r="M650" s="27" t="n">
        <f aca="false">SUMIF($S$3:$FQ$3,$E650+1,$S650:$FQ650)/COUNTIF($S$3:$FQ$3,$E650+1)</f>
        <v>1.765</v>
      </c>
      <c r="N650" s="27" t="n">
        <f aca="false">SUMIF($S$3:$FQ$3,$E650+2,$S650:$FQ650)/COUNTIF($S$3:$FQ$3,$E650+2)</f>
        <v>1.86241666666667</v>
      </c>
      <c r="O650" s="27" t="n">
        <f aca="false">SUMIF($S$3:$FQ$3,$E650+3,$S650:$FQ650)/COUNTIF($S$3:$FQ$3,$E650+3)</f>
        <v>1.95241666666667</v>
      </c>
      <c r="P650" s="27" t="n">
        <f aca="false">SUMIF($S$3:$FQ$3,$E650+4,$S650:$FQ650)/COUNTIF($S$3:$FQ$3,$E650+4)</f>
        <v>2.04741666666667</v>
      </c>
      <c r="Q650" s="27" t="n">
        <f aca="false">SUMIF($S$3:$FQ$3,$E650+5,$S650:$FQ650)/COUNTIF($S$3:$FQ$3,$E650+5)</f>
        <v>2.14741666666667</v>
      </c>
      <c r="R650" s="28" t="n">
        <v>34913</v>
      </c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30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 t="n">
        <v>1.422</v>
      </c>
      <c r="AY650" s="29" t="n">
        <v>1.488</v>
      </c>
      <c r="AZ650" s="29" t="n">
        <v>1.672</v>
      </c>
      <c r="BA650" s="29" t="n">
        <v>1.78</v>
      </c>
      <c r="BB650" s="29" t="n">
        <v>1.815</v>
      </c>
      <c r="BC650" s="29" t="n">
        <v>1.775</v>
      </c>
      <c r="BD650" s="29" t="n">
        <v>1.73</v>
      </c>
      <c r="BE650" s="29" t="n">
        <v>1.69</v>
      </c>
      <c r="BF650" s="29" t="n">
        <v>1.7</v>
      </c>
      <c r="BG650" s="29" t="n">
        <v>1.71</v>
      </c>
      <c r="BH650" s="29" t="n">
        <v>1.721</v>
      </c>
      <c r="BI650" s="29" t="n">
        <v>1.732</v>
      </c>
      <c r="BJ650" s="29" t="n">
        <v>1.743</v>
      </c>
      <c r="BK650" s="29" t="n">
        <v>1.781</v>
      </c>
      <c r="BL650" s="29" t="n">
        <v>1.855</v>
      </c>
      <c r="BM650" s="29" t="n">
        <v>1.928</v>
      </c>
      <c r="BN650" s="29" t="n">
        <v>1.953</v>
      </c>
      <c r="BO650" s="29" t="n">
        <v>1.893</v>
      </c>
      <c r="BP650" s="29" t="n">
        <v>1.833</v>
      </c>
      <c r="BQ650" s="29" t="n">
        <v>1.78</v>
      </c>
      <c r="BR650" s="29" t="n">
        <v>1.79</v>
      </c>
      <c r="BS650" s="29" t="n">
        <v>1.8</v>
      </c>
      <c r="BT650" s="29" t="n">
        <v>1.811</v>
      </c>
      <c r="BU650" s="29" t="n">
        <v>1.822</v>
      </c>
      <c r="BV650" s="29" t="n">
        <v>1.833</v>
      </c>
      <c r="BW650" s="29" t="n">
        <v>1.871</v>
      </c>
      <c r="BX650" s="29" t="n">
        <v>1.945</v>
      </c>
      <c r="BY650" s="29" t="n">
        <v>2.018</v>
      </c>
      <c r="BZ650" s="29" t="n">
        <v>2.043</v>
      </c>
      <c r="CA650" s="29" t="n">
        <v>1.983</v>
      </c>
      <c r="CB650" s="29" t="n">
        <v>1.923</v>
      </c>
      <c r="CC650" s="29" t="n">
        <v>1.87</v>
      </c>
      <c r="CD650" s="29" t="n">
        <v>1.88</v>
      </c>
      <c r="CE650" s="29" t="n">
        <v>1.89</v>
      </c>
      <c r="CF650" s="29" t="n">
        <v>1.901</v>
      </c>
      <c r="CG650" s="29" t="n">
        <v>1.912</v>
      </c>
      <c r="CH650" s="29" t="n">
        <v>1.923</v>
      </c>
      <c r="CI650" s="29" t="n">
        <v>1.961</v>
      </c>
      <c r="CJ650" s="29" t="n">
        <v>2.035</v>
      </c>
      <c r="CK650" s="29" t="n">
        <v>2.108</v>
      </c>
      <c r="CL650" s="29" t="n">
        <v>2.138</v>
      </c>
      <c r="CM650" s="29" t="n">
        <v>2.078</v>
      </c>
      <c r="CN650" s="29" t="n">
        <v>2.018</v>
      </c>
      <c r="CO650" s="29" t="n">
        <v>1.965</v>
      </c>
      <c r="CP650" s="29" t="n">
        <v>1.975</v>
      </c>
      <c r="CQ650" s="29" t="n">
        <v>1.985</v>
      </c>
      <c r="CR650" s="29" t="n">
        <v>1.996</v>
      </c>
      <c r="CS650" s="29" t="n">
        <v>2.007</v>
      </c>
      <c r="CT650" s="29" t="n">
        <v>2.018</v>
      </c>
      <c r="CU650" s="29" t="n">
        <v>2.056</v>
      </c>
      <c r="CV650" s="29" t="n">
        <v>2.13</v>
      </c>
      <c r="CW650" s="29" t="n">
        <v>2.203</v>
      </c>
      <c r="CX650" s="29" t="n">
        <v>2.238</v>
      </c>
      <c r="CY650" s="29" t="n">
        <v>2.178</v>
      </c>
      <c r="CZ650" s="29" t="n">
        <v>2.118</v>
      </c>
      <c r="DA650" s="29" t="n">
        <v>2.065</v>
      </c>
      <c r="DB650" s="29" t="n">
        <v>2.075</v>
      </c>
      <c r="DC650" s="29" t="n">
        <v>2.085</v>
      </c>
      <c r="DD650" s="29" t="n">
        <v>2.096</v>
      </c>
      <c r="DE650" s="29" t="n">
        <v>2.107</v>
      </c>
      <c r="DF650" s="29" t="n">
        <v>2.118</v>
      </c>
      <c r="DG650" s="29" t="n">
        <v>2.156</v>
      </c>
      <c r="DH650" s="29" t="n">
        <v>2.23</v>
      </c>
      <c r="DI650" s="29" t="n">
        <v>2.303</v>
      </c>
      <c r="DJ650" s="29" t="n">
        <v>2.348</v>
      </c>
      <c r="DK650" s="29" t="n">
        <v>2.288</v>
      </c>
      <c r="DL650" s="29" t="n">
        <v>2.228</v>
      </c>
      <c r="DM650" s="29" t="n">
        <v>2.175</v>
      </c>
      <c r="DN650" s="29" t="n">
        <v>2.185</v>
      </c>
      <c r="DO650" s="29" t="n">
        <v>2.195</v>
      </c>
      <c r="DP650" s="29" t="n">
        <v>2.206</v>
      </c>
      <c r="DQ650" s="29" t="n">
        <v>2.217</v>
      </c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12.75" hidden="false" customHeight="false" outlineLevel="0" collapsed="false">
      <c r="A651" s="1" t="n">
        <f aca="false">WEEKDAY(C651,2)</f>
        <v>4</v>
      </c>
      <c r="B651" s="1" t="n">
        <f aca="false">MONTH(C651)</f>
        <v>8</v>
      </c>
      <c r="C651" s="23" t="n">
        <v>34914</v>
      </c>
      <c r="D651" s="0" t="n">
        <f aca="false">MONTH(R651)</f>
        <v>8</v>
      </c>
      <c r="E651" s="0" t="n">
        <f aca="false">YEAR(R651)</f>
        <v>1995</v>
      </c>
      <c r="F651" s="3" t="n">
        <f aca="false">L651-K651</f>
        <v>0.3002</v>
      </c>
      <c r="G651" s="3" t="n">
        <f aca="false">N651-M651</f>
        <v>0.110666666666667</v>
      </c>
      <c r="H651" s="3" t="n">
        <f aca="false">O651-N651</f>
        <v>0.0893333333333333</v>
      </c>
      <c r="I651" s="3" t="n">
        <f aca="false">O651-M651</f>
        <v>0.2</v>
      </c>
      <c r="J651" s="4" t="n">
        <f aca="false">VLOOKUP(C651,'Nymex hist.'!A:B,2,0)</f>
        <v>1.432</v>
      </c>
      <c r="K651" s="4" t="n">
        <f aca="false">AVERAGE(AS651:AY651)</f>
        <v>1.466</v>
      </c>
      <c r="L651" s="4" t="n">
        <f aca="false">AVERAGE(AZ651:BD651)</f>
        <v>1.7662</v>
      </c>
      <c r="M651" s="4" t="n">
        <f aca="false">SUMIF($S$3:$FQ$3,$E651+1,$S651:$FQ651)/COUNTIF($S$3:$FQ$3,$E651+1)</f>
        <v>1.78425</v>
      </c>
      <c r="N651" s="4" t="n">
        <f aca="false">SUMIF($S$3:$FQ$3,$E651+2,$S651:$FQ651)/COUNTIF($S$3:$FQ$3,$E651+2)</f>
        <v>1.89491666666667</v>
      </c>
      <c r="O651" s="4" t="n">
        <f aca="false">SUMIF($S$3:$FQ$3,$E651+3,$S651:$FQ651)/COUNTIF($S$3:$FQ$3,$E651+3)</f>
        <v>1.98425</v>
      </c>
      <c r="P651" s="4" t="n">
        <f aca="false">SUMIF($S$3:$FQ$3,$E651+4,$S651:$FQ651)/COUNTIF($S$3:$FQ$3,$E651+4)</f>
        <v>2.07925</v>
      </c>
      <c r="Q651" s="4" t="n">
        <f aca="false">SUMIF($S$3:$FQ$3,$E651+5,$S651:$FQ651)/COUNTIF($S$3:$FQ$3,$E651+5)</f>
        <v>2.17925</v>
      </c>
      <c r="R651" s="21" t="n">
        <v>34914</v>
      </c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7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 t="n">
        <v>1.432</v>
      </c>
      <c r="AY651" s="32" t="n">
        <v>1.5</v>
      </c>
      <c r="AZ651" s="32" t="n">
        <v>1.68</v>
      </c>
      <c r="BA651" s="32" t="n">
        <v>1.792</v>
      </c>
      <c r="BB651" s="32" t="n">
        <v>1.827</v>
      </c>
      <c r="BC651" s="32" t="n">
        <v>1.787</v>
      </c>
      <c r="BD651" s="32" t="n">
        <v>1.745</v>
      </c>
      <c r="BE651" s="32" t="n">
        <v>1.71</v>
      </c>
      <c r="BF651" s="32" t="n">
        <v>1.72</v>
      </c>
      <c r="BG651" s="32" t="n">
        <v>1.73</v>
      </c>
      <c r="BH651" s="32" t="n">
        <v>1.741</v>
      </c>
      <c r="BI651" s="32" t="n">
        <v>1.752</v>
      </c>
      <c r="BJ651" s="32" t="n">
        <v>1.763</v>
      </c>
      <c r="BK651" s="32" t="n">
        <v>1.801</v>
      </c>
      <c r="BL651" s="32" t="n">
        <v>1.88</v>
      </c>
      <c r="BM651" s="32" t="n">
        <v>1.955</v>
      </c>
      <c r="BN651" s="32" t="n">
        <v>1.99</v>
      </c>
      <c r="BO651" s="32" t="n">
        <v>1.935</v>
      </c>
      <c r="BP651" s="32" t="n">
        <v>1.875</v>
      </c>
      <c r="BQ651" s="32" t="n">
        <v>1.8</v>
      </c>
      <c r="BR651" s="32" t="n">
        <v>1.81</v>
      </c>
      <c r="BS651" s="32" t="n">
        <v>1.865</v>
      </c>
      <c r="BT651" s="32" t="n">
        <v>1.831</v>
      </c>
      <c r="BU651" s="32" t="n">
        <v>1.842</v>
      </c>
      <c r="BV651" s="32" t="n">
        <v>1.853</v>
      </c>
      <c r="BW651" s="32" t="n">
        <v>1.891</v>
      </c>
      <c r="BX651" s="32" t="n">
        <v>1.97</v>
      </c>
      <c r="BY651" s="32" t="n">
        <v>2.077</v>
      </c>
      <c r="BZ651" s="32" t="n">
        <v>2.08</v>
      </c>
      <c r="CA651" s="32" t="n">
        <v>2.025</v>
      </c>
      <c r="CB651" s="32" t="n">
        <v>1.965</v>
      </c>
      <c r="CC651" s="32" t="n">
        <v>1.89</v>
      </c>
      <c r="CD651" s="32" t="n">
        <v>1.9</v>
      </c>
      <c r="CE651" s="32" t="n">
        <v>1.947</v>
      </c>
      <c r="CF651" s="32" t="n">
        <v>1.921</v>
      </c>
      <c r="CG651" s="32" t="n">
        <v>1.932</v>
      </c>
      <c r="CH651" s="32" t="n">
        <v>1.943</v>
      </c>
      <c r="CI651" s="32" t="n">
        <v>1.981</v>
      </c>
      <c r="CJ651" s="32" t="n">
        <v>2.06</v>
      </c>
      <c r="CK651" s="32" t="n">
        <v>2.167</v>
      </c>
      <c r="CL651" s="32" t="n">
        <v>2.175</v>
      </c>
      <c r="CM651" s="32" t="n">
        <v>2.12</v>
      </c>
      <c r="CN651" s="32" t="n">
        <v>2.06</v>
      </c>
      <c r="CO651" s="32" t="n">
        <v>1.985</v>
      </c>
      <c r="CP651" s="32" t="n">
        <v>1.995</v>
      </c>
      <c r="CQ651" s="32" t="n">
        <v>2.042</v>
      </c>
      <c r="CR651" s="32" t="n">
        <v>2.016</v>
      </c>
      <c r="CS651" s="32" t="n">
        <v>2.027</v>
      </c>
      <c r="CT651" s="32" t="n">
        <v>2.038</v>
      </c>
      <c r="CU651" s="32" t="n">
        <v>2.076</v>
      </c>
      <c r="CV651" s="32" t="n">
        <v>2.155</v>
      </c>
      <c r="CW651" s="32" t="n">
        <v>2.262</v>
      </c>
      <c r="CX651" s="32" t="n">
        <v>2.275</v>
      </c>
      <c r="CY651" s="32" t="n">
        <v>2.22</v>
      </c>
      <c r="CZ651" s="32" t="n">
        <v>2.16</v>
      </c>
      <c r="DA651" s="32" t="n">
        <v>2.085</v>
      </c>
      <c r="DB651" s="32" t="n">
        <v>2.095</v>
      </c>
      <c r="DC651" s="32" t="n">
        <v>2.142</v>
      </c>
      <c r="DD651" s="32" t="n">
        <v>2.116</v>
      </c>
      <c r="DE651" s="32" t="n">
        <v>2.127</v>
      </c>
      <c r="DF651" s="32" t="n">
        <v>2.138</v>
      </c>
      <c r="DG651" s="32" t="n">
        <v>2.176</v>
      </c>
      <c r="DH651" s="32" t="n">
        <v>2.255</v>
      </c>
      <c r="DI651" s="32" t="n">
        <v>2.362</v>
      </c>
      <c r="DJ651" s="32" t="n">
        <v>2.385</v>
      </c>
      <c r="DK651" s="32" t="n">
        <v>2.33</v>
      </c>
      <c r="DL651" s="32" t="n">
        <v>2.27</v>
      </c>
      <c r="DM651" s="32" t="n">
        <v>2.195</v>
      </c>
      <c r="DN651" s="32" t="n">
        <v>2.205</v>
      </c>
      <c r="DO651" s="32" t="n">
        <v>2.252</v>
      </c>
      <c r="DP651" s="32" t="n">
        <v>2.226</v>
      </c>
      <c r="DQ651" s="32" t="n">
        <v>2.237</v>
      </c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</row>
    <row r="652" customFormat="false" ht="12.75" hidden="true" customHeight="false" outlineLevel="0" collapsed="false">
      <c r="A652" s="0" t="n">
        <f aca="false">WEEKDAY(C652,2)</f>
        <v>5</v>
      </c>
      <c r="B652" s="0" t="n">
        <f aca="false">MONTH(C652)</f>
        <v>8</v>
      </c>
      <c r="C652" s="23" t="n">
        <v>34915</v>
      </c>
      <c r="D652" s="0" t="n">
        <f aca="false">MONTH(R652)</f>
        <v>8</v>
      </c>
      <c r="E652" s="0" t="n">
        <f aca="false">YEAR(R652)</f>
        <v>1995</v>
      </c>
      <c r="F652" s="35" t="n">
        <f aca="false">L652-K652</f>
        <v>0.2871</v>
      </c>
      <c r="G652" s="24" t="n">
        <f aca="false">N652-M652</f>
        <v>0.111083333333333</v>
      </c>
      <c r="H652" s="24" t="n">
        <f aca="false">O652-N652</f>
        <v>0.0891666666666668</v>
      </c>
      <c r="I652" s="24" t="n">
        <f aca="false">O652-M652</f>
        <v>0.20025</v>
      </c>
      <c r="J652" s="25" t="n">
        <f aca="false">VLOOKUP(C652,'Nymex hist.'!A:B,2,0)</f>
        <v>1.456</v>
      </c>
      <c r="K652" s="34" t="n">
        <f aca="false">AVERAGE(AS652:AY652)</f>
        <v>1.4875</v>
      </c>
      <c r="L652" s="34" t="n">
        <f aca="false">AVERAGE(AZ652:BD652)</f>
        <v>1.7746</v>
      </c>
      <c r="M652" s="27" t="n">
        <f aca="false">SUMIF($S$3:$FQ$3,$E652+1,$S652:$FQ652)/COUNTIF($S$3:$FQ$3,$E652+1)</f>
        <v>1.7905</v>
      </c>
      <c r="N652" s="27" t="n">
        <f aca="false">SUMIF($S$3:$FQ$3,$E652+2,$S652:$FQ652)/COUNTIF($S$3:$FQ$3,$E652+2)</f>
        <v>1.90158333333333</v>
      </c>
      <c r="O652" s="27" t="n">
        <f aca="false">SUMIF($S$3:$FQ$3,$E652+3,$S652:$FQ652)/COUNTIF($S$3:$FQ$3,$E652+3)</f>
        <v>1.99075</v>
      </c>
      <c r="P652" s="27" t="n">
        <f aca="false">SUMIF($S$3:$FQ$3,$E652+4,$S652:$FQ652)/COUNTIF($S$3:$FQ$3,$E652+4)</f>
        <v>2.08575</v>
      </c>
      <c r="Q652" s="27" t="n">
        <f aca="false">SUMIF($S$3:$FQ$3,$E652+5,$S652:$FQ652)/COUNTIF($S$3:$FQ$3,$E652+5)</f>
        <v>2.18575</v>
      </c>
      <c r="R652" s="28" t="n">
        <v>34915</v>
      </c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30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 t="n">
        <v>1.456</v>
      </c>
      <c r="AY652" s="29" t="n">
        <v>1.519</v>
      </c>
      <c r="AZ652" s="29" t="n">
        <v>1.687</v>
      </c>
      <c r="BA652" s="29" t="n">
        <v>1.8</v>
      </c>
      <c r="BB652" s="29" t="n">
        <v>1.837</v>
      </c>
      <c r="BC652" s="29" t="n">
        <v>1.797</v>
      </c>
      <c r="BD652" s="29" t="n">
        <v>1.752</v>
      </c>
      <c r="BE652" s="29" t="n">
        <v>1.714</v>
      </c>
      <c r="BF652" s="29" t="n">
        <v>1.719</v>
      </c>
      <c r="BG652" s="29" t="n">
        <v>1.732</v>
      </c>
      <c r="BH652" s="29" t="n">
        <v>1.745</v>
      </c>
      <c r="BI652" s="29" t="n">
        <v>1.758</v>
      </c>
      <c r="BJ652" s="29" t="n">
        <v>1.771</v>
      </c>
      <c r="BK652" s="29" t="n">
        <v>1.809</v>
      </c>
      <c r="BL652" s="29" t="n">
        <v>1.888</v>
      </c>
      <c r="BM652" s="29" t="n">
        <v>1.964</v>
      </c>
      <c r="BN652" s="29" t="n">
        <v>1.999</v>
      </c>
      <c r="BO652" s="29" t="n">
        <v>1.944</v>
      </c>
      <c r="BP652" s="29" t="n">
        <v>1.884</v>
      </c>
      <c r="BQ652" s="29" t="n">
        <v>1.804</v>
      </c>
      <c r="BR652" s="29" t="n">
        <v>1.809</v>
      </c>
      <c r="BS652" s="29" t="n">
        <v>1.874</v>
      </c>
      <c r="BT652" s="29" t="n">
        <v>1.835</v>
      </c>
      <c r="BU652" s="29" t="n">
        <v>1.848</v>
      </c>
      <c r="BV652" s="29" t="n">
        <v>1.861</v>
      </c>
      <c r="BW652" s="29" t="n">
        <v>1.899</v>
      </c>
      <c r="BX652" s="29" t="n">
        <v>1.978</v>
      </c>
      <c r="BY652" s="29" t="n">
        <v>2.084</v>
      </c>
      <c r="BZ652" s="29" t="n">
        <v>2.089</v>
      </c>
      <c r="CA652" s="29" t="n">
        <v>2.034</v>
      </c>
      <c r="CB652" s="29" t="n">
        <v>1.974</v>
      </c>
      <c r="CC652" s="29" t="n">
        <v>1.894</v>
      </c>
      <c r="CD652" s="29" t="n">
        <v>1.899</v>
      </c>
      <c r="CE652" s="29" t="n">
        <v>1.954</v>
      </c>
      <c r="CF652" s="29" t="n">
        <v>1.925</v>
      </c>
      <c r="CG652" s="29" t="n">
        <v>1.938</v>
      </c>
      <c r="CH652" s="29" t="n">
        <v>1.951</v>
      </c>
      <c r="CI652" s="29" t="n">
        <v>1.989</v>
      </c>
      <c r="CJ652" s="29" t="n">
        <v>2.068</v>
      </c>
      <c r="CK652" s="29" t="n">
        <v>2.174</v>
      </c>
      <c r="CL652" s="29" t="n">
        <v>2.184</v>
      </c>
      <c r="CM652" s="29" t="n">
        <v>2.129</v>
      </c>
      <c r="CN652" s="29" t="n">
        <v>2.069</v>
      </c>
      <c r="CO652" s="29" t="n">
        <v>1.989</v>
      </c>
      <c r="CP652" s="29" t="n">
        <v>1.994</v>
      </c>
      <c r="CQ652" s="29" t="n">
        <v>2.049</v>
      </c>
      <c r="CR652" s="29" t="n">
        <v>2.02</v>
      </c>
      <c r="CS652" s="29" t="n">
        <v>2.033</v>
      </c>
      <c r="CT652" s="29" t="n">
        <v>2.046</v>
      </c>
      <c r="CU652" s="29" t="n">
        <v>2.084</v>
      </c>
      <c r="CV652" s="29" t="n">
        <v>2.163</v>
      </c>
      <c r="CW652" s="29" t="n">
        <v>2.269</v>
      </c>
      <c r="CX652" s="29" t="n">
        <v>2.284</v>
      </c>
      <c r="CY652" s="29" t="n">
        <v>2.229</v>
      </c>
      <c r="CZ652" s="29" t="n">
        <v>2.169</v>
      </c>
      <c r="DA652" s="29" t="n">
        <v>2.089</v>
      </c>
      <c r="DB652" s="29" t="n">
        <v>2.094</v>
      </c>
      <c r="DC652" s="29" t="n">
        <v>2.149</v>
      </c>
      <c r="DD652" s="29" t="n">
        <v>2.12</v>
      </c>
      <c r="DE652" s="29" t="n">
        <v>2.133</v>
      </c>
      <c r="DF652" s="29" t="n">
        <v>2.146</v>
      </c>
      <c r="DG652" s="29" t="n">
        <v>2.184</v>
      </c>
      <c r="DH652" s="29" t="n">
        <v>2.263</v>
      </c>
      <c r="DI652" s="29" t="n">
        <v>2.369</v>
      </c>
      <c r="DJ652" s="29" t="n">
        <v>2.394</v>
      </c>
      <c r="DK652" s="29" t="n">
        <v>2.339</v>
      </c>
      <c r="DL652" s="29" t="n">
        <v>2.279</v>
      </c>
      <c r="DM652" s="29" t="n">
        <v>2.199</v>
      </c>
      <c r="DN652" s="29" t="n">
        <v>2.204</v>
      </c>
      <c r="DO652" s="29" t="n">
        <v>2.259</v>
      </c>
      <c r="DP652" s="29" t="n">
        <v>2.23</v>
      </c>
      <c r="DQ652" s="29" t="n">
        <v>2.243</v>
      </c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12.75" hidden="true" customHeight="false" outlineLevel="0" collapsed="false">
      <c r="A653" s="0" t="n">
        <f aca="false">WEEKDAY(C653,2)</f>
        <v>1</v>
      </c>
      <c r="B653" s="0" t="n">
        <f aca="false">MONTH(C653)</f>
        <v>8</v>
      </c>
      <c r="C653" s="23" t="n">
        <v>34918</v>
      </c>
      <c r="D653" s="0" t="n">
        <f aca="false">MONTH(R653)</f>
        <v>8</v>
      </c>
      <c r="E653" s="0" t="n">
        <f aca="false">YEAR(R653)</f>
        <v>1995</v>
      </c>
      <c r="F653" s="35" t="n">
        <f aca="false">L653-K653</f>
        <v>0.2718</v>
      </c>
      <c r="G653" s="24" t="n">
        <f aca="false">N653-M653</f>
        <v>0.10975</v>
      </c>
      <c r="H653" s="24" t="n">
        <f aca="false">O653-N653</f>
        <v>0.0891666666666668</v>
      </c>
      <c r="I653" s="24" t="n">
        <f aca="false">O653-M653</f>
        <v>0.198916666666667</v>
      </c>
      <c r="J653" s="25" t="n">
        <f aca="false">VLOOKUP(C653,'Nymex hist.'!A:B,2,0)</f>
        <v>1.478</v>
      </c>
      <c r="K653" s="34" t="n">
        <f aca="false">AVERAGE(AS653:AY653)</f>
        <v>1.509</v>
      </c>
      <c r="L653" s="34" t="n">
        <f aca="false">AVERAGE(AZ653:BD653)</f>
        <v>1.7808</v>
      </c>
      <c r="M653" s="27" t="n">
        <f aca="false">SUMIF($S$3:$FQ$3,$E653+1,$S653:$FQ653)/COUNTIF($S$3:$FQ$3,$E653+1)</f>
        <v>1.79633333333333</v>
      </c>
      <c r="N653" s="27" t="n">
        <f aca="false">SUMIF($S$3:$FQ$3,$E653+2,$S653:$FQ653)/COUNTIF($S$3:$FQ$3,$E653+2)</f>
        <v>1.90608333333333</v>
      </c>
      <c r="O653" s="27" t="n">
        <f aca="false">SUMIF($S$3:$FQ$3,$E653+3,$S653:$FQ653)/COUNTIF($S$3:$FQ$3,$E653+3)</f>
        <v>1.99525</v>
      </c>
      <c r="P653" s="27" t="n">
        <f aca="false">SUMIF($S$3:$FQ$3,$E653+4,$S653:$FQ653)/COUNTIF($S$3:$FQ$3,$E653+4)</f>
        <v>2.09025</v>
      </c>
      <c r="Q653" s="27" t="n">
        <f aca="false">SUMIF($S$3:$FQ$3,$E653+5,$S653:$FQ653)/COUNTIF($S$3:$FQ$3,$E653+5)</f>
        <v>2.19025</v>
      </c>
      <c r="R653" s="28" t="n">
        <v>34918</v>
      </c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30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 t="n">
        <v>1.478</v>
      </c>
      <c r="AY653" s="29" t="n">
        <v>1.54</v>
      </c>
      <c r="AZ653" s="29" t="n">
        <v>1.69</v>
      </c>
      <c r="BA653" s="29" t="n">
        <v>1.807</v>
      </c>
      <c r="BB653" s="29" t="n">
        <v>1.844</v>
      </c>
      <c r="BC653" s="29" t="n">
        <v>1.804</v>
      </c>
      <c r="BD653" s="29" t="n">
        <v>1.759</v>
      </c>
      <c r="BE653" s="29" t="n">
        <v>1.721</v>
      </c>
      <c r="BF653" s="29" t="n">
        <v>1.726</v>
      </c>
      <c r="BG653" s="29" t="n">
        <v>1.737</v>
      </c>
      <c r="BH653" s="29" t="n">
        <v>1.75</v>
      </c>
      <c r="BI653" s="29" t="n">
        <v>1.763</v>
      </c>
      <c r="BJ653" s="29" t="n">
        <v>1.776</v>
      </c>
      <c r="BK653" s="29" t="n">
        <v>1.814</v>
      </c>
      <c r="BL653" s="29" t="n">
        <v>1.893</v>
      </c>
      <c r="BM653" s="29" t="n">
        <v>1.969</v>
      </c>
      <c r="BN653" s="29" t="n">
        <v>1.999</v>
      </c>
      <c r="BO653" s="29" t="n">
        <v>1.944</v>
      </c>
      <c r="BP653" s="29" t="n">
        <v>1.884</v>
      </c>
      <c r="BQ653" s="29" t="n">
        <v>1.818</v>
      </c>
      <c r="BR653" s="29" t="n">
        <v>1.823</v>
      </c>
      <c r="BS653" s="29" t="n">
        <v>1.857</v>
      </c>
      <c r="BT653" s="29" t="n">
        <v>1.847</v>
      </c>
      <c r="BU653" s="29" t="n">
        <v>1.86</v>
      </c>
      <c r="BV653" s="29" t="n">
        <v>1.873</v>
      </c>
      <c r="BW653" s="29" t="n">
        <v>1.911</v>
      </c>
      <c r="BX653" s="29" t="n">
        <v>1.99</v>
      </c>
      <c r="BY653" s="29" t="n">
        <v>2.067</v>
      </c>
      <c r="BZ653" s="29" t="n">
        <v>2.089</v>
      </c>
      <c r="CA653" s="29" t="n">
        <v>2.034</v>
      </c>
      <c r="CB653" s="29" t="n">
        <v>1.974</v>
      </c>
      <c r="CC653" s="29" t="n">
        <v>1.908</v>
      </c>
      <c r="CD653" s="29" t="n">
        <v>1.913</v>
      </c>
      <c r="CE653" s="29" t="n">
        <v>1.937</v>
      </c>
      <c r="CF653" s="29" t="n">
        <v>1.937</v>
      </c>
      <c r="CG653" s="29" t="n">
        <v>1.95</v>
      </c>
      <c r="CH653" s="29" t="n">
        <v>1.963</v>
      </c>
      <c r="CI653" s="29" t="n">
        <v>2.001</v>
      </c>
      <c r="CJ653" s="29" t="n">
        <v>2.08</v>
      </c>
      <c r="CK653" s="29" t="n">
        <v>2.157</v>
      </c>
      <c r="CL653" s="29" t="n">
        <v>2.184</v>
      </c>
      <c r="CM653" s="29" t="n">
        <v>2.129</v>
      </c>
      <c r="CN653" s="29" t="n">
        <v>2.069</v>
      </c>
      <c r="CO653" s="29" t="n">
        <v>2.003</v>
      </c>
      <c r="CP653" s="29" t="n">
        <v>2.008</v>
      </c>
      <c r="CQ653" s="29" t="n">
        <v>2.032</v>
      </c>
      <c r="CR653" s="29" t="n">
        <v>2.032</v>
      </c>
      <c r="CS653" s="29" t="n">
        <v>2.045</v>
      </c>
      <c r="CT653" s="29" t="n">
        <v>2.058</v>
      </c>
      <c r="CU653" s="29" t="n">
        <v>2.096</v>
      </c>
      <c r="CV653" s="29" t="n">
        <v>2.175</v>
      </c>
      <c r="CW653" s="29" t="n">
        <v>2.252</v>
      </c>
      <c r="CX653" s="29" t="n">
        <v>2.284</v>
      </c>
      <c r="CY653" s="29" t="n">
        <v>2.229</v>
      </c>
      <c r="CZ653" s="29" t="n">
        <v>2.169</v>
      </c>
      <c r="DA653" s="29" t="n">
        <v>2.103</v>
      </c>
      <c r="DB653" s="29" t="n">
        <v>2.108</v>
      </c>
      <c r="DC653" s="29" t="n">
        <v>2.132</v>
      </c>
      <c r="DD653" s="29" t="n">
        <v>2.132</v>
      </c>
      <c r="DE653" s="29" t="n">
        <v>2.145</v>
      </c>
      <c r="DF653" s="29" t="n">
        <v>2.158</v>
      </c>
      <c r="DG653" s="29" t="n">
        <v>2.196</v>
      </c>
      <c r="DH653" s="29" t="n">
        <v>2.275</v>
      </c>
      <c r="DI653" s="29" t="n">
        <v>2.352</v>
      </c>
      <c r="DJ653" s="29" t="n">
        <v>2.394</v>
      </c>
      <c r="DK653" s="29" t="n">
        <v>2.339</v>
      </c>
      <c r="DL653" s="29" t="n">
        <v>2.279</v>
      </c>
      <c r="DM653" s="29" t="n">
        <v>2.213</v>
      </c>
      <c r="DN653" s="29" t="n">
        <v>2.218</v>
      </c>
      <c r="DO653" s="29" t="n">
        <v>2.242</v>
      </c>
      <c r="DP653" s="29" t="n">
        <v>2.242</v>
      </c>
      <c r="DQ653" s="29" t="n">
        <v>2.255</v>
      </c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12.75" hidden="true" customHeight="false" outlineLevel="0" collapsed="false">
      <c r="A654" s="0" t="n">
        <f aca="false">WEEKDAY(C654,2)</f>
        <v>2</v>
      </c>
      <c r="B654" s="0" t="n">
        <f aca="false">MONTH(C654)</f>
        <v>8</v>
      </c>
      <c r="C654" s="23" t="n">
        <v>34919</v>
      </c>
      <c r="D654" s="0" t="n">
        <f aca="false">MONTH(R654)</f>
        <v>8</v>
      </c>
      <c r="E654" s="0" t="n">
        <f aca="false">YEAR(R654)</f>
        <v>1995</v>
      </c>
      <c r="F654" s="35" t="n">
        <f aca="false">L654-K654</f>
        <v>0.2722</v>
      </c>
      <c r="G654" s="24" t="n">
        <f aca="false">N654-M654</f>
        <v>0.108916666666667</v>
      </c>
      <c r="H654" s="24" t="n">
        <f aca="false">O654-N654</f>
        <v>0.0891666666666666</v>
      </c>
      <c r="I654" s="24" t="n">
        <f aca="false">O654-M654</f>
        <v>0.198083333333333</v>
      </c>
      <c r="J654" s="25" t="n">
        <f aca="false">VLOOKUP(C654,'Nymex hist.'!A:B,2,0)</f>
        <v>1.471</v>
      </c>
      <c r="K654" s="34" t="n">
        <f aca="false">AVERAGE(AS654:AY654)</f>
        <v>1.502</v>
      </c>
      <c r="L654" s="34" t="n">
        <f aca="false">AVERAGE(AZ654:BD654)</f>
        <v>1.7742</v>
      </c>
      <c r="M654" s="27" t="n">
        <f aca="false">SUMIF($S$3:$FQ$3,$E654+1,$S654:$FQ654)/COUNTIF($S$3:$FQ$3,$E654+1)</f>
        <v>1.79008333333333</v>
      </c>
      <c r="N654" s="27" t="n">
        <f aca="false">SUMIF($S$3:$FQ$3,$E654+2,$S654:$FQ654)/COUNTIF($S$3:$FQ$3,$E654+2)</f>
        <v>1.899</v>
      </c>
      <c r="O654" s="27" t="n">
        <f aca="false">SUMIF($S$3:$FQ$3,$E654+3,$S654:$FQ654)/COUNTIF($S$3:$FQ$3,$E654+3)</f>
        <v>1.98816666666667</v>
      </c>
      <c r="P654" s="27" t="n">
        <f aca="false">SUMIF($S$3:$FQ$3,$E654+4,$S654:$FQ654)/COUNTIF($S$3:$FQ$3,$E654+4)</f>
        <v>2.08316666666667</v>
      </c>
      <c r="Q654" s="27" t="n">
        <f aca="false">SUMIF($S$3:$FQ$3,$E654+5,$S654:$FQ654)/COUNTIF($S$3:$FQ$3,$E654+5)</f>
        <v>2.18316666666667</v>
      </c>
      <c r="R654" s="28" t="n">
        <v>34919</v>
      </c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30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 t="n">
        <v>1.471</v>
      </c>
      <c r="AY654" s="29" t="n">
        <v>1.533</v>
      </c>
      <c r="AZ654" s="29" t="n">
        <v>1.681</v>
      </c>
      <c r="BA654" s="29" t="n">
        <v>1.801</v>
      </c>
      <c r="BB654" s="29" t="n">
        <v>1.838</v>
      </c>
      <c r="BC654" s="29" t="n">
        <v>1.798</v>
      </c>
      <c r="BD654" s="29" t="n">
        <v>1.753</v>
      </c>
      <c r="BE654" s="29" t="n">
        <v>1.718</v>
      </c>
      <c r="BF654" s="29" t="n">
        <v>1.723</v>
      </c>
      <c r="BG654" s="29" t="n">
        <v>1.733</v>
      </c>
      <c r="BH654" s="29" t="n">
        <v>1.743</v>
      </c>
      <c r="BI654" s="29" t="n">
        <v>1.755</v>
      </c>
      <c r="BJ654" s="29" t="n">
        <v>1.768</v>
      </c>
      <c r="BK654" s="29" t="n">
        <v>1.806</v>
      </c>
      <c r="BL654" s="29" t="n">
        <v>1.885</v>
      </c>
      <c r="BM654" s="29" t="n">
        <v>1.961</v>
      </c>
      <c r="BN654" s="29" t="n">
        <v>1.991</v>
      </c>
      <c r="BO654" s="29" t="n">
        <v>1.936</v>
      </c>
      <c r="BP654" s="29" t="n">
        <v>1.876</v>
      </c>
      <c r="BQ654" s="29" t="n">
        <v>1.815</v>
      </c>
      <c r="BR654" s="29" t="n">
        <v>1.82</v>
      </c>
      <c r="BS654" s="29" t="n">
        <v>1.849</v>
      </c>
      <c r="BT654" s="29" t="n">
        <v>1.84</v>
      </c>
      <c r="BU654" s="29" t="n">
        <v>1.852</v>
      </c>
      <c r="BV654" s="29" t="n">
        <v>1.865</v>
      </c>
      <c r="BW654" s="29" t="n">
        <v>1.903</v>
      </c>
      <c r="BX654" s="29" t="n">
        <v>1.982</v>
      </c>
      <c r="BY654" s="29" t="n">
        <v>2.059</v>
      </c>
      <c r="BZ654" s="29" t="n">
        <v>2.081</v>
      </c>
      <c r="CA654" s="29" t="n">
        <v>2.026</v>
      </c>
      <c r="CB654" s="29" t="n">
        <v>1.966</v>
      </c>
      <c r="CC654" s="29" t="n">
        <v>1.905</v>
      </c>
      <c r="CD654" s="29" t="n">
        <v>1.91</v>
      </c>
      <c r="CE654" s="29" t="n">
        <v>1.929</v>
      </c>
      <c r="CF654" s="29" t="n">
        <v>1.93</v>
      </c>
      <c r="CG654" s="29" t="n">
        <v>1.942</v>
      </c>
      <c r="CH654" s="29" t="n">
        <v>1.955</v>
      </c>
      <c r="CI654" s="29" t="n">
        <v>1.993</v>
      </c>
      <c r="CJ654" s="29" t="n">
        <v>2.072</v>
      </c>
      <c r="CK654" s="29" t="n">
        <v>2.149</v>
      </c>
      <c r="CL654" s="29" t="n">
        <v>2.176</v>
      </c>
      <c r="CM654" s="29" t="n">
        <v>2.121</v>
      </c>
      <c r="CN654" s="29" t="n">
        <v>2.061</v>
      </c>
      <c r="CO654" s="29" t="n">
        <v>2</v>
      </c>
      <c r="CP654" s="29" t="n">
        <v>2.005</v>
      </c>
      <c r="CQ654" s="29" t="n">
        <v>2.024</v>
      </c>
      <c r="CR654" s="29" t="n">
        <v>2.025</v>
      </c>
      <c r="CS654" s="29" t="n">
        <v>2.037</v>
      </c>
      <c r="CT654" s="29" t="n">
        <v>2.05</v>
      </c>
      <c r="CU654" s="29" t="n">
        <v>2.088</v>
      </c>
      <c r="CV654" s="29" t="n">
        <v>2.167</v>
      </c>
      <c r="CW654" s="29" t="n">
        <v>2.244</v>
      </c>
      <c r="CX654" s="29" t="n">
        <v>2.276</v>
      </c>
      <c r="CY654" s="29" t="n">
        <v>2.221</v>
      </c>
      <c r="CZ654" s="29" t="n">
        <v>2.161</v>
      </c>
      <c r="DA654" s="29" t="n">
        <v>2.1</v>
      </c>
      <c r="DB654" s="29" t="n">
        <v>2.105</v>
      </c>
      <c r="DC654" s="29" t="n">
        <v>2.124</v>
      </c>
      <c r="DD654" s="29" t="n">
        <v>2.125</v>
      </c>
      <c r="DE654" s="29" t="n">
        <v>2.137</v>
      </c>
      <c r="DF654" s="29" t="n">
        <v>2.15</v>
      </c>
      <c r="DG654" s="29" t="n">
        <v>2.188</v>
      </c>
      <c r="DH654" s="29" t="n">
        <v>2.267</v>
      </c>
      <c r="DI654" s="29" t="n">
        <v>2.344</v>
      </c>
      <c r="DJ654" s="29" t="n">
        <v>2.386</v>
      </c>
      <c r="DK654" s="29" t="n">
        <v>2.331</v>
      </c>
      <c r="DL654" s="29" t="n">
        <v>2.271</v>
      </c>
      <c r="DM654" s="29" t="n">
        <v>2.21</v>
      </c>
      <c r="DN654" s="29" t="n">
        <v>2.215</v>
      </c>
      <c r="DO654" s="29" t="n">
        <v>2.234</v>
      </c>
      <c r="DP654" s="29" t="n">
        <v>2.235</v>
      </c>
      <c r="DQ654" s="29" t="n">
        <v>2.247</v>
      </c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12.75" hidden="true" customHeight="false" outlineLevel="0" collapsed="false">
      <c r="A655" s="0" t="n">
        <f aca="false">WEEKDAY(C655,2)</f>
        <v>3</v>
      </c>
      <c r="B655" s="0" t="n">
        <f aca="false">MONTH(C655)</f>
        <v>8</v>
      </c>
      <c r="C655" s="23" t="n">
        <v>34920</v>
      </c>
      <c r="D655" s="0" t="n">
        <f aca="false">MONTH(R655)</f>
        <v>8</v>
      </c>
      <c r="E655" s="0" t="n">
        <f aca="false">YEAR(R655)</f>
        <v>1995</v>
      </c>
      <c r="F655" s="35" t="n">
        <f aca="false">L655-K655</f>
        <v>0.2412</v>
      </c>
      <c r="G655" s="24" t="n">
        <f aca="false">N655-M655</f>
        <v>0.106083333333333</v>
      </c>
      <c r="H655" s="24" t="n">
        <f aca="false">O655-N655</f>
        <v>0.0908333333333333</v>
      </c>
      <c r="I655" s="24" t="n">
        <f aca="false">O655-M655</f>
        <v>0.196916666666667</v>
      </c>
      <c r="J655" s="25" t="n">
        <f aca="false">VLOOKUP(C655,'Nymex hist.'!A:B,2,0)</f>
        <v>1.539</v>
      </c>
      <c r="K655" s="34" t="n">
        <f aca="false">AVERAGE(AS655:AY655)</f>
        <v>1.561</v>
      </c>
      <c r="L655" s="34" t="n">
        <f aca="false">AVERAGE(AZ655:BD655)</f>
        <v>1.8022</v>
      </c>
      <c r="M655" s="27" t="n">
        <f aca="false">SUMIF($S$3:$FQ$3,$E655+1,$S655:$FQ655)/COUNTIF($S$3:$FQ$3,$E655+1)</f>
        <v>1.80666666666667</v>
      </c>
      <c r="N655" s="27" t="n">
        <f aca="false">SUMIF($S$3:$FQ$3,$E655+2,$S655:$FQ655)/COUNTIF($S$3:$FQ$3,$E655+2)</f>
        <v>1.91275</v>
      </c>
      <c r="O655" s="27" t="n">
        <f aca="false">SUMIF($S$3:$FQ$3,$E655+3,$S655:$FQ655)/COUNTIF($S$3:$FQ$3,$E655+3)</f>
        <v>2.00358333333333</v>
      </c>
      <c r="P655" s="27" t="n">
        <f aca="false">SUMIF($S$3:$FQ$3,$E655+4,$S655:$FQ655)/COUNTIF($S$3:$FQ$3,$E655+4)</f>
        <v>2.09858333333333</v>
      </c>
      <c r="Q655" s="27" t="n">
        <f aca="false">SUMIF($S$3:$FQ$3,$E655+5,$S655:$FQ655)/COUNTIF($S$3:$FQ$3,$E655+5)</f>
        <v>2.19858333333333</v>
      </c>
      <c r="R655" s="28" t="n">
        <v>34920</v>
      </c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30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 t="n">
        <v>1.539</v>
      </c>
      <c r="AY655" s="29" t="n">
        <v>1.583</v>
      </c>
      <c r="AZ655" s="29" t="n">
        <v>1.722</v>
      </c>
      <c r="BA655" s="29" t="n">
        <v>1.829</v>
      </c>
      <c r="BB655" s="29" t="n">
        <v>1.863</v>
      </c>
      <c r="BC655" s="29" t="n">
        <v>1.822</v>
      </c>
      <c r="BD655" s="29" t="n">
        <v>1.775</v>
      </c>
      <c r="BE655" s="29" t="n">
        <v>1.737</v>
      </c>
      <c r="BF655" s="29" t="n">
        <v>1.742</v>
      </c>
      <c r="BG655" s="29" t="n">
        <v>1.749</v>
      </c>
      <c r="BH655" s="29" t="n">
        <v>1.759</v>
      </c>
      <c r="BI655" s="29" t="n">
        <v>1.769</v>
      </c>
      <c r="BJ655" s="29" t="n">
        <v>1.779</v>
      </c>
      <c r="BK655" s="29" t="n">
        <v>1.817</v>
      </c>
      <c r="BL655" s="29" t="n">
        <v>1.896</v>
      </c>
      <c r="BM655" s="29" t="n">
        <v>1.972</v>
      </c>
      <c r="BN655" s="29" t="n">
        <v>1.997</v>
      </c>
      <c r="BO655" s="29" t="n">
        <v>1.937</v>
      </c>
      <c r="BP655" s="29" t="n">
        <v>1.887</v>
      </c>
      <c r="BQ655" s="29" t="n">
        <v>1.834</v>
      </c>
      <c r="BR655" s="29" t="n">
        <v>1.839</v>
      </c>
      <c r="BS655" s="29" t="n">
        <v>1.867</v>
      </c>
      <c r="BT655" s="29" t="n">
        <v>1.856</v>
      </c>
      <c r="BU655" s="29" t="n">
        <v>1.866</v>
      </c>
      <c r="BV655" s="29" t="n">
        <v>1.876</v>
      </c>
      <c r="BW655" s="29" t="n">
        <v>1.914</v>
      </c>
      <c r="BX655" s="29" t="n">
        <v>1.993</v>
      </c>
      <c r="BY655" s="29" t="n">
        <v>2.087</v>
      </c>
      <c r="BZ655" s="29" t="n">
        <v>2.087</v>
      </c>
      <c r="CA655" s="29" t="n">
        <v>2.027</v>
      </c>
      <c r="CB655" s="29" t="n">
        <v>1.977</v>
      </c>
      <c r="CC655" s="29" t="n">
        <v>1.924</v>
      </c>
      <c r="CD655" s="29" t="n">
        <v>1.929</v>
      </c>
      <c r="CE655" s="29" t="n">
        <v>1.967</v>
      </c>
      <c r="CF655" s="29" t="n">
        <v>1.946</v>
      </c>
      <c r="CG655" s="29" t="n">
        <v>1.956</v>
      </c>
      <c r="CH655" s="29" t="n">
        <v>1.966</v>
      </c>
      <c r="CI655" s="29" t="n">
        <v>2.004</v>
      </c>
      <c r="CJ655" s="29" t="n">
        <v>2.083</v>
      </c>
      <c r="CK655" s="29" t="n">
        <v>2.177</v>
      </c>
      <c r="CL655" s="29" t="n">
        <v>2.182</v>
      </c>
      <c r="CM655" s="29" t="n">
        <v>2.122</v>
      </c>
      <c r="CN655" s="29" t="n">
        <v>2.072</v>
      </c>
      <c r="CO655" s="29" t="n">
        <v>2.019</v>
      </c>
      <c r="CP655" s="29" t="n">
        <v>2.024</v>
      </c>
      <c r="CQ655" s="29" t="n">
        <v>2.062</v>
      </c>
      <c r="CR655" s="29" t="n">
        <v>2.041</v>
      </c>
      <c r="CS655" s="29" t="n">
        <v>2.051</v>
      </c>
      <c r="CT655" s="29" t="n">
        <v>2.061</v>
      </c>
      <c r="CU655" s="29" t="n">
        <v>2.099</v>
      </c>
      <c r="CV655" s="29" t="n">
        <v>2.178</v>
      </c>
      <c r="CW655" s="29" t="n">
        <v>2.272</v>
      </c>
      <c r="CX655" s="29" t="n">
        <v>2.282</v>
      </c>
      <c r="CY655" s="29" t="n">
        <v>2.222</v>
      </c>
      <c r="CZ655" s="29" t="n">
        <v>2.172</v>
      </c>
      <c r="DA655" s="29" t="n">
        <v>2.119</v>
      </c>
      <c r="DB655" s="29" t="n">
        <v>2.124</v>
      </c>
      <c r="DC655" s="29" t="n">
        <v>2.162</v>
      </c>
      <c r="DD655" s="29" t="n">
        <v>2.141</v>
      </c>
      <c r="DE655" s="29" t="n">
        <v>2.151</v>
      </c>
      <c r="DF655" s="29" t="n">
        <v>2.161</v>
      </c>
      <c r="DG655" s="29" t="n">
        <v>2.199</v>
      </c>
      <c r="DH655" s="29" t="n">
        <v>2.278</v>
      </c>
      <c r="DI655" s="29" t="n">
        <v>2.372</v>
      </c>
      <c r="DJ655" s="29" t="n">
        <v>2.392</v>
      </c>
      <c r="DK655" s="29" t="n">
        <v>2.332</v>
      </c>
      <c r="DL655" s="29" t="n">
        <v>2.282</v>
      </c>
      <c r="DM655" s="29" t="n">
        <v>2.229</v>
      </c>
      <c r="DN655" s="29" t="n">
        <v>2.234</v>
      </c>
      <c r="DO655" s="29" t="n">
        <v>2.272</v>
      </c>
      <c r="DP655" s="29" t="n">
        <v>2.251</v>
      </c>
      <c r="DQ655" s="29" t="n">
        <v>2.261</v>
      </c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12.75" hidden="false" customHeight="false" outlineLevel="0" collapsed="false">
      <c r="A656" s="1" t="n">
        <f aca="false">WEEKDAY(C656,2)</f>
        <v>4</v>
      </c>
      <c r="B656" s="1" t="n">
        <f aca="false">MONTH(C656)</f>
        <v>8</v>
      </c>
      <c r="C656" s="23" t="n">
        <v>34921</v>
      </c>
      <c r="D656" s="0" t="n">
        <f aca="false">MONTH(R656)</f>
        <v>8</v>
      </c>
      <c r="E656" s="0" t="n">
        <f aca="false">YEAR(R656)</f>
        <v>1995</v>
      </c>
      <c r="F656" s="3" t="n">
        <f aca="false">L656-K656</f>
        <v>0.2591</v>
      </c>
      <c r="G656" s="3" t="n">
        <f aca="false">N656-M656</f>
        <v>0.107666666666667</v>
      </c>
      <c r="H656" s="3" t="n">
        <f aca="false">O656-N656</f>
        <v>0.0908333333333329</v>
      </c>
      <c r="I656" s="3" t="n">
        <f aca="false">O656-M656</f>
        <v>0.1985</v>
      </c>
      <c r="J656" s="4" t="n">
        <f aca="false">VLOOKUP(C656,'Nymex hist.'!A:B,2,0)</f>
        <v>1.504</v>
      </c>
      <c r="K656" s="4" t="n">
        <f aca="false">AVERAGE(AS656:AY656)</f>
        <v>1.5275</v>
      </c>
      <c r="L656" s="4" t="n">
        <f aca="false">AVERAGE(AZ656:BD656)</f>
        <v>1.7866</v>
      </c>
      <c r="M656" s="4" t="n">
        <f aca="false">SUMIF($S$3:$FQ$3,$E656+1,$S656:$FQ656)/COUNTIF($S$3:$FQ$3,$E656+1)</f>
        <v>1.80308333333333</v>
      </c>
      <c r="N656" s="4" t="n">
        <f aca="false">SUMIF($S$3:$FQ$3,$E656+2,$S656:$FQ656)/COUNTIF($S$3:$FQ$3,$E656+2)</f>
        <v>1.91075</v>
      </c>
      <c r="O656" s="4" t="n">
        <f aca="false">SUMIF($S$3:$FQ$3,$E656+3,$S656:$FQ656)/COUNTIF($S$3:$FQ$3,$E656+3)</f>
        <v>2.00158333333333</v>
      </c>
      <c r="P656" s="4" t="n">
        <f aca="false">SUMIF($S$3:$FQ$3,$E656+4,$S656:$FQ656)/COUNTIF($S$3:$FQ$3,$E656+4)</f>
        <v>2.09658333333333</v>
      </c>
      <c r="Q656" s="4" t="n">
        <f aca="false">SUMIF($S$3:$FQ$3,$E656+5,$S656:$FQ656)/COUNTIF($S$3:$FQ$3,$E656+5)</f>
        <v>2.19658333333333</v>
      </c>
      <c r="R656" s="21" t="n">
        <v>34921</v>
      </c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7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 t="n">
        <v>1.504</v>
      </c>
      <c r="AY656" s="32" t="n">
        <v>1.551</v>
      </c>
      <c r="AZ656" s="32" t="n">
        <v>1.688</v>
      </c>
      <c r="BA656" s="32" t="n">
        <v>1.81</v>
      </c>
      <c r="BB656" s="32" t="n">
        <v>1.85</v>
      </c>
      <c r="BC656" s="32" t="n">
        <v>1.815</v>
      </c>
      <c r="BD656" s="32" t="n">
        <v>1.77</v>
      </c>
      <c r="BE656" s="32" t="n">
        <v>1.735</v>
      </c>
      <c r="BF656" s="32" t="n">
        <v>1.74</v>
      </c>
      <c r="BG656" s="32" t="n">
        <v>1.747</v>
      </c>
      <c r="BH656" s="32" t="n">
        <v>1.757</v>
      </c>
      <c r="BI656" s="32" t="n">
        <v>1.767</v>
      </c>
      <c r="BJ656" s="32" t="n">
        <v>1.777</v>
      </c>
      <c r="BK656" s="32" t="n">
        <v>1.815</v>
      </c>
      <c r="BL656" s="32" t="n">
        <v>1.894</v>
      </c>
      <c r="BM656" s="32" t="n">
        <v>1.97</v>
      </c>
      <c r="BN656" s="32" t="n">
        <v>1.995</v>
      </c>
      <c r="BO656" s="32" t="n">
        <v>1.935</v>
      </c>
      <c r="BP656" s="32" t="n">
        <v>1.885</v>
      </c>
      <c r="BQ656" s="32" t="n">
        <v>1.832</v>
      </c>
      <c r="BR656" s="32" t="n">
        <v>1.837</v>
      </c>
      <c r="BS656" s="32" t="n">
        <v>1.865</v>
      </c>
      <c r="BT656" s="32" t="n">
        <v>1.854</v>
      </c>
      <c r="BU656" s="32" t="n">
        <v>1.864</v>
      </c>
      <c r="BV656" s="32" t="n">
        <v>1.874</v>
      </c>
      <c r="BW656" s="32" t="n">
        <v>1.912</v>
      </c>
      <c r="BX656" s="32" t="n">
        <v>1.991</v>
      </c>
      <c r="BY656" s="32" t="n">
        <v>2.085</v>
      </c>
      <c r="BZ656" s="32" t="n">
        <v>2.085</v>
      </c>
      <c r="CA656" s="32" t="n">
        <v>2.025</v>
      </c>
      <c r="CB656" s="32" t="n">
        <v>1.975</v>
      </c>
      <c r="CC656" s="32" t="n">
        <v>1.922</v>
      </c>
      <c r="CD656" s="32" t="n">
        <v>1.927</v>
      </c>
      <c r="CE656" s="32" t="n">
        <v>1.965</v>
      </c>
      <c r="CF656" s="32" t="n">
        <v>1.944</v>
      </c>
      <c r="CG656" s="32" t="n">
        <v>1.954</v>
      </c>
      <c r="CH656" s="32" t="n">
        <v>1.964</v>
      </c>
      <c r="CI656" s="32" t="n">
        <v>2.002</v>
      </c>
      <c r="CJ656" s="32" t="n">
        <v>2.081</v>
      </c>
      <c r="CK656" s="32" t="n">
        <v>2.175</v>
      </c>
      <c r="CL656" s="32" t="n">
        <v>2.18</v>
      </c>
      <c r="CM656" s="32" t="n">
        <v>2.12</v>
      </c>
      <c r="CN656" s="32" t="n">
        <v>2.07</v>
      </c>
      <c r="CO656" s="32" t="n">
        <v>2.017</v>
      </c>
      <c r="CP656" s="32" t="n">
        <v>2.022</v>
      </c>
      <c r="CQ656" s="32" t="n">
        <v>2.06</v>
      </c>
      <c r="CR656" s="32" t="n">
        <v>2.039</v>
      </c>
      <c r="CS656" s="32" t="n">
        <v>2.049</v>
      </c>
      <c r="CT656" s="32" t="n">
        <v>2.059</v>
      </c>
      <c r="CU656" s="32" t="n">
        <v>2.097</v>
      </c>
      <c r="CV656" s="32" t="n">
        <v>2.176</v>
      </c>
      <c r="CW656" s="32" t="n">
        <v>2.27</v>
      </c>
      <c r="CX656" s="32" t="n">
        <v>2.28</v>
      </c>
      <c r="CY656" s="32" t="n">
        <v>2.22</v>
      </c>
      <c r="CZ656" s="32" t="n">
        <v>2.17</v>
      </c>
      <c r="DA656" s="32" t="n">
        <v>2.117</v>
      </c>
      <c r="DB656" s="32" t="n">
        <v>2.122</v>
      </c>
      <c r="DC656" s="32" t="n">
        <v>2.16</v>
      </c>
      <c r="DD656" s="32" t="n">
        <v>2.139</v>
      </c>
      <c r="DE656" s="32" t="n">
        <v>2.149</v>
      </c>
      <c r="DF656" s="32" t="n">
        <v>2.159</v>
      </c>
      <c r="DG656" s="32" t="n">
        <v>2.197</v>
      </c>
      <c r="DH656" s="32" t="n">
        <v>2.276</v>
      </c>
      <c r="DI656" s="32" t="n">
        <v>2.37</v>
      </c>
      <c r="DJ656" s="32" t="n">
        <v>2.39</v>
      </c>
      <c r="DK656" s="32" t="n">
        <v>2.33</v>
      </c>
      <c r="DL656" s="32" t="n">
        <v>2.28</v>
      </c>
      <c r="DM656" s="32" t="n">
        <v>2.227</v>
      </c>
      <c r="DN656" s="32" t="n">
        <v>2.232</v>
      </c>
      <c r="DO656" s="32" t="n">
        <v>2.27</v>
      </c>
      <c r="DP656" s="32" t="n">
        <v>2.249</v>
      </c>
      <c r="DQ656" s="32" t="n">
        <v>2.259</v>
      </c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</row>
    <row r="657" customFormat="false" ht="12.75" hidden="true" customHeight="false" outlineLevel="0" collapsed="false">
      <c r="A657" s="0" t="n">
        <f aca="false">WEEKDAY(C657,2)</f>
        <v>5</v>
      </c>
      <c r="B657" s="0" t="n">
        <f aca="false">MONTH(C657)</f>
        <v>8</v>
      </c>
      <c r="C657" s="23" t="n">
        <v>34922</v>
      </c>
      <c r="D657" s="0" t="n">
        <f aca="false">MONTH(R657)</f>
        <v>8</v>
      </c>
      <c r="E657" s="0" t="n">
        <f aca="false">YEAR(R657)</f>
        <v>1995</v>
      </c>
      <c r="F657" s="35" t="n">
        <f aca="false">L657-K657</f>
        <v>0.2517</v>
      </c>
      <c r="G657" s="24" t="n">
        <f aca="false">N657-M657</f>
        <v>0.108416666666667</v>
      </c>
      <c r="H657" s="24" t="n">
        <f aca="false">O657-N657</f>
        <v>0.0908333333333333</v>
      </c>
      <c r="I657" s="24" t="n">
        <f aca="false">O657-M657</f>
        <v>0.19925</v>
      </c>
      <c r="J657" s="25" t="n">
        <f aca="false">VLOOKUP(C657,'Nymex hist.'!A:B,2,0)</f>
        <v>1.503</v>
      </c>
      <c r="K657" s="34" t="n">
        <f aca="false">AVERAGE(AS657:AY657)</f>
        <v>1.5265</v>
      </c>
      <c r="L657" s="34" t="n">
        <f aca="false">AVERAGE(AZ657:BD657)</f>
        <v>1.7782</v>
      </c>
      <c r="M657" s="27" t="n">
        <f aca="false">SUMIF($S$3:$FQ$3,$E657+1,$S657:$FQ657)/COUNTIF($S$3:$FQ$3,$E657+1)</f>
        <v>1.79833333333333</v>
      </c>
      <c r="N657" s="27" t="n">
        <f aca="false">SUMIF($S$3:$FQ$3,$E657+2,$S657:$FQ657)/COUNTIF($S$3:$FQ$3,$E657+2)</f>
        <v>1.90675</v>
      </c>
      <c r="O657" s="27" t="n">
        <f aca="false">SUMIF($S$3:$FQ$3,$E657+3,$S657:$FQ657)/COUNTIF($S$3:$FQ$3,$E657+3)</f>
        <v>1.99758333333333</v>
      </c>
      <c r="P657" s="27" t="n">
        <f aca="false">SUMIF($S$3:$FQ$3,$E657+4,$S657:$FQ657)/COUNTIF($S$3:$FQ$3,$E657+4)</f>
        <v>2.09258333333333</v>
      </c>
      <c r="Q657" s="27" t="n">
        <f aca="false">SUMIF($S$3:$FQ$3,$E657+5,$S657:$FQ657)/COUNTIF($S$3:$FQ$3,$E657+5)</f>
        <v>2.19258333333333</v>
      </c>
      <c r="R657" s="28" t="n">
        <v>34922</v>
      </c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30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 t="n">
        <v>1.503</v>
      </c>
      <c r="AY657" s="29" t="n">
        <v>1.55</v>
      </c>
      <c r="AZ657" s="29" t="n">
        <v>1.677</v>
      </c>
      <c r="BA657" s="29" t="n">
        <v>1.8</v>
      </c>
      <c r="BB657" s="29" t="n">
        <v>1.84</v>
      </c>
      <c r="BC657" s="29" t="n">
        <v>1.806</v>
      </c>
      <c r="BD657" s="29" t="n">
        <v>1.768</v>
      </c>
      <c r="BE657" s="29" t="n">
        <v>1.731</v>
      </c>
      <c r="BF657" s="29" t="n">
        <v>1.736</v>
      </c>
      <c r="BG657" s="29" t="n">
        <v>1.743</v>
      </c>
      <c r="BH657" s="29" t="n">
        <v>1.753</v>
      </c>
      <c r="BI657" s="29" t="n">
        <v>1.763</v>
      </c>
      <c r="BJ657" s="29" t="n">
        <v>1.773</v>
      </c>
      <c r="BK657" s="29" t="n">
        <v>1.811</v>
      </c>
      <c r="BL657" s="29" t="n">
        <v>1.89</v>
      </c>
      <c r="BM657" s="29" t="n">
        <v>1.966</v>
      </c>
      <c r="BN657" s="29" t="n">
        <v>1.991</v>
      </c>
      <c r="BO657" s="29" t="n">
        <v>1.931</v>
      </c>
      <c r="BP657" s="29" t="n">
        <v>1.881</v>
      </c>
      <c r="BQ657" s="29" t="n">
        <v>1.828</v>
      </c>
      <c r="BR657" s="29" t="n">
        <v>1.833</v>
      </c>
      <c r="BS657" s="29" t="n">
        <v>1.861</v>
      </c>
      <c r="BT657" s="29" t="n">
        <v>1.85</v>
      </c>
      <c r="BU657" s="29" t="n">
        <v>1.86</v>
      </c>
      <c r="BV657" s="29" t="n">
        <v>1.87</v>
      </c>
      <c r="BW657" s="29" t="n">
        <v>1.908</v>
      </c>
      <c r="BX657" s="29" t="n">
        <v>1.987</v>
      </c>
      <c r="BY657" s="29" t="n">
        <v>2.081</v>
      </c>
      <c r="BZ657" s="29" t="n">
        <v>2.081</v>
      </c>
      <c r="CA657" s="29" t="n">
        <v>2.021</v>
      </c>
      <c r="CB657" s="29" t="n">
        <v>1.971</v>
      </c>
      <c r="CC657" s="29" t="n">
        <v>1.918</v>
      </c>
      <c r="CD657" s="29" t="n">
        <v>1.923</v>
      </c>
      <c r="CE657" s="29" t="n">
        <v>1.961</v>
      </c>
      <c r="CF657" s="29" t="n">
        <v>1.94</v>
      </c>
      <c r="CG657" s="29" t="n">
        <v>1.95</v>
      </c>
      <c r="CH657" s="29" t="n">
        <v>1.96</v>
      </c>
      <c r="CI657" s="29" t="n">
        <v>1.998</v>
      </c>
      <c r="CJ657" s="29" t="n">
        <v>2.077</v>
      </c>
      <c r="CK657" s="29" t="n">
        <v>2.171</v>
      </c>
      <c r="CL657" s="29" t="n">
        <v>2.176</v>
      </c>
      <c r="CM657" s="29" t="n">
        <v>2.116</v>
      </c>
      <c r="CN657" s="29" t="n">
        <v>2.066</v>
      </c>
      <c r="CO657" s="29" t="n">
        <v>2.013</v>
      </c>
      <c r="CP657" s="29" t="n">
        <v>2.018</v>
      </c>
      <c r="CQ657" s="29" t="n">
        <v>2.056</v>
      </c>
      <c r="CR657" s="29" t="n">
        <v>2.035</v>
      </c>
      <c r="CS657" s="29" t="n">
        <v>2.045</v>
      </c>
      <c r="CT657" s="29" t="n">
        <v>2.055</v>
      </c>
      <c r="CU657" s="29" t="n">
        <v>2.093</v>
      </c>
      <c r="CV657" s="29" t="n">
        <v>2.172</v>
      </c>
      <c r="CW657" s="29" t="n">
        <v>2.266</v>
      </c>
      <c r="CX657" s="29" t="n">
        <v>2.276</v>
      </c>
      <c r="CY657" s="29" t="n">
        <v>2.216</v>
      </c>
      <c r="CZ657" s="29" t="n">
        <v>2.166</v>
      </c>
      <c r="DA657" s="29" t="n">
        <v>2.113</v>
      </c>
      <c r="DB657" s="29" t="n">
        <v>2.118</v>
      </c>
      <c r="DC657" s="29" t="n">
        <v>2.156</v>
      </c>
      <c r="DD657" s="29" t="n">
        <v>2.135</v>
      </c>
      <c r="DE657" s="29" t="n">
        <v>2.145</v>
      </c>
      <c r="DF657" s="29" t="n">
        <v>2.155</v>
      </c>
      <c r="DG657" s="29" t="n">
        <v>2.193</v>
      </c>
      <c r="DH657" s="29" t="n">
        <v>2.272</v>
      </c>
      <c r="DI657" s="29" t="n">
        <v>2.366</v>
      </c>
      <c r="DJ657" s="29" t="n">
        <v>2.386</v>
      </c>
      <c r="DK657" s="29" t="n">
        <v>2.326</v>
      </c>
      <c r="DL657" s="29" t="n">
        <v>2.276</v>
      </c>
      <c r="DM657" s="29" t="n">
        <v>2.223</v>
      </c>
      <c r="DN657" s="29" t="n">
        <v>2.228</v>
      </c>
      <c r="DO657" s="29" t="n">
        <v>2.266</v>
      </c>
      <c r="DP657" s="29" t="n">
        <v>2.245</v>
      </c>
      <c r="DQ657" s="29" t="n">
        <v>2.255</v>
      </c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</row>
    <row r="658" customFormat="false" ht="12.75" hidden="true" customHeight="false" outlineLevel="0" collapsed="false">
      <c r="A658" s="0" t="n">
        <f aca="false">WEEKDAY(C658,2)</f>
        <v>1</v>
      </c>
      <c r="B658" s="0" t="n">
        <f aca="false">MONTH(C658)</f>
        <v>8</v>
      </c>
      <c r="C658" s="23" t="n">
        <v>34925</v>
      </c>
      <c r="D658" s="0" t="n">
        <f aca="false">MONTH(R658)</f>
        <v>8</v>
      </c>
      <c r="E658" s="0" t="n">
        <f aca="false">YEAR(R658)</f>
        <v>1995</v>
      </c>
      <c r="F658" s="35" t="n">
        <f aca="false">L658-K658</f>
        <v>0.2327</v>
      </c>
      <c r="G658" s="24" t="n">
        <f aca="false">N658-M658</f>
        <v>0.105</v>
      </c>
      <c r="H658" s="24" t="n">
        <f aca="false">O658-N658</f>
        <v>0.0908333333333331</v>
      </c>
      <c r="I658" s="24" t="n">
        <f aca="false">O658-M658</f>
        <v>0.195833333333333</v>
      </c>
      <c r="J658" s="25" t="n">
        <f aca="false">VLOOKUP(C658,'Nymex hist.'!A:B,2,0)</f>
        <v>1.55</v>
      </c>
      <c r="K658" s="34" t="n">
        <f aca="false">AVERAGE(AS658:AY658)</f>
        <v>1.5675</v>
      </c>
      <c r="L658" s="34" t="n">
        <f aca="false">AVERAGE(AZ658:BD658)</f>
        <v>1.8002</v>
      </c>
      <c r="M658" s="27" t="n">
        <f aca="false">SUMIF($S$3:$FQ$3,$E658+1,$S658:$FQ658)/COUNTIF($S$3:$FQ$3,$E658+1)</f>
        <v>1.8145</v>
      </c>
      <c r="N658" s="27" t="n">
        <f aca="false">SUMIF($S$3:$FQ$3,$E658+2,$S658:$FQ658)/COUNTIF($S$3:$FQ$3,$E658+2)</f>
        <v>1.9195</v>
      </c>
      <c r="O658" s="27" t="n">
        <f aca="false">SUMIF($S$3:$FQ$3,$E658+3,$S658:$FQ658)/COUNTIF($S$3:$FQ$3,$E658+3)</f>
        <v>2.01033333333333</v>
      </c>
      <c r="P658" s="27" t="n">
        <f aca="false">SUMIF($S$3:$FQ$3,$E658+4,$S658:$FQ658)/COUNTIF($S$3:$FQ$3,$E658+4)</f>
        <v>2.10533333333333</v>
      </c>
      <c r="Q658" s="27" t="n">
        <f aca="false">SUMIF($S$3:$FQ$3,$E658+5,$S658:$FQ658)/COUNTIF($S$3:$FQ$3,$E658+5)</f>
        <v>2.20533333333333</v>
      </c>
      <c r="R658" s="28" t="n">
        <v>34925</v>
      </c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30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 t="n">
        <v>1.55</v>
      </c>
      <c r="AY658" s="29" t="n">
        <v>1.585</v>
      </c>
      <c r="AZ658" s="29" t="n">
        <v>1.707</v>
      </c>
      <c r="BA658" s="29" t="n">
        <v>1.822</v>
      </c>
      <c r="BB658" s="29" t="n">
        <v>1.86</v>
      </c>
      <c r="BC658" s="29" t="n">
        <v>1.825</v>
      </c>
      <c r="BD658" s="29" t="n">
        <v>1.787</v>
      </c>
      <c r="BE658" s="29" t="n">
        <v>1.749</v>
      </c>
      <c r="BF658" s="29" t="n">
        <v>1.754</v>
      </c>
      <c r="BG658" s="29" t="n">
        <v>1.76</v>
      </c>
      <c r="BH658" s="29" t="n">
        <v>1.769</v>
      </c>
      <c r="BI658" s="29" t="n">
        <v>1.778</v>
      </c>
      <c r="BJ658" s="29" t="n">
        <v>1.787</v>
      </c>
      <c r="BK658" s="29" t="n">
        <v>1.825</v>
      </c>
      <c r="BL658" s="29" t="n">
        <v>1.903</v>
      </c>
      <c r="BM658" s="29" t="n">
        <v>1.977</v>
      </c>
      <c r="BN658" s="29" t="n">
        <v>2</v>
      </c>
      <c r="BO658" s="29" t="n">
        <v>1.94</v>
      </c>
      <c r="BP658" s="29" t="n">
        <v>1.89</v>
      </c>
      <c r="BQ658" s="29" t="n">
        <v>1.846</v>
      </c>
      <c r="BR658" s="29" t="n">
        <v>1.851</v>
      </c>
      <c r="BS658" s="29" t="n">
        <v>1.87</v>
      </c>
      <c r="BT658" s="29" t="n">
        <v>1.866</v>
      </c>
      <c r="BU658" s="29" t="n">
        <v>1.875</v>
      </c>
      <c r="BV658" s="29" t="n">
        <v>1.884</v>
      </c>
      <c r="BW658" s="29" t="n">
        <v>1.922</v>
      </c>
      <c r="BX658" s="29" t="n">
        <v>2</v>
      </c>
      <c r="BY658" s="29" t="n">
        <v>2.09</v>
      </c>
      <c r="BZ658" s="29" t="n">
        <v>2.09</v>
      </c>
      <c r="CA658" s="29" t="n">
        <v>2.03</v>
      </c>
      <c r="CB658" s="29" t="n">
        <v>1.98</v>
      </c>
      <c r="CC658" s="29" t="n">
        <v>1.936</v>
      </c>
      <c r="CD658" s="29" t="n">
        <v>1.941</v>
      </c>
      <c r="CE658" s="29" t="n">
        <v>1.97</v>
      </c>
      <c r="CF658" s="29" t="n">
        <v>1.956</v>
      </c>
      <c r="CG658" s="29" t="n">
        <v>1.965</v>
      </c>
      <c r="CH658" s="29" t="n">
        <v>1.974</v>
      </c>
      <c r="CI658" s="29" t="n">
        <v>2.012</v>
      </c>
      <c r="CJ658" s="29" t="n">
        <v>2.09</v>
      </c>
      <c r="CK658" s="29" t="n">
        <v>2.18</v>
      </c>
      <c r="CL658" s="29" t="n">
        <v>2.185</v>
      </c>
      <c r="CM658" s="29" t="n">
        <v>2.125</v>
      </c>
      <c r="CN658" s="29" t="n">
        <v>2.075</v>
      </c>
      <c r="CO658" s="29" t="n">
        <v>2.031</v>
      </c>
      <c r="CP658" s="29" t="n">
        <v>2.036</v>
      </c>
      <c r="CQ658" s="29" t="n">
        <v>2.065</v>
      </c>
      <c r="CR658" s="29" t="n">
        <v>2.051</v>
      </c>
      <c r="CS658" s="29" t="n">
        <v>2.06</v>
      </c>
      <c r="CT658" s="29" t="n">
        <v>2.069</v>
      </c>
      <c r="CU658" s="29" t="n">
        <v>2.107</v>
      </c>
      <c r="CV658" s="29" t="n">
        <v>2.185</v>
      </c>
      <c r="CW658" s="29" t="n">
        <v>2.275</v>
      </c>
      <c r="CX658" s="29" t="n">
        <v>2.285</v>
      </c>
      <c r="CY658" s="29" t="n">
        <v>2.225</v>
      </c>
      <c r="CZ658" s="29" t="n">
        <v>2.175</v>
      </c>
      <c r="DA658" s="29" t="n">
        <v>2.131</v>
      </c>
      <c r="DB658" s="29" t="n">
        <v>2.136</v>
      </c>
      <c r="DC658" s="29" t="n">
        <v>2.165</v>
      </c>
      <c r="DD658" s="29" t="n">
        <v>2.151</v>
      </c>
      <c r="DE658" s="29" t="n">
        <v>2.16</v>
      </c>
      <c r="DF658" s="29" t="n">
        <v>2.169</v>
      </c>
      <c r="DG658" s="29" t="n">
        <v>2.207</v>
      </c>
      <c r="DH658" s="29" t="n">
        <v>2.285</v>
      </c>
      <c r="DI658" s="29" t="n">
        <v>2.375</v>
      </c>
      <c r="DJ658" s="29" t="n">
        <v>2.395</v>
      </c>
      <c r="DK658" s="29" t="n">
        <v>2.335</v>
      </c>
      <c r="DL658" s="29" t="n">
        <v>2.285</v>
      </c>
      <c r="DM658" s="29" t="n">
        <v>2.241</v>
      </c>
      <c r="DN658" s="29" t="n">
        <v>2.246</v>
      </c>
      <c r="DO658" s="29" t="n">
        <v>2.275</v>
      </c>
      <c r="DP658" s="29" t="n">
        <v>2.261</v>
      </c>
      <c r="DQ658" s="29" t="n">
        <v>2.27</v>
      </c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12.75" hidden="true" customHeight="false" outlineLevel="0" collapsed="false">
      <c r="A659" s="0" t="n">
        <f aca="false">WEEKDAY(C659,2)</f>
        <v>2</v>
      </c>
      <c r="B659" s="0" t="n">
        <f aca="false">MONTH(C659)</f>
        <v>8</v>
      </c>
      <c r="C659" s="23" t="n">
        <v>34926</v>
      </c>
      <c r="D659" s="0" t="n">
        <f aca="false">MONTH(R659)</f>
        <v>8</v>
      </c>
      <c r="E659" s="0" t="n">
        <f aca="false">YEAR(R659)</f>
        <v>1995</v>
      </c>
      <c r="F659" s="35" t="n">
        <f aca="false">L659-K659</f>
        <v>0.2169</v>
      </c>
      <c r="G659" s="24" t="n">
        <f aca="false">N659-M659</f>
        <v>0.1025</v>
      </c>
      <c r="H659" s="24" t="n">
        <f aca="false">O659-N659</f>
        <v>0.0908333333333335</v>
      </c>
      <c r="I659" s="24" t="n">
        <f aca="false">O659-M659</f>
        <v>0.193333333333334</v>
      </c>
      <c r="J659" s="25" t="n">
        <f aca="false">VLOOKUP(C659,'Nymex hist.'!A:B,2,0)</f>
        <v>1.559</v>
      </c>
      <c r="K659" s="34" t="n">
        <f aca="false">AVERAGE(AS659:AY659)</f>
        <v>1.5795</v>
      </c>
      <c r="L659" s="34" t="n">
        <f aca="false">AVERAGE(AZ659:BD659)</f>
        <v>1.7964</v>
      </c>
      <c r="M659" s="27" t="n">
        <f aca="false">SUMIF($S$3:$FQ$3,$E659+1,$S659:$FQ659)/COUNTIF($S$3:$FQ$3,$E659+1)</f>
        <v>1.80391666666667</v>
      </c>
      <c r="N659" s="27" t="n">
        <f aca="false">SUMIF($S$3:$FQ$3,$E659+2,$S659:$FQ659)/COUNTIF($S$3:$FQ$3,$E659+2)</f>
        <v>1.90641666666667</v>
      </c>
      <c r="O659" s="27" t="n">
        <f aca="false">SUMIF($S$3:$FQ$3,$E659+3,$S659:$FQ659)/COUNTIF($S$3:$FQ$3,$E659+3)</f>
        <v>1.99725</v>
      </c>
      <c r="P659" s="27" t="n">
        <f aca="false">SUMIF($S$3:$FQ$3,$E659+4,$S659:$FQ659)/COUNTIF($S$3:$FQ$3,$E659+4)</f>
        <v>2.09225</v>
      </c>
      <c r="Q659" s="27" t="n">
        <f aca="false">SUMIF($S$3:$FQ$3,$E659+5,$S659:$FQ659)/COUNTIF($S$3:$FQ$3,$E659+5)</f>
        <v>2.19225</v>
      </c>
      <c r="R659" s="28" t="n">
        <v>34926</v>
      </c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30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 t="n">
        <v>1.559</v>
      </c>
      <c r="AY659" s="29" t="n">
        <v>1.6</v>
      </c>
      <c r="AZ659" s="29" t="n">
        <v>1.712</v>
      </c>
      <c r="BA659" s="29" t="n">
        <v>1.82</v>
      </c>
      <c r="BB659" s="29" t="n">
        <v>1.855</v>
      </c>
      <c r="BC659" s="29" t="n">
        <v>1.817</v>
      </c>
      <c r="BD659" s="29" t="n">
        <v>1.778</v>
      </c>
      <c r="BE659" s="29" t="n">
        <v>1.739</v>
      </c>
      <c r="BF659" s="29" t="n">
        <v>1.744</v>
      </c>
      <c r="BG659" s="29" t="n">
        <v>1.75</v>
      </c>
      <c r="BH659" s="29" t="n">
        <v>1.758</v>
      </c>
      <c r="BI659" s="29" t="n">
        <v>1.766</v>
      </c>
      <c r="BJ659" s="29" t="n">
        <v>1.774</v>
      </c>
      <c r="BK659" s="29" t="n">
        <v>1.812</v>
      </c>
      <c r="BL659" s="29" t="n">
        <v>1.89</v>
      </c>
      <c r="BM659" s="29" t="n">
        <v>1.964</v>
      </c>
      <c r="BN659" s="29" t="n">
        <v>1.985</v>
      </c>
      <c r="BO659" s="29" t="n">
        <v>1.925</v>
      </c>
      <c r="BP659" s="29" t="n">
        <v>1.875</v>
      </c>
      <c r="BQ659" s="29" t="n">
        <v>1.836</v>
      </c>
      <c r="BR659" s="29" t="n">
        <v>1.841</v>
      </c>
      <c r="BS659" s="29" t="n">
        <v>1.855</v>
      </c>
      <c r="BT659" s="29" t="n">
        <v>1.855</v>
      </c>
      <c r="BU659" s="29" t="n">
        <v>1.863</v>
      </c>
      <c r="BV659" s="29" t="n">
        <v>1.871</v>
      </c>
      <c r="BW659" s="29" t="n">
        <v>1.909</v>
      </c>
      <c r="BX659" s="29" t="n">
        <v>1.987</v>
      </c>
      <c r="BY659" s="29" t="n">
        <v>2.075</v>
      </c>
      <c r="BZ659" s="29" t="n">
        <v>2.075</v>
      </c>
      <c r="CA659" s="29" t="n">
        <v>2.015</v>
      </c>
      <c r="CB659" s="29" t="n">
        <v>1.965</v>
      </c>
      <c r="CC659" s="29" t="n">
        <v>1.926</v>
      </c>
      <c r="CD659" s="29" t="n">
        <v>1.931</v>
      </c>
      <c r="CE659" s="29" t="n">
        <v>1.955</v>
      </c>
      <c r="CF659" s="29" t="n">
        <v>1.945</v>
      </c>
      <c r="CG659" s="29" t="n">
        <v>1.953</v>
      </c>
      <c r="CH659" s="29" t="n">
        <v>1.961</v>
      </c>
      <c r="CI659" s="29" t="n">
        <v>1.999</v>
      </c>
      <c r="CJ659" s="29" t="n">
        <v>2.077</v>
      </c>
      <c r="CK659" s="29" t="n">
        <v>2.165</v>
      </c>
      <c r="CL659" s="29" t="n">
        <v>2.17</v>
      </c>
      <c r="CM659" s="29" t="n">
        <v>2.11</v>
      </c>
      <c r="CN659" s="29" t="n">
        <v>2.06</v>
      </c>
      <c r="CO659" s="29" t="n">
        <v>2.021</v>
      </c>
      <c r="CP659" s="29" t="n">
        <v>2.026</v>
      </c>
      <c r="CQ659" s="29" t="n">
        <v>2.05</v>
      </c>
      <c r="CR659" s="29" t="n">
        <v>2.04</v>
      </c>
      <c r="CS659" s="29" t="n">
        <v>2.048</v>
      </c>
      <c r="CT659" s="29" t="n">
        <v>2.056</v>
      </c>
      <c r="CU659" s="29" t="n">
        <v>2.094</v>
      </c>
      <c r="CV659" s="29" t="n">
        <v>2.172</v>
      </c>
      <c r="CW659" s="29" t="n">
        <v>2.26</v>
      </c>
      <c r="CX659" s="29" t="n">
        <v>2.27</v>
      </c>
      <c r="CY659" s="29" t="n">
        <v>2.21</v>
      </c>
      <c r="CZ659" s="29" t="n">
        <v>2.16</v>
      </c>
      <c r="DA659" s="29" t="n">
        <v>2.121</v>
      </c>
      <c r="DB659" s="29" t="n">
        <v>2.126</v>
      </c>
      <c r="DC659" s="29" t="n">
        <v>2.15</v>
      </c>
      <c r="DD659" s="29" t="n">
        <v>2.14</v>
      </c>
      <c r="DE659" s="29" t="n">
        <v>2.148</v>
      </c>
      <c r="DF659" s="29" t="n">
        <v>2.156</v>
      </c>
      <c r="DG659" s="29" t="n">
        <v>2.194</v>
      </c>
      <c r="DH659" s="29" t="n">
        <v>2.272</v>
      </c>
      <c r="DI659" s="29" t="n">
        <v>2.36</v>
      </c>
      <c r="DJ659" s="29" t="n">
        <v>2.38</v>
      </c>
      <c r="DK659" s="29" t="n">
        <v>2.32</v>
      </c>
      <c r="DL659" s="29" t="n">
        <v>2.27</v>
      </c>
      <c r="DM659" s="29" t="n">
        <v>2.231</v>
      </c>
      <c r="DN659" s="29" t="n">
        <v>2.236</v>
      </c>
      <c r="DO659" s="29" t="n">
        <v>2.26</v>
      </c>
      <c r="DP659" s="29" t="n">
        <v>2.25</v>
      </c>
      <c r="DQ659" s="29" t="n">
        <v>2.258</v>
      </c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12.75" hidden="true" customHeight="false" outlineLevel="0" collapsed="false">
      <c r="A660" s="0" t="n">
        <f aca="false">WEEKDAY(C660,2)</f>
        <v>3</v>
      </c>
      <c r="B660" s="0" t="n">
        <f aca="false">MONTH(C660)</f>
        <v>8</v>
      </c>
      <c r="C660" s="23" t="n">
        <v>34927</v>
      </c>
      <c r="D660" s="0" t="n">
        <f aca="false">MONTH(R660)</f>
        <v>8</v>
      </c>
      <c r="E660" s="0" t="n">
        <f aca="false">YEAR(R660)</f>
        <v>1995</v>
      </c>
      <c r="F660" s="35" t="n">
        <f aca="false">L660-K660</f>
        <v>0.2291</v>
      </c>
      <c r="G660" s="24" t="n">
        <f aca="false">N660-M660</f>
        <v>0.10175</v>
      </c>
      <c r="H660" s="24" t="n">
        <f aca="false">O660-N660</f>
        <v>0.0908333333333333</v>
      </c>
      <c r="I660" s="24" t="n">
        <f aca="false">O660-M660</f>
        <v>0.192583333333333</v>
      </c>
      <c r="J660" s="25" t="n">
        <f aca="false">VLOOKUP(C660,'Nymex hist.'!A:B,2,0)</f>
        <v>1.527</v>
      </c>
      <c r="K660" s="34" t="n">
        <f aca="false">AVERAGE(AS660:AY660)</f>
        <v>1.5565</v>
      </c>
      <c r="L660" s="34" t="n">
        <f aca="false">AVERAGE(AZ660:BD660)</f>
        <v>1.7856</v>
      </c>
      <c r="M660" s="27" t="n">
        <f aca="false">SUMIF($S$3:$FQ$3,$E660+1,$S660:$FQ660)/COUNTIF($S$3:$FQ$3,$E660+1)</f>
        <v>1.80308333333333</v>
      </c>
      <c r="N660" s="27" t="n">
        <f aca="false">SUMIF($S$3:$FQ$3,$E660+2,$S660:$FQ660)/COUNTIF($S$3:$FQ$3,$E660+2)</f>
        <v>1.90483333333333</v>
      </c>
      <c r="O660" s="27" t="n">
        <f aca="false">SUMIF($S$3:$FQ$3,$E660+3,$S660:$FQ660)/COUNTIF($S$3:$FQ$3,$E660+3)</f>
        <v>1.99566666666667</v>
      </c>
      <c r="P660" s="27" t="n">
        <f aca="false">SUMIF($S$3:$FQ$3,$E660+4,$S660:$FQ660)/COUNTIF($S$3:$FQ$3,$E660+4)</f>
        <v>2.09066666666667</v>
      </c>
      <c r="Q660" s="27" t="n">
        <f aca="false">SUMIF($S$3:$FQ$3,$E660+5,$S660:$FQ660)/COUNTIF($S$3:$FQ$3,$E660+5)</f>
        <v>2.19066666666667</v>
      </c>
      <c r="R660" s="28" t="n">
        <v>34927</v>
      </c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30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 t="n">
        <v>1.527</v>
      </c>
      <c r="AY660" s="29" t="n">
        <v>1.586</v>
      </c>
      <c r="AZ660" s="29" t="n">
        <v>1.7</v>
      </c>
      <c r="BA660" s="29" t="n">
        <v>1.802</v>
      </c>
      <c r="BB660" s="29" t="n">
        <v>1.842</v>
      </c>
      <c r="BC660" s="29" t="n">
        <v>1.807</v>
      </c>
      <c r="BD660" s="29" t="n">
        <v>1.777</v>
      </c>
      <c r="BE660" s="29" t="n">
        <v>1.74</v>
      </c>
      <c r="BF660" s="29" t="n">
        <v>1.746</v>
      </c>
      <c r="BG660" s="29" t="n">
        <v>1.752</v>
      </c>
      <c r="BH660" s="29" t="n">
        <v>1.761</v>
      </c>
      <c r="BI660" s="29" t="n">
        <v>1.769</v>
      </c>
      <c r="BJ660" s="29" t="n">
        <v>1.777</v>
      </c>
      <c r="BK660" s="29" t="n">
        <v>1.814</v>
      </c>
      <c r="BL660" s="29" t="n">
        <v>1.89</v>
      </c>
      <c r="BM660" s="29" t="n">
        <v>1.962</v>
      </c>
      <c r="BN660" s="29" t="n">
        <v>1.987</v>
      </c>
      <c r="BO660" s="29" t="n">
        <v>1.932</v>
      </c>
      <c r="BP660" s="29" t="n">
        <v>1.882</v>
      </c>
      <c r="BQ660" s="29" t="n">
        <v>1.828</v>
      </c>
      <c r="BR660" s="29" t="n">
        <v>1.834</v>
      </c>
      <c r="BS660" s="29" t="n">
        <v>1.862</v>
      </c>
      <c r="BT660" s="29" t="n">
        <v>1.849</v>
      </c>
      <c r="BU660" s="29" t="n">
        <v>1.857</v>
      </c>
      <c r="BV660" s="29" t="n">
        <v>1.865</v>
      </c>
      <c r="BW660" s="29" t="n">
        <v>1.902</v>
      </c>
      <c r="BX660" s="29" t="n">
        <v>1.978</v>
      </c>
      <c r="BY660" s="29" t="n">
        <v>2.082</v>
      </c>
      <c r="BZ660" s="29" t="n">
        <v>2.077</v>
      </c>
      <c r="CA660" s="29" t="n">
        <v>2.022</v>
      </c>
      <c r="CB660" s="29" t="n">
        <v>1.972</v>
      </c>
      <c r="CC660" s="29" t="n">
        <v>1.918</v>
      </c>
      <c r="CD660" s="29" t="n">
        <v>1.924</v>
      </c>
      <c r="CE660" s="29" t="n">
        <v>1.962</v>
      </c>
      <c r="CF660" s="29" t="n">
        <v>1.939</v>
      </c>
      <c r="CG660" s="29" t="n">
        <v>1.947</v>
      </c>
      <c r="CH660" s="29" t="n">
        <v>1.955</v>
      </c>
      <c r="CI660" s="29" t="n">
        <v>1.992</v>
      </c>
      <c r="CJ660" s="29" t="n">
        <v>2.068</v>
      </c>
      <c r="CK660" s="29" t="n">
        <v>2.172</v>
      </c>
      <c r="CL660" s="29" t="n">
        <v>2.172</v>
      </c>
      <c r="CM660" s="29" t="n">
        <v>2.117</v>
      </c>
      <c r="CN660" s="29" t="n">
        <v>2.067</v>
      </c>
      <c r="CO660" s="29" t="n">
        <v>2.013</v>
      </c>
      <c r="CP660" s="29" t="n">
        <v>2.019</v>
      </c>
      <c r="CQ660" s="29" t="n">
        <v>2.057</v>
      </c>
      <c r="CR660" s="29" t="n">
        <v>2.034</v>
      </c>
      <c r="CS660" s="29" t="n">
        <v>2.042</v>
      </c>
      <c r="CT660" s="29" t="n">
        <v>2.05</v>
      </c>
      <c r="CU660" s="29" t="n">
        <v>2.087</v>
      </c>
      <c r="CV660" s="29" t="n">
        <v>2.163</v>
      </c>
      <c r="CW660" s="29" t="n">
        <v>2.267</v>
      </c>
      <c r="CX660" s="29" t="n">
        <v>2.272</v>
      </c>
      <c r="CY660" s="29" t="n">
        <v>2.217</v>
      </c>
      <c r="CZ660" s="29" t="n">
        <v>2.167</v>
      </c>
      <c r="DA660" s="29" t="n">
        <v>2.113</v>
      </c>
      <c r="DB660" s="29" t="n">
        <v>2.119</v>
      </c>
      <c r="DC660" s="29" t="n">
        <v>2.157</v>
      </c>
      <c r="DD660" s="29" t="n">
        <v>2.134</v>
      </c>
      <c r="DE660" s="29" t="n">
        <v>2.142</v>
      </c>
      <c r="DF660" s="29" t="n">
        <v>2.15</v>
      </c>
      <c r="DG660" s="29" t="n">
        <v>2.187</v>
      </c>
      <c r="DH660" s="29" t="n">
        <v>2.263</v>
      </c>
      <c r="DI660" s="29" t="n">
        <v>2.367</v>
      </c>
      <c r="DJ660" s="29" t="n">
        <v>2.382</v>
      </c>
      <c r="DK660" s="29" t="n">
        <v>2.327</v>
      </c>
      <c r="DL660" s="29" t="n">
        <v>2.277</v>
      </c>
      <c r="DM660" s="29" t="n">
        <v>2.223</v>
      </c>
      <c r="DN660" s="29" t="n">
        <v>2.229</v>
      </c>
      <c r="DO660" s="29" t="n">
        <v>2.267</v>
      </c>
      <c r="DP660" s="29" t="n">
        <v>2.244</v>
      </c>
      <c r="DQ660" s="29" t="n">
        <v>2.252</v>
      </c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12.75" hidden="false" customHeight="false" outlineLevel="0" collapsed="false">
      <c r="A661" s="1" t="n">
        <f aca="false">WEEKDAY(C661,2)</f>
        <v>4</v>
      </c>
      <c r="B661" s="1" t="n">
        <f aca="false">MONTH(C661)</f>
        <v>8</v>
      </c>
      <c r="C661" s="23" t="n">
        <v>34928</v>
      </c>
      <c r="D661" s="0" t="n">
        <f aca="false">MONTH(R661)</f>
        <v>8</v>
      </c>
      <c r="E661" s="0" t="n">
        <f aca="false">YEAR(R661)</f>
        <v>1995</v>
      </c>
      <c r="F661" s="3" t="n">
        <f aca="false">L661-K661</f>
        <v>0.2171</v>
      </c>
      <c r="G661" s="3" t="n">
        <f aca="false">N661-M661</f>
        <v>0.0980833333333333</v>
      </c>
      <c r="H661" s="3" t="n">
        <f aca="false">O661-N661</f>
        <v>0.0908333333333333</v>
      </c>
      <c r="I661" s="3" t="n">
        <f aca="false">O661-M661</f>
        <v>0.188916666666667</v>
      </c>
      <c r="J661" s="4" t="n">
        <f aca="false">VLOOKUP(C661,'Nymex hist.'!A:B,2,0)</f>
        <v>1.53</v>
      </c>
      <c r="K661" s="4" t="n">
        <f aca="false">AVERAGE(AS661:AY661)</f>
        <v>1.5655</v>
      </c>
      <c r="L661" s="4" t="n">
        <f aca="false">AVERAGE(AZ661:BD661)</f>
        <v>1.7826</v>
      </c>
      <c r="M661" s="4" t="n">
        <f aca="false">SUMIF($S$3:$FQ$3,$E661+1,$S661:$FQ661)/COUNTIF($S$3:$FQ$3,$E661+1)</f>
        <v>1.79891666666667</v>
      </c>
      <c r="N661" s="4" t="n">
        <f aca="false">SUMIF($S$3:$FQ$3,$E661+2,$S661:$FQ661)/COUNTIF($S$3:$FQ$3,$E661+2)</f>
        <v>1.897</v>
      </c>
      <c r="O661" s="4" t="n">
        <f aca="false">SUMIF($S$3:$FQ$3,$E661+3,$S661:$FQ661)/COUNTIF($S$3:$FQ$3,$E661+3)</f>
        <v>1.98783333333333</v>
      </c>
      <c r="P661" s="4" t="n">
        <f aca="false">SUMIF($S$3:$FQ$3,$E661+4,$S661:$FQ661)/COUNTIF($S$3:$FQ$3,$E661+4)</f>
        <v>2.08283333333333</v>
      </c>
      <c r="Q661" s="4" t="n">
        <f aca="false">SUMIF($S$3:$FQ$3,$E661+5,$S661:$FQ661)/COUNTIF($S$3:$FQ$3,$E661+5)</f>
        <v>2.18283333333333</v>
      </c>
      <c r="R661" s="21" t="n">
        <v>34928</v>
      </c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7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 t="n">
        <v>1.53</v>
      </c>
      <c r="AY661" s="32" t="n">
        <v>1.601</v>
      </c>
      <c r="AZ661" s="32" t="n">
        <v>1.706</v>
      </c>
      <c r="BA661" s="32" t="n">
        <v>1.795</v>
      </c>
      <c r="BB661" s="32" t="n">
        <v>1.836</v>
      </c>
      <c r="BC661" s="32" t="n">
        <v>1.803</v>
      </c>
      <c r="BD661" s="32" t="n">
        <v>1.773</v>
      </c>
      <c r="BE661" s="32" t="n">
        <v>1.736</v>
      </c>
      <c r="BF661" s="32" t="n">
        <v>1.742</v>
      </c>
      <c r="BG661" s="32" t="n">
        <v>1.748</v>
      </c>
      <c r="BH661" s="32" t="n">
        <v>1.757</v>
      </c>
      <c r="BI661" s="32" t="n">
        <v>1.765</v>
      </c>
      <c r="BJ661" s="32" t="n">
        <v>1.773</v>
      </c>
      <c r="BK661" s="32" t="n">
        <v>1.81</v>
      </c>
      <c r="BL661" s="32" t="n">
        <v>1.886</v>
      </c>
      <c r="BM661" s="32" t="n">
        <v>1.958</v>
      </c>
      <c r="BN661" s="32" t="n">
        <v>1.978</v>
      </c>
      <c r="BO661" s="32" t="n">
        <v>1.923</v>
      </c>
      <c r="BP661" s="32" t="n">
        <v>1.873</v>
      </c>
      <c r="BQ661" s="32" t="n">
        <v>1.821</v>
      </c>
      <c r="BR661" s="32" t="n">
        <v>1.827</v>
      </c>
      <c r="BS661" s="32" t="n">
        <v>1.853</v>
      </c>
      <c r="BT661" s="32" t="n">
        <v>1.842</v>
      </c>
      <c r="BU661" s="32" t="n">
        <v>1.85</v>
      </c>
      <c r="BV661" s="32" t="n">
        <v>1.858</v>
      </c>
      <c r="BW661" s="32" t="n">
        <v>1.895</v>
      </c>
      <c r="BX661" s="32" t="n">
        <v>1.971</v>
      </c>
      <c r="BY661" s="32" t="n">
        <v>2.073</v>
      </c>
      <c r="BZ661" s="32" t="n">
        <v>2.068</v>
      </c>
      <c r="CA661" s="32" t="n">
        <v>2.013</v>
      </c>
      <c r="CB661" s="32" t="n">
        <v>1.963</v>
      </c>
      <c r="CC661" s="32" t="n">
        <v>1.911</v>
      </c>
      <c r="CD661" s="32" t="n">
        <v>1.917</v>
      </c>
      <c r="CE661" s="32" t="n">
        <v>1.953</v>
      </c>
      <c r="CF661" s="32" t="n">
        <v>1.932</v>
      </c>
      <c r="CG661" s="32" t="n">
        <v>1.94</v>
      </c>
      <c r="CH661" s="32" t="n">
        <v>1.948</v>
      </c>
      <c r="CI661" s="32" t="n">
        <v>1.985</v>
      </c>
      <c r="CJ661" s="32" t="n">
        <v>2.061</v>
      </c>
      <c r="CK661" s="32" t="n">
        <v>2.163</v>
      </c>
      <c r="CL661" s="32" t="n">
        <v>2.163</v>
      </c>
      <c r="CM661" s="32" t="n">
        <v>2.108</v>
      </c>
      <c r="CN661" s="32" t="n">
        <v>2.058</v>
      </c>
      <c r="CO661" s="32" t="n">
        <v>2.006</v>
      </c>
      <c r="CP661" s="32" t="n">
        <v>2.012</v>
      </c>
      <c r="CQ661" s="32" t="n">
        <v>2.048</v>
      </c>
      <c r="CR661" s="32" t="n">
        <v>2.027</v>
      </c>
      <c r="CS661" s="32" t="n">
        <v>2.035</v>
      </c>
      <c r="CT661" s="32" t="n">
        <v>2.043</v>
      </c>
      <c r="CU661" s="32" t="n">
        <v>2.08</v>
      </c>
      <c r="CV661" s="32" t="n">
        <v>2.156</v>
      </c>
      <c r="CW661" s="32" t="n">
        <v>2.258</v>
      </c>
      <c r="CX661" s="32" t="n">
        <v>2.263</v>
      </c>
      <c r="CY661" s="32" t="n">
        <v>2.208</v>
      </c>
      <c r="CZ661" s="32" t="n">
        <v>2.158</v>
      </c>
      <c r="DA661" s="32" t="n">
        <v>2.106</v>
      </c>
      <c r="DB661" s="32" t="n">
        <v>2.112</v>
      </c>
      <c r="DC661" s="32" t="n">
        <v>2.148</v>
      </c>
      <c r="DD661" s="32" t="n">
        <v>2.127</v>
      </c>
      <c r="DE661" s="32" t="n">
        <v>2.135</v>
      </c>
      <c r="DF661" s="32" t="n">
        <v>2.143</v>
      </c>
      <c r="DG661" s="32" t="n">
        <v>2.18</v>
      </c>
      <c r="DH661" s="32" t="n">
        <v>2.256</v>
      </c>
      <c r="DI661" s="32" t="n">
        <v>2.358</v>
      </c>
      <c r="DJ661" s="32" t="n">
        <v>2.373</v>
      </c>
      <c r="DK661" s="32" t="n">
        <v>2.318</v>
      </c>
      <c r="DL661" s="32" t="n">
        <v>2.268</v>
      </c>
      <c r="DM661" s="32" t="n">
        <v>2.216</v>
      </c>
      <c r="DN661" s="32" t="n">
        <v>2.222</v>
      </c>
      <c r="DO661" s="32" t="n">
        <v>2.258</v>
      </c>
      <c r="DP661" s="32" t="n">
        <v>2.237</v>
      </c>
      <c r="DQ661" s="32" t="n">
        <v>2.245</v>
      </c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</row>
    <row r="662" customFormat="false" ht="12.75" hidden="true" customHeight="false" outlineLevel="0" collapsed="false">
      <c r="A662" s="0" t="n">
        <f aca="false">WEEKDAY(C662,2)</f>
        <v>5</v>
      </c>
      <c r="B662" s="0" t="n">
        <f aca="false">MONTH(C662)</f>
        <v>8</v>
      </c>
      <c r="C662" s="23" t="n">
        <v>34929</v>
      </c>
      <c r="D662" s="0" t="n">
        <f aca="false">MONTH(R662)</f>
        <v>8</v>
      </c>
      <c r="E662" s="0" t="n">
        <f aca="false">YEAR(R662)</f>
        <v>1995</v>
      </c>
      <c r="F662" s="35" t="n">
        <f aca="false">L662-K662</f>
        <v>0.1877</v>
      </c>
      <c r="G662" s="24" t="n">
        <f aca="false">N662-M662</f>
        <v>0.0949999975</v>
      </c>
      <c r="H662" s="24" t="n">
        <f aca="false">O662-N662</f>
        <v>0.0908333333333333</v>
      </c>
      <c r="I662" s="24" t="n">
        <f aca="false">O662-M662</f>
        <v>0.185833330833333</v>
      </c>
      <c r="J662" s="25" t="n">
        <f aca="false">VLOOKUP(C662,'Nymex hist.'!A:B,2,0)</f>
        <v>1.577</v>
      </c>
      <c r="K662" s="34" t="n">
        <f aca="false">AVERAGE(AS662:AY662)</f>
        <v>1.6055</v>
      </c>
      <c r="L662" s="34" t="n">
        <f aca="false">AVERAGE(AZ662:BD662)</f>
        <v>1.7932</v>
      </c>
      <c r="M662" s="27" t="n">
        <f aca="false">SUMIF($S$3:$FQ$3,$E662+1,$S662:$FQ662)/COUNTIF($S$3:$FQ$3,$E662+1)</f>
        <v>1.8</v>
      </c>
      <c r="N662" s="27" t="n">
        <f aca="false">SUMIF($S$3:$FQ$3,$E662+2,$S662:$FQ662)/COUNTIF($S$3:$FQ$3,$E662+2)</f>
        <v>1.8949999975</v>
      </c>
      <c r="O662" s="27" t="n">
        <f aca="false">SUMIF($S$3:$FQ$3,$E662+3,$S662:$FQ662)/COUNTIF($S$3:$FQ$3,$E662+3)</f>
        <v>1.98583333083333</v>
      </c>
      <c r="P662" s="27" t="n">
        <f aca="false">SUMIF($S$3:$FQ$3,$E662+4,$S662:$FQ662)/COUNTIF($S$3:$FQ$3,$E662+4)</f>
        <v>2.08083333083333</v>
      </c>
      <c r="Q662" s="27" t="n">
        <f aca="false">SUMIF($S$3:$FQ$3,$E662+5,$S662:$FQ662)/COUNTIF($S$3:$FQ$3,$E662+5)</f>
        <v>2.18083333083333</v>
      </c>
      <c r="R662" s="28" t="n">
        <v>34929</v>
      </c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30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 t="n">
        <v>1.577</v>
      </c>
      <c r="AY662" s="29" t="n">
        <v>1.634</v>
      </c>
      <c r="AZ662" s="29" t="n">
        <v>1.725</v>
      </c>
      <c r="BA662" s="29" t="n">
        <v>1.809</v>
      </c>
      <c r="BB662" s="29" t="n">
        <v>1.844</v>
      </c>
      <c r="BC662" s="29" t="n">
        <v>1.809</v>
      </c>
      <c r="BD662" s="29" t="n">
        <v>1.779</v>
      </c>
      <c r="BE662" s="29" t="n">
        <v>1.739</v>
      </c>
      <c r="BF662" s="29" t="n">
        <v>1.743</v>
      </c>
      <c r="BG662" s="29" t="n">
        <v>1.747</v>
      </c>
      <c r="BH662" s="29" t="n">
        <v>1.754</v>
      </c>
      <c r="BI662" s="29" t="n">
        <v>1.764</v>
      </c>
      <c r="BJ662" s="29" t="n">
        <v>1.774</v>
      </c>
      <c r="BK662" s="29" t="n">
        <v>1.811</v>
      </c>
      <c r="BL662" s="29" t="n">
        <v>1.882</v>
      </c>
      <c r="BM662" s="29" t="n">
        <v>1.954</v>
      </c>
      <c r="BN662" s="29" t="n">
        <v>1.969</v>
      </c>
      <c r="BO662" s="29" t="n">
        <v>1.914</v>
      </c>
      <c r="BP662" s="29" t="n">
        <v>1.864</v>
      </c>
      <c r="BQ662" s="29" t="n">
        <v>1.82728571</v>
      </c>
      <c r="BR662" s="29" t="n">
        <v>1.83128571</v>
      </c>
      <c r="BS662" s="29" t="n">
        <v>1.844</v>
      </c>
      <c r="BT662" s="29" t="n">
        <v>1.84228571</v>
      </c>
      <c r="BU662" s="29" t="n">
        <v>1.85228571</v>
      </c>
      <c r="BV662" s="29" t="n">
        <v>1.86228571</v>
      </c>
      <c r="BW662" s="29" t="n">
        <v>1.89928571</v>
      </c>
      <c r="BX662" s="29" t="n">
        <v>1.97028571</v>
      </c>
      <c r="BY662" s="29" t="n">
        <v>2.064</v>
      </c>
      <c r="BZ662" s="29" t="n">
        <v>2.059</v>
      </c>
      <c r="CA662" s="29" t="n">
        <v>2.004</v>
      </c>
      <c r="CB662" s="29" t="n">
        <v>1.954</v>
      </c>
      <c r="CC662" s="29" t="n">
        <v>1.91728571</v>
      </c>
      <c r="CD662" s="29" t="n">
        <v>1.92128571</v>
      </c>
      <c r="CE662" s="29" t="n">
        <v>1.944</v>
      </c>
      <c r="CF662" s="29" t="n">
        <v>1.93228571</v>
      </c>
      <c r="CG662" s="29" t="n">
        <v>1.94228571</v>
      </c>
      <c r="CH662" s="29" t="n">
        <v>1.95228571</v>
      </c>
      <c r="CI662" s="29" t="n">
        <v>1.98928571</v>
      </c>
      <c r="CJ662" s="29" t="n">
        <v>2.06028571</v>
      </c>
      <c r="CK662" s="29" t="n">
        <v>2.154</v>
      </c>
      <c r="CL662" s="29" t="n">
        <v>2.154</v>
      </c>
      <c r="CM662" s="29" t="n">
        <v>2.099</v>
      </c>
      <c r="CN662" s="29" t="n">
        <v>2.049</v>
      </c>
      <c r="CO662" s="29" t="n">
        <v>2.01228571</v>
      </c>
      <c r="CP662" s="29" t="n">
        <v>2.01628571</v>
      </c>
      <c r="CQ662" s="29" t="n">
        <v>2.039</v>
      </c>
      <c r="CR662" s="29" t="n">
        <v>2.02728571</v>
      </c>
      <c r="CS662" s="29" t="n">
        <v>2.03728571</v>
      </c>
      <c r="CT662" s="29" t="n">
        <v>2.04728571</v>
      </c>
      <c r="CU662" s="29" t="n">
        <v>2.08428571</v>
      </c>
      <c r="CV662" s="29" t="n">
        <v>2.15528571</v>
      </c>
      <c r="CW662" s="29" t="n">
        <v>2.249</v>
      </c>
      <c r="CX662" s="29" t="n">
        <v>2.254</v>
      </c>
      <c r="CY662" s="29" t="n">
        <v>2.199</v>
      </c>
      <c r="CZ662" s="29" t="n">
        <v>2.149</v>
      </c>
      <c r="DA662" s="29" t="n">
        <v>2.11228571</v>
      </c>
      <c r="DB662" s="29" t="n">
        <v>2.11628571</v>
      </c>
      <c r="DC662" s="29" t="n">
        <v>2.139</v>
      </c>
      <c r="DD662" s="29" t="n">
        <v>2.12728571</v>
      </c>
      <c r="DE662" s="29" t="n">
        <v>2.13728571</v>
      </c>
      <c r="DF662" s="29" t="n">
        <v>2.14728571</v>
      </c>
      <c r="DG662" s="29" t="n">
        <v>2.18428571</v>
      </c>
      <c r="DH662" s="29" t="n">
        <v>2.25528571</v>
      </c>
      <c r="DI662" s="29" t="n">
        <v>2.349</v>
      </c>
      <c r="DJ662" s="29" t="n">
        <v>2.364</v>
      </c>
      <c r="DK662" s="29" t="n">
        <v>2.309</v>
      </c>
      <c r="DL662" s="29" t="n">
        <v>2.259</v>
      </c>
      <c r="DM662" s="29" t="n">
        <v>2.22228571</v>
      </c>
      <c r="DN662" s="29" t="n">
        <v>2.22628571</v>
      </c>
      <c r="DO662" s="29" t="n">
        <v>2.249</v>
      </c>
      <c r="DP662" s="29" t="n">
        <v>2.23728571</v>
      </c>
      <c r="DQ662" s="29" t="n">
        <v>2.24728571</v>
      </c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12.75" hidden="true" customHeight="false" outlineLevel="0" collapsed="false">
      <c r="A663" s="0" t="n">
        <f aca="false">WEEKDAY(C663,2)</f>
        <v>1</v>
      </c>
      <c r="B663" s="0" t="n">
        <f aca="false">MONTH(C663)</f>
        <v>8</v>
      </c>
      <c r="C663" s="23" t="n">
        <v>34932</v>
      </c>
      <c r="D663" s="0" t="n">
        <f aca="false">MONTH(R663)</f>
        <v>8</v>
      </c>
      <c r="E663" s="0" t="n">
        <f aca="false">YEAR(R663)</f>
        <v>1995</v>
      </c>
      <c r="F663" s="35" t="n">
        <f aca="false">L663-K663</f>
        <v>0.1603</v>
      </c>
      <c r="G663" s="24" t="n">
        <f aca="false">N663-M663</f>
        <v>0.0891666666666668</v>
      </c>
      <c r="H663" s="24" t="n">
        <f aca="false">O663-N663</f>
        <v>0.0904166666666666</v>
      </c>
      <c r="I663" s="24" t="n">
        <f aca="false">O663-M663</f>
        <v>0.179583333333333</v>
      </c>
      <c r="J663" s="25" t="n">
        <f aca="false">VLOOKUP(C663,'Nymex hist.'!A:B,2,0)</f>
        <v>1.618</v>
      </c>
      <c r="K663" s="34" t="n">
        <f aca="false">AVERAGE(AS663:AY663)</f>
        <v>1.6525</v>
      </c>
      <c r="L663" s="34" t="n">
        <f aca="false">AVERAGE(AZ663:BD663)</f>
        <v>1.8128</v>
      </c>
      <c r="M663" s="27" t="n">
        <f aca="false">SUMIF($S$3:$FQ$3,$E663+1,$S663:$FQ663)/COUNTIF($S$3:$FQ$3,$E663+1)</f>
        <v>1.805</v>
      </c>
      <c r="N663" s="27" t="n">
        <f aca="false">SUMIF($S$3:$FQ$3,$E663+2,$S663:$FQ663)/COUNTIF($S$3:$FQ$3,$E663+2)</f>
        <v>1.89416666666667</v>
      </c>
      <c r="O663" s="27" t="n">
        <f aca="false">SUMIF($S$3:$FQ$3,$E663+3,$S663:$FQ663)/COUNTIF($S$3:$FQ$3,$E663+3)</f>
        <v>1.98458333333333</v>
      </c>
      <c r="P663" s="27" t="n">
        <f aca="false">SUMIF($S$3:$FQ$3,$E663+4,$S663:$FQ663)/COUNTIF($S$3:$FQ$3,$E663+4)</f>
        <v>2.07458333333333</v>
      </c>
      <c r="Q663" s="27" t="n">
        <f aca="false">SUMIF($S$3:$FQ$3,$E663+5,$S663:$FQ663)/COUNTIF($S$3:$FQ$3,$E663+5)</f>
        <v>2.16958333333333</v>
      </c>
      <c r="R663" s="28" t="n">
        <v>34932</v>
      </c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30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 t="n">
        <v>1.618</v>
      </c>
      <c r="AY663" s="29" t="n">
        <v>1.687</v>
      </c>
      <c r="AZ663" s="29" t="n">
        <v>1.757</v>
      </c>
      <c r="BA663" s="29" t="n">
        <v>1.83</v>
      </c>
      <c r="BB663" s="29" t="n">
        <v>1.862</v>
      </c>
      <c r="BC663" s="29" t="n">
        <v>1.825</v>
      </c>
      <c r="BD663" s="29" t="n">
        <v>1.79</v>
      </c>
      <c r="BE663" s="29" t="n">
        <v>1.745</v>
      </c>
      <c r="BF663" s="29" t="n">
        <v>1.749</v>
      </c>
      <c r="BG663" s="29" t="n">
        <v>1.753</v>
      </c>
      <c r="BH663" s="29" t="n">
        <v>1.76</v>
      </c>
      <c r="BI663" s="29" t="n">
        <v>1.767</v>
      </c>
      <c r="BJ663" s="29" t="n">
        <v>1.774</v>
      </c>
      <c r="BK663" s="29" t="n">
        <v>1.807</v>
      </c>
      <c r="BL663" s="29" t="n">
        <v>1.878</v>
      </c>
      <c r="BM663" s="29" t="n">
        <v>1.95</v>
      </c>
      <c r="BN663" s="29" t="n">
        <v>1.97</v>
      </c>
      <c r="BO663" s="29" t="n">
        <v>1.915</v>
      </c>
      <c r="BP663" s="29" t="n">
        <v>1.865</v>
      </c>
      <c r="BQ663" s="29" t="n">
        <v>1.83</v>
      </c>
      <c r="BR663" s="29" t="n">
        <v>1.834</v>
      </c>
      <c r="BS663" s="29" t="n">
        <v>1.845</v>
      </c>
      <c r="BT663" s="29" t="n">
        <v>1.845</v>
      </c>
      <c r="BU663" s="29" t="n">
        <v>1.852</v>
      </c>
      <c r="BV663" s="29" t="n">
        <v>1.859</v>
      </c>
      <c r="BW663" s="29" t="n">
        <v>1.892</v>
      </c>
      <c r="BX663" s="29" t="n">
        <v>1.963</v>
      </c>
      <c r="BY663" s="29" t="n">
        <v>2.06</v>
      </c>
      <c r="BZ663" s="29" t="n">
        <v>2.06</v>
      </c>
      <c r="CA663" s="29" t="n">
        <v>2.005</v>
      </c>
      <c r="CB663" s="29" t="n">
        <v>1.955</v>
      </c>
      <c r="CC663" s="29" t="n">
        <v>1.92</v>
      </c>
      <c r="CD663" s="29" t="n">
        <v>1.924</v>
      </c>
      <c r="CE663" s="29" t="n">
        <v>1.94</v>
      </c>
      <c r="CF663" s="29" t="n">
        <v>1.935</v>
      </c>
      <c r="CG663" s="29" t="n">
        <v>1.942</v>
      </c>
      <c r="CH663" s="29" t="n">
        <v>1.949</v>
      </c>
      <c r="CI663" s="29" t="n">
        <v>1.982</v>
      </c>
      <c r="CJ663" s="29" t="n">
        <v>2.053</v>
      </c>
      <c r="CK663" s="29" t="n">
        <v>2.15</v>
      </c>
      <c r="CL663" s="29" t="n">
        <v>2.15</v>
      </c>
      <c r="CM663" s="29" t="n">
        <v>2.095</v>
      </c>
      <c r="CN663" s="29" t="n">
        <v>2.045</v>
      </c>
      <c r="CO663" s="29" t="n">
        <v>2.01</v>
      </c>
      <c r="CP663" s="29" t="n">
        <v>2.014</v>
      </c>
      <c r="CQ663" s="29" t="n">
        <v>2.03</v>
      </c>
      <c r="CR663" s="29" t="n">
        <v>2.025</v>
      </c>
      <c r="CS663" s="29" t="n">
        <v>2.032</v>
      </c>
      <c r="CT663" s="29" t="n">
        <v>2.039</v>
      </c>
      <c r="CU663" s="29" t="n">
        <v>2.072</v>
      </c>
      <c r="CV663" s="29" t="n">
        <v>2.143</v>
      </c>
      <c r="CW663" s="29" t="n">
        <v>2.24</v>
      </c>
      <c r="CX663" s="29" t="n">
        <v>2.245</v>
      </c>
      <c r="CY663" s="29" t="n">
        <v>2.19</v>
      </c>
      <c r="CZ663" s="29" t="n">
        <v>2.14</v>
      </c>
      <c r="DA663" s="29" t="n">
        <v>2.105</v>
      </c>
      <c r="DB663" s="29" t="n">
        <v>2.109</v>
      </c>
      <c r="DC663" s="29" t="n">
        <v>2.125</v>
      </c>
      <c r="DD663" s="29" t="n">
        <v>2.12</v>
      </c>
      <c r="DE663" s="29" t="n">
        <v>2.127</v>
      </c>
      <c r="DF663" s="29" t="n">
        <v>2.134</v>
      </c>
      <c r="DG663" s="29" t="n">
        <v>2.167</v>
      </c>
      <c r="DH663" s="29" t="n">
        <v>2.238</v>
      </c>
      <c r="DI663" s="29" t="n">
        <v>2.335</v>
      </c>
      <c r="DJ663" s="29" t="n">
        <v>2.35</v>
      </c>
      <c r="DK663" s="29" t="n">
        <v>2.295</v>
      </c>
      <c r="DL663" s="29" t="n">
        <v>2.245</v>
      </c>
      <c r="DM663" s="29" t="n">
        <v>2.21</v>
      </c>
      <c r="DN663" s="29" t="n">
        <v>2.214</v>
      </c>
      <c r="DO663" s="29" t="n">
        <v>2.23</v>
      </c>
      <c r="DP663" s="29" t="n">
        <v>2.225</v>
      </c>
      <c r="DQ663" s="29" t="n">
        <v>2.232</v>
      </c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</row>
    <row r="664" customFormat="false" ht="12.75" hidden="true" customHeight="false" outlineLevel="0" collapsed="false">
      <c r="A664" s="0" t="n">
        <f aca="false">WEEKDAY(C664,2)</f>
        <v>2</v>
      </c>
      <c r="B664" s="0" t="n">
        <f aca="false">MONTH(C664)</f>
        <v>8</v>
      </c>
      <c r="C664" s="23" t="n">
        <v>34933</v>
      </c>
      <c r="D664" s="0" t="n">
        <f aca="false">MONTH(R664)</f>
        <v>8</v>
      </c>
      <c r="E664" s="0" t="n">
        <f aca="false">YEAR(R664)</f>
        <v>1995</v>
      </c>
      <c r="F664" s="35" t="n">
        <f aca="false">L664-K664</f>
        <v>0.1821</v>
      </c>
      <c r="G664" s="24" t="n">
        <f aca="false">N664-M664</f>
        <v>0.0841666666666667</v>
      </c>
      <c r="H664" s="24" t="n">
        <f aca="false">O664-N664</f>
        <v>0.0899999999999999</v>
      </c>
      <c r="I664" s="24" t="n">
        <f aca="false">O664-M664</f>
        <v>0.174166666666667</v>
      </c>
      <c r="J664" s="25" t="n">
        <f aca="false">VLOOKUP(C664,'Nymex hist.'!A:B,2,0)</f>
        <v>1.567</v>
      </c>
      <c r="K664" s="34" t="n">
        <f aca="false">AVERAGE(AS664:AY664)</f>
        <v>1.6175</v>
      </c>
      <c r="L664" s="34" t="n">
        <f aca="false">AVERAGE(AZ664:BD664)</f>
        <v>1.7996</v>
      </c>
      <c r="M664" s="27" t="n">
        <f aca="false">SUMIF($S$3:$FQ$3,$E664+1,$S664:$FQ664)/COUNTIF($S$3:$FQ$3,$E664+1)</f>
        <v>1.78441666666667</v>
      </c>
      <c r="N664" s="27" t="n">
        <f aca="false">SUMIF($S$3:$FQ$3,$E664+2,$S664:$FQ664)/COUNTIF($S$3:$FQ$3,$E664+2)</f>
        <v>1.86858333333333</v>
      </c>
      <c r="O664" s="27" t="n">
        <f aca="false">SUMIF($S$3:$FQ$3,$E664+3,$S664:$FQ664)/COUNTIF($S$3:$FQ$3,$E664+3)</f>
        <v>1.95858333333333</v>
      </c>
      <c r="P664" s="27" t="n">
        <f aca="false">SUMIF($S$3:$FQ$3,$E664+4,$S664:$FQ664)/COUNTIF($S$3:$FQ$3,$E664+4)</f>
        <v>2.04858333333333</v>
      </c>
      <c r="Q664" s="27" t="n">
        <f aca="false">SUMIF($S$3:$FQ$3,$E664+5,$S664:$FQ664)/COUNTIF($S$3:$FQ$3,$E664+5)</f>
        <v>2.14358333333333</v>
      </c>
      <c r="R664" s="28" t="n">
        <v>34933</v>
      </c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30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 t="n">
        <v>1.567</v>
      </c>
      <c r="AY664" s="29" t="n">
        <v>1.668</v>
      </c>
      <c r="AZ664" s="29" t="n">
        <v>1.748</v>
      </c>
      <c r="BA664" s="29" t="n">
        <v>1.82</v>
      </c>
      <c r="BB664" s="29" t="n">
        <v>1.85</v>
      </c>
      <c r="BC664" s="29" t="n">
        <v>1.81</v>
      </c>
      <c r="BD664" s="29" t="n">
        <v>1.77</v>
      </c>
      <c r="BE664" s="29" t="n">
        <v>1.725</v>
      </c>
      <c r="BF664" s="29" t="n">
        <v>1.729</v>
      </c>
      <c r="BG664" s="29" t="n">
        <v>1.733</v>
      </c>
      <c r="BH664" s="29" t="n">
        <v>1.74</v>
      </c>
      <c r="BI664" s="29" t="n">
        <v>1.745</v>
      </c>
      <c r="BJ664" s="29" t="n">
        <v>1.75</v>
      </c>
      <c r="BK664" s="29" t="n">
        <v>1.783</v>
      </c>
      <c r="BL664" s="29" t="n">
        <v>1.853</v>
      </c>
      <c r="BM664" s="29" t="n">
        <v>1.925</v>
      </c>
      <c r="BN664" s="29" t="n">
        <v>1.94</v>
      </c>
      <c r="BO664" s="29" t="n">
        <v>1.885</v>
      </c>
      <c r="BP664" s="29" t="n">
        <v>1.83</v>
      </c>
      <c r="BQ664" s="29" t="n">
        <v>1.814</v>
      </c>
      <c r="BR664" s="29" t="n">
        <v>1.818</v>
      </c>
      <c r="BS664" s="29" t="n">
        <v>1.805</v>
      </c>
      <c r="BT664" s="29" t="n">
        <v>1.829</v>
      </c>
      <c r="BU664" s="29" t="n">
        <v>1.834</v>
      </c>
      <c r="BV664" s="29" t="n">
        <v>1.839</v>
      </c>
      <c r="BW664" s="29" t="n">
        <v>1.872</v>
      </c>
      <c r="BX664" s="29" t="n">
        <v>1.942</v>
      </c>
      <c r="BY664" s="29" t="n">
        <v>2.015</v>
      </c>
      <c r="BZ664" s="29" t="n">
        <v>2.03</v>
      </c>
      <c r="CA664" s="29" t="n">
        <v>1.975</v>
      </c>
      <c r="CB664" s="29" t="n">
        <v>1.92</v>
      </c>
      <c r="CC664" s="29" t="n">
        <v>1.904</v>
      </c>
      <c r="CD664" s="29" t="n">
        <v>1.908</v>
      </c>
      <c r="CE664" s="29" t="n">
        <v>1.895</v>
      </c>
      <c r="CF664" s="29" t="n">
        <v>1.919</v>
      </c>
      <c r="CG664" s="29" t="n">
        <v>1.924</v>
      </c>
      <c r="CH664" s="29" t="n">
        <v>1.929</v>
      </c>
      <c r="CI664" s="29" t="n">
        <v>1.962</v>
      </c>
      <c r="CJ664" s="29" t="n">
        <v>2.032</v>
      </c>
      <c r="CK664" s="29" t="n">
        <v>2.105</v>
      </c>
      <c r="CL664" s="29" t="n">
        <v>2.12</v>
      </c>
      <c r="CM664" s="29" t="n">
        <v>2.065</v>
      </c>
      <c r="CN664" s="29" t="n">
        <v>2.01</v>
      </c>
      <c r="CO664" s="29" t="n">
        <v>1.994</v>
      </c>
      <c r="CP664" s="29" t="n">
        <v>1.998</v>
      </c>
      <c r="CQ664" s="29" t="n">
        <v>1.985</v>
      </c>
      <c r="CR664" s="29" t="n">
        <v>2.009</v>
      </c>
      <c r="CS664" s="29" t="n">
        <v>2.014</v>
      </c>
      <c r="CT664" s="29" t="n">
        <v>2.019</v>
      </c>
      <c r="CU664" s="29" t="n">
        <v>2.052</v>
      </c>
      <c r="CV664" s="29" t="n">
        <v>2.122</v>
      </c>
      <c r="CW664" s="29" t="n">
        <v>2.195</v>
      </c>
      <c r="CX664" s="29" t="n">
        <v>2.215</v>
      </c>
      <c r="CY664" s="29" t="n">
        <v>2.16</v>
      </c>
      <c r="CZ664" s="29" t="n">
        <v>2.105</v>
      </c>
      <c r="DA664" s="29" t="n">
        <v>2.089</v>
      </c>
      <c r="DB664" s="29" t="n">
        <v>2.093</v>
      </c>
      <c r="DC664" s="29" t="n">
        <v>2.08</v>
      </c>
      <c r="DD664" s="29" t="n">
        <v>2.104</v>
      </c>
      <c r="DE664" s="29" t="n">
        <v>2.109</v>
      </c>
      <c r="DF664" s="29" t="n">
        <v>2.114</v>
      </c>
      <c r="DG664" s="29" t="n">
        <v>2.147</v>
      </c>
      <c r="DH664" s="29" t="n">
        <v>2.217</v>
      </c>
      <c r="DI664" s="29" t="n">
        <v>2.29</v>
      </c>
      <c r="DJ664" s="29" t="n">
        <v>2.32</v>
      </c>
      <c r="DK664" s="29" t="n">
        <v>2.265</v>
      </c>
      <c r="DL664" s="29" t="n">
        <v>2.21</v>
      </c>
      <c r="DM664" s="29" t="n">
        <v>2.194</v>
      </c>
      <c r="DN664" s="29" t="n">
        <v>2.198</v>
      </c>
      <c r="DO664" s="29" t="n">
        <v>2.185</v>
      </c>
      <c r="DP664" s="29" t="n">
        <v>2.209</v>
      </c>
      <c r="DQ664" s="29" t="n">
        <v>2.214</v>
      </c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12.75" hidden="true" customHeight="false" outlineLevel="0" collapsed="false">
      <c r="A665" s="0" t="n">
        <f aca="false">WEEKDAY(C665,2)</f>
        <v>3</v>
      </c>
      <c r="B665" s="0" t="n">
        <f aca="false">MONTH(C665)</f>
        <v>8</v>
      </c>
      <c r="C665" s="23" t="n">
        <v>34934</v>
      </c>
      <c r="D665" s="0" t="n">
        <f aca="false">MONTH(R665)</f>
        <v>8</v>
      </c>
      <c r="E665" s="0" t="n">
        <f aca="false">YEAR(R665)</f>
        <v>1995</v>
      </c>
      <c r="F665" s="35" t="n">
        <f aca="false">L665-K665</f>
        <v>0.1953</v>
      </c>
      <c r="G665" s="24" t="n">
        <f aca="false">N665-M665</f>
        <v>0.0838333333333334</v>
      </c>
      <c r="H665" s="24" t="n">
        <f aca="false">O665-N665</f>
        <v>0.0900000000000001</v>
      </c>
      <c r="I665" s="24" t="n">
        <f aca="false">O665-M665</f>
        <v>0.173833333333334</v>
      </c>
      <c r="J665" s="25" t="n">
        <f aca="false">VLOOKUP(C665,'Nymex hist.'!A:B,2,0)</f>
        <v>1.568</v>
      </c>
      <c r="K665" s="34" t="n">
        <f aca="false">AVERAGE(AS665:AY665)</f>
        <v>1.6155</v>
      </c>
      <c r="L665" s="34" t="n">
        <f aca="false">AVERAGE(AZ665:BD665)</f>
        <v>1.8108</v>
      </c>
      <c r="M665" s="27" t="n">
        <f aca="false">SUMIF($S$3:$FQ$3,$E665+1,$S665:$FQ665)/COUNTIF($S$3:$FQ$3,$E665+1)</f>
        <v>1.79475</v>
      </c>
      <c r="N665" s="27" t="n">
        <f aca="false">SUMIF($S$3:$FQ$3,$E665+2,$S665:$FQ665)/COUNTIF($S$3:$FQ$3,$E665+2)</f>
        <v>1.87858333333333</v>
      </c>
      <c r="O665" s="27" t="n">
        <f aca="false">SUMIF($S$3:$FQ$3,$E665+3,$S665:$FQ665)/COUNTIF($S$3:$FQ$3,$E665+3)</f>
        <v>1.96858333333333</v>
      </c>
      <c r="P665" s="27" t="n">
        <f aca="false">SUMIF($S$3:$FQ$3,$E665+4,$S665:$FQ665)/COUNTIF($S$3:$FQ$3,$E665+4)</f>
        <v>2.05858333333333</v>
      </c>
      <c r="Q665" s="27" t="n">
        <f aca="false">SUMIF($S$3:$FQ$3,$E665+5,$S665:$FQ665)/COUNTIF($S$3:$FQ$3,$E665+5)</f>
        <v>2.15358333333333</v>
      </c>
      <c r="R665" s="28" t="n">
        <v>34934</v>
      </c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30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 t="n">
        <v>1.568</v>
      </c>
      <c r="AY665" s="29" t="n">
        <v>1.663</v>
      </c>
      <c r="AZ665" s="29" t="n">
        <v>1.755</v>
      </c>
      <c r="BA665" s="29" t="n">
        <v>1.835</v>
      </c>
      <c r="BB665" s="29" t="n">
        <v>1.862</v>
      </c>
      <c r="BC665" s="29" t="n">
        <v>1.822</v>
      </c>
      <c r="BD665" s="29" t="n">
        <v>1.78</v>
      </c>
      <c r="BE665" s="29" t="n">
        <v>1.735</v>
      </c>
      <c r="BF665" s="29" t="n">
        <v>1.739</v>
      </c>
      <c r="BG665" s="29" t="n">
        <v>1.743</v>
      </c>
      <c r="BH665" s="29" t="n">
        <v>1.75</v>
      </c>
      <c r="BI665" s="29" t="n">
        <v>1.755</v>
      </c>
      <c r="BJ665" s="29" t="n">
        <v>1.76</v>
      </c>
      <c r="BK665" s="29" t="n">
        <v>1.793</v>
      </c>
      <c r="BL665" s="29" t="n">
        <v>1.863</v>
      </c>
      <c r="BM665" s="29" t="n">
        <v>1.935</v>
      </c>
      <c r="BN665" s="29" t="n">
        <v>1.95</v>
      </c>
      <c r="BO665" s="29" t="n">
        <v>1.895</v>
      </c>
      <c r="BP665" s="29" t="n">
        <v>1.84</v>
      </c>
      <c r="BQ665" s="29" t="n">
        <v>1.824</v>
      </c>
      <c r="BR665" s="29" t="n">
        <v>1.828</v>
      </c>
      <c r="BS665" s="29" t="n">
        <v>1.815</v>
      </c>
      <c r="BT665" s="29" t="n">
        <v>1.839</v>
      </c>
      <c r="BU665" s="29" t="n">
        <v>1.844</v>
      </c>
      <c r="BV665" s="29" t="n">
        <v>1.849</v>
      </c>
      <c r="BW665" s="29" t="n">
        <v>1.882</v>
      </c>
      <c r="BX665" s="29" t="n">
        <v>1.952</v>
      </c>
      <c r="BY665" s="29" t="n">
        <v>2.025</v>
      </c>
      <c r="BZ665" s="29" t="n">
        <v>2.04</v>
      </c>
      <c r="CA665" s="29" t="n">
        <v>1.985</v>
      </c>
      <c r="CB665" s="29" t="n">
        <v>1.93</v>
      </c>
      <c r="CC665" s="29" t="n">
        <v>1.914</v>
      </c>
      <c r="CD665" s="29" t="n">
        <v>1.918</v>
      </c>
      <c r="CE665" s="29" t="n">
        <v>1.905</v>
      </c>
      <c r="CF665" s="29" t="n">
        <v>1.929</v>
      </c>
      <c r="CG665" s="29" t="n">
        <v>1.934</v>
      </c>
      <c r="CH665" s="29" t="n">
        <v>1.939</v>
      </c>
      <c r="CI665" s="29" t="n">
        <v>1.972</v>
      </c>
      <c r="CJ665" s="29" t="n">
        <v>2.042</v>
      </c>
      <c r="CK665" s="29" t="n">
        <v>2.115</v>
      </c>
      <c r="CL665" s="29" t="n">
        <v>2.13</v>
      </c>
      <c r="CM665" s="29" t="n">
        <v>2.075</v>
      </c>
      <c r="CN665" s="29" t="n">
        <v>2.02</v>
      </c>
      <c r="CO665" s="29" t="n">
        <v>2.004</v>
      </c>
      <c r="CP665" s="29" t="n">
        <v>2.008</v>
      </c>
      <c r="CQ665" s="29" t="n">
        <v>1.995</v>
      </c>
      <c r="CR665" s="29" t="n">
        <v>2.019</v>
      </c>
      <c r="CS665" s="29" t="n">
        <v>2.024</v>
      </c>
      <c r="CT665" s="29" t="n">
        <v>2.029</v>
      </c>
      <c r="CU665" s="29" t="n">
        <v>2.062</v>
      </c>
      <c r="CV665" s="29" t="n">
        <v>2.132</v>
      </c>
      <c r="CW665" s="29" t="n">
        <v>2.205</v>
      </c>
      <c r="CX665" s="29" t="n">
        <v>2.225</v>
      </c>
      <c r="CY665" s="29" t="n">
        <v>2.17</v>
      </c>
      <c r="CZ665" s="29" t="n">
        <v>2.115</v>
      </c>
      <c r="DA665" s="29" t="n">
        <v>2.099</v>
      </c>
      <c r="DB665" s="29" t="n">
        <v>2.103</v>
      </c>
      <c r="DC665" s="29" t="n">
        <v>2.09</v>
      </c>
      <c r="DD665" s="29" t="n">
        <v>2.114</v>
      </c>
      <c r="DE665" s="29" t="n">
        <v>2.119</v>
      </c>
      <c r="DF665" s="29" t="n">
        <v>2.124</v>
      </c>
      <c r="DG665" s="29" t="n">
        <v>2.157</v>
      </c>
      <c r="DH665" s="29" t="n">
        <v>2.227</v>
      </c>
      <c r="DI665" s="29" t="n">
        <v>2.3</v>
      </c>
      <c r="DJ665" s="29" t="n">
        <v>2.33</v>
      </c>
      <c r="DK665" s="29" t="n">
        <v>2.275</v>
      </c>
      <c r="DL665" s="29" t="n">
        <v>2.22</v>
      </c>
      <c r="DM665" s="29" t="n">
        <v>2.204</v>
      </c>
      <c r="DN665" s="29" t="n">
        <v>2.208</v>
      </c>
      <c r="DO665" s="29" t="n">
        <v>2.195</v>
      </c>
      <c r="DP665" s="29" t="n">
        <v>2.219</v>
      </c>
      <c r="DQ665" s="29" t="n">
        <v>2.224</v>
      </c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12.75" hidden="false" customHeight="false" outlineLevel="0" collapsed="false">
      <c r="A666" s="1" t="n">
        <f aca="false">WEEKDAY(C666,2)</f>
        <v>4</v>
      </c>
      <c r="B666" s="1" t="n">
        <f aca="false">MONTH(C666)</f>
        <v>8</v>
      </c>
      <c r="C666" s="23" t="n">
        <v>34935</v>
      </c>
      <c r="D666" s="0" t="n">
        <f aca="false">MONTH(R666)</f>
        <v>8</v>
      </c>
      <c r="E666" s="0" t="n">
        <f aca="false">YEAR(R666)</f>
        <v>1995</v>
      </c>
      <c r="F666" s="3" t="n">
        <f aca="false">L666-K666</f>
        <v>0.1967</v>
      </c>
      <c r="G666" s="3" t="n">
        <f aca="false">N666-M666</f>
        <v>0.0816666666666668</v>
      </c>
      <c r="H666" s="3" t="n">
        <f aca="false">O666-N666</f>
        <v>0.0808333333333333</v>
      </c>
      <c r="I666" s="3" t="n">
        <f aca="false">O666-M666</f>
        <v>0.1625</v>
      </c>
      <c r="J666" s="4" t="n">
        <f aca="false">VLOOKUP(C666,'Nymex hist.'!A:B,2,0)</f>
        <v>1.575</v>
      </c>
      <c r="K666" s="4" t="n">
        <f aca="false">AVERAGE(AS666:AY666)</f>
        <v>1.6275</v>
      </c>
      <c r="L666" s="4" t="n">
        <f aca="false">AVERAGE(AZ666:BD666)</f>
        <v>1.8242</v>
      </c>
      <c r="M666" s="4" t="n">
        <f aca="false">SUMIF($S$3:$FQ$3,$E666+1,$S666:$FQ666)/COUNTIF($S$3:$FQ$3,$E666+1)</f>
        <v>1.797</v>
      </c>
      <c r="N666" s="4" t="n">
        <f aca="false">SUMIF($S$3:$FQ$3,$E666+2,$S666:$FQ666)/COUNTIF($S$3:$FQ$3,$E666+2)</f>
        <v>1.87866666666667</v>
      </c>
      <c r="O666" s="4" t="n">
        <f aca="false">SUMIF($S$3:$FQ$3,$E666+3,$S666:$FQ666)/COUNTIF($S$3:$FQ$3,$E666+3)</f>
        <v>1.9595</v>
      </c>
      <c r="P666" s="4" t="n">
        <f aca="false">SUMIF($S$3:$FQ$3,$E666+4,$S666:$FQ666)/COUNTIF($S$3:$FQ$3,$E666+4)</f>
        <v>2.0495</v>
      </c>
      <c r="Q666" s="4" t="n">
        <f aca="false">SUMIF($S$3:$FQ$3,$E666+5,$S666:$FQ666)/COUNTIF($S$3:$FQ$3,$E666+5)</f>
        <v>2.1445</v>
      </c>
      <c r="R666" s="21" t="n">
        <v>34935</v>
      </c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7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 t="n">
        <v>1.575</v>
      </c>
      <c r="AY666" s="32" t="n">
        <v>1.68</v>
      </c>
      <c r="AZ666" s="32" t="n">
        <v>1.775</v>
      </c>
      <c r="BA666" s="32" t="n">
        <v>1.856</v>
      </c>
      <c r="BB666" s="32" t="n">
        <v>1.876</v>
      </c>
      <c r="BC666" s="32" t="n">
        <v>1.831</v>
      </c>
      <c r="BD666" s="32" t="n">
        <v>1.783</v>
      </c>
      <c r="BE666" s="32" t="n">
        <v>1.736</v>
      </c>
      <c r="BF666" s="32" t="n">
        <v>1.739</v>
      </c>
      <c r="BG666" s="32" t="n">
        <v>1.743</v>
      </c>
      <c r="BH666" s="32" t="n">
        <v>1.75</v>
      </c>
      <c r="BI666" s="32" t="n">
        <v>1.755</v>
      </c>
      <c r="BJ666" s="32" t="n">
        <v>1.76</v>
      </c>
      <c r="BK666" s="32" t="n">
        <v>1.793</v>
      </c>
      <c r="BL666" s="32" t="n">
        <v>1.863</v>
      </c>
      <c r="BM666" s="32" t="n">
        <v>1.935</v>
      </c>
      <c r="BN666" s="32" t="n">
        <v>1.95</v>
      </c>
      <c r="BO666" s="32" t="n">
        <v>1.895</v>
      </c>
      <c r="BP666" s="32" t="n">
        <v>1.84</v>
      </c>
      <c r="BQ666" s="32" t="n">
        <v>1.825</v>
      </c>
      <c r="BR666" s="32" t="n">
        <v>1.828</v>
      </c>
      <c r="BS666" s="32" t="n">
        <v>1.815</v>
      </c>
      <c r="BT666" s="32" t="n">
        <v>1.839</v>
      </c>
      <c r="BU666" s="32" t="n">
        <v>1.844</v>
      </c>
      <c r="BV666" s="32" t="n">
        <v>1.849</v>
      </c>
      <c r="BW666" s="32" t="n">
        <v>1.882</v>
      </c>
      <c r="BX666" s="32" t="n">
        <v>1.952</v>
      </c>
      <c r="BY666" s="32" t="n">
        <v>2.025</v>
      </c>
      <c r="BZ666" s="32" t="n">
        <v>2.03</v>
      </c>
      <c r="CA666" s="32" t="n">
        <v>1.975</v>
      </c>
      <c r="CB666" s="32" t="n">
        <v>1.92</v>
      </c>
      <c r="CC666" s="32" t="n">
        <v>1.905</v>
      </c>
      <c r="CD666" s="32" t="n">
        <v>1.908</v>
      </c>
      <c r="CE666" s="32" t="n">
        <v>1.905</v>
      </c>
      <c r="CF666" s="32" t="n">
        <v>1.919</v>
      </c>
      <c r="CG666" s="32" t="n">
        <v>1.924</v>
      </c>
      <c r="CH666" s="32" t="n">
        <v>1.929</v>
      </c>
      <c r="CI666" s="32" t="n">
        <v>1.962</v>
      </c>
      <c r="CJ666" s="32" t="n">
        <v>2.032</v>
      </c>
      <c r="CK666" s="32" t="n">
        <v>2.105</v>
      </c>
      <c r="CL666" s="32" t="n">
        <v>2.12</v>
      </c>
      <c r="CM666" s="32" t="n">
        <v>2.065</v>
      </c>
      <c r="CN666" s="32" t="n">
        <v>2.01</v>
      </c>
      <c r="CO666" s="32" t="n">
        <v>1.995</v>
      </c>
      <c r="CP666" s="32" t="n">
        <v>1.998</v>
      </c>
      <c r="CQ666" s="32" t="n">
        <v>1.995</v>
      </c>
      <c r="CR666" s="32" t="n">
        <v>2.009</v>
      </c>
      <c r="CS666" s="32" t="n">
        <v>2.014</v>
      </c>
      <c r="CT666" s="32" t="n">
        <v>2.019</v>
      </c>
      <c r="CU666" s="32" t="n">
        <v>2.052</v>
      </c>
      <c r="CV666" s="32" t="n">
        <v>2.122</v>
      </c>
      <c r="CW666" s="32" t="n">
        <v>2.195</v>
      </c>
      <c r="CX666" s="32" t="n">
        <v>2.215</v>
      </c>
      <c r="CY666" s="32" t="n">
        <v>2.16</v>
      </c>
      <c r="CZ666" s="32" t="n">
        <v>2.105</v>
      </c>
      <c r="DA666" s="32" t="n">
        <v>2.09</v>
      </c>
      <c r="DB666" s="32" t="n">
        <v>2.093</v>
      </c>
      <c r="DC666" s="32" t="n">
        <v>2.09</v>
      </c>
      <c r="DD666" s="32" t="n">
        <v>2.104</v>
      </c>
      <c r="DE666" s="32" t="n">
        <v>2.109</v>
      </c>
      <c r="DF666" s="32" t="n">
        <v>2.114</v>
      </c>
      <c r="DG666" s="32" t="n">
        <v>2.147</v>
      </c>
      <c r="DH666" s="32" t="n">
        <v>2.217</v>
      </c>
      <c r="DI666" s="32" t="n">
        <v>2.29</v>
      </c>
      <c r="DJ666" s="32" t="n">
        <v>2.32</v>
      </c>
      <c r="DK666" s="32" t="n">
        <v>2.265</v>
      </c>
      <c r="DL666" s="32" t="n">
        <v>2.21</v>
      </c>
      <c r="DM666" s="32" t="n">
        <v>2.195</v>
      </c>
      <c r="DN666" s="32" t="n">
        <v>2.198</v>
      </c>
      <c r="DO666" s="32" t="n">
        <v>2.195</v>
      </c>
      <c r="DP666" s="32" t="n">
        <v>2.209</v>
      </c>
      <c r="DQ666" s="32" t="n">
        <v>2.214</v>
      </c>
      <c r="DR666" s="32"/>
      <c r="DS666" s="32"/>
      <c r="DT666" s="32"/>
      <c r="DU666" s="32"/>
      <c r="DV666" s="32"/>
      <c r="DW666" s="32"/>
      <c r="DX666" s="32"/>
      <c r="DY666" s="32"/>
      <c r="DZ666" s="32"/>
      <c r="EA666" s="32"/>
      <c r="EB666" s="32"/>
      <c r="EC666" s="32"/>
      <c r="ED666" s="32"/>
      <c r="EE666" s="32"/>
      <c r="EF666" s="32"/>
      <c r="EG666" s="32"/>
      <c r="EH666" s="32"/>
      <c r="EI666" s="32"/>
      <c r="EJ666" s="32"/>
      <c r="EK666" s="32"/>
      <c r="EL666" s="32"/>
      <c r="EM666" s="32"/>
      <c r="EN666" s="32"/>
      <c r="EO666" s="32"/>
      <c r="EP666" s="32"/>
      <c r="EQ666" s="32"/>
      <c r="ER666" s="32"/>
      <c r="ES666" s="32"/>
      <c r="ET666" s="32"/>
      <c r="EU666" s="32"/>
      <c r="EV666" s="32"/>
      <c r="EW666" s="32"/>
      <c r="EX666" s="32"/>
      <c r="EY666" s="32"/>
      <c r="EZ666" s="32"/>
      <c r="FA666" s="32"/>
      <c r="FB666" s="32"/>
      <c r="FC666" s="32"/>
      <c r="FD666" s="32"/>
      <c r="FE666" s="32"/>
      <c r="FF666" s="32"/>
      <c r="FG666" s="32"/>
      <c r="FH666" s="32"/>
      <c r="FI666" s="32"/>
      <c r="FJ666" s="32"/>
      <c r="FK666" s="32"/>
      <c r="FL666" s="32"/>
      <c r="FM666" s="32"/>
      <c r="FN666" s="32"/>
      <c r="FO666" s="32"/>
      <c r="FP666" s="32"/>
      <c r="FQ666" s="32"/>
      <c r="FR666" s="32"/>
      <c r="FS666" s="32"/>
      <c r="FT666" s="32"/>
      <c r="FU666" s="32"/>
      <c r="FV666" s="32"/>
      <c r="FW666" s="32"/>
      <c r="FX666" s="32"/>
      <c r="FY666" s="32"/>
      <c r="FZ666" s="32"/>
      <c r="GA666" s="32"/>
      <c r="GB666" s="32"/>
      <c r="GC666" s="32"/>
      <c r="GD666" s="32"/>
      <c r="GE666" s="32"/>
      <c r="GF666" s="32"/>
      <c r="GG666" s="32"/>
      <c r="GH666" s="32"/>
      <c r="GI666" s="32"/>
      <c r="GJ666" s="32"/>
      <c r="GK666" s="32"/>
      <c r="GL666" s="32"/>
      <c r="GM666" s="32"/>
      <c r="GN666" s="32"/>
      <c r="GO666" s="32"/>
      <c r="GP666" s="32"/>
      <c r="GQ666" s="32"/>
    </row>
    <row r="667" customFormat="false" ht="12.75" hidden="true" customHeight="false" outlineLevel="0" collapsed="false">
      <c r="A667" s="0" t="n">
        <f aca="false">WEEKDAY(C667,2)</f>
        <v>5</v>
      </c>
      <c r="B667" s="0" t="n">
        <f aca="false">MONTH(C667)</f>
        <v>8</v>
      </c>
      <c r="C667" s="23" t="n">
        <v>34936</v>
      </c>
      <c r="D667" s="0" t="n">
        <f aca="false">MONTH(R667)</f>
        <v>8</v>
      </c>
      <c r="E667" s="0" t="n">
        <f aca="false">YEAR(R667)</f>
        <v>1995</v>
      </c>
      <c r="F667" s="35" t="n">
        <f aca="false">L667-K667</f>
        <v>0.1935</v>
      </c>
      <c r="G667" s="24" t="n">
        <f aca="false">N667-M667</f>
        <v>0.0814166666666665</v>
      </c>
      <c r="H667" s="24" t="n">
        <f aca="false">O667-N667</f>
        <v>0.0808333333333335</v>
      </c>
      <c r="I667" s="24" t="n">
        <f aca="false">O667-M667</f>
        <v>0.16225</v>
      </c>
      <c r="J667" s="25" t="n">
        <f aca="false">VLOOKUP(C667,'Nymex hist.'!A:B,2,0)</f>
        <v>1.694</v>
      </c>
      <c r="K667" s="34" t="n">
        <f aca="false">AVERAGE(AS667:AY667)</f>
        <v>1.6345</v>
      </c>
      <c r="L667" s="34" t="n">
        <f aca="false">AVERAGE(AZ667:BD667)</f>
        <v>1.828</v>
      </c>
      <c r="M667" s="27" t="n">
        <f aca="false">SUMIF($S$3:$FQ$3,$E667+1,$S667:$FQ667)/COUNTIF($S$3:$FQ$3,$E667+1)</f>
        <v>1.79566666666667</v>
      </c>
      <c r="N667" s="27" t="n">
        <f aca="false">SUMIF($S$3:$FQ$3,$E667+2,$S667:$FQ667)/COUNTIF($S$3:$FQ$3,$E667+2)</f>
        <v>1.87708333333333</v>
      </c>
      <c r="O667" s="27" t="n">
        <f aca="false">SUMIF($S$3:$FQ$3,$E667+3,$S667:$FQ667)/COUNTIF($S$3:$FQ$3,$E667+3)</f>
        <v>1.95791666666667</v>
      </c>
      <c r="P667" s="27" t="n">
        <f aca="false">SUMIF($S$3:$FQ$3,$E667+4,$S667:$FQ667)/COUNTIF($S$3:$FQ$3,$E667+4)</f>
        <v>2.04791666666667</v>
      </c>
      <c r="Q667" s="27" t="n">
        <f aca="false">SUMIF($S$3:$FQ$3,$E667+5,$S667:$FQ667)/COUNTIF($S$3:$FQ$3,$E667+5)</f>
        <v>2.14291666666667</v>
      </c>
      <c r="R667" s="28" t="n">
        <v>34936</v>
      </c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30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 t="n">
        <v>1.575</v>
      </c>
      <c r="AY667" s="29" t="n">
        <v>1.694</v>
      </c>
      <c r="AZ667" s="29" t="n">
        <v>1.785</v>
      </c>
      <c r="BA667" s="29" t="n">
        <v>1.862</v>
      </c>
      <c r="BB667" s="29" t="n">
        <v>1.88</v>
      </c>
      <c r="BC667" s="29" t="n">
        <v>1.831</v>
      </c>
      <c r="BD667" s="29" t="n">
        <v>1.782</v>
      </c>
      <c r="BE667" s="29" t="n">
        <v>1.735</v>
      </c>
      <c r="BF667" s="29" t="n">
        <v>1.738</v>
      </c>
      <c r="BG667" s="29" t="n">
        <v>1.742</v>
      </c>
      <c r="BH667" s="29" t="n">
        <v>1.747</v>
      </c>
      <c r="BI667" s="29" t="n">
        <v>1.752</v>
      </c>
      <c r="BJ667" s="29" t="n">
        <v>1.757</v>
      </c>
      <c r="BK667" s="29" t="n">
        <v>1.79</v>
      </c>
      <c r="BL667" s="29" t="n">
        <v>1.86</v>
      </c>
      <c r="BM667" s="29" t="n">
        <v>1.934</v>
      </c>
      <c r="BN667" s="29" t="n">
        <v>1.949</v>
      </c>
      <c r="BO667" s="29" t="n">
        <v>1.894</v>
      </c>
      <c r="BP667" s="29" t="n">
        <v>1.839</v>
      </c>
      <c r="BQ667" s="29" t="n">
        <v>1.824</v>
      </c>
      <c r="BR667" s="29" t="n">
        <v>1.827</v>
      </c>
      <c r="BS667" s="29" t="n">
        <v>1.814</v>
      </c>
      <c r="BT667" s="29" t="n">
        <v>1.836</v>
      </c>
      <c r="BU667" s="29" t="n">
        <v>1.841</v>
      </c>
      <c r="BV667" s="29" t="n">
        <v>1.849</v>
      </c>
      <c r="BW667" s="29" t="n">
        <v>1.879</v>
      </c>
      <c r="BX667" s="29" t="n">
        <v>1.949</v>
      </c>
      <c r="BY667" s="29" t="n">
        <v>2.024</v>
      </c>
      <c r="BZ667" s="29" t="n">
        <v>2.029</v>
      </c>
      <c r="CA667" s="29" t="n">
        <v>1.974</v>
      </c>
      <c r="CB667" s="29" t="n">
        <v>1.919</v>
      </c>
      <c r="CC667" s="29" t="n">
        <v>1.904</v>
      </c>
      <c r="CD667" s="29" t="n">
        <v>1.907</v>
      </c>
      <c r="CE667" s="29" t="n">
        <v>1.904</v>
      </c>
      <c r="CF667" s="29" t="n">
        <v>1.916</v>
      </c>
      <c r="CG667" s="29" t="n">
        <v>1.921</v>
      </c>
      <c r="CH667" s="29" t="n">
        <v>1.929</v>
      </c>
      <c r="CI667" s="29" t="n">
        <v>1.959</v>
      </c>
      <c r="CJ667" s="29" t="n">
        <v>2.029</v>
      </c>
      <c r="CK667" s="29" t="n">
        <v>2.104</v>
      </c>
      <c r="CL667" s="29" t="n">
        <v>2.119</v>
      </c>
      <c r="CM667" s="29" t="n">
        <v>2.064</v>
      </c>
      <c r="CN667" s="29" t="n">
        <v>2.009</v>
      </c>
      <c r="CO667" s="29" t="n">
        <v>1.994</v>
      </c>
      <c r="CP667" s="29" t="n">
        <v>1.997</v>
      </c>
      <c r="CQ667" s="29" t="n">
        <v>1.994</v>
      </c>
      <c r="CR667" s="29" t="n">
        <v>2.006</v>
      </c>
      <c r="CS667" s="29" t="n">
        <v>2.011</v>
      </c>
      <c r="CT667" s="29" t="n">
        <v>2.019</v>
      </c>
      <c r="CU667" s="29" t="n">
        <v>2.049</v>
      </c>
      <c r="CV667" s="29" t="n">
        <v>2.119</v>
      </c>
      <c r="CW667" s="29" t="n">
        <v>2.194</v>
      </c>
      <c r="CX667" s="29" t="n">
        <v>2.214</v>
      </c>
      <c r="CY667" s="29" t="n">
        <v>2.159</v>
      </c>
      <c r="CZ667" s="29" t="n">
        <v>2.104</v>
      </c>
      <c r="DA667" s="29" t="n">
        <v>2.089</v>
      </c>
      <c r="DB667" s="29" t="n">
        <v>2.092</v>
      </c>
      <c r="DC667" s="29" t="n">
        <v>2.089</v>
      </c>
      <c r="DD667" s="29" t="n">
        <v>2.101</v>
      </c>
      <c r="DE667" s="29" t="n">
        <v>2.106</v>
      </c>
      <c r="DF667" s="29" t="n">
        <v>2.114</v>
      </c>
      <c r="DG667" s="29" t="n">
        <v>2.144</v>
      </c>
      <c r="DH667" s="29" t="n">
        <v>2.214</v>
      </c>
      <c r="DI667" s="29" t="n">
        <v>2.289</v>
      </c>
      <c r="DJ667" s="29" t="n">
        <v>2.319</v>
      </c>
      <c r="DK667" s="29" t="n">
        <v>2.264</v>
      </c>
      <c r="DL667" s="29" t="n">
        <v>2.209</v>
      </c>
      <c r="DM667" s="29" t="n">
        <v>2.194</v>
      </c>
      <c r="DN667" s="29" t="n">
        <v>2.197</v>
      </c>
      <c r="DO667" s="29" t="n">
        <v>2.194</v>
      </c>
      <c r="DP667" s="29" t="n">
        <v>2.206</v>
      </c>
      <c r="DQ667" s="29" t="n">
        <v>2.211</v>
      </c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12.75" hidden="true" customHeight="false" outlineLevel="0" collapsed="false">
      <c r="A668" s="0" t="n">
        <f aca="false">WEEKDAY(C668,2)</f>
        <v>1</v>
      </c>
      <c r="B668" s="0" t="n">
        <f aca="false">MONTH(C668)</f>
        <v>8</v>
      </c>
      <c r="C668" s="23" t="n">
        <v>34939</v>
      </c>
      <c r="D668" s="0" t="n">
        <f aca="false">MONTH(R668)</f>
        <v>8</v>
      </c>
      <c r="E668" s="0" t="n">
        <f aca="false">YEAR(R668)</f>
        <v>1995</v>
      </c>
      <c r="F668" s="35" t="n">
        <f aca="false">L668-K668</f>
        <v>0.1905</v>
      </c>
      <c r="G668" s="24" t="n">
        <f aca="false">N668-M668</f>
        <v>0.08175</v>
      </c>
      <c r="H668" s="24" t="n">
        <f aca="false">O668-N668</f>
        <v>0.0804166666666666</v>
      </c>
      <c r="I668" s="24" t="n">
        <f aca="false">O668-M668</f>
        <v>0.162166666666667</v>
      </c>
      <c r="J668" s="25" t="n">
        <f aca="false">VLOOKUP(C668,'Nymex hist.'!A:B,2,0)</f>
        <v>1.656</v>
      </c>
      <c r="K668" s="34" t="n">
        <f aca="false">AVERAGE(AS668:AY668)</f>
        <v>1.6155</v>
      </c>
      <c r="L668" s="34" t="n">
        <f aca="false">AVERAGE(AZ668:BD668)</f>
        <v>1.806</v>
      </c>
      <c r="M668" s="27" t="n">
        <f aca="false">SUMIF($S$3:$FQ$3,$E668+1,$S668:$FQ668)/COUNTIF($S$3:$FQ$3,$E668+1)</f>
        <v>1.77533333333333</v>
      </c>
      <c r="N668" s="27" t="n">
        <f aca="false">SUMIF($S$3:$FQ$3,$E668+2,$S668:$FQ668)/COUNTIF($S$3:$FQ$3,$E668+2)</f>
        <v>1.85708333333333</v>
      </c>
      <c r="O668" s="27" t="n">
        <f aca="false">SUMIF($S$3:$FQ$3,$E668+3,$S668:$FQ668)/COUNTIF($S$3:$FQ$3,$E668+3)</f>
        <v>1.9375</v>
      </c>
      <c r="P668" s="27" t="n">
        <f aca="false">SUMIF($S$3:$FQ$3,$E668+4,$S668:$FQ668)/COUNTIF($S$3:$FQ$3,$E668+4)</f>
        <v>2.0275</v>
      </c>
      <c r="Q668" s="27" t="n">
        <f aca="false">SUMIF($S$3:$FQ$3,$E668+5,$S668:$FQ668)/COUNTIF($S$3:$FQ$3,$E668+5)</f>
        <v>2.1225</v>
      </c>
      <c r="R668" s="28" t="n">
        <v>34939</v>
      </c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30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 t="n">
        <v>1.575</v>
      </c>
      <c r="AY668" s="29" t="n">
        <v>1.656</v>
      </c>
      <c r="AZ668" s="29" t="n">
        <v>1.76</v>
      </c>
      <c r="BA668" s="29" t="n">
        <v>1.841</v>
      </c>
      <c r="BB668" s="29" t="n">
        <v>1.856</v>
      </c>
      <c r="BC668" s="29" t="n">
        <v>1.811</v>
      </c>
      <c r="BD668" s="29" t="n">
        <v>1.762</v>
      </c>
      <c r="BE668" s="29" t="n">
        <v>1.715</v>
      </c>
      <c r="BF668" s="29" t="n">
        <v>1.718</v>
      </c>
      <c r="BG668" s="29" t="n">
        <v>1.722</v>
      </c>
      <c r="BH668" s="29" t="n">
        <v>1.727</v>
      </c>
      <c r="BI668" s="29" t="n">
        <v>1.732</v>
      </c>
      <c r="BJ668" s="29" t="n">
        <v>1.737</v>
      </c>
      <c r="BK668" s="29" t="n">
        <v>1.77</v>
      </c>
      <c r="BL668" s="29" t="n">
        <v>1.84</v>
      </c>
      <c r="BM668" s="29" t="n">
        <v>1.914</v>
      </c>
      <c r="BN668" s="29" t="n">
        <v>1.929</v>
      </c>
      <c r="BO668" s="29" t="n">
        <v>1.874</v>
      </c>
      <c r="BP668" s="29" t="n">
        <v>1.819</v>
      </c>
      <c r="BQ668" s="29" t="n">
        <v>1.804</v>
      </c>
      <c r="BR668" s="29" t="n">
        <v>1.807</v>
      </c>
      <c r="BS668" s="29" t="n">
        <v>1.794</v>
      </c>
      <c r="BT668" s="29" t="n">
        <v>1.816</v>
      </c>
      <c r="BU668" s="29" t="n">
        <v>1.821</v>
      </c>
      <c r="BV668" s="29" t="n">
        <v>1.829</v>
      </c>
      <c r="BW668" s="29" t="n">
        <v>1.859</v>
      </c>
      <c r="BX668" s="29" t="n">
        <v>1.929</v>
      </c>
      <c r="BY668" s="29" t="n">
        <v>2.004</v>
      </c>
      <c r="BZ668" s="29" t="n">
        <v>2.009</v>
      </c>
      <c r="CA668" s="29" t="n">
        <v>1.954</v>
      </c>
      <c r="CB668" s="29" t="n">
        <v>1.899</v>
      </c>
      <c r="CC668" s="29" t="n">
        <v>1.884</v>
      </c>
      <c r="CD668" s="29" t="n">
        <v>1.887</v>
      </c>
      <c r="CE668" s="29" t="n">
        <v>1.879</v>
      </c>
      <c r="CF668" s="29" t="n">
        <v>1.896</v>
      </c>
      <c r="CG668" s="29" t="n">
        <v>1.901</v>
      </c>
      <c r="CH668" s="29" t="n">
        <v>1.909</v>
      </c>
      <c r="CI668" s="29" t="n">
        <v>1.939</v>
      </c>
      <c r="CJ668" s="29" t="n">
        <v>2.009</v>
      </c>
      <c r="CK668" s="29" t="n">
        <v>2.084</v>
      </c>
      <c r="CL668" s="29" t="n">
        <v>2.099</v>
      </c>
      <c r="CM668" s="29" t="n">
        <v>2.044</v>
      </c>
      <c r="CN668" s="29" t="n">
        <v>1.989</v>
      </c>
      <c r="CO668" s="29" t="n">
        <v>1.974</v>
      </c>
      <c r="CP668" s="29" t="n">
        <v>1.977</v>
      </c>
      <c r="CQ668" s="29" t="n">
        <v>1.969</v>
      </c>
      <c r="CR668" s="29" t="n">
        <v>1.986</v>
      </c>
      <c r="CS668" s="29" t="n">
        <v>1.991</v>
      </c>
      <c r="CT668" s="29" t="n">
        <v>1.999</v>
      </c>
      <c r="CU668" s="29" t="n">
        <v>2.029</v>
      </c>
      <c r="CV668" s="29" t="n">
        <v>2.099</v>
      </c>
      <c r="CW668" s="29" t="n">
        <v>2.174</v>
      </c>
      <c r="CX668" s="29" t="n">
        <v>2.194</v>
      </c>
      <c r="CY668" s="29" t="n">
        <v>2.139</v>
      </c>
      <c r="CZ668" s="29" t="n">
        <v>2.084</v>
      </c>
      <c r="DA668" s="29" t="n">
        <v>2.069</v>
      </c>
      <c r="DB668" s="29" t="n">
        <v>2.072</v>
      </c>
      <c r="DC668" s="29" t="n">
        <v>2.064</v>
      </c>
      <c r="DD668" s="29" t="n">
        <v>2.081</v>
      </c>
      <c r="DE668" s="29" t="n">
        <v>2.086</v>
      </c>
      <c r="DF668" s="29" t="n">
        <v>2.094</v>
      </c>
      <c r="DG668" s="29" t="n">
        <v>2.124</v>
      </c>
      <c r="DH668" s="29" t="n">
        <v>2.194</v>
      </c>
      <c r="DI668" s="29" t="n">
        <v>2.269</v>
      </c>
      <c r="DJ668" s="29" t="n">
        <v>2.299</v>
      </c>
      <c r="DK668" s="29" t="n">
        <v>2.244</v>
      </c>
      <c r="DL668" s="29" t="n">
        <v>2.189</v>
      </c>
      <c r="DM668" s="29" t="n">
        <v>2.174</v>
      </c>
      <c r="DN668" s="29" t="n">
        <v>2.177</v>
      </c>
      <c r="DO668" s="29" t="n">
        <v>2.169</v>
      </c>
      <c r="DP668" s="29" t="n">
        <v>2.186</v>
      </c>
      <c r="DQ668" s="29" t="n">
        <v>2.191</v>
      </c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12.75" hidden="true" customHeight="false" outlineLevel="0" collapsed="false">
      <c r="A669" s="0" t="n">
        <f aca="false">WEEKDAY(C669,2)</f>
        <v>2</v>
      </c>
      <c r="B669" s="0" t="n">
        <f aca="false">MONTH(C669)</f>
        <v>8</v>
      </c>
      <c r="C669" s="23" t="n">
        <v>34940</v>
      </c>
      <c r="D669" s="0" t="n">
        <f aca="false">MONTH(R669)</f>
        <v>8</v>
      </c>
      <c r="E669" s="0" t="n">
        <f aca="false">YEAR(R669)</f>
        <v>1995</v>
      </c>
      <c r="F669" s="35" t="n">
        <f aca="false">L669-K669</f>
        <v>0.1996</v>
      </c>
      <c r="G669" s="24" t="n">
        <f aca="false">N669-M669</f>
        <v>0.0700000000000001</v>
      </c>
      <c r="H669" s="24" t="n">
        <f aca="false">O669-N669</f>
        <v>0.0804166666666666</v>
      </c>
      <c r="I669" s="24" t="n">
        <f aca="false">O669-M669</f>
        <v>0.150416666666667</v>
      </c>
      <c r="J669" s="25" t="n">
        <f aca="false">VLOOKUP(C669,'Nymex hist.'!A:B,2,0)</f>
        <v>1.693</v>
      </c>
      <c r="K669" s="34" t="n">
        <f aca="false">AVERAGE(AS669:AY669)</f>
        <v>1.634</v>
      </c>
      <c r="L669" s="34" t="n">
        <f aca="false">AVERAGE(AZ669:BD669)</f>
        <v>1.8336</v>
      </c>
      <c r="M669" s="27" t="n">
        <f aca="false">SUMIF($S$3:$FQ$3,$E669+1,$S669:$FQ669)/COUNTIF($S$3:$FQ$3,$E669+1)</f>
        <v>1.79775</v>
      </c>
      <c r="N669" s="27" t="n">
        <f aca="false">SUMIF($S$3:$FQ$3,$E669+2,$S669:$FQ669)/COUNTIF($S$3:$FQ$3,$E669+2)</f>
        <v>1.86775</v>
      </c>
      <c r="O669" s="27" t="n">
        <f aca="false">SUMIF($S$3:$FQ$3,$E669+3,$S669:$FQ669)/COUNTIF($S$3:$FQ$3,$E669+3)</f>
        <v>1.94816666666667</v>
      </c>
      <c r="P669" s="27" t="n">
        <f aca="false">SUMIF($S$3:$FQ$3,$E669+4,$S669:$FQ669)/COUNTIF($S$3:$FQ$3,$E669+4)</f>
        <v>2.03316666666667</v>
      </c>
      <c r="Q669" s="27" t="n">
        <f aca="false">SUMIF($S$3:$FQ$3,$E669+5,$S669:$FQ669)/COUNTIF($S$3:$FQ$3,$E669+5)</f>
        <v>2.12316666666667</v>
      </c>
      <c r="R669" s="28" t="n">
        <v>34940</v>
      </c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30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 t="n">
        <v>1.575</v>
      </c>
      <c r="AY669" s="29" t="n">
        <v>1.693</v>
      </c>
      <c r="AZ669" s="29" t="n">
        <v>1.795</v>
      </c>
      <c r="BA669" s="29" t="n">
        <v>1.873</v>
      </c>
      <c r="BB669" s="29" t="n">
        <v>1.883</v>
      </c>
      <c r="BC669" s="29" t="n">
        <v>1.833</v>
      </c>
      <c r="BD669" s="29" t="n">
        <v>1.784</v>
      </c>
      <c r="BE669" s="29" t="n">
        <v>1.737</v>
      </c>
      <c r="BF669" s="29" t="n">
        <v>1.74</v>
      </c>
      <c r="BG669" s="29" t="n">
        <v>1.744</v>
      </c>
      <c r="BH669" s="29" t="n">
        <v>1.749</v>
      </c>
      <c r="BI669" s="29" t="n">
        <v>1.754</v>
      </c>
      <c r="BJ669" s="29" t="n">
        <v>1.759</v>
      </c>
      <c r="BK669" s="29" t="n">
        <v>1.792</v>
      </c>
      <c r="BL669" s="29" t="n">
        <v>1.862</v>
      </c>
      <c r="BM669" s="29" t="n">
        <v>1.936</v>
      </c>
      <c r="BN669" s="29" t="n">
        <v>1.951</v>
      </c>
      <c r="BO669" s="29" t="n">
        <v>1.896</v>
      </c>
      <c r="BP669" s="29" t="n">
        <v>1.841</v>
      </c>
      <c r="BQ669" s="29" t="n">
        <v>1.804</v>
      </c>
      <c r="BR669" s="29" t="n">
        <v>1.807</v>
      </c>
      <c r="BS669" s="29" t="n">
        <v>1.816</v>
      </c>
      <c r="BT669" s="29" t="n">
        <v>1.816</v>
      </c>
      <c r="BU669" s="29" t="n">
        <v>1.821</v>
      </c>
      <c r="BV669" s="29" t="n">
        <v>1.847</v>
      </c>
      <c r="BW669" s="29" t="n">
        <v>1.859</v>
      </c>
      <c r="BX669" s="29" t="n">
        <v>1.929</v>
      </c>
      <c r="BY669" s="29" t="n">
        <v>2.026</v>
      </c>
      <c r="BZ669" s="29" t="n">
        <v>2.031</v>
      </c>
      <c r="CA669" s="29" t="n">
        <v>1.976</v>
      </c>
      <c r="CB669" s="29" t="n">
        <v>1.921</v>
      </c>
      <c r="CC669" s="29" t="n">
        <v>1.884</v>
      </c>
      <c r="CD669" s="29" t="n">
        <v>1.887</v>
      </c>
      <c r="CE669" s="29" t="n">
        <v>1.901</v>
      </c>
      <c r="CF669" s="29" t="n">
        <v>1.896</v>
      </c>
      <c r="CG669" s="29" t="n">
        <v>1.901</v>
      </c>
      <c r="CH669" s="29" t="n">
        <v>1.927</v>
      </c>
      <c r="CI669" s="29" t="n">
        <v>1.939</v>
      </c>
      <c r="CJ669" s="29" t="n">
        <v>2.009</v>
      </c>
      <c r="CK669" s="29" t="n">
        <v>2.106</v>
      </c>
      <c r="CL669" s="29" t="n">
        <v>2.116</v>
      </c>
      <c r="CM669" s="29" t="n">
        <v>2.061</v>
      </c>
      <c r="CN669" s="29" t="n">
        <v>2.006</v>
      </c>
      <c r="CO669" s="29" t="n">
        <v>1.969</v>
      </c>
      <c r="CP669" s="29" t="n">
        <v>1.972</v>
      </c>
      <c r="CQ669" s="29" t="n">
        <v>1.986</v>
      </c>
      <c r="CR669" s="29" t="n">
        <v>1.981</v>
      </c>
      <c r="CS669" s="29" t="n">
        <v>1.986</v>
      </c>
      <c r="CT669" s="29" t="n">
        <v>2.012</v>
      </c>
      <c r="CU669" s="29" t="n">
        <v>2.024</v>
      </c>
      <c r="CV669" s="29" t="n">
        <v>2.094</v>
      </c>
      <c r="CW669" s="29" t="n">
        <v>2.191</v>
      </c>
      <c r="CX669" s="29" t="n">
        <v>2.206</v>
      </c>
      <c r="CY669" s="29" t="n">
        <v>2.151</v>
      </c>
      <c r="CZ669" s="29" t="n">
        <v>2.096</v>
      </c>
      <c r="DA669" s="29" t="n">
        <v>2.059</v>
      </c>
      <c r="DB669" s="29" t="n">
        <v>2.062</v>
      </c>
      <c r="DC669" s="29" t="n">
        <v>2.076</v>
      </c>
      <c r="DD669" s="29" t="n">
        <v>2.071</v>
      </c>
      <c r="DE669" s="29" t="n">
        <v>2.076</v>
      </c>
      <c r="DF669" s="29" t="n">
        <v>2.102</v>
      </c>
      <c r="DG669" s="29" t="n">
        <v>2.114</v>
      </c>
      <c r="DH669" s="29" t="n">
        <v>2.184</v>
      </c>
      <c r="DI669" s="29" t="n">
        <v>2.281</v>
      </c>
      <c r="DJ669" s="29" t="n">
        <v>2.306</v>
      </c>
      <c r="DK669" s="29" t="n">
        <v>2.251</v>
      </c>
      <c r="DL669" s="29" t="n">
        <v>2.196</v>
      </c>
      <c r="DM669" s="29" t="n">
        <v>2.159</v>
      </c>
      <c r="DN669" s="29" t="n">
        <v>2.162</v>
      </c>
      <c r="DO669" s="29" t="n">
        <v>2.176</v>
      </c>
      <c r="DP669" s="29" t="n">
        <v>2.171</v>
      </c>
      <c r="DQ669" s="29" t="n">
        <v>2.176</v>
      </c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</row>
    <row r="670" customFormat="false" ht="12.75" hidden="true" customHeight="false" outlineLevel="0" collapsed="false">
      <c r="A670" s="0" t="n">
        <f aca="false">WEEKDAY(C670,2)</f>
        <v>3</v>
      </c>
      <c r="B670" s="0" t="n">
        <f aca="false">MONTH(C670)</f>
        <v>8</v>
      </c>
      <c r="C670" s="23" t="n">
        <v>34941</v>
      </c>
      <c r="D670" s="0" t="n">
        <f aca="false">MONTH(R670)</f>
        <v>8</v>
      </c>
      <c r="E670" s="0" t="n">
        <f aca="false">YEAR(R670)</f>
        <v>1995</v>
      </c>
      <c r="F670" s="35" t="n">
        <f aca="false">L670-K670</f>
        <v>0.1905</v>
      </c>
      <c r="G670" s="24" t="n">
        <f aca="false">N670-M670</f>
        <v>0.0583333333333331</v>
      </c>
      <c r="H670" s="24" t="n">
        <f aca="false">O670-N670</f>
        <v>0.0804166666666668</v>
      </c>
      <c r="I670" s="24" t="n">
        <f aca="false">O670-M670</f>
        <v>0.13875</v>
      </c>
      <c r="J670" s="25" t="n">
        <f aca="false">VLOOKUP(C670,'Nymex hist.'!A:B,2,0)</f>
        <v>1.702</v>
      </c>
      <c r="K670" s="34" t="n">
        <f aca="false">AVERAGE(AS670:AY670)</f>
        <v>1.6385</v>
      </c>
      <c r="L670" s="34" t="n">
        <f aca="false">AVERAGE(AZ670:BD670)</f>
        <v>1.829</v>
      </c>
      <c r="M670" s="27" t="n">
        <f aca="false">SUMIF($S$3:$FQ$3,$E670+1,$S670:$FQ670)/COUNTIF($S$3:$FQ$3,$E670+1)</f>
        <v>1.767</v>
      </c>
      <c r="N670" s="27" t="n">
        <f aca="false">SUMIF($S$3:$FQ$3,$E670+2,$S670:$FQ670)/COUNTIF($S$3:$FQ$3,$E670+2)</f>
        <v>1.82533333333333</v>
      </c>
      <c r="O670" s="27" t="n">
        <f aca="false">SUMIF($S$3:$FQ$3,$E670+3,$S670:$FQ670)/COUNTIF($S$3:$FQ$3,$E670+3)</f>
        <v>1.90575</v>
      </c>
      <c r="P670" s="27" t="n">
        <f aca="false">SUMIF($S$3:$FQ$3,$E670+4,$S670:$FQ670)/COUNTIF($S$3:$FQ$3,$E670+4)</f>
        <v>1.99075</v>
      </c>
      <c r="Q670" s="27" t="n">
        <f aca="false">SUMIF($S$3:$FQ$3,$E670+5,$S670:$FQ670)/COUNTIF($S$3:$FQ$3,$E670+5)</f>
        <v>2.08075</v>
      </c>
      <c r="R670" s="28" t="n">
        <v>34941</v>
      </c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30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 t="n">
        <v>1.575</v>
      </c>
      <c r="AY670" s="29" t="n">
        <v>1.702</v>
      </c>
      <c r="AZ670" s="29" t="n">
        <v>1.797</v>
      </c>
      <c r="BA670" s="29" t="n">
        <v>1.878</v>
      </c>
      <c r="BB670" s="29" t="n">
        <v>1.884</v>
      </c>
      <c r="BC670" s="29" t="n">
        <v>1.823</v>
      </c>
      <c r="BD670" s="29" t="n">
        <v>1.763</v>
      </c>
      <c r="BE670" s="29" t="n">
        <v>1.703</v>
      </c>
      <c r="BF670" s="29" t="n">
        <v>1.706</v>
      </c>
      <c r="BG670" s="29" t="n">
        <v>1.709</v>
      </c>
      <c r="BH670" s="29" t="n">
        <v>1.713</v>
      </c>
      <c r="BI670" s="29" t="n">
        <v>1.718</v>
      </c>
      <c r="BJ670" s="29" t="n">
        <v>1.723</v>
      </c>
      <c r="BK670" s="29" t="n">
        <v>1.756</v>
      </c>
      <c r="BL670" s="29" t="n">
        <v>1.816</v>
      </c>
      <c r="BM670" s="29" t="n">
        <v>1.89</v>
      </c>
      <c r="BN670" s="29" t="n">
        <v>1.905</v>
      </c>
      <c r="BO670" s="29" t="n">
        <v>1.85</v>
      </c>
      <c r="BP670" s="29" t="n">
        <v>1.795</v>
      </c>
      <c r="BQ670" s="29" t="n">
        <v>1.77</v>
      </c>
      <c r="BR670" s="29" t="n">
        <v>1.773</v>
      </c>
      <c r="BS670" s="29" t="n">
        <v>1.77</v>
      </c>
      <c r="BT670" s="29" t="n">
        <v>1.78</v>
      </c>
      <c r="BU670" s="29" t="n">
        <v>1.785</v>
      </c>
      <c r="BV670" s="29" t="n">
        <v>1.79</v>
      </c>
      <c r="BW670" s="29" t="n">
        <v>1.823</v>
      </c>
      <c r="BX670" s="29" t="n">
        <v>1.883</v>
      </c>
      <c r="BY670" s="29" t="n">
        <v>1.98</v>
      </c>
      <c r="BZ670" s="29" t="n">
        <v>1.985</v>
      </c>
      <c r="CA670" s="29" t="n">
        <v>1.93</v>
      </c>
      <c r="CB670" s="29" t="n">
        <v>1.875</v>
      </c>
      <c r="CC670" s="29" t="n">
        <v>1.85</v>
      </c>
      <c r="CD670" s="29" t="n">
        <v>1.853</v>
      </c>
      <c r="CE670" s="29" t="n">
        <v>1.855</v>
      </c>
      <c r="CF670" s="29" t="n">
        <v>1.86</v>
      </c>
      <c r="CG670" s="29" t="n">
        <v>1.865</v>
      </c>
      <c r="CH670" s="29" t="n">
        <v>1.87</v>
      </c>
      <c r="CI670" s="29" t="n">
        <v>1.903</v>
      </c>
      <c r="CJ670" s="29" t="n">
        <v>1.963</v>
      </c>
      <c r="CK670" s="29" t="n">
        <v>2.06</v>
      </c>
      <c r="CL670" s="29" t="n">
        <v>2.07</v>
      </c>
      <c r="CM670" s="29" t="n">
        <v>2.015</v>
      </c>
      <c r="CN670" s="29" t="n">
        <v>1.96</v>
      </c>
      <c r="CO670" s="29" t="n">
        <v>1.935</v>
      </c>
      <c r="CP670" s="29" t="n">
        <v>1.938</v>
      </c>
      <c r="CQ670" s="29" t="n">
        <v>1.94</v>
      </c>
      <c r="CR670" s="29" t="n">
        <v>1.945</v>
      </c>
      <c r="CS670" s="29" t="n">
        <v>1.95</v>
      </c>
      <c r="CT670" s="29" t="n">
        <v>1.955</v>
      </c>
      <c r="CU670" s="29" t="n">
        <v>1.988</v>
      </c>
      <c r="CV670" s="29" t="n">
        <v>2.048</v>
      </c>
      <c r="CW670" s="29" t="n">
        <v>2.145</v>
      </c>
      <c r="CX670" s="29" t="n">
        <v>2.16</v>
      </c>
      <c r="CY670" s="29" t="n">
        <v>2.105</v>
      </c>
      <c r="CZ670" s="29" t="n">
        <v>2.05</v>
      </c>
      <c r="DA670" s="29" t="n">
        <v>2.025</v>
      </c>
      <c r="DB670" s="29" t="n">
        <v>2.028</v>
      </c>
      <c r="DC670" s="29" t="n">
        <v>2.03</v>
      </c>
      <c r="DD670" s="29" t="n">
        <v>2.035</v>
      </c>
      <c r="DE670" s="29" t="n">
        <v>2.04</v>
      </c>
      <c r="DF670" s="29" t="n">
        <v>2.045</v>
      </c>
      <c r="DG670" s="29" t="n">
        <v>2.078</v>
      </c>
      <c r="DH670" s="29" t="n">
        <v>2.138</v>
      </c>
      <c r="DI670" s="29" t="n">
        <v>2.235</v>
      </c>
      <c r="DJ670" s="29" t="n">
        <v>2.26</v>
      </c>
      <c r="DK670" s="29" t="n">
        <v>2.205</v>
      </c>
      <c r="DL670" s="29" t="n">
        <v>2.15</v>
      </c>
      <c r="DM670" s="29" t="n">
        <v>2.125</v>
      </c>
      <c r="DN670" s="29" t="n">
        <v>2.128</v>
      </c>
      <c r="DO670" s="29" t="n">
        <v>2.13</v>
      </c>
      <c r="DP670" s="29" t="n">
        <v>2.135</v>
      </c>
      <c r="DQ670" s="29" t="n">
        <v>2.14</v>
      </c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12.75" hidden="false" customHeight="false" outlineLevel="0" collapsed="false">
      <c r="A671" s="1" t="n">
        <f aca="false">WEEKDAY(C671,2)</f>
        <v>4</v>
      </c>
      <c r="B671" s="1" t="n">
        <f aca="false">MONTH(C671)</f>
        <v>8</v>
      </c>
      <c r="C671" s="23" t="n">
        <v>34942</v>
      </c>
      <c r="D671" s="0" t="n">
        <f aca="false">MONTH(R671)</f>
        <v>8</v>
      </c>
      <c r="E671" s="0" t="n">
        <f aca="false">YEAR(R671)</f>
        <v>1995</v>
      </c>
      <c r="F671" s="3" t="n">
        <f aca="false">L671-K671</f>
        <v>0.2035</v>
      </c>
      <c r="G671" s="3" t="n">
        <f aca="false">N671-M671</f>
        <v>0.0496666666666668</v>
      </c>
      <c r="H671" s="3" t="n">
        <f aca="false">O671-N671</f>
        <v>0.0758333333333332</v>
      </c>
      <c r="I671" s="3" t="n">
        <f aca="false">O671-M671</f>
        <v>0.1255</v>
      </c>
      <c r="J671" s="4" t="n">
        <f aca="false">VLOOKUP(C671,'Nymex hist.'!A:B,2,0)</f>
        <v>1.748</v>
      </c>
      <c r="K671" s="4" t="n">
        <f aca="false">AVERAGE(AS671:AY671)</f>
        <v>1.6615</v>
      </c>
      <c r="L671" s="4" t="n">
        <f aca="false">AVERAGE(AZ671:BD671)</f>
        <v>1.865</v>
      </c>
      <c r="M671" s="4" t="n">
        <f aca="false">SUMIF($S$3:$FQ$3,$E671+1,$S671:$FQ671)/COUNTIF($S$3:$FQ$3,$E671+1)</f>
        <v>1.79216666666667</v>
      </c>
      <c r="N671" s="4" t="n">
        <f aca="false">SUMIF($S$3:$FQ$3,$E671+2,$S671:$FQ671)/COUNTIF($S$3:$FQ$3,$E671+2)</f>
        <v>1.84183333333333</v>
      </c>
      <c r="O671" s="4" t="n">
        <f aca="false">SUMIF($S$3:$FQ$3,$E671+3,$S671:$FQ671)/COUNTIF($S$3:$FQ$3,$E671+3)</f>
        <v>1.91766666666667</v>
      </c>
      <c r="P671" s="4" t="n">
        <f aca="false">SUMIF($S$3:$FQ$3,$E671+4,$S671:$FQ671)/COUNTIF($S$3:$FQ$3,$E671+4)</f>
        <v>1.99766666666667</v>
      </c>
      <c r="Q671" s="4" t="n">
        <f aca="false">SUMIF($S$3:$FQ$3,$E671+5,$S671:$FQ671)/COUNTIF($S$3:$FQ$3,$E671+5)</f>
        <v>2.08766666666667</v>
      </c>
      <c r="R671" s="21" t="n">
        <v>34942</v>
      </c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7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 t="n">
        <v>1.575</v>
      </c>
      <c r="AY671" s="32" t="n">
        <v>1.748</v>
      </c>
      <c r="AZ671" s="32" t="n">
        <v>1.85</v>
      </c>
      <c r="BA671" s="32" t="n">
        <v>1.919</v>
      </c>
      <c r="BB671" s="32" t="n">
        <v>1.917</v>
      </c>
      <c r="BC671" s="32" t="n">
        <v>1.852</v>
      </c>
      <c r="BD671" s="32" t="n">
        <v>1.787</v>
      </c>
      <c r="BE671" s="32" t="n">
        <v>1.727</v>
      </c>
      <c r="BF671" s="32" t="n">
        <v>1.73</v>
      </c>
      <c r="BG671" s="32" t="n">
        <v>1.733</v>
      </c>
      <c r="BH671" s="32" t="n">
        <v>1.737</v>
      </c>
      <c r="BI671" s="32" t="n">
        <v>1.742</v>
      </c>
      <c r="BJ671" s="32" t="n">
        <v>1.747</v>
      </c>
      <c r="BK671" s="32" t="n">
        <v>1.78</v>
      </c>
      <c r="BL671" s="32" t="n">
        <v>1.84</v>
      </c>
      <c r="BM671" s="32" t="n">
        <v>1.914</v>
      </c>
      <c r="BN671" s="32" t="n">
        <v>1.929</v>
      </c>
      <c r="BO671" s="32" t="n">
        <v>1.874</v>
      </c>
      <c r="BP671" s="32" t="n">
        <v>1.819</v>
      </c>
      <c r="BQ671" s="32" t="n">
        <v>1.779</v>
      </c>
      <c r="BR671" s="32" t="n">
        <v>1.782</v>
      </c>
      <c r="BS671" s="32" t="n">
        <v>1.794</v>
      </c>
      <c r="BT671" s="32" t="n">
        <v>1.789</v>
      </c>
      <c r="BU671" s="32" t="n">
        <v>1.794</v>
      </c>
      <c r="BV671" s="32" t="n">
        <v>1.814</v>
      </c>
      <c r="BW671" s="32" t="n">
        <v>1.832</v>
      </c>
      <c r="BX671" s="32" t="n">
        <v>1.892</v>
      </c>
      <c r="BY671" s="32" t="n">
        <v>2.004</v>
      </c>
      <c r="BZ671" s="32" t="n">
        <v>2.004</v>
      </c>
      <c r="CA671" s="32" t="n">
        <v>1.949</v>
      </c>
      <c r="CB671" s="32" t="n">
        <v>1.894</v>
      </c>
      <c r="CC671" s="32" t="n">
        <v>1.854</v>
      </c>
      <c r="CD671" s="32" t="n">
        <v>1.857</v>
      </c>
      <c r="CE671" s="32" t="n">
        <v>1.879</v>
      </c>
      <c r="CF671" s="32" t="n">
        <v>1.864</v>
      </c>
      <c r="CG671" s="32" t="n">
        <v>1.869</v>
      </c>
      <c r="CH671" s="32" t="n">
        <v>1.889</v>
      </c>
      <c r="CI671" s="32" t="n">
        <v>1.907</v>
      </c>
      <c r="CJ671" s="32" t="n">
        <v>1.967</v>
      </c>
      <c r="CK671" s="32" t="n">
        <v>2.079</v>
      </c>
      <c r="CL671" s="32" t="n">
        <v>2.084</v>
      </c>
      <c r="CM671" s="32" t="n">
        <v>2.029</v>
      </c>
      <c r="CN671" s="32" t="n">
        <v>1.974</v>
      </c>
      <c r="CO671" s="32" t="n">
        <v>1.934</v>
      </c>
      <c r="CP671" s="32" t="n">
        <v>1.937</v>
      </c>
      <c r="CQ671" s="32" t="n">
        <v>1.959</v>
      </c>
      <c r="CR671" s="32" t="n">
        <v>1.944</v>
      </c>
      <c r="CS671" s="32" t="n">
        <v>1.949</v>
      </c>
      <c r="CT671" s="32" t="n">
        <v>1.969</v>
      </c>
      <c r="CU671" s="32" t="n">
        <v>1.987</v>
      </c>
      <c r="CV671" s="32" t="n">
        <v>2.047</v>
      </c>
      <c r="CW671" s="32" t="n">
        <v>2.159</v>
      </c>
      <c r="CX671" s="32" t="n">
        <v>2.174</v>
      </c>
      <c r="CY671" s="32" t="n">
        <v>2.119</v>
      </c>
      <c r="CZ671" s="32" t="n">
        <v>2.064</v>
      </c>
      <c r="DA671" s="32" t="n">
        <v>2.024</v>
      </c>
      <c r="DB671" s="32" t="n">
        <v>2.027</v>
      </c>
      <c r="DC671" s="32" t="n">
        <v>2.049</v>
      </c>
      <c r="DD671" s="32" t="n">
        <v>2.034</v>
      </c>
      <c r="DE671" s="32" t="n">
        <v>2.039</v>
      </c>
      <c r="DF671" s="32" t="n">
        <v>2.059</v>
      </c>
      <c r="DG671" s="32" t="n">
        <v>2.077</v>
      </c>
      <c r="DH671" s="32" t="n">
        <v>2.137</v>
      </c>
      <c r="DI671" s="32" t="n">
        <v>2.249</v>
      </c>
      <c r="DJ671" s="32" t="n">
        <v>2.274</v>
      </c>
      <c r="DK671" s="32" t="n">
        <v>2.219</v>
      </c>
      <c r="DL671" s="32" t="n">
        <v>2.164</v>
      </c>
      <c r="DM671" s="32" t="n">
        <v>2.124</v>
      </c>
      <c r="DN671" s="32" t="n">
        <v>2.127</v>
      </c>
      <c r="DO671" s="32" t="n">
        <v>2.149</v>
      </c>
      <c r="DP671" s="32" t="n">
        <v>2.134</v>
      </c>
      <c r="DQ671" s="32" t="n">
        <v>2.139</v>
      </c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</row>
    <row r="672" customFormat="false" ht="12.75" hidden="true" customHeight="false" outlineLevel="0" collapsed="false">
      <c r="A672" s="0" t="n">
        <f aca="false">WEEKDAY(C672,2)</f>
        <v>5</v>
      </c>
      <c r="B672" s="0" t="n">
        <f aca="false">MONTH(C672)</f>
        <v>9</v>
      </c>
      <c r="C672" s="23" t="n">
        <v>34943</v>
      </c>
      <c r="D672" s="0" t="n">
        <f aca="false">MONTH(R672)</f>
        <v>9</v>
      </c>
      <c r="E672" s="0" t="n">
        <f aca="false">YEAR(R672)</f>
        <v>1995</v>
      </c>
      <c r="F672" s="35" t="n">
        <f aca="false">L672-K672</f>
        <v>0.1172</v>
      </c>
      <c r="G672" s="24" t="n">
        <f aca="false">N672-M672</f>
        <v>0.0483333333333331</v>
      </c>
      <c r="H672" s="24" t="n">
        <f aca="false">O672-N672</f>
        <v>0.07125</v>
      </c>
      <c r="I672" s="24" t="n">
        <f aca="false">O672-M672</f>
        <v>0.119583333333333</v>
      </c>
      <c r="J672" s="25" t="n">
        <f aca="false">VLOOKUP(C672,'Nymex hist.'!A:B,2,0)</f>
        <v>1.74</v>
      </c>
      <c r="K672" s="34" t="n">
        <f aca="false">AVERAGE(AS672:AY672)</f>
        <v>1.74</v>
      </c>
      <c r="L672" s="34" t="n">
        <f aca="false">AVERAGE(AZ672:BD672)</f>
        <v>1.8572</v>
      </c>
      <c r="M672" s="27" t="n">
        <f aca="false">SUMIF($S$3:$FQ$3,$E672+1,$S672:$FQ672)/COUNTIF($S$3:$FQ$3,$E672+1)</f>
        <v>1.78416666666667</v>
      </c>
      <c r="N672" s="27" t="n">
        <f aca="false">SUMIF($S$3:$FQ$3,$E672+2,$S672:$FQ672)/COUNTIF($S$3:$FQ$3,$E672+2)</f>
        <v>1.8325</v>
      </c>
      <c r="O672" s="27" t="n">
        <f aca="false">SUMIF($S$3:$FQ$3,$E672+3,$S672:$FQ672)/COUNTIF($S$3:$FQ$3,$E672+3)</f>
        <v>1.90375</v>
      </c>
      <c r="P672" s="27" t="n">
        <f aca="false">SUMIF($S$3:$FQ$3,$E672+4,$S672:$FQ672)/COUNTIF($S$3:$FQ$3,$E672+4)</f>
        <v>1.97875</v>
      </c>
      <c r="Q672" s="27" t="n">
        <f aca="false">SUMIF($S$3:$FQ$3,$E672+5,$S672:$FQ672)/COUNTIF($S$3:$FQ$3,$E672+5)</f>
        <v>2.06375</v>
      </c>
      <c r="R672" s="28" t="n">
        <v>34943</v>
      </c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30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 t="n">
        <v>1.74</v>
      </c>
      <c r="AZ672" s="29" t="n">
        <v>1.844</v>
      </c>
      <c r="BA672" s="29" t="n">
        <v>1.91</v>
      </c>
      <c r="BB672" s="29" t="n">
        <v>1.909</v>
      </c>
      <c r="BC672" s="29" t="n">
        <v>1.844</v>
      </c>
      <c r="BD672" s="29" t="n">
        <v>1.779</v>
      </c>
      <c r="BE672" s="29" t="n">
        <v>1.719</v>
      </c>
      <c r="BF672" s="29" t="n">
        <v>1.722</v>
      </c>
      <c r="BG672" s="29" t="n">
        <v>1.725</v>
      </c>
      <c r="BH672" s="29" t="n">
        <v>1.729</v>
      </c>
      <c r="BI672" s="29" t="n">
        <v>1.734</v>
      </c>
      <c r="BJ672" s="29" t="n">
        <v>1.739</v>
      </c>
      <c r="BK672" s="29" t="n">
        <v>1.772</v>
      </c>
      <c r="BL672" s="29" t="n">
        <v>1.832</v>
      </c>
      <c r="BM672" s="29" t="n">
        <v>1.906</v>
      </c>
      <c r="BN672" s="29" t="n">
        <v>1.921</v>
      </c>
      <c r="BO672" s="29" t="n">
        <v>1.866</v>
      </c>
      <c r="BP672" s="29" t="n">
        <v>1.811</v>
      </c>
      <c r="BQ672" s="29" t="n">
        <v>1.771</v>
      </c>
      <c r="BR672" s="29" t="n">
        <v>1.774</v>
      </c>
      <c r="BS672" s="29" t="n">
        <v>1.786</v>
      </c>
      <c r="BT672" s="29" t="n">
        <v>1.781</v>
      </c>
      <c r="BU672" s="29" t="n">
        <v>1.786</v>
      </c>
      <c r="BV672" s="29" t="n">
        <v>1.79</v>
      </c>
      <c r="BW672" s="29" t="n">
        <v>1.824</v>
      </c>
      <c r="BX672" s="29" t="n">
        <v>1.884</v>
      </c>
      <c r="BY672" s="29" t="n">
        <v>1.996</v>
      </c>
      <c r="BZ672" s="29" t="n">
        <v>1.991</v>
      </c>
      <c r="CA672" s="29" t="n">
        <v>1.936</v>
      </c>
      <c r="CB672" s="29" t="n">
        <v>1.881</v>
      </c>
      <c r="CC672" s="29" t="n">
        <v>1.841</v>
      </c>
      <c r="CD672" s="29" t="n">
        <v>1.844</v>
      </c>
      <c r="CE672" s="29" t="n">
        <v>1.871</v>
      </c>
      <c r="CF672" s="29" t="n">
        <v>1.851</v>
      </c>
      <c r="CG672" s="29" t="n">
        <v>1.856</v>
      </c>
      <c r="CH672" s="29" t="n">
        <v>1.86</v>
      </c>
      <c r="CI672" s="29" t="n">
        <v>1.894</v>
      </c>
      <c r="CJ672" s="29" t="n">
        <v>1.954</v>
      </c>
      <c r="CK672" s="29" t="n">
        <v>2.066</v>
      </c>
      <c r="CL672" s="29" t="n">
        <v>2.066</v>
      </c>
      <c r="CM672" s="29" t="n">
        <v>2.011</v>
      </c>
      <c r="CN672" s="29" t="n">
        <v>1.956</v>
      </c>
      <c r="CO672" s="29" t="n">
        <v>1.916</v>
      </c>
      <c r="CP672" s="29" t="n">
        <v>1.919</v>
      </c>
      <c r="CQ672" s="29" t="n">
        <v>1.946</v>
      </c>
      <c r="CR672" s="29" t="n">
        <v>1.926</v>
      </c>
      <c r="CS672" s="29" t="n">
        <v>1.931</v>
      </c>
      <c r="CT672" s="29" t="n">
        <v>1.935</v>
      </c>
      <c r="CU672" s="29" t="n">
        <v>1.969</v>
      </c>
      <c r="CV672" s="29" t="n">
        <v>2.029</v>
      </c>
      <c r="CW672" s="29" t="n">
        <v>2.141</v>
      </c>
      <c r="CX672" s="29" t="n">
        <v>2.151</v>
      </c>
      <c r="CY672" s="29" t="n">
        <v>2.096</v>
      </c>
      <c r="CZ672" s="29" t="n">
        <v>2.041</v>
      </c>
      <c r="DA672" s="29" t="n">
        <v>2.001</v>
      </c>
      <c r="DB672" s="29" t="n">
        <v>2.004</v>
      </c>
      <c r="DC672" s="29" t="n">
        <v>2.031</v>
      </c>
      <c r="DD672" s="29" t="n">
        <v>2.011</v>
      </c>
      <c r="DE672" s="29" t="n">
        <v>2.016</v>
      </c>
      <c r="DF672" s="29" t="n">
        <v>2.02</v>
      </c>
      <c r="DG672" s="29" t="n">
        <v>2.054</v>
      </c>
      <c r="DH672" s="29" t="n">
        <v>2.114</v>
      </c>
      <c r="DI672" s="29" t="n">
        <v>2.226</v>
      </c>
      <c r="DJ672" s="29" t="n">
        <v>2.246</v>
      </c>
      <c r="DK672" s="29" t="n">
        <v>2.191</v>
      </c>
      <c r="DL672" s="29" t="n">
        <v>2.136</v>
      </c>
      <c r="DM672" s="29" t="n">
        <v>2.096</v>
      </c>
      <c r="DN672" s="29" t="n">
        <v>2.099</v>
      </c>
      <c r="DO672" s="29" t="n">
        <v>2.126</v>
      </c>
      <c r="DP672" s="29" t="n">
        <v>2.106</v>
      </c>
      <c r="DQ672" s="29" t="n">
        <v>2.111</v>
      </c>
      <c r="DR672" s="29" t="n">
        <v>2.115</v>
      </c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12.75" hidden="true" customHeight="false" outlineLevel="0" collapsed="false">
      <c r="A673" s="0" t="n">
        <f aca="false">WEEKDAY(C673,2)</f>
        <v>2</v>
      </c>
      <c r="B673" s="0" t="n">
        <f aca="false">MONTH(C673)</f>
        <v>9</v>
      </c>
      <c r="C673" s="23" t="n">
        <v>34947</v>
      </c>
      <c r="D673" s="0" t="n">
        <f aca="false">MONTH(R673)</f>
        <v>9</v>
      </c>
      <c r="E673" s="0" t="n">
        <f aca="false">YEAR(R673)</f>
        <v>1995</v>
      </c>
      <c r="F673" s="35" t="n">
        <f aca="false">L673-K673</f>
        <v>0.1476</v>
      </c>
      <c r="G673" s="24" t="n">
        <f aca="false">N673-M673</f>
        <v>0.0490833333333334</v>
      </c>
      <c r="H673" s="24" t="n">
        <f aca="false">O673-N673</f>
        <v>0.07125</v>
      </c>
      <c r="I673" s="24" t="n">
        <f aca="false">O673-M673</f>
        <v>0.120333333333333</v>
      </c>
      <c r="J673" s="25" t="n">
        <f aca="false">VLOOKUP(C673,'Nymex hist.'!A:B,2,0)</f>
        <v>1.701</v>
      </c>
      <c r="K673" s="34" t="n">
        <f aca="false">AVERAGE(AS673:AY673)</f>
        <v>1.701</v>
      </c>
      <c r="L673" s="34" t="n">
        <f aca="false">AVERAGE(AZ673:BD673)</f>
        <v>1.8486</v>
      </c>
      <c r="M673" s="27" t="n">
        <f aca="false">SUMIF($S$3:$FQ$3,$E673+1,$S673:$FQ673)/COUNTIF($S$3:$FQ$3,$E673+1)</f>
        <v>1.78358333333333</v>
      </c>
      <c r="N673" s="27" t="n">
        <f aca="false">SUMIF($S$3:$FQ$3,$E673+2,$S673:$FQ673)/COUNTIF($S$3:$FQ$3,$E673+2)</f>
        <v>1.83266666666667</v>
      </c>
      <c r="O673" s="27" t="n">
        <f aca="false">SUMIF($S$3:$FQ$3,$E673+3,$S673:$FQ673)/COUNTIF($S$3:$FQ$3,$E673+3)</f>
        <v>1.90391666666667</v>
      </c>
      <c r="P673" s="27" t="n">
        <f aca="false">SUMIF($S$3:$FQ$3,$E673+4,$S673:$FQ673)/COUNTIF($S$3:$FQ$3,$E673+4)</f>
        <v>1.97891666666667</v>
      </c>
      <c r="Q673" s="27" t="n">
        <f aca="false">SUMIF($S$3:$FQ$3,$E673+5,$S673:$FQ673)/COUNTIF($S$3:$FQ$3,$E673+5)</f>
        <v>2.06391666666667</v>
      </c>
      <c r="R673" s="28" t="n">
        <v>34947</v>
      </c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30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 t="n">
        <v>1.701</v>
      </c>
      <c r="AZ673" s="29" t="n">
        <v>1.819</v>
      </c>
      <c r="BA673" s="29" t="n">
        <v>1.895</v>
      </c>
      <c r="BB673" s="29" t="n">
        <v>1.908</v>
      </c>
      <c r="BC673" s="29" t="n">
        <v>1.843</v>
      </c>
      <c r="BD673" s="29" t="n">
        <v>1.778</v>
      </c>
      <c r="BE673" s="29" t="n">
        <v>1.718</v>
      </c>
      <c r="BF673" s="29" t="n">
        <v>1.721</v>
      </c>
      <c r="BG673" s="29" t="n">
        <v>1.724</v>
      </c>
      <c r="BH673" s="29" t="n">
        <v>1.728</v>
      </c>
      <c r="BI673" s="29" t="n">
        <v>1.733</v>
      </c>
      <c r="BJ673" s="29" t="n">
        <v>1.738</v>
      </c>
      <c r="BK673" s="29" t="n">
        <v>1.771</v>
      </c>
      <c r="BL673" s="29" t="n">
        <v>1.834</v>
      </c>
      <c r="BM673" s="29" t="n">
        <v>1.907</v>
      </c>
      <c r="BN673" s="29" t="n">
        <v>1.922</v>
      </c>
      <c r="BO673" s="29" t="n">
        <v>1.867</v>
      </c>
      <c r="BP673" s="29" t="n">
        <v>1.812</v>
      </c>
      <c r="BQ673" s="29" t="n">
        <v>1.77</v>
      </c>
      <c r="BR673" s="29" t="n">
        <v>1.773</v>
      </c>
      <c r="BS673" s="29" t="n">
        <v>1.787</v>
      </c>
      <c r="BT673" s="29" t="n">
        <v>1.78</v>
      </c>
      <c r="BU673" s="29" t="n">
        <v>1.785</v>
      </c>
      <c r="BV673" s="29" t="n">
        <v>1.79</v>
      </c>
      <c r="BW673" s="29" t="n">
        <v>1.823</v>
      </c>
      <c r="BX673" s="29" t="n">
        <v>1.886</v>
      </c>
      <c r="BY673" s="29" t="n">
        <v>1.997</v>
      </c>
      <c r="BZ673" s="29" t="n">
        <v>1.992</v>
      </c>
      <c r="CA673" s="29" t="n">
        <v>1.937</v>
      </c>
      <c r="CB673" s="29" t="n">
        <v>1.882</v>
      </c>
      <c r="CC673" s="29" t="n">
        <v>1.84</v>
      </c>
      <c r="CD673" s="29" t="n">
        <v>1.843</v>
      </c>
      <c r="CE673" s="29" t="n">
        <v>1.872</v>
      </c>
      <c r="CF673" s="29" t="n">
        <v>1.85</v>
      </c>
      <c r="CG673" s="29" t="n">
        <v>1.855</v>
      </c>
      <c r="CH673" s="29" t="n">
        <v>1.86</v>
      </c>
      <c r="CI673" s="29" t="n">
        <v>1.893</v>
      </c>
      <c r="CJ673" s="29" t="n">
        <v>1.956</v>
      </c>
      <c r="CK673" s="29" t="n">
        <v>2.067</v>
      </c>
      <c r="CL673" s="29" t="n">
        <v>2.067</v>
      </c>
      <c r="CM673" s="29" t="n">
        <v>2.012</v>
      </c>
      <c r="CN673" s="29" t="n">
        <v>1.957</v>
      </c>
      <c r="CO673" s="29" t="n">
        <v>1.915</v>
      </c>
      <c r="CP673" s="29" t="n">
        <v>1.918</v>
      </c>
      <c r="CQ673" s="29" t="n">
        <v>1.947</v>
      </c>
      <c r="CR673" s="29" t="n">
        <v>1.925</v>
      </c>
      <c r="CS673" s="29" t="n">
        <v>1.93</v>
      </c>
      <c r="CT673" s="29" t="n">
        <v>1.935</v>
      </c>
      <c r="CU673" s="29" t="n">
        <v>1.968</v>
      </c>
      <c r="CV673" s="29" t="n">
        <v>2.031</v>
      </c>
      <c r="CW673" s="29" t="n">
        <v>2.142</v>
      </c>
      <c r="CX673" s="29" t="n">
        <v>2.152</v>
      </c>
      <c r="CY673" s="29" t="n">
        <v>2.097</v>
      </c>
      <c r="CZ673" s="29" t="n">
        <v>2.042</v>
      </c>
      <c r="DA673" s="29" t="n">
        <v>2</v>
      </c>
      <c r="DB673" s="29" t="n">
        <v>2.003</v>
      </c>
      <c r="DC673" s="29" t="n">
        <v>2.032</v>
      </c>
      <c r="DD673" s="29" t="n">
        <v>2.01</v>
      </c>
      <c r="DE673" s="29" t="n">
        <v>2.015</v>
      </c>
      <c r="DF673" s="29" t="n">
        <v>2.02</v>
      </c>
      <c r="DG673" s="29" t="n">
        <v>2.053</v>
      </c>
      <c r="DH673" s="29" t="n">
        <v>2.116</v>
      </c>
      <c r="DI673" s="29" t="n">
        <v>2.227</v>
      </c>
      <c r="DJ673" s="29" t="n">
        <v>2.247</v>
      </c>
      <c r="DK673" s="29" t="n">
        <v>2.192</v>
      </c>
      <c r="DL673" s="29" t="n">
        <v>2.137</v>
      </c>
      <c r="DM673" s="29" t="n">
        <v>2.095</v>
      </c>
      <c r="DN673" s="29" t="n">
        <v>2.098</v>
      </c>
      <c r="DO673" s="29" t="n">
        <v>2.127</v>
      </c>
      <c r="DP673" s="29" t="n">
        <v>2.105</v>
      </c>
      <c r="DQ673" s="29" t="n">
        <v>2.11</v>
      </c>
      <c r="DR673" s="29" t="n">
        <v>2.115</v>
      </c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12.75" hidden="true" customHeight="false" outlineLevel="0" collapsed="false">
      <c r="A674" s="0" t="n">
        <f aca="false">WEEKDAY(C674,2)</f>
        <v>3</v>
      </c>
      <c r="B674" s="0" t="n">
        <f aca="false">MONTH(C674)</f>
        <v>9</v>
      </c>
      <c r="C674" s="23" t="n">
        <v>34948</v>
      </c>
      <c r="D674" s="0" t="n">
        <f aca="false">MONTH(R674)</f>
        <v>9</v>
      </c>
      <c r="E674" s="0" t="n">
        <f aca="false">YEAR(R674)</f>
        <v>1995</v>
      </c>
      <c r="F674" s="35" t="n">
        <f aca="false">L674-K674</f>
        <v>0.1752</v>
      </c>
      <c r="G674" s="24" t="n">
        <f aca="false">N674-M674</f>
        <v>0.055166666666667</v>
      </c>
      <c r="H674" s="24" t="n">
        <f aca="false">O674-N674</f>
        <v>0.0700833333333331</v>
      </c>
      <c r="I674" s="24" t="n">
        <f aca="false">O674-M674</f>
        <v>0.12525</v>
      </c>
      <c r="J674" s="25" t="n">
        <f aca="false">VLOOKUP(C674,'Nymex hist.'!A:B,2,0)</f>
        <v>1.644</v>
      </c>
      <c r="K674" s="34" t="n">
        <f aca="false">AVERAGE(AS674:AY674)</f>
        <v>1.644</v>
      </c>
      <c r="L674" s="34" t="n">
        <f aca="false">AVERAGE(AZ674:BD674)</f>
        <v>1.8192</v>
      </c>
      <c r="M674" s="27" t="n">
        <f aca="false">SUMIF($S$3:$FQ$3,$E674+1,$S674:$FQ674)/COUNTIF($S$3:$FQ$3,$E674+1)</f>
        <v>1.77508333333333</v>
      </c>
      <c r="N674" s="27" t="n">
        <f aca="false">SUMIF($S$3:$FQ$3,$E674+2,$S674:$FQ674)/COUNTIF($S$3:$FQ$3,$E674+2)</f>
        <v>1.83025</v>
      </c>
      <c r="O674" s="27" t="n">
        <f aca="false">SUMIF($S$3:$FQ$3,$E674+3,$S674:$FQ674)/COUNTIF($S$3:$FQ$3,$E674+3)</f>
        <v>1.90033333333333</v>
      </c>
      <c r="P674" s="27" t="n">
        <f aca="false">SUMIF($S$3:$FQ$3,$E674+4,$S674:$FQ674)/COUNTIF($S$3:$FQ$3,$E674+4)</f>
        <v>1.97533333333333</v>
      </c>
      <c r="Q674" s="27" t="n">
        <f aca="false">SUMIF($S$3:$FQ$3,$E674+5,$S674:$FQ674)/COUNTIF($S$3:$FQ$3,$E674+5)</f>
        <v>2.06033333333333</v>
      </c>
      <c r="R674" s="28" t="n">
        <v>34948</v>
      </c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30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 t="n">
        <v>1.644</v>
      </c>
      <c r="AZ674" s="29" t="n">
        <v>1.775</v>
      </c>
      <c r="BA674" s="29" t="n">
        <v>1.855</v>
      </c>
      <c r="BB674" s="29" t="n">
        <v>1.878</v>
      </c>
      <c r="BC674" s="29" t="n">
        <v>1.823</v>
      </c>
      <c r="BD674" s="29" t="n">
        <v>1.765</v>
      </c>
      <c r="BE674" s="29" t="n">
        <v>1.71</v>
      </c>
      <c r="BF674" s="29" t="n">
        <v>1.715</v>
      </c>
      <c r="BG674" s="29" t="n">
        <v>1.72</v>
      </c>
      <c r="BH674" s="29" t="n">
        <v>1.727</v>
      </c>
      <c r="BI674" s="29" t="n">
        <v>1.734</v>
      </c>
      <c r="BJ674" s="29" t="n">
        <v>1.741</v>
      </c>
      <c r="BK674" s="29" t="n">
        <v>1.761</v>
      </c>
      <c r="BL674" s="29" t="n">
        <v>1.826</v>
      </c>
      <c r="BM674" s="29" t="n">
        <v>1.901</v>
      </c>
      <c r="BN674" s="29" t="n">
        <v>1.918</v>
      </c>
      <c r="BO674" s="29" t="n">
        <v>1.866</v>
      </c>
      <c r="BP674" s="29" t="n">
        <v>1.813</v>
      </c>
      <c r="BQ674" s="29" t="n">
        <v>1.762</v>
      </c>
      <c r="BR674" s="29" t="n">
        <v>1.767</v>
      </c>
      <c r="BS674" s="29" t="n">
        <v>1.79</v>
      </c>
      <c r="BT674" s="29" t="n">
        <v>1.779</v>
      </c>
      <c r="BU674" s="29" t="n">
        <v>1.786</v>
      </c>
      <c r="BV674" s="29" t="n">
        <v>1.8</v>
      </c>
      <c r="BW674" s="29" t="n">
        <v>1.813</v>
      </c>
      <c r="BX674" s="29" t="n">
        <v>1.878</v>
      </c>
      <c r="BY674" s="29" t="n">
        <v>1.991</v>
      </c>
      <c r="BZ674" s="29" t="n">
        <v>1.988</v>
      </c>
      <c r="CA674" s="29" t="n">
        <v>1.936</v>
      </c>
      <c r="CB674" s="29" t="n">
        <v>1.883</v>
      </c>
      <c r="CC674" s="29" t="n">
        <v>1.832</v>
      </c>
      <c r="CD674" s="29" t="n">
        <v>1.837</v>
      </c>
      <c r="CE674" s="29" t="n">
        <v>1.861</v>
      </c>
      <c r="CF674" s="29" t="n">
        <v>1.849</v>
      </c>
      <c r="CG674" s="29" t="n">
        <v>1.856</v>
      </c>
      <c r="CH674" s="29" t="n">
        <v>1.87</v>
      </c>
      <c r="CI674" s="29" t="n">
        <v>1.883</v>
      </c>
      <c r="CJ674" s="29" t="n">
        <v>1.948</v>
      </c>
      <c r="CK674" s="29" t="n">
        <v>2.061</v>
      </c>
      <c r="CL674" s="29" t="n">
        <v>2.063</v>
      </c>
      <c r="CM674" s="29" t="n">
        <v>2.011</v>
      </c>
      <c r="CN674" s="29" t="n">
        <v>1.958</v>
      </c>
      <c r="CO674" s="29" t="n">
        <v>1.907</v>
      </c>
      <c r="CP674" s="29" t="n">
        <v>1.912</v>
      </c>
      <c r="CQ674" s="29" t="n">
        <v>1.936</v>
      </c>
      <c r="CR674" s="29" t="n">
        <v>1.924</v>
      </c>
      <c r="CS674" s="29" t="n">
        <v>1.931</v>
      </c>
      <c r="CT674" s="29" t="n">
        <v>1.945</v>
      </c>
      <c r="CU674" s="29" t="n">
        <v>1.958</v>
      </c>
      <c r="CV674" s="29" t="n">
        <v>2.023</v>
      </c>
      <c r="CW674" s="29" t="n">
        <v>2.136</v>
      </c>
      <c r="CX674" s="29" t="n">
        <v>2.148</v>
      </c>
      <c r="CY674" s="29" t="n">
        <v>2.096</v>
      </c>
      <c r="CZ674" s="29" t="n">
        <v>2.043</v>
      </c>
      <c r="DA674" s="29" t="n">
        <v>1.992</v>
      </c>
      <c r="DB674" s="29" t="n">
        <v>1.997</v>
      </c>
      <c r="DC674" s="29" t="n">
        <v>2.021</v>
      </c>
      <c r="DD674" s="29" t="n">
        <v>2.009</v>
      </c>
      <c r="DE674" s="29" t="n">
        <v>2.016</v>
      </c>
      <c r="DF674" s="29" t="n">
        <v>2.03</v>
      </c>
      <c r="DG674" s="29" t="n">
        <v>2.043</v>
      </c>
      <c r="DH674" s="29" t="n">
        <v>2.108</v>
      </c>
      <c r="DI674" s="29" t="n">
        <v>2.221</v>
      </c>
      <c r="DJ674" s="29" t="n">
        <v>2.243</v>
      </c>
      <c r="DK674" s="29" t="n">
        <v>2.191</v>
      </c>
      <c r="DL674" s="29" t="n">
        <v>2.138</v>
      </c>
      <c r="DM674" s="29" t="n">
        <v>2.087</v>
      </c>
      <c r="DN674" s="29" t="n">
        <v>2.092</v>
      </c>
      <c r="DO674" s="29" t="n">
        <v>2.116</v>
      </c>
      <c r="DP674" s="29" t="n">
        <v>2.104</v>
      </c>
      <c r="DQ674" s="29" t="n">
        <v>2.111</v>
      </c>
      <c r="DR674" s="29" t="n">
        <v>2.125</v>
      </c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12.75" hidden="false" customHeight="false" outlineLevel="0" collapsed="false">
      <c r="A675" s="1" t="n">
        <f aca="false">WEEKDAY(C675,2)</f>
        <v>4</v>
      </c>
      <c r="B675" s="1" t="n">
        <f aca="false">MONTH(C675)</f>
        <v>9</v>
      </c>
      <c r="C675" s="23" t="n">
        <v>34949</v>
      </c>
      <c r="D675" s="0" t="n">
        <f aca="false">MONTH(R675)</f>
        <v>9</v>
      </c>
      <c r="E675" s="0" t="n">
        <f aca="false">YEAR(R675)</f>
        <v>1995</v>
      </c>
      <c r="F675" s="3" t="n">
        <f aca="false">L675-K675</f>
        <v>0.1896</v>
      </c>
      <c r="G675" s="3" t="n">
        <f aca="false">N675-M675</f>
        <v>0.0651666666666668</v>
      </c>
      <c r="H675" s="3" t="n">
        <f aca="false">O675-N675</f>
        <v>0.0746666666666667</v>
      </c>
      <c r="I675" s="3" t="n">
        <f aca="false">O675-M675</f>
        <v>0.139833333333333</v>
      </c>
      <c r="J675" s="4" t="n">
        <f aca="false">VLOOKUP(C675,'Nymex hist.'!A:B,2,0)</f>
        <v>1.626</v>
      </c>
      <c r="K675" s="4" t="n">
        <f aca="false">AVERAGE(AS675:AY675)</f>
        <v>1.626</v>
      </c>
      <c r="L675" s="4" t="n">
        <f aca="false">AVERAGE(AZ675:BD675)</f>
        <v>1.8156</v>
      </c>
      <c r="M675" s="4" t="n">
        <f aca="false">SUMIF($S$3:$FQ$3,$E675+1,$S675:$FQ675)/COUNTIF($S$3:$FQ$3,$E675+1)</f>
        <v>1.77508333333333</v>
      </c>
      <c r="N675" s="4" t="n">
        <f aca="false">SUMIF($S$3:$FQ$3,$E675+2,$S675:$FQ675)/COUNTIF($S$3:$FQ$3,$E675+2)</f>
        <v>1.84025</v>
      </c>
      <c r="O675" s="4" t="n">
        <f aca="false">SUMIF($S$3:$FQ$3,$E675+3,$S675:$FQ675)/COUNTIF($S$3:$FQ$3,$E675+3)</f>
        <v>1.91491666666667</v>
      </c>
      <c r="P675" s="4" t="n">
        <f aca="false">SUMIF($S$3:$FQ$3,$E675+4,$S675:$FQ675)/COUNTIF($S$3:$FQ$3,$E675+4)</f>
        <v>1.99491666666667</v>
      </c>
      <c r="Q675" s="4" t="n">
        <f aca="false">SUMIF($S$3:$FQ$3,$E675+5,$S675:$FQ675)/COUNTIF($S$3:$FQ$3,$E675+5)</f>
        <v>2.07991666666667</v>
      </c>
      <c r="R675" s="21" t="n">
        <v>34949</v>
      </c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7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 t="n">
        <v>1.626</v>
      </c>
      <c r="AZ675" s="32" t="n">
        <v>1.762</v>
      </c>
      <c r="BA675" s="32" t="n">
        <v>1.85</v>
      </c>
      <c r="BB675" s="32" t="n">
        <v>1.878</v>
      </c>
      <c r="BC675" s="32" t="n">
        <v>1.823</v>
      </c>
      <c r="BD675" s="32" t="n">
        <v>1.765</v>
      </c>
      <c r="BE675" s="32" t="n">
        <v>1.71</v>
      </c>
      <c r="BF675" s="32" t="n">
        <v>1.715</v>
      </c>
      <c r="BG675" s="32" t="n">
        <v>1.72</v>
      </c>
      <c r="BH675" s="32" t="n">
        <v>1.727</v>
      </c>
      <c r="BI675" s="32" t="n">
        <v>1.734</v>
      </c>
      <c r="BJ675" s="32" t="n">
        <v>1.741</v>
      </c>
      <c r="BK675" s="32" t="n">
        <v>1.761</v>
      </c>
      <c r="BL675" s="32" t="n">
        <v>1.826</v>
      </c>
      <c r="BM675" s="32" t="n">
        <v>1.901</v>
      </c>
      <c r="BN675" s="32" t="n">
        <v>1.918</v>
      </c>
      <c r="BO675" s="32" t="n">
        <v>1.866</v>
      </c>
      <c r="BP675" s="32" t="n">
        <v>1.813</v>
      </c>
      <c r="BQ675" s="32" t="n">
        <v>1.782</v>
      </c>
      <c r="BR675" s="32" t="n">
        <v>1.787</v>
      </c>
      <c r="BS675" s="32" t="n">
        <v>1.79</v>
      </c>
      <c r="BT675" s="32" t="n">
        <v>1.799</v>
      </c>
      <c r="BU675" s="32" t="n">
        <v>1.806</v>
      </c>
      <c r="BV675" s="32" t="n">
        <v>1.8</v>
      </c>
      <c r="BW675" s="32" t="n">
        <v>1.833</v>
      </c>
      <c r="BX675" s="32" t="n">
        <v>1.898</v>
      </c>
      <c r="BY675" s="32" t="n">
        <v>1.991</v>
      </c>
      <c r="BZ675" s="32" t="n">
        <v>1.993</v>
      </c>
      <c r="CA675" s="32" t="n">
        <v>1.941</v>
      </c>
      <c r="CB675" s="32" t="n">
        <v>1.888</v>
      </c>
      <c r="CC675" s="32" t="n">
        <v>1.857</v>
      </c>
      <c r="CD675" s="32" t="n">
        <v>1.862</v>
      </c>
      <c r="CE675" s="32" t="n">
        <v>1.861</v>
      </c>
      <c r="CF675" s="32" t="n">
        <v>1.874</v>
      </c>
      <c r="CG675" s="32" t="n">
        <v>1.881</v>
      </c>
      <c r="CH675" s="32" t="n">
        <v>1.875</v>
      </c>
      <c r="CI675" s="32" t="n">
        <v>1.908</v>
      </c>
      <c r="CJ675" s="32" t="n">
        <v>1.973</v>
      </c>
      <c r="CK675" s="32" t="n">
        <v>2.066</v>
      </c>
      <c r="CL675" s="32" t="n">
        <v>2.073</v>
      </c>
      <c r="CM675" s="32" t="n">
        <v>2.021</v>
      </c>
      <c r="CN675" s="32" t="n">
        <v>1.968</v>
      </c>
      <c r="CO675" s="32" t="n">
        <v>1.937</v>
      </c>
      <c r="CP675" s="32" t="n">
        <v>1.942</v>
      </c>
      <c r="CQ675" s="32" t="n">
        <v>1.941</v>
      </c>
      <c r="CR675" s="32" t="n">
        <v>1.954</v>
      </c>
      <c r="CS675" s="32" t="n">
        <v>1.961</v>
      </c>
      <c r="CT675" s="32" t="n">
        <v>1.955</v>
      </c>
      <c r="CU675" s="32" t="n">
        <v>1.988</v>
      </c>
      <c r="CV675" s="32" t="n">
        <v>2.053</v>
      </c>
      <c r="CW675" s="32" t="n">
        <v>2.146</v>
      </c>
      <c r="CX675" s="32" t="n">
        <v>2.158</v>
      </c>
      <c r="CY675" s="32" t="n">
        <v>2.106</v>
      </c>
      <c r="CZ675" s="32" t="n">
        <v>2.053</v>
      </c>
      <c r="DA675" s="32" t="n">
        <v>2.022</v>
      </c>
      <c r="DB675" s="32" t="n">
        <v>2.027</v>
      </c>
      <c r="DC675" s="32" t="n">
        <v>2.026</v>
      </c>
      <c r="DD675" s="32" t="n">
        <v>2.039</v>
      </c>
      <c r="DE675" s="32" t="n">
        <v>2.046</v>
      </c>
      <c r="DF675" s="32" t="n">
        <v>2.04</v>
      </c>
      <c r="DG675" s="32" t="n">
        <v>2.073</v>
      </c>
      <c r="DH675" s="32" t="n">
        <v>2.138</v>
      </c>
      <c r="DI675" s="32" t="n">
        <v>2.231</v>
      </c>
      <c r="DJ675" s="32" t="n">
        <v>2.253</v>
      </c>
      <c r="DK675" s="32" t="n">
        <v>2.201</v>
      </c>
      <c r="DL675" s="32" t="n">
        <v>2.148</v>
      </c>
      <c r="DM675" s="32" t="n">
        <v>2.117</v>
      </c>
      <c r="DN675" s="32" t="n">
        <v>2.122</v>
      </c>
      <c r="DO675" s="32" t="n">
        <v>2.121</v>
      </c>
      <c r="DP675" s="32" t="n">
        <v>2.134</v>
      </c>
      <c r="DQ675" s="32" t="n">
        <v>2.141</v>
      </c>
      <c r="DR675" s="32" t="n">
        <v>2.135</v>
      </c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</row>
    <row r="676" customFormat="false" ht="12.75" hidden="true" customHeight="false" outlineLevel="0" collapsed="false">
      <c r="A676" s="0" t="n">
        <f aca="false">WEEKDAY(C676,2)</f>
        <v>5</v>
      </c>
      <c r="B676" s="0" t="n">
        <f aca="false">MONTH(C676)</f>
        <v>9</v>
      </c>
      <c r="C676" s="23" t="n">
        <v>34950</v>
      </c>
      <c r="D676" s="0" t="n">
        <f aca="false">MONTH(R676)</f>
        <v>9</v>
      </c>
      <c r="E676" s="0" t="n">
        <f aca="false">YEAR(R676)</f>
        <v>1995</v>
      </c>
      <c r="F676" s="35" t="n">
        <f aca="false">L676-K676</f>
        <v>0.1888</v>
      </c>
      <c r="G676" s="24" t="n">
        <f aca="false">N676-M676</f>
        <v>0.0647500000000001</v>
      </c>
      <c r="H676" s="24" t="n">
        <f aca="false">O676-N676</f>
        <v>0.0746666666666667</v>
      </c>
      <c r="I676" s="24" t="n">
        <f aca="false">O676-M676</f>
        <v>0.139416666666667</v>
      </c>
      <c r="J676" s="25" t="n">
        <f aca="false">VLOOKUP(C676,'Nymex hist.'!A:B,2,0)</f>
        <v>1.642</v>
      </c>
      <c r="K676" s="34" t="n">
        <f aca="false">AVERAGE(AS676:AY676)</f>
        <v>1.642</v>
      </c>
      <c r="L676" s="34" t="n">
        <f aca="false">AVERAGE(AZ676:BD676)</f>
        <v>1.8308</v>
      </c>
      <c r="M676" s="27" t="n">
        <f aca="false">SUMIF($S$3:$FQ$3,$E676+1,$S676:$FQ676)/COUNTIF($S$3:$FQ$3,$E676+1)</f>
        <v>1.78583333333333</v>
      </c>
      <c r="N676" s="27" t="n">
        <f aca="false">SUMIF($S$3:$FQ$3,$E676+2,$S676:$FQ676)/COUNTIF($S$3:$FQ$3,$E676+2)</f>
        <v>1.85058333333333</v>
      </c>
      <c r="O676" s="27" t="n">
        <f aca="false">SUMIF($S$3:$FQ$3,$E676+3,$S676:$FQ676)/COUNTIF($S$3:$FQ$3,$E676+3)</f>
        <v>1.92525</v>
      </c>
      <c r="P676" s="27" t="n">
        <f aca="false">SUMIF($S$3:$FQ$3,$E676+4,$S676:$FQ676)/COUNTIF($S$3:$FQ$3,$E676+4)</f>
        <v>2.00525</v>
      </c>
      <c r="Q676" s="27" t="n">
        <f aca="false">SUMIF($S$3:$FQ$3,$E676+5,$S676:$FQ676)/COUNTIF($S$3:$FQ$3,$E676+5)</f>
        <v>2.09025</v>
      </c>
      <c r="R676" s="28" t="n">
        <v>34950</v>
      </c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30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 t="n">
        <v>1.642</v>
      </c>
      <c r="AZ676" s="29" t="n">
        <v>1.782</v>
      </c>
      <c r="BA676" s="29" t="n">
        <v>1.865</v>
      </c>
      <c r="BB676" s="29" t="n">
        <v>1.892</v>
      </c>
      <c r="BC676" s="29" t="n">
        <v>1.837</v>
      </c>
      <c r="BD676" s="29" t="n">
        <v>1.778</v>
      </c>
      <c r="BE676" s="29" t="n">
        <v>1.721</v>
      </c>
      <c r="BF676" s="29" t="n">
        <v>1.725</v>
      </c>
      <c r="BG676" s="29" t="n">
        <v>1.73</v>
      </c>
      <c r="BH676" s="29" t="n">
        <v>1.737</v>
      </c>
      <c r="BI676" s="29" t="n">
        <v>1.744</v>
      </c>
      <c r="BJ676" s="29" t="n">
        <v>1.751</v>
      </c>
      <c r="BK676" s="29" t="n">
        <v>1.771</v>
      </c>
      <c r="BL676" s="29" t="n">
        <v>1.836</v>
      </c>
      <c r="BM676" s="29" t="n">
        <v>1.908</v>
      </c>
      <c r="BN676" s="29" t="n">
        <v>1.925</v>
      </c>
      <c r="BO676" s="29" t="n">
        <v>1.865</v>
      </c>
      <c r="BP676" s="29" t="n">
        <v>1.807</v>
      </c>
      <c r="BQ676" s="29" t="n">
        <v>1.809</v>
      </c>
      <c r="BR676" s="29" t="n">
        <v>1.813</v>
      </c>
      <c r="BS676" s="29" t="n">
        <v>1.779</v>
      </c>
      <c r="BT676" s="29" t="n">
        <v>1.825</v>
      </c>
      <c r="BU676" s="29" t="n">
        <v>1.832</v>
      </c>
      <c r="BV676" s="29" t="n">
        <v>1.789</v>
      </c>
      <c r="BW676" s="29" t="n">
        <v>1.859</v>
      </c>
      <c r="BX676" s="29" t="n">
        <v>1.924</v>
      </c>
      <c r="BY676" s="29" t="n">
        <v>1.98</v>
      </c>
      <c r="BZ676" s="29" t="n">
        <v>2</v>
      </c>
      <c r="CA676" s="29" t="n">
        <v>1.94</v>
      </c>
      <c r="CB676" s="29" t="n">
        <v>1.882</v>
      </c>
      <c r="CC676" s="29" t="n">
        <v>1.884</v>
      </c>
      <c r="CD676" s="29" t="n">
        <v>1.888</v>
      </c>
      <c r="CE676" s="29" t="n">
        <v>1.85</v>
      </c>
      <c r="CF676" s="29" t="n">
        <v>1.9</v>
      </c>
      <c r="CG676" s="29" t="n">
        <v>1.907</v>
      </c>
      <c r="CH676" s="29" t="n">
        <v>1.864</v>
      </c>
      <c r="CI676" s="29" t="n">
        <v>1.934</v>
      </c>
      <c r="CJ676" s="29" t="n">
        <v>1.999</v>
      </c>
      <c r="CK676" s="29" t="n">
        <v>2.055</v>
      </c>
      <c r="CL676" s="29" t="n">
        <v>2.08</v>
      </c>
      <c r="CM676" s="29" t="n">
        <v>2.02</v>
      </c>
      <c r="CN676" s="29" t="n">
        <v>1.962</v>
      </c>
      <c r="CO676" s="29" t="n">
        <v>1.964</v>
      </c>
      <c r="CP676" s="29" t="n">
        <v>1.968</v>
      </c>
      <c r="CQ676" s="29" t="n">
        <v>1.93</v>
      </c>
      <c r="CR676" s="29" t="n">
        <v>1.98</v>
      </c>
      <c r="CS676" s="29" t="n">
        <v>1.987</v>
      </c>
      <c r="CT676" s="29" t="n">
        <v>1.944</v>
      </c>
      <c r="CU676" s="29" t="n">
        <v>2.014</v>
      </c>
      <c r="CV676" s="29" t="n">
        <v>2.079</v>
      </c>
      <c r="CW676" s="29" t="n">
        <v>2.135</v>
      </c>
      <c r="CX676" s="29" t="n">
        <v>2.165</v>
      </c>
      <c r="CY676" s="29" t="n">
        <v>2.105</v>
      </c>
      <c r="CZ676" s="29" t="n">
        <v>2.047</v>
      </c>
      <c r="DA676" s="29" t="n">
        <v>2.049</v>
      </c>
      <c r="DB676" s="29" t="n">
        <v>2.053</v>
      </c>
      <c r="DC676" s="29" t="n">
        <v>2.015</v>
      </c>
      <c r="DD676" s="29" t="n">
        <v>2.065</v>
      </c>
      <c r="DE676" s="29" t="n">
        <v>2.072</v>
      </c>
      <c r="DF676" s="29" t="n">
        <v>2.029</v>
      </c>
      <c r="DG676" s="29" t="n">
        <v>2.099</v>
      </c>
      <c r="DH676" s="29" t="n">
        <v>2.164</v>
      </c>
      <c r="DI676" s="29" t="n">
        <v>2.22</v>
      </c>
      <c r="DJ676" s="29" t="n">
        <v>2.26</v>
      </c>
      <c r="DK676" s="29" t="n">
        <v>2.2</v>
      </c>
      <c r="DL676" s="29" t="n">
        <v>2.142</v>
      </c>
      <c r="DM676" s="29" t="n">
        <v>2.144</v>
      </c>
      <c r="DN676" s="29" t="n">
        <v>2.148</v>
      </c>
      <c r="DO676" s="29" t="n">
        <v>2.11</v>
      </c>
      <c r="DP676" s="29" t="n">
        <v>2.16</v>
      </c>
      <c r="DQ676" s="29" t="n">
        <v>2.167</v>
      </c>
      <c r="DR676" s="29" t="n">
        <v>2.124</v>
      </c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12.75" hidden="true" customHeight="false" outlineLevel="0" collapsed="false">
      <c r="A677" s="0" t="n">
        <f aca="false">WEEKDAY(C677,2)</f>
        <v>1</v>
      </c>
      <c r="B677" s="0" t="n">
        <f aca="false">MONTH(C677)</f>
        <v>9</v>
      </c>
      <c r="C677" s="23" t="n">
        <v>34953</v>
      </c>
      <c r="D677" s="0" t="n">
        <f aca="false">MONTH(R677)</f>
        <v>9</v>
      </c>
      <c r="E677" s="0" t="n">
        <f aca="false">YEAR(R677)</f>
        <v>1995</v>
      </c>
      <c r="F677" s="35" t="n">
        <f aca="false">L677-K677</f>
        <v>0.1848</v>
      </c>
      <c r="G677" s="24" t="n">
        <f aca="false">N677-M677</f>
        <v>0.0587500000000003</v>
      </c>
      <c r="H677" s="24" t="n">
        <f aca="false">O677-N677</f>
        <v>0.0746666666666667</v>
      </c>
      <c r="I677" s="24" t="n">
        <f aca="false">O677-M677</f>
        <v>0.133416666666667</v>
      </c>
      <c r="J677" s="25" t="n">
        <f aca="false">VLOOKUP(C677,'Nymex hist.'!A:B,2,0)</f>
        <v>1.655</v>
      </c>
      <c r="K677" s="34" t="n">
        <f aca="false">AVERAGE(AS677:AY677)</f>
        <v>1.655</v>
      </c>
      <c r="L677" s="34" t="n">
        <f aca="false">AVERAGE(AZ677:BD677)</f>
        <v>1.8398</v>
      </c>
      <c r="M677" s="27" t="n">
        <f aca="false">SUMIF($S$3:$FQ$3,$E677+1,$S677:$FQ677)/COUNTIF($S$3:$FQ$3,$E677+1)</f>
        <v>1.78741666666667</v>
      </c>
      <c r="N677" s="27" t="n">
        <f aca="false">SUMIF($S$3:$FQ$3,$E677+2,$S677:$FQ677)/COUNTIF($S$3:$FQ$3,$E677+2)</f>
        <v>1.84616666666667</v>
      </c>
      <c r="O677" s="27" t="n">
        <f aca="false">SUMIF($S$3:$FQ$3,$E677+3,$S677:$FQ677)/COUNTIF($S$3:$FQ$3,$E677+3)</f>
        <v>1.92083333333333</v>
      </c>
      <c r="P677" s="27" t="n">
        <f aca="false">SUMIF($S$3:$FQ$3,$E677+4,$S677:$FQ677)/COUNTIF($S$3:$FQ$3,$E677+4)</f>
        <v>2.00083333333333</v>
      </c>
      <c r="Q677" s="27" t="n">
        <f aca="false">SUMIF($S$3:$FQ$3,$E677+5,$S677:$FQ677)/COUNTIF($S$3:$FQ$3,$E677+5)</f>
        <v>2.08583333333333</v>
      </c>
      <c r="R677" s="28" t="n">
        <v>34953</v>
      </c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30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 t="n">
        <v>1.655</v>
      </c>
      <c r="AZ677" s="29" t="n">
        <v>1.797</v>
      </c>
      <c r="BA677" s="29" t="n">
        <v>1.877</v>
      </c>
      <c r="BB677" s="29" t="n">
        <v>1.899</v>
      </c>
      <c r="BC677" s="29" t="n">
        <v>1.843</v>
      </c>
      <c r="BD677" s="29" t="n">
        <v>1.783</v>
      </c>
      <c r="BE677" s="29" t="n">
        <v>1.723</v>
      </c>
      <c r="BF677" s="29" t="n">
        <v>1.727</v>
      </c>
      <c r="BG677" s="29" t="n">
        <v>1.732</v>
      </c>
      <c r="BH677" s="29" t="n">
        <v>1.739</v>
      </c>
      <c r="BI677" s="29" t="n">
        <v>1.746</v>
      </c>
      <c r="BJ677" s="29" t="n">
        <v>1.753</v>
      </c>
      <c r="BK677" s="29" t="n">
        <v>1.773</v>
      </c>
      <c r="BL677" s="29" t="n">
        <v>1.833</v>
      </c>
      <c r="BM677" s="29" t="n">
        <v>1.898</v>
      </c>
      <c r="BN677" s="29" t="n">
        <v>1.915</v>
      </c>
      <c r="BO677" s="29" t="n">
        <v>1.855</v>
      </c>
      <c r="BP677" s="29" t="n">
        <v>1.797</v>
      </c>
      <c r="BQ677" s="29" t="n">
        <v>1.811</v>
      </c>
      <c r="BR677" s="29" t="n">
        <v>1.815</v>
      </c>
      <c r="BS677" s="29" t="n">
        <v>1.769</v>
      </c>
      <c r="BT677" s="29" t="n">
        <v>1.827</v>
      </c>
      <c r="BU677" s="29" t="n">
        <v>1.834</v>
      </c>
      <c r="BV677" s="29" t="n">
        <v>1.779</v>
      </c>
      <c r="BW677" s="29" t="n">
        <v>1.861</v>
      </c>
      <c r="BX677" s="29" t="n">
        <v>1.921</v>
      </c>
      <c r="BY677" s="29" t="n">
        <v>1.97</v>
      </c>
      <c r="BZ677" s="29" t="n">
        <v>1.99</v>
      </c>
      <c r="CA677" s="29" t="n">
        <v>1.93</v>
      </c>
      <c r="CB677" s="29" t="n">
        <v>1.872</v>
      </c>
      <c r="CC677" s="29" t="n">
        <v>1.886</v>
      </c>
      <c r="CD677" s="29" t="n">
        <v>1.89</v>
      </c>
      <c r="CE677" s="29" t="n">
        <v>1.84</v>
      </c>
      <c r="CF677" s="29" t="n">
        <v>1.902</v>
      </c>
      <c r="CG677" s="29" t="n">
        <v>1.909</v>
      </c>
      <c r="CH677" s="29" t="n">
        <v>1.854</v>
      </c>
      <c r="CI677" s="29" t="n">
        <v>1.936</v>
      </c>
      <c r="CJ677" s="29" t="n">
        <v>1.996</v>
      </c>
      <c r="CK677" s="29" t="n">
        <v>2.045</v>
      </c>
      <c r="CL677" s="29" t="n">
        <v>2.07</v>
      </c>
      <c r="CM677" s="29" t="n">
        <v>2.01</v>
      </c>
      <c r="CN677" s="29" t="n">
        <v>1.952</v>
      </c>
      <c r="CO677" s="29" t="n">
        <v>1.966</v>
      </c>
      <c r="CP677" s="29" t="n">
        <v>1.97</v>
      </c>
      <c r="CQ677" s="29" t="n">
        <v>1.92</v>
      </c>
      <c r="CR677" s="29" t="n">
        <v>1.982</v>
      </c>
      <c r="CS677" s="29" t="n">
        <v>1.989</v>
      </c>
      <c r="CT677" s="29" t="n">
        <v>1.934</v>
      </c>
      <c r="CU677" s="29" t="n">
        <v>2.016</v>
      </c>
      <c r="CV677" s="29" t="n">
        <v>2.076</v>
      </c>
      <c r="CW677" s="29" t="n">
        <v>2.125</v>
      </c>
      <c r="CX677" s="29" t="n">
        <v>2.155</v>
      </c>
      <c r="CY677" s="29" t="n">
        <v>2.095</v>
      </c>
      <c r="CZ677" s="29" t="n">
        <v>2.037</v>
      </c>
      <c r="DA677" s="29" t="n">
        <v>2.051</v>
      </c>
      <c r="DB677" s="29" t="n">
        <v>2.055</v>
      </c>
      <c r="DC677" s="29" t="n">
        <v>2.005</v>
      </c>
      <c r="DD677" s="29" t="n">
        <v>2.067</v>
      </c>
      <c r="DE677" s="29" t="n">
        <v>2.074</v>
      </c>
      <c r="DF677" s="29" t="n">
        <v>2.019</v>
      </c>
      <c r="DG677" s="29" t="n">
        <v>2.101</v>
      </c>
      <c r="DH677" s="29" t="n">
        <v>2.161</v>
      </c>
      <c r="DI677" s="29" t="n">
        <v>2.21</v>
      </c>
      <c r="DJ677" s="29" t="n">
        <v>2.25</v>
      </c>
      <c r="DK677" s="29" t="n">
        <v>2.19</v>
      </c>
      <c r="DL677" s="29" t="n">
        <v>2.132</v>
      </c>
      <c r="DM677" s="29" t="n">
        <v>2.146</v>
      </c>
      <c r="DN677" s="29" t="n">
        <v>2.15</v>
      </c>
      <c r="DO677" s="29" t="n">
        <v>2.1</v>
      </c>
      <c r="DP677" s="29" t="n">
        <v>2.162</v>
      </c>
      <c r="DQ677" s="29" t="n">
        <v>2.169</v>
      </c>
      <c r="DR677" s="29" t="n">
        <v>2.114</v>
      </c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12.75" hidden="true" customHeight="false" outlineLevel="0" collapsed="false">
      <c r="A678" s="0" t="n">
        <f aca="false">WEEKDAY(C678,2)</f>
        <v>2</v>
      </c>
      <c r="B678" s="0" t="n">
        <f aca="false">MONTH(C678)</f>
        <v>9</v>
      </c>
      <c r="C678" s="23" t="n">
        <v>34954</v>
      </c>
      <c r="D678" s="0" t="n">
        <f aca="false">MONTH(R678)</f>
        <v>9</v>
      </c>
      <c r="E678" s="0" t="n">
        <f aca="false">YEAR(R678)</f>
        <v>1995</v>
      </c>
      <c r="F678" s="35" t="n">
        <f aca="false">L678-K678</f>
        <v>0.1786</v>
      </c>
      <c r="G678" s="24" t="n">
        <f aca="false">N678-M678</f>
        <v>0.0500833333333333</v>
      </c>
      <c r="H678" s="24" t="n">
        <f aca="false">O678-N678</f>
        <v>0.0746666666666667</v>
      </c>
      <c r="I678" s="24" t="n">
        <f aca="false">O678-M678</f>
        <v>0.12475</v>
      </c>
      <c r="J678" s="25" t="n">
        <f aca="false">VLOOKUP(C678,'Nymex hist.'!A:B,2,0)</f>
        <v>1.653</v>
      </c>
      <c r="K678" s="34" t="n">
        <f aca="false">AVERAGE(AS678:AY678)</f>
        <v>1.653</v>
      </c>
      <c r="L678" s="34" t="n">
        <f aca="false">AVERAGE(AZ678:BD678)</f>
        <v>1.8316</v>
      </c>
      <c r="M678" s="27" t="n">
        <f aca="false">SUMIF($S$3:$FQ$3,$E678+1,$S678:$FQ678)/COUNTIF($S$3:$FQ$3,$E678+1)</f>
        <v>1.77641666666667</v>
      </c>
      <c r="N678" s="27" t="n">
        <f aca="false">SUMIF($S$3:$FQ$3,$E678+2,$S678:$FQ678)/COUNTIF($S$3:$FQ$3,$E678+2)</f>
        <v>1.8265</v>
      </c>
      <c r="O678" s="27" t="n">
        <f aca="false">SUMIF($S$3:$FQ$3,$E678+3,$S678:$FQ678)/COUNTIF($S$3:$FQ$3,$E678+3)</f>
        <v>1.90116666666667</v>
      </c>
      <c r="P678" s="27" t="n">
        <f aca="false">SUMIF($S$3:$FQ$3,$E678+4,$S678:$FQ678)/COUNTIF($S$3:$FQ$3,$E678+4)</f>
        <v>1.98116666666667</v>
      </c>
      <c r="Q678" s="27" t="n">
        <f aca="false">SUMIF($S$3:$FQ$3,$E678+5,$S678:$FQ678)/COUNTIF($S$3:$FQ$3,$E678+5)</f>
        <v>2.06616666666667</v>
      </c>
      <c r="R678" s="28" t="n">
        <v>34954</v>
      </c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30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 t="n">
        <v>1.653</v>
      </c>
      <c r="AZ678" s="29" t="n">
        <v>1.796</v>
      </c>
      <c r="BA678" s="29" t="n">
        <v>1.87</v>
      </c>
      <c r="BB678" s="29" t="n">
        <v>1.888</v>
      </c>
      <c r="BC678" s="29" t="n">
        <v>1.832</v>
      </c>
      <c r="BD678" s="29" t="n">
        <v>1.772</v>
      </c>
      <c r="BE678" s="29" t="n">
        <v>1.712</v>
      </c>
      <c r="BF678" s="29" t="n">
        <v>1.716</v>
      </c>
      <c r="BG678" s="29" t="n">
        <v>1.721</v>
      </c>
      <c r="BH678" s="29" t="n">
        <v>1.728</v>
      </c>
      <c r="BI678" s="29" t="n">
        <v>1.735</v>
      </c>
      <c r="BJ678" s="29" t="n">
        <v>1.742</v>
      </c>
      <c r="BK678" s="29" t="n">
        <v>1.762</v>
      </c>
      <c r="BL678" s="29" t="n">
        <v>1.822</v>
      </c>
      <c r="BM678" s="29" t="n">
        <v>1.887</v>
      </c>
      <c r="BN678" s="29" t="n">
        <v>1.904</v>
      </c>
      <c r="BO678" s="29" t="n">
        <v>1.844</v>
      </c>
      <c r="BP678" s="29" t="n">
        <v>1.787</v>
      </c>
      <c r="BQ678" s="29" t="n">
        <v>1.782</v>
      </c>
      <c r="BR678" s="29" t="n">
        <v>1.786</v>
      </c>
      <c r="BS678" s="29" t="n">
        <v>1.759</v>
      </c>
      <c r="BT678" s="29" t="n">
        <v>1.798</v>
      </c>
      <c r="BU678" s="29" t="n">
        <v>1.805</v>
      </c>
      <c r="BV678" s="29" t="n">
        <v>1.769</v>
      </c>
      <c r="BW678" s="29" t="n">
        <v>1.832</v>
      </c>
      <c r="BX678" s="29" t="n">
        <v>1.892</v>
      </c>
      <c r="BY678" s="29" t="n">
        <v>1.96</v>
      </c>
      <c r="BZ678" s="29" t="n">
        <v>1.979</v>
      </c>
      <c r="CA678" s="29" t="n">
        <v>1.919</v>
      </c>
      <c r="CB678" s="29" t="n">
        <v>1.862</v>
      </c>
      <c r="CC678" s="29" t="n">
        <v>1.857</v>
      </c>
      <c r="CD678" s="29" t="n">
        <v>1.861</v>
      </c>
      <c r="CE678" s="29" t="n">
        <v>1.83</v>
      </c>
      <c r="CF678" s="29" t="n">
        <v>1.873</v>
      </c>
      <c r="CG678" s="29" t="n">
        <v>1.88</v>
      </c>
      <c r="CH678" s="29" t="n">
        <v>1.844</v>
      </c>
      <c r="CI678" s="29" t="n">
        <v>1.907</v>
      </c>
      <c r="CJ678" s="29" t="n">
        <v>1.967</v>
      </c>
      <c r="CK678" s="29" t="n">
        <v>2.035</v>
      </c>
      <c r="CL678" s="29" t="n">
        <v>2.059</v>
      </c>
      <c r="CM678" s="29" t="n">
        <v>1.999</v>
      </c>
      <c r="CN678" s="29" t="n">
        <v>1.942</v>
      </c>
      <c r="CO678" s="29" t="n">
        <v>1.937</v>
      </c>
      <c r="CP678" s="29" t="n">
        <v>1.941</v>
      </c>
      <c r="CQ678" s="29" t="n">
        <v>1.91</v>
      </c>
      <c r="CR678" s="29" t="n">
        <v>1.953</v>
      </c>
      <c r="CS678" s="29" t="n">
        <v>1.96</v>
      </c>
      <c r="CT678" s="29" t="n">
        <v>1.924</v>
      </c>
      <c r="CU678" s="29" t="n">
        <v>1.987</v>
      </c>
      <c r="CV678" s="29" t="n">
        <v>2.047</v>
      </c>
      <c r="CW678" s="29" t="n">
        <v>2.115</v>
      </c>
      <c r="CX678" s="29" t="n">
        <v>2.144</v>
      </c>
      <c r="CY678" s="29" t="n">
        <v>2.084</v>
      </c>
      <c r="CZ678" s="29" t="n">
        <v>2.027</v>
      </c>
      <c r="DA678" s="29" t="n">
        <v>2.022</v>
      </c>
      <c r="DB678" s="29" t="n">
        <v>2.026</v>
      </c>
      <c r="DC678" s="29" t="n">
        <v>1.995</v>
      </c>
      <c r="DD678" s="29" t="n">
        <v>2.038</v>
      </c>
      <c r="DE678" s="29" t="n">
        <v>2.045</v>
      </c>
      <c r="DF678" s="29" t="n">
        <v>2.009</v>
      </c>
      <c r="DG678" s="29" t="n">
        <v>2.072</v>
      </c>
      <c r="DH678" s="29" t="n">
        <v>2.132</v>
      </c>
      <c r="DI678" s="29" t="n">
        <v>2.2</v>
      </c>
      <c r="DJ678" s="29" t="n">
        <v>2.239</v>
      </c>
      <c r="DK678" s="29" t="n">
        <v>2.179</v>
      </c>
      <c r="DL678" s="29" t="n">
        <v>2.122</v>
      </c>
      <c r="DM678" s="29" t="n">
        <v>2.117</v>
      </c>
      <c r="DN678" s="29" t="n">
        <v>2.121</v>
      </c>
      <c r="DO678" s="29" t="n">
        <v>2.09</v>
      </c>
      <c r="DP678" s="29" t="n">
        <v>2.133</v>
      </c>
      <c r="DQ678" s="29" t="n">
        <v>2.14</v>
      </c>
      <c r="DR678" s="29" t="n">
        <v>2.104</v>
      </c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12.75" hidden="true" customHeight="false" outlineLevel="0" collapsed="false">
      <c r="A679" s="0" t="n">
        <f aca="false">WEEKDAY(C679,2)</f>
        <v>3</v>
      </c>
      <c r="B679" s="0" t="n">
        <f aca="false">MONTH(C679)</f>
        <v>9</v>
      </c>
      <c r="C679" s="23" t="n">
        <v>34955</v>
      </c>
      <c r="D679" s="0" t="n">
        <f aca="false">MONTH(R679)</f>
        <v>9</v>
      </c>
      <c r="E679" s="0" t="n">
        <f aca="false">YEAR(R679)</f>
        <v>1995</v>
      </c>
      <c r="F679" s="35" t="n">
        <f aca="false">L679-K679</f>
        <v>0.143</v>
      </c>
      <c r="G679" s="24" t="n">
        <f aca="false">N679-M679</f>
        <v>0.0450000000000002</v>
      </c>
      <c r="H679" s="24" t="n">
        <f aca="false">O679-N679</f>
        <v>0.0746666666666664</v>
      </c>
      <c r="I679" s="24" t="n">
        <f aca="false">O679-M679</f>
        <v>0.119666666666667</v>
      </c>
      <c r="J679" s="25" t="n">
        <f aca="false">VLOOKUP(C679,'Nymex hist.'!A:B,2,0)</f>
        <v>1.72</v>
      </c>
      <c r="K679" s="34" t="n">
        <f aca="false">AVERAGE(AS679:AY679)</f>
        <v>1.72</v>
      </c>
      <c r="L679" s="34" t="n">
        <f aca="false">AVERAGE(AZ679:BD679)</f>
        <v>1.863</v>
      </c>
      <c r="M679" s="27" t="n">
        <f aca="false">SUMIF($S$3:$FQ$3,$E679+1,$S679:$FQ679)/COUNTIF($S$3:$FQ$3,$E679+1)</f>
        <v>1.78941666666667</v>
      </c>
      <c r="N679" s="27" t="n">
        <f aca="false">SUMIF($S$3:$FQ$3,$E679+2,$S679:$FQ679)/COUNTIF($S$3:$FQ$3,$E679+2)</f>
        <v>1.83441666666667</v>
      </c>
      <c r="O679" s="27" t="n">
        <f aca="false">SUMIF($S$3:$FQ$3,$E679+3,$S679:$FQ679)/COUNTIF($S$3:$FQ$3,$E679+3)</f>
        <v>1.90908333333333</v>
      </c>
      <c r="P679" s="27" t="n">
        <f aca="false">SUMIF($S$3:$FQ$3,$E679+4,$S679:$FQ679)/COUNTIF($S$3:$FQ$3,$E679+4)</f>
        <v>1.98908333333333</v>
      </c>
      <c r="Q679" s="27" t="n">
        <f aca="false">SUMIF($S$3:$FQ$3,$E679+5,$S679:$FQ679)/COUNTIF($S$3:$FQ$3,$E679+5)</f>
        <v>2.07408333333333</v>
      </c>
      <c r="R679" s="28" t="n">
        <v>34955</v>
      </c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30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 t="n">
        <v>1.72</v>
      </c>
      <c r="AZ679" s="29" t="n">
        <v>1.843</v>
      </c>
      <c r="BA679" s="29" t="n">
        <v>1.912</v>
      </c>
      <c r="BB679" s="29" t="n">
        <v>1.919</v>
      </c>
      <c r="BC679" s="29" t="n">
        <v>1.852</v>
      </c>
      <c r="BD679" s="29" t="n">
        <v>1.789</v>
      </c>
      <c r="BE679" s="29" t="n">
        <v>1.726</v>
      </c>
      <c r="BF679" s="29" t="n">
        <v>1.727</v>
      </c>
      <c r="BG679" s="29" t="n">
        <v>1.732</v>
      </c>
      <c r="BH679" s="29" t="n">
        <v>1.739</v>
      </c>
      <c r="BI679" s="29" t="n">
        <v>1.746</v>
      </c>
      <c r="BJ679" s="29" t="n">
        <v>1.749</v>
      </c>
      <c r="BK679" s="29" t="n">
        <v>1.766</v>
      </c>
      <c r="BL679" s="29" t="n">
        <v>1.83</v>
      </c>
      <c r="BM679" s="29" t="n">
        <v>1.898</v>
      </c>
      <c r="BN679" s="29" t="n">
        <v>1.915</v>
      </c>
      <c r="BO679" s="29" t="n">
        <v>1.855</v>
      </c>
      <c r="BP679" s="29" t="n">
        <v>1.798</v>
      </c>
      <c r="BQ679" s="29" t="n">
        <v>1.791</v>
      </c>
      <c r="BR679" s="29" t="n">
        <v>1.792</v>
      </c>
      <c r="BS679" s="29" t="n">
        <v>1.77</v>
      </c>
      <c r="BT679" s="29" t="n">
        <v>1.804</v>
      </c>
      <c r="BU679" s="29" t="n">
        <v>1.811</v>
      </c>
      <c r="BV679" s="29" t="n">
        <v>1.78</v>
      </c>
      <c r="BW679" s="29" t="n">
        <v>1.831</v>
      </c>
      <c r="BX679" s="29" t="n">
        <v>1.895</v>
      </c>
      <c r="BY679" s="29" t="n">
        <v>1.971</v>
      </c>
      <c r="BZ679" s="29" t="n">
        <v>1.99</v>
      </c>
      <c r="CA679" s="29" t="n">
        <v>1.93</v>
      </c>
      <c r="CB679" s="29" t="n">
        <v>1.873</v>
      </c>
      <c r="CC679" s="29" t="n">
        <v>1.866</v>
      </c>
      <c r="CD679" s="29" t="n">
        <v>1.867</v>
      </c>
      <c r="CE679" s="29" t="n">
        <v>1.841</v>
      </c>
      <c r="CF679" s="29" t="n">
        <v>1.879</v>
      </c>
      <c r="CG679" s="29" t="n">
        <v>1.886</v>
      </c>
      <c r="CH679" s="29" t="n">
        <v>1.855</v>
      </c>
      <c r="CI679" s="29" t="n">
        <v>1.906</v>
      </c>
      <c r="CJ679" s="29" t="n">
        <v>1.97</v>
      </c>
      <c r="CK679" s="29" t="n">
        <v>2.046</v>
      </c>
      <c r="CL679" s="29" t="n">
        <v>2.07</v>
      </c>
      <c r="CM679" s="29" t="n">
        <v>2.01</v>
      </c>
      <c r="CN679" s="29" t="n">
        <v>1.953</v>
      </c>
      <c r="CO679" s="29" t="n">
        <v>1.946</v>
      </c>
      <c r="CP679" s="29" t="n">
        <v>1.947</v>
      </c>
      <c r="CQ679" s="29" t="n">
        <v>1.921</v>
      </c>
      <c r="CR679" s="29" t="n">
        <v>1.959</v>
      </c>
      <c r="CS679" s="29" t="n">
        <v>1.966</v>
      </c>
      <c r="CT679" s="29" t="n">
        <v>1.935</v>
      </c>
      <c r="CU679" s="29" t="n">
        <v>1.986</v>
      </c>
      <c r="CV679" s="29" t="n">
        <v>2.05</v>
      </c>
      <c r="CW679" s="29" t="n">
        <v>2.126</v>
      </c>
      <c r="CX679" s="29" t="n">
        <v>2.155</v>
      </c>
      <c r="CY679" s="29" t="n">
        <v>2.095</v>
      </c>
      <c r="CZ679" s="29" t="n">
        <v>2.038</v>
      </c>
      <c r="DA679" s="29" t="n">
        <v>2.031</v>
      </c>
      <c r="DB679" s="29" t="n">
        <v>2.032</v>
      </c>
      <c r="DC679" s="29" t="n">
        <v>2.006</v>
      </c>
      <c r="DD679" s="29" t="n">
        <v>2.044</v>
      </c>
      <c r="DE679" s="29" t="n">
        <v>2.051</v>
      </c>
      <c r="DF679" s="29" t="n">
        <v>2.02</v>
      </c>
      <c r="DG679" s="29" t="n">
        <v>2.071</v>
      </c>
      <c r="DH679" s="29" t="n">
        <v>2.135</v>
      </c>
      <c r="DI679" s="29" t="n">
        <v>2.211</v>
      </c>
      <c r="DJ679" s="29" t="n">
        <v>2.25</v>
      </c>
      <c r="DK679" s="29" t="n">
        <v>2.19</v>
      </c>
      <c r="DL679" s="29" t="n">
        <v>2.133</v>
      </c>
      <c r="DM679" s="29" t="n">
        <v>2.126</v>
      </c>
      <c r="DN679" s="29" t="n">
        <v>2.127</v>
      </c>
      <c r="DO679" s="29" t="n">
        <v>2.101</v>
      </c>
      <c r="DP679" s="29" t="n">
        <v>2.139</v>
      </c>
      <c r="DQ679" s="29" t="n">
        <v>2.146</v>
      </c>
      <c r="DR679" s="29" t="n">
        <v>2.115</v>
      </c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12.75" hidden="false" customHeight="false" outlineLevel="0" collapsed="false">
      <c r="A680" s="1" t="n">
        <f aca="false">WEEKDAY(C680,2)</f>
        <v>4</v>
      </c>
      <c r="B680" s="1" t="n">
        <f aca="false">MONTH(C680)</f>
        <v>9</v>
      </c>
      <c r="C680" s="23" t="n">
        <v>34956</v>
      </c>
      <c r="D680" s="0" t="n">
        <f aca="false">MONTH(R680)</f>
        <v>9</v>
      </c>
      <c r="E680" s="0" t="n">
        <f aca="false">YEAR(R680)</f>
        <v>1995</v>
      </c>
      <c r="F680" s="3" t="n">
        <f aca="false">L680-K680</f>
        <v>0.1764</v>
      </c>
      <c r="G680" s="3" t="n">
        <f aca="false">N680-M680</f>
        <v>0.0467499999999999</v>
      </c>
      <c r="H680" s="3" t="n">
        <f aca="false">O680-N680</f>
        <v>0.0746666666666669</v>
      </c>
      <c r="I680" s="3" t="n">
        <f aca="false">O680-M680</f>
        <v>0.121416666666667</v>
      </c>
      <c r="J680" s="4" t="n">
        <f aca="false">VLOOKUP(C680,'Nymex hist.'!A:B,2,0)</f>
        <v>1.651</v>
      </c>
      <c r="K680" s="4" t="n">
        <f aca="false">AVERAGE(AS680:AY680)</f>
        <v>1.651</v>
      </c>
      <c r="L680" s="4" t="n">
        <f aca="false">AVERAGE(AZ680:BD680)</f>
        <v>1.8274</v>
      </c>
      <c r="M680" s="4" t="n">
        <f aca="false">SUMIF($S$3:$FQ$3,$E680+1,$S680:$FQ680)/COUNTIF($S$3:$FQ$3,$E680+1)</f>
        <v>1.76775</v>
      </c>
      <c r="N680" s="4" t="n">
        <f aca="false">SUMIF($S$3:$FQ$3,$E680+2,$S680:$FQ680)/COUNTIF($S$3:$FQ$3,$E680+2)</f>
        <v>1.8145</v>
      </c>
      <c r="O680" s="4" t="n">
        <f aca="false">SUMIF($S$3:$FQ$3,$E680+3,$S680:$FQ680)/COUNTIF($S$3:$FQ$3,$E680+3)</f>
        <v>1.88916666666667</v>
      </c>
      <c r="P680" s="4" t="n">
        <f aca="false">SUMIF($S$3:$FQ$3,$E680+4,$S680:$FQ680)/COUNTIF($S$3:$FQ$3,$E680+4)</f>
        <v>1.96916666666667</v>
      </c>
      <c r="Q680" s="4" t="n">
        <f aca="false">SUMIF($S$3:$FQ$3,$E680+5,$S680:$FQ680)/COUNTIF($S$3:$FQ$3,$E680+5)</f>
        <v>2.05416666666667</v>
      </c>
      <c r="R680" s="21" t="n">
        <v>34956</v>
      </c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7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 t="n">
        <v>1.651</v>
      </c>
      <c r="AZ680" s="32" t="n">
        <v>1.784</v>
      </c>
      <c r="BA680" s="32" t="n">
        <v>1.869</v>
      </c>
      <c r="BB680" s="32" t="n">
        <v>1.892</v>
      </c>
      <c r="BC680" s="32" t="n">
        <v>1.827</v>
      </c>
      <c r="BD680" s="32" t="n">
        <v>1.765</v>
      </c>
      <c r="BE680" s="32" t="n">
        <v>1.703</v>
      </c>
      <c r="BF680" s="32" t="n">
        <v>1.705</v>
      </c>
      <c r="BG680" s="32" t="n">
        <v>1.711</v>
      </c>
      <c r="BH680" s="32" t="n">
        <v>1.718</v>
      </c>
      <c r="BI680" s="32" t="n">
        <v>1.725</v>
      </c>
      <c r="BJ680" s="32" t="n">
        <v>1.73</v>
      </c>
      <c r="BK680" s="32" t="n">
        <v>1.747</v>
      </c>
      <c r="BL680" s="32" t="n">
        <v>1.811</v>
      </c>
      <c r="BM680" s="32" t="n">
        <v>1.879</v>
      </c>
      <c r="BN680" s="32" t="n">
        <v>1.896</v>
      </c>
      <c r="BO680" s="32" t="n">
        <v>1.836</v>
      </c>
      <c r="BP680" s="32" t="n">
        <v>1.779</v>
      </c>
      <c r="BQ680" s="32" t="n">
        <v>1.768</v>
      </c>
      <c r="BR680" s="32" t="n">
        <v>1.77</v>
      </c>
      <c r="BS680" s="32" t="n">
        <v>1.751</v>
      </c>
      <c r="BT680" s="32" t="n">
        <v>1.783</v>
      </c>
      <c r="BU680" s="32" t="n">
        <v>1.79</v>
      </c>
      <c r="BV680" s="32" t="n">
        <v>1.761</v>
      </c>
      <c r="BW680" s="32" t="n">
        <v>1.812</v>
      </c>
      <c r="BX680" s="32" t="n">
        <v>1.876</v>
      </c>
      <c r="BY680" s="32" t="n">
        <v>1.952</v>
      </c>
      <c r="BZ680" s="32" t="n">
        <v>1.971</v>
      </c>
      <c r="CA680" s="32" t="n">
        <v>1.911</v>
      </c>
      <c r="CB680" s="32" t="n">
        <v>1.854</v>
      </c>
      <c r="CC680" s="32" t="n">
        <v>1.843</v>
      </c>
      <c r="CD680" s="32" t="n">
        <v>1.845</v>
      </c>
      <c r="CE680" s="32" t="n">
        <v>1.822</v>
      </c>
      <c r="CF680" s="32" t="n">
        <v>1.858</v>
      </c>
      <c r="CG680" s="32" t="n">
        <v>1.865</v>
      </c>
      <c r="CH680" s="32" t="n">
        <v>1.836</v>
      </c>
      <c r="CI680" s="32" t="n">
        <v>1.887</v>
      </c>
      <c r="CJ680" s="32" t="n">
        <v>1.951</v>
      </c>
      <c r="CK680" s="32" t="n">
        <v>2.027</v>
      </c>
      <c r="CL680" s="32" t="n">
        <v>2.051</v>
      </c>
      <c r="CM680" s="32" t="n">
        <v>1.991</v>
      </c>
      <c r="CN680" s="32" t="n">
        <v>1.934</v>
      </c>
      <c r="CO680" s="32" t="n">
        <v>1.923</v>
      </c>
      <c r="CP680" s="32" t="n">
        <v>1.925</v>
      </c>
      <c r="CQ680" s="32" t="n">
        <v>1.902</v>
      </c>
      <c r="CR680" s="32" t="n">
        <v>1.938</v>
      </c>
      <c r="CS680" s="32" t="n">
        <v>1.945</v>
      </c>
      <c r="CT680" s="32" t="n">
        <v>1.916</v>
      </c>
      <c r="CU680" s="32" t="n">
        <v>1.967</v>
      </c>
      <c r="CV680" s="32" t="n">
        <v>2.031</v>
      </c>
      <c r="CW680" s="32" t="n">
        <v>2.107</v>
      </c>
      <c r="CX680" s="32" t="n">
        <v>2.136</v>
      </c>
      <c r="CY680" s="32" t="n">
        <v>2.076</v>
      </c>
      <c r="CZ680" s="32" t="n">
        <v>2.019</v>
      </c>
      <c r="DA680" s="32" t="n">
        <v>2.008</v>
      </c>
      <c r="DB680" s="32" t="n">
        <v>2.01</v>
      </c>
      <c r="DC680" s="32" t="n">
        <v>1.987</v>
      </c>
      <c r="DD680" s="32" t="n">
        <v>2.023</v>
      </c>
      <c r="DE680" s="32" t="n">
        <v>2.03</v>
      </c>
      <c r="DF680" s="32" t="n">
        <v>2.001</v>
      </c>
      <c r="DG680" s="32" t="n">
        <v>2.052</v>
      </c>
      <c r="DH680" s="32" t="n">
        <v>2.116</v>
      </c>
      <c r="DI680" s="32" t="n">
        <v>2.192</v>
      </c>
      <c r="DJ680" s="32" t="n">
        <v>2.231</v>
      </c>
      <c r="DK680" s="32" t="n">
        <v>2.171</v>
      </c>
      <c r="DL680" s="32" t="n">
        <v>2.114</v>
      </c>
      <c r="DM680" s="32" t="n">
        <v>2.103</v>
      </c>
      <c r="DN680" s="32" t="n">
        <v>2.105</v>
      </c>
      <c r="DO680" s="32" t="n">
        <v>2.082</v>
      </c>
      <c r="DP680" s="32" t="n">
        <v>2.118</v>
      </c>
      <c r="DQ680" s="32" t="n">
        <v>2.125</v>
      </c>
      <c r="DR680" s="32" t="n">
        <v>2.096</v>
      </c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</row>
    <row r="681" customFormat="false" ht="12.75" hidden="true" customHeight="false" outlineLevel="0" collapsed="false">
      <c r="A681" s="0" t="n">
        <f aca="false">WEEKDAY(C681,2)</f>
        <v>5</v>
      </c>
      <c r="B681" s="0" t="n">
        <f aca="false">MONTH(C681)</f>
        <v>9</v>
      </c>
      <c r="C681" s="23" t="n">
        <v>34957</v>
      </c>
      <c r="D681" s="0" t="n">
        <f aca="false">MONTH(R681)</f>
        <v>9</v>
      </c>
      <c r="E681" s="0" t="n">
        <f aca="false">YEAR(R681)</f>
        <v>1995</v>
      </c>
      <c r="F681" s="35" t="n">
        <f aca="false">L681-K681</f>
        <v>0.1774</v>
      </c>
      <c r="G681" s="24" t="n">
        <f aca="false">N681-M681</f>
        <v>0.0463333333333333</v>
      </c>
      <c r="H681" s="24" t="n">
        <f aca="false">O681-N681</f>
        <v>0.0746666666666667</v>
      </c>
      <c r="I681" s="24" t="n">
        <f aca="false">O681-M681</f>
        <v>0.121</v>
      </c>
      <c r="J681" s="25" t="n">
        <f aca="false">VLOOKUP(C681,'Nymex hist.'!A:B,2,0)</f>
        <v>1.658</v>
      </c>
      <c r="K681" s="34" t="n">
        <f aca="false">AVERAGE(AS681:AY681)</f>
        <v>1.658</v>
      </c>
      <c r="L681" s="34" t="n">
        <f aca="false">AVERAGE(AZ681:BD681)</f>
        <v>1.8354</v>
      </c>
      <c r="M681" s="27" t="n">
        <f aca="false">SUMIF($S$3:$FQ$3,$E681+1,$S681:$FQ681)/COUNTIF($S$3:$FQ$3,$E681+1)</f>
        <v>1.77275</v>
      </c>
      <c r="N681" s="27" t="n">
        <f aca="false">SUMIF($S$3:$FQ$3,$E681+2,$S681:$FQ681)/COUNTIF($S$3:$FQ$3,$E681+2)</f>
        <v>1.81908333333333</v>
      </c>
      <c r="O681" s="27" t="n">
        <f aca="false">SUMIF($S$3:$FQ$3,$E681+3,$S681:$FQ681)/COUNTIF($S$3:$FQ$3,$E681+3)</f>
        <v>1.89375</v>
      </c>
      <c r="P681" s="27" t="n">
        <f aca="false">SUMIF($S$3:$FQ$3,$E681+4,$S681:$FQ681)/COUNTIF($S$3:$FQ$3,$E681+4)</f>
        <v>1.97375</v>
      </c>
      <c r="Q681" s="27" t="n">
        <f aca="false">SUMIF($S$3:$FQ$3,$E681+5,$S681:$FQ681)/COUNTIF($S$3:$FQ$3,$E681+5)</f>
        <v>2.05875</v>
      </c>
      <c r="R681" s="28" t="n">
        <v>34957</v>
      </c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30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 t="n">
        <v>1.658</v>
      </c>
      <c r="AZ681" s="29" t="n">
        <v>1.793</v>
      </c>
      <c r="BA681" s="29" t="n">
        <v>1.879</v>
      </c>
      <c r="BB681" s="29" t="n">
        <v>1.9</v>
      </c>
      <c r="BC681" s="29" t="n">
        <v>1.835</v>
      </c>
      <c r="BD681" s="29" t="n">
        <v>1.77</v>
      </c>
      <c r="BE681" s="29" t="n">
        <v>1.705</v>
      </c>
      <c r="BF681" s="29" t="n">
        <v>1.709</v>
      </c>
      <c r="BG681" s="29" t="n">
        <v>1.715</v>
      </c>
      <c r="BH681" s="29" t="n">
        <v>1.722</v>
      </c>
      <c r="BI681" s="29" t="n">
        <v>1.73</v>
      </c>
      <c r="BJ681" s="29" t="n">
        <v>1.735</v>
      </c>
      <c r="BK681" s="29" t="n">
        <v>1.752</v>
      </c>
      <c r="BL681" s="29" t="n">
        <v>1.816</v>
      </c>
      <c r="BM681" s="29" t="n">
        <v>1.884</v>
      </c>
      <c r="BN681" s="29" t="n">
        <v>1.901</v>
      </c>
      <c r="BO681" s="29" t="n">
        <v>1.841</v>
      </c>
      <c r="BP681" s="29" t="n">
        <v>1.784</v>
      </c>
      <c r="BQ681" s="29" t="n">
        <v>1.77</v>
      </c>
      <c r="BR681" s="29" t="n">
        <v>1.774</v>
      </c>
      <c r="BS681" s="29" t="n">
        <v>1.756</v>
      </c>
      <c r="BT681" s="29" t="n">
        <v>1.787</v>
      </c>
      <c r="BU681" s="29" t="n">
        <v>1.795</v>
      </c>
      <c r="BV681" s="29" t="n">
        <v>1.766</v>
      </c>
      <c r="BW681" s="29" t="n">
        <v>1.817</v>
      </c>
      <c r="BX681" s="29" t="n">
        <v>1.881</v>
      </c>
      <c r="BY681" s="29" t="n">
        <v>1.957</v>
      </c>
      <c r="BZ681" s="29" t="n">
        <v>1.976</v>
      </c>
      <c r="CA681" s="29" t="n">
        <v>1.916</v>
      </c>
      <c r="CB681" s="29" t="n">
        <v>1.859</v>
      </c>
      <c r="CC681" s="29" t="n">
        <v>1.845</v>
      </c>
      <c r="CD681" s="29" t="n">
        <v>1.849</v>
      </c>
      <c r="CE681" s="29" t="n">
        <v>1.827</v>
      </c>
      <c r="CF681" s="29" t="n">
        <v>1.862</v>
      </c>
      <c r="CG681" s="29" t="n">
        <v>1.87</v>
      </c>
      <c r="CH681" s="29" t="n">
        <v>1.841</v>
      </c>
      <c r="CI681" s="29" t="n">
        <v>1.892</v>
      </c>
      <c r="CJ681" s="29" t="n">
        <v>1.956</v>
      </c>
      <c r="CK681" s="29" t="n">
        <v>2.032</v>
      </c>
      <c r="CL681" s="29" t="n">
        <v>2.056</v>
      </c>
      <c r="CM681" s="29" t="n">
        <v>1.996</v>
      </c>
      <c r="CN681" s="29" t="n">
        <v>1.939</v>
      </c>
      <c r="CO681" s="29" t="n">
        <v>1.925</v>
      </c>
      <c r="CP681" s="29" t="n">
        <v>1.929</v>
      </c>
      <c r="CQ681" s="29" t="n">
        <v>1.907</v>
      </c>
      <c r="CR681" s="29" t="n">
        <v>1.942</v>
      </c>
      <c r="CS681" s="29" t="n">
        <v>1.95</v>
      </c>
      <c r="CT681" s="29" t="n">
        <v>1.921</v>
      </c>
      <c r="CU681" s="29" t="n">
        <v>1.972</v>
      </c>
      <c r="CV681" s="29" t="n">
        <v>2.036</v>
      </c>
      <c r="CW681" s="29" t="n">
        <v>2.112</v>
      </c>
      <c r="CX681" s="29" t="n">
        <v>2.141</v>
      </c>
      <c r="CY681" s="29" t="n">
        <v>2.081</v>
      </c>
      <c r="CZ681" s="29" t="n">
        <v>2.024</v>
      </c>
      <c r="DA681" s="29" t="n">
        <v>2.01</v>
      </c>
      <c r="DB681" s="29" t="n">
        <v>2.014</v>
      </c>
      <c r="DC681" s="29" t="n">
        <v>1.992</v>
      </c>
      <c r="DD681" s="29" t="n">
        <v>2.027</v>
      </c>
      <c r="DE681" s="29" t="n">
        <v>2.035</v>
      </c>
      <c r="DF681" s="29" t="n">
        <v>2.006</v>
      </c>
      <c r="DG681" s="29" t="n">
        <v>2.057</v>
      </c>
      <c r="DH681" s="29" t="n">
        <v>2.121</v>
      </c>
      <c r="DI681" s="29" t="n">
        <v>2.197</v>
      </c>
      <c r="DJ681" s="29" t="n">
        <v>2.236</v>
      </c>
      <c r="DK681" s="29" t="n">
        <v>2.176</v>
      </c>
      <c r="DL681" s="29" t="n">
        <v>2.119</v>
      </c>
      <c r="DM681" s="29" t="n">
        <v>2.105</v>
      </c>
      <c r="DN681" s="29" t="n">
        <v>2.109</v>
      </c>
      <c r="DO681" s="29" t="n">
        <v>2.087</v>
      </c>
      <c r="DP681" s="29" t="n">
        <v>2.122</v>
      </c>
      <c r="DQ681" s="29" t="n">
        <v>2.13</v>
      </c>
      <c r="DR681" s="29" t="n">
        <v>2.101</v>
      </c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</row>
    <row r="682" customFormat="false" ht="12.75" hidden="true" customHeight="false" outlineLevel="0" collapsed="false">
      <c r="A682" s="0" t="n">
        <f aca="false">WEEKDAY(C682,2)</f>
        <v>1</v>
      </c>
      <c r="B682" s="0" t="n">
        <f aca="false">MONTH(C682)</f>
        <v>9</v>
      </c>
      <c r="C682" s="23" t="n">
        <v>34960</v>
      </c>
      <c r="D682" s="0" t="n">
        <f aca="false">MONTH(R682)</f>
        <v>9</v>
      </c>
      <c r="E682" s="0" t="n">
        <f aca="false">YEAR(R682)</f>
        <v>1995</v>
      </c>
      <c r="F682" s="35" t="n">
        <f aca="false">L682-K682</f>
        <v>0.2106</v>
      </c>
      <c r="G682" s="24" t="n">
        <f aca="false">N682-M682</f>
        <v>0.0475833333333335</v>
      </c>
      <c r="H682" s="24" t="n">
        <f aca="false">O682-N682</f>
        <v>0.0746666666666667</v>
      </c>
      <c r="I682" s="24" t="n">
        <f aca="false">O682-M682</f>
        <v>0.12225</v>
      </c>
      <c r="J682" s="25" t="n">
        <f aca="false">VLOOKUP(C682,'Nymex hist.'!A:B,2,0)</f>
        <v>1.604</v>
      </c>
      <c r="K682" s="34" t="n">
        <f aca="false">AVERAGE(AS682:AY682)</f>
        <v>1.604</v>
      </c>
      <c r="L682" s="34" t="n">
        <f aca="false">AVERAGE(AZ682:BD682)</f>
        <v>1.8146</v>
      </c>
      <c r="M682" s="27" t="n">
        <f aca="false">SUMIF($S$3:$FQ$3,$E682+1,$S682:$FQ682)/COUNTIF($S$3:$FQ$3,$E682+1)</f>
        <v>1.7645</v>
      </c>
      <c r="N682" s="27" t="n">
        <f aca="false">SUMIF($S$3:$FQ$3,$E682+2,$S682:$FQ682)/COUNTIF($S$3:$FQ$3,$E682+2)</f>
        <v>1.81208333333333</v>
      </c>
      <c r="O682" s="27" t="n">
        <f aca="false">SUMIF($S$3:$FQ$3,$E682+3,$S682:$FQ682)/COUNTIF($S$3:$FQ$3,$E682+3)</f>
        <v>1.88675</v>
      </c>
      <c r="P682" s="27" t="n">
        <f aca="false">SUMIF($S$3:$FQ$3,$E682+4,$S682:$FQ682)/COUNTIF($S$3:$FQ$3,$E682+4)</f>
        <v>1.96675</v>
      </c>
      <c r="Q682" s="27" t="n">
        <f aca="false">SUMIF($S$3:$FQ$3,$E682+5,$S682:$FQ682)/COUNTIF($S$3:$FQ$3,$E682+5)</f>
        <v>2.05175</v>
      </c>
      <c r="R682" s="28" t="n">
        <v>34960</v>
      </c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30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 t="n">
        <v>1.604</v>
      </c>
      <c r="AZ682" s="29" t="n">
        <v>1.751</v>
      </c>
      <c r="BA682" s="29" t="n">
        <v>1.853</v>
      </c>
      <c r="BB682" s="29" t="n">
        <v>1.884</v>
      </c>
      <c r="BC682" s="29" t="n">
        <v>1.824</v>
      </c>
      <c r="BD682" s="29" t="n">
        <v>1.761</v>
      </c>
      <c r="BE682" s="29" t="n">
        <v>1.698</v>
      </c>
      <c r="BF682" s="29" t="n">
        <v>1.702</v>
      </c>
      <c r="BG682" s="29" t="n">
        <v>1.708</v>
      </c>
      <c r="BH682" s="29" t="n">
        <v>1.715</v>
      </c>
      <c r="BI682" s="29" t="n">
        <v>1.723</v>
      </c>
      <c r="BJ682" s="29" t="n">
        <v>1.728</v>
      </c>
      <c r="BK682" s="29" t="n">
        <v>1.745</v>
      </c>
      <c r="BL682" s="29" t="n">
        <v>1.809</v>
      </c>
      <c r="BM682" s="29" t="n">
        <v>1.877</v>
      </c>
      <c r="BN682" s="29" t="n">
        <v>1.894</v>
      </c>
      <c r="BO682" s="29" t="n">
        <v>1.834</v>
      </c>
      <c r="BP682" s="29" t="n">
        <v>1.777</v>
      </c>
      <c r="BQ682" s="29" t="n">
        <v>1.763</v>
      </c>
      <c r="BR682" s="29" t="n">
        <v>1.767</v>
      </c>
      <c r="BS682" s="29" t="n">
        <v>1.749</v>
      </c>
      <c r="BT682" s="29" t="n">
        <v>1.78</v>
      </c>
      <c r="BU682" s="29" t="n">
        <v>1.788</v>
      </c>
      <c r="BV682" s="29" t="n">
        <v>1.759</v>
      </c>
      <c r="BW682" s="29" t="n">
        <v>1.81</v>
      </c>
      <c r="BX682" s="29" t="n">
        <v>1.874</v>
      </c>
      <c r="BY682" s="29" t="n">
        <v>1.95</v>
      </c>
      <c r="BZ682" s="29" t="n">
        <v>1.969</v>
      </c>
      <c r="CA682" s="29" t="n">
        <v>1.909</v>
      </c>
      <c r="CB682" s="29" t="n">
        <v>1.852</v>
      </c>
      <c r="CC682" s="29" t="n">
        <v>1.838</v>
      </c>
      <c r="CD682" s="29" t="n">
        <v>1.842</v>
      </c>
      <c r="CE682" s="29" t="n">
        <v>1.82</v>
      </c>
      <c r="CF682" s="29" t="n">
        <v>1.855</v>
      </c>
      <c r="CG682" s="29" t="n">
        <v>1.863</v>
      </c>
      <c r="CH682" s="29" t="n">
        <v>1.834</v>
      </c>
      <c r="CI682" s="29" t="n">
        <v>1.885</v>
      </c>
      <c r="CJ682" s="29" t="n">
        <v>1.949</v>
      </c>
      <c r="CK682" s="29" t="n">
        <v>2.025</v>
      </c>
      <c r="CL682" s="29" t="n">
        <v>2.049</v>
      </c>
      <c r="CM682" s="29" t="n">
        <v>1.989</v>
      </c>
      <c r="CN682" s="29" t="n">
        <v>1.932</v>
      </c>
      <c r="CO682" s="29" t="n">
        <v>1.918</v>
      </c>
      <c r="CP682" s="29" t="n">
        <v>1.922</v>
      </c>
      <c r="CQ682" s="29" t="n">
        <v>1.9</v>
      </c>
      <c r="CR682" s="29" t="n">
        <v>1.935</v>
      </c>
      <c r="CS682" s="29" t="n">
        <v>1.943</v>
      </c>
      <c r="CT682" s="29" t="n">
        <v>1.914</v>
      </c>
      <c r="CU682" s="29" t="n">
        <v>1.965</v>
      </c>
      <c r="CV682" s="29" t="n">
        <v>2.029</v>
      </c>
      <c r="CW682" s="29" t="n">
        <v>2.105</v>
      </c>
      <c r="CX682" s="29" t="n">
        <v>2.134</v>
      </c>
      <c r="CY682" s="29" t="n">
        <v>2.074</v>
      </c>
      <c r="CZ682" s="29" t="n">
        <v>2.017</v>
      </c>
      <c r="DA682" s="29" t="n">
        <v>2.003</v>
      </c>
      <c r="DB682" s="29" t="n">
        <v>2.007</v>
      </c>
      <c r="DC682" s="29" t="n">
        <v>1.985</v>
      </c>
      <c r="DD682" s="29" t="n">
        <v>2.02</v>
      </c>
      <c r="DE682" s="29" t="n">
        <v>2.028</v>
      </c>
      <c r="DF682" s="29" t="n">
        <v>1.999</v>
      </c>
      <c r="DG682" s="29" t="n">
        <v>2.05</v>
      </c>
      <c r="DH682" s="29" t="n">
        <v>2.114</v>
      </c>
      <c r="DI682" s="29" t="n">
        <v>2.19</v>
      </c>
      <c r="DJ682" s="29" t="n">
        <v>2.229</v>
      </c>
      <c r="DK682" s="29" t="n">
        <v>2.169</v>
      </c>
      <c r="DL682" s="29" t="n">
        <v>2.112</v>
      </c>
      <c r="DM682" s="29" t="n">
        <v>2.098</v>
      </c>
      <c r="DN682" s="29" t="n">
        <v>2.102</v>
      </c>
      <c r="DO682" s="29" t="n">
        <v>2.08</v>
      </c>
      <c r="DP682" s="29" t="n">
        <v>2.115</v>
      </c>
      <c r="DQ682" s="29" t="n">
        <v>2.123</v>
      </c>
      <c r="DR682" s="29" t="n">
        <v>2.094</v>
      </c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12.75" hidden="true" customHeight="false" outlineLevel="0" collapsed="false">
      <c r="A683" s="0" t="n">
        <f aca="false">WEEKDAY(C683,2)</f>
        <v>2</v>
      </c>
      <c r="B683" s="0" t="n">
        <f aca="false">MONTH(C683)</f>
        <v>9</v>
      </c>
      <c r="C683" s="23" t="n">
        <v>34961</v>
      </c>
      <c r="D683" s="0" t="n">
        <f aca="false">MONTH(R683)</f>
        <v>9</v>
      </c>
      <c r="E683" s="0" t="n">
        <f aca="false">YEAR(R683)</f>
        <v>1995</v>
      </c>
      <c r="F683" s="35" t="n">
        <f aca="false">L683-K683</f>
        <v>0.2298</v>
      </c>
      <c r="G683" s="24" t="n">
        <f aca="false">N683-M683</f>
        <v>0.0486666666666666</v>
      </c>
      <c r="H683" s="24" t="n">
        <f aca="false">O683-N683</f>
        <v>0.0746666666666667</v>
      </c>
      <c r="I683" s="24" t="n">
        <f aca="false">O683-M683</f>
        <v>0.123333333333333</v>
      </c>
      <c r="J683" s="25" t="n">
        <f aca="false">VLOOKUP(C683,'Nymex hist.'!A:B,2,0)</f>
        <v>1.589</v>
      </c>
      <c r="K683" s="34" t="n">
        <f aca="false">AVERAGE(AS683:AY683)</f>
        <v>1.589</v>
      </c>
      <c r="L683" s="34" t="n">
        <f aca="false">AVERAGE(AZ683:BD683)</f>
        <v>1.8188</v>
      </c>
      <c r="M683" s="27" t="n">
        <f aca="false">SUMIF($S$3:$FQ$3,$E683+1,$S683:$FQ683)/COUNTIF($S$3:$FQ$3,$E683+1)</f>
        <v>1.77641666666667</v>
      </c>
      <c r="N683" s="27" t="n">
        <f aca="false">SUMIF($S$3:$FQ$3,$E683+2,$S683:$FQ683)/COUNTIF($S$3:$FQ$3,$E683+2)</f>
        <v>1.82508333333333</v>
      </c>
      <c r="O683" s="27" t="n">
        <f aca="false">SUMIF($S$3:$FQ$3,$E683+3,$S683:$FQ683)/COUNTIF($S$3:$FQ$3,$E683+3)</f>
        <v>1.89975</v>
      </c>
      <c r="P683" s="27" t="n">
        <f aca="false">SUMIF($S$3:$FQ$3,$E683+4,$S683:$FQ683)/COUNTIF($S$3:$FQ$3,$E683+4)</f>
        <v>1.97975</v>
      </c>
      <c r="Q683" s="27" t="n">
        <f aca="false">SUMIF($S$3:$FQ$3,$E683+5,$S683:$FQ683)/COUNTIF($S$3:$FQ$3,$E683+5)</f>
        <v>2.06475</v>
      </c>
      <c r="R683" s="28" t="n">
        <v>34961</v>
      </c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30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 t="n">
        <v>1.589</v>
      </c>
      <c r="AZ683" s="29" t="n">
        <v>1.746</v>
      </c>
      <c r="BA683" s="29" t="n">
        <v>1.853</v>
      </c>
      <c r="BB683" s="29" t="n">
        <v>1.891</v>
      </c>
      <c r="BC683" s="29" t="n">
        <v>1.833</v>
      </c>
      <c r="BD683" s="29" t="n">
        <v>1.771</v>
      </c>
      <c r="BE683" s="29" t="n">
        <v>1.711</v>
      </c>
      <c r="BF683" s="29" t="n">
        <v>1.715</v>
      </c>
      <c r="BG683" s="29" t="n">
        <v>1.721</v>
      </c>
      <c r="BH683" s="29" t="n">
        <v>1.728</v>
      </c>
      <c r="BI683" s="29" t="n">
        <v>1.736</v>
      </c>
      <c r="BJ683" s="29" t="n">
        <v>1.741</v>
      </c>
      <c r="BK683" s="29" t="n">
        <v>1.758</v>
      </c>
      <c r="BL683" s="29" t="n">
        <v>1.822</v>
      </c>
      <c r="BM683" s="29" t="n">
        <v>1.89</v>
      </c>
      <c r="BN683" s="29" t="n">
        <v>1.907</v>
      </c>
      <c r="BO683" s="29" t="n">
        <v>1.847</v>
      </c>
      <c r="BP683" s="29" t="n">
        <v>1.79</v>
      </c>
      <c r="BQ683" s="29" t="n">
        <v>1.776</v>
      </c>
      <c r="BR683" s="29" t="n">
        <v>1.78</v>
      </c>
      <c r="BS683" s="29" t="n">
        <v>1.762</v>
      </c>
      <c r="BT683" s="29" t="n">
        <v>1.793</v>
      </c>
      <c r="BU683" s="29" t="n">
        <v>1.801</v>
      </c>
      <c r="BV683" s="29" t="n">
        <v>1.772</v>
      </c>
      <c r="BW683" s="29" t="n">
        <v>1.823</v>
      </c>
      <c r="BX683" s="29" t="n">
        <v>1.887</v>
      </c>
      <c r="BY683" s="29" t="n">
        <v>1.963</v>
      </c>
      <c r="BZ683" s="29" t="n">
        <v>1.982</v>
      </c>
      <c r="CA683" s="29" t="n">
        <v>1.922</v>
      </c>
      <c r="CB683" s="29" t="n">
        <v>1.865</v>
      </c>
      <c r="CC683" s="29" t="n">
        <v>1.851</v>
      </c>
      <c r="CD683" s="29" t="n">
        <v>1.855</v>
      </c>
      <c r="CE683" s="29" t="n">
        <v>1.833</v>
      </c>
      <c r="CF683" s="29" t="n">
        <v>1.868</v>
      </c>
      <c r="CG683" s="29" t="n">
        <v>1.876</v>
      </c>
      <c r="CH683" s="29" t="n">
        <v>1.847</v>
      </c>
      <c r="CI683" s="29" t="n">
        <v>1.898</v>
      </c>
      <c r="CJ683" s="29" t="n">
        <v>1.962</v>
      </c>
      <c r="CK683" s="29" t="n">
        <v>2.038</v>
      </c>
      <c r="CL683" s="29" t="n">
        <v>2.062</v>
      </c>
      <c r="CM683" s="29" t="n">
        <v>2.002</v>
      </c>
      <c r="CN683" s="29" t="n">
        <v>1.945</v>
      </c>
      <c r="CO683" s="29" t="n">
        <v>1.931</v>
      </c>
      <c r="CP683" s="29" t="n">
        <v>1.935</v>
      </c>
      <c r="CQ683" s="29" t="n">
        <v>1.913</v>
      </c>
      <c r="CR683" s="29" t="n">
        <v>1.948</v>
      </c>
      <c r="CS683" s="29" t="n">
        <v>1.956</v>
      </c>
      <c r="CT683" s="29" t="n">
        <v>1.927</v>
      </c>
      <c r="CU683" s="29" t="n">
        <v>1.978</v>
      </c>
      <c r="CV683" s="29" t="n">
        <v>2.042</v>
      </c>
      <c r="CW683" s="29" t="n">
        <v>2.118</v>
      </c>
      <c r="CX683" s="29" t="n">
        <v>2.147</v>
      </c>
      <c r="CY683" s="29" t="n">
        <v>2.087</v>
      </c>
      <c r="CZ683" s="29" t="n">
        <v>2.03</v>
      </c>
      <c r="DA683" s="29" t="n">
        <v>2.016</v>
      </c>
      <c r="DB683" s="29" t="n">
        <v>2.02</v>
      </c>
      <c r="DC683" s="29" t="n">
        <v>1.998</v>
      </c>
      <c r="DD683" s="29" t="n">
        <v>2.033</v>
      </c>
      <c r="DE683" s="29" t="n">
        <v>2.041</v>
      </c>
      <c r="DF683" s="29" t="n">
        <v>2.012</v>
      </c>
      <c r="DG683" s="29" t="n">
        <v>2.063</v>
      </c>
      <c r="DH683" s="29" t="n">
        <v>2.127</v>
      </c>
      <c r="DI683" s="29" t="n">
        <v>2.203</v>
      </c>
      <c r="DJ683" s="29" t="n">
        <v>2.242</v>
      </c>
      <c r="DK683" s="29" t="n">
        <v>2.182</v>
      </c>
      <c r="DL683" s="29" t="n">
        <v>2.125</v>
      </c>
      <c r="DM683" s="29" t="n">
        <v>2.111</v>
      </c>
      <c r="DN683" s="29" t="n">
        <v>2.115</v>
      </c>
      <c r="DO683" s="29" t="n">
        <v>2.093</v>
      </c>
      <c r="DP683" s="29" t="n">
        <v>2.128</v>
      </c>
      <c r="DQ683" s="29" t="n">
        <v>2.136</v>
      </c>
      <c r="DR683" s="29" t="n">
        <v>2.107</v>
      </c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12.75" hidden="true" customHeight="false" outlineLevel="0" collapsed="false">
      <c r="A684" s="0" t="n">
        <f aca="false">WEEKDAY(C684,2)</f>
        <v>3</v>
      </c>
      <c r="B684" s="0" t="n">
        <f aca="false">MONTH(C684)</f>
        <v>9</v>
      </c>
      <c r="C684" s="23" t="n">
        <v>34962</v>
      </c>
      <c r="D684" s="0" t="n">
        <f aca="false">MONTH(R684)</f>
        <v>9</v>
      </c>
      <c r="E684" s="0" t="n">
        <f aca="false">YEAR(R684)</f>
        <v>1995</v>
      </c>
      <c r="F684" s="35" t="n">
        <f aca="false">L684-K684</f>
        <v>0.218</v>
      </c>
      <c r="G684" s="24" t="n">
        <f aca="false">N684-M684</f>
        <v>0.0478333333333332</v>
      </c>
      <c r="H684" s="24" t="n">
        <f aca="false">O684-N684</f>
        <v>0.0700833333333335</v>
      </c>
      <c r="I684" s="24" t="n">
        <f aca="false">O684-M684</f>
        <v>0.117916666666667</v>
      </c>
      <c r="J684" s="25" t="n">
        <f aca="false">VLOOKUP(C684,'Nymex hist.'!A:B,2,0)</f>
        <v>1.596</v>
      </c>
      <c r="K684" s="34" t="n">
        <f aca="false">AVERAGE(AS684:AY684)</f>
        <v>1.596</v>
      </c>
      <c r="L684" s="34" t="n">
        <f aca="false">AVERAGE(AZ684:BD684)</f>
        <v>1.814</v>
      </c>
      <c r="M684" s="27" t="n">
        <f aca="false">SUMIF($S$3:$FQ$3,$E684+1,$S684:$FQ684)/COUNTIF($S$3:$FQ$3,$E684+1)</f>
        <v>1.77258333333333</v>
      </c>
      <c r="N684" s="27" t="n">
        <f aca="false">SUMIF($S$3:$FQ$3,$E684+2,$S684:$FQ684)/COUNTIF($S$3:$FQ$3,$E684+2)</f>
        <v>1.82041666666667</v>
      </c>
      <c r="O684" s="27" t="n">
        <f aca="false">SUMIF($S$3:$FQ$3,$E684+3,$S684:$FQ684)/COUNTIF($S$3:$FQ$3,$E684+3)</f>
        <v>1.8905</v>
      </c>
      <c r="P684" s="27" t="n">
        <f aca="false">SUMIF($S$3:$FQ$3,$E684+4,$S684:$FQ684)/COUNTIF($S$3:$FQ$3,$E684+4)</f>
        <v>1.9655</v>
      </c>
      <c r="Q684" s="27" t="n">
        <f aca="false">SUMIF($S$3:$FQ$3,$E684+5,$S684:$FQ684)/COUNTIF($S$3:$FQ$3,$E684+5)</f>
        <v>2.0505</v>
      </c>
      <c r="R684" s="28" t="n">
        <v>34962</v>
      </c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30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 t="n">
        <v>1.596</v>
      </c>
      <c r="AZ684" s="29" t="n">
        <v>1.733</v>
      </c>
      <c r="BA684" s="29" t="n">
        <v>1.848</v>
      </c>
      <c r="BB684" s="29" t="n">
        <v>1.891</v>
      </c>
      <c r="BC684" s="29" t="n">
        <v>1.83</v>
      </c>
      <c r="BD684" s="29" t="n">
        <v>1.768</v>
      </c>
      <c r="BE684" s="29" t="n">
        <v>1.708</v>
      </c>
      <c r="BF684" s="29" t="n">
        <v>1.712</v>
      </c>
      <c r="BG684" s="29" t="n">
        <v>1.717</v>
      </c>
      <c r="BH684" s="29" t="n">
        <v>1.723</v>
      </c>
      <c r="BI684" s="29" t="n">
        <v>1.731</v>
      </c>
      <c r="BJ684" s="29" t="n">
        <v>1.736</v>
      </c>
      <c r="BK684" s="29" t="n">
        <v>1.753</v>
      </c>
      <c r="BL684" s="29" t="n">
        <v>1.817</v>
      </c>
      <c r="BM684" s="29" t="n">
        <v>1.885</v>
      </c>
      <c r="BN684" s="29" t="n">
        <v>1.902</v>
      </c>
      <c r="BO684" s="29" t="n">
        <v>1.842</v>
      </c>
      <c r="BP684" s="29" t="n">
        <v>1.785</v>
      </c>
      <c r="BQ684" s="29" t="n">
        <v>1.773</v>
      </c>
      <c r="BR684" s="29" t="n">
        <v>1.777</v>
      </c>
      <c r="BS684" s="29" t="n">
        <v>1.757</v>
      </c>
      <c r="BT684" s="29" t="n">
        <v>1.788</v>
      </c>
      <c r="BU684" s="29" t="n">
        <v>1.796</v>
      </c>
      <c r="BV684" s="29" t="n">
        <v>1.767</v>
      </c>
      <c r="BW684" s="29" t="n">
        <v>1.818</v>
      </c>
      <c r="BX684" s="29" t="n">
        <v>1.882</v>
      </c>
      <c r="BY684" s="29" t="n">
        <v>1.958</v>
      </c>
      <c r="BZ684" s="29" t="n">
        <v>1.972</v>
      </c>
      <c r="CA684" s="29" t="n">
        <v>1.912</v>
      </c>
      <c r="CB684" s="29" t="n">
        <v>1.855</v>
      </c>
      <c r="CC684" s="29" t="n">
        <v>1.843</v>
      </c>
      <c r="CD684" s="29" t="n">
        <v>1.847</v>
      </c>
      <c r="CE684" s="29" t="n">
        <v>1.828</v>
      </c>
      <c r="CF684" s="29" t="n">
        <v>1.858</v>
      </c>
      <c r="CG684" s="29" t="n">
        <v>1.866</v>
      </c>
      <c r="CH684" s="29" t="n">
        <v>1.837</v>
      </c>
      <c r="CI684" s="29" t="n">
        <v>1.888</v>
      </c>
      <c r="CJ684" s="29" t="n">
        <v>1.952</v>
      </c>
      <c r="CK684" s="29" t="n">
        <v>2.028</v>
      </c>
      <c r="CL684" s="29" t="n">
        <v>2.047</v>
      </c>
      <c r="CM684" s="29" t="n">
        <v>1.987</v>
      </c>
      <c r="CN684" s="29" t="n">
        <v>1.93</v>
      </c>
      <c r="CO684" s="29" t="n">
        <v>1.918</v>
      </c>
      <c r="CP684" s="29" t="n">
        <v>1.922</v>
      </c>
      <c r="CQ684" s="29" t="n">
        <v>1.903</v>
      </c>
      <c r="CR684" s="29" t="n">
        <v>1.933</v>
      </c>
      <c r="CS684" s="29" t="n">
        <v>1.941</v>
      </c>
      <c r="CT684" s="29" t="n">
        <v>1.912</v>
      </c>
      <c r="CU684" s="29" t="n">
        <v>1.963</v>
      </c>
      <c r="CV684" s="29" t="n">
        <v>2.027</v>
      </c>
      <c r="CW684" s="29" t="n">
        <v>2.103</v>
      </c>
      <c r="CX684" s="29" t="n">
        <v>2.132</v>
      </c>
      <c r="CY684" s="29" t="n">
        <v>2.072</v>
      </c>
      <c r="CZ684" s="29" t="n">
        <v>2.015</v>
      </c>
      <c r="DA684" s="29" t="n">
        <v>2.003</v>
      </c>
      <c r="DB684" s="29" t="n">
        <v>2.007</v>
      </c>
      <c r="DC684" s="29" t="n">
        <v>1.988</v>
      </c>
      <c r="DD684" s="29" t="n">
        <v>2.018</v>
      </c>
      <c r="DE684" s="29" t="n">
        <v>2.026</v>
      </c>
      <c r="DF684" s="29" t="n">
        <v>1.997</v>
      </c>
      <c r="DG684" s="29" t="n">
        <v>2.048</v>
      </c>
      <c r="DH684" s="29" t="n">
        <v>2.112</v>
      </c>
      <c r="DI684" s="29" t="n">
        <v>2.188</v>
      </c>
      <c r="DJ684" s="29" t="n">
        <v>2.227</v>
      </c>
      <c r="DK684" s="29" t="n">
        <v>2.167</v>
      </c>
      <c r="DL684" s="29" t="n">
        <v>2.11</v>
      </c>
      <c r="DM684" s="29" t="n">
        <v>2.098</v>
      </c>
      <c r="DN684" s="29" t="n">
        <v>2.102</v>
      </c>
      <c r="DO684" s="29" t="n">
        <v>2.083</v>
      </c>
      <c r="DP684" s="29" t="n">
        <v>2.113</v>
      </c>
      <c r="DQ684" s="29" t="n">
        <v>2.121</v>
      </c>
      <c r="DR684" s="29" t="n">
        <v>2.092</v>
      </c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12.75" hidden="false" customHeight="false" outlineLevel="0" collapsed="false">
      <c r="A685" s="1" t="n">
        <f aca="false">WEEKDAY(C685,2)</f>
        <v>4</v>
      </c>
      <c r="B685" s="1" t="n">
        <f aca="false">MONTH(C685)</f>
        <v>9</v>
      </c>
      <c r="C685" s="23" t="n">
        <v>34963</v>
      </c>
      <c r="D685" s="0" t="n">
        <f aca="false">MONTH(R685)</f>
        <v>9</v>
      </c>
      <c r="E685" s="0" t="n">
        <f aca="false">YEAR(R685)</f>
        <v>1995</v>
      </c>
      <c r="F685" s="3" t="n">
        <f aca="false">L685-K685</f>
        <v>0.2002</v>
      </c>
      <c r="G685" s="3" t="n">
        <f aca="false">N685-M685</f>
        <v>0.0479166666666666</v>
      </c>
      <c r="H685" s="3" t="n">
        <f aca="false">O685-N685</f>
        <v>0.0700833333333333</v>
      </c>
      <c r="I685" s="3" t="n">
        <f aca="false">O685-M685</f>
        <v>0.118</v>
      </c>
      <c r="J685" s="4" t="n">
        <f aca="false">VLOOKUP(C685,'Nymex hist.'!A:B,2,0)</f>
        <v>1.614</v>
      </c>
      <c r="K685" s="4" t="n">
        <f aca="false">AVERAGE(AS685:AY685)</f>
        <v>1.614</v>
      </c>
      <c r="L685" s="4" t="n">
        <f aca="false">AVERAGE(AZ685:BD685)</f>
        <v>1.8142</v>
      </c>
      <c r="M685" s="4" t="n">
        <f aca="false">SUMIF($S$3:$FQ$3,$E685+1,$S685:$FQ685)/COUNTIF($S$3:$FQ$3,$E685+1)</f>
        <v>1.7735</v>
      </c>
      <c r="N685" s="4" t="n">
        <f aca="false">SUMIF($S$3:$FQ$3,$E685+2,$S685:$FQ685)/COUNTIF($S$3:$FQ$3,$E685+2)</f>
        <v>1.82141666666667</v>
      </c>
      <c r="O685" s="4" t="n">
        <f aca="false">SUMIF($S$3:$FQ$3,$E685+3,$S685:$FQ685)/COUNTIF($S$3:$FQ$3,$E685+3)</f>
        <v>1.8915</v>
      </c>
      <c r="P685" s="4" t="n">
        <f aca="false">SUMIF($S$3:$FQ$3,$E685+4,$S685:$FQ685)/COUNTIF($S$3:$FQ$3,$E685+4)</f>
        <v>1.9665</v>
      </c>
      <c r="Q685" s="4" t="n">
        <f aca="false">SUMIF($S$3:$FQ$3,$E685+5,$S685:$FQ685)/COUNTIF($S$3:$FQ$3,$E685+5)</f>
        <v>2.0515</v>
      </c>
      <c r="R685" s="21" t="n">
        <v>34963</v>
      </c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7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 t="n">
        <v>1.614</v>
      </c>
      <c r="AZ685" s="32" t="n">
        <v>1.73</v>
      </c>
      <c r="BA685" s="32" t="n">
        <v>1.85</v>
      </c>
      <c r="BB685" s="32" t="n">
        <v>1.891</v>
      </c>
      <c r="BC685" s="32" t="n">
        <v>1.831</v>
      </c>
      <c r="BD685" s="32" t="n">
        <v>1.769</v>
      </c>
      <c r="BE685" s="32" t="n">
        <v>1.709</v>
      </c>
      <c r="BF685" s="32" t="n">
        <v>1.713</v>
      </c>
      <c r="BG685" s="32" t="n">
        <v>1.718</v>
      </c>
      <c r="BH685" s="32" t="n">
        <v>1.724</v>
      </c>
      <c r="BI685" s="32" t="n">
        <v>1.732</v>
      </c>
      <c r="BJ685" s="32" t="n">
        <v>1.737</v>
      </c>
      <c r="BK685" s="32" t="n">
        <v>1.754</v>
      </c>
      <c r="BL685" s="32" t="n">
        <v>1.818</v>
      </c>
      <c r="BM685" s="32" t="n">
        <v>1.886</v>
      </c>
      <c r="BN685" s="32" t="n">
        <v>1.903</v>
      </c>
      <c r="BO685" s="32" t="n">
        <v>1.843</v>
      </c>
      <c r="BP685" s="32" t="n">
        <v>1.786</v>
      </c>
      <c r="BQ685" s="32" t="n">
        <v>1.774</v>
      </c>
      <c r="BR685" s="32" t="n">
        <v>1.778</v>
      </c>
      <c r="BS685" s="32" t="n">
        <v>1.758</v>
      </c>
      <c r="BT685" s="32" t="n">
        <v>1.789</v>
      </c>
      <c r="BU685" s="32" t="n">
        <v>1.797</v>
      </c>
      <c r="BV685" s="32" t="n">
        <v>1.768</v>
      </c>
      <c r="BW685" s="32" t="n">
        <v>1.819</v>
      </c>
      <c r="BX685" s="32" t="n">
        <v>1.883</v>
      </c>
      <c r="BY685" s="32" t="n">
        <v>1.959</v>
      </c>
      <c r="BZ685" s="32" t="n">
        <v>1.973</v>
      </c>
      <c r="CA685" s="32" t="n">
        <v>1.913</v>
      </c>
      <c r="CB685" s="32" t="n">
        <v>1.856</v>
      </c>
      <c r="CC685" s="32" t="n">
        <v>1.844</v>
      </c>
      <c r="CD685" s="32" t="n">
        <v>1.848</v>
      </c>
      <c r="CE685" s="32" t="n">
        <v>1.829</v>
      </c>
      <c r="CF685" s="32" t="n">
        <v>1.859</v>
      </c>
      <c r="CG685" s="32" t="n">
        <v>1.867</v>
      </c>
      <c r="CH685" s="32" t="n">
        <v>1.838</v>
      </c>
      <c r="CI685" s="32" t="n">
        <v>1.889</v>
      </c>
      <c r="CJ685" s="32" t="n">
        <v>1.953</v>
      </c>
      <c r="CK685" s="32" t="n">
        <v>2.029</v>
      </c>
      <c r="CL685" s="32" t="n">
        <v>2.048</v>
      </c>
      <c r="CM685" s="32" t="n">
        <v>1.988</v>
      </c>
      <c r="CN685" s="32" t="n">
        <v>1.931</v>
      </c>
      <c r="CO685" s="32" t="n">
        <v>1.919</v>
      </c>
      <c r="CP685" s="32" t="n">
        <v>1.923</v>
      </c>
      <c r="CQ685" s="32" t="n">
        <v>1.904</v>
      </c>
      <c r="CR685" s="32" t="n">
        <v>1.934</v>
      </c>
      <c r="CS685" s="32" t="n">
        <v>1.942</v>
      </c>
      <c r="CT685" s="32" t="n">
        <v>1.913</v>
      </c>
      <c r="CU685" s="32" t="n">
        <v>1.964</v>
      </c>
      <c r="CV685" s="32" t="n">
        <v>2.028</v>
      </c>
      <c r="CW685" s="32" t="n">
        <v>2.104</v>
      </c>
      <c r="CX685" s="32" t="n">
        <v>2.133</v>
      </c>
      <c r="CY685" s="32" t="n">
        <v>2.073</v>
      </c>
      <c r="CZ685" s="32" t="n">
        <v>2.016</v>
      </c>
      <c r="DA685" s="32" t="n">
        <v>2.004</v>
      </c>
      <c r="DB685" s="32" t="n">
        <v>2.008</v>
      </c>
      <c r="DC685" s="32" t="n">
        <v>1.989</v>
      </c>
      <c r="DD685" s="32" t="n">
        <v>2.019</v>
      </c>
      <c r="DE685" s="32" t="n">
        <v>2.027</v>
      </c>
      <c r="DF685" s="32" t="n">
        <v>1.998</v>
      </c>
      <c r="DG685" s="32" t="n">
        <v>2.049</v>
      </c>
      <c r="DH685" s="32" t="n">
        <v>2.113</v>
      </c>
      <c r="DI685" s="32" t="n">
        <v>2.189</v>
      </c>
      <c r="DJ685" s="32" t="n">
        <v>2.228</v>
      </c>
      <c r="DK685" s="32" t="n">
        <v>2.168</v>
      </c>
      <c r="DL685" s="32" t="n">
        <v>2.111</v>
      </c>
      <c r="DM685" s="32" t="n">
        <v>2.099</v>
      </c>
      <c r="DN685" s="32" t="n">
        <v>2.103</v>
      </c>
      <c r="DO685" s="32" t="n">
        <v>2.084</v>
      </c>
      <c r="DP685" s="32" t="n">
        <v>2.114</v>
      </c>
      <c r="DQ685" s="32" t="n">
        <v>2.122</v>
      </c>
      <c r="DR685" s="32" t="n">
        <v>2.093</v>
      </c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</row>
    <row r="686" customFormat="false" ht="12.75" hidden="true" customHeight="false" outlineLevel="0" collapsed="false">
      <c r="A686" s="0" t="n">
        <f aca="false">WEEKDAY(C686,2)</f>
        <v>5</v>
      </c>
      <c r="B686" s="0" t="n">
        <f aca="false">MONTH(C686)</f>
        <v>9</v>
      </c>
      <c r="C686" s="23" t="n">
        <v>34964</v>
      </c>
      <c r="D686" s="0" t="n">
        <f aca="false">MONTH(R686)</f>
        <v>9</v>
      </c>
      <c r="E686" s="0" t="n">
        <f aca="false">YEAR(R686)</f>
        <v>1995</v>
      </c>
      <c r="F686" s="35" t="n">
        <f aca="false">L686-K686</f>
        <v>0.179</v>
      </c>
      <c r="G686" s="24" t="n">
        <f aca="false">N686-M686</f>
        <v>0.0471666666666666</v>
      </c>
      <c r="H686" s="24" t="n">
        <f aca="false">O686-N686</f>
        <v>0.0698333333333334</v>
      </c>
      <c r="I686" s="24" t="n">
        <f aca="false">O686-M686</f>
        <v>0.117</v>
      </c>
      <c r="J686" s="25" t="n">
        <f aca="false">VLOOKUP(C686,'Nymex hist.'!A:B,2,0)</f>
        <v>1.644</v>
      </c>
      <c r="K686" s="34" t="n">
        <f aca="false">AVERAGE(AS686:AY686)</f>
        <v>1.644</v>
      </c>
      <c r="L686" s="34" t="n">
        <f aca="false">AVERAGE(AZ686:BD686)</f>
        <v>1.823</v>
      </c>
      <c r="M686" s="27" t="n">
        <f aca="false">SUMIF($S$3:$FQ$3,$E686+1,$S686:$FQ686)/COUNTIF($S$3:$FQ$3,$E686+1)</f>
        <v>1.78016666666667</v>
      </c>
      <c r="N686" s="27" t="n">
        <f aca="false">SUMIF($S$3:$FQ$3,$E686+2,$S686:$FQ686)/COUNTIF($S$3:$FQ$3,$E686+2)</f>
        <v>1.82733333333333</v>
      </c>
      <c r="O686" s="27" t="n">
        <f aca="false">SUMIF($S$3:$FQ$3,$E686+3,$S686:$FQ686)/COUNTIF($S$3:$FQ$3,$E686+3)</f>
        <v>1.89716666666667</v>
      </c>
      <c r="P686" s="27" t="n">
        <f aca="false">SUMIF($S$3:$FQ$3,$E686+4,$S686:$FQ686)/COUNTIF($S$3:$FQ$3,$E686+4)</f>
        <v>1.97216666666667</v>
      </c>
      <c r="Q686" s="27" t="n">
        <f aca="false">SUMIF($S$3:$FQ$3,$E686+5,$S686:$FQ686)/COUNTIF($S$3:$FQ$3,$E686+5)</f>
        <v>2.05716666666667</v>
      </c>
      <c r="R686" s="28" t="n">
        <v>34964</v>
      </c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30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 t="n">
        <v>1.644</v>
      </c>
      <c r="AZ686" s="29" t="n">
        <v>1.741</v>
      </c>
      <c r="BA686" s="29" t="n">
        <v>1.859</v>
      </c>
      <c r="BB686" s="29" t="n">
        <v>1.899</v>
      </c>
      <c r="BC686" s="29" t="n">
        <v>1.839</v>
      </c>
      <c r="BD686" s="29" t="n">
        <v>1.777</v>
      </c>
      <c r="BE686" s="29" t="n">
        <v>1.717</v>
      </c>
      <c r="BF686" s="29" t="n">
        <v>1.719</v>
      </c>
      <c r="BG686" s="29" t="n">
        <v>1.724</v>
      </c>
      <c r="BH686" s="29" t="n">
        <v>1.73</v>
      </c>
      <c r="BI686" s="29" t="n">
        <v>1.738</v>
      </c>
      <c r="BJ686" s="29" t="n">
        <v>1.743</v>
      </c>
      <c r="BK686" s="29" t="n">
        <v>1.76</v>
      </c>
      <c r="BL686" s="29" t="n">
        <v>1.824</v>
      </c>
      <c r="BM686" s="29" t="n">
        <v>1.892</v>
      </c>
      <c r="BN686" s="29" t="n">
        <v>1.909</v>
      </c>
      <c r="BO686" s="29" t="n">
        <v>1.849</v>
      </c>
      <c r="BP686" s="29" t="n">
        <v>1.792</v>
      </c>
      <c r="BQ686" s="29" t="n">
        <v>1.782</v>
      </c>
      <c r="BR686" s="29" t="n">
        <v>1.784</v>
      </c>
      <c r="BS686" s="29" t="n">
        <v>1.764</v>
      </c>
      <c r="BT686" s="29" t="n">
        <v>1.795</v>
      </c>
      <c r="BU686" s="29" t="n">
        <v>1.803</v>
      </c>
      <c r="BV686" s="29" t="n">
        <v>1.774</v>
      </c>
      <c r="BW686" s="29" t="n">
        <v>1.825</v>
      </c>
      <c r="BX686" s="29" t="n">
        <v>1.889</v>
      </c>
      <c r="BY686" s="29" t="n">
        <v>1.962</v>
      </c>
      <c r="BZ686" s="29" t="n">
        <v>1.979</v>
      </c>
      <c r="CA686" s="29" t="n">
        <v>1.919</v>
      </c>
      <c r="CB686" s="29" t="n">
        <v>1.862</v>
      </c>
      <c r="CC686" s="29" t="n">
        <v>1.852</v>
      </c>
      <c r="CD686" s="29" t="n">
        <v>1.854</v>
      </c>
      <c r="CE686" s="29" t="n">
        <v>1.832</v>
      </c>
      <c r="CF686" s="29" t="n">
        <v>1.865</v>
      </c>
      <c r="CG686" s="29" t="n">
        <v>1.873</v>
      </c>
      <c r="CH686" s="29" t="n">
        <v>1.844</v>
      </c>
      <c r="CI686" s="29" t="n">
        <v>1.895</v>
      </c>
      <c r="CJ686" s="29" t="n">
        <v>1.959</v>
      </c>
      <c r="CK686" s="29" t="n">
        <v>2.032</v>
      </c>
      <c r="CL686" s="29" t="n">
        <v>2.054</v>
      </c>
      <c r="CM686" s="29" t="n">
        <v>1.994</v>
      </c>
      <c r="CN686" s="29" t="n">
        <v>1.937</v>
      </c>
      <c r="CO686" s="29" t="n">
        <v>1.927</v>
      </c>
      <c r="CP686" s="29" t="n">
        <v>1.929</v>
      </c>
      <c r="CQ686" s="29" t="n">
        <v>1.907</v>
      </c>
      <c r="CR686" s="29" t="n">
        <v>1.94</v>
      </c>
      <c r="CS686" s="29" t="n">
        <v>1.948</v>
      </c>
      <c r="CT686" s="29" t="n">
        <v>1.919</v>
      </c>
      <c r="CU686" s="29" t="n">
        <v>1.97</v>
      </c>
      <c r="CV686" s="29" t="n">
        <v>2.034</v>
      </c>
      <c r="CW686" s="29" t="n">
        <v>2.107</v>
      </c>
      <c r="CX686" s="29" t="n">
        <v>2.139</v>
      </c>
      <c r="CY686" s="29" t="n">
        <v>2.079</v>
      </c>
      <c r="CZ686" s="29" t="n">
        <v>2.022</v>
      </c>
      <c r="DA686" s="29" t="n">
        <v>2.012</v>
      </c>
      <c r="DB686" s="29" t="n">
        <v>2.014</v>
      </c>
      <c r="DC686" s="29" t="n">
        <v>1.992</v>
      </c>
      <c r="DD686" s="29" t="n">
        <v>2.025</v>
      </c>
      <c r="DE686" s="29" t="n">
        <v>2.033</v>
      </c>
      <c r="DF686" s="29" t="n">
        <v>2.004</v>
      </c>
      <c r="DG686" s="29" t="n">
        <v>2.055</v>
      </c>
      <c r="DH686" s="29" t="n">
        <v>2.119</v>
      </c>
      <c r="DI686" s="29" t="n">
        <v>2.192</v>
      </c>
      <c r="DJ686" s="29" t="n">
        <v>2.234</v>
      </c>
      <c r="DK686" s="29" t="n">
        <v>2.174</v>
      </c>
      <c r="DL686" s="29" t="n">
        <v>2.117</v>
      </c>
      <c r="DM686" s="29" t="n">
        <v>2.107</v>
      </c>
      <c r="DN686" s="29" t="n">
        <v>2.109</v>
      </c>
      <c r="DO686" s="29" t="n">
        <v>2.087</v>
      </c>
      <c r="DP686" s="29" t="n">
        <v>2.12</v>
      </c>
      <c r="DQ686" s="29" t="n">
        <v>2.128</v>
      </c>
      <c r="DR686" s="29" t="n">
        <v>2.099</v>
      </c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12.75" hidden="true" customHeight="false" outlineLevel="0" collapsed="false">
      <c r="A687" s="0" t="n">
        <f aca="false">WEEKDAY(C687,2)</f>
        <v>1</v>
      </c>
      <c r="B687" s="0" t="n">
        <f aca="false">MONTH(C687)</f>
        <v>9</v>
      </c>
      <c r="C687" s="23" t="n">
        <v>34967</v>
      </c>
      <c r="D687" s="0" t="n">
        <f aca="false">MONTH(R687)</f>
        <v>9</v>
      </c>
      <c r="E687" s="0" t="n">
        <f aca="false">YEAR(R687)</f>
        <v>1995</v>
      </c>
      <c r="F687" s="35" t="n">
        <f aca="false">L687-K687</f>
        <v>0.1998</v>
      </c>
      <c r="G687" s="24" t="n">
        <f aca="false">N687-M687</f>
        <v>0.0437500000000002</v>
      </c>
      <c r="H687" s="24" t="n">
        <f aca="false">O687-N687</f>
        <v>0.0733333333333333</v>
      </c>
      <c r="I687" s="24" t="n">
        <f aca="false">O687-M687</f>
        <v>0.117083333333333</v>
      </c>
      <c r="J687" s="25" t="n">
        <f aca="false">VLOOKUP(C687,'Nymex hist.'!A:B,2,0)</f>
        <v>1.764</v>
      </c>
      <c r="K687" s="34" t="n">
        <f aca="false">AVERAGE(AS687:AY687)</f>
        <v>1.644</v>
      </c>
      <c r="L687" s="34" t="n">
        <f aca="false">AVERAGE(AZ687:BD687)</f>
        <v>1.8438</v>
      </c>
      <c r="M687" s="27" t="n">
        <f aca="false">SUMIF($S$3:$FQ$3,$E687+1,$S687:$FQ687)/COUNTIF($S$3:$FQ$3,$E687+1)</f>
        <v>1.79183333333333</v>
      </c>
      <c r="N687" s="27" t="n">
        <f aca="false">SUMIF($S$3:$FQ$3,$E687+2,$S687:$FQ687)/COUNTIF($S$3:$FQ$3,$E687+2)</f>
        <v>1.83558333333333</v>
      </c>
      <c r="O687" s="27" t="n">
        <f aca="false">SUMIF($S$3:$FQ$3,$E687+3,$S687:$FQ687)/COUNTIF($S$3:$FQ$3,$E687+3)</f>
        <v>1.90891666666667</v>
      </c>
      <c r="P687" s="27" t="n">
        <f aca="false">SUMIF($S$3:$FQ$3,$E687+4,$S687:$FQ687)/COUNTIF($S$3:$FQ$3,$E687+4)</f>
        <v>1.98391666666667</v>
      </c>
      <c r="Q687" s="27" t="n">
        <f aca="false">SUMIF($S$3:$FQ$3,$E687+5,$S687:$FQ687)/COUNTIF($S$3:$FQ$3,$E687+5)</f>
        <v>2.06891666666667</v>
      </c>
      <c r="R687" s="28" t="n">
        <v>34967</v>
      </c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30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 t="n">
        <v>1.644</v>
      </c>
      <c r="AZ687" s="29" t="n">
        <v>1.764</v>
      </c>
      <c r="BA687" s="29" t="n">
        <v>1.887</v>
      </c>
      <c r="BB687" s="29" t="n">
        <v>1.921</v>
      </c>
      <c r="BC687" s="29" t="n">
        <v>1.856</v>
      </c>
      <c r="BD687" s="29" t="n">
        <v>1.791</v>
      </c>
      <c r="BE687" s="29" t="n">
        <v>1.73</v>
      </c>
      <c r="BF687" s="29" t="n">
        <v>1.731</v>
      </c>
      <c r="BG687" s="29" t="n">
        <v>1.735</v>
      </c>
      <c r="BH687" s="29" t="n">
        <v>1.74</v>
      </c>
      <c r="BI687" s="29" t="n">
        <v>1.747</v>
      </c>
      <c r="BJ687" s="29" t="n">
        <v>1.751</v>
      </c>
      <c r="BK687" s="29" t="n">
        <v>1.768</v>
      </c>
      <c r="BL687" s="29" t="n">
        <v>1.832</v>
      </c>
      <c r="BM687" s="29" t="n">
        <v>1.9</v>
      </c>
      <c r="BN687" s="29" t="n">
        <v>1.917</v>
      </c>
      <c r="BO687" s="29" t="n">
        <v>1.857</v>
      </c>
      <c r="BP687" s="29" t="n">
        <v>1.8</v>
      </c>
      <c r="BQ687" s="29" t="n">
        <v>1.76</v>
      </c>
      <c r="BR687" s="29" t="n">
        <v>1.8</v>
      </c>
      <c r="BS687" s="29" t="n">
        <v>1.772</v>
      </c>
      <c r="BT687" s="29" t="n">
        <v>1.809</v>
      </c>
      <c r="BU687" s="29" t="n">
        <v>1.816</v>
      </c>
      <c r="BV687" s="29" t="n">
        <v>1.785</v>
      </c>
      <c r="BW687" s="29" t="n">
        <v>1.837</v>
      </c>
      <c r="BX687" s="29" t="n">
        <v>1.901</v>
      </c>
      <c r="BY687" s="29" t="n">
        <v>1.973</v>
      </c>
      <c r="BZ687" s="29" t="n">
        <v>1.987</v>
      </c>
      <c r="CA687" s="29" t="n">
        <v>1.927</v>
      </c>
      <c r="CB687" s="29" t="n">
        <v>1.87</v>
      </c>
      <c r="CC687" s="29" t="n">
        <v>1.869</v>
      </c>
      <c r="CD687" s="29" t="n">
        <v>1.87</v>
      </c>
      <c r="CE687" s="29" t="n">
        <v>1.843</v>
      </c>
      <c r="CF687" s="29" t="n">
        <v>1.879</v>
      </c>
      <c r="CG687" s="29" t="n">
        <v>1.886</v>
      </c>
      <c r="CH687" s="29" t="n">
        <v>1.855</v>
      </c>
      <c r="CI687" s="29" t="n">
        <v>1.907</v>
      </c>
      <c r="CJ687" s="29" t="n">
        <v>1.971</v>
      </c>
      <c r="CK687" s="29" t="n">
        <v>2.043</v>
      </c>
      <c r="CL687" s="29" t="n">
        <v>2.062</v>
      </c>
      <c r="CM687" s="29" t="n">
        <v>2.002</v>
      </c>
      <c r="CN687" s="29" t="n">
        <v>1.945</v>
      </c>
      <c r="CO687" s="29" t="n">
        <v>1.944</v>
      </c>
      <c r="CP687" s="29" t="n">
        <v>1.945</v>
      </c>
      <c r="CQ687" s="29" t="n">
        <v>1.918</v>
      </c>
      <c r="CR687" s="29" t="n">
        <v>1.954</v>
      </c>
      <c r="CS687" s="29" t="n">
        <v>1.961</v>
      </c>
      <c r="CT687" s="29" t="n">
        <v>1.93</v>
      </c>
      <c r="CU687" s="29" t="n">
        <v>1.982</v>
      </c>
      <c r="CV687" s="29" t="n">
        <v>2.046</v>
      </c>
      <c r="CW687" s="29" t="n">
        <v>2.118</v>
      </c>
      <c r="CX687" s="29" t="n">
        <v>2.147</v>
      </c>
      <c r="CY687" s="29" t="n">
        <v>2.087</v>
      </c>
      <c r="CZ687" s="29" t="n">
        <v>2.03</v>
      </c>
      <c r="DA687" s="29" t="n">
        <v>2.029</v>
      </c>
      <c r="DB687" s="29" t="n">
        <v>2.03</v>
      </c>
      <c r="DC687" s="29" t="n">
        <v>2.003</v>
      </c>
      <c r="DD687" s="29" t="n">
        <v>2.039</v>
      </c>
      <c r="DE687" s="29" t="n">
        <v>2.046</v>
      </c>
      <c r="DF687" s="29" t="n">
        <v>2.015</v>
      </c>
      <c r="DG687" s="29" t="n">
        <v>2.067</v>
      </c>
      <c r="DH687" s="29" t="n">
        <v>2.131</v>
      </c>
      <c r="DI687" s="29" t="n">
        <v>2.203</v>
      </c>
      <c r="DJ687" s="29" t="n">
        <v>2.242</v>
      </c>
      <c r="DK687" s="29" t="n">
        <v>2.182</v>
      </c>
      <c r="DL687" s="29" t="n">
        <v>2.125</v>
      </c>
      <c r="DM687" s="29" t="n">
        <v>2.124</v>
      </c>
      <c r="DN687" s="29" t="n">
        <v>2.125</v>
      </c>
      <c r="DO687" s="29" t="n">
        <v>2.098</v>
      </c>
      <c r="DP687" s="29" t="n">
        <v>2.134</v>
      </c>
      <c r="DQ687" s="29" t="n">
        <v>2.141</v>
      </c>
      <c r="DR687" s="29" t="n">
        <v>2.11</v>
      </c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</row>
    <row r="688" customFormat="false" ht="12.75" hidden="true" customHeight="false" outlineLevel="0" collapsed="false">
      <c r="A688" s="0" t="n">
        <f aca="false">WEEKDAY(C688,2)</f>
        <v>2</v>
      </c>
      <c r="B688" s="0" t="n">
        <f aca="false">MONTH(C688)</f>
        <v>9</v>
      </c>
      <c r="C688" s="23" t="n">
        <v>34968</v>
      </c>
      <c r="D688" s="0" t="n">
        <f aca="false">MONTH(R688)</f>
        <v>9</v>
      </c>
      <c r="E688" s="0" t="n">
        <f aca="false">YEAR(R688)</f>
        <v>1995</v>
      </c>
      <c r="F688" s="35" t="n">
        <f aca="false">L688-K688</f>
        <v>0.2034</v>
      </c>
      <c r="G688" s="24" t="n">
        <f aca="false">N688-M688</f>
        <v>0.0403333333333333</v>
      </c>
      <c r="H688" s="24" t="n">
        <f aca="false">O688-N688</f>
        <v>0.0700000000000001</v>
      </c>
      <c r="I688" s="24" t="n">
        <f aca="false">O688-M688</f>
        <v>0.110333333333333</v>
      </c>
      <c r="J688" s="25" t="n">
        <f aca="false">VLOOKUP(C688,'Nymex hist.'!A:B,2,0)</f>
        <v>1.763</v>
      </c>
      <c r="K688" s="34" t="n">
        <f aca="false">AVERAGE(AS688:AY688)</f>
        <v>1.644</v>
      </c>
      <c r="L688" s="34" t="n">
        <f aca="false">AVERAGE(AZ688:BD688)</f>
        <v>1.8474</v>
      </c>
      <c r="M688" s="27" t="n">
        <f aca="false">SUMIF($S$3:$FQ$3,$E688+1,$S688:$FQ688)/COUNTIF($S$3:$FQ$3,$E688+1)</f>
        <v>1.78583333333333</v>
      </c>
      <c r="N688" s="27" t="n">
        <f aca="false">SUMIF($S$3:$FQ$3,$E688+2,$S688:$FQ688)/COUNTIF($S$3:$FQ$3,$E688+2)</f>
        <v>1.82616666666667</v>
      </c>
      <c r="O688" s="27" t="n">
        <f aca="false">SUMIF($S$3:$FQ$3,$E688+3,$S688:$FQ688)/COUNTIF($S$3:$FQ$3,$E688+3)</f>
        <v>1.89616666666667</v>
      </c>
      <c r="P688" s="27" t="n">
        <f aca="false">SUMIF($S$3:$FQ$3,$E688+4,$S688:$FQ688)/COUNTIF($S$3:$FQ$3,$E688+4)</f>
        <v>1.97116666666667</v>
      </c>
      <c r="Q688" s="27" t="n">
        <f aca="false">SUMIF($S$3:$FQ$3,$E688+5,$S688:$FQ688)/COUNTIF($S$3:$FQ$3,$E688+5)</f>
        <v>2.05116666666667</v>
      </c>
      <c r="R688" s="28" t="n">
        <v>34968</v>
      </c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30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 t="n">
        <v>1.644</v>
      </c>
      <c r="AZ688" s="29" t="n">
        <v>1.763</v>
      </c>
      <c r="BA688" s="29" t="n">
        <v>1.891</v>
      </c>
      <c r="BB688" s="29" t="n">
        <v>1.929</v>
      </c>
      <c r="BC688" s="29" t="n">
        <v>1.862</v>
      </c>
      <c r="BD688" s="29" t="n">
        <v>1.792</v>
      </c>
      <c r="BE688" s="29" t="n">
        <v>1.722</v>
      </c>
      <c r="BF688" s="29" t="n">
        <v>1.722</v>
      </c>
      <c r="BG688" s="29" t="n">
        <v>1.725</v>
      </c>
      <c r="BH688" s="29" t="n">
        <v>1.73</v>
      </c>
      <c r="BI688" s="29" t="n">
        <v>1.737</v>
      </c>
      <c r="BJ688" s="29" t="n">
        <v>1.741</v>
      </c>
      <c r="BK688" s="29" t="n">
        <v>1.758</v>
      </c>
      <c r="BL688" s="29" t="n">
        <v>1.822</v>
      </c>
      <c r="BM688" s="29" t="n">
        <v>1.89</v>
      </c>
      <c r="BN688" s="29" t="n">
        <v>1.909</v>
      </c>
      <c r="BO688" s="29" t="n">
        <v>1.844</v>
      </c>
      <c r="BP688" s="29" t="n">
        <v>1.79</v>
      </c>
      <c r="BQ688" s="29" t="n">
        <v>1.75</v>
      </c>
      <c r="BR688" s="29" t="n">
        <v>1.792</v>
      </c>
      <c r="BS688" s="29" t="n">
        <v>1.763</v>
      </c>
      <c r="BT688" s="29" t="n">
        <v>1.8</v>
      </c>
      <c r="BU688" s="29" t="n">
        <v>1.807</v>
      </c>
      <c r="BV688" s="29" t="n">
        <v>1.776</v>
      </c>
      <c r="BW688" s="29" t="n">
        <v>1.828</v>
      </c>
      <c r="BX688" s="29" t="n">
        <v>1.892</v>
      </c>
      <c r="BY688" s="29" t="n">
        <v>1.963</v>
      </c>
      <c r="BZ688" s="29" t="n">
        <v>1.979</v>
      </c>
      <c r="CA688" s="29" t="n">
        <v>1.914</v>
      </c>
      <c r="CB688" s="29" t="n">
        <v>1.86</v>
      </c>
      <c r="CC688" s="29" t="n">
        <v>1.82</v>
      </c>
      <c r="CD688" s="29" t="n">
        <v>1.862</v>
      </c>
      <c r="CE688" s="29" t="n">
        <v>1.833</v>
      </c>
      <c r="CF688" s="29" t="n">
        <v>1.87</v>
      </c>
      <c r="CG688" s="29" t="n">
        <v>1.877</v>
      </c>
      <c r="CH688" s="29" t="n">
        <v>1.846</v>
      </c>
      <c r="CI688" s="29" t="n">
        <v>1.898</v>
      </c>
      <c r="CJ688" s="29" t="n">
        <v>1.962</v>
      </c>
      <c r="CK688" s="29" t="n">
        <v>2.033</v>
      </c>
      <c r="CL688" s="29" t="n">
        <v>2.054</v>
      </c>
      <c r="CM688" s="29" t="n">
        <v>1.989</v>
      </c>
      <c r="CN688" s="29" t="n">
        <v>1.935</v>
      </c>
      <c r="CO688" s="29" t="n">
        <v>1.895</v>
      </c>
      <c r="CP688" s="29" t="n">
        <v>1.937</v>
      </c>
      <c r="CQ688" s="29" t="n">
        <v>1.908</v>
      </c>
      <c r="CR688" s="29" t="n">
        <v>1.945</v>
      </c>
      <c r="CS688" s="29" t="n">
        <v>1.952</v>
      </c>
      <c r="CT688" s="29" t="n">
        <v>1.921</v>
      </c>
      <c r="CU688" s="29" t="n">
        <v>1.973</v>
      </c>
      <c r="CV688" s="29" t="n">
        <v>2.037</v>
      </c>
      <c r="CW688" s="29" t="n">
        <v>2.108</v>
      </c>
      <c r="CX688" s="29" t="n">
        <v>2.134</v>
      </c>
      <c r="CY688" s="29" t="n">
        <v>2.069</v>
      </c>
      <c r="CZ688" s="29" t="n">
        <v>2.015</v>
      </c>
      <c r="DA688" s="29" t="n">
        <v>1.975</v>
      </c>
      <c r="DB688" s="29" t="n">
        <v>2.017</v>
      </c>
      <c r="DC688" s="29" t="n">
        <v>1.988</v>
      </c>
      <c r="DD688" s="29" t="n">
        <v>2.025</v>
      </c>
      <c r="DE688" s="29" t="n">
        <v>2.032</v>
      </c>
      <c r="DF688" s="29" t="n">
        <v>2.001</v>
      </c>
      <c r="DG688" s="29" t="n">
        <v>2.053</v>
      </c>
      <c r="DH688" s="29" t="n">
        <v>2.117</v>
      </c>
      <c r="DI688" s="29" t="n">
        <v>2.188</v>
      </c>
      <c r="DJ688" s="29" t="n">
        <v>2.224</v>
      </c>
      <c r="DK688" s="29" t="n">
        <v>2.159</v>
      </c>
      <c r="DL688" s="29" t="n">
        <v>2.105</v>
      </c>
      <c r="DM688" s="29" t="n">
        <v>2.065</v>
      </c>
      <c r="DN688" s="29" t="n">
        <v>2.107</v>
      </c>
      <c r="DO688" s="29" t="n">
        <v>2.078</v>
      </c>
      <c r="DP688" s="29" t="n">
        <v>2.115</v>
      </c>
      <c r="DQ688" s="29" t="n">
        <v>2.122</v>
      </c>
      <c r="DR688" s="29" t="n">
        <v>2.091</v>
      </c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12.75" hidden="true" customHeight="false" outlineLevel="0" collapsed="false">
      <c r="A689" s="0" t="n">
        <f aca="false">WEEKDAY(C689,2)</f>
        <v>3</v>
      </c>
      <c r="B689" s="0" t="n">
        <f aca="false">MONTH(C689)</f>
        <v>9</v>
      </c>
      <c r="C689" s="23" t="n">
        <v>34969</v>
      </c>
      <c r="D689" s="0" t="n">
        <f aca="false">MONTH(R689)</f>
        <v>9</v>
      </c>
      <c r="E689" s="0" t="n">
        <f aca="false">YEAR(R689)</f>
        <v>1995</v>
      </c>
      <c r="F689" s="35" t="n">
        <f aca="false">L689-K689</f>
        <v>0.1838</v>
      </c>
      <c r="G689" s="24" t="n">
        <f aca="false">N689-M689</f>
        <v>0.0433333333333332</v>
      </c>
      <c r="H689" s="24" t="n">
        <f aca="false">O689-N689</f>
        <v>0.0700000000000001</v>
      </c>
      <c r="I689" s="24" t="n">
        <f aca="false">O689-M689</f>
        <v>0.113333333333333</v>
      </c>
      <c r="J689" s="25" t="n">
        <f aca="false">VLOOKUP(C689,'Nymex hist.'!A:B,2,0)</f>
        <v>1.726</v>
      </c>
      <c r="K689" s="34" t="n">
        <f aca="false">AVERAGE(AS689:AY689)</f>
        <v>1.644</v>
      </c>
      <c r="L689" s="34" t="n">
        <f aca="false">AVERAGE(AZ689:BD689)</f>
        <v>1.8278</v>
      </c>
      <c r="M689" s="27" t="n">
        <f aca="false">SUMIF($S$3:$FQ$3,$E689+1,$S689:$FQ689)/COUNTIF($S$3:$FQ$3,$E689+1)</f>
        <v>1.78058333333333</v>
      </c>
      <c r="N689" s="27" t="n">
        <f aca="false">SUMIF($S$3:$FQ$3,$E689+2,$S689:$FQ689)/COUNTIF($S$3:$FQ$3,$E689+2)</f>
        <v>1.82391666666667</v>
      </c>
      <c r="O689" s="27" t="n">
        <f aca="false">SUMIF($S$3:$FQ$3,$E689+3,$S689:$FQ689)/COUNTIF($S$3:$FQ$3,$E689+3)</f>
        <v>1.89391666666667</v>
      </c>
      <c r="P689" s="27" t="n">
        <f aca="false">SUMIF($S$3:$FQ$3,$E689+4,$S689:$FQ689)/COUNTIF($S$3:$FQ$3,$E689+4)</f>
        <v>1.96891666666667</v>
      </c>
      <c r="Q689" s="27" t="n">
        <f aca="false">SUMIF($S$3:$FQ$3,$E689+5,$S689:$FQ689)/COUNTIF($S$3:$FQ$3,$E689+5)</f>
        <v>2.04891666666667</v>
      </c>
      <c r="R689" s="28" t="n">
        <v>34969</v>
      </c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30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 t="n">
        <v>1.644</v>
      </c>
      <c r="AZ689" s="29" t="n">
        <v>1.726</v>
      </c>
      <c r="BA689" s="29" t="n">
        <v>1.861</v>
      </c>
      <c r="BB689" s="29" t="n">
        <v>1.911</v>
      </c>
      <c r="BC689" s="29" t="n">
        <v>1.853</v>
      </c>
      <c r="BD689" s="29" t="n">
        <v>1.788</v>
      </c>
      <c r="BE689" s="29" t="n">
        <v>1.718</v>
      </c>
      <c r="BF689" s="29" t="n">
        <v>1.718</v>
      </c>
      <c r="BG689" s="29" t="n">
        <v>1.721</v>
      </c>
      <c r="BH689" s="29" t="n">
        <v>1.726</v>
      </c>
      <c r="BI689" s="29" t="n">
        <v>1.733</v>
      </c>
      <c r="BJ689" s="29" t="n">
        <v>1.738</v>
      </c>
      <c r="BK689" s="29" t="n">
        <v>1.755</v>
      </c>
      <c r="BL689" s="29" t="n">
        <v>1.819</v>
      </c>
      <c r="BM689" s="29" t="n">
        <v>1.887</v>
      </c>
      <c r="BN689" s="29" t="n">
        <v>1.906</v>
      </c>
      <c r="BO689" s="29" t="n">
        <v>1.843</v>
      </c>
      <c r="BP689" s="29" t="n">
        <v>1.789</v>
      </c>
      <c r="BQ689" s="29" t="n">
        <v>1.749</v>
      </c>
      <c r="BR689" s="29" t="n">
        <v>1.788</v>
      </c>
      <c r="BS689" s="29" t="n">
        <v>1.762</v>
      </c>
      <c r="BT689" s="29" t="n">
        <v>1.796</v>
      </c>
      <c r="BU689" s="29" t="n">
        <v>1.803</v>
      </c>
      <c r="BV689" s="29" t="n">
        <v>1.775</v>
      </c>
      <c r="BW689" s="29" t="n">
        <v>1.825</v>
      </c>
      <c r="BX689" s="29" t="n">
        <v>1.889</v>
      </c>
      <c r="BY689" s="29" t="n">
        <v>1.962</v>
      </c>
      <c r="BZ689" s="29" t="n">
        <v>1.976</v>
      </c>
      <c r="CA689" s="29" t="n">
        <v>1.913</v>
      </c>
      <c r="CB689" s="29" t="n">
        <v>1.859</v>
      </c>
      <c r="CC689" s="29" t="n">
        <v>1.819</v>
      </c>
      <c r="CD689" s="29" t="n">
        <v>1.858</v>
      </c>
      <c r="CE689" s="29" t="n">
        <v>1.832</v>
      </c>
      <c r="CF689" s="29" t="n">
        <v>1.866</v>
      </c>
      <c r="CG689" s="29" t="n">
        <v>1.873</v>
      </c>
      <c r="CH689" s="29" t="n">
        <v>1.845</v>
      </c>
      <c r="CI689" s="29" t="n">
        <v>1.895</v>
      </c>
      <c r="CJ689" s="29" t="n">
        <v>1.959</v>
      </c>
      <c r="CK689" s="29" t="n">
        <v>2.032</v>
      </c>
      <c r="CL689" s="29" t="n">
        <v>2.051</v>
      </c>
      <c r="CM689" s="29" t="n">
        <v>1.988</v>
      </c>
      <c r="CN689" s="29" t="n">
        <v>1.934</v>
      </c>
      <c r="CO689" s="29" t="n">
        <v>1.894</v>
      </c>
      <c r="CP689" s="29" t="n">
        <v>1.933</v>
      </c>
      <c r="CQ689" s="29" t="n">
        <v>1.907</v>
      </c>
      <c r="CR689" s="29" t="n">
        <v>1.941</v>
      </c>
      <c r="CS689" s="29" t="n">
        <v>1.948</v>
      </c>
      <c r="CT689" s="29" t="n">
        <v>1.92</v>
      </c>
      <c r="CU689" s="29" t="n">
        <v>1.97</v>
      </c>
      <c r="CV689" s="29" t="n">
        <v>2.034</v>
      </c>
      <c r="CW689" s="29" t="n">
        <v>2.107</v>
      </c>
      <c r="CX689" s="29" t="n">
        <v>2.131</v>
      </c>
      <c r="CY689" s="29" t="n">
        <v>2.068</v>
      </c>
      <c r="CZ689" s="29" t="n">
        <v>2.014</v>
      </c>
      <c r="DA689" s="29" t="n">
        <v>1.974</v>
      </c>
      <c r="DB689" s="29" t="n">
        <v>2.013</v>
      </c>
      <c r="DC689" s="29" t="n">
        <v>1.987</v>
      </c>
      <c r="DD689" s="29" t="n">
        <v>2.021</v>
      </c>
      <c r="DE689" s="29" t="n">
        <v>2.028</v>
      </c>
      <c r="DF689" s="29" t="n">
        <v>2</v>
      </c>
      <c r="DG689" s="29" t="n">
        <v>2.05</v>
      </c>
      <c r="DH689" s="29" t="n">
        <v>2.114</v>
      </c>
      <c r="DI689" s="29" t="n">
        <v>2.187</v>
      </c>
      <c r="DJ689" s="29" t="n">
        <v>2.221</v>
      </c>
      <c r="DK689" s="29" t="n">
        <v>2.158</v>
      </c>
      <c r="DL689" s="29" t="n">
        <v>2.104</v>
      </c>
      <c r="DM689" s="29" t="n">
        <v>2.064</v>
      </c>
      <c r="DN689" s="29" t="n">
        <v>2.103</v>
      </c>
      <c r="DO689" s="29" t="n">
        <v>2.077</v>
      </c>
      <c r="DP689" s="29" t="n">
        <v>2.111</v>
      </c>
      <c r="DQ689" s="29" t="n">
        <v>2.118</v>
      </c>
      <c r="DR689" s="29" t="n">
        <v>2.09</v>
      </c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12.75" hidden="false" customHeight="false" outlineLevel="0" collapsed="false">
      <c r="A690" s="1" t="n">
        <f aca="false">WEEKDAY(C690,2)</f>
        <v>4</v>
      </c>
      <c r="B690" s="1" t="n">
        <f aca="false">MONTH(C690)</f>
        <v>9</v>
      </c>
      <c r="C690" s="23" t="n">
        <v>34970</v>
      </c>
      <c r="D690" s="0" t="n">
        <f aca="false">MONTH(R690)</f>
        <v>9</v>
      </c>
      <c r="E690" s="0" t="n">
        <f aca="false">YEAR(R690)</f>
        <v>1995</v>
      </c>
      <c r="F690" s="3" t="n">
        <f aca="false">L690-K690</f>
        <v>0.2018</v>
      </c>
      <c r="G690" s="3" t="n">
        <f aca="false">N690-M690</f>
        <v>0.0409999999999997</v>
      </c>
      <c r="H690" s="3" t="n">
        <f aca="false">O690-N690</f>
        <v>0.0701666666666669</v>
      </c>
      <c r="I690" s="3" t="n">
        <f aca="false">O690-M690</f>
        <v>0.111166666666667</v>
      </c>
      <c r="J690" s="4" t="n">
        <f aca="false">VLOOKUP(C690,'Nymex hist.'!A:B,2,0)</f>
        <v>1.75</v>
      </c>
      <c r="K690" s="4" t="n">
        <f aca="false">AVERAGE(AS690:AY690)</f>
        <v>1.644</v>
      </c>
      <c r="L690" s="4" t="n">
        <f aca="false">AVERAGE(AZ690:BD690)</f>
        <v>1.8458</v>
      </c>
      <c r="M690" s="4" t="n">
        <f aca="false">SUMIF($S$3:$FQ$3,$E690+1,$S690:$FQ690)/COUNTIF($S$3:$FQ$3,$E690+1)</f>
        <v>1.79366666666667</v>
      </c>
      <c r="N690" s="4" t="n">
        <f aca="false">SUMIF($S$3:$FQ$3,$E690+2,$S690:$FQ690)/COUNTIF($S$3:$FQ$3,$E690+2)</f>
        <v>1.83466666666667</v>
      </c>
      <c r="O690" s="4" t="n">
        <f aca="false">SUMIF($S$3:$FQ$3,$E690+3,$S690:$FQ690)/COUNTIF($S$3:$FQ$3,$E690+3)</f>
        <v>1.90483333333333</v>
      </c>
      <c r="P690" s="4" t="n">
        <f aca="false">SUMIF($S$3:$FQ$3,$E690+4,$S690:$FQ690)/COUNTIF($S$3:$FQ$3,$E690+4)</f>
        <v>1.97983333333333</v>
      </c>
      <c r="Q690" s="4" t="n">
        <f aca="false">SUMIF($S$3:$FQ$3,$E690+5,$S690:$FQ690)/COUNTIF($S$3:$FQ$3,$E690+5)</f>
        <v>2.05983333333333</v>
      </c>
      <c r="R690" s="21" t="n">
        <v>34970</v>
      </c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7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 t="n">
        <v>1.644</v>
      </c>
      <c r="AZ690" s="32" t="n">
        <v>1.75</v>
      </c>
      <c r="BA690" s="32" t="n">
        <v>1.881</v>
      </c>
      <c r="BB690" s="32" t="n">
        <v>1.932</v>
      </c>
      <c r="BC690" s="32" t="n">
        <v>1.867</v>
      </c>
      <c r="BD690" s="32" t="n">
        <v>1.799</v>
      </c>
      <c r="BE690" s="32" t="n">
        <v>1.729</v>
      </c>
      <c r="BF690" s="32" t="n">
        <v>1.729</v>
      </c>
      <c r="BG690" s="32" t="n">
        <v>1.732</v>
      </c>
      <c r="BH690" s="32" t="n">
        <v>1.737</v>
      </c>
      <c r="BI690" s="32" t="n">
        <v>1.744</v>
      </c>
      <c r="BJ690" s="32" t="n">
        <v>1.749</v>
      </c>
      <c r="BK690" s="32" t="n">
        <v>1.769</v>
      </c>
      <c r="BL690" s="32" t="n">
        <v>1.834</v>
      </c>
      <c r="BM690" s="32" t="n">
        <v>1.903</v>
      </c>
      <c r="BN690" s="32" t="n">
        <v>1.918</v>
      </c>
      <c r="BO690" s="32" t="n">
        <v>1.853</v>
      </c>
      <c r="BP690" s="32" t="n">
        <v>1.797</v>
      </c>
      <c r="BQ690" s="32" t="n">
        <v>1.755</v>
      </c>
      <c r="BR690" s="32" t="n">
        <v>1.799</v>
      </c>
      <c r="BS690" s="32" t="n">
        <v>1.771</v>
      </c>
      <c r="BT690" s="32" t="n">
        <v>1.807</v>
      </c>
      <c r="BU690" s="32" t="n">
        <v>1.814</v>
      </c>
      <c r="BV690" s="32" t="n">
        <v>1.786</v>
      </c>
      <c r="BW690" s="32" t="n">
        <v>1.839</v>
      </c>
      <c r="BX690" s="32" t="n">
        <v>1.904</v>
      </c>
      <c r="BY690" s="32" t="n">
        <v>1.973</v>
      </c>
      <c r="BZ690" s="32" t="n">
        <v>1.988</v>
      </c>
      <c r="CA690" s="32" t="n">
        <v>1.923</v>
      </c>
      <c r="CB690" s="32" t="n">
        <v>1.867</v>
      </c>
      <c r="CC690" s="32" t="n">
        <v>1.825</v>
      </c>
      <c r="CD690" s="32" t="n">
        <v>1.869</v>
      </c>
      <c r="CE690" s="32" t="n">
        <v>1.843</v>
      </c>
      <c r="CF690" s="32" t="n">
        <v>1.877</v>
      </c>
      <c r="CG690" s="32" t="n">
        <v>1.884</v>
      </c>
      <c r="CH690" s="32" t="n">
        <v>1.856</v>
      </c>
      <c r="CI690" s="32" t="n">
        <v>1.909</v>
      </c>
      <c r="CJ690" s="32" t="n">
        <v>1.974</v>
      </c>
      <c r="CK690" s="32" t="n">
        <v>2.043</v>
      </c>
      <c r="CL690" s="32" t="n">
        <v>2.063</v>
      </c>
      <c r="CM690" s="32" t="n">
        <v>1.998</v>
      </c>
      <c r="CN690" s="32" t="n">
        <v>1.942</v>
      </c>
      <c r="CO690" s="32" t="n">
        <v>1.9</v>
      </c>
      <c r="CP690" s="32" t="n">
        <v>1.944</v>
      </c>
      <c r="CQ690" s="32" t="n">
        <v>1.918</v>
      </c>
      <c r="CR690" s="32" t="n">
        <v>1.952</v>
      </c>
      <c r="CS690" s="32" t="n">
        <v>1.959</v>
      </c>
      <c r="CT690" s="32" t="n">
        <v>1.931</v>
      </c>
      <c r="CU690" s="32" t="n">
        <v>1.984</v>
      </c>
      <c r="CV690" s="32" t="n">
        <v>2.049</v>
      </c>
      <c r="CW690" s="32" t="n">
        <v>2.118</v>
      </c>
      <c r="CX690" s="32" t="n">
        <v>2.143</v>
      </c>
      <c r="CY690" s="32" t="n">
        <v>2.078</v>
      </c>
      <c r="CZ690" s="32" t="n">
        <v>2.022</v>
      </c>
      <c r="DA690" s="32" t="n">
        <v>1.98</v>
      </c>
      <c r="DB690" s="32" t="n">
        <v>2.024</v>
      </c>
      <c r="DC690" s="32" t="n">
        <v>1.998</v>
      </c>
      <c r="DD690" s="32" t="n">
        <v>2.032</v>
      </c>
      <c r="DE690" s="32" t="n">
        <v>2.039</v>
      </c>
      <c r="DF690" s="32" t="n">
        <v>2.011</v>
      </c>
      <c r="DG690" s="32" t="n">
        <v>2.064</v>
      </c>
      <c r="DH690" s="32" t="n">
        <v>2.129</v>
      </c>
      <c r="DI690" s="32" t="n">
        <v>2.198</v>
      </c>
      <c r="DJ690" s="32" t="n">
        <v>2.233</v>
      </c>
      <c r="DK690" s="32" t="n">
        <v>2.168</v>
      </c>
      <c r="DL690" s="32" t="n">
        <v>2.112</v>
      </c>
      <c r="DM690" s="32" t="n">
        <v>2.07</v>
      </c>
      <c r="DN690" s="32" t="n">
        <v>2.114</v>
      </c>
      <c r="DO690" s="32" t="n">
        <v>2.088</v>
      </c>
      <c r="DP690" s="32" t="n">
        <v>2.122</v>
      </c>
      <c r="DQ690" s="32" t="n">
        <v>2.129</v>
      </c>
      <c r="DR690" s="32" t="n">
        <v>2.101</v>
      </c>
      <c r="DS690" s="32"/>
      <c r="DT690" s="32"/>
      <c r="DU690" s="32"/>
      <c r="DV690" s="32"/>
      <c r="DW690" s="32"/>
      <c r="DX690" s="32"/>
      <c r="DY690" s="32"/>
      <c r="DZ690" s="32"/>
      <c r="EA690" s="32"/>
      <c r="EB690" s="32"/>
      <c r="EC690" s="32"/>
      <c r="ED690" s="32"/>
      <c r="EE690" s="32"/>
      <c r="EF690" s="32"/>
      <c r="EG690" s="32"/>
      <c r="EH690" s="32"/>
      <c r="EI690" s="32"/>
      <c r="EJ690" s="32"/>
      <c r="EK690" s="32"/>
      <c r="EL690" s="32"/>
      <c r="EM690" s="32"/>
      <c r="EN690" s="32"/>
      <c r="EO690" s="32"/>
      <c r="EP690" s="32"/>
      <c r="EQ690" s="32"/>
      <c r="ER690" s="32"/>
      <c r="ES690" s="32"/>
      <c r="ET690" s="32"/>
      <c r="EU690" s="32"/>
      <c r="EV690" s="32"/>
      <c r="EW690" s="32"/>
      <c r="EX690" s="32"/>
      <c r="EY690" s="32"/>
      <c r="EZ690" s="32"/>
      <c r="FA690" s="32"/>
      <c r="FB690" s="32"/>
      <c r="FC690" s="32"/>
      <c r="FD690" s="32"/>
      <c r="FE690" s="32"/>
      <c r="FF690" s="32"/>
      <c r="FG690" s="32"/>
      <c r="FH690" s="32"/>
      <c r="FI690" s="32"/>
      <c r="FJ690" s="32"/>
      <c r="FK690" s="32"/>
      <c r="FL690" s="32"/>
      <c r="FM690" s="32"/>
      <c r="FN690" s="32"/>
      <c r="FO690" s="32"/>
      <c r="FP690" s="32"/>
      <c r="FQ690" s="32"/>
      <c r="FR690" s="32"/>
      <c r="FS690" s="32"/>
      <c r="FT690" s="32"/>
      <c r="FU690" s="32"/>
      <c r="FV690" s="32"/>
      <c r="FW690" s="32"/>
      <c r="FX690" s="32"/>
      <c r="FY690" s="32"/>
      <c r="FZ690" s="32"/>
      <c r="GA690" s="32"/>
      <c r="GB690" s="32"/>
      <c r="GC690" s="32"/>
      <c r="GD690" s="32"/>
      <c r="GE690" s="32"/>
      <c r="GF690" s="32"/>
      <c r="GG690" s="32"/>
      <c r="GH690" s="32"/>
      <c r="GI690" s="32"/>
      <c r="GJ690" s="32"/>
      <c r="GK690" s="32"/>
      <c r="GL690" s="32"/>
      <c r="GM690" s="32"/>
      <c r="GN690" s="32"/>
      <c r="GO690" s="32"/>
      <c r="GP690" s="32"/>
      <c r="GQ690" s="32"/>
    </row>
    <row r="691" customFormat="false" ht="12.75" hidden="true" customHeight="false" outlineLevel="0" collapsed="false">
      <c r="A691" s="0" t="n">
        <f aca="false">WEEKDAY(C691,2)</f>
        <v>5</v>
      </c>
      <c r="B691" s="0" t="n">
        <f aca="false">MONTH(C691)</f>
        <v>9</v>
      </c>
      <c r="C691" s="23" t="n">
        <v>34971</v>
      </c>
      <c r="D691" s="0" t="n">
        <f aca="false">MONTH(R691)</f>
        <v>9</v>
      </c>
      <c r="E691" s="0" t="n">
        <f aca="false">YEAR(R691)</f>
        <v>1995</v>
      </c>
      <c r="F691" s="35" t="n">
        <f aca="false">L691-K691</f>
        <v>0.2056</v>
      </c>
      <c r="G691" s="24" t="n">
        <f aca="false">N691-M691</f>
        <v>0.0341666666666667</v>
      </c>
      <c r="H691" s="24" t="n">
        <f aca="false">O691-N691</f>
        <v>0.0699999999999998</v>
      </c>
      <c r="I691" s="24" t="n">
        <f aca="false">O691-M691</f>
        <v>0.104166666666667</v>
      </c>
      <c r="J691" s="25" t="n">
        <f aca="false">VLOOKUP(C691,'Nymex hist.'!A:B,2,0)</f>
        <v>1.75</v>
      </c>
      <c r="K691" s="34" t="n">
        <f aca="false">AVERAGE(AS691:AY691)</f>
        <v>1.644</v>
      </c>
      <c r="L691" s="34" t="n">
        <f aca="false">AVERAGE(AZ691:BD691)</f>
        <v>1.8496</v>
      </c>
      <c r="M691" s="27" t="n">
        <f aca="false">SUMIF($S$3:$FQ$3,$E691+1,$S691:$FQ691)/COUNTIF($S$3:$FQ$3,$E691+1)</f>
        <v>1.79741666666667</v>
      </c>
      <c r="N691" s="27" t="n">
        <f aca="false">SUMIF($S$3:$FQ$3,$E691+2,$S691:$FQ691)/COUNTIF($S$3:$FQ$3,$E691+2)</f>
        <v>1.83158333333333</v>
      </c>
      <c r="O691" s="27" t="n">
        <f aca="false">SUMIF($S$3:$FQ$3,$E691+3,$S691:$FQ691)/COUNTIF($S$3:$FQ$3,$E691+3)</f>
        <v>1.90158333333333</v>
      </c>
      <c r="P691" s="27" t="n">
        <f aca="false">SUMIF($S$3:$FQ$3,$E691+4,$S691:$FQ691)/COUNTIF($S$3:$FQ$3,$E691+4)</f>
        <v>1.97658333333333</v>
      </c>
      <c r="Q691" s="27" t="n">
        <f aca="false">SUMIF($S$3:$FQ$3,$E691+5,$S691:$FQ691)/COUNTIF($S$3:$FQ$3,$E691+5)</f>
        <v>2.05658333333333</v>
      </c>
      <c r="R691" s="28" t="n">
        <v>34971</v>
      </c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30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 t="n">
        <v>1.644</v>
      </c>
      <c r="AZ691" s="29" t="n">
        <v>1.75</v>
      </c>
      <c r="BA691" s="29" t="n">
        <v>1.885</v>
      </c>
      <c r="BB691" s="29" t="n">
        <v>1.937</v>
      </c>
      <c r="BC691" s="29" t="n">
        <v>1.872</v>
      </c>
      <c r="BD691" s="29" t="n">
        <v>1.804</v>
      </c>
      <c r="BE691" s="29" t="n">
        <v>1.734</v>
      </c>
      <c r="BF691" s="29" t="n">
        <v>1.734</v>
      </c>
      <c r="BG691" s="29" t="n">
        <v>1.737</v>
      </c>
      <c r="BH691" s="29" t="n">
        <v>1.742</v>
      </c>
      <c r="BI691" s="29" t="n">
        <v>1.748</v>
      </c>
      <c r="BJ691" s="29" t="n">
        <v>1.752</v>
      </c>
      <c r="BK691" s="29" t="n">
        <v>1.771</v>
      </c>
      <c r="BL691" s="29" t="n">
        <v>1.835</v>
      </c>
      <c r="BM691" s="29" t="n">
        <v>1.903</v>
      </c>
      <c r="BN691" s="29" t="n">
        <v>1.917</v>
      </c>
      <c r="BO691" s="29" t="n">
        <v>1.847</v>
      </c>
      <c r="BP691" s="29" t="n">
        <v>1.791</v>
      </c>
      <c r="BQ691" s="29" t="n">
        <v>1.749</v>
      </c>
      <c r="BR691" s="29" t="n">
        <v>1.801</v>
      </c>
      <c r="BS691" s="29" t="n">
        <v>1.765</v>
      </c>
      <c r="BT691" s="29" t="n">
        <v>1.809</v>
      </c>
      <c r="BU691" s="29" t="n">
        <v>1.815</v>
      </c>
      <c r="BV691" s="29" t="n">
        <v>1.779</v>
      </c>
      <c r="BW691" s="29" t="n">
        <v>1.838</v>
      </c>
      <c r="BX691" s="29" t="n">
        <v>1.902</v>
      </c>
      <c r="BY691" s="29" t="n">
        <v>1.966</v>
      </c>
      <c r="BZ691" s="29" t="n">
        <v>1.987</v>
      </c>
      <c r="CA691" s="29" t="n">
        <v>1.917</v>
      </c>
      <c r="CB691" s="29" t="n">
        <v>1.861</v>
      </c>
      <c r="CC691" s="29" t="n">
        <v>1.819</v>
      </c>
      <c r="CD691" s="29" t="n">
        <v>1.871</v>
      </c>
      <c r="CE691" s="29" t="n">
        <v>1.835</v>
      </c>
      <c r="CF691" s="29" t="n">
        <v>1.879</v>
      </c>
      <c r="CG691" s="29" t="n">
        <v>1.885</v>
      </c>
      <c r="CH691" s="29" t="n">
        <v>1.849</v>
      </c>
      <c r="CI691" s="29" t="n">
        <v>1.908</v>
      </c>
      <c r="CJ691" s="29" t="n">
        <v>1.972</v>
      </c>
      <c r="CK691" s="29" t="n">
        <v>2.036</v>
      </c>
      <c r="CL691" s="29" t="n">
        <v>2.062</v>
      </c>
      <c r="CM691" s="29" t="n">
        <v>1.992</v>
      </c>
      <c r="CN691" s="29" t="n">
        <v>1.936</v>
      </c>
      <c r="CO691" s="29" t="n">
        <v>1.894</v>
      </c>
      <c r="CP691" s="29" t="n">
        <v>1.946</v>
      </c>
      <c r="CQ691" s="29" t="n">
        <v>1.91</v>
      </c>
      <c r="CR691" s="29" t="n">
        <v>1.954</v>
      </c>
      <c r="CS691" s="29" t="n">
        <v>1.96</v>
      </c>
      <c r="CT691" s="29" t="n">
        <v>1.924</v>
      </c>
      <c r="CU691" s="29" t="n">
        <v>1.983</v>
      </c>
      <c r="CV691" s="29" t="n">
        <v>2.047</v>
      </c>
      <c r="CW691" s="29" t="n">
        <v>2.111</v>
      </c>
      <c r="CX691" s="29" t="n">
        <v>2.142</v>
      </c>
      <c r="CY691" s="29" t="n">
        <v>2.072</v>
      </c>
      <c r="CZ691" s="29" t="n">
        <v>2.016</v>
      </c>
      <c r="DA691" s="29" t="n">
        <v>1.974</v>
      </c>
      <c r="DB691" s="29" t="n">
        <v>2.026</v>
      </c>
      <c r="DC691" s="29" t="n">
        <v>1.99</v>
      </c>
      <c r="DD691" s="29" t="n">
        <v>2.034</v>
      </c>
      <c r="DE691" s="29" t="n">
        <v>2.04</v>
      </c>
      <c r="DF691" s="29" t="n">
        <v>2.004</v>
      </c>
      <c r="DG691" s="29" t="n">
        <v>2.063</v>
      </c>
      <c r="DH691" s="29" t="n">
        <v>2.127</v>
      </c>
      <c r="DI691" s="29" t="n">
        <v>2.191</v>
      </c>
      <c r="DJ691" s="29" t="n">
        <v>2.232</v>
      </c>
      <c r="DK691" s="29" t="n">
        <v>2.162</v>
      </c>
      <c r="DL691" s="29" t="n">
        <v>2.106</v>
      </c>
      <c r="DM691" s="29" t="n">
        <v>2.064</v>
      </c>
      <c r="DN691" s="29" t="n">
        <v>2.116</v>
      </c>
      <c r="DO691" s="29" t="n">
        <v>2.08</v>
      </c>
      <c r="DP691" s="29" t="n">
        <v>2.124</v>
      </c>
      <c r="DQ691" s="29" t="n">
        <v>2.13</v>
      </c>
      <c r="DR691" s="29" t="n">
        <v>2.094</v>
      </c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12.75" hidden="true" customHeight="false" outlineLevel="0" collapsed="false">
      <c r="A692" s="0" t="n">
        <f aca="false">WEEKDAY(C692,2)</f>
        <v>1</v>
      </c>
      <c r="B692" s="0" t="n">
        <f aca="false">MONTH(C692)</f>
        <v>10</v>
      </c>
      <c r="C692" s="23" t="n">
        <v>34974</v>
      </c>
      <c r="D692" s="0" t="n">
        <f aca="false">MONTH(R692)</f>
        <v>10</v>
      </c>
      <c r="E692" s="0" t="n">
        <f aca="false">YEAR(R692)</f>
        <v>1995</v>
      </c>
      <c r="F692" s="36"/>
      <c r="G692" s="24" t="n">
        <f aca="false">N692-M692</f>
        <v>0.0146666666666668</v>
      </c>
      <c r="H692" s="24" t="n">
        <f aca="false">O692-N692</f>
        <v>0.0699999999999998</v>
      </c>
      <c r="I692" s="24" t="n">
        <f aca="false">O692-M692</f>
        <v>0.0846666666666667</v>
      </c>
      <c r="J692" s="25" t="n">
        <f aca="false">VLOOKUP(C692,'Nymex hist.'!A:B,2,0)</f>
        <v>1.894</v>
      </c>
      <c r="K692" s="25"/>
      <c r="L692" s="25"/>
      <c r="M692" s="27" t="n">
        <f aca="false">SUMIF($S$3:$FQ$3,$E692+1,$S692:$FQ692)/COUNTIF($S$3:$FQ$3,$E692+1)</f>
        <v>1.80833333333333</v>
      </c>
      <c r="N692" s="27" t="n">
        <f aca="false">SUMIF($S$3:$FQ$3,$E692+2,$S692:$FQ692)/COUNTIF($S$3:$FQ$3,$E692+2)</f>
        <v>1.823</v>
      </c>
      <c r="O692" s="27" t="n">
        <f aca="false">SUMIF($S$3:$FQ$3,$E692+3,$S692:$FQ692)/COUNTIF($S$3:$FQ$3,$E692+3)</f>
        <v>1.893</v>
      </c>
      <c r="P692" s="27" t="n">
        <f aca="false">SUMIF($S$3:$FQ$3,$E692+4,$S692:$FQ692)/COUNTIF($S$3:$FQ$3,$E692+4)</f>
        <v>1.968</v>
      </c>
      <c r="Q692" s="27" t="n">
        <f aca="false">SUMIF($S$3:$FQ$3,$E692+5,$S692:$FQ692)/COUNTIF($S$3:$FQ$3,$E692+5)</f>
        <v>2.048</v>
      </c>
      <c r="R692" s="28" t="n">
        <v>34974</v>
      </c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30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 t="n">
        <v>1.894</v>
      </c>
      <c r="BA692" s="29" t="n">
        <v>1.961</v>
      </c>
      <c r="BB692" s="29" t="n">
        <v>1.979</v>
      </c>
      <c r="BC692" s="29" t="n">
        <v>1.903</v>
      </c>
      <c r="BD692" s="29" t="n">
        <v>1.822</v>
      </c>
      <c r="BE692" s="29" t="n">
        <v>1.743</v>
      </c>
      <c r="BF692" s="29" t="n">
        <v>1.743</v>
      </c>
      <c r="BG692" s="29" t="n">
        <v>1.745</v>
      </c>
      <c r="BH692" s="29" t="n">
        <v>1.748</v>
      </c>
      <c r="BI692" s="29" t="n">
        <v>1.752</v>
      </c>
      <c r="BJ692" s="29" t="n">
        <v>1.756</v>
      </c>
      <c r="BK692" s="29" t="n">
        <v>1.774</v>
      </c>
      <c r="BL692" s="29" t="n">
        <v>1.835</v>
      </c>
      <c r="BM692" s="29" t="n">
        <v>1.9</v>
      </c>
      <c r="BN692" s="29" t="n">
        <v>1.913</v>
      </c>
      <c r="BO692" s="29" t="n">
        <v>1.843</v>
      </c>
      <c r="BP692" s="29" t="n">
        <v>1.785</v>
      </c>
      <c r="BQ692" s="29" t="n">
        <v>1.74</v>
      </c>
      <c r="BR692" s="29" t="n">
        <v>1.795</v>
      </c>
      <c r="BS692" s="29" t="n">
        <v>1.756</v>
      </c>
      <c r="BT692" s="29" t="n">
        <v>1.8</v>
      </c>
      <c r="BU692" s="29" t="n">
        <v>1.804</v>
      </c>
      <c r="BV692" s="29" t="n">
        <v>1.77</v>
      </c>
      <c r="BW692" s="29" t="n">
        <v>1.826</v>
      </c>
      <c r="BX692" s="29" t="n">
        <v>1.887</v>
      </c>
      <c r="BY692" s="29" t="n">
        <v>1.957</v>
      </c>
      <c r="BZ692" s="29" t="n">
        <v>1.983</v>
      </c>
      <c r="CA692" s="29" t="n">
        <v>1.913</v>
      </c>
      <c r="CB692" s="29" t="n">
        <v>1.855</v>
      </c>
      <c r="CC692" s="29" t="n">
        <v>1.81</v>
      </c>
      <c r="CD692" s="29" t="n">
        <v>1.865</v>
      </c>
      <c r="CE692" s="29" t="n">
        <v>1.826</v>
      </c>
      <c r="CF692" s="29" t="n">
        <v>1.87</v>
      </c>
      <c r="CG692" s="29" t="n">
        <v>1.874</v>
      </c>
      <c r="CH692" s="29" t="n">
        <v>1.84</v>
      </c>
      <c r="CI692" s="29" t="n">
        <v>1.896</v>
      </c>
      <c r="CJ692" s="29" t="n">
        <v>1.957</v>
      </c>
      <c r="CK692" s="29" t="n">
        <v>2.027</v>
      </c>
      <c r="CL692" s="29" t="n">
        <v>2.058</v>
      </c>
      <c r="CM692" s="29" t="n">
        <v>1.988</v>
      </c>
      <c r="CN692" s="29" t="n">
        <v>1.93</v>
      </c>
      <c r="CO692" s="29" t="n">
        <v>1.885</v>
      </c>
      <c r="CP692" s="29" t="n">
        <v>1.94</v>
      </c>
      <c r="CQ692" s="29" t="n">
        <v>1.901</v>
      </c>
      <c r="CR692" s="29" t="n">
        <v>1.945</v>
      </c>
      <c r="CS692" s="29" t="n">
        <v>1.949</v>
      </c>
      <c r="CT692" s="29" t="n">
        <v>1.915</v>
      </c>
      <c r="CU692" s="29" t="n">
        <v>1.971</v>
      </c>
      <c r="CV692" s="29" t="n">
        <v>2.032</v>
      </c>
      <c r="CW692" s="29" t="n">
        <v>2.102</v>
      </c>
      <c r="CX692" s="29" t="n">
        <v>2.138</v>
      </c>
      <c r="CY692" s="29" t="n">
        <v>2.068</v>
      </c>
      <c r="CZ692" s="29" t="n">
        <v>2.01</v>
      </c>
      <c r="DA692" s="29" t="n">
        <v>1.965</v>
      </c>
      <c r="DB692" s="29" t="n">
        <v>2.02</v>
      </c>
      <c r="DC692" s="29" t="n">
        <v>1.981</v>
      </c>
      <c r="DD692" s="29" t="n">
        <v>2.025</v>
      </c>
      <c r="DE692" s="29" t="n">
        <v>2.029</v>
      </c>
      <c r="DF692" s="29" t="n">
        <v>1.995</v>
      </c>
      <c r="DG692" s="29" t="n">
        <v>2.051</v>
      </c>
      <c r="DH692" s="29" t="n">
        <v>2.112</v>
      </c>
      <c r="DI692" s="29" t="n">
        <v>2.182</v>
      </c>
      <c r="DJ692" s="29" t="n">
        <v>2.228</v>
      </c>
      <c r="DK692" s="29" t="n">
        <v>2.158</v>
      </c>
      <c r="DL692" s="29" t="n">
        <v>2.1</v>
      </c>
      <c r="DM692" s="29" t="n">
        <v>2.055</v>
      </c>
      <c r="DN692" s="29" t="n">
        <v>2.11</v>
      </c>
      <c r="DO692" s="29" t="n">
        <v>2.071</v>
      </c>
      <c r="DP692" s="29" t="n">
        <v>2.115</v>
      </c>
      <c r="DQ692" s="29" t="n">
        <v>2.119</v>
      </c>
      <c r="DR692" s="29" t="n">
        <v>2.085</v>
      </c>
      <c r="DS692" s="29" t="n">
        <v>2.141</v>
      </c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12.75" hidden="true" customHeight="false" outlineLevel="0" collapsed="false">
      <c r="A693" s="0" t="n">
        <f aca="false">WEEKDAY(C693,2)</f>
        <v>2</v>
      </c>
      <c r="B693" s="0" t="n">
        <f aca="false">MONTH(C693)</f>
        <v>10</v>
      </c>
      <c r="C693" s="23" t="n">
        <v>34975</v>
      </c>
      <c r="D693" s="0" t="n">
        <f aca="false">MONTH(R693)</f>
        <v>10</v>
      </c>
      <c r="E693" s="0" t="n">
        <f aca="false">YEAR(R693)</f>
        <v>1995</v>
      </c>
      <c r="F693" s="36"/>
      <c r="G693" s="24" t="n">
        <f aca="false">N693-M693</f>
        <v>0.0201666666666664</v>
      </c>
      <c r="H693" s="24" t="n">
        <f aca="false">O693-N693</f>
        <v>0.0699999999999998</v>
      </c>
      <c r="I693" s="24" t="n">
        <f aca="false">O693-M693</f>
        <v>0.0901666666666663</v>
      </c>
      <c r="J693" s="25" t="n">
        <f aca="false">VLOOKUP(C693,'Nymex hist.'!A:B,2,0)</f>
        <v>1.809</v>
      </c>
      <c r="K693" s="25"/>
      <c r="L693" s="25"/>
      <c r="M693" s="27" t="n">
        <f aca="false">SUMIF($S$3:$FQ$3,$E693+1,$S693:$FQ693)/COUNTIF($S$3:$FQ$3,$E693+1)</f>
        <v>1.77508333333333</v>
      </c>
      <c r="N693" s="27" t="n">
        <f aca="false">SUMIF($S$3:$FQ$3,$E693+2,$S693:$FQ693)/COUNTIF($S$3:$FQ$3,$E693+2)</f>
        <v>1.79525</v>
      </c>
      <c r="O693" s="27" t="n">
        <f aca="false">SUMIF($S$3:$FQ$3,$E693+3,$S693:$FQ693)/COUNTIF($S$3:$FQ$3,$E693+3)</f>
        <v>1.86525</v>
      </c>
      <c r="P693" s="27" t="n">
        <f aca="false">SUMIF($S$3:$FQ$3,$E693+4,$S693:$FQ693)/COUNTIF($S$3:$FQ$3,$E693+4)</f>
        <v>1.94025</v>
      </c>
      <c r="Q693" s="27" t="n">
        <f aca="false">SUMIF($S$3:$FQ$3,$E693+5,$S693:$FQ693)/COUNTIF($S$3:$FQ$3,$E693+5)</f>
        <v>2.02025</v>
      </c>
      <c r="R693" s="28" t="n">
        <v>34975</v>
      </c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30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 t="n">
        <v>1.809</v>
      </c>
      <c r="BA693" s="29" t="n">
        <v>1.902</v>
      </c>
      <c r="BB693" s="29" t="n">
        <v>1.93</v>
      </c>
      <c r="BC693" s="29" t="n">
        <v>1.86</v>
      </c>
      <c r="BD693" s="29" t="n">
        <v>1.783</v>
      </c>
      <c r="BE693" s="29" t="n">
        <v>1.711</v>
      </c>
      <c r="BF693" s="29" t="n">
        <v>1.711</v>
      </c>
      <c r="BG693" s="29" t="n">
        <v>1.713</v>
      </c>
      <c r="BH693" s="29" t="n">
        <v>1.716</v>
      </c>
      <c r="BI693" s="29" t="n">
        <v>1.72</v>
      </c>
      <c r="BJ693" s="29" t="n">
        <v>1.725</v>
      </c>
      <c r="BK693" s="29" t="n">
        <v>1.745</v>
      </c>
      <c r="BL693" s="29" t="n">
        <v>1.81</v>
      </c>
      <c r="BM693" s="29" t="n">
        <v>1.877</v>
      </c>
      <c r="BN693" s="29" t="n">
        <v>1.89</v>
      </c>
      <c r="BO693" s="29" t="n">
        <v>1.82</v>
      </c>
      <c r="BP693" s="29" t="n">
        <v>1.758</v>
      </c>
      <c r="BQ693" s="29" t="n">
        <v>1.71</v>
      </c>
      <c r="BR693" s="29" t="n">
        <v>1.765</v>
      </c>
      <c r="BS693" s="29" t="n">
        <v>1.726</v>
      </c>
      <c r="BT693" s="29" t="n">
        <v>1.77</v>
      </c>
      <c r="BU693" s="29" t="n">
        <v>1.774</v>
      </c>
      <c r="BV693" s="29" t="n">
        <v>1.74</v>
      </c>
      <c r="BW693" s="29" t="n">
        <v>1.799</v>
      </c>
      <c r="BX693" s="29" t="n">
        <v>1.864</v>
      </c>
      <c r="BY693" s="29" t="n">
        <v>1.927</v>
      </c>
      <c r="BZ693" s="29" t="n">
        <v>1.96</v>
      </c>
      <c r="CA693" s="29" t="n">
        <v>1.89</v>
      </c>
      <c r="CB693" s="29" t="n">
        <v>1.828</v>
      </c>
      <c r="CC693" s="29" t="n">
        <v>1.78</v>
      </c>
      <c r="CD693" s="29" t="n">
        <v>1.835</v>
      </c>
      <c r="CE693" s="29" t="n">
        <v>1.796</v>
      </c>
      <c r="CF693" s="29" t="n">
        <v>1.84</v>
      </c>
      <c r="CG693" s="29" t="n">
        <v>1.844</v>
      </c>
      <c r="CH693" s="29" t="n">
        <v>1.81</v>
      </c>
      <c r="CI693" s="29" t="n">
        <v>1.869</v>
      </c>
      <c r="CJ693" s="29" t="n">
        <v>1.934</v>
      </c>
      <c r="CK693" s="29" t="n">
        <v>1.997</v>
      </c>
      <c r="CL693" s="29" t="n">
        <v>2.035</v>
      </c>
      <c r="CM693" s="29" t="n">
        <v>1.965</v>
      </c>
      <c r="CN693" s="29" t="n">
        <v>1.903</v>
      </c>
      <c r="CO693" s="29" t="n">
        <v>1.855</v>
      </c>
      <c r="CP693" s="29" t="n">
        <v>1.91</v>
      </c>
      <c r="CQ693" s="29" t="n">
        <v>1.871</v>
      </c>
      <c r="CR693" s="29" t="n">
        <v>1.915</v>
      </c>
      <c r="CS693" s="29" t="n">
        <v>1.919</v>
      </c>
      <c r="CT693" s="29" t="n">
        <v>1.885</v>
      </c>
      <c r="CU693" s="29" t="n">
        <v>1.944</v>
      </c>
      <c r="CV693" s="29" t="n">
        <v>2.009</v>
      </c>
      <c r="CW693" s="29" t="n">
        <v>2.072</v>
      </c>
      <c r="CX693" s="29" t="n">
        <v>2.115</v>
      </c>
      <c r="CY693" s="29" t="n">
        <v>2.045</v>
      </c>
      <c r="CZ693" s="29" t="n">
        <v>1.983</v>
      </c>
      <c r="DA693" s="29" t="n">
        <v>1.935</v>
      </c>
      <c r="DB693" s="29" t="n">
        <v>1.99</v>
      </c>
      <c r="DC693" s="29" t="n">
        <v>1.951</v>
      </c>
      <c r="DD693" s="29" t="n">
        <v>1.995</v>
      </c>
      <c r="DE693" s="29" t="n">
        <v>1.999</v>
      </c>
      <c r="DF693" s="29" t="n">
        <v>1.965</v>
      </c>
      <c r="DG693" s="29" t="n">
        <v>2.024</v>
      </c>
      <c r="DH693" s="29" t="n">
        <v>2.089</v>
      </c>
      <c r="DI693" s="29" t="n">
        <v>2.152</v>
      </c>
      <c r="DJ693" s="29" t="n">
        <v>2.205</v>
      </c>
      <c r="DK693" s="29" t="n">
        <v>2.135</v>
      </c>
      <c r="DL693" s="29" t="n">
        <v>2.073</v>
      </c>
      <c r="DM693" s="29" t="n">
        <v>2.025</v>
      </c>
      <c r="DN693" s="29" t="n">
        <v>2.08</v>
      </c>
      <c r="DO693" s="29" t="n">
        <v>2.041</v>
      </c>
      <c r="DP693" s="29" t="n">
        <v>2.085</v>
      </c>
      <c r="DQ693" s="29" t="n">
        <v>2.089</v>
      </c>
      <c r="DR693" s="29" t="n">
        <v>2.055</v>
      </c>
      <c r="DS693" s="29" t="n">
        <v>2.114</v>
      </c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</row>
    <row r="694" customFormat="false" ht="12.75" hidden="true" customHeight="false" outlineLevel="0" collapsed="false">
      <c r="A694" s="0" t="n">
        <f aca="false">WEEKDAY(C694,2)</f>
        <v>3</v>
      </c>
      <c r="B694" s="0" t="n">
        <f aca="false">MONTH(C694)</f>
        <v>10</v>
      </c>
      <c r="C694" s="23" t="n">
        <v>34976</v>
      </c>
      <c r="D694" s="0" t="n">
        <f aca="false">MONTH(R694)</f>
        <v>10</v>
      </c>
      <c r="E694" s="0" t="n">
        <f aca="false">YEAR(R694)</f>
        <v>1995</v>
      </c>
      <c r="F694" s="36"/>
      <c r="G694" s="24" t="n">
        <f aca="false">N694-M694</f>
        <v>0.0188333333333333</v>
      </c>
      <c r="H694" s="24" t="n">
        <f aca="false">O694-N694</f>
        <v>0.0700000000000001</v>
      </c>
      <c r="I694" s="24" t="n">
        <f aca="false">O694-M694</f>
        <v>0.0888333333333333</v>
      </c>
      <c r="J694" s="25" t="n">
        <f aca="false">VLOOKUP(C694,'Nymex hist.'!A:B,2,0)</f>
        <v>1.829</v>
      </c>
      <c r="K694" s="25"/>
      <c r="L694" s="25"/>
      <c r="M694" s="27" t="n">
        <f aca="false">SUMIF($S$3:$FQ$3,$E694+1,$S694:$FQ694)/COUNTIF($S$3:$FQ$3,$E694+1)</f>
        <v>1.7675</v>
      </c>
      <c r="N694" s="27" t="n">
        <f aca="false">SUMIF($S$3:$FQ$3,$E694+2,$S694:$FQ694)/COUNTIF($S$3:$FQ$3,$E694+2)</f>
        <v>1.78633333333333</v>
      </c>
      <c r="O694" s="27" t="n">
        <f aca="false">SUMIF($S$3:$FQ$3,$E694+3,$S694:$FQ694)/COUNTIF($S$3:$FQ$3,$E694+3)</f>
        <v>1.85633333333333</v>
      </c>
      <c r="P694" s="27" t="n">
        <f aca="false">SUMIF($S$3:$FQ$3,$E694+4,$S694:$FQ694)/COUNTIF($S$3:$FQ$3,$E694+4)</f>
        <v>1.93133333333333</v>
      </c>
      <c r="Q694" s="27" t="n">
        <f aca="false">SUMIF($S$3:$FQ$3,$E694+5,$S694:$FQ694)/COUNTIF($S$3:$FQ$3,$E694+5)</f>
        <v>2.01133333333333</v>
      </c>
      <c r="R694" s="28" t="n">
        <v>34976</v>
      </c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30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 t="n">
        <v>1.829</v>
      </c>
      <c r="BA694" s="29" t="n">
        <v>1.908</v>
      </c>
      <c r="BB694" s="29" t="n">
        <v>1.931</v>
      </c>
      <c r="BC694" s="29" t="n">
        <v>1.856</v>
      </c>
      <c r="BD694" s="29" t="n">
        <v>1.776</v>
      </c>
      <c r="BE694" s="29" t="n">
        <v>1.702</v>
      </c>
      <c r="BF694" s="29" t="n">
        <v>1.702</v>
      </c>
      <c r="BG694" s="29" t="n">
        <v>1.704</v>
      </c>
      <c r="BH694" s="29" t="n">
        <v>1.707</v>
      </c>
      <c r="BI694" s="29" t="n">
        <v>1.711</v>
      </c>
      <c r="BJ694" s="29" t="n">
        <v>1.716</v>
      </c>
      <c r="BK694" s="29" t="n">
        <v>1.736</v>
      </c>
      <c r="BL694" s="29" t="n">
        <v>1.801</v>
      </c>
      <c r="BM694" s="29" t="n">
        <v>1.868</v>
      </c>
      <c r="BN694" s="29" t="n">
        <v>1.882</v>
      </c>
      <c r="BO694" s="29" t="n">
        <v>1.811</v>
      </c>
      <c r="BP694" s="29" t="n">
        <v>1.749</v>
      </c>
      <c r="BQ694" s="29" t="n">
        <v>1.701</v>
      </c>
      <c r="BR694" s="29" t="n">
        <v>1.756</v>
      </c>
      <c r="BS694" s="29" t="n">
        <v>1.717</v>
      </c>
      <c r="BT694" s="29" t="n">
        <v>1.761</v>
      </c>
      <c r="BU694" s="29" t="n">
        <v>1.765</v>
      </c>
      <c r="BV694" s="29" t="n">
        <v>1.731</v>
      </c>
      <c r="BW694" s="29" t="n">
        <v>1.79</v>
      </c>
      <c r="BX694" s="29" t="n">
        <v>1.855</v>
      </c>
      <c r="BY694" s="29" t="n">
        <v>1.918</v>
      </c>
      <c r="BZ694" s="29" t="n">
        <v>1.952</v>
      </c>
      <c r="CA694" s="29" t="n">
        <v>1.881</v>
      </c>
      <c r="CB694" s="29" t="n">
        <v>1.819</v>
      </c>
      <c r="CC694" s="29" t="n">
        <v>1.771</v>
      </c>
      <c r="CD694" s="29" t="n">
        <v>1.826</v>
      </c>
      <c r="CE694" s="29" t="n">
        <v>1.787</v>
      </c>
      <c r="CF694" s="29" t="n">
        <v>1.831</v>
      </c>
      <c r="CG694" s="29" t="n">
        <v>1.835</v>
      </c>
      <c r="CH694" s="29" t="n">
        <v>1.801</v>
      </c>
      <c r="CI694" s="29" t="n">
        <v>1.86</v>
      </c>
      <c r="CJ694" s="29" t="n">
        <v>1.925</v>
      </c>
      <c r="CK694" s="29" t="n">
        <v>1.988</v>
      </c>
      <c r="CL694" s="29" t="n">
        <v>2.027</v>
      </c>
      <c r="CM694" s="29" t="n">
        <v>1.956</v>
      </c>
      <c r="CN694" s="29" t="n">
        <v>1.894</v>
      </c>
      <c r="CO694" s="29" t="n">
        <v>1.846</v>
      </c>
      <c r="CP694" s="29" t="n">
        <v>1.901</v>
      </c>
      <c r="CQ694" s="29" t="n">
        <v>1.862</v>
      </c>
      <c r="CR694" s="29" t="n">
        <v>1.906</v>
      </c>
      <c r="CS694" s="29" t="n">
        <v>1.91</v>
      </c>
      <c r="CT694" s="29" t="n">
        <v>1.876</v>
      </c>
      <c r="CU694" s="29" t="n">
        <v>1.935</v>
      </c>
      <c r="CV694" s="29" t="n">
        <v>2</v>
      </c>
      <c r="CW694" s="29" t="n">
        <v>2.063</v>
      </c>
      <c r="CX694" s="29" t="n">
        <v>2.107</v>
      </c>
      <c r="CY694" s="29" t="n">
        <v>2.036</v>
      </c>
      <c r="CZ694" s="29" t="n">
        <v>1.974</v>
      </c>
      <c r="DA694" s="29" t="n">
        <v>1.926</v>
      </c>
      <c r="DB694" s="29" t="n">
        <v>1.981</v>
      </c>
      <c r="DC694" s="29" t="n">
        <v>1.942</v>
      </c>
      <c r="DD694" s="29" t="n">
        <v>1.986</v>
      </c>
      <c r="DE694" s="29" t="n">
        <v>1.99</v>
      </c>
      <c r="DF694" s="29" t="n">
        <v>1.956</v>
      </c>
      <c r="DG694" s="29" t="n">
        <v>2.015</v>
      </c>
      <c r="DH694" s="29" t="n">
        <v>2.08</v>
      </c>
      <c r="DI694" s="29" t="n">
        <v>2.143</v>
      </c>
      <c r="DJ694" s="29" t="n">
        <v>2.197</v>
      </c>
      <c r="DK694" s="29" t="n">
        <v>2.126</v>
      </c>
      <c r="DL694" s="29" t="n">
        <v>2.064</v>
      </c>
      <c r="DM694" s="29" t="n">
        <v>2.016</v>
      </c>
      <c r="DN694" s="29" t="n">
        <v>2.071</v>
      </c>
      <c r="DO694" s="29" t="n">
        <v>2.032</v>
      </c>
      <c r="DP694" s="29" t="n">
        <v>2.076</v>
      </c>
      <c r="DQ694" s="29" t="n">
        <v>2.08</v>
      </c>
      <c r="DR694" s="29" t="n">
        <v>2.046</v>
      </c>
      <c r="DS694" s="29" t="n">
        <v>2.105</v>
      </c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12.75" hidden="true" customHeight="false" outlineLevel="0" collapsed="false">
      <c r="A695" s="0" t="n">
        <f aca="false">WEEKDAY(C695,2)</f>
        <v>4</v>
      </c>
      <c r="B695" s="0" t="n">
        <f aca="false">MONTH(C695)</f>
        <v>10</v>
      </c>
      <c r="C695" s="23" t="n">
        <v>34977</v>
      </c>
      <c r="D695" s="0" t="n">
        <f aca="false">MONTH(R695)</f>
        <v>10</v>
      </c>
      <c r="E695" s="0" t="n">
        <f aca="false">YEAR(R695)</f>
        <v>1995</v>
      </c>
      <c r="F695" s="36"/>
      <c r="G695" s="24" t="n">
        <f aca="false">N695-M695</f>
        <v>0.0151666666666668</v>
      </c>
      <c r="H695" s="24" t="n">
        <f aca="false">O695-N695</f>
        <v>0.0695833333333333</v>
      </c>
      <c r="I695" s="24" t="n">
        <f aca="false">O695-M695</f>
        <v>0.0847500000000001</v>
      </c>
      <c r="J695" s="25" t="n">
        <f aca="false">VLOOKUP(C695,'Nymex hist.'!A:B,2,0)</f>
        <v>1.795</v>
      </c>
      <c r="K695" s="25"/>
      <c r="L695" s="25"/>
      <c r="M695" s="27" t="n">
        <f aca="false">SUMIF($S$3:$FQ$3,$E695+1,$S695:$FQ695)/COUNTIF($S$3:$FQ$3,$E695+1)</f>
        <v>1.77558333333333</v>
      </c>
      <c r="N695" s="27" t="n">
        <f aca="false">SUMIF($S$3:$FQ$3,$E695+2,$S695:$FQ695)/COUNTIF($S$3:$FQ$3,$E695+2)</f>
        <v>1.79075</v>
      </c>
      <c r="O695" s="27" t="n">
        <f aca="false">SUMIF($S$3:$FQ$3,$E695+3,$S695:$FQ695)/COUNTIF($S$3:$FQ$3,$E695+3)</f>
        <v>1.86033333333333</v>
      </c>
      <c r="P695" s="27" t="n">
        <f aca="false">SUMIF($S$3:$FQ$3,$E695+4,$S695:$FQ695)/COUNTIF($S$3:$FQ$3,$E695+4)</f>
        <v>1.93533333333333</v>
      </c>
      <c r="Q695" s="27" t="n">
        <f aca="false">SUMIF($S$3:$FQ$3,$E695+5,$S695:$FQ695)/COUNTIF($S$3:$FQ$3,$E695+5)</f>
        <v>2.01533333333333</v>
      </c>
      <c r="R695" s="28" t="n">
        <v>34977</v>
      </c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30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 t="n">
        <v>1.795</v>
      </c>
      <c r="BA695" s="29" t="n">
        <v>1.904</v>
      </c>
      <c r="BB695" s="29" t="n">
        <v>1.936</v>
      </c>
      <c r="BC695" s="29" t="n">
        <v>1.864</v>
      </c>
      <c r="BD695" s="29" t="n">
        <v>1.786</v>
      </c>
      <c r="BE695" s="29" t="n">
        <v>1.712</v>
      </c>
      <c r="BF695" s="29" t="n">
        <v>1.712</v>
      </c>
      <c r="BG695" s="29" t="n">
        <v>1.713</v>
      </c>
      <c r="BH695" s="29" t="n">
        <v>1.715</v>
      </c>
      <c r="BI695" s="29" t="n">
        <v>1.717</v>
      </c>
      <c r="BJ695" s="29" t="n">
        <v>1.721</v>
      </c>
      <c r="BK695" s="29" t="n">
        <v>1.744</v>
      </c>
      <c r="BL695" s="29" t="n">
        <v>1.809</v>
      </c>
      <c r="BM695" s="29" t="n">
        <v>1.878</v>
      </c>
      <c r="BN695" s="29" t="n">
        <v>1.892</v>
      </c>
      <c r="BO695" s="29" t="n">
        <v>1.822</v>
      </c>
      <c r="BP695" s="29" t="n">
        <v>1.76</v>
      </c>
      <c r="BQ695" s="29" t="n">
        <v>1.712</v>
      </c>
      <c r="BR695" s="29" t="n">
        <v>1.754</v>
      </c>
      <c r="BS695" s="29" t="n">
        <v>1.728</v>
      </c>
      <c r="BT695" s="29" t="n">
        <v>1.757</v>
      </c>
      <c r="BU695" s="29" t="n">
        <v>1.759</v>
      </c>
      <c r="BV695" s="29" t="n">
        <v>1.742</v>
      </c>
      <c r="BW695" s="29" t="n">
        <v>1.786</v>
      </c>
      <c r="BX695" s="29" t="n">
        <v>1.851</v>
      </c>
      <c r="BY695" s="29" t="n">
        <v>1.926</v>
      </c>
      <c r="BZ695" s="29" t="n">
        <v>1.962</v>
      </c>
      <c r="CA695" s="29" t="n">
        <v>1.892</v>
      </c>
      <c r="CB695" s="29" t="n">
        <v>1.83</v>
      </c>
      <c r="CC695" s="29" t="n">
        <v>1.782</v>
      </c>
      <c r="CD695" s="29" t="n">
        <v>1.824</v>
      </c>
      <c r="CE695" s="29" t="n">
        <v>1.793</v>
      </c>
      <c r="CF695" s="29" t="n">
        <v>1.827</v>
      </c>
      <c r="CG695" s="29" t="n">
        <v>1.829</v>
      </c>
      <c r="CH695" s="29" t="n">
        <v>1.812</v>
      </c>
      <c r="CI695" s="29" t="n">
        <v>1.856</v>
      </c>
      <c r="CJ695" s="29" t="n">
        <v>1.921</v>
      </c>
      <c r="CK695" s="29" t="n">
        <v>1.996</v>
      </c>
      <c r="CL695" s="29" t="n">
        <v>2.037</v>
      </c>
      <c r="CM695" s="29" t="n">
        <v>1.967</v>
      </c>
      <c r="CN695" s="29" t="n">
        <v>1.905</v>
      </c>
      <c r="CO695" s="29" t="n">
        <v>1.857</v>
      </c>
      <c r="CP695" s="29" t="n">
        <v>1.899</v>
      </c>
      <c r="CQ695" s="29" t="n">
        <v>1.868</v>
      </c>
      <c r="CR695" s="29" t="n">
        <v>1.902</v>
      </c>
      <c r="CS695" s="29" t="n">
        <v>1.904</v>
      </c>
      <c r="CT695" s="29" t="n">
        <v>1.887</v>
      </c>
      <c r="CU695" s="29" t="n">
        <v>1.931</v>
      </c>
      <c r="CV695" s="29" t="n">
        <v>1.996</v>
      </c>
      <c r="CW695" s="29" t="n">
        <v>2.071</v>
      </c>
      <c r="CX695" s="29" t="n">
        <v>2.117</v>
      </c>
      <c r="CY695" s="29" t="n">
        <v>2.047</v>
      </c>
      <c r="CZ695" s="29" t="n">
        <v>1.985</v>
      </c>
      <c r="DA695" s="29" t="n">
        <v>1.937</v>
      </c>
      <c r="DB695" s="29" t="n">
        <v>1.979</v>
      </c>
      <c r="DC695" s="29" t="n">
        <v>1.948</v>
      </c>
      <c r="DD695" s="29" t="n">
        <v>1.982</v>
      </c>
      <c r="DE695" s="29" t="n">
        <v>1.984</v>
      </c>
      <c r="DF695" s="29" t="n">
        <v>1.967</v>
      </c>
      <c r="DG695" s="29" t="n">
        <v>2.011</v>
      </c>
      <c r="DH695" s="29" t="n">
        <v>2.076</v>
      </c>
      <c r="DI695" s="29" t="n">
        <v>2.151</v>
      </c>
      <c r="DJ695" s="29" t="n">
        <v>2.207</v>
      </c>
      <c r="DK695" s="29" t="n">
        <v>2.137</v>
      </c>
      <c r="DL695" s="29" t="n">
        <v>2.075</v>
      </c>
      <c r="DM695" s="29" t="n">
        <v>2.027</v>
      </c>
      <c r="DN695" s="29" t="n">
        <v>2.069</v>
      </c>
      <c r="DO695" s="29" t="n">
        <v>2.038</v>
      </c>
      <c r="DP695" s="29" t="n">
        <v>2.072</v>
      </c>
      <c r="DQ695" s="29" t="n">
        <v>2.074</v>
      </c>
      <c r="DR695" s="29" t="n">
        <v>2.057</v>
      </c>
      <c r="DS695" s="29" t="n">
        <v>2.101</v>
      </c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12.75" hidden="true" customHeight="false" outlineLevel="0" collapsed="false">
      <c r="A696" s="0" t="n">
        <f aca="false">WEEKDAY(C696,2)</f>
        <v>5</v>
      </c>
      <c r="B696" s="0" t="n">
        <f aca="false">MONTH(C696)</f>
        <v>10</v>
      </c>
      <c r="C696" s="23" t="n">
        <v>34978</v>
      </c>
      <c r="D696" s="0" t="n">
        <f aca="false">MONTH(R696)</f>
        <v>10</v>
      </c>
      <c r="E696" s="0" t="n">
        <f aca="false">YEAR(R696)</f>
        <v>1995</v>
      </c>
      <c r="F696" s="36"/>
      <c r="G696" s="24" t="n">
        <f aca="false">N696-M696</f>
        <v>0.0151666666666666</v>
      </c>
      <c r="H696" s="24" t="n">
        <f aca="false">O696-N696</f>
        <v>0.0598333333333334</v>
      </c>
      <c r="I696" s="24" t="n">
        <f aca="false">O696-M696</f>
        <v>0.075</v>
      </c>
      <c r="J696" s="25" t="n">
        <f aca="false">VLOOKUP(C696,'Nymex hist.'!A:B,2,0)</f>
        <v>1.802</v>
      </c>
      <c r="K696" s="25"/>
      <c r="L696" s="25"/>
      <c r="M696" s="27" t="n">
        <f aca="false">SUMIF($S$3:$FQ$3,$E696+1,$S696:$FQ696)/COUNTIF($S$3:$FQ$3,$E696+1)</f>
        <v>1.79783333333333</v>
      </c>
      <c r="N696" s="27" t="n">
        <f aca="false">SUMIF($S$3:$FQ$3,$E696+2,$S696:$FQ696)/COUNTIF($S$3:$FQ$3,$E696+2)</f>
        <v>1.813</v>
      </c>
      <c r="O696" s="27" t="n">
        <f aca="false">SUMIF($S$3:$FQ$3,$E696+3,$S696:$FQ696)/COUNTIF($S$3:$FQ$3,$E696+3)</f>
        <v>1.87283333333333</v>
      </c>
      <c r="P696" s="27" t="n">
        <f aca="false">SUMIF($S$3:$FQ$3,$E696+4,$S696:$FQ696)/COUNTIF($S$3:$FQ$3,$E696+4)</f>
        <v>1.94283333333333</v>
      </c>
      <c r="Q696" s="27" t="n">
        <f aca="false">SUMIF($S$3:$FQ$3,$E696+5,$S696:$FQ696)/COUNTIF($S$3:$FQ$3,$E696+5)</f>
        <v>2.02283333333333</v>
      </c>
      <c r="R696" s="28" t="n">
        <v>34978</v>
      </c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30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 t="n">
        <v>1.802</v>
      </c>
      <c r="BA696" s="29" t="n">
        <v>1.917</v>
      </c>
      <c r="BB696" s="29" t="n">
        <v>1.951</v>
      </c>
      <c r="BC696" s="29" t="n">
        <v>1.881</v>
      </c>
      <c r="BD696" s="29" t="n">
        <v>1.806</v>
      </c>
      <c r="BE696" s="29" t="n">
        <v>1.731</v>
      </c>
      <c r="BF696" s="29" t="n">
        <v>1.731</v>
      </c>
      <c r="BG696" s="29" t="n">
        <v>1.733</v>
      </c>
      <c r="BH696" s="29" t="n">
        <v>1.736</v>
      </c>
      <c r="BI696" s="29" t="n">
        <v>1.739</v>
      </c>
      <c r="BJ696" s="29" t="n">
        <v>1.745</v>
      </c>
      <c r="BK696" s="29" t="n">
        <v>1.773</v>
      </c>
      <c r="BL696" s="29" t="n">
        <v>1.838</v>
      </c>
      <c r="BM696" s="29" t="n">
        <v>1.91</v>
      </c>
      <c r="BN696" s="29" t="n">
        <v>1.925</v>
      </c>
      <c r="BO696" s="29" t="n">
        <v>1.85</v>
      </c>
      <c r="BP696" s="29" t="n">
        <v>1.783</v>
      </c>
      <c r="BQ696" s="29" t="n">
        <v>1.731</v>
      </c>
      <c r="BR696" s="29" t="n">
        <v>1.773</v>
      </c>
      <c r="BS696" s="29" t="n">
        <v>1.745</v>
      </c>
      <c r="BT696" s="29" t="n">
        <v>1.778</v>
      </c>
      <c r="BU696" s="29" t="n">
        <v>1.781</v>
      </c>
      <c r="BV696" s="29" t="n">
        <v>1.755</v>
      </c>
      <c r="BW696" s="29" t="n">
        <v>1.815</v>
      </c>
      <c r="BX696" s="29" t="n">
        <v>1.88</v>
      </c>
      <c r="BY696" s="29" t="n">
        <v>1.94</v>
      </c>
      <c r="BZ696" s="29" t="n">
        <v>1.985</v>
      </c>
      <c r="CA696" s="29" t="n">
        <v>1.91</v>
      </c>
      <c r="CB696" s="29" t="n">
        <v>1.843</v>
      </c>
      <c r="CC696" s="29" t="n">
        <v>1.791</v>
      </c>
      <c r="CD696" s="29" t="n">
        <v>1.833</v>
      </c>
      <c r="CE696" s="29" t="n">
        <v>1.803</v>
      </c>
      <c r="CF696" s="29" t="n">
        <v>1.838</v>
      </c>
      <c r="CG696" s="29" t="n">
        <v>1.841</v>
      </c>
      <c r="CH696" s="29" t="n">
        <v>1.815</v>
      </c>
      <c r="CI696" s="29" t="n">
        <v>1.875</v>
      </c>
      <c r="CJ696" s="29" t="n">
        <v>1.94</v>
      </c>
      <c r="CK696" s="29" t="n">
        <v>2</v>
      </c>
      <c r="CL696" s="29" t="n">
        <v>2.055</v>
      </c>
      <c r="CM696" s="29" t="n">
        <v>1.98</v>
      </c>
      <c r="CN696" s="29" t="n">
        <v>1.913</v>
      </c>
      <c r="CO696" s="29" t="n">
        <v>1.861</v>
      </c>
      <c r="CP696" s="29" t="n">
        <v>1.903</v>
      </c>
      <c r="CQ696" s="29" t="n">
        <v>1.873</v>
      </c>
      <c r="CR696" s="29" t="n">
        <v>1.908</v>
      </c>
      <c r="CS696" s="29" t="n">
        <v>1.911</v>
      </c>
      <c r="CT696" s="29" t="n">
        <v>1.885</v>
      </c>
      <c r="CU696" s="29" t="n">
        <v>1.945</v>
      </c>
      <c r="CV696" s="29" t="n">
        <v>2.01</v>
      </c>
      <c r="CW696" s="29" t="n">
        <v>2.07</v>
      </c>
      <c r="CX696" s="29" t="n">
        <v>2.135</v>
      </c>
      <c r="CY696" s="29" t="n">
        <v>2.06</v>
      </c>
      <c r="CZ696" s="29" t="n">
        <v>1.993</v>
      </c>
      <c r="DA696" s="29" t="n">
        <v>1.941</v>
      </c>
      <c r="DB696" s="29" t="n">
        <v>1.983</v>
      </c>
      <c r="DC696" s="29" t="n">
        <v>1.953</v>
      </c>
      <c r="DD696" s="29" t="n">
        <v>1.988</v>
      </c>
      <c r="DE696" s="29" t="n">
        <v>1.991</v>
      </c>
      <c r="DF696" s="29" t="n">
        <v>1.965</v>
      </c>
      <c r="DG696" s="29" t="n">
        <v>2.025</v>
      </c>
      <c r="DH696" s="29" t="n">
        <v>2.09</v>
      </c>
      <c r="DI696" s="29" t="n">
        <v>2.15</v>
      </c>
      <c r="DJ696" s="29" t="n">
        <v>2.225</v>
      </c>
      <c r="DK696" s="29" t="n">
        <v>2.15</v>
      </c>
      <c r="DL696" s="29" t="n">
        <v>2.083</v>
      </c>
      <c r="DM696" s="29" t="n">
        <v>2.031</v>
      </c>
      <c r="DN696" s="29" t="n">
        <v>2.073</v>
      </c>
      <c r="DO696" s="29" t="n">
        <v>2.043</v>
      </c>
      <c r="DP696" s="29" t="n">
        <v>2.078</v>
      </c>
      <c r="DQ696" s="29" t="n">
        <v>2.081</v>
      </c>
      <c r="DR696" s="29" t="n">
        <v>2.055</v>
      </c>
      <c r="DS696" s="29" t="n">
        <v>2.115</v>
      </c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12.75" hidden="true" customHeight="false" outlineLevel="0" collapsed="false">
      <c r="A697" s="0" t="n">
        <f aca="false">WEEKDAY(C697,2)</f>
        <v>1</v>
      </c>
      <c r="B697" s="0" t="n">
        <f aca="false">MONTH(C697)</f>
        <v>10</v>
      </c>
      <c r="C697" s="23" t="n">
        <v>34981</v>
      </c>
      <c r="D697" s="0" t="n">
        <f aca="false">MONTH(R697)</f>
        <v>10</v>
      </c>
      <c r="E697" s="0" t="n">
        <f aca="false">YEAR(R697)</f>
        <v>1995</v>
      </c>
      <c r="F697" s="36"/>
      <c r="G697" s="24" t="n">
        <f aca="false">N697-M697</f>
        <v>0.00766666666666649</v>
      </c>
      <c r="H697" s="24" t="n">
        <f aca="false">O697-N697</f>
        <v>0.0598333333333334</v>
      </c>
      <c r="I697" s="24" t="n">
        <f aca="false">O697-M697</f>
        <v>0.0674999999999999</v>
      </c>
      <c r="J697" s="25" t="n">
        <f aca="false">VLOOKUP(C697,'Nymex hist.'!A:B,2,0)</f>
        <v>1.845</v>
      </c>
      <c r="K697" s="25"/>
      <c r="L697" s="25"/>
      <c r="M697" s="27" t="n">
        <f aca="false">SUMIF($S$3:$FQ$3,$E697+1,$S697:$FQ697)/COUNTIF($S$3:$FQ$3,$E697+1)</f>
        <v>1.79291666666667</v>
      </c>
      <c r="N697" s="27" t="n">
        <f aca="false">SUMIF($S$3:$FQ$3,$E697+2,$S697:$FQ697)/COUNTIF($S$3:$FQ$3,$E697+2)</f>
        <v>1.80058333333333</v>
      </c>
      <c r="O697" s="27" t="n">
        <f aca="false">SUMIF($S$3:$FQ$3,$E697+3,$S697:$FQ697)/COUNTIF($S$3:$FQ$3,$E697+3)</f>
        <v>1.86041666666667</v>
      </c>
      <c r="P697" s="27" t="n">
        <f aca="false">SUMIF($S$3:$FQ$3,$E697+4,$S697:$FQ697)/COUNTIF($S$3:$FQ$3,$E697+4)</f>
        <v>1.93041666666667</v>
      </c>
      <c r="Q697" s="27" t="n">
        <f aca="false">SUMIF($S$3:$FQ$3,$E697+5,$S697:$FQ697)/COUNTIF($S$3:$FQ$3,$E697+5)</f>
        <v>2.01041666666667</v>
      </c>
      <c r="R697" s="28" t="n">
        <v>34981</v>
      </c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30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 t="n">
        <v>1.845</v>
      </c>
      <c r="BA697" s="29" t="n">
        <v>1.95</v>
      </c>
      <c r="BB697" s="29" t="n">
        <v>1.968</v>
      </c>
      <c r="BC697" s="29" t="n">
        <v>1.885</v>
      </c>
      <c r="BD697" s="29" t="n">
        <v>1.805</v>
      </c>
      <c r="BE697" s="29" t="n">
        <v>1.726</v>
      </c>
      <c r="BF697" s="29" t="n">
        <v>1.726</v>
      </c>
      <c r="BG697" s="29" t="n">
        <v>1.728</v>
      </c>
      <c r="BH697" s="29" t="n">
        <v>1.73</v>
      </c>
      <c r="BI697" s="29" t="n">
        <v>1.732</v>
      </c>
      <c r="BJ697" s="29" t="n">
        <v>1.735</v>
      </c>
      <c r="BK697" s="29" t="n">
        <v>1.76</v>
      </c>
      <c r="BL697" s="29" t="n">
        <v>1.825</v>
      </c>
      <c r="BM697" s="29" t="n">
        <v>1.895</v>
      </c>
      <c r="BN697" s="29" t="n">
        <v>1.91</v>
      </c>
      <c r="BO697" s="29" t="n">
        <v>1.835</v>
      </c>
      <c r="BP697" s="29" t="n">
        <v>1.768</v>
      </c>
      <c r="BQ697" s="29" t="n">
        <v>1.716</v>
      </c>
      <c r="BR697" s="29" t="n">
        <v>1.768</v>
      </c>
      <c r="BS697" s="29" t="n">
        <v>1.73</v>
      </c>
      <c r="BT697" s="29" t="n">
        <v>1.772</v>
      </c>
      <c r="BU697" s="29" t="n">
        <v>1.774</v>
      </c>
      <c r="BV697" s="29" t="n">
        <v>1.74</v>
      </c>
      <c r="BW697" s="29" t="n">
        <v>1.802</v>
      </c>
      <c r="BX697" s="29" t="n">
        <v>1.867</v>
      </c>
      <c r="BY697" s="29" t="n">
        <v>1.925</v>
      </c>
      <c r="BZ697" s="29" t="n">
        <v>1.97</v>
      </c>
      <c r="CA697" s="29" t="n">
        <v>1.895</v>
      </c>
      <c r="CB697" s="29" t="n">
        <v>1.828</v>
      </c>
      <c r="CC697" s="29" t="n">
        <v>1.776</v>
      </c>
      <c r="CD697" s="29" t="n">
        <v>1.828</v>
      </c>
      <c r="CE697" s="29" t="n">
        <v>1.788</v>
      </c>
      <c r="CF697" s="29" t="n">
        <v>1.832</v>
      </c>
      <c r="CG697" s="29" t="n">
        <v>1.834</v>
      </c>
      <c r="CH697" s="29" t="n">
        <v>1.8</v>
      </c>
      <c r="CI697" s="29" t="n">
        <v>1.862</v>
      </c>
      <c r="CJ697" s="29" t="n">
        <v>1.927</v>
      </c>
      <c r="CK697" s="29" t="n">
        <v>1.985</v>
      </c>
      <c r="CL697" s="29" t="n">
        <v>2.04</v>
      </c>
      <c r="CM697" s="29" t="n">
        <v>1.965</v>
      </c>
      <c r="CN697" s="29" t="n">
        <v>1.898</v>
      </c>
      <c r="CO697" s="29" t="n">
        <v>1.846</v>
      </c>
      <c r="CP697" s="29" t="n">
        <v>1.898</v>
      </c>
      <c r="CQ697" s="29" t="n">
        <v>1.858</v>
      </c>
      <c r="CR697" s="29" t="n">
        <v>1.902</v>
      </c>
      <c r="CS697" s="29" t="n">
        <v>1.904</v>
      </c>
      <c r="CT697" s="29" t="n">
        <v>1.87</v>
      </c>
      <c r="CU697" s="29" t="n">
        <v>1.932</v>
      </c>
      <c r="CV697" s="29" t="n">
        <v>1.997</v>
      </c>
      <c r="CW697" s="29" t="n">
        <v>2.055</v>
      </c>
      <c r="CX697" s="29" t="n">
        <v>2.12</v>
      </c>
      <c r="CY697" s="29" t="n">
        <v>2.045</v>
      </c>
      <c r="CZ697" s="29" t="n">
        <v>1.978</v>
      </c>
      <c r="DA697" s="29" t="n">
        <v>1.926</v>
      </c>
      <c r="DB697" s="29" t="n">
        <v>1.978</v>
      </c>
      <c r="DC697" s="29" t="n">
        <v>1.938</v>
      </c>
      <c r="DD697" s="29" t="n">
        <v>1.982</v>
      </c>
      <c r="DE697" s="29" t="n">
        <v>1.984</v>
      </c>
      <c r="DF697" s="29" t="n">
        <v>1.95</v>
      </c>
      <c r="DG697" s="29" t="n">
        <v>2.012</v>
      </c>
      <c r="DH697" s="29" t="n">
        <v>2.077</v>
      </c>
      <c r="DI697" s="29" t="n">
        <v>2.135</v>
      </c>
      <c r="DJ697" s="29" t="n">
        <v>2.21</v>
      </c>
      <c r="DK697" s="29" t="n">
        <v>2.135</v>
      </c>
      <c r="DL697" s="29" t="n">
        <v>2.068</v>
      </c>
      <c r="DM697" s="29" t="n">
        <v>2.016</v>
      </c>
      <c r="DN697" s="29" t="n">
        <v>2.068</v>
      </c>
      <c r="DO697" s="29" t="n">
        <v>2.028</v>
      </c>
      <c r="DP697" s="29" t="n">
        <v>2.072</v>
      </c>
      <c r="DQ697" s="29" t="n">
        <v>2.074</v>
      </c>
      <c r="DR697" s="29" t="n">
        <v>2.04</v>
      </c>
      <c r="DS697" s="29" t="n">
        <v>2.102</v>
      </c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12.75" hidden="true" customHeight="false" outlineLevel="0" collapsed="false">
      <c r="A698" s="0" t="n">
        <f aca="false">WEEKDAY(C698,2)</f>
        <v>2</v>
      </c>
      <c r="B698" s="0" t="n">
        <f aca="false">MONTH(C698)</f>
        <v>10</v>
      </c>
      <c r="C698" s="23" t="n">
        <v>34982</v>
      </c>
      <c r="D698" s="0" t="n">
        <f aca="false">MONTH(R698)</f>
        <v>10</v>
      </c>
      <c r="E698" s="0" t="n">
        <f aca="false">YEAR(R698)</f>
        <v>1995</v>
      </c>
      <c r="F698" s="36"/>
      <c r="G698" s="24" t="n">
        <f aca="false">N698-M698</f>
        <v>0.0103333333333333</v>
      </c>
      <c r="H698" s="24" t="n">
        <f aca="false">O698-N698</f>
        <v>0.0585833333333332</v>
      </c>
      <c r="I698" s="24" t="n">
        <f aca="false">O698-M698</f>
        <v>0.0689166666666665</v>
      </c>
      <c r="J698" s="25" t="n">
        <f aca="false">VLOOKUP(C698,'Nymex hist.'!A:B,2,0)</f>
        <v>1.802</v>
      </c>
      <c r="K698" s="25"/>
      <c r="L698" s="25"/>
      <c r="M698" s="27" t="n">
        <f aca="false">SUMIF($S$3:$FQ$3,$E698+1,$S698:$FQ698)/COUNTIF($S$3:$FQ$3,$E698+1)</f>
        <v>1.78491666666667</v>
      </c>
      <c r="N698" s="27" t="n">
        <f aca="false">SUMIF($S$3:$FQ$3,$E698+2,$S698:$FQ698)/COUNTIF($S$3:$FQ$3,$E698+2)</f>
        <v>1.79525</v>
      </c>
      <c r="O698" s="27" t="n">
        <f aca="false">SUMIF($S$3:$FQ$3,$E698+3,$S698:$FQ698)/COUNTIF($S$3:$FQ$3,$E698+3)</f>
        <v>1.85383333333333</v>
      </c>
      <c r="P698" s="27" t="n">
        <f aca="false">SUMIF($S$3:$FQ$3,$E698+4,$S698:$FQ698)/COUNTIF($S$3:$FQ$3,$E698+4)</f>
        <v>1.92383333333333</v>
      </c>
      <c r="Q698" s="27" t="n">
        <f aca="false">SUMIF($S$3:$FQ$3,$E698+5,$S698:$FQ698)/COUNTIF($S$3:$FQ$3,$E698+5)</f>
        <v>2.00383333333333</v>
      </c>
      <c r="R698" s="28" t="n">
        <v>34982</v>
      </c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30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 t="n">
        <v>1.802</v>
      </c>
      <c r="BA698" s="29" t="n">
        <v>1.918</v>
      </c>
      <c r="BB698" s="29" t="n">
        <v>1.946</v>
      </c>
      <c r="BC698" s="29" t="n">
        <v>1.87</v>
      </c>
      <c r="BD698" s="29" t="n">
        <v>1.794</v>
      </c>
      <c r="BE698" s="29" t="n">
        <v>1.719</v>
      </c>
      <c r="BF698" s="29" t="n">
        <v>1.72</v>
      </c>
      <c r="BG698" s="29" t="n">
        <v>1.723</v>
      </c>
      <c r="BH698" s="29" t="n">
        <v>1.725</v>
      </c>
      <c r="BI698" s="29" t="n">
        <v>1.727</v>
      </c>
      <c r="BJ698" s="29" t="n">
        <v>1.73</v>
      </c>
      <c r="BK698" s="29" t="n">
        <v>1.755</v>
      </c>
      <c r="BL698" s="29" t="n">
        <v>1.82</v>
      </c>
      <c r="BM698" s="29" t="n">
        <v>1.89</v>
      </c>
      <c r="BN698" s="29" t="n">
        <v>1.905</v>
      </c>
      <c r="BO698" s="29" t="n">
        <v>1.83</v>
      </c>
      <c r="BP698" s="29" t="n">
        <v>1.764</v>
      </c>
      <c r="BQ698" s="29" t="n">
        <v>1.712</v>
      </c>
      <c r="BR698" s="29" t="n">
        <v>1.762</v>
      </c>
      <c r="BS698" s="29" t="n">
        <v>1.725</v>
      </c>
      <c r="BT698" s="29" t="n">
        <v>1.767</v>
      </c>
      <c r="BU698" s="29" t="n">
        <v>1.769</v>
      </c>
      <c r="BV698" s="29" t="n">
        <v>1.735</v>
      </c>
      <c r="BW698" s="29" t="n">
        <v>1.797</v>
      </c>
      <c r="BX698" s="29" t="n">
        <v>1.862</v>
      </c>
      <c r="BY698" s="29" t="n">
        <v>1.915</v>
      </c>
      <c r="BZ698" s="29" t="n">
        <v>1.965</v>
      </c>
      <c r="CA698" s="29" t="n">
        <v>1.89</v>
      </c>
      <c r="CB698" s="29" t="n">
        <v>1.824</v>
      </c>
      <c r="CC698" s="29" t="n">
        <v>1.772</v>
      </c>
      <c r="CD698" s="29" t="n">
        <v>1.822</v>
      </c>
      <c r="CE698" s="29" t="n">
        <v>1.768</v>
      </c>
      <c r="CF698" s="29" t="n">
        <v>1.827</v>
      </c>
      <c r="CG698" s="29" t="n">
        <v>1.829</v>
      </c>
      <c r="CH698" s="29" t="n">
        <v>1.795</v>
      </c>
      <c r="CI698" s="29" t="n">
        <v>1.857</v>
      </c>
      <c r="CJ698" s="29" t="n">
        <v>1.922</v>
      </c>
      <c r="CK698" s="29" t="n">
        <v>1.975</v>
      </c>
      <c r="CL698" s="29" t="n">
        <v>2.035</v>
      </c>
      <c r="CM698" s="29" t="n">
        <v>1.96</v>
      </c>
      <c r="CN698" s="29" t="n">
        <v>1.894</v>
      </c>
      <c r="CO698" s="29" t="n">
        <v>1.842</v>
      </c>
      <c r="CP698" s="29" t="n">
        <v>1.892</v>
      </c>
      <c r="CQ698" s="29" t="n">
        <v>1.838</v>
      </c>
      <c r="CR698" s="29" t="n">
        <v>1.897</v>
      </c>
      <c r="CS698" s="29" t="n">
        <v>1.899</v>
      </c>
      <c r="CT698" s="29" t="n">
        <v>1.865</v>
      </c>
      <c r="CU698" s="29" t="n">
        <v>1.927</v>
      </c>
      <c r="CV698" s="29" t="n">
        <v>1.992</v>
      </c>
      <c r="CW698" s="29" t="n">
        <v>2.045</v>
      </c>
      <c r="CX698" s="29" t="n">
        <v>2.115</v>
      </c>
      <c r="CY698" s="29" t="n">
        <v>2.04</v>
      </c>
      <c r="CZ698" s="29" t="n">
        <v>1.974</v>
      </c>
      <c r="DA698" s="29" t="n">
        <v>1.922</v>
      </c>
      <c r="DB698" s="29" t="n">
        <v>1.972</v>
      </c>
      <c r="DC698" s="29" t="n">
        <v>1.918</v>
      </c>
      <c r="DD698" s="29" t="n">
        <v>1.977</v>
      </c>
      <c r="DE698" s="29" t="n">
        <v>1.979</v>
      </c>
      <c r="DF698" s="29" t="n">
        <v>1.945</v>
      </c>
      <c r="DG698" s="29" t="n">
        <v>2.007</v>
      </c>
      <c r="DH698" s="29" t="n">
        <v>2.072</v>
      </c>
      <c r="DI698" s="29" t="n">
        <v>2.125</v>
      </c>
      <c r="DJ698" s="29" t="n">
        <v>2.205</v>
      </c>
      <c r="DK698" s="29" t="n">
        <v>2.13</v>
      </c>
      <c r="DL698" s="29" t="n">
        <v>2.064</v>
      </c>
      <c r="DM698" s="29" t="n">
        <v>2.012</v>
      </c>
      <c r="DN698" s="29" t="n">
        <v>2.062</v>
      </c>
      <c r="DO698" s="29" t="n">
        <v>2.008</v>
      </c>
      <c r="DP698" s="29" t="n">
        <v>2.067</v>
      </c>
      <c r="DQ698" s="29" t="n">
        <v>2.069</v>
      </c>
      <c r="DR698" s="29" t="n">
        <v>2.035</v>
      </c>
      <c r="DS698" s="29" t="n">
        <v>2.097</v>
      </c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12.75" hidden="true" customHeight="false" outlineLevel="0" collapsed="false">
      <c r="A699" s="0" t="n">
        <f aca="false">WEEKDAY(C699,2)</f>
        <v>3</v>
      </c>
      <c r="B699" s="0" t="n">
        <f aca="false">MONTH(C699)</f>
        <v>10</v>
      </c>
      <c r="C699" s="23" t="n">
        <v>34983</v>
      </c>
      <c r="D699" s="0" t="n">
        <f aca="false">MONTH(R699)</f>
        <v>10</v>
      </c>
      <c r="E699" s="0" t="n">
        <f aca="false">YEAR(R699)</f>
        <v>1995</v>
      </c>
      <c r="F699" s="36"/>
      <c r="G699" s="24" t="n">
        <f aca="false">N699-M699</f>
        <v>0.01475</v>
      </c>
      <c r="H699" s="24" t="n">
        <f aca="false">O699-N699</f>
        <v>0.0573333333333335</v>
      </c>
      <c r="I699" s="24" t="n">
        <f aca="false">O699-M699</f>
        <v>0.0720833333333335</v>
      </c>
      <c r="J699" s="25" t="n">
        <f aca="false">VLOOKUP(C699,'Nymex hist.'!A:B,2,0)</f>
        <v>1.761</v>
      </c>
      <c r="K699" s="25"/>
      <c r="L699" s="25"/>
      <c r="M699" s="27" t="n">
        <f aca="false">SUMIF($S$3:$FQ$3,$E699+1,$S699:$FQ699)/COUNTIF($S$3:$FQ$3,$E699+1)</f>
        <v>1.77175</v>
      </c>
      <c r="N699" s="27" t="n">
        <f aca="false">SUMIF($S$3:$FQ$3,$E699+2,$S699:$FQ699)/COUNTIF($S$3:$FQ$3,$E699+2)</f>
        <v>1.7865</v>
      </c>
      <c r="O699" s="27" t="n">
        <f aca="false">SUMIF($S$3:$FQ$3,$E699+3,$S699:$FQ699)/COUNTIF($S$3:$FQ$3,$E699+3)</f>
        <v>1.84383333333333</v>
      </c>
      <c r="P699" s="27" t="n">
        <f aca="false">SUMIF($S$3:$FQ$3,$E699+4,$S699:$FQ699)/COUNTIF($S$3:$FQ$3,$E699+4)</f>
        <v>1.90883333333333</v>
      </c>
      <c r="Q699" s="27" t="n">
        <f aca="false">SUMIF($S$3:$FQ$3,$E699+5,$S699:$FQ699)/COUNTIF($S$3:$FQ$3,$E699+5)</f>
        <v>1.98383333333333</v>
      </c>
      <c r="R699" s="28" t="n">
        <v>34983</v>
      </c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30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 t="n">
        <v>1.761</v>
      </c>
      <c r="BA699" s="29" t="n">
        <v>1.893</v>
      </c>
      <c r="BB699" s="29" t="n">
        <v>1.921</v>
      </c>
      <c r="BC699" s="29" t="n">
        <v>1.853</v>
      </c>
      <c r="BD699" s="29" t="n">
        <v>1.781</v>
      </c>
      <c r="BE699" s="29" t="n">
        <v>1.706</v>
      </c>
      <c r="BF699" s="29" t="n">
        <v>1.708</v>
      </c>
      <c r="BG699" s="29" t="n">
        <v>1.71</v>
      </c>
      <c r="BH699" s="29" t="n">
        <v>1.712</v>
      </c>
      <c r="BI699" s="29" t="n">
        <v>1.714</v>
      </c>
      <c r="BJ699" s="29" t="n">
        <v>1.718</v>
      </c>
      <c r="BK699" s="29" t="n">
        <v>1.746</v>
      </c>
      <c r="BL699" s="29" t="n">
        <v>1.811</v>
      </c>
      <c r="BM699" s="29" t="n">
        <v>1.881</v>
      </c>
      <c r="BN699" s="29" t="n">
        <v>1.901</v>
      </c>
      <c r="BO699" s="29" t="n">
        <v>1.826</v>
      </c>
      <c r="BP699" s="29" t="n">
        <v>1.76</v>
      </c>
      <c r="BQ699" s="29" t="n">
        <v>1.71</v>
      </c>
      <c r="BR699" s="29" t="n">
        <v>1.75</v>
      </c>
      <c r="BS699" s="29" t="n">
        <v>1.715</v>
      </c>
      <c r="BT699" s="29" t="n">
        <v>1.754</v>
      </c>
      <c r="BU699" s="29" t="n">
        <v>1.756</v>
      </c>
      <c r="BV699" s="29" t="n">
        <v>1.725</v>
      </c>
      <c r="BW699" s="29" t="n">
        <v>1.788</v>
      </c>
      <c r="BX699" s="29" t="n">
        <v>1.853</v>
      </c>
      <c r="BY699" s="29" t="n">
        <v>1.9</v>
      </c>
      <c r="BZ699" s="29" t="n">
        <v>1.961</v>
      </c>
      <c r="CA699" s="29" t="n">
        <v>1.886</v>
      </c>
      <c r="CB699" s="29" t="n">
        <v>1.82</v>
      </c>
      <c r="CC699" s="29" t="n">
        <v>1.77</v>
      </c>
      <c r="CD699" s="29" t="n">
        <v>1.81</v>
      </c>
      <c r="CE699" s="29" t="n">
        <v>1.743</v>
      </c>
      <c r="CF699" s="29" t="n">
        <v>1.814</v>
      </c>
      <c r="CG699" s="29" t="n">
        <v>1.816</v>
      </c>
      <c r="CH699" s="29" t="n">
        <v>1.785</v>
      </c>
      <c r="CI699" s="29" t="n">
        <v>1.848</v>
      </c>
      <c r="CJ699" s="29" t="n">
        <v>1.913</v>
      </c>
      <c r="CK699" s="29" t="n">
        <v>1.96</v>
      </c>
      <c r="CL699" s="29" t="n">
        <v>2.026</v>
      </c>
      <c r="CM699" s="29" t="n">
        <v>1.951</v>
      </c>
      <c r="CN699" s="29" t="n">
        <v>1.885</v>
      </c>
      <c r="CO699" s="29" t="n">
        <v>1.835</v>
      </c>
      <c r="CP699" s="29" t="n">
        <v>1.875</v>
      </c>
      <c r="CQ699" s="29" t="n">
        <v>1.808</v>
      </c>
      <c r="CR699" s="29" t="n">
        <v>1.879</v>
      </c>
      <c r="CS699" s="29" t="n">
        <v>1.881</v>
      </c>
      <c r="CT699" s="29" t="n">
        <v>1.85</v>
      </c>
      <c r="CU699" s="29" t="n">
        <v>1.913</v>
      </c>
      <c r="CV699" s="29" t="n">
        <v>1.978</v>
      </c>
      <c r="CW699" s="29" t="n">
        <v>2.025</v>
      </c>
      <c r="CX699" s="29" t="n">
        <v>2.101</v>
      </c>
      <c r="CY699" s="29" t="n">
        <v>2.026</v>
      </c>
      <c r="CZ699" s="29" t="n">
        <v>1.96</v>
      </c>
      <c r="DA699" s="29" t="n">
        <v>1.91</v>
      </c>
      <c r="DB699" s="29" t="n">
        <v>1.95</v>
      </c>
      <c r="DC699" s="29" t="n">
        <v>1.883</v>
      </c>
      <c r="DD699" s="29" t="n">
        <v>1.954</v>
      </c>
      <c r="DE699" s="29" t="n">
        <v>1.956</v>
      </c>
      <c r="DF699" s="29" t="n">
        <v>1.925</v>
      </c>
      <c r="DG699" s="29" t="n">
        <v>1.988</v>
      </c>
      <c r="DH699" s="29" t="n">
        <v>2.053</v>
      </c>
      <c r="DI699" s="29" t="n">
        <v>2.1</v>
      </c>
      <c r="DJ699" s="29" t="n">
        <v>2.186</v>
      </c>
      <c r="DK699" s="29" t="n">
        <v>2.111</v>
      </c>
      <c r="DL699" s="29" t="n">
        <v>2.045</v>
      </c>
      <c r="DM699" s="29" t="n">
        <v>1.995</v>
      </c>
      <c r="DN699" s="29" t="n">
        <v>2.035</v>
      </c>
      <c r="DO699" s="29" t="n">
        <v>1.968</v>
      </c>
      <c r="DP699" s="29" t="n">
        <v>2.039</v>
      </c>
      <c r="DQ699" s="29" t="n">
        <v>2.041</v>
      </c>
      <c r="DR699" s="29" t="n">
        <v>2.01</v>
      </c>
      <c r="DS699" s="29" t="n">
        <v>2.073</v>
      </c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</row>
    <row r="700" customFormat="false" ht="12.75" hidden="true" customHeight="false" outlineLevel="0" collapsed="false">
      <c r="A700" s="0" t="n">
        <f aca="false">WEEKDAY(C700,2)</f>
        <v>4</v>
      </c>
      <c r="B700" s="0" t="n">
        <f aca="false">MONTH(C700)</f>
        <v>10</v>
      </c>
      <c r="C700" s="23" t="n">
        <v>34984</v>
      </c>
      <c r="D700" s="0" t="n">
        <f aca="false">MONTH(R700)</f>
        <v>10</v>
      </c>
      <c r="E700" s="0" t="n">
        <f aca="false">YEAR(R700)</f>
        <v>1995</v>
      </c>
      <c r="F700" s="36"/>
      <c r="G700" s="24" t="n">
        <f aca="false">N700-M700</f>
        <v>0.0198333333333331</v>
      </c>
      <c r="H700" s="24" t="n">
        <f aca="false">O700-N700</f>
        <v>0.0475000000000001</v>
      </c>
      <c r="I700" s="24" t="n">
        <f aca="false">O700-M700</f>
        <v>0.0673333333333333</v>
      </c>
      <c r="J700" s="25" t="n">
        <f aca="false">VLOOKUP(C700,'Nymex hist.'!A:B,2,0)</f>
        <v>1.735</v>
      </c>
      <c r="K700" s="25"/>
      <c r="L700" s="25"/>
      <c r="M700" s="27" t="n">
        <f aca="false">SUMIF($S$3:$FQ$3,$E700+1,$S700:$FQ700)/COUNTIF($S$3:$FQ$3,$E700+1)</f>
        <v>1.77358333333333</v>
      </c>
      <c r="N700" s="27" t="n">
        <f aca="false">SUMIF($S$3:$FQ$3,$E700+2,$S700:$FQ700)/COUNTIF($S$3:$FQ$3,$E700+2)</f>
        <v>1.79341666666667</v>
      </c>
      <c r="O700" s="27" t="n">
        <f aca="false">SUMIF($S$3:$FQ$3,$E700+3,$S700:$FQ700)/COUNTIF($S$3:$FQ$3,$E700+3)</f>
        <v>1.84091666666667</v>
      </c>
      <c r="P700" s="27" t="n">
        <f aca="false">SUMIF($S$3:$FQ$3,$E700+4,$S700:$FQ700)/COUNTIF($S$3:$FQ$3,$E700+4)</f>
        <v>1.90591666666667</v>
      </c>
      <c r="Q700" s="27" t="n">
        <f aca="false">SUMIF($S$3:$FQ$3,$E700+5,$S700:$FQ700)/COUNTIF($S$3:$FQ$3,$E700+5)</f>
        <v>1.98091666666667</v>
      </c>
      <c r="R700" s="28" t="n">
        <v>34984</v>
      </c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30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 t="n">
        <v>1.735</v>
      </c>
      <c r="BA700" s="29" t="n">
        <v>1.869</v>
      </c>
      <c r="BB700" s="29" t="n">
        <v>1.91</v>
      </c>
      <c r="BC700" s="29" t="n">
        <v>1.847</v>
      </c>
      <c r="BD700" s="29" t="n">
        <v>1.779</v>
      </c>
      <c r="BE700" s="29" t="n">
        <v>1.709</v>
      </c>
      <c r="BF700" s="29" t="n">
        <v>1.711</v>
      </c>
      <c r="BG700" s="29" t="n">
        <v>1.713</v>
      </c>
      <c r="BH700" s="29" t="n">
        <v>1.715</v>
      </c>
      <c r="BI700" s="29" t="n">
        <v>1.717</v>
      </c>
      <c r="BJ700" s="29" t="n">
        <v>1.722</v>
      </c>
      <c r="BK700" s="29" t="n">
        <v>1.751</v>
      </c>
      <c r="BL700" s="29" t="n">
        <v>1.819</v>
      </c>
      <c r="BM700" s="29" t="n">
        <v>1.89</v>
      </c>
      <c r="BN700" s="29" t="n">
        <v>1.91</v>
      </c>
      <c r="BO700" s="29" t="n">
        <v>1.836</v>
      </c>
      <c r="BP700" s="29" t="n">
        <v>1.77</v>
      </c>
      <c r="BQ700" s="29" t="n">
        <v>1.72</v>
      </c>
      <c r="BR700" s="29" t="n">
        <v>1.748</v>
      </c>
      <c r="BS700" s="29" t="n">
        <v>1.73</v>
      </c>
      <c r="BT700" s="29" t="n">
        <v>1.752</v>
      </c>
      <c r="BU700" s="29" t="n">
        <v>1.754</v>
      </c>
      <c r="BV700" s="29" t="n">
        <v>1.74</v>
      </c>
      <c r="BW700" s="29" t="n">
        <v>1.788</v>
      </c>
      <c r="BX700" s="29" t="n">
        <v>1.856</v>
      </c>
      <c r="BY700" s="29" t="n">
        <v>1.917</v>
      </c>
      <c r="BZ700" s="29" t="n">
        <v>1.96</v>
      </c>
      <c r="CA700" s="29" t="n">
        <v>1.886</v>
      </c>
      <c r="CB700" s="29" t="n">
        <v>1.82</v>
      </c>
      <c r="CC700" s="29" t="n">
        <v>1.77</v>
      </c>
      <c r="CD700" s="29" t="n">
        <v>1.798</v>
      </c>
      <c r="CE700" s="29" t="n">
        <v>1.75</v>
      </c>
      <c r="CF700" s="29" t="n">
        <v>1.802</v>
      </c>
      <c r="CG700" s="29" t="n">
        <v>1.804</v>
      </c>
      <c r="CH700" s="29" t="n">
        <v>1.79</v>
      </c>
      <c r="CI700" s="29" t="n">
        <v>1.838</v>
      </c>
      <c r="CJ700" s="29" t="n">
        <v>1.906</v>
      </c>
      <c r="CK700" s="29" t="n">
        <v>1.967</v>
      </c>
      <c r="CL700" s="29" t="n">
        <v>2.025</v>
      </c>
      <c r="CM700" s="29" t="n">
        <v>1.951</v>
      </c>
      <c r="CN700" s="29" t="n">
        <v>1.885</v>
      </c>
      <c r="CO700" s="29" t="n">
        <v>1.835</v>
      </c>
      <c r="CP700" s="29" t="n">
        <v>1.863</v>
      </c>
      <c r="CQ700" s="29" t="n">
        <v>1.815</v>
      </c>
      <c r="CR700" s="29" t="n">
        <v>1.867</v>
      </c>
      <c r="CS700" s="29" t="n">
        <v>1.869</v>
      </c>
      <c r="CT700" s="29" t="n">
        <v>1.855</v>
      </c>
      <c r="CU700" s="29" t="n">
        <v>1.903</v>
      </c>
      <c r="CV700" s="29" t="n">
        <v>1.971</v>
      </c>
      <c r="CW700" s="29" t="n">
        <v>2.032</v>
      </c>
      <c r="CX700" s="29" t="n">
        <v>2.1</v>
      </c>
      <c r="CY700" s="29" t="n">
        <v>2.026</v>
      </c>
      <c r="CZ700" s="29" t="n">
        <v>1.96</v>
      </c>
      <c r="DA700" s="29" t="n">
        <v>1.91</v>
      </c>
      <c r="DB700" s="29" t="n">
        <v>1.938</v>
      </c>
      <c r="DC700" s="29" t="n">
        <v>1.89</v>
      </c>
      <c r="DD700" s="29" t="n">
        <v>1.942</v>
      </c>
      <c r="DE700" s="29" t="n">
        <v>1.944</v>
      </c>
      <c r="DF700" s="29" t="n">
        <v>1.93</v>
      </c>
      <c r="DG700" s="29" t="n">
        <v>1.978</v>
      </c>
      <c r="DH700" s="29" t="n">
        <v>2.046</v>
      </c>
      <c r="DI700" s="29" t="n">
        <v>2.107</v>
      </c>
      <c r="DJ700" s="29" t="n">
        <v>2.185</v>
      </c>
      <c r="DK700" s="29" t="n">
        <v>2.111</v>
      </c>
      <c r="DL700" s="29" t="n">
        <v>2.045</v>
      </c>
      <c r="DM700" s="29" t="n">
        <v>1.995</v>
      </c>
      <c r="DN700" s="29" t="n">
        <v>2.023</v>
      </c>
      <c r="DO700" s="29" t="n">
        <v>1.975</v>
      </c>
      <c r="DP700" s="29" t="n">
        <v>2.027</v>
      </c>
      <c r="DQ700" s="29" t="n">
        <v>2.029</v>
      </c>
      <c r="DR700" s="29" t="n">
        <v>2.015</v>
      </c>
      <c r="DS700" s="29" t="n">
        <v>2.063</v>
      </c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12.75" hidden="true" customHeight="false" outlineLevel="0" collapsed="false">
      <c r="A701" s="0" t="n">
        <f aca="false">WEEKDAY(C701,2)</f>
        <v>5</v>
      </c>
      <c r="B701" s="0" t="n">
        <f aca="false">MONTH(C701)</f>
        <v>10</v>
      </c>
      <c r="C701" s="23" t="n">
        <v>34985</v>
      </c>
      <c r="D701" s="0" t="n">
        <f aca="false">MONTH(R701)</f>
        <v>10</v>
      </c>
      <c r="E701" s="0" t="n">
        <f aca="false">YEAR(R701)</f>
        <v>1995</v>
      </c>
      <c r="F701" s="36"/>
      <c r="G701" s="24" t="n">
        <f aca="false">N701-M701</f>
        <v>0.0200833333333332</v>
      </c>
      <c r="H701" s="24" t="n">
        <f aca="false">O701-N701</f>
        <v>0.0477500000000002</v>
      </c>
      <c r="I701" s="24" t="n">
        <f aca="false">O701-M701</f>
        <v>0.0678333333333334</v>
      </c>
      <c r="J701" s="25" t="n">
        <f aca="false">VLOOKUP(C701,'Nymex hist.'!A:B,2,0)</f>
        <v>1.75</v>
      </c>
      <c r="K701" s="25"/>
      <c r="L701" s="25"/>
      <c r="M701" s="27" t="n">
        <f aca="false">SUMIF($S$3:$FQ$3,$E701+1,$S701:$FQ701)/COUNTIF($S$3:$FQ$3,$E701+1)</f>
        <v>1.77758333333333</v>
      </c>
      <c r="N701" s="27" t="n">
        <f aca="false">SUMIF($S$3:$FQ$3,$E701+2,$S701:$FQ701)/COUNTIF($S$3:$FQ$3,$E701+2)</f>
        <v>1.79766666666667</v>
      </c>
      <c r="O701" s="27" t="n">
        <f aca="false">SUMIF($S$3:$FQ$3,$E701+3,$S701:$FQ701)/COUNTIF($S$3:$FQ$3,$E701+3)</f>
        <v>1.84541666666667</v>
      </c>
      <c r="P701" s="27" t="n">
        <f aca="false">SUMIF($S$3:$FQ$3,$E701+4,$S701:$FQ701)/COUNTIF($S$3:$FQ$3,$E701+4)</f>
        <v>1.91041666666667</v>
      </c>
      <c r="Q701" s="27" t="n">
        <f aca="false">SUMIF($S$3:$FQ$3,$E701+5,$S701:$FQ701)/COUNTIF($S$3:$FQ$3,$E701+5)</f>
        <v>1.98541666666667</v>
      </c>
      <c r="R701" s="28" t="n">
        <v>34985</v>
      </c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30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 t="n">
        <v>1.75</v>
      </c>
      <c r="BA701" s="29" t="n">
        <v>1.877</v>
      </c>
      <c r="BB701" s="29" t="n">
        <v>1.914</v>
      </c>
      <c r="BC701" s="29" t="n">
        <v>1.851</v>
      </c>
      <c r="BD701" s="29" t="n">
        <v>1.783</v>
      </c>
      <c r="BE701" s="29" t="n">
        <v>1.713</v>
      </c>
      <c r="BF701" s="29" t="n">
        <v>1.715</v>
      </c>
      <c r="BG701" s="29" t="n">
        <v>1.717</v>
      </c>
      <c r="BH701" s="29" t="n">
        <v>1.719</v>
      </c>
      <c r="BI701" s="29" t="n">
        <v>1.721</v>
      </c>
      <c r="BJ701" s="29" t="n">
        <v>1.726</v>
      </c>
      <c r="BK701" s="29" t="n">
        <v>1.755</v>
      </c>
      <c r="BL701" s="29" t="n">
        <v>1.823</v>
      </c>
      <c r="BM701" s="29" t="n">
        <v>1.894</v>
      </c>
      <c r="BN701" s="29" t="n">
        <v>1.914</v>
      </c>
      <c r="BO701" s="29" t="n">
        <v>1.84</v>
      </c>
      <c r="BP701" s="29" t="n">
        <v>1.774</v>
      </c>
      <c r="BQ701" s="29" t="n">
        <v>1.724</v>
      </c>
      <c r="BR701" s="29" t="n">
        <v>1.752</v>
      </c>
      <c r="BS701" s="29" t="n">
        <v>1.734</v>
      </c>
      <c r="BT701" s="29" t="n">
        <v>1.756</v>
      </c>
      <c r="BU701" s="29" t="n">
        <v>1.758</v>
      </c>
      <c r="BV701" s="29" t="n">
        <v>1.744</v>
      </c>
      <c r="BW701" s="29" t="n">
        <v>1.792</v>
      </c>
      <c r="BX701" s="29" t="n">
        <v>1.86</v>
      </c>
      <c r="BY701" s="29" t="n">
        <v>1.924</v>
      </c>
      <c r="BZ701" s="29" t="n">
        <v>1.964</v>
      </c>
      <c r="CA701" s="29" t="n">
        <v>1.89</v>
      </c>
      <c r="CB701" s="29" t="n">
        <v>1.824</v>
      </c>
      <c r="CC701" s="29" t="n">
        <v>1.774</v>
      </c>
      <c r="CD701" s="29" t="n">
        <v>1.802</v>
      </c>
      <c r="CE701" s="29" t="n">
        <v>1.757</v>
      </c>
      <c r="CF701" s="29" t="n">
        <v>1.806</v>
      </c>
      <c r="CG701" s="29" t="n">
        <v>1.808</v>
      </c>
      <c r="CH701" s="29" t="n">
        <v>1.794</v>
      </c>
      <c r="CI701" s="29" t="n">
        <v>1.842</v>
      </c>
      <c r="CJ701" s="29" t="n">
        <v>1.91</v>
      </c>
      <c r="CK701" s="29" t="n">
        <v>1.974</v>
      </c>
      <c r="CL701" s="29" t="n">
        <v>2.029</v>
      </c>
      <c r="CM701" s="29" t="n">
        <v>1.955</v>
      </c>
      <c r="CN701" s="29" t="n">
        <v>1.889</v>
      </c>
      <c r="CO701" s="29" t="n">
        <v>1.839</v>
      </c>
      <c r="CP701" s="29" t="n">
        <v>1.867</v>
      </c>
      <c r="CQ701" s="29" t="n">
        <v>1.822</v>
      </c>
      <c r="CR701" s="29" t="n">
        <v>1.871</v>
      </c>
      <c r="CS701" s="29" t="n">
        <v>1.873</v>
      </c>
      <c r="CT701" s="29" t="n">
        <v>1.859</v>
      </c>
      <c r="CU701" s="29" t="n">
        <v>1.907</v>
      </c>
      <c r="CV701" s="29" t="n">
        <v>1.975</v>
      </c>
      <c r="CW701" s="29" t="n">
        <v>2.039</v>
      </c>
      <c r="CX701" s="29" t="n">
        <v>2.104</v>
      </c>
      <c r="CY701" s="29" t="n">
        <v>2.03</v>
      </c>
      <c r="CZ701" s="29" t="n">
        <v>1.964</v>
      </c>
      <c r="DA701" s="29" t="n">
        <v>1.914</v>
      </c>
      <c r="DB701" s="29" t="n">
        <v>1.942</v>
      </c>
      <c r="DC701" s="29" t="n">
        <v>1.897</v>
      </c>
      <c r="DD701" s="29" t="n">
        <v>1.946</v>
      </c>
      <c r="DE701" s="29" t="n">
        <v>1.948</v>
      </c>
      <c r="DF701" s="29" t="n">
        <v>1.934</v>
      </c>
      <c r="DG701" s="29" t="n">
        <v>1.982</v>
      </c>
      <c r="DH701" s="29" t="n">
        <v>2.05</v>
      </c>
      <c r="DI701" s="29" t="n">
        <v>2.114</v>
      </c>
      <c r="DJ701" s="29" t="n">
        <v>2.189</v>
      </c>
      <c r="DK701" s="29" t="n">
        <v>2.115</v>
      </c>
      <c r="DL701" s="29" t="n">
        <v>2.049</v>
      </c>
      <c r="DM701" s="29" t="n">
        <v>1.999</v>
      </c>
      <c r="DN701" s="29" t="n">
        <v>2.027</v>
      </c>
      <c r="DO701" s="29" t="n">
        <v>1.982</v>
      </c>
      <c r="DP701" s="29" t="n">
        <v>2.031</v>
      </c>
      <c r="DQ701" s="29" t="n">
        <v>2.033</v>
      </c>
      <c r="DR701" s="29" t="n">
        <v>2.019</v>
      </c>
      <c r="DS701" s="29" t="n">
        <v>2.067</v>
      </c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12.75" hidden="true" customHeight="false" outlineLevel="0" collapsed="false">
      <c r="A702" s="0" t="n">
        <f aca="false">WEEKDAY(C702,2)</f>
        <v>1</v>
      </c>
      <c r="B702" s="0" t="n">
        <f aca="false">MONTH(C702)</f>
        <v>10</v>
      </c>
      <c r="C702" s="23" t="n">
        <v>34988</v>
      </c>
      <c r="D702" s="0" t="n">
        <f aca="false">MONTH(R702)</f>
        <v>10</v>
      </c>
      <c r="E702" s="0" t="n">
        <f aca="false">YEAR(R702)</f>
        <v>1995</v>
      </c>
      <c r="F702" s="36"/>
      <c r="G702" s="24" t="n">
        <f aca="false">N702-M702</f>
        <v>0.0245833333333332</v>
      </c>
      <c r="H702" s="24" t="n">
        <f aca="false">O702-N702</f>
        <v>0.04775</v>
      </c>
      <c r="I702" s="24" t="n">
        <f aca="false">O702-M702</f>
        <v>0.0723333333333331</v>
      </c>
      <c r="J702" s="25" t="n">
        <f aca="false">VLOOKUP(C702,'Nymex hist.'!A:B,2,0)</f>
        <v>1.709</v>
      </c>
      <c r="K702" s="25"/>
      <c r="L702" s="25"/>
      <c r="M702" s="27" t="n">
        <f aca="false">SUMIF($S$3:$FQ$3,$E702+1,$S702:$FQ702)/COUNTIF($S$3:$FQ$3,$E702+1)</f>
        <v>1.75908333333333</v>
      </c>
      <c r="N702" s="27" t="n">
        <f aca="false">SUMIF($S$3:$FQ$3,$E702+2,$S702:$FQ702)/COUNTIF($S$3:$FQ$3,$E702+2)</f>
        <v>1.78366666666667</v>
      </c>
      <c r="O702" s="27" t="n">
        <f aca="false">SUMIF($S$3:$FQ$3,$E702+3,$S702:$FQ702)/COUNTIF($S$3:$FQ$3,$E702+3)</f>
        <v>1.83141666666667</v>
      </c>
      <c r="P702" s="27" t="n">
        <f aca="false">SUMIF($S$3:$FQ$3,$E702+4,$S702:$FQ702)/COUNTIF($S$3:$FQ$3,$E702+4)</f>
        <v>1.89641666666667</v>
      </c>
      <c r="Q702" s="27" t="n">
        <f aca="false">SUMIF($S$3:$FQ$3,$E702+5,$S702:$FQ702)/COUNTIF($S$3:$FQ$3,$E702+5)</f>
        <v>1.97141666666667</v>
      </c>
      <c r="R702" s="28" t="n">
        <v>34988</v>
      </c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30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 t="n">
        <v>1.709</v>
      </c>
      <c r="BA702" s="29" t="n">
        <v>1.813</v>
      </c>
      <c r="BB702" s="29" t="n">
        <v>1.87</v>
      </c>
      <c r="BC702" s="29" t="n">
        <v>1.818</v>
      </c>
      <c r="BD702" s="29" t="n">
        <v>1.764</v>
      </c>
      <c r="BE702" s="29" t="n">
        <v>1.699</v>
      </c>
      <c r="BF702" s="29" t="n">
        <v>1.701</v>
      </c>
      <c r="BG702" s="29" t="n">
        <v>1.703</v>
      </c>
      <c r="BH702" s="29" t="n">
        <v>1.705</v>
      </c>
      <c r="BI702" s="29" t="n">
        <v>1.707</v>
      </c>
      <c r="BJ702" s="29" t="n">
        <v>1.712</v>
      </c>
      <c r="BK702" s="29" t="n">
        <v>1.741</v>
      </c>
      <c r="BL702" s="29" t="n">
        <v>1.809</v>
      </c>
      <c r="BM702" s="29" t="n">
        <v>1.88</v>
      </c>
      <c r="BN702" s="29" t="n">
        <v>1.9</v>
      </c>
      <c r="BO702" s="29" t="n">
        <v>1.826</v>
      </c>
      <c r="BP702" s="29" t="n">
        <v>1.76</v>
      </c>
      <c r="BQ702" s="29" t="n">
        <v>1.71</v>
      </c>
      <c r="BR702" s="29" t="n">
        <v>1.738</v>
      </c>
      <c r="BS702" s="29" t="n">
        <v>1.72</v>
      </c>
      <c r="BT702" s="29" t="n">
        <v>1.742</v>
      </c>
      <c r="BU702" s="29" t="n">
        <v>1.744</v>
      </c>
      <c r="BV702" s="29" t="n">
        <v>1.73</v>
      </c>
      <c r="BW702" s="29" t="n">
        <v>1.778</v>
      </c>
      <c r="BX702" s="29" t="n">
        <v>1.846</v>
      </c>
      <c r="BY702" s="29" t="n">
        <v>1.91</v>
      </c>
      <c r="BZ702" s="29" t="n">
        <v>1.95</v>
      </c>
      <c r="CA702" s="29" t="n">
        <v>1.876</v>
      </c>
      <c r="CB702" s="29" t="n">
        <v>1.81</v>
      </c>
      <c r="CC702" s="29" t="n">
        <v>1.76</v>
      </c>
      <c r="CD702" s="29" t="n">
        <v>1.788</v>
      </c>
      <c r="CE702" s="29" t="n">
        <v>1.743</v>
      </c>
      <c r="CF702" s="29" t="n">
        <v>1.792</v>
      </c>
      <c r="CG702" s="29" t="n">
        <v>1.794</v>
      </c>
      <c r="CH702" s="29" t="n">
        <v>1.78</v>
      </c>
      <c r="CI702" s="29" t="n">
        <v>1.828</v>
      </c>
      <c r="CJ702" s="29" t="n">
        <v>1.896</v>
      </c>
      <c r="CK702" s="29" t="n">
        <v>1.96</v>
      </c>
      <c r="CL702" s="29" t="n">
        <v>2.015</v>
      </c>
      <c r="CM702" s="29" t="n">
        <v>1.941</v>
      </c>
      <c r="CN702" s="29" t="n">
        <v>1.875</v>
      </c>
      <c r="CO702" s="29" t="n">
        <v>1.825</v>
      </c>
      <c r="CP702" s="29" t="n">
        <v>1.853</v>
      </c>
      <c r="CQ702" s="29" t="n">
        <v>1.808</v>
      </c>
      <c r="CR702" s="29" t="n">
        <v>1.857</v>
      </c>
      <c r="CS702" s="29" t="n">
        <v>1.859</v>
      </c>
      <c r="CT702" s="29" t="n">
        <v>1.845</v>
      </c>
      <c r="CU702" s="29" t="n">
        <v>1.893</v>
      </c>
      <c r="CV702" s="29" t="n">
        <v>1.961</v>
      </c>
      <c r="CW702" s="29" t="n">
        <v>2.025</v>
      </c>
      <c r="CX702" s="29" t="n">
        <v>2.09</v>
      </c>
      <c r="CY702" s="29" t="n">
        <v>2.016</v>
      </c>
      <c r="CZ702" s="29" t="n">
        <v>1.95</v>
      </c>
      <c r="DA702" s="29" t="n">
        <v>1.9</v>
      </c>
      <c r="DB702" s="29" t="n">
        <v>1.928</v>
      </c>
      <c r="DC702" s="29" t="n">
        <v>1.883</v>
      </c>
      <c r="DD702" s="29" t="n">
        <v>1.932</v>
      </c>
      <c r="DE702" s="29" t="n">
        <v>1.934</v>
      </c>
      <c r="DF702" s="29" t="n">
        <v>1.92</v>
      </c>
      <c r="DG702" s="29" t="n">
        <v>1.968</v>
      </c>
      <c r="DH702" s="29" t="n">
        <v>2.036</v>
      </c>
      <c r="DI702" s="29" t="n">
        <v>2.1</v>
      </c>
      <c r="DJ702" s="29" t="n">
        <v>2.175</v>
      </c>
      <c r="DK702" s="29" t="n">
        <v>2.101</v>
      </c>
      <c r="DL702" s="29" t="n">
        <v>2.035</v>
      </c>
      <c r="DM702" s="29" t="n">
        <v>1.985</v>
      </c>
      <c r="DN702" s="29" t="n">
        <v>2.013</v>
      </c>
      <c r="DO702" s="29" t="n">
        <v>1.968</v>
      </c>
      <c r="DP702" s="29" t="n">
        <v>2.017</v>
      </c>
      <c r="DQ702" s="29" t="n">
        <v>2.019</v>
      </c>
      <c r="DR702" s="29" t="n">
        <v>2.005</v>
      </c>
      <c r="DS702" s="29" t="n">
        <v>2.053</v>
      </c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12.75" hidden="true" customHeight="false" outlineLevel="0" collapsed="false">
      <c r="A703" s="0" t="n">
        <f aca="false">WEEKDAY(C703,2)</f>
        <v>2</v>
      </c>
      <c r="B703" s="0" t="n">
        <f aca="false">MONTH(C703)</f>
        <v>10</v>
      </c>
      <c r="C703" s="23" t="n">
        <v>34989</v>
      </c>
      <c r="D703" s="0" t="n">
        <f aca="false">MONTH(R703)</f>
        <v>10</v>
      </c>
      <c r="E703" s="0" t="n">
        <f aca="false">YEAR(R703)</f>
        <v>1995</v>
      </c>
      <c r="F703" s="36"/>
      <c r="G703" s="24" t="n">
        <f aca="false">N703-M703</f>
        <v>0.0301666666666665</v>
      </c>
      <c r="H703" s="24" t="n">
        <f aca="false">O703-N703</f>
        <v>0.0477500000000002</v>
      </c>
      <c r="I703" s="24" t="n">
        <f aca="false">O703-M703</f>
        <v>0.0779166666666666</v>
      </c>
      <c r="J703" s="25" t="n">
        <f aca="false">VLOOKUP(C703,'Nymex hist.'!A:B,2,0)</f>
        <v>1.721</v>
      </c>
      <c r="K703" s="25"/>
      <c r="L703" s="25"/>
      <c r="M703" s="27" t="n">
        <f aca="false">SUMIF($S$3:$FQ$3,$E703+1,$S703:$FQ703)/COUNTIF($S$3:$FQ$3,$E703+1)</f>
        <v>1.76025</v>
      </c>
      <c r="N703" s="27" t="n">
        <f aca="false">SUMIF($S$3:$FQ$3,$E703+2,$S703:$FQ703)/COUNTIF($S$3:$FQ$3,$E703+2)</f>
        <v>1.79041666666667</v>
      </c>
      <c r="O703" s="27" t="n">
        <f aca="false">SUMIF($S$3:$FQ$3,$E703+3,$S703:$FQ703)/COUNTIF($S$3:$FQ$3,$E703+3)</f>
        <v>1.83816666666667</v>
      </c>
      <c r="P703" s="27" t="n">
        <f aca="false">SUMIF($S$3:$FQ$3,$E703+4,$S703:$FQ703)/COUNTIF($S$3:$FQ$3,$E703+4)</f>
        <v>1.90316666666667</v>
      </c>
      <c r="Q703" s="27" t="n">
        <f aca="false">SUMIF($S$3:$FQ$3,$E703+5,$S703:$FQ703)/COUNTIF($S$3:$FQ$3,$E703+5)</f>
        <v>1.97816666666667</v>
      </c>
      <c r="R703" s="28" t="n">
        <v>34989</v>
      </c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30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 t="n">
        <v>1.721</v>
      </c>
      <c r="BA703" s="29" t="n">
        <v>1.804</v>
      </c>
      <c r="BB703" s="29" t="n">
        <v>1.861</v>
      </c>
      <c r="BC703" s="29" t="n">
        <v>1.813</v>
      </c>
      <c r="BD703" s="29" t="n">
        <v>1.765</v>
      </c>
      <c r="BE703" s="29" t="n">
        <v>1.702</v>
      </c>
      <c r="BF703" s="29" t="n">
        <v>1.704</v>
      </c>
      <c r="BG703" s="29" t="n">
        <v>1.706</v>
      </c>
      <c r="BH703" s="29" t="n">
        <v>1.708</v>
      </c>
      <c r="BI703" s="29" t="n">
        <v>1.71</v>
      </c>
      <c r="BJ703" s="29" t="n">
        <v>1.715</v>
      </c>
      <c r="BK703" s="29" t="n">
        <v>1.744</v>
      </c>
      <c r="BL703" s="29" t="n">
        <v>1.812</v>
      </c>
      <c r="BM703" s="29" t="n">
        <v>1.883</v>
      </c>
      <c r="BN703" s="29" t="n">
        <v>1.903</v>
      </c>
      <c r="BO703" s="29" t="n">
        <v>1.829</v>
      </c>
      <c r="BP703" s="29" t="n">
        <v>1.765</v>
      </c>
      <c r="BQ703" s="29" t="n">
        <v>1.715</v>
      </c>
      <c r="BR703" s="29" t="n">
        <v>1.748</v>
      </c>
      <c r="BS703" s="29" t="n">
        <v>1.725</v>
      </c>
      <c r="BT703" s="29" t="n">
        <v>1.752</v>
      </c>
      <c r="BU703" s="29" t="n">
        <v>1.754</v>
      </c>
      <c r="BV703" s="29" t="n">
        <v>1.735</v>
      </c>
      <c r="BW703" s="29" t="n">
        <v>1.788</v>
      </c>
      <c r="BX703" s="29" t="n">
        <v>1.856</v>
      </c>
      <c r="BY703" s="29" t="n">
        <v>1.915</v>
      </c>
      <c r="BZ703" s="29" t="n">
        <v>1.953</v>
      </c>
      <c r="CA703" s="29" t="n">
        <v>1.879</v>
      </c>
      <c r="CB703" s="29" t="n">
        <v>1.815</v>
      </c>
      <c r="CC703" s="29" t="n">
        <v>1.765</v>
      </c>
      <c r="CD703" s="29" t="n">
        <v>1.798</v>
      </c>
      <c r="CE703" s="29" t="n">
        <v>1.748</v>
      </c>
      <c r="CF703" s="29" t="n">
        <v>1.802</v>
      </c>
      <c r="CG703" s="29" t="n">
        <v>1.804</v>
      </c>
      <c r="CH703" s="29" t="n">
        <v>1.785</v>
      </c>
      <c r="CI703" s="29" t="n">
        <v>1.838</v>
      </c>
      <c r="CJ703" s="29" t="n">
        <v>1.906</v>
      </c>
      <c r="CK703" s="29" t="n">
        <v>1.965</v>
      </c>
      <c r="CL703" s="29" t="n">
        <v>2.018</v>
      </c>
      <c r="CM703" s="29" t="n">
        <v>1.944</v>
      </c>
      <c r="CN703" s="29" t="n">
        <v>1.88</v>
      </c>
      <c r="CO703" s="29" t="n">
        <v>1.83</v>
      </c>
      <c r="CP703" s="29" t="n">
        <v>1.863</v>
      </c>
      <c r="CQ703" s="29" t="n">
        <v>1.813</v>
      </c>
      <c r="CR703" s="29" t="n">
        <v>1.867</v>
      </c>
      <c r="CS703" s="29" t="n">
        <v>1.869</v>
      </c>
      <c r="CT703" s="29" t="n">
        <v>1.85</v>
      </c>
      <c r="CU703" s="29" t="n">
        <v>1.903</v>
      </c>
      <c r="CV703" s="29" t="n">
        <v>1.971</v>
      </c>
      <c r="CW703" s="29" t="n">
        <v>2.03</v>
      </c>
      <c r="CX703" s="29" t="n">
        <v>2.093</v>
      </c>
      <c r="CY703" s="29" t="n">
        <v>2.019</v>
      </c>
      <c r="CZ703" s="29" t="n">
        <v>1.955</v>
      </c>
      <c r="DA703" s="29" t="n">
        <v>1.905</v>
      </c>
      <c r="DB703" s="29" t="n">
        <v>1.938</v>
      </c>
      <c r="DC703" s="29" t="n">
        <v>1.888</v>
      </c>
      <c r="DD703" s="29" t="n">
        <v>1.942</v>
      </c>
      <c r="DE703" s="29" t="n">
        <v>1.944</v>
      </c>
      <c r="DF703" s="29" t="n">
        <v>1.925</v>
      </c>
      <c r="DG703" s="29" t="n">
        <v>1.978</v>
      </c>
      <c r="DH703" s="29" t="n">
        <v>2.046</v>
      </c>
      <c r="DI703" s="29" t="n">
        <v>2.105</v>
      </c>
      <c r="DJ703" s="29" t="n">
        <v>2.178</v>
      </c>
      <c r="DK703" s="29" t="n">
        <v>2.104</v>
      </c>
      <c r="DL703" s="29" t="n">
        <v>2.04</v>
      </c>
      <c r="DM703" s="29" t="n">
        <v>1.99</v>
      </c>
      <c r="DN703" s="29" t="n">
        <v>2.023</v>
      </c>
      <c r="DO703" s="29" t="n">
        <v>1.973</v>
      </c>
      <c r="DP703" s="29" t="n">
        <v>2.027</v>
      </c>
      <c r="DQ703" s="29" t="n">
        <v>2.029</v>
      </c>
      <c r="DR703" s="29" t="n">
        <v>2.01</v>
      </c>
      <c r="DS703" s="29" t="n">
        <v>2.063</v>
      </c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12.75" hidden="true" customHeight="false" outlineLevel="0" collapsed="false">
      <c r="A704" s="0" t="n">
        <f aca="false">WEEKDAY(C704,2)</f>
        <v>3</v>
      </c>
      <c r="B704" s="0" t="n">
        <f aca="false">MONTH(C704)</f>
        <v>10</v>
      </c>
      <c r="C704" s="23" t="n">
        <v>34990</v>
      </c>
      <c r="D704" s="0" t="n">
        <f aca="false">MONTH(R704)</f>
        <v>10</v>
      </c>
      <c r="E704" s="0" t="n">
        <f aca="false">YEAR(R704)</f>
        <v>1995</v>
      </c>
      <c r="F704" s="36"/>
      <c r="G704" s="24" t="n">
        <f aca="false">N704-M704</f>
        <v>0.0331666666666666</v>
      </c>
      <c r="H704" s="24" t="n">
        <f aca="false">O704-N704</f>
        <v>0.0479166666666666</v>
      </c>
      <c r="I704" s="24" t="n">
        <f aca="false">O704-M704</f>
        <v>0.0810833333333332</v>
      </c>
      <c r="J704" s="25" t="n">
        <f aca="false">VLOOKUP(C704,'Nymex hist.'!A:B,2,0)</f>
        <v>1.727</v>
      </c>
      <c r="K704" s="25"/>
      <c r="L704" s="25"/>
      <c r="M704" s="27" t="n">
        <f aca="false">SUMIF($S$3:$FQ$3,$E704+1,$S704:$FQ704)/COUNTIF($S$3:$FQ$3,$E704+1)</f>
        <v>1.75883333333333</v>
      </c>
      <c r="N704" s="27" t="n">
        <f aca="false">SUMIF($S$3:$FQ$3,$E704+2,$S704:$FQ704)/COUNTIF($S$3:$FQ$3,$E704+2)</f>
        <v>1.792</v>
      </c>
      <c r="O704" s="27" t="n">
        <f aca="false">SUMIF($S$3:$FQ$3,$E704+3,$S704:$FQ704)/COUNTIF($S$3:$FQ$3,$E704+3)</f>
        <v>1.83991666666667</v>
      </c>
      <c r="P704" s="27" t="n">
        <f aca="false">SUMIF($S$3:$FQ$3,$E704+4,$S704:$FQ704)/COUNTIF($S$3:$FQ$3,$E704+4)</f>
        <v>1.89991666666667</v>
      </c>
      <c r="Q704" s="27" t="n">
        <f aca="false">SUMIF($S$3:$FQ$3,$E704+5,$S704:$FQ704)/COUNTIF($S$3:$FQ$3,$E704+5)</f>
        <v>1.96991666666667</v>
      </c>
      <c r="R704" s="28" t="n">
        <v>34990</v>
      </c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30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 t="n">
        <v>1.727</v>
      </c>
      <c r="BA704" s="29" t="n">
        <v>1.802</v>
      </c>
      <c r="BB704" s="29" t="n">
        <v>1.854</v>
      </c>
      <c r="BC704" s="29" t="n">
        <v>1.808</v>
      </c>
      <c r="BD704" s="29" t="n">
        <v>1.759</v>
      </c>
      <c r="BE704" s="29" t="n">
        <v>1.7</v>
      </c>
      <c r="BF704" s="29" t="n">
        <v>1.703</v>
      </c>
      <c r="BG704" s="29" t="n">
        <v>1.706</v>
      </c>
      <c r="BH704" s="29" t="n">
        <v>1.709</v>
      </c>
      <c r="BI704" s="29" t="n">
        <v>1.71</v>
      </c>
      <c r="BJ704" s="29" t="n">
        <v>1.714</v>
      </c>
      <c r="BK704" s="29" t="n">
        <v>1.744</v>
      </c>
      <c r="BL704" s="29" t="n">
        <v>1.814</v>
      </c>
      <c r="BM704" s="29" t="n">
        <v>1.885</v>
      </c>
      <c r="BN704" s="29" t="n">
        <v>1.904</v>
      </c>
      <c r="BO704" s="29" t="n">
        <v>1.83</v>
      </c>
      <c r="BP704" s="29" t="n">
        <v>1.766</v>
      </c>
      <c r="BQ704" s="29" t="n">
        <v>1.718</v>
      </c>
      <c r="BR704" s="29" t="n">
        <v>1.747</v>
      </c>
      <c r="BS704" s="29" t="n">
        <v>1.728</v>
      </c>
      <c r="BT704" s="29" t="n">
        <v>1.753</v>
      </c>
      <c r="BU704" s="29" t="n">
        <v>1.754</v>
      </c>
      <c r="BV704" s="29" t="n">
        <v>1.738</v>
      </c>
      <c r="BW704" s="29" t="n">
        <v>1.788</v>
      </c>
      <c r="BX704" s="29" t="n">
        <v>1.858</v>
      </c>
      <c r="BY704" s="29" t="n">
        <v>1.92</v>
      </c>
      <c r="BZ704" s="29" t="n">
        <v>1.954</v>
      </c>
      <c r="CA704" s="29" t="n">
        <v>1.88</v>
      </c>
      <c r="CB704" s="29" t="n">
        <v>1.816</v>
      </c>
      <c r="CC704" s="29" t="n">
        <v>1.768</v>
      </c>
      <c r="CD704" s="29" t="n">
        <v>1.797</v>
      </c>
      <c r="CE704" s="29" t="n">
        <v>1.753</v>
      </c>
      <c r="CF704" s="29" t="n">
        <v>1.803</v>
      </c>
      <c r="CG704" s="29" t="n">
        <v>1.804</v>
      </c>
      <c r="CH704" s="29" t="n">
        <v>1.788</v>
      </c>
      <c r="CI704" s="29" t="n">
        <v>1.838</v>
      </c>
      <c r="CJ704" s="29" t="n">
        <v>1.908</v>
      </c>
      <c r="CK704" s="29" t="n">
        <v>1.97</v>
      </c>
      <c r="CL704" s="29" t="n">
        <v>2.014</v>
      </c>
      <c r="CM704" s="29" t="n">
        <v>1.94</v>
      </c>
      <c r="CN704" s="29" t="n">
        <v>1.876</v>
      </c>
      <c r="CO704" s="29" t="n">
        <v>1.828</v>
      </c>
      <c r="CP704" s="29" t="n">
        <v>1.857</v>
      </c>
      <c r="CQ704" s="29" t="n">
        <v>1.813</v>
      </c>
      <c r="CR704" s="29" t="n">
        <v>1.863</v>
      </c>
      <c r="CS704" s="29" t="n">
        <v>1.864</v>
      </c>
      <c r="CT704" s="29" t="n">
        <v>1.848</v>
      </c>
      <c r="CU704" s="29" t="n">
        <v>1.898</v>
      </c>
      <c r="CV704" s="29" t="n">
        <v>1.968</v>
      </c>
      <c r="CW704" s="29" t="n">
        <v>2.03</v>
      </c>
      <c r="CX704" s="29" t="n">
        <v>2.084</v>
      </c>
      <c r="CY704" s="29" t="n">
        <v>2.01</v>
      </c>
      <c r="CZ704" s="29" t="n">
        <v>1.946</v>
      </c>
      <c r="DA704" s="29" t="n">
        <v>1.898</v>
      </c>
      <c r="DB704" s="29" t="n">
        <v>1.927</v>
      </c>
      <c r="DC704" s="29" t="n">
        <v>1.883</v>
      </c>
      <c r="DD704" s="29" t="n">
        <v>1.933</v>
      </c>
      <c r="DE704" s="29" t="n">
        <v>1.934</v>
      </c>
      <c r="DF704" s="29" t="n">
        <v>1.918</v>
      </c>
      <c r="DG704" s="29" t="n">
        <v>1.968</v>
      </c>
      <c r="DH704" s="29" t="n">
        <v>2.038</v>
      </c>
      <c r="DI704" s="29" t="n">
        <v>2.1</v>
      </c>
      <c r="DJ704" s="29" t="n">
        <v>2.164</v>
      </c>
      <c r="DK704" s="29" t="n">
        <v>2.09</v>
      </c>
      <c r="DL704" s="29" t="n">
        <v>2.026</v>
      </c>
      <c r="DM704" s="29" t="n">
        <v>1.978</v>
      </c>
      <c r="DN704" s="29" t="n">
        <v>2.007</v>
      </c>
      <c r="DO704" s="29" t="n">
        <v>1.963</v>
      </c>
      <c r="DP704" s="29" t="n">
        <v>2.013</v>
      </c>
      <c r="DQ704" s="29" t="n">
        <v>2.014</v>
      </c>
      <c r="DR704" s="29" t="n">
        <v>1.998</v>
      </c>
      <c r="DS704" s="29" t="n">
        <v>2.048</v>
      </c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12.75" hidden="true" customHeight="false" outlineLevel="0" collapsed="false">
      <c r="A705" s="0" t="n">
        <f aca="false">WEEKDAY(C705,2)</f>
        <v>4</v>
      </c>
      <c r="B705" s="0" t="n">
        <f aca="false">MONTH(C705)</f>
        <v>10</v>
      </c>
      <c r="C705" s="23" t="n">
        <v>34991</v>
      </c>
      <c r="D705" s="0" t="n">
        <f aca="false">MONTH(R705)</f>
        <v>10</v>
      </c>
      <c r="E705" s="0" t="n">
        <f aca="false">YEAR(R705)</f>
        <v>1995</v>
      </c>
      <c r="F705" s="36"/>
      <c r="G705" s="24" t="n">
        <f aca="false">N705-M705</f>
        <v>0.0351666666666668</v>
      </c>
      <c r="H705" s="24" t="n">
        <f aca="false">O705-N705</f>
        <v>0.0484166666666666</v>
      </c>
      <c r="I705" s="24" t="n">
        <f aca="false">O705-M705</f>
        <v>0.0835833333333333</v>
      </c>
      <c r="J705" s="25" t="n">
        <f aca="false">VLOOKUP(C705,'Nymex hist.'!A:B,2,0)</f>
        <v>1.723</v>
      </c>
      <c r="K705" s="25"/>
      <c r="L705" s="25"/>
      <c r="M705" s="27" t="n">
        <f aca="false">SUMIF($S$3:$FQ$3,$E705+1,$S705:$FQ705)/COUNTIF($S$3:$FQ$3,$E705+1)</f>
        <v>1.75341666666667</v>
      </c>
      <c r="N705" s="27" t="n">
        <f aca="false">SUMIF($S$3:$FQ$3,$E705+2,$S705:$FQ705)/COUNTIF($S$3:$FQ$3,$E705+2)</f>
        <v>1.78858333333333</v>
      </c>
      <c r="O705" s="27" t="n">
        <f aca="false">SUMIF($S$3:$FQ$3,$E705+3,$S705:$FQ705)/COUNTIF($S$3:$FQ$3,$E705+3)</f>
        <v>1.837</v>
      </c>
      <c r="P705" s="27" t="n">
        <f aca="false">SUMIF($S$3:$FQ$3,$E705+4,$S705:$FQ705)/COUNTIF($S$3:$FQ$3,$E705+4)</f>
        <v>1.897</v>
      </c>
      <c r="Q705" s="27" t="n">
        <f aca="false">SUMIF($S$3:$FQ$3,$E705+5,$S705:$FQ705)/COUNTIF($S$3:$FQ$3,$E705+5)</f>
        <v>1.967</v>
      </c>
      <c r="R705" s="28" t="n">
        <v>34991</v>
      </c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30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 t="n">
        <v>1.723</v>
      </c>
      <c r="BA705" s="29" t="n">
        <v>1.789</v>
      </c>
      <c r="BB705" s="29" t="n">
        <v>1.841</v>
      </c>
      <c r="BC705" s="29" t="n">
        <v>1.799</v>
      </c>
      <c r="BD705" s="29" t="n">
        <v>1.752</v>
      </c>
      <c r="BE705" s="29" t="n">
        <v>1.696</v>
      </c>
      <c r="BF705" s="29" t="n">
        <v>1.699</v>
      </c>
      <c r="BG705" s="29" t="n">
        <v>1.702</v>
      </c>
      <c r="BH705" s="29" t="n">
        <v>1.705</v>
      </c>
      <c r="BI705" s="29" t="n">
        <v>1.706</v>
      </c>
      <c r="BJ705" s="29" t="n">
        <v>1.71</v>
      </c>
      <c r="BK705" s="29" t="n">
        <v>1.74</v>
      </c>
      <c r="BL705" s="29" t="n">
        <v>1.81</v>
      </c>
      <c r="BM705" s="29" t="n">
        <v>1.881</v>
      </c>
      <c r="BN705" s="29" t="n">
        <v>1.9</v>
      </c>
      <c r="BO705" s="29" t="n">
        <v>1.826</v>
      </c>
      <c r="BP705" s="29" t="n">
        <v>1.762</v>
      </c>
      <c r="BQ705" s="29" t="n">
        <v>1.709</v>
      </c>
      <c r="BR705" s="29" t="n">
        <v>1.745</v>
      </c>
      <c r="BS705" s="29" t="n">
        <v>1.722</v>
      </c>
      <c r="BT705" s="29" t="n">
        <v>1.751</v>
      </c>
      <c r="BU705" s="29" t="n">
        <v>1.752</v>
      </c>
      <c r="BV705" s="29" t="n">
        <v>1.734</v>
      </c>
      <c r="BW705" s="29" t="n">
        <v>1.786</v>
      </c>
      <c r="BX705" s="29" t="n">
        <v>1.856</v>
      </c>
      <c r="BY705" s="29" t="n">
        <v>1.92</v>
      </c>
      <c r="BZ705" s="29" t="n">
        <v>1.95</v>
      </c>
      <c r="CA705" s="29" t="n">
        <v>1.876</v>
      </c>
      <c r="CB705" s="29" t="n">
        <v>1.812</v>
      </c>
      <c r="CC705" s="29" t="n">
        <v>1.759</v>
      </c>
      <c r="CD705" s="29" t="n">
        <v>1.795</v>
      </c>
      <c r="CE705" s="29" t="n">
        <v>1.753</v>
      </c>
      <c r="CF705" s="29" t="n">
        <v>1.801</v>
      </c>
      <c r="CG705" s="29" t="n">
        <v>1.802</v>
      </c>
      <c r="CH705" s="29" t="n">
        <v>1.784</v>
      </c>
      <c r="CI705" s="29" t="n">
        <v>1.836</v>
      </c>
      <c r="CJ705" s="29" t="n">
        <v>1.906</v>
      </c>
      <c r="CK705" s="29" t="n">
        <v>1.97</v>
      </c>
      <c r="CL705" s="29" t="n">
        <v>2.01</v>
      </c>
      <c r="CM705" s="29" t="n">
        <v>1.936</v>
      </c>
      <c r="CN705" s="29" t="n">
        <v>1.872</v>
      </c>
      <c r="CO705" s="29" t="n">
        <v>1.819</v>
      </c>
      <c r="CP705" s="29" t="n">
        <v>1.855</v>
      </c>
      <c r="CQ705" s="29" t="n">
        <v>1.813</v>
      </c>
      <c r="CR705" s="29" t="n">
        <v>1.861</v>
      </c>
      <c r="CS705" s="29" t="n">
        <v>1.862</v>
      </c>
      <c r="CT705" s="29" t="n">
        <v>1.844</v>
      </c>
      <c r="CU705" s="29" t="n">
        <v>1.896</v>
      </c>
      <c r="CV705" s="29" t="n">
        <v>1.966</v>
      </c>
      <c r="CW705" s="29" t="n">
        <v>2.03</v>
      </c>
      <c r="CX705" s="29" t="n">
        <v>2.08</v>
      </c>
      <c r="CY705" s="29" t="n">
        <v>2.006</v>
      </c>
      <c r="CZ705" s="29" t="n">
        <v>1.942</v>
      </c>
      <c r="DA705" s="29" t="n">
        <v>1.889</v>
      </c>
      <c r="DB705" s="29" t="n">
        <v>1.925</v>
      </c>
      <c r="DC705" s="29" t="n">
        <v>1.883</v>
      </c>
      <c r="DD705" s="29" t="n">
        <v>1.931</v>
      </c>
      <c r="DE705" s="29" t="n">
        <v>1.932</v>
      </c>
      <c r="DF705" s="29" t="n">
        <v>1.914</v>
      </c>
      <c r="DG705" s="29" t="n">
        <v>1.966</v>
      </c>
      <c r="DH705" s="29" t="n">
        <v>2.036</v>
      </c>
      <c r="DI705" s="29" t="n">
        <v>2.1</v>
      </c>
      <c r="DJ705" s="29" t="n">
        <v>2.16</v>
      </c>
      <c r="DK705" s="29" t="n">
        <v>2.086</v>
      </c>
      <c r="DL705" s="29" t="n">
        <v>2.022</v>
      </c>
      <c r="DM705" s="29" t="n">
        <v>1.969</v>
      </c>
      <c r="DN705" s="29" t="n">
        <v>2.005</v>
      </c>
      <c r="DO705" s="29" t="n">
        <v>1.963</v>
      </c>
      <c r="DP705" s="29" t="n">
        <v>2.011</v>
      </c>
      <c r="DQ705" s="29" t="n">
        <v>2.012</v>
      </c>
      <c r="DR705" s="29" t="n">
        <v>1.994</v>
      </c>
      <c r="DS705" s="29" t="n">
        <v>2.046</v>
      </c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</row>
    <row r="706" customFormat="false" ht="12.75" hidden="true" customHeight="false" outlineLevel="0" collapsed="false">
      <c r="A706" s="0" t="n">
        <f aca="false">WEEKDAY(C706,2)</f>
        <v>5</v>
      </c>
      <c r="B706" s="0" t="n">
        <f aca="false">MONTH(C706)</f>
        <v>10</v>
      </c>
      <c r="C706" s="23" t="n">
        <v>34992</v>
      </c>
      <c r="D706" s="0" t="n">
        <f aca="false">MONTH(R706)</f>
        <v>10</v>
      </c>
      <c r="E706" s="0" t="n">
        <f aca="false">YEAR(R706)</f>
        <v>1995</v>
      </c>
      <c r="F706" s="36"/>
      <c r="G706" s="24" t="n">
        <f aca="false">N706-M706</f>
        <v>0.0344999999999998</v>
      </c>
      <c r="H706" s="24" t="n">
        <f aca="false">O706-N706</f>
        <v>0.048416666666667</v>
      </c>
      <c r="I706" s="24" t="n">
        <f aca="false">O706-M706</f>
        <v>0.0829166666666668</v>
      </c>
      <c r="J706" s="25" t="n">
        <f aca="false">VLOOKUP(C706,'Nymex hist.'!A:B,2,0)</f>
        <v>1.754</v>
      </c>
      <c r="K706" s="25"/>
      <c r="L706" s="25"/>
      <c r="M706" s="27" t="n">
        <f aca="false">SUMIF($S$3:$FQ$3,$E706+1,$S706:$FQ706)/COUNTIF($S$3:$FQ$3,$E706+1)</f>
        <v>1.76966666666667</v>
      </c>
      <c r="N706" s="27" t="n">
        <f aca="false">SUMIF($S$3:$FQ$3,$E706+2,$S706:$FQ706)/COUNTIF($S$3:$FQ$3,$E706+2)</f>
        <v>1.80416666666667</v>
      </c>
      <c r="O706" s="27" t="n">
        <f aca="false">SUMIF($S$3:$FQ$3,$E706+3,$S706:$FQ706)/COUNTIF($S$3:$FQ$3,$E706+3)</f>
        <v>1.85258333333333</v>
      </c>
      <c r="P706" s="27" t="n">
        <f aca="false">SUMIF($S$3:$FQ$3,$E706+4,$S706:$FQ706)/COUNTIF($S$3:$FQ$3,$E706+4)</f>
        <v>1.91258333333333</v>
      </c>
      <c r="Q706" s="27" t="n">
        <f aca="false">SUMIF($S$3:$FQ$3,$E706+5,$S706:$FQ706)/COUNTIF($S$3:$FQ$3,$E706+5)</f>
        <v>1.98258333333333</v>
      </c>
      <c r="R706" s="28" t="n">
        <v>34992</v>
      </c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30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 t="n">
        <v>1.754</v>
      </c>
      <c r="BA706" s="29" t="n">
        <v>1.823</v>
      </c>
      <c r="BB706" s="29" t="n">
        <v>1.864</v>
      </c>
      <c r="BC706" s="29" t="n">
        <v>1.819</v>
      </c>
      <c r="BD706" s="29" t="n">
        <v>1.769</v>
      </c>
      <c r="BE706" s="29" t="n">
        <v>1.711</v>
      </c>
      <c r="BF706" s="29" t="n">
        <v>1.714</v>
      </c>
      <c r="BG706" s="29" t="n">
        <v>1.717</v>
      </c>
      <c r="BH706" s="29" t="n">
        <v>1.72</v>
      </c>
      <c r="BI706" s="29" t="n">
        <v>1.721</v>
      </c>
      <c r="BJ706" s="29" t="n">
        <v>1.725</v>
      </c>
      <c r="BK706" s="29" t="n">
        <v>1.755</v>
      </c>
      <c r="BL706" s="29" t="n">
        <v>1.825</v>
      </c>
      <c r="BM706" s="29" t="n">
        <v>1.896</v>
      </c>
      <c r="BN706" s="29" t="n">
        <v>1.915</v>
      </c>
      <c r="BO706" s="29" t="n">
        <v>1.841</v>
      </c>
      <c r="BP706" s="29" t="n">
        <v>1.777</v>
      </c>
      <c r="BQ706" s="29" t="n">
        <v>1.724</v>
      </c>
      <c r="BR706" s="29" t="n">
        <v>1.7614</v>
      </c>
      <c r="BS706" s="29" t="n">
        <v>1.737</v>
      </c>
      <c r="BT706" s="29" t="n">
        <v>1.7674</v>
      </c>
      <c r="BU706" s="29" t="n">
        <v>1.7684</v>
      </c>
      <c r="BV706" s="29" t="n">
        <v>1.749</v>
      </c>
      <c r="BW706" s="29" t="n">
        <v>1.8024</v>
      </c>
      <c r="BX706" s="29" t="n">
        <v>1.8724</v>
      </c>
      <c r="BY706" s="29" t="n">
        <v>1.935</v>
      </c>
      <c r="BZ706" s="29" t="n">
        <v>1.965</v>
      </c>
      <c r="CA706" s="29" t="n">
        <v>1.891</v>
      </c>
      <c r="CB706" s="29" t="n">
        <v>1.827</v>
      </c>
      <c r="CC706" s="29" t="n">
        <v>1.774</v>
      </c>
      <c r="CD706" s="29" t="n">
        <v>1.8114</v>
      </c>
      <c r="CE706" s="29" t="n">
        <v>1.768</v>
      </c>
      <c r="CF706" s="29" t="n">
        <v>1.8174</v>
      </c>
      <c r="CG706" s="29" t="n">
        <v>1.8184</v>
      </c>
      <c r="CH706" s="29" t="n">
        <v>1.799</v>
      </c>
      <c r="CI706" s="29" t="n">
        <v>1.8524</v>
      </c>
      <c r="CJ706" s="29" t="n">
        <v>1.9224</v>
      </c>
      <c r="CK706" s="29" t="n">
        <v>1.985</v>
      </c>
      <c r="CL706" s="29" t="n">
        <v>2.025</v>
      </c>
      <c r="CM706" s="29" t="n">
        <v>1.951</v>
      </c>
      <c r="CN706" s="29" t="n">
        <v>1.887</v>
      </c>
      <c r="CO706" s="29" t="n">
        <v>1.834</v>
      </c>
      <c r="CP706" s="29" t="n">
        <v>1.8714</v>
      </c>
      <c r="CQ706" s="29" t="n">
        <v>1.828</v>
      </c>
      <c r="CR706" s="29" t="n">
        <v>1.8774</v>
      </c>
      <c r="CS706" s="29" t="n">
        <v>1.8784</v>
      </c>
      <c r="CT706" s="29" t="n">
        <v>1.859</v>
      </c>
      <c r="CU706" s="29" t="n">
        <v>1.9124</v>
      </c>
      <c r="CV706" s="29" t="n">
        <v>1.9824</v>
      </c>
      <c r="CW706" s="29" t="n">
        <v>2.045</v>
      </c>
      <c r="CX706" s="29" t="n">
        <v>2.095</v>
      </c>
      <c r="CY706" s="29" t="n">
        <v>2.021</v>
      </c>
      <c r="CZ706" s="29" t="n">
        <v>1.957</v>
      </c>
      <c r="DA706" s="29" t="n">
        <v>1.904</v>
      </c>
      <c r="DB706" s="29" t="n">
        <v>1.9414</v>
      </c>
      <c r="DC706" s="29" t="n">
        <v>1.898</v>
      </c>
      <c r="DD706" s="29" t="n">
        <v>1.9474</v>
      </c>
      <c r="DE706" s="29" t="n">
        <v>1.9484</v>
      </c>
      <c r="DF706" s="29" t="n">
        <v>1.929</v>
      </c>
      <c r="DG706" s="29" t="n">
        <v>1.9824</v>
      </c>
      <c r="DH706" s="29" t="n">
        <v>2.0524</v>
      </c>
      <c r="DI706" s="29" t="n">
        <v>2.115</v>
      </c>
      <c r="DJ706" s="29" t="n">
        <v>2.175</v>
      </c>
      <c r="DK706" s="29" t="n">
        <v>2.101</v>
      </c>
      <c r="DL706" s="29" t="n">
        <v>2.037</v>
      </c>
      <c r="DM706" s="29" t="n">
        <v>1.984</v>
      </c>
      <c r="DN706" s="29" t="n">
        <v>2.0214</v>
      </c>
      <c r="DO706" s="29" t="n">
        <v>1.978</v>
      </c>
      <c r="DP706" s="29" t="n">
        <v>2.0274</v>
      </c>
      <c r="DQ706" s="29" t="n">
        <v>2.0284</v>
      </c>
      <c r="DR706" s="29" t="n">
        <v>2.009</v>
      </c>
      <c r="DS706" s="29" t="n">
        <v>2.0624</v>
      </c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12.75" hidden="true" customHeight="false" outlineLevel="0" collapsed="false">
      <c r="A707" s="0" t="n">
        <f aca="false">WEEKDAY(C707,2)</f>
        <v>1</v>
      </c>
      <c r="B707" s="0" t="n">
        <f aca="false">MONTH(C707)</f>
        <v>10</v>
      </c>
      <c r="C707" s="23" t="n">
        <v>34995</v>
      </c>
      <c r="D707" s="0" t="n">
        <f aca="false">MONTH(R707)</f>
        <v>10</v>
      </c>
      <c r="E707" s="0" t="n">
        <f aca="false">YEAR(R707)</f>
        <v>1995</v>
      </c>
      <c r="F707" s="36"/>
      <c r="G707" s="24" t="n">
        <f aca="false">N707-M707</f>
        <v>0.0333333333333332</v>
      </c>
      <c r="H707" s="24" t="n">
        <f aca="false">O707-N707</f>
        <v>0.0484166666666668</v>
      </c>
      <c r="I707" s="24" t="n">
        <f aca="false">O707-M707</f>
        <v>0.08175</v>
      </c>
      <c r="J707" s="25" t="n">
        <f aca="false">VLOOKUP(C707,'Nymex hist.'!A:B,2,0)</f>
        <v>1.763</v>
      </c>
      <c r="K707" s="25"/>
      <c r="L707" s="25"/>
      <c r="M707" s="27" t="n">
        <f aca="false">SUMIF($S$3:$FQ$3,$E707+1,$S707:$FQ707)/COUNTIF($S$3:$FQ$3,$E707+1)</f>
        <v>1.7745</v>
      </c>
      <c r="N707" s="27" t="n">
        <f aca="false">SUMIF($S$3:$FQ$3,$E707+2,$S707:$FQ707)/COUNTIF($S$3:$FQ$3,$E707+2)</f>
        <v>1.80783333333333</v>
      </c>
      <c r="O707" s="27" t="n">
        <f aca="false">SUMIF($S$3:$FQ$3,$E707+3,$S707:$FQ707)/COUNTIF($S$3:$FQ$3,$E707+3)</f>
        <v>1.85625</v>
      </c>
      <c r="P707" s="27" t="n">
        <f aca="false">SUMIF($S$3:$FQ$3,$E707+4,$S707:$FQ707)/COUNTIF($S$3:$FQ$3,$E707+4)</f>
        <v>1.91625</v>
      </c>
      <c r="Q707" s="27" t="n">
        <f aca="false">SUMIF($S$3:$FQ$3,$E707+5,$S707:$FQ707)/COUNTIF($S$3:$FQ$3,$E707+5)</f>
        <v>1.98625</v>
      </c>
      <c r="R707" s="28" t="n">
        <v>34995</v>
      </c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30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 t="n">
        <v>1.763</v>
      </c>
      <c r="BA707" s="29" t="n">
        <v>1.823</v>
      </c>
      <c r="BB707" s="29" t="n">
        <v>1.874</v>
      </c>
      <c r="BC707" s="29" t="n">
        <v>1.825</v>
      </c>
      <c r="BD707" s="29" t="n">
        <v>1.772</v>
      </c>
      <c r="BE707" s="29" t="n">
        <v>1.714</v>
      </c>
      <c r="BF707" s="29" t="n">
        <v>1.717</v>
      </c>
      <c r="BG707" s="29" t="n">
        <v>1.72</v>
      </c>
      <c r="BH707" s="29" t="n">
        <v>1.725</v>
      </c>
      <c r="BI707" s="29" t="n">
        <v>1.726</v>
      </c>
      <c r="BJ707" s="29" t="n">
        <v>1.73</v>
      </c>
      <c r="BK707" s="29" t="n">
        <v>1.76</v>
      </c>
      <c r="BL707" s="29" t="n">
        <v>1.83</v>
      </c>
      <c r="BM707" s="29" t="n">
        <v>1.901</v>
      </c>
      <c r="BN707" s="29" t="n">
        <v>1.919</v>
      </c>
      <c r="BO707" s="29" t="n">
        <v>1.845</v>
      </c>
      <c r="BP707" s="29" t="n">
        <v>1.781</v>
      </c>
      <c r="BQ707" s="29" t="n">
        <v>1.728</v>
      </c>
      <c r="BR707" s="29" t="n">
        <v>1.763</v>
      </c>
      <c r="BS707" s="29" t="n">
        <v>1.741</v>
      </c>
      <c r="BT707" s="29" t="n">
        <v>1.771</v>
      </c>
      <c r="BU707" s="29" t="n">
        <v>1.772</v>
      </c>
      <c r="BV707" s="29" t="n">
        <v>1.753</v>
      </c>
      <c r="BW707" s="29" t="n">
        <v>1.806</v>
      </c>
      <c r="BX707" s="29" t="n">
        <v>1.876</v>
      </c>
      <c r="BY707" s="29" t="n">
        <v>1.939</v>
      </c>
      <c r="BZ707" s="29" t="n">
        <v>1.969</v>
      </c>
      <c r="CA707" s="29" t="n">
        <v>1.895</v>
      </c>
      <c r="CB707" s="29" t="n">
        <v>1.831</v>
      </c>
      <c r="CC707" s="29" t="n">
        <v>1.778</v>
      </c>
      <c r="CD707" s="29" t="n">
        <v>1.813</v>
      </c>
      <c r="CE707" s="29" t="n">
        <v>1.772</v>
      </c>
      <c r="CF707" s="29" t="n">
        <v>1.821</v>
      </c>
      <c r="CG707" s="29" t="n">
        <v>1.822</v>
      </c>
      <c r="CH707" s="29" t="n">
        <v>1.803</v>
      </c>
      <c r="CI707" s="29" t="n">
        <v>1.856</v>
      </c>
      <c r="CJ707" s="29" t="n">
        <v>1.926</v>
      </c>
      <c r="CK707" s="29" t="n">
        <v>1.989</v>
      </c>
      <c r="CL707" s="29" t="n">
        <v>2.029</v>
      </c>
      <c r="CM707" s="29" t="n">
        <v>1.955</v>
      </c>
      <c r="CN707" s="29" t="n">
        <v>1.891</v>
      </c>
      <c r="CO707" s="29" t="n">
        <v>1.838</v>
      </c>
      <c r="CP707" s="29" t="n">
        <v>1.873</v>
      </c>
      <c r="CQ707" s="29" t="n">
        <v>1.832</v>
      </c>
      <c r="CR707" s="29" t="n">
        <v>1.881</v>
      </c>
      <c r="CS707" s="29" t="n">
        <v>1.882</v>
      </c>
      <c r="CT707" s="29" t="n">
        <v>1.863</v>
      </c>
      <c r="CU707" s="29" t="n">
        <v>1.916</v>
      </c>
      <c r="CV707" s="29" t="n">
        <v>1.986</v>
      </c>
      <c r="CW707" s="29" t="n">
        <v>2.049</v>
      </c>
      <c r="CX707" s="29" t="n">
        <v>2.099</v>
      </c>
      <c r="CY707" s="29" t="n">
        <v>2.025</v>
      </c>
      <c r="CZ707" s="29" t="n">
        <v>1.961</v>
      </c>
      <c r="DA707" s="29" t="n">
        <v>1.908</v>
      </c>
      <c r="DB707" s="29" t="n">
        <v>1.943</v>
      </c>
      <c r="DC707" s="29" t="n">
        <v>1.902</v>
      </c>
      <c r="DD707" s="29" t="n">
        <v>1.951</v>
      </c>
      <c r="DE707" s="29" t="n">
        <v>1.952</v>
      </c>
      <c r="DF707" s="29" t="n">
        <v>1.933</v>
      </c>
      <c r="DG707" s="29" t="n">
        <v>1.986</v>
      </c>
      <c r="DH707" s="29" t="n">
        <v>2.056</v>
      </c>
      <c r="DI707" s="29" t="n">
        <v>2.119</v>
      </c>
      <c r="DJ707" s="29" t="n">
        <v>2.179</v>
      </c>
      <c r="DK707" s="29" t="n">
        <v>2.105</v>
      </c>
      <c r="DL707" s="29" t="n">
        <v>2.041</v>
      </c>
      <c r="DM707" s="29" t="n">
        <v>1.988</v>
      </c>
      <c r="DN707" s="29" t="n">
        <v>2.023</v>
      </c>
      <c r="DO707" s="29" t="n">
        <v>1.982</v>
      </c>
      <c r="DP707" s="29" t="n">
        <v>2.031</v>
      </c>
      <c r="DQ707" s="29" t="n">
        <v>2.032</v>
      </c>
      <c r="DR707" s="29" t="n">
        <v>2.013</v>
      </c>
      <c r="DS707" s="29" t="n">
        <v>2.066</v>
      </c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12.75" hidden="true" customHeight="false" outlineLevel="0" collapsed="false">
      <c r="A708" s="0" t="n">
        <f aca="false">WEEKDAY(C708,2)</f>
        <v>2</v>
      </c>
      <c r="B708" s="0" t="n">
        <f aca="false">MONTH(C708)</f>
        <v>10</v>
      </c>
      <c r="C708" s="23" t="n">
        <v>34996</v>
      </c>
      <c r="D708" s="0" t="n">
        <f aca="false">MONTH(R708)</f>
        <v>10</v>
      </c>
      <c r="E708" s="0" t="n">
        <f aca="false">YEAR(R708)</f>
        <v>1995</v>
      </c>
      <c r="F708" s="36"/>
      <c r="G708" s="24" t="n">
        <f aca="false">N708-M708</f>
        <v>0.0335000000000001</v>
      </c>
      <c r="H708" s="24" t="n">
        <f aca="false">O708-N708</f>
        <v>0.0484166666666668</v>
      </c>
      <c r="I708" s="24" t="n">
        <f aca="false">O708-M708</f>
        <v>0.0819166666666669</v>
      </c>
      <c r="J708" s="25" t="n">
        <f aca="false">VLOOKUP(C708,'Nymex hist.'!A:B,2,0)</f>
        <v>1.772</v>
      </c>
      <c r="K708" s="25"/>
      <c r="L708" s="25"/>
      <c r="M708" s="27" t="n">
        <f aca="false">SUMIF($S$3:$FQ$3,$E708+1,$S708:$FQ708)/COUNTIF($S$3:$FQ$3,$E708+1)</f>
        <v>1.75633333333333</v>
      </c>
      <c r="N708" s="27" t="n">
        <f aca="false">SUMIF($S$3:$FQ$3,$E708+2,$S708:$FQ708)/COUNTIF($S$3:$FQ$3,$E708+2)</f>
        <v>1.78983333333333</v>
      </c>
      <c r="O708" s="27" t="n">
        <f aca="false">SUMIF($S$3:$FQ$3,$E708+3,$S708:$FQ708)/COUNTIF($S$3:$FQ$3,$E708+3)</f>
        <v>1.83825</v>
      </c>
      <c r="P708" s="27" t="n">
        <f aca="false">SUMIF($S$3:$FQ$3,$E708+4,$S708:$FQ708)/COUNTIF($S$3:$FQ$3,$E708+4)</f>
        <v>1.89825</v>
      </c>
      <c r="Q708" s="27" t="n">
        <f aca="false">SUMIF($S$3:$FQ$3,$E708+5,$S708:$FQ708)/COUNTIF($S$3:$FQ$3,$E708+5)</f>
        <v>1.96825</v>
      </c>
      <c r="R708" s="28" t="n">
        <v>34996</v>
      </c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30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 t="n">
        <v>1.772</v>
      </c>
      <c r="BA708" s="29" t="n">
        <v>1.803</v>
      </c>
      <c r="BB708" s="29" t="n">
        <v>1.854</v>
      </c>
      <c r="BC708" s="29" t="n">
        <v>1.807</v>
      </c>
      <c r="BD708" s="29" t="n">
        <v>1.754</v>
      </c>
      <c r="BE708" s="29" t="n">
        <v>1.696</v>
      </c>
      <c r="BF708" s="29" t="n">
        <v>1.699</v>
      </c>
      <c r="BG708" s="29" t="n">
        <v>1.702</v>
      </c>
      <c r="BH708" s="29" t="n">
        <v>1.707</v>
      </c>
      <c r="BI708" s="29" t="n">
        <v>1.708</v>
      </c>
      <c r="BJ708" s="29" t="n">
        <v>1.712</v>
      </c>
      <c r="BK708" s="29" t="n">
        <v>1.742</v>
      </c>
      <c r="BL708" s="29" t="n">
        <v>1.812</v>
      </c>
      <c r="BM708" s="29" t="n">
        <v>1.883</v>
      </c>
      <c r="BN708" s="29" t="n">
        <v>1.901</v>
      </c>
      <c r="BO708" s="29" t="n">
        <v>1.827</v>
      </c>
      <c r="BP708" s="29" t="n">
        <v>1.763</v>
      </c>
      <c r="BQ708" s="29" t="n">
        <v>1.71</v>
      </c>
      <c r="BR708" s="29" t="n">
        <v>1.745</v>
      </c>
      <c r="BS708" s="29" t="n">
        <v>1.723</v>
      </c>
      <c r="BT708" s="29" t="n">
        <v>1.753</v>
      </c>
      <c r="BU708" s="29" t="n">
        <v>1.754</v>
      </c>
      <c r="BV708" s="29" t="n">
        <v>1.735</v>
      </c>
      <c r="BW708" s="29" t="n">
        <v>1.788</v>
      </c>
      <c r="BX708" s="29" t="n">
        <v>1.858</v>
      </c>
      <c r="BY708" s="29" t="n">
        <v>1.921</v>
      </c>
      <c r="BZ708" s="29" t="n">
        <v>1.951</v>
      </c>
      <c r="CA708" s="29" t="n">
        <v>1.877</v>
      </c>
      <c r="CB708" s="29" t="n">
        <v>1.813</v>
      </c>
      <c r="CC708" s="29" t="n">
        <v>1.76</v>
      </c>
      <c r="CD708" s="29" t="n">
        <v>1.795</v>
      </c>
      <c r="CE708" s="29" t="n">
        <v>1.754</v>
      </c>
      <c r="CF708" s="29" t="n">
        <v>1.803</v>
      </c>
      <c r="CG708" s="29" t="n">
        <v>1.804</v>
      </c>
      <c r="CH708" s="29" t="n">
        <v>1.785</v>
      </c>
      <c r="CI708" s="29" t="n">
        <v>1.838</v>
      </c>
      <c r="CJ708" s="29" t="n">
        <v>1.908</v>
      </c>
      <c r="CK708" s="29" t="n">
        <v>1.971</v>
      </c>
      <c r="CL708" s="29" t="n">
        <v>2.011</v>
      </c>
      <c r="CM708" s="29" t="n">
        <v>1.937</v>
      </c>
      <c r="CN708" s="29" t="n">
        <v>1.873</v>
      </c>
      <c r="CO708" s="29" t="n">
        <v>1.82</v>
      </c>
      <c r="CP708" s="29" t="n">
        <v>1.855</v>
      </c>
      <c r="CQ708" s="29" t="n">
        <v>1.814</v>
      </c>
      <c r="CR708" s="29" t="n">
        <v>1.863</v>
      </c>
      <c r="CS708" s="29" t="n">
        <v>1.864</v>
      </c>
      <c r="CT708" s="29" t="n">
        <v>1.845</v>
      </c>
      <c r="CU708" s="29" t="n">
        <v>1.898</v>
      </c>
      <c r="CV708" s="29" t="n">
        <v>1.968</v>
      </c>
      <c r="CW708" s="29" t="n">
        <v>2.031</v>
      </c>
      <c r="CX708" s="29" t="n">
        <v>2.081</v>
      </c>
      <c r="CY708" s="29" t="n">
        <v>2.007</v>
      </c>
      <c r="CZ708" s="29" t="n">
        <v>1.943</v>
      </c>
      <c r="DA708" s="29" t="n">
        <v>1.89</v>
      </c>
      <c r="DB708" s="29" t="n">
        <v>1.925</v>
      </c>
      <c r="DC708" s="29" t="n">
        <v>1.884</v>
      </c>
      <c r="DD708" s="29" t="n">
        <v>1.933</v>
      </c>
      <c r="DE708" s="29" t="n">
        <v>1.934</v>
      </c>
      <c r="DF708" s="29" t="n">
        <v>1.915</v>
      </c>
      <c r="DG708" s="29" t="n">
        <v>1.968</v>
      </c>
      <c r="DH708" s="29" t="n">
        <v>2.038</v>
      </c>
      <c r="DI708" s="29" t="n">
        <v>2.101</v>
      </c>
      <c r="DJ708" s="29" t="n">
        <v>2.161</v>
      </c>
      <c r="DK708" s="29" t="n">
        <v>2.087</v>
      </c>
      <c r="DL708" s="29" t="n">
        <v>2.023</v>
      </c>
      <c r="DM708" s="29" t="n">
        <v>1.97</v>
      </c>
      <c r="DN708" s="29" t="n">
        <v>2.005</v>
      </c>
      <c r="DO708" s="29" t="n">
        <v>1.964</v>
      </c>
      <c r="DP708" s="29" t="n">
        <v>2.013</v>
      </c>
      <c r="DQ708" s="29" t="n">
        <v>2.014</v>
      </c>
      <c r="DR708" s="29" t="n">
        <v>1.995</v>
      </c>
      <c r="DS708" s="29" t="n">
        <v>2.048</v>
      </c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12.75" hidden="true" customHeight="false" outlineLevel="0" collapsed="false">
      <c r="A709" s="0" t="n">
        <f aca="false">WEEKDAY(C709,2)</f>
        <v>3</v>
      </c>
      <c r="B709" s="0" t="n">
        <f aca="false">MONTH(C709)</f>
        <v>10</v>
      </c>
      <c r="C709" s="23" t="n">
        <v>34997</v>
      </c>
      <c r="D709" s="0" t="n">
        <f aca="false">MONTH(R709)</f>
        <v>10</v>
      </c>
      <c r="E709" s="0" t="n">
        <f aca="false">YEAR(R709)</f>
        <v>1995</v>
      </c>
      <c r="F709" s="36"/>
      <c r="G709" s="24" t="n">
        <f aca="false">N709-M709</f>
        <v>0.0313333333333332</v>
      </c>
      <c r="H709" s="24" t="n">
        <f aca="false">O709-N709</f>
        <v>0.0484166666666666</v>
      </c>
      <c r="I709" s="24" t="n">
        <f aca="false">O709-M709</f>
        <v>0.0797499999999998</v>
      </c>
      <c r="J709" s="25" t="n">
        <f aca="false">VLOOKUP(C709,'Nymex hist.'!A:B,2,0)</f>
        <v>1.81</v>
      </c>
      <c r="K709" s="25"/>
      <c r="L709" s="25"/>
      <c r="M709" s="27" t="n">
        <f aca="false">SUMIF($S$3:$FQ$3,$E709+1,$S709:$FQ709)/COUNTIF($S$3:$FQ$3,$E709+1)</f>
        <v>1.75708333333333</v>
      </c>
      <c r="N709" s="27" t="n">
        <f aca="false">SUMIF($S$3:$FQ$3,$E709+2,$S709:$FQ709)/COUNTIF($S$3:$FQ$3,$E709+2)</f>
        <v>1.78841666666667</v>
      </c>
      <c r="O709" s="27" t="n">
        <f aca="false">SUMIF($S$3:$FQ$3,$E709+3,$S709:$FQ709)/COUNTIF($S$3:$FQ$3,$E709+3)</f>
        <v>1.83683333333333</v>
      </c>
      <c r="P709" s="27" t="n">
        <f aca="false">SUMIF($S$3:$FQ$3,$E709+4,$S709:$FQ709)/COUNTIF($S$3:$FQ$3,$E709+4)</f>
        <v>1.89683333333333</v>
      </c>
      <c r="Q709" s="27" t="n">
        <f aca="false">SUMIF($S$3:$FQ$3,$E709+5,$S709:$FQ709)/COUNTIF($S$3:$FQ$3,$E709+5)</f>
        <v>1.96683333333333</v>
      </c>
      <c r="R709" s="28" t="n">
        <v>34997</v>
      </c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30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 t="n">
        <v>1.772</v>
      </c>
      <c r="BA709" s="29" t="n">
        <v>1.81</v>
      </c>
      <c r="BB709" s="29" t="n">
        <v>1.854</v>
      </c>
      <c r="BC709" s="29" t="n">
        <v>1.807</v>
      </c>
      <c r="BD709" s="29" t="n">
        <v>1.753</v>
      </c>
      <c r="BE709" s="29" t="n">
        <v>1.698</v>
      </c>
      <c r="BF709" s="29" t="n">
        <v>1.7</v>
      </c>
      <c r="BG709" s="29" t="n">
        <v>1.703</v>
      </c>
      <c r="BH709" s="29" t="n">
        <v>1.708</v>
      </c>
      <c r="BI709" s="29" t="n">
        <v>1.709</v>
      </c>
      <c r="BJ709" s="29" t="n">
        <v>1.713</v>
      </c>
      <c r="BK709" s="29" t="n">
        <v>1.743</v>
      </c>
      <c r="BL709" s="29" t="n">
        <v>1.813</v>
      </c>
      <c r="BM709" s="29" t="n">
        <v>1.884</v>
      </c>
      <c r="BN709" s="29" t="n">
        <v>1.902</v>
      </c>
      <c r="BO709" s="29" t="n">
        <v>1.828</v>
      </c>
      <c r="BP709" s="29" t="n">
        <v>1.764</v>
      </c>
      <c r="BQ709" s="29" t="n">
        <v>1.711</v>
      </c>
      <c r="BR709" s="29" t="n">
        <v>1.717</v>
      </c>
      <c r="BS709" s="29" t="n">
        <v>1.724</v>
      </c>
      <c r="BT709" s="29" t="n">
        <v>1.754</v>
      </c>
      <c r="BU709" s="29" t="n">
        <v>1.755</v>
      </c>
      <c r="BV709" s="29" t="n">
        <v>1.736</v>
      </c>
      <c r="BW709" s="29" t="n">
        <v>1.789</v>
      </c>
      <c r="BX709" s="29" t="n">
        <v>1.859</v>
      </c>
      <c r="BY709" s="29" t="n">
        <v>1.922</v>
      </c>
      <c r="BZ709" s="29" t="n">
        <v>1.952</v>
      </c>
      <c r="CA709" s="29" t="n">
        <v>1.878</v>
      </c>
      <c r="CB709" s="29" t="n">
        <v>1.814</v>
      </c>
      <c r="CC709" s="29" t="n">
        <v>1.761</v>
      </c>
      <c r="CD709" s="29" t="n">
        <v>1.767</v>
      </c>
      <c r="CE709" s="29" t="n">
        <v>1.755</v>
      </c>
      <c r="CF709" s="29" t="n">
        <v>1.804</v>
      </c>
      <c r="CG709" s="29" t="n">
        <v>1.805</v>
      </c>
      <c r="CH709" s="29" t="n">
        <v>1.786</v>
      </c>
      <c r="CI709" s="29" t="n">
        <v>1.839</v>
      </c>
      <c r="CJ709" s="29" t="n">
        <v>1.909</v>
      </c>
      <c r="CK709" s="29" t="n">
        <v>1.972</v>
      </c>
      <c r="CL709" s="29" t="n">
        <v>2.012</v>
      </c>
      <c r="CM709" s="29" t="n">
        <v>1.938</v>
      </c>
      <c r="CN709" s="29" t="n">
        <v>1.874</v>
      </c>
      <c r="CO709" s="29" t="n">
        <v>1.821</v>
      </c>
      <c r="CP709" s="29" t="n">
        <v>1.827</v>
      </c>
      <c r="CQ709" s="29" t="n">
        <v>1.815</v>
      </c>
      <c r="CR709" s="29" t="n">
        <v>1.864</v>
      </c>
      <c r="CS709" s="29" t="n">
        <v>1.865</v>
      </c>
      <c r="CT709" s="29" t="n">
        <v>1.846</v>
      </c>
      <c r="CU709" s="29" t="n">
        <v>1.899</v>
      </c>
      <c r="CV709" s="29" t="n">
        <v>1.969</v>
      </c>
      <c r="CW709" s="29" t="n">
        <v>2.032</v>
      </c>
      <c r="CX709" s="29" t="n">
        <v>2.082</v>
      </c>
      <c r="CY709" s="29" t="n">
        <v>2.008</v>
      </c>
      <c r="CZ709" s="29" t="n">
        <v>1.944</v>
      </c>
      <c r="DA709" s="29" t="n">
        <v>1.891</v>
      </c>
      <c r="DB709" s="29" t="n">
        <v>1.897</v>
      </c>
      <c r="DC709" s="29" t="n">
        <v>1.885</v>
      </c>
      <c r="DD709" s="29" t="n">
        <v>1.934</v>
      </c>
      <c r="DE709" s="29" t="n">
        <v>1.935</v>
      </c>
      <c r="DF709" s="29" t="n">
        <v>1.916</v>
      </c>
      <c r="DG709" s="29" t="n">
        <v>1.969</v>
      </c>
      <c r="DH709" s="29" t="n">
        <v>2.039</v>
      </c>
      <c r="DI709" s="29" t="n">
        <v>2.102</v>
      </c>
      <c r="DJ709" s="29" t="n">
        <v>2.162</v>
      </c>
      <c r="DK709" s="29" t="n">
        <v>2.088</v>
      </c>
      <c r="DL709" s="29" t="n">
        <v>2.024</v>
      </c>
      <c r="DM709" s="29" t="n">
        <v>1.971</v>
      </c>
      <c r="DN709" s="29" t="n">
        <v>1.977</v>
      </c>
      <c r="DO709" s="29" t="n">
        <v>1.965</v>
      </c>
      <c r="DP709" s="29" t="n">
        <v>2.014</v>
      </c>
      <c r="DQ709" s="29" t="n">
        <v>2.015</v>
      </c>
      <c r="DR709" s="29" t="n">
        <v>1.996</v>
      </c>
      <c r="DS709" s="29" t="n">
        <v>2.049</v>
      </c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12.75" hidden="true" customHeight="false" outlineLevel="0" collapsed="false">
      <c r="A710" s="0" t="n">
        <f aca="false">WEEKDAY(C710,2)</f>
        <v>4</v>
      </c>
      <c r="B710" s="0" t="n">
        <f aca="false">MONTH(C710)</f>
        <v>10</v>
      </c>
      <c r="C710" s="23" t="n">
        <v>34998</v>
      </c>
      <c r="D710" s="0" t="n">
        <f aca="false">MONTH(R710)</f>
        <v>10</v>
      </c>
      <c r="E710" s="0" t="n">
        <f aca="false">YEAR(R710)</f>
        <v>1995</v>
      </c>
      <c r="F710" s="36"/>
      <c r="G710" s="24" t="n">
        <f aca="false">N710-M710</f>
        <v>0.0298333333333334</v>
      </c>
      <c r="H710" s="24" t="n">
        <f aca="false">O710-N710</f>
        <v>0.0484166666666666</v>
      </c>
      <c r="I710" s="24" t="n">
        <f aca="false">O710-M710</f>
        <v>0.0782499999999999</v>
      </c>
      <c r="J710" s="25" t="n">
        <f aca="false">VLOOKUP(C710,'Nymex hist.'!A:B,2,0)</f>
        <v>1.83</v>
      </c>
      <c r="K710" s="25"/>
      <c r="L710" s="25"/>
      <c r="M710" s="27" t="n">
        <f aca="false">SUMIF($S$3:$FQ$3,$E710+1,$S710:$FQ710)/COUNTIF($S$3:$FQ$3,$E710+1)</f>
        <v>1.77066666666667</v>
      </c>
      <c r="N710" s="27" t="n">
        <f aca="false">SUMIF($S$3:$FQ$3,$E710+2,$S710:$FQ710)/COUNTIF($S$3:$FQ$3,$E710+2)</f>
        <v>1.8005</v>
      </c>
      <c r="O710" s="27" t="n">
        <f aca="false">SUMIF($S$3:$FQ$3,$E710+3,$S710:$FQ710)/COUNTIF($S$3:$FQ$3,$E710+3)</f>
        <v>1.84891666666667</v>
      </c>
      <c r="P710" s="27" t="n">
        <f aca="false">SUMIF($S$3:$FQ$3,$E710+4,$S710:$FQ710)/COUNTIF($S$3:$FQ$3,$E710+4)</f>
        <v>1.90891666666667</v>
      </c>
      <c r="Q710" s="27" t="n">
        <f aca="false">SUMIF($S$3:$FQ$3,$E710+5,$S710:$FQ710)/COUNTIF($S$3:$FQ$3,$E710+5)</f>
        <v>1.97891666666667</v>
      </c>
      <c r="R710" s="28" t="n">
        <v>34998</v>
      </c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30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 t="n">
        <v>1.772</v>
      </c>
      <c r="BA710" s="29" t="n">
        <v>1.83</v>
      </c>
      <c r="BB710" s="29" t="n">
        <v>1.872</v>
      </c>
      <c r="BC710" s="29" t="n">
        <v>1.825</v>
      </c>
      <c r="BD710" s="29" t="n">
        <v>1.767</v>
      </c>
      <c r="BE710" s="29" t="n">
        <v>1.712</v>
      </c>
      <c r="BF710" s="29" t="n">
        <v>1.714</v>
      </c>
      <c r="BG710" s="29" t="n">
        <v>1.716</v>
      </c>
      <c r="BH710" s="29" t="n">
        <v>1.72</v>
      </c>
      <c r="BI710" s="29" t="n">
        <v>1.721</v>
      </c>
      <c r="BJ710" s="29" t="n">
        <v>1.725</v>
      </c>
      <c r="BK710" s="29" t="n">
        <v>1.755</v>
      </c>
      <c r="BL710" s="29" t="n">
        <v>1.825</v>
      </c>
      <c r="BM710" s="29" t="n">
        <v>1.896</v>
      </c>
      <c r="BN710" s="29" t="n">
        <v>1.914</v>
      </c>
      <c r="BO710" s="29" t="n">
        <v>1.84</v>
      </c>
      <c r="BP710" s="29" t="n">
        <v>1.776</v>
      </c>
      <c r="BQ710" s="29" t="n">
        <v>1.723</v>
      </c>
      <c r="BR710" s="29" t="n">
        <v>1.73</v>
      </c>
      <c r="BS710" s="29" t="n">
        <v>1.736</v>
      </c>
      <c r="BT710" s="29" t="n">
        <v>1.766</v>
      </c>
      <c r="BU710" s="29" t="n">
        <v>1.767</v>
      </c>
      <c r="BV710" s="29" t="n">
        <v>1.748</v>
      </c>
      <c r="BW710" s="29" t="n">
        <v>1.801</v>
      </c>
      <c r="BX710" s="29" t="n">
        <v>1.871</v>
      </c>
      <c r="BY710" s="29" t="n">
        <v>1.934</v>
      </c>
      <c r="BZ710" s="29" t="n">
        <v>1.964</v>
      </c>
      <c r="CA710" s="29" t="n">
        <v>1.89</v>
      </c>
      <c r="CB710" s="29" t="n">
        <v>1.826</v>
      </c>
      <c r="CC710" s="29" t="n">
        <v>1.773</v>
      </c>
      <c r="CD710" s="29" t="n">
        <v>1.78</v>
      </c>
      <c r="CE710" s="29" t="n">
        <v>1.767</v>
      </c>
      <c r="CF710" s="29" t="n">
        <v>1.816</v>
      </c>
      <c r="CG710" s="29" t="n">
        <v>1.817</v>
      </c>
      <c r="CH710" s="29" t="n">
        <v>1.798</v>
      </c>
      <c r="CI710" s="29" t="n">
        <v>1.851</v>
      </c>
      <c r="CJ710" s="29" t="n">
        <v>1.921</v>
      </c>
      <c r="CK710" s="29" t="n">
        <v>1.984</v>
      </c>
      <c r="CL710" s="29" t="n">
        <v>2.024</v>
      </c>
      <c r="CM710" s="29" t="n">
        <v>1.95</v>
      </c>
      <c r="CN710" s="29" t="n">
        <v>1.886</v>
      </c>
      <c r="CO710" s="29" t="n">
        <v>1.833</v>
      </c>
      <c r="CP710" s="29" t="n">
        <v>1.84</v>
      </c>
      <c r="CQ710" s="29" t="n">
        <v>1.827</v>
      </c>
      <c r="CR710" s="29" t="n">
        <v>1.876</v>
      </c>
      <c r="CS710" s="29" t="n">
        <v>1.877</v>
      </c>
      <c r="CT710" s="29" t="n">
        <v>1.858</v>
      </c>
      <c r="CU710" s="29" t="n">
        <v>1.911</v>
      </c>
      <c r="CV710" s="29" t="n">
        <v>1.981</v>
      </c>
      <c r="CW710" s="29" t="n">
        <v>2.044</v>
      </c>
      <c r="CX710" s="29" t="n">
        <v>2.094</v>
      </c>
      <c r="CY710" s="29" t="n">
        <v>2.02</v>
      </c>
      <c r="CZ710" s="29" t="n">
        <v>1.956</v>
      </c>
      <c r="DA710" s="29" t="n">
        <v>1.903</v>
      </c>
      <c r="DB710" s="29" t="n">
        <v>1.91</v>
      </c>
      <c r="DC710" s="29" t="n">
        <v>1.897</v>
      </c>
      <c r="DD710" s="29" t="n">
        <v>1.946</v>
      </c>
      <c r="DE710" s="29" t="n">
        <v>1.947</v>
      </c>
      <c r="DF710" s="29" t="n">
        <v>1.928</v>
      </c>
      <c r="DG710" s="29" t="n">
        <v>1.981</v>
      </c>
      <c r="DH710" s="29" t="n">
        <v>2.051</v>
      </c>
      <c r="DI710" s="29" t="n">
        <v>2.114</v>
      </c>
      <c r="DJ710" s="29" t="n">
        <v>2.174</v>
      </c>
      <c r="DK710" s="29" t="n">
        <v>2.1</v>
      </c>
      <c r="DL710" s="29" t="n">
        <v>2.036</v>
      </c>
      <c r="DM710" s="29" t="n">
        <v>1.983</v>
      </c>
      <c r="DN710" s="29" t="n">
        <v>1.99</v>
      </c>
      <c r="DO710" s="29" t="n">
        <v>1.977</v>
      </c>
      <c r="DP710" s="29" t="n">
        <v>2.026</v>
      </c>
      <c r="DQ710" s="29" t="n">
        <v>2.027</v>
      </c>
      <c r="DR710" s="29" t="n">
        <v>2.008</v>
      </c>
      <c r="DS710" s="29" t="n">
        <v>2.061</v>
      </c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12.75" hidden="true" customHeight="false" outlineLevel="0" collapsed="false">
      <c r="A711" s="0" t="n">
        <f aca="false">WEEKDAY(C711,2)</f>
        <v>5</v>
      </c>
      <c r="B711" s="0" t="n">
        <f aca="false">MONTH(C711)</f>
        <v>10</v>
      </c>
      <c r="C711" s="23" t="n">
        <v>34999</v>
      </c>
      <c r="D711" s="0" t="n">
        <f aca="false">MONTH(R711)</f>
        <v>10</v>
      </c>
      <c r="E711" s="0" t="n">
        <f aca="false">YEAR(R711)</f>
        <v>1995</v>
      </c>
      <c r="F711" s="36"/>
      <c r="G711" s="24" t="n">
        <f aca="false">N711-M711</f>
        <v>0.0294166666666669</v>
      </c>
      <c r="H711" s="24" t="n">
        <f aca="false">O711-N711</f>
        <v>0.0484166666666666</v>
      </c>
      <c r="I711" s="24" t="n">
        <f aca="false">O711-M711</f>
        <v>0.0778333333333334</v>
      </c>
      <c r="J711" s="25" t="n">
        <f aca="false">VLOOKUP(C711,'Nymex hist.'!A:B,2,0)</f>
        <v>1.839</v>
      </c>
      <c r="K711" s="25"/>
      <c r="L711" s="25"/>
      <c r="M711" s="27" t="n">
        <f aca="false">SUMIF($S$3:$FQ$3,$E711+1,$S711:$FQ711)/COUNTIF($S$3:$FQ$3,$E711+1)</f>
        <v>1.77808333333333</v>
      </c>
      <c r="N711" s="27" t="n">
        <f aca="false">SUMIF($S$3:$FQ$3,$E711+2,$S711:$FQ711)/COUNTIF($S$3:$FQ$3,$E711+2)</f>
        <v>1.8075</v>
      </c>
      <c r="O711" s="27" t="n">
        <f aca="false">SUMIF($S$3:$FQ$3,$E711+3,$S711:$FQ711)/COUNTIF($S$3:$FQ$3,$E711+3)</f>
        <v>1.85591666666667</v>
      </c>
      <c r="P711" s="27" t="n">
        <f aca="false">SUMIF($S$3:$FQ$3,$E711+4,$S711:$FQ711)/COUNTIF($S$3:$FQ$3,$E711+4)</f>
        <v>1.91591666666667</v>
      </c>
      <c r="Q711" s="27" t="n">
        <f aca="false">SUMIF($S$3:$FQ$3,$E711+5,$S711:$FQ711)/COUNTIF($S$3:$FQ$3,$E711+5)</f>
        <v>1.98591666666667</v>
      </c>
      <c r="R711" s="28" t="n">
        <v>34999</v>
      </c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30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 t="n">
        <v>1.772</v>
      </c>
      <c r="BA711" s="29" t="n">
        <v>1.839</v>
      </c>
      <c r="BB711" s="29" t="n">
        <v>1.882</v>
      </c>
      <c r="BC711" s="29" t="n">
        <v>1.834</v>
      </c>
      <c r="BD711" s="29" t="n">
        <v>1.774</v>
      </c>
      <c r="BE711" s="29" t="n">
        <v>1.719</v>
      </c>
      <c r="BF711" s="29" t="n">
        <v>1.721</v>
      </c>
      <c r="BG711" s="29" t="n">
        <v>1.723</v>
      </c>
      <c r="BH711" s="29" t="n">
        <v>1.727</v>
      </c>
      <c r="BI711" s="29" t="n">
        <v>1.728</v>
      </c>
      <c r="BJ711" s="29" t="n">
        <v>1.732</v>
      </c>
      <c r="BK711" s="29" t="n">
        <v>1.762</v>
      </c>
      <c r="BL711" s="29" t="n">
        <v>1.832</v>
      </c>
      <c r="BM711" s="29" t="n">
        <v>1.903</v>
      </c>
      <c r="BN711" s="29" t="n">
        <v>1.921</v>
      </c>
      <c r="BO711" s="29" t="n">
        <v>1.847</v>
      </c>
      <c r="BP711" s="29" t="n">
        <v>1.783</v>
      </c>
      <c r="BQ711" s="29" t="n">
        <v>1.73</v>
      </c>
      <c r="BR711" s="29" t="n">
        <v>1.737</v>
      </c>
      <c r="BS711" s="29" t="n">
        <v>1.743</v>
      </c>
      <c r="BT711" s="29" t="n">
        <v>1.773</v>
      </c>
      <c r="BU711" s="29" t="n">
        <v>1.774</v>
      </c>
      <c r="BV711" s="29" t="n">
        <v>1.755</v>
      </c>
      <c r="BW711" s="29" t="n">
        <v>1.808</v>
      </c>
      <c r="BX711" s="29" t="n">
        <v>1.878</v>
      </c>
      <c r="BY711" s="29" t="n">
        <v>1.941</v>
      </c>
      <c r="BZ711" s="29" t="n">
        <v>1.971</v>
      </c>
      <c r="CA711" s="29" t="n">
        <v>1.897</v>
      </c>
      <c r="CB711" s="29" t="n">
        <v>1.833</v>
      </c>
      <c r="CC711" s="29" t="n">
        <v>1.78</v>
      </c>
      <c r="CD711" s="29" t="n">
        <v>1.787</v>
      </c>
      <c r="CE711" s="29" t="n">
        <v>1.774</v>
      </c>
      <c r="CF711" s="29" t="n">
        <v>1.823</v>
      </c>
      <c r="CG711" s="29" t="n">
        <v>1.824</v>
      </c>
      <c r="CH711" s="29" t="n">
        <v>1.805</v>
      </c>
      <c r="CI711" s="29" t="n">
        <v>1.858</v>
      </c>
      <c r="CJ711" s="29" t="n">
        <v>1.928</v>
      </c>
      <c r="CK711" s="29" t="n">
        <v>1.991</v>
      </c>
      <c r="CL711" s="29" t="n">
        <v>2.031</v>
      </c>
      <c r="CM711" s="29" t="n">
        <v>1.957</v>
      </c>
      <c r="CN711" s="29" t="n">
        <v>1.893</v>
      </c>
      <c r="CO711" s="29" t="n">
        <v>1.84</v>
      </c>
      <c r="CP711" s="29" t="n">
        <v>1.847</v>
      </c>
      <c r="CQ711" s="29" t="n">
        <v>1.834</v>
      </c>
      <c r="CR711" s="29" t="n">
        <v>1.883</v>
      </c>
      <c r="CS711" s="29" t="n">
        <v>1.884</v>
      </c>
      <c r="CT711" s="29" t="n">
        <v>1.865</v>
      </c>
      <c r="CU711" s="29" t="n">
        <v>1.918</v>
      </c>
      <c r="CV711" s="29" t="n">
        <v>1.988</v>
      </c>
      <c r="CW711" s="29" t="n">
        <v>2.051</v>
      </c>
      <c r="CX711" s="29" t="n">
        <v>2.101</v>
      </c>
      <c r="CY711" s="29" t="n">
        <v>2.027</v>
      </c>
      <c r="CZ711" s="29" t="n">
        <v>1.963</v>
      </c>
      <c r="DA711" s="29" t="n">
        <v>1.91</v>
      </c>
      <c r="DB711" s="29" t="n">
        <v>1.917</v>
      </c>
      <c r="DC711" s="29" t="n">
        <v>1.904</v>
      </c>
      <c r="DD711" s="29" t="n">
        <v>1.953</v>
      </c>
      <c r="DE711" s="29" t="n">
        <v>1.954</v>
      </c>
      <c r="DF711" s="29" t="n">
        <v>1.935</v>
      </c>
      <c r="DG711" s="29" t="n">
        <v>1.988</v>
      </c>
      <c r="DH711" s="29" t="n">
        <v>2.058</v>
      </c>
      <c r="DI711" s="29" t="n">
        <v>2.121</v>
      </c>
      <c r="DJ711" s="29" t="n">
        <v>2.181</v>
      </c>
      <c r="DK711" s="29" t="n">
        <v>2.107</v>
      </c>
      <c r="DL711" s="29" t="n">
        <v>2.043</v>
      </c>
      <c r="DM711" s="29" t="n">
        <v>1.99</v>
      </c>
      <c r="DN711" s="29" t="n">
        <v>1.997</v>
      </c>
      <c r="DO711" s="29" t="n">
        <v>1.984</v>
      </c>
      <c r="DP711" s="29" t="n">
        <v>2.033</v>
      </c>
      <c r="DQ711" s="29" t="n">
        <v>2.034</v>
      </c>
      <c r="DR711" s="29" t="n">
        <v>2.015</v>
      </c>
      <c r="DS711" s="29" t="n">
        <v>2.068</v>
      </c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</row>
    <row r="712" customFormat="false" ht="12.75" hidden="true" customHeight="false" outlineLevel="0" collapsed="false">
      <c r="A712" s="0" t="n">
        <f aca="false">WEEKDAY(C712,2)</f>
        <v>1</v>
      </c>
      <c r="B712" s="0" t="n">
        <f aca="false">MONTH(C712)</f>
        <v>10</v>
      </c>
      <c r="C712" s="23" t="n">
        <v>35002</v>
      </c>
      <c r="D712" s="0" t="n">
        <f aca="false">MONTH(R712)</f>
        <v>10</v>
      </c>
      <c r="E712" s="0" t="n">
        <f aca="false">YEAR(R712)</f>
        <v>1995</v>
      </c>
      <c r="F712" s="36"/>
      <c r="G712" s="24" t="n">
        <f aca="false">N712-M712</f>
        <v>0.0261666666666667</v>
      </c>
      <c r="H712" s="24" t="n">
        <f aca="false">O712-N712</f>
        <v>0.046125</v>
      </c>
      <c r="I712" s="24" t="n">
        <f aca="false">O712-M712</f>
        <v>0.0722916666666666</v>
      </c>
      <c r="J712" s="25" t="n">
        <f aca="false">VLOOKUP(C712,'Nymex hist.'!A:B,2,0)</f>
        <v>1.85</v>
      </c>
      <c r="K712" s="25"/>
      <c r="L712" s="25"/>
      <c r="M712" s="27" t="n">
        <f aca="false">SUMIF($S$3:$FQ$3,$E712+1,$S712:$FQ712)/COUNTIF($S$3:$FQ$3,$E712+1)</f>
        <v>1.778</v>
      </c>
      <c r="N712" s="27" t="n">
        <f aca="false">SUMIF($S$3:$FQ$3,$E712+2,$S712:$FQ712)/COUNTIF($S$3:$FQ$3,$E712+2)</f>
        <v>1.80416666666667</v>
      </c>
      <c r="O712" s="27" t="n">
        <f aca="false">SUMIF($S$3:$FQ$3,$E712+3,$S712:$FQ712)/COUNTIF($S$3:$FQ$3,$E712+3)</f>
        <v>1.85029166666667</v>
      </c>
      <c r="P712" s="27" t="n">
        <f aca="false">SUMIF($S$3:$FQ$3,$E712+4,$S712:$FQ712)/COUNTIF($S$3:$FQ$3,$E712+4)</f>
        <v>1.90779166666667</v>
      </c>
      <c r="Q712" s="27" t="n">
        <f aca="false">SUMIF($S$3:$FQ$3,$E712+5,$S712:$FQ712)/COUNTIF($S$3:$FQ$3,$E712+5)</f>
        <v>1.97779166666667</v>
      </c>
      <c r="R712" s="28" t="n">
        <v>35002</v>
      </c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30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 t="n">
        <v>1.772</v>
      </c>
      <c r="BA712" s="29" t="n">
        <v>1.85</v>
      </c>
      <c r="BB712" s="29" t="n">
        <v>1.889</v>
      </c>
      <c r="BC712" s="29" t="n">
        <v>1.839</v>
      </c>
      <c r="BD712" s="29" t="n">
        <v>1.776</v>
      </c>
      <c r="BE712" s="29" t="n">
        <v>1.719</v>
      </c>
      <c r="BF712" s="29" t="n">
        <v>1.72</v>
      </c>
      <c r="BG712" s="29" t="n">
        <v>1.722</v>
      </c>
      <c r="BH712" s="29" t="n">
        <v>1.726</v>
      </c>
      <c r="BI712" s="29" t="n">
        <v>1.727</v>
      </c>
      <c r="BJ712" s="29" t="n">
        <v>1.731</v>
      </c>
      <c r="BK712" s="29" t="n">
        <v>1.759</v>
      </c>
      <c r="BL712" s="29" t="n">
        <v>1.829</v>
      </c>
      <c r="BM712" s="29" t="n">
        <v>1.899</v>
      </c>
      <c r="BN712" s="29" t="n">
        <v>1.917</v>
      </c>
      <c r="BO712" s="29" t="n">
        <v>1.843</v>
      </c>
      <c r="BP712" s="29" t="n">
        <v>1.779</v>
      </c>
      <c r="BQ712" s="29" t="n">
        <v>1.726</v>
      </c>
      <c r="BR712" s="29" t="n">
        <v>1.733</v>
      </c>
      <c r="BS712" s="29" t="n">
        <v>1.739</v>
      </c>
      <c r="BT712" s="29" t="n">
        <v>1.772</v>
      </c>
      <c r="BU712" s="29" t="n">
        <v>1.773</v>
      </c>
      <c r="BV712" s="29" t="n">
        <v>1.751</v>
      </c>
      <c r="BW712" s="29" t="n">
        <v>1.805</v>
      </c>
      <c r="BX712" s="29" t="n">
        <v>1.875</v>
      </c>
      <c r="BY712" s="29" t="n">
        <v>1.937</v>
      </c>
      <c r="BZ712" s="29" t="n">
        <v>1.9645</v>
      </c>
      <c r="CA712" s="29" t="n">
        <v>1.8905</v>
      </c>
      <c r="CB712" s="29" t="n">
        <v>1.8265</v>
      </c>
      <c r="CC712" s="29" t="n">
        <v>1.7735</v>
      </c>
      <c r="CD712" s="29" t="n">
        <v>1.7805</v>
      </c>
      <c r="CE712" s="29" t="n">
        <v>1.77</v>
      </c>
      <c r="CF712" s="29" t="n">
        <v>1.8195</v>
      </c>
      <c r="CG712" s="29" t="n">
        <v>1.8205</v>
      </c>
      <c r="CH712" s="29" t="n">
        <v>1.7985</v>
      </c>
      <c r="CI712" s="29" t="n">
        <v>1.8525</v>
      </c>
      <c r="CJ712" s="29" t="n">
        <v>1.9225</v>
      </c>
      <c r="CK712" s="29" t="n">
        <v>1.9845</v>
      </c>
      <c r="CL712" s="29" t="n">
        <v>2.022</v>
      </c>
      <c r="CM712" s="29" t="n">
        <v>1.948</v>
      </c>
      <c r="CN712" s="29" t="n">
        <v>1.884</v>
      </c>
      <c r="CO712" s="29" t="n">
        <v>1.831</v>
      </c>
      <c r="CP712" s="29" t="n">
        <v>1.838</v>
      </c>
      <c r="CQ712" s="29" t="n">
        <v>1.8275</v>
      </c>
      <c r="CR712" s="29" t="n">
        <v>1.877</v>
      </c>
      <c r="CS712" s="29" t="n">
        <v>1.878</v>
      </c>
      <c r="CT712" s="29" t="n">
        <v>1.856</v>
      </c>
      <c r="CU712" s="29" t="n">
        <v>1.91</v>
      </c>
      <c r="CV712" s="29" t="n">
        <v>1.98</v>
      </c>
      <c r="CW712" s="29" t="n">
        <v>2.042</v>
      </c>
      <c r="CX712" s="29" t="n">
        <v>2.092</v>
      </c>
      <c r="CY712" s="29" t="n">
        <v>2.018</v>
      </c>
      <c r="CZ712" s="29" t="n">
        <v>1.954</v>
      </c>
      <c r="DA712" s="29" t="n">
        <v>1.901</v>
      </c>
      <c r="DB712" s="29" t="n">
        <v>1.908</v>
      </c>
      <c r="DC712" s="29" t="n">
        <v>1.8975</v>
      </c>
      <c r="DD712" s="29" t="n">
        <v>1.947</v>
      </c>
      <c r="DE712" s="29" t="n">
        <v>1.948</v>
      </c>
      <c r="DF712" s="29" t="n">
        <v>1.926</v>
      </c>
      <c r="DG712" s="29" t="n">
        <v>1.98</v>
      </c>
      <c r="DH712" s="29" t="n">
        <v>2.05</v>
      </c>
      <c r="DI712" s="29" t="n">
        <v>2.112</v>
      </c>
      <c r="DJ712" s="29" t="n">
        <v>2.172</v>
      </c>
      <c r="DK712" s="29" t="n">
        <v>2.098</v>
      </c>
      <c r="DL712" s="29" t="n">
        <v>2.034</v>
      </c>
      <c r="DM712" s="29" t="n">
        <v>1.981</v>
      </c>
      <c r="DN712" s="29" t="n">
        <v>1.988</v>
      </c>
      <c r="DO712" s="29" t="n">
        <v>1.9775</v>
      </c>
      <c r="DP712" s="29" t="n">
        <v>2.027</v>
      </c>
      <c r="DQ712" s="29" t="n">
        <v>2.028</v>
      </c>
      <c r="DR712" s="29" t="n">
        <v>2.006</v>
      </c>
      <c r="DS712" s="29" t="n">
        <v>2.06</v>
      </c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12.75" hidden="true" customHeight="false" outlineLevel="0" collapsed="false">
      <c r="A713" s="0" t="n">
        <f aca="false">WEEKDAY(C713,2)</f>
        <v>2</v>
      </c>
      <c r="B713" s="0" t="n">
        <f aca="false">MONTH(C713)</f>
        <v>10</v>
      </c>
      <c r="C713" s="23" t="n">
        <v>35003</v>
      </c>
      <c r="D713" s="0" t="n">
        <f aca="false">MONTH(R713)</f>
        <v>10</v>
      </c>
      <c r="E713" s="0" t="n">
        <f aca="false">YEAR(R713)</f>
        <v>1995</v>
      </c>
      <c r="F713" s="36"/>
      <c r="G713" s="24" t="n">
        <f aca="false">N713-M713</f>
        <v>0.02125</v>
      </c>
      <c r="H713" s="24" t="n">
        <f aca="false">O713-N713</f>
        <v>0.0484166666666666</v>
      </c>
      <c r="I713" s="24" t="n">
        <f aca="false">O713-M713</f>
        <v>0.0696666666666665</v>
      </c>
      <c r="J713" s="25" t="n">
        <f aca="false">VLOOKUP(C713,'Nymex hist.'!A:B,2,0)</f>
        <v>1.866</v>
      </c>
      <c r="K713" s="25"/>
      <c r="L713" s="25"/>
      <c r="M713" s="27" t="n">
        <f aca="false">SUMIF($S$3:$FQ$3,$E713+1,$S713:$FQ713)/COUNTIF($S$3:$FQ$3,$E713+1)</f>
        <v>1.782</v>
      </c>
      <c r="N713" s="27" t="n">
        <f aca="false">SUMIF($S$3:$FQ$3,$E713+2,$S713:$FQ713)/COUNTIF($S$3:$FQ$3,$E713+2)</f>
        <v>1.80325</v>
      </c>
      <c r="O713" s="27" t="n">
        <f aca="false">SUMIF($S$3:$FQ$3,$E713+3,$S713:$FQ713)/COUNTIF($S$3:$FQ$3,$E713+3)</f>
        <v>1.85166666666667</v>
      </c>
      <c r="P713" s="27" t="n">
        <f aca="false">SUMIF($S$3:$FQ$3,$E713+4,$S713:$FQ713)/COUNTIF($S$3:$FQ$3,$E713+4)</f>
        <v>1.91166666666667</v>
      </c>
      <c r="Q713" s="27" t="n">
        <f aca="false">SUMIF($S$3:$FQ$3,$E713+5,$S713:$FQ713)/COUNTIF($S$3:$FQ$3,$E713+5)</f>
        <v>1.98166666666667</v>
      </c>
      <c r="R713" s="28" t="n">
        <v>35003</v>
      </c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30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 t="n">
        <v>1.772</v>
      </c>
      <c r="BA713" s="29" t="n">
        <v>1.866</v>
      </c>
      <c r="BB713" s="29" t="n">
        <v>1.901</v>
      </c>
      <c r="BC713" s="29" t="n">
        <v>1.851</v>
      </c>
      <c r="BD713" s="29" t="n">
        <v>1.782</v>
      </c>
      <c r="BE713" s="29" t="n">
        <v>1.721</v>
      </c>
      <c r="BF713" s="29" t="n">
        <v>1.722</v>
      </c>
      <c r="BG713" s="29" t="n">
        <v>1.724</v>
      </c>
      <c r="BH713" s="29" t="n">
        <v>1.728</v>
      </c>
      <c r="BI713" s="29" t="n">
        <v>1.729</v>
      </c>
      <c r="BJ713" s="29" t="n">
        <v>1.733</v>
      </c>
      <c r="BK713" s="29" t="n">
        <v>1.761</v>
      </c>
      <c r="BL713" s="29" t="n">
        <v>1.831</v>
      </c>
      <c r="BM713" s="29" t="n">
        <v>1.901</v>
      </c>
      <c r="BN713" s="29" t="n">
        <v>1.917</v>
      </c>
      <c r="BO713" s="29" t="n">
        <v>1.842</v>
      </c>
      <c r="BP713" s="29" t="n">
        <v>1.776</v>
      </c>
      <c r="BQ713" s="29" t="n">
        <v>1.723</v>
      </c>
      <c r="BR713" s="29" t="n">
        <v>1.73</v>
      </c>
      <c r="BS713" s="29" t="n">
        <v>1.736</v>
      </c>
      <c r="BT713" s="29" t="n">
        <v>1.774</v>
      </c>
      <c r="BU713" s="29" t="n">
        <v>1.775</v>
      </c>
      <c r="BV713" s="29" t="n">
        <v>1.748</v>
      </c>
      <c r="BW713" s="29" t="n">
        <v>1.807</v>
      </c>
      <c r="BX713" s="29" t="n">
        <v>1.877</v>
      </c>
      <c r="BY713" s="29" t="n">
        <v>1.934</v>
      </c>
      <c r="BZ713" s="29" t="n">
        <v>1.967</v>
      </c>
      <c r="CA713" s="29" t="n">
        <v>1.892</v>
      </c>
      <c r="CB713" s="29" t="n">
        <v>1.826</v>
      </c>
      <c r="CC713" s="29" t="n">
        <v>1.773</v>
      </c>
      <c r="CD713" s="29" t="n">
        <v>1.78</v>
      </c>
      <c r="CE713" s="29" t="n">
        <v>1.767</v>
      </c>
      <c r="CF713" s="29" t="n">
        <v>1.824</v>
      </c>
      <c r="CG713" s="29" t="n">
        <v>1.825</v>
      </c>
      <c r="CH713" s="29" t="n">
        <v>1.798</v>
      </c>
      <c r="CI713" s="29" t="n">
        <v>1.857</v>
      </c>
      <c r="CJ713" s="29" t="n">
        <v>1.927</v>
      </c>
      <c r="CK713" s="29" t="n">
        <v>1.984</v>
      </c>
      <c r="CL713" s="29" t="n">
        <v>2.027</v>
      </c>
      <c r="CM713" s="29" t="n">
        <v>1.952</v>
      </c>
      <c r="CN713" s="29" t="n">
        <v>1.886</v>
      </c>
      <c r="CO713" s="29" t="n">
        <v>1.833</v>
      </c>
      <c r="CP713" s="29" t="n">
        <v>1.84</v>
      </c>
      <c r="CQ713" s="29" t="n">
        <v>1.827</v>
      </c>
      <c r="CR713" s="29" t="n">
        <v>1.884</v>
      </c>
      <c r="CS713" s="29" t="n">
        <v>1.885</v>
      </c>
      <c r="CT713" s="29" t="n">
        <v>1.858</v>
      </c>
      <c r="CU713" s="29" t="n">
        <v>1.917</v>
      </c>
      <c r="CV713" s="29" t="n">
        <v>1.987</v>
      </c>
      <c r="CW713" s="29" t="n">
        <v>2.044</v>
      </c>
      <c r="CX713" s="29" t="n">
        <v>2.097</v>
      </c>
      <c r="CY713" s="29" t="n">
        <v>2.022</v>
      </c>
      <c r="CZ713" s="29" t="n">
        <v>1.956</v>
      </c>
      <c r="DA713" s="29" t="n">
        <v>1.903</v>
      </c>
      <c r="DB713" s="29" t="n">
        <v>1.91</v>
      </c>
      <c r="DC713" s="29" t="n">
        <v>1.897</v>
      </c>
      <c r="DD713" s="29" t="n">
        <v>1.954</v>
      </c>
      <c r="DE713" s="29" t="n">
        <v>1.955</v>
      </c>
      <c r="DF713" s="29" t="n">
        <v>1.928</v>
      </c>
      <c r="DG713" s="29" t="n">
        <v>1.987</v>
      </c>
      <c r="DH713" s="29" t="n">
        <v>2.057</v>
      </c>
      <c r="DI713" s="29" t="n">
        <v>2.114</v>
      </c>
      <c r="DJ713" s="29" t="n">
        <v>2.177</v>
      </c>
      <c r="DK713" s="29" t="n">
        <v>2.102</v>
      </c>
      <c r="DL713" s="29" t="n">
        <v>2.036</v>
      </c>
      <c r="DM713" s="29" t="n">
        <v>1.983</v>
      </c>
      <c r="DN713" s="29" t="n">
        <v>1.99</v>
      </c>
      <c r="DO713" s="29" t="n">
        <v>1.977</v>
      </c>
      <c r="DP713" s="29" t="n">
        <v>2.034</v>
      </c>
      <c r="DQ713" s="29" t="n">
        <v>2.035</v>
      </c>
      <c r="DR713" s="29" t="n">
        <v>2.008</v>
      </c>
      <c r="DS713" s="29" t="n">
        <v>2.067</v>
      </c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12.75" hidden="true" customHeight="false" outlineLevel="0" collapsed="false">
      <c r="A714" s="0" t="n">
        <f aca="false">WEEKDAY(C714,2)</f>
        <v>3</v>
      </c>
      <c r="B714" s="0" t="n">
        <f aca="false">MONTH(C714)</f>
        <v>11</v>
      </c>
      <c r="C714" s="23" t="n">
        <v>35004</v>
      </c>
      <c r="D714" s="0" t="n">
        <f aca="false">MONTH(R714)</f>
        <v>11</v>
      </c>
      <c r="E714" s="0" t="n">
        <f aca="false">YEAR(R714)</f>
        <v>1995</v>
      </c>
      <c r="F714" s="36"/>
      <c r="G714" s="24" t="n">
        <f aca="false">N714-M714</f>
        <v>0.01525</v>
      </c>
      <c r="H714" s="24" t="n">
        <f aca="false">O714-N714</f>
        <v>0.0484166666666668</v>
      </c>
      <c r="I714" s="24" t="n">
        <f aca="false">O714-M714</f>
        <v>0.0636666666666668</v>
      </c>
      <c r="J714" s="25" t="n">
        <f aca="false">VLOOKUP(C714,'Nymex hist.'!A:B,2,0)</f>
        <v>1.849</v>
      </c>
      <c r="K714" s="25"/>
      <c r="L714" s="25"/>
      <c r="M714" s="27" t="n">
        <f aca="false">SUMIF($S$3:$FQ$3,$E714+1,$S714:$FQ714)/COUNTIF($S$3:$FQ$3,$E714+1)</f>
        <v>1.77166666666667</v>
      </c>
      <c r="N714" s="27" t="n">
        <f aca="false">SUMIF($S$3:$FQ$3,$E714+2,$S714:$FQ714)/COUNTIF($S$3:$FQ$3,$E714+2)</f>
        <v>1.78691666666667</v>
      </c>
      <c r="O714" s="27" t="n">
        <f aca="false">SUMIF($S$3:$FQ$3,$E714+3,$S714:$FQ714)/COUNTIF($S$3:$FQ$3,$E714+3)</f>
        <v>1.83533333333333</v>
      </c>
      <c r="P714" s="27" t="n">
        <f aca="false">SUMIF($S$3:$FQ$3,$E714+4,$S714:$FQ714)/COUNTIF($S$3:$FQ$3,$E714+4)</f>
        <v>1.89533333333333</v>
      </c>
      <c r="Q714" s="27" t="n">
        <f aca="false">SUMIF($S$3:$FQ$3,$E714+5,$S714:$FQ714)/COUNTIF($S$3:$FQ$3,$E714+5)</f>
        <v>1.96533333333333</v>
      </c>
      <c r="R714" s="28" t="n">
        <v>35004</v>
      </c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30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 t="n">
        <v>1.849</v>
      </c>
      <c r="BB714" s="29" t="n">
        <v>1.895</v>
      </c>
      <c r="BC714" s="29" t="n">
        <v>1.843</v>
      </c>
      <c r="BD714" s="29" t="n">
        <v>1.771</v>
      </c>
      <c r="BE714" s="29" t="n">
        <v>1.71</v>
      </c>
      <c r="BF714" s="29" t="n">
        <v>1.711</v>
      </c>
      <c r="BG714" s="29" t="n">
        <v>1.713</v>
      </c>
      <c r="BH714" s="29" t="n">
        <v>1.717</v>
      </c>
      <c r="BI714" s="29" t="n">
        <v>1.718</v>
      </c>
      <c r="BJ714" s="29" t="n">
        <v>1.722</v>
      </c>
      <c r="BK714" s="29" t="n">
        <v>1.75</v>
      </c>
      <c r="BL714" s="29" t="n">
        <v>1.82</v>
      </c>
      <c r="BM714" s="29" t="n">
        <v>1.89</v>
      </c>
      <c r="BN714" s="29" t="n">
        <v>1.906</v>
      </c>
      <c r="BO714" s="29" t="n">
        <v>1.831</v>
      </c>
      <c r="BP714" s="29" t="n">
        <v>1.765</v>
      </c>
      <c r="BQ714" s="29" t="n">
        <v>1.712</v>
      </c>
      <c r="BR714" s="29" t="n">
        <v>1.719</v>
      </c>
      <c r="BS714" s="29" t="n">
        <v>1.725</v>
      </c>
      <c r="BT714" s="29" t="n">
        <v>1.747</v>
      </c>
      <c r="BU714" s="29" t="n">
        <v>1.748</v>
      </c>
      <c r="BV714" s="29" t="n">
        <v>1.737</v>
      </c>
      <c r="BW714" s="29" t="n">
        <v>1.78</v>
      </c>
      <c r="BX714" s="29" t="n">
        <v>1.85</v>
      </c>
      <c r="BY714" s="29" t="n">
        <v>1.923</v>
      </c>
      <c r="BZ714" s="29" t="n">
        <v>1.956</v>
      </c>
      <c r="CA714" s="29" t="n">
        <v>1.881</v>
      </c>
      <c r="CB714" s="29" t="n">
        <v>1.815</v>
      </c>
      <c r="CC714" s="29" t="n">
        <v>1.762</v>
      </c>
      <c r="CD714" s="29" t="n">
        <v>1.769</v>
      </c>
      <c r="CE714" s="29" t="n">
        <v>1.756</v>
      </c>
      <c r="CF714" s="29" t="n">
        <v>1.797</v>
      </c>
      <c r="CG714" s="29" t="n">
        <v>1.798</v>
      </c>
      <c r="CH714" s="29" t="n">
        <v>1.787</v>
      </c>
      <c r="CI714" s="29" t="n">
        <v>1.83</v>
      </c>
      <c r="CJ714" s="29" t="n">
        <v>1.9</v>
      </c>
      <c r="CK714" s="29" t="n">
        <v>1.973</v>
      </c>
      <c r="CL714" s="29" t="n">
        <v>2.016</v>
      </c>
      <c r="CM714" s="29" t="n">
        <v>1.941</v>
      </c>
      <c r="CN714" s="29" t="n">
        <v>1.875</v>
      </c>
      <c r="CO714" s="29" t="n">
        <v>1.822</v>
      </c>
      <c r="CP714" s="29" t="n">
        <v>1.829</v>
      </c>
      <c r="CQ714" s="29" t="n">
        <v>1.816</v>
      </c>
      <c r="CR714" s="29" t="n">
        <v>1.857</v>
      </c>
      <c r="CS714" s="29" t="n">
        <v>1.858</v>
      </c>
      <c r="CT714" s="29" t="n">
        <v>1.847</v>
      </c>
      <c r="CU714" s="29" t="n">
        <v>1.89</v>
      </c>
      <c r="CV714" s="29" t="n">
        <v>1.96</v>
      </c>
      <c r="CW714" s="29" t="n">
        <v>2.033</v>
      </c>
      <c r="CX714" s="29" t="n">
        <v>2.086</v>
      </c>
      <c r="CY714" s="29" t="n">
        <v>2.011</v>
      </c>
      <c r="CZ714" s="29" t="n">
        <v>1.945</v>
      </c>
      <c r="DA714" s="29" t="n">
        <v>1.892</v>
      </c>
      <c r="DB714" s="29" t="n">
        <v>1.899</v>
      </c>
      <c r="DC714" s="29" t="n">
        <v>1.886</v>
      </c>
      <c r="DD714" s="29" t="n">
        <v>1.927</v>
      </c>
      <c r="DE714" s="29" t="n">
        <v>1.928</v>
      </c>
      <c r="DF714" s="29" t="n">
        <v>1.917</v>
      </c>
      <c r="DG714" s="29" t="n">
        <v>1.96</v>
      </c>
      <c r="DH714" s="29" t="n">
        <v>2.03</v>
      </c>
      <c r="DI714" s="29" t="n">
        <v>2.103</v>
      </c>
      <c r="DJ714" s="29" t="n">
        <v>2.166</v>
      </c>
      <c r="DK714" s="29" t="n">
        <v>2.091</v>
      </c>
      <c r="DL714" s="29" t="n">
        <v>2.025</v>
      </c>
      <c r="DM714" s="29" t="n">
        <v>1.972</v>
      </c>
      <c r="DN714" s="29" t="n">
        <v>1.979</v>
      </c>
      <c r="DO714" s="29" t="n">
        <v>1.966</v>
      </c>
      <c r="DP714" s="29" t="n">
        <v>2.007</v>
      </c>
      <c r="DQ714" s="29" t="n">
        <v>2.008</v>
      </c>
      <c r="DR714" s="29" t="n">
        <v>1.997</v>
      </c>
      <c r="DS714" s="29" t="n">
        <v>2.04</v>
      </c>
      <c r="DT714" s="29" t="n">
        <v>2.11</v>
      </c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12.75" hidden="true" customHeight="false" outlineLevel="0" collapsed="false">
      <c r="A715" s="0" t="n">
        <f aca="false">WEEKDAY(C715,2)</f>
        <v>4</v>
      </c>
      <c r="B715" s="0" t="n">
        <f aca="false">MONTH(C715)</f>
        <v>11</v>
      </c>
      <c r="C715" s="23" t="n">
        <v>35005</v>
      </c>
      <c r="D715" s="0" t="n">
        <f aca="false">MONTH(R715)</f>
        <v>11</v>
      </c>
      <c r="E715" s="0" t="n">
        <f aca="false">YEAR(R715)</f>
        <v>1995</v>
      </c>
      <c r="F715" s="36"/>
      <c r="G715" s="24" t="n">
        <f aca="false">N715-M715</f>
        <v>0.0146666666666666</v>
      </c>
      <c r="H715" s="24" t="n">
        <f aca="false">O715-N715</f>
        <v>0.0484166666666666</v>
      </c>
      <c r="I715" s="24" t="n">
        <f aca="false">O715-M715</f>
        <v>0.0630833333333332</v>
      </c>
      <c r="J715" s="25" t="n">
        <f aca="false">VLOOKUP(C715,'Nymex hist.'!A:B,2,0)</f>
        <v>1.844</v>
      </c>
      <c r="K715" s="25"/>
      <c r="L715" s="25"/>
      <c r="M715" s="27" t="n">
        <f aca="false">SUMIF($S$3:$FQ$3,$E715+1,$S715:$FQ715)/COUNTIF($S$3:$FQ$3,$E715+1)</f>
        <v>1.768</v>
      </c>
      <c r="N715" s="27" t="n">
        <f aca="false">SUMIF($S$3:$FQ$3,$E715+2,$S715:$FQ715)/COUNTIF($S$3:$FQ$3,$E715+2)</f>
        <v>1.78266666666667</v>
      </c>
      <c r="O715" s="27" t="n">
        <f aca="false">SUMIF($S$3:$FQ$3,$E715+3,$S715:$FQ715)/COUNTIF($S$3:$FQ$3,$E715+3)</f>
        <v>1.83108333333333</v>
      </c>
      <c r="P715" s="27" t="n">
        <f aca="false">SUMIF($S$3:$FQ$3,$E715+4,$S715:$FQ715)/COUNTIF($S$3:$FQ$3,$E715+4)</f>
        <v>1.89108333333333</v>
      </c>
      <c r="Q715" s="27" t="n">
        <f aca="false">SUMIF($S$3:$FQ$3,$E715+5,$S715:$FQ715)/COUNTIF($S$3:$FQ$3,$E715+5)</f>
        <v>1.96108333333333</v>
      </c>
      <c r="R715" s="28" t="n">
        <v>35005</v>
      </c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30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 t="n">
        <v>1.844</v>
      </c>
      <c r="BB715" s="29" t="n">
        <v>1.891</v>
      </c>
      <c r="BC715" s="29" t="n">
        <v>1.844</v>
      </c>
      <c r="BD715" s="29" t="n">
        <v>1.769</v>
      </c>
      <c r="BE715" s="29" t="n">
        <v>1.706</v>
      </c>
      <c r="BF715" s="29" t="n">
        <v>1.707</v>
      </c>
      <c r="BG715" s="29" t="n">
        <v>1.709</v>
      </c>
      <c r="BH715" s="29" t="n">
        <v>1.713</v>
      </c>
      <c r="BI715" s="29" t="n">
        <v>1.714</v>
      </c>
      <c r="BJ715" s="29" t="n">
        <v>1.718</v>
      </c>
      <c r="BK715" s="29" t="n">
        <v>1.744</v>
      </c>
      <c r="BL715" s="29" t="n">
        <v>1.815</v>
      </c>
      <c r="BM715" s="29" t="n">
        <v>1.886</v>
      </c>
      <c r="BN715" s="29" t="n">
        <v>1.902</v>
      </c>
      <c r="BO715" s="29" t="n">
        <v>1.827</v>
      </c>
      <c r="BP715" s="29" t="n">
        <v>1.761</v>
      </c>
      <c r="BQ715" s="29" t="n">
        <v>1.708</v>
      </c>
      <c r="BR715" s="29" t="n">
        <v>1.715</v>
      </c>
      <c r="BS715" s="29" t="n">
        <v>1.721</v>
      </c>
      <c r="BT715" s="29" t="n">
        <v>1.743</v>
      </c>
      <c r="BU715" s="29" t="n">
        <v>1.744</v>
      </c>
      <c r="BV715" s="29" t="n">
        <v>1.733</v>
      </c>
      <c r="BW715" s="29" t="n">
        <v>1.774</v>
      </c>
      <c r="BX715" s="29" t="n">
        <v>1.845</v>
      </c>
      <c r="BY715" s="29" t="n">
        <v>1.919</v>
      </c>
      <c r="BZ715" s="29" t="n">
        <v>1.952</v>
      </c>
      <c r="CA715" s="29" t="n">
        <v>1.877</v>
      </c>
      <c r="CB715" s="29" t="n">
        <v>1.811</v>
      </c>
      <c r="CC715" s="29" t="n">
        <v>1.758</v>
      </c>
      <c r="CD715" s="29" t="n">
        <v>1.765</v>
      </c>
      <c r="CE715" s="29" t="n">
        <v>1.752</v>
      </c>
      <c r="CF715" s="29" t="n">
        <v>1.793</v>
      </c>
      <c r="CG715" s="29" t="n">
        <v>1.794</v>
      </c>
      <c r="CH715" s="29" t="n">
        <v>1.783</v>
      </c>
      <c r="CI715" s="29" t="n">
        <v>1.824</v>
      </c>
      <c r="CJ715" s="29" t="n">
        <v>1.895</v>
      </c>
      <c r="CK715" s="29" t="n">
        <v>1.969</v>
      </c>
      <c r="CL715" s="29" t="n">
        <v>2.012</v>
      </c>
      <c r="CM715" s="29" t="n">
        <v>1.937</v>
      </c>
      <c r="CN715" s="29" t="n">
        <v>1.871</v>
      </c>
      <c r="CO715" s="29" t="n">
        <v>1.818</v>
      </c>
      <c r="CP715" s="29" t="n">
        <v>1.825</v>
      </c>
      <c r="CQ715" s="29" t="n">
        <v>1.812</v>
      </c>
      <c r="CR715" s="29" t="n">
        <v>1.853</v>
      </c>
      <c r="CS715" s="29" t="n">
        <v>1.854</v>
      </c>
      <c r="CT715" s="29" t="n">
        <v>1.843</v>
      </c>
      <c r="CU715" s="29" t="n">
        <v>1.884</v>
      </c>
      <c r="CV715" s="29" t="n">
        <v>1.955</v>
      </c>
      <c r="CW715" s="29" t="n">
        <v>2.029</v>
      </c>
      <c r="CX715" s="29" t="n">
        <v>2.082</v>
      </c>
      <c r="CY715" s="29" t="n">
        <v>2.007</v>
      </c>
      <c r="CZ715" s="29" t="n">
        <v>1.941</v>
      </c>
      <c r="DA715" s="29" t="n">
        <v>1.888</v>
      </c>
      <c r="DB715" s="29" t="n">
        <v>1.895</v>
      </c>
      <c r="DC715" s="29" t="n">
        <v>1.882</v>
      </c>
      <c r="DD715" s="29" t="n">
        <v>1.923</v>
      </c>
      <c r="DE715" s="29" t="n">
        <v>1.924</v>
      </c>
      <c r="DF715" s="29" t="n">
        <v>1.913</v>
      </c>
      <c r="DG715" s="29" t="n">
        <v>1.954</v>
      </c>
      <c r="DH715" s="29" t="n">
        <v>2.025</v>
      </c>
      <c r="DI715" s="29" t="n">
        <v>2.099</v>
      </c>
      <c r="DJ715" s="29" t="n">
        <v>2.162</v>
      </c>
      <c r="DK715" s="29" t="n">
        <v>2.087</v>
      </c>
      <c r="DL715" s="29" t="n">
        <v>2.021</v>
      </c>
      <c r="DM715" s="29" t="n">
        <v>1.968</v>
      </c>
      <c r="DN715" s="29" t="n">
        <v>1.975</v>
      </c>
      <c r="DO715" s="29" t="n">
        <v>1.962</v>
      </c>
      <c r="DP715" s="29" t="n">
        <v>2.003</v>
      </c>
      <c r="DQ715" s="29" t="n">
        <v>2.004</v>
      </c>
      <c r="DR715" s="29" t="n">
        <v>1.993</v>
      </c>
      <c r="DS715" s="29" t="n">
        <v>2.034</v>
      </c>
      <c r="DT715" s="29" t="n">
        <v>2.105</v>
      </c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12.75" hidden="true" customHeight="false" outlineLevel="0" collapsed="false">
      <c r="A716" s="0" t="n">
        <f aca="false">WEEKDAY(C716,2)</f>
        <v>5</v>
      </c>
      <c r="B716" s="0" t="n">
        <f aca="false">MONTH(C716)</f>
        <v>11</v>
      </c>
      <c r="C716" s="23" t="n">
        <v>35006</v>
      </c>
      <c r="D716" s="0" t="n">
        <f aca="false">MONTH(R716)</f>
        <v>11</v>
      </c>
      <c r="E716" s="0" t="n">
        <f aca="false">YEAR(R716)</f>
        <v>1995</v>
      </c>
      <c r="F716" s="36"/>
      <c r="G716" s="24" t="n">
        <f aca="false">N716-M716</f>
        <v>0.0150833333333331</v>
      </c>
      <c r="H716" s="24" t="n">
        <f aca="false">O716-N716</f>
        <v>0.0388333333333335</v>
      </c>
      <c r="I716" s="24" t="n">
        <f aca="false">O716-M716</f>
        <v>0.0539166666666666</v>
      </c>
      <c r="J716" s="25" t="n">
        <f aca="false">VLOOKUP(C716,'Nymex hist.'!A:B,2,0)</f>
        <v>1.833</v>
      </c>
      <c r="K716" s="25"/>
      <c r="L716" s="25"/>
      <c r="M716" s="27" t="n">
        <f aca="false">SUMIF($S$3:$FQ$3,$E716+1,$S716:$FQ716)/COUNTIF($S$3:$FQ$3,$E716+1)</f>
        <v>1.761</v>
      </c>
      <c r="N716" s="27" t="n">
        <f aca="false">SUMIF($S$3:$FQ$3,$E716+2,$S716:$FQ716)/COUNTIF($S$3:$FQ$3,$E716+2)</f>
        <v>1.77608333333333</v>
      </c>
      <c r="O716" s="27" t="n">
        <f aca="false">SUMIF($S$3:$FQ$3,$E716+3,$S716:$FQ716)/COUNTIF($S$3:$FQ$3,$E716+3)</f>
        <v>1.81491666666667</v>
      </c>
      <c r="P716" s="27" t="n">
        <f aca="false">SUMIF($S$3:$FQ$3,$E716+4,$S716:$FQ716)/COUNTIF($S$3:$FQ$3,$E716+4)</f>
        <v>1.86491666666667</v>
      </c>
      <c r="Q716" s="27" t="n">
        <f aca="false">SUMIF($S$3:$FQ$3,$E716+5,$S716:$FQ716)/COUNTIF($S$3:$FQ$3,$E716+5)</f>
        <v>1.92491666666667</v>
      </c>
      <c r="R716" s="28" t="n">
        <v>35006</v>
      </c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30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 t="n">
        <v>1.833</v>
      </c>
      <c r="BB716" s="29" t="n">
        <v>1.876</v>
      </c>
      <c r="BC716" s="29" t="n">
        <v>1.835</v>
      </c>
      <c r="BD716" s="29" t="n">
        <v>1.762</v>
      </c>
      <c r="BE716" s="29" t="n">
        <v>1.699</v>
      </c>
      <c r="BF716" s="29" t="n">
        <v>1.7</v>
      </c>
      <c r="BG716" s="29" t="n">
        <v>1.702</v>
      </c>
      <c r="BH716" s="29" t="n">
        <v>1.706</v>
      </c>
      <c r="BI716" s="29" t="n">
        <v>1.709</v>
      </c>
      <c r="BJ716" s="29" t="n">
        <v>1.713</v>
      </c>
      <c r="BK716" s="29" t="n">
        <v>1.739</v>
      </c>
      <c r="BL716" s="29" t="n">
        <v>1.81</v>
      </c>
      <c r="BM716" s="29" t="n">
        <v>1.881</v>
      </c>
      <c r="BN716" s="29" t="n">
        <v>1.897</v>
      </c>
      <c r="BO716" s="29" t="n">
        <v>1.822</v>
      </c>
      <c r="BP716" s="29" t="n">
        <v>1.756</v>
      </c>
      <c r="BQ716" s="29" t="n">
        <v>1.703</v>
      </c>
      <c r="BR716" s="29" t="n">
        <v>1.71</v>
      </c>
      <c r="BS716" s="29" t="n">
        <v>1.716</v>
      </c>
      <c r="BT716" s="29" t="n">
        <v>1.733</v>
      </c>
      <c r="BU716" s="29" t="n">
        <v>1.736</v>
      </c>
      <c r="BV716" s="29" t="n">
        <v>1.728</v>
      </c>
      <c r="BW716" s="29" t="n">
        <v>1.766</v>
      </c>
      <c r="BX716" s="29" t="n">
        <v>1.837</v>
      </c>
      <c r="BY716" s="29" t="n">
        <v>1.909</v>
      </c>
      <c r="BZ716" s="29" t="n">
        <v>1.937</v>
      </c>
      <c r="CA716" s="29" t="n">
        <v>1.862</v>
      </c>
      <c r="CB716" s="29" t="n">
        <v>1.796</v>
      </c>
      <c r="CC716" s="29" t="n">
        <v>1.743</v>
      </c>
      <c r="CD716" s="29" t="n">
        <v>1.75</v>
      </c>
      <c r="CE716" s="29" t="n">
        <v>1.742</v>
      </c>
      <c r="CF716" s="29" t="n">
        <v>1.773</v>
      </c>
      <c r="CG716" s="29" t="n">
        <v>1.776</v>
      </c>
      <c r="CH716" s="29" t="n">
        <v>1.768</v>
      </c>
      <c r="CI716" s="29" t="n">
        <v>1.806</v>
      </c>
      <c r="CJ716" s="29" t="n">
        <v>1.877</v>
      </c>
      <c r="CK716" s="29" t="n">
        <v>1.949</v>
      </c>
      <c r="CL716" s="29" t="n">
        <v>1.987</v>
      </c>
      <c r="CM716" s="29" t="n">
        <v>1.912</v>
      </c>
      <c r="CN716" s="29" t="n">
        <v>1.846</v>
      </c>
      <c r="CO716" s="29" t="n">
        <v>1.793</v>
      </c>
      <c r="CP716" s="29" t="n">
        <v>1.8</v>
      </c>
      <c r="CQ716" s="29" t="n">
        <v>1.792</v>
      </c>
      <c r="CR716" s="29" t="n">
        <v>1.823</v>
      </c>
      <c r="CS716" s="29" t="n">
        <v>1.826</v>
      </c>
      <c r="CT716" s="29" t="n">
        <v>1.818</v>
      </c>
      <c r="CU716" s="29" t="n">
        <v>1.856</v>
      </c>
      <c r="CV716" s="29" t="n">
        <v>1.927</v>
      </c>
      <c r="CW716" s="29" t="n">
        <v>1.999</v>
      </c>
      <c r="CX716" s="29" t="n">
        <v>2.047</v>
      </c>
      <c r="CY716" s="29" t="n">
        <v>1.972</v>
      </c>
      <c r="CZ716" s="29" t="n">
        <v>1.906</v>
      </c>
      <c r="DA716" s="29" t="n">
        <v>1.853</v>
      </c>
      <c r="DB716" s="29" t="n">
        <v>1.86</v>
      </c>
      <c r="DC716" s="29" t="n">
        <v>1.852</v>
      </c>
      <c r="DD716" s="29" t="n">
        <v>1.883</v>
      </c>
      <c r="DE716" s="29" t="n">
        <v>1.886</v>
      </c>
      <c r="DF716" s="29" t="n">
        <v>1.878</v>
      </c>
      <c r="DG716" s="29" t="n">
        <v>1.916</v>
      </c>
      <c r="DH716" s="29" t="n">
        <v>1.987</v>
      </c>
      <c r="DI716" s="29" t="n">
        <v>2.059</v>
      </c>
      <c r="DJ716" s="29" t="n">
        <v>2.122</v>
      </c>
      <c r="DK716" s="29" t="n">
        <v>2.047</v>
      </c>
      <c r="DL716" s="29" t="n">
        <v>1.981</v>
      </c>
      <c r="DM716" s="29" t="n">
        <v>1.928</v>
      </c>
      <c r="DN716" s="29" t="n">
        <v>1.935</v>
      </c>
      <c r="DO716" s="29" t="n">
        <v>1.927</v>
      </c>
      <c r="DP716" s="29" t="n">
        <v>1.958</v>
      </c>
      <c r="DQ716" s="29" t="n">
        <v>1.961</v>
      </c>
      <c r="DR716" s="29" t="n">
        <v>1.953</v>
      </c>
      <c r="DS716" s="29" t="n">
        <v>1.991</v>
      </c>
      <c r="DT716" s="29" t="n">
        <v>2.062</v>
      </c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12.75" hidden="true" customHeight="false" outlineLevel="0" collapsed="false">
      <c r="A717" s="0" t="n">
        <f aca="false">WEEKDAY(C717,2)</f>
        <v>1</v>
      </c>
      <c r="B717" s="0" t="n">
        <f aca="false">MONTH(C717)</f>
        <v>11</v>
      </c>
      <c r="C717" s="23" t="n">
        <v>35009</v>
      </c>
      <c r="D717" s="0" t="n">
        <f aca="false">MONTH(R717)</f>
        <v>11</v>
      </c>
      <c r="E717" s="0" t="n">
        <f aca="false">YEAR(R717)</f>
        <v>1995</v>
      </c>
      <c r="F717" s="36"/>
      <c r="G717" s="24" t="n">
        <f aca="false">N717-M717</f>
        <v>0.0181666666666667</v>
      </c>
      <c r="H717" s="24" t="n">
        <f aca="false">O717-N717</f>
        <v>0.0388333333333333</v>
      </c>
      <c r="I717" s="24" t="n">
        <f aca="false">O717-M717</f>
        <v>0.0569999999999999</v>
      </c>
      <c r="J717" s="25" t="n">
        <f aca="false">VLOOKUP(C717,'Nymex hist.'!A:B,2,0)</f>
        <v>1.824</v>
      </c>
      <c r="K717" s="25"/>
      <c r="L717" s="25"/>
      <c r="M717" s="27" t="n">
        <f aca="false">SUMIF($S$3:$FQ$3,$E717+1,$S717:$FQ717)/COUNTIF($S$3:$FQ$3,$E717+1)</f>
        <v>1.75783333333333</v>
      </c>
      <c r="N717" s="27" t="n">
        <f aca="false">SUMIF($S$3:$FQ$3,$E717+2,$S717:$FQ717)/COUNTIF($S$3:$FQ$3,$E717+2)</f>
        <v>1.776</v>
      </c>
      <c r="O717" s="27" t="n">
        <f aca="false">SUMIF($S$3:$FQ$3,$E717+3,$S717:$FQ717)/COUNTIF($S$3:$FQ$3,$E717+3)</f>
        <v>1.81483333333333</v>
      </c>
      <c r="P717" s="27" t="n">
        <f aca="false">SUMIF($S$3:$FQ$3,$E717+4,$S717:$FQ717)/COUNTIF($S$3:$FQ$3,$E717+4)</f>
        <v>1.86483333333333</v>
      </c>
      <c r="Q717" s="27" t="n">
        <f aca="false">SUMIF($S$3:$FQ$3,$E717+5,$S717:$FQ717)/COUNTIF($S$3:$FQ$3,$E717+5)</f>
        <v>1.92483333333333</v>
      </c>
      <c r="R717" s="28" t="n">
        <v>35009</v>
      </c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30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 t="n">
        <v>1.824</v>
      </c>
      <c r="BB717" s="29" t="n">
        <v>1.856</v>
      </c>
      <c r="BC717" s="29" t="n">
        <v>1.825</v>
      </c>
      <c r="BD717" s="29" t="n">
        <v>1.758</v>
      </c>
      <c r="BE717" s="29" t="n">
        <v>1.698</v>
      </c>
      <c r="BF717" s="29" t="n">
        <v>1.699</v>
      </c>
      <c r="BG717" s="29" t="n">
        <v>1.701</v>
      </c>
      <c r="BH717" s="29" t="n">
        <v>1.705</v>
      </c>
      <c r="BI717" s="29" t="n">
        <v>1.709</v>
      </c>
      <c r="BJ717" s="29" t="n">
        <v>1.713</v>
      </c>
      <c r="BK717" s="29" t="n">
        <v>1.739</v>
      </c>
      <c r="BL717" s="29" t="n">
        <v>1.81</v>
      </c>
      <c r="BM717" s="29" t="n">
        <v>1.881</v>
      </c>
      <c r="BN717" s="29" t="n">
        <v>1.897</v>
      </c>
      <c r="BO717" s="29" t="n">
        <v>1.822</v>
      </c>
      <c r="BP717" s="29" t="n">
        <v>1.756</v>
      </c>
      <c r="BQ717" s="29" t="n">
        <v>1.703</v>
      </c>
      <c r="BR717" s="29" t="n">
        <v>1.71</v>
      </c>
      <c r="BS717" s="29" t="n">
        <v>1.716</v>
      </c>
      <c r="BT717" s="29" t="n">
        <v>1.732</v>
      </c>
      <c r="BU717" s="29" t="n">
        <v>1.736</v>
      </c>
      <c r="BV717" s="29" t="n">
        <v>1.728</v>
      </c>
      <c r="BW717" s="29" t="n">
        <v>1.766</v>
      </c>
      <c r="BX717" s="29" t="n">
        <v>1.837</v>
      </c>
      <c r="BY717" s="29" t="n">
        <v>1.909</v>
      </c>
      <c r="BZ717" s="29" t="n">
        <v>1.937</v>
      </c>
      <c r="CA717" s="29" t="n">
        <v>1.862</v>
      </c>
      <c r="CB717" s="29" t="n">
        <v>1.796</v>
      </c>
      <c r="CC717" s="29" t="n">
        <v>1.743</v>
      </c>
      <c r="CD717" s="29" t="n">
        <v>1.75</v>
      </c>
      <c r="CE717" s="29" t="n">
        <v>1.742</v>
      </c>
      <c r="CF717" s="29" t="n">
        <v>1.772</v>
      </c>
      <c r="CG717" s="29" t="n">
        <v>1.776</v>
      </c>
      <c r="CH717" s="29" t="n">
        <v>1.768</v>
      </c>
      <c r="CI717" s="29" t="n">
        <v>1.806</v>
      </c>
      <c r="CJ717" s="29" t="n">
        <v>1.877</v>
      </c>
      <c r="CK717" s="29" t="n">
        <v>1.949</v>
      </c>
      <c r="CL717" s="29" t="n">
        <v>1.987</v>
      </c>
      <c r="CM717" s="29" t="n">
        <v>1.912</v>
      </c>
      <c r="CN717" s="29" t="n">
        <v>1.846</v>
      </c>
      <c r="CO717" s="29" t="n">
        <v>1.793</v>
      </c>
      <c r="CP717" s="29" t="n">
        <v>1.8</v>
      </c>
      <c r="CQ717" s="29" t="n">
        <v>1.792</v>
      </c>
      <c r="CR717" s="29" t="n">
        <v>1.822</v>
      </c>
      <c r="CS717" s="29" t="n">
        <v>1.826</v>
      </c>
      <c r="CT717" s="29" t="n">
        <v>1.818</v>
      </c>
      <c r="CU717" s="29" t="n">
        <v>1.856</v>
      </c>
      <c r="CV717" s="29" t="n">
        <v>1.927</v>
      </c>
      <c r="CW717" s="29" t="n">
        <v>1.999</v>
      </c>
      <c r="CX717" s="29" t="n">
        <v>2.047</v>
      </c>
      <c r="CY717" s="29" t="n">
        <v>1.972</v>
      </c>
      <c r="CZ717" s="29" t="n">
        <v>1.906</v>
      </c>
      <c r="DA717" s="29" t="n">
        <v>1.853</v>
      </c>
      <c r="DB717" s="29" t="n">
        <v>1.86</v>
      </c>
      <c r="DC717" s="29" t="n">
        <v>1.852</v>
      </c>
      <c r="DD717" s="29" t="n">
        <v>1.882</v>
      </c>
      <c r="DE717" s="29" t="n">
        <v>1.886</v>
      </c>
      <c r="DF717" s="29" t="n">
        <v>1.878</v>
      </c>
      <c r="DG717" s="29" t="n">
        <v>1.916</v>
      </c>
      <c r="DH717" s="29" t="n">
        <v>1.987</v>
      </c>
      <c r="DI717" s="29" t="n">
        <v>2.059</v>
      </c>
      <c r="DJ717" s="29" t="n">
        <v>2.122</v>
      </c>
      <c r="DK717" s="29" t="n">
        <v>2.047</v>
      </c>
      <c r="DL717" s="29" t="n">
        <v>1.981</v>
      </c>
      <c r="DM717" s="29" t="n">
        <v>1.928</v>
      </c>
      <c r="DN717" s="29" t="n">
        <v>1.935</v>
      </c>
      <c r="DO717" s="29" t="n">
        <v>1.927</v>
      </c>
      <c r="DP717" s="29" t="n">
        <v>1.957</v>
      </c>
      <c r="DQ717" s="29" t="n">
        <v>1.961</v>
      </c>
      <c r="DR717" s="29" t="n">
        <v>1.953</v>
      </c>
      <c r="DS717" s="29" t="n">
        <v>1.991</v>
      </c>
      <c r="DT717" s="29" t="n">
        <v>2.062</v>
      </c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</row>
    <row r="718" customFormat="false" ht="12.75" hidden="true" customHeight="false" outlineLevel="0" collapsed="false">
      <c r="A718" s="0" t="n">
        <f aca="false">WEEKDAY(C718,2)</f>
        <v>2</v>
      </c>
      <c r="B718" s="0" t="n">
        <f aca="false">MONTH(C718)</f>
        <v>11</v>
      </c>
      <c r="C718" s="23" t="n">
        <v>35010</v>
      </c>
      <c r="D718" s="0" t="n">
        <f aca="false">MONTH(R718)</f>
        <v>11</v>
      </c>
      <c r="E718" s="0" t="n">
        <f aca="false">YEAR(R718)</f>
        <v>1995</v>
      </c>
      <c r="F718" s="36"/>
      <c r="G718" s="24" t="n">
        <f aca="false">N718-M718</f>
        <v>0.0210833333333333</v>
      </c>
      <c r="H718" s="24" t="n">
        <f aca="false">O718-N718</f>
        <v>0.0388333333333331</v>
      </c>
      <c r="I718" s="24" t="n">
        <f aca="false">O718-M718</f>
        <v>0.0599166666666664</v>
      </c>
      <c r="J718" s="25" t="n">
        <f aca="false">VLOOKUP(C718,'Nymex hist.'!A:B,2,0)</f>
        <v>1.844</v>
      </c>
      <c r="K718" s="25"/>
      <c r="L718" s="25"/>
      <c r="M718" s="27" t="n">
        <f aca="false">SUMIF($S$3:$FQ$3,$E718+1,$S718:$FQ718)/COUNTIF($S$3:$FQ$3,$E718+1)</f>
        <v>1.76825</v>
      </c>
      <c r="N718" s="27" t="n">
        <f aca="false">SUMIF($S$3:$FQ$3,$E718+2,$S718:$FQ718)/COUNTIF($S$3:$FQ$3,$E718+2)</f>
        <v>1.78933333333333</v>
      </c>
      <c r="O718" s="27" t="n">
        <f aca="false">SUMIF($S$3:$FQ$3,$E718+3,$S718:$FQ718)/COUNTIF($S$3:$FQ$3,$E718+3)</f>
        <v>1.82816666666667</v>
      </c>
      <c r="P718" s="27" t="n">
        <f aca="false">SUMIF($S$3:$FQ$3,$E718+4,$S718:$FQ718)/COUNTIF($S$3:$FQ$3,$E718+4)</f>
        <v>1.87816666666667</v>
      </c>
      <c r="Q718" s="27" t="n">
        <f aca="false">SUMIF($S$3:$FQ$3,$E718+5,$S718:$FQ718)/COUNTIF($S$3:$FQ$3,$E718+5)</f>
        <v>1.93816666666667</v>
      </c>
      <c r="R718" s="28" t="n">
        <v>35010</v>
      </c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30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 t="n">
        <v>1.844</v>
      </c>
      <c r="BB718" s="29" t="n">
        <v>1.866</v>
      </c>
      <c r="BC718" s="29" t="n">
        <v>1.833</v>
      </c>
      <c r="BD718" s="29" t="n">
        <v>1.766</v>
      </c>
      <c r="BE718" s="29" t="n">
        <v>1.706</v>
      </c>
      <c r="BF718" s="29" t="n">
        <v>1.707</v>
      </c>
      <c r="BG718" s="29" t="n">
        <v>1.71</v>
      </c>
      <c r="BH718" s="29" t="n">
        <v>1.715</v>
      </c>
      <c r="BI718" s="29" t="n">
        <v>1.72</v>
      </c>
      <c r="BJ718" s="29" t="n">
        <v>1.725</v>
      </c>
      <c r="BK718" s="29" t="n">
        <v>1.752</v>
      </c>
      <c r="BL718" s="29" t="n">
        <v>1.824</v>
      </c>
      <c r="BM718" s="29" t="n">
        <v>1.895</v>
      </c>
      <c r="BN718" s="29" t="n">
        <v>1.911</v>
      </c>
      <c r="BO718" s="29" t="n">
        <v>1.836</v>
      </c>
      <c r="BP718" s="29" t="n">
        <v>1.77</v>
      </c>
      <c r="BQ718" s="29" t="n">
        <v>1.717</v>
      </c>
      <c r="BR718" s="29" t="n">
        <v>1.724</v>
      </c>
      <c r="BS718" s="29" t="n">
        <v>1.73</v>
      </c>
      <c r="BT718" s="29" t="n">
        <v>1.742</v>
      </c>
      <c r="BU718" s="29" t="n">
        <v>1.747</v>
      </c>
      <c r="BV718" s="29" t="n">
        <v>1.742</v>
      </c>
      <c r="BW718" s="29" t="n">
        <v>1.779</v>
      </c>
      <c r="BX718" s="29" t="n">
        <v>1.851</v>
      </c>
      <c r="BY718" s="29" t="n">
        <v>1.923</v>
      </c>
      <c r="BZ718" s="29" t="n">
        <v>1.951</v>
      </c>
      <c r="CA718" s="29" t="n">
        <v>1.876</v>
      </c>
      <c r="CB718" s="29" t="n">
        <v>1.81</v>
      </c>
      <c r="CC718" s="29" t="n">
        <v>1.757</v>
      </c>
      <c r="CD718" s="29" t="n">
        <v>1.764</v>
      </c>
      <c r="CE718" s="29" t="n">
        <v>1.756</v>
      </c>
      <c r="CF718" s="29" t="n">
        <v>1.782</v>
      </c>
      <c r="CG718" s="29" t="n">
        <v>1.787</v>
      </c>
      <c r="CH718" s="29" t="n">
        <v>1.782</v>
      </c>
      <c r="CI718" s="29" t="n">
        <v>1.819</v>
      </c>
      <c r="CJ718" s="29" t="n">
        <v>1.891</v>
      </c>
      <c r="CK718" s="29" t="n">
        <v>1.963</v>
      </c>
      <c r="CL718" s="29" t="n">
        <v>2.001</v>
      </c>
      <c r="CM718" s="29" t="n">
        <v>1.926</v>
      </c>
      <c r="CN718" s="29" t="n">
        <v>1.86</v>
      </c>
      <c r="CO718" s="29" t="n">
        <v>1.807</v>
      </c>
      <c r="CP718" s="29" t="n">
        <v>1.814</v>
      </c>
      <c r="CQ718" s="29" t="n">
        <v>1.806</v>
      </c>
      <c r="CR718" s="29" t="n">
        <v>1.832</v>
      </c>
      <c r="CS718" s="29" t="n">
        <v>1.837</v>
      </c>
      <c r="CT718" s="29" t="n">
        <v>1.832</v>
      </c>
      <c r="CU718" s="29" t="n">
        <v>1.869</v>
      </c>
      <c r="CV718" s="29" t="n">
        <v>1.941</v>
      </c>
      <c r="CW718" s="29" t="n">
        <v>2.013</v>
      </c>
      <c r="CX718" s="29" t="n">
        <v>2.061</v>
      </c>
      <c r="CY718" s="29" t="n">
        <v>1.986</v>
      </c>
      <c r="CZ718" s="29" t="n">
        <v>1.92</v>
      </c>
      <c r="DA718" s="29" t="n">
        <v>1.867</v>
      </c>
      <c r="DB718" s="29" t="n">
        <v>1.874</v>
      </c>
      <c r="DC718" s="29" t="n">
        <v>1.866</v>
      </c>
      <c r="DD718" s="29" t="n">
        <v>1.892</v>
      </c>
      <c r="DE718" s="29" t="n">
        <v>1.897</v>
      </c>
      <c r="DF718" s="29" t="n">
        <v>1.892</v>
      </c>
      <c r="DG718" s="29" t="n">
        <v>1.929</v>
      </c>
      <c r="DH718" s="29" t="n">
        <v>2.001</v>
      </c>
      <c r="DI718" s="29" t="n">
        <v>2.073</v>
      </c>
      <c r="DJ718" s="29" t="n">
        <v>2.136</v>
      </c>
      <c r="DK718" s="29" t="n">
        <v>2.061</v>
      </c>
      <c r="DL718" s="29" t="n">
        <v>1.995</v>
      </c>
      <c r="DM718" s="29" t="n">
        <v>1.942</v>
      </c>
      <c r="DN718" s="29" t="n">
        <v>1.949</v>
      </c>
      <c r="DO718" s="29" t="n">
        <v>1.941</v>
      </c>
      <c r="DP718" s="29" t="n">
        <v>1.967</v>
      </c>
      <c r="DQ718" s="29" t="n">
        <v>1.972</v>
      </c>
      <c r="DR718" s="29" t="n">
        <v>1.967</v>
      </c>
      <c r="DS718" s="29" t="n">
        <v>2.004</v>
      </c>
      <c r="DT718" s="29" t="n">
        <v>2.076</v>
      </c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12.75" hidden="true" customHeight="false" outlineLevel="0" collapsed="false">
      <c r="A719" s="0" t="n">
        <f aca="false">WEEKDAY(C719,2)</f>
        <v>3</v>
      </c>
      <c r="B719" s="0" t="n">
        <f aca="false">MONTH(C719)</f>
        <v>11</v>
      </c>
      <c r="C719" s="23" t="n">
        <v>35011</v>
      </c>
      <c r="D719" s="0" t="n">
        <f aca="false">MONTH(R719)</f>
        <v>11</v>
      </c>
      <c r="E719" s="0" t="n">
        <f aca="false">YEAR(R719)</f>
        <v>1995</v>
      </c>
      <c r="F719" s="36"/>
      <c r="G719" s="24" t="n">
        <f aca="false">N719-M719</f>
        <v>0.0173333333333332</v>
      </c>
      <c r="H719" s="24" t="n">
        <f aca="false">O719-N719</f>
        <v>0.0388333333333335</v>
      </c>
      <c r="I719" s="24" t="n">
        <f aca="false">O719-M719</f>
        <v>0.0561666666666667</v>
      </c>
      <c r="J719" s="25" t="n">
        <f aca="false">VLOOKUP(C719,'Nymex hist.'!A:B,2,0)</f>
        <v>1.868</v>
      </c>
      <c r="K719" s="25"/>
      <c r="L719" s="25"/>
      <c r="M719" s="27" t="n">
        <f aca="false">SUMIF($S$3:$FQ$3,$E719+1,$S719:$FQ719)/COUNTIF($S$3:$FQ$3,$E719+1)</f>
        <v>1.781</v>
      </c>
      <c r="N719" s="27" t="n">
        <f aca="false">SUMIF($S$3:$FQ$3,$E719+2,$S719:$FQ719)/COUNTIF($S$3:$FQ$3,$E719+2)</f>
        <v>1.79833333333333</v>
      </c>
      <c r="O719" s="27" t="n">
        <f aca="false">SUMIF($S$3:$FQ$3,$E719+3,$S719:$FQ719)/COUNTIF($S$3:$FQ$3,$E719+3)</f>
        <v>1.83716666666667</v>
      </c>
      <c r="P719" s="27" t="n">
        <f aca="false">SUMIF($S$3:$FQ$3,$E719+4,$S719:$FQ719)/COUNTIF($S$3:$FQ$3,$E719+4)</f>
        <v>1.88716666666667</v>
      </c>
      <c r="Q719" s="27" t="n">
        <f aca="false">SUMIF($S$3:$FQ$3,$E719+5,$S719:$FQ719)/COUNTIF($S$3:$FQ$3,$E719+5)</f>
        <v>1.94716666666667</v>
      </c>
      <c r="R719" s="28" t="n">
        <v>35011</v>
      </c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30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 t="n">
        <v>1.868</v>
      </c>
      <c r="BB719" s="29" t="n">
        <v>1.901</v>
      </c>
      <c r="BC719" s="29" t="n">
        <v>1.854</v>
      </c>
      <c r="BD719" s="29" t="n">
        <v>1.782</v>
      </c>
      <c r="BE719" s="29" t="n">
        <v>1.715</v>
      </c>
      <c r="BF719" s="29" t="n">
        <v>1.716</v>
      </c>
      <c r="BG719" s="29" t="n">
        <v>1.719</v>
      </c>
      <c r="BH719" s="29" t="n">
        <v>1.724</v>
      </c>
      <c r="BI719" s="29" t="n">
        <v>1.729</v>
      </c>
      <c r="BJ719" s="29" t="n">
        <v>1.734</v>
      </c>
      <c r="BK719" s="29" t="n">
        <v>1.761</v>
      </c>
      <c r="BL719" s="29" t="n">
        <v>1.833</v>
      </c>
      <c r="BM719" s="29" t="n">
        <v>1.904</v>
      </c>
      <c r="BN719" s="29" t="n">
        <v>1.92</v>
      </c>
      <c r="BO719" s="29" t="n">
        <v>1.845</v>
      </c>
      <c r="BP719" s="29" t="n">
        <v>1.779</v>
      </c>
      <c r="BQ719" s="29" t="n">
        <v>1.726</v>
      </c>
      <c r="BR719" s="29" t="n">
        <v>1.733</v>
      </c>
      <c r="BS719" s="29" t="n">
        <v>1.739</v>
      </c>
      <c r="BT719" s="29" t="n">
        <v>1.751</v>
      </c>
      <c r="BU719" s="29" t="n">
        <v>1.756</v>
      </c>
      <c r="BV719" s="29" t="n">
        <v>1.751</v>
      </c>
      <c r="BW719" s="29" t="n">
        <v>1.788</v>
      </c>
      <c r="BX719" s="29" t="n">
        <v>1.86</v>
      </c>
      <c r="BY719" s="29" t="n">
        <v>1.932</v>
      </c>
      <c r="BZ719" s="29" t="n">
        <v>1.96</v>
      </c>
      <c r="CA719" s="29" t="n">
        <v>1.885</v>
      </c>
      <c r="CB719" s="29" t="n">
        <v>1.819</v>
      </c>
      <c r="CC719" s="29" t="n">
        <v>1.766</v>
      </c>
      <c r="CD719" s="29" t="n">
        <v>1.773</v>
      </c>
      <c r="CE719" s="29" t="n">
        <v>1.765</v>
      </c>
      <c r="CF719" s="29" t="n">
        <v>1.791</v>
      </c>
      <c r="CG719" s="29" t="n">
        <v>1.796</v>
      </c>
      <c r="CH719" s="29" t="n">
        <v>1.791</v>
      </c>
      <c r="CI719" s="29" t="n">
        <v>1.828</v>
      </c>
      <c r="CJ719" s="29" t="n">
        <v>1.9</v>
      </c>
      <c r="CK719" s="29" t="n">
        <v>1.972</v>
      </c>
      <c r="CL719" s="29" t="n">
        <v>2.01</v>
      </c>
      <c r="CM719" s="29" t="n">
        <v>1.935</v>
      </c>
      <c r="CN719" s="29" t="n">
        <v>1.869</v>
      </c>
      <c r="CO719" s="29" t="n">
        <v>1.816</v>
      </c>
      <c r="CP719" s="29" t="n">
        <v>1.823</v>
      </c>
      <c r="CQ719" s="29" t="n">
        <v>1.815</v>
      </c>
      <c r="CR719" s="29" t="n">
        <v>1.841</v>
      </c>
      <c r="CS719" s="29" t="n">
        <v>1.846</v>
      </c>
      <c r="CT719" s="29" t="n">
        <v>1.841</v>
      </c>
      <c r="CU719" s="29" t="n">
        <v>1.878</v>
      </c>
      <c r="CV719" s="29" t="n">
        <v>1.95</v>
      </c>
      <c r="CW719" s="29" t="n">
        <v>2.022</v>
      </c>
      <c r="CX719" s="29" t="n">
        <v>2.07</v>
      </c>
      <c r="CY719" s="29" t="n">
        <v>1.995</v>
      </c>
      <c r="CZ719" s="29" t="n">
        <v>1.929</v>
      </c>
      <c r="DA719" s="29" t="n">
        <v>1.876</v>
      </c>
      <c r="DB719" s="29" t="n">
        <v>1.883</v>
      </c>
      <c r="DC719" s="29" t="n">
        <v>1.875</v>
      </c>
      <c r="DD719" s="29" t="n">
        <v>1.901</v>
      </c>
      <c r="DE719" s="29" t="n">
        <v>1.906</v>
      </c>
      <c r="DF719" s="29" t="n">
        <v>1.901</v>
      </c>
      <c r="DG719" s="29" t="n">
        <v>1.938</v>
      </c>
      <c r="DH719" s="29" t="n">
        <v>2.01</v>
      </c>
      <c r="DI719" s="29" t="n">
        <v>2.082</v>
      </c>
      <c r="DJ719" s="29" t="n">
        <v>2.145</v>
      </c>
      <c r="DK719" s="29" t="n">
        <v>2.07</v>
      </c>
      <c r="DL719" s="29" t="n">
        <v>2.004</v>
      </c>
      <c r="DM719" s="29" t="n">
        <v>1.951</v>
      </c>
      <c r="DN719" s="29" t="n">
        <v>1.958</v>
      </c>
      <c r="DO719" s="29" t="n">
        <v>1.95</v>
      </c>
      <c r="DP719" s="29" t="n">
        <v>1.976</v>
      </c>
      <c r="DQ719" s="29" t="n">
        <v>1.981</v>
      </c>
      <c r="DR719" s="29" t="n">
        <v>1.976</v>
      </c>
      <c r="DS719" s="29" t="n">
        <v>2.013</v>
      </c>
      <c r="DT719" s="29" t="n">
        <v>2.085</v>
      </c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12.75" hidden="true" customHeight="false" outlineLevel="0" collapsed="false">
      <c r="A720" s="0" t="n">
        <f aca="false">WEEKDAY(C720,2)</f>
        <v>4</v>
      </c>
      <c r="B720" s="0" t="n">
        <f aca="false">MONTH(C720)</f>
        <v>11</v>
      </c>
      <c r="C720" s="23" t="n">
        <v>35012</v>
      </c>
      <c r="D720" s="0" t="n">
        <f aca="false">MONTH(R720)</f>
        <v>11</v>
      </c>
      <c r="E720" s="0" t="n">
        <f aca="false">YEAR(R720)</f>
        <v>1995</v>
      </c>
      <c r="F720" s="36"/>
      <c r="G720" s="24" t="n">
        <f aca="false">N720-M720</f>
        <v>0.0154166666666664</v>
      </c>
      <c r="H720" s="24" t="n">
        <f aca="false">O720-N720</f>
        <v>0.0342500000000001</v>
      </c>
      <c r="I720" s="24" t="n">
        <f aca="false">O720-M720</f>
        <v>0.0496666666666665</v>
      </c>
      <c r="J720" s="25" t="n">
        <f aca="false">VLOOKUP(C720,'Nymex hist.'!A:B,2,0)</f>
        <v>1.856</v>
      </c>
      <c r="K720" s="25"/>
      <c r="L720" s="25"/>
      <c r="M720" s="27" t="n">
        <f aca="false">SUMIF($S$3:$FQ$3,$E720+1,$S720:$FQ720)/COUNTIF($S$3:$FQ$3,$E720+1)</f>
        <v>1.77208333333333</v>
      </c>
      <c r="N720" s="27" t="n">
        <f aca="false">SUMIF($S$3:$FQ$3,$E720+2,$S720:$FQ720)/COUNTIF($S$3:$FQ$3,$E720+2)</f>
        <v>1.7875</v>
      </c>
      <c r="O720" s="27" t="n">
        <f aca="false">SUMIF($S$3:$FQ$3,$E720+3,$S720:$FQ720)/COUNTIF($S$3:$FQ$3,$E720+3)</f>
        <v>1.82175</v>
      </c>
      <c r="P720" s="27" t="n">
        <f aca="false">SUMIF($S$3:$FQ$3,$E720+4,$S720:$FQ720)/COUNTIF($S$3:$FQ$3,$E720+4)</f>
        <v>1.86675</v>
      </c>
      <c r="Q720" s="27" t="n">
        <f aca="false">SUMIF($S$3:$FQ$3,$E720+5,$S720:$FQ720)/COUNTIF($S$3:$FQ$3,$E720+5)</f>
        <v>1.92175</v>
      </c>
      <c r="R720" s="28" t="n">
        <v>35012</v>
      </c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30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 t="n">
        <v>1.856</v>
      </c>
      <c r="BB720" s="29" t="n">
        <v>1.892</v>
      </c>
      <c r="BC720" s="29" t="n">
        <v>1.844</v>
      </c>
      <c r="BD720" s="29" t="n">
        <v>1.772</v>
      </c>
      <c r="BE720" s="29" t="n">
        <v>1.705</v>
      </c>
      <c r="BF720" s="29" t="n">
        <v>1.706</v>
      </c>
      <c r="BG720" s="29" t="n">
        <v>1.71</v>
      </c>
      <c r="BH720" s="29" t="n">
        <v>1.715</v>
      </c>
      <c r="BI720" s="29" t="n">
        <v>1.72</v>
      </c>
      <c r="BJ720" s="29" t="n">
        <v>1.726</v>
      </c>
      <c r="BK720" s="29" t="n">
        <v>1.753</v>
      </c>
      <c r="BL720" s="29" t="n">
        <v>1.825</v>
      </c>
      <c r="BM720" s="29" t="n">
        <v>1.897</v>
      </c>
      <c r="BN720" s="29" t="n">
        <v>1.914</v>
      </c>
      <c r="BO720" s="29" t="n">
        <v>1.839</v>
      </c>
      <c r="BP720" s="29" t="n">
        <v>1.773</v>
      </c>
      <c r="BQ720" s="29" t="n">
        <v>1.72</v>
      </c>
      <c r="BR720" s="29" t="n">
        <v>1.727</v>
      </c>
      <c r="BS720" s="29" t="n">
        <v>1.733</v>
      </c>
      <c r="BT720" s="29" t="n">
        <v>1.73</v>
      </c>
      <c r="BU720" s="29" t="n">
        <v>1.735</v>
      </c>
      <c r="BV720" s="29" t="n">
        <v>1.745</v>
      </c>
      <c r="BW720" s="29" t="n">
        <v>1.768</v>
      </c>
      <c r="BX720" s="29" t="n">
        <v>1.84</v>
      </c>
      <c r="BY720" s="29" t="n">
        <v>1.926</v>
      </c>
      <c r="BZ720" s="29" t="n">
        <v>1.949</v>
      </c>
      <c r="CA720" s="29" t="n">
        <v>1.874</v>
      </c>
      <c r="CB720" s="29" t="n">
        <v>1.808</v>
      </c>
      <c r="CC720" s="29" t="n">
        <v>1.755</v>
      </c>
      <c r="CD720" s="29" t="n">
        <v>1.762</v>
      </c>
      <c r="CE720" s="29" t="n">
        <v>1.759</v>
      </c>
      <c r="CF720" s="29" t="n">
        <v>1.765</v>
      </c>
      <c r="CG720" s="29" t="n">
        <v>1.77</v>
      </c>
      <c r="CH720" s="29" t="n">
        <v>1.78</v>
      </c>
      <c r="CI720" s="29" t="n">
        <v>1.803</v>
      </c>
      <c r="CJ720" s="29" t="n">
        <v>1.875</v>
      </c>
      <c r="CK720" s="29" t="n">
        <v>1.961</v>
      </c>
      <c r="CL720" s="29" t="n">
        <v>1.994</v>
      </c>
      <c r="CM720" s="29" t="n">
        <v>1.919</v>
      </c>
      <c r="CN720" s="29" t="n">
        <v>1.853</v>
      </c>
      <c r="CO720" s="29" t="n">
        <v>1.8</v>
      </c>
      <c r="CP720" s="29" t="n">
        <v>1.807</v>
      </c>
      <c r="CQ720" s="29" t="n">
        <v>1.804</v>
      </c>
      <c r="CR720" s="29" t="n">
        <v>1.81</v>
      </c>
      <c r="CS720" s="29" t="n">
        <v>1.815</v>
      </c>
      <c r="CT720" s="29" t="n">
        <v>1.825</v>
      </c>
      <c r="CU720" s="29" t="n">
        <v>1.848</v>
      </c>
      <c r="CV720" s="29" t="n">
        <v>1.92</v>
      </c>
      <c r="CW720" s="29" t="n">
        <v>2.006</v>
      </c>
      <c r="CX720" s="29" t="n">
        <v>2.049</v>
      </c>
      <c r="CY720" s="29" t="n">
        <v>1.974</v>
      </c>
      <c r="CZ720" s="29" t="n">
        <v>1.908</v>
      </c>
      <c r="DA720" s="29" t="n">
        <v>1.855</v>
      </c>
      <c r="DB720" s="29" t="n">
        <v>1.862</v>
      </c>
      <c r="DC720" s="29" t="n">
        <v>1.859</v>
      </c>
      <c r="DD720" s="29" t="n">
        <v>1.865</v>
      </c>
      <c r="DE720" s="29" t="n">
        <v>1.87</v>
      </c>
      <c r="DF720" s="29" t="n">
        <v>1.88</v>
      </c>
      <c r="DG720" s="29" t="n">
        <v>1.903</v>
      </c>
      <c r="DH720" s="29" t="n">
        <v>1.975</v>
      </c>
      <c r="DI720" s="29" t="n">
        <v>2.061</v>
      </c>
      <c r="DJ720" s="29" t="n">
        <v>2.114</v>
      </c>
      <c r="DK720" s="29" t="n">
        <v>2.039</v>
      </c>
      <c r="DL720" s="29" t="n">
        <v>1.973</v>
      </c>
      <c r="DM720" s="29" t="n">
        <v>1.92</v>
      </c>
      <c r="DN720" s="29" t="n">
        <v>1.927</v>
      </c>
      <c r="DO720" s="29" t="n">
        <v>1.924</v>
      </c>
      <c r="DP720" s="29" t="n">
        <v>1.93</v>
      </c>
      <c r="DQ720" s="29" t="n">
        <v>1.935</v>
      </c>
      <c r="DR720" s="29" t="n">
        <v>1.945</v>
      </c>
      <c r="DS720" s="29" t="n">
        <v>1.968</v>
      </c>
      <c r="DT720" s="29" t="n">
        <v>2.04</v>
      </c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12.75" hidden="true" customHeight="false" outlineLevel="0" collapsed="false">
      <c r="A721" s="0" t="n">
        <f aca="false">WEEKDAY(C721,2)</f>
        <v>5</v>
      </c>
      <c r="B721" s="0" t="n">
        <f aca="false">MONTH(C721)</f>
        <v>11</v>
      </c>
      <c r="C721" s="23" t="n">
        <v>35013</v>
      </c>
      <c r="D721" s="0" t="n">
        <f aca="false">MONTH(R721)</f>
        <v>11</v>
      </c>
      <c r="E721" s="0" t="n">
        <f aca="false">YEAR(R721)</f>
        <v>1995</v>
      </c>
      <c r="F721" s="36"/>
      <c r="G721" s="24" t="n">
        <f aca="false">N721-M721</f>
        <v>0.00975000000000015</v>
      </c>
      <c r="H721" s="24" t="n">
        <f aca="false">O721-N721</f>
        <v>0.0342500000000001</v>
      </c>
      <c r="I721" s="24" t="n">
        <f aca="false">O721-M721</f>
        <v>0.0440000000000003</v>
      </c>
      <c r="J721" s="25" t="n">
        <f aca="false">VLOOKUP(C721,'Nymex hist.'!A:B,2,0)</f>
        <v>1.901</v>
      </c>
      <c r="K721" s="25"/>
      <c r="L721" s="25"/>
      <c r="M721" s="27" t="n">
        <f aca="false">SUMIF($S$3:$FQ$3,$E721+1,$S721:$FQ721)/COUNTIF($S$3:$FQ$3,$E721+1)</f>
        <v>1.79475</v>
      </c>
      <c r="N721" s="27" t="n">
        <f aca="false">SUMIF($S$3:$FQ$3,$E721+2,$S721:$FQ721)/COUNTIF($S$3:$FQ$3,$E721+2)</f>
        <v>1.8045</v>
      </c>
      <c r="O721" s="27" t="n">
        <f aca="false">SUMIF($S$3:$FQ$3,$E721+3,$S721:$FQ721)/COUNTIF($S$3:$FQ$3,$E721+3)</f>
        <v>1.83875</v>
      </c>
      <c r="P721" s="27" t="n">
        <f aca="false">SUMIF($S$3:$FQ$3,$E721+4,$S721:$FQ721)/COUNTIF($S$3:$FQ$3,$E721+4)</f>
        <v>1.88375</v>
      </c>
      <c r="Q721" s="27" t="n">
        <f aca="false">SUMIF($S$3:$FQ$3,$E721+5,$S721:$FQ721)/COUNTIF($S$3:$FQ$3,$E721+5)</f>
        <v>1.93875</v>
      </c>
      <c r="R721" s="28" t="n">
        <v>35013</v>
      </c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30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 t="n">
        <v>1.901</v>
      </c>
      <c r="BB721" s="29" t="n">
        <v>1.943</v>
      </c>
      <c r="BC721" s="29" t="n">
        <v>1.882</v>
      </c>
      <c r="BD721" s="29" t="n">
        <v>1.802</v>
      </c>
      <c r="BE721" s="29" t="n">
        <v>1.722</v>
      </c>
      <c r="BF721" s="29" t="n">
        <v>1.723</v>
      </c>
      <c r="BG721" s="29" t="n">
        <v>1.727</v>
      </c>
      <c r="BH721" s="29" t="n">
        <v>1.732</v>
      </c>
      <c r="BI721" s="29" t="n">
        <v>1.737</v>
      </c>
      <c r="BJ721" s="29" t="n">
        <v>1.743</v>
      </c>
      <c r="BK721" s="29" t="n">
        <v>1.77</v>
      </c>
      <c r="BL721" s="29" t="n">
        <v>1.842</v>
      </c>
      <c r="BM721" s="29" t="n">
        <v>1.914</v>
      </c>
      <c r="BN721" s="29" t="n">
        <v>1.931</v>
      </c>
      <c r="BO721" s="29" t="n">
        <v>1.856</v>
      </c>
      <c r="BP721" s="29" t="n">
        <v>1.79</v>
      </c>
      <c r="BQ721" s="29" t="n">
        <v>1.737</v>
      </c>
      <c r="BR721" s="29" t="n">
        <v>1.744</v>
      </c>
      <c r="BS721" s="29" t="n">
        <v>1.75</v>
      </c>
      <c r="BT721" s="29" t="n">
        <v>1.747</v>
      </c>
      <c r="BU721" s="29" t="n">
        <v>1.752</v>
      </c>
      <c r="BV721" s="29" t="n">
        <v>1.762</v>
      </c>
      <c r="BW721" s="29" t="n">
        <v>1.785</v>
      </c>
      <c r="BX721" s="29" t="n">
        <v>1.857</v>
      </c>
      <c r="BY721" s="29" t="n">
        <v>1.943</v>
      </c>
      <c r="BZ721" s="29" t="n">
        <v>1.966</v>
      </c>
      <c r="CA721" s="29" t="n">
        <v>1.891</v>
      </c>
      <c r="CB721" s="29" t="n">
        <v>1.825</v>
      </c>
      <c r="CC721" s="29" t="n">
        <v>1.772</v>
      </c>
      <c r="CD721" s="29" t="n">
        <v>1.779</v>
      </c>
      <c r="CE721" s="29" t="n">
        <v>1.776</v>
      </c>
      <c r="CF721" s="29" t="n">
        <v>1.782</v>
      </c>
      <c r="CG721" s="29" t="n">
        <v>1.787</v>
      </c>
      <c r="CH721" s="29" t="n">
        <v>1.797</v>
      </c>
      <c r="CI721" s="29" t="n">
        <v>1.82</v>
      </c>
      <c r="CJ721" s="29" t="n">
        <v>1.892</v>
      </c>
      <c r="CK721" s="29" t="n">
        <v>1.978</v>
      </c>
      <c r="CL721" s="29" t="n">
        <v>2.011</v>
      </c>
      <c r="CM721" s="29" t="n">
        <v>1.936</v>
      </c>
      <c r="CN721" s="29" t="n">
        <v>1.87</v>
      </c>
      <c r="CO721" s="29" t="n">
        <v>1.817</v>
      </c>
      <c r="CP721" s="29" t="n">
        <v>1.824</v>
      </c>
      <c r="CQ721" s="29" t="n">
        <v>1.821</v>
      </c>
      <c r="CR721" s="29" t="n">
        <v>1.827</v>
      </c>
      <c r="CS721" s="29" t="n">
        <v>1.832</v>
      </c>
      <c r="CT721" s="29" t="n">
        <v>1.842</v>
      </c>
      <c r="CU721" s="29" t="n">
        <v>1.865</v>
      </c>
      <c r="CV721" s="29" t="n">
        <v>1.937</v>
      </c>
      <c r="CW721" s="29" t="n">
        <v>2.023</v>
      </c>
      <c r="CX721" s="29" t="n">
        <v>2.066</v>
      </c>
      <c r="CY721" s="29" t="n">
        <v>1.991</v>
      </c>
      <c r="CZ721" s="29" t="n">
        <v>1.925</v>
      </c>
      <c r="DA721" s="29" t="n">
        <v>1.872</v>
      </c>
      <c r="DB721" s="29" t="n">
        <v>1.879</v>
      </c>
      <c r="DC721" s="29" t="n">
        <v>1.876</v>
      </c>
      <c r="DD721" s="29" t="n">
        <v>1.882</v>
      </c>
      <c r="DE721" s="29" t="n">
        <v>1.887</v>
      </c>
      <c r="DF721" s="29" t="n">
        <v>1.897</v>
      </c>
      <c r="DG721" s="29" t="n">
        <v>1.92</v>
      </c>
      <c r="DH721" s="29" t="n">
        <v>1.992</v>
      </c>
      <c r="DI721" s="29" t="n">
        <v>2.078</v>
      </c>
      <c r="DJ721" s="29" t="n">
        <v>2.131</v>
      </c>
      <c r="DK721" s="29" t="n">
        <v>2.056</v>
      </c>
      <c r="DL721" s="29" t="n">
        <v>1.99</v>
      </c>
      <c r="DM721" s="29" t="n">
        <v>1.937</v>
      </c>
      <c r="DN721" s="29" t="n">
        <v>1.944</v>
      </c>
      <c r="DO721" s="29" t="n">
        <v>1.941</v>
      </c>
      <c r="DP721" s="29" t="n">
        <v>1.947</v>
      </c>
      <c r="DQ721" s="29" t="n">
        <v>1.952</v>
      </c>
      <c r="DR721" s="29" t="n">
        <v>1.962</v>
      </c>
      <c r="DS721" s="29" t="n">
        <v>1.985</v>
      </c>
      <c r="DT721" s="29" t="n">
        <v>2.057</v>
      </c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12.75" hidden="true" customHeight="false" outlineLevel="0" collapsed="false">
      <c r="A722" s="0" t="n">
        <f aca="false">WEEKDAY(C722,2)</f>
        <v>1</v>
      </c>
      <c r="B722" s="0" t="n">
        <f aca="false">MONTH(C722)</f>
        <v>11</v>
      </c>
      <c r="C722" s="23" t="n">
        <v>35016</v>
      </c>
      <c r="D722" s="0" t="n">
        <f aca="false">MONTH(R722)</f>
        <v>11</v>
      </c>
      <c r="E722" s="0" t="n">
        <f aca="false">YEAR(R722)</f>
        <v>1995</v>
      </c>
      <c r="F722" s="36"/>
      <c r="G722" s="24" t="n">
        <f aca="false">N722-M722</f>
        <v>0.00458333333333316</v>
      </c>
      <c r="H722" s="24" t="n">
        <f aca="false">O722-N722</f>
        <v>0.0342499999999999</v>
      </c>
      <c r="I722" s="24" t="n">
        <f aca="false">O722-M722</f>
        <v>0.0388333333333331</v>
      </c>
      <c r="J722" s="25" t="n">
        <f aca="false">VLOOKUP(C722,'Nymex hist.'!A:B,2,0)</f>
        <v>1.912</v>
      </c>
      <c r="K722" s="25"/>
      <c r="L722" s="25"/>
      <c r="M722" s="27" t="n">
        <f aca="false">SUMIF($S$3:$FQ$3,$E722+1,$S722:$FQ722)/COUNTIF($S$3:$FQ$3,$E722+1)</f>
        <v>1.79175</v>
      </c>
      <c r="N722" s="27" t="n">
        <f aca="false">SUMIF($S$3:$FQ$3,$E722+2,$S722:$FQ722)/COUNTIF($S$3:$FQ$3,$E722+2)</f>
        <v>1.79633333333333</v>
      </c>
      <c r="O722" s="27" t="n">
        <f aca="false">SUMIF($S$3:$FQ$3,$E722+3,$S722:$FQ722)/COUNTIF($S$3:$FQ$3,$E722+3)</f>
        <v>1.83058333333333</v>
      </c>
      <c r="P722" s="27" t="n">
        <f aca="false">SUMIF($S$3:$FQ$3,$E722+4,$S722:$FQ722)/COUNTIF($S$3:$FQ$3,$E722+4)</f>
        <v>1.87558333333333</v>
      </c>
      <c r="Q722" s="27" t="n">
        <f aca="false">SUMIF($S$3:$FQ$3,$E722+5,$S722:$FQ722)/COUNTIF($S$3:$FQ$3,$E722+5)</f>
        <v>1.93058333333333</v>
      </c>
      <c r="R722" s="28" t="n">
        <v>35016</v>
      </c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30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 t="n">
        <v>1.912</v>
      </c>
      <c r="BB722" s="29" t="n">
        <v>1.953</v>
      </c>
      <c r="BC722" s="29" t="n">
        <v>1.883</v>
      </c>
      <c r="BD722" s="29" t="n">
        <v>1.8</v>
      </c>
      <c r="BE722" s="29" t="n">
        <v>1.717</v>
      </c>
      <c r="BF722" s="29" t="n">
        <v>1.718</v>
      </c>
      <c r="BG722" s="29" t="n">
        <v>1.722</v>
      </c>
      <c r="BH722" s="29" t="n">
        <v>1.727</v>
      </c>
      <c r="BI722" s="29" t="n">
        <v>1.732</v>
      </c>
      <c r="BJ722" s="29" t="n">
        <v>1.738</v>
      </c>
      <c r="BK722" s="29" t="n">
        <v>1.765</v>
      </c>
      <c r="BL722" s="29" t="n">
        <v>1.837</v>
      </c>
      <c r="BM722" s="29" t="n">
        <v>1.909</v>
      </c>
      <c r="BN722" s="29" t="n">
        <v>1.924</v>
      </c>
      <c r="BO722" s="29" t="n">
        <v>1.848</v>
      </c>
      <c r="BP722" s="29" t="n">
        <v>1.781</v>
      </c>
      <c r="BQ722" s="29" t="n">
        <v>1.727</v>
      </c>
      <c r="BR722" s="29" t="n">
        <v>1.733</v>
      </c>
      <c r="BS722" s="29" t="n">
        <v>1.739</v>
      </c>
      <c r="BT722" s="29" t="n">
        <v>1.742</v>
      </c>
      <c r="BU722" s="29" t="n">
        <v>1.747</v>
      </c>
      <c r="BV722" s="29" t="n">
        <v>1.751</v>
      </c>
      <c r="BW722" s="29" t="n">
        <v>1.78</v>
      </c>
      <c r="BX722" s="29" t="n">
        <v>1.852</v>
      </c>
      <c r="BY722" s="29" t="n">
        <v>1.932</v>
      </c>
      <c r="BZ722" s="29" t="n">
        <v>1.959</v>
      </c>
      <c r="CA722" s="29" t="n">
        <v>1.883</v>
      </c>
      <c r="CB722" s="29" t="n">
        <v>1.816</v>
      </c>
      <c r="CC722" s="29" t="n">
        <v>1.762</v>
      </c>
      <c r="CD722" s="29" t="n">
        <v>1.768</v>
      </c>
      <c r="CE722" s="29" t="n">
        <v>1.765</v>
      </c>
      <c r="CF722" s="29" t="n">
        <v>1.777</v>
      </c>
      <c r="CG722" s="29" t="n">
        <v>1.782</v>
      </c>
      <c r="CH722" s="29" t="n">
        <v>1.786</v>
      </c>
      <c r="CI722" s="29" t="n">
        <v>1.815</v>
      </c>
      <c r="CJ722" s="29" t="n">
        <v>1.887</v>
      </c>
      <c r="CK722" s="29" t="n">
        <v>1.967</v>
      </c>
      <c r="CL722" s="29" t="n">
        <v>2.004</v>
      </c>
      <c r="CM722" s="29" t="n">
        <v>1.928</v>
      </c>
      <c r="CN722" s="29" t="n">
        <v>1.861</v>
      </c>
      <c r="CO722" s="29" t="n">
        <v>1.807</v>
      </c>
      <c r="CP722" s="29" t="n">
        <v>1.813</v>
      </c>
      <c r="CQ722" s="29" t="n">
        <v>1.81</v>
      </c>
      <c r="CR722" s="29" t="n">
        <v>1.822</v>
      </c>
      <c r="CS722" s="29" t="n">
        <v>1.827</v>
      </c>
      <c r="CT722" s="29" t="n">
        <v>1.831</v>
      </c>
      <c r="CU722" s="29" t="n">
        <v>1.86</v>
      </c>
      <c r="CV722" s="29" t="n">
        <v>1.932</v>
      </c>
      <c r="CW722" s="29" t="n">
        <v>2.012</v>
      </c>
      <c r="CX722" s="29" t="n">
        <v>2.059</v>
      </c>
      <c r="CY722" s="29" t="n">
        <v>1.983</v>
      </c>
      <c r="CZ722" s="29" t="n">
        <v>1.916</v>
      </c>
      <c r="DA722" s="29" t="n">
        <v>1.862</v>
      </c>
      <c r="DB722" s="29" t="n">
        <v>1.868</v>
      </c>
      <c r="DC722" s="29" t="n">
        <v>1.865</v>
      </c>
      <c r="DD722" s="29" t="n">
        <v>1.877</v>
      </c>
      <c r="DE722" s="29" t="n">
        <v>1.882</v>
      </c>
      <c r="DF722" s="29" t="n">
        <v>1.886</v>
      </c>
      <c r="DG722" s="29" t="n">
        <v>1.915</v>
      </c>
      <c r="DH722" s="29" t="n">
        <v>1.987</v>
      </c>
      <c r="DI722" s="29" t="n">
        <v>2.067</v>
      </c>
      <c r="DJ722" s="29" t="n">
        <v>2.124</v>
      </c>
      <c r="DK722" s="29" t="n">
        <v>2.048</v>
      </c>
      <c r="DL722" s="29" t="n">
        <v>1.981</v>
      </c>
      <c r="DM722" s="29" t="n">
        <v>1.927</v>
      </c>
      <c r="DN722" s="29" t="n">
        <v>1.933</v>
      </c>
      <c r="DO722" s="29" t="n">
        <v>1.93</v>
      </c>
      <c r="DP722" s="29" t="n">
        <v>1.942</v>
      </c>
      <c r="DQ722" s="29" t="n">
        <v>1.947</v>
      </c>
      <c r="DR722" s="29" t="n">
        <v>1.951</v>
      </c>
      <c r="DS722" s="29" t="n">
        <v>1.98</v>
      </c>
      <c r="DT722" s="29" t="n">
        <v>2.052</v>
      </c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12.75" hidden="true" customHeight="false" outlineLevel="0" collapsed="false">
      <c r="A723" s="0" t="n">
        <f aca="false">WEEKDAY(C723,2)</f>
        <v>2</v>
      </c>
      <c r="B723" s="0" t="n">
        <f aca="false">MONTH(C723)</f>
        <v>11</v>
      </c>
      <c r="C723" s="23" t="n">
        <v>35017</v>
      </c>
      <c r="D723" s="0" t="n">
        <f aca="false">MONTH(R723)</f>
        <v>11</v>
      </c>
      <c r="E723" s="0" t="n">
        <f aca="false">YEAR(R723)</f>
        <v>1995</v>
      </c>
      <c r="F723" s="36"/>
      <c r="G723" s="24" t="n">
        <f aca="false">N723-M723</f>
        <v>0.0101666666666667</v>
      </c>
      <c r="H723" s="24" t="n">
        <f aca="false">O723-N723</f>
        <v>0.0342500000000001</v>
      </c>
      <c r="I723" s="24" t="n">
        <f aca="false">O723-M723</f>
        <v>0.0444166666666668</v>
      </c>
      <c r="J723" s="25" t="n">
        <f aca="false">VLOOKUP(C723,'Nymex hist.'!A:B,2,0)</f>
        <v>1.906</v>
      </c>
      <c r="K723" s="25"/>
      <c r="L723" s="25"/>
      <c r="M723" s="27" t="n">
        <f aca="false">SUMIF($S$3:$FQ$3,$E723+1,$S723:$FQ723)/COUNTIF($S$3:$FQ$3,$E723+1)</f>
        <v>1.78916666666667</v>
      </c>
      <c r="N723" s="27" t="n">
        <f aca="false">SUMIF($S$3:$FQ$3,$E723+2,$S723:$FQ723)/COUNTIF($S$3:$FQ$3,$E723+2)</f>
        <v>1.79933333333333</v>
      </c>
      <c r="O723" s="27" t="n">
        <f aca="false">SUMIF($S$3:$FQ$3,$E723+3,$S723:$FQ723)/COUNTIF($S$3:$FQ$3,$E723+3)</f>
        <v>1.83358333333333</v>
      </c>
      <c r="P723" s="27" t="n">
        <f aca="false">SUMIF($S$3:$FQ$3,$E723+4,$S723:$FQ723)/COUNTIF($S$3:$FQ$3,$E723+4)</f>
        <v>1.87858333333333</v>
      </c>
      <c r="Q723" s="27" t="n">
        <f aca="false">SUMIF($S$3:$FQ$3,$E723+5,$S723:$FQ723)/COUNTIF($S$3:$FQ$3,$E723+5)</f>
        <v>1.93358333333333</v>
      </c>
      <c r="R723" s="28" t="n">
        <v>35017</v>
      </c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30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 t="n">
        <v>1.906</v>
      </c>
      <c r="BB723" s="29" t="n">
        <v>1.932</v>
      </c>
      <c r="BC723" s="29" t="n">
        <v>1.87</v>
      </c>
      <c r="BD723" s="29" t="n">
        <v>1.795</v>
      </c>
      <c r="BE723" s="29" t="n">
        <v>1.71</v>
      </c>
      <c r="BF723" s="29" t="n">
        <v>1.715</v>
      </c>
      <c r="BG723" s="29" t="n">
        <v>1.722</v>
      </c>
      <c r="BH723" s="29" t="n">
        <v>1.73</v>
      </c>
      <c r="BI723" s="29" t="n">
        <v>1.735</v>
      </c>
      <c r="BJ723" s="29" t="n">
        <v>1.741</v>
      </c>
      <c r="BK723" s="29" t="n">
        <v>1.768</v>
      </c>
      <c r="BL723" s="29" t="n">
        <v>1.84</v>
      </c>
      <c r="BM723" s="29" t="n">
        <v>1.912</v>
      </c>
      <c r="BN723" s="29" t="n">
        <v>1.927</v>
      </c>
      <c r="BO723" s="29" t="n">
        <v>1.851</v>
      </c>
      <c r="BP723" s="29" t="n">
        <v>1.784</v>
      </c>
      <c r="BQ723" s="29" t="n">
        <v>1.73</v>
      </c>
      <c r="BR723" s="29" t="n">
        <v>1.736</v>
      </c>
      <c r="BS723" s="29" t="n">
        <v>1.742</v>
      </c>
      <c r="BT723" s="29" t="n">
        <v>1.745</v>
      </c>
      <c r="BU723" s="29" t="n">
        <v>1.75</v>
      </c>
      <c r="BV723" s="29" t="n">
        <v>1.754</v>
      </c>
      <c r="BW723" s="29" t="n">
        <v>1.783</v>
      </c>
      <c r="BX723" s="29" t="n">
        <v>1.855</v>
      </c>
      <c r="BY723" s="29" t="n">
        <v>1.935</v>
      </c>
      <c r="BZ723" s="29" t="n">
        <v>1.962</v>
      </c>
      <c r="CA723" s="29" t="n">
        <v>1.886</v>
      </c>
      <c r="CB723" s="29" t="n">
        <v>1.819</v>
      </c>
      <c r="CC723" s="29" t="n">
        <v>1.765</v>
      </c>
      <c r="CD723" s="29" t="n">
        <v>1.771</v>
      </c>
      <c r="CE723" s="29" t="n">
        <v>1.768</v>
      </c>
      <c r="CF723" s="29" t="n">
        <v>1.78</v>
      </c>
      <c r="CG723" s="29" t="n">
        <v>1.785</v>
      </c>
      <c r="CH723" s="29" t="n">
        <v>1.789</v>
      </c>
      <c r="CI723" s="29" t="n">
        <v>1.818</v>
      </c>
      <c r="CJ723" s="29" t="n">
        <v>1.89</v>
      </c>
      <c r="CK723" s="29" t="n">
        <v>1.97</v>
      </c>
      <c r="CL723" s="29" t="n">
        <v>2.007</v>
      </c>
      <c r="CM723" s="29" t="n">
        <v>1.931</v>
      </c>
      <c r="CN723" s="29" t="n">
        <v>1.864</v>
      </c>
      <c r="CO723" s="29" t="n">
        <v>1.81</v>
      </c>
      <c r="CP723" s="29" t="n">
        <v>1.816</v>
      </c>
      <c r="CQ723" s="29" t="n">
        <v>1.813</v>
      </c>
      <c r="CR723" s="29" t="n">
        <v>1.825</v>
      </c>
      <c r="CS723" s="29" t="n">
        <v>1.83</v>
      </c>
      <c r="CT723" s="29" t="n">
        <v>1.834</v>
      </c>
      <c r="CU723" s="29" t="n">
        <v>1.863</v>
      </c>
      <c r="CV723" s="29" t="n">
        <v>1.935</v>
      </c>
      <c r="CW723" s="29" t="n">
        <v>2.015</v>
      </c>
      <c r="CX723" s="29" t="n">
        <v>2.062</v>
      </c>
      <c r="CY723" s="29" t="n">
        <v>1.986</v>
      </c>
      <c r="CZ723" s="29" t="n">
        <v>1.919</v>
      </c>
      <c r="DA723" s="29" t="n">
        <v>1.865</v>
      </c>
      <c r="DB723" s="29" t="n">
        <v>1.871</v>
      </c>
      <c r="DC723" s="29" t="n">
        <v>1.868</v>
      </c>
      <c r="DD723" s="29" t="n">
        <v>1.88</v>
      </c>
      <c r="DE723" s="29" t="n">
        <v>1.885</v>
      </c>
      <c r="DF723" s="29" t="n">
        <v>1.889</v>
      </c>
      <c r="DG723" s="29" t="n">
        <v>1.918</v>
      </c>
      <c r="DH723" s="29" t="n">
        <v>1.99</v>
      </c>
      <c r="DI723" s="29" t="n">
        <v>2.07</v>
      </c>
      <c r="DJ723" s="29" t="n">
        <v>2.127</v>
      </c>
      <c r="DK723" s="29" t="n">
        <v>2.051</v>
      </c>
      <c r="DL723" s="29" t="n">
        <v>1.984</v>
      </c>
      <c r="DM723" s="29" t="n">
        <v>1.93</v>
      </c>
      <c r="DN723" s="29" t="n">
        <v>1.936</v>
      </c>
      <c r="DO723" s="29" t="n">
        <v>1.933</v>
      </c>
      <c r="DP723" s="29" t="n">
        <v>1.945</v>
      </c>
      <c r="DQ723" s="29" t="n">
        <v>1.95</v>
      </c>
      <c r="DR723" s="29" t="n">
        <v>1.954</v>
      </c>
      <c r="DS723" s="29" t="n">
        <v>1.983</v>
      </c>
      <c r="DT723" s="29" t="n">
        <v>2.055</v>
      </c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</row>
    <row r="724" customFormat="false" ht="12.75" hidden="true" customHeight="false" outlineLevel="0" collapsed="false">
      <c r="A724" s="0" t="n">
        <f aca="false">WEEKDAY(C724,2)</f>
        <v>3</v>
      </c>
      <c r="B724" s="0" t="n">
        <f aca="false">MONTH(C724)</f>
        <v>11</v>
      </c>
      <c r="C724" s="23" t="n">
        <v>35018</v>
      </c>
      <c r="D724" s="0" t="n">
        <f aca="false">MONTH(R724)</f>
        <v>11</v>
      </c>
      <c r="E724" s="0" t="n">
        <f aca="false">YEAR(R724)</f>
        <v>1995</v>
      </c>
      <c r="F724" s="36"/>
      <c r="G724" s="24" t="n">
        <f aca="false">N724-M724</f>
        <v>0.00975000000000015</v>
      </c>
      <c r="H724" s="24" t="n">
        <f aca="false">O724-N724</f>
        <v>0.0344166666666668</v>
      </c>
      <c r="I724" s="24" t="n">
        <f aca="false">O724-M724</f>
        <v>0.0441666666666669</v>
      </c>
      <c r="J724" s="25" t="n">
        <f aca="false">VLOOKUP(C724,'Nymex hist.'!A:B,2,0)</f>
        <v>1.919</v>
      </c>
      <c r="K724" s="25"/>
      <c r="L724" s="25"/>
      <c r="M724" s="27" t="n">
        <f aca="false">SUMIF($S$3:$FQ$3,$E724+1,$S724:$FQ724)/COUNTIF($S$3:$FQ$3,$E724+1)</f>
        <v>1.78966666666667</v>
      </c>
      <c r="N724" s="27" t="n">
        <f aca="false">SUMIF($S$3:$FQ$3,$E724+2,$S724:$FQ724)/COUNTIF($S$3:$FQ$3,$E724+2)</f>
        <v>1.79941666666667</v>
      </c>
      <c r="O724" s="27" t="n">
        <f aca="false">SUMIF($S$3:$FQ$3,$E724+3,$S724:$FQ724)/COUNTIF($S$3:$FQ$3,$E724+3)</f>
        <v>1.83383333333333</v>
      </c>
      <c r="P724" s="27" t="n">
        <f aca="false">SUMIF($S$3:$FQ$3,$E724+4,$S724:$FQ724)/COUNTIF($S$3:$FQ$3,$E724+4)</f>
        <v>1.87883333333333</v>
      </c>
      <c r="Q724" s="27" t="n">
        <f aca="false">SUMIF($S$3:$FQ$3,$E724+5,$S724:$FQ724)/COUNTIF($S$3:$FQ$3,$E724+5)</f>
        <v>1.93383333333333</v>
      </c>
      <c r="R724" s="28" t="n">
        <v>35018</v>
      </c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30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 t="n">
        <v>1.919</v>
      </c>
      <c r="BB724" s="29" t="n">
        <v>1.935</v>
      </c>
      <c r="BC724" s="29" t="n">
        <v>1.872</v>
      </c>
      <c r="BD724" s="29" t="n">
        <v>1.797</v>
      </c>
      <c r="BE724" s="29" t="n">
        <v>1.709</v>
      </c>
      <c r="BF724" s="29" t="n">
        <v>1.714</v>
      </c>
      <c r="BG724" s="29" t="n">
        <v>1.721</v>
      </c>
      <c r="BH724" s="29" t="n">
        <v>1.729</v>
      </c>
      <c r="BI724" s="29" t="n">
        <v>1.734</v>
      </c>
      <c r="BJ724" s="29" t="n">
        <v>1.742</v>
      </c>
      <c r="BK724" s="29" t="n">
        <v>1.769</v>
      </c>
      <c r="BL724" s="29" t="n">
        <v>1.841</v>
      </c>
      <c r="BM724" s="29" t="n">
        <v>1.913</v>
      </c>
      <c r="BN724" s="29" t="n">
        <v>1.928</v>
      </c>
      <c r="BO724" s="29" t="n">
        <v>1.852</v>
      </c>
      <c r="BP724" s="29" t="n">
        <v>1.784</v>
      </c>
      <c r="BQ724" s="29" t="n">
        <v>1.729</v>
      </c>
      <c r="BR724" s="29" t="n">
        <v>1.735</v>
      </c>
      <c r="BS724" s="29" t="n">
        <v>1.741</v>
      </c>
      <c r="BT724" s="29" t="n">
        <v>1.744</v>
      </c>
      <c r="BU724" s="29" t="n">
        <v>1.749</v>
      </c>
      <c r="BV724" s="29" t="n">
        <v>1.755</v>
      </c>
      <c r="BW724" s="29" t="n">
        <v>1.784</v>
      </c>
      <c r="BX724" s="29" t="n">
        <v>1.856</v>
      </c>
      <c r="BY724" s="29" t="n">
        <v>1.936</v>
      </c>
      <c r="BZ724" s="29" t="n">
        <v>1.963</v>
      </c>
      <c r="CA724" s="29" t="n">
        <v>1.887</v>
      </c>
      <c r="CB724" s="29" t="n">
        <v>1.819</v>
      </c>
      <c r="CC724" s="29" t="n">
        <v>1.764</v>
      </c>
      <c r="CD724" s="29" t="n">
        <v>1.77</v>
      </c>
      <c r="CE724" s="29" t="n">
        <v>1.769</v>
      </c>
      <c r="CF724" s="29" t="n">
        <v>1.779</v>
      </c>
      <c r="CG724" s="29" t="n">
        <v>1.784</v>
      </c>
      <c r="CH724" s="29" t="n">
        <v>1.79</v>
      </c>
      <c r="CI724" s="29" t="n">
        <v>1.819</v>
      </c>
      <c r="CJ724" s="29" t="n">
        <v>1.891</v>
      </c>
      <c r="CK724" s="29" t="n">
        <v>1.971</v>
      </c>
      <c r="CL724" s="29" t="n">
        <v>2.008</v>
      </c>
      <c r="CM724" s="29" t="n">
        <v>1.932</v>
      </c>
      <c r="CN724" s="29" t="n">
        <v>1.864</v>
      </c>
      <c r="CO724" s="29" t="n">
        <v>1.809</v>
      </c>
      <c r="CP724" s="29" t="n">
        <v>1.815</v>
      </c>
      <c r="CQ724" s="29" t="n">
        <v>1.814</v>
      </c>
      <c r="CR724" s="29" t="n">
        <v>1.824</v>
      </c>
      <c r="CS724" s="29" t="n">
        <v>1.829</v>
      </c>
      <c r="CT724" s="29" t="n">
        <v>1.835</v>
      </c>
      <c r="CU724" s="29" t="n">
        <v>1.864</v>
      </c>
      <c r="CV724" s="29" t="n">
        <v>1.936</v>
      </c>
      <c r="CW724" s="29" t="n">
        <v>2.016</v>
      </c>
      <c r="CX724" s="29" t="n">
        <v>2.063</v>
      </c>
      <c r="CY724" s="29" t="n">
        <v>1.987</v>
      </c>
      <c r="CZ724" s="29" t="n">
        <v>1.919</v>
      </c>
      <c r="DA724" s="29" t="n">
        <v>1.864</v>
      </c>
      <c r="DB724" s="29" t="n">
        <v>1.87</v>
      </c>
      <c r="DC724" s="29" t="n">
        <v>1.869</v>
      </c>
      <c r="DD724" s="29" t="n">
        <v>1.879</v>
      </c>
      <c r="DE724" s="29" t="n">
        <v>1.884</v>
      </c>
      <c r="DF724" s="29" t="n">
        <v>1.89</v>
      </c>
      <c r="DG724" s="29" t="n">
        <v>1.919</v>
      </c>
      <c r="DH724" s="29" t="n">
        <v>1.991</v>
      </c>
      <c r="DI724" s="29" t="n">
        <v>2.071</v>
      </c>
      <c r="DJ724" s="29" t="n">
        <v>2.128</v>
      </c>
      <c r="DK724" s="29" t="n">
        <v>2.052</v>
      </c>
      <c r="DL724" s="29" t="n">
        <v>1.984</v>
      </c>
      <c r="DM724" s="29" t="n">
        <v>1.929</v>
      </c>
      <c r="DN724" s="29" t="n">
        <v>1.935</v>
      </c>
      <c r="DO724" s="29" t="n">
        <v>1.934</v>
      </c>
      <c r="DP724" s="29" t="n">
        <v>1.944</v>
      </c>
      <c r="DQ724" s="29" t="n">
        <v>1.949</v>
      </c>
      <c r="DR724" s="29" t="n">
        <v>1.955</v>
      </c>
      <c r="DS724" s="29" t="n">
        <v>1.984</v>
      </c>
      <c r="DT724" s="29" t="n">
        <v>2.056</v>
      </c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12.75" hidden="true" customHeight="false" outlineLevel="0" collapsed="false">
      <c r="A725" s="0" t="n">
        <f aca="false">WEEKDAY(C725,2)</f>
        <v>4</v>
      </c>
      <c r="B725" s="0" t="n">
        <f aca="false">MONTH(C725)</f>
        <v>11</v>
      </c>
      <c r="C725" s="23" t="n">
        <v>35019</v>
      </c>
      <c r="D725" s="0" t="n">
        <f aca="false">MONTH(R725)</f>
        <v>11</v>
      </c>
      <c r="E725" s="0" t="n">
        <f aca="false">YEAR(R725)</f>
        <v>1995</v>
      </c>
      <c r="F725" s="36"/>
      <c r="G725" s="24" t="n">
        <f aca="false">N725-M725</f>
        <v>-0.000333333333333519</v>
      </c>
      <c r="H725" s="24" t="n">
        <f aca="false">O725-N725</f>
        <v>0.0344166666666668</v>
      </c>
      <c r="I725" s="24" t="n">
        <f aca="false">O725-M725</f>
        <v>0.0340833333333332</v>
      </c>
      <c r="J725" s="25" t="n">
        <f aca="false">VLOOKUP(C725,'Nymex hist.'!A:B,2,0)</f>
        <v>1.969</v>
      </c>
      <c r="K725" s="25"/>
      <c r="L725" s="25"/>
      <c r="M725" s="27" t="n">
        <f aca="false">SUMIF($S$3:$FQ$3,$E725+1,$S725:$FQ725)/COUNTIF($S$3:$FQ$3,$E725+1)</f>
        <v>1.79441666666667</v>
      </c>
      <c r="N725" s="27" t="n">
        <f aca="false">SUMIF($S$3:$FQ$3,$E725+2,$S725:$FQ725)/COUNTIF($S$3:$FQ$3,$E725+2)</f>
        <v>1.79408333333333</v>
      </c>
      <c r="O725" s="27" t="n">
        <f aca="false">SUMIF($S$3:$FQ$3,$E725+3,$S725:$FQ725)/COUNTIF($S$3:$FQ$3,$E725+3)</f>
        <v>1.8285</v>
      </c>
      <c r="P725" s="27" t="n">
        <f aca="false">SUMIF($S$3:$FQ$3,$E725+4,$S725:$FQ725)/COUNTIF($S$3:$FQ$3,$E725+4)</f>
        <v>1.8735</v>
      </c>
      <c r="Q725" s="27" t="n">
        <f aca="false">SUMIF($S$3:$FQ$3,$E725+5,$S725:$FQ725)/COUNTIF($S$3:$FQ$3,$E725+5)</f>
        <v>1.9285</v>
      </c>
      <c r="R725" s="28" t="n">
        <v>35019</v>
      </c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30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 t="n">
        <v>1.969</v>
      </c>
      <c r="BB725" s="29" t="n">
        <v>1.985</v>
      </c>
      <c r="BC725" s="29" t="n">
        <v>1.902</v>
      </c>
      <c r="BD725" s="29" t="n">
        <v>1.814</v>
      </c>
      <c r="BE725" s="29" t="n">
        <v>1.704</v>
      </c>
      <c r="BF725" s="29" t="n">
        <v>1.709</v>
      </c>
      <c r="BG725" s="29" t="n">
        <v>1.716</v>
      </c>
      <c r="BH725" s="29" t="n">
        <v>1.724</v>
      </c>
      <c r="BI725" s="29" t="n">
        <v>1.73</v>
      </c>
      <c r="BJ725" s="29" t="n">
        <v>1.738</v>
      </c>
      <c r="BK725" s="29" t="n">
        <v>1.765</v>
      </c>
      <c r="BL725" s="29" t="n">
        <v>1.837</v>
      </c>
      <c r="BM725" s="29" t="n">
        <v>1.909</v>
      </c>
      <c r="BN725" s="29" t="n">
        <v>1.923</v>
      </c>
      <c r="BO725" s="29" t="n">
        <v>1.846</v>
      </c>
      <c r="BP725" s="29" t="n">
        <v>1.778</v>
      </c>
      <c r="BQ725" s="29" t="n">
        <v>1.723</v>
      </c>
      <c r="BR725" s="29" t="n">
        <v>1.729</v>
      </c>
      <c r="BS725" s="29" t="n">
        <v>1.735</v>
      </c>
      <c r="BT725" s="29" t="n">
        <v>1.739</v>
      </c>
      <c r="BU725" s="29" t="n">
        <v>1.745</v>
      </c>
      <c r="BV725" s="29" t="n">
        <v>1.749</v>
      </c>
      <c r="BW725" s="29" t="n">
        <v>1.78</v>
      </c>
      <c r="BX725" s="29" t="n">
        <v>1.852</v>
      </c>
      <c r="BY725" s="29" t="n">
        <v>1.93</v>
      </c>
      <c r="BZ725" s="29" t="n">
        <v>1.958</v>
      </c>
      <c r="CA725" s="29" t="n">
        <v>1.881</v>
      </c>
      <c r="CB725" s="29" t="n">
        <v>1.813</v>
      </c>
      <c r="CC725" s="29" t="n">
        <v>1.758</v>
      </c>
      <c r="CD725" s="29" t="n">
        <v>1.764</v>
      </c>
      <c r="CE725" s="29" t="n">
        <v>1.763</v>
      </c>
      <c r="CF725" s="29" t="n">
        <v>1.774</v>
      </c>
      <c r="CG725" s="29" t="n">
        <v>1.78</v>
      </c>
      <c r="CH725" s="29" t="n">
        <v>1.784</v>
      </c>
      <c r="CI725" s="29" t="n">
        <v>1.815</v>
      </c>
      <c r="CJ725" s="29" t="n">
        <v>1.887</v>
      </c>
      <c r="CK725" s="29" t="n">
        <v>1.965</v>
      </c>
      <c r="CL725" s="29" t="n">
        <v>2.003</v>
      </c>
      <c r="CM725" s="29" t="n">
        <v>1.926</v>
      </c>
      <c r="CN725" s="29" t="n">
        <v>1.858</v>
      </c>
      <c r="CO725" s="29" t="n">
        <v>1.803</v>
      </c>
      <c r="CP725" s="29" t="n">
        <v>1.809</v>
      </c>
      <c r="CQ725" s="29" t="n">
        <v>1.808</v>
      </c>
      <c r="CR725" s="29" t="n">
        <v>1.819</v>
      </c>
      <c r="CS725" s="29" t="n">
        <v>1.825</v>
      </c>
      <c r="CT725" s="29" t="n">
        <v>1.829</v>
      </c>
      <c r="CU725" s="29" t="n">
        <v>1.86</v>
      </c>
      <c r="CV725" s="29" t="n">
        <v>1.932</v>
      </c>
      <c r="CW725" s="29" t="n">
        <v>2.01</v>
      </c>
      <c r="CX725" s="29" t="n">
        <v>2.058</v>
      </c>
      <c r="CY725" s="29" t="n">
        <v>1.981</v>
      </c>
      <c r="CZ725" s="29" t="n">
        <v>1.913</v>
      </c>
      <c r="DA725" s="29" t="n">
        <v>1.858</v>
      </c>
      <c r="DB725" s="29" t="n">
        <v>1.864</v>
      </c>
      <c r="DC725" s="29" t="n">
        <v>1.863</v>
      </c>
      <c r="DD725" s="29" t="n">
        <v>1.874</v>
      </c>
      <c r="DE725" s="29" t="n">
        <v>1.88</v>
      </c>
      <c r="DF725" s="29" t="n">
        <v>1.884</v>
      </c>
      <c r="DG725" s="29" t="n">
        <v>1.915</v>
      </c>
      <c r="DH725" s="29" t="n">
        <v>1.987</v>
      </c>
      <c r="DI725" s="29" t="n">
        <v>2.065</v>
      </c>
      <c r="DJ725" s="29" t="n">
        <v>2.123</v>
      </c>
      <c r="DK725" s="29" t="n">
        <v>2.046</v>
      </c>
      <c r="DL725" s="29" t="n">
        <v>1.978</v>
      </c>
      <c r="DM725" s="29" t="n">
        <v>1.923</v>
      </c>
      <c r="DN725" s="29" t="n">
        <v>1.929</v>
      </c>
      <c r="DO725" s="29" t="n">
        <v>1.928</v>
      </c>
      <c r="DP725" s="29" t="n">
        <v>1.939</v>
      </c>
      <c r="DQ725" s="29" t="n">
        <v>1.945</v>
      </c>
      <c r="DR725" s="29" t="n">
        <v>1.949</v>
      </c>
      <c r="DS725" s="29" t="n">
        <v>1.98</v>
      </c>
      <c r="DT725" s="29" t="n">
        <v>2.052</v>
      </c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12.75" hidden="true" customHeight="false" outlineLevel="0" collapsed="false">
      <c r="A726" s="0" t="n">
        <f aca="false">WEEKDAY(C726,2)</f>
        <v>5</v>
      </c>
      <c r="B726" s="0" t="n">
        <f aca="false">MONTH(C726)</f>
        <v>11</v>
      </c>
      <c r="C726" s="23" t="n">
        <v>35020</v>
      </c>
      <c r="D726" s="0" t="n">
        <f aca="false">MONTH(R726)</f>
        <v>11</v>
      </c>
      <c r="E726" s="0" t="n">
        <f aca="false">YEAR(R726)</f>
        <v>1995</v>
      </c>
      <c r="F726" s="36"/>
      <c r="G726" s="24" t="n">
        <f aca="false">N726-M726</f>
        <v>-0.00916666666666677</v>
      </c>
      <c r="H726" s="24" t="n">
        <f aca="false">O726-N726</f>
        <v>0.0252499999999998</v>
      </c>
      <c r="I726" s="24" t="n">
        <f aca="false">O726-M726</f>
        <v>0.016083333333333</v>
      </c>
      <c r="J726" s="25" t="n">
        <f aca="false">VLOOKUP(C726,'Nymex hist.'!A:B,2,0)</f>
        <v>2.024</v>
      </c>
      <c r="K726" s="25"/>
      <c r="L726" s="25"/>
      <c r="M726" s="27" t="n">
        <f aca="false">SUMIF($S$3:$FQ$3,$E726+1,$S726:$FQ726)/COUNTIF($S$3:$FQ$3,$E726+1)</f>
        <v>1.79825</v>
      </c>
      <c r="N726" s="27" t="n">
        <f aca="false">SUMIF($S$3:$FQ$3,$E726+2,$S726:$FQ726)/COUNTIF($S$3:$FQ$3,$E726+2)</f>
        <v>1.78908333333333</v>
      </c>
      <c r="O726" s="27" t="n">
        <f aca="false">SUMIF($S$3:$FQ$3,$E726+3,$S726:$FQ726)/COUNTIF($S$3:$FQ$3,$E726+3)</f>
        <v>1.81433333333333</v>
      </c>
      <c r="P726" s="27" t="n">
        <f aca="false">SUMIF($S$3:$FQ$3,$E726+4,$S726:$FQ726)/COUNTIF($S$3:$FQ$3,$E726+4)</f>
        <v>1.84433333333333</v>
      </c>
      <c r="Q726" s="27" t="n">
        <f aca="false">SUMIF($S$3:$FQ$3,$E726+5,$S726:$FQ726)/COUNTIF($S$3:$FQ$3,$E726+5)</f>
        <v>1.88933333333333</v>
      </c>
      <c r="R726" s="28" t="n">
        <v>35020</v>
      </c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30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 t="n">
        <v>2.024</v>
      </c>
      <c r="BB726" s="29" t="n">
        <v>2.035</v>
      </c>
      <c r="BC726" s="29" t="n">
        <v>1.935</v>
      </c>
      <c r="BD726" s="29" t="n">
        <v>1.82</v>
      </c>
      <c r="BE726" s="29" t="n">
        <v>1.7</v>
      </c>
      <c r="BF726" s="29" t="n">
        <v>1.705</v>
      </c>
      <c r="BG726" s="29" t="n">
        <v>1.711</v>
      </c>
      <c r="BH726" s="29" t="n">
        <v>1.719</v>
      </c>
      <c r="BI726" s="29" t="n">
        <v>1.725</v>
      </c>
      <c r="BJ726" s="29" t="n">
        <v>1.733</v>
      </c>
      <c r="BK726" s="29" t="n">
        <v>1.76</v>
      </c>
      <c r="BL726" s="29" t="n">
        <v>1.832</v>
      </c>
      <c r="BM726" s="29" t="n">
        <v>1.904</v>
      </c>
      <c r="BN726" s="29" t="n">
        <v>1.918</v>
      </c>
      <c r="BO726" s="29" t="n">
        <v>1.841</v>
      </c>
      <c r="BP726" s="29" t="n">
        <v>1.773</v>
      </c>
      <c r="BQ726" s="29" t="n">
        <v>1.718</v>
      </c>
      <c r="BR726" s="29" t="n">
        <v>1.724</v>
      </c>
      <c r="BS726" s="29" t="n">
        <v>1.73</v>
      </c>
      <c r="BT726" s="29" t="n">
        <v>1.734</v>
      </c>
      <c r="BU726" s="29" t="n">
        <v>1.74</v>
      </c>
      <c r="BV726" s="29" t="n">
        <v>1.744</v>
      </c>
      <c r="BW726" s="29" t="n">
        <v>1.775</v>
      </c>
      <c r="BX726" s="29" t="n">
        <v>1.847</v>
      </c>
      <c r="BY726" s="29" t="n">
        <v>1.925</v>
      </c>
      <c r="BZ726" s="29" t="n">
        <v>1.943</v>
      </c>
      <c r="CA726" s="29" t="n">
        <v>1.866</v>
      </c>
      <c r="CB726" s="29" t="n">
        <v>1.798</v>
      </c>
      <c r="CC726" s="29" t="n">
        <v>1.743</v>
      </c>
      <c r="CD726" s="29" t="n">
        <v>1.749</v>
      </c>
      <c r="CE726" s="29" t="n">
        <v>1.758</v>
      </c>
      <c r="CF726" s="29" t="n">
        <v>1.759</v>
      </c>
      <c r="CG726" s="29" t="n">
        <v>1.765</v>
      </c>
      <c r="CH726" s="29" t="n">
        <v>1.769</v>
      </c>
      <c r="CI726" s="29" t="n">
        <v>1.8</v>
      </c>
      <c r="CJ726" s="29" t="n">
        <v>1.872</v>
      </c>
      <c r="CK726" s="29" t="n">
        <v>1.95</v>
      </c>
      <c r="CL726" s="29" t="n">
        <v>1.973</v>
      </c>
      <c r="CM726" s="29" t="n">
        <v>1.896</v>
      </c>
      <c r="CN726" s="29" t="n">
        <v>1.828</v>
      </c>
      <c r="CO726" s="29" t="n">
        <v>1.773</v>
      </c>
      <c r="CP726" s="29" t="n">
        <v>1.779</v>
      </c>
      <c r="CQ726" s="29" t="n">
        <v>1.788</v>
      </c>
      <c r="CR726" s="29" t="n">
        <v>1.789</v>
      </c>
      <c r="CS726" s="29" t="n">
        <v>1.795</v>
      </c>
      <c r="CT726" s="29" t="n">
        <v>1.799</v>
      </c>
      <c r="CU726" s="29" t="n">
        <v>1.83</v>
      </c>
      <c r="CV726" s="29" t="n">
        <v>1.902</v>
      </c>
      <c r="CW726" s="29" t="n">
        <v>1.98</v>
      </c>
      <c r="CX726" s="29" t="n">
        <v>2.018</v>
      </c>
      <c r="CY726" s="29" t="n">
        <v>1.941</v>
      </c>
      <c r="CZ726" s="29" t="n">
        <v>1.873</v>
      </c>
      <c r="DA726" s="29" t="n">
        <v>1.818</v>
      </c>
      <c r="DB726" s="29" t="n">
        <v>1.824</v>
      </c>
      <c r="DC726" s="29" t="n">
        <v>1.833</v>
      </c>
      <c r="DD726" s="29" t="n">
        <v>1.834</v>
      </c>
      <c r="DE726" s="29" t="n">
        <v>1.84</v>
      </c>
      <c r="DF726" s="29" t="n">
        <v>1.844</v>
      </c>
      <c r="DG726" s="29" t="n">
        <v>1.875</v>
      </c>
      <c r="DH726" s="29" t="n">
        <v>1.947</v>
      </c>
      <c r="DI726" s="29" t="n">
        <v>2.025</v>
      </c>
      <c r="DJ726" s="29" t="n">
        <v>2.073</v>
      </c>
      <c r="DK726" s="29" t="n">
        <v>1.996</v>
      </c>
      <c r="DL726" s="29" t="n">
        <v>1.928</v>
      </c>
      <c r="DM726" s="29" t="n">
        <v>1.873</v>
      </c>
      <c r="DN726" s="29" t="n">
        <v>1.879</v>
      </c>
      <c r="DO726" s="29" t="n">
        <v>1.888</v>
      </c>
      <c r="DP726" s="29" t="n">
        <v>1.889</v>
      </c>
      <c r="DQ726" s="29" t="n">
        <v>1.895</v>
      </c>
      <c r="DR726" s="29" t="n">
        <v>1.899</v>
      </c>
      <c r="DS726" s="29" t="n">
        <v>1.93</v>
      </c>
      <c r="DT726" s="29" t="n">
        <v>2.002</v>
      </c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12.75" hidden="true" customHeight="false" outlineLevel="0" collapsed="false">
      <c r="A727" s="0" t="n">
        <f aca="false">WEEKDAY(C727,2)</f>
        <v>1</v>
      </c>
      <c r="B727" s="0" t="n">
        <f aca="false">MONTH(C727)</f>
        <v>11</v>
      </c>
      <c r="C727" s="23" t="n">
        <v>35023</v>
      </c>
      <c r="D727" s="0" t="n">
        <f aca="false">MONTH(R727)</f>
        <v>11</v>
      </c>
      <c r="E727" s="0" t="n">
        <f aca="false">YEAR(R727)</f>
        <v>1995</v>
      </c>
      <c r="F727" s="36"/>
      <c r="G727" s="24" t="n">
        <f aca="false">N727-M727</f>
        <v>-0.0125833333333334</v>
      </c>
      <c r="H727" s="24" t="n">
        <f aca="false">O727-N727</f>
        <v>0.0245833333333332</v>
      </c>
      <c r="I727" s="24" t="n">
        <f aca="false">O727-M727</f>
        <v>0.0119999999999998</v>
      </c>
      <c r="J727" s="25" t="n">
        <f aca="false">VLOOKUP(C727,'Nymex hist.'!A:B,2,0)</f>
        <v>2.157</v>
      </c>
      <c r="K727" s="25"/>
      <c r="L727" s="25"/>
      <c r="M727" s="27" t="n">
        <f aca="false">SUMIF($S$3:$FQ$3,$E727+1,$S727:$FQ727)/COUNTIF($S$3:$FQ$3,$E727+1)</f>
        <v>1.80591666666667</v>
      </c>
      <c r="N727" s="27" t="n">
        <f aca="false">SUMIF($S$3:$FQ$3,$E727+2,$S727:$FQ727)/COUNTIF($S$3:$FQ$3,$E727+2)</f>
        <v>1.79333333333333</v>
      </c>
      <c r="O727" s="27" t="n">
        <f aca="false">SUMIF($S$3:$FQ$3,$E727+3,$S727:$FQ727)/COUNTIF($S$3:$FQ$3,$E727+3)</f>
        <v>1.81791666666667</v>
      </c>
      <c r="P727" s="27" t="n">
        <f aca="false">SUMIF($S$3:$FQ$3,$E727+4,$S727:$FQ727)/COUNTIF($S$3:$FQ$3,$E727+4)</f>
        <v>1.84791666666667</v>
      </c>
      <c r="Q727" s="27" t="n">
        <f aca="false">SUMIF($S$3:$FQ$3,$E727+5,$S727:$FQ727)/COUNTIF($S$3:$FQ$3,$E727+5)</f>
        <v>1.89291666666667</v>
      </c>
      <c r="R727" s="28" t="n">
        <v>35023</v>
      </c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30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 t="n">
        <v>2.157</v>
      </c>
      <c r="BB727" s="29" t="n">
        <v>2.063</v>
      </c>
      <c r="BC727" s="29" t="n">
        <v>1.942</v>
      </c>
      <c r="BD727" s="29" t="n">
        <v>1.822</v>
      </c>
      <c r="BE727" s="29" t="n">
        <v>1.707</v>
      </c>
      <c r="BF727" s="29" t="n">
        <v>1.711</v>
      </c>
      <c r="BG727" s="29" t="n">
        <v>1.717</v>
      </c>
      <c r="BH727" s="29" t="n">
        <v>1.725</v>
      </c>
      <c r="BI727" s="29" t="n">
        <v>1.731</v>
      </c>
      <c r="BJ727" s="29" t="n">
        <v>1.739</v>
      </c>
      <c r="BK727" s="29" t="n">
        <v>1.766</v>
      </c>
      <c r="BL727" s="29" t="n">
        <v>1.838</v>
      </c>
      <c r="BM727" s="29" t="n">
        <v>1.91</v>
      </c>
      <c r="BN727" s="29" t="n">
        <v>1.923</v>
      </c>
      <c r="BO727" s="29" t="n">
        <v>1.846</v>
      </c>
      <c r="BP727" s="29" t="n">
        <v>1.778</v>
      </c>
      <c r="BQ727" s="29" t="n">
        <v>1.723</v>
      </c>
      <c r="BR727" s="29" t="n">
        <v>1.728</v>
      </c>
      <c r="BS727" s="29" t="n">
        <v>1.734</v>
      </c>
      <c r="BT727" s="29" t="n">
        <v>1.74</v>
      </c>
      <c r="BU727" s="29" t="n">
        <v>1.746</v>
      </c>
      <c r="BV727" s="29" t="n">
        <v>1.745</v>
      </c>
      <c r="BW727" s="29" t="n">
        <v>1.781</v>
      </c>
      <c r="BX727" s="29" t="n">
        <v>1.853</v>
      </c>
      <c r="BY727" s="29" t="n">
        <v>1.923</v>
      </c>
      <c r="BZ727" s="29" t="n">
        <v>1.948</v>
      </c>
      <c r="CA727" s="29" t="n">
        <v>1.871</v>
      </c>
      <c r="CB727" s="29" t="n">
        <v>1.803</v>
      </c>
      <c r="CC727" s="29" t="n">
        <v>1.748</v>
      </c>
      <c r="CD727" s="29" t="n">
        <v>1.753</v>
      </c>
      <c r="CE727" s="29" t="n">
        <v>1.754</v>
      </c>
      <c r="CF727" s="29" t="n">
        <v>1.765</v>
      </c>
      <c r="CG727" s="29" t="n">
        <v>1.771</v>
      </c>
      <c r="CH727" s="29" t="n">
        <v>1.77</v>
      </c>
      <c r="CI727" s="29" t="n">
        <v>1.806</v>
      </c>
      <c r="CJ727" s="29" t="n">
        <v>1.878</v>
      </c>
      <c r="CK727" s="29" t="n">
        <v>1.948</v>
      </c>
      <c r="CL727" s="29" t="n">
        <v>1.978</v>
      </c>
      <c r="CM727" s="29" t="n">
        <v>1.901</v>
      </c>
      <c r="CN727" s="29" t="n">
        <v>1.833</v>
      </c>
      <c r="CO727" s="29" t="n">
        <v>1.778</v>
      </c>
      <c r="CP727" s="29" t="n">
        <v>1.783</v>
      </c>
      <c r="CQ727" s="29" t="n">
        <v>1.784</v>
      </c>
      <c r="CR727" s="29" t="n">
        <v>1.795</v>
      </c>
      <c r="CS727" s="29" t="n">
        <v>1.801</v>
      </c>
      <c r="CT727" s="29" t="n">
        <v>1.8</v>
      </c>
      <c r="CU727" s="29" t="n">
        <v>1.836</v>
      </c>
      <c r="CV727" s="29" t="n">
        <v>1.908</v>
      </c>
      <c r="CW727" s="29" t="n">
        <v>1.978</v>
      </c>
      <c r="CX727" s="29" t="n">
        <v>2.023</v>
      </c>
      <c r="CY727" s="29" t="n">
        <v>1.946</v>
      </c>
      <c r="CZ727" s="29" t="n">
        <v>1.878</v>
      </c>
      <c r="DA727" s="29" t="n">
        <v>1.823</v>
      </c>
      <c r="DB727" s="29" t="n">
        <v>1.828</v>
      </c>
      <c r="DC727" s="29" t="n">
        <v>1.829</v>
      </c>
      <c r="DD727" s="29" t="n">
        <v>1.84</v>
      </c>
      <c r="DE727" s="29" t="n">
        <v>1.846</v>
      </c>
      <c r="DF727" s="29" t="n">
        <v>1.845</v>
      </c>
      <c r="DG727" s="29" t="n">
        <v>1.881</v>
      </c>
      <c r="DH727" s="29" t="n">
        <v>1.953</v>
      </c>
      <c r="DI727" s="29" t="n">
        <v>2.023</v>
      </c>
      <c r="DJ727" s="29" t="n">
        <v>2.078</v>
      </c>
      <c r="DK727" s="29" t="n">
        <v>2.001</v>
      </c>
      <c r="DL727" s="29" t="n">
        <v>1.933</v>
      </c>
      <c r="DM727" s="29" t="n">
        <v>1.878</v>
      </c>
      <c r="DN727" s="29" t="n">
        <v>1.883</v>
      </c>
      <c r="DO727" s="29" t="n">
        <v>1.884</v>
      </c>
      <c r="DP727" s="29" t="n">
        <v>1.895</v>
      </c>
      <c r="DQ727" s="29" t="n">
        <v>1.901</v>
      </c>
      <c r="DR727" s="29" t="n">
        <v>1.9</v>
      </c>
      <c r="DS727" s="29" t="n">
        <v>1.936</v>
      </c>
      <c r="DT727" s="29" t="n">
        <v>2.008</v>
      </c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12.75" hidden="true" customHeight="false" outlineLevel="0" collapsed="false">
      <c r="A728" s="0" t="n">
        <f aca="false">WEEKDAY(C728,2)</f>
        <v>2</v>
      </c>
      <c r="B728" s="0" t="n">
        <f aca="false">MONTH(C728)</f>
        <v>11</v>
      </c>
      <c r="C728" s="23" t="n">
        <v>35024</v>
      </c>
      <c r="D728" s="0" t="n">
        <f aca="false">MONTH(R728)</f>
        <v>11</v>
      </c>
      <c r="E728" s="0" t="n">
        <f aca="false">YEAR(R728)</f>
        <v>1995</v>
      </c>
      <c r="F728" s="36"/>
      <c r="G728" s="24" t="n">
        <f aca="false">N728-M728</f>
        <v>-0.00583333333333336</v>
      </c>
      <c r="H728" s="24" t="n">
        <f aca="false">O728-N728</f>
        <v>0.0248333333333335</v>
      </c>
      <c r="I728" s="24" t="n">
        <f aca="false">O728-M728</f>
        <v>0.0190000000000001</v>
      </c>
      <c r="J728" s="25" t="n">
        <f aca="false">VLOOKUP(C728,'Nymex hist.'!A:B,2,0)</f>
        <v>2.241</v>
      </c>
      <c r="K728" s="25"/>
      <c r="L728" s="25"/>
      <c r="M728" s="27" t="n">
        <f aca="false">SUMIF($S$3:$FQ$3,$E728+1,$S728:$FQ728)/COUNTIF($S$3:$FQ$3,$E728+1)</f>
        <v>1.8035</v>
      </c>
      <c r="N728" s="27" t="n">
        <f aca="false">SUMIF($S$3:$FQ$3,$E728+2,$S728:$FQ728)/COUNTIF($S$3:$FQ$3,$E728+2)</f>
        <v>1.79766666666667</v>
      </c>
      <c r="O728" s="27" t="n">
        <f aca="false">SUMIF($S$3:$FQ$3,$E728+3,$S728:$FQ728)/COUNTIF($S$3:$FQ$3,$E728+3)</f>
        <v>1.8225</v>
      </c>
      <c r="P728" s="27" t="n">
        <f aca="false">SUMIF($S$3:$FQ$3,$E728+4,$S728:$FQ728)/COUNTIF($S$3:$FQ$3,$E728+4)</f>
        <v>1.8525</v>
      </c>
      <c r="Q728" s="27" t="n">
        <f aca="false">SUMIF($S$3:$FQ$3,$E728+5,$S728:$FQ728)/COUNTIF($S$3:$FQ$3,$E728+5)</f>
        <v>1.8975</v>
      </c>
      <c r="R728" s="28" t="n">
        <v>35024</v>
      </c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30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 t="n">
        <v>2.241</v>
      </c>
      <c r="BB728" s="29" t="n">
        <v>2.058</v>
      </c>
      <c r="BC728" s="29" t="n">
        <v>1.923</v>
      </c>
      <c r="BD728" s="29" t="n">
        <v>1.808</v>
      </c>
      <c r="BE728" s="29" t="n">
        <v>1.708</v>
      </c>
      <c r="BF728" s="29" t="n">
        <v>1.712</v>
      </c>
      <c r="BG728" s="29" t="n">
        <v>1.718</v>
      </c>
      <c r="BH728" s="29" t="n">
        <v>1.726</v>
      </c>
      <c r="BI728" s="29" t="n">
        <v>1.732</v>
      </c>
      <c r="BJ728" s="29" t="n">
        <v>1.74</v>
      </c>
      <c r="BK728" s="29" t="n">
        <v>1.767</v>
      </c>
      <c r="BL728" s="29" t="n">
        <v>1.839</v>
      </c>
      <c r="BM728" s="29" t="n">
        <v>1.911</v>
      </c>
      <c r="BN728" s="29" t="n">
        <v>1.924</v>
      </c>
      <c r="BO728" s="29" t="n">
        <v>1.848</v>
      </c>
      <c r="BP728" s="29" t="n">
        <v>1.782</v>
      </c>
      <c r="BQ728" s="29" t="n">
        <v>1.729</v>
      </c>
      <c r="BR728" s="29" t="n">
        <v>1.735</v>
      </c>
      <c r="BS728" s="29" t="n">
        <v>1.742</v>
      </c>
      <c r="BT728" s="29" t="n">
        <v>1.741</v>
      </c>
      <c r="BU728" s="29" t="n">
        <v>1.747</v>
      </c>
      <c r="BV728" s="29" t="n">
        <v>1.754</v>
      </c>
      <c r="BW728" s="29" t="n">
        <v>1.782</v>
      </c>
      <c r="BX728" s="29" t="n">
        <v>1.854</v>
      </c>
      <c r="BY728" s="29" t="n">
        <v>1.934</v>
      </c>
      <c r="BZ728" s="29" t="n">
        <v>1.949</v>
      </c>
      <c r="CA728" s="29" t="n">
        <v>1.873</v>
      </c>
      <c r="CB728" s="29" t="n">
        <v>1.807</v>
      </c>
      <c r="CC728" s="29" t="n">
        <v>1.754</v>
      </c>
      <c r="CD728" s="29" t="n">
        <v>1.76</v>
      </c>
      <c r="CE728" s="29" t="n">
        <v>1.765</v>
      </c>
      <c r="CF728" s="29" t="n">
        <v>1.766</v>
      </c>
      <c r="CG728" s="29" t="n">
        <v>1.772</v>
      </c>
      <c r="CH728" s="29" t="n">
        <v>1.779</v>
      </c>
      <c r="CI728" s="29" t="n">
        <v>1.807</v>
      </c>
      <c r="CJ728" s="29" t="n">
        <v>1.879</v>
      </c>
      <c r="CK728" s="29" t="n">
        <v>1.959</v>
      </c>
      <c r="CL728" s="29" t="n">
        <v>1.979</v>
      </c>
      <c r="CM728" s="29" t="n">
        <v>1.903</v>
      </c>
      <c r="CN728" s="29" t="n">
        <v>1.837</v>
      </c>
      <c r="CO728" s="29" t="n">
        <v>1.784</v>
      </c>
      <c r="CP728" s="29" t="n">
        <v>1.79</v>
      </c>
      <c r="CQ728" s="29" t="n">
        <v>1.795</v>
      </c>
      <c r="CR728" s="29" t="n">
        <v>1.796</v>
      </c>
      <c r="CS728" s="29" t="n">
        <v>1.802</v>
      </c>
      <c r="CT728" s="29" t="n">
        <v>1.809</v>
      </c>
      <c r="CU728" s="29" t="n">
        <v>1.837</v>
      </c>
      <c r="CV728" s="29" t="n">
        <v>1.909</v>
      </c>
      <c r="CW728" s="29" t="n">
        <v>1.989</v>
      </c>
      <c r="CX728" s="29" t="n">
        <v>2.024</v>
      </c>
      <c r="CY728" s="29" t="n">
        <v>1.948</v>
      </c>
      <c r="CZ728" s="29" t="n">
        <v>1.882</v>
      </c>
      <c r="DA728" s="29" t="n">
        <v>1.829</v>
      </c>
      <c r="DB728" s="29" t="n">
        <v>1.835</v>
      </c>
      <c r="DC728" s="29" t="n">
        <v>1.84</v>
      </c>
      <c r="DD728" s="29" t="n">
        <v>1.841</v>
      </c>
      <c r="DE728" s="29" t="n">
        <v>1.847</v>
      </c>
      <c r="DF728" s="29" t="n">
        <v>1.854</v>
      </c>
      <c r="DG728" s="29" t="n">
        <v>1.882</v>
      </c>
      <c r="DH728" s="29" t="n">
        <v>1.954</v>
      </c>
      <c r="DI728" s="29" t="n">
        <v>2.034</v>
      </c>
      <c r="DJ728" s="29" t="n">
        <v>2.079</v>
      </c>
      <c r="DK728" s="29" t="n">
        <v>2.003</v>
      </c>
      <c r="DL728" s="29" t="n">
        <v>1.937</v>
      </c>
      <c r="DM728" s="29" t="n">
        <v>1.884</v>
      </c>
      <c r="DN728" s="29" t="n">
        <v>1.89</v>
      </c>
      <c r="DO728" s="29" t="n">
        <v>1.895</v>
      </c>
      <c r="DP728" s="29" t="n">
        <v>1.896</v>
      </c>
      <c r="DQ728" s="29" t="n">
        <v>1.902</v>
      </c>
      <c r="DR728" s="29" t="n">
        <v>1.909</v>
      </c>
      <c r="DS728" s="29" t="n">
        <v>1.937</v>
      </c>
      <c r="DT728" s="29" t="n">
        <v>2.009</v>
      </c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12.75" hidden="true" customHeight="false" outlineLevel="0" collapsed="false">
      <c r="A729" s="0" t="n">
        <f aca="false">WEEKDAY(C729,2)</f>
        <v>3</v>
      </c>
      <c r="B729" s="0" t="n">
        <f aca="false">MONTH(C729)</f>
        <v>11</v>
      </c>
      <c r="C729" s="23" t="n">
        <v>35025</v>
      </c>
      <c r="D729" s="0" t="n">
        <f aca="false">MONTH(R729)</f>
        <v>11</v>
      </c>
      <c r="E729" s="0" t="n">
        <f aca="false">YEAR(R729)</f>
        <v>1995</v>
      </c>
      <c r="F729" s="36"/>
      <c r="G729" s="24" t="n">
        <f aca="false">N729-M729</f>
        <v>-0.0123333333333333</v>
      </c>
      <c r="H729" s="24" t="n">
        <f aca="false">O729-N729</f>
        <v>0.0249166666666667</v>
      </c>
      <c r="I729" s="24" t="n">
        <f aca="false">O729-M729</f>
        <v>0.0125833333333334</v>
      </c>
      <c r="J729" s="25" t="n">
        <f aca="false">VLOOKUP(C729,'Nymex hist.'!A:B,2,0)</f>
        <v>2.113</v>
      </c>
      <c r="K729" s="25"/>
      <c r="L729" s="25"/>
      <c r="M729" s="27" t="n">
        <f aca="false">SUMIF($S$3:$FQ$3,$E729+1,$S729:$FQ729)/COUNTIF($S$3:$FQ$3,$E729+1)</f>
        <v>1.8165</v>
      </c>
      <c r="N729" s="27" t="n">
        <f aca="false">SUMIF($S$3:$FQ$3,$E729+2,$S729:$FQ729)/COUNTIF($S$3:$FQ$3,$E729+2)</f>
        <v>1.80416666666667</v>
      </c>
      <c r="O729" s="27" t="n">
        <f aca="false">SUMIF($S$3:$FQ$3,$E729+3,$S729:$FQ729)/COUNTIF($S$3:$FQ$3,$E729+3)</f>
        <v>1.82908333333333</v>
      </c>
      <c r="P729" s="27" t="n">
        <f aca="false">SUMIF($S$3:$FQ$3,$E729+4,$S729:$FQ729)/COUNTIF($S$3:$FQ$3,$E729+4)</f>
        <v>1.85908333333333</v>
      </c>
      <c r="Q729" s="27" t="n">
        <f aca="false">SUMIF($S$3:$FQ$3,$E729+5,$S729:$FQ729)/COUNTIF($S$3:$FQ$3,$E729+5)</f>
        <v>1.90408333333333</v>
      </c>
      <c r="R729" s="28" t="n">
        <v>35025</v>
      </c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30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 t="n">
        <v>2.241</v>
      </c>
      <c r="BB729" s="29" t="n">
        <v>2.113</v>
      </c>
      <c r="BC729" s="29" t="n">
        <v>1.954</v>
      </c>
      <c r="BD729" s="29" t="n">
        <v>1.824</v>
      </c>
      <c r="BE729" s="29" t="n">
        <v>1.714</v>
      </c>
      <c r="BF729" s="29" t="n">
        <v>1.718</v>
      </c>
      <c r="BG729" s="29" t="n">
        <v>1.724</v>
      </c>
      <c r="BH729" s="29" t="n">
        <v>1.732</v>
      </c>
      <c r="BI729" s="29" t="n">
        <v>1.738</v>
      </c>
      <c r="BJ729" s="29" t="n">
        <v>1.746</v>
      </c>
      <c r="BK729" s="29" t="n">
        <v>1.773</v>
      </c>
      <c r="BL729" s="29" t="n">
        <v>1.845</v>
      </c>
      <c r="BM729" s="29" t="n">
        <v>1.917</v>
      </c>
      <c r="BN729" s="29" t="n">
        <v>1.93</v>
      </c>
      <c r="BO729" s="29" t="n">
        <v>1.854</v>
      </c>
      <c r="BP729" s="29" t="n">
        <v>1.788</v>
      </c>
      <c r="BQ729" s="29" t="n">
        <v>1.736</v>
      </c>
      <c r="BR729" s="29" t="n">
        <v>1.742</v>
      </c>
      <c r="BS729" s="29" t="n">
        <v>1.749</v>
      </c>
      <c r="BT729" s="29" t="n">
        <v>1.747</v>
      </c>
      <c r="BU729" s="29" t="n">
        <v>1.753</v>
      </c>
      <c r="BV729" s="29" t="n">
        <v>1.761</v>
      </c>
      <c r="BW729" s="29" t="n">
        <v>1.788</v>
      </c>
      <c r="BX729" s="29" t="n">
        <v>1.86</v>
      </c>
      <c r="BY729" s="29" t="n">
        <v>1.942</v>
      </c>
      <c r="BZ729" s="29" t="n">
        <v>1.955</v>
      </c>
      <c r="CA729" s="29" t="n">
        <v>1.879</v>
      </c>
      <c r="CB729" s="29" t="n">
        <v>1.813</v>
      </c>
      <c r="CC729" s="29" t="n">
        <v>1.761</v>
      </c>
      <c r="CD729" s="29" t="n">
        <v>1.767</v>
      </c>
      <c r="CE729" s="29" t="n">
        <v>1.773</v>
      </c>
      <c r="CF729" s="29" t="n">
        <v>1.772</v>
      </c>
      <c r="CG729" s="29" t="n">
        <v>1.778</v>
      </c>
      <c r="CH729" s="29" t="n">
        <v>1.786</v>
      </c>
      <c r="CI729" s="29" t="n">
        <v>1.813</v>
      </c>
      <c r="CJ729" s="29" t="n">
        <v>1.885</v>
      </c>
      <c r="CK729" s="29" t="n">
        <v>1.967</v>
      </c>
      <c r="CL729" s="29" t="n">
        <v>1.985</v>
      </c>
      <c r="CM729" s="29" t="n">
        <v>1.909</v>
      </c>
      <c r="CN729" s="29" t="n">
        <v>1.843</v>
      </c>
      <c r="CO729" s="29" t="n">
        <v>1.791</v>
      </c>
      <c r="CP729" s="29" t="n">
        <v>1.797</v>
      </c>
      <c r="CQ729" s="29" t="n">
        <v>1.803</v>
      </c>
      <c r="CR729" s="29" t="n">
        <v>1.802</v>
      </c>
      <c r="CS729" s="29" t="n">
        <v>1.808</v>
      </c>
      <c r="CT729" s="29" t="n">
        <v>1.816</v>
      </c>
      <c r="CU729" s="29" t="n">
        <v>1.843</v>
      </c>
      <c r="CV729" s="29" t="n">
        <v>1.915</v>
      </c>
      <c r="CW729" s="29" t="n">
        <v>1.997</v>
      </c>
      <c r="CX729" s="29" t="n">
        <v>2.03</v>
      </c>
      <c r="CY729" s="29" t="n">
        <v>1.954</v>
      </c>
      <c r="CZ729" s="29" t="n">
        <v>1.888</v>
      </c>
      <c r="DA729" s="29" t="n">
        <v>1.836</v>
      </c>
      <c r="DB729" s="29" t="n">
        <v>1.842</v>
      </c>
      <c r="DC729" s="29" t="n">
        <v>1.848</v>
      </c>
      <c r="DD729" s="29" t="n">
        <v>1.847</v>
      </c>
      <c r="DE729" s="29" t="n">
        <v>1.853</v>
      </c>
      <c r="DF729" s="29" t="n">
        <v>1.861</v>
      </c>
      <c r="DG729" s="29" t="n">
        <v>1.888</v>
      </c>
      <c r="DH729" s="29" t="n">
        <v>1.96</v>
      </c>
      <c r="DI729" s="29" t="n">
        <v>2.042</v>
      </c>
      <c r="DJ729" s="29" t="n">
        <v>2.085</v>
      </c>
      <c r="DK729" s="29" t="n">
        <v>2.009</v>
      </c>
      <c r="DL729" s="29" t="n">
        <v>1.943</v>
      </c>
      <c r="DM729" s="29" t="n">
        <v>1.891</v>
      </c>
      <c r="DN729" s="29" t="n">
        <v>1.897</v>
      </c>
      <c r="DO729" s="29" t="n">
        <v>1.903</v>
      </c>
      <c r="DP729" s="29" t="n">
        <v>1.902</v>
      </c>
      <c r="DQ729" s="29" t="n">
        <v>1.908</v>
      </c>
      <c r="DR729" s="29" t="n">
        <v>1.916</v>
      </c>
      <c r="DS729" s="29" t="n">
        <v>1.943</v>
      </c>
      <c r="DT729" s="29" t="n">
        <v>2.015</v>
      </c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</row>
    <row r="730" customFormat="false" ht="12.75" hidden="true" customHeight="false" outlineLevel="0" collapsed="false">
      <c r="A730" s="0" t="n">
        <f aca="false">WEEKDAY(C730,2)</f>
        <v>5</v>
      </c>
      <c r="B730" s="0" t="n">
        <f aca="false">MONTH(C730)</f>
        <v>11</v>
      </c>
      <c r="C730" s="23" t="n">
        <v>35027</v>
      </c>
      <c r="D730" s="0" t="n">
        <f aca="false">MONTH(R730)</f>
        <v>11</v>
      </c>
      <c r="E730" s="0" t="n">
        <f aca="false">YEAR(R730)</f>
        <v>1995</v>
      </c>
      <c r="F730" s="36"/>
      <c r="G730" s="24" t="n">
        <f aca="false">N730-M730</f>
        <v>-0.00591666666666679</v>
      </c>
      <c r="H730" s="24" t="n">
        <f aca="false">O730-N730</f>
        <v>0.0250833333333336</v>
      </c>
      <c r="I730" s="24" t="n">
        <f aca="false">O730-M730</f>
        <v>0.0191666666666668</v>
      </c>
      <c r="J730" s="25" t="n">
        <f aca="false">VLOOKUP(C730,'Nymex hist.'!A:B,2,0)</f>
        <v>2.09</v>
      </c>
      <c r="K730" s="25"/>
      <c r="L730" s="25"/>
      <c r="M730" s="27" t="n">
        <f aca="false">SUMIF($S$3:$FQ$3,$E730+1,$S730:$FQ730)/COUNTIF($S$3:$FQ$3,$E730+1)</f>
        <v>1.80933333333333</v>
      </c>
      <c r="N730" s="27" t="n">
        <f aca="false">SUMIF($S$3:$FQ$3,$E730+2,$S730:$FQ730)/COUNTIF($S$3:$FQ$3,$E730+2)</f>
        <v>1.80341666666667</v>
      </c>
      <c r="O730" s="27" t="n">
        <f aca="false">SUMIF($S$3:$FQ$3,$E730+3,$S730:$FQ730)/COUNTIF($S$3:$FQ$3,$E730+3)</f>
        <v>1.8285</v>
      </c>
      <c r="P730" s="27" t="n">
        <f aca="false">SUMIF($S$3:$FQ$3,$E730+4,$S730:$FQ730)/COUNTIF($S$3:$FQ$3,$E730+4)</f>
        <v>1.8585</v>
      </c>
      <c r="Q730" s="27" t="n">
        <f aca="false">SUMIF($S$3:$FQ$3,$E730+5,$S730:$FQ730)/COUNTIF($S$3:$FQ$3,$E730+5)</f>
        <v>1.9035</v>
      </c>
      <c r="R730" s="28" t="n">
        <v>35027</v>
      </c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30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 t="n">
        <v>2.241</v>
      </c>
      <c r="BB730" s="29" t="n">
        <v>2.088</v>
      </c>
      <c r="BC730" s="29" t="n">
        <v>1.94</v>
      </c>
      <c r="BD730" s="29" t="n">
        <v>1.813</v>
      </c>
      <c r="BE730" s="29" t="n">
        <v>1.71</v>
      </c>
      <c r="BF730" s="29" t="n">
        <v>1.714</v>
      </c>
      <c r="BG730" s="29" t="n">
        <v>1.72</v>
      </c>
      <c r="BH730" s="29" t="n">
        <v>1.728</v>
      </c>
      <c r="BI730" s="29" t="n">
        <v>1.734</v>
      </c>
      <c r="BJ730" s="29" t="n">
        <v>1.742</v>
      </c>
      <c r="BK730" s="29" t="n">
        <v>1.769</v>
      </c>
      <c r="BL730" s="29" t="n">
        <v>1.841</v>
      </c>
      <c r="BM730" s="29" t="n">
        <v>1.913</v>
      </c>
      <c r="BN730" s="29" t="n">
        <v>1.926</v>
      </c>
      <c r="BO730" s="29" t="n">
        <v>1.85</v>
      </c>
      <c r="BP730" s="29" t="n">
        <v>1.785</v>
      </c>
      <c r="BQ730" s="29" t="n">
        <v>1.734</v>
      </c>
      <c r="BR730" s="29" t="n">
        <v>1.741</v>
      </c>
      <c r="BS730" s="29" t="n">
        <v>1.748</v>
      </c>
      <c r="BT730" s="29" t="n">
        <v>1.748</v>
      </c>
      <c r="BU730" s="29" t="n">
        <v>1.754</v>
      </c>
      <c r="BV730" s="29" t="n">
        <v>1.762</v>
      </c>
      <c r="BW730" s="29" t="n">
        <v>1.789</v>
      </c>
      <c r="BX730" s="29" t="n">
        <v>1.861</v>
      </c>
      <c r="BY730" s="29" t="n">
        <v>1.943</v>
      </c>
      <c r="BZ730" s="29" t="n">
        <v>1.951</v>
      </c>
      <c r="CA730" s="29" t="n">
        <v>1.875</v>
      </c>
      <c r="CB730" s="29" t="n">
        <v>1.81</v>
      </c>
      <c r="CC730" s="29" t="n">
        <v>1.759</v>
      </c>
      <c r="CD730" s="29" t="n">
        <v>1.766</v>
      </c>
      <c r="CE730" s="29" t="n">
        <v>1.774</v>
      </c>
      <c r="CF730" s="29" t="n">
        <v>1.773</v>
      </c>
      <c r="CG730" s="29" t="n">
        <v>1.779</v>
      </c>
      <c r="CH730" s="29" t="n">
        <v>1.787</v>
      </c>
      <c r="CI730" s="29" t="n">
        <v>1.814</v>
      </c>
      <c r="CJ730" s="29" t="n">
        <v>1.886</v>
      </c>
      <c r="CK730" s="29" t="n">
        <v>1.968</v>
      </c>
      <c r="CL730" s="29" t="n">
        <v>1.981</v>
      </c>
      <c r="CM730" s="29" t="n">
        <v>1.905</v>
      </c>
      <c r="CN730" s="29" t="n">
        <v>1.84</v>
      </c>
      <c r="CO730" s="29" t="n">
        <v>1.789</v>
      </c>
      <c r="CP730" s="29" t="n">
        <v>1.796</v>
      </c>
      <c r="CQ730" s="29" t="n">
        <v>1.804</v>
      </c>
      <c r="CR730" s="29" t="n">
        <v>1.803</v>
      </c>
      <c r="CS730" s="29" t="n">
        <v>1.809</v>
      </c>
      <c r="CT730" s="29" t="n">
        <v>1.817</v>
      </c>
      <c r="CU730" s="29" t="n">
        <v>1.844</v>
      </c>
      <c r="CV730" s="29" t="n">
        <v>1.916</v>
      </c>
      <c r="CW730" s="29" t="n">
        <v>1.998</v>
      </c>
      <c r="CX730" s="29" t="n">
        <v>2.026</v>
      </c>
      <c r="CY730" s="29" t="n">
        <v>1.95</v>
      </c>
      <c r="CZ730" s="29" t="n">
        <v>1.885</v>
      </c>
      <c r="DA730" s="29" t="n">
        <v>1.834</v>
      </c>
      <c r="DB730" s="29" t="n">
        <v>1.841</v>
      </c>
      <c r="DC730" s="29" t="n">
        <v>1.849</v>
      </c>
      <c r="DD730" s="29" t="n">
        <v>1.848</v>
      </c>
      <c r="DE730" s="29" t="n">
        <v>1.854</v>
      </c>
      <c r="DF730" s="29" t="n">
        <v>1.862</v>
      </c>
      <c r="DG730" s="29" t="n">
        <v>1.889</v>
      </c>
      <c r="DH730" s="29" t="n">
        <v>1.961</v>
      </c>
      <c r="DI730" s="29" t="n">
        <v>2.043</v>
      </c>
      <c r="DJ730" s="29" t="n">
        <v>2.081</v>
      </c>
      <c r="DK730" s="29" t="n">
        <v>2.005</v>
      </c>
      <c r="DL730" s="29" t="n">
        <v>1.94</v>
      </c>
      <c r="DM730" s="29" t="n">
        <v>1.889</v>
      </c>
      <c r="DN730" s="29" t="n">
        <v>1.896</v>
      </c>
      <c r="DO730" s="29" t="n">
        <v>1.904</v>
      </c>
      <c r="DP730" s="29" t="n">
        <v>1.903</v>
      </c>
      <c r="DQ730" s="29" t="n">
        <v>1.909</v>
      </c>
      <c r="DR730" s="29" t="n">
        <v>1.917</v>
      </c>
      <c r="DS730" s="29" t="n">
        <v>1.944</v>
      </c>
      <c r="DT730" s="29" t="n">
        <v>2.016</v>
      </c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12.75" hidden="true" customHeight="false" outlineLevel="0" collapsed="false">
      <c r="A731" s="0" t="n">
        <f aca="false">WEEKDAY(C731,2)</f>
        <v>1</v>
      </c>
      <c r="B731" s="0" t="n">
        <f aca="false">MONTH(C731)</f>
        <v>11</v>
      </c>
      <c r="C731" s="23" t="n">
        <v>35030</v>
      </c>
      <c r="D731" s="0" t="n">
        <f aca="false">MONTH(R731)</f>
        <v>11</v>
      </c>
      <c r="E731" s="0" t="n">
        <f aca="false">YEAR(R731)</f>
        <v>1995</v>
      </c>
      <c r="F731" s="36"/>
      <c r="G731" s="24" t="n">
        <f aca="false">N731-M731</f>
        <v>-0.00591666666666679</v>
      </c>
      <c r="H731" s="24" t="n">
        <f aca="false">O731-N731</f>
        <v>0.0250833333333336</v>
      </c>
      <c r="I731" s="24" t="n">
        <f aca="false">O731-M731</f>
        <v>0.0191666666666668</v>
      </c>
      <c r="J731" s="25" t="n">
        <f aca="false">VLOOKUP(C731,'Nymex hist.'!A:B,2,0)</f>
        <v>2.088</v>
      </c>
      <c r="K731" s="25"/>
      <c r="L731" s="25"/>
      <c r="M731" s="27" t="n">
        <f aca="false">SUMIF($S$3:$FQ$3,$E731+1,$S731:$FQ731)/COUNTIF($S$3:$FQ$3,$E731+1)</f>
        <v>1.80933333333333</v>
      </c>
      <c r="N731" s="27" t="n">
        <f aca="false">SUMIF($S$3:$FQ$3,$E731+2,$S731:$FQ731)/COUNTIF($S$3:$FQ$3,$E731+2)</f>
        <v>1.80341666666667</v>
      </c>
      <c r="O731" s="27" t="n">
        <f aca="false">SUMIF($S$3:$FQ$3,$E731+3,$S731:$FQ731)/COUNTIF($S$3:$FQ$3,$E731+3)</f>
        <v>1.8285</v>
      </c>
      <c r="P731" s="27" t="n">
        <f aca="false">SUMIF($S$3:$FQ$3,$E731+4,$S731:$FQ731)/COUNTIF($S$3:$FQ$3,$E731+4)</f>
        <v>1.8585</v>
      </c>
      <c r="Q731" s="27" t="n">
        <f aca="false">SUMIF($S$3:$FQ$3,$E731+5,$S731:$FQ731)/COUNTIF($S$3:$FQ$3,$E731+5)</f>
        <v>1.9035</v>
      </c>
      <c r="R731" s="28" t="n">
        <v>35030</v>
      </c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30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 t="n">
        <v>2.241</v>
      </c>
      <c r="BB731" s="29" t="n">
        <v>2.088</v>
      </c>
      <c r="BC731" s="29" t="n">
        <v>1.94</v>
      </c>
      <c r="BD731" s="29" t="n">
        <v>1.813</v>
      </c>
      <c r="BE731" s="29" t="n">
        <v>1.71</v>
      </c>
      <c r="BF731" s="29" t="n">
        <v>1.714</v>
      </c>
      <c r="BG731" s="29" t="n">
        <v>1.72</v>
      </c>
      <c r="BH731" s="29" t="n">
        <v>1.728</v>
      </c>
      <c r="BI731" s="29" t="n">
        <v>1.734</v>
      </c>
      <c r="BJ731" s="29" t="n">
        <v>1.742</v>
      </c>
      <c r="BK731" s="29" t="n">
        <v>1.769</v>
      </c>
      <c r="BL731" s="29" t="n">
        <v>1.841</v>
      </c>
      <c r="BM731" s="29" t="n">
        <v>1.913</v>
      </c>
      <c r="BN731" s="29" t="n">
        <v>1.926</v>
      </c>
      <c r="BO731" s="29" t="n">
        <v>1.85</v>
      </c>
      <c r="BP731" s="29" t="n">
        <v>1.785</v>
      </c>
      <c r="BQ731" s="29" t="n">
        <v>1.734</v>
      </c>
      <c r="BR731" s="29" t="n">
        <v>1.741</v>
      </c>
      <c r="BS731" s="29" t="n">
        <v>1.748</v>
      </c>
      <c r="BT731" s="29" t="n">
        <v>1.748</v>
      </c>
      <c r="BU731" s="29" t="n">
        <v>1.754</v>
      </c>
      <c r="BV731" s="29" t="n">
        <v>1.762</v>
      </c>
      <c r="BW731" s="29" t="n">
        <v>1.789</v>
      </c>
      <c r="BX731" s="29" t="n">
        <v>1.861</v>
      </c>
      <c r="BY731" s="29" t="n">
        <v>1.943</v>
      </c>
      <c r="BZ731" s="29" t="n">
        <v>1.951</v>
      </c>
      <c r="CA731" s="29" t="n">
        <v>1.875</v>
      </c>
      <c r="CB731" s="29" t="n">
        <v>1.81</v>
      </c>
      <c r="CC731" s="29" t="n">
        <v>1.759</v>
      </c>
      <c r="CD731" s="29" t="n">
        <v>1.766</v>
      </c>
      <c r="CE731" s="29" t="n">
        <v>1.774</v>
      </c>
      <c r="CF731" s="29" t="n">
        <v>1.773</v>
      </c>
      <c r="CG731" s="29" t="n">
        <v>1.779</v>
      </c>
      <c r="CH731" s="29" t="n">
        <v>1.787</v>
      </c>
      <c r="CI731" s="29" t="n">
        <v>1.814</v>
      </c>
      <c r="CJ731" s="29" t="n">
        <v>1.886</v>
      </c>
      <c r="CK731" s="29" t="n">
        <v>1.968</v>
      </c>
      <c r="CL731" s="29" t="n">
        <v>1.981</v>
      </c>
      <c r="CM731" s="29" t="n">
        <v>1.905</v>
      </c>
      <c r="CN731" s="29" t="n">
        <v>1.84</v>
      </c>
      <c r="CO731" s="29" t="n">
        <v>1.789</v>
      </c>
      <c r="CP731" s="29" t="n">
        <v>1.796</v>
      </c>
      <c r="CQ731" s="29" t="n">
        <v>1.804</v>
      </c>
      <c r="CR731" s="29" t="n">
        <v>1.803</v>
      </c>
      <c r="CS731" s="29" t="n">
        <v>1.809</v>
      </c>
      <c r="CT731" s="29" t="n">
        <v>1.817</v>
      </c>
      <c r="CU731" s="29" t="n">
        <v>1.844</v>
      </c>
      <c r="CV731" s="29" t="n">
        <v>1.916</v>
      </c>
      <c r="CW731" s="29" t="n">
        <v>1.998</v>
      </c>
      <c r="CX731" s="29" t="n">
        <v>2.026</v>
      </c>
      <c r="CY731" s="29" t="n">
        <v>1.95</v>
      </c>
      <c r="CZ731" s="29" t="n">
        <v>1.885</v>
      </c>
      <c r="DA731" s="29" t="n">
        <v>1.834</v>
      </c>
      <c r="DB731" s="29" t="n">
        <v>1.841</v>
      </c>
      <c r="DC731" s="29" t="n">
        <v>1.849</v>
      </c>
      <c r="DD731" s="29" t="n">
        <v>1.848</v>
      </c>
      <c r="DE731" s="29" t="n">
        <v>1.854</v>
      </c>
      <c r="DF731" s="29" t="n">
        <v>1.862</v>
      </c>
      <c r="DG731" s="29" t="n">
        <v>1.889</v>
      </c>
      <c r="DH731" s="29" t="n">
        <v>1.961</v>
      </c>
      <c r="DI731" s="29" t="n">
        <v>2.043</v>
      </c>
      <c r="DJ731" s="29" t="n">
        <v>2.081</v>
      </c>
      <c r="DK731" s="29" t="n">
        <v>2.005</v>
      </c>
      <c r="DL731" s="29" t="n">
        <v>1.94</v>
      </c>
      <c r="DM731" s="29" t="n">
        <v>1.889</v>
      </c>
      <c r="DN731" s="29" t="n">
        <v>1.896</v>
      </c>
      <c r="DO731" s="29" t="n">
        <v>1.904</v>
      </c>
      <c r="DP731" s="29" t="n">
        <v>1.903</v>
      </c>
      <c r="DQ731" s="29" t="n">
        <v>1.909</v>
      </c>
      <c r="DR731" s="29" t="n">
        <v>1.917</v>
      </c>
      <c r="DS731" s="29" t="n">
        <v>1.944</v>
      </c>
      <c r="DT731" s="29" t="n">
        <v>2.016</v>
      </c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12.75" hidden="true" customHeight="false" outlineLevel="0" collapsed="false">
      <c r="A732" s="0" t="n">
        <f aca="false">WEEKDAY(C732,2)</f>
        <v>2</v>
      </c>
      <c r="B732" s="0" t="n">
        <f aca="false">MONTH(C732)</f>
        <v>11</v>
      </c>
      <c r="C732" s="23" t="n">
        <v>35031</v>
      </c>
      <c r="D732" s="0" t="n">
        <f aca="false">MONTH(R732)</f>
        <v>11</v>
      </c>
      <c r="E732" s="0" t="n">
        <f aca="false">YEAR(R732)</f>
        <v>1995</v>
      </c>
      <c r="F732" s="36"/>
      <c r="G732" s="24" t="n">
        <f aca="false">N732-M732</f>
        <v>0.02</v>
      </c>
      <c r="H732" s="24" t="n">
        <f aca="false">O732-N732</f>
        <v>0.0245</v>
      </c>
      <c r="I732" s="24" t="n">
        <f aca="false">O732-M732</f>
        <v>0.0445</v>
      </c>
      <c r="J732" s="25" t="n">
        <f aca="false">VLOOKUP(C732,'Nymex hist.'!A:B,2,0)</f>
        <v>2.024</v>
      </c>
      <c r="K732" s="25"/>
      <c r="L732" s="25"/>
      <c r="M732" s="27" t="n">
        <f aca="false">SUMIF($S$3:$FQ$3,$E732+1,$S732:$FQ732)/COUNTIF($S$3:$FQ$3,$E732+1)</f>
        <v>1.79991666666667</v>
      </c>
      <c r="N732" s="27" t="n">
        <f aca="false">SUMIF($S$3:$FQ$3,$E732+2,$S732:$FQ732)/COUNTIF($S$3:$FQ$3,$E732+2)</f>
        <v>1.81991666666667</v>
      </c>
      <c r="O732" s="27" t="n">
        <f aca="false">SUMIF($S$3:$FQ$3,$E732+3,$S732:$FQ732)/COUNTIF($S$3:$FQ$3,$E732+3)</f>
        <v>1.84441666666667</v>
      </c>
      <c r="P732" s="27" t="n">
        <f aca="false">SUMIF($S$3:$FQ$3,$E732+4,$S732:$FQ732)/COUNTIF($S$3:$FQ$3,$E732+4)</f>
        <v>1.87441666666667</v>
      </c>
      <c r="Q732" s="27" t="n">
        <f aca="false">SUMIF($S$3:$FQ$3,$E732+5,$S732:$FQ732)/COUNTIF($S$3:$FQ$3,$E732+5)</f>
        <v>1.91441666666667</v>
      </c>
      <c r="R732" s="28" t="n">
        <v>35031</v>
      </c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30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 t="n">
        <v>2.241</v>
      </c>
      <c r="BB732" s="29" t="n">
        <v>2.024</v>
      </c>
      <c r="BC732" s="29" t="n">
        <v>1.915</v>
      </c>
      <c r="BD732" s="29" t="n">
        <v>1.807</v>
      </c>
      <c r="BE732" s="29" t="n">
        <v>1.707</v>
      </c>
      <c r="BF732" s="29" t="n">
        <v>1.711</v>
      </c>
      <c r="BG732" s="29" t="n">
        <v>1.717</v>
      </c>
      <c r="BH732" s="29" t="n">
        <v>1.725</v>
      </c>
      <c r="BI732" s="29" t="n">
        <v>1.732</v>
      </c>
      <c r="BJ732" s="29" t="n">
        <v>1.741</v>
      </c>
      <c r="BK732" s="29" t="n">
        <v>1.768</v>
      </c>
      <c r="BL732" s="29" t="n">
        <v>1.84</v>
      </c>
      <c r="BM732" s="29" t="n">
        <v>1.912</v>
      </c>
      <c r="BN732" s="29" t="n">
        <v>1.925</v>
      </c>
      <c r="BO732" s="29" t="n">
        <v>1.849</v>
      </c>
      <c r="BP732" s="29" t="n">
        <v>1.784</v>
      </c>
      <c r="BQ732" s="29" t="n">
        <v>1.734</v>
      </c>
      <c r="BR732" s="29" t="n">
        <v>1.742</v>
      </c>
      <c r="BS732" s="29" t="n">
        <v>1.749</v>
      </c>
      <c r="BT732" s="29" t="n">
        <v>1.795</v>
      </c>
      <c r="BU732" s="29" t="n">
        <v>1.802</v>
      </c>
      <c r="BV732" s="29" t="n">
        <v>1.764</v>
      </c>
      <c r="BW732" s="29" t="n">
        <v>1.838</v>
      </c>
      <c r="BX732" s="29" t="n">
        <v>1.91</v>
      </c>
      <c r="BY732" s="29" t="n">
        <v>1.947</v>
      </c>
      <c r="BZ732" s="29" t="n">
        <v>1.95</v>
      </c>
      <c r="CA732" s="29" t="n">
        <v>1.874</v>
      </c>
      <c r="CB732" s="29" t="n">
        <v>1.809</v>
      </c>
      <c r="CC732" s="29" t="n">
        <v>1.759</v>
      </c>
      <c r="CD732" s="29" t="n">
        <v>1.767</v>
      </c>
      <c r="CE732" s="29" t="n">
        <v>1.773</v>
      </c>
      <c r="CF732" s="29" t="n">
        <v>1.82</v>
      </c>
      <c r="CG732" s="29" t="n">
        <v>1.827</v>
      </c>
      <c r="CH732" s="29" t="n">
        <v>1.789</v>
      </c>
      <c r="CI732" s="29" t="n">
        <v>1.863</v>
      </c>
      <c r="CJ732" s="29" t="n">
        <v>1.935</v>
      </c>
      <c r="CK732" s="29" t="n">
        <v>1.967</v>
      </c>
      <c r="CL732" s="29" t="n">
        <v>1.98</v>
      </c>
      <c r="CM732" s="29" t="n">
        <v>1.904</v>
      </c>
      <c r="CN732" s="29" t="n">
        <v>1.839</v>
      </c>
      <c r="CO732" s="29" t="n">
        <v>1.789</v>
      </c>
      <c r="CP732" s="29" t="n">
        <v>1.797</v>
      </c>
      <c r="CQ732" s="29" t="n">
        <v>1.803</v>
      </c>
      <c r="CR732" s="29" t="n">
        <v>1.85</v>
      </c>
      <c r="CS732" s="29" t="n">
        <v>1.857</v>
      </c>
      <c r="CT732" s="29" t="n">
        <v>1.819</v>
      </c>
      <c r="CU732" s="29" t="n">
        <v>1.893</v>
      </c>
      <c r="CV732" s="29" t="n">
        <v>1.965</v>
      </c>
      <c r="CW732" s="29" t="n">
        <v>1.997</v>
      </c>
      <c r="CX732" s="29" t="n">
        <v>2.02</v>
      </c>
      <c r="CY732" s="29" t="n">
        <v>1.944</v>
      </c>
      <c r="CZ732" s="29" t="n">
        <v>1.879</v>
      </c>
      <c r="DA732" s="29" t="n">
        <v>1.829</v>
      </c>
      <c r="DB732" s="29" t="n">
        <v>1.837</v>
      </c>
      <c r="DC732" s="29" t="n">
        <v>1.843</v>
      </c>
      <c r="DD732" s="29" t="n">
        <v>1.89</v>
      </c>
      <c r="DE732" s="29" t="n">
        <v>1.897</v>
      </c>
      <c r="DF732" s="29" t="n">
        <v>1.859</v>
      </c>
      <c r="DG732" s="29" t="n">
        <v>1.933</v>
      </c>
      <c r="DH732" s="29" t="n">
        <v>2.005</v>
      </c>
      <c r="DI732" s="29" t="n">
        <v>2.037</v>
      </c>
      <c r="DJ732" s="29" t="n">
        <v>2.07</v>
      </c>
      <c r="DK732" s="29" t="n">
        <v>1.994</v>
      </c>
      <c r="DL732" s="29" t="n">
        <v>1.929</v>
      </c>
      <c r="DM732" s="29" t="n">
        <v>1.879</v>
      </c>
      <c r="DN732" s="29" t="n">
        <v>1.887</v>
      </c>
      <c r="DO732" s="29" t="n">
        <v>1.893</v>
      </c>
      <c r="DP732" s="29" t="n">
        <v>1.94</v>
      </c>
      <c r="DQ732" s="29" t="n">
        <v>1.947</v>
      </c>
      <c r="DR732" s="29" t="n">
        <v>1.909</v>
      </c>
      <c r="DS732" s="29" t="n">
        <v>1.983</v>
      </c>
      <c r="DT732" s="29" t="n">
        <v>2.055</v>
      </c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12.75" hidden="true" customHeight="false" outlineLevel="0" collapsed="false">
      <c r="A733" s="0" t="n">
        <f aca="false">WEEKDAY(C733,2)</f>
        <v>3</v>
      </c>
      <c r="B733" s="0" t="n">
        <f aca="false">MONTH(C733)</f>
        <v>11</v>
      </c>
      <c r="C733" s="23" t="n">
        <v>35032</v>
      </c>
      <c r="D733" s="0" t="n">
        <f aca="false">MONTH(R733)</f>
        <v>11</v>
      </c>
      <c r="E733" s="0" t="n">
        <f aca="false">YEAR(R733)</f>
        <v>1995</v>
      </c>
      <c r="F733" s="36"/>
      <c r="G733" s="24" t="n">
        <f aca="false">N733-M733</f>
        <v>0.0235000000000001</v>
      </c>
      <c r="H733" s="24" t="n">
        <f aca="false">O733-N733</f>
        <v>0.0245833333333332</v>
      </c>
      <c r="I733" s="24" t="n">
        <f aca="false">O733-M733</f>
        <v>0.0480833333333333</v>
      </c>
      <c r="J733" s="25" t="n">
        <f aca="false">VLOOKUP(C733,'Nymex hist.'!A:B,2,0)</f>
        <v>2.031</v>
      </c>
      <c r="K733" s="25"/>
      <c r="L733" s="25"/>
      <c r="M733" s="27" t="n">
        <f aca="false">SUMIF($S$3:$FQ$3,$E733+1,$S733:$FQ733)/COUNTIF($S$3:$FQ$3,$E733+1)</f>
        <v>1.81308333333333</v>
      </c>
      <c r="N733" s="27" t="n">
        <f aca="false">SUMIF($S$3:$FQ$3,$E733+2,$S733:$FQ733)/COUNTIF($S$3:$FQ$3,$E733+2)</f>
        <v>1.83658333333333</v>
      </c>
      <c r="O733" s="27" t="n">
        <f aca="false">SUMIF($S$3:$FQ$3,$E733+3,$S733:$FQ733)/COUNTIF($S$3:$FQ$3,$E733+3)</f>
        <v>1.86116666666667</v>
      </c>
      <c r="P733" s="27" t="n">
        <f aca="false">SUMIF($S$3:$FQ$3,$E733+4,$S733:$FQ733)/COUNTIF($S$3:$FQ$3,$E733+4)</f>
        <v>1.89116666666667</v>
      </c>
      <c r="Q733" s="27" t="n">
        <f aca="false">SUMIF($S$3:$FQ$3,$E733+5,$S733:$FQ733)/COUNTIF($S$3:$FQ$3,$E733+5)</f>
        <v>1.93116666666667</v>
      </c>
      <c r="R733" s="28" t="n">
        <v>35032</v>
      </c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30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 t="n">
        <v>2.241</v>
      </c>
      <c r="BB733" s="29" t="n">
        <v>2.031</v>
      </c>
      <c r="BC733" s="29" t="n">
        <v>1.922</v>
      </c>
      <c r="BD733" s="29" t="n">
        <v>1.82</v>
      </c>
      <c r="BE733" s="29" t="n">
        <v>1.72</v>
      </c>
      <c r="BF733" s="29" t="n">
        <v>1.724</v>
      </c>
      <c r="BG733" s="29" t="n">
        <v>1.732</v>
      </c>
      <c r="BH733" s="29" t="n">
        <v>1.74</v>
      </c>
      <c r="BI733" s="29" t="n">
        <v>1.747</v>
      </c>
      <c r="BJ733" s="29" t="n">
        <v>1.756</v>
      </c>
      <c r="BK733" s="29" t="n">
        <v>1.783</v>
      </c>
      <c r="BL733" s="29" t="n">
        <v>1.855</v>
      </c>
      <c r="BM733" s="29" t="n">
        <v>1.927</v>
      </c>
      <c r="BN733" s="29" t="n">
        <v>1.94</v>
      </c>
      <c r="BO733" s="29" t="n">
        <v>1.864</v>
      </c>
      <c r="BP733" s="29" t="n">
        <v>1.8</v>
      </c>
      <c r="BQ733" s="29" t="n">
        <v>1.751</v>
      </c>
      <c r="BR733" s="29" t="n">
        <v>1.76</v>
      </c>
      <c r="BS733" s="29" t="n">
        <v>1.768</v>
      </c>
      <c r="BT733" s="29" t="n">
        <v>1.81</v>
      </c>
      <c r="BU733" s="29" t="n">
        <v>1.817</v>
      </c>
      <c r="BV733" s="29" t="n">
        <v>1.784</v>
      </c>
      <c r="BW733" s="29" t="n">
        <v>1.853</v>
      </c>
      <c r="BX733" s="29" t="n">
        <v>1.925</v>
      </c>
      <c r="BY733" s="29" t="n">
        <v>1.967</v>
      </c>
      <c r="BZ733" s="29" t="n">
        <v>1.965</v>
      </c>
      <c r="CA733" s="29" t="n">
        <v>1.889</v>
      </c>
      <c r="CB733" s="29" t="n">
        <v>1.825</v>
      </c>
      <c r="CC733" s="29" t="n">
        <v>1.776</v>
      </c>
      <c r="CD733" s="29" t="n">
        <v>1.785</v>
      </c>
      <c r="CE733" s="29" t="n">
        <v>1.793</v>
      </c>
      <c r="CF733" s="29" t="n">
        <v>1.835</v>
      </c>
      <c r="CG733" s="29" t="n">
        <v>1.842</v>
      </c>
      <c r="CH733" s="29" t="n">
        <v>1.809</v>
      </c>
      <c r="CI733" s="29" t="n">
        <v>1.878</v>
      </c>
      <c r="CJ733" s="29" t="n">
        <v>1.95</v>
      </c>
      <c r="CK733" s="29" t="n">
        <v>1.987</v>
      </c>
      <c r="CL733" s="29" t="n">
        <v>1.995</v>
      </c>
      <c r="CM733" s="29" t="n">
        <v>1.919</v>
      </c>
      <c r="CN733" s="29" t="n">
        <v>1.855</v>
      </c>
      <c r="CO733" s="29" t="n">
        <v>1.806</v>
      </c>
      <c r="CP733" s="29" t="n">
        <v>1.815</v>
      </c>
      <c r="CQ733" s="29" t="n">
        <v>1.823</v>
      </c>
      <c r="CR733" s="29" t="n">
        <v>1.865</v>
      </c>
      <c r="CS733" s="29" t="n">
        <v>1.872</v>
      </c>
      <c r="CT733" s="29" t="n">
        <v>1.839</v>
      </c>
      <c r="CU733" s="29" t="n">
        <v>1.908</v>
      </c>
      <c r="CV733" s="29" t="n">
        <v>1.98</v>
      </c>
      <c r="CW733" s="29" t="n">
        <v>2.017</v>
      </c>
      <c r="CX733" s="29" t="n">
        <v>2.035</v>
      </c>
      <c r="CY733" s="29" t="n">
        <v>1.959</v>
      </c>
      <c r="CZ733" s="29" t="n">
        <v>1.895</v>
      </c>
      <c r="DA733" s="29" t="n">
        <v>1.846</v>
      </c>
      <c r="DB733" s="29" t="n">
        <v>1.855</v>
      </c>
      <c r="DC733" s="29" t="n">
        <v>1.863</v>
      </c>
      <c r="DD733" s="29" t="n">
        <v>1.905</v>
      </c>
      <c r="DE733" s="29" t="n">
        <v>1.912</v>
      </c>
      <c r="DF733" s="29" t="n">
        <v>1.879</v>
      </c>
      <c r="DG733" s="29" t="n">
        <v>1.948</v>
      </c>
      <c r="DH733" s="29" t="n">
        <v>2.02</v>
      </c>
      <c r="DI733" s="29" t="n">
        <v>2.057</v>
      </c>
      <c r="DJ733" s="29" t="n">
        <v>2.085</v>
      </c>
      <c r="DK733" s="29" t="n">
        <v>2.009</v>
      </c>
      <c r="DL733" s="29" t="n">
        <v>1.945</v>
      </c>
      <c r="DM733" s="29" t="n">
        <v>1.896</v>
      </c>
      <c r="DN733" s="29" t="n">
        <v>1.905</v>
      </c>
      <c r="DO733" s="29" t="n">
        <v>1.913</v>
      </c>
      <c r="DP733" s="29" t="n">
        <v>1.955</v>
      </c>
      <c r="DQ733" s="29" t="n">
        <v>1.962</v>
      </c>
      <c r="DR733" s="29" t="n">
        <v>1.929</v>
      </c>
      <c r="DS733" s="29" t="n">
        <v>1.998</v>
      </c>
      <c r="DT733" s="29" t="n">
        <v>2.07</v>
      </c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12.75" hidden="true" customHeight="false" outlineLevel="0" collapsed="false">
      <c r="A734" s="0" t="n">
        <f aca="false">WEEKDAY(C734,2)</f>
        <v>4</v>
      </c>
      <c r="B734" s="0" t="n">
        <f aca="false">MONTH(C734)</f>
        <v>11</v>
      </c>
      <c r="C734" s="23" t="n">
        <v>35033</v>
      </c>
      <c r="D734" s="0" t="n">
        <f aca="false">MONTH(R734)</f>
        <v>11</v>
      </c>
      <c r="E734" s="0" t="n">
        <f aca="false">YEAR(R734)</f>
        <v>1995</v>
      </c>
      <c r="F734" s="36"/>
      <c r="G734" s="24" t="n">
        <f aca="false">N734-M734</f>
        <v>0.0319166666666666</v>
      </c>
      <c r="H734" s="24" t="n">
        <f aca="false">O734-N734</f>
        <v>0.0242500000000001</v>
      </c>
      <c r="I734" s="24" t="n">
        <f aca="false">O734-M734</f>
        <v>0.0561666666666667</v>
      </c>
      <c r="J734" s="25" t="n">
        <f aca="false">VLOOKUP(C734,'Nymex hist.'!A:B,2,0)</f>
        <v>2.018</v>
      </c>
      <c r="K734" s="25"/>
      <c r="L734" s="25"/>
      <c r="M734" s="27" t="n">
        <f aca="false">SUMIF($S$3:$FQ$3,$E734+1,$S734:$FQ734)/COUNTIF($S$3:$FQ$3,$E734+1)</f>
        <v>1.81325</v>
      </c>
      <c r="N734" s="27" t="n">
        <f aca="false">SUMIF($S$3:$FQ$3,$E734+2,$S734:$FQ734)/COUNTIF($S$3:$FQ$3,$E734+2)</f>
        <v>1.84516666666667</v>
      </c>
      <c r="O734" s="27" t="n">
        <f aca="false">SUMIF($S$3:$FQ$3,$E734+3,$S734:$FQ734)/COUNTIF($S$3:$FQ$3,$E734+3)</f>
        <v>1.86941666666667</v>
      </c>
      <c r="P734" s="27" t="n">
        <f aca="false">SUMIF($S$3:$FQ$3,$E734+4,$S734:$FQ734)/COUNTIF($S$3:$FQ$3,$E734+4)</f>
        <v>1.89941666666667</v>
      </c>
      <c r="Q734" s="27" t="n">
        <f aca="false">SUMIF($S$3:$FQ$3,$E734+5,$S734:$FQ734)/COUNTIF($S$3:$FQ$3,$E734+5)</f>
        <v>1.93941666666667</v>
      </c>
      <c r="R734" s="28" t="n">
        <v>35033</v>
      </c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30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 t="n">
        <v>2.241</v>
      </c>
      <c r="BB734" s="29" t="n">
        <v>2.018</v>
      </c>
      <c r="BC734" s="29" t="n">
        <v>1.919</v>
      </c>
      <c r="BD734" s="29" t="n">
        <v>1.825</v>
      </c>
      <c r="BE734" s="29" t="n">
        <v>1.725</v>
      </c>
      <c r="BF734" s="29" t="n">
        <v>1.728</v>
      </c>
      <c r="BG734" s="29" t="n">
        <v>1.734</v>
      </c>
      <c r="BH734" s="29" t="n">
        <v>1.74</v>
      </c>
      <c r="BI734" s="29" t="n">
        <v>1.747</v>
      </c>
      <c r="BJ734" s="29" t="n">
        <v>1.755</v>
      </c>
      <c r="BK734" s="29" t="n">
        <v>1.782</v>
      </c>
      <c r="BL734" s="29" t="n">
        <v>1.854</v>
      </c>
      <c r="BM734" s="29" t="n">
        <v>1.932</v>
      </c>
      <c r="BN734" s="29" t="n">
        <v>1.947</v>
      </c>
      <c r="BO734" s="29" t="n">
        <v>1.882</v>
      </c>
      <c r="BP734" s="29" t="n">
        <v>1.818</v>
      </c>
      <c r="BQ734" s="29" t="n">
        <v>1.769</v>
      </c>
      <c r="BR734" s="29" t="n">
        <v>1.773</v>
      </c>
      <c r="BS734" s="29" t="n">
        <v>1.781</v>
      </c>
      <c r="BT734" s="29" t="n">
        <v>1.81</v>
      </c>
      <c r="BU734" s="29" t="n">
        <v>1.817</v>
      </c>
      <c r="BV734" s="29" t="n">
        <v>1.793</v>
      </c>
      <c r="BW734" s="29" t="n">
        <v>1.852</v>
      </c>
      <c r="BX734" s="29" t="n">
        <v>1.924</v>
      </c>
      <c r="BY734" s="29" t="n">
        <v>1.976</v>
      </c>
      <c r="BZ734" s="29" t="n">
        <v>1.972</v>
      </c>
      <c r="CA734" s="29" t="n">
        <v>1.907</v>
      </c>
      <c r="CB734" s="29" t="n">
        <v>1.843</v>
      </c>
      <c r="CC734" s="29" t="n">
        <v>1.794</v>
      </c>
      <c r="CD734" s="29" t="n">
        <v>1.798</v>
      </c>
      <c r="CE734" s="29" t="n">
        <v>1.802</v>
      </c>
      <c r="CF734" s="29" t="n">
        <v>1.835</v>
      </c>
      <c r="CG734" s="29" t="n">
        <v>1.842</v>
      </c>
      <c r="CH734" s="29" t="n">
        <v>1.818</v>
      </c>
      <c r="CI734" s="29" t="n">
        <v>1.877</v>
      </c>
      <c r="CJ734" s="29" t="n">
        <v>1.949</v>
      </c>
      <c r="CK734" s="29" t="n">
        <v>1.996</v>
      </c>
      <c r="CL734" s="29" t="n">
        <v>2.002</v>
      </c>
      <c r="CM734" s="29" t="n">
        <v>1.937</v>
      </c>
      <c r="CN734" s="29" t="n">
        <v>1.873</v>
      </c>
      <c r="CO734" s="29" t="n">
        <v>1.824</v>
      </c>
      <c r="CP734" s="29" t="n">
        <v>1.828</v>
      </c>
      <c r="CQ734" s="29" t="n">
        <v>1.832</v>
      </c>
      <c r="CR734" s="29" t="n">
        <v>1.865</v>
      </c>
      <c r="CS734" s="29" t="n">
        <v>1.872</v>
      </c>
      <c r="CT734" s="29" t="n">
        <v>1.848</v>
      </c>
      <c r="CU734" s="29" t="n">
        <v>1.907</v>
      </c>
      <c r="CV734" s="29" t="n">
        <v>1.979</v>
      </c>
      <c r="CW734" s="29" t="n">
        <v>2.026</v>
      </c>
      <c r="CX734" s="29" t="n">
        <v>2.042</v>
      </c>
      <c r="CY734" s="29" t="n">
        <v>1.977</v>
      </c>
      <c r="CZ734" s="29" t="n">
        <v>1.913</v>
      </c>
      <c r="DA734" s="29" t="n">
        <v>1.864</v>
      </c>
      <c r="DB734" s="29" t="n">
        <v>1.868</v>
      </c>
      <c r="DC734" s="29" t="n">
        <v>1.872</v>
      </c>
      <c r="DD734" s="29" t="n">
        <v>1.905</v>
      </c>
      <c r="DE734" s="29" t="n">
        <v>1.912</v>
      </c>
      <c r="DF734" s="29" t="n">
        <v>1.888</v>
      </c>
      <c r="DG734" s="29" t="n">
        <v>1.947</v>
      </c>
      <c r="DH734" s="29" t="n">
        <v>2.019</v>
      </c>
      <c r="DI734" s="29" t="n">
        <v>2.066</v>
      </c>
      <c r="DJ734" s="29" t="n">
        <v>2.092</v>
      </c>
      <c r="DK734" s="29" t="n">
        <v>2.027</v>
      </c>
      <c r="DL734" s="29" t="n">
        <v>1.963</v>
      </c>
      <c r="DM734" s="29" t="n">
        <v>1.914</v>
      </c>
      <c r="DN734" s="29" t="n">
        <v>1.918</v>
      </c>
      <c r="DO734" s="29" t="n">
        <v>1.922</v>
      </c>
      <c r="DP734" s="29" t="n">
        <v>1.955</v>
      </c>
      <c r="DQ734" s="29" t="n">
        <v>1.962</v>
      </c>
      <c r="DR734" s="29" t="n">
        <v>1.938</v>
      </c>
      <c r="DS734" s="29" t="n">
        <v>1.997</v>
      </c>
      <c r="DT734" s="29" t="n">
        <v>2.069</v>
      </c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12.75" hidden="true" customHeight="false" outlineLevel="0" collapsed="false">
      <c r="A735" s="0" t="n">
        <f aca="false">WEEKDAY(C735,2)</f>
        <v>5</v>
      </c>
      <c r="B735" s="0" t="n">
        <f aca="false">MONTH(C735)</f>
        <v>12</v>
      </c>
      <c r="C735" s="23" t="n">
        <v>35034</v>
      </c>
      <c r="D735" s="0" t="n">
        <f aca="false">MONTH(R735)</f>
        <v>12</v>
      </c>
      <c r="E735" s="0" t="n">
        <f aca="false">YEAR(R735)</f>
        <v>1995</v>
      </c>
      <c r="F735" s="36"/>
      <c r="G735" s="24" t="n">
        <f aca="false">N735-M735</f>
        <v>0.0209166666666667</v>
      </c>
      <c r="H735" s="24" t="n">
        <f aca="false">O735-N735</f>
        <v>0.0242500000000001</v>
      </c>
      <c r="I735" s="24" t="n">
        <f aca="false">O735-M735</f>
        <v>0.0451666666666668</v>
      </c>
      <c r="J735" s="25" t="n">
        <f aca="false">VLOOKUP(C735,'Nymex hist.'!A:B,2,0)</f>
        <v>2.069</v>
      </c>
      <c r="K735" s="25"/>
      <c r="L735" s="25"/>
      <c r="M735" s="27" t="n">
        <f aca="false">SUMIF($S$3:$FQ$3,$E735+1,$S735:$FQ735)/COUNTIF($S$3:$FQ$3,$E735+1)</f>
        <v>1.82291666666667</v>
      </c>
      <c r="N735" s="27" t="n">
        <f aca="false">SUMIF($S$3:$FQ$3,$E735+2,$S735:$FQ735)/COUNTIF($S$3:$FQ$3,$E735+2)</f>
        <v>1.84383333333333</v>
      </c>
      <c r="O735" s="27" t="n">
        <f aca="false">SUMIF($S$3:$FQ$3,$E735+3,$S735:$FQ735)/COUNTIF($S$3:$FQ$3,$E735+3)</f>
        <v>1.86808333333333</v>
      </c>
      <c r="P735" s="27" t="n">
        <f aca="false">SUMIF($S$3:$FQ$3,$E735+4,$S735:$FQ735)/COUNTIF($S$3:$FQ$3,$E735+4)</f>
        <v>1.89808333333333</v>
      </c>
      <c r="Q735" s="27" t="n">
        <f aca="false">SUMIF($S$3:$FQ$3,$E735+5,$S735:$FQ735)/COUNTIF($S$3:$FQ$3,$E735+5)</f>
        <v>1.93808333333333</v>
      </c>
      <c r="R735" s="28" t="n">
        <v>35034</v>
      </c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30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 t="n">
        <v>2.069</v>
      </c>
      <c r="BC735" s="29" t="n">
        <v>1.967</v>
      </c>
      <c r="BD735" s="29" t="n">
        <v>1.849</v>
      </c>
      <c r="BE735" s="29" t="n">
        <v>1.729</v>
      </c>
      <c r="BF735" s="29" t="n">
        <v>1.729</v>
      </c>
      <c r="BG735" s="29" t="n">
        <v>1.734</v>
      </c>
      <c r="BH735" s="29" t="n">
        <v>1.739</v>
      </c>
      <c r="BI735" s="29" t="n">
        <v>1.745</v>
      </c>
      <c r="BJ735" s="29" t="n">
        <v>1.752</v>
      </c>
      <c r="BK735" s="29" t="n">
        <v>1.778</v>
      </c>
      <c r="BL735" s="29" t="n">
        <v>1.853</v>
      </c>
      <c r="BM735" s="29" t="n">
        <v>1.931</v>
      </c>
      <c r="BN735" s="29" t="n">
        <v>1.946</v>
      </c>
      <c r="BO735" s="29" t="n">
        <v>1.881</v>
      </c>
      <c r="BP735" s="29" t="n">
        <v>1.817</v>
      </c>
      <c r="BQ735" s="29" t="n">
        <v>1.768</v>
      </c>
      <c r="BR735" s="29" t="n">
        <v>1.772</v>
      </c>
      <c r="BS735" s="29" t="n">
        <v>1.78</v>
      </c>
      <c r="BT735" s="29" t="n">
        <v>1.809</v>
      </c>
      <c r="BU735" s="29" t="n">
        <v>1.815</v>
      </c>
      <c r="BV735" s="29" t="n">
        <v>1.792</v>
      </c>
      <c r="BW735" s="29" t="n">
        <v>1.848</v>
      </c>
      <c r="BX735" s="29" t="n">
        <v>1.923</v>
      </c>
      <c r="BY735" s="29" t="n">
        <v>1.975</v>
      </c>
      <c r="BZ735" s="29" t="n">
        <v>1.971</v>
      </c>
      <c r="CA735" s="29" t="n">
        <v>1.906</v>
      </c>
      <c r="CB735" s="29" t="n">
        <v>1.842</v>
      </c>
      <c r="CC735" s="29" t="n">
        <v>1.793</v>
      </c>
      <c r="CD735" s="29" t="n">
        <v>1.797</v>
      </c>
      <c r="CE735" s="29" t="n">
        <v>1.801</v>
      </c>
      <c r="CF735" s="29" t="n">
        <v>1.834</v>
      </c>
      <c r="CG735" s="29" t="n">
        <v>1.84</v>
      </c>
      <c r="CH735" s="29" t="n">
        <v>1.817</v>
      </c>
      <c r="CI735" s="29" t="n">
        <v>1.873</v>
      </c>
      <c r="CJ735" s="29" t="n">
        <v>1.948</v>
      </c>
      <c r="CK735" s="29" t="n">
        <v>1.995</v>
      </c>
      <c r="CL735" s="29" t="n">
        <v>2.001</v>
      </c>
      <c r="CM735" s="29" t="n">
        <v>1.936</v>
      </c>
      <c r="CN735" s="29" t="n">
        <v>1.872</v>
      </c>
      <c r="CO735" s="29" t="n">
        <v>1.823</v>
      </c>
      <c r="CP735" s="29" t="n">
        <v>1.827</v>
      </c>
      <c r="CQ735" s="29" t="n">
        <v>1.831</v>
      </c>
      <c r="CR735" s="29" t="n">
        <v>1.864</v>
      </c>
      <c r="CS735" s="29" t="n">
        <v>1.87</v>
      </c>
      <c r="CT735" s="29" t="n">
        <v>1.847</v>
      </c>
      <c r="CU735" s="29" t="n">
        <v>1.903</v>
      </c>
      <c r="CV735" s="29" t="n">
        <v>1.978</v>
      </c>
      <c r="CW735" s="29" t="n">
        <v>2.025</v>
      </c>
      <c r="CX735" s="29" t="n">
        <v>2.041</v>
      </c>
      <c r="CY735" s="29" t="n">
        <v>1.976</v>
      </c>
      <c r="CZ735" s="29" t="n">
        <v>1.912</v>
      </c>
      <c r="DA735" s="29" t="n">
        <v>1.863</v>
      </c>
      <c r="DB735" s="29" t="n">
        <v>1.867</v>
      </c>
      <c r="DC735" s="29" t="n">
        <v>1.871</v>
      </c>
      <c r="DD735" s="29" t="n">
        <v>1.904</v>
      </c>
      <c r="DE735" s="29" t="n">
        <v>1.91</v>
      </c>
      <c r="DF735" s="29" t="n">
        <v>1.887</v>
      </c>
      <c r="DG735" s="29" t="n">
        <v>1.943</v>
      </c>
      <c r="DH735" s="29" t="n">
        <v>2.018</v>
      </c>
      <c r="DI735" s="29" t="n">
        <v>2.065</v>
      </c>
      <c r="DJ735" s="29" t="n">
        <v>2.091</v>
      </c>
      <c r="DK735" s="29" t="n">
        <v>2.026</v>
      </c>
      <c r="DL735" s="29" t="n">
        <v>1.962</v>
      </c>
      <c r="DM735" s="29" t="n">
        <v>1.913</v>
      </c>
      <c r="DN735" s="29" t="n">
        <v>1.917</v>
      </c>
      <c r="DO735" s="29" t="n">
        <v>1.921</v>
      </c>
      <c r="DP735" s="29" t="n">
        <v>1.954</v>
      </c>
      <c r="DQ735" s="29" t="n">
        <v>1.96</v>
      </c>
      <c r="DR735" s="29" t="n">
        <v>1.937</v>
      </c>
      <c r="DS735" s="29" t="n">
        <v>1.993</v>
      </c>
      <c r="DT735" s="29" t="n">
        <v>2.068</v>
      </c>
      <c r="DU735" s="29" t="n">
        <v>2.115</v>
      </c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</row>
    <row r="736" customFormat="false" ht="12.75" hidden="true" customHeight="false" outlineLevel="0" collapsed="false">
      <c r="A736" s="0" t="n">
        <f aca="false">WEEKDAY(C736,2)</f>
        <v>1</v>
      </c>
      <c r="B736" s="0" t="n">
        <f aca="false">MONTH(C736)</f>
        <v>12</v>
      </c>
      <c r="C736" s="23" t="n">
        <v>35037</v>
      </c>
      <c r="D736" s="0" t="n">
        <f aca="false">MONTH(R736)</f>
        <v>12</v>
      </c>
      <c r="E736" s="0" t="n">
        <f aca="false">YEAR(R736)</f>
        <v>1995</v>
      </c>
      <c r="F736" s="36"/>
      <c r="G736" s="24" t="n">
        <f aca="false">N736-M736</f>
        <v>0.0276666666666667</v>
      </c>
      <c r="H736" s="24" t="n">
        <f aca="false">O736-N736</f>
        <v>0.0242499999999999</v>
      </c>
      <c r="I736" s="24" t="n">
        <f aca="false">O736-M736</f>
        <v>0.0519166666666666</v>
      </c>
      <c r="J736" s="25" t="n">
        <f aca="false">VLOOKUP(C736,'Nymex hist.'!A:B,2,0)</f>
        <v>2.12</v>
      </c>
      <c r="K736" s="25"/>
      <c r="L736" s="25"/>
      <c r="M736" s="27" t="n">
        <f aca="false">SUMIF($S$3:$FQ$3,$E736+1,$S736:$FQ736)/COUNTIF($S$3:$FQ$3,$E736+1)</f>
        <v>1.82508333333333</v>
      </c>
      <c r="N736" s="27" t="n">
        <f aca="false">SUMIF($S$3:$FQ$3,$E736+2,$S736:$FQ736)/COUNTIF($S$3:$FQ$3,$E736+2)</f>
        <v>1.85275</v>
      </c>
      <c r="O736" s="27" t="n">
        <f aca="false">SUMIF($S$3:$FQ$3,$E736+3,$S736:$FQ736)/COUNTIF($S$3:$FQ$3,$E736+3)</f>
        <v>1.877</v>
      </c>
      <c r="P736" s="27" t="n">
        <f aca="false">SUMIF($S$3:$FQ$3,$E736+4,$S736:$FQ736)/COUNTIF($S$3:$FQ$3,$E736+4)</f>
        <v>1.907</v>
      </c>
      <c r="Q736" s="27" t="n">
        <f aca="false">SUMIF($S$3:$FQ$3,$E736+5,$S736:$FQ736)/COUNTIF($S$3:$FQ$3,$E736+5)</f>
        <v>1.947</v>
      </c>
      <c r="R736" s="28" t="n">
        <v>35037</v>
      </c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30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 t="n">
        <v>2.12</v>
      </c>
      <c r="BC736" s="29" t="n">
        <v>1.998</v>
      </c>
      <c r="BD736" s="29" t="n">
        <v>1.864</v>
      </c>
      <c r="BE736" s="29" t="n">
        <v>1.73</v>
      </c>
      <c r="BF736" s="29" t="n">
        <v>1.727</v>
      </c>
      <c r="BG736" s="29" t="n">
        <v>1.728</v>
      </c>
      <c r="BH736" s="29" t="n">
        <v>1.73</v>
      </c>
      <c r="BI736" s="29" t="n">
        <v>1.734</v>
      </c>
      <c r="BJ736" s="29" t="n">
        <v>1.741</v>
      </c>
      <c r="BK736" s="29" t="n">
        <v>1.767</v>
      </c>
      <c r="BL736" s="29" t="n">
        <v>1.842</v>
      </c>
      <c r="BM736" s="29" t="n">
        <v>1.92</v>
      </c>
      <c r="BN736" s="29" t="n">
        <v>1.935</v>
      </c>
      <c r="BO736" s="29" t="n">
        <v>1.87</v>
      </c>
      <c r="BP736" s="29" t="n">
        <v>1.81</v>
      </c>
      <c r="BQ736" s="29" t="n">
        <v>1.769</v>
      </c>
      <c r="BR736" s="29" t="n">
        <v>1.77</v>
      </c>
      <c r="BS736" s="29" t="n">
        <v>1.773</v>
      </c>
      <c r="BT736" s="29" t="n">
        <v>1.85</v>
      </c>
      <c r="BU736" s="29" t="n">
        <v>1.854</v>
      </c>
      <c r="BV736" s="29" t="n">
        <v>1.785</v>
      </c>
      <c r="BW736" s="29" t="n">
        <v>1.887</v>
      </c>
      <c r="BX736" s="29" t="n">
        <v>1.962</v>
      </c>
      <c r="BY736" s="29" t="n">
        <v>1.968</v>
      </c>
      <c r="BZ736" s="29" t="n">
        <v>1.96</v>
      </c>
      <c r="CA736" s="29" t="n">
        <v>1.895</v>
      </c>
      <c r="CB736" s="29" t="n">
        <v>1.835</v>
      </c>
      <c r="CC736" s="29" t="n">
        <v>1.794</v>
      </c>
      <c r="CD736" s="29" t="n">
        <v>1.795</v>
      </c>
      <c r="CE736" s="29" t="n">
        <v>1.794</v>
      </c>
      <c r="CF736" s="29" t="n">
        <v>1.875</v>
      </c>
      <c r="CG736" s="29" t="n">
        <v>1.879</v>
      </c>
      <c r="CH736" s="29" t="n">
        <v>1.81</v>
      </c>
      <c r="CI736" s="29" t="n">
        <v>1.912</v>
      </c>
      <c r="CJ736" s="29" t="n">
        <v>1.987</v>
      </c>
      <c r="CK736" s="29" t="n">
        <v>1.988</v>
      </c>
      <c r="CL736" s="29" t="n">
        <v>1.99</v>
      </c>
      <c r="CM736" s="29" t="n">
        <v>1.925</v>
      </c>
      <c r="CN736" s="29" t="n">
        <v>1.865</v>
      </c>
      <c r="CO736" s="29" t="n">
        <v>1.824</v>
      </c>
      <c r="CP736" s="29" t="n">
        <v>1.825</v>
      </c>
      <c r="CQ736" s="29" t="n">
        <v>1.824</v>
      </c>
      <c r="CR736" s="29" t="n">
        <v>1.905</v>
      </c>
      <c r="CS736" s="29" t="n">
        <v>1.909</v>
      </c>
      <c r="CT736" s="29" t="n">
        <v>1.84</v>
      </c>
      <c r="CU736" s="29" t="n">
        <v>1.942</v>
      </c>
      <c r="CV736" s="29" t="n">
        <v>2.017</v>
      </c>
      <c r="CW736" s="29" t="n">
        <v>2.018</v>
      </c>
      <c r="CX736" s="29" t="n">
        <v>2.03</v>
      </c>
      <c r="CY736" s="29" t="n">
        <v>1.965</v>
      </c>
      <c r="CZ736" s="29" t="n">
        <v>1.905</v>
      </c>
      <c r="DA736" s="29" t="n">
        <v>1.864</v>
      </c>
      <c r="DB736" s="29" t="n">
        <v>1.865</v>
      </c>
      <c r="DC736" s="29" t="n">
        <v>1.864</v>
      </c>
      <c r="DD736" s="29" t="n">
        <v>1.945</v>
      </c>
      <c r="DE736" s="29" t="n">
        <v>1.949</v>
      </c>
      <c r="DF736" s="29" t="n">
        <v>1.88</v>
      </c>
      <c r="DG736" s="29" t="n">
        <v>1.982</v>
      </c>
      <c r="DH736" s="29" t="n">
        <v>2.057</v>
      </c>
      <c r="DI736" s="29" t="n">
        <v>2.058</v>
      </c>
      <c r="DJ736" s="29" t="n">
        <v>2.08</v>
      </c>
      <c r="DK736" s="29" t="n">
        <v>2.015</v>
      </c>
      <c r="DL736" s="29" t="n">
        <v>1.955</v>
      </c>
      <c r="DM736" s="29" t="n">
        <v>1.914</v>
      </c>
      <c r="DN736" s="29" t="n">
        <v>1.915</v>
      </c>
      <c r="DO736" s="29" t="n">
        <v>1.914</v>
      </c>
      <c r="DP736" s="29" t="n">
        <v>1.995</v>
      </c>
      <c r="DQ736" s="29" t="n">
        <v>1.999</v>
      </c>
      <c r="DR736" s="29" t="n">
        <v>1.93</v>
      </c>
      <c r="DS736" s="29" t="n">
        <v>2.032</v>
      </c>
      <c r="DT736" s="29" t="n">
        <v>2.107</v>
      </c>
      <c r="DU736" s="29" t="n">
        <v>2.108</v>
      </c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12.75" hidden="true" customHeight="false" outlineLevel="0" collapsed="false">
      <c r="A737" s="0" t="n">
        <f aca="false">WEEKDAY(C737,2)</f>
        <v>2</v>
      </c>
      <c r="B737" s="0" t="n">
        <f aca="false">MONTH(C737)</f>
        <v>12</v>
      </c>
      <c r="C737" s="23" t="n">
        <v>35038</v>
      </c>
      <c r="D737" s="0" t="n">
        <f aca="false">MONTH(R737)</f>
        <v>12</v>
      </c>
      <c r="E737" s="0" t="n">
        <f aca="false">YEAR(R737)</f>
        <v>1995</v>
      </c>
      <c r="F737" s="36"/>
      <c r="G737" s="24" t="n">
        <f aca="false">N737-M737</f>
        <v>0.000916666666666455</v>
      </c>
      <c r="H737" s="24" t="n">
        <f aca="false">O737-N737</f>
        <v>0.0235000000000001</v>
      </c>
      <c r="I737" s="24" t="n">
        <f aca="false">O737-M737</f>
        <v>0.0244166666666665</v>
      </c>
      <c r="J737" s="25" t="n">
        <f aca="false">VLOOKUP(C737,'Nymex hist.'!A:B,2,0)</f>
        <v>2.225</v>
      </c>
      <c r="K737" s="25"/>
      <c r="L737" s="25"/>
      <c r="M737" s="27" t="n">
        <f aca="false">SUMIF($S$3:$FQ$3,$E737+1,$S737:$FQ737)/COUNTIF($S$3:$FQ$3,$E737+1)</f>
        <v>1.84625</v>
      </c>
      <c r="N737" s="27" t="n">
        <f aca="false">SUMIF($S$3:$FQ$3,$E737+2,$S737:$FQ737)/COUNTIF($S$3:$FQ$3,$E737+2)</f>
        <v>1.84716666666667</v>
      </c>
      <c r="O737" s="27" t="n">
        <f aca="false">SUMIF($S$3:$FQ$3,$E737+3,$S737:$FQ737)/COUNTIF($S$3:$FQ$3,$E737+3)</f>
        <v>1.87066666666667</v>
      </c>
      <c r="P737" s="27" t="n">
        <f aca="false">SUMIF($S$3:$FQ$3,$E737+4,$S737:$FQ737)/COUNTIF($S$3:$FQ$3,$E737+4)</f>
        <v>1.90066666666667</v>
      </c>
      <c r="Q737" s="27" t="n">
        <f aca="false">SUMIF($S$3:$FQ$3,$E737+5,$S737:$FQ737)/COUNTIF($S$3:$FQ$3,$E737+5)</f>
        <v>1.94066666666667</v>
      </c>
      <c r="R737" s="28" t="n">
        <v>35038</v>
      </c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30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 t="n">
        <v>2.225</v>
      </c>
      <c r="BC737" s="29" t="n">
        <v>2.066</v>
      </c>
      <c r="BD737" s="29" t="n">
        <v>1.908</v>
      </c>
      <c r="BE737" s="29" t="n">
        <v>1.755</v>
      </c>
      <c r="BF737" s="29" t="n">
        <v>1.742</v>
      </c>
      <c r="BG737" s="29" t="n">
        <v>1.737</v>
      </c>
      <c r="BH737" s="29" t="n">
        <v>1.737</v>
      </c>
      <c r="BI737" s="29" t="n">
        <v>1.737</v>
      </c>
      <c r="BJ737" s="29" t="n">
        <v>1.74</v>
      </c>
      <c r="BK737" s="29" t="n">
        <v>1.763</v>
      </c>
      <c r="BL737" s="29" t="n">
        <v>1.834</v>
      </c>
      <c r="BM737" s="29" t="n">
        <v>1.911</v>
      </c>
      <c r="BN737" s="29" t="n">
        <v>1.925</v>
      </c>
      <c r="BO737" s="29" t="n">
        <v>1.859</v>
      </c>
      <c r="BP737" s="29" t="n">
        <v>1.799</v>
      </c>
      <c r="BQ737" s="29" t="n">
        <v>1.755</v>
      </c>
      <c r="BR737" s="29" t="n">
        <v>1.765</v>
      </c>
      <c r="BS737" s="29" t="n">
        <v>1.772</v>
      </c>
      <c r="BT737" s="29" t="n">
        <v>1.857</v>
      </c>
      <c r="BU737" s="29" t="n">
        <v>1.857</v>
      </c>
      <c r="BV737" s="29" t="n">
        <v>1.782</v>
      </c>
      <c r="BW737" s="29" t="n">
        <v>1.883</v>
      </c>
      <c r="BX737" s="29" t="n">
        <v>1.954</v>
      </c>
      <c r="BY737" s="29" t="n">
        <v>1.958</v>
      </c>
      <c r="BZ737" s="29" t="n">
        <v>1.95</v>
      </c>
      <c r="CA737" s="29" t="n">
        <v>1.884</v>
      </c>
      <c r="CB737" s="29" t="n">
        <v>1.824</v>
      </c>
      <c r="CC737" s="29" t="n">
        <v>1.78</v>
      </c>
      <c r="CD737" s="29" t="n">
        <v>1.79</v>
      </c>
      <c r="CE737" s="29" t="n">
        <v>1.784</v>
      </c>
      <c r="CF737" s="29" t="n">
        <v>1.882</v>
      </c>
      <c r="CG737" s="29" t="n">
        <v>1.882</v>
      </c>
      <c r="CH737" s="29" t="n">
        <v>1.807</v>
      </c>
      <c r="CI737" s="29" t="n">
        <v>1.908</v>
      </c>
      <c r="CJ737" s="29" t="n">
        <v>1.979</v>
      </c>
      <c r="CK737" s="29" t="n">
        <v>1.978</v>
      </c>
      <c r="CL737" s="29" t="n">
        <v>1.98</v>
      </c>
      <c r="CM737" s="29" t="n">
        <v>1.914</v>
      </c>
      <c r="CN737" s="29" t="n">
        <v>1.854</v>
      </c>
      <c r="CO737" s="29" t="n">
        <v>1.81</v>
      </c>
      <c r="CP737" s="29" t="n">
        <v>1.82</v>
      </c>
      <c r="CQ737" s="29" t="n">
        <v>1.814</v>
      </c>
      <c r="CR737" s="29" t="n">
        <v>1.912</v>
      </c>
      <c r="CS737" s="29" t="n">
        <v>1.912</v>
      </c>
      <c r="CT737" s="29" t="n">
        <v>1.837</v>
      </c>
      <c r="CU737" s="29" t="n">
        <v>1.938</v>
      </c>
      <c r="CV737" s="29" t="n">
        <v>2.009</v>
      </c>
      <c r="CW737" s="29" t="n">
        <v>2.008</v>
      </c>
      <c r="CX737" s="29" t="n">
        <v>2.02</v>
      </c>
      <c r="CY737" s="29" t="n">
        <v>1.954</v>
      </c>
      <c r="CZ737" s="29" t="n">
        <v>1.894</v>
      </c>
      <c r="DA737" s="29" t="n">
        <v>1.85</v>
      </c>
      <c r="DB737" s="29" t="n">
        <v>1.86</v>
      </c>
      <c r="DC737" s="29" t="n">
        <v>1.854</v>
      </c>
      <c r="DD737" s="29" t="n">
        <v>1.952</v>
      </c>
      <c r="DE737" s="29" t="n">
        <v>1.952</v>
      </c>
      <c r="DF737" s="29" t="n">
        <v>1.877</v>
      </c>
      <c r="DG737" s="29" t="n">
        <v>1.978</v>
      </c>
      <c r="DH737" s="29" t="n">
        <v>2.049</v>
      </c>
      <c r="DI737" s="29" t="n">
        <v>2.048</v>
      </c>
      <c r="DJ737" s="29" t="n">
        <v>2.07</v>
      </c>
      <c r="DK737" s="29" t="n">
        <v>2.004</v>
      </c>
      <c r="DL737" s="29" t="n">
        <v>1.944</v>
      </c>
      <c r="DM737" s="29" t="n">
        <v>1.9</v>
      </c>
      <c r="DN737" s="29" t="n">
        <v>1.91</v>
      </c>
      <c r="DO737" s="29" t="n">
        <v>1.904</v>
      </c>
      <c r="DP737" s="29" t="n">
        <v>2.002</v>
      </c>
      <c r="DQ737" s="29" t="n">
        <v>2.002</v>
      </c>
      <c r="DR737" s="29" t="n">
        <v>1.927</v>
      </c>
      <c r="DS737" s="29" t="n">
        <v>2.028</v>
      </c>
      <c r="DT737" s="29" t="n">
        <v>2.099</v>
      </c>
      <c r="DU737" s="29" t="n">
        <v>2.098</v>
      </c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12.75" hidden="true" customHeight="false" outlineLevel="0" collapsed="false">
      <c r="A738" s="0" t="n">
        <f aca="false">WEEKDAY(C738,2)</f>
        <v>3</v>
      </c>
      <c r="B738" s="0" t="n">
        <f aca="false">MONTH(C738)</f>
        <v>12</v>
      </c>
      <c r="C738" s="23" t="n">
        <v>35039</v>
      </c>
      <c r="D738" s="0" t="n">
        <f aca="false">MONTH(R738)</f>
        <v>12</v>
      </c>
      <c r="E738" s="0" t="n">
        <f aca="false">YEAR(R738)</f>
        <v>1995</v>
      </c>
      <c r="F738" s="36"/>
      <c r="G738" s="24" t="n">
        <f aca="false">N738-M738</f>
        <v>-0.000916666666666677</v>
      </c>
      <c r="H738" s="24" t="n">
        <f aca="false">O738-N738</f>
        <v>0.0235000000000001</v>
      </c>
      <c r="I738" s="24" t="n">
        <f aca="false">O738-M738</f>
        <v>0.0225833333333334</v>
      </c>
      <c r="J738" s="25" t="n">
        <f aca="false">VLOOKUP(C738,'Nymex hist.'!A:B,2,0)</f>
        <v>2.207</v>
      </c>
      <c r="K738" s="25"/>
      <c r="L738" s="25"/>
      <c r="M738" s="27" t="n">
        <f aca="false">SUMIF($S$3:$FQ$3,$E738+1,$S738:$FQ738)/COUNTIF($S$3:$FQ$3,$E738+1)</f>
        <v>1.85266666666667</v>
      </c>
      <c r="N738" s="27" t="n">
        <f aca="false">SUMIF($S$3:$FQ$3,$E738+2,$S738:$FQ738)/COUNTIF($S$3:$FQ$3,$E738+2)</f>
        <v>1.85175</v>
      </c>
      <c r="O738" s="27" t="n">
        <f aca="false">SUMIF($S$3:$FQ$3,$E738+3,$S738:$FQ738)/COUNTIF($S$3:$FQ$3,$E738+3)</f>
        <v>1.87525</v>
      </c>
      <c r="P738" s="27" t="n">
        <f aca="false">SUMIF($S$3:$FQ$3,$E738+4,$S738:$FQ738)/COUNTIF($S$3:$FQ$3,$E738+4)</f>
        <v>1.90525</v>
      </c>
      <c r="Q738" s="27" t="n">
        <f aca="false">SUMIF($S$3:$FQ$3,$E738+5,$S738:$FQ738)/COUNTIF($S$3:$FQ$3,$E738+5)</f>
        <v>1.94525</v>
      </c>
      <c r="R738" s="28" t="n">
        <v>35039</v>
      </c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30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 t="n">
        <v>2.207</v>
      </c>
      <c r="BC738" s="29" t="n">
        <v>2.064</v>
      </c>
      <c r="BD738" s="29" t="n">
        <v>1.93</v>
      </c>
      <c r="BE738" s="29" t="n">
        <v>1.785</v>
      </c>
      <c r="BF738" s="29" t="n">
        <v>1.745</v>
      </c>
      <c r="BG738" s="29" t="n">
        <v>1.743</v>
      </c>
      <c r="BH738" s="29" t="n">
        <v>1.743</v>
      </c>
      <c r="BI738" s="29" t="n">
        <v>1.743</v>
      </c>
      <c r="BJ738" s="29" t="n">
        <v>1.746</v>
      </c>
      <c r="BK738" s="29" t="n">
        <v>1.769</v>
      </c>
      <c r="BL738" s="29" t="n">
        <v>1.84</v>
      </c>
      <c r="BM738" s="29" t="n">
        <v>1.917</v>
      </c>
      <c r="BN738" s="29" t="n">
        <v>1.931</v>
      </c>
      <c r="BO738" s="29" t="n">
        <v>1.865</v>
      </c>
      <c r="BP738" s="29" t="n">
        <v>1.805</v>
      </c>
      <c r="BQ738" s="29" t="n">
        <v>1.755</v>
      </c>
      <c r="BR738" s="29" t="n">
        <v>1.766</v>
      </c>
      <c r="BS738" s="29" t="n">
        <v>1.776</v>
      </c>
      <c r="BT738" s="29" t="n">
        <v>1.863</v>
      </c>
      <c r="BU738" s="29" t="n">
        <v>1.863</v>
      </c>
      <c r="BV738" s="29" t="n">
        <v>1.786</v>
      </c>
      <c r="BW738" s="29" t="n">
        <v>1.889</v>
      </c>
      <c r="BX738" s="29" t="n">
        <v>1.96</v>
      </c>
      <c r="BY738" s="29" t="n">
        <v>1.962</v>
      </c>
      <c r="BZ738" s="29" t="n">
        <v>1.956</v>
      </c>
      <c r="CA738" s="29" t="n">
        <v>1.89</v>
      </c>
      <c r="CB738" s="29" t="n">
        <v>1.83</v>
      </c>
      <c r="CC738" s="29" t="n">
        <v>1.78</v>
      </c>
      <c r="CD738" s="29" t="n">
        <v>1.791</v>
      </c>
      <c r="CE738" s="29" t="n">
        <v>1.788</v>
      </c>
      <c r="CF738" s="29" t="n">
        <v>1.888</v>
      </c>
      <c r="CG738" s="29" t="n">
        <v>1.888</v>
      </c>
      <c r="CH738" s="29" t="n">
        <v>1.811</v>
      </c>
      <c r="CI738" s="29" t="n">
        <v>1.914</v>
      </c>
      <c r="CJ738" s="29" t="n">
        <v>1.985</v>
      </c>
      <c r="CK738" s="29" t="n">
        <v>1.982</v>
      </c>
      <c r="CL738" s="29" t="n">
        <v>1.986</v>
      </c>
      <c r="CM738" s="29" t="n">
        <v>1.92</v>
      </c>
      <c r="CN738" s="29" t="n">
        <v>1.86</v>
      </c>
      <c r="CO738" s="29" t="n">
        <v>1.81</v>
      </c>
      <c r="CP738" s="29" t="n">
        <v>1.821</v>
      </c>
      <c r="CQ738" s="29" t="n">
        <v>1.818</v>
      </c>
      <c r="CR738" s="29" t="n">
        <v>1.918</v>
      </c>
      <c r="CS738" s="29" t="n">
        <v>1.918</v>
      </c>
      <c r="CT738" s="29" t="n">
        <v>1.841</v>
      </c>
      <c r="CU738" s="29" t="n">
        <v>1.944</v>
      </c>
      <c r="CV738" s="29" t="n">
        <v>2.015</v>
      </c>
      <c r="CW738" s="29" t="n">
        <v>2.012</v>
      </c>
      <c r="CX738" s="29" t="n">
        <v>2.026</v>
      </c>
      <c r="CY738" s="29" t="n">
        <v>1.96</v>
      </c>
      <c r="CZ738" s="29" t="n">
        <v>1.9</v>
      </c>
      <c r="DA738" s="29" t="n">
        <v>1.85</v>
      </c>
      <c r="DB738" s="29" t="n">
        <v>1.861</v>
      </c>
      <c r="DC738" s="29" t="n">
        <v>1.858</v>
      </c>
      <c r="DD738" s="29" t="n">
        <v>1.958</v>
      </c>
      <c r="DE738" s="29" t="n">
        <v>1.958</v>
      </c>
      <c r="DF738" s="29" t="n">
        <v>1.881</v>
      </c>
      <c r="DG738" s="29" t="n">
        <v>1.984</v>
      </c>
      <c r="DH738" s="29" t="n">
        <v>2.055</v>
      </c>
      <c r="DI738" s="29" t="n">
        <v>2.052</v>
      </c>
      <c r="DJ738" s="29" t="n">
        <v>2.076</v>
      </c>
      <c r="DK738" s="29" t="n">
        <v>2.01</v>
      </c>
      <c r="DL738" s="29" t="n">
        <v>1.95</v>
      </c>
      <c r="DM738" s="29" t="n">
        <v>1.9</v>
      </c>
      <c r="DN738" s="29" t="n">
        <v>1.911</v>
      </c>
      <c r="DO738" s="29" t="n">
        <v>1.908</v>
      </c>
      <c r="DP738" s="29" t="n">
        <v>2.008</v>
      </c>
      <c r="DQ738" s="29" t="n">
        <v>2.008</v>
      </c>
      <c r="DR738" s="29" t="n">
        <v>1.931</v>
      </c>
      <c r="DS738" s="29" t="n">
        <v>2.034</v>
      </c>
      <c r="DT738" s="29" t="n">
        <v>2.105</v>
      </c>
      <c r="DU738" s="29" t="n">
        <v>2.102</v>
      </c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12.75" hidden="true" customHeight="false" outlineLevel="0" collapsed="false">
      <c r="A739" s="0" t="n">
        <f aca="false">WEEKDAY(C739,2)</f>
        <v>4</v>
      </c>
      <c r="B739" s="0" t="n">
        <f aca="false">MONTH(C739)</f>
        <v>12</v>
      </c>
      <c r="C739" s="23" t="n">
        <v>35040</v>
      </c>
      <c r="D739" s="0" t="n">
        <f aca="false">MONTH(R739)</f>
        <v>12</v>
      </c>
      <c r="E739" s="0" t="n">
        <f aca="false">YEAR(R739)</f>
        <v>1995</v>
      </c>
      <c r="F739" s="36"/>
      <c r="G739" s="24" t="n">
        <f aca="false">N739-M739</f>
        <v>-0.00624999999999987</v>
      </c>
      <c r="H739" s="24" t="n">
        <f aca="false">O739-N739</f>
        <v>0.0230833333333331</v>
      </c>
      <c r="I739" s="24" t="n">
        <f aca="false">O739-M739</f>
        <v>0.0168333333333333</v>
      </c>
      <c r="J739" s="25" t="n">
        <f aca="false">VLOOKUP(C739,'Nymex hist.'!A:B,2,0)</f>
        <v>2.208</v>
      </c>
      <c r="K739" s="25"/>
      <c r="L739" s="25"/>
      <c r="M739" s="27" t="n">
        <f aca="false">SUMIF($S$3:$FQ$3,$E739+1,$S739:$FQ739)/COUNTIF($S$3:$FQ$3,$E739+1)</f>
        <v>1.86633333333333</v>
      </c>
      <c r="N739" s="27" t="n">
        <f aca="false">SUMIF($S$3:$FQ$3,$E739+2,$S739:$FQ739)/COUNTIF($S$3:$FQ$3,$E739+2)</f>
        <v>1.86008333333333</v>
      </c>
      <c r="O739" s="27" t="n">
        <f aca="false">SUMIF($S$3:$FQ$3,$E739+3,$S739:$FQ739)/COUNTIF($S$3:$FQ$3,$E739+3)</f>
        <v>1.88316666666667</v>
      </c>
      <c r="P739" s="27" t="n">
        <f aca="false">SUMIF($S$3:$FQ$3,$E739+4,$S739:$FQ739)/COUNTIF($S$3:$FQ$3,$E739+4)</f>
        <v>1.91316666666667</v>
      </c>
      <c r="Q739" s="27" t="n">
        <f aca="false">SUMIF($S$3:$FQ$3,$E739+5,$S739:$FQ739)/COUNTIF($S$3:$FQ$3,$E739+5)</f>
        <v>1.95316666666667</v>
      </c>
      <c r="R739" s="28" t="n">
        <v>35040</v>
      </c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30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 t="n">
        <v>2.208</v>
      </c>
      <c r="BC739" s="29" t="n">
        <v>2.09</v>
      </c>
      <c r="BD739" s="29" t="n">
        <v>1.947</v>
      </c>
      <c r="BE739" s="29" t="n">
        <v>1.8</v>
      </c>
      <c r="BF739" s="29" t="n">
        <v>1.755</v>
      </c>
      <c r="BG739" s="29" t="n">
        <v>1.75</v>
      </c>
      <c r="BH739" s="29" t="n">
        <v>1.752</v>
      </c>
      <c r="BI739" s="29" t="n">
        <v>1.753</v>
      </c>
      <c r="BJ739" s="29" t="n">
        <v>1.757</v>
      </c>
      <c r="BK739" s="29" t="n">
        <v>1.787</v>
      </c>
      <c r="BL739" s="29" t="n">
        <v>1.859</v>
      </c>
      <c r="BM739" s="29" t="n">
        <v>1.938</v>
      </c>
      <c r="BN739" s="29" t="n">
        <v>1.953</v>
      </c>
      <c r="BO739" s="29" t="n">
        <v>1.883</v>
      </c>
      <c r="BP739" s="29" t="n">
        <v>1.818</v>
      </c>
      <c r="BQ739" s="29" t="n">
        <v>1.763</v>
      </c>
      <c r="BR739" s="29" t="n">
        <v>1.768</v>
      </c>
      <c r="BS739" s="29" t="n">
        <v>1.773</v>
      </c>
      <c r="BT739" s="29" t="n">
        <v>1.872</v>
      </c>
      <c r="BU739" s="29" t="n">
        <v>1.873</v>
      </c>
      <c r="BV739" s="29" t="n">
        <v>1.778</v>
      </c>
      <c r="BW739" s="29" t="n">
        <v>1.907</v>
      </c>
      <c r="BX739" s="29" t="n">
        <v>1.979</v>
      </c>
      <c r="BY739" s="29" t="n">
        <v>1.954</v>
      </c>
      <c r="BZ739" s="29" t="n">
        <v>1.978</v>
      </c>
      <c r="CA739" s="29" t="n">
        <v>1.908</v>
      </c>
      <c r="CB739" s="29" t="n">
        <v>1.843</v>
      </c>
      <c r="CC739" s="29" t="n">
        <v>1.788</v>
      </c>
      <c r="CD739" s="29" t="n">
        <v>1.793</v>
      </c>
      <c r="CE739" s="29" t="n">
        <v>1.78</v>
      </c>
      <c r="CF739" s="29" t="n">
        <v>1.897</v>
      </c>
      <c r="CG739" s="29" t="n">
        <v>1.898</v>
      </c>
      <c r="CH739" s="29" t="n">
        <v>1.803</v>
      </c>
      <c r="CI739" s="29" t="n">
        <v>1.932</v>
      </c>
      <c r="CJ739" s="29" t="n">
        <v>2.004</v>
      </c>
      <c r="CK739" s="29" t="n">
        <v>1.974</v>
      </c>
      <c r="CL739" s="29" t="n">
        <v>2.008</v>
      </c>
      <c r="CM739" s="29" t="n">
        <v>1.938</v>
      </c>
      <c r="CN739" s="29" t="n">
        <v>1.873</v>
      </c>
      <c r="CO739" s="29" t="n">
        <v>1.818</v>
      </c>
      <c r="CP739" s="29" t="n">
        <v>1.823</v>
      </c>
      <c r="CQ739" s="29" t="n">
        <v>1.81</v>
      </c>
      <c r="CR739" s="29" t="n">
        <v>1.927</v>
      </c>
      <c r="CS739" s="29" t="n">
        <v>1.928</v>
      </c>
      <c r="CT739" s="29" t="n">
        <v>1.833</v>
      </c>
      <c r="CU739" s="29" t="n">
        <v>1.962</v>
      </c>
      <c r="CV739" s="29" t="n">
        <v>2.034</v>
      </c>
      <c r="CW739" s="29" t="n">
        <v>2.004</v>
      </c>
      <c r="CX739" s="29" t="n">
        <v>2.048</v>
      </c>
      <c r="CY739" s="29" t="n">
        <v>1.978</v>
      </c>
      <c r="CZ739" s="29" t="n">
        <v>1.913</v>
      </c>
      <c r="DA739" s="29" t="n">
        <v>1.858</v>
      </c>
      <c r="DB739" s="29" t="n">
        <v>1.863</v>
      </c>
      <c r="DC739" s="29" t="n">
        <v>1.85</v>
      </c>
      <c r="DD739" s="29" t="n">
        <v>1.967</v>
      </c>
      <c r="DE739" s="29" t="n">
        <v>1.968</v>
      </c>
      <c r="DF739" s="29" t="n">
        <v>1.873</v>
      </c>
      <c r="DG739" s="29" t="n">
        <v>2.002</v>
      </c>
      <c r="DH739" s="29" t="n">
        <v>2.074</v>
      </c>
      <c r="DI739" s="29" t="n">
        <v>2.044</v>
      </c>
      <c r="DJ739" s="29" t="n">
        <v>2.098</v>
      </c>
      <c r="DK739" s="29" t="n">
        <v>2.028</v>
      </c>
      <c r="DL739" s="29" t="n">
        <v>1.963</v>
      </c>
      <c r="DM739" s="29" t="n">
        <v>1.908</v>
      </c>
      <c r="DN739" s="29" t="n">
        <v>1.913</v>
      </c>
      <c r="DO739" s="29" t="n">
        <v>1.9</v>
      </c>
      <c r="DP739" s="29" t="n">
        <v>2.017</v>
      </c>
      <c r="DQ739" s="29" t="n">
        <v>2.018</v>
      </c>
      <c r="DR739" s="29" t="n">
        <v>1.923</v>
      </c>
      <c r="DS739" s="29" t="n">
        <v>2.052</v>
      </c>
      <c r="DT739" s="29" t="n">
        <v>2.124</v>
      </c>
      <c r="DU739" s="29" t="n">
        <v>2.094</v>
      </c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12.75" hidden="true" customHeight="false" outlineLevel="0" collapsed="false">
      <c r="A740" s="0" t="n">
        <f aca="false">WEEKDAY(C740,2)</f>
        <v>5</v>
      </c>
      <c r="B740" s="0" t="n">
        <f aca="false">MONTH(C740)</f>
        <v>12</v>
      </c>
      <c r="C740" s="23" t="n">
        <v>35041</v>
      </c>
      <c r="D740" s="0" t="n">
        <f aca="false">MONTH(R740)</f>
        <v>12</v>
      </c>
      <c r="E740" s="0" t="n">
        <f aca="false">YEAR(R740)</f>
        <v>1995</v>
      </c>
      <c r="F740" s="36"/>
      <c r="G740" s="24" t="n">
        <f aca="false">N740-M740</f>
        <v>-0.0149999999999999</v>
      </c>
      <c r="H740" s="24" t="n">
        <f aca="false">O740-N740</f>
        <v>0.0230833333333333</v>
      </c>
      <c r="I740" s="24" t="n">
        <f aca="false">O740-M740</f>
        <v>0.00808333333333344</v>
      </c>
      <c r="J740" s="25" t="n">
        <f aca="false">VLOOKUP(C740,'Nymex hist.'!A:B,2,0)</f>
        <v>2.216</v>
      </c>
      <c r="K740" s="25"/>
      <c r="L740" s="25"/>
      <c r="M740" s="27" t="n">
        <f aca="false">SUMIF($S$3:$FQ$3,$E740+1,$S740:$FQ740)/COUNTIF($S$3:$FQ$3,$E740+1)</f>
        <v>1.86266666666667</v>
      </c>
      <c r="N740" s="27" t="n">
        <f aca="false">SUMIF($S$3:$FQ$3,$E740+2,$S740:$FQ740)/COUNTIF($S$3:$FQ$3,$E740+2)</f>
        <v>1.84766666666667</v>
      </c>
      <c r="O740" s="27" t="n">
        <f aca="false">SUMIF($S$3:$FQ$3,$E740+3,$S740:$FQ740)/COUNTIF($S$3:$FQ$3,$E740+3)</f>
        <v>1.87075</v>
      </c>
      <c r="P740" s="27" t="n">
        <f aca="false">SUMIF($S$3:$FQ$3,$E740+4,$S740:$FQ740)/COUNTIF($S$3:$FQ$3,$E740+4)</f>
        <v>1.90075</v>
      </c>
      <c r="Q740" s="27" t="n">
        <f aca="false">SUMIF($S$3:$FQ$3,$E740+5,$S740:$FQ740)/COUNTIF($S$3:$FQ$3,$E740+5)</f>
        <v>1.94075</v>
      </c>
      <c r="R740" s="28" t="n">
        <v>35041</v>
      </c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30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 t="n">
        <v>2.216</v>
      </c>
      <c r="BC740" s="29" t="n">
        <v>2.116</v>
      </c>
      <c r="BD740" s="29" t="n">
        <v>1.952</v>
      </c>
      <c r="BE740" s="29" t="n">
        <v>1.807</v>
      </c>
      <c r="BF740" s="29" t="n">
        <v>1.752</v>
      </c>
      <c r="BG740" s="29" t="n">
        <v>1.742</v>
      </c>
      <c r="BH740" s="29" t="n">
        <v>1.742</v>
      </c>
      <c r="BI740" s="29" t="n">
        <v>1.742</v>
      </c>
      <c r="BJ740" s="29" t="n">
        <v>1.744</v>
      </c>
      <c r="BK740" s="29" t="n">
        <v>1.772</v>
      </c>
      <c r="BL740" s="29" t="n">
        <v>1.844</v>
      </c>
      <c r="BM740" s="29" t="n">
        <v>1.923</v>
      </c>
      <c r="BN740" s="29" t="n">
        <v>1.938</v>
      </c>
      <c r="BO740" s="29" t="n">
        <v>1.868</v>
      </c>
      <c r="BP740" s="29" t="n">
        <v>1.803</v>
      </c>
      <c r="BQ740" s="29" t="n">
        <v>1.748</v>
      </c>
      <c r="BR740" s="29" t="n">
        <v>1.753</v>
      </c>
      <c r="BS740" s="29" t="n">
        <v>1.758</v>
      </c>
      <c r="BT740" s="29" t="n">
        <v>1.8675</v>
      </c>
      <c r="BU740" s="29" t="n">
        <v>1.8675</v>
      </c>
      <c r="BV740" s="29" t="n">
        <v>1.763</v>
      </c>
      <c r="BW740" s="29" t="n">
        <v>1.8975</v>
      </c>
      <c r="BX740" s="29" t="n">
        <v>1.9695</v>
      </c>
      <c r="BY740" s="29" t="n">
        <v>1.939</v>
      </c>
      <c r="BZ740" s="29" t="n">
        <v>1.963</v>
      </c>
      <c r="CA740" s="29" t="n">
        <v>1.893</v>
      </c>
      <c r="CB740" s="29" t="n">
        <v>1.828</v>
      </c>
      <c r="CC740" s="29" t="n">
        <v>1.773</v>
      </c>
      <c r="CD740" s="29" t="n">
        <v>1.778</v>
      </c>
      <c r="CE740" s="29" t="n">
        <v>1.765</v>
      </c>
      <c r="CF740" s="29" t="n">
        <v>1.8925</v>
      </c>
      <c r="CG740" s="29" t="n">
        <v>1.8925</v>
      </c>
      <c r="CH740" s="29" t="n">
        <v>1.788</v>
      </c>
      <c r="CI740" s="29" t="n">
        <v>1.9225</v>
      </c>
      <c r="CJ740" s="29" t="n">
        <v>1.9945</v>
      </c>
      <c r="CK740" s="29" t="n">
        <v>1.959</v>
      </c>
      <c r="CL740" s="29" t="n">
        <v>1.993</v>
      </c>
      <c r="CM740" s="29" t="n">
        <v>1.923</v>
      </c>
      <c r="CN740" s="29" t="n">
        <v>1.858</v>
      </c>
      <c r="CO740" s="29" t="n">
        <v>1.803</v>
      </c>
      <c r="CP740" s="29" t="n">
        <v>1.808</v>
      </c>
      <c r="CQ740" s="29" t="n">
        <v>1.795</v>
      </c>
      <c r="CR740" s="29" t="n">
        <v>1.9225</v>
      </c>
      <c r="CS740" s="29" t="n">
        <v>1.9225</v>
      </c>
      <c r="CT740" s="29" t="n">
        <v>1.818</v>
      </c>
      <c r="CU740" s="29" t="n">
        <v>1.9525</v>
      </c>
      <c r="CV740" s="29" t="n">
        <v>2.0245</v>
      </c>
      <c r="CW740" s="29" t="n">
        <v>1.989</v>
      </c>
      <c r="CX740" s="29" t="n">
        <v>2.033</v>
      </c>
      <c r="CY740" s="29" t="n">
        <v>1.963</v>
      </c>
      <c r="CZ740" s="29" t="n">
        <v>1.898</v>
      </c>
      <c r="DA740" s="29" t="n">
        <v>1.843</v>
      </c>
      <c r="DB740" s="29" t="n">
        <v>1.848</v>
      </c>
      <c r="DC740" s="29" t="n">
        <v>1.835</v>
      </c>
      <c r="DD740" s="29" t="n">
        <v>1.9625</v>
      </c>
      <c r="DE740" s="29" t="n">
        <v>1.9625</v>
      </c>
      <c r="DF740" s="29" t="n">
        <v>1.858</v>
      </c>
      <c r="DG740" s="29" t="n">
        <v>1.9925</v>
      </c>
      <c r="DH740" s="29" t="n">
        <v>2.0645</v>
      </c>
      <c r="DI740" s="29" t="n">
        <v>2.029</v>
      </c>
      <c r="DJ740" s="29" t="n">
        <v>2.083</v>
      </c>
      <c r="DK740" s="29" t="n">
        <v>2.013</v>
      </c>
      <c r="DL740" s="29" t="n">
        <v>1.948</v>
      </c>
      <c r="DM740" s="29" t="n">
        <v>1.893</v>
      </c>
      <c r="DN740" s="29" t="n">
        <v>1.898</v>
      </c>
      <c r="DO740" s="29" t="n">
        <v>1.885</v>
      </c>
      <c r="DP740" s="29" t="n">
        <v>2.0125</v>
      </c>
      <c r="DQ740" s="29" t="n">
        <v>2.0125</v>
      </c>
      <c r="DR740" s="29" t="n">
        <v>1.908</v>
      </c>
      <c r="DS740" s="29" t="n">
        <v>2.0425</v>
      </c>
      <c r="DT740" s="29" t="n">
        <v>2.1145</v>
      </c>
      <c r="DU740" s="29" t="n">
        <v>2.079</v>
      </c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12.75" hidden="true" customHeight="false" outlineLevel="0" collapsed="false">
      <c r="A741" s="0" t="n">
        <f aca="false">WEEKDAY(C741,2)</f>
        <v>1</v>
      </c>
      <c r="B741" s="0" t="n">
        <f aca="false">MONTH(C741)</f>
        <v>12</v>
      </c>
      <c r="C741" s="23" t="n">
        <v>35044</v>
      </c>
      <c r="D741" s="0" t="n">
        <f aca="false">MONTH(R741)</f>
        <v>12</v>
      </c>
      <c r="E741" s="0" t="n">
        <f aca="false">YEAR(R741)</f>
        <v>1995</v>
      </c>
      <c r="F741" s="36"/>
      <c r="G741" s="24" t="n">
        <f aca="false">N741-M741</f>
        <v>-0.0170000000000001</v>
      </c>
      <c r="H741" s="24" t="n">
        <f aca="false">O741-N741</f>
        <v>0.0226666666666668</v>
      </c>
      <c r="I741" s="24" t="n">
        <f aca="false">O741-M741</f>
        <v>0.00566666666666671</v>
      </c>
      <c r="J741" s="25" t="n">
        <f aca="false">VLOOKUP(C741,'Nymex hist.'!A:B,2,0)</f>
        <v>2.193</v>
      </c>
      <c r="K741" s="25"/>
      <c r="L741" s="25"/>
      <c r="M741" s="27" t="n">
        <f aca="false">SUMIF($S$3:$FQ$3,$E741+1,$S741:$FQ741)/COUNTIF($S$3:$FQ$3,$E741+1)</f>
        <v>1.86333333333333</v>
      </c>
      <c r="N741" s="27" t="n">
        <f aca="false">SUMIF($S$3:$FQ$3,$E741+2,$S741:$FQ741)/COUNTIF($S$3:$FQ$3,$E741+2)</f>
        <v>1.84633333333333</v>
      </c>
      <c r="O741" s="27" t="n">
        <f aca="false">SUMIF($S$3:$FQ$3,$E741+3,$S741:$FQ741)/COUNTIF($S$3:$FQ$3,$E741+3)</f>
        <v>1.869</v>
      </c>
      <c r="P741" s="27" t="n">
        <f aca="false">SUMIF($S$3:$FQ$3,$E741+4,$S741:$FQ741)/COUNTIF($S$3:$FQ$3,$E741+4)</f>
        <v>1.899</v>
      </c>
      <c r="Q741" s="27" t="n">
        <f aca="false">SUMIF($S$3:$FQ$3,$E741+5,$S741:$FQ741)/COUNTIF($S$3:$FQ$3,$E741+5)</f>
        <v>1.939</v>
      </c>
      <c r="R741" s="28" t="n">
        <v>35044</v>
      </c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30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 t="n">
        <v>2.193</v>
      </c>
      <c r="BC741" s="29" t="n">
        <v>2.124</v>
      </c>
      <c r="BD741" s="29" t="n">
        <v>1.955</v>
      </c>
      <c r="BE741" s="29" t="n">
        <v>1.81</v>
      </c>
      <c r="BF741" s="29" t="n">
        <v>1.755</v>
      </c>
      <c r="BG741" s="29" t="n">
        <v>1.744</v>
      </c>
      <c r="BH741" s="29" t="n">
        <v>1.744</v>
      </c>
      <c r="BI741" s="29" t="n">
        <v>1.744</v>
      </c>
      <c r="BJ741" s="29" t="n">
        <v>1.746</v>
      </c>
      <c r="BK741" s="29" t="n">
        <v>1.774</v>
      </c>
      <c r="BL741" s="29" t="n">
        <v>1.846</v>
      </c>
      <c r="BM741" s="29" t="n">
        <v>1.925</v>
      </c>
      <c r="BN741" s="29" t="n">
        <v>1.94</v>
      </c>
      <c r="BO741" s="29" t="n">
        <v>1.87</v>
      </c>
      <c r="BP741" s="29" t="n">
        <v>1.805</v>
      </c>
      <c r="BQ741" s="29" t="n">
        <v>1.75</v>
      </c>
      <c r="BR741" s="29" t="n">
        <v>1.755</v>
      </c>
      <c r="BS741" s="29" t="n">
        <v>1.76</v>
      </c>
      <c r="BT741" s="29" t="n">
        <v>1.86075</v>
      </c>
      <c r="BU741" s="29" t="n">
        <v>1.86075</v>
      </c>
      <c r="BV741" s="29" t="n">
        <v>1.765</v>
      </c>
      <c r="BW741" s="29" t="n">
        <v>1.89075</v>
      </c>
      <c r="BX741" s="29" t="n">
        <v>1.96275</v>
      </c>
      <c r="BY741" s="29" t="n">
        <v>1.936</v>
      </c>
      <c r="BZ741" s="29" t="n">
        <v>1.965</v>
      </c>
      <c r="CA741" s="29" t="n">
        <v>1.895</v>
      </c>
      <c r="CB741" s="29" t="n">
        <v>1.83</v>
      </c>
      <c r="CC741" s="29" t="n">
        <v>1.775</v>
      </c>
      <c r="CD741" s="29" t="n">
        <v>1.78</v>
      </c>
      <c r="CE741" s="29" t="n">
        <v>1.762</v>
      </c>
      <c r="CF741" s="29" t="n">
        <v>1.88575</v>
      </c>
      <c r="CG741" s="29" t="n">
        <v>1.88575</v>
      </c>
      <c r="CH741" s="29" t="n">
        <v>1.79</v>
      </c>
      <c r="CI741" s="29" t="n">
        <v>1.91575</v>
      </c>
      <c r="CJ741" s="29" t="n">
        <v>1.98775</v>
      </c>
      <c r="CK741" s="29" t="n">
        <v>1.956</v>
      </c>
      <c r="CL741" s="29" t="n">
        <v>1.995</v>
      </c>
      <c r="CM741" s="29" t="n">
        <v>1.925</v>
      </c>
      <c r="CN741" s="29" t="n">
        <v>1.86</v>
      </c>
      <c r="CO741" s="29" t="n">
        <v>1.805</v>
      </c>
      <c r="CP741" s="29" t="n">
        <v>1.81</v>
      </c>
      <c r="CQ741" s="29" t="n">
        <v>1.792</v>
      </c>
      <c r="CR741" s="29" t="n">
        <v>1.91575</v>
      </c>
      <c r="CS741" s="29" t="n">
        <v>1.91575</v>
      </c>
      <c r="CT741" s="29" t="n">
        <v>1.82</v>
      </c>
      <c r="CU741" s="29" t="n">
        <v>1.94575</v>
      </c>
      <c r="CV741" s="29" t="n">
        <v>2.01775</v>
      </c>
      <c r="CW741" s="29" t="n">
        <v>1.986</v>
      </c>
      <c r="CX741" s="29" t="n">
        <v>2.035</v>
      </c>
      <c r="CY741" s="29" t="n">
        <v>1.965</v>
      </c>
      <c r="CZ741" s="29" t="n">
        <v>1.9</v>
      </c>
      <c r="DA741" s="29" t="n">
        <v>1.845</v>
      </c>
      <c r="DB741" s="29" t="n">
        <v>1.85</v>
      </c>
      <c r="DC741" s="29" t="n">
        <v>1.832</v>
      </c>
      <c r="DD741" s="29" t="n">
        <v>1.95575</v>
      </c>
      <c r="DE741" s="29" t="n">
        <v>1.95575</v>
      </c>
      <c r="DF741" s="29" t="n">
        <v>1.86</v>
      </c>
      <c r="DG741" s="29" t="n">
        <v>1.98575</v>
      </c>
      <c r="DH741" s="29" t="n">
        <v>2.05775</v>
      </c>
      <c r="DI741" s="29" t="n">
        <v>2.026</v>
      </c>
      <c r="DJ741" s="29" t="n">
        <v>2.085</v>
      </c>
      <c r="DK741" s="29" t="n">
        <v>2.015</v>
      </c>
      <c r="DL741" s="29" t="n">
        <v>1.95</v>
      </c>
      <c r="DM741" s="29" t="n">
        <v>1.895</v>
      </c>
      <c r="DN741" s="29" t="n">
        <v>1.9</v>
      </c>
      <c r="DO741" s="29" t="n">
        <v>1.882</v>
      </c>
      <c r="DP741" s="29" t="n">
        <v>2.00575</v>
      </c>
      <c r="DQ741" s="29" t="n">
        <v>2.00575</v>
      </c>
      <c r="DR741" s="29" t="n">
        <v>1.91</v>
      </c>
      <c r="DS741" s="29" t="n">
        <v>2.03575</v>
      </c>
      <c r="DT741" s="29" t="n">
        <v>2.10775</v>
      </c>
      <c r="DU741" s="29" t="n">
        <v>2.076</v>
      </c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</row>
    <row r="742" customFormat="false" ht="12.75" hidden="true" customHeight="false" outlineLevel="0" collapsed="false">
      <c r="A742" s="0" t="n">
        <f aca="false">WEEKDAY(C742,2)</f>
        <v>2</v>
      </c>
      <c r="B742" s="0" t="n">
        <f aca="false">MONTH(C742)</f>
        <v>12</v>
      </c>
      <c r="C742" s="23" t="n">
        <v>35045</v>
      </c>
      <c r="D742" s="0" t="n">
        <f aca="false">MONTH(R742)</f>
        <v>12</v>
      </c>
      <c r="E742" s="0" t="n">
        <f aca="false">YEAR(R742)</f>
        <v>1995</v>
      </c>
      <c r="F742" s="36"/>
      <c r="G742" s="24" t="n">
        <f aca="false">N742-M742</f>
        <v>-0.02</v>
      </c>
      <c r="H742" s="24" t="n">
        <f aca="false">O742-N742</f>
        <v>0.0226666666666668</v>
      </c>
      <c r="I742" s="24" t="n">
        <f aca="false">O742-M742</f>
        <v>0.00266666666666682</v>
      </c>
      <c r="J742" s="25" t="n">
        <f aca="false">VLOOKUP(C742,'Nymex hist.'!A:B,2,0)</f>
        <v>2.235</v>
      </c>
      <c r="K742" s="25"/>
      <c r="L742" s="25"/>
      <c r="M742" s="27" t="n">
        <f aca="false">SUMIF($S$3:$FQ$3,$E742+1,$S742:$FQ742)/COUNTIF($S$3:$FQ$3,$E742+1)</f>
        <v>1.87625</v>
      </c>
      <c r="N742" s="27" t="n">
        <f aca="false">SUMIF($S$3:$FQ$3,$E742+2,$S742:$FQ742)/COUNTIF($S$3:$FQ$3,$E742+2)</f>
        <v>1.85625</v>
      </c>
      <c r="O742" s="27" t="n">
        <f aca="false">SUMIF($S$3:$FQ$3,$E742+3,$S742:$FQ742)/COUNTIF($S$3:$FQ$3,$E742+3)</f>
        <v>1.87891666666667</v>
      </c>
      <c r="P742" s="27" t="n">
        <f aca="false">SUMIF($S$3:$FQ$3,$E742+4,$S742:$FQ742)/COUNTIF($S$3:$FQ$3,$E742+4)</f>
        <v>1.90891666666667</v>
      </c>
      <c r="Q742" s="27" t="n">
        <f aca="false">SUMIF($S$3:$FQ$3,$E742+5,$S742:$FQ742)/COUNTIF($S$3:$FQ$3,$E742+5)</f>
        <v>1.94891666666667</v>
      </c>
      <c r="R742" s="28" t="n">
        <v>35045</v>
      </c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30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 t="n">
        <v>2.235</v>
      </c>
      <c r="BC742" s="29" t="n">
        <v>2.137</v>
      </c>
      <c r="BD742" s="29" t="n">
        <v>1.965</v>
      </c>
      <c r="BE742" s="29" t="n">
        <v>1.82</v>
      </c>
      <c r="BF742" s="29" t="n">
        <v>1.765</v>
      </c>
      <c r="BG742" s="29" t="n">
        <v>1.754</v>
      </c>
      <c r="BH742" s="29" t="n">
        <v>1.754</v>
      </c>
      <c r="BI742" s="29" t="n">
        <v>1.754</v>
      </c>
      <c r="BJ742" s="29" t="n">
        <v>1.756</v>
      </c>
      <c r="BK742" s="29" t="n">
        <v>1.784</v>
      </c>
      <c r="BL742" s="29" t="n">
        <v>1.856</v>
      </c>
      <c r="BM742" s="29" t="n">
        <v>1.935</v>
      </c>
      <c r="BN742" s="29" t="n">
        <v>1.95</v>
      </c>
      <c r="BO742" s="29" t="n">
        <v>1.88</v>
      </c>
      <c r="BP742" s="29" t="n">
        <v>1.815</v>
      </c>
      <c r="BQ742" s="29" t="n">
        <v>1.76</v>
      </c>
      <c r="BR742" s="29" t="n">
        <v>1.765</v>
      </c>
      <c r="BS742" s="29" t="n">
        <v>1.77</v>
      </c>
      <c r="BT742" s="29" t="n">
        <v>1.8705</v>
      </c>
      <c r="BU742" s="29" t="n">
        <v>1.8705</v>
      </c>
      <c r="BV742" s="29" t="n">
        <v>1.775</v>
      </c>
      <c r="BW742" s="29" t="n">
        <v>1.9005</v>
      </c>
      <c r="BX742" s="29" t="n">
        <v>1.9725</v>
      </c>
      <c r="BY742" s="29" t="n">
        <v>1.946</v>
      </c>
      <c r="BZ742" s="29" t="n">
        <v>1.975</v>
      </c>
      <c r="CA742" s="29" t="n">
        <v>1.905</v>
      </c>
      <c r="CB742" s="29" t="n">
        <v>1.84</v>
      </c>
      <c r="CC742" s="29" t="n">
        <v>1.785</v>
      </c>
      <c r="CD742" s="29" t="n">
        <v>1.79</v>
      </c>
      <c r="CE742" s="29" t="n">
        <v>1.772</v>
      </c>
      <c r="CF742" s="29" t="n">
        <v>1.8955</v>
      </c>
      <c r="CG742" s="29" t="n">
        <v>1.8955</v>
      </c>
      <c r="CH742" s="29" t="n">
        <v>1.8</v>
      </c>
      <c r="CI742" s="29" t="n">
        <v>1.9255</v>
      </c>
      <c r="CJ742" s="29" t="n">
        <v>1.9975</v>
      </c>
      <c r="CK742" s="29" t="n">
        <v>1.966</v>
      </c>
      <c r="CL742" s="29" t="n">
        <v>2.005</v>
      </c>
      <c r="CM742" s="29" t="n">
        <v>1.935</v>
      </c>
      <c r="CN742" s="29" t="n">
        <v>1.87</v>
      </c>
      <c r="CO742" s="29" t="n">
        <v>1.815</v>
      </c>
      <c r="CP742" s="29" t="n">
        <v>1.82</v>
      </c>
      <c r="CQ742" s="29" t="n">
        <v>1.802</v>
      </c>
      <c r="CR742" s="29" t="n">
        <v>1.9255</v>
      </c>
      <c r="CS742" s="29" t="n">
        <v>1.9255</v>
      </c>
      <c r="CT742" s="29" t="n">
        <v>1.83</v>
      </c>
      <c r="CU742" s="29" t="n">
        <v>1.9555</v>
      </c>
      <c r="CV742" s="29" t="n">
        <v>2.0275</v>
      </c>
      <c r="CW742" s="29" t="n">
        <v>1.996</v>
      </c>
      <c r="CX742" s="29" t="n">
        <v>2.045</v>
      </c>
      <c r="CY742" s="29" t="n">
        <v>1.975</v>
      </c>
      <c r="CZ742" s="29" t="n">
        <v>1.91</v>
      </c>
      <c r="DA742" s="29" t="n">
        <v>1.855</v>
      </c>
      <c r="DB742" s="29" t="n">
        <v>1.86</v>
      </c>
      <c r="DC742" s="29" t="n">
        <v>1.842</v>
      </c>
      <c r="DD742" s="29" t="n">
        <v>1.9655</v>
      </c>
      <c r="DE742" s="29" t="n">
        <v>1.9655</v>
      </c>
      <c r="DF742" s="29" t="n">
        <v>1.87</v>
      </c>
      <c r="DG742" s="29" t="n">
        <v>1.9955</v>
      </c>
      <c r="DH742" s="29" t="n">
        <v>2.0675</v>
      </c>
      <c r="DI742" s="29" t="n">
        <v>2.036</v>
      </c>
      <c r="DJ742" s="29" t="n">
        <v>2.095</v>
      </c>
      <c r="DK742" s="29" t="n">
        <v>2.025</v>
      </c>
      <c r="DL742" s="29" t="n">
        <v>1.96</v>
      </c>
      <c r="DM742" s="29" t="n">
        <v>1.905</v>
      </c>
      <c r="DN742" s="29" t="n">
        <v>1.91</v>
      </c>
      <c r="DO742" s="29" t="n">
        <v>1.892</v>
      </c>
      <c r="DP742" s="29" t="n">
        <v>2.0155</v>
      </c>
      <c r="DQ742" s="29" t="n">
        <v>2.0155</v>
      </c>
      <c r="DR742" s="29" t="n">
        <v>1.92</v>
      </c>
      <c r="DS742" s="29" t="n">
        <v>2.0455</v>
      </c>
      <c r="DT742" s="29" t="n">
        <v>2.1175</v>
      </c>
      <c r="DU742" s="29" t="n">
        <v>2.086</v>
      </c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12.75" hidden="true" customHeight="false" outlineLevel="0" collapsed="false">
      <c r="A743" s="0" t="n">
        <f aca="false">WEEKDAY(C743,2)</f>
        <v>3</v>
      </c>
      <c r="B743" s="0" t="n">
        <f aca="false">MONTH(C743)</f>
        <v>12</v>
      </c>
      <c r="C743" s="23" t="n">
        <v>35046</v>
      </c>
      <c r="D743" s="0" t="n">
        <f aca="false">MONTH(R743)</f>
        <v>12</v>
      </c>
      <c r="E743" s="0" t="n">
        <f aca="false">YEAR(R743)</f>
        <v>1995</v>
      </c>
      <c r="F743" s="36"/>
      <c r="G743" s="24" t="n">
        <f aca="false">N743-M743</f>
        <v>-0.0263333333333333</v>
      </c>
      <c r="H743" s="24" t="n">
        <f aca="false">O743-N743</f>
        <v>0.0229166666666667</v>
      </c>
      <c r="I743" s="24" t="n">
        <f aca="false">O743-M743</f>
        <v>-0.00341666666666662</v>
      </c>
      <c r="J743" s="25" t="n">
        <f aca="false">VLOOKUP(C743,'Nymex hist.'!A:B,2,0)</f>
        <v>2.286</v>
      </c>
      <c r="K743" s="25"/>
      <c r="L743" s="25"/>
      <c r="M743" s="27" t="n">
        <f aca="false">SUMIF($S$3:$FQ$3,$E743+1,$S743:$FQ743)/COUNTIF($S$3:$FQ$3,$E743+1)</f>
        <v>1.904</v>
      </c>
      <c r="N743" s="27" t="n">
        <f aca="false">SUMIF($S$3:$FQ$3,$E743+2,$S743:$FQ743)/COUNTIF($S$3:$FQ$3,$E743+2)</f>
        <v>1.87766666666667</v>
      </c>
      <c r="O743" s="27" t="n">
        <f aca="false">SUMIF($S$3:$FQ$3,$E743+3,$S743:$FQ743)/COUNTIF($S$3:$FQ$3,$E743+3)</f>
        <v>1.90058333333333</v>
      </c>
      <c r="P743" s="27" t="n">
        <f aca="false">SUMIF($S$3:$FQ$3,$E743+4,$S743:$FQ743)/COUNTIF($S$3:$FQ$3,$E743+4)</f>
        <v>1.93058333333333</v>
      </c>
      <c r="Q743" s="27" t="n">
        <f aca="false">SUMIF($S$3:$FQ$3,$E743+5,$S743:$FQ743)/COUNTIF($S$3:$FQ$3,$E743+5)</f>
        <v>1.97058333333333</v>
      </c>
      <c r="R743" s="28" t="n">
        <v>35046</v>
      </c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30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 t="n">
        <v>2.286</v>
      </c>
      <c r="BC743" s="29" t="n">
        <v>2.175</v>
      </c>
      <c r="BD743" s="29" t="n">
        <v>2.001</v>
      </c>
      <c r="BE743" s="29" t="n">
        <v>1.856</v>
      </c>
      <c r="BF743" s="29" t="n">
        <v>1.791</v>
      </c>
      <c r="BG743" s="29" t="n">
        <v>1.776</v>
      </c>
      <c r="BH743" s="29" t="n">
        <v>1.776</v>
      </c>
      <c r="BI743" s="29" t="n">
        <v>1.776</v>
      </c>
      <c r="BJ743" s="29" t="n">
        <v>1.776</v>
      </c>
      <c r="BK743" s="29" t="n">
        <v>1.804</v>
      </c>
      <c r="BL743" s="29" t="n">
        <v>1.876</v>
      </c>
      <c r="BM743" s="29" t="n">
        <v>1.955</v>
      </c>
      <c r="BN743" s="29" t="n">
        <v>1.97</v>
      </c>
      <c r="BO743" s="29" t="n">
        <v>1.902</v>
      </c>
      <c r="BP743" s="29" t="n">
        <v>1.837</v>
      </c>
      <c r="BQ743" s="29" t="n">
        <v>1.782</v>
      </c>
      <c r="BR743" s="29" t="n">
        <v>1.787</v>
      </c>
      <c r="BS743" s="29" t="n">
        <v>1.792</v>
      </c>
      <c r="BT743" s="29" t="n">
        <v>1.891</v>
      </c>
      <c r="BU743" s="29" t="n">
        <v>1.891</v>
      </c>
      <c r="BV743" s="29" t="n">
        <v>1.799</v>
      </c>
      <c r="BW743" s="29" t="n">
        <v>1.919</v>
      </c>
      <c r="BX743" s="29" t="n">
        <v>1.991</v>
      </c>
      <c r="BY743" s="29" t="n">
        <v>1.971</v>
      </c>
      <c r="BZ743" s="29" t="n">
        <v>1.995</v>
      </c>
      <c r="CA743" s="29" t="n">
        <v>1.927</v>
      </c>
      <c r="CB743" s="29" t="n">
        <v>1.862</v>
      </c>
      <c r="CC743" s="29" t="n">
        <v>1.807</v>
      </c>
      <c r="CD743" s="29" t="n">
        <v>1.812</v>
      </c>
      <c r="CE743" s="29" t="n">
        <v>1.797</v>
      </c>
      <c r="CF743" s="29" t="n">
        <v>1.916</v>
      </c>
      <c r="CG743" s="29" t="n">
        <v>1.916</v>
      </c>
      <c r="CH743" s="29" t="n">
        <v>1.824</v>
      </c>
      <c r="CI743" s="29" t="n">
        <v>1.944</v>
      </c>
      <c r="CJ743" s="29" t="n">
        <v>2.016</v>
      </c>
      <c r="CK743" s="29" t="n">
        <v>1.991</v>
      </c>
      <c r="CL743" s="29" t="n">
        <v>2.025</v>
      </c>
      <c r="CM743" s="29" t="n">
        <v>1.957</v>
      </c>
      <c r="CN743" s="29" t="n">
        <v>1.892</v>
      </c>
      <c r="CO743" s="29" t="n">
        <v>1.837</v>
      </c>
      <c r="CP743" s="29" t="n">
        <v>1.842</v>
      </c>
      <c r="CQ743" s="29" t="n">
        <v>1.827</v>
      </c>
      <c r="CR743" s="29" t="n">
        <v>1.946</v>
      </c>
      <c r="CS743" s="29" t="n">
        <v>1.946</v>
      </c>
      <c r="CT743" s="29" t="n">
        <v>1.854</v>
      </c>
      <c r="CU743" s="29" t="n">
        <v>1.974</v>
      </c>
      <c r="CV743" s="29" t="n">
        <v>2.046</v>
      </c>
      <c r="CW743" s="29" t="n">
        <v>2.021</v>
      </c>
      <c r="CX743" s="29" t="n">
        <v>2.065</v>
      </c>
      <c r="CY743" s="29" t="n">
        <v>1.997</v>
      </c>
      <c r="CZ743" s="29" t="n">
        <v>1.932</v>
      </c>
      <c r="DA743" s="29" t="n">
        <v>1.877</v>
      </c>
      <c r="DB743" s="29" t="n">
        <v>1.882</v>
      </c>
      <c r="DC743" s="29" t="n">
        <v>1.867</v>
      </c>
      <c r="DD743" s="29" t="n">
        <v>1.986</v>
      </c>
      <c r="DE743" s="29" t="n">
        <v>1.986</v>
      </c>
      <c r="DF743" s="29" t="n">
        <v>1.894</v>
      </c>
      <c r="DG743" s="29" t="n">
        <v>2.014</v>
      </c>
      <c r="DH743" s="29" t="n">
        <v>2.086</v>
      </c>
      <c r="DI743" s="29" t="n">
        <v>2.061</v>
      </c>
      <c r="DJ743" s="29" t="n">
        <v>2.115</v>
      </c>
      <c r="DK743" s="29" t="n">
        <v>2.047</v>
      </c>
      <c r="DL743" s="29" t="n">
        <v>1.982</v>
      </c>
      <c r="DM743" s="29" t="n">
        <v>1.927</v>
      </c>
      <c r="DN743" s="29" t="n">
        <v>1.932</v>
      </c>
      <c r="DO743" s="29" t="n">
        <v>1.917</v>
      </c>
      <c r="DP743" s="29" t="n">
        <v>2.036</v>
      </c>
      <c r="DQ743" s="29" t="n">
        <v>2.036</v>
      </c>
      <c r="DR743" s="29" t="n">
        <v>1.944</v>
      </c>
      <c r="DS743" s="29" t="n">
        <v>2.064</v>
      </c>
      <c r="DT743" s="29" t="n">
        <v>2.136</v>
      </c>
      <c r="DU743" s="29" t="n">
        <v>2.111</v>
      </c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12.75" hidden="true" customHeight="false" outlineLevel="0" collapsed="false">
      <c r="A744" s="0" t="n">
        <f aca="false">WEEKDAY(C744,2)</f>
        <v>4</v>
      </c>
      <c r="B744" s="0" t="n">
        <f aca="false">MONTH(C744)</f>
        <v>12</v>
      </c>
      <c r="C744" s="23" t="n">
        <v>35047</v>
      </c>
      <c r="D744" s="0" t="n">
        <f aca="false">MONTH(R744)</f>
        <v>12</v>
      </c>
      <c r="E744" s="0" t="n">
        <f aca="false">YEAR(R744)</f>
        <v>1995</v>
      </c>
      <c r="F744" s="36"/>
      <c r="G744" s="24" t="n">
        <f aca="false">N744-M744</f>
        <v>-0.0415000000000001</v>
      </c>
      <c r="H744" s="24" t="n">
        <f aca="false">O744-N744</f>
        <v>0.0220833333333335</v>
      </c>
      <c r="I744" s="24" t="n">
        <f aca="false">O744-M744</f>
        <v>-0.0194166666666666</v>
      </c>
      <c r="J744" s="25" t="n">
        <f aca="false">VLOOKUP(C744,'Nymex hist.'!A:B,2,0)</f>
        <v>2.353</v>
      </c>
      <c r="K744" s="25"/>
      <c r="L744" s="25"/>
      <c r="M744" s="27" t="n">
        <f aca="false">SUMIF($S$3:$FQ$3,$E744+1,$S744:$FQ744)/COUNTIF($S$3:$FQ$3,$E744+1)</f>
        <v>1.91941666666667</v>
      </c>
      <c r="N744" s="27" t="n">
        <f aca="false">SUMIF($S$3:$FQ$3,$E744+2,$S744:$FQ744)/COUNTIF($S$3:$FQ$3,$E744+2)</f>
        <v>1.87791666666667</v>
      </c>
      <c r="O744" s="27" t="n">
        <f aca="false">SUMIF($S$3:$FQ$3,$E744+3,$S744:$FQ744)/COUNTIF($S$3:$FQ$3,$E744+3)</f>
        <v>1.9</v>
      </c>
      <c r="P744" s="27" t="n">
        <f aca="false">SUMIF($S$3:$FQ$3,$E744+4,$S744:$FQ744)/COUNTIF($S$3:$FQ$3,$E744+4)</f>
        <v>1.93</v>
      </c>
      <c r="Q744" s="27" t="n">
        <f aca="false">SUMIF($S$3:$FQ$3,$E744+5,$S744:$FQ744)/COUNTIF($S$3:$FQ$3,$E744+5)</f>
        <v>1.97</v>
      </c>
      <c r="R744" s="28" t="n">
        <v>35047</v>
      </c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30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 t="n">
        <v>2.353</v>
      </c>
      <c r="BC744" s="29" t="n">
        <v>2.204</v>
      </c>
      <c r="BD744" s="29" t="n">
        <v>2.04</v>
      </c>
      <c r="BE744" s="29" t="n">
        <v>1.89</v>
      </c>
      <c r="BF744" s="29" t="n">
        <v>1.805</v>
      </c>
      <c r="BG744" s="29" t="n">
        <v>1.78</v>
      </c>
      <c r="BH744" s="29" t="n">
        <v>1.778</v>
      </c>
      <c r="BI744" s="29" t="n">
        <v>1.776</v>
      </c>
      <c r="BJ744" s="29" t="n">
        <v>1.775</v>
      </c>
      <c r="BK744" s="29" t="n">
        <v>1.803</v>
      </c>
      <c r="BL744" s="29" t="n">
        <v>1.875</v>
      </c>
      <c r="BM744" s="29" t="n">
        <v>1.954</v>
      </c>
      <c r="BN744" s="29" t="n">
        <v>1.971</v>
      </c>
      <c r="BO744" s="29" t="n">
        <v>1.901</v>
      </c>
      <c r="BP744" s="29" t="n">
        <v>1.838</v>
      </c>
      <c r="BQ744" s="29" t="n">
        <v>1.786</v>
      </c>
      <c r="BR744" s="29" t="n">
        <v>1.788</v>
      </c>
      <c r="BS744" s="29" t="n">
        <v>1.79</v>
      </c>
      <c r="BT744" s="29" t="n">
        <v>1.893</v>
      </c>
      <c r="BU744" s="29" t="n">
        <v>1.891</v>
      </c>
      <c r="BV744" s="29" t="n">
        <v>1.8</v>
      </c>
      <c r="BW744" s="29" t="n">
        <v>1.918</v>
      </c>
      <c r="BX744" s="29" t="n">
        <v>1.99</v>
      </c>
      <c r="BY744" s="29" t="n">
        <v>1.969</v>
      </c>
      <c r="BZ744" s="29" t="n">
        <v>1.996</v>
      </c>
      <c r="CA744" s="29" t="n">
        <v>1.926</v>
      </c>
      <c r="CB744" s="29" t="n">
        <v>1.863</v>
      </c>
      <c r="CC744" s="29" t="n">
        <v>1.811</v>
      </c>
      <c r="CD744" s="29" t="n">
        <v>1.813</v>
      </c>
      <c r="CE744" s="29" t="n">
        <v>1.79</v>
      </c>
      <c r="CF744" s="29" t="n">
        <v>1.918</v>
      </c>
      <c r="CG744" s="29" t="n">
        <v>1.916</v>
      </c>
      <c r="CH744" s="29" t="n">
        <v>1.825</v>
      </c>
      <c r="CI744" s="29" t="n">
        <v>1.943</v>
      </c>
      <c r="CJ744" s="29" t="n">
        <v>2.015</v>
      </c>
      <c r="CK744" s="29" t="n">
        <v>1.984</v>
      </c>
      <c r="CL744" s="29" t="n">
        <v>2.026</v>
      </c>
      <c r="CM744" s="29" t="n">
        <v>1.956</v>
      </c>
      <c r="CN744" s="29" t="n">
        <v>1.893</v>
      </c>
      <c r="CO744" s="29" t="n">
        <v>1.841</v>
      </c>
      <c r="CP744" s="29" t="n">
        <v>1.843</v>
      </c>
      <c r="CQ744" s="29" t="n">
        <v>1.82</v>
      </c>
      <c r="CR744" s="29" t="n">
        <v>1.948</v>
      </c>
      <c r="CS744" s="29" t="n">
        <v>1.946</v>
      </c>
      <c r="CT744" s="29" t="n">
        <v>1.855</v>
      </c>
      <c r="CU744" s="29" t="n">
        <v>1.973</v>
      </c>
      <c r="CV744" s="29" t="n">
        <v>2.045</v>
      </c>
      <c r="CW744" s="29" t="n">
        <v>2.014</v>
      </c>
      <c r="CX744" s="29" t="n">
        <v>2.066</v>
      </c>
      <c r="CY744" s="29" t="n">
        <v>1.996</v>
      </c>
      <c r="CZ744" s="29" t="n">
        <v>1.933</v>
      </c>
      <c r="DA744" s="29" t="n">
        <v>1.881</v>
      </c>
      <c r="DB744" s="29" t="n">
        <v>1.883</v>
      </c>
      <c r="DC744" s="29" t="n">
        <v>1.86</v>
      </c>
      <c r="DD744" s="29" t="n">
        <v>1.988</v>
      </c>
      <c r="DE744" s="29" t="n">
        <v>1.986</v>
      </c>
      <c r="DF744" s="29" t="n">
        <v>1.895</v>
      </c>
      <c r="DG744" s="29" t="n">
        <v>2.013</v>
      </c>
      <c r="DH744" s="29" t="n">
        <v>2.085</v>
      </c>
      <c r="DI744" s="29" t="n">
        <v>2.054</v>
      </c>
      <c r="DJ744" s="29" t="n">
        <v>2.116</v>
      </c>
      <c r="DK744" s="29" t="n">
        <v>2.046</v>
      </c>
      <c r="DL744" s="29" t="n">
        <v>1.983</v>
      </c>
      <c r="DM744" s="29" t="n">
        <v>1.931</v>
      </c>
      <c r="DN744" s="29" t="n">
        <v>1.933</v>
      </c>
      <c r="DO744" s="29" t="n">
        <v>1.91</v>
      </c>
      <c r="DP744" s="29" t="n">
        <v>2.038</v>
      </c>
      <c r="DQ744" s="29" t="n">
        <v>2.036</v>
      </c>
      <c r="DR744" s="29" t="n">
        <v>1.945</v>
      </c>
      <c r="DS744" s="29" t="n">
        <v>2.063</v>
      </c>
      <c r="DT744" s="29" t="n">
        <v>2.135</v>
      </c>
      <c r="DU744" s="29" t="n">
        <v>2.104</v>
      </c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12.75" hidden="true" customHeight="false" outlineLevel="0" collapsed="false">
      <c r="A745" s="0" t="n">
        <f aca="false">WEEKDAY(C745,2)</f>
        <v>5</v>
      </c>
      <c r="B745" s="0" t="n">
        <f aca="false">MONTH(C745)</f>
        <v>12</v>
      </c>
      <c r="C745" s="23" t="n">
        <v>35048</v>
      </c>
      <c r="D745" s="0" t="n">
        <f aca="false">MONTH(R745)</f>
        <v>12</v>
      </c>
      <c r="E745" s="0" t="n">
        <f aca="false">YEAR(R745)</f>
        <v>1995</v>
      </c>
      <c r="F745" s="36"/>
      <c r="G745" s="24" t="n">
        <f aca="false">N745-M745</f>
        <v>-0.0491666666666668</v>
      </c>
      <c r="H745" s="24" t="n">
        <f aca="false">O745-N745</f>
        <v>0.0220833333333335</v>
      </c>
      <c r="I745" s="24" t="n">
        <f aca="false">O745-M745</f>
        <v>-0.0270833333333333</v>
      </c>
      <c r="J745" s="25" t="n">
        <f aca="false">VLOOKUP(C745,'Nymex hist.'!A:B,2,0)</f>
        <v>2.364</v>
      </c>
      <c r="K745" s="25"/>
      <c r="L745" s="25"/>
      <c r="M745" s="27" t="n">
        <f aca="false">SUMIF($S$3:$FQ$3,$E745+1,$S745:$FQ745)/COUNTIF($S$3:$FQ$3,$E745+1)</f>
        <v>1.91216666666667</v>
      </c>
      <c r="N745" s="27" t="n">
        <f aca="false">SUMIF($S$3:$FQ$3,$E745+2,$S745:$FQ745)/COUNTIF($S$3:$FQ$3,$E745+2)</f>
        <v>1.863</v>
      </c>
      <c r="O745" s="27" t="n">
        <f aca="false">SUMIF($S$3:$FQ$3,$E745+3,$S745:$FQ745)/COUNTIF($S$3:$FQ$3,$E745+3)</f>
        <v>1.88508333333333</v>
      </c>
      <c r="P745" s="27" t="n">
        <f aca="false">SUMIF($S$3:$FQ$3,$E745+4,$S745:$FQ745)/COUNTIF($S$3:$FQ$3,$E745+4)</f>
        <v>1.91508333333333</v>
      </c>
      <c r="Q745" s="27" t="n">
        <f aca="false">SUMIF($S$3:$FQ$3,$E745+5,$S745:$FQ745)/COUNTIF($S$3:$FQ$3,$E745+5)</f>
        <v>1.95508333333333</v>
      </c>
      <c r="R745" s="28" t="n">
        <v>35048</v>
      </c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30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 t="n">
        <v>2.364</v>
      </c>
      <c r="BC745" s="29" t="n">
        <v>2.203</v>
      </c>
      <c r="BD745" s="29" t="n">
        <v>2.034</v>
      </c>
      <c r="BE745" s="29" t="n">
        <v>1.887</v>
      </c>
      <c r="BF745" s="29" t="n">
        <v>1.794</v>
      </c>
      <c r="BG745" s="29" t="n">
        <v>1.769</v>
      </c>
      <c r="BH745" s="29" t="n">
        <v>1.767</v>
      </c>
      <c r="BI745" s="29" t="n">
        <v>1.765</v>
      </c>
      <c r="BJ745" s="29" t="n">
        <v>1.764</v>
      </c>
      <c r="BK745" s="29" t="n">
        <v>1.792</v>
      </c>
      <c r="BL745" s="29" t="n">
        <v>1.864</v>
      </c>
      <c r="BM745" s="29" t="n">
        <v>1.943</v>
      </c>
      <c r="BN745" s="29" t="n">
        <v>1.96</v>
      </c>
      <c r="BO745" s="29" t="n">
        <v>1.888</v>
      </c>
      <c r="BP745" s="29" t="n">
        <v>1.822</v>
      </c>
      <c r="BQ745" s="29" t="n">
        <v>1.767</v>
      </c>
      <c r="BR745" s="29" t="n">
        <v>1.769</v>
      </c>
      <c r="BS745" s="29" t="n">
        <v>1.771</v>
      </c>
      <c r="BT745" s="29" t="n">
        <v>1.882</v>
      </c>
      <c r="BU745" s="29" t="n">
        <v>1.88</v>
      </c>
      <c r="BV745" s="29" t="n">
        <v>1.781</v>
      </c>
      <c r="BW745" s="29" t="n">
        <v>1.907</v>
      </c>
      <c r="BX745" s="29" t="n">
        <v>1.979</v>
      </c>
      <c r="BY745" s="29" t="n">
        <v>1.95</v>
      </c>
      <c r="BZ745" s="29" t="n">
        <v>1.985</v>
      </c>
      <c r="CA745" s="29" t="n">
        <v>1.913</v>
      </c>
      <c r="CB745" s="29" t="n">
        <v>1.847</v>
      </c>
      <c r="CC745" s="29" t="n">
        <v>1.792</v>
      </c>
      <c r="CD745" s="29" t="n">
        <v>1.794</v>
      </c>
      <c r="CE745" s="29" t="n">
        <v>1.771</v>
      </c>
      <c r="CF745" s="29" t="n">
        <v>1.907</v>
      </c>
      <c r="CG745" s="29" t="n">
        <v>1.905</v>
      </c>
      <c r="CH745" s="29" t="n">
        <v>1.806</v>
      </c>
      <c r="CI745" s="29" t="n">
        <v>1.932</v>
      </c>
      <c r="CJ745" s="29" t="n">
        <v>2.004</v>
      </c>
      <c r="CK745" s="29" t="n">
        <v>1.965</v>
      </c>
      <c r="CL745" s="29" t="n">
        <v>2.015</v>
      </c>
      <c r="CM745" s="29" t="n">
        <v>1.943</v>
      </c>
      <c r="CN745" s="29" t="n">
        <v>1.877</v>
      </c>
      <c r="CO745" s="29" t="n">
        <v>1.822</v>
      </c>
      <c r="CP745" s="29" t="n">
        <v>1.824</v>
      </c>
      <c r="CQ745" s="29" t="n">
        <v>1.801</v>
      </c>
      <c r="CR745" s="29" t="n">
        <v>1.937</v>
      </c>
      <c r="CS745" s="29" t="n">
        <v>1.935</v>
      </c>
      <c r="CT745" s="29" t="n">
        <v>1.836</v>
      </c>
      <c r="CU745" s="29" t="n">
        <v>1.962</v>
      </c>
      <c r="CV745" s="29" t="n">
        <v>2.034</v>
      </c>
      <c r="CW745" s="29" t="n">
        <v>1.995</v>
      </c>
      <c r="CX745" s="29" t="n">
        <v>2.055</v>
      </c>
      <c r="CY745" s="29" t="n">
        <v>1.983</v>
      </c>
      <c r="CZ745" s="29" t="n">
        <v>1.917</v>
      </c>
      <c r="DA745" s="29" t="n">
        <v>1.862</v>
      </c>
      <c r="DB745" s="29" t="n">
        <v>1.864</v>
      </c>
      <c r="DC745" s="29" t="n">
        <v>1.841</v>
      </c>
      <c r="DD745" s="29" t="n">
        <v>1.977</v>
      </c>
      <c r="DE745" s="29" t="n">
        <v>1.975</v>
      </c>
      <c r="DF745" s="29" t="n">
        <v>1.876</v>
      </c>
      <c r="DG745" s="29" t="n">
        <v>2.002</v>
      </c>
      <c r="DH745" s="29" t="n">
        <v>2.074</v>
      </c>
      <c r="DI745" s="29" t="n">
        <v>2.035</v>
      </c>
      <c r="DJ745" s="29" t="n">
        <v>2.105</v>
      </c>
      <c r="DK745" s="29" t="n">
        <v>2.033</v>
      </c>
      <c r="DL745" s="29" t="n">
        <v>1.967</v>
      </c>
      <c r="DM745" s="29" t="n">
        <v>1.912</v>
      </c>
      <c r="DN745" s="29" t="n">
        <v>1.914</v>
      </c>
      <c r="DO745" s="29" t="n">
        <v>1.891</v>
      </c>
      <c r="DP745" s="29" t="n">
        <v>2.027</v>
      </c>
      <c r="DQ745" s="29" t="n">
        <v>2.025</v>
      </c>
      <c r="DR745" s="29" t="n">
        <v>1.926</v>
      </c>
      <c r="DS745" s="29" t="n">
        <v>2.052</v>
      </c>
      <c r="DT745" s="29" t="n">
        <v>2.124</v>
      </c>
      <c r="DU745" s="29" t="n">
        <v>2.085</v>
      </c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12.75" hidden="true" customHeight="false" outlineLevel="0" collapsed="false">
      <c r="A746" s="0" t="n">
        <f aca="false">WEEKDAY(C746,2)</f>
        <v>1</v>
      </c>
      <c r="B746" s="0" t="n">
        <f aca="false">MONTH(C746)</f>
        <v>12</v>
      </c>
      <c r="C746" s="23" t="n">
        <v>35051</v>
      </c>
      <c r="D746" s="0" t="n">
        <f aca="false">MONTH(R746)</f>
        <v>12</v>
      </c>
      <c r="E746" s="0" t="n">
        <f aca="false">YEAR(R746)</f>
        <v>1995</v>
      </c>
      <c r="F746" s="36"/>
      <c r="G746" s="24" t="n">
        <f aca="false">N746-M746</f>
        <v>-0.0847500000000003</v>
      </c>
      <c r="H746" s="24" t="n">
        <f aca="false">O746-N746</f>
        <v>0.0213333333333334</v>
      </c>
      <c r="I746" s="24" t="n">
        <f aca="false">O746-M746</f>
        <v>-0.0634166666666669</v>
      </c>
      <c r="J746" s="25" t="n">
        <f aca="false">VLOOKUP(C746,'Nymex hist.'!A:B,2,0)</f>
        <v>2.504</v>
      </c>
      <c r="K746" s="25"/>
      <c r="L746" s="25"/>
      <c r="M746" s="27" t="n">
        <f aca="false">SUMIF($S$3:$FQ$3,$E746+1,$S746:$FQ746)/COUNTIF($S$3:$FQ$3,$E746+1)</f>
        <v>1.93641666666667</v>
      </c>
      <c r="N746" s="27" t="n">
        <f aca="false">SUMIF($S$3:$FQ$3,$E746+2,$S746:$FQ746)/COUNTIF($S$3:$FQ$3,$E746+2)</f>
        <v>1.85166666666667</v>
      </c>
      <c r="O746" s="27" t="n">
        <f aca="false">SUMIF($S$3:$FQ$3,$E746+3,$S746:$FQ746)/COUNTIF($S$3:$FQ$3,$E746+3)</f>
        <v>1.873</v>
      </c>
      <c r="P746" s="27" t="n">
        <f aca="false">SUMIF($S$3:$FQ$3,$E746+4,$S746:$FQ746)/COUNTIF($S$3:$FQ$3,$E746+4)</f>
        <v>1.903</v>
      </c>
      <c r="Q746" s="27" t="n">
        <f aca="false">SUMIF($S$3:$FQ$3,$E746+5,$S746:$FQ746)/COUNTIF($S$3:$FQ$3,$E746+5)</f>
        <v>1.943</v>
      </c>
      <c r="R746" s="28" t="n">
        <v>35051</v>
      </c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30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 t="n">
        <v>2.504</v>
      </c>
      <c r="BC746" s="29" t="n">
        <v>2.294</v>
      </c>
      <c r="BD746" s="29" t="n">
        <v>2.095</v>
      </c>
      <c r="BE746" s="29" t="n">
        <v>1.931</v>
      </c>
      <c r="BF746" s="29" t="n">
        <v>1.805</v>
      </c>
      <c r="BG746" s="29" t="n">
        <v>1.76</v>
      </c>
      <c r="BH746" s="29" t="n">
        <v>1.758</v>
      </c>
      <c r="BI746" s="29" t="n">
        <v>1.758</v>
      </c>
      <c r="BJ746" s="29" t="n">
        <v>1.758</v>
      </c>
      <c r="BK746" s="29" t="n">
        <v>1.785</v>
      </c>
      <c r="BL746" s="29" t="n">
        <v>1.856</v>
      </c>
      <c r="BM746" s="29" t="n">
        <v>1.933</v>
      </c>
      <c r="BN746" s="29" t="n">
        <v>1.949</v>
      </c>
      <c r="BO746" s="29" t="n">
        <v>1.876</v>
      </c>
      <c r="BP746" s="29" t="n">
        <v>1.809</v>
      </c>
      <c r="BQ746" s="29" t="n">
        <v>1.754</v>
      </c>
      <c r="BR746" s="29" t="n">
        <v>1.757</v>
      </c>
      <c r="BS746" s="29" t="n">
        <v>1.76</v>
      </c>
      <c r="BT746" s="29" t="n">
        <v>1.873</v>
      </c>
      <c r="BU746" s="29" t="n">
        <v>1.873</v>
      </c>
      <c r="BV746" s="29" t="n">
        <v>1.768</v>
      </c>
      <c r="BW746" s="29" t="n">
        <v>1.9</v>
      </c>
      <c r="BX746" s="29" t="n">
        <v>1.971</v>
      </c>
      <c r="BY746" s="29" t="n">
        <v>1.93</v>
      </c>
      <c r="BZ746" s="29" t="n">
        <v>1.974</v>
      </c>
      <c r="CA746" s="29" t="n">
        <v>1.901</v>
      </c>
      <c r="CB746" s="29" t="n">
        <v>1.834</v>
      </c>
      <c r="CC746" s="29" t="n">
        <v>1.779</v>
      </c>
      <c r="CD746" s="29" t="n">
        <v>1.782</v>
      </c>
      <c r="CE746" s="29" t="n">
        <v>1.751</v>
      </c>
      <c r="CF746" s="29" t="n">
        <v>1.898</v>
      </c>
      <c r="CG746" s="29" t="n">
        <v>1.898</v>
      </c>
      <c r="CH746" s="29" t="n">
        <v>1.793</v>
      </c>
      <c r="CI746" s="29" t="n">
        <v>1.925</v>
      </c>
      <c r="CJ746" s="29" t="n">
        <v>1.996</v>
      </c>
      <c r="CK746" s="29" t="n">
        <v>1.945</v>
      </c>
      <c r="CL746" s="29" t="n">
        <v>2.004</v>
      </c>
      <c r="CM746" s="29" t="n">
        <v>1.931</v>
      </c>
      <c r="CN746" s="29" t="n">
        <v>1.864</v>
      </c>
      <c r="CO746" s="29" t="n">
        <v>1.809</v>
      </c>
      <c r="CP746" s="29" t="n">
        <v>1.812</v>
      </c>
      <c r="CQ746" s="29" t="n">
        <v>1.781</v>
      </c>
      <c r="CR746" s="29" t="n">
        <v>1.928</v>
      </c>
      <c r="CS746" s="29" t="n">
        <v>1.928</v>
      </c>
      <c r="CT746" s="29" t="n">
        <v>1.823</v>
      </c>
      <c r="CU746" s="29" t="n">
        <v>1.955</v>
      </c>
      <c r="CV746" s="29" t="n">
        <v>2.026</v>
      </c>
      <c r="CW746" s="29" t="n">
        <v>1.975</v>
      </c>
      <c r="CX746" s="29" t="n">
        <v>2.044</v>
      </c>
      <c r="CY746" s="29" t="n">
        <v>1.971</v>
      </c>
      <c r="CZ746" s="29" t="n">
        <v>1.904</v>
      </c>
      <c r="DA746" s="29" t="n">
        <v>1.849</v>
      </c>
      <c r="DB746" s="29" t="n">
        <v>1.852</v>
      </c>
      <c r="DC746" s="29" t="n">
        <v>1.821</v>
      </c>
      <c r="DD746" s="29" t="n">
        <v>1.968</v>
      </c>
      <c r="DE746" s="29" t="n">
        <v>1.968</v>
      </c>
      <c r="DF746" s="29" t="n">
        <v>1.863</v>
      </c>
      <c r="DG746" s="29" t="n">
        <v>1.995</v>
      </c>
      <c r="DH746" s="29" t="n">
        <v>2.066</v>
      </c>
      <c r="DI746" s="29" t="n">
        <v>2.015</v>
      </c>
      <c r="DJ746" s="29" t="n">
        <v>2.094</v>
      </c>
      <c r="DK746" s="29" t="n">
        <v>2.021</v>
      </c>
      <c r="DL746" s="29" t="n">
        <v>1.954</v>
      </c>
      <c r="DM746" s="29" t="n">
        <v>1.899</v>
      </c>
      <c r="DN746" s="29" t="n">
        <v>1.902</v>
      </c>
      <c r="DO746" s="29" t="n">
        <v>1.871</v>
      </c>
      <c r="DP746" s="29" t="n">
        <v>2.018</v>
      </c>
      <c r="DQ746" s="29" t="n">
        <v>2.018</v>
      </c>
      <c r="DR746" s="29" t="n">
        <v>1.913</v>
      </c>
      <c r="DS746" s="29" t="n">
        <v>2.045</v>
      </c>
      <c r="DT746" s="29" t="n">
        <v>2.116</v>
      </c>
      <c r="DU746" s="29" t="n">
        <v>2.065</v>
      </c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12.75" hidden="true" customHeight="false" outlineLevel="0" collapsed="false">
      <c r="A747" s="0" t="n">
        <f aca="false">WEEKDAY(C747,2)</f>
        <v>2</v>
      </c>
      <c r="B747" s="0" t="n">
        <f aca="false">MONTH(C747)</f>
        <v>12</v>
      </c>
      <c r="C747" s="23" t="n">
        <v>35052</v>
      </c>
      <c r="D747" s="0" t="n">
        <f aca="false">MONTH(R747)</f>
        <v>12</v>
      </c>
      <c r="E747" s="0" t="n">
        <f aca="false">YEAR(R747)</f>
        <v>1995</v>
      </c>
      <c r="F747" s="36"/>
      <c r="G747" s="24" t="n">
        <f aca="false">N747-M747</f>
        <v>-0.13975</v>
      </c>
      <c r="H747" s="24" t="n">
        <f aca="false">O747-N747</f>
        <v>0.0213333333333334</v>
      </c>
      <c r="I747" s="24" t="n">
        <f aca="false">O747-M747</f>
        <v>-0.118416666666667</v>
      </c>
      <c r="J747" s="25" t="n">
        <f aca="false">VLOOKUP(C747,'Nymex hist.'!A:B,2,0)</f>
        <v>2.868</v>
      </c>
      <c r="K747" s="25"/>
      <c r="L747" s="25"/>
      <c r="M747" s="27" t="n">
        <f aca="false">SUMIF($S$3:$FQ$3,$E747+1,$S747:$FQ747)/COUNTIF($S$3:$FQ$3,$E747+1)</f>
        <v>2.013</v>
      </c>
      <c r="N747" s="27" t="n">
        <f aca="false">SUMIF($S$3:$FQ$3,$E747+2,$S747:$FQ747)/COUNTIF($S$3:$FQ$3,$E747+2)</f>
        <v>1.87325</v>
      </c>
      <c r="O747" s="27" t="n">
        <f aca="false">SUMIF($S$3:$FQ$3,$E747+3,$S747:$FQ747)/COUNTIF($S$3:$FQ$3,$E747+3)</f>
        <v>1.89458333333333</v>
      </c>
      <c r="P747" s="27" t="n">
        <f aca="false">SUMIF($S$3:$FQ$3,$E747+4,$S747:$FQ747)/COUNTIF($S$3:$FQ$3,$E747+4)</f>
        <v>1.92458333333333</v>
      </c>
      <c r="Q747" s="27" t="n">
        <f aca="false">SUMIF($S$3:$FQ$3,$E747+5,$S747:$FQ747)/COUNTIF($S$3:$FQ$3,$E747+5)</f>
        <v>1.96458333333333</v>
      </c>
      <c r="R747" s="28" t="n">
        <v>35052</v>
      </c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30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 t="n">
        <v>2.868</v>
      </c>
      <c r="BC747" s="29" t="n">
        <v>2.394</v>
      </c>
      <c r="BD747" s="29" t="n">
        <v>2.195</v>
      </c>
      <c r="BE747" s="29" t="n">
        <v>2.015</v>
      </c>
      <c r="BF747" s="29" t="n">
        <v>1.86</v>
      </c>
      <c r="BG747" s="29" t="n">
        <v>1.8</v>
      </c>
      <c r="BH747" s="29" t="n">
        <v>1.792</v>
      </c>
      <c r="BI747" s="29" t="n">
        <v>1.79</v>
      </c>
      <c r="BJ747" s="29" t="n">
        <v>1.788</v>
      </c>
      <c r="BK747" s="29" t="n">
        <v>1.813</v>
      </c>
      <c r="BL747" s="29" t="n">
        <v>1.883</v>
      </c>
      <c r="BM747" s="29" t="n">
        <v>1.958</v>
      </c>
      <c r="BN747" s="29" t="n">
        <v>1.973</v>
      </c>
      <c r="BO747" s="29" t="n">
        <v>1.898</v>
      </c>
      <c r="BP747" s="29" t="n">
        <v>1.828</v>
      </c>
      <c r="BQ747" s="29" t="n">
        <v>1.771</v>
      </c>
      <c r="BR747" s="29" t="n">
        <v>1.771</v>
      </c>
      <c r="BS747" s="29" t="n">
        <v>1.774</v>
      </c>
      <c r="BT747" s="29" t="n">
        <v>1.907</v>
      </c>
      <c r="BU747" s="29" t="n">
        <v>1.905</v>
      </c>
      <c r="BV747" s="29" t="n">
        <v>1.782</v>
      </c>
      <c r="BW747" s="29" t="n">
        <v>1.928</v>
      </c>
      <c r="BX747" s="29" t="n">
        <v>1.998</v>
      </c>
      <c r="BY747" s="29" t="n">
        <v>1.944</v>
      </c>
      <c r="BZ747" s="29" t="n">
        <v>1.998</v>
      </c>
      <c r="CA747" s="29" t="n">
        <v>1.923</v>
      </c>
      <c r="CB747" s="29" t="n">
        <v>1.853</v>
      </c>
      <c r="CC747" s="29" t="n">
        <v>1.796</v>
      </c>
      <c r="CD747" s="29" t="n">
        <v>1.796</v>
      </c>
      <c r="CE747" s="29" t="n">
        <v>1.765</v>
      </c>
      <c r="CF747" s="29" t="n">
        <v>1.932</v>
      </c>
      <c r="CG747" s="29" t="n">
        <v>1.93</v>
      </c>
      <c r="CH747" s="29" t="n">
        <v>1.807</v>
      </c>
      <c r="CI747" s="29" t="n">
        <v>1.953</v>
      </c>
      <c r="CJ747" s="29" t="n">
        <v>2.023</v>
      </c>
      <c r="CK747" s="29" t="n">
        <v>1.959</v>
      </c>
      <c r="CL747" s="29" t="n">
        <v>2.028</v>
      </c>
      <c r="CM747" s="29" t="n">
        <v>1.953</v>
      </c>
      <c r="CN747" s="29" t="n">
        <v>1.883</v>
      </c>
      <c r="CO747" s="29" t="n">
        <v>1.826</v>
      </c>
      <c r="CP747" s="29" t="n">
        <v>1.826</v>
      </c>
      <c r="CQ747" s="29" t="n">
        <v>1.795</v>
      </c>
      <c r="CR747" s="29" t="n">
        <v>1.962</v>
      </c>
      <c r="CS747" s="29" t="n">
        <v>1.96</v>
      </c>
      <c r="CT747" s="29" t="n">
        <v>1.837</v>
      </c>
      <c r="CU747" s="29" t="n">
        <v>1.983</v>
      </c>
      <c r="CV747" s="29" t="n">
        <v>2.053</v>
      </c>
      <c r="CW747" s="29" t="n">
        <v>1.989</v>
      </c>
      <c r="CX747" s="29" t="n">
        <v>2.068</v>
      </c>
      <c r="CY747" s="29" t="n">
        <v>1.993</v>
      </c>
      <c r="CZ747" s="29" t="n">
        <v>1.923</v>
      </c>
      <c r="DA747" s="29" t="n">
        <v>1.866</v>
      </c>
      <c r="DB747" s="29" t="n">
        <v>1.866</v>
      </c>
      <c r="DC747" s="29" t="n">
        <v>1.835</v>
      </c>
      <c r="DD747" s="29" t="n">
        <v>2.002</v>
      </c>
      <c r="DE747" s="29" t="n">
        <v>2</v>
      </c>
      <c r="DF747" s="29" t="n">
        <v>1.877</v>
      </c>
      <c r="DG747" s="29" t="n">
        <v>2.023</v>
      </c>
      <c r="DH747" s="29" t="n">
        <v>2.093</v>
      </c>
      <c r="DI747" s="29" t="n">
        <v>2.029</v>
      </c>
      <c r="DJ747" s="29" t="n">
        <v>2.118</v>
      </c>
      <c r="DK747" s="29" t="n">
        <v>2.043</v>
      </c>
      <c r="DL747" s="29" t="n">
        <v>1.973</v>
      </c>
      <c r="DM747" s="29" t="n">
        <v>1.916</v>
      </c>
      <c r="DN747" s="29" t="n">
        <v>1.916</v>
      </c>
      <c r="DO747" s="29" t="n">
        <v>1.885</v>
      </c>
      <c r="DP747" s="29" t="n">
        <v>2.052</v>
      </c>
      <c r="DQ747" s="29" t="n">
        <v>2.05</v>
      </c>
      <c r="DR747" s="29" t="n">
        <v>1.927</v>
      </c>
      <c r="DS747" s="29" t="n">
        <v>2.073</v>
      </c>
      <c r="DT747" s="29" t="n">
        <v>2.143</v>
      </c>
      <c r="DU747" s="29" t="n">
        <v>2.079</v>
      </c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</row>
    <row r="748" customFormat="false" ht="12.75" hidden="true" customHeight="false" outlineLevel="0" collapsed="false">
      <c r="A748" s="0" t="n">
        <f aca="false">WEEKDAY(C748,2)</f>
        <v>3</v>
      </c>
      <c r="B748" s="0" t="n">
        <f aca="false">MONTH(C748)</f>
        <v>12</v>
      </c>
      <c r="C748" s="23" t="n">
        <v>35053</v>
      </c>
      <c r="D748" s="0" t="n">
        <f aca="false">MONTH(R748)</f>
        <v>12</v>
      </c>
      <c r="E748" s="0" t="n">
        <f aca="false">YEAR(R748)</f>
        <v>1995</v>
      </c>
      <c r="F748" s="36"/>
      <c r="G748" s="24" t="n">
        <f aca="false">N748-M748</f>
        <v>-0.1805</v>
      </c>
      <c r="H748" s="24" t="n">
        <f aca="false">O748-N748</f>
        <v>0.0213333333333332</v>
      </c>
      <c r="I748" s="24" t="n">
        <f aca="false">O748-M748</f>
        <v>-0.159166666666667</v>
      </c>
      <c r="J748" s="25" t="n">
        <f aca="false">VLOOKUP(C748,'Nymex hist.'!A:B,2,0)</f>
        <v>3.071</v>
      </c>
      <c r="K748" s="25"/>
      <c r="L748" s="25"/>
      <c r="M748" s="27" t="n">
        <f aca="false">SUMIF($S$3:$FQ$3,$E748+1,$S748:$FQ748)/COUNTIF($S$3:$FQ$3,$E748+1)</f>
        <v>2.05433333333333</v>
      </c>
      <c r="N748" s="27" t="n">
        <f aca="false">SUMIF($S$3:$FQ$3,$E748+2,$S748:$FQ748)/COUNTIF($S$3:$FQ$3,$E748+2)</f>
        <v>1.87383333333333</v>
      </c>
      <c r="O748" s="27" t="n">
        <f aca="false">SUMIF($S$3:$FQ$3,$E748+3,$S748:$FQ748)/COUNTIF($S$3:$FQ$3,$E748+3)</f>
        <v>1.89516666666667</v>
      </c>
      <c r="P748" s="27" t="n">
        <f aca="false">SUMIF($S$3:$FQ$3,$E748+4,$S748:$FQ748)/COUNTIF($S$3:$FQ$3,$E748+4)</f>
        <v>1.92516666666667</v>
      </c>
      <c r="Q748" s="27" t="n">
        <f aca="false">SUMIF($S$3:$FQ$3,$E748+5,$S748:$FQ748)/COUNTIF($S$3:$FQ$3,$E748+5)</f>
        <v>1.96516666666667</v>
      </c>
      <c r="R748" s="28" t="n">
        <v>35053</v>
      </c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30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 t="n">
        <v>3.071</v>
      </c>
      <c r="BC748" s="29" t="n">
        <v>2.544</v>
      </c>
      <c r="BD748" s="29" t="n">
        <v>2.282</v>
      </c>
      <c r="BE748" s="29" t="n">
        <v>2.052</v>
      </c>
      <c r="BF748" s="29" t="n">
        <v>1.877</v>
      </c>
      <c r="BG748" s="29" t="n">
        <v>1.802</v>
      </c>
      <c r="BH748" s="29" t="n">
        <v>1.792</v>
      </c>
      <c r="BI748" s="29" t="n">
        <v>1.79</v>
      </c>
      <c r="BJ748" s="29" t="n">
        <v>1.788</v>
      </c>
      <c r="BK748" s="29" t="n">
        <v>1.813</v>
      </c>
      <c r="BL748" s="29" t="n">
        <v>1.883</v>
      </c>
      <c r="BM748" s="29" t="n">
        <v>1.958</v>
      </c>
      <c r="BN748" s="29" t="n">
        <v>1.973</v>
      </c>
      <c r="BO748" s="29" t="n">
        <v>1.899</v>
      </c>
      <c r="BP748" s="29" t="n">
        <v>1.829</v>
      </c>
      <c r="BQ748" s="29" t="n">
        <v>1.772</v>
      </c>
      <c r="BR748" s="29" t="n">
        <v>1.772</v>
      </c>
      <c r="BS748" s="29" t="n">
        <v>1.775</v>
      </c>
      <c r="BT748" s="29" t="n">
        <v>1.907</v>
      </c>
      <c r="BU748" s="29" t="n">
        <v>1.905</v>
      </c>
      <c r="BV748" s="29" t="n">
        <v>1.783</v>
      </c>
      <c r="BW748" s="29" t="n">
        <v>1.928</v>
      </c>
      <c r="BX748" s="29" t="n">
        <v>1.998</v>
      </c>
      <c r="BY748" s="29" t="n">
        <v>1.945</v>
      </c>
      <c r="BZ748" s="29" t="n">
        <v>1.998</v>
      </c>
      <c r="CA748" s="29" t="n">
        <v>1.924</v>
      </c>
      <c r="CB748" s="29" t="n">
        <v>1.854</v>
      </c>
      <c r="CC748" s="29" t="n">
        <v>1.797</v>
      </c>
      <c r="CD748" s="29" t="n">
        <v>1.797</v>
      </c>
      <c r="CE748" s="29" t="n">
        <v>1.766</v>
      </c>
      <c r="CF748" s="29" t="n">
        <v>1.932</v>
      </c>
      <c r="CG748" s="29" t="n">
        <v>1.93</v>
      </c>
      <c r="CH748" s="29" t="n">
        <v>1.808</v>
      </c>
      <c r="CI748" s="29" t="n">
        <v>1.953</v>
      </c>
      <c r="CJ748" s="29" t="n">
        <v>2.023</v>
      </c>
      <c r="CK748" s="29" t="n">
        <v>1.96</v>
      </c>
      <c r="CL748" s="29" t="n">
        <v>2.028</v>
      </c>
      <c r="CM748" s="29" t="n">
        <v>1.954</v>
      </c>
      <c r="CN748" s="29" t="n">
        <v>1.884</v>
      </c>
      <c r="CO748" s="29" t="n">
        <v>1.827</v>
      </c>
      <c r="CP748" s="29" t="n">
        <v>1.827</v>
      </c>
      <c r="CQ748" s="29" t="n">
        <v>1.796</v>
      </c>
      <c r="CR748" s="29" t="n">
        <v>1.962</v>
      </c>
      <c r="CS748" s="29" t="n">
        <v>1.96</v>
      </c>
      <c r="CT748" s="29" t="n">
        <v>1.838</v>
      </c>
      <c r="CU748" s="29" t="n">
        <v>1.983</v>
      </c>
      <c r="CV748" s="29" t="n">
        <v>2.053</v>
      </c>
      <c r="CW748" s="29" t="n">
        <v>1.99</v>
      </c>
      <c r="CX748" s="29" t="n">
        <v>2.068</v>
      </c>
      <c r="CY748" s="29" t="n">
        <v>1.994</v>
      </c>
      <c r="CZ748" s="29" t="n">
        <v>1.924</v>
      </c>
      <c r="DA748" s="29" t="n">
        <v>1.867</v>
      </c>
      <c r="DB748" s="29" t="n">
        <v>1.867</v>
      </c>
      <c r="DC748" s="29" t="n">
        <v>1.836</v>
      </c>
      <c r="DD748" s="29" t="n">
        <v>2.002</v>
      </c>
      <c r="DE748" s="29" t="n">
        <v>2</v>
      </c>
      <c r="DF748" s="29" t="n">
        <v>1.878</v>
      </c>
      <c r="DG748" s="29" t="n">
        <v>2.023</v>
      </c>
      <c r="DH748" s="29" t="n">
        <v>2.093</v>
      </c>
      <c r="DI748" s="29" t="n">
        <v>2.03</v>
      </c>
      <c r="DJ748" s="29" t="n">
        <v>2.118</v>
      </c>
      <c r="DK748" s="29" t="n">
        <v>2.044</v>
      </c>
      <c r="DL748" s="29" t="n">
        <v>1.974</v>
      </c>
      <c r="DM748" s="29" t="n">
        <v>1.917</v>
      </c>
      <c r="DN748" s="29" t="n">
        <v>1.917</v>
      </c>
      <c r="DO748" s="29" t="n">
        <v>1.886</v>
      </c>
      <c r="DP748" s="29" t="n">
        <v>2.052</v>
      </c>
      <c r="DQ748" s="29" t="n">
        <v>2.05</v>
      </c>
      <c r="DR748" s="29" t="n">
        <v>1.928</v>
      </c>
      <c r="DS748" s="29" t="n">
        <v>2.073</v>
      </c>
      <c r="DT748" s="29" t="n">
        <v>2.143</v>
      </c>
      <c r="DU748" s="29" t="n">
        <v>2.08</v>
      </c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12.75" hidden="true" customHeight="false" outlineLevel="0" collapsed="false">
      <c r="A749" s="0" t="n">
        <f aca="false">WEEKDAY(C749,2)</f>
        <v>4</v>
      </c>
      <c r="B749" s="0" t="n">
        <f aca="false">MONTH(C749)</f>
        <v>12</v>
      </c>
      <c r="C749" s="23" t="n">
        <v>35054</v>
      </c>
      <c r="D749" s="0" t="n">
        <f aca="false">MONTH(R749)</f>
        <v>12</v>
      </c>
      <c r="E749" s="0" t="n">
        <f aca="false">YEAR(R749)</f>
        <v>1995</v>
      </c>
      <c r="F749" s="36"/>
      <c r="G749" s="24" t="n">
        <f aca="false">N749-M749</f>
        <v>-0.221916666666667</v>
      </c>
      <c r="H749" s="24" t="n">
        <f aca="false">O749-N749</f>
        <v>0.0186666666666666</v>
      </c>
      <c r="I749" s="24" t="n">
        <f aca="false">O749-M749</f>
        <v>-0.20325</v>
      </c>
      <c r="J749" s="25" t="n">
        <f aca="false">VLOOKUP(C749,'Nymex hist.'!A:B,2,0)</f>
        <v>3.448</v>
      </c>
      <c r="K749" s="25"/>
      <c r="L749" s="25"/>
      <c r="M749" s="27" t="n">
        <f aca="false">SUMIF($S$3:$FQ$3,$E749+1,$S749:$FQ749)/COUNTIF($S$3:$FQ$3,$E749+1)</f>
        <v>2.08766666666667</v>
      </c>
      <c r="N749" s="27" t="n">
        <f aca="false">SUMIF($S$3:$FQ$3,$E749+2,$S749:$FQ749)/COUNTIF($S$3:$FQ$3,$E749+2)</f>
        <v>1.86575</v>
      </c>
      <c r="O749" s="27" t="n">
        <f aca="false">SUMIF($S$3:$FQ$3,$E749+3,$S749:$FQ749)/COUNTIF($S$3:$FQ$3,$E749+3)</f>
        <v>1.88441666666667</v>
      </c>
      <c r="P749" s="27" t="n">
        <f aca="false">SUMIF($S$3:$FQ$3,$E749+4,$S749:$FQ749)/COUNTIF($S$3:$FQ$3,$E749+4)</f>
        <v>1.91441666666667</v>
      </c>
      <c r="Q749" s="27" t="n">
        <f aca="false">SUMIF($S$3:$FQ$3,$E749+5,$S749:$FQ749)/COUNTIF($S$3:$FQ$3,$E749+5)</f>
        <v>1.95441666666667</v>
      </c>
      <c r="R749" s="28" t="n">
        <v>35054</v>
      </c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30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 t="n">
        <v>3.448</v>
      </c>
      <c r="BC749" s="29" t="n">
        <v>2.711</v>
      </c>
      <c r="BD749" s="29" t="n">
        <v>2.302</v>
      </c>
      <c r="BE749" s="29" t="n">
        <v>2.027</v>
      </c>
      <c r="BF749" s="29" t="n">
        <v>1.852</v>
      </c>
      <c r="BG749" s="29" t="n">
        <v>1.784</v>
      </c>
      <c r="BH749" s="29" t="n">
        <v>1.773</v>
      </c>
      <c r="BI749" s="29" t="n">
        <v>1.773</v>
      </c>
      <c r="BJ749" s="29" t="n">
        <v>1.773</v>
      </c>
      <c r="BK749" s="29" t="n">
        <v>1.798</v>
      </c>
      <c r="BL749" s="29" t="n">
        <v>1.868</v>
      </c>
      <c r="BM749" s="29" t="n">
        <v>1.943</v>
      </c>
      <c r="BN749" s="29" t="n">
        <v>1.958</v>
      </c>
      <c r="BO749" s="29" t="n">
        <v>1.889</v>
      </c>
      <c r="BP749" s="29" t="n">
        <v>1.819</v>
      </c>
      <c r="BQ749" s="29" t="n">
        <v>1.765</v>
      </c>
      <c r="BR749" s="29" t="n">
        <v>1.77</v>
      </c>
      <c r="BS749" s="29" t="n">
        <v>1.775</v>
      </c>
      <c r="BT749" s="29" t="n">
        <v>1.888</v>
      </c>
      <c r="BU749" s="29" t="n">
        <v>1.888</v>
      </c>
      <c r="BV749" s="29" t="n">
        <v>1.788</v>
      </c>
      <c r="BW749" s="29" t="n">
        <v>1.913</v>
      </c>
      <c r="BX749" s="29" t="n">
        <v>1.983</v>
      </c>
      <c r="BY749" s="29" t="n">
        <v>1.953</v>
      </c>
      <c r="BZ749" s="29" t="n">
        <v>1.983</v>
      </c>
      <c r="CA749" s="29" t="n">
        <v>1.914</v>
      </c>
      <c r="CB749" s="29" t="n">
        <v>1.844</v>
      </c>
      <c r="CC749" s="29" t="n">
        <v>1.79</v>
      </c>
      <c r="CD749" s="29" t="n">
        <v>1.795</v>
      </c>
      <c r="CE749" s="29" t="n">
        <v>1.754</v>
      </c>
      <c r="CF749" s="29" t="n">
        <v>1.913</v>
      </c>
      <c r="CG749" s="29" t="n">
        <v>1.913</v>
      </c>
      <c r="CH749" s="29" t="n">
        <v>1.813</v>
      </c>
      <c r="CI749" s="29" t="n">
        <v>1.938</v>
      </c>
      <c r="CJ749" s="29" t="n">
        <v>2.008</v>
      </c>
      <c r="CK749" s="29" t="n">
        <v>1.948</v>
      </c>
      <c r="CL749" s="29" t="n">
        <v>2.013</v>
      </c>
      <c r="CM749" s="29" t="n">
        <v>1.944</v>
      </c>
      <c r="CN749" s="29" t="n">
        <v>1.874</v>
      </c>
      <c r="CO749" s="29" t="n">
        <v>1.82</v>
      </c>
      <c r="CP749" s="29" t="n">
        <v>1.825</v>
      </c>
      <c r="CQ749" s="29" t="n">
        <v>1.784</v>
      </c>
      <c r="CR749" s="29" t="n">
        <v>1.943</v>
      </c>
      <c r="CS749" s="29" t="n">
        <v>1.943</v>
      </c>
      <c r="CT749" s="29" t="n">
        <v>1.843</v>
      </c>
      <c r="CU749" s="29" t="n">
        <v>1.968</v>
      </c>
      <c r="CV749" s="29" t="n">
        <v>2.038</v>
      </c>
      <c r="CW749" s="29" t="n">
        <v>1.978</v>
      </c>
      <c r="CX749" s="29" t="n">
        <v>2.053</v>
      </c>
      <c r="CY749" s="29" t="n">
        <v>1.984</v>
      </c>
      <c r="CZ749" s="29" t="n">
        <v>1.914</v>
      </c>
      <c r="DA749" s="29" t="n">
        <v>1.86</v>
      </c>
      <c r="DB749" s="29" t="n">
        <v>1.865</v>
      </c>
      <c r="DC749" s="29" t="n">
        <v>1.824</v>
      </c>
      <c r="DD749" s="29" t="n">
        <v>1.983</v>
      </c>
      <c r="DE749" s="29" t="n">
        <v>1.983</v>
      </c>
      <c r="DF749" s="29" t="n">
        <v>1.883</v>
      </c>
      <c r="DG749" s="29" t="n">
        <v>2.008</v>
      </c>
      <c r="DH749" s="29" t="n">
        <v>2.078</v>
      </c>
      <c r="DI749" s="29" t="n">
        <v>2.018</v>
      </c>
      <c r="DJ749" s="29" t="n">
        <v>2.103</v>
      </c>
      <c r="DK749" s="29" t="n">
        <v>2.034</v>
      </c>
      <c r="DL749" s="29" t="n">
        <v>1.964</v>
      </c>
      <c r="DM749" s="29" t="n">
        <v>1.91</v>
      </c>
      <c r="DN749" s="29" t="n">
        <v>1.915</v>
      </c>
      <c r="DO749" s="29" t="n">
        <v>1.874</v>
      </c>
      <c r="DP749" s="29" t="n">
        <v>2.033</v>
      </c>
      <c r="DQ749" s="29" t="n">
        <v>2.033</v>
      </c>
      <c r="DR749" s="29" t="n">
        <v>1.933</v>
      </c>
      <c r="DS749" s="29" t="n">
        <v>2.058</v>
      </c>
      <c r="DT749" s="29" t="n">
        <v>2.128</v>
      </c>
      <c r="DU749" s="29" t="n">
        <v>2.068</v>
      </c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12.75" hidden="true" customHeight="false" outlineLevel="0" collapsed="false">
      <c r="A750" s="0" t="n">
        <f aca="false">WEEKDAY(C750,2)</f>
        <v>5</v>
      </c>
      <c r="B750" s="0" t="n">
        <f aca="false">MONTH(C750)</f>
        <v>12</v>
      </c>
      <c r="C750" s="23" t="n">
        <v>35055</v>
      </c>
      <c r="D750" s="0" t="n">
        <f aca="false">MONTH(R750)</f>
        <v>12</v>
      </c>
      <c r="E750" s="0" t="n">
        <f aca="false">YEAR(R750)</f>
        <v>1995</v>
      </c>
      <c r="F750" s="36"/>
      <c r="G750" s="24" t="n">
        <f aca="false">N750-M750</f>
        <v>-0.170583333333333</v>
      </c>
      <c r="H750" s="24" t="n">
        <f aca="false">O750-N750</f>
        <v>0.0177499999999999</v>
      </c>
      <c r="I750" s="24" t="n">
        <f aca="false">O750-M750</f>
        <v>-0.152833333333333</v>
      </c>
      <c r="J750" s="25" t="n">
        <f aca="false">VLOOKUP(C750,'Nymex hist.'!A:B,2,0)</f>
        <v>2.368</v>
      </c>
      <c r="K750" s="25"/>
      <c r="L750" s="25"/>
      <c r="M750" s="27" t="n">
        <f aca="false">SUMIF($S$3:$FQ$3,$E750+1,$S750:$FQ750)/COUNTIF($S$3:$FQ$3,$E750+1)</f>
        <v>2.0065</v>
      </c>
      <c r="N750" s="27" t="n">
        <f aca="false">SUMIF($S$3:$FQ$3,$E750+2,$S750:$FQ750)/COUNTIF($S$3:$FQ$3,$E750+2)</f>
        <v>1.83591666666667</v>
      </c>
      <c r="O750" s="27" t="n">
        <f aca="false">SUMIF($S$3:$FQ$3,$E750+3,$S750:$FQ750)/COUNTIF($S$3:$FQ$3,$E750+3)</f>
        <v>1.85366666666667</v>
      </c>
      <c r="P750" s="27" t="n">
        <f aca="false">SUMIF($S$3:$FQ$3,$E750+4,$S750:$FQ750)/COUNTIF($S$3:$FQ$3,$E750+4)</f>
        <v>1.88366666666667</v>
      </c>
      <c r="Q750" s="27" t="n">
        <f aca="false">SUMIF($S$3:$FQ$3,$E750+5,$S750:$FQ750)/COUNTIF($S$3:$FQ$3,$E750+5)</f>
        <v>1.92366666666667</v>
      </c>
      <c r="R750" s="28" t="n">
        <v>35055</v>
      </c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30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 t="n">
        <v>3.448</v>
      </c>
      <c r="BC750" s="29" t="n">
        <v>2.368</v>
      </c>
      <c r="BD750" s="29" t="n">
        <v>2.152</v>
      </c>
      <c r="BE750" s="29" t="n">
        <v>1.89</v>
      </c>
      <c r="BF750" s="29" t="n">
        <v>1.77</v>
      </c>
      <c r="BG750" s="29" t="n">
        <v>1.72</v>
      </c>
      <c r="BH750" s="29" t="n">
        <v>1.715</v>
      </c>
      <c r="BI750" s="29" t="n">
        <v>1.725</v>
      </c>
      <c r="BJ750" s="29" t="n">
        <v>1.735</v>
      </c>
      <c r="BK750" s="29" t="n">
        <v>1.77</v>
      </c>
      <c r="BL750" s="29" t="n">
        <v>1.85</v>
      </c>
      <c r="BM750" s="29" t="n">
        <v>1.935</v>
      </c>
      <c r="BN750" s="29" t="n">
        <v>1.95</v>
      </c>
      <c r="BO750" s="29" t="n">
        <v>1.874</v>
      </c>
      <c r="BP750" s="29" t="n">
        <v>1.798</v>
      </c>
      <c r="BQ750" s="29" t="n">
        <v>1.73</v>
      </c>
      <c r="BR750" s="29" t="n">
        <v>1.735</v>
      </c>
      <c r="BS750" s="29" t="n">
        <v>1.74</v>
      </c>
      <c r="BT750" s="29" t="n">
        <v>1.745</v>
      </c>
      <c r="BU750" s="29" t="n">
        <v>1.875</v>
      </c>
      <c r="BV750" s="29" t="n">
        <v>1.753</v>
      </c>
      <c r="BW750" s="29" t="n">
        <v>1.92</v>
      </c>
      <c r="BX750" s="29" t="n">
        <v>2</v>
      </c>
      <c r="BY750" s="29" t="n">
        <v>1.911</v>
      </c>
      <c r="BZ750" s="29" t="n">
        <v>1.975</v>
      </c>
      <c r="CA750" s="29" t="n">
        <v>1.899</v>
      </c>
      <c r="CB750" s="29" t="n">
        <v>1.823</v>
      </c>
      <c r="CC750" s="29" t="n">
        <v>1.755</v>
      </c>
      <c r="CD750" s="29" t="n">
        <v>1.76</v>
      </c>
      <c r="CE750" s="29" t="n">
        <v>1.71</v>
      </c>
      <c r="CF750" s="29" t="n">
        <v>1.77</v>
      </c>
      <c r="CG750" s="29" t="n">
        <v>1.9</v>
      </c>
      <c r="CH750" s="29" t="n">
        <v>1.778</v>
      </c>
      <c r="CI750" s="29" t="n">
        <v>1.945</v>
      </c>
      <c r="CJ750" s="29" t="n">
        <v>2.025</v>
      </c>
      <c r="CK750" s="29" t="n">
        <v>1.904</v>
      </c>
      <c r="CL750" s="29" t="n">
        <v>2.005</v>
      </c>
      <c r="CM750" s="29" t="n">
        <v>1.929</v>
      </c>
      <c r="CN750" s="29" t="n">
        <v>1.853</v>
      </c>
      <c r="CO750" s="29" t="n">
        <v>1.785</v>
      </c>
      <c r="CP750" s="29" t="n">
        <v>1.79</v>
      </c>
      <c r="CQ750" s="29" t="n">
        <v>1.74</v>
      </c>
      <c r="CR750" s="29" t="n">
        <v>1.8</v>
      </c>
      <c r="CS750" s="29" t="n">
        <v>1.93</v>
      </c>
      <c r="CT750" s="29" t="n">
        <v>1.808</v>
      </c>
      <c r="CU750" s="29" t="n">
        <v>1.975</v>
      </c>
      <c r="CV750" s="29" t="n">
        <v>2.055</v>
      </c>
      <c r="CW750" s="29" t="n">
        <v>1.934</v>
      </c>
      <c r="CX750" s="29" t="n">
        <v>2.045</v>
      </c>
      <c r="CY750" s="29" t="n">
        <v>1.969</v>
      </c>
      <c r="CZ750" s="29" t="n">
        <v>1.893</v>
      </c>
      <c r="DA750" s="29" t="n">
        <v>1.825</v>
      </c>
      <c r="DB750" s="29" t="n">
        <v>1.83</v>
      </c>
      <c r="DC750" s="29" t="n">
        <v>1.78</v>
      </c>
      <c r="DD750" s="29" t="n">
        <v>1.84</v>
      </c>
      <c r="DE750" s="29" t="n">
        <v>1.97</v>
      </c>
      <c r="DF750" s="29" t="n">
        <v>1.848</v>
      </c>
      <c r="DG750" s="29" t="n">
        <v>2.015</v>
      </c>
      <c r="DH750" s="29" t="n">
        <v>2.095</v>
      </c>
      <c r="DI750" s="29" t="n">
        <v>1.974</v>
      </c>
      <c r="DJ750" s="29" t="n">
        <v>2.095</v>
      </c>
      <c r="DK750" s="29" t="n">
        <v>2.019</v>
      </c>
      <c r="DL750" s="29" t="n">
        <v>1.943</v>
      </c>
      <c r="DM750" s="29" t="n">
        <v>1.875</v>
      </c>
      <c r="DN750" s="29" t="n">
        <v>1.88</v>
      </c>
      <c r="DO750" s="29" t="n">
        <v>1.83</v>
      </c>
      <c r="DP750" s="29" t="n">
        <v>1.89</v>
      </c>
      <c r="DQ750" s="29" t="n">
        <v>2.02</v>
      </c>
      <c r="DR750" s="29" t="n">
        <v>1.898</v>
      </c>
      <c r="DS750" s="29" t="n">
        <v>2.065</v>
      </c>
      <c r="DT750" s="29" t="n">
        <v>2.145</v>
      </c>
      <c r="DU750" s="29" t="n">
        <v>2.024</v>
      </c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12.75" hidden="true" customHeight="false" outlineLevel="0" collapsed="false">
      <c r="A751" s="0" t="n">
        <f aca="false">WEEKDAY(C751,2)</f>
        <v>2</v>
      </c>
      <c r="B751" s="0" t="n">
        <f aca="false">MONTH(C751)</f>
        <v>12</v>
      </c>
      <c r="C751" s="23" t="n">
        <v>35059</v>
      </c>
      <c r="D751" s="0" t="n">
        <f aca="false">MONTH(R751)</f>
        <v>12</v>
      </c>
      <c r="E751" s="0" t="n">
        <f aca="false">YEAR(R751)</f>
        <v>1995</v>
      </c>
      <c r="F751" s="36"/>
      <c r="G751" s="24" t="n">
        <f aca="false">N751-M751</f>
        <v>-0.1715</v>
      </c>
      <c r="H751" s="24" t="n">
        <f aca="false">O751-N751</f>
        <v>0.0185</v>
      </c>
      <c r="I751" s="24" t="n">
        <f aca="false">O751-M751</f>
        <v>-0.153</v>
      </c>
      <c r="J751" s="25" t="n">
        <f aca="false">VLOOKUP(C751,'Nymex hist.'!A:B,2,0)</f>
        <v>2.468</v>
      </c>
      <c r="K751" s="25"/>
      <c r="L751" s="25"/>
      <c r="M751" s="27" t="n">
        <f aca="false">SUMIF($S$3:$FQ$3,$E751+1,$S751:$FQ751)/COUNTIF($S$3:$FQ$3,$E751+1)</f>
        <v>2.0365</v>
      </c>
      <c r="N751" s="27" t="n">
        <f aca="false">SUMIF($S$3:$FQ$3,$E751+2,$S751:$FQ751)/COUNTIF($S$3:$FQ$3,$E751+2)</f>
        <v>1.865</v>
      </c>
      <c r="O751" s="27" t="n">
        <f aca="false">SUMIF($S$3:$FQ$3,$E751+3,$S751:$FQ751)/COUNTIF($S$3:$FQ$3,$E751+3)</f>
        <v>1.8835</v>
      </c>
      <c r="P751" s="27" t="n">
        <f aca="false">SUMIF($S$3:$FQ$3,$E751+4,$S751:$FQ751)/COUNTIF($S$3:$FQ$3,$E751+4)</f>
        <v>1.9135</v>
      </c>
      <c r="Q751" s="27" t="n">
        <f aca="false">SUMIF($S$3:$FQ$3,$E751+5,$S751:$FQ751)/COUNTIF($S$3:$FQ$3,$E751+5)</f>
        <v>1.9535</v>
      </c>
      <c r="R751" s="28" t="n">
        <v>35059</v>
      </c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30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 t="n">
        <v>3.448</v>
      </c>
      <c r="BC751" s="29" t="n">
        <v>2.468</v>
      </c>
      <c r="BD751" s="29" t="n">
        <v>2.148</v>
      </c>
      <c r="BE751" s="29" t="n">
        <v>1.916</v>
      </c>
      <c r="BF751" s="29" t="n">
        <v>1.796</v>
      </c>
      <c r="BG751" s="29" t="n">
        <v>1.746</v>
      </c>
      <c r="BH751" s="29" t="n">
        <v>1.738</v>
      </c>
      <c r="BI751" s="29" t="n">
        <v>1.751</v>
      </c>
      <c r="BJ751" s="29" t="n">
        <v>1.764</v>
      </c>
      <c r="BK751" s="29" t="n">
        <v>1.804</v>
      </c>
      <c r="BL751" s="29" t="n">
        <v>1.886</v>
      </c>
      <c r="BM751" s="29" t="n">
        <v>1.973</v>
      </c>
      <c r="BN751" s="29" t="n">
        <v>1.986</v>
      </c>
      <c r="BO751" s="29" t="n">
        <v>1.91</v>
      </c>
      <c r="BP751" s="29" t="n">
        <v>1.825</v>
      </c>
      <c r="BQ751" s="29" t="n">
        <v>1.748</v>
      </c>
      <c r="BR751" s="29" t="n">
        <v>1.752</v>
      </c>
      <c r="BS751" s="29" t="n">
        <v>1.756</v>
      </c>
      <c r="BT751" s="29" t="n">
        <v>1.76</v>
      </c>
      <c r="BU751" s="29" t="n">
        <v>1.901</v>
      </c>
      <c r="BV751" s="29" t="n">
        <v>1.789</v>
      </c>
      <c r="BW751" s="29" t="n">
        <v>1.954</v>
      </c>
      <c r="BX751" s="29" t="n">
        <v>2.036</v>
      </c>
      <c r="BY751" s="29" t="n">
        <v>1.963</v>
      </c>
      <c r="BZ751" s="29" t="n">
        <v>2.011</v>
      </c>
      <c r="CA751" s="29" t="n">
        <v>1.935</v>
      </c>
      <c r="CB751" s="29" t="n">
        <v>1.85</v>
      </c>
      <c r="CC751" s="29" t="n">
        <v>1.773</v>
      </c>
      <c r="CD751" s="29" t="n">
        <v>1.777</v>
      </c>
      <c r="CE751" s="29" t="n">
        <v>1.753</v>
      </c>
      <c r="CF751" s="29" t="n">
        <v>1.785</v>
      </c>
      <c r="CG751" s="29" t="n">
        <v>1.926</v>
      </c>
      <c r="CH751" s="29" t="n">
        <v>1.814</v>
      </c>
      <c r="CI751" s="29" t="n">
        <v>1.979</v>
      </c>
      <c r="CJ751" s="29" t="n">
        <v>2.061</v>
      </c>
      <c r="CK751" s="29" t="n">
        <v>1.938</v>
      </c>
      <c r="CL751" s="29" t="n">
        <v>2.041</v>
      </c>
      <c r="CM751" s="29" t="n">
        <v>1.965</v>
      </c>
      <c r="CN751" s="29" t="n">
        <v>1.88</v>
      </c>
      <c r="CO751" s="29" t="n">
        <v>1.803</v>
      </c>
      <c r="CP751" s="29" t="n">
        <v>1.807</v>
      </c>
      <c r="CQ751" s="29" t="n">
        <v>1.783</v>
      </c>
      <c r="CR751" s="29" t="n">
        <v>1.815</v>
      </c>
      <c r="CS751" s="29" t="n">
        <v>1.956</v>
      </c>
      <c r="CT751" s="29" t="n">
        <v>1.844</v>
      </c>
      <c r="CU751" s="29" t="n">
        <v>2.009</v>
      </c>
      <c r="CV751" s="29" t="n">
        <v>2.091</v>
      </c>
      <c r="CW751" s="29" t="n">
        <v>1.968</v>
      </c>
      <c r="CX751" s="29" t="n">
        <v>2.081</v>
      </c>
      <c r="CY751" s="29" t="n">
        <v>2.005</v>
      </c>
      <c r="CZ751" s="29" t="n">
        <v>1.92</v>
      </c>
      <c r="DA751" s="29" t="n">
        <v>1.843</v>
      </c>
      <c r="DB751" s="29" t="n">
        <v>1.847</v>
      </c>
      <c r="DC751" s="29" t="n">
        <v>1.823</v>
      </c>
      <c r="DD751" s="29" t="n">
        <v>1.855</v>
      </c>
      <c r="DE751" s="29" t="n">
        <v>1.996</v>
      </c>
      <c r="DF751" s="29" t="n">
        <v>1.884</v>
      </c>
      <c r="DG751" s="29" t="n">
        <v>2.049</v>
      </c>
      <c r="DH751" s="29" t="n">
        <v>2.131</v>
      </c>
      <c r="DI751" s="29" t="n">
        <v>2.008</v>
      </c>
      <c r="DJ751" s="29" t="n">
        <v>2.131</v>
      </c>
      <c r="DK751" s="29" t="n">
        <v>2.055</v>
      </c>
      <c r="DL751" s="29" t="n">
        <v>1.97</v>
      </c>
      <c r="DM751" s="29" t="n">
        <v>1.893</v>
      </c>
      <c r="DN751" s="29" t="n">
        <v>1.897</v>
      </c>
      <c r="DO751" s="29" t="n">
        <v>1.873</v>
      </c>
      <c r="DP751" s="29" t="n">
        <v>1.905</v>
      </c>
      <c r="DQ751" s="29" t="n">
        <v>2.046</v>
      </c>
      <c r="DR751" s="29" t="n">
        <v>1.934</v>
      </c>
      <c r="DS751" s="29" t="n">
        <v>2.099</v>
      </c>
      <c r="DT751" s="29" t="n">
        <v>2.181</v>
      </c>
      <c r="DU751" s="29" t="n">
        <v>2.058</v>
      </c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12.75" hidden="true" customHeight="false" outlineLevel="0" collapsed="false">
      <c r="A752" s="0" t="n">
        <f aca="false">WEEKDAY(C752,2)</f>
        <v>3</v>
      </c>
      <c r="B752" s="0" t="n">
        <f aca="false">MONTH(C752)</f>
        <v>12</v>
      </c>
      <c r="C752" s="23" t="n">
        <v>35060</v>
      </c>
      <c r="D752" s="0" t="n">
        <f aca="false">MONTH(R752)</f>
        <v>12</v>
      </c>
      <c r="E752" s="0" t="n">
        <f aca="false">YEAR(R752)</f>
        <v>1995</v>
      </c>
      <c r="F752" s="36"/>
      <c r="G752" s="24" t="n">
        <f aca="false">N752-M752</f>
        <v>-0.227916666666667</v>
      </c>
      <c r="H752" s="24" t="n">
        <f aca="false">O752-N752</f>
        <v>0.0166666666666668</v>
      </c>
      <c r="I752" s="24" t="n">
        <f aca="false">O752-M752</f>
        <v>-0.21125</v>
      </c>
      <c r="J752" s="25" t="n">
        <f aca="false">VLOOKUP(C752,'Nymex hist.'!A:B,2,0)</f>
        <v>2.868</v>
      </c>
      <c r="K752" s="25"/>
      <c r="L752" s="25"/>
      <c r="M752" s="27" t="n">
        <f aca="false">SUMIF($S$3:$FQ$3,$E752+1,$S752:$FQ752)/COUNTIF($S$3:$FQ$3,$E752+1)</f>
        <v>2.103</v>
      </c>
      <c r="N752" s="27" t="n">
        <f aca="false">SUMIF($S$3:$FQ$3,$E752+2,$S752:$FQ752)/COUNTIF($S$3:$FQ$3,$E752+2)</f>
        <v>1.87508333333333</v>
      </c>
      <c r="O752" s="27" t="n">
        <f aca="false">SUMIF($S$3:$FQ$3,$E752+3,$S752:$FQ752)/COUNTIF($S$3:$FQ$3,$E752+3)</f>
        <v>1.89175</v>
      </c>
      <c r="P752" s="27" t="n">
        <f aca="false">SUMIF($S$3:$FQ$3,$E752+4,$S752:$FQ752)/COUNTIF($S$3:$FQ$3,$E752+4)</f>
        <v>1.92175</v>
      </c>
      <c r="Q752" s="27" t="n">
        <f aca="false">SUMIF($S$3:$FQ$3,$E752+5,$S752:$FQ752)/COUNTIF($S$3:$FQ$3,$E752+5)</f>
        <v>1.96175</v>
      </c>
      <c r="R752" s="28" t="n">
        <v>35060</v>
      </c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30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 t="n">
        <v>3.448</v>
      </c>
      <c r="BC752" s="29" t="n">
        <v>2.868</v>
      </c>
      <c r="BD752" s="29" t="n">
        <v>2.298</v>
      </c>
      <c r="BE752" s="29" t="n">
        <v>1.999</v>
      </c>
      <c r="BF752" s="29" t="n">
        <v>1.849</v>
      </c>
      <c r="BG752" s="29" t="n">
        <v>1.784</v>
      </c>
      <c r="BH752" s="29" t="n">
        <v>1.759</v>
      </c>
      <c r="BI752" s="29" t="n">
        <v>1.764</v>
      </c>
      <c r="BJ752" s="29" t="n">
        <v>1.774</v>
      </c>
      <c r="BK752" s="29" t="n">
        <v>1.814</v>
      </c>
      <c r="BL752" s="29" t="n">
        <v>1.896</v>
      </c>
      <c r="BM752" s="29" t="n">
        <v>1.983</v>
      </c>
      <c r="BN752" s="29" t="n">
        <v>1.996</v>
      </c>
      <c r="BO752" s="29" t="n">
        <v>1.922</v>
      </c>
      <c r="BP752" s="29" t="n">
        <v>1.838</v>
      </c>
      <c r="BQ752" s="29" t="n">
        <v>1.761</v>
      </c>
      <c r="BR752" s="29" t="n">
        <v>1.766</v>
      </c>
      <c r="BS752" s="29" t="n">
        <v>1.771</v>
      </c>
      <c r="BT752" s="29" t="n">
        <v>1.776</v>
      </c>
      <c r="BU752" s="29" t="n">
        <v>1.914</v>
      </c>
      <c r="BV752" s="29" t="n">
        <v>1.791</v>
      </c>
      <c r="BW752" s="29" t="n">
        <v>1.964</v>
      </c>
      <c r="BX752" s="29" t="n">
        <v>2.046</v>
      </c>
      <c r="BY752" s="29" t="n">
        <v>1.956</v>
      </c>
      <c r="BZ752" s="29" t="n">
        <v>2.021</v>
      </c>
      <c r="CA752" s="29" t="n">
        <v>1.947</v>
      </c>
      <c r="CB752" s="29" t="n">
        <v>1.863</v>
      </c>
      <c r="CC752" s="29" t="n">
        <v>1.786</v>
      </c>
      <c r="CD752" s="29" t="n">
        <v>1.791</v>
      </c>
      <c r="CE752" s="29" t="n">
        <v>1.746</v>
      </c>
      <c r="CF752" s="29" t="n">
        <v>1.801</v>
      </c>
      <c r="CG752" s="29" t="n">
        <v>1.939</v>
      </c>
      <c r="CH752" s="29" t="n">
        <v>1.816</v>
      </c>
      <c r="CI752" s="29" t="n">
        <v>1.989</v>
      </c>
      <c r="CJ752" s="29" t="n">
        <v>2.071</v>
      </c>
      <c r="CK752" s="29" t="n">
        <v>1.931</v>
      </c>
      <c r="CL752" s="29" t="n">
        <v>2.051</v>
      </c>
      <c r="CM752" s="29" t="n">
        <v>1.977</v>
      </c>
      <c r="CN752" s="29" t="n">
        <v>1.893</v>
      </c>
      <c r="CO752" s="29" t="n">
        <v>1.816</v>
      </c>
      <c r="CP752" s="29" t="n">
        <v>1.821</v>
      </c>
      <c r="CQ752" s="29" t="n">
        <v>1.776</v>
      </c>
      <c r="CR752" s="29" t="n">
        <v>1.831</v>
      </c>
      <c r="CS752" s="29" t="n">
        <v>1.969</v>
      </c>
      <c r="CT752" s="29" t="n">
        <v>1.846</v>
      </c>
      <c r="CU752" s="29" t="n">
        <v>2.019</v>
      </c>
      <c r="CV752" s="29" t="n">
        <v>2.101</v>
      </c>
      <c r="CW752" s="29" t="n">
        <v>1.961</v>
      </c>
      <c r="CX752" s="29" t="n">
        <v>2.091</v>
      </c>
      <c r="CY752" s="29" t="n">
        <v>2.017</v>
      </c>
      <c r="CZ752" s="29" t="n">
        <v>1.933</v>
      </c>
      <c r="DA752" s="29" t="n">
        <v>1.856</v>
      </c>
      <c r="DB752" s="29" t="n">
        <v>1.861</v>
      </c>
      <c r="DC752" s="29" t="n">
        <v>1.816</v>
      </c>
      <c r="DD752" s="29" t="n">
        <v>1.871</v>
      </c>
      <c r="DE752" s="29" t="n">
        <v>2.009</v>
      </c>
      <c r="DF752" s="29" t="n">
        <v>1.886</v>
      </c>
      <c r="DG752" s="29" t="n">
        <v>2.059</v>
      </c>
      <c r="DH752" s="29" t="n">
        <v>2.141</v>
      </c>
      <c r="DI752" s="29" t="n">
        <v>2.001</v>
      </c>
      <c r="DJ752" s="29" t="n">
        <v>2.141</v>
      </c>
      <c r="DK752" s="29" t="n">
        <v>2.067</v>
      </c>
      <c r="DL752" s="29" t="n">
        <v>1.983</v>
      </c>
      <c r="DM752" s="29" t="n">
        <v>1.906</v>
      </c>
      <c r="DN752" s="29" t="n">
        <v>1.911</v>
      </c>
      <c r="DO752" s="29" t="n">
        <v>1.866</v>
      </c>
      <c r="DP752" s="29" t="n">
        <v>1.921</v>
      </c>
      <c r="DQ752" s="29" t="n">
        <v>2.059</v>
      </c>
      <c r="DR752" s="29" t="n">
        <v>1.936</v>
      </c>
      <c r="DS752" s="29" t="n">
        <v>2.109</v>
      </c>
      <c r="DT752" s="29" t="n">
        <v>2.191</v>
      </c>
      <c r="DU752" s="29" t="n">
        <v>2.051</v>
      </c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12.75" hidden="true" customHeight="false" outlineLevel="0" collapsed="false">
      <c r="A753" s="0" t="n">
        <f aca="false">WEEKDAY(C753,2)</f>
        <v>4</v>
      </c>
      <c r="B753" s="0" t="n">
        <f aca="false">MONTH(C753)</f>
        <v>12</v>
      </c>
      <c r="C753" s="23" t="n">
        <v>35061</v>
      </c>
      <c r="D753" s="0" t="n">
        <f aca="false">MONTH(R753)</f>
        <v>12</v>
      </c>
      <c r="E753" s="0" t="n">
        <f aca="false">YEAR(R753)</f>
        <v>1995</v>
      </c>
      <c r="F753" s="36"/>
      <c r="G753" s="24" t="n">
        <f aca="false">N753-M753</f>
        <v>-0.153166666666667</v>
      </c>
      <c r="H753" s="24" t="n">
        <f aca="false">O753-N753</f>
        <v>0.0166666666666666</v>
      </c>
      <c r="I753" s="24" t="n">
        <f aca="false">O753-M753</f>
        <v>-0.1365</v>
      </c>
      <c r="J753" s="25" t="n">
        <f aca="false">VLOOKUP(C753,'Nymex hist.'!A:B,2,0)</f>
        <v>2.509</v>
      </c>
      <c r="K753" s="25"/>
      <c r="L753" s="25"/>
      <c r="M753" s="27" t="n">
        <f aca="false">SUMIF($S$3:$FQ$3,$E753+1,$S753:$FQ753)/COUNTIF($S$3:$FQ$3,$E753+1)</f>
        <v>2.033</v>
      </c>
      <c r="N753" s="27" t="n">
        <f aca="false">SUMIF($S$3:$FQ$3,$E753+2,$S753:$FQ753)/COUNTIF($S$3:$FQ$3,$E753+2)</f>
        <v>1.87983333333333</v>
      </c>
      <c r="O753" s="27" t="n">
        <f aca="false">SUMIF($S$3:$FQ$3,$E753+3,$S753:$FQ753)/COUNTIF($S$3:$FQ$3,$E753+3)</f>
        <v>1.8965</v>
      </c>
      <c r="P753" s="27" t="n">
        <f aca="false">SUMIF($S$3:$FQ$3,$E753+4,$S753:$FQ753)/COUNTIF($S$3:$FQ$3,$E753+4)</f>
        <v>1.9265</v>
      </c>
      <c r="Q753" s="27" t="n">
        <f aca="false">SUMIF($S$3:$FQ$3,$E753+5,$S753:$FQ753)/COUNTIF($S$3:$FQ$3,$E753+5)</f>
        <v>1.9665</v>
      </c>
      <c r="R753" s="28" t="n">
        <v>35061</v>
      </c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30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 t="n">
        <v>3.448</v>
      </c>
      <c r="BC753" s="29" t="n">
        <v>2.509</v>
      </c>
      <c r="BD753" s="29" t="n">
        <v>2.135</v>
      </c>
      <c r="BE753" s="29" t="n">
        <v>1.886</v>
      </c>
      <c r="BF753" s="29" t="n">
        <v>1.786</v>
      </c>
      <c r="BG753" s="29" t="n">
        <v>1.746</v>
      </c>
      <c r="BH753" s="29" t="n">
        <v>1.731</v>
      </c>
      <c r="BI753" s="29" t="n">
        <v>1.736</v>
      </c>
      <c r="BJ753" s="29" t="n">
        <v>1.751</v>
      </c>
      <c r="BK753" s="29" t="n">
        <v>1.799</v>
      </c>
      <c r="BL753" s="29" t="n">
        <v>1.891</v>
      </c>
      <c r="BM753" s="29" t="n">
        <v>1.978</v>
      </c>
      <c r="BN753" s="29" t="n">
        <v>1.991</v>
      </c>
      <c r="BO753" s="29" t="n">
        <v>1.917</v>
      </c>
      <c r="BP753" s="29" t="n">
        <v>1.833</v>
      </c>
      <c r="BQ753" s="29" t="n">
        <v>1.756</v>
      </c>
      <c r="BR753" s="29" t="n">
        <v>1.761</v>
      </c>
      <c r="BS753" s="29" t="n">
        <v>1.766</v>
      </c>
      <c r="BT753" s="29" t="n">
        <v>1.771</v>
      </c>
      <c r="BU753" s="29" t="n">
        <v>1.936</v>
      </c>
      <c r="BV753" s="29" t="n">
        <v>1.786</v>
      </c>
      <c r="BW753" s="29" t="n">
        <v>1.999</v>
      </c>
      <c r="BX753" s="29" t="n">
        <v>2.091</v>
      </c>
      <c r="BY753" s="29" t="n">
        <v>1.951</v>
      </c>
      <c r="BZ753" s="29" t="n">
        <v>2.016</v>
      </c>
      <c r="CA753" s="29" t="n">
        <v>1.942</v>
      </c>
      <c r="CB753" s="29" t="n">
        <v>1.858</v>
      </c>
      <c r="CC753" s="29" t="n">
        <v>1.781</v>
      </c>
      <c r="CD753" s="29" t="n">
        <v>1.786</v>
      </c>
      <c r="CE753" s="29" t="n">
        <v>1.741</v>
      </c>
      <c r="CF753" s="29" t="n">
        <v>1.796</v>
      </c>
      <c r="CG753" s="29" t="n">
        <v>1.961</v>
      </c>
      <c r="CH753" s="29" t="n">
        <v>1.811</v>
      </c>
      <c r="CI753" s="29" t="n">
        <v>2.024</v>
      </c>
      <c r="CJ753" s="29" t="n">
        <v>2.116</v>
      </c>
      <c r="CK753" s="29" t="n">
        <v>1.926</v>
      </c>
      <c r="CL753" s="29" t="n">
        <v>2.046</v>
      </c>
      <c r="CM753" s="29" t="n">
        <v>1.972</v>
      </c>
      <c r="CN753" s="29" t="n">
        <v>1.888</v>
      </c>
      <c r="CO753" s="29" t="n">
        <v>1.811</v>
      </c>
      <c r="CP753" s="29" t="n">
        <v>1.816</v>
      </c>
      <c r="CQ753" s="29" t="n">
        <v>1.771</v>
      </c>
      <c r="CR753" s="29" t="n">
        <v>1.826</v>
      </c>
      <c r="CS753" s="29" t="n">
        <v>1.991</v>
      </c>
      <c r="CT753" s="29" t="n">
        <v>1.841</v>
      </c>
      <c r="CU753" s="29" t="n">
        <v>2.054</v>
      </c>
      <c r="CV753" s="29" t="n">
        <v>2.146</v>
      </c>
      <c r="CW753" s="29" t="n">
        <v>1.956</v>
      </c>
      <c r="CX753" s="29" t="n">
        <v>2.086</v>
      </c>
      <c r="CY753" s="29" t="n">
        <v>2.012</v>
      </c>
      <c r="CZ753" s="29" t="n">
        <v>1.928</v>
      </c>
      <c r="DA753" s="29" t="n">
        <v>1.851</v>
      </c>
      <c r="DB753" s="29" t="n">
        <v>1.856</v>
      </c>
      <c r="DC753" s="29" t="n">
        <v>1.811</v>
      </c>
      <c r="DD753" s="29" t="n">
        <v>1.866</v>
      </c>
      <c r="DE753" s="29" t="n">
        <v>2.031</v>
      </c>
      <c r="DF753" s="29" t="n">
        <v>1.881</v>
      </c>
      <c r="DG753" s="29" t="n">
        <v>2.094</v>
      </c>
      <c r="DH753" s="29" t="n">
        <v>2.186</v>
      </c>
      <c r="DI753" s="29" t="n">
        <v>1.996</v>
      </c>
      <c r="DJ753" s="29" t="n">
        <v>2.136</v>
      </c>
      <c r="DK753" s="29" t="n">
        <v>2.062</v>
      </c>
      <c r="DL753" s="29" t="n">
        <v>1.978</v>
      </c>
      <c r="DM753" s="29" t="n">
        <v>1.901</v>
      </c>
      <c r="DN753" s="29" t="n">
        <v>1.906</v>
      </c>
      <c r="DO753" s="29" t="n">
        <v>1.861</v>
      </c>
      <c r="DP753" s="29" t="n">
        <v>1.916</v>
      </c>
      <c r="DQ753" s="29" t="n">
        <v>2.081</v>
      </c>
      <c r="DR753" s="29" t="n">
        <v>1.931</v>
      </c>
      <c r="DS753" s="29" t="n">
        <v>2.144</v>
      </c>
      <c r="DT753" s="29" t="n">
        <v>2.236</v>
      </c>
      <c r="DU753" s="29" t="n">
        <v>2.046</v>
      </c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</row>
    <row r="754" customFormat="false" ht="12.75" hidden="true" customHeight="false" outlineLevel="0" collapsed="false">
      <c r="A754" s="0" t="n">
        <f aca="false">WEEKDAY(C754,2)</f>
        <v>5</v>
      </c>
      <c r="B754" s="0" t="n">
        <f aca="false">MONTH(C754)</f>
        <v>12</v>
      </c>
      <c r="C754" s="23" t="n">
        <v>35062</v>
      </c>
      <c r="D754" s="0" t="n">
        <f aca="false">MONTH(R754)</f>
        <v>12</v>
      </c>
      <c r="E754" s="0" t="n">
        <f aca="false">YEAR(R754)</f>
        <v>1995</v>
      </c>
      <c r="F754" s="36"/>
      <c r="G754" s="24" t="n">
        <f aca="false">N754-M754</f>
        <v>-0.19525</v>
      </c>
      <c r="H754" s="24" t="n">
        <f aca="false">O754-N754</f>
        <v>0.0249999999999997</v>
      </c>
      <c r="I754" s="24" t="n">
        <f aca="false">O754-M754</f>
        <v>-0.17025</v>
      </c>
      <c r="J754" s="25" t="n">
        <f aca="false">VLOOKUP(C754,'Nymex hist.'!A:B,2,0)</f>
        <v>2.619</v>
      </c>
      <c r="K754" s="25"/>
      <c r="L754" s="25"/>
      <c r="M754" s="27" t="n">
        <f aca="false">SUMIF($S$3:$FQ$3,$E754+1,$S754:$FQ754)/COUNTIF($S$3:$FQ$3,$E754+1)</f>
        <v>2.05508333333333</v>
      </c>
      <c r="N754" s="27" t="n">
        <f aca="false">SUMIF($S$3:$FQ$3,$E754+2,$S754:$FQ754)/COUNTIF($S$3:$FQ$3,$E754+2)</f>
        <v>1.85983333333333</v>
      </c>
      <c r="O754" s="27" t="n">
        <f aca="false">SUMIF($S$3:$FQ$3,$E754+3,$S754:$FQ754)/COUNTIF($S$3:$FQ$3,$E754+3)</f>
        <v>1.88483333333333</v>
      </c>
      <c r="P754" s="27" t="n">
        <f aca="false">SUMIF($S$3:$FQ$3,$E754+4,$S754:$FQ754)/COUNTIF($S$3:$FQ$3,$E754+4)</f>
        <v>1.92483333333333</v>
      </c>
      <c r="Q754" s="27" t="n">
        <f aca="false">SUMIF($S$3:$FQ$3,$E754+5,$S754:$FQ754)/COUNTIF($S$3:$FQ$3,$E754+5)</f>
        <v>1.97483333333333</v>
      </c>
      <c r="R754" s="28" t="n">
        <v>35062</v>
      </c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30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 t="n">
        <v>3.448</v>
      </c>
      <c r="BC754" s="29" t="n">
        <v>2.619</v>
      </c>
      <c r="BD754" s="29" t="n">
        <v>2.195</v>
      </c>
      <c r="BE754" s="29" t="n">
        <v>1.901</v>
      </c>
      <c r="BF754" s="29" t="n">
        <v>1.796</v>
      </c>
      <c r="BG754" s="29" t="n">
        <v>1.756</v>
      </c>
      <c r="BH754" s="29" t="n">
        <v>1.741</v>
      </c>
      <c r="BI754" s="29" t="n">
        <v>1.746</v>
      </c>
      <c r="BJ754" s="29" t="n">
        <v>1.761</v>
      </c>
      <c r="BK754" s="29" t="n">
        <v>1.809</v>
      </c>
      <c r="BL754" s="29" t="n">
        <v>1.901</v>
      </c>
      <c r="BM754" s="29" t="n">
        <v>1.988</v>
      </c>
      <c r="BN754" s="29" t="n">
        <v>2.001</v>
      </c>
      <c r="BO754" s="29" t="n">
        <v>1.927</v>
      </c>
      <c r="BP754" s="29" t="n">
        <v>1.843</v>
      </c>
      <c r="BQ754" s="29" t="n">
        <v>1.766</v>
      </c>
      <c r="BR754" s="29" t="n">
        <v>1.771</v>
      </c>
      <c r="BS754" s="29" t="n">
        <v>1.776</v>
      </c>
      <c r="BT754" s="29" t="n">
        <v>1.781</v>
      </c>
      <c r="BU754" s="29" t="n">
        <v>1.826</v>
      </c>
      <c r="BV754" s="29" t="n">
        <v>1.796</v>
      </c>
      <c r="BW754" s="29" t="n">
        <v>1.889</v>
      </c>
      <c r="BX754" s="29" t="n">
        <v>1.981</v>
      </c>
      <c r="BY754" s="29" t="n">
        <v>1.961</v>
      </c>
      <c r="BZ754" s="29" t="n">
        <v>2.036</v>
      </c>
      <c r="CA754" s="29" t="n">
        <v>1.962</v>
      </c>
      <c r="CB754" s="29" t="n">
        <v>1.878</v>
      </c>
      <c r="CC754" s="29" t="n">
        <v>1.801</v>
      </c>
      <c r="CD754" s="29" t="n">
        <v>1.806</v>
      </c>
      <c r="CE754" s="29" t="n">
        <v>1.751</v>
      </c>
      <c r="CF754" s="29" t="n">
        <v>1.816</v>
      </c>
      <c r="CG754" s="29" t="n">
        <v>1.861</v>
      </c>
      <c r="CH754" s="29" t="n">
        <v>1.831</v>
      </c>
      <c r="CI754" s="29" t="n">
        <v>1.924</v>
      </c>
      <c r="CJ754" s="29" t="n">
        <v>2.016</v>
      </c>
      <c r="CK754" s="29" t="n">
        <v>1.936</v>
      </c>
      <c r="CL754" s="29" t="n">
        <v>2.076</v>
      </c>
      <c r="CM754" s="29" t="n">
        <v>2.002</v>
      </c>
      <c r="CN754" s="29" t="n">
        <v>1.918</v>
      </c>
      <c r="CO754" s="29" t="n">
        <v>1.841</v>
      </c>
      <c r="CP754" s="29" t="n">
        <v>1.846</v>
      </c>
      <c r="CQ754" s="29" t="n">
        <v>1.791</v>
      </c>
      <c r="CR754" s="29" t="n">
        <v>1.856</v>
      </c>
      <c r="CS754" s="29" t="n">
        <v>1.901</v>
      </c>
      <c r="CT754" s="29" t="n">
        <v>1.871</v>
      </c>
      <c r="CU754" s="29" t="n">
        <v>1.964</v>
      </c>
      <c r="CV754" s="29" t="n">
        <v>2.056</v>
      </c>
      <c r="CW754" s="29" t="n">
        <v>1.976</v>
      </c>
      <c r="CX754" s="29" t="n">
        <v>2.126</v>
      </c>
      <c r="CY754" s="29" t="n">
        <v>2.052</v>
      </c>
      <c r="CZ754" s="29" t="n">
        <v>1.968</v>
      </c>
      <c r="DA754" s="29" t="n">
        <v>1.891</v>
      </c>
      <c r="DB754" s="29" t="n">
        <v>1.896</v>
      </c>
      <c r="DC754" s="29" t="n">
        <v>1.841</v>
      </c>
      <c r="DD754" s="29" t="n">
        <v>1.906</v>
      </c>
      <c r="DE754" s="29" t="n">
        <v>1.951</v>
      </c>
      <c r="DF754" s="29" t="n">
        <v>1.921</v>
      </c>
      <c r="DG754" s="29" t="n">
        <v>2.014</v>
      </c>
      <c r="DH754" s="29" t="n">
        <v>2.106</v>
      </c>
      <c r="DI754" s="29" t="n">
        <v>2.026</v>
      </c>
      <c r="DJ754" s="29" t="n">
        <v>2.186</v>
      </c>
      <c r="DK754" s="29" t="n">
        <v>2.112</v>
      </c>
      <c r="DL754" s="29" t="n">
        <v>2.028</v>
      </c>
      <c r="DM754" s="29" t="n">
        <v>1.951</v>
      </c>
      <c r="DN754" s="29" t="n">
        <v>1.956</v>
      </c>
      <c r="DO754" s="29" t="n">
        <v>1.901</v>
      </c>
      <c r="DP754" s="29" t="n">
        <v>1.966</v>
      </c>
      <c r="DQ754" s="29" t="n">
        <v>2.011</v>
      </c>
      <c r="DR754" s="29" t="n">
        <v>1.981</v>
      </c>
      <c r="DS754" s="29" t="n">
        <v>2.074</v>
      </c>
      <c r="DT754" s="29" t="n">
        <v>2.166</v>
      </c>
      <c r="DU754" s="29" t="n">
        <v>2.086</v>
      </c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12.75" hidden="true" customHeight="false" outlineLevel="0" collapsed="false">
      <c r="A755" s="0" t="n">
        <f aca="false">WEEKDAY(C755,2)</f>
        <v>2</v>
      </c>
      <c r="B755" s="0" t="n">
        <f aca="false">MONTH(C755)</f>
        <v>1</v>
      </c>
      <c r="C755" s="23" t="n">
        <v>35066</v>
      </c>
      <c r="D755" s="0" t="n">
        <f aca="false">MONTH(R755)</f>
        <v>1</v>
      </c>
      <c r="E755" s="0" t="n">
        <f aca="false">YEAR(R755)</f>
        <v>1996</v>
      </c>
      <c r="F755" s="35" t="n">
        <f aca="false">L755-K755</f>
        <v>0.1296</v>
      </c>
      <c r="G755" s="24" t="n">
        <f aca="false">N755-M755</f>
        <v>0.0249999999999997</v>
      </c>
      <c r="H755" s="24" t="n">
        <f aca="false">O755-N755</f>
        <v>0.04</v>
      </c>
      <c r="I755" s="24" t="n">
        <f aca="false">O755-M755</f>
        <v>0.0649999999999997</v>
      </c>
      <c r="J755" s="25" t="n">
        <f aca="false">VLOOKUP(C755,'Nymex hist.'!A:B,2,0)</f>
        <v>2.859</v>
      </c>
      <c r="K755" s="34" t="n">
        <f aca="false">AVERAGE(BE755:BK755)</f>
        <v>1.831</v>
      </c>
      <c r="L755" s="34" t="n">
        <f aca="false">AVERAGE(BL755:BP755)</f>
        <v>1.9606</v>
      </c>
      <c r="M755" s="27" t="n">
        <f aca="false">SUMIF($S$3:$FQ$3,$E755+1,$S755:$FQ755)/COUNTIF($S$3:$FQ$3,$E755+1)</f>
        <v>1.88916666666667</v>
      </c>
      <c r="N755" s="27" t="n">
        <f aca="false">SUMIF($S$3:$FQ$3,$E755+2,$S755:$FQ755)/COUNTIF($S$3:$FQ$3,$E755+2)</f>
        <v>1.91416666666667</v>
      </c>
      <c r="O755" s="27" t="n">
        <f aca="false">SUMIF($S$3:$FQ$3,$E755+3,$S755:$FQ755)/COUNTIF($S$3:$FQ$3,$E755+3)</f>
        <v>1.95416666666667</v>
      </c>
      <c r="P755" s="27" t="n">
        <f aca="false">SUMIF($S$3:$FQ$3,$E755+4,$S755:$FQ755)/COUNTIF($S$3:$FQ$3,$E755+4)</f>
        <v>2.00416666666667</v>
      </c>
      <c r="Q755" s="27" t="n">
        <f aca="false">SUMIF($S$3:$FQ$3,$E755+5,$S755:$FQ755)/COUNTIF($S$3:$FQ$3,$E755+5)</f>
        <v>2.06416666666667</v>
      </c>
      <c r="R755" s="28" t="n">
        <v>35066</v>
      </c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30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 t="n">
        <v>2.859</v>
      </c>
      <c r="BD755" s="29" t="n">
        <v>2.295</v>
      </c>
      <c r="BE755" s="29" t="n">
        <v>1.971</v>
      </c>
      <c r="BF755" s="29" t="n">
        <v>1.861</v>
      </c>
      <c r="BG755" s="29" t="n">
        <v>1.811</v>
      </c>
      <c r="BH755" s="29" t="n">
        <v>1.776</v>
      </c>
      <c r="BI755" s="29" t="n">
        <v>1.776</v>
      </c>
      <c r="BJ755" s="29" t="n">
        <v>1.786</v>
      </c>
      <c r="BK755" s="29" t="n">
        <v>1.836</v>
      </c>
      <c r="BL755" s="29" t="n">
        <v>1.929</v>
      </c>
      <c r="BM755" s="29" t="n">
        <v>2.016</v>
      </c>
      <c r="BN755" s="29" t="n">
        <v>2.029</v>
      </c>
      <c r="BO755" s="29" t="n">
        <v>1.956</v>
      </c>
      <c r="BP755" s="29" t="n">
        <v>1.873</v>
      </c>
      <c r="BQ755" s="29" t="n">
        <v>1.796</v>
      </c>
      <c r="BR755" s="29" t="n">
        <v>1.801</v>
      </c>
      <c r="BS755" s="29" t="n">
        <v>1.806</v>
      </c>
      <c r="BT755" s="29" t="n">
        <v>1.811</v>
      </c>
      <c r="BU755" s="29" t="n">
        <v>1.856</v>
      </c>
      <c r="BV755" s="29" t="n">
        <v>1.826</v>
      </c>
      <c r="BW755" s="29" t="n">
        <v>1.916</v>
      </c>
      <c r="BX755" s="29" t="n">
        <v>2.009</v>
      </c>
      <c r="BY755" s="29" t="n">
        <v>1.991</v>
      </c>
      <c r="BZ755" s="29" t="n">
        <v>2.064</v>
      </c>
      <c r="CA755" s="29" t="n">
        <v>1.991</v>
      </c>
      <c r="CB755" s="29" t="n">
        <v>1.908</v>
      </c>
      <c r="CC755" s="29" t="n">
        <v>1.831</v>
      </c>
      <c r="CD755" s="29" t="n">
        <v>1.836</v>
      </c>
      <c r="CE755" s="29" t="n">
        <v>1.781</v>
      </c>
      <c r="CF755" s="29" t="n">
        <v>1.846</v>
      </c>
      <c r="CG755" s="29" t="n">
        <v>1.891</v>
      </c>
      <c r="CH755" s="29" t="n">
        <v>1.861</v>
      </c>
      <c r="CI755" s="29" t="n">
        <v>1.951</v>
      </c>
      <c r="CJ755" s="29" t="n">
        <v>2.044</v>
      </c>
      <c r="CK755" s="29" t="n">
        <v>1.966</v>
      </c>
      <c r="CL755" s="29" t="n">
        <v>2.104</v>
      </c>
      <c r="CM755" s="29" t="n">
        <v>2.031</v>
      </c>
      <c r="CN755" s="29" t="n">
        <v>1.948</v>
      </c>
      <c r="CO755" s="29" t="n">
        <v>1.871</v>
      </c>
      <c r="CP755" s="29" t="n">
        <v>1.876</v>
      </c>
      <c r="CQ755" s="29" t="n">
        <v>1.821</v>
      </c>
      <c r="CR755" s="29" t="n">
        <v>1.886</v>
      </c>
      <c r="CS755" s="29" t="n">
        <v>1.931</v>
      </c>
      <c r="CT755" s="29" t="n">
        <v>1.901</v>
      </c>
      <c r="CU755" s="29" t="n">
        <v>1.991</v>
      </c>
      <c r="CV755" s="29" t="n">
        <v>2.084</v>
      </c>
      <c r="CW755" s="29" t="n">
        <v>2.006</v>
      </c>
      <c r="CX755" s="29" t="n">
        <v>2.154</v>
      </c>
      <c r="CY755" s="29" t="n">
        <v>2.081</v>
      </c>
      <c r="CZ755" s="29" t="n">
        <v>1.998</v>
      </c>
      <c r="DA755" s="29" t="n">
        <v>1.921</v>
      </c>
      <c r="DB755" s="29" t="n">
        <v>1.926</v>
      </c>
      <c r="DC755" s="29" t="n">
        <v>1.871</v>
      </c>
      <c r="DD755" s="29" t="n">
        <v>1.936</v>
      </c>
      <c r="DE755" s="29" t="n">
        <v>1.981</v>
      </c>
      <c r="DF755" s="29" t="n">
        <v>1.951</v>
      </c>
      <c r="DG755" s="29" t="n">
        <v>2.041</v>
      </c>
      <c r="DH755" s="29" t="n">
        <v>2.134</v>
      </c>
      <c r="DI755" s="29" t="n">
        <v>2.056</v>
      </c>
      <c r="DJ755" s="29" t="n">
        <v>2.214</v>
      </c>
      <c r="DK755" s="29" t="n">
        <v>2.141</v>
      </c>
      <c r="DL755" s="29" t="n">
        <v>2.058</v>
      </c>
      <c r="DM755" s="29" t="n">
        <v>1.981</v>
      </c>
      <c r="DN755" s="29" t="n">
        <v>1.986</v>
      </c>
      <c r="DO755" s="29" t="n">
        <v>1.931</v>
      </c>
      <c r="DP755" s="29" t="n">
        <v>1.996</v>
      </c>
      <c r="DQ755" s="29" t="n">
        <v>2.041</v>
      </c>
      <c r="DR755" s="29" t="n">
        <v>2.011</v>
      </c>
      <c r="DS755" s="29" t="n">
        <v>2.101</v>
      </c>
      <c r="DT755" s="29" t="n">
        <v>2.194</v>
      </c>
      <c r="DU755" s="29" t="n">
        <v>2.116</v>
      </c>
      <c r="DV755" s="29" t="n">
        <v>2.284</v>
      </c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12.75" hidden="true" customHeight="false" outlineLevel="0" collapsed="false">
      <c r="A756" s="0" t="n">
        <f aca="false">WEEKDAY(C756,2)</f>
        <v>3</v>
      </c>
      <c r="B756" s="0" t="n">
        <f aca="false">MONTH(C756)</f>
        <v>1</v>
      </c>
      <c r="C756" s="23" t="n">
        <v>35067</v>
      </c>
      <c r="D756" s="0" t="n">
        <f aca="false">MONTH(R756)</f>
        <v>1</v>
      </c>
      <c r="E756" s="0" t="n">
        <f aca="false">YEAR(R756)</f>
        <v>1996</v>
      </c>
      <c r="F756" s="35" t="n">
        <f aca="false">L756-K756</f>
        <v>0.125314285714286</v>
      </c>
      <c r="G756" s="24" t="n">
        <f aca="false">N756-M756</f>
        <v>0.0250000000000001</v>
      </c>
      <c r="H756" s="24" t="n">
        <f aca="false">O756-N756</f>
        <v>0.04</v>
      </c>
      <c r="I756" s="24" t="n">
        <f aca="false">O756-M756</f>
        <v>0.0650000000000002</v>
      </c>
      <c r="J756" s="25" t="n">
        <f aca="false">VLOOKUP(C756,'Nymex hist.'!A:B,2,0)</f>
        <v>2.986</v>
      </c>
      <c r="K756" s="34" t="n">
        <f aca="false">AVERAGE(BE756:BK756)</f>
        <v>1.84428571428571</v>
      </c>
      <c r="L756" s="34" t="n">
        <f aca="false">AVERAGE(BL756:BP756)</f>
        <v>1.9696</v>
      </c>
      <c r="M756" s="27" t="n">
        <f aca="false">SUMIF($S$3:$FQ$3,$E756+1,$S756:$FQ756)/COUNTIF($S$3:$FQ$3,$E756+1)</f>
        <v>1.89816666666667</v>
      </c>
      <c r="N756" s="27" t="n">
        <f aca="false">SUMIF($S$3:$FQ$3,$E756+2,$S756:$FQ756)/COUNTIF($S$3:$FQ$3,$E756+2)</f>
        <v>1.92316666666667</v>
      </c>
      <c r="O756" s="27" t="n">
        <f aca="false">SUMIF($S$3:$FQ$3,$E756+3,$S756:$FQ756)/COUNTIF($S$3:$FQ$3,$E756+3)</f>
        <v>1.96316666666667</v>
      </c>
      <c r="P756" s="27" t="n">
        <f aca="false">SUMIF($S$3:$FQ$3,$E756+4,$S756:$FQ756)/COUNTIF($S$3:$FQ$3,$E756+4)</f>
        <v>2.01316666666667</v>
      </c>
      <c r="Q756" s="27" t="n">
        <f aca="false">SUMIF($S$3:$FQ$3,$E756+5,$S756:$FQ756)/COUNTIF($S$3:$FQ$3,$E756+5)</f>
        <v>2.07316666666667</v>
      </c>
      <c r="R756" s="28" t="n">
        <v>35067</v>
      </c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30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 t="n">
        <v>2.986</v>
      </c>
      <c r="BD756" s="29" t="n">
        <v>2.377</v>
      </c>
      <c r="BE756" s="29" t="n">
        <v>2.005</v>
      </c>
      <c r="BF756" s="29" t="n">
        <v>1.875</v>
      </c>
      <c r="BG756" s="29" t="n">
        <v>1.82</v>
      </c>
      <c r="BH756" s="29" t="n">
        <v>1.785</v>
      </c>
      <c r="BI756" s="29" t="n">
        <v>1.785</v>
      </c>
      <c r="BJ756" s="29" t="n">
        <v>1.795</v>
      </c>
      <c r="BK756" s="29" t="n">
        <v>1.845</v>
      </c>
      <c r="BL756" s="29" t="n">
        <v>1.938</v>
      </c>
      <c r="BM756" s="29" t="n">
        <v>2.025</v>
      </c>
      <c r="BN756" s="29" t="n">
        <v>2.038</v>
      </c>
      <c r="BO756" s="29" t="n">
        <v>1.965</v>
      </c>
      <c r="BP756" s="29" t="n">
        <v>1.882</v>
      </c>
      <c r="BQ756" s="29" t="n">
        <v>1.805</v>
      </c>
      <c r="BR756" s="29" t="n">
        <v>1.81</v>
      </c>
      <c r="BS756" s="29" t="n">
        <v>1.815</v>
      </c>
      <c r="BT756" s="29" t="n">
        <v>1.82</v>
      </c>
      <c r="BU756" s="29" t="n">
        <v>1.865</v>
      </c>
      <c r="BV756" s="29" t="n">
        <v>1.835</v>
      </c>
      <c r="BW756" s="29" t="n">
        <v>1.925</v>
      </c>
      <c r="BX756" s="29" t="n">
        <v>2.018</v>
      </c>
      <c r="BY756" s="29" t="n">
        <v>2</v>
      </c>
      <c r="BZ756" s="29" t="n">
        <v>2.073</v>
      </c>
      <c r="CA756" s="29" t="n">
        <v>2</v>
      </c>
      <c r="CB756" s="29" t="n">
        <v>1.917</v>
      </c>
      <c r="CC756" s="29" t="n">
        <v>1.84</v>
      </c>
      <c r="CD756" s="29" t="n">
        <v>1.845</v>
      </c>
      <c r="CE756" s="29" t="n">
        <v>1.79</v>
      </c>
      <c r="CF756" s="29" t="n">
        <v>1.855</v>
      </c>
      <c r="CG756" s="29" t="n">
        <v>1.9</v>
      </c>
      <c r="CH756" s="29" t="n">
        <v>1.87</v>
      </c>
      <c r="CI756" s="29" t="n">
        <v>1.96</v>
      </c>
      <c r="CJ756" s="29" t="n">
        <v>2.053</v>
      </c>
      <c r="CK756" s="29" t="n">
        <v>1.975</v>
      </c>
      <c r="CL756" s="29" t="n">
        <v>2.113</v>
      </c>
      <c r="CM756" s="29" t="n">
        <v>2.04</v>
      </c>
      <c r="CN756" s="29" t="n">
        <v>1.957</v>
      </c>
      <c r="CO756" s="29" t="n">
        <v>1.88</v>
      </c>
      <c r="CP756" s="29" t="n">
        <v>1.885</v>
      </c>
      <c r="CQ756" s="29" t="n">
        <v>1.83</v>
      </c>
      <c r="CR756" s="29" t="n">
        <v>1.895</v>
      </c>
      <c r="CS756" s="29" t="n">
        <v>1.94</v>
      </c>
      <c r="CT756" s="29" t="n">
        <v>1.91</v>
      </c>
      <c r="CU756" s="29" t="n">
        <v>2</v>
      </c>
      <c r="CV756" s="29" t="n">
        <v>2.093</v>
      </c>
      <c r="CW756" s="29" t="n">
        <v>2.015</v>
      </c>
      <c r="CX756" s="29" t="n">
        <v>2.163</v>
      </c>
      <c r="CY756" s="29" t="n">
        <v>2.09</v>
      </c>
      <c r="CZ756" s="29" t="n">
        <v>2.007</v>
      </c>
      <c r="DA756" s="29" t="n">
        <v>1.93</v>
      </c>
      <c r="DB756" s="29" t="n">
        <v>1.935</v>
      </c>
      <c r="DC756" s="29" t="n">
        <v>1.88</v>
      </c>
      <c r="DD756" s="29" t="n">
        <v>1.945</v>
      </c>
      <c r="DE756" s="29" t="n">
        <v>1.99</v>
      </c>
      <c r="DF756" s="29" t="n">
        <v>1.96</v>
      </c>
      <c r="DG756" s="29" t="n">
        <v>2.05</v>
      </c>
      <c r="DH756" s="29" t="n">
        <v>2.143</v>
      </c>
      <c r="DI756" s="29" t="n">
        <v>2.065</v>
      </c>
      <c r="DJ756" s="29" t="n">
        <v>2.223</v>
      </c>
      <c r="DK756" s="29" t="n">
        <v>2.15</v>
      </c>
      <c r="DL756" s="29" t="n">
        <v>2.067</v>
      </c>
      <c r="DM756" s="29" t="n">
        <v>1.99</v>
      </c>
      <c r="DN756" s="29" t="n">
        <v>1.995</v>
      </c>
      <c r="DO756" s="29" t="n">
        <v>1.94</v>
      </c>
      <c r="DP756" s="29" t="n">
        <v>2.005</v>
      </c>
      <c r="DQ756" s="29" t="n">
        <v>2.05</v>
      </c>
      <c r="DR756" s="29" t="n">
        <v>2.02</v>
      </c>
      <c r="DS756" s="29" t="n">
        <v>2.11</v>
      </c>
      <c r="DT756" s="29" t="n">
        <v>2.203</v>
      </c>
      <c r="DU756" s="29" t="n">
        <v>2.125</v>
      </c>
      <c r="DV756" s="29" t="n">
        <v>2.293</v>
      </c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12.75" hidden="false" customHeight="false" outlineLevel="0" collapsed="false">
      <c r="A757" s="1" t="n">
        <f aca="false">WEEKDAY(C757,2)</f>
        <v>4</v>
      </c>
      <c r="B757" s="1" t="n">
        <f aca="false">MONTH(C757)</f>
        <v>1</v>
      </c>
      <c r="C757" s="23" t="n">
        <v>35068</v>
      </c>
      <c r="D757" s="0" t="n">
        <f aca="false">MONTH(R757)</f>
        <v>1</v>
      </c>
      <c r="E757" s="0" t="n">
        <f aca="false">YEAR(R757)</f>
        <v>1996</v>
      </c>
      <c r="F757" s="3" t="n">
        <f aca="false">L757-K757</f>
        <v>0.131742857142857</v>
      </c>
      <c r="G757" s="3" t="n">
        <f aca="false">N757-M757</f>
        <v>0.0263333333333333</v>
      </c>
      <c r="H757" s="3" t="n">
        <f aca="false">O757-N757</f>
        <v>0.04</v>
      </c>
      <c r="I757" s="3" t="n">
        <f aca="false">O757-M757</f>
        <v>0.0663333333333334</v>
      </c>
      <c r="J757" s="4" t="n">
        <f aca="false">VLOOKUP(C757,'Nymex hist.'!A:B,2,0)</f>
        <v>2.964</v>
      </c>
      <c r="K757" s="4" t="n">
        <f aca="false">AVERAGE(BE757:BK757)</f>
        <v>1.85885714285714</v>
      </c>
      <c r="L757" s="4" t="n">
        <f aca="false">AVERAGE(BL757:BP757)</f>
        <v>1.9906</v>
      </c>
      <c r="M757" s="4" t="n">
        <f aca="false">SUMIF($S$3:$FQ$3,$E757+1,$S757:$FQ757)/COUNTIF($S$3:$FQ$3,$E757+1)</f>
        <v>1.92558333333333</v>
      </c>
      <c r="N757" s="4" t="n">
        <f aca="false">SUMIF($S$3:$FQ$3,$E757+2,$S757:$FQ757)/COUNTIF($S$3:$FQ$3,$E757+2)</f>
        <v>1.95191666666667</v>
      </c>
      <c r="O757" s="4" t="n">
        <f aca="false">SUMIF($S$3:$FQ$3,$E757+3,$S757:$FQ757)/COUNTIF($S$3:$FQ$3,$E757+3)</f>
        <v>1.99191666666667</v>
      </c>
      <c r="P757" s="4" t="n">
        <f aca="false">SUMIF($S$3:$FQ$3,$E757+4,$S757:$FQ757)/COUNTIF($S$3:$FQ$3,$E757+4)</f>
        <v>2.04191666666667</v>
      </c>
      <c r="Q757" s="4" t="n">
        <f aca="false">SUMIF($S$3:$FQ$3,$E757+5,$S757:$FQ757)/COUNTIF($S$3:$FQ$3,$E757+5)</f>
        <v>2.10191666666667</v>
      </c>
      <c r="R757" s="21" t="n">
        <v>35068</v>
      </c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7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 t="n">
        <v>2.964</v>
      </c>
      <c r="BD757" s="32" t="n">
        <v>2.376</v>
      </c>
      <c r="BE757" s="32" t="n">
        <v>2.023</v>
      </c>
      <c r="BF757" s="32" t="n">
        <v>1.888</v>
      </c>
      <c r="BG757" s="32" t="n">
        <v>1.833</v>
      </c>
      <c r="BH757" s="32" t="n">
        <v>1.798</v>
      </c>
      <c r="BI757" s="32" t="n">
        <v>1.799</v>
      </c>
      <c r="BJ757" s="32" t="n">
        <v>1.81</v>
      </c>
      <c r="BK757" s="32" t="n">
        <v>1.861</v>
      </c>
      <c r="BL757" s="32" t="n">
        <v>1.954</v>
      </c>
      <c r="BM757" s="32" t="n">
        <v>2.041</v>
      </c>
      <c r="BN757" s="32" t="n">
        <v>2.054</v>
      </c>
      <c r="BO757" s="32" t="n">
        <v>1.991</v>
      </c>
      <c r="BP757" s="32" t="n">
        <v>1.913</v>
      </c>
      <c r="BQ757" s="32" t="n">
        <v>1.838</v>
      </c>
      <c r="BR757" s="32" t="n">
        <v>1.844</v>
      </c>
      <c r="BS757" s="32" t="n">
        <v>1.85</v>
      </c>
      <c r="BT757" s="32" t="n">
        <v>1.856</v>
      </c>
      <c r="BU757" s="32" t="n">
        <v>1.879</v>
      </c>
      <c r="BV757" s="32" t="n">
        <v>1.871</v>
      </c>
      <c r="BW757" s="32" t="n">
        <v>1.941</v>
      </c>
      <c r="BX757" s="32" t="n">
        <v>2.034</v>
      </c>
      <c r="BY757" s="32" t="n">
        <v>2.036</v>
      </c>
      <c r="BZ757" s="32" t="n">
        <v>2.089</v>
      </c>
      <c r="CA757" s="32" t="n">
        <v>2.026</v>
      </c>
      <c r="CB757" s="32" t="n">
        <v>1.948</v>
      </c>
      <c r="CC757" s="32" t="n">
        <v>1.873</v>
      </c>
      <c r="CD757" s="32" t="n">
        <v>1.879</v>
      </c>
      <c r="CE757" s="32" t="n">
        <v>1.831</v>
      </c>
      <c r="CF757" s="32" t="n">
        <v>1.891</v>
      </c>
      <c r="CG757" s="32" t="n">
        <v>1.914</v>
      </c>
      <c r="CH757" s="32" t="n">
        <v>1.906</v>
      </c>
      <c r="CI757" s="32" t="n">
        <v>1.976</v>
      </c>
      <c r="CJ757" s="32" t="n">
        <v>2.069</v>
      </c>
      <c r="CK757" s="32" t="n">
        <v>2.021</v>
      </c>
      <c r="CL757" s="32" t="n">
        <v>2.129</v>
      </c>
      <c r="CM757" s="32" t="n">
        <v>2.066</v>
      </c>
      <c r="CN757" s="32" t="n">
        <v>1.988</v>
      </c>
      <c r="CO757" s="32" t="n">
        <v>1.913</v>
      </c>
      <c r="CP757" s="32" t="n">
        <v>1.919</v>
      </c>
      <c r="CQ757" s="32" t="n">
        <v>1.871</v>
      </c>
      <c r="CR757" s="32" t="n">
        <v>1.931</v>
      </c>
      <c r="CS757" s="32" t="n">
        <v>1.954</v>
      </c>
      <c r="CT757" s="32" t="n">
        <v>1.946</v>
      </c>
      <c r="CU757" s="32" t="n">
        <v>2.016</v>
      </c>
      <c r="CV757" s="32" t="n">
        <v>2.109</v>
      </c>
      <c r="CW757" s="32" t="n">
        <v>2.061</v>
      </c>
      <c r="CX757" s="32" t="n">
        <v>2.179</v>
      </c>
      <c r="CY757" s="32" t="n">
        <v>2.116</v>
      </c>
      <c r="CZ757" s="32" t="n">
        <v>2.038</v>
      </c>
      <c r="DA757" s="32" t="n">
        <v>1.963</v>
      </c>
      <c r="DB757" s="32" t="n">
        <v>1.969</v>
      </c>
      <c r="DC757" s="32" t="n">
        <v>1.921</v>
      </c>
      <c r="DD757" s="32" t="n">
        <v>1.981</v>
      </c>
      <c r="DE757" s="32" t="n">
        <v>2.004</v>
      </c>
      <c r="DF757" s="32" t="n">
        <v>1.996</v>
      </c>
      <c r="DG757" s="32" t="n">
        <v>2.066</v>
      </c>
      <c r="DH757" s="32" t="n">
        <v>2.159</v>
      </c>
      <c r="DI757" s="32" t="n">
        <v>2.111</v>
      </c>
      <c r="DJ757" s="32" t="n">
        <v>2.239</v>
      </c>
      <c r="DK757" s="32" t="n">
        <v>2.176</v>
      </c>
      <c r="DL757" s="32" t="n">
        <v>2.098</v>
      </c>
      <c r="DM757" s="32" t="n">
        <v>2.023</v>
      </c>
      <c r="DN757" s="32" t="n">
        <v>2.029</v>
      </c>
      <c r="DO757" s="32" t="n">
        <v>1.981</v>
      </c>
      <c r="DP757" s="32" t="n">
        <v>2.041</v>
      </c>
      <c r="DQ757" s="32" t="n">
        <v>2.064</v>
      </c>
      <c r="DR757" s="32" t="n">
        <v>2.056</v>
      </c>
      <c r="DS757" s="32" t="n">
        <v>2.126</v>
      </c>
      <c r="DT757" s="32" t="n">
        <v>2.219</v>
      </c>
      <c r="DU757" s="32" t="n">
        <v>2.171</v>
      </c>
      <c r="DV757" s="32" t="n">
        <v>2.309</v>
      </c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</row>
    <row r="758" customFormat="false" ht="12.75" hidden="true" customHeight="false" outlineLevel="0" collapsed="false">
      <c r="A758" s="0" t="n">
        <f aca="false">WEEKDAY(C758,2)</f>
        <v>5</v>
      </c>
      <c r="B758" s="0" t="n">
        <f aca="false">MONTH(C758)</f>
        <v>1</v>
      </c>
      <c r="C758" s="23" t="n">
        <v>35069</v>
      </c>
      <c r="D758" s="0" t="n">
        <f aca="false">MONTH(R758)</f>
        <v>1</v>
      </c>
      <c r="E758" s="0" t="n">
        <f aca="false">YEAR(R758)</f>
        <v>1996</v>
      </c>
      <c r="F758" s="35" t="n">
        <f aca="false">L758-K758</f>
        <v>0.131057142857143</v>
      </c>
      <c r="G758" s="24" t="n">
        <f aca="false">N758-M758</f>
        <v>0.0262500000000001</v>
      </c>
      <c r="H758" s="24" t="n">
        <f aca="false">O758-N758</f>
        <v>0.0399999999999998</v>
      </c>
      <c r="I758" s="24" t="n">
        <f aca="false">O758-M758</f>
        <v>0.0662499999999999</v>
      </c>
      <c r="J758" s="25" t="n">
        <f aca="false">VLOOKUP(C758,'Nymex hist.'!A:B,2,0)</f>
        <v>2.916</v>
      </c>
      <c r="K758" s="34" t="n">
        <f aca="false">AVERAGE(BE758:BK758)</f>
        <v>1.88414285714286</v>
      </c>
      <c r="L758" s="34" t="n">
        <f aca="false">AVERAGE(BL758:BP758)</f>
        <v>2.0152</v>
      </c>
      <c r="M758" s="27" t="n">
        <f aca="false">SUMIF($S$3:$FQ$3,$E758+1,$S758:$FQ758)/COUNTIF($S$3:$FQ$3,$E758+1)</f>
        <v>1.94891666666667</v>
      </c>
      <c r="N758" s="27" t="n">
        <f aca="false">SUMIF($S$3:$FQ$3,$E758+2,$S758:$FQ758)/COUNTIF($S$3:$FQ$3,$E758+2)</f>
        <v>1.97516666666667</v>
      </c>
      <c r="O758" s="27" t="n">
        <f aca="false">SUMIF($S$3:$FQ$3,$E758+3,$S758:$FQ758)/COUNTIF($S$3:$FQ$3,$E758+3)</f>
        <v>2.01516666666667</v>
      </c>
      <c r="P758" s="27" t="n">
        <f aca="false">SUMIF($S$3:$FQ$3,$E758+4,$S758:$FQ758)/COUNTIF($S$3:$FQ$3,$E758+4)</f>
        <v>2.06516666666667</v>
      </c>
      <c r="Q758" s="27" t="n">
        <f aca="false">SUMIF($S$3:$FQ$3,$E758+5,$S758:$FQ758)/COUNTIF($S$3:$FQ$3,$E758+5)</f>
        <v>2.12516666666667</v>
      </c>
      <c r="R758" s="28" t="n">
        <v>35069</v>
      </c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30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 t="n">
        <v>2.916</v>
      </c>
      <c r="BD758" s="29" t="n">
        <v>2.424</v>
      </c>
      <c r="BE758" s="29" t="n">
        <v>2.059</v>
      </c>
      <c r="BF758" s="29" t="n">
        <v>1.919</v>
      </c>
      <c r="BG758" s="29" t="n">
        <v>1.859</v>
      </c>
      <c r="BH758" s="29" t="n">
        <v>1.824</v>
      </c>
      <c r="BI758" s="29" t="n">
        <v>1.819</v>
      </c>
      <c r="BJ758" s="29" t="n">
        <v>1.827</v>
      </c>
      <c r="BK758" s="29" t="n">
        <v>1.882</v>
      </c>
      <c r="BL758" s="29" t="n">
        <v>1.976</v>
      </c>
      <c r="BM758" s="29" t="n">
        <v>2.063</v>
      </c>
      <c r="BN758" s="29" t="n">
        <v>2.077</v>
      </c>
      <c r="BO758" s="29" t="n">
        <v>2.017</v>
      </c>
      <c r="BP758" s="29" t="n">
        <v>1.943</v>
      </c>
      <c r="BQ758" s="29" t="n">
        <v>1.863</v>
      </c>
      <c r="BR758" s="29" t="n">
        <v>1.868</v>
      </c>
      <c r="BS758" s="29" t="n">
        <v>1.873</v>
      </c>
      <c r="BT758" s="29" t="n">
        <v>1.878</v>
      </c>
      <c r="BU758" s="29" t="n">
        <v>1.899</v>
      </c>
      <c r="BV758" s="29" t="n">
        <v>1.893</v>
      </c>
      <c r="BW758" s="29" t="n">
        <v>1.962</v>
      </c>
      <c r="BX758" s="29" t="n">
        <v>2.056</v>
      </c>
      <c r="BY758" s="29" t="n">
        <v>2.058</v>
      </c>
      <c r="BZ758" s="29" t="n">
        <v>2.112</v>
      </c>
      <c r="CA758" s="29" t="n">
        <v>2.052</v>
      </c>
      <c r="CB758" s="29" t="n">
        <v>1.978</v>
      </c>
      <c r="CC758" s="29" t="n">
        <v>1.898</v>
      </c>
      <c r="CD758" s="29" t="n">
        <v>1.903</v>
      </c>
      <c r="CE758" s="29" t="n">
        <v>1.853</v>
      </c>
      <c r="CF758" s="29" t="n">
        <v>1.913</v>
      </c>
      <c r="CG758" s="29" t="n">
        <v>1.934</v>
      </c>
      <c r="CH758" s="29" t="n">
        <v>1.928</v>
      </c>
      <c r="CI758" s="29" t="n">
        <v>1.997</v>
      </c>
      <c r="CJ758" s="29" t="n">
        <v>2.091</v>
      </c>
      <c r="CK758" s="29" t="n">
        <v>2.043</v>
      </c>
      <c r="CL758" s="29" t="n">
        <v>2.152</v>
      </c>
      <c r="CM758" s="29" t="n">
        <v>2.092</v>
      </c>
      <c r="CN758" s="29" t="n">
        <v>2.018</v>
      </c>
      <c r="CO758" s="29" t="n">
        <v>1.938</v>
      </c>
      <c r="CP758" s="29" t="n">
        <v>1.943</v>
      </c>
      <c r="CQ758" s="29" t="n">
        <v>1.893</v>
      </c>
      <c r="CR758" s="29" t="n">
        <v>1.953</v>
      </c>
      <c r="CS758" s="29" t="n">
        <v>1.974</v>
      </c>
      <c r="CT758" s="29" t="n">
        <v>1.968</v>
      </c>
      <c r="CU758" s="29" t="n">
        <v>2.037</v>
      </c>
      <c r="CV758" s="29" t="n">
        <v>2.131</v>
      </c>
      <c r="CW758" s="29" t="n">
        <v>2.083</v>
      </c>
      <c r="CX758" s="29" t="n">
        <v>2.202</v>
      </c>
      <c r="CY758" s="29" t="n">
        <v>2.142</v>
      </c>
      <c r="CZ758" s="29" t="n">
        <v>2.068</v>
      </c>
      <c r="DA758" s="29" t="n">
        <v>1.988</v>
      </c>
      <c r="DB758" s="29" t="n">
        <v>1.993</v>
      </c>
      <c r="DC758" s="29" t="n">
        <v>1.943</v>
      </c>
      <c r="DD758" s="29" t="n">
        <v>2.003</v>
      </c>
      <c r="DE758" s="29" t="n">
        <v>2.024</v>
      </c>
      <c r="DF758" s="29" t="n">
        <v>2.018</v>
      </c>
      <c r="DG758" s="29" t="n">
        <v>2.087</v>
      </c>
      <c r="DH758" s="29" t="n">
        <v>2.181</v>
      </c>
      <c r="DI758" s="29" t="n">
        <v>2.133</v>
      </c>
      <c r="DJ758" s="29" t="n">
        <v>2.262</v>
      </c>
      <c r="DK758" s="29" t="n">
        <v>2.202</v>
      </c>
      <c r="DL758" s="29" t="n">
        <v>2.128</v>
      </c>
      <c r="DM758" s="29" t="n">
        <v>2.048</v>
      </c>
      <c r="DN758" s="29" t="n">
        <v>2.053</v>
      </c>
      <c r="DO758" s="29" t="n">
        <v>2.003</v>
      </c>
      <c r="DP758" s="29" t="n">
        <v>2.063</v>
      </c>
      <c r="DQ758" s="29" t="n">
        <v>2.084</v>
      </c>
      <c r="DR758" s="29" t="n">
        <v>2.078</v>
      </c>
      <c r="DS758" s="29" t="n">
        <v>2.147</v>
      </c>
      <c r="DT758" s="29" t="n">
        <v>2.241</v>
      </c>
      <c r="DU758" s="29" t="n">
        <v>2.193</v>
      </c>
      <c r="DV758" s="29" t="n">
        <v>2.332</v>
      </c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12.75" hidden="true" customHeight="false" outlineLevel="0" collapsed="false">
      <c r="A759" s="0" t="n">
        <f aca="false">WEEKDAY(C759,2)</f>
        <v>1</v>
      </c>
      <c r="B759" s="0" t="n">
        <f aca="false">MONTH(C759)</f>
        <v>1</v>
      </c>
      <c r="C759" s="23" t="n">
        <v>35072</v>
      </c>
      <c r="D759" s="0" t="n">
        <f aca="false">MONTH(R759)</f>
        <v>1</v>
      </c>
      <c r="E759" s="0" t="n">
        <f aca="false">YEAR(R759)</f>
        <v>1996</v>
      </c>
      <c r="F759" s="35" t="n">
        <f aca="false">L759-K759</f>
        <v>0.131057142857143</v>
      </c>
      <c r="G759" s="24" t="n">
        <f aca="false">N759-M759</f>
        <v>0.0262500000000001</v>
      </c>
      <c r="H759" s="24" t="n">
        <f aca="false">O759-N759</f>
        <v>0.0399999999999998</v>
      </c>
      <c r="I759" s="24" t="n">
        <f aca="false">O759-M759</f>
        <v>0.0662499999999999</v>
      </c>
      <c r="J759" s="25" t="n">
        <f aca="false">VLOOKUP(C759,'Nymex hist.'!A:B,2,0)</f>
        <v>2.92</v>
      </c>
      <c r="K759" s="34" t="n">
        <f aca="false">AVERAGE(BE759:BK759)</f>
        <v>1.88414285714286</v>
      </c>
      <c r="L759" s="34" t="n">
        <f aca="false">AVERAGE(BL759:BP759)</f>
        <v>2.0152</v>
      </c>
      <c r="M759" s="27" t="n">
        <f aca="false">SUMIF($S$3:$FQ$3,$E759+1,$S759:$FQ759)/COUNTIF($S$3:$FQ$3,$E759+1)</f>
        <v>1.94891666666667</v>
      </c>
      <c r="N759" s="27" t="n">
        <f aca="false">SUMIF($S$3:$FQ$3,$E759+2,$S759:$FQ759)/COUNTIF($S$3:$FQ$3,$E759+2)</f>
        <v>1.97516666666667</v>
      </c>
      <c r="O759" s="27" t="n">
        <f aca="false">SUMIF($S$3:$FQ$3,$E759+3,$S759:$FQ759)/COUNTIF($S$3:$FQ$3,$E759+3)</f>
        <v>2.01516666666667</v>
      </c>
      <c r="P759" s="27" t="n">
        <f aca="false">SUMIF($S$3:$FQ$3,$E759+4,$S759:$FQ759)/COUNTIF($S$3:$FQ$3,$E759+4)</f>
        <v>2.06516666666667</v>
      </c>
      <c r="Q759" s="27" t="n">
        <f aca="false">SUMIF($S$3:$FQ$3,$E759+5,$S759:$FQ759)/COUNTIF($S$3:$FQ$3,$E759+5)</f>
        <v>2.12516666666667</v>
      </c>
      <c r="R759" s="28" t="n">
        <v>35072</v>
      </c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30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 t="n">
        <v>2.916</v>
      </c>
      <c r="BD759" s="29" t="n">
        <v>2.424</v>
      </c>
      <c r="BE759" s="29" t="n">
        <v>2.059</v>
      </c>
      <c r="BF759" s="29" t="n">
        <v>1.919</v>
      </c>
      <c r="BG759" s="29" t="n">
        <v>1.859</v>
      </c>
      <c r="BH759" s="29" t="n">
        <v>1.824</v>
      </c>
      <c r="BI759" s="29" t="n">
        <v>1.819</v>
      </c>
      <c r="BJ759" s="29" t="n">
        <v>1.827</v>
      </c>
      <c r="BK759" s="29" t="n">
        <v>1.882</v>
      </c>
      <c r="BL759" s="29" t="n">
        <v>1.976</v>
      </c>
      <c r="BM759" s="29" t="n">
        <v>2.063</v>
      </c>
      <c r="BN759" s="29" t="n">
        <v>2.077</v>
      </c>
      <c r="BO759" s="29" t="n">
        <v>2.017</v>
      </c>
      <c r="BP759" s="29" t="n">
        <v>1.943</v>
      </c>
      <c r="BQ759" s="29" t="n">
        <v>1.863</v>
      </c>
      <c r="BR759" s="29" t="n">
        <v>1.868</v>
      </c>
      <c r="BS759" s="29" t="n">
        <v>1.873</v>
      </c>
      <c r="BT759" s="29" t="n">
        <v>1.878</v>
      </c>
      <c r="BU759" s="29" t="n">
        <v>1.899</v>
      </c>
      <c r="BV759" s="29" t="n">
        <v>1.893</v>
      </c>
      <c r="BW759" s="29" t="n">
        <v>1.962</v>
      </c>
      <c r="BX759" s="29" t="n">
        <v>2.056</v>
      </c>
      <c r="BY759" s="29" t="n">
        <v>2.058</v>
      </c>
      <c r="BZ759" s="29" t="n">
        <v>2.112</v>
      </c>
      <c r="CA759" s="29" t="n">
        <v>2.052</v>
      </c>
      <c r="CB759" s="29" t="n">
        <v>1.978</v>
      </c>
      <c r="CC759" s="29" t="n">
        <v>1.898</v>
      </c>
      <c r="CD759" s="29" t="n">
        <v>1.903</v>
      </c>
      <c r="CE759" s="29" t="n">
        <v>1.853</v>
      </c>
      <c r="CF759" s="29" t="n">
        <v>1.913</v>
      </c>
      <c r="CG759" s="29" t="n">
        <v>1.934</v>
      </c>
      <c r="CH759" s="29" t="n">
        <v>1.928</v>
      </c>
      <c r="CI759" s="29" t="n">
        <v>1.997</v>
      </c>
      <c r="CJ759" s="29" t="n">
        <v>2.091</v>
      </c>
      <c r="CK759" s="29" t="n">
        <v>2.043</v>
      </c>
      <c r="CL759" s="29" t="n">
        <v>2.152</v>
      </c>
      <c r="CM759" s="29" t="n">
        <v>2.092</v>
      </c>
      <c r="CN759" s="29" t="n">
        <v>2.018</v>
      </c>
      <c r="CO759" s="29" t="n">
        <v>1.938</v>
      </c>
      <c r="CP759" s="29" t="n">
        <v>1.943</v>
      </c>
      <c r="CQ759" s="29" t="n">
        <v>1.893</v>
      </c>
      <c r="CR759" s="29" t="n">
        <v>1.953</v>
      </c>
      <c r="CS759" s="29" t="n">
        <v>1.974</v>
      </c>
      <c r="CT759" s="29" t="n">
        <v>1.968</v>
      </c>
      <c r="CU759" s="29" t="n">
        <v>2.037</v>
      </c>
      <c r="CV759" s="29" t="n">
        <v>2.131</v>
      </c>
      <c r="CW759" s="29" t="n">
        <v>2.083</v>
      </c>
      <c r="CX759" s="29" t="n">
        <v>2.202</v>
      </c>
      <c r="CY759" s="29" t="n">
        <v>2.142</v>
      </c>
      <c r="CZ759" s="29" t="n">
        <v>2.068</v>
      </c>
      <c r="DA759" s="29" t="n">
        <v>1.988</v>
      </c>
      <c r="DB759" s="29" t="n">
        <v>1.993</v>
      </c>
      <c r="DC759" s="29" t="n">
        <v>1.943</v>
      </c>
      <c r="DD759" s="29" t="n">
        <v>2.003</v>
      </c>
      <c r="DE759" s="29" t="n">
        <v>2.024</v>
      </c>
      <c r="DF759" s="29" t="n">
        <v>2.018</v>
      </c>
      <c r="DG759" s="29" t="n">
        <v>2.087</v>
      </c>
      <c r="DH759" s="29" t="n">
        <v>2.181</v>
      </c>
      <c r="DI759" s="29" t="n">
        <v>2.133</v>
      </c>
      <c r="DJ759" s="29" t="n">
        <v>2.262</v>
      </c>
      <c r="DK759" s="29" t="n">
        <v>2.202</v>
      </c>
      <c r="DL759" s="29" t="n">
        <v>2.128</v>
      </c>
      <c r="DM759" s="29" t="n">
        <v>2.048</v>
      </c>
      <c r="DN759" s="29" t="n">
        <v>2.053</v>
      </c>
      <c r="DO759" s="29" t="n">
        <v>2.003</v>
      </c>
      <c r="DP759" s="29" t="n">
        <v>2.063</v>
      </c>
      <c r="DQ759" s="29" t="n">
        <v>2.084</v>
      </c>
      <c r="DR759" s="29" t="n">
        <v>2.078</v>
      </c>
      <c r="DS759" s="29" t="n">
        <v>2.147</v>
      </c>
      <c r="DT759" s="29" t="n">
        <v>2.241</v>
      </c>
      <c r="DU759" s="29" t="n">
        <v>2.193</v>
      </c>
      <c r="DV759" s="29" t="n">
        <v>2.332</v>
      </c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</row>
    <row r="760" customFormat="false" ht="12.75" hidden="true" customHeight="false" outlineLevel="0" collapsed="false">
      <c r="A760" s="0" t="n">
        <f aca="false">WEEKDAY(C760,2)</f>
        <v>2</v>
      </c>
      <c r="B760" s="0" t="n">
        <f aca="false">MONTH(C760)</f>
        <v>1</v>
      </c>
      <c r="C760" s="23" t="n">
        <v>35073</v>
      </c>
      <c r="D760" s="0" t="n">
        <f aca="false">MONTH(R760)</f>
        <v>1</v>
      </c>
      <c r="E760" s="0" t="n">
        <f aca="false">YEAR(R760)</f>
        <v>1996</v>
      </c>
      <c r="F760" s="35" t="n">
        <f aca="false">L760-K760</f>
        <v>0.118942857142857</v>
      </c>
      <c r="G760" s="24" t="n">
        <f aca="false">N760-M760</f>
        <v>0.0262499999999999</v>
      </c>
      <c r="H760" s="24" t="n">
        <f aca="false">O760-N760</f>
        <v>0.04</v>
      </c>
      <c r="I760" s="24" t="n">
        <f aca="false">O760-M760</f>
        <v>0.0662499999999999</v>
      </c>
      <c r="J760" s="25" t="n">
        <f aca="false">VLOOKUP(C760,'Nymex hist.'!A:B,2,0)</f>
        <v>2.928</v>
      </c>
      <c r="K760" s="34" t="n">
        <f aca="false">AVERAGE(BE760:BK760)</f>
        <v>1.92885714285714</v>
      </c>
      <c r="L760" s="34" t="n">
        <f aca="false">AVERAGE(BL760:BP760)</f>
        <v>2.0478</v>
      </c>
      <c r="M760" s="27" t="n">
        <f aca="false">SUMIF($S$3:$FQ$3,$E760+1,$S760:$FQ760)/COUNTIF($S$3:$FQ$3,$E760+1)</f>
        <v>1.98216666666667</v>
      </c>
      <c r="N760" s="27" t="n">
        <f aca="false">SUMIF($S$3:$FQ$3,$E760+2,$S760:$FQ760)/COUNTIF($S$3:$FQ$3,$E760+2)</f>
        <v>2.00841666666667</v>
      </c>
      <c r="O760" s="27" t="n">
        <f aca="false">SUMIF($S$3:$FQ$3,$E760+3,$S760:$FQ760)/COUNTIF($S$3:$FQ$3,$E760+3)</f>
        <v>2.04841666666667</v>
      </c>
      <c r="P760" s="27" t="n">
        <f aca="false">SUMIF($S$3:$FQ$3,$E760+4,$S760:$FQ760)/COUNTIF($S$3:$FQ$3,$E760+4)</f>
        <v>2.09841666666667</v>
      </c>
      <c r="Q760" s="27" t="n">
        <f aca="false">SUMIF($S$3:$FQ$3,$E760+5,$S760:$FQ760)/COUNTIF($S$3:$FQ$3,$E760+5)</f>
        <v>2.15841666666667</v>
      </c>
      <c r="R760" s="28" t="n">
        <v>35073</v>
      </c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30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 t="n">
        <v>2.928</v>
      </c>
      <c r="BD760" s="29" t="n">
        <v>2.537</v>
      </c>
      <c r="BE760" s="29" t="n">
        <v>2.122</v>
      </c>
      <c r="BF760" s="29" t="n">
        <v>1.977</v>
      </c>
      <c r="BG760" s="29" t="n">
        <v>1.905</v>
      </c>
      <c r="BH760" s="29" t="n">
        <v>1.865</v>
      </c>
      <c r="BI760" s="29" t="n">
        <v>1.857</v>
      </c>
      <c r="BJ760" s="29" t="n">
        <v>1.862</v>
      </c>
      <c r="BK760" s="29" t="n">
        <v>1.914</v>
      </c>
      <c r="BL760" s="29" t="n">
        <v>2.008</v>
      </c>
      <c r="BM760" s="29" t="n">
        <v>2.095</v>
      </c>
      <c r="BN760" s="29" t="n">
        <v>2.11</v>
      </c>
      <c r="BO760" s="29" t="n">
        <v>2.05</v>
      </c>
      <c r="BP760" s="29" t="n">
        <v>1.976</v>
      </c>
      <c r="BQ760" s="29" t="n">
        <v>1.896</v>
      </c>
      <c r="BR760" s="29" t="n">
        <v>1.901</v>
      </c>
      <c r="BS760" s="29" t="n">
        <v>1.906</v>
      </c>
      <c r="BT760" s="29" t="n">
        <v>1.911</v>
      </c>
      <c r="BU760" s="29" t="n">
        <v>1.937</v>
      </c>
      <c r="BV760" s="29" t="n">
        <v>1.926</v>
      </c>
      <c r="BW760" s="29" t="n">
        <v>1.994</v>
      </c>
      <c r="BX760" s="29" t="n">
        <v>2.088</v>
      </c>
      <c r="BY760" s="29" t="n">
        <v>2.091</v>
      </c>
      <c r="BZ760" s="29" t="n">
        <v>2.145</v>
      </c>
      <c r="CA760" s="29" t="n">
        <v>2.085</v>
      </c>
      <c r="CB760" s="29" t="n">
        <v>2.011</v>
      </c>
      <c r="CC760" s="29" t="n">
        <v>1.931</v>
      </c>
      <c r="CD760" s="29" t="n">
        <v>1.936</v>
      </c>
      <c r="CE760" s="29" t="n">
        <v>1.886</v>
      </c>
      <c r="CF760" s="29" t="n">
        <v>1.946</v>
      </c>
      <c r="CG760" s="29" t="n">
        <v>1.972</v>
      </c>
      <c r="CH760" s="29" t="n">
        <v>1.961</v>
      </c>
      <c r="CI760" s="29" t="n">
        <v>2.029</v>
      </c>
      <c r="CJ760" s="29" t="n">
        <v>2.123</v>
      </c>
      <c r="CK760" s="29" t="n">
        <v>2.076</v>
      </c>
      <c r="CL760" s="29" t="n">
        <v>2.185</v>
      </c>
      <c r="CM760" s="29" t="n">
        <v>2.125</v>
      </c>
      <c r="CN760" s="29" t="n">
        <v>2.051</v>
      </c>
      <c r="CO760" s="29" t="n">
        <v>1.971</v>
      </c>
      <c r="CP760" s="29" t="n">
        <v>1.976</v>
      </c>
      <c r="CQ760" s="29" t="n">
        <v>1.926</v>
      </c>
      <c r="CR760" s="29" t="n">
        <v>1.986</v>
      </c>
      <c r="CS760" s="29" t="n">
        <v>2.012</v>
      </c>
      <c r="CT760" s="29" t="n">
        <v>2.001</v>
      </c>
      <c r="CU760" s="29" t="n">
        <v>2.069</v>
      </c>
      <c r="CV760" s="29" t="n">
        <v>2.163</v>
      </c>
      <c r="CW760" s="29" t="n">
        <v>2.116</v>
      </c>
      <c r="CX760" s="29" t="n">
        <v>2.235</v>
      </c>
      <c r="CY760" s="29" t="n">
        <v>2.175</v>
      </c>
      <c r="CZ760" s="29" t="n">
        <v>2.101</v>
      </c>
      <c r="DA760" s="29" t="n">
        <v>2.021</v>
      </c>
      <c r="DB760" s="29" t="n">
        <v>2.026</v>
      </c>
      <c r="DC760" s="29" t="n">
        <v>1.976</v>
      </c>
      <c r="DD760" s="29" t="n">
        <v>2.036</v>
      </c>
      <c r="DE760" s="29" t="n">
        <v>2.062</v>
      </c>
      <c r="DF760" s="29" t="n">
        <v>2.051</v>
      </c>
      <c r="DG760" s="29" t="n">
        <v>2.119</v>
      </c>
      <c r="DH760" s="29" t="n">
        <v>2.213</v>
      </c>
      <c r="DI760" s="29" t="n">
        <v>2.166</v>
      </c>
      <c r="DJ760" s="29" t="n">
        <v>2.295</v>
      </c>
      <c r="DK760" s="29" t="n">
        <v>2.235</v>
      </c>
      <c r="DL760" s="29" t="n">
        <v>2.161</v>
      </c>
      <c r="DM760" s="29" t="n">
        <v>2.081</v>
      </c>
      <c r="DN760" s="29" t="n">
        <v>2.086</v>
      </c>
      <c r="DO760" s="29" t="n">
        <v>2.036</v>
      </c>
      <c r="DP760" s="29" t="n">
        <v>2.096</v>
      </c>
      <c r="DQ760" s="29" t="n">
        <v>2.122</v>
      </c>
      <c r="DR760" s="29" t="n">
        <v>2.111</v>
      </c>
      <c r="DS760" s="29" t="n">
        <v>2.179</v>
      </c>
      <c r="DT760" s="29" t="n">
        <v>2.273</v>
      </c>
      <c r="DU760" s="29" t="n">
        <v>2.226</v>
      </c>
      <c r="DV760" s="29" t="n">
        <v>2.365</v>
      </c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12.75" hidden="true" customHeight="false" outlineLevel="0" collapsed="false">
      <c r="A761" s="0" t="n">
        <f aca="false">WEEKDAY(C761,2)</f>
        <v>3</v>
      </c>
      <c r="B761" s="0" t="n">
        <f aca="false">MONTH(C761)</f>
        <v>1</v>
      </c>
      <c r="C761" s="23" t="n">
        <v>35074</v>
      </c>
      <c r="D761" s="0" t="n">
        <f aca="false">MONTH(R761)</f>
        <v>1</v>
      </c>
      <c r="E761" s="0" t="n">
        <f aca="false">YEAR(R761)</f>
        <v>1996</v>
      </c>
      <c r="F761" s="35" t="n">
        <f aca="false">L761-K761</f>
        <v>0.135571428571428</v>
      </c>
      <c r="G761" s="24" t="n">
        <f aca="false">N761-M761</f>
        <v>0.0262500000000003</v>
      </c>
      <c r="H761" s="24" t="n">
        <f aca="false">O761-N761</f>
        <v>0.04</v>
      </c>
      <c r="I761" s="24" t="n">
        <f aca="false">O761-M761</f>
        <v>0.0662500000000004</v>
      </c>
      <c r="J761" s="25" t="n">
        <f aca="false">VLOOKUP(C761,'Nymex hist.'!A:B,2,0)</f>
        <v>2.809</v>
      </c>
      <c r="K761" s="34" t="n">
        <f aca="false">AVERAGE(BE761:BK761)</f>
        <v>1.91442857142857</v>
      </c>
      <c r="L761" s="34" t="n">
        <f aca="false">AVERAGE(BL761:BP761)</f>
        <v>2.05</v>
      </c>
      <c r="M761" s="27" t="n">
        <f aca="false">SUMIF($S$3:$FQ$3,$E761+1,$S761:$FQ761)/COUNTIF($S$3:$FQ$3,$E761+1)</f>
        <v>1.98591666666667</v>
      </c>
      <c r="N761" s="27" t="n">
        <f aca="false">SUMIF($S$3:$FQ$3,$E761+2,$S761:$FQ761)/COUNTIF($S$3:$FQ$3,$E761+2)</f>
        <v>2.01216666666667</v>
      </c>
      <c r="O761" s="27" t="n">
        <f aca="false">SUMIF($S$3:$FQ$3,$E761+3,$S761:$FQ761)/COUNTIF($S$3:$FQ$3,$E761+3)</f>
        <v>2.05216666666667</v>
      </c>
      <c r="P761" s="27" t="n">
        <f aca="false">SUMIF($S$3:$FQ$3,$E761+4,$S761:$FQ761)/COUNTIF($S$3:$FQ$3,$E761+4)</f>
        <v>2.10216666666667</v>
      </c>
      <c r="Q761" s="27" t="n">
        <f aca="false">SUMIF($S$3:$FQ$3,$E761+5,$S761:$FQ761)/COUNTIF($S$3:$FQ$3,$E761+5)</f>
        <v>2.16216666666667</v>
      </c>
      <c r="R761" s="28" t="n">
        <v>35074</v>
      </c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30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 t="n">
        <v>2.809</v>
      </c>
      <c r="BD761" s="29" t="n">
        <v>2.465</v>
      </c>
      <c r="BE761" s="29" t="n">
        <v>2.097</v>
      </c>
      <c r="BF761" s="29" t="n">
        <v>1.965</v>
      </c>
      <c r="BG761" s="29" t="n">
        <v>1.893</v>
      </c>
      <c r="BH761" s="29" t="n">
        <v>1.851</v>
      </c>
      <c r="BI761" s="29" t="n">
        <v>1.845</v>
      </c>
      <c r="BJ761" s="29" t="n">
        <v>1.849</v>
      </c>
      <c r="BK761" s="29" t="n">
        <v>1.901</v>
      </c>
      <c r="BL761" s="29" t="n">
        <v>2.006</v>
      </c>
      <c r="BM761" s="29" t="n">
        <v>2.096</v>
      </c>
      <c r="BN761" s="29" t="n">
        <v>2.111</v>
      </c>
      <c r="BO761" s="29" t="n">
        <v>2.054</v>
      </c>
      <c r="BP761" s="29" t="n">
        <v>1.983</v>
      </c>
      <c r="BQ761" s="29" t="n">
        <v>1.906</v>
      </c>
      <c r="BR761" s="29" t="n">
        <v>1.911</v>
      </c>
      <c r="BS761" s="29" t="n">
        <v>1.916</v>
      </c>
      <c r="BT761" s="29" t="n">
        <v>1.921</v>
      </c>
      <c r="BU761" s="29" t="n">
        <v>1.925</v>
      </c>
      <c r="BV761" s="29" t="n">
        <v>1.936</v>
      </c>
      <c r="BW761" s="29" t="n">
        <v>1.981</v>
      </c>
      <c r="BX761" s="29" t="n">
        <v>2.086</v>
      </c>
      <c r="BY761" s="29" t="n">
        <v>2.101</v>
      </c>
      <c r="BZ761" s="29" t="n">
        <v>2.146</v>
      </c>
      <c r="CA761" s="29" t="n">
        <v>2.089</v>
      </c>
      <c r="CB761" s="29" t="n">
        <v>2.018</v>
      </c>
      <c r="CC761" s="29" t="n">
        <v>1.941</v>
      </c>
      <c r="CD761" s="29" t="n">
        <v>1.946</v>
      </c>
      <c r="CE761" s="29" t="n">
        <v>1.896</v>
      </c>
      <c r="CF761" s="29" t="n">
        <v>1.956</v>
      </c>
      <c r="CG761" s="29" t="n">
        <v>1.96</v>
      </c>
      <c r="CH761" s="29" t="n">
        <v>1.971</v>
      </c>
      <c r="CI761" s="29" t="n">
        <v>2.016</v>
      </c>
      <c r="CJ761" s="29" t="n">
        <v>2.121</v>
      </c>
      <c r="CK761" s="29" t="n">
        <v>2.086</v>
      </c>
      <c r="CL761" s="29" t="n">
        <v>2.186</v>
      </c>
      <c r="CM761" s="29" t="n">
        <v>2.129</v>
      </c>
      <c r="CN761" s="29" t="n">
        <v>2.058</v>
      </c>
      <c r="CO761" s="29" t="n">
        <v>1.981</v>
      </c>
      <c r="CP761" s="29" t="n">
        <v>1.986</v>
      </c>
      <c r="CQ761" s="29" t="n">
        <v>1.936</v>
      </c>
      <c r="CR761" s="29" t="n">
        <v>1.996</v>
      </c>
      <c r="CS761" s="29" t="n">
        <v>2</v>
      </c>
      <c r="CT761" s="29" t="n">
        <v>2.011</v>
      </c>
      <c r="CU761" s="29" t="n">
        <v>2.056</v>
      </c>
      <c r="CV761" s="29" t="n">
        <v>2.161</v>
      </c>
      <c r="CW761" s="29" t="n">
        <v>2.126</v>
      </c>
      <c r="CX761" s="29" t="n">
        <v>2.236</v>
      </c>
      <c r="CY761" s="29" t="n">
        <v>2.179</v>
      </c>
      <c r="CZ761" s="29" t="n">
        <v>2.108</v>
      </c>
      <c r="DA761" s="29" t="n">
        <v>2.031</v>
      </c>
      <c r="DB761" s="29" t="n">
        <v>2.036</v>
      </c>
      <c r="DC761" s="29" t="n">
        <v>1.986</v>
      </c>
      <c r="DD761" s="29" t="n">
        <v>2.046</v>
      </c>
      <c r="DE761" s="29" t="n">
        <v>2.05</v>
      </c>
      <c r="DF761" s="29" t="n">
        <v>2.061</v>
      </c>
      <c r="DG761" s="29" t="n">
        <v>2.106</v>
      </c>
      <c r="DH761" s="29" t="n">
        <v>2.211</v>
      </c>
      <c r="DI761" s="29" t="n">
        <v>2.176</v>
      </c>
      <c r="DJ761" s="29" t="n">
        <v>2.296</v>
      </c>
      <c r="DK761" s="29" t="n">
        <v>2.239</v>
      </c>
      <c r="DL761" s="29" t="n">
        <v>2.168</v>
      </c>
      <c r="DM761" s="29" t="n">
        <v>2.091</v>
      </c>
      <c r="DN761" s="29" t="n">
        <v>2.096</v>
      </c>
      <c r="DO761" s="29" t="n">
        <v>2.046</v>
      </c>
      <c r="DP761" s="29" t="n">
        <v>2.106</v>
      </c>
      <c r="DQ761" s="29" t="n">
        <v>2.11</v>
      </c>
      <c r="DR761" s="29" t="n">
        <v>2.121</v>
      </c>
      <c r="DS761" s="29" t="n">
        <v>2.166</v>
      </c>
      <c r="DT761" s="29" t="n">
        <v>2.271</v>
      </c>
      <c r="DU761" s="29" t="n">
        <v>2.236</v>
      </c>
      <c r="DV761" s="29" t="n">
        <v>2.366</v>
      </c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12.75" hidden="false" customHeight="false" outlineLevel="0" collapsed="false">
      <c r="A762" s="1" t="n">
        <f aca="false">WEEKDAY(C762,2)</f>
        <v>4</v>
      </c>
      <c r="B762" s="1" t="n">
        <f aca="false">MONTH(C762)</f>
        <v>1</v>
      </c>
      <c r="C762" s="23" t="n">
        <v>35075</v>
      </c>
      <c r="D762" s="0" t="n">
        <f aca="false">MONTH(R762)</f>
        <v>1</v>
      </c>
      <c r="E762" s="0" t="n">
        <f aca="false">YEAR(R762)</f>
        <v>1996</v>
      </c>
      <c r="F762" s="3" t="n">
        <f aca="false">L762-K762</f>
        <v>0.1674</v>
      </c>
      <c r="G762" s="3" t="n">
        <f aca="false">N762-M762</f>
        <v>0.0262500000000001</v>
      </c>
      <c r="H762" s="3" t="n">
        <f aca="false">O762-N762</f>
        <v>0.0399999999999996</v>
      </c>
      <c r="I762" s="3" t="n">
        <f aca="false">O762-M762</f>
        <v>0.0662499999999997</v>
      </c>
      <c r="J762" s="4" t="n">
        <f aca="false">VLOOKUP(C762,'Nymex hist.'!A:B,2,0)</f>
        <v>2.49</v>
      </c>
      <c r="K762" s="4" t="n">
        <f aca="false">AVERAGE(BE762:BK762)</f>
        <v>1.851</v>
      </c>
      <c r="L762" s="4" t="n">
        <f aca="false">AVERAGE(BL762:BP762)</f>
        <v>2.0184</v>
      </c>
      <c r="M762" s="4" t="n">
        <f aca="false">SUMIF($S$3:$FQ$3,$E762+1,$S762:$FQ762)/COUNTIF($S$3:$FQ$3,$E762+1)</f>
        <v>1.95965416666667</v>
      </c>
      <c r="N762" s="4" t="n">
        <f aca="false">SUMIF($S$3:$FQ$3,$E762+2,$S762:$FQ762)/COUNTIF($S$3:$FQ$3,$E762+2)</f>
        <v>1.98590416666667</v>
      </c>
      <c r="O762" s="4" t="n">
        <f aca="false">SUMIF($S$3:$FQ$3,$E762+3,$S762:$FQ762)/COUNTIF($S$3:$FQ$3,$E762+3)</f>
        <v>2.02590416666667</v>
      </c>
      <c r="P762" s="4" t="n">
        <f aca="false">SUMIF($S$3:$FQ$3,$E762+4,$S762:$FQ762)/COUNTIF($S$3:$FQ$3,$E762+4)</f>
        <v>2.07590416666667</v>
      </c>
      <c r="Q762" s="4" t="n">
        <f aca="false">SUMIF($S$3:$FQ$3,$E762+5,$S762:$FQ762)/COUNTIF($S$3:$FQ$3,$E762+5)</f>
        <v>2.13590416666667</v>
      </c>
      <c r="R762" s="21" t="n">
        <v>35075</v>
      </c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7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 t="n">
        <v>2.49</v>
      </c>
      <c r="BD762" s="32" t="n">
        <v>2.365</v>
      </c>
      <c r="BE762" s="32" t="n">
        <v>1.997</v>
      </c>
      <c r="BF762" s="32" t="n">
        <v>1.88</v>
      </c>
      <c r="BG762" s="32" t="n">
        <v>1.827</v>
      </c>
      <c r="BH762" s="32" t="n">
        <v>1.797</v>
      </c>
      <c r="BI762" s="32" t="n">
        <v>1.797</v>
      </c>
      <c r="BJ762" s="32" t="n">
        <v>1.802</v>
      </c>
      <c r="BK762" s="32" t="n">
        <v>1.857</v>
      </c>
      <c r="BL762" s="32" t="n">
        <v>1.972</v>
      </c>
      <c r="BM762" s="32" t="n">
        <v>2.062</v>
      </c>
      <c r="BN762" s="32" t="n">
        <v>2.078</v>
      </c>
      <c r="BO762" s="32" t="n">
        <v>2.024</v>
      </c>
      <c r="BP762" s="32" t="n">
        <v>1.956</v>
      </c>
      <c r="BQ762" s="32" t="n">
        <v>1.882</v>
      </c>
      <c r="BR762" s="32" t="n">
        <v>1.887</v>
      </c>
      <c r="BS762" s="32" t="n">
        <v>1.892</v>
      </c>
      <c r="BT762" s="32" t="n">
        <v>1.897</v>
      </c>
      <c r="BU762" s="32" t="n">
        <v>1.89195</v>
      </c>
      <c r="BV762" s="32" t="n">
        <v>1.912</v>
      </c>
      <c r="BW762" s="32" t="n">
        <v>1.95195</v>
      </c>
      <c r="BX762" s="32" t="n">
        <v>2.06695</v>
      </c>
      <c r="BY762" s="32" t="n">
        <v>2.077</v>
      </c>
      <c r="BZ762" s="32" t="n">
        <v>2.113</v>
      </c>
      <c r="CA762" s="32" t="n">
        <v>2.059</v>
      </c>
      <c r="CB762" s="32" t="n">
        <v>1.991</v>
      </c>
      <c r="CC762" s="32" t="n">
        <v>1.917</v>
      </c>
      <c r="CD762" s="32" t="n">
        <v>1.922</v>
      </c>
      <c r="CE762" s="32" t="n">
        <v>1.872</v>
      </c>
      <c r="CF762" s="32" t="n">
        <v>1.932</v>
      </c>
      <c r="CG762" s="32" t="n">
        <v>1.92695</v>
      </c>
      <c r="CH762" s="32" t="n">
        <v>1.947</v>
      </c>
      <c r="CI762" s="32" t="n">
        <v>1.98695</v>
      </c>
      <c r="CJ762" s="32" t="n">
        <v>2.10195</v>
      </c>
      <c r="CK762" s="32" t="n">
        <v>2.062</v>
      </c>
      <c r="CL762" s="32" t="n">
        <v>2.153</v>
      </c>
      <c r="CM762" s="32" t="n">
        <v>2.099</v>
      </c>
      <c r="CN762" s="32" t="n">
        <v>2.031</v>
      </c>
      <c r="CO762" s="32" t="n">
        <v>1.957</v>
      </c>
      <c r="CP762" s="32" t="n">
        <v>1.962</v>
      </c>
      <c r="CQ762" s="32" t="n">
        <v>1.912</v>
      </c>
      <c r="CR762" s="32" t="n">
        <v>1.972</v>
      </c>
      <c r="CS762" s="32" t="n">
        <v>1.96695</v>
      </c>
      <c r="CT762" s="32" t="n">
        <v>1.987</v>
      </c>
      <c r="CU762" s="32" t="n">
        <v>2.02695</v>
      </c>
      <c r="CV762" s="32" t="n">
        <v>2.14195</v>
      </c>
      <c r="CW762" s="32" t="n">
        <v>2.102</v>
      </c>
      <c r="CX762" s="32" t="n">
        <v>2.203</v>
      </c>
      <c r="CY762" s="32" t="n">
        <v>2.149</v>
      </c>
      <c r="CZ762" s="32" t="n">
        <v>2.081</v>
      </c>
      <c r="DA762" s="32" t="n">
        <v>2.007</v>
      </c>
      <c r="DB762" s="32" t="n">
        <v>2.012</v>
      </c>
      <c r="DC762" s="32" t="n">
        <v>1.962</v>
      </c>
      <c r="DD762" s="32" t="n">
        <v>2.022</v>
      </c>
      <c r="DE762" s="32" t="n">
        <v>2.01695</v>
      </c>
      <c r="DF762" s="32" t="n">
        <v>2.037</v>
      </c>
      <c r="DG762" s="32" t="n">
        <v>2.07695</v>
      </c>
      <c r="DH762" s="32" t="n">
        <v>2.19195</v>
      </c>
      <c r="DI762" s="32" t="n">
        <v>2.152</v>
      </c>
      <c r="DJ762" s="32" t="n">
        <v>2.263</v>
      </c>
      <c r="DK762" s="32" t="n">
        <v>2.209</v>
      </c>
      <c r="DL762" s="32" t="n">
        <v>2.141</v>
      </c>
      <c r="DM762" s="32" t="n">
        <v>2.067</v>
      </c>
      <c r="DN762" s="32" t="n">
        <v>2.072</v>
      </c>
      <c r="DO762" s="32" t="n">
        <v>2.022</v>
      </c>
      <c r="DP762" s="32" t="n">
        <v>2.082</v>
      </c>
      <c r="DQ762" s="32" t="n">
        <v>2.07695</v>
      </c>
      <c r="DR762" s="32" t="n">
        <v>2.097</v>
      </c>
      <c r="DS762" s="32" t="n">
        <v>2.13695</v>
      </c>
      <c r="DT762" s="32" t="n">
        <v>2.25195</v>
      </c>
      <c r="DU762" s="32" t="n">
        <v>2.212</v>
      </c>
      <c r="DV762" s="32" t="n">
        <v>2.333</v>
      </c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</row>
    <row r="763" customFormat="false" ht="12.75" hidden="true" customHeight="false" outlineLevel="0" collapsed="false">
      <c r="A763" s="0" t="n">
        <f aca="false">WEEKDAY(C763,2)</f>
        <v>5</v>
      </c>
      <c r="B763" s="0" t="n">
        <f aca="false">MONTH(C763)</f>
        <v>1</v>
      </c>
      <c r="C763" s="23" t="n">
        <v>35076</v>
      </c>
      <c r="D763" s="0" t="n">
        <f aca="false">MONTH(R763)</f>
        <v>1</v>
      </c>
      <c r="E763" s="0" t="n">
        <f aca="false">YEAR(R763)</f>
        <v>1996</v>
      </c>
      <c r="F763" s="35" t="n">
        <f aca="false">L763-K763</f>
        <v>0.172514285714285</v>
      </c>
      <c r="G763" s="24" t="n">
        <f aca="false">N763-M763</f>
        <v>0.0262499999999999</v>
      </c>
      <c r="H763" s="24" t="n">
        <f aca="false">O763-N763</f>
        <v>0.04</v>
      </c>
      <c r="I763" s="24" t="n">
        <f aca="false">O763-M763</f>
        <v>0.0662499999999999</v>
      </c>
      <c r="J763" s="25" t="n">
        <f aca="false">VLOOKUP(C763,'Nymex hist.'!A:B,2,0)</f>
        <v>2.317</v>
      </c>
      <c r="K763" s="34" t="n">
        <f aca="false">AVERAGE(BE763:BK763)</f>
        <v>1.81828571428571</v>
      </c>
      <c r="L763" s="34" t="n">
        <f aca="false">AVERAGE(BL763:BP763)</f>
        <v>1.9908</v>
      </c>
      <c r="M763" s="27" t="n">
        <f aca="false">SUMIF($S$3:$FQ$3,$E763+1,$S763:$FQ763)/COUNTIF($S$3:$FQ$3,$E763+1)</f>
        <v>1.93516666666667</v>
      </c>
      <c r="N763" s="27" t="n">
        <f aca="false">SUMIF($S$3:$FQ$3,$E763+2,$S763:$FQ763)/COUNTIF($S$3:$FQ$3,$E763+2)</f>
        <v>1.96141666666667</v>
      </c>
      <c r="O763" s="27" t="n">
        <f aca="false">SUMIF($S$3:$FQ$3,$E763+3,$S763:$FQ763)/COUNTIF($S$3:$FQ$3,$E763+3)</f>
        <v>2.00141666666667</v>
      </c>
      <c r="P763" s="27" t="n">
        <f aca="false">SUMIF($S$3:$FQ$3,$E763+4,$S763:$FQ763)/COUNTIF($S$3:$FQ$3,$E763+4)</f>
        <v>2.05141666666667</v>
      </c>
      <c r="Q763" s="27" t="n">
        <f aca="false">SUMIF($S$3:$FQ$3,$E763+5,$S763:$FQ763)/COUNTIF($S$3:$FQ$3,$E763+5)</f>
        <v>2.11141666666667</v>
      </c>
      <c r="R763" s="28" t="n">
        <v>35076</v>
      </c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30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 t="n">
        <v>2.317</v>
      </c>
      <c r="BD763" s="29" t="n">
        <v>2.215</v>
      </c>
      <c r="BE763" s="29" t="n">
        <v>1.934</v>
      </c>
      <c r="BF763" s="29" t="n">
        <v>1.834</v>
      </c>
      <c r="BG763" s="29" t="n">
        <v>1.799</v>
      </c>
      <c r="BH763" s="29" t="n">
        <v>1.774</v>
      </c>
      <c r="BI763" s="29" t="n">
        <v>1.774</v>
      </c>
      <c r="BJ763" s="29" t="n">
        <v>1.779</v>
      </c>
      <c r="BK763" s="29" t="n">
        <v>1.834</v>
      </c>
      <c r="BL763" s="29" t="n">
        <v>1.944</v>
      </c>
      <c r="BM763" s="29" t="n">
        <v>2.034</v>
      </c>
      <c r="BN763" s="29" t="n">
        <v>2.05</v>
      </c>
      <c r="BO763" s="29" t="n">
        <v>1.996</v>
      </c>
      <c r="BP763" s="29" t="n">
        <v>1.93</v>
      </c>
      <c r="BQ763" s="29" t="n">
        <v>1.859</v>
      </c>
      <c r="BR763" s="29" t="n">
        <v>1.864</v>
      </c>
      <c r="BS763" s="29" t="n">
        <v>1.869</v>
      </c>
      <c r="BT763" s="29" t="n">
        <v>1.874</v>
      </c>
      <c r="BU763" s="29" t="n">
        <v>1.869</v>
      </c>
      <c r="BV763" s="29" t="n">
        <v>1.889</v>
      </c>
      <c r="BW763" s="29" t="n">
        <v>1.929</v>
      </c>
      <c r="BX763" s="29" t="n">
        <v>2.039</v>
      </c>
      <c r="BY763" s="29" t="n">
        <v>2.054</v>
      </c>
      <c r="BZ763" s="29" t="n">
        <v>2.085</v>
      </c>
      <c r="CA763" s="29" t="n">
        <v>2.031</v>
      </c>
      <c r="CB763" s="29" t="n">
        <v>1.965</v>
      </c>
      <c r="CC763" s="29" t="n">
        <v>1.894</v>
      </c>
      <c r="CD763" s="29" t="n">
        <v>1.899</v>
      </c>
      <c r="CE763" s="29" t="n">
        <v>1.849</v>
      </c>
      <c r="CF763" s="29" t="n">
        <v>1.909</v>
      </c>
      <c r="CG763" s="29" t="n">
        <v>1.904</v>
      </c>
      <c r="CH763" s="29" t="n">
        <v>1.924</v>
      </c>
      <c r="CI763" s="29" t="n">
        <v>1.964</v>
      </c>
      <c r="CJ763" s="29" t="n">
        <v>2.074</v>
      </c>
      <c r="CK763" s="29" t="n">
        <v>2.039</v>
      </c>
      <c r="CL763" s="29" t="n">
        <v>2.125</v>
      </c>
      <c r="CM763" s="29" t="n">
        <v>2.071</v>
      </c>
      <c r="CN763" s="29" t="n">
        <v>2.005</v>
      </c>
      <c r="CO763" s="29" t="n">
        <v>1.934</v>
      </c>
      <c r="CP763" s="29" t="n">
        <v>1.939</v>
      </c>
      <c r="CQ763" s="29" t="n">
        <v>1.889</v>
      </c>
      <c r="CR763" s="29" t="n">
        <v>1.949</v>
      </c>
      <c r="CS763" s="29" t="n">
        <v>1.944</v>
      </c>
      <c r="CT763" s="29" t="n">
        <v>1.964</v>
      </c>
      <c r="CU763" s="29" t="n">
        <v>2.004</v>
      </c>
      <c r="CV763" s="29" t="n">
        <v>2.114</v>
      </c>
      <c r="CW763" s="29" t="n">
        <v>2.079</v>
      </c>
      <c r="CX763" s="29" t="n">
        <v>2.175</v>
      </c>
      <c r="CY763" s="29" t="n">
        <v>2.121</v>
      </c>
      <c r="CZ763" s="29" t="n">
        <v>2.055</v>
      </c>
      <c r="DA763" s="29" t="n">
        <v>1.984</v>
      </c>
      <c r="DB763" s="29" t="n">
        <v>1.989</v>
      </c>
      <c r="DC763" s="29" t="n">
        <v>1.939</v>
      </c>
      <c r="DD763" s="29" t="n">
        <v>1.999</v>
      </c>
      <c r="DE763" s="29" t="n">
        <v>1.994</v>
      </c>
      <c r="DF763" s="29" t="n">
        <v>2.014</v>
      </c>
      <c r="DG763" s="29" t="n">
        <v>2.054</v>
      </c>
      <c r="DH763" s="29" t="n">
        <v>2.164</v>
      </c>
      <c r="DI763" s="29" t="n">
        <v>2.129</v>
      </c>
      <c r="DJ763" s="29" t="n">
        <v>2.235</v>
      </c>
      <c r="DK763" s="29" t="n">
        <v>2.181</v>
      </c>
      <c r="DL763" s="29" t="n">
        <v>2.115</v>
      </c>
      <c r="DM763" s="29" t="n">
        <v>2.044</v>
      </c>
      <c r="DN763" s="29" t="n">
        <v>2.049</v>
      </c>
      <c r="DO763" s="29" t="n">
        <v>1.999</v>
      </c>
      <c r="DP763" s="29" t="n">
        <v>2.059</v>
      </c>
      <c r="DQ763" s="29" t="n">
        <v>2.054</v>
      </c>
      <c r="DR763" s="29" t="n">
        <v>2.074</v>
      </c>
      <c r="DS763" s="29" t="n">
        <v>2.114</v>
      </c>
      <c r="DT763" s="29" t="n">
        <v>2.224</v>
      </c>
      <c r="DU763" s="29" t="n">
        <v>2.189</v>
      </c>
      <c r="DV763" s="29" t="n">
        <v>2.305</v>
      </c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12.75" hidden="true" customHeight="false" outlineLevel="0" collapsed="false">
      <c r="A764" s="0" t="n">
        <f aca="false">WEEKDAY(C764,2)</f>
        <v>1</v>
      </c>
      <c r="B764" s="0" t="n">
        <f aca="false">MONTH(C764)</f>
        <v>1</v>
      </c>
      <c r="C764" s="23" t="n">
        <v>35079</v>
      </c>
      <c r="D764" s="0" t="n">
        <f aca="false">MONTH(R764)</f>
        <v>1</v>
      </c>
      <c r="E764" s="0" t="n">
        <f aca="false">YEAR(R764)</f>
        <v>1996</v>
      </c>
      <c r="F764" s="35" t="n">
        <f aca="false">L764-K764</f>
        <v>0.1928</v>
      </c>
      <c r="G764" s="24" t="n">
        <f aca="false">N764-M764</f>
        <v>0.0262500000000001</v>
      </c>
      <c r="H764" s="24" t="n">
        <f aca="false">O764-N764</f>
        <v>0.04</v>
      </c>
      <c r="I764" s="24" t="n">
        <f aca="false">O764-M764</f>
        <v>0.0662500000000001</v>
      </c>
      <c r="J764" s="25" t="n">
        <f aca="false">VLOOKUP(C764,'Nymex hist.'!A:B,2,0)</f>
        <v>2.017</v>
      </c>
      <c r="K764" s="34" t="n">
        <f aca="false">AVERAGE(BE764:BK764)</f>
        <v>1.758</v>
      </c>
      <c r="L764" s="34" t="n">
        <f aca="false">AVERAGE(BL764:BP764)</f>
        <v>1.9508</v>
      </c>
      <c r="M764" s="27" t="n">
        <f aca="false">SUMIF($S$3:$FQ$3,$E764+1,$S764:$FQ764)/COUNTIF($S$3:$FQ$3,$E764+1)</f>
        <v>1.89916666666667</v>
      </c>
      <c r="N764" s="27" t="n">
        <f aca="false">SUMIF($S$3:$FQ$3,$E764+2,$S764:$FQ764)/COUNTIF($S$3:$FQ$3,$E764+2)</f>
        <v>1.92541666666667</v>
      </c>
      <c r="O764" s="27" t="n">
        <f aca="false">SUMIF($S$3:$FQ$3,$E764+3,$S764:$FQ764)/COUNTIF($S$3:$FQ$3,$E764+3)</f>
        <v>1.96541666666667</v>
      </c>
      <c r="P764" s="27" t="n">
        <f aca="false">SUMIF($S$3:$FQ$3,$E764+4,$S764:$FQ764)/COUNTIF($S$3:$FQ$3,$E764+4)</f>
        <v>2.01541666666667</v>
      </c>
      <c r="Q764" s="27" t="n">
        <f aca="false">SUMIF($S$3:$FQ$3,$E764+5,$S764:$FQ764)/COUNTIF($S$3:$FQ$3,$E764+5)</f>
        <v>2.07541666666667</v>
      </c>
      <c r="R764" s="28" t="n">
        <v>35079</v>
      </c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30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 t="n">
        <v>2.017</v>
      </c>
      <c r="BD764" s="29" t="n">
        <v>2.015</v>
      </c>
      <c r="BE764" s="29" t="n">
        <v>1.783</v>
      </c>
      <c r="BF764" s="29" t="n">
        <v>1.747</v>
      </c>
      <c r="BG764" s="29" t="n">
        <v>1.742</v>
      </c>
      <c r="BH764" s="29" t="n">
        <v>1.739</v>
      </c>
      <c r="BI764" s="29" t="n">
        <v>1.742</v>
      </c>
      <c r="BJ764" s="29" t="n">
        <v>1.749</v>
      </c>
      <c r="BK764" s="29" t="n">
        <v>1.804</v>
      </c>
      <c r="BL764" s="29" t="n">
        <v>1.904</v>
      </c>
      <c r="BM764" s="29" t="n">
        <v>1.994</v>
      </c>
      <c r="BN764" s="29" t="n">
        <v>2.009</v>
      </c>
      <c r="BO764" s="29" t="n">
        <v>1.955</v>
      </c>
      <c r="BP764" s="29" t="n">
        <v>1.892</v>
      </c>
      <c r="BQ764" s="29" t="n">
        <v>1.824</v>
      </c>
      <c r="BR764" s="29" t="n">
        <v>1.829</v>
      </c>
      <c r="BS764" s="29" t="n">
        <v>1.834</v>
      </c>
      <c r="BT764" s="29" t="n">
        <v>1.839</v>
      </c>
      <c r="BU764" s="29" t="n">
        <v>1.837</v>
      </c>
      <c r="BV764" s="29" t="n">
        <v>1.854</v>
      </c>
      <c r="BW764" s="29" t="n">
        <v>1.899</v>
      </c>
      <c r="BX764" s="29" t="n">
        <v>1.999</v>
      </c>
      <c r="BY764" s="29" t="n">
        <v>2.019</v>
      </c>
      <c r="BZ764" s="29" t="n">
        <v>2.044</v>
      </c>
      <c r="CA764" s="29" t="n">
        <v>1.99</v>
      </c>
      <c r="CB764" s="29" t="n">
        <v>1.927</v>
      </c>
      <c r="CC764" s="29" t="n">
        <v>1.859</v>
      </c>
      <c r="CD764" s="29" t="n">
        <v>1.864</v>
      </c>
      <c r="CE764" s="29" t="n">
        <v>1.814</v>
      </c>
      <c r="CF764" s="29" t="n">
        <v>1.874</v>
      </c>
      <c r="CG764" s="29" t="n">
        <v>1.872</v>
      </c>
      <c r="CH764" s="29" t="n">
        <v>1.889</v>
      </c>
      <c r="CI764" s="29" t="n">
        <v>1.934</v>
      </c>
      <c r="CJ764" s="29" t="n">
        <v>2.034</v>
      </c>
      <c r="CK764" s="29" t="n">
        <v>2.004</v>
      </c>
      <c r="CL764" s="29" t="n">
        <v>2.084</v>
      </c>
      <c r="CM764" s="29" t="n">
        <v>2.03</v>
      </c>
      <c r="CN764" s="29" t="n">
        <v>1.967</v>
      </c>
      <c r="CO764" s="29" t="n">
        <v>1.899</v>
      </c>
      <c r="CP764" s="29" t="n">
        <v>1.904</v>
      </c>
      <c r="CQ764" s="29" t="n">
        <v>1.854</v>
      </c>
      <c r="CR764" s="29" t="n">
        <v>1.914</v>
      </c>
      <c r="CS764" s="29" t="n">
        <v>1.912</v>
      </c>
      <c r="CT764" s="29" t="n">
        <v>1.929</v>
      </c>
      <c r="CU764" s="29" t="n">
        <v>1.974</v>
      </c>
      <c r="CV764" s="29" t="n">
        <v>2.074</v>
      </c>
      <c r="CW764" s="29" t="n">
        <v>2.044</v>
      </c>
      <c r="CX764" s="29" t="n">
        <v>2.134</v>
      </c>
      <c r="CY764" s="29" t="n">
        <v>2.08</v>
      </c>
      <c r="CZ764" s="29" t="n">
        <v>2.017</v>
      </c>
      <c r="DA764" s="29" t="n">
        <v>1.949</v>
      </c>
      <c r="DB764" s="29" t="n">
        <v>1.954</v>
      </c>
      <c r="DC764" s="29" t="n">
        <v>1.904</v>
      </c>
      <c r="DD764" s="29" t="n">
        <v>1.964</v>
      </c>
      <c r="DE764" s="29" t="n">
        <v>1.962</v>
      </c>
      <c r="DF764" s="29" t="n">
        <v>1.979</v>
      </c>
      <c r="DG764" s="29" t="n">
        <v>2.024</v>
      </c>
      <c r="DH764" s="29" t="n">
        <v>2.124</v>
      </c>
      <c r="DI764" s="29" t="n">
        <v>2.094</v>
      </c>
      <c r="DJ764" s="29" t="n">
        <v>2.194</v>
      </c>
      <c r="DK764" s="29" t="n">
        <v>2.14</v>
      </c>
      <c r="DL764" s="29" t="n">
        <v>2.077</v>
      </c>
      <c r="DM764" s="29" t="n">
        <v>2.009</v>
      </c>
      <c r="DN764" s="29" t="n">
        <v>2.014</v>
      </c>
      <c r="DO764" s="29" t="n">
        <v>1.964</v>
      </c>
      <c r="DP764" s="29" t="n">
        <v>2.024</v>
      </c>
      <c r="DQ764" s="29" t="n">
        <v>2.022</v>
      </c>
      <c r="DR764" s="29" t="n">
        <v>2.039</v>
      </c>
      <c r="DS764" s="29" t="n">
        <v>2.084</v>
      </c>
      <c r="DT764" s="29" t="n">
        <v>2.184</v>
      </c>
      <c r="DU764" s="29" t="n">
        <v>2.154</v>
      </c>
      <c r="DV764" s="29" t="n">
        <v>2.264</v>
      </c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12.75" hidden="true" customHeight="false" outlineLevel="0" collapsed="false">
      <c r="A765" s="0" t="n">
        <f aca="false">WEEKDAY(C765,2)</f>
        <v>2</v>
      </c>
      <c r="B765" s="0" t="n">
        <f aca="false">MONTH(C765)</f>
        <v>1</v>
      </c>
      <c r="C765" s="23" t="n">
        <v>35080</v>
      </c>
      <c r="D765" s="0" t="n">
        <f aca="false">MONTH(R765)</f>
        <v>1</v>
      </c>
      <c r="E765" s="0" t="n">
        <f aca="false">YEAR(R765)</f>
        <v>1996</v>
      </c>
      <c r="F765" s="35" t="n">
        <f aca="false">L765-K765</f>
        <v>0.184228571428571</v>
      </c>
      <c r="G765" s="24" t="n">
        <f aca="false">N765-M765</f>
        <v>0.0262499999999999</v>
      </c>
      <c r="H765" s="24" t="n">
        <f aca="false">O765-N765</f>
        <v>0.0399999999999998</v>
      </c>
      <c r="I765" s="24" t="n">
        <f aca="false">O765-M765</f>
        <v>0.0662499999999997</v>
      </c>
      <c r="J765" s="25" t="n">
        <f aca="false">VLOOKUP(C765,'Nymex hist.'!A:B,2,0)</f>
        <v>2.074</v>
      </c>
      <c r="K765" s="34" t="n">
        <f aca="false">AVERAGE(BE765:BK765)</f>
        <v>1.82057142857143</v>
      </c>
      <c r="L765" s="34" t="n">
        <f aca="false">AVERAGE(BL765:BP765)</f>
        <v>2.0048</v>
      </c>
      <c r="M765" s="27" t="n">
        <f aca="false">SUMIF($S$3:$FQ$3,$E765+1,$S765:$FQ765)/COUNTIF($S$3:$FQ$3,$E765+1)</f>
        <v>1.955</v>
      </c>
      <c r="N765" s="27" t="n">
        <f aca="false">SUMIF($S$3:$FQ$3,$E765+2,$S765:$FQ765)/COUNTIF($S$3:$FQ$3,$E765+2)</f>
        <v>1.98125</v>
      </c>
      <c r="O765" s="27" t="n">
        <f aca="false">SUMIF($S$3:$FQ$3,$E765+3,$S765:$FQ765)/COUNTIF($S$3:$FQ$3,$E765+3)</f>
        <v>2.02125</v>
      </c>
      <c r="P765" s="27" t="n">
        <f aca="false">SUMIF($S$3:$FQ$3,$E765+4,$S765:$FQ765)/COUNTIF($S$3:$FQ$3,$E765+4)</f>
        <v>2.07125</v>
      </c>
      <c r="Q765" s="27" t="n">
        <f aca="false">SUMIF($S$3:$FQ$3,$E765+5,$S765:$FQ765)/COUNTIF($S$3:$FQ$3,$E765+5)</f>
        <v>2.13125</v>
      </c>
      <c r="R765" s="28" t="n">
        <v>35080</v>
      </c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30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 t="n">
        <v>2.074</v>
      </c>
      <c r="BD765" s="29" t="n">
        <v>1.96</v>
      </c>
      <c r="BE765" s="29" t="n">
        <v>1.85</v>
      </c>
      <c r="BF765" s="29" t="n">
        <v>1.812</v>
      </c>
      <c r="BG765" s="29" t="n">
        <v>1.805</v>
      </c>
      <c r="BH765" s="29" t="n">
        <v>1.801</v>
      </c>
      <c r="BI765" s="29" t="n">
        <v>1.803</v>
      </c>
      <c r="BJ765" s="29" t="n">
        <v>1.81</v>
      </c>
      <c r="BK765" s="29" t="n">
        <v>1.863</v>
      </c>
      <c r="BL765" s="29" t="n">
        <v>1.95</v>
      </c>
      <c r="BM765" s="29" t="n">
        <v>2.05</v>
      </c>
      <c r="BN765" s="29" t="n">
        <v>2.065</v>
      </c>
      <c r="BO765" s="29" t="n">
        <v>2.011</v>
      </c>
      <c r="BP765" s="29" t="n">
        <v>1.948</v>
      </c>
      <c r="BQ765" s="29" t="n">
        <v>1.88</v>
      </c>
      <c r="BR765" s="29" t="n">
        <v>1.885</v>
      </c>
      <c r="BS765" s="29" t="n">
        <v>1.89</v>
      </c>
      <c r="BT765" s="29" t="n">
        <v>1.895</v>
      </c>
      <c r="BU765" s="29" t="n">
        <v>1.898</v>
      </c>
      <c r="BV765" s="29" t="n">
        <v>1.91</v>
      </c>
      <c r="BW765" s="29" t="n">
        <v>1.958</v>
      </c>
      <c r="BX765" s="29" t="n">
        <v>2.045</v>
      </c>
      <c r="BY765" s="29" t="n">
        <v>2.075</v>
      </c>
      <c r="BZ765" s="29" t="n">
        <v>2.1</v>
      </c>
      <c r="CA765" s="29" t="n">
        <v>2.046</v>
      </c>
      <c r="CB765" s="29" t="n">
        <v>1.983</v>
      </c>
      <c r="CC765" s="29" t="n">
        <v>1.915</v>
      </c>
      <c r="CD765" s="29" t="n">
        <v>1.92</v>
      </c>
      <c r="CE765" s="29" t="n">
        <v>1.87</v>
      </c>
      <c r="CF765" s="29" t="n">
        <v>1.93</v>
      </c>
      <c r="CG765" s="29" t="n">
        <v>1.933</v>
      </c>
      <c r="CH765" s="29" t="n">
        <v>1.945</v>
      </c>
      <c r="CI765" s="29" t="n">
        <v>1.993</v>
      </c>
      <c r="CJ765" s="29" t="n">
        <v>2.08</v>
      </c>
      <c r="CK765" s="29" t="n">
        <v>2.06</v>
      </c>
      <c r="CL765" s="29" t="n">
        <v>2.14</v>
      </c>
      <c r="CM765" s="29" t="n">
        <v>2.086</v>
      </c>
      <c r="CN765" s="29" t="n">
        <v>2.023</v>
      </c>
      <c r="CO765" s="29" t="n">
        <v>1.955</v>
      </c>
      <c r="CP765" s="29" t="n">
        <v>1.96</v>
      </c>
      <c r="CQ765" s="29" t="n">
        <v>1.91</v>
      </c>
      <c r="CR765" s="29" t="n">
        <v>1.97</v>
      </c>
      <c r="CS765" s="29" t="n">
        <v>1.973</v>
      </c>
      <c r="CT765" s="29" t="n">
        <v>1.985</v>
      </c>
      <c r="CU765" s="29" t="n">
        <v>2.033</v>
      </c>
      <c r="CV765" s="29" t="n">
        <v>2.12</v>
      </c>
      <c r="CW765" s="29" t="n">
        <v>2.1</v>
      </c>
      <c r="CX765" s="29" t="n">
        <v>2.19</v>
      </c>
      <c r="CY765" s="29" t="n">
        <v>2.136</v>
      </c>
      <c r="CZ765" s="29" t="n">
        <v>2.073</v>
      </c>
      <c r="DA765" s="29" t="n">
        <v>2.005</v>
      </c>
      <c r="DB765" s="29" t="n">
        <v>2.01</v>
      </c>
      <c r="DC765" s="29" t="n">
        <v>1.96</v>
      </c>
      <c r="DD765" s="29" t="n">
        <v>2.02</v>
      </c>
      <c r="DE765" s="29" t="n">
        <v>2.023</v>
      </c>
      <c r="DF765" s="29" t="n">
        <v>2.035</v>
      </c>
      <c r="DG765" s="29" t="n">
        <v>2.083</v>
      </c>
      <c r="DH765" s="29" t="n">
        <v>2.17</v>
      </c>
      <c r="DI765" s="29" t="n">
        <v>2.15</v>
      </c>
      <c r="DJ765" s="29" t="n">
        <v>2.25</v>
      </c>
      <c r="DK765" s="29" t="n">
        <v>2.196</v>
      </c>
      <c r="DL765" s="29" t="n">
        <v>2.133</v>
      </c>
      <c r="DM765" s="29" t="n">
        <v>2.065</v>
      </c>
      <c r="DN765" s="29" t="n">
        <v>2.07</v>
      </c>
      <c r="DO765" s="29" t="n">
        <v>2.02</v>
      </c>
      <c r="DP765" s="29" t="n">
        <v>2.08</v>
      </c>
      <c r="DQ765" s="29" t="n">
        <v>2.083</v>
      </c>
      <c r="DR765" s="29" t="n">
        <v>2.095</v>
      </c>
      <c r="DS765" s="29" t="n">
        <v>2.143</v>
      </c>
      <c r="DT765" s="29" t="n">
        <v>2.23</v>
      </c>
      <c r="DU765" s="29" t="n">
        <v>2.21</v>
      </c>
      <c r="DV765" s="29" t="n">
        <v>2.32</v>
      </c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</row>
    <row r="766" customFormat="false" ht="12.75" hidden="true" customHeight="false" outlineLevel="0" collapsed="false">
      <c r="A766" s="0" t="n">
        <f aca="false">WEEKDAY(C766,2)</f>
        <v>3</v>
      </c>
      <c r="B766" s="0" t="n">
        <f aca="false">MONTH(C766)</f>
        <v>1</v>
      </c>
      <c r="C766" s="23" t="n">
        <v>35081</v>
      </c>
      <c r="D766" s="0" t="n">
        <f aca="false">MONTH(R766)</f>
        <v>1</v>
      </c>
      <c r="E766" s="0" t="n">
        <f aca="false">YEAR(R766)</f>
        <v>1996</v>
      </c>
      <c r="F766" s="35" t="n">
        <f aca="false">L766-K766</f>
        <v>0.159657142857143</v>
      </c>
      <c r="G766" s="24" t="n">
        <f aca="false">N766-M766</f>
        <v>0.0262499999999999</v>
      </c>
      <c r="H766" s="24" t="n">
        <f aca="false">O766-N766</f>
        <v>0.04</v>
      </c>
      <c r="I766" s="24" t="n">
        <f aca="false">O766-M766</f>
        <v>0.0662499999999999</v>
      </c>
      <c r="J766" s="25" t="n">
        <f aca="false">VLOOKUP(C766,'Nymex hist.'!A:B,2,0)</f>
        <v>2.336</v>
      </c>
      <c r="K766" s="34" t="n">
        <f aca="false">AVERAGE(BE766:BK766)</f>
        <v>1.86514285714286</v>
      </c>
      <c r="L766" s="34" t="n">
        <f aca="false">AVERAGE(BL766:BP766)</f>
        <v>2.0248</v>
      </c>
      <c r="M766" s="27" t="n">
        <f aca="false">SUMIF($S$3:$FQ$3,$E766+1,$S766:$FQ766)/COUNTIF($S$3:$FQ$3,$E766+1)</f>
        <v>1.97541666666667</v>
      </c>
      <c r="N766" s="27" t="n">
        <f aca="false">SUMIF($S$3:$FQ$3,$E766+2,$S766:$FQ766)/COUNTIF($S$3:$FQ$3,$E766+2)</f>
        <v>2.00166666666667</v>
      </c>
      <c r="O766" s="27" t="n">
        <f aca="false">SUMIF($S$3:$FQ$3,$E766+3,$S766:$FQ766)/COUNTIF($S$3:$FQ$3,$E766+3)</f>
        <v>2.04166666666667</v>
      </c>
      <c r="P766" s="27" t="n">
        <f aca="false">SUMIF($S$3:$FQ$3,$E766+4,$S766:$FQ766)/COUNTIF($S$3:$FQ$3,$E766+4)</f>
        <v>2.09166666666667</v>
      </c>
      <c r="Q766" s="27" t="n">
        <f aca="false">SUMIF($S$3:$FQ$3,$E766+5,$S766:$FQ766)/COUNTIF($S$3:$FQ$3,$E766+5)</f>
        <v>2.15166666666667</v>
      </c>
      <c r="R766" s="28" t="n">
        <v>35081</v>
      </c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30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 t="n">
        <v>2.336</v>
      </c>
      <c r="BD766" s="29" t="n">
        <v>2.088</v>
      </c>
      <c r="BE766" s="29" t="n">
        <v>1.958</v>
      </c>
      <c r="BF766" s="29" t="n">
        <v>1.878</v>
      </c>
      <c r="BG766" s="29" t="n">
        <v>1.848</v>
      </c>
      <c r="BH766" s="29" t="n">
        <v>1.828</v>
      </c>
      <c r="BI766" s="29" t="n">
        <v>1.828</v>
      </c>
      <c r="BJ766" s="29" t="n">
        <v>1.833</v>
      </c>
      <c r="BK766" s="29" t="n">
        <v>1.883</v>
      </c>
      <c r="BL766" s="29" t="n">
        <v>1.97</v>
      </c>
      <c r="BM766" s="29" t="n">
        <v>2.07</v>
      </c>
      <c r="BN766" s="29" t="n">
        <v>2.085</v>
      </c>
      <c r="BO766" s="29" t="n">
        <v>2.031</v>
      </c>
      <c r="BP766" s="29" t="n">
        <v>1.968</v>
      </c>
      <c r="BQ766" s="29" t="n">
        <v>1.9</v>
      </c>
      <c r="BR766" s="29" t="n">
        <v>1.905</v>
      </c>
      <c r="BS766" s="29" t="n">
        <v>1.91</v>
      </c>
      <c r="BT766" s="29" t="n">
        <v>1.915</v>
      </c>
      <c r="BU766" s="29" t="n">
        <v>1.923</v>
      </c>
      <c r="BV766" s="29" t="n">
        <v>1.93</v>
      </c>
      <c r="BW766" s="29" t="n">
        <v>1.978</v>
      </c>
      <c r="BX766" s="29" t="n">
        <v>2.065</v>
      </c>
      <c r="BY766" s="29" t="n">
        <v>2.095</v>
      </c>
      <c r="BZ766" s="29" t="n">
        <v>2.12</v>
      </c>
      <c r="CA766" s="29" t="n">
        <v>2.066</v>
      </c>
      <c r="CB766" s="29" t="n">
        <v>2.003</v>
      </c>
      <c r="CC766" s="29" t="n">
        <v>1.935</v>
      </c>
      <c r="CD766" s="29" t="n">
        <v>1.94</v>
      </c>
      <c r="CE766" s="29" t="n">
        <v>1.89</v>
      </c>
      <c r="CF766" s="29" t="n">
        <v>1.95</v>
      </c>
      <c r="CG766" s="29" t="n">
        <v>1.958</v>
      </c>
      <c r="CH766" s="29" t="n">
        <v>1.965</v>
      </c>
      <c r="CI766" s="29" t="n">
        <v>2.013</v>
      </c>
      <c r="CJ766" s="29" t="n">
        <v>2.1</v>
      </c>
      <c r="CK766" s="29" t="n">
        <v>2.08</v>
      </c>
      <c r="CL766" s="29" t="n">
        <v>2.16</v>
      </c>
      <c r="CM766" s="29" t="n">
        <v>2.106</v>
      </c>
      <c r="CN766" s="29" t="n">
        <v>2.043</v>
      </c>
      <c r="CO766" s="29" t="n">
        <v>1.975</v>
      </c>
      <c r="CP766" s="29" t="n">
        <v>1.98</v>
      </c>
      <c r="CQ766" s="29" t="n">
        <v>1.93</v>
      </c>
      <c r="CR766" s="29" t="n">
        <v>1.99</v>
      </c>
      <c r="CS766" s="29" t="n">
        <v>1.998</v>
      </c>
      <c r="CT766" s="29" t="n">
        <v>2.005</v>
      </c>
      <c r="CU766" s="29" t="n">
        <v>2.053</v>
      </c>
      <c r="CV766" s="29" t="n">
        <v>2.14</v>
      </c>
      <c r="CW766" s="29" t="n">
        <v>2.12</v>
      </c>
      <c r="CX766" s="29" t="n">
        <v>2.21</v>
      </c>
      <c r="CY766" s="29" t="n">
        <v>2.156</v>
      </c>
      <c r="CZ766" s="29" t="n">
        <v>2.093</v>
      </c>
      <c r="DA766" s="29" t="n">
        <v>2.025</v>
      </c>
      <c r="DB766" s="29" t="n">
        <v>2.03</v>
      </c>
      <c r="DC766" s="29" t="n">
        <v>1.98</v>
      </c>
      <c r="DD766" s="29" t="n">
        <v>2.04</v>
      </c>
      <c r="DE766" s="29" t="n">
        <v>2.048</v>
      </c>
      <c r="DF766" s="29" t="n">
        <v>2.055</v>
      </c>
      <c r="DG766" s="29" t="n">
        <v>2.103</v>
      </c>
      <c r="DH766" s="29" t="n">
        <v>2.19</v>
      </c>
      <c r="DI766" s="29" t="n">
        <v>2.17</v>
      </c>
      <c r="DJ766" s="29" t="n">
        <v>2.27</v>
      </c>
      <c r="DK766" s="29" t="n">
        <v>2.216</v>
      </c>
      <c r="DL766" s="29" t="n">
        <v>2.153</v>
      </c>
      <c r="DM766" s="29" t="n">
        <v>2.085</v>
      </c>
      <c r="DN766" s="29" t="n">
        <v>2.09</v>
      </c>
      <c r="DO766" s="29" t="n">
        <v>2.04</v>
      </c>
      <c r="DP766" s="29" t="n">
        <v>2.1</v>
      </c>
      <c r="DQ766" s="29" t="n">
        <v>2.108</v>
      </c>
      <c r="DR766" s="29" t="n">
        <v>2.115</v>
      </c>
      <c r="DS766" s="29" t="n">
        <v>2.163</v>
      </c>
      <c r="DT766" s="29" t="n">
        <v>2.25</v>
      </c>
      <c r="DU766" s="29" t="n">
        <v>2.23</v>
      </c>
      <c r="DV766" s="29" t="n">
        <v>2.34</v>
      </c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12.75" hidden="false" customHeight="false" outlineLevel="0" collapsed="false">
      <c r="A767" s="1" t="n">
        <f aca="false">WEEKDAY(C767,2)</f>
        <v>4</v>
      </c>
      <c r="B767" s="1" t="n">
        <f aca="false">MONTH(C767)</f>
        <v>1</v>
      </c>
      <c r="C767" s="23" t="n">
        <v>35082</v>
      </c>
      <c r="D767" s="0" t="n">
        <f aca="false">MONTH(R767)</f>
        <v>1</v>
      </c>
      <c r="E767" s="0" t="n">
        <f aca="false">YEAR(R767)</f>
        <v>1996</v>
      </c>
      <c r="F767" s="3" t="n">
        <f aca="false">L767-K767</f>
        <v>0.150085714285714</v>
      </c>
      <c r="G767" s="3" t="n">
        <f aca="false">N767-M767</f>
        <v>0.0262500000000001</v>
      </c>
      <c r="H767" s="3" t="n">
        <f aca="false">O767-N767</f>
        <v>0.0399999999999998</v>
      </c>
      <c r="I767" s="3" t="n">
        <f aca="false">O767-M767</f>
        <v>0.0662499999999999</v>
      </c>
      <c r="J767" s="4" t="n">
        <f aca="false">VLOOKUP(C767,'Nymex hist.'!A:B,2,0)</f>
        <v>2.264</v>
      </c>
      <c r="K767" s="4" t="n">
        <f aca="false">AVERAGE(BE767:BK767)</f>
        <v>1.85271428571429</v>
      </c>
      <c r="L767" s="4" t="n">
        <f aca="false">AVERAGE(BL767:BP767)</f>
        <v>2.0028</v>
      </c>
      <c r="M767" s="4" t="n">
        <f aca="false">SUMIF($S$3:$FQ$3,$E767+1,$S767:$FQ767)/COUNTIF($S$3:$FQ$3,$E767+1)</f>
        <v>1.95449375</v>
      </c>
      <c r="N767" s="4" t="n">
        <f aca="false">SUMIF($S$3:$FQ$3,$E767+2,$S767:$FQ767)/COUNTIF($S$3:$FQ$3,$E767+2)</f>
        <v>1.98074375</v>
      </c>
      <c r="O767" s="4" t="n">
        <f aca="false">SUMIF($S$3:$FQ$3,$E767+3,$S767:$FQ767)/COUNTIF($S$3:$FQ$3,$E767+3)</f>
        <v>2.02074375</v>
      </c>
      <c r="P767" s="4" t="n">
        <f aca="false">SUMIF($S$3:$FQ$3,$E767+4,$S767:$FQ767)/COUNTIF($S$3:$FQ$3,$E767+4)</f>
        <v>2.07074375</v>
      </c>
      <c r="Q767" s="4" t="n">
        <f aca="false">SUMIF($S$3:$FQ$3,$E767+5,$S767:$FQ767)/COUNTIF($S$3:$FQ$3,$E767+5)</f>
        <v>2.13074375</v>
      </c>
      <c r="R767" s="21" t="n">
        <v>35082</v>
      </c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7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 t="n">
        <v>2.264</v>
      </c>
      <c r="BD767" s="32" t="n">
        <v>2.043</v>
      </c>
      <c r="BE767" s="32" t="n">
        <v>1.936</v>
      </c>
      <c r="BF767" s="32" t="n">
        <v>1.867</v>
      </c>
      <c r="BG767" s="32" t="n">
        <v>1.842</v>
      </c>
      <c r="BH767" s="32" t="n">
        <v>1.823</v>
      </c>
      <c r="BI767" s="32" t="n">
        <v>1.819</v>
      </c>
      <c r="BJ767" s="32" t="n">
        <v>1.821</v>
      </c>
      <c r="BK767" s="32" t="n">
        <v>1.861</v>
      </c>
      <c r="BL767" s="32" t="n">
        <v>1.948</v>
      </c>
      <c r="BM767" s="32" t="n">
        <v>2.048</v>
      </c>
      <c r="BN767" s="32" t="n">
        <v>2.063</v>
      </c>
      <c r="BO767" s="32" t="n">
        <v>2.009</v>
      </c>
      <c r="BP767" s="32" t="n">
        <v>1.946</v>
      </c>
      <c r="BQ767" s="32" t="n">
        <v>1.878</v>
      </c>
      <c r="BR767" s="32" t="n">
        <v>1.883</v>
      </c>
      <c r="BS767" s="32" t="n">
        <v>1.888</v>
      </c>
      <c r="BT767" s="32" t="n">
        <v>1.893</v>
      </c>
      <c r="BU767" s="32" t="n">
        <v>1.913975</v>
      </c>
      <c r="BV767" s="32" t="n">
        <v>1.908</v>
      </c>
      <c r="BW767" s="32" t="n">
        <v>1.955975</v>
      </c>
      <c r="BX767" s="32" t="n">
        <v>2.042975</v>
      </c>
      <c r="BY767" s="32" t="n">
        <v>2.073</v>
      </c>
      <c r="BZ767" s="32" t="n">
        <v>2.098</v>
      </c>
      <c r="CA767" s="32" t="n">
        <v>2.044</v>
      </c>
      <c r="CB767" s="32" t="n">
        <v>1.981</v>
      </c>
      <c r="CC767" s="32" t="n">
        <v>1.913</v>
      </c>
      <c r="CD767" s="32" t="n">
        <v>1.918</v>
      </c>
      <c r="CE767" s="32" t="n">
        <v>1.868</v>
      </c>
      <c r="CF767" s="32" t="n">
        <v>1.928</v>
      </c>
      <c r="CG767" s="32" t="n">
        <v>1.948975</v>
      </c>
      <c r="CH767" s="32" t="n">
        <v>1.943</v>
      </c>
      <c r="CI767" s="32" t="n">
        <v>1.990975</v>
      </c>
      <c r="CJ767" s="32" t="n">
        <v>2.077975</v>
      </c>
      <c r="CK767" s="32" t="n">
        <v>2.058</v>
      </c>
      <c r="CL767" s="32" t="n">
        <v>2.138</v>
      </c>
      <c r="CM767" s="32" t="n">
        <v>2.084</v>
      </c>
      <c r="CN767" s="32" t="n">
        <v>2.021</v>
      </c>
      <c r="CO767" s="32" t="n">
        <v>1.953</v>
      </c>
      <c r="CP767" s="32" t="n">
        <v>1.958</v>
      </c>
      <c r="CQ767" s="32" t="n">
        <v>1.908</v>
      </c>
      <c r="CR767" s="32" t="n">
        <v>1.968</v>
      </c>
      <c r="CS767" s="32" t="n">
        <v>1.988975</v>
      </c>
      <c r="CT767" s="32" t="n">
        <v>1.983</v>
      </c>
      <c r="CU767" s="32" t="n">
        <v>2.030975</v>
      </c>
      <c r="CV767" s="32" t="n">
        <v>2.117975</v>
      </c>
      <c r="CW767" s="32" t="n">
        <v>2.098</v>
      </c>
      <c r="CX767" s="32" t="n">
        <v>2.188</v>
      </c>
      <c r="CY767" s="32" t="n">
        <v>2.134</v>
      </c>
      <c r="CZ767" s="32" t="n">
        <v>2.071</v>
      </c>
      <c r="DA767" s="32" t="n">
        <v>2.003</v>
      </c>
      <c r="DB767" s="32" t="n">
        <v>2.008</v>
      </c>
      <c r="DC767" s="32" t="n">
        <v>1.958</v>
      </c>
      <c r="DD767" s="32" t="n">
        <v>2.018</v>
      </c>
      <c r="DE767" s="32" t="n">
        <v>2.038975</v>
      </c>
      <c r="DF767" s="32" t="n">
        <v>2.033</v>
      </c>
      <c r="DG767" s="32" t="n">
        <v>2.080975</v>
      </c>
      <c r="DH767" s="32" t="n">
        <v>2.167975</v>
      </c>
      <c r="DI767" s="32" t="n">
        <v>2.148</v>
      </c>
      <c r="DJ767" s="32" t="n">
        <v>2.248</v>
      </c>
      <c r="DK767" s="32" t="n">
        <v>2.194</v>
      </c>
      <c r="DL767" s="32" t="n">
        <v>2.131</v>
      </c>
      <c r="DM767" s="32" t="n">
        <v>2.063</v>
      </c>
      <c r="DN767" s="32" t="n">
        <v>2.068</v>
      </c>
      <c r="DO767" s="32" t="n">
        <v>2.018</v>
      </c>
      <c r="DP767" s="32" t="n">
        <v>2.078</v>
      </c>
      <c r="DQ767" s="32" t="n">
        <v>2.098975</v>
      </c>
      <c r="DR767" s="32" t="n">
        <v>2.093</v>
      </c>
      <c r="DS767" s="32" t="n">
        <v>2.140975</v>
      </c>
      <c r="DT767" s="32" t="n">
        <v>2.227975</v>
      </c>
      <c r="DU767" s="32" t="n">
        <v>2.208</v>
      </c>
      <c r="DV767" s="32" t="n">
        <v>2.318</v>
      </c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</row>
    <row r="768" customFormat="false" ht="12.75" hidden="true" customHeight="false" outlineLevel="0" collapsed="false">
      <c r="A768" s="0" t="n">
        <f aca="false">WEEKDAY(C768,2)</f>
        <v>5</v>
      </c>
      <c r="B768" s="0" t="n">
        <f aca="false">MONTH(C768)</f>
        <v>1</v>
      </c>
      <c r="C768" s="23" t="n">
        <v>35083</v>
      </c>
      <c r="D768" s="0" t="n">
        <f aca="false">MONTH(R768)</f>
        <v>1</v>
      </c>
      <c r="E768" s="0" t="n">
        <f aca="false">YEAR(R768)</f>
        <v>1996</v>
      </c>
      <c r="F768" s="35" t="n">
        <f aca="false">L768-K768</f>
        <v>0.1658</v>
      </c>
      <c r="G768" s="24" t="n">
        <f aca="false">N768-M768</f>
        <v>0.0262500000000001</v>
      </c>
      <c r="H768" s="24" t="n">
        <f aca="false">O768-N768</f>
        <v>0.04</v>
      </c>
      <c r="I768" s="24" t="n">
        <f aca="false">O768-M768</f>
        <v>0.0662500000000001</v>
      </c>
      <c r="J768" s="25" t="n">
        <f aca="false">VLOOKUP(C768,'Nymex hist.'!A:B,2,0)</f>
        <v>2.168</v>
      </c>
      <c r="K768" s="34" t="n">
        <f aca="false">AVERAGE(BE768:BK768)</f>
        <v>1.825</v>
      </c>
      <c r="L768" s="34" t="n">
        <f aca="false">AVERAGE(BL768:BP768)</f>
        <v>1.9908</v>
      </c>
      <c r="M768" s="27" t="n">
        <f aca="false">SUMIF($S$3:$FQ$3,$E768+1,$S768:$FQ768)/COUNTIF($S$3:$FQ$3,$E768+1)</f>
        <v>1.9425</v>
      </c>
      <c r="N768" s="27" t="n">
        <f aca="false">SUMIF($S$3:$FQ$3,$E768+2,$S768:$FQ768)/COUNTIF($S$3:$FQ$3,$E768+2)</f>
        <v>1.96875</v>
      </c>
      <c r="O768" s="27" t="n">
        <f aca="false">SUMIF($S$3:$FQ$3,$E768+3,$S768:$FQ768)/COUNTIF($S$3:$FQ$3,$E768+3)</f>
        <v>2.00875</v>
      </c>
      <c r="P768" s="27" t="n">
        <f aca="false">SUMIF($S$3:$FQ$3,$E768+4,$S768:$FQ768)/COUNTIF($S$3:$FQ$3,$E768+4)</f>
        <v>2.05875</v>
      </c>
      <c r="Q768" s="27" t="n">
        <f aca="false">SUMIF($S$3:$FQ$3,$E768+5,$S768:$FQ768)/COUNTIF($S$3:$FQ$3,$E768+5)</f>
        <v>2.11875</v>
      </c>
      <c r="R768" s="28" t="n">
        <v>35083</v>
      </c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30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 t="n">
        <v>2.168</v>
      </c>
      <c r="BD768" s="29" t="n">
        <v>1.956</v>
      </c>
      <c r="BE768" s="29" t="n">
        <v>1.865</v>
      </c>
      <c r="BF768" s="29" t="n">
        <v>1.825</v>
      </c>
      <c r="BG768" s="29" t="n">
        <v>1.815</v>
      </c>
      <c r="BH768" s="29" t="n">
        <v>1.805</v>
      </c>
      <c r="BI768" s="29" t="n">
        <v>1.807</v>
      </c>
      <c r="BJ768" s="29" t="n">
        <v>1.809</v>
      </c>
      <c r="BK768" s="29" t="n">
        <v>1.849</v>
      </c>
      <c r="BL768" s="29" t="n">
        <v>1.936</v>
      </c>
      <c r="BM768" s="29" t="n">
        <v>2.036</v>
      </c>
      <c r="BN768" s="29" t="n">
        <v>2.051</v>
      </c>
      <c r="BO768" s="29" t="n">
        <v>1.997</v>
      </c>
      <c r="BP768" s="29" t="n">
        <v>1.934</v>
      </c>
      <c r="BQ768" s="29" t="n">
        <v>1.866</v>
      </c>
      <c r="BR768" s="29" t="n">
        <v>1.871</v>
      </c>
      <c r="BS768" s="29" t="n">
        <v>1.876</v>
      </c>
      <c r="BT768" s="29" t="n">
        <v>1.881</v>
      </c>
      <c r="BU768" s="29" t="n">
        <v>1.902</v>
      </c>
      <c r="BV768" s="29" t="n">
        <v>1.896</v>
      </c>
      <c r="BW768" s="29" t="n">
        <v>1.944</v>
      </c>
      <c r="BX768" s="29" t="n">
        <v>2.031</v>
      </c>
      <c r="BY768" s="29" t="n">
        <v>2.061</v>
      </c>
      <c r="BZ768" s="29" t="n">
        <v>2.086</v>
      </c>
      <c r="CA768" s="29" t="n">
        <v>2.032</v>
      </c>
      <c r="CB768" s="29" t="n">
        <v>1.969</v>
      </c>
      <c r="CC768" s="29" t="n">
        <v>1.901</v>
      </c>
      <c r="CD768" s="29" t="n">
        <v>1.906</v>
      </c>
      <c r="CE768" s="29" t="n">
        <v>1.856</v>
      </c>
      <c r="CF768" s="29" t="n">
        <v>1.916</v>
      </c>
      <c r="CG768" s="29" t="n">
        <v>1.937</v>
      </c>
      <c r="CH768" s="29" t="n">
        <v>1.931</v>
      </c>
      <c r="CI768" s="29" t="n">
        <v>1.979</v>
      </c>
      <c r="CJ768" s="29" t="n">
        <v>2.066</v>
      </c>
      <c r="CK768" s="29" t="n">
        <v>2.046</v>
      </c>
      <c r="CL768" s="29" t="n">
        <v>2.126</v>
      </c>
      <c r="CM768" s="29" t="n">
        <v>2.072</v>
      </c>
      <c r="CN768" s="29" t="n">
        <v>2.009</v>
      </c>
      <c r="CO768" s="29" t="n">
        <v>1.941</v>
      </c>
      <c r="CP768" s="29" t="n">
        <v>1.946</v>
      </c>
      <c r="CQ768" s="29" t="n">
        <v>1.896</v>
      </c>
      <c r="CR768" s="29" t="n">
        <v>1.956</v>
      </c>
      <c r="CS768" s="29" t="n">
        <v>1.977</v>
      </c>
      <c r="CT768" s="29" t="n">
        <v>1.971</v>
      </c>
      <c r="CU768" s="29" t="n">
        <v>2.019</v>
      </c>
      <c r="CV768" s="29" t="n">
        <v>2.106</v>
      </c>
      <c r="CW768" s="29" t="n">
        <v>2.086</v>
      </c>
      <c r="CX768" s="29" t="n">
        <v>2.176</v>
      </c>
      <c r="CY768" s="29" t="n">
        <v>2.122</v>
      </c>
      <c r="CZ768" s="29" t="n">
        <v>2.059</v>
      </c>
      <c r="DA768" s="29" t="n">
        <v>1.991</v>
      </c>
      <c r="DB768" s="29" t="n">
        <v>1.996</v>
      </c>
      <c r="DC768" s="29" t="n">
        <v>1.946</v>
      </c>
      <c r="DD768" s="29" t="n">
        <v>2.006</v>
      </c>
      <c r="DE768" s="29" t="n">
        <v>2.027</v>
      </c>
      <c r="DF768" s="29" t="n">
        <v>2.021</v>
      </c>
      <c r="DG768" s="29" t="n">
        <v>2.069</v>
      </c>
      <c r="DH768" s="29" t="n">
        <v>2.156</v>
      </c>
      <c r="DI768" s="29" t="n">
        <v>2.136</v>
      </c>
      <c r="DJ768" s="29" t="n">
        <v>2.236</v>
      </c>
      <c r="DK768" s="29" t="n">
        <v>2.182</v>
      </c>
      <c r="DL768" s="29" t="n">
        <v>2.119</v>
      </c>
      <c r="DM768" s="29" t="n">
        <v>2.051</v>
      </c>
      <c r="DN768" s="29" t="n">
        <v>2.056</v>
      </c>
      <c r="DO768" s="29" t="n">
        <v>2.006</v>
      </c>
      <c r="DP768" s="29" t="n">
        <v>2.066</v>
      </c>
      <c r="DQ768" s="29" t="n">
        <v>2.087</v>
      </c>
      <c r="DR768" s="29" t="n">
        <v>2.081</v>
      </c>
      <c r="DS768" s="29" t="n">
        <v>2.129</v>
      </c>
      <c r="DT768" s="29" t="n">
        <v>2.216</v>
      </c>
      <c r="DU768" s="29" t="n">
        <v>2.196</v>
      </c>
      <c r="DV768" s="29" t="n">
        <v>2.306</v>
      </c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12.75" hidden="true" customHeight="false" outlineLevel="0" collapsed="false">
      <c r="A769" s="0" t="n">
        <f aca="false">WEEKDAY(C769,2)</f>
        <v>1</v>
      </c>
      <c r="B769" s="0" t="n">
        <f aca="false">MONTH(C769)</f>
        <v>1</v>
      </c>
      <c r="C769" s="23" t="n">
        <v>35086</v>
      </c>
      <c r="D769" s="0" t="n">
        <f aca="false">MONTH(R769)</f>
        <v>1</v>
      </c>
      <c r="E769" s="0" t="n">
        <f aca="false">YEAR(R769)</f>
        <v>1996</v>
      </c>
      <c r="F769" s="35" t="n">
        <f aca="false">L769-K769</f>
        <v>0.164685714285714</v>
      </c>
      <c r="G769" s="24" t="n">
        <f aca="false">N769-M769</f>
        <v>0.0262500000000001</v>
      </c>
      <c r="H769" s="24" t="n">
        <f aca="false">O769-N769</f>
        <v>0.0400000000000003</v>
      </c>
      <c r="I769" s="24" t="n">
        <f aca="false">O769-M769</f>
        <v>0.0662500000000004</v>
      </c>
      <c r="J769" s="25" t="n">
        <f aca="false">VLOOKUP(C769,'Nymex hist.'!A:B,2,0)</f>
        <v>2.125</v>
      </c>
      <c r="K769" s="34" t="n">
        <f aca="false">AVERAGE(BE769:BK769)</f>
        <v>1.82771428571429</v>
      </c>
      <c r="L769" s="34" t="n">
        <f aca="false">AVERAGE(BL769:BP769)</f>
        <v>1.9924</v>
      </c>
      <c r="M769" s="27" t="n">
        <f aca="false">SUMIF($S$3:$FQ$3,$E769+1,$S769:$FQ769)/COUNTIF($S$3:$FQ$3,$E769+1)</f>
        <v>1.943</v>
      </c>
      <c r="N769" s="27" t="n">
        <f aca="false">SUMIF($S$3:$FQ$3,$E769+2,$S769:$FQ769)/COUNTIF($S$3:$FQ$3,$E769+2)</f>
        <v>1.96925</v>
      </c>
      <c r="O769" s="27" t="n">
        <f aca="false">SUMIF($S$3:$FQ$3,$E769+3,$S769:$FQ769)/COUNTIF($S$3:$FQ$3,$E769+3)</f>
        <v>2.00925</v>
      </c>
      <c r="P769" s="27" t="n">
        <f aca="false">SUMIF($S$3:$FQ$3,$E769+4,$S769:$FQ769)/COUNTIF($S$3:$FQ$3,$E769+4)</f>
        <v>2.05925</v>
      </c>
      <c r="Q769" s="27" t="n">
        <f aca="false">SUMIF($S$3:$FQ$3,$E769+5,$S769:$FQ769)/COUNTIF($S$3:$FQ$3,$E769+5)</f>
        <v>2.11925</v>
      </c>
      <c r="R769" s="28" t="n">
        <v>35086</v>
      </c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30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 t="n">
        <v>2.125</v>
      </c>
      <c r="BD769" s="29" t="n">
        <v>1.955</v>
      </c>
      <c r="BE769" s="29" t="n">
        <v>1.865</v>
      </c>
      <c r="BF769" s="29" t="n">
        <v>1.825</v>
      </c>
      <c r="BG769" s="29" t="n">
        <v>1.815</v>
      </c>
      <c r="BH769" s="29" t="n">
        <v>1.81</v>
      </c>
      <c r="BI769" s="29" t="n">
        <v>1.812</v>
      </c>
      <c r="BJ769" s="29" t="n">
        <v>1.814</v>
      </c>
      <c r="BK769" s="29" t="n">
        <v>1.853</v>
      </c>
      <c r="BL769" s="29" t="n">
        <v>1.939</v>
      </c>
      <c r="BM769" s="29" t="n">
        <v>2.038</v>
      </c>
      <c r="BN769" s="29" t="n">
        <v>2.052</v>
      </c>
      <c r="BO769" s="29" t="n">
        <v>1.998</v>
      </c>
      <c r="BP769" s="29" t="n">
        <v>1.935</v>
      </c>
      <c r="BQ769" s="29" t="n">
        <v>1.867</v>
      </c>
      <c r="BR769" s="29" t="n">
        <v>1.872</v>
      </c>
      <c r="BS769" s="29" t="n">
        <v>1.877</v>
      </c>
      <c r="BT769" s="29" t="n">
        <v>1.882</v>
      </c>
      <c r="BU769" s="29" t="n">
        <v>1.902</v>
      </c>
      <c r="BV769" s="29" t="n">
        <v>1.897</v>
      </c>
      <c r="BW769" s="29" t="n">
        <v>1.943</v>
      </c>
      <c r="BX769" s="29" t="n">
        <v>2.029</v>
      </c>
      <c r="BY769" s="29" t="n">
        <v>2.062</v>
      </c>
      <c r="BZ769" s="29" t="n">
        <v>2.087</v>
      </c>
      <c r="CA769" s="29" t="n">
        <v>2.033</v>
      </c>
      <c r="CB769" s="29" t="n">
        <v>1.97</v>
      </c>
      <c r="CC769" s="29" t="n">
        <v>1.902</v>
      </c>
      <c r="CD769" s="29" t="n">
        <v>1.907</v>
      </c>
      <c r="CE769" s="29" t="n">
        <v>1.857</v>
      </c>
      <c r="CF769" s="29" t="n">
        <v>1.917</v>
      </c>
      <c r="CG769" s="29" t="n">
        <v>1.937</v>
      </c>
      <c r="CH769" s="29" t="n">
        <v>1.932</v>
      </c>
      <c r="CI769" s="29" t="n">
        <v>1.978</v>
      </c>
      <c r="CJ769" s="29" t="n">
        <v>2.064</v>
      </c>
      <c r="CK769" s="29" t="n">
        <v>2.047</v>
      </c>
      <c r="CL769" s="29" t="n">
        <v>2.127</v>
      </c>
      <c r="CM769" s="29" t="n">
        <v>2.073</v>
      </c>
      <c r="CN769" s="29" t="n">
        <v>2.01</v>
      </c>
      <c r="CO769" s="29" t="n">
        <v>1.942</v>
      </c>
      <c r="CP769" s="29" t="n">
        <v>1.947</v>
      </c>
      <c r="CQ769" s="29" t="n">
        <v>1.897</v>
      </c>
      <c r="CR769" s="29" t="n">
        <v>1.957</v>
      </c>
      <c r="CS769" s="29" t="n">
        <v>1.977</v>
      </c>
      <c r="CT769" s="29" t="n">
        <v>1.972</v>
      </c>
      <c r="CU769" s="29" t="n">
        <v>2.018</v>
      </c>
      <c r="CV769" s="29" t="n">
        <v>2.104</v>
      </c>
      <c r="CW769" s="29" t="n">
        <v>2.087</v>
      </c>
      <c r="CX769" s="29" t="n">
        <v>2.177</v>
      </c>
      <c r="CY769" s="29" t="n">
        <v>2.123</v>
      </c>
      <c r="CZ769" s="29" t="n">
        <v>2.06</v>
      </c>
      <c r="DA769" s="29" t="n">
        <v>1.992</v>
      </c>
      <c r="DB769" s="29" t="n">
        <v>1.997</v>
      </c>
      <c r="DC769" s="29" t="n">
        <v>1.947</v>
      </c>
      <c r="DD769" s="29" t="n">
        <v>2.007</v>
      </c>
      <c r="DE769" s="29" t="n">
        <v>2.027</v>
      </c>
      <c r="DF769" s="29" t="n">
        <v>2.022</v>
      </c>
      <c r="DG769" s="29" t="n">
        <v>2.068</v>
      </c>
      <c r="DH769" s="29" t="n">
        <v>2.154</v>
      </c>
      <c r="DI769" s="29" t="n">
        <v>2.137</v>
      </c>
      <c r="DJ769" s="29" t="n">
        <v>2.237</v>
      </c>
      <c r="DK769" s="29" t="n">
        <v>2.183</v>
      </c>
      <c r="DL769" s="29" t="n">
        <v>2.12</v>
      </c>
      <c r="DM769" s="29" t="n">
        <v>2.052</v>
      </c>
      <c r="DN769" s="29" t="n">
        <v>2.057</v>
      </c>
      <c r="DO769" s="29" t="n">
        <v>2.007</v>
      </c>
      <c r="DP769" s="29" t="n">
        <v>2.067</v>
      </c>
      <c r="DQ769" s="29" t="n">
        <v>2.087</v>
      </c>
      <c r="DR769" s="29" t="n">
        <v>2.082</v>
      </c>
      <c r="DS769" s="29" t="n">
        <v>2.128</v>
      </c>
      <c r="DT769" s="29" t="n">
        <v>2.214</v>
      </c>
      <c r="DU769" s="29" t="n">
        <v>2.197</v>
      </c>
      <c r="DV769" s="29" t="n">
        <v>2.307</v>
      </c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12.75" hidden="true" customHeight="false" outlineLevel="0" collapsed="false">
      <c r="A770" s="0" t="n">
        <f aca="false">WEEKDAY(C770,2)</f>
        <v>2</v>
      </c>
      <c r="B770" s="0" t="n">
        <f aca="false">MONTH(C770)</f>
        <v>1</v>
      </c>
      <c r="C770" s="23" t="n">
        <v>35087</v>
      </c>
      <c r="D770" s="0" t="n">
        <f aca="false">MONTH(R770)</f>
        <v>1</v>
      </c>
      <c r="E770" s="0" t="n">
        <f aca="false">YEAR(R770)</f>
        <v>1996</v>
      </c>
      <c r="F770" s="35" t="n">
        <f aca="false">L770-K770</f>
        <v>0.144971428571429</v>
      </c>
      <c r="G770" s="24" t="n">
        <f aca="false">N770-M770</f>
        <v>0.0220833333333335</v>
      </c>
      <c r="H770" s="24" t="n">
        <f aca="false">O770-N770</f>
        <v>0.0349999999999999</v>
      </c>
      <c r="I770" s="24" t="n">
        <f aca="false">O770-M770</f>
        <v>0.0570833333333334</v>
      </c>
      <c r="J770" s="25" t="n">
        <f aca="false">VLOOKUP(C770,'Nymex hist.'!A:B,2,0)</f>
        <v>2.445</v>
      </c>
      <c r="K770" s="34" t="n">
        <f aca="false">AVERAGE(BE770:BK770)</f>
        <v>1.85342857142857</v>
      </c>
      <c r="L770" s="34" t="n">
        <f aca="false">AVERAGE(BL770:BP770)</f>
        <v>1.9984</v>
      </c>
      <c r="M770" s="27" t="n">
        <f aca="false">SUMIF($S$3:$FQ$3,$E770+1,$S770:$FQ770)/COUNTIF($S$3:$FQ$3,$E770+1)</f>
        <v>1.94916666666667</v>
      </c>
      <c r="N770" s="27" t="n">
        <f aca="false">SUMIF($S$3:$FQ$3,$E770+2,$S770:$FQ770)/COUNTIF($S$3:$FQ$3,$E770+2)</f>
        <v>1.97125</v>
      </c>
      <c r="O770" s="27" t="n">
        <f aca="false">SUMIF($S$3:$FQ$3,$E770+3,$S770:$FQ770)/COUNTIF($S$3:$FQ$3,$E770+3)</f>
        <v>2.00625</v>
      </c>
      <c r="P770" s="27" t="n">
        <f aca="false">SUMIF($S$3:$FQ$3,$E770+4,$S770:$FQ770)/COUNTIF($S$3:$FQ$3,$E770+4)</f>
        <v>2.05125</v>
      </c>
      <c r="Q770" s="27" t="n">
        <f aca="false">SUMIF($S$3:$FQ$3,$E770+5,$S770:$FQ770)/COUNTIF($S$3:$FQ$3,$E770+5)</f>
        <v>2.10625</v>
      </c>
      <c r="R770" s="28" t="n">
        <v>35087</v>
      </c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30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 t="n">
        <v>2.445</v>
      </c>
      <c r="BD770" s="29" t="n">
        <v>2.055</v>
      </c>
      <c r="BE770" s="29" t="n">
        <v>1.945</v>
      </c>
      <c r="BF770" s="29" t="n">
        <v>1.875</v>
      </c>
      <c r="BG770" s="29" t="n">
        <v>1.835</v>
      </c>
      <c r="BH770" s="29" t="n">
        <v>1.82</v>
      </c>
      <c r="BI770" s="29" t="n">
        <v>1.82</v>
      </c>
      <c r="BJ770" s="29" t="n">
        <v>1.82</v>
      </c>
      <c r="BK770" s="29" t="n">
        <v>1.859</v>
      </c>
      <c r="BL770" s="29" t="n">
        <v>1.945</v>
      </c>
      <c r="BM770" s="29" t="n">
        <v>2.044</v>
      </c>
      <c r="BN770" s="29" t="n">
        <v>2.058</v>
      </c>
      <c r="BO770" s="29" t="n">
        <v>2.004</v>
      </c>
      <c r="BP770" s="29" t="n">
        <v>1.941</v>
      </c>
      <c r="BQ770" s="29" t="n">
        <v>1.873</v>
      </c>
      <c r="BR770" s="29" t="n">
        <v>1.878</v>
      </c>
      <c r="BS770" s="29" t="n">
        <v>1.883</v>
      </c>
      <c r="BT770" s="29" t="n">
        <v>1.888</v>
      </c>
      <c r="BU770" s="29" t="n">
        <v>1.91</v>
      </c>
      <c r="BV770" s="29" t="n">
        <v>1.903</v>
      </c>
      <c r="BW770" s="29" t="n">
        <v>1.949</v>
      </c>
      <c r="BX770" s="29" t="n">
        <v>2.035</v>
      </c>
      <c r="BY770" s="29" t="n">
        <v>2.068</v>
      </c>
      <c r="BZ770" s="29" t="n">
        <v>2.088</v>
      </c>
      <c r="CA770" s="29" t="n">
        <v>2.034</v>
      </c>
      <c r="CB770" s="29" t="n">
        <v>1.971</v>
      </c>
      <c r="CC770" s="29" t="n">
        <v>1.903</v>
      </c>
      <c r="CD770" s="29" t="n">
        <v>1.908</v>
      </c>
      <c r="CE770" s="29" t="n">
        <v>1.863</v>
      </c>
      <c r="CF770" s="29" t="n">
        <v>1.918</v>
      </c>
      <c r="CG770" s="29" t="n">
        <v>1.94</v>
      </c>
      <c r="CH770" s="29" t="n">
        <v>1.933</v>
      </c>
      <c r="CI770" s="29" t="n">
        <v>1.979</v>
      </c>
      <c r="CJ770" s="29" t="n">
        <v>2.065</v>
      </c>
      <c r="CK770" s="29" t="n">
        <v>2.053</v>
      </c>
      <c r="CL770" s="29" t="n">
        <v>2.123</v>
      </c>
      <c r="CM770" s="29" t="n">
        <v>2.069</v>
      </c>
      <c r="CN770" s="29" t="n">
        <v>2.006</v>
      </c>
      <c r="CO770" s="29" t="n">
        <v>1.938</v>
      </c>
      <c r="CP770" s="29" t="n">
        <v>1.943</v>
      </c>
      <c r="CQ770" s="29" t="n">
        <v>1.898</v>
      </c>
      <c r="CR770" s="29" t="n">
        <v>1.953</v>
      </c>
      <c r="CS770" s="29" t="n">
        <v>1.975</v>
      </c>
      <c r="CT770" s="29" t="n">
        <v>1.968</v>
      </c>
      <c r="CU770" s="29" t="n">
        <v>2.014</v>
      </c>
      <c r="CV770" s="29" t="n">
        <v>2.1</v>
      </c>
      <c r="CW770" s="29" t="n">
        <v>2.088</v>
      </c>
      <c r="CX770" s="29" t="n">
        <v>2.168</v>
      </c>
      <c r="CY770" s="29" t="n">
        <v>2.114</v>
      </c>
      <c r="CZ770" s="29" t="n">
        <v>2.051</v>
      </c>
      <c r="DA770" s="29" t="n">
        <v>1.983</v>
      </c>
      <c r="DB770" s="29" t="n">
        <v>1.988</v>
      </c>
      <c r="DC770" s="29" t="n">
        <v>1.943</v>
      </c>
      <c r="DD770" s="29" t="n">
        <v>1.998</v>
      </c>
      <c r="DE770" s="29" t="n">
        <v>2.02</v>
      </c>
      <c r="DF770" s="29" t="n">
        <v>2.013</v>
      </c>
      <c r="DG770" s="29" t="n">
        <v>2.059</v>
      </c>
      <c r="DH770" s="29" t="n">
        <v>2.145</v>
      </c>
      <c r="DI770" s="29" t="n">
        <v>2.133</v>
      </c>
      <c r="DJ770" s="29" t="n">
        <v>2.223</v>
      </c>
      <c r="DK770" s="29" t="n">
        <v>2.169</v>
      </c>
      <c r="DL770" s="29" t="n">
        <v>2.106</v>
      </c>
      <c r="DM770" s="29" t="n">
        <v>2.038</v>
      </c>
      <c r="DN770" s="29" t="n">
        <v>2.043</v>
      </c>
      <c r="DO770" s="29" t="n">
        <v>1.998</v>
      </c>
      <c r="DP770" s="29" t="n">
        <v>2.053</v>
      </c>
      <c r="DQ770" s="29" t="n">
        <v>2.075</v>
      </c>
      <c r="DR770" s="29" t="n">
        <v>2.068</v>
      </c>
      <c r="DS770" s="29" t="n">
        <v>2.114</v>
      </c>
      <c r="DT770" s="29" t="n">
        <v>2.2</v>
      </c>
      <c r="DU770" s="29" t="n">
        <v>2.188</v>
      </c>
      <c r="DV770" s="29" t="n">
        <v>2.288</v>
      </c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12.75" hidden="true" customHeight="false" outlineLevel="0" collapsed="false">
      <c r="A771" s="0" t="n">
        <f aca="false">WEEKDAY(C771,2)</f>
        <v>3</v>
      </c>
      <c r="B771" s="0" t="n">
        <f aca="false">MONTH(C771)</f>
        <v>1</v>
      </c>
      <c r="C771" s="23" t="n">
        <v>35088</v>
      </c>
      <c r="D771" s="0" t="n">
        <f aca="false">MONTH(R771)</f>
        <v>1</v>
      </c>
      <c r="E771" s="0" t="n">
        <f aca="false">YEAR(R771)</f>
        <v>1996</v>
      </c>
      <c r="F771" s="35" t="n">
        <f aca="false">L771-K771</f>
        <v>0.1464</v>
      </c>
      <c r="G771" s="24" t="n">
        <f aca="false">N771-M771</f>
        <v>0.0220833333333335</v>
      </c>
      <c r="H771" s="24" t="n">
        <f aca="false">O771-N771</f>
        <v>0.0349999999999999</v>
      </c>
      <c r="I771" s="24" t="n">
        <f aca="false">O771-M771</f>
        <v>0.0570833333333334</v>
      </c>
      <c r="J771" s="25" t="n">
        <f aca="false">VLOOKUP(C771,'Nymex hist.'!A:B,2,0)</f>
        <v>2.493</v>
      </c>
      <c r="K771" s="34" t="n">
        <f aca="false">AVERAGE(BE771:BK771)</f>
        <v>1.856</v>
      </c>
      <c r="L771" s="34" t="n">
        <f aca="false">AVERAGE(BL771:BP771)</f>
        <v>2.0024</v>
      </c>
      <c r="M771" s="27" t="n">
        <f aca="false">SUMIF($S$3:$FQ$3,$E771+1,$S771:$FQ771)/COUNTIF($S$3:$FQ$3,$E771+1)</f>
        <v>1.95191666666667</v>
      </c>
      <c r="N771" s="27" t="n">
        <f aca="false">SUMIF($S$3:$FQ$3,$E771+2,$S771:$FQ771)/COUNTIF($S$3:$FQ$3,$E771+2)</f>
        <v>1.974</v>
      </c>
      <c r="O771" s="27" t="n">
        <f aca="false">SUMIF($S$3:$FQ$3,$E771+3,$S771:$FQ771)/COUNTIF($S$3:$FQ$3,$E771+3)</f>
        <v>2.009</v>
      </c>
      <c r="P771" s="27" t="n">
        <f aca="false">SUMIF($S$3:$FQ$3,$E771+4,$S771:$FQ771)/COUNTIF($S$3:$FQ$3,$E771+4)</f>
        <v>2.054</v>
      </c>
      <c r="Q771" s="27" t="n">
        <f aca="false">SUMIF($S$3:$FQ$3,$E771+5,$S771:$FQ771)/COUNTIF($S$3:$FQ$3,$E771+5)</f>
        <v>2.109</v>
      </c>
      <c r="R771" s="28" t="n">
        <v>35088</v>
      </c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30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 t="n">
        <v>2.493</v>
      </c>
      <c r="BD771" s="29" t="n">
        <v>2.069</v>
      </c>
      <c r="BE771" s="29" t="n">
        <v>1.939</v>
      </c>
      <c r="BF771" s="29" t="n">
        <v>1.879</v>
      </c>
      <c r="BG771" s="29" t="n">
        <v>1.839</v>
      </c>
      <c r="BH771" s="29" t="n">
        <v>1.824</v>
      </c>
      <c r="BI771" s="29" t="n">
        <v>1.824</v>
      </c>
      <c r="BJ771" s="29" t="n">
        <v>1.824</v>
      </c>
      <c r="BK771" s="29" t="n">
        <v>1.863</v>
      </c>
      <c r="BL771" s="29" t="n">
        <v>1.949</v>
      </c>
      <c r="BM771" s="29" t="n">
        <v>2.048</v>
      </c>
      <c r="BN771" s="29" t="n">
        <v>2.062</v>
      </c>
      <c r="BO771" s="29" t="n">
        <v>2.008</v>
      </c>
      <c r="BP771" s="29" t="n">
        <v>1.945</v>
      </c>
      <c r="BQ771" s="29" t="n">
        <v>1.877</v>
      </c>
      <c r="BR771" s="29" t="n">
        <v>1.882</v>
      </c>
      <c r="BS771" s="29" t="n">
        <v>1.887</v>
      </c>
      <c r="BT771" s="29" t="n">
        <v>1.892</v>
      </c>
      <c r="BU771" s="29" t="n">
        <v>1.909</v>
      </c>
      <c r="BV771" s="29" t="n">
        <v>1.907</v>
      </c>
      <c r="BW771" s="29" t="n">
        <v>1.948</v>
      </c>
      <c r="BX771" s="29" t="n">
        <v>2.034</v>
      </c>
      <c r="BY771" s="29" t="n">
        <v>2.072</v>
      </c>
      <c r="BZ771" s="29" t="n">
        <v>2.092</v>
      </c>
      <c r="CA771" s="29" t="n">
        <v>2.038</v>
      </c>
      <c r="CB771" s="29" t="n">
        <v>1.975</v>
      </c>
      <c r="CC771" s="29" t="n">
        <v>1.907</v>
      </c>
      <c r="CD771" s="29" t="n">
        <v>1.912</v>
      </c>
      <c r="CE771" s="29" t="n">
        <v>1.867</v>
      </c>
      <c r="CF771" s="29" t="n">
        <v>1.922</v>
      </c>
      <c r="CG771" s="29" t="n">
        <v>1.939</v>
      </c>
      <c r="CH771" s="29" t="n">
        <v>1.937</v>
      </c>
      <c r="CI771" s="29" t="n">
        <v>1.978</v>
      </c>
      <c r="CJ771" s="29" t="n">
        <v>2.064</v>
      </c>
      <c r="CK771" s="29" t="n">
        <v>2.057</v>
      </c>
      <c r="CL771" s="29" t="n">
        <v>2.127</v>
      </c>
      <c r="CM771" s="29" t="n">
        <v>2.073</v>
      </c>
      <c r="CN771" s="29" t="n">
        <v>2.01</v>
      </c>
      <c r="CO771" s="29" t="n">
        <v>1.942</v>
      </c>
      <c r="CP771" s="29" t="n">
        <v>1.947</v>
      </c>
      <c r="CQ771" s="29" t="n">
        <v>1.902</v>
      </c>
      <c r="CR771" s="29" t="n">
        <v>1.957</v>
      </c>
      <c r="CS771" s="29" t="n">
        <v>1.974</v>
      </c>
      <c r="CT771" s="29" t="n">
        <v>1.972</v>
      </c>
      <c r="CU771" s="29" t="n">
        <v>2.013</v>
      </c>
      <c r="CV771" s="29" t="n">
        <v>2.099</v>
      </c>
      <c r="CW771" s="29" t="n">
        <v>2.092</v>
      </c>
      <c r="CX771" s="29" t="n">
        <v>2.172</v>
      </c>
      <c r="CY771" s="29" t="n">
        <v>2.118</v>
      </c>
      <c r="CZ771" s="29" t="n">
        <v>2.055</v>
      </c>
      <c r="DA771" s="29" t="n">
        <v>1.987</v>
      </c>
      <c r="DB771" s="29" t="n">
        <v>1.992</v>
      </c>
      <c r="DC771" s="29" t="n">
        <v>1.947</v>
      </c>
      <c r="DD771" s="29" t="n">
        <v>2.002</v>
      </c>
      <c r="DE771" s="29" t="n">
        <v>2.019</v>
      </c>
      <c r="DF771" s="29" t="n">
        <v>2.017</v>
      </c>
      <c r="DG771" s="29" t="n">
        <v>2.058</v>
      </c>
      <c r="DH771" s="29" t="n">
        <v>2.144</v>
      </c>
      <c r="DI771" s="29" t="n">
        <v>2.137</v>
      </c>
      <c r="DJ771" s="29" t="n">
        <v>2.227</v>
      </c>
      <c r="DK771" s="29" t="n">
        <v>2.173</v>
      </c>
      <c r="DL771" s="29" t="n">
        <v>2.11</v>
      </c>
      <c r="DM771" s="29" t="n">
        <v>2.042</v>
      </c>
      <c r="DN771" s="29" t="n">
        <v>2.047</v>
      </c>
      <c r="DO771" s="29" t="n">
        <v>2.002</v>
      </c>
      <c r="DP771" s="29" t="n">
        <v>2.057</v>
      </c>
      <c r="DQ771" s="29" t="n">
        <v>2.074</v>
      </c>
      <c r="DR771" s="29" t="n">
        <v>2.072</v>
      </c>
      <c r="DS771" s="29" t="n">
        <v>2.113</v>
      </c>
      <c r="DT771" s="29" t="n">
        <v>2.199</v>
      </c>
      <c r="DU771" s="29" t="n">
        <v>2.192</v>
      </c>
      <c r="DV771" s="29" t="n">
        <v>2.292</v>
      </c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</row>
    <row r="772" customFormat="false" ht="12.75" hidden="false" customHeight="false" outlineLevel="0" collapsed="false">
      <c r="A772" s="1" t="n">
        <f aca="false">WEEKDAY(C772,2)</f>
        <v>4</v>
      </c>
      <c r="B772" s="1" t="n">
        <f aca="false">MONTH(C772)</f>
        <v>1</v>
      </c>
      <c r="C772" s="23" t="n">
        <v>35089</v>
      </c>
      <c r="D772" s="0" t="n">
        <f aca="false">MONTH(R772)</f>
        <v>1</v>
      </c>
      <c r="E772" s="0" t="n">
        <f aca="false">YEAR(R772)</f>
        <v>1996</v>
      </c>
      <c r="F772" s="3" t="n">
        <f aca="false">L772-K772</f>
        <v>0.150885714285714</v>
      </c>
      <c r="G772" s="3" t="n">
        <f aca="false">N772-M772</f>
        <v>0.0220833333333332</v>
      </c>
      <c r="H772" s="3" t="n">
        <f aca="false">O772-N772</f>
        <v>0.0349999999999999</v>
      </c>
      <c r="I772" s="3" t="n">
        <f aca="false">O772-M772</f>
        <v>0.0570833333333332</v>
      </c>
      <c r="J772" s="4" t="n">
        <f aca="false">VLOOKUP(C772,'Nymex hist.'!A:B,2,0)</f>
        <v>2.34</v>
      </c>
      <c r="K772" s="4" t="n">
        <f aca="false">AVERAGE(BE772:BK772)</f>
        <v>1.84671428571429</v>
      </c>
      <c r="L772" s="4" t="n">
        <f aca="false">AVERAGE(BL772:BP772)</f>
        <v>1.9976</v>
      </c>
      <c r="M772" s="4" t="n">
        <f aca="false">SUMIF($S$3:$FQ$3,$E772+1,$S772:$FQ772)/COUNTIF($S$3:$FQ$3,$E772+1)</f>
        <v>1.94575</v>
      </c>
      <c r="N772" s="4" t="n">
        <f aca="false">SUMIF($S$3:$FQ$3,$E772+2,$S772:$FQ772)/COUNTIF($S$3:$FQ$3,$E772+2)</f>
        <v>1.96783333333333</v>
      </c>
      <c r="O772" s="4" t="n">
        <f aca="false">SUMIF($S$3:$FQ$3,$E772+3,$S772:$FQ772)/COUNTIF($S$3:$FQ$3,$E772+3)</f>
        <v>2.00283333333333</v>
      </c>
      <c r="P772" s="4" t="n">
        <f aca="false">SUMIF($S$3:$FQ$3,$E772+4,$S772:$FQ772)/COUNTIF($S$3:$FQ$3,$E772+4)</f>
        <v>2.04783333333333</v>
      </c>
      <c r="Q772" s="4" t="n">
        <f aca="false">SUMIF($S$3:$FQ$3,$E772+5,$S772:$FQ772)/COUNTIF($S$3:$FQ$3,$E772+5)</f>
        <v>2.10283333333333</v>
      </c>
      <c r="R772" s="21" t="n">
        <v>35089</v>
      </c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7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 t="n">
        <v>2.34</v>
      </c>
      <c r="BD772" s="32" t="n">
        <v>2.026</v>
      </c>
      <c r="BE772" s="32" t="n">
        <v>1.909</v>
      </c>
      <c r="BF772" s="32" t="n">
        <v>1.869</v>
      </c>
      <c r="BG772" s="32" t="n">
        <v>1.834</v>
      </c>
      <c r="BH772" s="32" t="n">
        <v>1.819</v>
      </c>
      <c r="BI772" s="32" t="n">
        <v>1.819</v>
      </c>
      <c r="BJ772" s="32" t="n">
        <v>1.819</v>
      </c>
      <c r="BK772" s="32" t="n">
        <v>1.858</v>
      </c>
      <c r="BL772" s="32" t="n">
        <v>1.944</v>
      </c>
      <c r="BM772" s="32" t="n">
        <v>2.043</v>
      </c>
      <c r="BN772" s="32" t="n">
        <v>2.057</v>
      </c>
      <c r="BO772" s="32" t="n">
        <v>2.003</v>
      </c>
      <c r="BP772" s="32" t="n">
        <v>1.941</v>
      </c>
      <c r="BQ772" s="32" t="n">
        <v>1.872</v>
      </c>
      <c r="BR772" s="32" t="n">
        <v>1.877</v>
      </c>
      <c r="BS772" s="32" t="n">
        <v>1.882</v>
      </c>
      <c r="BT772" s="32" t="n">
        <v>1.887</v>
      </c>
      <c r="BU772" s="32" t="n">
        <v>1.899</v>
      </c>
      <c r="BV772" s="32" t="n">
        <v>1.902</v>
      </c>
      <c r="BW772" s="32" t="n">
        <v>1.938</v>
      </c>
      <c r="BX772" s="32" t="n">
        <v>2.024</v>
      </c>
      <c r="BY772" s="32" t="n">
        <v>2.067</v>
      </c>
      <c r="BZ772" s="32" t="n">
        <v>2.087</v>
      </c>
      <c r="CA772" s="32" t="n">
        <v>2.033</v>
      </c>
      <c r="CB772" s="32" t="n">
        <v>1.971</v>
      </c>
      <c r="CC772" s="32" t="n">
        <v>1.902</v>
      </c>
      <c r="CD772" s="32" t="n">
        <v>1.907</v>
      </c>
      <c r="CE772" s="32" t="n">
        <v>1.862</v>
      </c>
      <c r="CF772" s="32" t="n">
        <v>1.917</v>
      </c>
      <c r="CG772" s="32" t="n">
        <v>1.929</v>
      </c>
      <c r="CH772" s="32" t="n">
        <v>1.932</v>
      </c>
      <c r="CI772" s="32" t="n">
        <v>1.968</v>
      </c>
      <c r="CJ772" s="32" t="n">
        <v>2.054</v>
      </c>
      <c r="CK772" s="32" t="n">
        <v>2.052</v>
      </c>
      <c r="CL772" s="32" t="n">
        <v>2.122</v>
      </c>
      <c r="CM772" s="32" t="n">
        <v>2.068</v>
      </c>
      <c r="CN772" s="32" t="n">
        <v>2.006</v>
      </c>
      <c r="CO772" s="32" t="n">
        <v>1.937</v>
      </c>
      <c r="CP772" s="32" t="n">
        <v>1.942</v>
      </c>
      <c r="CQ772" s="32" t="n">
        <v>1.897</v>
      </c>
      <c r="CR772" s="32" t="n">
        <v>1.952</v>
      </c>
      <c r="CS772" s="32" t="n">
        <v>1.964</v>
      </c>
      <c r="CT772" s="32" t="n">
        <v>1.967</v>
      </c>
      <c r="CU772" s="32" t="n">
        <v>2.003</v>
      </c>
      <c r="CV772" s="32" t="n">
        <v>2.089</v>
      </c>
      <c r="CW772" s="32" t="n">
        <v>2.087</v>
      </c>
      <c r="CX772" s="32" t="n">
        <v>2.167</v>
      </c>
      <c r="CY772" s="32" t="n">
        <v>2.113</v>
      </c>
      <c r="CZ772" s="32" t="n">
        <v>2.051</v>
      </c>
      <c r="DA772" s="32" t="n">
        <v>1.982</v>
      </c>
      <c r="DB772" s="32" t="n">
        <v>1.987</v>
      </c>
      <c r="DC772" s="32" t="n">
        <v>1.942</v>
      </c>
      <c r="DD772" s="32" t="n">
        <v>1.997</v>
      </c>
      <c r="DE772" s="32" t="n">
        <v>2.009</v>
      </c>
      <c r="DF772" s="32" t="n">
        <v>2.012</v>
      </c>
      <c r="DG772" s="32" t="n">
        <v>2.048</v>
      </c>
      <c r="DH772" s="32" t="n">
        <v>2.134</v>
      </c>
      <c r="DI772" s="32" t="n">
        <v>2.132</v>
      </c>
      <c r="DJ772" s="32" t="n">
        <v>2.222</v>
      </c>
      <c r="DK772" s="32" t="n">
        <v>2.168</v>
      </c>
      <c r="DL772" s="32" t="n">
        <v>2.106</v>
      </c>
      <c r="DM772" s="32" t="n">
        <v>2.037</v>
      </c>
      <c r="DN772" s="32" t="n">
        <v>2.042</v>
      </c>
      <c r="DO772" s="32" t="n">
        <v>1.997</v>
      </c>
      <c r="DP772" s="32" t="n">
        <v>2.052</v>
      </c>
      <c r="DQ772" s="32" t="n">
        <v>2.064</v>
      </c>
      <c r="DR772" s="32" t="n">
        <v>2.067</v>
      </c>
      <c r="DS772" s="32" t="n">
        <v>2.103</v>
      </c>
      <c r="DT772" s="32" t="n">
        <v>2.189</v>
      </c>
      <c r="DU772" s="32" t="n">
        <v>2.187</v>
      </c>
      <c r="DV772" s="32" t="n">
        <v>2.287</v>
      </c>
      <c r="DW772" s="32"/>
      <c r="DX772" s="32"/>
      <c r="DY772" s="32"/>
      <c r="DZ772" s="32"/>
      <c r="EA772" s="32"/>
      <c r="EB772" s="32"/>
      <c r="EC772" s="32"/>
      <c r="ED772" s="32"/>
      <c r="EE772" s="32"/>
      <c r="EF772" s="32"/>
      <c r="EG772" s="32"/>
      <c r="EH772" s="32"/>
      <c r="EI772" s="32"/>
      <c r="EJ772" s="32"/>
      <c r="EK772" s="32"/>
      <c r="EL772" s="32"/>
      <c r="EM772" s="32"/>
      <c r="EN772" s="32"/>
      <c r="EO772" s="32"/>
      <c r="EP772" s="32"/>
      <c r="EQ772" s="32"/>
      <c r="ER772" s="32"/>
      <c r="ES772" s="32"/>
      <c r="ET772" s="32"/>
      <c r="EU772" s="32"/>
      <c r="EV772" s="32"/>
      <c r="EW772" s="32"/>
      <c r="EX772" s="32"/>
      <c r="EY772" s="32"/>
      <c r="EZ772" s="32"/>
      <c r="FA772" s="32"/>
      <c r="FB772" s="32"/>
      <c r="FC772" s="32"/>
      <c r="FD772" s="32"/>
      <c r="FE772" s="32"/>
      <c r="FF772" s="32"/>
      <c r="FG772" s="32"/>
      <c r="FH772" s="32"/>
      <c r="FI772" s="32"/>
      <c r="FJ772" s="32"/>
      <c r="FK772" s="32"/>
      <c r="FL772" s="32"/>
      <c r="FM772" s="32"/>
      <c r="FN772" s="32"/>
      <c r="FO772" s="32"/>
      <c r="FP772" s="32"/>
      <c r="FQ772" s="32"/>
      <c r="FR772" s="32"/>
      <c r="FS772" s="32"/>
      <c r="FT772" s="32"/>
      <c r="FU772" s="32"/>
      <c r="FV772" s="32"/>
      <c r="FW772" s="32"/>
      <c r="FX772" s="32"/>
      <c r="FY772" s="32"/>
      <c r="FZ772" s="32"/>
      <c r="GA772" s="32"/>
      <c r="GB772" s="32"/>
      <c r="GC772" s="32"/>
      <c r="GD772" s="32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  <c r="GO772" s="32"/>
      <c r="GP772" s="32"/>
      <c r="GQ772" s="32"/>
    </row>
    <row r="773" customFormat="false" ht="12.75" hidden="true" customHeight="false" outlineLevel="0" collapsed="false">
      <c r="A773" s="0" t="n">
        <f aca="false">WEEKDAY(C773,2)</f>
        <v>5</v>
      </c>
      <c r="B773" s="0" t="n">
        <f aca="false">MONTH(C773)</f>
        <v>1</v>
      </c>
      <c r="C773" s="23" t="n">
        <v>35090</v>
      </c>
      <c r="D773" s="0" t="n">
        <f aca="false">MONTH(R773)</f>
        <v>1</v>
      </c>
      <c r="E773" s="0" t="n">
        <f aca="false">YEAR(R773)</f>
        <v>1996</v>
      </c>
      <c r="F773" s="35" t="n">
        <f aca="false">L773-K773</f>
        <v>0.141714285714286</v>
      </c>
      <c r="G773" s="24" t="n">
        <f aca="false">N773-M773</f>
        <v>0.0220833333333332</v>
      </c>
      <c r="H773" s="24" t="n">
        <f aca="false">O773-N773</f>
        <v>0.0350000000000004</v>
      </c>
      <c r="I773" s="24" t="n">
        <f aca="false">O773-M773</f>
        <v>0.0570833333333336</v>
      </c>
      <c r="J773" s="25" t="n">
        <f aca="false">VLOOKUP(C773,'Nymex hist.'!A:B,2,0)</f>
        <v>2.126</v>
      </c>
      <c r="K773" s="34" t="n">
        <f aca="false">AVERAGE(BE773:BK773)</f>
        <v>1.87128571428571</v>
      </c>
      <c r="L773" s="34" t="n">
        <f aca="false">AVERAGE(BL773:BP773)</f>
        <v>2.013</v>
      </c>
      <c r="M773" s="27" t="n">
        <f aca="false">SUMIF($S$3:$FQ$3,$E773+1,$S773:$FQ773)/COUNTIF($S$3:$FQ$3,$E773+1)</f>
        <v>1.96091666666667</v>
      </c>
      <c r="N773" s="27" t="n">
        <f aca="false">SUMIF($S$3:$FQ$3,$E773+2,$S773:$FQ773)/COUNTIF($S$3:$FQ$3,$E773+2)</f>
        <v>1.983</v>
      </c>
      <c r="O773" s="27" t="n">
        <f aca="false">SUMIF($S$3:$FQ$3,$E773+3,$S773:$FQ773)/COUNTIF($S$3:$FQ$3,$E773+3)</f>
        <v>2.018</v>
      </c>
      <c r="P773" s="27" t="n">
        <f aca="false">SUMIF($S$3:$FQ$3,$E773+4,$S773:$FQ773)/COUNTIF($S$3:$FQ$3,$E773+4)</f>
        <v>2.063</v>
      </c>
      <c r="Q773" s="27" t="n">
        <f aca="false">SUMIF($S$3:$FQ$3,$E773+5,$S773:$FQ773)/COUNTIF($S$3:$FQ$3,$E773+5)</f>
        <v>2.118</v>
      </c>
      <c r="R773" s="28" t="n">
        <v>35090</v>
      </c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30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 t="n">
        <v>2.34</v>
      </c>
      <c r="BD773" s="29" t="n">
        <v>2.126</v>
      </c>
      <c r="BE773" s="29" t="n">
        <v>1.952</v>
      </c>
      <c r="BF773" s="29" t="n">
        <v>1.902</v>
      </c>
      <c r="BG773" s="29" t="n">
        <v>1.855</v>
      </c>
      <c r="BH773" s="29" t="n">
        <v>1.838</v>
      </c>
      <c r="BI773" s="29" t="n">
        <v>1.838</v>
      </c>
      <c r="BJ773" s="29" t="n">
        <v>1.838</v>
      </c>
      <c r="BK773" s="29" t="n">
        <v>1.876</v>
      </c>
      <c r="BL773" s="29" t="n">
        <v>1.961</v>
      </c>
      <c r="BM773" s="29" t="n">
        <v>2.058</v>
      </c>
      <c r="BN773" s="29" t="n">
        <v>2.072</v>
      </c>
      <c r="BO773" s="29" t="n">
        <v>2.018</v>
      </c>
      <c r="BP773" s="29" t="n">
        <v>1.956</v>
      </c>
      <c r="BQ773" s="29" t="n">
        <v>1.887</v>
      </c>
      <c r="BR773" s="29" t="n">
        <v>1.892</v>
      </c>
      <c r="BS773" s="29" t="n">
        <v>1.897</v>
      </c>
      <c r="BT773" s="29" t="n">
        <v>1.905</v>
      </c>
      <c r="BU773" s="29" t="n">
        <v>1.91</v>
      </c>
      <c r="BV773" s="29" t="n">
        <v>1.915</v>
      </c>
      <c r="BW773" s="29" t="n">
        <v>1.956</v>
      </c>
      <c r="BX773" s="29" t="n">
        <v>2.041</v>
      </c>
      <c r="BY773" s="29" t="n">
        <v>2.082</v>
      </c>
      <c r="BZ773" s="29" t="n">
        <v>2.102</v>
      </c>
      <c r="CA773" s="29" t="n">
        <v>2.048</v>
      </c>
      <c r="CB773" s="29" t="n">
        <v>1.986</v>
      </c>
      <c r="CC773" s="29" t="n">
        <v>1.917</v>
      </c>
      <c r="CD773" s="29" t="n">
        <v>1.922</v>
      </c>
      <c r="CE773" s="29" t="n">
        <v>1.877</v>
      </c>
      <c r="CF773" s="29" t="n">
        <v>1.935</v>
      </c>
      <c r="CG773" s="29" t="n">
        <v>1.94</v>
      </c>
      <c r="CH773" s="29" t="n">
        <v>1.945</v>
      </c>
      <c r="CI773" s="29" t="n">
        <v>1.986</v>
      </c>
      <c r="CJ773" s="29" t="n">
        <v>2.071</v>
      </c>
      <c r="CK773" s="29" t="n">
        <v>2.067</v>
      </c>
      <c r="CL773" s="29" t="n">
        <v>2.137</v>
      </c>
      <c r="CM773" s="29" t="n">
        <v>2.083</v>
      </c>
      <c r="CN773" s="29" t="n">
        <v>2.021</v>
      </c>
      <c r="CO773" s="29" t="n">
        <v>1.952</v>
      </c>
      <c r="CP773" s="29" t="n">
        <v>1.957</v>
      </c>
      <c r="CQ773" s="29" t="n">
        <v>1.912</v>
      </c>
      <c r="CR773" s="29" t="n">
        <v>1.97</v>
      </c>
      <c r="CS773" s="29" t="n">
        <v>1.975</v>
      </c>
      <c r="CT773" s="29" t="n">
        <v>1.98</v>
      </c>
      <c r="CU773" s="29" t="n">
        <v>2.021</v>
      </c>
      <c r="CV773" s="29" t="n">
        <v>2.106</v>
      </c>
      <c r="CW773" s="29" t="n">
        <v>2.102</v>
      </c>
      <c r="CX773" s="29" t="n">
        <v>2.182</v>
      </c>
      <c r="CY773" s="29" t="n">
        <v>2.128</v>
      </c>
      <c r="CZ773" s="29" t="n">
        <v>2.066</v>
      </c>
      <c r="DA773" s="29" t="n">
        <v>1.997</v>
      </c>
      <c r="DB773" s="29" t="n">
        <v>2.002</v>
      </c>
      <c r="DC773" s="29" t="n">
        <v>1.957</v>
      </c>
      <c r="DD773" s="29" t="n">
        <v>2.015</v>
      </c>
      <c r="DE773" s="29" t="n">
        <v>2.02</v>
      </c>
      <c r="DF773" s="29" t="n">
        <v>2.025</v>
      </c>
      <c r="DG773" s="29" t="n">
        <v>2.066</v>
      </c>
      <c r="DH773" s="29" t="n">
        <v>2.151</v>
      </c>
      <c r="DI773" s="29" t="n">
        <v>2.147</v>
      </c>
      <c r="DJ773" s="29" t="n">
        <v>2.237</v>
      </c>
      <c r="DK773" s="29" t="n">
        <v>2.183</v>
      </c>
      <c r="DL773" s="29" t="n">
        <v>2.121</v>
      </c>
      <c r="DM773" s="29" t="n">
        <v>2.052</v>
      </c>
      <c r="DN773" s="29" t="n">
        <v>2.057</v>
      </c>
      <c r="DO773" s="29" t="n">
        <v>2.012</v>
      </c>
      <c r="DP773" s="29" t="n">
        <v>2.07</v>
      </c>
      <c r="DQ773" s="29" t="n">
        <v>2.075</v>
      </c>
      <c r="DR773" s="29" t="n">
        <v>2.08</v>
      </c>
      <c r="DS773" s="29" t="n">
        <v>2.121</v>
      </c>
      <c r="DT773" s="29" t="n">
        <v>2.206</v>
      </c>
      <c r="DU773" s="29" t="n">
        <v>2.202</v>
      </c>
      <c r="DV773" s="29" t="n">
        <v>2.302</v>
      </c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12.75" hidden="true" customHeight="false" outlineLevel="0" collapsed="false">
      <c r="A774" s="0" t="n">
        <f aca="false">WEEKDAY(C774,2)</f>
        <v>1</v>
      </c>
      <c r="B774" s="0" t="n">
        <f aca="false">MONTH(C774)</f>
        <v>1</v>
      </c>
      <c r="C774" s="23" t="n">
        <v>35093</v>
      </c>
      <c r="D774" s="0" t="n">
        <f aca="false">MONTH(R774)</f>
        <v>1</v>
      </c>
      <c r="E774" s="0" t="n">
        <f aca="false">YEAR(R774)</f>
        <v>1996</v>
      </c>
      <c r="F774" s="35" t="n">
        <f aca="false">L774-K774</f>
        <v>0.114285714285714</v>
      </c>
      <c r="G774" s="24" t="n">
        <f aca="false">N774-M774</f>
        <v>0.0230833333333333</v>
      </c>
      <c r="H774" s="24" t="n">
        <f aca="false">O774-N774</f>
        <v>0.0350000000000001</v>
      </c>
      <c r="I774" s="24" t="n">
        <f aca="false">O774-M774</f>
        <v>0.0580833333333335</v>
      </c>
      <c r="J774" s="25" t="n">
        <f aca="false">VLOOKUP(C774,'Nymex hist.'!A:B,2,0)</f>
        <v>2.337</v>
      </c>
      <c r="K774" s="34" t="n">
        <f aca="false">AVERAGE(BE774:BK774)</f>
        <v>1.89871428571429</v>
      </c>
      <c r="L774" s="34" t="n">
        <f aca="false">AVERAGE(BL774:BP774)</f>
        <v>2.013</v>
      </c>
      <c r="M774" s="27" t="n">
        <f aca="false">SUMIF($S$3:$FQ$3,$E774+1,$S774:$FQ774)/COUNTIF($S$3:$FQ$3,$E774+1)</f>
        <v>1.96158333333333</v>
      </c>
      <c r="N774" s="27" t="n">
        <f aca="false">SUMIF($S$3:$FQ$3,$E774+2,$S774:$FQ774)/COUNTIF($S$3:$FQ$3,$E774+2)</f>
        <v>1.98466666666667</v>
      </c>
      <c r="O774" s="27" t="n">
        <f aca="false">SUMIF($S$3:$FQ$3,$E774+3,$S774:$FQ774)/COUNTIF($S$3:$FQ$3,$E774+3)</f>
        <v>2.01966666666667</v>
      </c>
      <c r="P774" s="27" t="n">
        <f aca="false">SUMIF($S$3:$FQ$3,$E774+4,$S774:$FQ774)/COUNTIF($S$3:$FQ$3,$E774+4)</f>
        <v>2.06466666666667</v>
      </c>
      <c r="Q774" s="27" t="n">
        <f aca="false">SUMIF($S$3:$FQ$3,$E774+5,$S774:$FQ774)/COUNTIF($S$3:$FQ$3,$E774+5)</f>
        <v>2.11966666666667</v>
      </c>
      <c r="R774" s="28" t="n">
        <v>35093</v>
      </c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30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 t="n">
        <v>2.34</v>
      </c>
      <c r="BD774" s="29" t="n">
        <v>2.337</v>
      </c>
      <c r="BE774" s="29" t="n">
        <v>2.036</v>
      </c>
      <c r="BF774" s="29" t="n">
        <v>1.946</v>
      </c>
      <c r="BG774" s="29" t="n">
        <v>1.884</v>
      </c>
      <c r="BH774" s="29" t="n">
        <v>1.856</v>
      </c>
      <c r="BI774" s="29" t="n">
        <v>1.849</v>
      </c>
      <c r="BJ774" s="29" t="n">
        <v>1.844</v>
      </c>
      <c r="BK774" s="29" t="n">
        <v>1.876</v>
      </c>
      <c r="BL774" s="29" t="n">
        <v>1.961</v>
      </c>
      <c r="BM774" s="29" t="n">
        <v>2.058</v>
      </c>
      <c r="BN774" s="29" t="n">
        <v>2.072</v>
      </c>
      <c r="BO774" s="29" t="n">
        <v>2.018</v>
      </c>
      <c r="BP774" s="29" t="n">
        <v>1.956</v>
      </c>
      <c r="BQ774" s="29" t="n">
        <v>1.887</v>
      </c>
      <c r="BR774" s="29" t="n">
        <v>1.892</v>
      </c>
      <c r="BS774" s="29" t="n">
        <v>1.897</v>
      </c>
      <c r="BT774" s="29" t="n">
        <v>1.906</v>
      </c>
      <c r="BU774" s="29" t="n">
        <v>1.912</v>
      </c>
      <c r="BV774" s="29" t="n">
        <v>1.922</v>
      </c>
      <c r="BW774" s="29" t="n">
        <v>1.951</v>
      </c>
      <c r="BX774" s="29" t="n">
        <v>2.036</v>
      </c>
      <c r="BY774" s="29" t="n">
        <v>2.09</v>
      </c>
      <c r="BZ774" s="29" t="n">
        <v>2.102</v>
      </c>
      <c r="CA774" s="29" t="n">
        <v>2.048</v>
      </c>
      <c r="CB774" s="29" t="n">
        <v>1.986</v>
      </c>
      <c r="CC774" s="29" t="n">
        <v>1.917</v>
      </c>
      <c r="CD774" s="29" t="n">
        <v>1.922</v>
      </c>
      <c r="CE774" s="29" t="n">
        <v>1.887</v>
      </c>
      <c r="CF774" s="29" t="n">
        <v>1.936</v>
      </c>
      <c r="CG774" s="29" t="n">
        <v>1.942</v>
      </c>
      <c r="CH774" s="29" t="n">
        <v>1.952</v>
      </c>
      <c r="CI774" s="29" t="n">
        <v>1.981</v>
      </c>
      <c r="CJ774" s="29" t="n">
        <v>2.066</v>
      </c>
      <c r="CK774" s="29" t="n">
        <v>2.077</v>
      </c>
      <c r="CL774" s="29" t="n">
        <v>2.137</v>
      </c>
      <c r="CM774" s="29" t="n">
        <v>2.083</v>
      </c>
      <c r="CN774" s="29" t="n">
        <v>2.021</v>
      </c>
      <c r="CO774" s="29" t="n">
        <v>1.952</v>
      </c>
      <c r="CP774" s="29" t="n">
        <v>1.957</v>
      </c>
      <c r="CQ774" s="29" t="n">
        <v>1.922</v>
      </c>
      <c r="CR774" s="29" t="n">
        <v>1.971</v>
      </c>
      <c r="CS774" s="29" t="n">
        <v>1.977</v>
      </c>
      <c r="CT774" s="29" t="n">
        <v>1.987</v>
      </c>
      <c r="CU774" s="29" t="n">
        <v>2.016</v>
      </c>
      <c r="CV774" s="29" t="n">
        <v>2.101</v>
      </c>
      <c r="CW774" s="29" t="n">
        <v>2.112</v>
      </c>
      <c r="CX774" s="29" t="n">
        <v>2.182</v>
      </c>
      <c r="CY774" s="29" t="n">
        <v>2.128</v>
      </c>
      <c r="CZ774" s="29" t="n">
        <v>2.066</v>
      </c>
      <c r="DA774" s="29" t="n">
        <v>1.997</v>
      </c>
      <c r="DB774" s="29" t="n">
        <v>2.002</v>
      </c>
      <c r="DC774" s="29" t="n">
        <v>1.967</v>
      </c>
      <c r="DD774" s="29" t="n">
        <v>2.016</v>
      </c>
      <c r="DE774" s="29" t="n">
        <v>2.022</v>
      </c>
      <c r="DF774" s="29" t="n">
        <v>2.032</v>
      </c>
      <c r="DG774" s="29" t="n">
        <v>2.061</v>
      </c>
      <c r="DH774" s="29" t="n">
        <v>2.146</v>
      </c>
      <c r="DI774" s="29" t="n">
        <v>2.157</v>
      </c>
      <c r="DJ774" s="29" t="n">
        <v>2.237</v>
      </c>
      <c r="DK774" s="29" t="n">
        <v>2.183</v>
      </c>
      <c r="DL774" s="29" t="n">
        <v>2.121</v>
      </c>
      <c r="DM774" s="29" t="n">
        <v>2.052</v>
      </c>
      <c r="DN774" s="29" t="n">
        <v>2.057</v>
      </c>
      <c r="DO774" s="29" t="n">
        <v>2.022</v>
      </c>
      <c r="DP774" s="29" t="n">
        <v>2.071</v>
      </c>
      <c r="DQ774" s="29" t="n">
        <v>2.077</v>
      </c>
      <c r="DR774" s="29" t="n">
        <v>2.087</v>
      </c>
      <c r="DS774" s="29" t="n">
        <v>2.116</v>
      </c>
      <c r="DT774" s="29" t="n">
        <v>2.201</v>
      </c>
      <c r="DU774" s="29" t="n">
        <v>2.212</v>
      </c>
      <c r="DV774" s="29" t="n">
        <v>2.302</v>
      </c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12.75" hidden="true" customHeight="false" outlineLevel="0" collapsed="false">
      <c r="A775" s="0" t="n">
        <f aca="false">WEEKDAY(C775,2)</f>
        <v>2</v>
      </c>
      <c r="B775" s="0" t="n">
        <f aca="false">MONTH(C775)</f>
        <v>1</v>
      </c>
      <c r="C775" s="23" t="n">
        <v>35094</v>
      </c>
      <c r="D775" s="0" t="n">
        <f aca="false">MONTH(R775)</f>
        <v>1</v>
      </c>
      <c r="E775" s="0" t="n">
        <f aca="false">YEAR(R775)</f>
        <v>1996</v>
      </c>
      <c r="F775" s="35" t="n">
        <f aca="false">L775-K775</f>
        <v>0.091</v>
      </c>
      <c r="G775" s="24" t="n">
        <f aca="false">N775-M775</f>
        <v>0.0230833333333331</v>
      </c>
      <c r="H775" s="24" t="n">
        <f aca="false">O775-N775</f>
        <v>0.0350000000000004</v>
      </c>
      <c r="I775" s="24" t="n">
        <f aca="false">O775-M775</f>
        <v>0.0580833333333335</v>
      </c>
      <c r="J775" s="25" t="n">
        <f aca="false">VLOOKUP(C775,'Nymex hist.'!A:B,2,0)</f>
        <v>2.504</v>
      </c>
      <c r="K775" s="34" t="n">
        <f aca="false">AVERAGE(BE775:BK775)</f>
        <v>1.934</v>
      </c>
      <c r="L775" s="34" t="n">
        <f aca="false">AVERAGE(BL775:BP775)</f>
        <v>2.025</v>
      </c>
      <c r="M775" s="27" t="n">
        <f aca="false">SUMIF($S$3:$FQ$3,$E775+1,$S775:$FQ775)/COUNTIF($S$3:$FQ$3,$E775+1)</f>
        <v>1.97075</v>
      </c>
      <c r="N775" s="27" t="n">
        <f aca="false">SUMIF($S$3:$FQ$3,$E775+2,$S775:$FQ775)/COUNTIF($S$3:$FQ$3,$E775+2)</f>
        <v>1.99383333333333</v>
      </c>
      <c r="O775" s="27" t="n">
        <f aca="false">SUMIF($S$3:$FQ$3,$E775+3,$S775:$FQ775)/COUNTIF($S$3:$FQ$3,$E775+3)</f>
        <v>2.02883333333333</v>
      </c>
      <c r="P775" s="27" t="n">
        <f aca="false">SUMIF($S$3:$FQ$3,$E775+4,$S775:$FQ775)/COUNTIF($S$3:$FQ$3,$E775+4)</f>
        <v>2.07383333333333</v>
      </c>
      <c r="Q775" s="27" t="n">
        <f aca="false">SUMIF($S$3:$FQ$3,$E775+5,$S775:$FQ775)/COUNTIF($S$3:$FQ$3,$E775+5)</f>
        <v>2.12883333333333</v>
      </c>
      <c r="R775" s="28" t="n">
        <v>35094</v>
      </c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30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 t="n">
        <v>2.34</v>
      </c>
      <c r="BD775" s="29" t="n">
        <v>2.504</v>
      </c>
      <c r="BE775" s="29" t="n">
        <v>2.104</v>
      </c>
      <c r="BF775" s="29" t="n">
        <v>1.994</v>
      </c>
      <c r="BG775" s="29" t="n">
        <v>1.914</v>
      </c>
      <c r="BH775" s="29" t="n">
        <v>1.884</v>
      </c>
      <c r="BI775" s="29" t="n">
        <v>1.874</v>
      </c>
      <c r="BJ775" s="29" t="n">
        <v>1.869</v>
      </c>
      <c r="BK775" s="29" t="n">
        <v>1.899</v>
      </c>
      <c r="BL775" s="29" t="n">
        <v>1.981</v>
      </c>
      <c r="BM775" s="29" t="n">
        <v>2.071</v>
      </c>
      <c r="BN775" s="29" t="n">
        <v>2.081</v>
      </c>
      <c r="BO775" s="29" t="n">
        <v>2.027</v>
      </c>
      <c r="BP775" s="29" t="n">
        <v>1.965</v>
      </c>
      <c r="BQ775" s="29" t="n">
        <v>1.896</v>
      </c>
      <c r="BR775" s="29" t="n">
        <v>1.9</v>
      </c>
      <c r="BS775" s="29" t="n">
        <v>1.904</v>
      </c>
      <c r="BT775" s="29" t="n">
        <v>1.91</v>
      </c>
      <c r="BU775" s="29" t="n">
        <v>1.913</v>
      </c>
      <c r="BV775" s="29" t="n">
        <v>1.926</v>
      </c>
      <c r="BW775" s="29" t="n">
        <v>1.974</v>
      </c>
      <c r="BX775" s="29" t="n">
        <v>2.056</v>
      </c>
      <c r="BY775" s="29" t="n">
        <v>2.097</v>
      </c>
      <c r="BZ775" s="29" t="n">
        <v>2.111</v>
      </c>
      <c r="CA775" s="29" t="n">
        <v>2.057</v>
      </c>
      <c r="CB775" s="29" t="n">
        <v>1.995</v>
      </c>
      <c r="CC775" s="29" t="n">
        <v>1.926</v>
      </c>
      <c r="CD775" s="29" t="n">
        <v>1.93</v>
      </c>
      <c r="CE775" s="29" t="n">
        <v>1.894</v>
      </c>
      <c r="CF775" s="29" t="n">
        <v>1.94</v>
      </c>
      <c r="CG775" s="29" t="n">
        <v>1.943</v>
      </c>
      <c r="CH775" s="29" t="n">
        <v>1.956</v>
      </c>
      <c r="CI775" s="29" t="n">
        <v>2.004</v>
      </c>
      <c r="CJ775" s="29" t="n">
        <v>2.086</v>
      </c>
      <c r="CK775" s="29" t="n">
        <v>2.084</v>
      </c>
      <c r="CL775" s="29" t="n">
        <v>2.146</v>
      </c>
      <c r="CM775" s="29" t="n">
        <v>2.092</v>
      </c>
      <c r="CN775" s="29" t="n">
        <v>2.03</v>
      </c>
      <c r="CO775" s="29" t="n">
        <v>1.961</v>
      </c>
      <c r="CP775" s="29" t="n">
        <v>1.965</v>
      </c>
      <c r="CQ775" s="29" t="n">
        <v>1.929</v>
      </c>
      <c r="CR775" s="29" t="n">
        <v>1.975</v>
      </c>
      <c r="CS775" s="29" t="n">
        <v>1.978</v>
      </c>
      <c r="CT775" s="29" t="n">
        <v>1.991</v>
      </c>
      <c r="CU775" s="29" t="n">
        <v>2.039</v>
      </c>
      <c r="CV775" s="29" t="n">
        <v>2.121</v>
      </c>
      <c r="CW775" s="29" t="n">
        <v>2.119</v>
      </c>
      <c r="CX775" s="29" t="n">
        <v>2.191</v>
      </c>
      <c r="CY775" s="29" t="n">
        <v>2.137</v>
      </c>
      <c r="CZ775" s="29" t="n">
        <v>2.075</v>
      </c>
      <c r="DA775" s="29" t="n">
        <v>2.006</v>
      </c>
      <c r="DB775" s="29" t="n">
        <v>2.01</v>
      </c>
      <c r="DC775" s="29" t="n">
        <v>1.974</v>
      </c>
      <c r="DD775" s="29" t="n">
        <v>2.02</v>
      </c>
      <c r="DE775" s="29" t="n">
        <v>2.023</v>
      </c>
      <c r="DF775" s="29" t="n">
        <v>2.036</v>
      </c>
      <c r="DG775" s="29" t="n">
        <v>2.084</v>
      </c>
      <c r="DH775" s="29" t="n">
        <v>2.166</v>
      </c>
      <c r="DI775" s="29" t="n">
        <v>2.164</v>
      </c>
      <c r="DJ775" s="29" t="n">
        <v>2.246</v>
      </c>
      <c r="DK775" s="29" t="n">
        <v>2.192</v>
      </c>
      <c r="DL775" s="29" t="n">
        <v>2.13</v>
      </c>
      <c r="DM775" s="29" t="n">
        <v>2.061</v>
      </c>
      <c r="DN775" s="29" t="n">
        <v>2.065</v>
      </c>
      <c r="DO775" s="29" t="n">
        <v>2.029</v>
      </c>
      <c r="DP775" s="29" t="n">
        <v>2.075</v>
      </c>
      <c r="DQ775" s="29" t="n">
        <v>2.078</v>
      </c>
      <c r="DR775" s="29" t="n">
        <v>2.091</v>
      </c>
      <c r="DS775" s="29" t="n">
        <v>2.139</v>
      </c>
      <c r="DT775" s="29" t="n">
        <v>2.221</v>
      </c>
      <c r="DU775" s="29" t="n">
        <v>2.219</v>
      </c>
      <c r="DV775" s="29" t="n">
        <v>2.311</v>
      </c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12.75" hidden="true" customHeight="false" outlineLevel="0" collapsed="false">
      <c r="A776" s="0" t="n">
        <f aca="false">WEEKDAY(C776,2)</f>
        <v>3</v>
      </c>
      <c r="B776" s="0" t="n">
        <f aca="false">MONTH(C776)</f>
        <v>1</v>
      </c>
      <c r="C776" s="23" t="n">
        <v>35095</v>
      </c>
      <c r="D776" s="0" t="n">
        <f aca="false">MONTH(R776)</f>
        <v>1</v>
      </c>
      <c r="E776" s="0" t="n">
        <f aca="false">YEAR(R776)</f>
        <v>1996</v>
      </c>
      <c r="F776" s="35" t="n">
        <f aca="false">L776-K776</f>
        <v>0.0578571428571431</v>
      </c>
      <c r="G776" s="24" t="n">
        <f aca="false">N776-M776</f>
        <v>0.0234999999999999</v>
      </c>
      <c r="H776" s="24" t="n">
        <f aca="false">O776-N776</f>
        <v>0.0350000000000004</v>
      </c>
      <c r="I776" s="24" t="n">
        <f aca="false">O776-M776</f>
        <v>0.0585000000000002</v>
      </c>
      <c r="J776" s="25" t="n">
        <f aca="false">VLOOKUP(C776,'Nymex hist.'!A:B,2,0)</f>
        <v>2.658</v>
      </c>
      <c r="K776" s="34" t="n">
        <f aca="false">AVERAGE(BE776:BK776)</f>
        <v>1.96214285714286</v>
      </c>
      <c r="L776" s="34" t="n">
        <f aca="false">AVERAGE(BL776:BP776)</f>
        <v>2.02</v>
      </c>
      <c r="M776" s="27" t="n">
        <f aca="false">SUMIF($S$3:$FQ$3,$E776+1,$S776:$FQ776)/COUNTIF($S$3:$FQ$3,$E776+1)</f>
        <v>1.96308333333333</v>
      </c>
      <c r="N776" s="27" t="n">
        <f aca="false">SUMIF($S$3:$FQ$3,$E776+2,$S776:$FQ776)/COUNTIF($S$3:$FQ$3,$E776+2)</f>
        <v>1.98658333333333</v>
      </c>
      <c r="O776" s="27" t="n">
        <f aca="false">SUMIF($S$3:$FQ$3,$E776+3,$S776:$FQ776)/COUNTIF($S$3:$FQ$3,$E776+3)</f>
        <v>2.02158333333333</v>
      </c>
      <c r="P776" s="27" t="n">
        <f aca="false">SUMIF($S$3:$FQ$3,$E776+4,$S776:$FQ776)/COUNTIF($S$3:$FQ$3,$E776+4)</f>
        <v>2.06658333333333</v>
      </c>
      <c r="Q776" s="27" t="n">
        <f aca="false">SUMIF($S$3:$FQ$3,$E776+5,$S776:$FQ776)/COUNTIF($S$3:$FQ$3,$E776+5)</f>
        <v>2.12158333333333</v>
      </c>
      <c r="R776" s="28" t="n">
        <v>35095</v>
      </c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30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 t="n">
        <v>2.34</v>
      </c>
      <c r="BD776" s="29" t="n">
        <v>2.658</v>
      </c>
      <c r="BE776" s="29" t="n">
        <v>2.174</v>
      </c>
      <c r="BF776" s="29" t="n">
        <v>2.054</v>
      </c>
      <c r="BG776" s="29" t="n">
        <v>1.954</v>
      </c>
      <c r="BH776" s="29" t="n">
        <v>1.904</v>
      </c>
      <c r="BI776" s="29" t="n">
        <v>1.882</v>
      </c>
      <c r="BJ776" s="29" t="n">
        <v>1.871</v>
      </c>
      <c r="BK776" s="29" t="n">
        <v>1.896</v>
      </c>
      <c r="BL776" s="29" t="n">
        <v>1.976</v>
      </c>
      <c r="BM776" s="29" t="n">
        <v>2.066</v>
      </c>
      <c r="BN776" s="29" t="n">
        <v>2.076</v>
      </c>
      <c r="BO776" s="29" t="n">
        <v>2.022</v>
      </c>
      <c r="BP776" s="29" t="n">
        <v>1.96</v>
      </c>
      <c r="BQ776" s="29" t="n">
        <v>1.891</v>
      </c>
      <c r="BR776" s="29" t="n">
        <v>1.895</v>
      </c>
      <c r="BS776" s="29" t="n">
        <v>1.899</v>
      </c>
      <c r="BT776" s="29" t="n">
        <v>1.905</v>
      </c>
      <c r="BU776" s="29" t="n">
        <v>1.908</v>
      </c>
      <c r="BV776" s="29" t="n">
        <v>1.922</v>
      </c>
      <c r="BW776" s="29" t="n">
        <v>1.951</v>
      </c>
      <c r="BX776" s="29" t="n">
        <v>2.031</v>
      </c>
      <c r="BY776" s="29" t="n">
        <v>2.097</v>
      </c>
      <c r="BZ776" s="29" t="n">
        <v>2.106</v>
      </c>
      <c r="CA776" s="29" t="n">
        <v>2.052</v>
      </c>
      <c r="CB776" s="29" t="n">
        <v>1.99</v>
      </c>
      <c r="CC776" s="29" t="n">
        <v>1.921</v>
      </c>
      <c r="CD776" s="29" t="n">
        <v>1.925</v>
      </c>
      <c r="CE776" s="29" t="n">
        <v>1.894</v>
      </c>
      <c r="CF776" s="29" t="n">
        <v>1.935</v>
      </c>
      <c r="CG776" s="29" t="n">
        <v>1.938</v>
      </c>
      <c r="CH776" s="29" t="n">
        <v>1.952</v>
      </c>
      <c r="CI776" s="29" t="n">
        <v>1.981</v>
      </c>
      <c r="CJ776" s="29" t="n">
        <v>2.061</v>
      </c>
      <c r="CK776" s="29" t="n">
        <v>2.084</v>
      </c>
      <c r="CL776" s="29" t="n">
        <v>2.141</v>
      </c>
      <c r="CM776" s="29" t="n">
        <v>2.087</v>
      </c>
      <c r="CN776" s="29" t="n">
        <v>2.025</v>
      </c>
      <c r="CO776" s="29" t="n">
        <v>1.956</v>
      </c>
      <c r="CP776" s="29" t="n">
        <v>1.96</v>
      </c>
      <c r="CQ776" s="29" t="n">
        <v>1.929</v>
      </c>
      <c r="CR776" s="29" t="n">
        <v>1.97</v>
      </c>
      <c r="CS776" s="29" t="n">
        <v>1.973</v>
      </c>
      <c r="CT776" s="29" t="n">
        <v>1.987</v>
      </c>
      <c r="CU776" s="29" t="n">
        <v>2.016</v>
      </c>
      <c r="CV776" s="29" t="n">
        <v>2.096</v>
      </c>
      <c r="CW776" s="29" t="n">
        <v>2.119</v>
      </c>
      <c r="CX776" s="29" t="n">
        <v>2.186</v>
      </c>
      <c r="CY776" s="29" t="n">
        <v>2.132</v>
      </c>
      <c r="CZ776" s="29" t="n">
        <v>2.07</v>
      </c>
      <c r="DA776" s="29" t="n">
        <v>2.001</v>
      </c>
      <c r="DB776" s="29" t="n">
        <v>2.005</v>
      </c>
      <c r="DC776" s="29" t="n">
        <v>1.974</v>
      </c>
      <c r="DD776" s="29" t="n">
        <v>2.015</v>
      </c>
      <c r="DE776" s="29" t="n">
        <v>2.018</v>
      </c>
      <c r="DF776" s="29" t="n">
        <v>2.032</v>
      </c>
      <c r="DG776" s="29" t="n">
        <v>2.061</v>
      </c>
      <c r="DH776" s="29" t="n">
        <v>2.141</v>
      </c>
      <c r="DI776" s="29" t="n">
        <v>2.164</v>
      </c>
      <c r="DJ776" s="29" t="n">
        <v>2.241</v>
      </c>
      <c r="DK776" s="29" t="n">
        <v>2.187</v>
      </c>
      <c r="DL776" s="29" t="n">
        <v>2.125</v>
      </c>
      <c r="DM776" s="29" t="n">
        <v>2.056</v>
      </c>
      <c r="DN776" s="29" t="n">
        <v>2.06</v>
      </c>
      <c r="DO776" s="29" t="n">
        <v>2.029</v>
      </c>
      <c r="DP776" s="29" t="n">
        <v>2.07</v>
      </c>
      <c r="DQ776" s="29" t="n">
        <v>2.073</v>
      </c>
      <c r="DR776" s="29" t="n">
        <v>2.087</v>
      </c>
      <c r="DS776" s="29" t="n">
        <v>2.116</v>
      </c>
      <c r="DT776" s="29" t="n">
        <v>2.196</v>
      </c>
      <c r="DU776" s="29" t="n">
        <v>2.219</v>
      </c>
      <c r="DV776" s="29" t="n">
        <v>2.306</v>
      </c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12.75" hidden="false" customHeight="false" outlineLevel="0" collapsed="false">
      <c r="A777" s="1" t="n">
        <f aca="false">WEEKDAY(C777,2)</f>
        <v>4</v>
      </c>
      <c r="B777" s="1" t="n">
        <f aca="false">MONTH(C777)</f>
        <v>2</v>
      </c>
      <c r="C777" s="23" t="n">
        <v>35096</v>
      </c>
      <c r="D777" s="0" t="n">
        <f aca="false">MONTH(R777)</f>
        <v>2</v>
      </c>
      <c r="E777" s="0" t="n">
        <f aca="false">YEAR(R777)</f>
        <v>1996</v>
      </c>
      <c r="F777" s="3" t="n">
        <f aca="false">L777-K777</f>
        <v>0.0600857142857145</v>
      </c>
      <c r="G777" s="3" t="n">
        <f aca="false">N777-M777</f>
        <v>0.0249999999999999</v>
      </c>
      <c r="H777" s="3" t="n">
        <f aca="false">O777-N777</f>
        <v>0.0349999999999999</v>
      </c>
      <c r="I777" s="3" t="n">
        <f aca="false">O777-M777</f>
        <v>0.0599999999999998</v>
      </c>
      <c r="J777" s="4" t="n">
        <f aca="false">VLOOKUP(C777,'Nymex hist.'!A:B,2,0)</f>
        <v>2.499</v>
      </c>
      <c r="K777" s="4" t="n">
        <f aca="false">AVERAGE(BE777:BK777)</f>
        <v>1.93471428571429</v>
      </c>
      <c r="L777" s="4" t="n">
        <f aca="false">AVERAGE(BL777:BP777)</f>
        <v>1.9948</v>
      </c>
      <c r="M777" s="4" t="n">
        <f aca="false">SUMIF($S$3:$FQ$3,$E777+1,$S777:$FQ777)/COUNTIF($S$3:$FQ$3,$E777+1)</f>
        <v>1.93558333333333</v>
      </c>
      <c r="N777" s="4" t="n">
        <f aca="false">SUMIF($S$3:$FQ$3,$E777+2,$S777:$FQ777)/COUNTIF($S$3:$FQ$3,$E777+2)</f>
        <v>1.96058333333333</v>
      </c>
      <c r="O777" s="4" t="n">
        <f aca="false">SUMIF($S$3:$FQ$3,$E777+3,$S777:$FQ777)/COUNTIF($S$3:$FQ$3,$E777+3)</f>
        <v>1.99558333333333</v>
      </c>
      <c r="P777" s="4" t="n">
        <f aca="false">SUMIF($S$3:$FQ$3,$E777+4,$S777:$FQ777)/COUNTIF($S$3:$FQ$3,$E777+4)</f>
        <v>2.04058333333333</v>
      </c>
      <c r="Q777" s="4" t="n">
        <f aca="false">SUMIF($S$3:$FQ$3,$E777+5,$S777:$FQ777)/COUNTIF($S$3:$FQ$3,$E777+5)</f>
        <v>2.09558333333333</v>
      </c>
      <c r="R777" s="21" t="n">
        <v>35096</v>
      </c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7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 t="n">
        <v>2.499</v>
      </c>
      <c r="BE777" s="32" t="n">
        <v>2.079</v>
      </c>
      <c r="BF777" s="32" t="n">
        <v>1.998</v>
      </c>
      <c r="BG777" s="32" t="n">
        <v>1.94</v>
      </c>
      <c r="BH777" s="32" t="n">
        <v>1.898</v>
      </c>
      <c r="BI777" s="32" t="n">
        <v>1.878</v>
      </c>
      <c r="BJ777" s="32" t="n">
        <v>1.865</v>
      </c>
      <c r="BK777" s="32" t="n">
        <v>1.885</v>
      </c>
      <c r="BL777" s="32" t="n">
        <v>1.955</v>
      </c>
      <c r="BM777" s="32" t="n">
        <v>2.045</v>
      </c>
      <c r="BN777" s="32" t="n">
        <v>2.051</v>
      </c>
      <c r="BO777" s="32" t="n">
        <v>1.994</v>
      </c>
      <c r="BP777" s="32" t="n">
        <v>1.929</v>
      </c>
      <c r="BQ777" s="32" t="n">
        <v>1.86</v>
      </c>
      <c r="BR777" s="32" t="n">
        <v>1.865</v>
      </c>
      <c r="BS777" s="32" t="n">
        <v>1.87</v>
      </c>
      <c r="BT777" s="32" t="n">
        <v>1.873</v>
      </c>
      <c r="BU777" s="32" t="n">
        <v>1.875</v>
      </c>
      <c r="BV777" s="32" t="n">
        <v>1.89</v>
      </c>
      <c r="BW777" s="32" t="n">
        <v>1.94</v>
      </c>
      <c r="BX777" s="32" t="n">
        <v>2.01</v>
      </c>
      <c r="BY777" s="32" t="n">
        <v>2.07</v>
      </c>
      <c r="BZ777" s="32" t="n">
        <v>2.081</v>
      </c>
      <c r="CA777" s="32" t="n">
        <v>2.024</v>
      </c>
      <c r="CB777" s="32" t="n">
        <v>1.959</v>
      </c>
      <c r="CC777" s="32" t="n">
        <v>1.89</v>
      </c>
      <c r="CD777" s="32" t="n">
        <v>1.895</v>
      </c>
      <c r="CE777" s="32" t="n">
        <v>1.875</v>
      </c>
      <c r="CF777" s="32" t="n">
        <v>1.903</v>
      </c>
      <c r="CG777" s="32" t="n">
        <v>1.905</v>
      </c>
      <c r="CH777" s="32" t="n">
        <v>1.92</v>
      </c>
      <c r="CI777" s="32" t="n">
        <v>1.97</v>
      </c>
      <c r="CJ777" s="32" t="n">
        <v>2.04</v>
      </c>
      <c r="CK777" s="32" t="n">
        <v>2.065</v>
      </c>
      <c r="CL777" s="32" t="n">
        <v>2.116</v>
      </c>
      <c r="CM777" s="32" t="n">
        <v>2.059</v>
      </c>
      <c r="CN777" s="32" t="n">
        <v>1.994</v>
      </c>
      <c r="CO777" s="32" t="n">
        <v>1.925</v>
      </c>
      <c r="CP777" s="32" t="n">
        <v>1.93</v>
      </c>
      <c r="CQ777" s="32" t="n">
        <v>1.91</v>
      </c>
      <c r="CR777" s="32" t="n">
        <v>1.938</v>
      </c>
      <c r="CS777" s="32" t="n">
        <v>1.94</v>
      </c>
      <c r="CT777" s="32" t="n">
        <v>1.955</v>
      </c>
      <c r="CU777" s="32" t="n">
        <v>2.005</v>
      </c>
      <c r="CV777" s="32" t="n">
        <v>2.075</v>
      </c>
      <c r="CW777" s="32" t="n">
        <v>2.1</v>
      </c>
      <c r="CX777" s="32" t="n">
        <v>2.161</v>
      </c>
      <c r="CY777" s="32" t="n">
        <v>2.104</v>
      </c>
      <c r="CZ777" s="32" t="n">
        <v>2.039</v>
      </c>
      <c r="DA777" s="32" t="n">
        <v>1.97</v>
      </c>
      <c r="DB777" s="32" t="n">
        <v>1.975</v>
      </c>
      <c r="DC777" s="32" t="n">
        <v>1.955</v>
      </c>
      <c r="DD777" s="32" t="n">
        <v>1.983</v>
      </c>
      <c r="DE777" s="32" t="n">
        <v>1.985</v>
      </c>
      <c r="DF777" s="32" t="n">
        <v>2</v>
      </c>
      <c r="DG777" s="32" t="n">
        <v>2.05</v>
      </c>
      <c r="DH777" s="32" t="n">
        <v>2.12</v>
      </c>
      <c r="DI777" s="32" t="n">
        <v>2.145</v>
      </c>
      <c r="DJ777" s="32" t="n">
        <v>2.216</v>
      </c>
      <c r="DK777" s="32" t="n">
        <v>2.159</v>
      </c>
      <c r="DL777" s="32" t="n">
        <v>2.094</v>
      </c>
      <c r="DM777" s="32" t="n">
        <v>2.025</v>
      </c>
      <c r="DN777" s="32" t="n">
        <v>2.03</v>
      </c>
      <c r="DO777" s="32" t="n">
        <v>2.01</v>
      </c>
      <c r="DP777" s="32" t="n">
        <v>2.038</v>
      </c>
      <c r="DQ777" s="32" t="n">
        <v>2.04</v>
      </c>
      <c r="DR777" s="32" t="n">
        <v>2.055</v>
      </c>
      <c r="DS777" s="32" t="n">
        <v>2.105</v>
      </c>
      <c r="DT777" s="32" t="n">
        <v>2.175</v>
      </c>
      <c r="DU777" s="32" t="n">
        <v>2.2</v>
      </c>
      <c r="DV777" s="32" t="n">
        <v>2.281</v>
      </c>
      <c r="DW777" s="32" t="n">
        <v>2.224</v>
      </c>
      <c r="DX777" s="32"/>
      <c r="DY777" s="32"/>
      <c r="DZ777" s="32"/>
      <c r="EA777" s="32"/>
      <c r="EB777" s="32"/>
      <c r="EC777" s="32"/>
      <c r="ED777" s="32"/>
      <c r="EE777" s="32"/>
      <c r="EF777" s="32"/>
      <c r="EG777" s="32"/>
      <c r="EH777" s="32"/>
      <c r="EI777" s="32"/>
      <c r="EJ777" s="32"/>
      <c r="EK777" s="32"/>
      <c r="EL777" s="32"/>
      <c r="EM777" s="32"/>
      <c r="EN777" s="32"/>
      <c r="EO777" s="32"/>
      <c r="EP777" s="32"/>
      <c r="EQ777" s="32"/>
      <c r="ER777" s="32"/>
      <c r="ES777" s="32"/>
      <c r="ET777" s="32"/>
      <c r="EU777" s="32"/>
      <c r="EV777" s="32"/>
      <c r="EW777" s="32"/>
      <c r="EX777" s="32"/>
      <c r="EY777" s="32"/>
      <c r="EZ777" s="32"/>
      <c r="FA777" s="32"/>
      <c r="FB777" s="32"/>
      <c r="FC777" s="32"/>
      <c r="FD777" s="32"/>
      <c r="FE777" s="32"/>
      <c r="FF777" s="32"/>
      <c r="FG777" s="32"/>
      <c r="FH777" s="32"/>
      <c r="FI777" s="32"/>
      <c r="FJ777" s="32"/>
      <c r="FK777" s="32"/>
      <c r="FL777" s="32"/>
      <c r="FM777" s="32"/>
      <c r="FN777" s="32"/>
      <c r="FO777" s="32"/>
      <c r="FP777" s="32"/>
      <c r="FQ777" s="32"/>
      <c r="FR777" s="32"/>
      <c r="FS777" s="32"/>
      <c r="FT777" s="32"/>
      <c r="FU777" s="32"/>
      <c r="FV777" s="32"/>
      <c r="FW777" s="32"/>
      <c r="FX777" s="32"/>
      <c r="FY777" s="32"/>
      <c r="FZ777" s="32"/>
      <c r="GA777" s="32"/>
      <c r="GB777" s="32"/>
      <c r="GC777" s="32"/>
      <c r="GD777" s="32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  <c r="GO777" s="32"/>
      <c r="GP777" s="32"/>
      <c r="GQ777" s="32"/>
    </row>
    <row r="778" customFormat="false" ht="12.75" hidden="true" customHeight="false" outlineLevel="0" collapsed="false">
      <c r="A778" s="0" t="n">
        <f aca="false">WEEKDAY(C778,2)</f>
        <v>5</v>
      </c>
      <c r="B778" s="0" t="n">
        <f aca="false">MONTH(C778)</f>
        <v>2</v>
      </c>
      <c r="C778" s="23" t="n">
        <v>35097</v>
      </c>
      <c r="D778" s="0" t="n">
        <f aca="false">MONTH(R778)</f>
        <v>2</v>
      </c>
      <c r="E778" s="0" t="n">
        <f aca="false">YEAR(R778)</f>
        <v>1996</v>
      </c>
      <c r="F778" s="35" t="n">
        <f aca="false">L778-K778</f>
        <v>0.0607714285714283</v>
      </c>
      <c r="G778" s="24" t="n">
        <f aca="false">N778-M778</f>
        <v>0.0254999999999999</v>
      </c>
      <c r="H778" s="24" t="n">
        <f aca="false">O778-N778</f>
        <v>0.0350000000000001</v>
      </c>
      <c r="I778" s="24" t="n">
        <f aca="false">O778-M778</f>
        <v>0.0605</v>
      </c>
      <c r="J778" s="25" t="n">
        <f aca="false">VLOOKUP(C778,'Nymex hist.'!A:B,2,0)</f>
        <v>2.467</v>
      </c>
      <c r="K778" s="34" t="n">
        <f aca="false">AVERAGE(BE778:BK778)</f>
        <v>1.94142857142857</v>
      </c>
      <c r="L778" s="34" t="n">
        <f aca="false">AVERAGE(BL778:BP778)</f>
        <v>2.0022</v>
      </c>
      <c r="M778" s="27" t="n">
        <f aca="false">SUMIF($S$3:$FQ$3,$E778+1,$S778:$FQ778)/COUNTIF($S$3:$FQ$3,$E778+1)</f>
        <v>1.94533333333333</v>
      </c>
      <c r="N778" s="27" t="n">
        <f aca="false">SUMIF($S$3:$FQ$3,$E778+2,$S778:$FQ778)/COUNTIF($S$3:$FQ$3,$E778+2)</f>
        <v>1.97083333333333</v>
      </c>
      <c r="O778" s="27" t="n">
        <f aca="false">SUMIF($S$3:$FQ$3,$E778+3,$S778:$FQ778)/COUNTIF($S$3:$FQ$3,$E778+3)</f>
        <v>2.00583333333333</v>
      </c>
      <c r="P778" s="27" t="n">
        <f aca="false">SUMIF($S$3:$FQ$3,$E778+4,$S778:$FQ778)/COUNTIF($S$3:$FQ$3,$E778+4)</f>
        <v>2.05083333333333</v>
      </c>
      <c r="Q778" s="27" t="n">
        <f aca="false">SUMIF($S$3:$FQ$3,$E778+5,$S778:$FQ778)/COUNTIF($S$3:$FQ$3,$E778+5)</f>
        <v>2.10583333333333</v>
      </c>
      <c r="R778" s="28" t="n">
        <v>35097</v>
      </c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30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 t="n">
        <v>2.467</v>
      </c>
      <c r="BE778" s="29" t="n">
        <v>2.075</v>
      </c>
      <c r="BF778" s="29" t="n">
        <v>1.999</v>
      </c>
      <c r="BG778" s="29" t="n">
        <v>1.947</v>
      </c>
      <c r="BH778" s="29" t="n">
        <v>1.909</v>
      </c>
      <c r="BI778" s="29" t="n">
        <v>1.889</v>
      </c>
      <c r="BJ778" s="29" t="n">
        <v>1.876</v>
      </c>
      <c r="BK778" s="29" t="n">
        <v>1.895</v>
      </c>
      <c r="BL778" s="29" t="n">
        <v>1.96</v>
      </c>
      <c r="BM778" s="29" t="n">
        <v>2.05</v>
      </c>
      <c r="BN778" s="29" t="n">
        <v>2.06</v>
      </c>
      <c r="BO778" s="29" t="n">
        <v>2.003</v>
      </c>
      <c r="BP778" s="29" t="n">
        <v>1.938</v>
      </c>
      <c r="BQ778" s="29" t="n">
        <v>1.869</v>
      </c>
      <c r="BR778" s="29" t="n">
        <v>1.874</v>
      </c>
      <c r="BS778" s="29" t="n">
        <v>1.879</v>
      </c>
      <c r="BT778" s="29" t="n">
        <v>1.884</v>
      </c>
      <c r="BU778" s="29" t="n">
        <v>1.887</v>
      </c>
      <c r="BV778" s="29" t="n">
        <v>1.902</v>
      </c>
      <c r="BW778" s="29" t="n">
        <v>1.95</v>
      </c>
      <c r="BX778" s="29" t="n">
        <v>2.015</v>
      </c>
      <c r="BY778" s="29" t="n">
        <v>2.083</v>
      </c>
      <c r="BZ778" s="29" t="n">
        <v>2.09</v>
      </c>
      <c r="CA778" s="29" t="n">
        <v>2.033</v>
      </c>
      <c r="CB778" s="29" t="n">
        <v>1.968</v>
      </c>
      <c r="CC778" s="29" t="n">
        <v>1.899</v>
      </c>
      <c r="CD778" s="29" t="n">
        <v>1.904</v>
      </c>
      <c r="CE778" s="29" t="n">
        <v>1.889</v>
      </c>
      <c r="CF778" s="29" t="n">
        <v>1.914</v>
      </c>
      <c r="CG778" s="29" t="n">
        <v>1.917</v>
      </c>
      <c r="CH778" s="29" t="n">
        <v>1.932</v>
      </c>
      <c r="CI778" s="29" t="n">
        <v>1.98</v>
      </c>
      <c r="CJ778" s="29" t="n">
        <v>2.045</v>
      </c>
      <c r="CK778" s="29" t="n">
        <v>2.079</v>
      </c>
      <c r="CL778" s="29" t="n">
        <v>2.125</v>
      </c>
      <c r="CM778" s="29" t="n">
        <v>2.068</v>
      </c>
      <c r="CN778" s="29" t="n">
        <v>2.003</v>
      </c>
      <c r="CO778" s="29" t="n">
        <v>1.934</v>
      </c>
      <c r="CP778" s="29" t="n">
        <v>1.939</v>
      </c>
      <c r="CQ778" s="29" t="n">
        <v>1.924</v>
      </c>
      <c r="CR778" s="29" t="n">
        <v>1.949</v>
      </c>
      <c r="CS778" s="29" t="n">
        <v>1.952</v>
      </c>
      <c r="CT778" s="29" t="n">
        <v>1.967</v>
      </c>
      <c r="CU778" s="29" t="n">
        <v>2.015</v>
      </c>
      <c r="CV778" s="29" t="n">
        <v>2.08</v>
      </c>
      <c r="CW778" s="29" t="n">
        <v>2.114</v>
      </c>
      <c r="CX778" s="29" t="n">
        <v>2.17</v>
      </c>
      <c r="CY778" s="29" t="n">
        <v>2.113</v>
      </c>
      <c r="CZ778" s="29" t="n">
        <v>2.048</v>
      </c>
      <c r="DA778" s="29" t="n">
        <v>1.979</v>
      </c>
      <c r="DB778" s="29" t="n">
        <v>1.984</v>
      </c>
      <c r="DC778" s="29" t="n">
        <v>1.969</v>
      </c>
      <c r="DD778" s="29" t="n">
        <v>1.994</v>
      </c>
      <c r="DE778" s="29" t="n">
        <v>1.997</v>
      </c>
      <c r="DF778" s="29" t="n">
        <v>2.012</v>
      </c>
      <c r="DG778" s="29" t="n">
        <v>2.06</v>
      </c>
      <c r="DH778" s="29" t="n">
        <v>2.125</v>
      </c>
      <c r="DI778" s="29" t="n">
        <v>2.159</v>
      </c>
      <c r="DJ778" s="29" t="n">
        <v>2.225</v>
      </c>
      <c r="DK778" s="29" t="n">
        <v>2.168</v>
      </c>
      <c r="DL778" s="29" t="n">
        <v>2.103</v>
      </c>
      <c r="DM778" s="29" t="n">
        <v>2.034</v>
      </c>
      <c r="DN778" s="29" t="n">
        <v>2.039</v>
      </c>
      <c r="DO778" s="29" t="n">
        <v>2.024</v>
      </c>
      <c r="DP778" s="29" t="n">
        <v>2.049</v>
      </c>
      <c r="DQ778" s="29" t="n">
        <v>2.052</v>
      </c>
      <c r="DR778" s="29" t="n">
        <v>2.067</v>
      </c>
      <c r="DS778" s="29" t="n">
        <v>2.115</v>
      </c>
      <c r="DT778" s="29" t="n">
        <v>2.18</v>
      </c>
      <c r="DU778" s="29" t="n">
        <v>2.214</v>
      </c>
      <c r="DV778" s="29" t="n">
        <v>2.29</v>
      </c>
      <c r="DW778" s="29" t="n">
        <v>2.233</v>
      </c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12.75" hidden="true" customHeight="false" outlineLevel="0" collapsed="false">
      <c r="A779" s="0" t="n">
        <f aca="false">WEEKDAY(C779,2)</f>
        <v>1</v>
      </c>
      <c r="B779" s="0" t="n">
        <f aca="false">MONTH(C779)</f>
        <v>2</v>
      </c>
      <c r="C779" s="23" t="n">
        <v>35100</v>
      </c>
      <c r="D779" s="0" t="n">
        <f aca="false">MONTH(R779)</f>
        <v>2</v>
      </c>
      <c r="E779" s="0" t="n">
        <f aca="false">YEAR(R779)</f>
        <v>1996</v>
      </c>
      <c r="F779" s="35" t="n">
        <f aca="false">L779-K779</f>
        <v>0.0803428571428573</v>
      </c>
      <c r="G779" s="24" t="n">
        <f aca="false">N779-M779</f>
        <v>0.0255000000000001</v>
      </c>
      <c r="H779" s="24" t="n">
        <f aca="false">O779-N779</f>
        <v>0.0349999999999997</v>
      </c>
      <c r="I779" s="24" t="n">
        <f aca="false">O779-M779</f>
        <v>0.0604999999999998</v>
      </c>
      <c r="J779" s="25" t="n">
        <f aca="false">VLOOKUP(C779,'Nymex hist.'!A:B,2,0)</f>
        <v>2.168</v>
      </c>
      <c r="K779" s="34" t="n">
        <f aca="false">AVERAGE(BE779:BK779)</f>
        <v>1.88385714285714</v>
      </c>
      <c r="L779" s="34" t="n">
        <f aca="false">AVERAGE(BL779:BP779)</f>
        <v>1.9642</v>
      </c>
      <c r="M779" s="27" t="n">
        <f aca="false">SUMIF($S$3:$FQ$3,$E779+1,$S779:$FQ779)/COUNTIF($S$3:$FQ$3,$E779+1)</f>
        <v>1.90133333333333</v>
      </c>
      <c r="N779" s="27" t="n">
        <f aca="false">SUMIF($S$3:$FQ$3,$E779+2,$S779:$FQ779)/COUNTIF($S$3:$FQ$3,$E779+2)</f>
        <v>1.92683333333333</v>
      </c>
      <c r="O779" s="27" t="n">
        <f aca="false">SUMIF($S$3:$FQ$3,$E779+3,$S779:$FQ779)/COUNTIF($S$3:$FQ$3,$E779+3)</f>
        <v>1.96183333333333</v>
      </c>
      <c r="P779" s="27" t="n">
        <f aca="false">SUMIF($S$3:$FQ$3,$E779+4,$S779:$FQ779)/COUNTIF($S$3:$FQ$3,$E779+4)</f>
        <v>2.00683333333333</v>
      </c>
      <c r="Q779" s="27" t="n">
        <f aca="false">SUMIF($S$3:$FQ$3,$E779+5,$S779:$FQ779)/COUNTIF($S$3:$FQ$3,$E779+5)</f>
        <v>2.06183333333333</v>
      </c>
      <c r="R779" s="28" t="n">
        <v>35100</v>
      </c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30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 t="n">
        <v>2.168</v>
      </c>
      <c r="BE779" s="29" t="n">
        <v>1.975</v>
      </c>
      <c r="BF779" s="29" t="n">
        <v>1.91</v>
      </c>
      <c r="BG779" s="29" t="n">
        <v>1.887</v>
      </c>
      <c r="BH779" s="29" t="n">
        <v>1.864</v>
      </c>
      <c r="BI779" s="29" t="n">
        <v>1.849</v>
      </c>
      <c r="BJ779" s="29" t="n">
        <v>1.841</v>
      </c>
      <c r="BK779" s="29" t="n">
        <v>1.861</v>
      </c>
      <c r="BL779" s="29" t="n">
        <v>1.926</v>
      </c>
      <c r="BM779" s="29" t="n">
        <v>2.011</v>
      </c>
      <c r="BN779" s="29" t="n">
        <v>2.021</v>
      </c>
      <c r="BO779" s="29" t="n">
        <v>1.964</v>
      </c>
      <c r="BP779" s="29" t="n">
        <v>1.899</v>
      </c>
      <c r="BQ779" s="29" t="n">
        <v>1.82</v>
      </c>
      <c r="BR779" s="29" t="n">
        <v>1.825</v>
      </c>
      <c r="BS779" s="29" t="n">
        <v>1.83</v>
      </c>
      <c r="BT779" s="29" t="n">
        <v>1.835</v>
      </c>
      <c r="BU779" s="29" t="n">
        <v>1.838</v>
      </c>
      <c r="BV779" s="29" t="n">
        <v>1.853</v>
      </c>
      <c r="BW779" s="29" t="n">
        <v>1.916</v>
      </c>
      <c r="BX779" s="29" t="n">
        <v>1.981</v>
      </c>
      <c r="BY779" s="29" t="n">
        <v>2.034</v>
      </c>
      <c r="BZ779" s="29" t="n">
        <v>2.051</v>
      </c>
      <c r="CA779" s="29" t="n">
        <v>1.994</v>
      </c>
      <c r="CB779" s="29" t="n">
        <v>1.929</v>
      </c>
      <c r="CC779" s="29" t="n">
        <v>1.85</v>
      </c>
      <c r="CD779" s="29" t="n">
        <v>1.855</v>
      </c>
      <c r="CE779" s="29" t="n">
        <v>1.84</v>
      </c>
      <c r="CF779" s="29" t="n">
        <v>1.865</v>
      </c>
      <c r="CG779" s="29" t="n">
        <v>1.868</v>
      </c>
      <c r="CH779" s="29" t="n">
        <v>1.883</v>
      </c>
      <c r="CI779" s="29" t="n">
        <v>1.946</v>
      </c>
      <c r="CJ779" s="29" t="n">
        <v>2.011</v>
      </c>
      <c r="CK779" s="29" t="n">
        <v>2.03</v>
      </c>
      <c r="CL779" s="29" t="n">
        <v>2.086</v>
      </c>
      <c r="CM779" s="29" t="n">
        <v>2.029</v>
      </c>
      <c r="CN779" s="29" t="n">
        <v>1.964</v>
      </c>
      <c r="CO779" s="29" t="n">
        <v>1.885</v>
      </c>
      <c r="CP779" s="29" t="n">
        <v>1.89</v>
      </c>
      <c r="CQ779" s="29" t="n">
        <v>1.875</v>
      </c>
      <c r="CR779" s="29" t="n">
        <v>1.9</v>
      </c>
      <c r="CS779" s="29" t="n">
        <v>1.903</v>
      </c>
      <c r="CT779" s="29" t="n">
        <v>1.918</v>
      </c>
      <c r="CU779" s="29" t="n">
        <v>1.981</v>
      </c>
      <c r="CV779" s="29" t="n">
        <v>2.046</v>
      </c>
      <c r="CW779" s="29" t="n">
        <v>2.065</v>
      </c>
      <c r="CX779" s="29" t="n">
        <v>2.131</v>
      </c>
      <c r="CY779" s="29" t="n">
        <v>2.074</v>
      </c>
      <c r="CZ779" s="29" t="n">
        <v>2.009</v>
      </c>
      <c r="DA779" s="29" t="n">
        <v>1.93</v>
      </c>
      <c r="DB779" s="29" t="n">
        <v>1.935</v>
      </c>
      <c r="DC779" s="29" t="n">
        <v>1.92</v>
      </c>
      <c r="DD779" s="29" t="n">
        <v>1.945</v>
      </c>
      <c r="DE779" s="29" t="n">
        <v>1.948</v>
      </c>
      <c r="DF779" s="29" t="n">
        <v>1.963</v>
      </c>
      <c r="DG779" s="29" t="n">
        <v>2.026</v>
      </c>
      <c r="DH779" s="29" t="n">
        <v>2.091</v>
      </c>
      <c r="DI779" s="29" t="n">
        <v>2.11</v>
      </c>
      <c r="DJ779" s="29" t="n">
        <v>2.186</v>
      </c>
      <c r="DK779" s="29" t="n">
        <v>2.129</v>
      </c>
      <c r="DL779" s="29" t="n">
        <v>2.064</v>
      </c>
      <c r="DM779" s="29" t="n">
        <v>1.985</v>
      </c>
      <c r="DN779" s="29" t="n">
        <v>1.99</v>
      </c>
      <c r="DO779" s="29" t="n">
        <v>1.975</v>
      </c>
      <c r="DP779" s="29" t="n">
        <v>2</v>
      </c>
      <c r="DQ779" s="29" t="n">
        <v>2.003</v>
      </c>
      <c r="DR779" s="29" t="n">
        <v>2.018</v>
      </c>
      <c r="DS779" s="29" t="n">
        <v>2.081</v>
      </c>
      <c r="DT779" s="29" t="n">
        <v>2.146</v>
      </c>
      <c r="DU779" s="29" t="n">
        <v>2.165</v>
      </c>
      <c r="DV779" s="29" t="n">
        <v>2.251</v>
      </c>
      <c r="DW779" s="29" t="n">
        <v>2.194</v>
      </c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12.75" hidden="true" customHeight="false" outlineLevel="0" collapsed="false">
      <c r="A780" s="0" t="n">
        <f aca="false">WEEKDAY(C780,2)</f>
        <v>2</v>
      </c>
      <c r="B780" s="0" t="n">
        <f aca="false">MONTH(C780)</f>
        <v>2</v>
      </c>
      <c r="C780" s="23" t="n">
        <v>35101</v>
      </c>
      <c r="D780" s="0" t="n">
        <f aca="false">MONTH(R780)</f>
        <v>2</v>
      </c>
      <c r="E780" s="0" t="n">
        <f aca="false">YEAR(R780)</f>
        <v>1996</v>
      </c>
      <c r="F780" s="35" t="n">
        <f aca="false">L780-K780</f>
        <v>0.0581428571428568</v>
      </c>
      <c r="G780" s="24" t="n">
        <f aca="false">N780-M780</f>
        <v>0.0263333333333335</v>
      </c>
      <c r="H780" s="24" t="n">
        <f aca="false">O780-N780</f>
        <v>0.0304166666666668</v>
      </c>
      <c r="I780" s="24" t="n">
        <f aca="false">O780-M780</f>
        <v>0.0567500000000003</v>
      </c>
      <c r="J780" s="25" t="n">
        <f aca="false">VLOOKUP(C780,'Nymex hist.'!A:B,2,0)</f>
        <v>2.448</v>
      </c>
      <c r="K780" s="34" t="n">
        <f aca="false">AVERAGE(BE780:BK780)</f>
        <v>1.95685714285714</v>
      </c>
      <c r="L780" s="34" t="n">
        <f aca="false">AVERAGE(BL780:BP780)</f>
        <v>2.015</v>
      </c>
      <c r="M780" s="27" t="n">
        <f aca="false">SUMIF($S$3:$FQ$3,$E780+1,$S780:$FQ780)/COUNTIF($S$3:$FQ$3,$E780+1)</f>
        <v>1.948325</v>
      </c>
      <c r="N780" s="27" t="n">
        <f aca="false">SUMIF($S$3:$FQ$3,$E780+2,$S780:$FQ780)/COUNTIF($S$3:$FQ$3,$E780+2)</f>
        <v>1.97465833333333</v>
      </c>
      <c r="O780" s="27" t="n">
        <f aca="false">SUMIF($S$3:$FQ$3,$E780+3,$S780:$FQ780)/COUNTIF($S$3:$FQ$3,$E780+3)</f>
        <v>2.005075</v>
      </c>
      <c r="P780" s="27" t="n">
        <f aca="false">SUMIF($S$3:$FQ$3,$E780+4,$S780:$FQ780)/COUNTIF($S$3:$FQ$3,$E780+4)</f>
        <v>2.050075</v>
      </c>
      <c r="Q780" s="27" t="n">
        <f aca="false">SUMIF($S$3:$FQ$3,$E780+5,$S780:$FQ780)/COUNTIF($S$3:$FQ$3,$E780+5)</f>
        <v>2.105075</v>
      </c>
      <c r="R780" s="28" t="n">
        <v>35101</v>
      </c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30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 t="n">
        <v>2.448</v>
      </c>
      <c r="BE780" s="29" t="n">
        <v>2.086</v>
      </c>
      <c r="BF780" s="29" t="n">
        <v>2.001</v>
      </c>
      <c r="BG780" s="29" t="n">
        <v>1.96</v>
      </c>
      <c r="BH780" s="29" t="n">
        <v>1.93</v>
      </c>
      <c r="BI780" s="29" t="n">
        <v>1.91</v>
      </c>
      <c r="BJ780" s="29" t="n">
        <v>1.897</v>
      </c>
      <c r="BK780" s="29" t="n">
        <v>1.914</v>
      </c>
      <c r="BL780" s="29" t="n">
        <v>1.979</v>
      </c>
      <c r="BM780" s="29" t="n">
        <v>2.064</v>
      </c>
      <c r="BN780" s="29" t="n">
        <v>2.074</v>
      </c>
      <c r="BO780" s="29" t="n">
        <v>2.014</v>
      </c>
      <c r="BP780" s="29" t="n">
        <v>1.944</v>
      </c>
      <c r="BQ780" s="29" t="n">
        <v>1.859</v>
      </c>
      <c r="BR780" s="29" t="n">
        <v>1.864</v>
      </c>
      <c r="BS780" s="29" t="n">
        <v>1.869</v>
      </c>
      <c r="BT780" s="29" t="n">
        <v>1.877</v>
      </c>
      <c r="BU780" s="29" t="n">
        <v>1.884</v>
      </c>
      <c r="BV780" s="29" t="n">
        <v>1.899</v>
      </c>
      <c r="BW780" s="29" t="n">
        <v>1.96895</v>
      </c>
      <c r="BX780" s="29" t="n">
        <v>2.03395</v>
      </c>
      <c r="BY780" s="29" t="n">
        <v>2.093</v>
      </c>
      <c r="BZ780" s="29" t="n">
        <v>2.104</v>
      </c>
      <c r="CA780" s="29" t="n">
        <v>2.044</v>
      </c>
      <c r="CB780" s="29" t="n">
        <v>1.974</v>
      </c>
      <c r="CC780" s="29" t="n">
        <v>1.889</v>
      </c>
      <c r="CD780" s="29" t="n">
        <v>1.894</v>
      </c>
      <c r="CE780" s="29" t="n">
        <v>1.894</v>
      </c>
      <c r="CF780" s="29" t="n">
        <v>1.907</v>
      </c>
      <c r="CG780" s="29" t="n">
        <v>1.914</v>
      </c>
      <c r="CH780" s="29" t="n">
        <v>1.929</v>
      </c>
      <c r="CI780" s="29" t="n">
        <v>1.99895</v>
      </c>
      <c r="CJ780" s="29" t="n">
        <v>2.06395</v>
      </c>
      <c r="CK780" s="29" t="n">
        <v>2.084</v>
      </c>
      <c r="CL780" s="29" t="n">
        <v>2.084</v>
      </c>
      <c r="CM780" s="29" t="n">
        <v>2.079</v>
      </c>
      <c r="CN780" s="29" t="n">
        <v>2.009</v>
      </c>
      <c r="CO780" s="29" t="n">
        <v>1.924</v>
      </c>
      <c r="CP780" s="29" t="n">
        <v>1.929</v>
      </c>
      <c r="CQ780" s="29" t="n">
        <v>1.929</v>
      </c>
      <c r="CR780" s="29" t="n">
        <v>1.942</v>
      </c>
      <c r="CS780" s="29" t="n">
        <v>1.949</v>
      </c>
      <c r="CT780" s="29" t="n">
        <v>1.964</v>
      </c>
      <c r="CU780" s="29" t="n">
        <v>2.03395</v>
      </c>
      <c r="CV780" s="29" t="n">
        <v>2.09895</v>
      </c>
      <c r="CW780" s="29" t="n">
        <v>2.119</v>
      </c>
      <c r="CX780" s="29" t="n">
        <v>2.129</v>
      </c>
      <c r="CY780" s="29" t="n">
        <v>2.124</v>
      </c>
      <c r="CZ780" s="29" t="n">
        <v>2.054</v>
      </c>
      <c r="DA780" s="29" t="n">
        <v>1.969</v>
      </c>
      <c r="DB780" s="29" t="n">
        <v>1.974</v>
      </c>
      <c r="DC780" s="29" t="n">
        <v>1.974</v>
      </c>
      <c r="DD780" s="29" t="n">
        <v>1.987</v>
      </c>
      <c r="DE780" s="29" t="n">
        <v>1.994</v>
      </c>
      <c r="DF780" s="29" t="n">
        <v>2.009</v>
      </c>
      <c r="DG780" s="29" t="n">
        <v>2.07895</v>
      </c>
      <c r="DH780" s="29" t="n">
        <v>2.14395</v>
      </c>
      <c r="DI780" s="29" t="n">
        <v>2.164</v>
      </c>
      <c r="DJ780" s="29" t="n">
        <v>2.184</v>
      </c>
      <c r="DK780" s="29" t="n">
        <v>2.179</v>
      </c>
      <c r="DL780" s="29" t="n">
        <v>2.109</v>
      </c>
      <c r="DM780" s="29" t="n">
        <v>2.024</v>
      </c>
      <c r="DN780" s="29" t="n">
        <v>2.029</v>
      </c>
      <c r="DO780" s="29" t="n">
        <v>2.029</v>
      </c>
      <c r="DP780" s="29" t="n">
        <v>2.042</v>
      </c>
      <c r="DQ780" s="29" t="n">
        <v>2.049</v>
      </c>
      <c r="DR780" s="29" t="n">
        <v>2.064</v>
      </c>
      <c r="DS780" s="29" t="n">
        <v>2.13395</v>
      </c>
      <c r="DT780" s="29" t="n">
        <v>2.19895</v>
      </c>
      <c r="DU780" s="29" t="n">
        <v>2.219</v>
      </c>
      <c r="DV780" s="29" t="n">
        <v>2.249</v>
      </c>
      <c r="DW780" s="29" t="n">
        <v>2.244</v>
      </c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12.75" hidden="true" customHeight="false" outlineLevel="0" collapsed="false">
      <c r="A781" s="0" t="n">
        <f aca="false">WEEKDAY(C781,2)</f>
        <v>3</v>
      </c>
      <c r="B781" s="0" t="n">
        <f aca="false">MONTH(C781)</f>
        <v>2</v>
      </c>
      <c r="C781" s="23" t="n">
        <v>35102</v>
      </c>
      <c r="D781" s="0" t="n">
        <f aca="false">MONTH(R781)</f>
        <v>2</v>
      </c>
      <c r="E781" s="0" t="n">
        <f aca="false">YEAR(R781)</f>
        <v>1996</v>
      </c>
      <c r="F781" s="35" t="n">
        <f aca="false">L781-K781</f>
        <v>0.0448857142857144</v>
      </c>
      <c r="G781" s="24" t="n">
        <f aca="false">N781-M781</f>
        <v>0.0263333333333331</v>
      </c>
      <c r="H781" s="24" t="n">
        <f aca="false">O781-N781</f>
        <v>0.030416666666667</v>
      </c>
      <c r="I781" s="24" t="n">
        <f aca="false">O781-M781</f>
        <v>0.0567500000000001</v>
      </c>
      <c r="J781" s="25" t="n">
        <f aca="false">VLOOKUP(C781,'Nymex hist.'!A:B,2,0)</f>
        <v>2.513</v>
      </c>
      <c r="K781" s="34" t="n">
        <f aca="false">AVERAGE(BE781:BK781)</f>
        <v>1.95771428571429</v>
      </c>
      <c r="L781" s="34" t="n">
        <f aca="false">AVERAGE(BL781:BP781)</f>
        <v>2.0026</v>
      </c>
      <c r="M781" s="27" t="n">
        <f aca="false">SUMIF($S$3:$FQ$3,$E781+1,$S781:$FQ781)/COUNTIF($S$3:$FQ$3,$E781+1)</f>
        <v>1.93574583333333</v>
      </c>
      <c r="N781" s="27" t="n">
        <f aca="false">SUMIF($S$3:$FQ$3,$E781+2,$S781:$FQ781)/COUNTIF($S$3:$FQ$3,$E781+2)</f>
        <v>1.96207916666667</v>
      </c>
      <c r="O781" s="27" t="n">
        <f aca="false">SUMIF($S$3:$FQ$3,$E781+3,$S781:$FQ781)/COUNTIF($S$3:$FQ$3,$E781+3)</f>
        <v>1.99249583333333</v>
      </c>
      <c r="P781" s="27" t="n">
        <f aca="false">SUMIF($S$3:$FQ$3,$E781+4,$S781:$FQ781)/COUNTIF($S$3:$FQ$3,$E781+4)</f>
        <v>2.03749583333333</v>
      </c>
      <c r="Q781" s="27" t="n">
        <f aca="false">SUMIF($S$3:$FQ$3,$E781+5,$S781:$FQ781)/COUNTIF($S$3:$FQ$3,$E781+5)</f>
        <v>2.09249583333333</v>
      </c>
      <c r="R781" s="28" t="n">
        <v>35102</v>
      </c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30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 t="n">
        <v>2.513</v>
      </c>
      <c r="BE781" s="29" t="n">
        <v>2.132</v>
      </c>
      <c r="BF781" s="29" t="n">
        <v>2.02</v>
      </c>
      <c r="BG781" s="29" t="n">
        <v>1.957</v>
      </c>
      <c r="BH781" s="29" t="n">
        <v>1.92</v>
      </c>
      <c r="BI781" s="29" t="n">
        <v>1.898</v>
      </c>
      <c r="BJ781" s="29" t="n">
        <v>1.88</v>
      </c>
      <c r="BK781" s="29" t="n">
        <v>1.897</v>
      </c>
      <c r="BL781" s="29" t="n">
        <v>1.965</v>
      </c>
      <c r="BM781" s="29" t="n">
        <v>2.052</v>
      </c>
      <c r="BN781" s="29" t="n">
        <v>2.062</v>
      </c>
      <c r="BO781" s="29" t="n">
        <v>2.002</v>
      </c>
      <c r="BP781" s="29" t="n">
        <v>1.932</v>
      </c>
      <c r="BQ781" s="29" t="n">
        <v>1.847</v>
      </c>
      <c r="BR781" s="29" t="n">
        <v>1.852</v>
      </c>
      <c r="BS781" s="29" t="n">
        <v>1.857</v>
      </c>
      <c r="BT781" s="29" t="n">
        <v>1.865</v>
      </c>
      <c r="BU781" s="29" t="n">
        <v>1.872</v>
      </c>
      <c r="BV781" s="29" t="n">
        <v>1.887</v>
      </c>
      <c r="BW781" s="29" t="n">
        <v>1.951975</v>
      </c>
      <c r="BX781" s="29" t="n">
        <v>2.019975</v>
      </c>
      <c r="BY781" s="29" t="n">
        <v>2.081</v>
      </c>
      <c r="BZ781" s="29" t="n">
        <v>2.092</v>
      </c>
      <c r="CA781" s="29" t="n">
        <v>2.032</v>
      </c>
      <c r="CB781" s="29" t="n">
        <v>1.962</v>
      </c>
      <c r="CC781" s="29" t="n">
        <v>1.877</v>
      </c>
      <c r="CD781" s="29" t="n">
        <v>1.882</v>
      </c>
      <c r="CE781" s="29" t="n">
        <v>1.882</v>
      </c>
      <c r="CF781" s="29" t="n">
        <v>1.895</v>
      </c>
      <c r="CG781" s="29" t="n">
        <v>1.902</v>
      </c>
      <c r="CH781" s="29" t="n">
        <v>1.917</v>
      </c>
      <c r="CI781" s="29" t="n">
        <v>1.981975</v>
      </c>
      <c r="CJ781" s="29" t="n">
        <v>2.049975</v>
      </c>
      <c r="CK781" s="29" t="n">
        <v>2.072</v>
      </c>
      <c r="CL781" s="29" t="n">
        <v>2.072</v>
      </c>
      <c r="CM781" s="29" t="n">
        <v>2.067</v>
      </c>
      <c r="CN781" s="29" t="n">
        <v>1.997</v>
      </c>
      <c r="CO781" s="29" t="n">
        <v>1.912</v>
      </c>
      <c r="CP781" s="29" t="n">
        <v>1.917</v>
      </c>
      <c r="CQ781" s="29" t="n">
        <v>1.917</v>
      </c>
      <c r="CR781" s="29" t="n">
        <v>1.93</v>
      </c>
      <c r="CS781" s="29" t="n">
        <v>1.937</v>
      </c>
      <c r="CT781" s="29" t="n">
        <v>1.952</v>
      </c>
      <c r="CU781" s="29" t="n">
        <v>2.016975</v>
      </c>
      <c r="CV781" s="29" t="n">
        <v>2.084975</v>
      </c>
      <c r="CW781" s="29" t="n">
        <v>2.107</v>
      </c>
      <c r="CX781" s="29" t="n">
        <v>2.117</v>
      </c>
      <c r="CY781" s="29" t="n">
        <v>2.112</v>
      </c>
      <c r="CZ781" s="29" t="n">
        <v>2.042</v>
      </c>
      <c r="DA781" s="29" t="n">
        <v>1.957</v>
      </c>
      <c r="DB781" s="29" t="n">
        <v>1.962</v>
      </c>
      <c r="DC781" s="29" t="n">
        <v>1.962</v>
      </c>
      <c r="DD781" s="29" t="n">
        <v>1.975</v>
      </c>
      <c r="DE781" s="29" t="n">
        <v>1.982</v>
      </c>
      <c r="DF781" s="29" t="n">
        <v>1.997</v>
      </c>
      <c r="DG781" s="29" t="n">
        <v>2.061975</v>
      </c>
      <c r="DH781" s="29" t="n">
        <v>2.129975</v>
      </c>
      <c r="DI781" s="29" t="n">
        <v>2.152</v>
      </c>
      <c r="DJ781" s="29" t="n">
        <v>2.172</v>
      </c>
      <c r="DK781" s="29" t="n">
        <v>2.167</v>
      </c>
      <c r="DL781" s="29" t="n">
        <v>2.097</v>
      </c>
      <c r="DM781" s="29" t="n">
        <v>2.012</v>
      </c>
      <c r="DN781" s="29" t="n">
        <v>2.017</v>
      </c>
      <c r="DO781" s="29" t="n">
        <v>2.017</v>
      </c>
      <c r="DP781" s="29" t="n">
        <v>2.03</v>
      </c>
      <c r="DQ781" s="29" t="n">
        <v>2.037</v>
      </c>
      <c r="DR781" s="29" t="n">
        <v>2.052</v>
      </c>
      <c r="DS781" s="29" t="n">
        <v>2.116975</v>
      </c>
      <c r="DT781" s="29" t="n">
        <v>2.184975</v>
      </c>
      <c r="DU781" s="29" t="n">
        <v>2.207</v>
      </c>
      <c r="DV781" s="29" t="n">
        <v>2.237</v>
      </c>
      <c r="DW781" s="29" t="n">
        <v>2.232</v>
      </c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12.75" hidden="false" customHeight="false" outlineLevel="0" collapsed="false">
      <c r="A782" s="1" t="n">
        <f aca="false">WEEKDAY(C782,2)</f>
        <v>4</v>
      </c>
      <c r="B782" s="1" t="n">
        <f aca="false">MONTH(C782)</f>
        <v>2</v>
      </c>
      <c r="C782" s="23" t="n">
        <v>35103</v>
      </c>
      <c r="D782" s="0" t="n">
        <f aca="false">MONTH(R782)</f>
        <v>2</v>
      </c>
      <c r="E782" s="0" t="n">
        <f aca="false">YEAR(R782)</f>
        <v>1996</v>
      </c>
      <c r="F782" s="3" t="n">
        <f aca="false">L782-K782</f>
        <v>0.034742857142857</v>
      </c>
      <c r="G782" s="3" t="n">
        <f aca="false">N782-M782</f>
        <v>0.0261666666666667</v>
      </c>
      <c r="H782" s="3" t="n">
        <f aca="false">O782-N782</f>
        <v>0.0302500000000001</v>
      </c>
      <c r="I782" s="3" t="n">
        <f aca="false">O782-M782</f>
        <v>0.0564166666666668</v>
      </c>
      <c r="J782" s="4" t="n">
        <f aca="false">VLOOKUP(C782,'Nymex hist.'!A:B,2,0)</f>
        <v>2.472</v>
      </c>
      <c r="K782" s="4" t="n">
        <f aca="false">AVERAGE(BE782:BK782)</f>
        <v>1.98785714285714</v>
      </c>
      <c r="L782" s="4" t="n">
        <f aca="false">AVERAGE(BL782:BP782)</f>
        <v>2.0226</v>
      </c>
      <c r="M782" s="4" t="n">
        <f aca="false">SUMIF($S$3:$FQ$3,$E782+1,$S782:$FQ782)/COUNTIF($S$3:$FQ$3,$E782+1)</f>
        <v>1.9544125</v>
      </c>
      <c r="N782" s="4" t="n">
        <f aca="false">SUMIF($S$3:$FQ$3,$E782+2,$S782:$FQ782)/COUNTIF($S$3:$FQ$3,$E782+2)</f>
        <v>1.98057916666667</v>
      </c>
      <c r="O782" s="4" t="n">
        <f aca="false">SUMIF($S$3:$FQ$3,$E782+3,$S782:$FQ782)/COUNTIF($S$3:$FQ$3,$E782+3)</f>
        <v>2.01082916666667</v>
      </c>
      <c r="P782" s="4" t="n">
        <f aca="false">SUMIF($S$3:$FQ$3,$E782+4,$S782:$FQ782)/COUNTIF($S$3:$FQ$3,$E782+4)</f>
        <v>2.05582916666667</v>
      </c>
      <c r="Q782" s="4" t="n">
        <f aca="false">SUMIF($S$3:$FQ$3,$E782+5,$S782:$FQ782)/COUNTIF($S$3:$FQ$3,$E782+5)</f>
        <v>2.11082916666667</v>
      </c>
      <c r="R782" s="21" t="n">
        <v>35103</v>
      </c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7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 t="n">
        <v>2.472</v>
      </c>
      <c r="BE782" s="32" t="n">
        <v>2.201</v>
      </c>
      <c r="BF782" s="32" t="n">
        <v>2.06</v>
      </c>
      <c r="BG782" s="32" t="n">
        <v>1.982</v>
      </c>
      <c r="BH782" s="32" t="n">
        <v>1.94</v>
      </c>
      <c r="BI782" s="32" t="n">
        <v>1.915</v>
      </c>
      <c r="BJ782" s="32" t="n">
        <v>1.9</v>
      </c>
      <c r="BK782" s="32" t="n">
        <v>1.917</v>
      </c>
      <c r="BL782" s="32" t="n">
        <v>1.985</v>
      </c>
      <c r="BM782" s="32" t="n">
        <v>2.072</v>
      </c>
      <c r="BN782" s="32" t="n">
        <v>2.082</v>
      </c>
      <c r="BO782" s="32" t="n">
        <v>2.022</v>
      </c>
      <c r="BP782" s="32" t="n">
        <v>1.952</v>
      </c>
      <c r="BQ782" s="32" t="n">
        <v>1.867</v>
      </c>
      <c r="BR782" s="32" t="n">
        <v>1.872</v>
      </c>
      <c r="BS782" s="32" t="n">
        <v>1.877</v>
      </c>
      <c r="BT782" s="32" t="n">
        <v>1.885</v>
      </c>
      <c r="BU782" s="32" t="n">
        <v>1.89</v>
      </c>
      <c r="BV782" s="32" t="n">
        <v>1.905</v>
      </c>
      <c r="BW782" s="32" t="n">
        <v>1.966975</v>
      </c>
      <c r="BX782" s="32" t="n">
        <v>2.034975</v>
      </c>
      <c r="BY782" s="32" t="n">
        <v>2.099</v>
      </c>
      <c r="BZ782" s="32" t="n">
        <v>2.112</v>
      </c>
      <c r="CA782" s="32" t="n">
        <v>2.052</v>
      </c>
      <c r="CB782" s="32" t="n">
        <v>1.982</v>
      </c>
      <c r="CC782" s="32" t="n">
        <v>1.897</v>
      </c>
      <c r="CD782" s="32" t="n">
        <v>1.902</v>
      </c>
      <c r="CE782" s="32" t="n">
        <v>1.9</v>
      </c>
      <c r="CF782" s="32" t="n">
        <v>1.915</v>
      </c>
      <c r="CG782" s="32" t="n">
        <v>1.92</v>
      </c>
      <c r="CH782" s="32" t="n">
        <v>1.935</v>
      </c>
      <c r="CI782" s="32" t="n">
        <v>1.996975</v>
      </c>
      <c r="CJ782" s="32" t="n">
        <v>2.064975</v>
      </c>
      <c r="CK782" s="32" t="n">
        <v>2.09</v>
      </c>
      <c r="CL782" s="32" t="n">
        <v>2.09</v>
      </c>
      <c r="CM782" s="32" t="n">
        <v>2.087</v>
      </c>
      <c r="CN782" s="32" t="n">
        <v>2.017</v>
      </c>
      <c r="CO782" s="32" t="n">
        <v>1.932</v>
      </c>
      <c r="CP782" s="32" t="n">
        <v>1.937</v>
      </c>
      <c r="CQ782" s="32" t="n">
        <v>1.935</v>
      </c>
      <c r="CR782" s="32" t="n">
        <v>1.95</v>
      </c>
      <c r="CS782" s="32" t="n">
        <v>1.955</v>
      </c>
      <c r="CT782" s="32" t="n">
        <v>1.97</v>
      </c>
      <c r="CU782" s="32" t="n">
        <v>2.031975</v>
      </c>
      <c r="CV782" s="32" t="n">
        <v>2.099975</v>
      </c>
      <c r="CW782" s="32" t="n">
        <v>2.125</v>
      </c>
      <c r="CX782" s="32" t="n">
        <v>2.135</v>
      </c>
      <c r="CY782" s="32" t="n">
        <v>2.132</v>
      </c>
      <c r="CZ782" s="32" t="n">
        <v>2.062</v>
      </c>
      <c r="DA782" s="32" t="n">
        <v>1.977</v>
      </c>
      <c r="DB782" s="32" t="n">
        <v>1.982</v>
      </c>
      <c r="DC782" s="32" t="n">
        <v>1.98</v>
      </c>
      <c r="DD782" s="32" t="n">
        <v>1.995</v>
      </c>
      <c r="DE782" s="32" t="n">
        <v>2</v>
      </c>
      <c r="DF782" s="32" t="n">
        <v>2.015</v>
      </c>
      <c r="DG782" s="32" t="n">
        <v>2.076975</v>
      </c>
      <c r="DH782" s="32" t="n">
        <v>2.144975</v>
      </c>
      <c r="DI782" s="32" t="n">
        <v>2.17</v>
      </c>
      <c r="DJ782" s="32" t="n">
        <v>2.19</v>
      </c>
      <c r="DK782" s="32" t="n">
        <v>2.187</v>
      </c>
      <c r="DL782" s="32" t="n">
        <v>2.117</v>
      </c>
      <c r="DM782" s="32" t="n">
        <v>2.032</v>
      </c>
      <c r="DN782" s="32" t="n">
        <v>2.037</v>
      </c>
      <c r="DO782" s="32" t="n">
        <v>2.035</v>
      </c>
      <c r="DP782" s="32" t="n">
        <v>2.05</v>
      </c>
      <c r="DQ782" s="32" t="n">
        <v>2.055</v>
      </c>
      <c r="DR782" s="32" t="n">
        <v>2.07</v>
      </c>
      <c r="DS782" s="32" t="n">
        <v>2.131975</v>
      </c>
      <c r="DT782" s="32" t="n">
        <v>2.199975</v>
      </c>
      <c r="DU782" s="32" t="n">
        <v>2.225</v>
      </c>
      <c r="DV782" s="32" t="n">
        <v>2.255</v>
      </c>
      <c r="DW782" s="32" t="n">
        <v>2.252</v>
      </c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</row>
    <row r="783" customFormat="false" ht="12.75" hidden="true" customHeight="false" outlineLevel="0" collapsed="false">
      <c r="A783" s="0" t="n">
        <f aca="false">WEEKDAY(C783,2)</f>
        <v>5</v>
      </c>
      <c r="B783" s="0" t="n">
        <f aca="false">MONTH(C783)</f>
        <v>2</v>
      </c>
      <c r="C783" s="23" t="n">
        <v>35104</v>
      </c>
      <c r="D783" s="0" t="n">
        <f aca="false">MONTH(R783)</f>
        <v>2</v>
      </c>
      <c r="E783" s="0" t="n">
        <f aca="false">YEAR(R783)</f>
        <v>1996</v>
      </c>
      <c r="F783" s="35" t="n">
        <f aca="false">L783-K783</f>
        <v>0.0140285714285715</v>
      </c>
      <c r="G783" s="24" t="n">
        <f aca="false">N783-M783</f>
        <v>0.0261666666666667</v>
      </c>
      <c r="H783" s="24" t="n">
        <f aca="false">O783-N783</f>
        <v>0.0302500000000003</v>
      </c>
      <c r="I783" s="24" t="n">
        <f aca="false">O783-M783</f>
        <v>0.056416666666667</v>
      </c>
      <c r="J783" s="25" t="n">
        <f aca="false">VLOOKUP(C783,'Nymex hist.'!A:B,2,0)</f>
        <v>2.551</v>
      </c>
      <c r="K783" s="34" t="n">
        <f aca="false">AVERAGE(BE783:BK783)</f>
        <v>1.99157142857143</v>
      </c>
      <c r="L783" s="34" t="n">
        <f aca="false">AVERAGE(BL783:BP783)</f>
        <v>2.0056</v>
      </c>
      <c r="M783" s="27" t="n">
        <f aca="false">SUMIF($S$3:$FQ$3,$E783+1,$S783:$FQ783)/COUNTIF($S$3:$FQ$3,$E783+1)</f>
        <v>1.93741666666667</v>
      </c>
      <c r="N783" s="27" t="n">
        <f aca="false">SUMIF($S$3:$FQ$3,$E783+2,$S783:$FQ783)/COUNTIF($S$3:$FQ$3,$E783+2)</f>
        <v>1.96358333333333</v>
      </c>
      <c r="O783" s="27" t="n">
        <f aca="false">SUMIF($S$3:$FQ$3,$E783+3,$S783:$FQ783)/COUNTIF($S$3:$FQ$3,$E783+3)</f>
        <v>1.99383333333333</v>
      </c>
      <c r="P783" s="27" t="n">
        <f aca="false">SUMIF($S$3:$FQ$3,$E783+4,$S783:$FQ783)/COUNTIF($S$3:$FQ$3,$E783+4)</f>
        <v>2.03883333333333</v>
      </c>
      <c r="Q783" s="27" t="n">
        <f aca="false">SUMIF($S$3:$FQ$3,$E783+5,$S783:$FQ783)/COUNTIF($S$3:$FQ$3,$E783+5)</f>
        <v>2.09383333333333</v>
      </c>
      <c r="R783" s="28" t="n">
        <v>35104</v>
      </c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30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 t="n">
        <v>2.551</v>
      </c>
      <c r="BE783" s="29" t="n">
        <v>2.244</v>
      </c>
      <c r="BF783" s="29" t="n">
        <v>2.08</v>
      </c>
      <c r="BG783" s="29" t="n">
        <v>1.99</v>
      </c>
      <c r="BH783" s="29" t="n">
        <v>1.937</v>
      </c>
      <c r="BI783" s="29" t="n">
        <v>1.905</v>
      </c>
      <c r="BJ783" s="29" t="n">
        <v>1.885</v>
      </c>
      <c r="BK783" s="29" t="n">
        <v>1.9</v>
      </c>
      <c r="BL783" s="29" t="n">
        <v>1.968</v>
      </c>
      <c r="BM783" s="29" t="n">
        <v>2.055</v>
      </c>
      <c r="BN783" s="29" t="n">
        <v>2.065</v>
      </c>
      <c r="BO783" s="29" t="n">
        <v>2.005</v>
      </c>
      <c r="BP783" s="29" t="n">
        <v>1.935</v>
      </c>
      <c r="BQ783" s="29" t="n">
        <v>1.85</v>
      </c>
      <c r="BR783" s="29" t="n">
        <v>1.855</v>
      </c>
      <c r="BS783" s="29" t="n">
        <v>1.86</v>
      </c>
      <c r="BT783" s="29" t="n">
        <v>1.868</v>
      </c>
      <c r="BU783" s="29" t="n">
        <v>1.873</v>
      </c>
      <c r="BV783" s="29" t="n">
        <v>1.888</v>
      </c>
      <c r="BW783" s="29" t="n">
        <v>1.95</v>
      </c>
      <c r="BX783" s="29" t="n">
        <v>2.018</v>
      </c>
      <c r="BY783" s="29" t="n">
        <v>2.082</v>
      </c>
      <c r="BZ783" s="29" t="n">
        <v>2.095</v>
      </c>
      <c r="CA783" s="29" t="n">
        <v>2.035</v>
      </c>
      <c r="CB783" s="29" t="n">
        <v>1.965</v>
      </c>
      <c r="CC783" s="29" t="n">
        <v>1.88</v>
      </c>
      <c r="CD783" s="29" t="n">
        <v>1.885</v>
      </c>
      <c r="CE783" s="29" t="n">
        <v>1.883</v>
      </c>
      <c r="CF783" s="29" t="n">
        <v>1.898</v>
      </c>
      <c r="CG783" s="29" t="n">
        <v>1.903</v>
      </c>
      <c r="CH783" s="29" t="n">
        <v>1.918</v>
      </c>
      <c r="CI783" s="29" t="n">
        <v>1.98</v>
      </c>
      <c r="CJ783" s="29" t="n">
        <v>2.048</v>
      </c>
      <c r="CK783" s="29" t="n">
        <v>2.073</v>
      </c>
      <c r="CL783" s="29" t="n">
        <v>2.073</v>
      </c>
      <c r="CM783" s="29" t="n">
        <v>2.07</v>
      </c>
      <c r="CN783" s="29" t="n">
        <v>2</v>
      </c>
      <c r="CO783" s="29" t="n">
        <v>1.915</v>
      </c>
      <c r="CP783" s="29" t="n">
        <v>1.92</v>
      </c>
      <c r="CQ783" s="29" t="n">
        <v>1.918</v>
      </c>
      <c r="CR783" s="29" t="n">
        <v>1.933</v>
      </c>
      <c r="CS783" s="29" t="n">
        <v>1.938</v>
      </c>
      <c r="CT783" s="29" t="n">
        <v>1.953</v>
      </c>
      <c r="CU783" s="29" t="n">
        <v>2.015</v>
      </c>
      <c r="CV783" s="29" t="n">
        <v>2.083</v>
      </c>
      <c r="CW783" s="29" t="n">
        <v>2.108</v>
      </c>
      <c r="CX783" s="29" t="n">
        <v>2.118</v>
      </c>
      <c r="CY783" s="29" t="n">
        <v>2.115</v>
      </c>
      <c r="CZ783" s="29" t="n">
        <v>2.045</v>
      </c>
      <c r="DA783" s="29" t="n">
        <v>1.96</v>
      </c>
      <c r="DB783" s="29" t="n">
        <v>1.965</v>
      </c>
      <c r="DC783" s="29" t="n">
        <v>1.963</v>
      </c>
      <c r="DD783" s="29" t="n">
        <v>1.978</v>
      </c>
      <c r="DE783" s="29" t="n">
        <v>1.983</v>
      </c>
      <c r="DF783" s="29" t="n">
        <v>1.998</v>
      </c>
      <c r="DG783" s="29" t="n">
        <v>2.06</v>
      </c>
      <c r="DH783" s="29" t="n">
        <v>2.128</v>
      </c>
      <c r="DI783" s="29" t="n">
        <v>2.153</v>
      </c>
      <c r="DJ783" s="29" t="n">
        <v>2.173</v>
      </c>
      <c r="DK783" s="29" t="n">
        <v>2.17</v>
      </c>
      <c r="DL783" s="29" t="n">
        <v>2.1</v>
      </c>
      <c r="DM783" s="29" t="n">
        <v>2.015</v>
      </c>
      <c r="DN783" s="29" t="n">
        <v>2.02</v>
      </c>
      <c r="DO783" s="29" t="n">
        <v>2.018</v>
      </c>
      <c r="DP783" s="29" t="n">
        <v>2.033</v>
      </c>
      <c r="DQ783" s="29" t="n">
        <v>2.038</v>
      </c>
      <c r="DR783" s="29" t="n">
        <v>2.053</v>
      </c>
      <c r="DS783" s="29" t="n">
        <v>2.115</v>
      </c>
      <c r="DT783" s="29" t="n">
        <v>2.183</v>
      </c>
      <c r="DU783" s="29" t="n">
        <v>2.208</v>
      </c>
      <c r="DV783" s="29" t="n">
        <v>2.238</v>
      </c>
      <c r="DW783" s="29" t="n">
        <v>2.235</v>
      </c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</row>
    <row r="784" customFormat="false" ht="12.75" hidden="true" customHeight="false" outlineLevel="0" collapsed="false">
      <c r="A784" s="0" t="n">
        <f aca="false">WEEKDAY(C784,2)</f>
        <v>1</v>
      </c>
      <c r="B784" s="0" t="n">
        <f aca="false">MONTH(C784)</f>
        <v>2</v>
      </c>
      <c r="C784" s="23" t="n">
        <v>35107</v>
      </c>
      <c r="D784" s="0" t="n">
        <f aca="false">MONTH(R784)</f>
        <v>2</v>
      </c>
      <c r="E784" s="0" t="n">
        <f aca="false">YEAR(R784)</f>
        <v>1996</v>
      </c>
      <c r="F784" s="35" t="n">
        <f aca="false">L784-K784</f>
        <v>0.0248571428571429</v>
      </c>
      <c r="G784" s="24" t="n">
        <f aca="false">N784-M784</f>
        <v>0.0261666666666667</v>
      </c>
      <c r="H784" s="24" t="n">
        <f aca="false">O784-N784</f>
        <v>0.0302499999999999</v>
      </c>
      <c r="I784" s="24" t="n">
        <f aca="false">O784-M784</f>
        <v>0.0564166666666666</v>
      </c>
      <c r="J784" s="25" t="n">
        <f aca="false">VLOOKUP(C784,'Nymex hist.'!A:B,2,0)</f>
        <v>2.456</v>
      </c>
      <c r="K784" s="34" t="n">
        <f aca="false">AVERAGE(BE784:BK784)</f>
        <v>1.99514285714286</v>
      </c>
      <c r="L784" s="34" t="n">
        <f aca="false">AVERAGE(BL784:BP784)</f>
        <v>2.02</v>
      </c>
      <c r="M784" s="27" t="n">
        <f aca="false">SUMIF($S$3:$FQ$3,$E784+1,$S784:$FQ784)/COUNTIF($S$3:$FQ$3,$E784+1)</f>
        <v>1.95174166666667</v>
      </c>
      <c r="N784" s="27" t="n">
        <f aca="false">SUMIF($S$3:$FQ$3,$E784+2,$S784:$FQ784)/COUNTIF($S$3:$FQ$3,$E784+2)</f>
        <v>1.97790833333333</v>
      </c>
      <c r="O784" s="27" t="n">
        <f aca="false">SUMIF($S$3:$FQ$3,$E784+3,$S784:$FQ784)/COUNTIF($S$3:$FQ$3,$E784+3)</f>
        <v>2.00815833333333</v>
      </c>
      <c r="P784" s="27" t="n">
        <f aca="false">SUMIF($S$3:$FQ$3,$E784+4,$S784:$FQ784)/COUNTIF($S$3:$FQ$3,$E784+4)</f>
        <v>2.05315833333333</v>
      </c>
      <c r="Q784" s="27" t="n">
        <f aca="false">SUMIF($S$3:$FQ$3,$E784+5,$S784:$FQ784)/COUNTIF($S$3:$FQ$3,$E784+5)</f>
        <v>2.10815833333333</v>
      </c>
      <c r="R784" s="28" t="n">
        <v>35107</v>
      </c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30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 t="n">
        <v>2.456</v>
      </c>
      <c r="BE784" s="29" t="n">
        <v>2.231</v>
      </c>
      <c r="BF784" s="29" t="n">
        <v>2.085</v>
      </c>
      <c r="BG784" s="29" t="n">
        <v>1.995</v>
      </c>
      <c r="BH784" s="29" t="n">
        <v>1.945</v>
      </c>
      <c r="BI784" s="29" t="n">
        <v>1.91</v>
      </c>
      <c r="BJ784" s="29" t="n">
        <v>1.89</v>
      </c>
      <c r="BK784" s="29" t="n">
        <v>1.91</v>
      </c>
      <c r="BL784" s="29" t="n">
        <v>1.98</v>
      </c>
      <c r="BM784" s="29" t="n">
        <v>2.07</v>
      </c>
      <c r="BN784" s="29" t="n">
        <v>2.08</v>
      </c>
      <c r="BO784" s="29" t="n">
        <v>2.02</v>
      </c>
      <c r="BP784" s="29" t="n">
        <v>1.95</v>
      </c>
      <c r="BQ784" s="29" t="n">
        <v>1.865</v>
      </c>
      <c r="BR784" s="29" t="n">
        <v>1.87</v>
      </c>
      <c r="BS784" s="29" t="n">
        <v>1.875</v>
      </c>
      <c r="BT784" s="29" t="n">
        <v>1.883</v>
      </c>
      <c r="BU784" s="29" t="n">
        <v>1.888</v>
      </c>
      <c r="BV784" s="29" t="n">
        <v>1.903</v>
      </c>
      <c r="BW784" s="29" t="n">
        <v>1.95995</v>
      </c>
      <c r="BX784" s="29" t="n">
        <v>2.02995</v>
      </c>
      <c r="BY784" s="29" t="n">
        <v>2.097</v>
      </c>
      <c r="BZ784" s="29" t="n">
        <v>2.11</v>
      </c>
      <c r="CA784" s="29" t="n">
        <v>2.05</v>
      </c>
      <c r="CB784" s="29" t="n">
        <v>1.98</v>
      </c>
      <c r="CC784" s="29" t="n">
        <v>1.895</v>
      </c>
      <c r="CD784" s="29" t="n">
        <v>1.9</v>
      </c>
      <c r="CE784" s="29" t="n">
        <v>1.898</v>
      </c>
      <c r="CF784" s="29" t="n">
        <v>1.913</v>
      </c>
      <c r="CG784" s="29" t="n">
        <v>1.918</v>
      </c>
      <c r="CH784" s="29" t="n">
        <v>1.933</v>
      </c>
      <c r="CI784" s="29" t="n">
        <v>1.98995</v>
      </c>
      <c r="CJ784" s="29" t="n">
        <v>2.05995</v>
      </c>
      <c r="CK784" s="29" t="n">
        <v>2.088</v>
      </c>
      <c r="CL784" s="29" t="n">
        <v>2.088</v>
      </c>
      <c r="CM784" s="29" t="n">
        <v>2.085</v>
      </c>
      <c r="CN784" s="29" t="n">
        <v>2.015</v>
      </c>
      <c r="CO784" s="29" t="n">
        <v>1.93</v>
      </c>
      <c r="CP784" s="29" t="n">
        <v>1.935</v>
      </c>
      <c r="CQ784" s="29" t="n">
        <v>1.933</v>
      </c>
      <c r="CR784" s="29" t="n">
        <v>1.948</v>
      </c>
      <c r="CS784" s="29" t="n">
        <v>1.953</v>
      </c>
      <c r="CT784" s="29" t="n">
        <v>1.968</v>
      </c>
      <c r="CU784" s="29" t="n">
        <v>2.02495</v>
      </c>
      <c r="CV784" s="29" t="n">
        <v>2.09495</v>
      </c>
      <c r="CW784" s="29" t="n">
        <v>2.123</v>
      </c>
      <c r="CX784" s="29" t="n">
        <v>2.133</v>
      </c>
      <c r="CY784" s="29" t="n">
        <v>2.13</v>
      </c>
      <c r="CZ784" s="29" t="n">
        <v>2.06</v>
      </c>
      <c r="DA784" s="29" t="n">
        <v>1.975</v>
      </c>
      <c r="DB784" s="29" t="n">
        <v>1.98</v>
      </c>
      <c r="DC784" s="29" t="n">
        <v>1.978</v>
      </c>
      <c r="DD784" s="29" t="n">
        <v>1.993</v>
      </c>
      <c r="DE784" s="29" t="n">
        <v>1.998</v>
      </c>
      <c r="DF784" s="29" t="n">
        <v>2.013</v>
      </c>
      <c r="DG784" s="29" t="n">
        <v>2.06995</v>
      </c>
      <c r="DH784" s="29" t="n">
        <v>2.13995</v>
      </c>
      <c r="DI784" s="29" t="n">
        <v>2.168</v>
      </c>
      <c r="DJ784" s="29" t="n">
        <v>2.188</v>
      </c>
      <c r="DK784" s="29" t="n">
        <v>2.185</v>
      </c>
      <c r="DL784" s="29" t="n">
        <v>2.115</v>
      </c>
      <c r="DM784" s="29" t="n">
        <v>2.03</v>
      </c>
      <c r="DN784" s="29" t="n">
        <v>2.035</v>
      </c>
      <c r="DO784" s="29" t="n">
        <v>2.033</v>
      </c>
      <c r="DP784" s="29" t="n">
        <v>2.048</v>
      </c>
      <c r="DQ784" s="29" t="n">
        <v>2.053</v>
      </c>
      <c r="DR784" s="29" t="n">
        <v>2.068</v>
      </c>
      <c r="DS784" s="29" t="n">
        <v>2.12495</v>
      </c>
      <c r="DT784" s="29" t="n">
        <v>2.19495</v>
      </c>
      <c r="DU784" s="29" t="n">
        <v>2.223</v>
      </c>
      <c r="DV784" s="29" t="n">
        <v>2.253</v>
      </c>
      <c r="DW784" s="29" t="n">
        <v>2.25</v>
      </c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12.75" hidden="true" customHeight="false" outlineLevel="0" collapsed="false">
      <c r="A785" s="0" t="n">
        <f aca="false">WEEKDAY(C785,2)</f>
        <v>2</v>
      </c>
      <c r="B785" s="0" t="n">
        <f aca="false">MONTH(C785)</f>
        <v>2</v>
      </c>
      <c r="C785" s="23" t="n">
        <v>35108</v>
      </c>
      <c r="D785" s="0" t="n">
        <f aca="false">MONTH(R785)</f>
        <v>2</v>
      </c>
      <c r="E785" s="0" t="n">
        <f aca="false">YEAR(R785)</f>
        <v>1996</v>
      </c>
      <c r="F785" s="35" t="n">
        <f aca="false">L785-K785</f>
        <v>0.00342857142857156</v>
      </c>
      <c r="G785" s="24" t="n">
        <f aca="false">N785-M785</f>
        <v>0.0261666666666667</v>
      </c>
      <c r="H785" s="24" t="n">
        <f aca="false">O785-N785</f>
        <v>0.0350000000000001</v>
      </c>
      <c r="I785" s="24" t="n">
        <f aca="false">O785-M785</f>
        <v>0.0611666666666668</v>
      </c>
      <c r="J785" s="25" t="n">
        <f aca="false">VLOOKUP(C785,'Nymex hist.'!A:B,2,0)</f>
        <v>2.662</v>
      </c>
      <c r="K785" s="34" t="n">
        <f aca="false">AVERAGE(BE785:BK785)</f>
        <v>2.03557142857143</v>
      </c>
      <c r="L785" s="34" t="n">
        <f aca="false">AVERAGE(BL785:BP785)</f>
        <v>2.039</v>
      </c>
      <c r="M785" s="27" t="n">
        <f aca="false">SUMIF($S$3:$FQ$3,$E785+1,$S785:$FQ785)/COUNTIF($S$3:$FQ$3,$E785+1)</f>
        <v>1.97091666666667</v>
      </c>
      <c r="N785" s="27" t="n">
        <f aca="false">SUMIF($S$3:$FQ$3,$E785+2,$S785:$FQ785)/COUNTIF($S$3:$FQ$3,$E785+2)</f>
        <v>1.99708333333333</v>
      </c>
      <c r="O785" s="27" t="n">
        <f aca="false">SUMIF($S$3:$FQ$3,$E785+3,$S785:$FQ785)/COUNTIF($S$3:$FQ$3,$E785+3)</f>
        <v>2.03208333333333</v>
      </c>
      <c r="P785" s="27" t="n">
        <f aca="false">SUMIF($S$3:$FQ$3,$E785+4,$S785:$FQ785)/COUNTIF($S$3:$FQ$3,$E785+4)</f>
        <v>2.07708333333333</v>
      </c>
      <c r="Q785" s="27" t="n">
        <f aca="false">SUMIF($S$3:$FQ$3,$E785+5,$S785:$FQ785)/COUNTIF($S$3:$FQ$3,$E785+5)</f>
        <v>2.13208333333333</v>
      </c>
      <c r="R785" s="28" t="n">
        <v>35108</v>
      </c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30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 t="n">
        <v>2.662</v>
      </c>
      <c r="BE785" s="29" t="n">
        <v>2.331</v>
      </c>
      <c r="BF785" s="29" t="n">
        <v>2.16</v>
      </c>
      <c r="BG785" s="29" t="n">
        <v>2.038</v>
      </c>
      <c r="BH785" s="29" t="n">
        <v>1.97</v>
      </c>
      <c r="BI785" s="29" t="n">
        <v>1.925</v>
      </c>
      <c r="BJ785" s="29" t="n">
        <v>1.9</v>
      </c>
      <c r="BK785" s="29" t="n">
        <v>1.925</v>
      </c>
      <c r="BL785" s="29" t="n">
        <v>1.995</v>
      </c>
      <c r="BM785" s="29" t="n">
        <v>2.09</v>
      </c>
      <c r="BN785" s="29" t="n">
        <v>2.1</v>
      </c>
      <c r="BO785" s="29" t="n">
        <v>2.04</v>
      </c>
      <c r="BP785" s="29" t="n">
        <v>1.97</v>
      </c>
      <c r="BQ785" s="29" t="n">
        <v>1.885</v>
      </c>
      <c r="BR785" s="29" t="n">
        <v>1.89</v>
      </c>
      <c r="BS785" s="29" t="n">
        <v>1.895</v>
      </c>
      <c r="BT785" s="29" t="n">
        <v>1.903</v>
      </c>
      <c r="BU785" s="29" t="n">
        <v>1.908</v>
      </c>
      <c r="BV785" s="29" t="n">
        <v>1.923</v>
      </c>
      <c r="BW785" s="29" t="n">
        <v>1.975</v>
      </c>
      <c r="BX785" s="29" t="n">
        <v>2.045</v>
      </c>
      <c r="BY785" s="29" t="n">
        <v>2.117</v>
      </c>
      <c r="BZ785" s="29" t="n">
        <v>2.13</v>
      </c>
      <c r="CA785" s="29" t="n">
        <v>2.07</v>
      </c>
      <c r="CB785" s="29" t="n">
        <v>2</v>
      </c>
      <c r="CC785" s="29" t="n">
        <v>1.915</v>
      </c>
      <c r="CD785" s="29" t="n">
        <v>1.92</v>
      </c>
      <c r="CE785" s="29" t="n">
        <v>1.918</v>
      </c>
      <c r="CF785" s="29" t="n">
        <v>1.933</v>
      </c>
      <c r="CG785" s="29" t="n">
        <v>1.938</v>
      </c>
      <c r="CH785" s="29" t="n">
        <v>1.953</v>
      </c>
      <c r="CI785" s="29" t="n">
        <v>2.005</v>
      </c>
      <c r="CJ785" s="29" t="n">
        <v>2.075</v>
      </c>
      <c r="CK785" s="29" t="n">
        <v>2.108</v>
      </c>
      <c r="CL785" s="29" t="n">
        <v>2.165</v>
      </c>
      <c r="CM785" s="29" t="n">
        <v>2.105</v>
      </c>
      <c r="CN785" s="29" t="n">
        <v>2.035</v>
      </c>
      <c r="CO785" s="29" t="n">
        <v>1.95</v>
      </c>
      <c r="CP785" s="29" t="n">
        <v>1.955</v>
      </c>
      <c r="CQ785" s="29" t="n">
        <v>1.953</v>
      </c>
      <c r="CR785" s="29" t="n">
        <v>1.968</v>
      </c>
      <c r="CS785" s="29" t="n">
        <v>1.973</v>
      </c>
      <c r="CT785" s="29" t="n">
        <v>1.988</v>
      </c>
      <c r="CU785" s="29" t="n">
        <v>2.04</v>
      </c>
      <c r="CV785" s="29" t="n">
        <v>2.11</v>
      </c>
      <c r="CW785" s="29" t="n">
        <v>2.143</v>
      </c>
      <c r="CX785" s="29" t="n">
        <v>2.21</v>
      </c>
      <c r="CY785" s="29" t="n">
        <v>2.15</v>
      </c>
      <c r="CZ785" s="29" t="n">
        <v>2.08</v>
      </c>
      <c r="DA785" s="29" t="n">
        <v>1.995</v>
      </c>
      <c r="DB785" s="29" t="n">
        <v>2</v>
      </c>
      <c r="DC785" s="29" t="n">
        <v>1.998</v>
      </c>
      <c r="DD785" s="29" t="n">
        <v>2.013</v>
      </c>
      <c r="DE785" s="29" t="n">
        <v>2.018</v>
      </c>
      <c r="DF785" s="29" t="n">
        <v>2.033</v>
      </c>
      <c r="DG785" s="29" t="n">
        <v>2.085</v>
      </c>
      <c r="DH785" s="29" t="n">
        <v>2.155</v>
      </c>
      <c r="DI785" s="29" t="n">
        <v>2.188</v>
      </c>
      <c r="DJ785" s="29" t="n">
        <v>2.265</v>
      </c>
      <c r="DK785" s="29" t="n">
        <v>2.205</v>
      </c>
      <c r="DL785" s="29" t="n">
        <v>2.135</v>
      </c>
      <c r="DM785" s="29" t="n">
        <v>2.05</v>
      </c>
      <c r="DN785" s="29" t="n">
        <v>2.055</v>
      </c>
      <c r="DO785" s="29" t="n">
        <v>2.053</v>
      </c>
      <c r="DP785" s="29" t="n">
        <v>2.068</v>
      </c>
      <c r="DQ785" s="29" t="n">
        <v>2.073</v>
      </c>
      <c r="DR785" s="29" t="n">
        <v>2.088</v>
      </c>
      <c r="DS785" s="29" t="n">
        <v>2.14</v>
      </c>
      <c r="DT785" s="29" t="n">
        <v>2.21</v>
      </c>
      <c r="DU785" s="29" t="n">
        <v>2.243</v>
      </c>
      <c r="DV785" s="29" t="n">
        <v>2.33</v>
      </c>
      <c r="DW785" s="29" t="n">
        <v>2.27</v>
      </c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12.75" hidden="true" customHeight="false" outlineLevel="0" collapsed="false">
      <c r="A786" s="0" t="n">
        <f aca="false">WEEKDAY(C786,2)</f>
        <v>3</v>
      </c>
      <c r="B786" s="0" t="n">
        <f aca="false">MONTH(C786)</f>
        <v>2</v>
      </c>
      <c r="C786" s="23" t="n">
        <v>35109</v>
      </c>
      <c r="D786" s="0" t="n">
        <f aca="false">MONTH(R786)</f>
        <v>2</v>
      </c>
      <c r="E786" s="0" t="n">
        <f aca="false">YEAR(R786)</f>
        <v>1996</v>
      </c>
      <c r="F786" s="35" t="n">
        <f aca="false">L786-K786</f>
        <v>0.00845714285714294</v>
      </c>
      <c r="G786" s="24" t="n">
        <f aca="false">N786-M786</f>
        <v>0.0261666666666667</v>
      </c>
      <c r="H786" s="24" t="n">
        <f aca="false">O786-N786</f>
        <v>0.0350000000000001</v>
      </c>
      <c r="I786" s="24" t="n">
        <f aca="false">O786-M786</f>
        <v>0.0611666666666668</v>
      </c>
      <c r="J786" s="25" t="n">
        <f aca="false">VLOOKUP(C786,'Nymex hist.'!A:B,2,0)</f>
        <v>2.582</v>
      </c>
      <c r="K786" s="34" t="n">
        <f aca="false">AVERAGE(BE786:BK786)</f>
        <v>2.03414285714286</v>
      </c>
      <c r="L786" s="34" t="n">
        <f aca="false">AVERAGE(BL786:BP786)</f>
        <v>2.0426</v>
      </c>
      <c r="M786" s="27" t="n">
        <f aca="false">SUMIF($S$3:$FQ$3,$E786+1,$S786:$FQ786)/COUNTIF($S$3:$FQ$3,$E786+1)</f>
        <v>1.9745</v>
      </c>
      <c r="N786" s="27" t="n">
        <f aca="false">SUMIF($S$3:$FQ$3,$E786+2,$S786:$FQ786)/COUNTIF($S$3:$FQ$3,$E786+2)</f>
        <v>2.00066666666667</v>
      </c>
      <c r="O786" s="27" t="n">
        <f aca="false">SUMIF($S$3:$FQ$3,$E786+3,$S786:$FQ786)/COUNTIF($S$3:$FQ$3,$E786+3)</f>
        <v>2.03566666666667</v>
      </c>
      <c r="P786" s="27" t="n">
        <f aca="false">SUMIF($S$3:$FQ$3,$E786+4,$S786:$FQ786)/COUNTIF($S$3:$FQ$3,$E786+4)</f>
        <v>2.08066666666667</v>
      </c>
      <c r="Q786" s="27" t="n">
        <f aca="false">SUMIF($S$3:$FQ$3,$E786+5,$S786:$FQ786)/COUNTIF($S$3:$FQ$3,$E786+5)</f>
        <v>2.13566666666667</v>
      </c>
      <c r="R786" s="28" t="n">
        <v>35109</v>
      </c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30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 t="n">
        <v>2.582</v>
      </c>
      <c r="BE786" s="29" t="n">
        <v>2.317</v>
      </c>
      <c r="BF786" s="29" t="n">
        <v>2.17</v>
      </c>
      <c r="BG786" s="29" t="n">
        <v>2.047</v>
      </c>
      <c r="BH786" s="29" t="n">
        <v>1.97</v>
      </c>
      <c r="BI786" s="29" t="n">
        <v>1.92</v>
      </c>
      <c r="BJ786" s="29" t="n">
        <v>1.895</v>
      </c>
      <c r="BK786" s="29" t="n">
        <v>1.92</v>
      </c>
      <c r="BL786" s="29" t="n">
        <v>1.993</v>
      </c>
      <c r="BM786" s="29" t="n">
        <v>2.095</v>
      </c>
      <c r="BN786" s="29" t="n">
        <v>2.105</v>
      </c>
      <c r="BO786" s="29" t="n">
        <v>2.045</v>
      </c>
      <c r="BP786" s="29" t="n">
        <v>1.975</v>
      </c>
      <c r="BQ786" s="29" t="n">
        <v>1.89</v>
      </c>
      <c r="BR786" s="29" t="n">
        <v>1.895</v>
      </c>
      <c r="BS786" s="29" t="n">
        <v>1.9</v>
      </c>
      <c r="BT786" s="29" t="n">
        <v>1.908</v>
      </c>
      <c r="BU786" s="29" t="n">
        <v>1.913</v>
      </c>
      <c r="BV786" s="29" t="n">
        <v>1.928</v>
      </c>
      <c r="BW786" s="29" t="n">
        <v>1.97</v>
      </c>
      <c r="BX786" s="29" t="n">
        <v>2.043</v>
      </c>
      <c r="BY786" s="29" t="n">
        <v>2.122</v>
      </c>
      <c r="BZ786" s="29" t="n">
        <v>2.135</v>
      </c>
      <c r="CA786" s="29" t="n">
        <v>2.075</v>
      </c>
      <c r="CB786" s="29" t="n">
        <v>2.005</v>
      </c>
      <c r="CC786" s="29" t="n">
        <v>1.92</v>
      </c>
      <c r="CD786" s="29" t="n">
        <v>1.925</v>
      </c>
      <c r="CE786" s="29" t="n">
        <v>1.923</v>
      </c>
      <c r="CF786" s="29" t="n">
        <v>1.938</v>
      </c>
      <c r="CG786" s="29" t="n">
        <v>1.943</v>
      </c>
      <c r="CH786" s="29" t="n">
        <v>1.958</v>
      </c>
      <c r="CI786" s="29" t="n">
        <v>2</v>
      </c>
      <c r="CJ786" s="29" t="n">
        <v>2.073</v>
      </c>
      <c r="CK786" s="29" t="n">
        <v>2.113</v>
      </c>
      <c r="CL786" s="29" t="n">
        <v>2.17</v>
      </c>
      <c r="CM786" s="29" t="n">
        <v>2.11</v>
      </c>
      <c r="CN786" s="29" t="n">
        <v>2.04</v>
      </c>
      <c r="CO786" s="29" t="n">
        <v>1.955</v>
      </c>
      <c r="CP786" s="29" t="n">
        <v>1.96</v>
      </c>
      <c r="CQ786" s="29" t="n">
        <v>1.958</v>
      </c>
      <c r="CR786" s="29" t="n">
        <v>1.973</v>
      </c>
      <c r="CS786" s="29" t="n">
        <v>1.978</v>
      </c>
      <c r="CT786" s="29" t="n">
        <v>1.993</v>
      </c>
      <c r="CU786" s="29" t="n">
        <v>2.035</v>
      </c>
      <c r="CV786" s="29" t="n">
        <v>2.108</v>
      </c>
      <c r="CW786" s="29" t="n">
        <v>2.148</v>
      </c>
      <c r="CX786" s="29" t="n">
        <v>2.215</v>
      </c>
      <c r="CY786" s="29" t="n">
        <v>2.155</v>
      </c>
      <c r="CZ786" s="29" t="n">
        <v>2.085</v>
      </c>
      <c r="DA786" s="29" t="n">
        <v>2</v>
      </c>
      <c r="DB786" s="29" t="n">
        <v>2.005</v>
      </c>
      <c r="DC786" s="29" t="n">
        <v>2.003</v>
      </c>
      <c r="DD786" s="29" t="n">
        <v>2.018</v>
      </c>
      <c r="DE786" s="29" t="n">
        <v>2.023</v>
      </c>
      <c r="DF786" s="29" t="n">
        <v>2.038</v>
      </c>
      <c r="DG786" s="29" t="n">
        <v>2.08</v>
      </c>
      <c r="DH786" s="29" t="n">
        <v>2.153</v>
      </c>
      <c r="DI786" s="29" t="n">
        <v>2.193</v>
      </c>
      <c r="DJ786" s="29" t="n">
        <v>2.27</v>
      </c>
      <c r="DK786" s="29" t="n">
        <v>2.21</v>
      </c>
      <c r="DL786" s="29" t="n">
        <v>2.14</v>
      </c>
      <c r="DM786" s="29" t="n">
        <v>2.055</v>
      </c>
      <c r="DN786" s="29" t="n">
        <v>2.06</v>
      </c>
      <c r="DO786" s="29" t="n">
        <v>2.058</v>
      </c>
      <c r="DP786" s="29" t="n">
        <v>2.073</v>
      </c>
      <c r="DQ786" s="29" t="n">
        <v>2.078</v>
      </c>
      <c r="DR786" s="29" t="n">
        <v>2.093</v>
      </c>
      <c r="DS786" s="29" t="n">
        <v>2.135</v>
      </c>
      <c r="DT786" s="29" t="n">
        <v>2.208</v>
      </c>
      <c r="DU786" s="29" t="n">
        <v>2.248</v>
      </c>
      <c r="DV786" s="29" t="n">
        <v>2.335</v>
      </c>
      <c r="DW786" s="29" t="n">
        <v>2.275</v>
      </c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12.75" hidden="false" customHeight="false" outlineLevel="0" collapsed="false">
      <c r="A787" s="1" t="n">
        <f aca="false">WEEKDAY(C787,2)</f>
        <v>4</v>
      </c>
      <c r="B787" s="1" t="n">
        <f aca="false">MONTH(C787)</f>
        <v>2</v>
      </c>
      <c r="C787" s="23" t="n">
        <v>35110</v>
      </c>
      <c r="D787" s="0" t="n">
        <f aca="false">MONTH(R787)</f>
        <v>2</v>
      </c>
      <c r="E787" s="0" t="n">
        <f aca="false">YEAR(R787)</f>
        <v>1996</v>
      </c>
      <c r="F787" s="3" t="n">
        <f aca="false">L787-K787</f>
        <v>0.0371714285714284</v>
      </c>
      <c r="G787" s="3" t="n">
        <f aca="false">N787-M787</f>
        <v>0.0261666666666667</v>
      </c>
      <c r="H787" s="3" t="n">
        <f aca="false">O787-N787</f>
        <v>0.0349999999999997</v>
      </c>
      <c r="I787" s="3" t="n">
        <f aca="false">O787-M787</f>
        <v>0.0611666666666664</v>
      </c>
      <c r="J787" s="4" t="n">
        <f aca="false">VLOOKUP(C787,'Nymex hist.'!A:B,2,0)</f>
        <v>2.576</v>
      </c>
      <c r="K787" s="4" t="n">
        <f aca="false">AVERAGE(BE787:BK787)</f>
        <v>2.01742857142857</v>
      </c>
      <c r="L787" s="4" t="n">
        <f aca="false">AVERAGE(BL787:BP787)</f>
        <v>2.0546</v>
      </c>
      <c r="M787" s="4" t="n">
        <f aca="false">SUMIF($S$3:$FQ$3,$E787+1,$S787:$FQ787)/COUNTIF($S$3:$FQ$3,$E787+1)</f>
        <v>1.98841666666667</v>
      </c>
      <c r="N787" s="4" t="n">
        <f aca="false">SUMIF($S$3:$FQ$3,$E787+2,$S787:$FQ787)/COUNTIF($S$3:$FQ$3,$E787+2)</f>
        <v>2.01458333333333</v>
      </c>
      <c r="O787" s="4" t="n">
        <f aca="false">SUMIF($S$3:$FQ$3,$E787+3,$S787:$FQ787)/COUNTIF($S$3:$FQ$3,$E787+3)</f>
        <v>2.04958333333333</v>
      </c>
      <c r="P787" s="4" t="n">
        <f aca="false">SUMIF($S$3:$FQ$3,$E787+4,$S787:$FQ787)/COUNTIF($S$3:$FQ$3,$E787+4)</f>
        <v>2.09458333333333</v>
      </c>
      <c r="Q787" s="4" t="n">
        <f aca="false">SUMIF($S$3:$FQ$3,$E787+5,$S787:$FQ787)/COUNTIF($S$3:$FQ$3,$E787+5)</f>
        <v>2.14958333333333</v>
      </c>
      <c r="R787" s="21" t="n">
        <v>35110</v>
      </c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7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 t="n">
        <v>2.576</v>
      </c>
      <c r="BE787" s="32" t="n">
        <v>2.271</v>
      </c>
      <c r="BF787" s="32" t="n">
        <v>2.136</v>
      </c>
      <c r="BG787" s="32" t="n">
        <v>2.031</v>
      </c>
      <c r="BH787" s="32" t="n">
        <v>1.961</v>
      </c>
      <c r="BI787" s="32" t="n">
        <v>1.916</v>
      </c>
      <c r="BJ787" s="32" t="n">
        <v>1.891</v>
      </c>
      <c r="BK787" s="32" t="n">
        <v>1.916</v>
      </c>
      <c r="BL787" s="32" t="n">
        <v>1.997</v>
      </c>
      <c r="BM787" s="32" t="n">
        <v>2.103</v>
      </c>
      <c r="BN787" s="32" t="n">
        <v>2.119</v>
      </c>
      <c r="BO787" s="32" t="n">
        <v>2.062</v>
      </c>
      <c r="BP787" s="32" t="n">
        <v>1.992</v>
      </c>
      <c r="BQ787" s="32" t="n">
        <v>1.907</v>
      </c>
      <c r="BR787" s="32" t="n">
        <v>1.912</v>
      </c>
      <c r="BS787" s="32" t="n">
        <v>1.917</v>
      </c>
      <c r="BT787" s="32" t="n">
        <v>1.925</v>
      </c>
      <c r="BU787" s="32" t="n">
        <v>1.93</v>
      </c>
      <c r="BV787" s="32" t="n">
        <v>1.945</v>
      </c>
      <c r="BW787" s="32" t="n">
        <v>1.966</v>
      </c>
      <c r="BX787" s="32" t="n">
        <v>2.047</v>
      </c>
      <c r="BY787" s="32" t="n">
        <v>2.139</v>
      </c>
      <c r="BZ787" s="32" t="n">
        <v>2.149</v>
      </c>
      <c r="CA787" s="32" t="n">
        <v>2.092</v>
      </c>
      <c r="CB787" s="32" t="n">
        <v>2.022</v>
      </c>
      <c r="CC787" s="32" t="n">
        <v>1.937</v>
      </c>
      <c r="CD787" s="32" t="n">
        <v>1.942</v>
      </c>
      <c r="CE787" s="32" t="n">
        <v>1.94</v>
      </c>
      <c r="CF787" s="32" t="n">
        <v>1.955</v>
      </c>
      <c r="CG787" s="32" t="n">
        <v>1.96</v>
      </c>
      <c r="CH787" s="32" t="n">
        <v>1.975</v>
      </c>
      <c r="CI787" s="32" t="n">
        <v>1.996</v>
      </c>
      <c r="CJ787" s="32" t="n">
        <v>2.077</v>
      </c>
      <c r="CK787" s="32" t="n">
        <v>2.13</v>
      </c>
      <c r="CL787" s="32" t="n">
        <v>2.184</v>
      </c>
      <c r="CM787" s="32" t="n">
        <v>2.127</v>
      </c>
      <c r="CN787" s="32" t="n">
        <v>2.057</v>
      </c>
      <c r="CO787" s="32" t="n">
        <v>1.972</v>
      </c>
      <c r="CP787" s="32" t="n">
        <v>1.977</v>
      </c>
      <c r="CQ787" s="32" t="n">
        <v>1.975</v>
      </c>
      <c r="CR787" s="32" t="n">
        <v>1.99</v>
      </c>
      <c r="CS787" s="32" t="n">
        <v>1.995</v>
      </c>
      <c r="CT787" s="32" t="n">
        <v>2.01</v>
      </c>
      <c r="CU787" s="32" t="n">
        <v>2.031</v>
      </c>
      <c r="CV787" s="32" t="n">
        <v>2.112</v>
      </c>
      <c r="CW787" s="32" t="n">
        <v>2.165</v>
      </c>
      <c r="CX787" s="32" t="n">
        <v>2.229</v>
      </c>
      <c r="CY787" s="32" t="n">
        <v>2.172</v>
      </c>
      <c r="CZ787" s="32" t="n">
        <v>2.102</v>
      </c>
      <c r="DA787" s="32" t="n">
        <v>2.017</v>
      </c>
      <c r="DB787" s="32" t="n">
        <v>2.022</v>
      </c>
      <c r="DC787" s="32" t="n">
        <v>2.02</v>
      </c>
      <c r="DD787" s="32" t="n">
        <v>2.035</v>
      </c>
      <c r="DE787" s="32" t="n">
        <v>2.04</v>
      </c>
      <c r="DF787" s="32" t="n">
        <v>2.055</v>
      </c>
      <c r="DG787" s="32" t="n">
        <v>2.076</v>
      </c>
      <c r="DH787" s="32" t="n">
        <v>2.157</v>
      </c>
      <c r="DI787" s="32" t="n">
        <v>2.21</v>
      </c>
      <c r="DJ787" s="32" t="n">
        <v>2.284</v>
      </c>
      <c r="DK787" s="32" t="n">
        <v>2.227</v>
      </c>
      <c r="DL787" s="32" t="n">
        <v>2.157</v>
      </c>
      <c r="DM787" s="32" t="n">
        <v>2.072</v>
      </c>
      <c r="DN787" s="32" t="n">
        <v>2.077</v>
      </c>
      <c r="DO787" s="32" t="n">
        <v>2.075</v>
      </c>
      <c r="DP787" s="32" t="n">
        <v>2.09</v>
      </c>
      <c r="DQ787" s="32" t="n">
        <v>2.095</v>
      </c>
      <c r="DR787" s="32" t="n">
        <v>2.11</v>
      </c>
      <c r="DS787" s="32" t="n">
        <v>2.131</v>
      </c>
      <c r="DT787" s="32" t="n">
        <v>2.212</v>
      </c>
      <c r="DU787" s="32" t="n">
        <v>2.265</v>
      </c>
      <c r="DV787" s="32" t="n">
        <v>2.349</v>
      </c>
      <c r="DW787" s="32" t="n">
        <v>2.292</v>
      </c>
      <c r="DX787" s="32"/>
      <c r="DY787" s="32"/>
      <c r="DZ787" s="32"/>
      <c r="EA787" s="32"/>
      <c r="EB787" s="32"/>
      <c r="EC787" s="32"/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</row>
    <row r="788" customFormat="false" ht="12.75" hidden="true" customHeight="false" outlineLevel="0" collapsed="false">
      <c r="A788" s="0" t="n">
        <f aca="false">WEEKDAY(C788,2)</f>
        <v>5</v>
      </c>
      <c r="B788" s="0" t="n">
        <f aca="false">MONTH(C788)</f>
        <v>2</v>
      </c>
      <c r="C788" s="23" t="n">
        <v>35111</v>
      </c>
      <c r="D788" s="0" t="n">
        <f aca="false">MONTH(R788)</f>
        <v>2</v>
      </c>
      <c r="E788" s="0" t="n">
        <f aca="false">YEAR(R788)</f>
        <v>1996</v>
      </c>
      <c r="F788" s="35" t="n">
        <f aca="false">L788-K788</f>
        <v>0.0620000000000001</v>
      </c>
      <c r="G788" s="24" t="n">
        <f aca="false">N788-M788</f>
        <v>0.0261666666666667</v>
      </c>
      <c r="H788" s="24" t="n">
        <f aca="false">O788-N788</f>
        <v>0.0304999999999998</v>
      </c>
      <c r="I788" s="24" t="n">
        <f aca="false">O788-M788</f>
        <v>0.0566666666666664</v>
      </c>
      <c r="J788" s="25" t="n">
        <f aca="false">VLOOKUP(C788,'Nymex hist.'!A:B,2,0)</f>
        <v>2.441</v>
      </c>
      <c r="K788" s="34" t="n">
        <f aca="false">AVERAGE(BE788:BK788)</f>
        <v>1.963</v>
      </c>
      <c r="L788" s="34" t="n">
        <f aca="false">AVERAGE(BL788:BP788)</f>
        <v>2.025</v>
      </c>
      <c r="M788" s="27" t="n">
        <f aca="false">SUMIF($S$3:$FQ$3,$E788+1,$S788:$FQ788)/COUNTIF($S$3:$FQ$3,$E788+1)</f>
        <v>1.9589125</v>
      </c>
      <c r="N788" s="27" t="n">
        <f aca="false">SUMIF($S$3:$FQ$3,$E788+2,$S788:$FQ788)/COUNTIF($S$3:$FQ$3,$E788+2)</f>
        <v>1.98507916666667</v>
      </c>
      <c r="O788" s="27" t="n">
        <f aca="false">SUMIF($S$3:$FQ$3,$E788+3,$S788:$FQ788)/COUNTIF($S$3:$FQ$3,$E788+3)</f>
        <v>2.01557916666667</v>
      </c>
      <c r="P788" s="27" t="n">
        <f aca="false">SUMIF($S$3:$FQ$3,$E788+4,$S788:$FQ788)/COUNTIF($S$3:$FQ$3,$E788+4)</f>
        <v>2.06057916666667</v>
      </c>
      <c r="Q788" s="27" t="n">
        <f aca="false">SUMIF($S$3:$FQ$3,$E788+5,$S788:$FQ788)/COUNTIF($S$3:$FQ$3,$E788+5)</f>
        <v>2.11557916666667</v>
      </c>
      <c r="R788" s="28" t="n">
        <v>35111</v>
      </c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30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 t="n">
        <v>2.441</v>
      </c>
      <c r="BE788" s="29" t="n">
        <v>2.171</v>
      </c>
      <c r="BF788" s="29" t="n">
        <v>2.043</v>
      </c>
      <c r="BG788" s="29" t="n">
        <v>1.98</v>
      </c>
      <c r="BH788" s="29" t="n">
        <v>1.923</v>
      </c>
      <c r="BI788" s="29" t="n">
        <v>1.883</v>
      </c>
      <c r="BJ788" s="29" t="n">
        <v>1.858</v>
      </c>
      <c r="BK788" s="29" t="n">
        <v>1.883</v>
      </c>
      <c r="BL788" s="29" t="n">
        <v>1.966</v>
      </c>
      <c r="BM788" s="29" t="n">
        <v>2.073</v>
      </c>
      <c r="BN788" s="29" t="n">
        <v>2.09</v>
      </c>
      <c r="BO788" s="29" t="n">
        <v>2.033</v>
      </c>
      <c r="BP788" s="29" t="n">
        <v>1.963</v>
      </c>
      <c r="BQ788" s="29" t="n">
        <v>1.878</v>
      </c>
      <c r="BR788" s="29" t="n">
        <v>1.883</v>
      </c>
      <c r="BS788" s="29" t="n">
        <v>1.888</v>
      </c>
      <c r="BT788" s="29" t="n">
        <v>1.896</v>
      </c>
      <c r="BU788" s="29" t="n">
        <v>1.901</v>
      </c>
      <c r="BV788" s="29" t="n">
        <v>1.916</v>
      </c>
      <c r="BW788" s="29" t="n">
        <v>1.932975</v>
      </c>
      <c r="BX788" s="29" t="n">
        <v>2.015975</v>
      </c>
      <c r="BY788" s="29" t="n">
        <v>2.11</v>
      </c>
      <c r="BZ788" s="29" t="n">
        <v>2.12</v>
      </c>
      <c r="CA788" s="29" t="n">
        <v>2.063</v>
      </c>
      <c r="CB788" s="29" t="n">
        <v>1.993</v>
      </c>
      <c r="CC788" s="29" t="n">
        <v>1.908</v>
      </c>
      <c r="CD788" s="29" t="n">
        <v>1.913</v>
      </c>
      <c r="CE788" s="29" t="n">
        <v>1.911</v>
      </c>
      <c r="CF788" s="29" t="n">
        <v>1.926</v>
      </c>
      <c r="CG788" s="29" t="n">
        <v>1.931</v>
      </c>
      <c r="CH788" s="29" t="n">
        <v>1.946</v>
      </c>
      <c r="CI788" s="29" t="n">
        <v>1.962975</v>
      </c>
      <c r="CJ788" s="29" t="n">
        <v>2.045975</v>
      </c>
      <c r="CK788" s="29" t="n">
        <v>2.101</v>
      </c>
      <c r="CL788" s="29" t="n">
        <v>2.101</v>
      </c>
      <c r="CM788" s="29" t="n">
        <v>2.098</v>
      </c>
      <c r="CN788" s="29" t="n">
        <v>2.028</v>
      </c>
      <c r="CO788" s="29" t="n">
        <v>1.943</v>
      </c>
      <c r="CP788" s="29" t="n">
        <v>1.948</v>
      </c>
      <c r="CQ788" s="29" t="n">
        <v>1.946</v>
      </c>
      <c r="CR788" s="29" t="n">
        <v>1.961</v>
      </c>
      <c r="CS788" s="29" t="n">
        <v>1.966</v>
      </c>
      <c r="CT788" s="29" t="n">
        <v>1.981</v>
      </c>
      <c r="CU788" s="29" t="n">
        <v>1.997975</v>
      </c>
      <c r="CV788" s="29" t="n">
        <v>2.080975</v>
      </c>
      <c r="CW788" s="29" t="n">
        <v>2.136</v>
      </c>
      <c r="CX788" s="29" t="n">
        <v>2.146</v>
      </c>
      <c r="CY788" s="29" t="n">
        <v>2.143</v>
      </c>
      <c r="CZ788" s="29" t="n">
        <v>2.073</v>
      </c>
      <c r="DA788" s="29" t="n">
        <v>1.988</v>
      </c>
      <c r="DB788" s="29" t="n">
        <v>1.993</v>
      </c>
      <c r="DC788" s="29" t="n">
        <v>1.991</v>
      </c>
      <c r="DD788" s="29" t="n">
        <v>2.006</v>
      </c>
      <c r="DE788" s="29" t="n">
        <v>2.011</v>
      </c>
      <c r="DF788" s="29" t="n">
        <v>2.026</v>
      </c>
      <c r="DG788" s="29" t="n">
        <v>2.042975</v>
      </c>
      <c r="DH788" s="29" t="n">
        <v>2.125975</v>
      </c>
      <c r="DI788" s="29" t="n">
        <v>2.181</v>
      </c>
      <c r="DJ788" s="29" t="n">
        <v>2.201</v>
      </c>
      <c r="DK788" s="29" t="n">
        <v>2.198</v>
      </c>
      <c r="DL788" s="29" t="n">
        <v>2.128</v>
      </c>
      <c r="DM788" s="29" t="n">
        <v>2.043</v>
      </c>
      <c r="DN788" s="29" t="n">
        <v>2.048</v>
      </c>
      <c r="DO788" s="29" t="n">
        <v>2.046</v>
      </c>
      <c r="DP788" s="29" t="n">
        <v>2.061</v>
      </c>
      <c r="DQ788" s="29" t="n">
        <v>2.066</v>
      </c>
      <c r="DR788" s="29" t="n">
        <v>2.081</v>
      </c>
      <c r="DS788" s="29" t="n">
        <v>2.097975</v>
      </c>
      <c r="DT788" s="29" t="n">
        <v>2.180975</v>
      </c>
      <c r="DU788" s="29" t="n">
        <v>2.236</v>
      </c>
      <c r="DV788" s="29" t="n">
        <v>2.266</v>
      </c>
      <c r="DW788" s="29" t="n">
        <v>2.263</v>
      </c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12.75" hidden="true" customHeight="false" outlineLevel="0" collapsed="false">
      <c r="A789" s="0" t="n">
        <f aca="false">WEEKDAY(C789,2)</f>
        <v>1</v>
      </c>
      <c r="B789" s="0" t="n">
        <f aca="false">MONTH(C789)</f>
        <v>2</v>
      </c>
      <c r="C789" s="23" t="n">
        <v>35114</v>
      </c>
      <c r="D789" s="0" t="n">
        <f aca="false">MONTH(R789)</f>
        <v>2</v>
      </c>
      <c r="E789" s="0" t="n">
        <f aca="false">YEAR(R789)</f>
        <v>1996</v>
      </c>
      <c r="F789" s="35" t="n">
        <f aca="false">L789-K789</f>
        <v>0.0620000000000001</v>
      </c>
      <c r="G789" s="24" t="n">
        <f aca="false">N789-M789</f>
        <v>0.0261666666666667</v>
      </c>
      <c r="H789" s="24" t="n">
        <f aca="false">O789-N789</f>
        <v>0.0304999999999998</v>
      </c>
      <c r="I789" s="24" t="n">
        <f aca="false">O789-M789</f>
        <v>0.0566666666666664</v>
      </c>
      <c r="J789" s="25" t="n">
        <f aca="false">VLOOKUP(C789,'Nymex hist.'!A:B,2,0)</f>
        <v>2.37</v>
      </c>
      <c r="K789" s="34" t="n">
        <f aca="false">AVERAGE(BE789:BK789)</f>
        <v>1.963</v>
      </c>
      <c r="L789" s="34" t="n">
        <f aca="false">AVERAGE(BL789:BP789)</f>
        <v>2.025</v>
      </c>
      <c r="M789" s="27" t="n">
        <f aca="false">SUMIF($S$3:$FQ$3,$E789+1,$S789:$FQ789)/COUNTIF($S$3:$FQ$3,$E789+1)</f>
        <v>1.9589125</v>
      </c>
      <c r="N789" s="27" t="n">
        <f aca="false">SUMIF($S$3:$FQ$3,$E789+2,$S789:$FQ789)/COUNTIF($S$3:$FQ$3,$E789+2)</f>
        <v>1.98507916666667</v>
      </c>
      <c r="O789" s="27" t="n">
        <f aca="false">SUMIF($S$3:$FQ$3,$E789+3,$S789:$FQ789)/COUNTIF($S$3:$FQ$3,$E789+3)</f>
        <v>2.01557916666667</v>
      </c>
      <c r="P789" s="27" t="n">
        <f aca="false">SUMIF($S$3:$FQ$3,$E789+4,$S789:$FQ789)/COUNTIF($S$3:$FQ$3,$E789+4)</f>
        <v>2.06057916666667</v>
      </c>
      <c r="Q789" s="27" t="n">
        <f aca="false">SUMIF($S$3:$FQ$3,$E789+5,$S789:$FQ789)/COUNTIF($S$3:$FQ$3,$E789+5)</f>
        <v>2.11557916666667</v>
      </c>
      <c r="R789" s="28" t="n">
        <v>35114</v>
      </c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30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 t="n">
        <v>2.441</v>
      </c>
      <c r="BE789" s="29" t="n">
        <v>2.171</v>
      </c>
      <c r="BF789" s="29" t="n">
        <v>2.043</v>
      </c>
      <c r="BG789" s="29" t="n">
        <v>1.98</v>
      </c>
      <c r="BH789" s="29" t="n">
        <v>1.923</v>
      </c>
      <c r="BI789" s="29" t="n">
        <v>1.883</v>
      </c>
      <c r="BJ789" s="29" t="n">
        <v>1.858</v>
      </c>
      <c r="BK789" s="29" t="n">
        <v>1.883</v>
      </c>
      <c r="BL789" s="29" t="n">
        <v>1.966</v>
      </c>
      <c r="BM789" s="29" t="n">
        <v>2.073</v>
      </c>
      <c r="BN789" s="29" t="n">
        <v>2.09</v>
      </c>
      <c r="BO789" s="29" t="n">
        <v>2.033</v>
      </c>
      <c r="BP789" s="29" t="n">
        <v>1.963</v>
      </c>
      <c r="BQ789" s="29" t="n">
        <v>1.878</v>
      </c>
      <c r="BR789" s="29" t="n">
        <v>1.883</v>
      </c>
      <c r="BS789" s="29" t="n">
        <v>1.888</v>
      </c>
      <c r="BT789" s="29" t="n">
        <v>1.896</v>
      </c>
      <c r="BU789" s="29" t="n">
        <v>1.901</v>
      </c>
      <c r="BV789" s="29" t="n">
        <v>1.916</v>
      </c>
      <c r="BW789" s="29" t="n">
        <v>1.932975</v>
      </c>
      <c r="BX789" s="29" t="n">
        <v>2.015975</v>
      </c>
      <c r="BY789" s="29" t="n">
        <v>2.11</v>
      </c>
      <c r="BZ789" s="29" t="n">
        <v>2.12</v>
      </c>
      <c r="CA789" s="29" t="n">
        <v>2.063</v>
      </c>
      <c r="CB789" s="29" t="n">
        <v>1.993</v>
      </c>
      <c r="CC789" s="29" t="n">
        <v>1.908</v>
      </c>
      <c r="CD789" s="29" t="n">
        <v>1.913</v>
      </c>
      <c r="CE789" s="29" t="n">
        <v>1.911</v>
      </c>
      <c r="CF789" s="29" t="n">
        <v>1.926</v>
      </c>
      <c r="CG789" s="29" t="n">
        <v>1.931</v>
      </c>
      <c r="CH789" s="29" t="n">
        <v>1.946</v>
      </c>
      <c r="CI789" s="29" t="n">
        <v>1.962975</v>
      </c>
      <c r="CJ789" s="29" t="n">
        <v>2.045975</v>
      </c>
      <c r="CK789" s="29" t="n">
        <v>2.101</v>
      </c>
      <c r="CL789" s="29" t="n">
        <v>2.101</v>
      </c>
      <c r="CM789" s="29" t="n">
        <v>2.098</v>
      </c>
      <c r="CN789" s="29" t="n">
        <v>2.028</v>
      </c>
      <c r="CO789" s="29" t="n">
        <v>1.943</v>
      </c>
      <c r="CP789" s="29" t="n">
        <v>1.948</v>
      </c>
      <c r="CQ789" s="29" t="n">
        <v>1.946</v>
      </c>
      <c r="CR789" s="29" t="n">
        <v>1.961</v>
      </c>
      <c r="CS789" s="29" t="n">
        <v>1.966</v>
      </c>
      <c r="CT789" s="29" t="n">
        <v>1.981</v>
      </c>
      <c r="CU789" s="29" t="n">
        <v>1.997975</v>
      </c>
      <c r="CV789" s="29" t="n">
        <v>2.080975</v>
      </c>
      <c r="CW789" s="29" t="n">
        <v>2.136</v>
      </c>
      <c r="CX789" s="29" t="n">
        <v>2.146</v>
      </c>
      <c r="CY789" s="29" t="n">
        <v>2.143</v>
      </c>
      <c r="CZ789" s="29" t="n">
        <v>2.073</v>
      </c>
      <c r="DA789" s="29" t="n">
        <v>1.988</v>
      </c>
      <c r="DB789" s="29" t="n">
        <v>1.993</v>
      </c>
      <c r="DC789" s="29" t="n">
        <v>1.991</v>
      </c>
      <c r="DD789" s="29" t="n">
        <v>2.006</v>
      </c>
      <c r="DE789" s="29" t="n">
        <v>2.011</v>
      </c>
      <c r="DF789" s="29" t="n">
        <v>2.026</v>
      </c>
      <c r="DG789" s="29" t="n">
        <v>2.042975</v>
      </c>
      <c r="DH789" s="29" t="n">
        <v>2.125975</v>
      </c>
      <c r="DI789" s="29" t="n">
        <v>2.181</v>
      </c>
      <c r="DJ789" s="29" t="n">
        <v>2.201</v>
      </c>
      <c r="DK789" s="29" t="n">
        <v>2.198</v>
      </c>
      <c r="DL789" s="29" t="n">
        <v>2.128</v>
      </c>
      <c r="DM789" s="29" t="n">
        <v>2.043</v>
      </c>
      <c r="DN789" s="29" t="n">
        <v>2.048</v>
      </c>
      <c r="DO789" s="29" t="n">
        <v>2.046</v>
      </c>
      <c r="DP789" s="29" t="n">
        <v>2.061</v>
      </c>
      <c r="DQ789" s="29" t="n">
        <v>2.066</v>
      </c>
      <c r="DR789" s="29" t="n">
        <v>2.081</v>
      </c>
      <c r="DS789" s="29" t="n">
        <v>2.097975</v>
      </c>
      <c r="DT789" s="29" t="n">
        <v>2.180975</v>
      </c>
      <c r="DU789" s="29" t="n">
        <v>2.236</v>
      </c>
      <c r="DV789" s="29" t="n">
        <v>2.266</v>
      </c>
      <c r="DW789" s="29" t="n">
        <v>2.263</v>
      </c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</row>
    <row r="790" customFormat="false" ht="12.75" hidden="true" customHeight="false" outlineLevel="0" collapsed="false">
      <c r="A790" s="0" t="n">
        <f aca="false">WEEKDAY(C790,2)</f>
        <v>2</v>
      </c>
      <c r="B790" s="0" t="n">
        <f aca="false">MONTH(C790)</f>
        <v>2</v>
      </c>
      <c r="C790" s="23" t="n">
        <v>35115</v>
      </c>
      <c r="D790" s="0" t="n">
        <f aca="false">MONTH(R790)</f>
        <v>2</v>
      </c>
      <c r="E790" s="0" t="n">
        <f aca="false">YEAR(R790)</f>
        <v>1996</v>
      </c>
      <c r="F790" s="35" t="n">
        <f aca="false">L790-K790</f>
        <v>0.0860000000000001</v>
      </c>
      <c r="G790" s="24" t="n">
        <f aca="false">N790-M790</f>
        <v>0.0261666666666665</v>
      </c>
      <c r="H790" s="24" t="n">
        <f aca="false">O790-N790</f>
        <v>0.0305000000000004</v>
      </c>
      <c r="I790" s="24" t="n">
        <f aca="false">O790-M790</f>
        <v>0.0566666666666669</v>
      </c>
      <c r="J790" s="25" t="n">
        <f aca="false">VLOOKUP(C790,'Nymex hist.'!A:B,2,0)</f>
        <v>2.321</v>
      </c>
      <c r="K790" s="34" t="n">
        <f aca="false">AVERAGE(BE790:BK790)</f>
        <v>1.963</v>
      </c>
      <c r="L790" s="34" t="n">
        <f aca="false">AVERAGE(BL790:BP790)</f>
        <v>2.049</v>
      </c>
      <c r="M790" s="27" t="n">
        <f aca="false">SUMIF($S$3:$FQ$3,$E790+1,$S790:$FQ790)/COUNTIF($S$3:$FQ$3,$E790+1)</f>
        <v>1.98349583333333</v>
      </c>
      <c r="N790" s="27" t="n">
        <f aca="false">SUMIF($S$3:$FQ$3,$E790+2,$S790:$FQ790)/COUNTIF($S$3:$FQ$3,$E790+2)</f>
        <v>2.0096625</v>
      </c>
      <c r="O790" s="27" t="n">
        <f aca="false">SUMIF($S$3:$FQ$3,$E790+3,$S790:$FQ790)/COUNTIF($S$3:$FQ$3,$E790+3)</f>
        <v>2.0401625</v>
      </c>
      <c r="P790" s="27" t="n">
        <f aca="false">SUMIF($S$3:$FQ$3,$E790+4,$S790:$FQ790)/COUNTIF($S$3:$FQ$3,$E790+4)</f>
        <v>2.0851625</v>
      </c>
      <c r="Q790" s="27" t="n">
        <f aca="false">SUMIF($S$3:$FQ$3,$E790+5,$S790:$FQ790)/COUNTIF($S$3:$FQ$3,$E790+5)</f>
        <v>2.1401625</v>
      </c>
      <c r="R790" s="28" t="n">
        <v>35115</v>
      </c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30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 t="n">
        <v>2.321</v>
      </c>
      <c r="BE790" s="29" t="n">
        <v>2.128</v>
      </c>
      <c r="BF790" s="29" t="n">
        <v>2.033</v>
      </c>
      <c r="BG790" s="29" t="n">
        <v>1.978</v>
      </c>
      <c r="BH790" s="29" t="n">
        <v>1.933</v>
      </c>
      <c r="BI790" s="29" t="n">
        <v>1.898</v>
      </c>
      <c r="BJ790" s="29" t="n">
        <v>1.873</v>
      </c>
      <c r="BK790" s="29" t="n">
        <v>1.898</v>
      </c>
      <c r="BL790" s="29" t="n">
        <v>1.986</v>
      </c>
      <c r="BM790" s="29" t="n">
        <v>2.098</v>
      </c>
      <c r="BN790" s="29" t="n">
        <v>2.115</v>
      </c>
      <c r="BO790" s="29" t="n">
        <v>2.058</v>
      </c>
      <c r="BP790" s="29" t="n">
        <v>1.988</v>
      </c>
      <c r="BQ790" s="29" t="n">
        <v>1.903</v>
      </c>
      <c r="BR790" s="29" t="n">
        <v>1.908</v>
      </c>
      <c r="BS790" s="29" t="n">
        <v>1.913</v>
      </c>
      <c r="BT790" s="29" t="n">
        <v>1.921</v>
      </c>
      <c r="BU790" s="29" t="n">
        <v>1.926</v>
      </c>
      <c r="BV790" s="29" t="n">
        <v>1.941</v>
      </c>
      <c r="BW790" s="29" t="n">
        <v>1.952975</v>
      </c>
      <c r="BX790" s="29" t="n">
        <v>2.040975</v>
      </c>
      <c r="BY790" s="29" t="n">
        <v>2.135</v>
      </c>
      <c r="BZ790" s="29" t="n">
        <v>2.145</v>
      </c>
      <c r="CA790" s="29" t="n">
        <v>2.088</v>
      </c>
      <c r="CB790" s="29" t="n">
        <v>2.018</v>
      </c>
      <c r="CC790" s="29" t="n">
        <v>1.933</v>
      </c>
      <c r="CD790" s="29" t="n">
        <v>1.938</v>
      </c>
      <c r="CE790" s="29" t="n">
        <v>1.936</v>
      </c>
      <c r="CF790" s="29" t="n">
        <v>1.951</v>
      </c>
      <c r="CG790" s="29" t="n">
        <v>1.956</v>
      </c>
      <c r="CH790" s="29" t="n">
        <v>1.971</v>
      </c>
      <c r="CI790" s="29" t="n">
        <v>1.982975</v>
      </c>
      <c r="CJ790" s="29" t="n">
        <v>2.070975</v>
      </c>
      <c r="CK790" s="29" t="n">
        <v>2.126</v>
      </c>
      <c r="CL790" s="29" t="n">
        <v>2.126</v>
      </c>
      <c r="CM790" s="29" t="n">
        <v>2.123</v>
      </c>
      <c r="CN790" s="29" t="n">
        <v>2.053</v>
      </c>
      <c r="CO790" s="29" t="n">
        <v>1.968</v>
      </c>
      <c r="CP790" s="29" t="n">
        <v>1.973</v>
      </c>
      <c r="CQ790" s="29" t="n">
        <v>1.971</v>
      </c>
      <c r="CR790" s="29" t="n">
        <v>1.986</v>
      </c>
      <c r="CS790" s="29" t="n">
        <v>1.991</v>
      </c>
      <c r="CT790" s="29" t="n">
        <v>2.006</v>
      </c>
      <c r="CU790" s="29" t="n">
        <v>2.017975</v>
      </c>
      <c r="CV790" s="29" t="n">
        <v>2.105975</v>
      </c>
      <c r="CW790" s="29" t="n">
        <v>2.161</v>
      </c>
      <c r="CX790" s="29" t="n">
        <v>2.171</v>
      </c>
      <c r="CY790" s="29" t="n">
        <v>2.168</v>
      </c>
      <c r="CZ790" s="29" t="n">
        <v>2.098</v>
      </c>
      <c r="DA790" s="29" t="n">
        <v>2.013</v>
      </c>
      <c r="DB790" s="29" t="n">
        <v>2.018</v>
      </c>
      <c r="DC790" s="29" t="n">
        <v>2.016</v>
      </c>
      <c r="DD790" s="29" t="n">
        <v>2.031</v>
      </c>
      <c r="DE790" s="29" t="n">
        <v>2.036</v>
      </c>
      <c r="DF790" s="29" t="n">
        <v>2.051</v>
      </c>
      <c r="DG790" s="29" t="n">
        <v>2.062975</v>
      </c>
      <c r="DH790" s="29" t="n">
        <v>2.150975</v>
      </c>
      <c r="DI790" s="29" t="n">
        <v>2.206</v>
      </c>
      <c r="DJ790" s="29" t="n">
        <v>2.226</v>
      </c>
      <c r="DK790" s="29" t="n">
        <v>2.223</v>
      </c>
      <c r="DL790" s="29" t="n">
        <v>2.153</v>
      </c>
      <c r="DM790" s="29" t="n">
        <v>2.068</v>
      </c>
      <c r="DN790" s="29" t="n">
        <v>2.073</v>
      </c>
      <c r="DO790" s="29" t="n">
        <v>2.071</v>
      </c>
      <c r="DP790" s="29" t="n">
        <v>2.086</v>
      </c>
      <c r="DQ790" s="29" t="n">
        <v>2.091</v>
      </c>
      <c r="DR790" s="29" t="n">
        <v>2.106</v>
      </c>
      <c r="DS790" s="29" t="n">
        <v>2.117975</v>
      </c>
      <c r="DT790" s="29" t="n">
        <v>2.205975</v>
      </c>
      <c r="DU790" s="29" t="n">
        <v>2.261</v>
      </c>
      <c r="DV790" s="29" t="n">
        <v>2.291</v>
      </c>
      <c r="DW790" s="29" t="n">
        <v>2.288</v>
      </c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12.75" hidden="true" customHeight="false" outlineLevel="0" collapsed="false">
      <c r="A791" s="0" t="n">
        <f aca="false">WEEKDAY(C791,2)</f>
        <v>3</v>
      </c>
      <c r="B791" s="0" t="n">
        <f aca="false">MONTH(C791)</f>
        <v>2</v>
      </c>
      <c r="C791" s="23" t="n">
        <v>35116</v>
      </c>
      <c r="D791" s="0" t="n">
        <f aca="false">MONTH(R791)</f>
        <v>2</v>
      </c>
      <c r="E791" s="0" t="n">
        <f aca="false">YEAR(R791)</f>
        <v>1996</v>
      </c>
      <c r="F791" s="35" t="n">
        <f aca="false">L791-K791</f>
        <v>0.0758571428571429</v>
      </c>
      <c r="G791" s="24" t="n">
        <f aca="false">N791-M791</f>
        <v>0.0261666666666667</v>
      </c>
      <c r="H791" s="24" t="n">
        <f aca="false">O791-N791</f>
        <v>0.0350000000000001</v>
      </c>
      <c r="I791" s="24" t="n">
        <f aca="false">O791-M791</f>
        <v>0.0611666666666668</v>
      </c>
      <c r="J791" s="25" t="n">
        <f aca="false">VLOOKUP(C791,'Nymex hist.'!A:B,2,0)</f>
        <v>2.447</v>
      </c>
      <c r="K791" s="34" t="n">
        <f aca="false">AVERAGE(BE791:BK791)</f>
        <v>1.99614285714286</v>
      </c>
      <c r="L791" s="34" t="n">
        <f aca="false">AVERAGE(BL791:BP791)</f>
        <v>2.072</v>
      </c>
      <c r="M791" s="27" t="n">
        <f aca="false">SUMIF($S$3:$FQ$3,$E791+1,$S791:$FQ791)/COUNTIF($S$3:$FQ$3,$E791+1)</f>
        <v>2.0045</v>
      </c>
      <c r="N791" s="27" t="n">
        <f aca="false">SUMIF($S$3:$FQ$3,$E791+2,$S791:$FQ791)/COUNTIF($S$3:$FQ$3,$E791+2)</f>
        <v>2.03066666666667</v>
      </c>
      <c r="O791" s="27" t="n">
        <f aca="false">SUMIF($S$3:$FQ$3,$E791+3,$S791:$FQ791)/COUNTIF($S$3:$FQ$3,$E791+3)</f>
        <v>2.06566666666667</v>
      </c>
      <c r="P791" s="27" t="n">
        <f aca="false">SUMIF($S$3:$FQ$3,$E791+4,$S791:$FQ791)/COUNTIF($S$3:$FQ$3,$E791+4)</f>
        <v>2.11066666666667</v>
      </c>
      <c r="Q791" s="27" t="n">
        <f aca="false">SUMIF($S$3:$FQ$3,$E791+5,$S791:$FQ791)/COUNTIF($S$3:$FQ$3,$E791+5)</f>
        <v>2.16566666666667</v>
      </c>
      <c r="R791" s="28" t="n">
        <v>35116</v>
      </c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30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 t="n">
        <v>2.447</v>
      </c>
      <c r="BE791" s="29" t="n">
        <v>2.188</v>
      </c>
      <c r="BF791" s="29" t="n">
        <v>2.066</v>
      </c>
      <c r="BG791" s="29" t="n">
        <v>2.007</v>
      </c>
      <c r="BH791" s="29" t="n">
        <v>1.962</v>
      </c>
      <c r="BI791" s="29" t="n">
        <v>1.927</v>
      </c>
      <c r="BJ791" s="29" t="n">
        <v>1.899</v>
      </c>
      <c r="BK791" s="29" t="n">
        <v>1.924</v>
      </c>
      <c r="BL791" s="29" t="n">
        <v>2.012</v>
      </c>
      <c r="BM791" s="29" t="n">
        <v>2.124</v>
      </c>
      <c r="BN791" s="29" t="n">
        <v>2.136</v>
      </c>
      <c r="BO791" s="29" t="n">
        <v>2.079</v>
      </c>
      <c r="BP791" s="29" t="n">
        <v>2.009</v>
      </c>
      <c r="BQ791" s="29" t="n">
        <v>1.924</v>
      </c>
      <c r="BR791" s="29" t="n">
        <v>1.929</v>
      </c>
      <c r="BS791" s="29" t="n">
        <v>1.934</v>
      </c>
      <c r="BT791" s="29" t="n">
        <v>1.942</v>
      </c>
      <c r="BU791" s="29" t="n">
        <v>1.947</v>
      </c>
      <c r="BV791" s="29" t="n">
        <v>1.962</v>
      </c>
      <c r="BW791" s="29" t="n">
        <v>1.974</v>
      </c>
      <c r="BX791" s="29" t="n">
        <v>2.062</v>
      </c>
      <c r="BY791" s="29" t="n">
        <v>2.156</v>
      </c>
      <c r="BZ791" s="29" t="n">
        <v>2.166</v>
      </c>
      <c r="CA791" s="29" t="n">
        <v>2.109</v>
      </c>
      <c r="CB791" s="29" t="n">
        <v>2.039</v>
      </c>
      <c r="CC791" s="29" t="n">
        <v>1.954</v>
      </c>
      <c r="CD791" s="29" t="n">
        <v>1.959</v>
      </c>
      <c r="CE791" s="29" t="n">
        <v>1.957</v>
      </c>
      <c r="CF791" s="29" t="n">
        <v>1.972</v>
      </c>
      <c r="CG791" s="29" t="n">
        <v>1.977</v>
      </c>
      <c r="CH791" s="29" t="n">
        <v>1.992</v>
      </c>
      <c r="CI791" s="29" t="n">
        <v>2.004</v>
      </c>
      <c r="CJ791" s="29" t="n">
        <v>2.092</v>
      </c>
      <c r="CK791" s="29" t="n">
        <v>2.147</v>
      </c>
      <c r="CL791" s="29" t="n">
        <v>2.201</v>
      </c>
      <c r="CM791" s="29" t="n">
        <v>2.144</v>
      </c>
      <c r="CN791" s="29" t="n">
        <v>2.074</v>
      </c>
      <c r="CO791" s="29" t="n">
        <v>1.989</v>
      </c>
      <c r="CP791" s="29" t="n">
        <v>1.994</v>
      </c>
      <c r="CQ791" s="29" t="n">
        <v>1.992</v>
      </c>
      <c r="CR791" s="29" t="n">
        <v>2.007</v>
      </c>
      <c r="CS791" s="29" t="n">
        <v>2.012</v>
      </c>
      <c r="CT791" s="29" t="n">
        <v>2.027</v>
      </c>
      <c r="CU791" s="29" t="n">
        <v>2.039</v>
      </c>
      <c r="CV791" s="29" t="n">
        <v>2.127</v>
      </c>
      <c r="CW791" s="29" t="n">
        <v>2.182</v>
      </c>
      <c r="CX791" s="29" t="n">
        <v>2.246</v>
      </c>
      <c r="CY791" s="29" t="n">
        <v>2.189</v>
      </c>
      <c r="CZ791" s="29" t="n">
        <v>2.119</v>
      </c>
      <c r="DA791" s="29" t="n">
        <v>2.034</v>
      </c>
      <c r="DB791" s="29" t="n">
        <v>2.039</v>
      </c>
      <c r="DC791" s="29" t="n">
        <v>2.037</v>
      </c>
      <c r="DD791" s="29" t="n">
        <v>2.052</v>
      </c>
      <c r="DE791" s="29" t="n">
        <v>2.057</v>
      </c>
      <c r="DF791" s="29" t="n">
        <v>2.072</v>
      </c>
      <c r="DG791" s="29" t="n">
        <v>2.084</v>
      </c>
      <c r="DH791" s="29" t="n">
        <v>2.172</v>
      </c>
      <c r="DI791" s="29" t="n">
        <v>2.227</v>
      </c>
      <c r="DJ791" s="29" t="n">
        <v>2.301</v>
      </c>
      <c r="DK791" s="29" t="n">
        <v>2.244</v>
      </c>
      <c r="DL791" s="29" t="n">
        <v>2.174</v>
      </c>
      <c r="DM791" s="29" t="n">
        <v>2.089</v>
      </c>
      <c r="DN791" s="29" t="n">
        <v>2.094</v>
      </c>
      <c r="DO791" s="29" t="n">
        <v>2.092</v>
      </c>
      <c r="DP791" s="29" t="n">
        <v>2.107</v>
      </c>
      <c r="DQ791" s="29" t="n">
        <v>2.112</v>
      </c>
      <c r="DR791" s="29" t="n">
        <v>2.127</v>
      </c>
      <c r="DS791" s="29" t="n">
        <v>2.139</v>
      </c>
      <c r="DT791" s="29" t="n">
        <v>2.227</v>
      </c>
      <c r="DU791" s="29" t="n">
        <v>2.282</v>
      </c>
      <c r="DV791" s="29" t="n">
        <v>2.366</v>
      </c>
      <c r="DW791" s="29" t="n">
        <v>2.309</v>
      </c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12.75" hidden="false" customHeight="false" outlineLevel="0" collapsed="false">
      <c r="A792" s="1" t="n">
        <f aca="false">WEEKDAY(C792,2)</f>
        <v>4</v>
      </c>
      <c r="B792" s="1" t="n">
        <f aca="false">MONTH(C792)</f>
        <v>2</v>
      </c>
      <c r="C792" s="23" t="n">
        <v>35117</v>
      </c>
      <c r="D792" s="0" t="n">
        <f aca="false">MONTH(R792)</f>
        <v>2</v>
      </c>
      <c r="E792" s="0" t="n">
        <f aca="false">YEAR(R792)</f>
        <v>1996</v>
      </c>
      <c r="F792" s="3" t="n">
        <f aca="false">L792-K792</f>
        <v>0.0505714285714283</v>
      </c>
      <c r="G792" s="3" t="n">
        <f aca="false">N792-M792</f>
        <v>0.0261666666666671</v>
      </c>
      <c r="H792" s="3" t="n">
        <f aca="false">O792-N792</f>
        <v>0.0349999999999997</v>
      </c>
      <c r="I792" s="3" t="n">
        <f aca="false">O792-M792</f>
        <v>0.0611666666666668</v>
      </c>
      <c r="J792" s="4" t="n">
        <f aca="false">VLOOKUP(C792,'Nymex hist.'!A:B,2,0)</f>
        <v>2.623</v>
      </c>
      <c r="K792" s="4" t="n">
        <f aca="false">AVERAGE(BE792:BK792)</f>
        <v>2.02842857142857</v>
      </c>
      <c r="L792" s="4" t="n">
        <f aca="false">AVERAGE(BL792:BP792)</f>
        <v>2.079</v>
      </c>
      <c r="M792" s="4" t="n">
        <f aca="false">SUMIF($S$3:$FQ$3,$E792+1,$S792:$FQ792)/COUNTIF($S$3:$FQ$3,$E792+1)</f>
        <v>2.0115</v>
      </c>
      <c r="N792" s="4" t="n">
        <f aca="false">SUMIF($S$3:$FQ$3,$E792+2,$S792:$FQ792)/COUNTIF($S$3:$FQ$3,$E792+2)</f>
        <v>2.03766666666667</v>
      </c>
      <c r="O792" s="4" t="n">
        <f aca="false">SUMIF($S$3:$FQ$3,$E792+3,$S792:$FQ792)/COUNTIF($S$3:$FQ$3,$E792+3)</f>
        <v>2.07266666666667</v>
      </c>
      <c r="P792" s="4" t="n">
        <f aca="false">SUMIF($S$3:$FQ$3,$E792+4,$S792:$FQ792)/COUNTIF($S$3:$FQ$3,$E792+4)</f>
        <v>2.11766666666667</v>
      </c>
      <c r="Q792" s="4" t="n">
        <f aca="false">SUMIF($S$3:$FQ$3,$E792+5,$S792:$FQ792)/COUNTIF($S$3:$FQ$3,$E792+5)</f>
        <v>2.17266666666667</v>
      </c>
      <c r="R792" s="21" t="n">
        <v>35117</v>
      </c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7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 t="n">
        <v>2.623</v>
      </c>
      <c r="BE792" s="32" t="n">
        <v>2.288</v>
      </c>
      <c r="BF792" s="32" t="n">
        <v>2.121</v>
      </c>
      <c r="BG792" s="32" t="n">
        <v>2.036</v>
      </c>
      <c r="BH792" s="32" t="n">
        <v>1.981</v>
      </c>
      <c r="BI792" s="32" t="n">
        <v>1.936</v>
      </c>
      <c r="BJ792" s="32" t="n">
        <v>1.906</v>
      </c>
      <c r="BK792" s="32" t="n">
        <v>1.931</v>
      </c>
      <c r="BL792" s="32" t="n">
        <v>2.019</v>
      </c>
      <c r="BM792" s="32" t="n">
        <v>2.131</v>
      </c>
      <c r="BN792" s="32" t="n">
        <v>2.143</v>
      </c>
      <c r="BO792" s="32" t="n">
        <v>2.086</v>
      </c>
      <c r="BP792" s="32" t="n">
        <v>2.016</v>
      </c>
      <c r="BQ792" s="32" t="n">
        <v>1.931</v>
      </c>
      <c r="BR792" s="32" t="n">
        <v>1.936</v>
      </c>
      <c r="BS792" s="32" t="n">
        <v>1.941</v>
      </c>
      <c r="BT792" s="32" t="n">
        <v>1.949</v>
      </c>
      <c r="BU792" s="32" t="n">
        <v>1.954</v>
      </c>
      <c r="BV792" s="32" t="n">
        <v>1.969</v>
      </c>
      <c r="BW792" s="32" t="n">
        <v>1.981</v>
      </c>
      <c r="BX792" s="32" t="n">
        <v>2.069</v>
      </c>
      <c r="BY792" s="32" t="n">
        <v>2.163</v>
      </c>
      <c r="BZ792" s="32" t="n">
        <v>2.173</v>
      </c>
      <c r="CA792" s="32" t="n">
        <v>2.116</v>
      </c>
      <c r="CB792" s="32" t="n">
        <v>2.046</v>
      </c>
      <c r="CC792" s="32" t="n">
        <v>1.961</v>
      </c>
      <c r="CD792" s="32" t="n">
        <v>1.966</v>
      </c>
      <c r="CE792" s="32" t="n">
        <v>1.964</v>
      </c>
      <c r="CF792" s="32" t="n">
        <v>1.979</v>
      </c>
      <c r="CG792" s="32" t="n">
        <v>1.984</v>
      </c>
      <c r="CH792" s="32" t="n">
        <v>1.999</v>
      </c>
      <c r="CI792" s="32" t="n">
        <v>2.011</v>
      </c>
      <c r="CJ792" s="32" t="n">
        <v>2.099</v>
      </c>
      <c r="CK792" s="32" t="n">
        <v>2.154</v>
      </c>
      <c r="CL792" s="32" t="n">
        <v>2.208</v>
      </c>
      <c r="CM792" s="32" t="n">
        <v>2.151</v>
      </c>
      <c r="CN792" s="32" t="n">
        <v>2.081</v>
      </c>
      <c r="CO792" s="32" t="n">
        <v>1.996</v>
      </c>
      <c r="CP792" s="32" t="n">
        <v>2.001</v>
      </c>
      <c r="CQ792" s="32" t="n">
        <v>1.999</v>
      </c>
      <c r="CR792" s="32" t="n">
        <v>2.014</v>
      </c>
      <c r="CS792" s="32" t="n">
        <v>2.019</v>
      </c>
      <c r="CT792" s="32" t="n">
        <v>2.034</v>
      </c>
      <c r="CU792" s="32" t="n">
        <v>2.046</v>
      </c>
      <c r="CV792" s="32" t="n">
        <v>2.134</v>
      </c>
      <c r="CW792" s="32" t="n">
        <v>2.189</v>
      </c>
      <c r="CX792" s="32" t="n">
        <v>2.253</v>
      </c>
      <c r="CY792" s="32" t="n">
        <v>2.196</v>
      </c>
      <c r="CZ792" s="32" t="n">
        <v>2.126</v>
      </c>
      <c r="DA792" s="32" t="n">
        <v>2.041</v>
      </c>
      <c r="DB792" s="32" t="n">
        <v>2.046</v>
      </c>
      <c r="DC792" s="32" t="n">
        <v>2.044</v>
      </c>
      <c r="DD792" s="32" t="n">
        <v>2.059</v>
      </c>
      <c r="DE792" s="32" t="n">
        <v>2.064</v>
      </c>
      <c r="DF792" s="32" t="n">
        <v>2.079</v>
      </c>
      <c r="DG792" s="32" t="n">
        <v>2.091</v>
      </c>
      <c r="DH792" s="32" t="n">
        <v>2.179</v>
      </c>
      <c r="DI792" s="32" t="n">
        <v>2.234</v>
      </c>
      <c r="DJ792" s="32" t="n">
        <v>2.308</v>
      </c>
      <c r="DK792" s="32" t="n">
        <v>2.251</v>
      </c>
      <c r="DL792" s="32" t="n">
        <v>2.181</v>
      </c>
      <c r="DM792" s="32" t="n">
        <v>2.096</v>
      </c>
      <c r="DN792" s="32" t="n">
        <v>2.101</v>
      </c>
      <c r="DO792" s="32" t="n">
        <v>2.099</v>
      </c>
      <c r="DP792" s="32" t="n">
        <v>2.114</v>
      </c>
      <c r="DQ792" s="32" t="n">
        <v>2.119</v>
      </c>
      <c r="DR792" s="32" t="n">
        <v>2.134</v>
      </c>
      <c r="DS792" s="32" t="n">
        <v>2.146</v>
      </c>
      <c r="DT792" s="32" t="n">
        <v>2.234</v>
      </c>
      <c r="DU792" s="32" t="n">
        <v>2.289</v>
      </c>
      <c r="DV792" s="32" t="n">
        <v>2.373</v>
      </c>
      <c r="DW792" s="32" t="n">
        <v>2.316</v>
      </c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32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32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32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32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  <c r="GO792" s="32"/>
      <c r="GP792" s="32"/>
      <c r="GQ792" s="32"/>
    </row>
    <row r="793" customFormat="false" ht="12.75" hidden="true" customHeight="false" outlineLevel="0" collapsed="false">
      <c r="A793" s="0" t="n">
        <f aca="false">WEEKDAY(C793,2)</f>
        <v>5</v>
      </c>
      <c r="B793" s="0" t="n">
        <f aca="false">MONTH(C793)</f>
        <v>2</v>
      </c>
      <c r="C793" s="23" t="n">
        <v>35118</v>
      </c>
      <c r="D793" s="0" t="n">
        <f aca="false">MONTH(R793)</f>
        <v>2</v>
      </c>
      <c r="E793" s="0" t="n">
        <f aca="false">YEAR(R793)</f>
        <v>1996</v>
      </c>
      <c r="F793" s="35" t="n">
        <f aca="false">L793-K793</f>
        <v>0.0496285714285718</v>
      </c>
      <c r="G793" s="24" t="n">
        <f aca="false">N793-M793</f>
        <v>0.0261666666666667</v>
      </c>
      <c r="H793" s="24" t="n">
        <f aca="false">O793-N793</f>
        <v>0.0309166666666667</v>
      </c>
      <c r="I793" s="24" t="n">
        <f aca="false">O793-M793</f>
        <v>0.0570833333333334</v>
      </c>
      <c r="J793" s="25" t="n">
        <f aca="false">VLOOKUP(C793,'Nymex hist.'!A:B,2,0)</f>
        <v>2.746</v>
      </c>
      <c r="K793" s="34" t="n">
        <f aca="false">AVERAGE(BE793:BK793)</f>
        <v>2.00057142857143</v>
      </c>
      <c r="L793" s="34" t="n">
        <f aca="false">AVERAGE(BL793:BP793)</f>
        <v>2.0502</v>
      </c>
      <c r="M793" s="27" t="n">
        <f aca="false">SUMIF($S$3:$FQ$3,$E793+1,$S793:$FQ793)/COUNTIF($S$3:$FQ$3,$E793+1)</f>
        <v>1.9855</v>
      </c>
      <c r="N793" s="27" t="n">
        <f aca="false">SUMIF($S$3:$FQ$3,$E793+2,$S793:$FQ793)/COUNTIF($S$3:$FQ$3,$E793+2)</f>
        <v>2.01166666666667</v>
      </c>
      <c r="O793" s="27" t="n">
        <f aca="false">SUMIF($S$3:$FQ$3,$E793+3,$S793:$FQ793)/COUNTIF($S$3:$FQ$3,$E793+3)</f>
        <v>2.04258333333333</v>
      </c>
      <c r="P793" s="27" t="n">
        <f aca="false">SUMIF($S$3:$FQ$3,$E793+4,$S793:$FQ793)/COUNTIF($S$3:$FQ$3,$E793+4)</f>
        <v>2.08758333333333</v>
      </c>
      <c r="Q793" s="27" t="n">
        <f aca="false">SUMIF($S$3:$FQ$3,$E793+5,$S793:$FQ793)/COUNTIF($S$3:$FQ$3,$E793+5)</f>
        <v>2.14258333333333</v>
      </c>
      <c r="R793" s="28" t="n">
        <v>35118</v>
      </c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30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 t="n">
        <v>2.746</v>
      </c>
      <c r="BE793" s="29" t="n">
        <v>2.263</v>
      </c>
      <c r="BF793" s="29" t="n">
        <v>2.101</v>
      </c>
      <c r="BG793" s="29" t="n">
        <v>2.014</v>
      </c>
      <c r="BH793" s="29" t="n">
        <v>1.949</v>
      </c>
      <c r="BI793" s="29" t="n">
        <v>1.904</v>
      </c>
      <c r="BJ793" s="29" t="n">
        <v>1.874</v>
      </c>
      <c r="BK793" s="29" t="n">
        <v>1.899</v>
      </c>
      <c r="BL793" s="29" t="n">
        <v>1.987</v>
      </c>
      <c r="BM793" s="29" t="n">
        <v>2.099</v>
      </c>
      <c r="BN793" s="29" t="n">
        <v>2.114</v>
      </c>
      <c r="BO793" s="29" t="n">
        <v>2.059</v>
      </c>
      <c r="BP793" s="29" t="n">
        <v>1.992</v>
      </c>
      <c r="BQ793" s="29" t="n">
        <v>1.907</v>
      </c>
      <c r="BR793" s="29" t="n">
        <v>1.912</v>
      </c>
      <c r="BS793" s="29" t="n">
        <v>1.917</v>
      </c>
      <c r="BT793" s="29" t="n">
        <v>1.925</v>
      </c>
      <c r="BU793" s="29" t="n">
        <v>1.93</v>
      </c>
      <c r="BV793" s="29" t="n">
        <v>1.945</v>
      </c>
      <c r="BW793" s="29" t="n">
        <v>1.949</v>
      </c>
      <c r="BX793" s="29" t="n">
        <v>2.037</v>
      </c>
      <c r="BY793" s="29" t="n">
        <v>2.139</v>
      </c>
      <c r="BZ793" s="29" t="n">
        <v>2.144</v>
      </c>
      <c r="CA793" s="29" t="n">
        <v>2.089</v>
      </c>
      <c r="CB793" s="29" t="n">
        <v>2.022</v>
      </c>
      <c r="CC793" s="29" t="n">
        <v>1.937</v>
      </c>
      <c r="CD793" s="29" t="n">
        <v>1.942</v>
      </c>
      <c r="CE793" s="29" t="n">
        <v>1.94</v>
      </c>
      <c r="CF793" s="29" t="n">
        <v>1.955</v>
      </c>
      <c r="CG793" s="29" t="n">
        <v>1.96</v>
      </c>
      <c r="CH793" s="29" t="n">
        <v>1.975</v>
      </c>
      <c r="CI793" s="29" t="n">
        <v>1.979</v>
      </c>
      <c r="CJ793" s="29" t="n">
        <v>2.067</v>
      </c>
      <c r="CK793" s="29" t="n">
        <v>2.13</v>
      </c>
      <c r="CL793" s="29" t="n">
        <v>2.13</v>
      </c>
      <c r="CM793" s="29" t="n">
        <v>2.124</v>
      </c>
      <c r="CN793" s="29" t="n">
        <v>2.057</v>
      </c>
      <c r="CO793" s="29" t="n">
        <v>1.972</v>
      </c>
      <c r="CP793" s="29" t="n">
        <v>1.977</v>
      </c>
      <c r="CQ793" s="29" t="n">
        <v>1.975</v>
      </c>
      <c r="CR793" s="29" t="n">
        <v>1.99</v>
      </c>
      <c r="CS793" s="29" t="n">
        <v>1.995</v>
      </c>
      <c r="CT793" s="29" t="n">
        <v>2.01</v>
      </c>
      <c r="CU793" s="29" t="n">
        <v>2.014</v>
      </c>
      <c r="CV793" s="29" t="n">
        <v>2.102</v>
      </c>
      <c r="CW793" s="29" t="n">
        <v>2.165</v>
      </c>
      <c r="CX793" s="29" t="n">
        <v>2.175</v>
      </c>
      <c r="CY793" s="29" t="n">
        <v>2.169</v>
      </c>
      <c r="CZ793" s="29" t="n">
        <v>2.102</v>
      </c>
      <c r="DA793" s="29" t="n">
        <v>2.017</v>
      </c>
      <c r="DB793" s="29" t="n">
        <v>2.022</v>
      </c>
      <c r="DC793" s="29" t="n">
        <v>2.02</v>
      </c>
      <c r="DD793" s="29" t="n">
        <v>2.035</v>
      </c>
      <c r="DE793" s="29" t="n">
        <v>2.04</v>
      </c>
      <c r="DF793" s="29" t="n">
        <v>2.055</v>
      </c>
      <c r="DG793" s="29" t="n">
        <v>2.059</v>
      </c>
      <c r="DH793" s="29" t="n">
        <v>2.147</v>
      </c>
      <c r="DI793" s="29" t="n">
        <v>2.21</v>
      </c>
      <c r="DJ793" s="29" t="n">
        <v>2.23</v>
      </c>
      <c r="DK793" s="29" t="n">
        <v>2.224</v>
      </c>
      <c r="DL793" s="29" t="n">
        <v>2.157</v>
      </c>
      <c r="DM793" s="29" t="n">
        <v>2.072</v>
      </c>
      <c r="DN793" s="29" t="n">
        <v>2.077</v>
      </c>
      <c r="DO793" s="29" t="n">
        <v>2.075</v>
      </c>
      <c r="DP793" s="29" t="n">
        <v>2.09</v>
      </c>
      <c r="DQ793" s="29" t="n">
        <v>2.095</v>
      </c>
      <c r="DR793" s="29" t="n">
        <v>2.11</v>
      </c>
      <c r="DS793" s="29" t="n">
        <v>2.114</v>
      </c>
      <c r="DT793" s="29" t="n">
        <v>2.202</v>
      </c>
      <c r="DU793" s="29" t="n">
        <v>2.265</v>
      </c>
      <c r="DV793" s="29" t="n">
        <v>2.295</v>
      </c>
      <c r="DW793" s="29" t="n">
        <v>2.289</v>
      </c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2.75" hidden="true" customHeight="false" outlineLevel="0" collapsed="false">
      <c r="A794" s="0" t="n">
        <f aca="false">WEEKDAY(C794,2)</f>
        <v>1</v>
      </c>
      <c r="B794" s="0" t="n">
        <f aca="false">MONTH(C794)</f>
        <v>2</v>
      </c>
      <c r="C794" s="23" t="n">
        <v>35121</v>
      </c>
      <c r="D794" s="0" t="n">
        <f aca="false">MONTH(R794)</f>
        <v>2</v>
      </c>
      <c r="E794" s="0" t="n">
        <f aca="false">YEAR(R794)</f>
        <v>1996</v>
      </c>
      <c r="F794" s="35" t="n">
        <f aca="false">L794-K794</f>
        <v>0.0548857142857142</v>
      </c>
      <c r="G794" s="24" t="n">
        <f aca="false">N794-M794</f>
        <v>0.0257499999999999</v>
      </c>
      <c r="H794" s="24" t="n">
        <f aca="false">O794-N794</f>
        <v>0.0350000000000001</v>
      </c>
      <c r="I794" s="24" t="n">
        <f aca="false">O794-M794</f>
        <v>0.0607500000000001</v>
      </c>
      <c r="J794" s="25" t="n">
        <f aca="false">VLOOKUP(C794,'Nymex hist.'!A:B,2,0)</f>
        <v>2.338</v>
      </c>
      <c r="K794" s="34" t="n">
        <f aca="false">AVERAGE(BE794:BK794)</f>
        <v>2.04071428571429</v>
      </c>
      <c r="L794" s="34" t="n">
        <f aca="false">AVERAGE(BL794:BP794)</f>
        <v>2.0956</v>
      </c>
      <c r="M794" s="27" t="n">
        <f aca="false">SUMIF($S$3:$FQ$3,$E794+1,$S794:$FQ794)/COUNTIF($S$3:$FQ$3,$E794+1)</f>
        <v>2.02983333333333</v>
      </c>
      <c r="N794" s="27" t="n">
        <f aca="false">SUMIF($S$3:$FQ$3,$E794+2,$S794:$FQ794)/COUNTIF($S$3:$FQ$3,$E794+2)</f>
        <v>2.05558333333333</v>
      </c>
      <c r="O794" s="27" t="n">
        <f aca="false">SUMIF($S$3:$FQ$3,$E794+3,$S794:$FQ794)/COUNTIF($S$3:$FQ$3,$E794+3)</f>
        <v>2.09058333333333</v>
      </c>
      <c r="P794" s="27" t="n">
        <f aca="false">SUMIF($S$3:$FQ$3,$E794+4,$S794:$FQ794)/COUNTIF($S$3:$FQ$3,$E794+4)</f>
        <v>2.13558333333333</v>
      </c>
      <c r="Q794" s="27" t="n">
        <f aca="false">SUMIF($S$3:$FQ$3,$E794+5,$S794:$FQ794)/COUNTIF($S$3:$FQ$3,$E794+5)</f>
        <v>2.19058333333333</v>
      </c>
      <c r="R794" s="28" t="n">
        <v>35121</v>
      </c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30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 t="n">
        <v>2.746</v>
      </c>
      <c r="BE794" s="29" t="n">
        <v>2.338</v>
      </c>
      <c r="BF794" s="29" t="n">
        <v>2.143</v>
      </c>
      <c r="BG794" s="29" t="n">
        <v>2.033</v>
      </c>
      <c r="BH794" s="29" t="n">
        <v>1.981</v>
      </c>
      <c r="BI794" s="29" t="n">
        <v>1.941</v>
      </c>
      <c r="BJ794" s="29" t="n">
        <v>1.911</v>
      </c>
      <c r="BK794" s="29" t="n">
        <v>1.938</v>
      </c>
      <c r="BL794" s="29" t="n">
        <v>2.029</v>
      </c>
      <c r="BM794" s="29" t="n">
        <v>2.143</v>
      </c>
      <c r="BN794" s="29" t="n">
        <v>2.161</v>
      </c>
      <c r="BO794" s="29" t="n">
        <v>2.106</v>
      </c>
      <c r="BP794" s="29" t="n">
        <v>2.039</v>
      </c>
      <c r="BQ794" s="29" t="n">
        <v>1.953</v>
      </c>
      <c r="BR794" s="29" t="n">
        <v>1.956</v>
      </c>
      <c r="BS794" s="29" t="n">
        <v>1.959</v>
      </c>
      <c r="BT794" s="29" t="n">
        <v>1.967</v>
      </c>
      <c r="BU794" s="29" t="n">
        <v>1.972</v>
      </c>
      <c r="BV794" s="29" t="n">
        <v>1.987</v>
      </c>
      <c r="BW794" s="29" t="n">
        <v>1.993</v>
      </c>
      <c r="BX794" s="29" t="n">
        <v>2.084</v>
      </c>
      <c r="BY794" s="29" t="n">
        <v>2.181</v>
      </c>
      <c r="BZ794" s="29" t="n">
        <v>2.191</v>
      </c>
      <c r="CA794" s="29" t="n">
        <v>2.136</v>
      </c>
      <c r="CB794" s="29" t="n">
        <v>2.064</v>
      </c>
      <c r="CC794" s="29" t="n">
        <v>1.983</v>
      </c>
      <c r="CD794" s="29" t="n">
        <v>1.986</v>
      </c>
      <c r="CE794" s="29" t="n">
        <v>1.982</v>
      </c>
      <c r="CF794" s="29" t="n">
        <v>1.997</v>
      </c>
      <c r="CG794" s="29" t="n">
        <v>2.002</v>
      </c>
      <c r="CH794" s="29" t="n">
        <v>2.017</v>
      </c>
      <c r="CI794" s="29" t="n">
        <v>2.023</v>
      </c>
      <c r="CJ794" s="29" t="n">
        <v>2.114</v>
      </c>
      <c r="CK794" s="29" t="n">
        <v>2.172</v>
      </c>
      <c r="CL794" s="29" t="n">
        <v>2.226</v>
      </c>
      <c r="CM794" s="29" t="n">
        <v>2.171</v>
      </c>
      <c r="CN794" s="29" t="n">
        <v>2.099</v>
      </c>
      <c r="CO794" s="29" t="n">
        <v>2.018</v>
      </c>
      <c r="CP794" s="29" t="n">
        <v>2.021</v>
      </c>
      <c r="CQ794" s="29" t="n">
        <v>2.017</v>
      </c>
      <c r="CR794" s="29" t="n">
        <v>2.032</v>
      </c>
      <c r="CS794" s="29" t="n">
        <v>2.037</v>
      </c>
      <c r="CT794" s="29" t="n">
        <v>2.052</v>
      </c>
      <c r="CU794" s="29" t="n">
        <v>2.058</v>
      </c>
      <c r="CV794" s="29" t="n">
        <v>2.149</v>
      </c>
      <c r="CW794" s="29" t="n">
        <v>2.207</v>
      </c>
      <c r="CX794" s="29" t="n">
        <v>2.271</v>
      </c>
      <c r="CY794" s="29" t="n">
        <v>2.216</v>
      </c>
      <c r="CZ794" s="29" t="n">
        <v>2.144</v>
      </c>
      <c r="DA794" s="29" t="n">
        <v>2.063</v>
      </c>
      <c r="DB794" s="29" t="n">
        <v>2.066</v>
      </c>
      <c r="DC794" s="29" t="n">
        <v>2.062</v>
      </c>
      <c r="DD794" s="29" t="n">
        <v>2.077</v>
      </c>
      <c r="DE794" s="29" t="n">
        <v>2.082</v>
      </c>
      <c r="DF794" s="29" t="n">
        <v>2.097</v>
      </c>
      <c r="DG794" s="29" t="n">
        <v>2.103</v>
      </c>
      <c r="DH794" s="29" t="n">
        <v>2.194</v>
      </c>
      <c r="DI794" s="29" t="n">
        <v>2.252</v>
      </c>
      <c r="DJ794" s="29" t="n">
        <v>2.326</v>
      </c>
      <c r="DK794" s="29" t="n">
        <v>2.271</v>
      </c>
      <c r="DL794" s="29" t="n">
        <v>2.199</v>
      </c>
      <c r="DM794" s="29" t="n">
        <v>2.118</v>
      </c>
      <c r="DN794" s="29" t="n">
        <v>2.121</v>
      </c>
      <c r="DO794" s="29" t="n">
        <v>2.117</v>
      </c>
      <c r="DP794" s="29" t="n">
        <v>2.132</v>
      </c>
      <c r="DQ794" s="29" t="n">
        <v>2.137</v>
      </c>
      <c r="DR794" s="29" t="n">
        <v>2.152</v>
      </c>
      <c r="DS794" s="29" t="n">
        <v>2.158</v>
      </c>
      <c r="DT794" s="29" t="n">
        <v>2.249</v>
      </c>
      <c r="DU794" s="29" t="n">
        <v>2.307</v>
      </c>
      <c r="DV794" s="29" t="n">
        <v>2.391</v>
      </c>
      <c r="DW794" s="29" t="n">
        <v>2.336</v>
      </c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2.75" hidden="true" customHeight="false" outlineLevel="0" collapsed="false">
      <c r="A795" s="0" t="n">
        <f aca="false">WEEKDAY(C795,2)</f>
        <v>2</v>
      </c>
      <c r="B795" s="0" t="n">
        <f aca="false">MONTH(C795)</f>
        <v>2</v>
      </c>
      <c r="C795" s="23" t="n">
        <v>35122</v>
      </c>
      <c r="D795" s="0" t="n">
        <f aca="false">MONTH(R795)</f>
        <v>2</v>
      </c>
      <c r="E795" s="0" t="n">
        <f aca="false">YEAR(R795)</f>
        <v>1996</v>
      </c>
      <c r="F795" s="35" t="n">
        <f aca="false">L795-K795</f>
        <v>0.0460285714285713</v>
      </c>
      <c r="G795" s="24" t="n">
        <f aca="false">N795-M795</f>
        <v>0.0244999999999997</v>
      </c>
      <c r="H795" s="24" t="n">
        <f aca="false">O795-N795</f>
        <v>0.0350000000000001</v>
      </c>
      <c r="I795" s="24" t="n">
        <f aca="false">O795-M795</f>
        <v>0.0594999999999999</v>
      </c>
      <c r="J795" s="25" t="n">
        <f aca="false">VLOOKUP(C795,'Nymex hist.'!A:B,2,0)</f>
        <v>2.326</v>
      </c>
      <c r="K795" s="34" t="n">
        <f aca="false">AVERAGE(BE795:BK795)</f>
        <v>2.03757142857143</v>
      </c>
      <c r="L795" s="34" t="n">
        <f aca="false">AVERAGE(BL795:BP795)</f>
        <v>2.0836</v>
      </c>
      <c r="M795" s="27" t="n">
        <f aca="false">SUMIF($S$3:$FQ$3,$E795+1,$S795:$FQ795)/COUNTIF($S$3:$FQ$3,$E795+1)</f>
        <v>2.01566</v>
      </c>
      <c r="N795" s="27" t="n">
        <f aca="false">SUMIF($S$3:$FQ$3,$E795+2,$S795:$FQ795)/COUNTIF($S$3:$FQ$3,$E795+2)</f>
        <v>2.04016</v>
      </c>
      <c r="O795" s="27" t="n">
        <f aca="false">SUMIF($S$3:$FQ$3,$E795+3,$S795:$FQ795)/COUNTIF($S$3:$FQ$3,$E795+3)</f>
        <v>2.07516</v>
      </c>
      <c r="P795" s="27" t="n">
        <f aca="false">SUMIF($S$3:$FQ$3,$E795+4,$S795:$FQ795)/COUNTIF($S$3:$FQ$3,$E795+4)</f>
        <v>2.12016</v>
      </c>
      <c r="Q795" s="27" t="n">
        <f aca="false">SUMIF($S$3:$FQ$3,$E795+5,$S795:$FQ795)/COUNTIF($S$3:$FQ$3,$E795+5)</f>
        <v>2.17516</v>
      </c>
      <c r="R795" s="28" t="n">
        <v>35122</v>
      </c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30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 t="n">
        <v>2.746</v>
      </c>
      <c r="BE795" s="29" t="n">
        <v>2.326</v>
      </c>
      <c r="BF795" s="29" t="n">
        <v>2.143</v>
      </c>
      <c r="BG795" s="29" t="n">
        <v>2.04</v>
      </c>
      <c r="BH795" s="29" t="n">
        <v>1.987</v>
      </c>
      <c r="BI795" s="29" t="n">
        <v>1.94</v>
      </c>
      <c r="BJ795" s="29" t="n">
        <v>1.9</v>
      </c>
      <c r="BK795" s="29" t="n">
        <v>1.927</v>
      </c>
      <c r="BL795" s="29" t="n">
        <v>2.019</v>
      </c>
      <c r="BM795" s="29" t="n">
        <v>2.134</v>
      </c>
      <c r="BN795" s="29" t="n">
        <v>2.149</v>
      </c>
      <c r="BO795" s="29" t="n">
        <v>2.091</v>
      </c>
      <c r="BP795" s="29" t="n">
        <v>2.025</v>
      </c>
      <c r="BQ795" s="29" t="n">
        <v>1.939</v>
      </c>
      <c r="BR795" s="29" t="n">
        <v>1.942</v>
      </c>
      <c r="BS795" s="29" t="n">
        <v>1.945</v>
      </c>
      <c r="BT795" s="29" t="n">
        <v>1.953</v>
      </c>
      <c r="BU795" s="29" t="n">
        <v>1.958</v>
      </c>
      <c r="BV795" s="29" t="n">
        <v>1.968</v>
      </c>
      <c r="BW795" s="29" t="n">
        <v>1.98196</v>
      </c>
      <c r="BX795" s="29" t="n">
        <v>2.07396</v>
      </c>
      <c r="BY795" s="29" t="n">
        <v>2.162</v>
      </c>
      <c r="BZ795" s="29" t="n">
        <v>2.179</v>
      </c>
      <c r="CA795" s="29" t="n">
        <v>2.121</v>
      </c>
      <c r="CB795" s="29" t="n">
        <v>2.04</v>
      </c>
      <c r="CC795" s="29" t="n">
        <v>1.969</v>
      </c>
      <c r="CD795" s="29" t="n">
        <v>1.972</v>
      </c>
      <c r="CE795" s="29" t="n">
        <v>1.963</v>
      </c>
      <c r="CF795" s="29" t="n">
        <v>1.983</v>
      </c>
      <c r="CG795" s="29" t="n">
        <v>1.988</v>
      </c>
      <c r="CH795" s="29" t="n">
        <v>1.998</v>
      </c>
      <c r="CI795" s="29" t="n">
        <v>2.01196</v>
      </c>
      <c r="CJ795" s="29" t="n">
        <v>2.10396</v>
      </c>
      <c r="CK795" s="29" t="n">
        <v>2.153</v>
      </c>
      <c r="CL795" s="29" t="n">
        <v>2.214</v>
      </c>
      <c r="CM795" s="29" t="n">
        <v>2.156</v>
      </c>
      <c r="CN795" s="29" t="n">
        <v>2.075</v>
      </c>
      <c r="CO795" s="29" t="n">
        <v>2.004</v>
      </c>
      <c r="CP795" s="29" t="n">
        <v>2.007</v>
      </c>
      <c r="CQ795" s="29" t="n">
        <v>1.998</v>
      </c>
      <c r="CR795" s="29" t="n">
        <v>2.018</v>
      </c>
      <c r="CS795" s="29" t="n">
        <v>2.023</v>
      </c>
      <c r="CT795" s="29" t="n">
        <v>2.033</v>
      </c>
      <c r="CU795" s="29" t="n">
        <v>2.04696</v>
      </c>
      <c r="CV795" s="29" t="n">
        <v>2.13896</v>
      </c>
      <c r="CW795" s="29" t="n">
        <v>2.188</v>
      </c>
      <c r="CX795" s="29" t="n">
        <v>2.259</v>
      </c>
      <c r="CY795" s="29" t="n">
        <v>2.201</v>
      </c>
      <c r="CZ795" s="29" t="n">
        <v>2.12</v>
      </c>
      <c r="DA795" s="29" t="n">
        <v>2.049</v>
      </c>
      <c r="DB795" s="29" t="n">
        <v>2.052</v>
      </c>
      <c r="DC795" s="29" t="n">
        <v>2.043</v>
      </c>
      <c r="DD795" s="29" t="n">
        <v>2.063</v>
      </c>
      <c r="DE795" s="29" t="n">
        <v>2.068</v>
      </c>
      <c r="DF795" s="29" t="n">
        <v>2.078</v>
      </c>
      <c r="DG795" s="29" t="n">
        <v>2.09196</v>
      </c>
      <c r="DH795" s="29" t="n">
        <v>2.18396</v>
      </c>
      <c r="DI795" s="29" t="n">
        <v>2.233</v>
      </c>
      <c r="DJ795" s="29" t="n">
        <v>2.314</v>
      </c>
      <c r="DK795" s="29" t="n">
        <v>2.256</v>
      </c>
      <c r="DL795" s="29" t="n">
        <v>2.175</v>
      </c>
      <c r="DM795" s="29" t="n">
        <v>2.104</v>
      </c>
      <c r="DN795" s="29" t="n">
        <v>2.107</v>
      </c>
      <c r="DO795" s="29" t="n">
        <v>2.098</v>
      </c>
      <c r="DP795" s="29" t="n">
        <v>2.118</v>
      </c>
      <c r="DQ795" s="29" t="n">
        <v>2.123</v>
      </c>
      <c r="DR795" s="29" t="n">
        <v>2.133</v>
      </c>
      <c r="DS795" s="29" t="n">
        <v>2.14696</v>
      </c>
      <c r="DT795" s="29" t="n">
        <v>2.23896</v>
      </c>
      <c r="DU795" s="29" t="n">
        <v>2.288</v>
      </c>
      <c r="DV795" s="29" t="n">
        <v>2.379</v>
      </c>
      <c r="DW795" s="29" t="n">
        <v>2.321</v>
      </c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</row>
    <row r="796" customFormat="false" ht="12.75" hidden="true" customHeight="false" outlineLevel="0" collapsed="false">
      <c r="A796" s="0" t="n">
        <f aca="false">WEEKDAY(C796,2)</f>
        <v>3</v>
      </c>
      <c r="B796" s="0" t="n">
        <f aca="false">MONTH(C796)</f>
        <v>2</v>
      </c>
      <c r="C796" s="23" t="n">
        <v>35123</v>
      </c>
      <c r="D796" s="0" t="n">
        <f aca="false">MONTH(R796)</f>
        <v>2</v>
      </c>
      <c r="E796" s="0" t="n">
        <f aca="false">YEAR(R796)</f>
        <v>1996</v>
      </c>
      <c r="F796" s="35" t="n">
        <f aca="false">L796-K796</f>
        <v>0.0439999999999996</v>
      </c>
      <c r="G796" s="24" t="n">
        <f aca="false">N796-M796</f>
        <v>0.0242499999999999</v>
      </c>
      <c r="H796" s="24" t="n">
        <f aca="false">O796-N796</f>
        <v>0.0350000000000001</v>
      </c>
      <c r="I796" s="24" t="n">
        <f aca="false">O796-M796</f>
        <v>0.05925</v>
      </c>
      <c r="J796" s="25" t="n">
        <f aca="false">VLOOKUP(C796,'Nymex hist.'!A:B,2,0)</f>
        <v>2.306</v>
      </c>
      <c r="K796" s="34" t="n">
        <f aca="false">AVERAGE(BE796:BK796)</f>
        <v>2.042</v>
      </c>
      <c r="L796" s="34" t="n">
        <f aca="false">AVERAGE(BL796:BP796)</f>
        <v>2.086</v>
      </c>
      <c r="M796" s="27" t="n">
        <f aca="false">SUMIF($S$3:$FQ$3,$E796+1,$S796:$FQ796)/COUNTIF($S$3:$FQ$3,$E796+1)</f>
        <v>2.01533333333333</v>
      </c>
      <c r="N796" s="27" t="n">
        <f aca="false">SUMIF($S$3:$FQ$3,$E796+2,$S796:$FQ796)/COUNTIF($S$3:$FQ$3,$E796+2)</f>
        <v>2.03958333333333</v>
      </c>
      <c r="O796" s="27" t="n">
        <f aca="false">SUMIF($S$3:$FQ$3,$E796+3,$S796:$FQ796)/COUNTIF($S$3:$FQ$3,$E796+3)</f>
        <v>2.07458333333333</v>
      </c>
      <c r="P796" s="27" t="n">
        <f aca="false">SUMIF($S$3:$FQ$3,$E796+4,$S796:$FQ796)/COUNTIF($S$3:$FQ$3,$E796+4)</f>
        <v>2.11958333333333</v>
      </c>
      <c r="Q796" s="27" t="n">
        <f aca="false">SUMIF($S$3:$FQ$3,$E796+5,$S796:$FQ796)/COUNTIF($S$3:$FQ$3,$E796+5)</f>
        <v>2.17458333333333</v>
      </c>
      <c r="R796" s="28" t="n">
        <v>35123</v>
      </c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30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 t="n">
        <v>2.746</v>
      </c>
      <c r="BE796" s="29" t="n">
        <v>2.306</v>
      </c>
      <c r="BF796" s="29" t="n">
        <v>2.149</v>
      </c>
      <c r="BG796" s="29" t="n">
        <v>2.051</v>
      </c>
      <c r="BH796" s="29" t="n">
        <v>1.998</v>
      </c>
      <c r="BI796" s="29" t="n">
        <v>1.951</v>
      </c>
      <c r="BJ796" s="29" t="n">
        <v>1.906</v>
      </c>
      <c r="BK796" s="29" t="n">
        <v>1.933</v>
      </c>
      <c r="BL796" s="29" t="n">
        <v>2.023</v>
      </c>
      <c r="BM796" s="29" t="n">
        <v>2.138</v>
      </c>
      <c r="BN796" s="29" t="n">
        <v>2.152</v>
      </c>
      <c r="BO796" s="29" t="n">
        <v>2.092</v>
      </c>
      <c r="BP796" s="29" t="n">
        <v>2.025</v>
      </c>
      <c r="BQ796" s="29" t="n">
        <v>1.938</v>
      </c>
      <c r="BR796" s="29" t="n">
        <v>1.94</v>
      </c>
      <c r="BS796" s="29" t="n">
        <v>1.942</v>
      </c>
      <c r="BT796" s="29" t="n">
        <v>1.95</v>
      </c>
      <c r="BU796" s="29" t="n">
        <v>1.955</v>
      </c>
      <c r="BV796" s="29" t="n">
        <v>1.965</v>
      </c>
      <c r="BW796" s="29" t="n">
        <v>1.988</v>
      </c>
      <c r="BX796" s="29" t="n">
        <v>2.078</v>
      </c>
      <c r="BY796" s="29" t="n">
        <v>2.159</v>
      </c>
      <c r="BZ796" s="29" t="n">
        <v>2.182</v>
      </c>
      <c r="CA796" s="29" t="n">
        <v>2.122</v>
      </c>
      <c r="CB796" s="29" t="n">
        <v>2.037</v>
      </c>
      <c r="CC796" s="29" t="n">
        <v>1.968</v>
      </c>
      <c r="CD796" s="29" t="n">
        <v>1.97</v>
      </c>
      <c r="CE796" s="29" t="n">
        <v>1.96</v>
      </c>
      <c r="CF796" s="29" t="n">
        <v>1.98</v>
      </c>
      <c r="CG796" s="29" t="n">
        <v>1.985</v>
      </c>
      <c r="CH796" s="29" t="n">
        <v>1.995</v>
      </c>
      <c r="CI796" s="29" t="n">
        <v>2.018</v>
      </c>
      <c r="CJ796" s="29" t="n">
        <v>2.108</v>
      </c>
      <c r="CK796" s="29" t="n">
        <v>2.15</v>
      </c>
      <c r="CL796" s="29" t="n">
        <v>2.217</v>
      </c>
      <c r="CM796" s="29" t="n">
        <v>2.157</v>
      </c>
      <c r="CN796" s="29" t="n">
        <v>2.072</v>
      </c>
      <c r="CO796" s="29" t="n">
        <v>2.003</v>
      </c>
      <c r="CP796" s="29" t="n">
        <v>2.005</v>
      </c>
      <c r="CQ796" s="29" t="n">
        <v>1.995</v>
      </c>
      <c r="CR796" s="29" t="n">
        <v>2.015</v>
      </c>
      <c r="CS796" s="29" t="n">
        <v>2.02</v>
      </c>
      <c r="CT796" s="29" t="n">
        <v>2.03</v>
      </c>
      <c r="CU796" s="29" t="n">
        <v>2.053</v>
      </c>
      <c r="CV796" s="29" t="n">
        <v>2.143</v>
      </c>
      <c r="CW796" s="29" t="n">
        <v>2.185</v>
      </c>
      <c r="CX796" s="29" t="n">
        <v>2.262</v>
      </c>
      <c r="CY796" s="29" t="n">
        <v>2.202</v>
      </c>
      <c r="CZ796" s="29" t="n">
        <v>2.117</v>
      </c>
      <c r="DA796" s="29" t="n">
        <v>2.048</v>
      </c>
      <c r="DB796" s="29" t="n">
        <v>2.05</v>
      </c>
      <c r="DC796" s="29" t="n">
        <v>2.04</v>
      </c>
      <c r="DD796" s="29" t="n">
        <v>2.06</v>
      </c>
      <c r="DE796" s="29" t="n">
        <v>2.065</v>
      </c>
      <c r="DF796" s="29" t="n">
        <v>2.075</v>
      </c>
      <c r="DG796" s="29" t="n">
        <v>2.098</v>
      </c>
      <c r="DH796" s="29" t="n">
        <v>2.188</v>
      </c>
      <c r="DI796" s="29" t="n">
        <v>2.23</v>
      </c>
      <c r="DJ796" s="29" t="n">
        <v>2.317</v>
      </c>
      <c r="DK796" s="29" t="n">
        <v>2.257</v>
      </c>
      <c r="DL796" s="29" t="n">
        <v>2.172</v>
      </c>
      <c r="DM796" s="29" t="n">
        <v>2.103</v>
      </c>
      <c r="DN796" s="29" t="n">
        <v>2.105</v>
      </c>
      <c r="DO796" s="29" t="n">
        <v>2.095</v>
      </c>
      <c r="DP796" s="29" t="n">
        <v>2.115</v>
      </c>
      <c r="DQ796" s="29" t="n">
        <v>2.12</v>
      </c>
      <c r="DR796" s="29" t="n">
        <v>2.13</v>
      </c>
      <c r="DS796" s="29" t="n">
        <v>2.153</v>
      </c>
      <c r="DT796" s="29" t="n">
        <v>2.243</v>
      </c>
      <c r="DU796" s="29" t="n">
        <v>2.285</v>
      </c>
      <c r="DV796" s="29" t="n">
        <v>2.382</v>
      </c>
      <c r="DW796" s="29" t="n">
        <v>2.322</v>
      </c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2.75" hidden="false" customHeight="false" outlineLevel="0" collapsed="false">
      <c r="A797" s="1" t="n">
        <f aca="false">WEEKDAY(C797,2)</f>
        <v>4</v>
      </c>
      <c r="B797" s="1" t="n">
        <f aca="false">MONTH(C797)</f>
        <v>2</v>
      </c>
      <c r="C797" s="23" t="n">
        <v>35124</v>
      </c>
      <c r="D797" s="0" t="n">
        <f aca="false">MONTH(R797)</f>
        <v>2</v>
      </c>
      <c r="E797" s="0" t="n">
        <f aca="false">YEAR(R797)</f>
        <v>1996</v>
      </c>
      <c r="F797" s="3" t="n">
        <f aca="false">L797-K797</f>
        <v>0.0596571428571431</v>
      </c>
      <c r="G797" s="3" t="n">
        <f aca="false">N797-M797</f>
        <v>0.0242500000000001</v>
      </c>
      <c r="H797" s="3" t="n">
        <f aca="false">O797-N797</f>
        <v>0.0349999999999997</v>
      </c>
      <c r="I797" s="3" t="n">
        <f aca="false">O797-M797</f>
        <v>0.0592499999999998</v>
      </c>
      <c r="J797" s="4" t="n">
        <f aca="false">VLOOKUP(C797,'Nymex hist.'!A:B,2,0)</f>
        <v>2.236</v>
      </c>
      <c r="K797" s="4" t="n">
        <f aca="false">AVERAGE(BE797:BK797)</f>
        <v>2.00814285714286</v>
      </c>
      <c r="L797" s="4" t="n">
        <f aca="false">AVERAGE(BL797:BP797)</f>
        <v>2.0678</v>
      </c>
      <c r="M797" s="4" t="n">
        <f aca="false">SUMIF($S$3:$FQ$3,$E797+1,$S797:$FQ797)/COUNTIF($S$3:$FQ$3,$E797+1)</f>
        <v>1.99541</v>
      </c>
      <c r="N797" s="4" t="n">
        <f aca="false">SUMIF($S$3:$FQ$3,$E797+2,$S797:$FQ797)/COUNTIF($S$3:$FQ$3,$E797+2)</f>
        <v>2.01966</v>
      </c>
      <c r="O797" s="4" t="n">
        <f aca="false">SUMIF($S$3:$FQ$3,$E797+3,$S797:$FQ797)/COUNTIF($S$3:$FQ$3,$E797+3)</f>
        <v>2.05466</v>
      </c>
      <c r="P797" s="4" t="n">
        <f aca="false">SUMIF($S$3:$FQ$3,$E797+4,$S797:$FQ797)/COUNTIF($S$3:$FQ$3,$E797+4)</f>
        <v>2.09966</v>
      </c>
      <c r="Q797" s="4" t="n">
        <f aca="false">SUMIF($S$3:$FQ$3,$E797+5,$S797:$FQ797)/COUNTIF($S$3:$FQ$3,$E797+5)</f>
        <v>2.15466</v>
      </c>
      <c r="R797" s="21" t="n">
        <v>35124</v>
      </c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7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 t="n">
        <v>2.746</v>
      </c>
      <c r="BE797" s="32" t="n">
        <v>2.236</v>
      </c>
      <c r="BF797" s="32" t="n">
        <v>2.101</v>
      </c>
      <c r="BG797" s="32" t="n">
        <v>2.014</v>
      </c>
      <c r="BH797" s="32" t="n">
        <v>1.964</v>
      </c>
      <c r="BI797" s="32" t="n">
        <v>1.924</v>
      </c>
      <c r="BJ797" s="32" t="n">
        <v>1.894</v>
      </c>
      <c r="BK797" s="32" t="n">
        <v>1.924</v>
      </c>
      <c r="BL797" s="32" t="n">
        <v>2.009</v>
      </c>
      <c r="BM797" s="32" t="n">
        <v>2.12</v>
      </c>
      <c r="BN797" s="32" t="n">
        <v>2.134</v>
      </c>
      <c r="BO797" s="32" t="n">
        <v>2.072</v>
      </c>
      <c r="BP797" s="32" t="n">
        <v>2.004</v>
      </c>
      <c r="BQ797" s="32" t="n">
        <v>1.917</v>
      </c>
      <c r="BR797" s="32" t="n">
        <v>1.919</v>
      </c>
      <c r="BS797" s="32" t="n">
        <v>1.921</v>
      </c>
      <c r="BT797" s="32" t="n">
        <v>1.929</v>
      </c>
      <c r="BU797" s="32" t="n">
        <v>1.934</v>
      </c>
      <c r="BV797" s="32" t="n">
        <v>1.944</v>
      </c>
      <c r="BW797" s="32" t="n">
        <v>1.97396</v>
      </c>
      <c r="BX797" s="32" t="n">
        <v>2.05896</v>
      </c>
      <c r="BY797" s="32" t="n">
        <v>2.138</v>
      </c>
      <c r="BZ797" s="32" t="n">
        <v>2.164</v>
      </c>
      <c r="CA797" s="32" t="n">
        <v>2.102</v>
      </c>
      <c r="CB797" s="32" t="n">
        <v>2.016</v>
      </c>
      <c r="CC797" s="32" t="n">
        <v>1.947</v>
      </c>
      <c r="CD797" s="32" t="n">
        <v>1.949</v>
      </c>
      <c r="CE797" s="32" t="n">
        <v>1.939</v>
      </c>
      <c r="CF797" s="32" t="n">
        <v>1.959</v>
      </c>
      <c r="CG797" s="32" t="n">
        <v>1.964</v>
      </c>
      <c r="CH797" s="32" t="n">
        <v>1.974</v>
      </c>
      <c r="CI797" s="32" t="n">
        <v>2.00396</v>
      </c>
      <c r="CJ797" s="32" t="n">
        <v>2.08896</v>
      </c>
      <c r="CK797" s="32" t="n">
        <v>2.129</v>
      </c>
      <c r="CL797" s="32" t="n">
        <v>2.199</v>
      </c>
      <c r="CM797" s="32" t="n">
        <v>2.137</v>
      </c>
      <c r="CN797" s="32" t="n">
        <v>2.051</v>
      </c>
      <c r="CO797" s="32" t="n">
        <v>1.982</v>
      </c>
      <c r="CP797" s="32" t="n">
        <v>1.984</v>
      </c>
      <c r="CQ797" s="32" t="n">
        <v>1.974</v>
      </c>
      <c r="CR797" s="32" t="n">
        <v>1.994</v>
      </c>
      <c r="CS797" s="32" t="n">
        <v>1.999</v>
      </c>
      <c r="CT797" s="32" t="n">
        <v>2.009</v>
      </c>
      <c r="CU797" s="32" t="n">
        <v>2.03896</v>
      </c>
      <c r="CV797" s="32" t="n">
        <v>2.12396</v>
      </c>
      <c r="CW797" s="32" t="n">
        <v>2.164</v>
      </c>
      <c r="CX797" s="32" t="n">
        <v>2.244</v>
      </c>
      <c r="CY797" s="32" t="n">
        <v>2.182</v>
      </c>
      <c r="CZ797" s="32" t="n">
        <v>2.096</v>
      </c>
      <c r="DA797" s="32" t="n">
        <v>2.027</v>
      </c>
      <c r="DB797" s="32" t="n">
        <v>2.029</v>
      </c>
      <c r="DC797" s="32" t="n">
        <v>2.019</v>
      </c>
      <c r="DD797" s="32" t="n">
        <v>2.039</v>
      </c>
      <c r="DE797" s="32" t="n">
        <v>2.044</v>
      </c>
      <c r="DF797" s="32" t="n">
        <v>2.054</v>
      </c>
      <c r="DG797" s="32" t="n">
        <v>2.08396</v>
      </c>
      <c r="DH797" s="32" t="n">
        <v>2.16896</v>
      </c>
      <c r="DI797" s="32" t="n">
        <v>2.209</v>
      </c>
      <c r="DJ797" s="32" t="n">
        <v>2.299</v>
      </c>
      <c r="DK797" s="32" t="n">
        <v>2.237</v>
      </c>
      <c r="DL797" s="32" t="n">
        <v>2.151</v>
      </c>
      <c r="DM797" s="32" t="n">
        <v>2.082</v>
      </c>
      <c r="DN797" s="32" t="n">
        <v>2.084</v>
      </c>
      <c r="DO797" s="32" t="n">
        <v>2.074</v>
      </c>
      <c r="DP797" s="32" t="n">
        <v>2.094</v>
      </c>
      <c r="DQ797" s="32" t="n">
        <v>2.099</v>
      </c>
      <c r="DR797" s="32" t="n">
        <v>2.109</v>
      </c>
      <c r="DS797" s="32" t="n">
        <v>2.13896</v>
      </c>
      <c r="DT797" s="32" t="n">
        <v>2.22396</v>
      </c>
      <c r="DU797" s="32" t="n">
        <v>2.264</v>
      </c>
      <c r="DV797" s="32" t="n">
        <v>2.364</v>
      </c>
      <c r="DW797" s="32" t="n">
        <v>2.302</v>
      </c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</row>
    <row r="798" customFormat="false" ht="12.75" hidden="true" customHeight="false" outlineLevel="0" collapsed="false">
      <c r="A798" s="0" t="n">
        <f aca="false">WEEKDAY(C798,2)</f>
        <v>5</v>
      </c>
      <c r="B798" s="0" t="n">
        <f aca="false">MONTH(C798)</f>
        <v>3</v>
      </c>
      <c r="C798" s="23" t="n">
        <v>35125</v>
      </c>
      <c r="D798" s="0" t="n">
        <f aca="false">MONTH(R798)</f>
        <v>3</v>
      </c>
      <c r="E798" s="0" t="n">
        <f aca="false">YEAR(R798)</f>
        <v>1996</v>
      </c>
      <c r="F798" s="35" t="n">
        <f aca="false">L798-K798</f>
        <v>0.0899428571428571</v>
      </c>
      <c r="G798" s="24" t="n">
        <f aca="false">N798-M798</f>
        <v>0.0234166666666669</v>
      </c>
      <c r="H798" s="24" t="n">
        <f aca="false">O798-N798</f>
        <v>0.0349999999999997</v>
      </c>
      <c r="I798" s="24" t="n">
        <f aca="false">O798-M798</f>
        <v>0.0584166666666666</v>
      </c>
      <c r="J798" s="25" t="n">
        <f aca="false">VLOOKUP(C798,'Nymex hist.'!A:B,2,0)</f>
        <v>2.156</v>
      </c>
      <c r="K798" s="34" t="n">
        <f aca="false">AVERAGE(BE798:BK798)</f>
        <v>1.98985714285714</v>
      </c>
      <c r="L798" s="34" t="n">
        <f aca="false">AVERAGE(BL798:BP798)</f>
        <v>2.0798</v>
      </c>
      <c r="M798" s="27" t="n">
        <f aca="false">SUMIF($S$3:$FQ$3,$E798+1,$S798:$FQ798)/COUNTIF($S$3:$FQ$3,$E798+1)</f>
        <v>2.00642333333333</v>
      </c>
      <c r="N798" s="27" t="n">
        <f aca="false">SUMIF($S$3:$FQ$3,$E798+2,$S798:$FQ798)/COUNTIF($S$3:$FQ$3,$E798+2)</f>
        <v>2.02984</v>
      </c>
      <c r="O798" s="27" t="n">
        <f aca="false">SUMIF($S$3:$FQ$3,$E798+3,$S798:$FQ798)/COUNTIF($S$3:$FQ$3,$E798+3)</f>
        <v>2.06484</v>
      </c>
      <c r="P798" s="27" t="n">
        <f aca="false">SUMIF($S$3:$FQ$3,$E798+4,$S798:$FQ798)/COUNTIF($S$3:$FQ$3,$E798+4)</f>
        <v>2.10984</v>
      </c>
      <c r="Q798" s="27" t="n">
        <f aca="false">SUMIF($S$3:$FQ$3,$E798+5,$S798:$FQ798)/COUNTIF($S$3:$FQ$3,$E798+5)</f>
        <v>2.16484</v>
      </c>
      <c r="R798" s="28" t="n">
        <v>35125</v>
      </c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30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 t="n">
        <v>2.156</v>
      </c>
      <c r="BF798" s="29" t="n">
        <v>2.058</v>
      </c>
      <c r="BG798" s="29" t="n">
        <v>1.991</v>
      </c>
      <c r="BH798" s="29" t="n">
        <v>1.956</v>
      </c>
      <c r="BI798" s="29" t="n">
        <v>1.926</v>
      </c>
      <c r="BJ798" s="29" t="n">
        <v>1.906</v>
      </c>
      <c r="BK798" s="29" t="n">
        <v>1.936</v>
      </c>
      <c r="BL798" s="29" t="n">
        <v>2.021</v>
      </c>
      <c r="BM798" s="29" t="n">
        <v>2.132</v>
      </c>
      <c r="BN798" s="29" t="n">
        <v>2.146</v>
      </c>
      <c r="BO798" s="29" t="n">
        <v>2.084</v>
      </c>
      <c r="BP798" s="29" t="n">
        <v>2.016</v>
      </c>
      <c r="BQ798" s="29" t="n">
        <v>1.929</v>
      </c>
      <c r="BR798" s="29" t="n">
        <v>1.931</v>
      </c>
      <c r="BS798" s="29" t="n">
        <v>1.933</v>
      </c>
      <c r="BT798" s="29" t="n">
        <v>1.941</v>
      </c>
      <c r="BU798" s="29" t="n">
        <v>1.944</v>
      </c>
      <c r="BV798" s="29" t="n">
        <v>1.951</v>
      </c>
      <c r="BW798" s="29" t="n">
        <v>1.98604</v>
      </c>
      <c r="BX798" s="29" t="n">
        <v>2.07104</v>
      </c>
      <c r="BY798" s="29" t="n">
        <v>2.145</v>
      </c>
      <c r="BZ798" s="29" t="n">
        <v>2.176</v>
      </c>
      <c r="CA798" s="29" t="n">
        <v>2.114</v>
      </c>
      <c r="CB798" s="29" t="n">
        <v>2.023</v>
      </c>
      <c r="CC798" s="29" t="n">
        <v>1.959</v>
      </c>
      <c r="CD798" s="29" t="n">
        <v>1.961</v>
      </c>
      <c r="CE798" s="29" t="n">
        <v>1.946</v>
      </c>
      <c r="CF798" s="29" t="n">
        <v>1.971</v>
      </c>
      <c r="CG798" s="29" t="n">
        <v>1.974</v>
      </c>
      <c r="CH798" s="29" t="n">
        <v>1.981</v>
      </c>
      <c r="CI798" s="29" t="n">
        <v>2.01604</v>
      </c>
      <c r="CJ798" s="29" t="n">
        <v>2.10104</v>
      </c>
      <c r="CK798" s="29" t="n">
        <v>2.136</v>
      </c>
      <c r="CL798" s="29" t="n">
        <v>2.211</v>
      </c>
      <c r="CM798" s="29" t="n">
        <v>2.149</v>
      </c>
      <c r="CN798" s="29" t="n">
        <v>2.058</v>
      </c>
      <c r="CO798" s="29" t="n">
        <v>1.994</v>
      </c>
      <c r="CP798" s="29" t="n">
        <v>1.996</v>
      </c>
      <c r="CQ798" s="29" t="n">
        <v>1.981</v>
      </c>
      <c r="CR798" s="29" t="n">
        <v>2.006</v>
      </c>
      <c r="CS798" s="29" t="n">
        <v>2.009</v>
      </c>
      <c r="CT798" s="29" t="n">
        <v>2.016</v>
      </c>
      <c r="CU798" s="29" t="n">
        <v>2.05104</v>
      </c>
      <c r="CV798" s="29" t="n">
        <v>2.13604</v>
      </c>
      <c r="CW798" s="29" t="n">
        <v>2.171</v>
      </c>
      <c r="CX798" s="29" t="n">
        <v>2.256</v>
      </c>
      <c r="CY798" s="29" t="n">
        <v>2.194</v>
      </c>
      <c r="CZ798" s="29" t="n">
        <v>2.103</v>
      </c>
      <c r="DA798" s="29" t="n">
        <v>2.039</v>
      </c>
      <c r="DB798" s="29" t="n">
        <v>2.041</v>
      </c>
      <c r="DC798" s="29" t="n">
        <v>2.026</v>
      </c>
      <c r="DD798" s="29" t="n">
        <v>2.051</v>
      </c>
      <c r="DE798" s="29" t="n">
        <v>2.054</v>
      </c>
      <c r="DF798" s="29" t="n">
        <v>2.061</v>
      </c>
      <c r="DG798" s="29" t="n">
        <v>2.09604</v>
      </c>
      <c r="DH798" s="29" t="n">
        <v>2.18104</v>
      </c>
      <c r="DI798" s="29" t="n">
        <v>2.216</v>
      </c>
      <c r="DJ798" s="29" t="n">
        <v>2.311</v>
      </c>
      <c r="DK798" s="29" t="n">
        <v>2.249</v>
      </c>
      <c r="DL798" s="29" t="n">
        <v>2.158</v>
      </c>
      <c r="DM798" s="29" t="n">
        <v>2.094</v>
      </c>
      <c r="DN798" s="29" t="n">
        <v>2.096</v>
      </c>
      <c r="DO798" s="29" t="n">
        <v>2.081</v>
      </c>
      <c r="DP798" s="29" t="n">
        <v>2.106</v>
      </c>
      <c r="DQ798" s="29" t="n">
        <v>2.109</v>
      </c>
      <c r="DR798" s="29" t="n">
        <v>2.116</v>
      </c>
      <c r="DS798" s="29" t="n">
        <v>2.15104</v>
      </c>
      <c r="DT798" s="29" t="n">
        <v>2.23604</v>
      </c>
      <c r="DU798" s="29" t="n">
        <v>2.271</v>
      </c>
      <c r="DV798" s="29" t="n">
        <v>2.376</v>
      </c>
      <c r="DW798" s="29" t="n">
        <v>2.314</v>
      </c>
      <c r="DX798" s="29" t="n">
        <v>2.223</v>
      </c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2.75" hidden="true" customHeight="false" outlineLevel="0" collapsed="false">
      <c r="A799" s="0" t="n">
        <f aca="false">WEEKDAY(C799,2)</f>
        <v>1</v>
      </c>
      <c r="B799" s="0" t="n">
        <f aca="false">MONTH(C799)</f>
        <v>3</v>
      </c>
      <c r="C799" s="23" t="n">
        <v>35128</v>
      </c>
      <c r="D799" s="0" t="n">
        <f aca="false">MONTH(R799)</f>
        <v>3</v>
      </c>
      <c r="E799" s="0" t="n">
        <f aca="false">YEAR(R799)</f>
        <v>1996</v>
      </c>
      <c r="F799" s="35" t="n">
        <f aca="false">L799-K799</f>
        <v>0.0623999999999998</v>
      </c>
      <c r="G799" s="24" t="n">
        <f aca="false">N799-M799</f>
        <v>0.0234999999999999</v>
      </c>
      <c r="H799" s="24" t="n">
        <f aca="false">O799-N799</f>
        <v>0.0350000000000001</v>
      </c>
      <c r="I799" s="24" t="n">
        <f aca="false">O799-M799</f>
        <v>0.0585</v>
      </c>
      <c r="J799" s="25" t="n">
        <f aca="false">VLOOKUP(C799,'Nymex hist.'!A:B,2,0)</f>
        <v>2.24</v>
      </c>
      <c r="K799" s="34" t="n">
        <f aca="false">AVERAGE(BE799:BK799)</f>
        <v>2.015</v>
      </c>
      <c r="L799" s="34" t="n">
        <f aca="false">AVERAGE(BL799:BP799)</f>
        <v>2.0774</v>
      </c>
      <c r="M799" s="27" t="n">
        <f aca="false">SUMIF($S$3:$FQ$3,$E799+1,$S799:$FQ799)/COUNTIF($S$3:$FQ$3,$E799+1)</f>
        <v>2.00066666666667</v>
      </c>
      <c r="N799" s="27" t="n">
        <f aca="false">SUMIF($S$3:$FQ$3,$E799+2,$S799:$FQ799)/COUNTIF($S$3:$FQ$3,$E799+2)</f>
        <v>2.02416666666667</v>
      </c>
      <c r="O799" s="27" t="n">
        <f aca="false">SUMIF($S$3:$FQ$3,$E799+3,$S799:$FQ799)/COUNTIF($S$3:$FQ$3,$E799+3)</f>
        <v>2.05916666666667</v>
      </c>
      <c r="P799" s="27" t="n">
        <f aca="false">SUMIF($S$3:$FQ$3,$E799+4,$S799:$FQ799)/COUNTIF($S$3:$FQ$3,$E799+4)</f>
        <v>2.10416666666667</v>
      </c>
      <c r="Q799" s="27" t="n">
        <f aca="false">SUMIF($S$3:$FQ$3,$E799+5,$S799:$FQ799)/COUNTIF($S$3:$FQ$3,$E799+5)</f>
        <v>2.15916666666667</v>
      </c>
      <c r="R799" s="28" t="n">
        <v>35128</v>
      </c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30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 t="n">
        <v>2.24</v>
      </c>
      <c r="BF799" s="29" t="n">
        <v>2.102</v>
      </c>
      <c r="BG799" s="29" t="n">
        <v>2.012</v>
      </c>
      <c r="BH799" s="29" t="n">
        <v>1.967</v>
      </c>
      <c r="BI799" s="29" t="n">
        <v>1.933</v>
      </c>
      <c r="BJ799" s="29" t="n">
        <v>1.912</v>
      </c>
      <c r="BK799" s="29" t="n">
        <v>1.939</v>
      </c>
      <c r="BL799" s="29" t="n">
        <v>2.021</v>
      </c>
      <c r="BM799" s="29" t="n">
        <v>2.13</v>
      </c>
      <c r="BN799" s="29" t="n">
        <v>2.144</v>
      </c>
      <c r="BO799" s="29" t="n">
        <v>2.08</v>
      </c>
      <c r="BP799" s="29" t="n">
        <v>2.012</v>
      </c>
      <c r="BQ799" s="29" t="n">
        <v>1.922</v>
      </c>
      <c r="BR799" s="29" t="n">
        <v>1.924</v>
      </c>
      <c r="BS799" s="29" t="n">
        <v>1.926</v>
      </c>
      <c r="BT799" s="29" t="n">
        <v>1.935</v>
      </c>
      <c r="BU799" s="29" t="n">
        <v>1.939</v>
      </c>
      <c r="BV799" s="29" t="n">
        <v>1.946</v>
      </c>
      <c r="BW799" s="29" t="n">
        <v>1.979</v>
      </c>
      <c r="BX799" s="29" t="n">
        <v>2.061</v>
      </c>
      <c r="BY799" s="29" t="n">
        <v>2.14</v>
      </c>
      <c r="BZ799" s="29" t="n">
        <v>2.174</v>
      </c>
      <c r="CA799" s="29" t="n">
        <v>2.11</v>
      </c>
      <c r="CB799" s="29" t="n">
        <v>2.018</v>
      </c>
      <c r="CC799" s="29" t="n">
        <v>1.952</v>
      </c>
      <c r="CD799" s="29" t="n">
        <v>1.954</v>
      </c>
      <c r="CE799" s="29" t="n">
        <v>1.941</v>
      </c>
      <c r="CF799" s="29" t="n">
        <v>1.965</v>
      </c>
      <c r="CG799" s="29" t="n">
        <v>1.969</v>
      </c>
      <c r="CH799" s="29" t="n">
        <v>1.976</v>
      </c>
      <c r="CI799" s="29" t="n">
        <v>2.009</v>
      </c>
      <c r="CJ799" s="29" t="n">
        <v>2.091</v>
      </c>
      <c r="CK799" s="29" t="n">
        <v>2.131</v>
      </c>
      <c r="CL799" s="29" t="n">
        <v>2.209</v>
      </c>
      <c r="CM799" s="29" t="n">
        <v>2.145</v>
      </c>
      <c r="CN799" s="29" t="n">
        <v>2.053</v>
      </c>
      <c r="CO799" s="29" t="n">
        <v>1.987</v>
      </c>
      <c r="CP799" s="29" t="n">
        <v>1.989</v>
      </c>
      <c r="CQ799" s="29" t="n">
        <v>1.976</v>
      </c>
      <c r="CR799" s="29" t="n">
        <v>2</v>
      </c>
      <c r="CS799" s="29" t="n">
        <v>2.004</v>
      </c>
      <c r="CT799" s="29" t="n">
        <v>2.011</v>
      </c>
      <c r="CU799" s="29" t="n">
        <v>2.044</v>
      </c>
      <c r="CV799" s="29" t="n">
        <v>2.126</v>
      </c>
      <c r="CW799" s="29" t="n">
        <v>2.166</v>
      </c>
      <c r="CX799" s="29" t="n">
        <v>2.254</v>
      </c>
      <c r="CY799" s="29" t="n">
        <v>2.19</v>
      </c>
      <c r="CZ799" s="29" t="n">
        <v>2.098</v>
      </c>
      <c r="DA799" s="29" t="n">
        <v>2.032</v>
      </c>
      <c r="DB799" s="29" t="n">
        <v>2.034</v>
      </c>
      <c r="DC799" s="29" t="n">
        <v>2.021</v>
      </c>
      <c r="DD799" s="29" t="n">
        <v>2.045</v>
      </c>
      <c r="DE799" s="29" t="n">
        <v>2.049</v>
      </c>
      <c r="DF799" s="29" t="n">
        <v>2.056</v>
      </c>
      <c r="DG799" s="29" t="n">
        <v>2.089</v>
      </c>
      <c r="DH799" s="29" t="n">
        <v>2.171</v>
      </c>
      <c r="DI799" s="29" t="n">
        <v>2.211</v>
      </c>
      <c r="DJ799" s="29" t="n">
        <v>2.309</v>
      </c>
      <c r="DK799" s="29" t="n">
        <v>2.245</v>
      </c>
      <c r="DL799" s="29" t="n">
        <v>2.153</v>
      </c>
      <c r="DM799" s="29" t="n">
        <v>2.087</v>
      </c>
      <c r="DN799" s="29" t="n">
        <v>2.089</v>
      </c>
      <c r="DO799" s="29" t="n">
        <v>2.076</v>
      </c>
      <c r="DP799" s="29" t="n">
        <v>2.1</v>
      </c>
      <c r="DQ799" s="29" t="n">
        <v>2.104</v>
      </c>
      <c r="DR799" s="29" t="n">
        <v>2.111</v>
      </c>
      <c r="DS799" s="29" t="n">
        <v>2.144</v>
      </c>
      <c r="DT799" s="29" t="n">
        <v>2.226</v>
      </c>
      <c r="DU799" s="29" t="n">
        <v>2.266</v>
      </c>
      <c r="DV799" s="29" t="n">
        <v>2.374</v>
      </c>
      <c r="DW799" s="29" t="n">
        <v>2.31</v>
      </c>
      <c r="DX799" s="29" t="n">
        <v>2.218</v>
      </c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2.75" hidden="true" customHeight="false" outlineLevel="0" collapsed="false">
      <c r="A800" s="0" t="n">
        <f aca="false">WEEKDAY(C800,2)</f>
        <v>2</v>
      </c>
      <c r="B800" s="0" t="n">
        <f aca="false">MONTH(C800)</f>
        <v>3</v>
      </c>
      <c r="C800" s="23" t="n">
        <v>35129</v>
      </c>
      <c r="D800" s="0" t="n">
        <f aca="false">MONTH(R800)</f>
        <v>3</v>
      </c>
      <c r="E800" s="0" t="n">
        <f aca="false">YEAR(R800)</f>
        <v>1996</v>
      </c>
      <c r="F800" s="35" t="n">
        <f aca="false">L800-K800</f>
        <v>0.0725142857142858</v>
      </c>
      <c r="G800" s="24" t="n">
        <f aca="false">N800-M800</f>
        <v>0.0229999999999999</v>
      </c>
      <c r="H800" s="24" t="n">
        <f aca="false">O800-N800</f>
        <v>0.0350000000000001</v>
      </c>
      <c r="I800" s="24" t="n">
        <f aca="false">O800-M800</f>
        <v>0.0580000000000001</v>
      </c>
      <c r="J800" s="25" t="n">
        <f aca="false">VLOOKUP(C800,'Nymex hist.'!A:B,2,0)</f>
        <v>2.174</v>
      </c>
      <c r="K800" s="34" t="n">
        <f aca="false">AVERAGE(BE800:BK800)</f>
        <v>1.98728571428571</v>
      </c>
      <c r="L800" s="34" t="n">
        <f aca="false">AVERAGE(BL800:BP800)</f>
        <v>2.0598</v>
      </c>
      <c r="M800" s="27" t="n">
        <f aca="false">SUMIF($S$3:$FQ$3,$E800+1,$S800:$FQ800)/COUNTIF($S$3:$FQ$3,$E800+1)</f>
        <v>1.98091666666667</v>
      </c>
      <c r="N800" s="27" t="n">
        <f aca="false">SUMIF($S$3:$FQ$3,$E800+2,$S800:$FQ800)/COUNTIF($S$3:$FQ$3,$E800+2)</f>
        <v>2.00391666666667</v>
      </c>
      <c r="O800" s="27" t="n">
        <f aca="false">SUMIF($S$3:$FQ$3,$E800+3,$S800:$FQ800)/COUNTIF($S$3:$FQ$3,$E800+3)</f>
        <v>2.03891666666667</v>
      </c>
      <c r="P800" s="27" t="n">
        <f aca="false">SUMIF($S$3:$FQ$3,$E800+4,$S800:$FQ800)/COUNTIF($S$3:$FQ$3,$E800+4)</f>
        <v>2.08391666666667</v>
      </c>
      <c r="Q800" s="27" t="n">
        <f aca="false">SUMIF($S$3:$FQ$3,$E800+5,$S800:$FQ800)/COUNTIF($S$3:$FQ$3,$E800+5)</f>
        <v>2.13891666666667</v>
      </c>
      <c r="R800" s="28" t="n">
        <v>35129</v>
      </c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30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 t="n">
        <v>2.174</v>
      </c>
      <c r="BF800" s="29" t="n">
        <v>2.065</v>
      </c>
      <c r="BG800" s="29" t="n">
        <v>1.993</v>
      </c>
      <c r="BH800" s="29" t="n">
        <v>1.944</v>
      </c>
      <c r="BI800" s="29" t="n">
        <v>1.916</v>
      </c>
      <c r="BJ800" s="29" t="n">
        <v>1.896</v>
      </c>
      <c r="BK800" s="29" t="n">
        <v>1.923</v>
      </c>
      <c r="BL800" s="29" t="n">
        <v>2.005</v>
      </c>
      <c r="BM800" s="29" t="n">
        <v>2.114</v>
      </c>
      <c r="BN800" s="29" t="n">
        <v>2.127</v>
      </c>
      <c r="BO800" s="29" t="n">
        <v>2.061</v>
      </c>
      <c r="BP800" s="29" t="n">
        <v>1.992</v>
      </c>
      <c r="BQ800" s="29" t="n">
        <v>1.902</v>
      </c>
      <c r="BR800" s="29" t="n">
        <v>1.904</v>
      </c>
      <c r="BS800" s="29" t="n">
        <v>1.906</v>
      </c>
      <c r="BT800" s="29" t="n">
        <v>1.914</v>
      </c>
      <c r="BU800" s="29" t="n">
        <v>1.917</v>
      </c>
      <c r="BV800" s="29" t="n">
        <v>1.923</v>
      </c>
      <c r="BW800" s="29" t="n">
        <v>1.963</v>
      </c>
      <c r="BX800" s="29" t="n">
        <v>2.045</v>
      </c>
      <c r="BY800" s="29" t="n">
        <v>2.117</v>
      </c>
      <c r="BZ800" s="29" t="n">
        <v>2.157</v>
      </c>
      <c r="CA800" s="29" t="n">
        <v>2.091</v>
      </c>
      <c r="CB800" s="29" t="n">
        <v>1.995</v>
      </c>
      <c r="CC800" s="29" t="n">
        <v>1.932</v>
      </c>
      <c r="CD800" s="29" t="n">
        <v>1.934</v>
      </c>
      <c r="CE800" s="29" t="n">
        <v>1.918</v>
      </c>
      <c r="CF800" s="29" t="n">
        <v>1.944</v>
      </c>
      <c r="CG800" s="29" t="n">
        <v>1.947</v>
      </c>
      <c r="CH800" s="29" t="n">
        <v>1.953</v>
      </c>
      <c r="CI800" s="29" t="n">
        <v>1.993</v>
      </c>
      <c r="CJ800" s="29" t="n">
        <v>2.075</v>
      </c>
      <c r="CK800" s="29" t="n">
        <v>2.108</v>
      </c>
      <c r="CL800" s="29" t="n">
        <v>2.192</v>
      </c>
      <c r="CM800" s="29" t="n">
        <v>2.126</v>
      </c>
      <c r="CN800" s="29" t="n">
        <v>2.03</v>
      </c>
      <c r="CO800" s="29" t="n">
        <v>1.967</v>
      </c>
      <c r="CP800" s="29" t="n">
        <v>1.969</v>
      </c>
      <c r="CQ800" s="29" t="n">
        <v>1.953</v>
      </c>
      <c r="CR800" s="29" t="n">
        <v>1.979</v>
      </c>
      <c r="CS800" s="29" t="n">
        <v>1.982</v>
      </c>
      <c r="CT800" s="29" t="n">
        <v>1.988</v>
      </c>
      <c r="CU800" s="29" t="n">
        <v>2.028</v>
      </c>
      <c r="CV800" s="29" t="n">
        <v>2.11</v>
      </c>
      <c r="CW800" s="29" t="n">
        <v>2.143</v>
      </c>
      <c r="CX800" s="29" t="n">
        <v>2.237</v>
      </c>
      <c r="CY800" s="29" t="n">
        <v>2.171</v>
      </c>
      <c r="CZ800" s="29" t="n">
        <v>2.075</v>
      </c>
      <c r="DA800" s="29" t="n">
        <v>2.012</v>
      </c>
      <c r="DB800" s="29" t="n">
        <v>2.014</v>
      </c>
      <c r="DC800" s="29" t="n">
        <v>1.998</v>
      </c>
      <c r="DD800" s="29" t="n">
        <v>2.024</v>
      </c>
      <c r="DE800" s="29" t="n">
        <v>2.027</v>
      </c>
      <c r="DF800" s="29" t="n">
        <v>2.033</v>
      </c>
      <c r="DG800" s="29" t="n">
        <v>2.073</v>
      </c>
      <c r="DH800" s="29" t="n">
        <v>2.155</v>
      </c>
      <c r="DI800" s="29" t="n">
        <v>2.188</v>
      </c>
      <c r="DJ800" s="29" t="n">
        <v>2.292</v>
      </c>
      <c r="DK800" s="29" t="n">
        <v>2.226</v>
      </c>
      <c r="DL800" s="29" t="n">
        <v>2.13</v>
      </c>
      <c r="DM800" s="29" t="n">
        <v>2.067</v>
      </c>
      <c r="DN800" s="29" t="n">
        <v>2.069</v>
      </c>
      <c r="DO800" s="29" t="n">
        <v>2.053</v>
      </c>
      <c r="DP800" s="29" t="n">
        <v>2.079</v>
      </c>
      <c r="DQ800" s="29" t="n">
        <v>2.082</v>
      </c>
      <c r="DR800" s="29" t="n">
        <v>2.088</v>
      </c>
      <c r="DS800" s="29" t="n">
        <v>2.128</v>
      </c>
      <c r="DT800" s="29" t="n">
        <v>2.21</v>
      </c>
      <c r="DU800" s="29" t="n">
        <v>2.243</v>
      </c>
      <c r="DV800" s="29" t="n">
        <v>2.357</v>
      </c>
      <c r="DW800" s="29" t="n">
        <v>2.291</v>
      </c>
      <c r="DX800" s="29" t="n">
        <v>2.195</v>
      </c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2.75" hidden="true" customHeight="false" outlineLevel="0" collapsed="false">
      <c r="A801" s="0" t="n">
        <f aca="false">WEEKDAY(C801,2)</f>
        <v>3</v>
      </c>
      <c r="B801" s="0" t="n">
        <f aca="false">MONTH(C801)</f>
        <v>3</v>
      </c>
      <c r="C801" s="23" t="n">
        <v>35130</v>
      </c>
      <c r="D801" s="0" t="n">
        <f aca="false">MONTH(R801)</f>
        <v>3</v>
      </c>
      <c r="E801" s="0" t="n">
        <f aca="false">YEAR(R801)</f>
        <v>1996</v>
      </c>
      <c r="F801" s="35" t="n">
        <f aca="false">L801-K801</f>
        <v>0.0650857142857142</v>
      </c>
      <c r="G801" s="24" t="n">
        <f aca="false">N801-M801</f>
        <v>0.022125</v>
      </c>
      <c r="H801" s="24" t="n">
        <f aca="false">O801-N801</f>
        <v>0.0300000000000003</v>
      </c>
      <c r="I801" s="24" t="n">
        <f aca="false">O801-M801</f>
        <v>0.0521250000000002</v>
      </c>
      <c r="J801" s="25" t="n">
        <f aca="false">VLOOKUP(C801,'Nymex hist.'!A:B,2,0)</f>
        <v>2.188</v>
      </c>
      <c r="K801" s="34" t="n">
        <f aca="false">AVERAGE(BE801:BK801)</f>
        <v>1.99171428571429</v>
      </c>
      <c r="L801" s="34" t="n">
        <f aca="false">AVERAGE(BL801:BP801)</f>
        <v>2.0568</v>
      </c>
      <c r="M801" s="27" t="n">
        <f aca="false">SUMIF($S$3:$FQ$3,$E801+1,$S801:$FQ801)/COUNTIF($S$3:$FQ$3,$E801+1)</f>
        <v>1.97666666666667</v>
      </c>
      <c r="N801" s="27" t="n">
        <f aca="false">SUMIF($S$3:$FQ$3,$E801+2,$S801:$FQ801)/COUNTIF($S$3:$FQ$3,$E801+2)</f>
        <v>1.99879166666667</v>
      </c>
      <c r="O801" s="27" t="n">
        <f aca="false">SUMIF($S$3:$FQ$3,$E801+3,$S801:$FQ801)/COUNTIF($S$3:$FQ$3,$E801+3)</f>
        <v>2.02879166666667</v>
      </c>
      <c r="P801" s="27" t="n">
        <f aca="false">SUMIF($S$3:$FQ$3,$E801+4,$S801:$FQ801)/COUNTIF($S$3:$FQ$3,$E801+4)</f>
        <v>2.06879166666667</v>
      </c>
      <c r="Q801" s="27" t="n">
        <f aca="false">SUMIF($S$3:$FQ$3,$E801+5,$S801:$FQ801)/COUNTIF($S$3:$FQ$3,$E801+5)</f>
        <v>2.11879166666667</v>
      </c>
      <c r="R801" s="28" t="n">
        <v>35130</v>
      </c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30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 t="n">
        <v>2.188</v>
      </c>
      <c r="BF801" s="29" t="n">
        <v>2.078</v>
      </c>
      <c r="BG801" s="29" t="n">
        <v>1.995</v>
      </c>
      <c r="BH801" s="29" t="n">
        <v>1.945</v>
      </c>
      <c r="BI801" s="29" t="n">
        <v>1.917</v>
      </c>
      <c r="BJ801" s="29" t="n">
        <v>1.897</v>
      </c>
      <c r="BK801" s="29" t="n">
        <v>1.922</v>
      </c>
      <c r="BL801" s="29" t="n">
        <v>2.004</v>
      </c>
      <c r="BM801" s="29" t="n">
        <v>2.112</v>
      </c>
      <c r="BN801" s="29" t="n">
        <v>2.124</v>
      </c>
      <c r="BO801" s="29" t="n">
        <v>2.057</v>
      </c>
      <c r="BP801" s="29" t="n">
        <v>1.987</v>
      </c>
      <c r="BQ801" s="29" t="n">
        <v>1.902</v>
      </c>
      <c r="BR801" s="29" t="n">
        <v>1.903</v>
      </c>
      <c r="BS801" s="29" t="n">
        <v>1.904</v>
      </c>
      <c r="BT801" s="29" t="n">
        <v>1.911</v>
      </c>
      <c r="BU801" s="29" t="n">
        <v>1.913</v>
      </c>
      <c r="BV801" s="29" t="n">
        <v>1.917</v>
      </c>
      <c r="BW801" s="29" t="n">
        <v>1.952</v>
      </c>
      <c r="BX801" s="29" t="n">
        <v>2.034</v>
      </c>
      <c r="BY801" s="29" t="n">
        <v>2.116</v>
      </c>
      <c r="BZ801" s="29" t="n">
        <v>2.1515</v>
      </c>
      <c r="CA801" s="29" t="n">
        <v>2.0845</v>
      </c>
      <c r="CB801" s="29" t="n">
        <v>1.994</v>
      </c>
      <c r="CC801" s="29" t="n">
        <v>1.9295</v>
      </c>
      <c r="CD801" s="29" t="n">
        <v>1.9305</v>
      </c>
      <c r="CE801" s="29" t="n">
        <v>1.92</v>
      </c>
      <c r="CF801" s="29" t="n">
        <v>1.9385</v>
      </c>
      <c r="CG801" s="29" t="n">
        <v>1.9405</v>
      </c>
      <c r="CH801" s="29" t="n">
        <v>1.9445</v>
      </c>
      <c r="CI801" s="29" t="n">
        <v>1.9795</v>
      </c>
      <c r="CJ801" s="29" t="n">
        <v>2.0615</v>
      </c>
      <c r="CK801" s="29" t="n">
        <v>2.111</v>
      </c>
      <c r="CL801" s="29" t="n">
        <v>2.1815</v>
      </c>
      <c r="CM801" s="29" t="n">
        <v>2.1145</v>
      </c>
      <c r="CN801" s="29" t="n">
        <v>2.024</v>
      </c>
      <c r="CO801" s="29" t="n">
        <v>1.9595</v>
      </c>
      <c r="CP801" s="29" t="n">
        <v>1.9605</v>
      </c>
      <c r="CQ801" s="29" t="n">
        <v>1.95</v>
      </c>
      <c r="CR801" s="29" t="n">
        <v>1.9685</v>
      </c>
      <c r="CS801" s="29" t="n">
        <v>1.9705</v>
      </c>
      <c r="CT801" s="29" t="n">
        <v>1.9745</v>
      </c>
      <c r="CU801" s="29" t="n">
        <v>2.0095</v>
      </c>
      <c r="CV801" s="29" t="n">
        <v>2.0915</v>
      </c>
      <c r="CW801" s="29" t="n">
        <v>2.141</v>
      </c>
      <c r="CX801" s="29" t="n">
        <v>2.2215</v>
      </c>
      <c r="CY801" s="29" t="n">
        <v>2.1545</v>
      </c>
      <c r="CZ801" s="29" t="n">
        <v>2.064</v>
      </c>
      <c r="DA801" s="29" t="n">
        <v>1.9995</v>
      </c>
      <c r="DB801" s="29" t="n">
        <v>2.0005</v>
      </c>
      <c r="DC801" s="29" t="n">
        <v>1.99</v>
      </c>
      <c r="DD801" s="29" t="n">
        <v>2.0085</v>
      </c>
      <c r="DE801" s="29" t="n">
        <v>2.0105</v>
      </c>
      <c r="DF801" s="29" t="n">
        <v>2.0145</v>
      </c>
      <c r="DG801" s="29" t="n">
        <v>2.0495</v>
      </c>
      <c r="DH801" s="29" t="n">
        <v>2.1315</v>
      </c>
      <c r="DI801" s="29" t="n">
        <v>2.181</v>
      </c>
      <c r="DJ801" s="29" t="n">
        <v>2.2715</v>
      </c>
      <c r="DK801" s="29" t="n">
        <v>2.2045</v>
      </c>
      <c r="DL801" s="29" t="n">
        <v>2.114</v>
      </c>
      <c r="DM801" s="29" t="n">
        <v>2.0495</v>
      </c>
      <c r="DN801" s="29" t="n">
        <v>2.0505</v>
      </c>
      <c r="DO801" s="29" t="n">
        <v>2.04</v>
      </c>
      <c r="DP801" s="29" t="n">
        <v>2.0585</v>
      </c>
      <c r="DQ801" s="29" t="n">
        <v>2.0605</v>
      </c>
      <c r="DR801" s="29" t="n">
        <v>2.0645</v>
      </c>
      <c r="DS801" s="29" t="n">
        <v>2.0995</v>
      </c>
      <c r="DT801" s="29" t="n">
        <v>2.1815</v>
      </c>
      <c r="DU801" s="29" t="n">
        <v>2.231</v>
      </c>
      <c r="DV801" s="29" t="n">
        <v>2.3315</v>
      </c>
      <c r="DW801" s="29" t="n">
        <v>2.2645</v>
      </c>
      <c r="DX801" s="29" t="n">
        <v>2.174</v>
      </c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</row>
    <row r="802" customFormat="false" ht="12.75" hidden="false" customHeight="false" outlineLevel="0" collapsed="false">
      <c r="A802" s="1" t="n">
        <f aca="false">WEEKDAY(C802,2)</f>
        <v>4</v>
      </c>
      <c r="B802" s="1" t="n">
        <f aca="false">MONTH(C802)</f>
        <v>3</v>
      </c>
      <c r="C802" s="23" t="n">
        <v>35131</v>
      </c>
      <c r="D802" s="0" t="n">
        <f aca="false">MONTH(R802)</f>
        <v>3</v>
      </c>
      <c r="E802" s="0" t="n">
        <f aca="false">YEAR(R802)</f>
        <v>1996</v>
      </c>
      <c r="F802" s="3" t="n">
        <f aca="false">L802-K802</f>
        <v>0.0716000000000003</v>
      </c>
      <c r="G802" s="3" t="n">
        <f aca="false">N802-M802</f>
        <v>0.0250416666666666</v>
      </c>
      <c r="H802" s="3" t="n">
        <f aca="false">O802-N802</f>
        <v>0.0299999999999998</v>
      </c>
      <c r="I802" s="3" t="n">
        <f aca="false">O802-M802</f>
        <v>0.0550416666666664</v>
      </c>
      <c r="J802" s="4" t="n">
        <f aca="false">VLOOKUP(C802,'Nymex hist.'!A:B,2,0)</f>
        <v>2.128</v>
      </c>
      <c r="K802" s="4" t="n">
        <f aca="false">AVERAGE(BE802:BK802)</f>
        <v>1.966</v>
      </c>
      <c r="L802" s="4" t="n">
        <f aca="false">AVERAGE(BL802:BP802)</f>
        <v>2.0376</v>
      </c>
      <c r="M802" s="4" t="n">
        <f aca="false">SUMIF($S$3:$FQ$3,$E802+1,$S802:$FQ802)/COUNTIF($S$3:$FQ$3,$E802+1)</f>
        <v>1.95633333333333</v>
      </c>
      <c r="N802" s="4" t="n">
        <f aca="false">SUMIF($S$3:$FQ$3,$E802+2,$S802:$FQ802)/COUNTIF($S$3:$FQ$3,$E802+2)</f>
        <v>1.981375</v>
      </c>
      <c r="O802" s="4" t="n">
        <f aca="false">SUMIF($S$3:$FQ$3,$E802+3,$S802:$FQ802)/COUNTIF($S$3:$FQ$3,$E802+3)</f>
        <v>2.011375</v>
      </c>
      <c r="P802" s="4" t="n">
        <f aca="false">SUMIF($S$3:$FQ$3,$E802+4,$S802:$FQ802)/COUNTIF($S$3:$FQ$3,$E802+4)</f>
        <v>2.051375</v>
      </c>
      <c r="Q802" s="4" t="n">
        <f aca="false">SUMIF($S$3:$FQ$3,$E802+5,$S802:$FQ802)/COUNTIF($S$3:$FQ$3,$E802+5)</f>
        <v>2.101375</v>
      </c>
      <c r="R802" s="21" t="n">
        <v>35131</v>
      </c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7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 t="n">
        <v>2.128</v>
      </c>
      <c r="BF802" s="32" t="n">
        <v>2.054</v>
      </c>
      <c r="BG802" s="32" t="n">
        <v>1.969</v>
      </c>
      <c r="BH802" s="32" t="n">
        <v>1.923</v>
      </c>
      <c r="BI802" s="32" t="n">
        <v>1.897</v>
      </c>
      <c r="BJ802" s="32" t="n">
        <v>1.881</v>
      </c>
      <c r="BK802" s="32" t="n">
        <v>1.91</v>
      </c>
      <c r="BL802" s="32" t="n">
        <v>1.989</v>
      </c>
      <c r="BM802" s="32" t="n">
        <v>2.087</v>
      </c>
      <c r="BN802" s="32" t="n">
        <v>2.102</v>
      </c>
      <c r="BO802" s="32" t="n">
        <v>2.042</v>
      </c>
      <c r="BP802" s="32" t="n">
        <v>1.968</v>
      </c>
      <c r="BQ802" s="32" t="n">
        <v>1.881</v>
      </c>
      <c r="BR802" s="32" t="n">
        <v>1.88</v>
      </c>
      <c r="BS802" s="32" t="n">
        <v>1.879</v>
      </c>
      <c r="BT802" s="32" t="n">
        <v>1.884</v>
      </c>
      <c r="BU802" s="32" t="n">
        <v>1.891</v>
      </c>
      <c r="BV802" s="32" t="n">
        <v>1.899</v>
      </c>
      <c r="BW802" s="32" t="n">
        <v>1.935</v>
      </c>
      <c r="BX802" s="32" t="n">
        <v>2.014</v>
      </c>
      <c r="BY802" s="32" t="n">
        <v>2.101</v>
      </c>
      <c r="BZ802" s="32" t="n">
        <v>2.1295</v>
      </c>
      <c r="CA802" s="32" t="n">
        <v>2.0695</v>
      </c>
      <c r="CB802" s="32" t="n">
        <v>1.983</v>
      </c>
      <c r="CC802" s="32" t="n">
        <v>1.9085</v>
      </c>
      <c r="CD802" s="32" t="n">
        <v>1.9075</v>
      </c>
      <c r="CE802" s="32" t="n">
        <v>1.912</v>
      </c>
      <c r="CF802" s="32" t="n">
        <v>1.9115</v>
      </c>
      <c r="CG802" s="32" t="n">
        <v>1.9185</v>
      </c>
      <c r="CH802" s="32" t="n">
        <v>1.9265</v>
      </c>
      <c r="CI802" s="32" t="n">
        <v>1.9625</v>
      </c>
      <c r="CJ802" s="32" t="n">
        <v>2.0415</v>
      </c>
      <c r="CK802" s="32" t="n">
        <v>2.106</v>
      </c>
      <c r="CL802" s="32" t="n">
        <v>2.1595</v>
      </c>
      <c r="CM802" s="32" t="n">
        <v>2.0995</v>
      </c>
      <c r="CN802" s="32" t="n">
        <v>2.013</v>
      </c>
      <c r="CO802" s="32" t="n">
        <v>1.9385</v>
      </c>
      <c r="CP802" s="32" t="n">
        <v>1.9375</v>
      </c>
      <c r="CQ802" s="32" t="n">
        <v>1.942</v>
      </c>
      <c r="CR802" s="32" t="n">
        <v>1.9415</v>
      </c>
      <c r="CS802" s="32" t="n">
        <v>1.9485</v>
      </c>
      <c r="CT802" s="32" t="n">
        <v>1.9565</v>
      </c>
      <c r="CU802" s="32" t="n">
        <v>1.9925</v>
      </c>
      <c r="CV802" s="32" t="n">
        <v>2.0715</v>
      </c>
      <c r="CW802" s="32" t="n">
        <v>2.136</v>
      </c>
      <c r="CX802" s="32" t="n">
        <v>2.1995</v>
      </c>
      <c r="CY802" s="32" t="n">
        <v>2.1395</v>
      </c>
      <c r="CZ802" s="32" t="n">
        <v>2.053</v>
      </c>
      <c r="DA802" s="32" t="n">
        <v>1.9785</v>
      </c>
      <c r="DB802" s="32" t="n">
        <v>1.9775</v>
      </c>
      <c r="DC802" s="32" t="n">
        <v>1.982</v>
      </c>
      <c r="DD802" s="32" t="n">
        <v>1.9815</v>
      </c>
      <c r="DE802" s="32" t="n">
        <v>1.9885</v>
      </c>
      <c r="DF802" s="32" t="n">
        <v>1.9965</v>
      </c>
      <c r="DG802" s="32" t="n">
        <v>2.0325</v>
      </c>
      <c r="DH802" s="32" t="n">
        <v>2.1115</v>
      </c>
      <c r="DI802" s="32" t="n">
        <v>2.176</v>
      </c>
      <c r="DJ802" s="32" t="n">
        <v>2.2495</v>
      </c>
      <c r="DK802" s="32" t="n">
        <v>2.1895</v>
      </c>
      <c r="DL802" s="32" t="n">
        <v>2.103</v>
      </c>
      <c r="DM802" s="32" t="n">
        <v>2.0285</v>
      </c>
      <c r="DN802" s="32" t="n">
        <v>2.0275</v>
      </c>
      <c r="DO802" s="32" t="n">
        <v>2.032</v>
      </c>
      <c r="DP802" s="32" t="n">
        <v>2.0315</v>
      </c>
      <c r="DQ802" s="32" t="n">
        <v>2.0385</v>
      </c>
      <c r="DR802" s="32" t="n">
        <v>2.0465</v>
      </c>
      <c r="DS802" s="32" t="n">
        <v>2.0825</v>
      </c>
      <c r="DT802" s="32" t="n">
        <v>2.1615</v>
      </c>
      <c r="DU802" s="32" t="n">
        <v>2.226</v>
      </c>
      <c r="DV802" s="32" t="n">
        <v>2.3095</v>
      </c>
      <c r="DW802" s="32" t="n">
        <v>2.2495</v>
      </c>
      <c r="DX802" s="32" t="n">
        <v>2.163</v>
      </c>
      <c r="DY802" s="32"/>
      <c r="DZ802" s="32"/>
      <c r="EA802" s="32"/>
      <c r="EB802" s="32"/>
      <c r="EC802" s="32"/>
      <c r="ED802" s="32"/>
      <c r="EE802" s="32"/>
      <c r="EF802" s="32"/>
      <c r="EG802" s="32"/>
      <c r="EH802" s="32"/>
      <c r="EI802" s="32"/>
      <c r="EJ802" s="32"/>
      <c r="EK802" s="32"/>
      <c r="EL802" s="32"/>
      <c r="EM802" s="32"/>
      <c r="EN802" s="32"/>
      <c r="EO802" s="32"/>
      <c r="EP802" s="32"/>
      <c r="EQ802" s="32"/>
      <c r="ER802" s="32"/>
      <c r="ES802" s="32"/>
      <c r="ET802" s="32"/>
      <c r="EU802" s="32"/>
      <c r="EV802" s="32"/>
      <c r="EW802" s="32"/>
      <c r="EX802" s="32"/>
      <c r="EY802" s="32"/>
      <c r="EZ802" s="32"/>
      <c r="FA802" s="32"/>
      <c r="FB802" s="32"/>
      <c r="FC802" s="32"/>
      <c r="FD802" s="32"/>
      <c r="FE802" s="32"/>
      <c r="FF802" s="32"/>
      <c r="FG802" s="32"/>
      <c r="FH802" s="32"/>
      <c r="FI802" s="32"/>
      <c r="FJ802" s="32"/>
      <c r="FK802" s="32"/>
      <c r="FL802" s="32"/>
      <c r="FM802" s="32"/>
      <c r="FN802" s="32"/>
      <c r="FO802" s="32"/>
      <c r="FP802" s="32"/>
      <c r="FQ802" s="32"/>
      <c r="FR802" s="32"/>
      <c r="FS802" s="32"/>
      <c r="FT802" s="32"/>
      <c r="FU802" s="32"/>
      <c r="FV802" s="32"/>
      <c r="FW802" s="32"/>
      <c r="FX802" s="32"/>
      <c r="FY802" s="32"/>
      <c r="FZ802" s="32"/>
      <c r="GA802" s="32"/>
      <c r="GB802" s="32"/>
      <c r="GC802" s="32"/>
      <c r="GD802" s="32"/>
      <c r="GE802" s="32"/>
      <c r="GF802" s="32"/>
      <c r="GG802" s="32"/>
      <c r="GH802" s="32"/>
      <c r="GI802" s="32"/>
      <c r="GJ802" s="32"/>
      <c r="GK802" s="32"/>
      <c r="GL802" s="32"/>
      <c r="GM802" s="32"/>
      <c r="GN802" s="32"/>
      <c r="GO802" s="32"/>
      <c r="GP802" s="32"/>
      <c r="GQ802" s="32"/>
    </row>
    <row r="803" customFormat="false" ht="12.75" hidden="true" customHeight="false" outlineLevel="0" collapsed="false">
      <c r="A803" s="0" t="n">
        <f aca="false">WEEKDAY(C803,2)</f>
        <v>5</v>
      </c>
      <c r="B803" s="0" t="n">
        <f aca="false">MONTH(C803)</f>
        <v>3</v>
      </c>
      <c r="C803" s="23" t="n">
        <v>35132</v>
      </c>
      <c r="D803" s="0" t="n">
        <f aca="false">MONTH(R803)</f>
        <v>3</v>
      </c>
      <c r="E803" s="0" t="n">
        <f aca="false">YEAR(R803)</f>
        <v>1996</v>
      </c>
      <c r="F803" s="35" t="n">
        <f aca="false">L803-K803</f>
        <v>0.0722857142857145</v>
      </c>
      <c r="G803" s="24" t="n">
        <f aca="false">N803-M803</f>
        <v>0.0260416666666667</v>
      </c>
      <c r="H803" s="24" t="n">
        <f aca="false">O803-N803</f>
        <v>0.0299999999999998</v>
      </c>
      <c r="I803" s="24" t="n">
        <f aca="false">O803-M803</f>
        <v>0.0560416666666665</v>
      </c>
      <c r="J803" s="25" t="n">
        <f aca="false">VLOOKUP(C803,'Nymex hist.'!A:B,2,0)</f>
        <v>2.095</v>
      </c>
      <c r="K803" s="34" t="n">
        <f aca="false">AVERAGE(BE803:BK803)</f>
        <v>1.96671428571429</v>
      </c>
      <c r="L803" s="34" t="n">
        <f aca="false">AVERAGE(BL803:BP803)</f>
        <v>2.039</v>
      </c>
      <c r="M803" s="27" t="n">
        <f aca="false">SUMIF($S$3:$FQ$3,$E803+1,$S803:$FQ803)/COUNTIF($S$3:$FQ$3,$E803+1)</f>
        <v>1.95758333333333</v>
      </c>
      <c r="N803" s="27" t="n">
        <f aca="false">SUMIF($S$3:$FQ$3,$E803+2,$S803:$FQ803)/COUNTIF($S$3:$FQ$3,$E803+2)</f>
        <v>1.983625</v>
      </c>
      <c r="O803" s="27" t="n">
        <f aca="false">SUMIF($S$3:$FQ$3,$E803+3,$S803:$FQ803)/COUNTIF($S$3:$FQ$3,$E803+3)</f>
        <v>2.013625</v>
      </c>
      <c r="P803" s="27" t="n">
        <f aca="false">SUMIF($S$3:$FQ$3,$E803+4,$S803:$FQ803)/COUNTIF($S$3:$FQ$3,$E803+4)</f>
        <v>2.053625</v>
      </c>
      <c r="Q803" s="27" t="n">
        <f aca="false">SUMIF($S$3:$FQ$3,$E803+5,$S803:$FQ803)/COUNTIF($S$3:$FQ$3,$E803+5)</f>
        <v>2.103625</v>
      </c>
      <c r="R803" s="28" t="n">
        <v>35132</v>
      </c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30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 t="n">
        <v>2.095</v>
      </c>
      <c r="BF803" s="29" t="n">
        <v>2.053</v>
      </c>
      <c r="BG803" s="29" t="n">
        <v>1.973</v>
      </c>
      <c r="BH803" s="29" t="n">
        <v>1.93</v>
      </c>
      <c r="BI803" s="29" t="n">
        <v>1.907</v>
      </c>
      <c r="BJ803" s="29" t="n">
        <v>1.892</v>
      </c>
      <c r="BK803" s="29" t="n">
        <v>1.917</v>
      </c>
      <c r="BL803" s="29" t="n">
        <v>1.992</v>
      </c>
      <c r="BM803" s="29" t="n">
        <v>2.088</v>
      </c>
      <c r="BN803" s="29" t="n">
        <v>2.103</v>
      </c>
      <c r="BO803" s="29" t="n">
        <v>2.043</v>
      </c>
      <c r="BP803" s="29" t="n">
        <v>1.969</v>
      </c>
      <c r="BQ803" s="29" t="n">
        <v>1.882</v>
      </c>
      <c r="BR803" s="29" t="n">
        <v>1.881</v>
      </c>
      <c r="BS803" s="29" t="n">
        <v>1.881</v>
      </c>
      <c r="BT803" s="29" t="n">
        <v>1.886</v>
      </c>
      <c r="BU803" s="29" t="n">
        <v>1.893</v>
      </c>
      <c r="BV803" s="29" t="n">
        <v>1.901</v>
      </c>
      <c r="BW803" s="29" t="n">
        <v>1.937</v>
      </c>
      <c r="BX803" s="29" t="n">
        <v>2.012</v>
      </c>
      <c r="BY803" s="29" t="n">
        <v>2.103</v>
      </c>
      <c r="BZ803" s="29" t="n">
        <v>2.1305</v>
      </c>
      <c r="CA803" s="29" t="n">
        <v>2.0705</v>
      </c>
      <c r="CB803" s="29" t="n">
        <v>1.987</v>
      </c>
      <c r="CC803" s="29" t="n">
        <v>1.9095</v>
      </c>
      <c r="CD803" s="29" t="n">
        <v>1.9085</v>
      </c>
      <c r="CE803" s="29" t="n">
        <v>1.918</v>
      </c>
      <c r="CF803" s="29" t="n">
        <v>1.9135</v>
      </c>
      <c r="CG803" s="29" t="n">
        <v>1.9205</v>
      </c>
      <c r="CH803" s="29" t="n">
        <v>1.9285</v>
      </c>
      <c r="CI803" s="29" t="n">
        <v>1.9645</v>
      </c>
      <c r="CJ803" s="29" t="n">
        <v>2.0395</v>
      </c>
      <c r="CK803" s="29" t="n">
        <v>2.113</v>
      </c>
      <c r="CL803" s="29" t="n">
        <v>2.1605</v>
      </c>
      <c r="CM803" s="29" t="n">
        <v>2.1005</v>
      </c>
      <c r="CN803" s="29" t="n">
        <v>2.017</v>
      </c>
      <c r="CO803" s="29" t="n">
        <v>1.9395</v>
      </c>
      <c r="CP803" s="29" t="n">
        <v>1.9385</v>
      </c>
      <c r="CQ803" s="29" t="n">
        <v>1.948</v>
      </c>
      <c r="CR803" s="29" t="n">
        <v>1.9435</v>
      </c>
      <c r="CS803" s="29" t="n">
        <v>1.9505</v>
      </c>
      <c r="CT803" s="29" t="n">
        <v>1.9585</v>
      </c>
      <c r="CU803" s="29" t="n">
        <v>1.9945</v>
      </c>
      <c r="CV803" s="29" t="n">
        <v>2.0695</v>
      </c>
      <c r="CW803" s="29" t="n">
        <v>2.143</v>
      </c>
      <c r="CX803" s="29" t="n">
        <v>2.2005</v>
      </c>
      <c r="CY803" s="29" t="n">
        <v>2.1405</v>
      </c>
      <c r="CZ803" s="29" t="n">
        <v>2.057</v>
      </c>
      <c r="DA803" s="29" t="n">
        <v>1.9795</v>
      </c>
      <c r="DB803" s="29" t="n">
        <v>1.9785</v>
      </c>
      <c r="DC803" s="29" t="n">
        <v>1.988</v>
      </c>
      <c r="DD803" s="29" t="n">
        <v>1.9835</v>
      </c>
      <c r="DE803" s="29" t="n">
        <v>1.9905</v>
      </c>
      <c r="DF803" s="29" t="n">
        <v>1.9985</v>
      </c>
      <c r="DG803" s="29" t="n">
        <v>2.0345</v>
      </c>
      <c r="DH803" s="29" t="n">
        <v>2.1095</v>
      </c>
      <c r="DI803" s="29" t="n">
        <v>2.183</v>
      </c>
      <c r="DJ803" s="29" t="n">
        <v>2.2505</v>
      </c>
      <c r="DK803" s="29" t="n">
        <v>2.1905</v>
      </c>
      <c r="DL803" s="29" t="n">
        <v>2.107</v>
      </c>
      <c r="DM803" s="29" t="n">
        <v>2.0295</v>
      </c>
      <c r="DN803" s="29" t="n">
        <v>2.0285</v>
      </c>
      <c r="DO803" s="29" t="n">
        <v>2.038</v>
      </c>
      <c r="DP803" s="29" t="n">
        <v>2.0335</v>
      </c>
      <c r="DQ803" s="29" t="n">
        <v>2.0405</v>
      </c>
      <c r="DR803" s="29" t="n">
        <v>2.0485</v>
      </c>
      <c r="DS803" s="29" t="n">
        <v>2.0845</v>
      </c>
      <c r="DT803" s="29" t="n">
        <v>2.1595</v>
      </c>
      <c r="DU803" s="29" t="n">
        <v>2.233</v>
      </c>
      <c r="DV803" s="29" t="n">
        <v>2.3105</v>
      </c>
      <c r="DW803" s="29" t="n">
        <v>2.2505</v>
      </c>
      <c r="DX803" s="29" t="n">
        <v>2.167</v>
      </c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2.75" hidden="true" customHeight="false" outlineLevel="0" collapsed="false">
      <c r="A804" s="0" t="n">
        <f aca="false">WEEKDAY(C804,2)</f>
        <v>1</v>
      </c>
      <c r="B804" s="0" t="n">
        <f aca="false">MONTH(C804)</f>
        <v>3</v>
      </c>
      <c r="C804" s="23" t="n">
        <v>35135</v>
      </c>
      <c r="D804" s="0" t="n">
        <f aca="false">MONTH(R804)</f>
        <v>3</v>
      </c>
      <c r="E804" s="0" t="n">
        <f aca="false">YEAR(R804)</f>
        <v>1996</v>
      </c>
      <c r="F804" s="35" t="n">
        <f aca="false">L804-K804</f>
        <v>0.0411999999999999</v>
      </c>
      <c r="G804" s="24" t="n">
        <f aca="false">N804-M804</f>
        <v>0.0252916666666669</v>
      </c>
      <c r="H804" s="24" t="n">
        <f aca="false">O804-N804</f>
        <v>0.0299999999999998</v>
      </c>
      <c r="I804" s="24" t="n">
        <f aca="false">O804-M804</f>
        <v>0.0552916666666667</v>
      </c>
      <c r="J804" s="25" t="n">
        <f aca="false">VLOOKUP(C804,'Nymex hist.'!A:B,2,0)</f>
        <v>2.178</v>
      </c>
      <c r="K804" s="34" t="n">
        <f aca="false">AVERAGE(BE804:BK804)</f>
        <v>2.01</v>
      </c>
      <c r="L804" s="34" t="n">
        <f aca="false">AVERAGE(BL804:BP804)</f>
        <v>2.0512</v>
      </c>
      <c r="M804" s="27" t="n">
        <f aca="false">SUMIF($S$3:$FQ$3,$E804+1,$S804:$FQ804)/COUNTIF($S$3:$FQ$3,$E804+1)</f>
        <v>1.95991666666667</v>
      </c>
      <c r="N804" s="27" t="n">
        <f aca="false">SUMIF($S$3:$FQ$3,$E804+2,$S804:$FQ804)/COUNTIF($S$3:$FQ$3,$E804+2)</f>
        <v>1.98520833333333</v>
      </c>
      <c r="O804" s="27" t="n">
        <f aca="false">SUMIF($S$3:$FQ$3,$E804+3,$S804:$FQ804)/COUNTIF($S$3:$FQ$3,$E804+3)</f>
        <v>2.01520833333333</v>
      </c>
      <c r="P804" s="27" t="n">
        <f aca="false">SUMIF($S$3:$FQ$3,$E804+4,$S804:$FQ804)/COUNTIF($S$3:$FQ$3,$E804+4)</f>
        <v>2.05520833333333</v>
      </c>
      <c r="Q804" s="27" t="n">
        <f aca="false">SUMIF($S$3:$FQ$3,$E804+5,$S804:$FQ804)/COUNTIF($S$3:$FQ$3,$E804+5)</f>
        <v>2.10520833333333</v>
      </c>
      <c r="R804" s="28" t="n">
        <v>35135</v>
      </c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30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 t="n">
        <v>2.178</v>
      </c>
      <c r="BF804" s="29" t="n">
        <v>2.114</v>
      </c>
      <c r="BG804" s="29" t="n">
        <v>2.014</v>
      </c>
      <c r="BH804" s="29" t="n">
        <v>1.965</v>
      </c>
      <c r="BI804" s="29" t="n">
        <v>1.938</v>
      </c>
      <c r="BJ804" s="29" t="n">
        <v>1.922</v>
      </c>
      <c r="BK804" s="29" t="n">
        <v>1.939</v>
      </c>
      <c r="BL804" s="29" t="n">
        <v>2.007</v>
      </c>
      <c r="BM804" s="29" t="n">
        <v>2.102</v>
      </c>
      <c r="BN804" s="29" t="n">
        <v>2.117</v>
      </c>
      <c r="BO804" s="29" t="n">
        <v>2.057</v>
      </c>
      <c r="BP804" s="29" t="n">
        <v>1.973</v>
      </c>
      <c r="BQ804" s="29" t="n">
        <v>1.881</v>
      </c>
      <c r="BR804" s="29" t="n">
        <v>1.88</v>
      </c>
      <c r="BS804" s="29" t="n">
        <v>1.88</v>
      </c>
      <c r="BT804" s="29" t="n">
        <v>1.884</v>
      </c>
      <c r="BU804" s="29" t="n">
        <v>1.89</v>
      </c>
      <c r="BV804" s="29" t="n">
        <v>1.896</v>
      </c>
      <c r="BW804" s="29" t="n">
        <v>1.949</v>
      </c>
      <c r="BX804" s="29" t="n">
        <v>2.017</v>
      </c>
      <c r="BY804" s="29" t="n">
        <v>2.095</v>
      </c>
      <c r="BZ804" s="29" t="n">
        <v>2.1445</v>
      </c>
      <c r="CA804" s="29" t="n">
        <v>2.0845</v>
      </c>
      <c r="CB804" s="29" t="n">
        <v>1.979</v>
      </c>
      <c r="CC804" s="29" t="n">
        <v>1.9085</v>
      </c>
      <c r="CD804" s="29" t="n">
        <v>1.9075</v>
      </c>
      <c r="CE804" s="29" t="n">
        <v>1.91</v>
      </c>
      <c r="CF804" s="29" t="n">
        <v>1.9115</v>
      </c>
      <c r="CG804" s="29" t="n">
        <v>1.9175</v>
      </c>
      <c r="CH804" s="29" t="n">
        <v>1.9235</v>
      </c>
      <c r="CI804" s="29" t="n">
        <v>1.9765</v>
      </c>
      <c r="CJ804" s="29" t="n">
        <v>2.0445</v>
      </c>
      <c r="CK804" s="29" t="n">
        <v>2.115</v>
      </c>
      <c r="CL804" s="29" t="n">
        <v>2.1745</v>
      </c>
      <c r="CM804" s="29" t="n">
        <v>2.1145</v>
      </c>
      <c r="CN804" s="29" t="n">
        <v>2.009</v>
      </c>
      <c r="CO804" s="29" t="n">
        <v>1.9385</v>
      </c>
      <c r="CP804" s="29" t="n">
        <v>1.9375</v>
      </c>
      <c r="CQ804" s="29" t="n">
        <v>1.94</v>
      </c>
      <c r="CR804" s="29" t="n">
        <v>1.9415</v>
      </c>
      <c r="CS804" s="29" t="n">
        <v>1.9475</v>
      </c>
      <c r="CT804" s="29" t="n">
        <v>1.9535</v>
      </c>
      <c r="CU804" s="29" t="n">
        <v>2.0065</v>
      </c>
      <c r="CV804" s="29" t="n">
        <v>2.0745</v>
      </c>
      <c r="CW804" s="29" t="n">
        <v>2.145</v>
      </c>
      <c r="CX804" s="29" t="n">
        <v>2.2145</v>
      </c>
      <c r="CY804" s="29" t="n">
        <v>2.1545</v>
      </c>
      <c r="CZ804" s="29" t="n">
        <v>2.049</v>
      </c>
      <c r="DA804" s="29" t="n">
        <v>1.9785</v>
      </c>
      <c r="DB804" s="29" t="n">
        <v>1.9775</v>
      </c>
      <c r="DC804" s="29" t="n">
        <v>1.98</v>
      </c>
      <c r="DD804" s="29" t="n">
        <v>1.9815</v>
      </c>
      <c r="DE804" s="29" t="n">
        <v>1.9875</v>
      </c>
      <c r="DF804" s="29" t="n">
        <v>1.9935</v>
      </c>
      <c r="DG804" s="29" t="n">
        <v>2.0465</v>
      </c>
      <c r="DH804" s="29" t="n">
        <v>2.1145</v>
      </c>
      <c r="DI804" s="29" t="n">
        <v>2.185</v>
      </c>
      <c r="DJ804" s="29" t="n">
        <v>2.2645</v>
      </c>
      <c r="DK804" s="29" t="n">
        <v>2.2045</v>
      </c>
      <c r="DL804" s="29" t="n">
        <v>2.099</v>
      </c>
      <c r="DM804" s="29" t="n">
        <v>2.0285</v>
      </c>
      <c r="DN804" s="29" t="n">
        <v>2.0275</v>
      </c>
      <c r="DO804" s="29" t="n">
        <v>2.03</v>
      </c>
      <c r="DP804" s="29" t="n">
        <v>2.0315</v>
      </c>
      <c r="DQ804" s="29" t="n">
        <v>2.0375</v>
      </c>
      <c r="DR804" s="29" t="n">
        <v>2.0435</v>
      </c>
      <c r="DS804" s="29" t="n">
        <v>2.0965</v>
      </c>
      <c r="DT804" s="29" t="n">
        <v>2.1645</v>
      </c>
      <c r="DU804" s="29" t="n">
        <v>2.235</v>
      </c>
      <c r="DV804" s="29" t="n">
        <v>2.3245</v>
      </c>
      <c r="DW804" s="29" t="n">
        <v>2.2645</v>
      </c>
      <c r="DX804" s="29" t="n">
        <v>2.159</v>
      </c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2.75" hidden="true" customHeight="false" outlineLevel="0" collapsed="false">
      <c r="A805" s="0" t="n">
        <f aca="false">WEEKDAY(C805,2)</f>
        <v>2</v>
      </c>
      <c r="B805" s="0" t="n">
        <f aca="false">MONTH(C805)</f>
        <v>3</v>
      </c>
      <c r="C805" s="23" t="n">
        <v>35136</v>
      </c>
      <c r="D805" s="0" t="n">
        <f aca="false">MONTH(R805)</f>
        <v>3</v>
      </c>
      <c r="E805" s="0" t="n">
        <f aca="false">YEAR(R805)</f>
        <v>1996</v>
      </c>
      <c r="F805" s="35" t="n">
        <f aca="false">L805-K805</f>
        <v>0.0416000000000003</v>
      </c>
      <c r="G805" s="24" t="n">
        <f aca="false">N805-M805</f>
        <v>0.026375</v>
      </c>
      <c r="H805" s="24" t="n">
        <f aca="false">O805-N805</f>
        <v>0.03</v>
      </c>
      <c r="I805" s="24" t="n">
        <f aca="false">O805-M805</f>
        <v>0.0563750000000001</v>
      </c>
      <c r="J805" s="25" t="n">
        <f aca="false">VLOOKUP(C805,'Nymex hist.'!A:B,2,0)</f>
        <v>2.168</v>
      </c>
      <c r="K805" s="34" t="n">
        <f aca="false">AVERAGE(BE805:BK805)</f>
        <v>2.009</v>
      </c>
      <c r="L805" s="34" t="n">
        <f aca="false">AVERAGE(BL805:BP805)</f>
        <v>2.0506</v>
      </c>
      <c r="M805" s="27" t="n">
        <f aca="false">SUMIF($S$3:$FQ$3,$E805+1,$S805:$FQ805)/COUNTIF($S$3:$FQ$3,$E805+1)</f>
        <v>1.96075</v>
      </c>
      <c r="N805" s="27" t="n">
        <f aca="false">SUMIF($S$3:$FQ$3,$E805+2,$S805:$FQ805)/COUNTIF($S$3:$FQ$3,$E805+2)</f>
        <v>1.987125</v>
      </c>
      <c r="O805" s="27" t="n">
        <f aca="false">SUMIF($S$3:$FQ$3,$E805+3,$S805:$FQ805)/COUNTIF($S$3:$FQ$3,$E805+3)</f>
        <v>2.017125</v>
      </c>
      <c r="P805" s="27" t="n">
        <f aca="false">SUMIF($S$3:$FQ$3,$E805+4,$S805:$FQ805)/COUNTIF($S$3:$FQ$3,$E805+4)</f>
        <v>2.057125</v>
      </c>
      <c r="Q805" s="27" t="n">
        <f aca="false">SUMIF($S$3:$FQ$3,$E805+5,$S805:$FQ805)/COUNTIF($S$3:$FQ$3,$E805+5)</f>
        <v>2.107125</v>
      </c>
      <c r="R805" s="28" t="n">
        <v>35136</v>
      </c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30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 t="n">
        <v>2.168</v>
      </c>
      <c r="BF805" s="29" t="n">
        <v>2.108</v>
      </c>
      <c r="BG805" s="29" t="n">
        <v>2.018</v>
      </c>
      <c r="BH805" s="29" t="n">
        <v>1.968</v>
      </c>
      <c r="BI805" s="29" t="n">
        <v>1.938</v>
      </c>
      <c r="BJ805" s="29" t="n">
        <v>1.923</v>
      </c>
      <c r="BK805" s="29" t="n">
        <v>1.94</v>
      </c>
      <c r="BL805" s="29" t="n">
        <v>2.005</v>
      </c>
      <c r="BM805" s="29" t="n">
        <v>2.094</v>
      </c>
      <c r="BN805" s="29" t="n">
        <v>2.115</v>
      </c>
      <c r="BO805" s="29" t="n">
        <v>2.064</v>
      </c>
      <c r="BP805" s="29" t="n">
        <v>1.975</v>
      </c>
      <c r="BQ805" s="29" t="n">
        <v>1.881</v>
      </c>
      <c r="BR805" s="29" t="n">
        <v>1.88</v>
      </c>
      <c r="BS805" s="29" t="n">
        <v>1.879</v>
      </c>
      <c r="BT805" s="29" t="n">
        <v>1.884</v>
      </c>
      <c r="BU805" s="29" t="n">
        <v>1.891</v>
      </c>
      <c r="BV805" s="29" t="n">
        <v>1.898</v>
      </c>
      <c r="BW805" s="29" t="n">
        <v>1.95</v>
      </c>
      <c r="BX805" s="29" t="n">
        <v>2.015</v>
      </c>
      <c r="BY805" s="29" t="n">
        <v>2.097</v>
      </c>
      <c r="BZ805" s="29" t="n">
        <v>2.1425</v>
      </c>
      <c r="CA805" s="29" t="n">
        <v>2.0915</v>
      </c>
      <c r="CB805" s="29" t="n">
        <v>1.994</v>
      </c>
      <c r="CC805" s="29" t="n">
        <v>1.9085</v>
      </c>
      <c r="CD805" s="29" t="n">
        <v>1.9075</v>
      </c>
      <c r="CE805" s="29" t="n">
        <v>1.909</v>
      </c>
      <c r="CF805" s="29" t="n">
        <v>1.9115</v>
      </c>
      <c r="CG805" s="29" t="n">
        <v>1.9185</v>
      </c>
      <c r="CH805" s="29" t="n">
        <v>1.9255</v>
      </c>
      <c r="CI805" s="29" t="n">
        <v>1.9775</v>
      </c>
      <c r="CJ805" s="29" t="n">
        <v>2.0425</v>
      </c>
      <c r="CK805" s="29" t="n">
        <v>2.117</v>
      </c>
      <c r="CL805" s="29" t="n">
        <v>2.1725</v>
      </c>
      <c r="CM805" s="29" t="n">
        <v>2.1215</v>
      </c>
      <c r="CN805" s="29" t="n">
        <v>2.024</v>
      </c>
      <c r="CO805" s="29" t="n">
        <v>1.9385</v>
      </c>
      <c r="CP805" s="29" t="n">
        <v>1.9375</v>
      </c>
      <c r="CQ805" s="29" t="n">
        <v>1.939</v>
      </c>
      <c r="CR805" s="29" t="n">
        <v>1.9415</v>
      </c>
      <c r="CS805" s="29" t="n">
        <v>1.9485</v>
      </c>
      <c r="CT805" s="29" t="n">
        <v>1.9555</v>
      </c>
      <c r="CU805" s="29" t="n">
        <v>2.0075</v>
      </c>
      <c r="CV805" s="29" t="n">
        <v>2.0725</v>
      </c>
      <c r="CW805" s="29" t="n">
        <v>2.147</v>
      </c>
      <c r="CX805" s="29" t="n">
        <v>2.2125</v>
      </c>
      <c r="CY805" s="29" t="n">
        <v>2.1615</v>
      </c>
      <c r="CZ805" s="29" t="n">
        <v>2.064</v>
      </c>
      <c r="DA805" s="29" t="n">
        <v>1.9785</v>
      </c>
      <c r="DB805" s="29" t="n">
        <v>1.9775</v>
      </c>
      <c r="DC805" s="29" t="n">
        <v>1.979</v>
      </c>
      <c r="DD805" s="29" t="n">
        <v>1.9815</v>
      </c>
      <c r="DE805" s="29" t="n">
        <v>1.9885</v>
      </c>
      <c r="DF805" s="29" t="n">
        <v>1.9955</v>
      </c>
      <c r="DG805" s="29" t="n">
        <v>2.0475</v>
      </c>
      <c r="DH805" s="29" t="n">
        <v>2.1125</v>
      </c>
      <c r="DI805" s="29" t="n">
        <v>2.187</v>
      </c>
      <c r="DJ805" s="29" t="n">
        <v>2.2625</v>
      </c>
      <c r="DK805" s="29" t="n">
        <v>2.2115</v>
      </c>
      <c r="DL805" s="29" t="n">
        <v>2.114</v>
      </c>
      <c r="DM805" s="29" t="n">
        <v>2.0285</v>
      </c>
      <c r="DN805" s="29" t="n">
        <v>2.0275</v>
      </c>
      <c r="DO805" s="29" t="n">
        <v>2.029</v>
      </c>
      <c r="DP805" s="29" t="n">
        <v>2.0315</v>
      </c>
      <c r="DQ805" s="29" t="n">
        <v>2.0385</v>
      </c>
      <c r="DR805" s="29" t="n">
        <v>2.0455</v>
      </c>
      <c r="DS805" s="29" t="n">
        <v>2.0975</v>
      </c>
      <c r="DT805" s="29" t="n">
        <v>2.1625</v>
      </c>
      <c r="DU805" s="29" t="n">
        <v>2.237</v>
      </c>
      <c r="DV805" s="29" t="n">
        <v>2.3225</v>
      </c>
      <c r="DW805" s="29" t="n">
        <v>2.2715</v>
      </c>
      <c r="DX805" s="29" t="n">
        <v>2.174</v>
      </c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2.75" hidden="true" customHeight="false" outlineLevel="0" collapsed="false">
      <c r="A806" s="0" t="n">
        <f aca="false">WEEKDAY(C806,2)</f>
        <v>3</v>
      </c>
      <c r="B806" s="0" t="n">
        <f aca="false">MONTH(C806)</f>
        <v>3</v>
      </c>
      <c r="C806" s="23" t="n">
        <v>35137</v>
      </c>
      <c r="D806" s="0" t="n">
        <f aca="false">MONTH(R806)</f>
        <v>3</v>
      </c>
      <c r="E806" s="0" t="n">
        <f aca="false">YEAR(R806)</f>
        <v>1996</v>
      </c>
      <c r="F806" s="35" t="n">
        <f aca="false">L806-K806</f>
        <v>0.0156285714285715</v>
      </c>
      <c r="G806" s="24" t="n">
        <f aca="false">N806-M806</f>
        <v>0.0272083333333333</v>
      </c>
      <c r="H806" s="24" t="n">
        <f aca="false">O806-N806</f>
        <v>0.03</v>
      </c>
      <c r="I806" s="24" t="n">
        <f aca="false">O806-M806</f>
        <v>0.0572083333333333</v>
      </c>
      <c r="J806" s="25" t="n">
        <f aca="false">VLOOKUP(C806,'Nymex hist.'!A:B,2,0)</f>
        <v>2.24</v>
      </c>
      <c r="K806" s="34" t="n">
        <f aca="false">AVERAGE(BE806:BK806)</f>
        <v>2.03257142857143</v>
      </c>
      <c r="L806" s="34" t="n">
        <f aca="false">AVERAGE(BL806:BP806)</f>
        <v>2.0482</v>
      </c>
      <c r="M806" s="27" t="n">
        <f aca="false">SUMIF($S$3:$FQ$3,$E806+1,$S806:$FQ806)/COUNTIF($S$3:$FQ$3,$E806+1)</f>
        <v>1.95808333333333</v>
      </c>
      <c r="N806" s="27" t="n">
        <f aca="false">SUMIF($S$3:$FQ$3,$E806+2,$S806:$FQ806)/COUNTIF($S$3:$FQ$3,$E806+2)</f>
        <v>1.98529166666667</v>
      </c>
      <c r="O806" s="27" t="n">
        <f aca="false">SUMIF($S$3:$FQ$3,$E806+3,$S806:$FQ806)/COUNTIF($S$3:$FQ$3,$E806+3)</f>
        <v>2.01529166666667</v>
      </c>
      <c r="P806" s="27" t="n">
        <f aca="false">SUMIF($S$3:$FQ$3,$E806+4,$S806:$FQ806)/COUNTIF($S$3:$FQ$3,$E806+4)</f>
        <v>2.05529166666667</v>
      </c>
      <c r="Q806" s="27" t="n">
        <f aca="false">SUMIF($S$3:$FQ$3,$E806+5,$S806:$FQ806)/COUNTIF($S$3:$FQ$3,$E806+5)</f>
        <v>2.10529166666667</v>
      </c>
      <c r="R806" s="28" t="n">
        <v>35137</v>
      </c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30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 t="n">
        <v>2.24</v>
      </c>
      <c r="BF806" s="29" t="n">
        <v>2.147</v>
      </c>
      <c r="BG806" s="29" t="n">
        <v>2.042</v>
      </c>
      <c r="BH806" s="29" t="n">
        <v>1.982</v>
      </c>
      <c r="BI806" s="29" t="n">
        <v>1.95</v>
      </c>
      <c r="BJ806" s="29" t="n">
        <v>1.925</v>
      </c>
      <c r="BK806" s="29" t="n">
        <v>1.942</v>
      </c>
      <c r="BL806" s="29" t="n">
        <v>2.004</v>
      </c>
      <c r="BM806" s="29" t="n">
        <v>2.093</v>
      </c>
      <c r="BN806" s="29" t="n">
        <v>2.113</v>
      </c>
      <c r="BO806" s="29" t="n">
        <v>2.06</v>
      </c>
      <c r="BP806" s="29" t="n">
        <v>1.971</v>
      </c>
      <c r="BQ806" s="29" t="n">
        <v>1.877</v>
      </c>
      <c r="BR806" s="29" t="n">
        <v>1.876</v>
      </c>
      <c r="BS806" s="29" t="n">
        <v>1.875</v>
      </c>
      <c r="BT806" s="29" t="n">
        <v>1.88</v>
      </c>
      <c r="BU806" s="29" t="n">
        <v>1.885</v>
      </c>
      <c r="BV806" s="29" t="n">
        <v>1.896</v>
      </c>
      <c r="BW806" s="29" t="n">
        <v>1.952</v>
      </c>
      <c r="BX806" s="29" t="n">
        <v>2.014</v>
      </c>
      <c r="BY806" s="29" t="n">
        <v>2.098</v>
      </c>
      <c r="BZ806" s="29" t="n">
        <v>2.1405</v>
      </c>
      <c r="CA806" s="29" t="n">
        <v>2.0875</v>
      </c>
      <c r="CB806" s="29" t="n">
        <v>1.995</v>
      </c>
      <c r="CC806" s="29" t="n">
        <v>1.9045</v>
      </c>
      <c r="CD806" s="29" t="n">
        <v>1.9035</v>
      </c>
      <c r="CE806" s="29" t="n">
        <v>1.91</v>
      </c>
      <c r="CF806" s="29" t="n">
        <v>1.9075</v>
      </c>
      <c r="CG806" s="29" t="n">
        <v>1.9125</v>
      </c>
      <c r="CH806" s="29" t="n">
        <v>1.9235</v>
      </c>
      <c r="CI806" s="29" t="n">
        <v>1.9795</v>
      </c>
      <c r="CJ806" s="29" t="n">
        <v>2.0415</v>
      </c>
      <c r="CK806" s="29" t="n">
        <v>2.118</v>
      </c>
      <c r="CL806" s="29" t="n">
        <v>2.1705</v>
      </c>
      <c r="CM806" s="29" t="n">
        <v>2.1175</v>
      </c>
      <c r="CN806" s="29" t="n">
        <v>2.025</v>
      </c>
      <c r="CO806" s="29" t="n">
        <v>1.9345</v>
      </c>
      <c r="CP806" s="29" t="n">
        <v>1.9335</v>
      </c>
      <c r="CQ806" s="29" t="n">
        <v>1.94</v>
      </c>
      <c r="CR806" s="29" t="n">
        <v>1.9375</v>
      </c>
      <c r="CS806" s="29" t="n">
        <v>1.9425</v>
      </c>
      <c r="CT806" s="29" t="n">
        <v>1.9535</v>
      </c>
      <c r="CU806" s="29" t="n">
        <v>2.0095</v>
      </c>
      <c r="CV806" s="29" t="n">
        <v>2.0715</v>
      </c>
      <c r="CW806" s="29" t="n">
        <v>2.148</v>
      </c>
      <c r="CX806" s="29" t="n">
        <v>2.2105</v>
      </c>
      <c r="CY806" s="29" t="n">
        <v>2.1575</v>
      </c>
      <c r="CZ806" s="29" t="n">
        <v>2.065</v>
      </c>
      <c r="DA806" s="29" t="n">
        <v>1.9745</v>
      </c>
      <c r="DB806" s="29" t="n">
        <v>1.9735</v>
      </c>
      <c r="DC806" s="29" t="n">
        <v>1.98</v>
      </c>
      <c r="DD806" s="29" t="n">
        <v>1.9775</v>
      </c>
      <c r="DE806" s="29" t="n">
        <v>1.9825</v>
      </c>
      <c r="DF806" s="29" t="n">
        <v>1.9935</v>
      </c>
      <c r="DG806" s="29" t="n">
        <v>2.0495</v>
      </c>
      <c r="DH806" s="29" t="n">
        <v>2.1115</v>
      </c>
      <c r="DI806" s="29" t="n">
        <v>2.188</v>
      </c>
      <c r="DJ806" s="29" t="n">
        <v>2.2605</v>
      </c>
      <c r="DK806" s="29" t="n">
        <v>2.2075</v>
      </c>
      <c r="DL806" s="29" t="n">
        <v>2.115</v>
      </c>
      <c r="DM806" s="29" t="n">
        <v>2.0245</v>
      </c>
      <c r="DN806" s="29" t="n">
        <v>2.0235</v>
      </c>
      <c r="DO806" s="29" t="n">
        <v>2.03</v>
      </c>
      <c r="DP806" s="29" t="n">
        <v>2.0275</v>
      </c>
      <c r="DQ806" s="29" t="n">
        <v>2.0325</v>
      </c>
      <c r="DR806" s="29" t="n">
        <v>2.0435</v>
      </c>
      <c r="DS806" s="29" t="n">
        <v>2.0995</v>
      </c>
      <c r="DT806" s="29" t="n">
        <v>2.1615</v>
      </c>
      <c r="DU806" s="29" t="n">
        <v>2.238</v>
      </c>
      <c r="DV806" s="29" t="n">
        <v>2.3205</v>
      </c>
      <c r="DW806" s="29" t="n">
        <v>2.2675</v>
      </c>
      <c r="DX806" s="29" t="n">
        <v>2.175</v>
      </c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2.75" hidden="false" customHeight="false" outlineLevel="0" collapsed="false">
      <c r="A807" s="1" t="n">
        <f aca="false">WEEKDAY(C807,2)</f>
        <v>4</v>
      </c>
      <c r="B807" s="1" t="n">
        <f aca="false">MONTH(C807)</f>
        <v>3</v>
      </c>
      <c r="C807" s="23" t="n">
        <v>35138</v>
      </c>
      <c r="D807" s="0" t="n">
        <f aca="false">MONTH(R807)</f>
        <v>3</v>
      </c>
      <c r="E807" s="0" t="n">
        <f aca="false">YEAR(R807)</f>
        <v>1996</v>
      </c>
      <c r="F807" s="3" t="n">
        <f aca="false">L807-K807</f>
        <v>0.0202571428571425</v>
      </c>
      <c r="G807" s="3" t="n">
        <f aca="false">N807-M807</f>
        <v>0.0270416666666669</v>
      </c>
      <c r="H807" s="3" t="n">
        <f aca="false">O807-N807</f>
        <v>0.03</v>
      </c>
      <c r="I807" s="3" t="n">
        <f aca="false">O807-M807</f>
        <v>0.0570416666666669</v>
      </c>
      <c r="J807" s="4" t="n">
        <f aca="false">VLOOKUP(C807,'Nymex hist.'!A:B,2,0)</f>
        <v>2.247</v>
      </c>
      <c r="K807" s="4" t="n">
        <f aca="false">AVERAGE(BE807:BK807)</f>
        <v>2.02814285714286</v>
      </c>
      <c r="L807" s="4" t="n">
        <f aca="false">AVERAGE(BL807:BP807)</f>
        <v>2.0484</v>
      </c>
      <c r="M807" s="4" t="n">
        <f aca="false">SUMIF($S$3:$FQ$3,$E807+1,$S807:$FQ807)/COUNTIF($S$3:$FQ$3,$E807+1)</f>
        <v>1.95625</v>
      </c>
      <c r="N807" s="4" t="n">
        <f aca="false">SUMIF($S$3:$FQ$3,$E807+2,$S807:$FQ807)/COUNTIF($S$3:$FQ$3,$E807+2)</f>
        <v>1.98329166666667</v>
      </c>
      <c r="O807" s="4" t="n">
        <f aca="false">SUMIF($S$3:$FQ$3,$E807+3,$S807:$FQ807)/COUNTIF($S$3:$FQ$3,$E807+3)</f>
        <v>2.01329166666667</v>
      </c>
      <c r="P807" s="4" t="n">
        <f aca="false">SUMIF($S$3:$FQ$3,$E807+4,$S807:$FQ807)/COUNTIF($S$3:$FQ$3,$E807+4)</f>
        <v>2.05329166666667</v>
      </c>
      <c r="Q807" s="4" t="n">
        <f aca="false">SUMIF($S$3:$FQ$3,$E807+5,$S807:$FQ807)/COUNTIF($S$3:$FQ$3,$E807+5)</f>
        <v>2.10329166666667</v>
      </c>
      <c r="R807" s="21" t="n">
        <v>35138</v>
      </c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7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 t="n">
        <v>2.247</v>
      </c>
      <c r="BF807" s="32" t="n">
        <v>2.144</v>
      </c>
      <c r="BG807" s="32" t="n">
        <v>2.035</v>
      </c>
      <c r="BH807" s="32" t="n">
        <v>1.975</v>
      </c>
      <c r="BI807" s="32" t="n">
        <v>1.943</v>
      </c>
      <c r="BJ807" s="32" t="n">
        <v>1.918</v>
      </c>
      <c r="BK807" s="32" t="n">
        <v>1.935</v>
      </c>
      <c r="BL807" s="32" t="n">
        <v>1.997</v>
      </c>
      <c r="BM807" s="32" t="n">
        <v>2.095</v>
      </c>
      <c r="BN807" s="32" t="n">
        <v>2.115</v>
      </c>
      <c r="BO807" s="32" t="n">
        <v>2.062</v>
      </c>
      <c r="BP807" s="32" t="n">
        <v>1.973</v>
      </c>
      <c r="BQ807" s="32" t="n">
        <v>1.879</v>
      </c>
      <c r="BR807" s="32" t="n">
        <v>1.878</v>
      </c>
      <c r="BS807" s="32" t="n">
        <v>1.876</v>
      </c>
      <c r="BT807" s="32" t="n">
        <v>1.879</v>
      </c>
      <c r="BU807" s="32" t="n">
        <v>1.884</v>
      </c>
      <c r="BV807" s="32" t="n">
        <v>1.895</v>
      </c>
      <c r="BW807" s="32" t="n">
        <v>1.935</v>
      </c>
      <c r="BX807" s="32" t="n">
        <v>1.997</v>
      </c>
      <c r="BY807" s="32" t="n">
        <v>2.102</v>
      </c>
      <c r="BZ807" s="32" t="n">
        <v>2.1425</v>
      </c>
      <c r="CA807" s="32" t="n">
        <v>2.0895</v>
      </c>
      <c r="CB807" s="32" t="n">
        <v>1.994</v>
      </c>
      <c r="CC807" s="32" t="n">
        <v>1.9065</v>
      </c>
      <c r="CD807" s="32" t="n">
        <v>1.9055</v>
      </c>
      <c r="CE807" s="32" t="n">
        <v>1.912</v>
      </c>
      <c r="CF807" s="32" t="n">
        <v>1.9065</v>
      </c>
      <c r="CG807" s="32" t="n">
        <v>1.9115</v>
      </c>
      <c r="CH807" s="32" t="n">
        <v>1.9225</v>
      </c>
      <c r="CI807" s="32" t="n">
        <v>1.9625</v>
      </c>
      <c r="CJ807" s="32" t="n">
        <v>2.0245</v>
      </c>
      <c r="CK807" s="32" t="n">
        <v>2.122</v>
      </c>
      <c r="CL807" s="32" t="n">
        <v>2.1725</v>
      </c>
      <c r="CM807" s="32" t="n">
        <v>2.1195</v>
      </c>
      <c r="CN807" s="32" t="n">
        <v>2.024</v>
      </c>
      <c r="CO807" s="32" t="n">
        <v>1.9365</v>
      </c>
      <c r="CP807" s="32" t="n">
        <v>1.9355</v>
      </c>
      <c r="CQ807" s="32" t="n">
        <v>1.942</v>
      </c>
      <c r="CR807" s="32" t="n">
        <v>1.9365</v>
      </c>
      <c r="CS807" s="32" t="n">
        <v>1.9415</v>
      </c>
      <c r="CT807" s="32" t="n">
        <v>1.9525</v>
      </c>
      <c r="CU807" s="32" t="n">
        <v>1.9925</v>
      </c>
      <c r="CV807" s="32" t="n">
        <v>2.0545</v>
      </c>
      <c r="CW807" s="32" t="n">
        <v>2.152</v>
      </c>
      <c r="CX807" s="32" t="n">
        <v>2.2125</v>
      </c>
      <c r="CY807" s="32" t="n">
        <v>2.1595</v>
      </c>
      <c r="CZ807" s="32" t="n">
        <v>2.064</v>
      </c>
      <c r="DA807" s="32" t="n">
        <v>1.9765</v>
      </c>
      <c r="DB807" s="32" t="n">
        <v>1.9755</v>
      </c>
      <c r="DC807" s="32" t="n">
        <v>1.982</v>
      </c>
      <c r="DD807" s="32" t="n">
        <v>1.9765</v>
      </c>
      <c r="DE807" s="32" t="n">
        <v>1.9815</v>
      </c>
      <c r="DF807" s="32" t="n">
        <v>1.9925</v>
      </c>
      <c r="DG807" s="32" t="n">
        <v>2.0325</v>
      </c>
      <c r="DH807" s="32" t="n">
        <v>2.0945</v>
      </c>
      <c r="DI807" s="32" t="n">
        <v>2.192</v>
      </c>
      <c r="DJ807" s="32" t="n">
        <v>2.2625</v>
      </c>
      <c r="DK807" s="32" t="n">
        <v>2.2095</v>
      </c>
      <c r="DL807" s="32" t="n">
        <v>2.114</v>
      </c>
      <c r="DM807" s="32" t="n">
        <v>2.0265</v>
      </c>
      <c r="DN807" s="32" t="n">
        <v>2.0255</v>
      </c>
      <c r="DO807" s="32" t="n">
        <v>2.032</v>
      </c>
      <c r="DP807" s="32" t="n">
        <v>2.0265</v>
      </c>
      <c r="DQ807" s="32" t="n">
        <v>2.0315</v>
      </c>
      <c r="DR807" s="32" t="n">
        <v>2.0425</v>
      </c>
      <c r="DS807" s="32" t="n">
        <v>2.0825</v>
      </c>
      <c r="DT807" s="32" t="n">
        <v>2.1445</v>
      </c>
      <c r="DU807" s="32" t="n">
        <v>2.242</v>
      </c>
      <c r="DV807" s="32" t="n">
        <v>2.3225</v>
      </c>
      <c r="DW807" s="32" t="n">
        <v>2.2695</v>
      </c>
      <c r="DX807" s="32" t="n">
        <v>2.174</v>
      </c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</row>
    <row r="808" customFormat="false" ht="12.75" hidden="true" customHeight="false" outlineLevel="0" collapsed="false">
      <c r="A808" s="0" t="n">
        <f aca="false">WEEKDAY(C808,2)</f>
        <v>5</v>
      </c>
      <c r="B808" s="0" t="n">
        <f aca="false">MONTH(C808)</f>
        <v>3</v>
      </c>
      <c r="C808" s="23" t="n">
        <v>35139</v>
      </c>
      <c r="D808" s="0" t="n">
        <f aca="false">MONTH(R808)</f>
        <v>3</v>
      </c>
      <c r="E808" s="0" t="n">
        <f aca="false">YEAR(R808)</f>
        <v>1996</v>
      </c>
      <c r="F808" s="35" t="n">
        <f aca="false">L808-K808</f>
        <v>-0.00277142857142865</v>
      </c>
      <c r="G808" s="24" t="n">
        <f aca="false">N808-M808</f>
        <v>0.0271250000000001</v>
      </c>
      <c r="H808" s="24" t="n">
        <f aca="false">O808-N808</f>
        <v>0.0375000000000001</v>
      </c>
      <c r="I808" s="24" t="n">
        <f aca="false">O808-M808</f>
        <v>0.0646250000000002</v>
      </c>
      <c r="J808" s="25" t="n">
        <f aca="false">VLOOKUP(C808,'Nymex hist.'!A:B,2,0)</f>
        <v>2.333</v>
      </c>
      <c r="K808" s="34" t="n">
        <f aca="false">AVERAGE(BE808:BK808)</f>
        <v>2.07457142857143</v>
      </c>
      <c r="L808" s="34" t="n">
        <f aca="false">AVERAGE(BL808:BP808)</f>
        <v>2.0718</v>
      </c>
      <c r="M808" s="27" t="n">
        <f aca="false">SUMIF($S$3:$FQ$3,$E808+1,$S808:$FQ808)/COUNTIF($S$3:$FQ$3,$E808+1)</f>
        <v>1.97433333333333</v>
      </c>
      <c r="N808" s="27" t="n">
        <f aca="false">SUMIF($S$3:$FQ$3,$E808+2,$S808:$FQ808)/COUNTIF($S$3:$FQ$3,$E808+2)</f>
        <v>2.00145833333333</v>
      </c>
      <c r="O808" s="27" t="n">
        <f aca="false">SUMIF($S$3:$FQ$3,$E808+3,$S808:$FQ808)/COUNTIF($S$3:$FQ$3,$E808+3)</f>
        <v>2.03895833333333</v>
      </c>
      <c r="P808" s="27" t="n">
        <f aca="false">SUMIF($S$3:$FQ$3,$E808+4,$S808:$FQ808)/COUNTIF($S$3:$FQ$3,$E808+4)</f>
        <v>2.07895833333333</v>
      </c>
      <c r="Q808" s="27" t="n">
        <f aca="false">SUMIF($S$3:$FQ$3,$E808+5,$S808:$FQ808)/COUNTIF($S$3:$FQ$3,$E808+5)</f>
        <v>2.12895833333333</v>
      </c>
      <c r="R808" s="28" t="n">
        <v>35139</v>
      </c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30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 t="n">
        <v>2.333</v>
      </c>
      <c r="BF808" s="29" t="n">
        <v>2.215</v>
      </c>
      <c r="BG808" s="29" t="n">
        <v>2.08</v>
      </c>
      <c r="BH808" s="29" t="n">
        <v>2.01</v>
      </c>
      <c r="BI808" s="29" t="n">
        <v>1.978</v>
      </c>
      <c r="BJ808" s="29" t="n">
        <v>1.948</v>
      </c>
      <c r="BK808" s="29" t="n">
        <v>1.958</v>
      </c>
      <c r="BL808" s="29" t="n">
        <v>2.024</v>
      </c>
      <c r="BM808" s="29" t="n">
        <v>2.122</v>
      </c>
      <c r="BN808" s="29" t="n">
        <v>2.14</v>
      </c>
      <c r="BO808" s="29" t="n">
        <v>2.083</v>
      </c>
      <c r="BP808" s="29" t="n">
        <v>1.99</v>
      </c>
      <c r="BQ808" s="29" t="n">
        <v>1.891</v>
      </c>
      <c r="BR808" s="29" t="n">
        <v>1.89</v>
      </c>
      <c r="BS808" s="29" t="n">
        <v>1.888</v>
      </c>
      <c r="BT808" s="29" t="n">
        <v>1.891</v>
      </c>
      <c r="BU808" s="29" t="n">
        <v>1.896</v>
      </c>
      <c r="BV808" s="29" t="n">
        <v>1.912</v>
      </c>
      <c r="BW808" s="29" t="n">
        <v>1.958</v>
      </c>
      <c r="BX808" s="29" t="n">
        <v>2.024</v>
      </c>
      <c r="BY808" s="29" t="n">
        <v>2.129</v>
      </c>
      <c r="BZ808" s="29" t="n">
        <v>2.1675</v>
      </c>
      <c r="CA808" s="29" t="n">
        <v>2.1105</v>
      </c>
      <c r="CB808" s="29" t="n">
        <v>2.013</v>
      </c>
      <c r="CC808" s="29" t="n">
        <v>1.9185</v>
      </c>
      <c r="CD808" s="29" t="n">
        <v>1.9175</v>
      </c>
      <c r="CE808" s="29" t="n">
        <v>1.923</v>
      </c>
      <c r="CF808" s="29" t="n">
        <v>1.9185</v>
      </c>
      <c r="CG808" s="29" t="n">
        <v>1.9235</v>
      </c>
      <c r="CH808" s="29" t="n">
        <v>1.9395</v>
      </c>
      <c r="CI808" s="29" t="n">
        <v>1.9855</v>
      </c>
      <c r="CJ808" s="29" t="n">
        <v>2.0515</v>
      </c>
      <c r="CK808" s="29" t="n">
        <v>2.149</v>
      </c>
      <c r="CL808" s="29" t="n">
        <v>2.1975</v>
      </c>
      <c r="CM808" s="29" t="n">
        <v>2.1405</v>
      </c>
      <c r="CN808" s="29" t="n">
        <v>2.133</v>
      </c>
      <c r="CO808" s="29" t="n">
        <v>1.9485</v>
      </c>
      <c r="CP808" s="29" t="n">
        <v>1.9475</v>
      </c>
      <c r="CQ808" s="29" t="n">
        <v>1.953</v>
      </c>
      <c r="CR808" s="29" t="n">
        <v>1.9485</v>
      </c>
      <c r="CS808" s="29" t="n">
        <v>1.9535</v>
      </c>
      <c r="CT808" s="29" t="n">
        <v>1.9695</v>
      </c>
      <c r="CU808" s="29" t="n">
        <v>2.0155</v>
      </c>
      <c r="CV808" s="29" t="n">
        <v>2.0815</v>
      </c>
      <c r="CW808" s="29" t="n">
        <v>2.179</v>
      </c>
      <c r="CX808" s="29" t="n">
        <v>2.2375</v>
      </c>
      <c r="CY808" s="29" t="n">
        <v>2.1805</v>
      </c>
      <c r="CZ808" s="29" t="n">
        <v>2.173</v>
      </c>
      <c r="DA808" s="29" t="n">
        <v>1.9885</v>
      </c>
      <c r="DB808" s="29" t="n">
        <v>1.9875</v>
      </c>
      <c r="DC808" s="29" t="n">
        <v>1.993</v>
      </c>
      <c r="DD808" s="29" t="n">
        <v>1.9885</v>
      </c>
      <c r="DE808" s="29" t="n">
        <v>1.9935</v>
      </c>
      <c r="DF808" s="29" t="n">
        <v>2.0095</v>
      </c>
      <c r="DG808" s="29" t="n">
        <v>2.0555</v>
      </c>
      <c r="DH808" s="29" t="n">
        <v>2.1215</v>
      </c>
      <c r="DI808" s="29" t="n">
        <v>2.219</v>
      </c>
      <c r="DJ808" s="29" t="n">
        <v>2.2875</v>
      </c>
      <c r="DK808" s="29" t="n">
        <v>2.2305</v>
      </c>
      <c r="DL808" s="29" t="n">
        <v>2.223</v>
      </c>
      <c r="DM808" s="29" t="n">
        <v>2.0385</v>
      </c>
      <c r="DN808" s="29" t="n">
        <v>2.0375</v>
      </c>
      <c r="DO808" s="29" t="n">
        <v>2.043</v>
      </c>
      <c r="DP808" s="29" t="n">
        <v>2.0385</v>
      </c>
      <c r="DQ808" s="29" t="n">
        <v>2.0435</v>
      </c>
      <c r="DR808" s="29" t="n">
        <v>2.0595</v>
      </c>
      <c r="DS808" s="29" t="n">
        <v>2.1055</v>
      </c>
      <c r="DT808" s="29" t="n">
        <v>2.1715</v>
      </c>
      <c r="DU808" s="29" t="n">
        <v>2.269</v>
      </c>
      <c r="DV808" s="29" t="n">
        <v>2.3475</v>
      </c>
      <c r="DW808" s="29" t="n">
        <v>2.2905</v>
      </c>
      <c r="DX808" s="29" t="n">
        <v>2.283</v>
      </c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2.75" hidden="true" customHeight="false" outlineLevel="0" collapsed="false">
      <c r="A809" s="0" t="n">
        <f aca="false">WEEKDAY(C809,2)</f>
        <v>1</v>
      </c>
      <c r="B809" s="0" t="n">
        <f aca="false">MONTH(C809)</f>
        <v>3</v>
      </c>
      <c r="C809" s="23" t="n">
        <v>35142</v>
      </c>
      <c r="D809" s="0" t="n">
        <f aca="false">MONTH(R809)</f>
        <v>3</v>
      </c>
      <c r="E809" s="0" t="n">
        <f aca="false">YEAR(R809)</f>
        <v>1996</v>
      </c>
      <c r="F809" s="35" t="n">
        <f aca="false">L809-K809</f>
        <v>-0.0466285714285712</v>
      </c>
      <c r="G809" s="24" t="n">
        <f aca="false">N809-M809</f>
        <v>0.0252500000000002</v>
      </c>
      <c r="H809" s="24" t="n">
        <f aca="false">O809-N809</f>
        <v>0.0299999999999998</v>
      </c>
      <c r="I809" s="24" t="n">
        <f aca="false">O809-M809</f>
        <v>0.05525</v>
      </c>
      <c r="J809" s="25" t="n">
        <f aca="false">VLOOKUP(C809,'Nymex hist.'!A:B,2,0)</f>
        <v>2.511</v>
      </c>
      <c r="K809" s="34" t="n">
        <f aca="false">AVERAGE(BE809:BK809)</f>
        <v>2.15442857142857</v>
      </c>
      <c r="L809" s="34" t="n">
        <f aca="false">AVERAGE(BL809:BP809)</f>
        <v>2.1078</v>
      </c>
      <c r="M809" s="27" t="n">
        <f aca="false">SUMIF($S$3:$FQ$3,$E809+1,$S809:$FQ809)/COUNTIF($S$3:$FQ$3,$E809+1)</f>
        <v>2.01016666666667</v>
      </c>
      <c r="N809" s="27" t="n">
        <f aca="false">SUMIF($S$3:$FQ$3,$E809+2,$S809:$FQ809)/COUNTIF($S$3:$FQ$3,$E809+2)</f>
        <v>2.03541666666667</v>
      </c>
      <c r="O809" s="27" t="n">
        <f aca="false">SUMIF($S$3:$FQ$3,$E809+3,$S809:$FQ809)/COUNTIF($S$3:$FQ$3,$E809+3)</f>
        <v>2.06541666666667</v>
      </c>
      <c r="P809" s="27" t="n">
        <f aca="false">SUMIF($S$3:$FQ$3,$E809+4,$S809:$FQ809)/COUNTIF($S$3:$FQ$3,$E809+4)</f>
        <v>2.10541666666667</v>
      </c>
      <c r="Q809" s="27" t="n">
        <f aca="false">SUMIF($S$3:$FQ$3,$E809+5,$S809:$FQ809)/COUNTIF($S$3:$FQ$3,$E809+5)</f>
        <v>2.15541666666667</v>
      </c>
      <c r="R809" s="28" t="n">
        <v>35142</v>
      </c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30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 t="n">
        <v>2.511</v>
      </c>
      <c r="BF809" s="29" t="n">
        <v>2.349</v>
      </c>
      <c r="BG809" s="29" t="n">
        <v>2.165</v>
      </c>
      <c r="BH809" s="29" t="n">
        <v>2.07</v>
      </c>
      <c r="BI809" s="29" t="n">
        <v>2.026</v>
      </c>
      <c r="BJ809" s="29" t="n">
        <v>1.98</v>
      </c>
      <c r="BK809" s="29" t="n">
        <v>1.98</v>
      </c>
      <c r="BL809" s="29" t="n">
        <v>2.052</v>
      </c>
      <c r="BM809" s="29" t="n">
        <v>2.16</v>
      </c>
      <c r="BN809" s="29" t="n">
        <v>2.178</v>
      </c>
      <c r="BO809" s="29" t="n">
        <v>2.121</v>
      </c>
      <c r="BP809" s="29" t="n">
        <v>2.028</v>
      </c>
      <c r="BQ809" s="29" t="n">
        <v>1.929</v>
      </c>
      <c r="BR809" s="29" t="n">
        <v>1.928</v>
      </c>
      <c r="BS809" s="29" t="n">
        <v>1.926</v>
      </c>
      <c r="BT809" s="29" t="n">
        <v>1.929</v>
      </c>
      <c r="BU809" s="29" t="n">
        <v>1.934</v>
      </c>
      <c r="BV809" s="29" t="n">
        <v>1.95</v>
      </c>
      <c r="BW809" s="29" t="n">
        <v>1.98</v>
      </c>
      <c r="BX809" s="29" t="n">
        <v>2.052</v>
      </c>
      <c r="BY809" s="29" t="n">
        <v>2.167</v>
      </c>
      <c r="BZ809" s="29" t="n">
        <v>2.203</v>
      </c>
      <c r="CA809" s="29" t="n">
        <v>2.146</v>
      </c>
      <c r="CB809" s="29" t="n">
        <v>2.051</v>
      </c>
      <c r="CC809" s="29" t="n">
        <v>1.954</v>
      </c>
      <c r="CD809" s="29" t="n">
        <v>1.953</v>
      </c>
      <c r="CE809" s="29" t="n">
        <v>1.961</v>
      </c>
      <c r="CF809" s="29" t="n">
        <v>1.954</v>
      </c>
      <c r="CG809" s="29" t="n">
        <v>1.959</v>
      </c>
      <c r="CH809" s="29" t="n">
        <v>1.975</v>
      </c>
      <c r="CI809" s="29" t="n">
        <v>2.005</v>
      </c>
      <c r="CJ809" s="29" t="n">
        <v>2.077</v>
      </c>
      <c r="CK809" s="29" t="n">
        <v>2.187</v>
      </c>
      <c r="CL809" s="29" t="n">
        <v>2.233</v>
      </c>
      <c r="CM809" s="29" t="n">
        <v>2.176</v>
      </c>
      <c r="CN809" s="29" t="n">
        <v>2.081</v>
      </c>
      <c r="CO809" s="29" t="n">
        <v>1.984</v>
      </c>
      <c r="CP809" s="29" t="n">
        <v>1.983</v>
      </c>
      <c r="CQ809" s="29" t="n">
        <v>1.991</v>
      </c>
      <c r="CR809" s="29" t="n">
        <v>1.984</v>
      </c>
      <c r="CS809" s="29" t="n">
        <v>1.989</v>
      </c>
      <c r="CT809" s="29" t="n">
        <v>2.005</v>
      </c>
      <c r="CU809" s="29" t="n">
        <v>2.035</v>
      </c>
      <c r="CV809" s="29" t="n">
        <v>2.107</v>
      </c>
      <c r="CW809" s="29" t="n">
        <v>2.217</v>
      </c>
      <c r="CX809" s="29" t="n">
        <v>2.273</v>
      </c>
      <c r="CY809" s="29" t="n">
        <v>2.216</v>
      </c>
      <c r="CZ809" s="29" t="n">
        <v>2.121</v>
      </c>
      <c r="DA809" s="29" t="n">
        <v>2.024</v>
      </c>
      <c r="DB809" s="29" t="n">
        <v>2.023</v>
      </c>
      <c r="DC809" s="29" t="n">
        <v>2.031</v>
      </c>
      <c r="DD809" s="29" t="n">
        <v>2.024</v>
      </c>
      <c r="DE809" s="29" t="n">
        <v>2.029</v>
      </c>
      <c r="DF809" s="29" t="n">
        <v>2.045</v>
      </c>
      <c r="DG809" s="29" t="n">
        <v>2.075</v>
      </c>
      <c r="DH809" s="29" t="n">
        <v>2.147</v>
      </c>
      <c r="DI809" s="29" t="n">
        <v>2.257</v>
      </c>
      <c r="DJ809" s="29" t="n">
        <v>2.323</v>
      </c>
      <c r="DK809" s="29" t="n">
        <v>2.266</v>
      </c>
      <c r="DL809" s="29" t="n">
        <v>2.171</v>
      </c>
      <c r="DM809" s="29" t="n">
        <v>2.074</v>
      </c>
      <c r="DN809" s="29" t="n">
        <v>2.073</v>
      </c>
      <c r="DO809" s="29" t="n">
        <v>2.081</v>
      </c>
      <c r="DP809" s="29" t="n">
        <v>2.074</v>
      </c>
      <c r="DQ809" s="29" t="n">
        <v>2.079</v>
      </c>
      <c r="DR809" s="29" t="n">
        <v>2.095</v>
      </c>
      <c r="DS809" s="29" t="n">
        <v>2.125</v>
      </c>
      <c r="DT809" s="29" t="n">
        <v>2.197</v>
      </c>
      <c r="DU809" s="29" t="n">
        <v>2.307</v>
      </c>
      <c r="DV809" s="29" t="n">
        <v>2.383</v>
      </c>
      <c r="DW809" s="29" t="n">
        <v>2.326</v>
      </c>
      <c r="DX809" s="29" t="n">
        <v>2.231</v>
      </c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2.75" hidden="true" customHeight="false" outlineLevel="0" collapsed="false">
      <c r="A810" s="0" t="n">
        <f aca="false">WEEKDAY(C810,2)</f>
        <v>2</v>
      </c>
      <c r="B810" s="0" t="n">
        <f aca="false">MONTH(C810)</f>
        <v>3</v>
      </c>
      <c r="C810" s="23" t="n">
        <v>35143</v>
      </c>
      <c r="D810" s="0" t="n">
        <f aca="false">MONTH(R810)</f>
        <v>3</v>
      </c>
      <c r="E810" s="0" t="n">
        <f aca="false">YEAR(R810)</f>
        <v>1996</v>
      </c>
      <c r="F810" s="35" t="n">
        <f aca="false">L810-K810</f>
        <v>-0.0508000000000002</v>
      </c>
      <c r="G810" s="24" t="n">
        <f aca="false">N810-M810</f>
        <v>0.0242499999999999</v>
      </c>
      <c r="H810" s="24" t="n">
        <f aca="false">O810-N810</f>
        <v>0.0299999999999998</v>
      </c>
      <c r="I810" s="24" t="n">
        <f aca="false">O810-M810</f>
        <v>0.0542499999999997</v>
      </c>
      <c r="J810" s="25" t="n">
        <f aca="false">VLOOKUP(C810,'Nymex hist.'!A:B,2,0)</f>
        <v>2.523</v>
      </c>
      <c r="K810" s="34" t="n">
        <f aca="false">AVERAGE(BE810:BK810)</f>
        <v>2.155</v>
      </c>
      <c r="L810" s="34" t="n">
        <f aca="false">AVERAGE(BL810:BP810)</f>
        <v>2.1042</v>
      </c>
      <c r="M810" s="27" t="n">
        <f aca="false">SUMIF($S$3:$FQ$3,$E810+1,$S810:$FQ810)/COUNTIF($S$3:$FQ$3,$E810+1)</f>
        <v>2.00475</v>
      </c>
      <c r="N810" s="27" t="n">
        <f aca="false">SUMIF($S$3:$FQ$3,$E810+2,$S810:$FQ810)/COUNTIF($S$3:$FQ$3,$E810+2)</f>
        <v>2.029</v>
      </c>
      <c r="O810" s="27" t="n">
        <f aca="false">SUMIF($S$3:$FQ$3,$E810+3,$S810:$FQ810)/COUNTIF($S$3:$FQ$3,$E810+3)</f>
        <v>2.059</v>
      </c>
      <c r="P810" s="27" t="n">
        <f aca="false">SUMIF($S$3:$FQ$3,$E810+4,$S810:$FQ810)/COUNTIF($S$3:$FQ$3,$E810+4)</f>
        <v>2.099</v>
      </c>
      <c r="Q810" s="27" t="n">
        <f aca="false">SUMIF($S$3:$FQ$3,$E810+5,$S810:$FQ810)/COUNTIF($S$3:$FQ$3,$E810+5)</f>
        <v>2.149</v>
      </c>
      <c r="R810" s="28" t="n">
        <v>35143</v>
      </c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30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 t="n">
        <v>2.523</v>
      </c>
      <c r="BF810" s="29" t="n">
        <v>2.33</v>
      </c>
      <c r="BG810" s="29" t="n">
        <v>2.171</v>
      </c>
      <c r="BH810" s="29" t="n">
        <v>2.076</v>
      </c>
      <c r="BI810" s="29" t="n">
        <v>2.026</v>
      </c>
      <c r="BJ810" s="29" t="n">
        <v>1.981</v>
      </c>
      <c r="BK810" s="29" t="n">
        <v>1.978</v>
      </c>
      <c r="BL810" s="29" t="n">
        <v>2.048</v>
      </c>
      <c r="BM810" s="29" t="n">
        <v>2.158</v>
      </c>
      <c r="BN810" s="29" t="n">
        <v>2.176</v>
      </c>
      <c r="BO810" s="29" t="n">
        <v>2.116</v>
      </c>
      <c r="BP810" s="29" t="n">
        <v>2.023</v>
      </c>
      <c r="BQ810" s="29" t="n">
        <v>1.924</v>
      </c>
      <c r="BR810" s="29" t="n">
        <v>1.923</v>
      </c>
      <c r="BS810" s="29" t="n">
        <v>1.921</v>
      </c>
      <c r="BT810" s="29" t="n">
        <v>1.924</v>
      </c>
      <c r="BU810" s="29" t="n">
        <v>1.929</v>
      </c>
      <c r="BV810" s="29" t="n">
        <v>1.939</v>
      </c>
      <c r="BW810" s="29" t="n">
        <v>1.978</v>
      </c>
      <c r="BX810" s="29" t="n">
        <v>2.048</v>
      </c>
      <c r="BY810" s="29" t="n">
        <v>2.156</v>
      </c>
      <c r="BZ810" s="29" t="n">
        <v>2.201</v>
      </c>
      <c r="CA810" s="29" t="n">
        <v>2.141</v>
      </c>
      <c r="CB810" s="29" t="n">
        <v>2.04</v>
      </c>
      <c r="CC810" s="29" t="n">
        <v>1.949</v>
      </c>
      <c r="CD810" s="29" t="n">
        <v>1.948</v>
      </c>
      <c r="CE810" s="29" t="n">
        <v>1.95</v>
      </c>
      <c r="CF810" s="29" t="n">
        <v>1.949</v>
      </c>
      <c r="CG810" s="29" t="n">
        <v>1.954</v>
      </c>
      <c r="CH810" s="29" t="n">
        <v>1.964</v>
      </c>
      <c r="CI810" s="29" t="n">
        <v>2.003</v>
      </c>
      <c r="CJ810" s="29" t="n">
        <v>2.073</v>
      </c>
      <c r="CK810" s="29" t="n">
        <v>2.176</v>
      </c>
      <c r="CL810" s="29" t="n">
        <v>2.231</v>
      </c>
      <c r="CM810" s="29" t="n">
        <v>2.171</v>
      </c>
      <c r="CN810" s="29" t="n">
        <v>2.07</v>
      </c>
      <c r="CO810" s="29" t="n">
        <v>1.979</v>
      </c>
      <c r="CP810" s="29" t="n">
        <v>1.978</v>
      </c>
      <c r="CQ810" s="29" t="n">
        <v>1.98</v>
      </c>
      <c r="CR810" s="29" t="n">
        <v>1.979</v>
      </c>
      <c r="CS810" s="29" t="n">
        <v>1.984</v>
      </c>
      <c r="CT810" s="29" t="n">
        <v>1.994</v>
      </c>
      <c r="CU810" s="29" t="n">
        <v>2.033</v>
      </c>
      <c r="CV810" s="29" t="n">
        <v>2.103</v>
      </c>
      <c r="CW810" s="29" t="n">
        <v>2.206</v>
      </c>
      <c r="CX810" s="29" t="n">
        <v>2.271</v>
      </c>
      <c r="CY810" s="29" t="n">
        <v>2.211</v>
      </c>
      <c r="CZ810" s="29" t="n">
        <v>2.11</v>
      </c>
      <c r="DA810" s="29" t="n">
        <v>2.019</v>
      </c>
      <c r="DB810" s="29" t="n">
        <v>2.018</v>
      </c>
      <c r="DC810" s="29" t="n">
        <v>2.02</v>
      </c>
      <c r="DD810" s="29" t="n">
        <v>2.019</v>
      </c>
      <c r="DE810" s="29" t="n">
        <v>2.024</v>
      </c>
      <c r="DF810" s="29" t="n">
        <v>2.034</v>
      </c>
      <c r="DG810" s="29" t="n">
        <v>2.073</v>
      </c>
      <c r="DH810" s="29" t="n">
        <v>2.143</v>
      </c>
      <c r="DI810" s="29" t="n">
        <v>2.246</v>
      </c>
      <c r="DJ810" s="29" t="n">
        <v>2.321</v>
      </c>
      <c r="DK810" s="29" t="n">
        <v>2.261</v>
      </c>
      <c r="DL810" s="29" t="n">
        <v>2.16</v>
      </c>
      <c r="DM810" s="29" t="n">
        <v>2.069</v>
      </c>
      <c r="DN810" s="29" t="n">
        <v>2.068</v>
      </c>
      <c r="DO810" s="29" t="n">
        <v>2.07</v>
      </c>
      <c r="DP810" s="29" t="n">
        <v>2.069</v>
      </c>
      <c r="DQ810" s="29" t="n">
        <v>2.074</v>
      </c>
      <c r="DR810" s="29" t="n">
        <v>2.084</v>
      </c>
      <c r="DS810" s="29" t="n">
        <v>2.123</v>
      </c>
      <c r="DT810" s="29" t="n">
        <v>2.193</v>
      </c>
      <c r="DU810" s="29" t="n">
        <v>2.296</v>
      </c>
      <c r="DV810" s="29" t="n">
        <v>2.381</v>
      </c>
      <c r="DW810" s="29" t="n">
        <v>2.321</v>
      </c>
      <c r="DX810" s="29" t="n">
        <v>2.22</v>
      </c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2.75" hidden="true" customHeight="false" outlineLevel="0" collapsed="false">
      <c r="A811" s="0" t="n">
        <f aca="false">WEEKDAY(C811,2)</f>
        <v>3</v>
      </c>
      <c r="B811" s="0" t="n">
        <f aca="false">MONTH(C811)</f>
        <v>3</v>
      </c>
      <c r="C811" s="23" t="n">
        <v>35144</v>
      </c>
      <c r="D811" s="0" t="n">
        <f aca="false">MONTH(R811)</f>
        <v>3</v>
      </c>
      <c r="E811" s="0" t="n">
        <f aca="false">YEAR(R811)</f>
        <v>1996</v>
      </c>
      <c r="F811" s="35" t="n">
        <f aca="false">L811-K811</f>
        <v>-0.056542857142857</v>
      </c>
      <c r="G811" s="24" t="n">
        <f aca="false">N811-M811</f>
        <v>0.0205833333333332</v>
      </c>
      <c r="H811" s="24" t="n">
        <f aca="false">O811-N811</f>
        <v>0.0300000000000003</v>
      </c>
      <c r="I811" s="24" t="n">
        <f aca="false">O811-M811</f>
        <v>0.0505833333333334</v>
      </c>
      <c r="J811" s="25" t="n">
        <f aca="false">VLOOKUP(C811,'Nymex hist.'!A:B,2,0)</f>
        <v>2.574</v>
      </c>
      <c r="K811" s="34" t="n">
        <f aca="false">AVERAGE(BE811:BK811)</f>
        <v>2.17114285714286</v>
      </c>
      <c r="L811" s="34" t="n">
        <f aca="false">AVERAGE(BL811:BP811)</f>
        <v>2.1146</v>
      </c>
      <c r="M811" s="27" t="n">
        <f aca="false">SUMIF($S$3:$FQ$3,$E811+1,$S811:$FQ811)/COUNTIF($S$3:$FQ$3,$E811+1)</f>
        <v>2.01058333333333</v>
      </c>
      <c r="N811" s="27" t="n">
        <f aca="false">SUMIF($S$3:$FQ$3,$E811+2,$S811:$FQ811)/COUNTIF($S$3:$FQ$3,$E811+2)</f>
        <v>2.03116666666667</v>
      </c>
      <c r="O811" s="27" t="n">
        <f aca="false">SUMIF($S$3:$FQ$3,$E811+3,$S811:$FQ811)/COUNTIF($S$3:$FQ$3,$E811+3)</f>
        <v>2.06116666666667</v>
      </c>
      <c r="P811" s="27" t="n">
        <f aca="false">SUMIF($S$3:$FQ$3,$E811+4,$S811:$FQ811)/COUNTIF($S$3:$FQ$3,$E811+4)</f>
        <v>2.10116666666667</v>
      </c>
      <c r="Q811" s="27" t="n">
        <f aca="false">SUMIF($S$3:$FQ$3,$E811+5,$S811:$FQ811)/COUNTIF($S$3:$FQ$3,$E811+5)</f>
        <v>2.15116666666667</v>
      </c>
      <c r="R811" s="28" t="n">
        <v>35144</v>
      </c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30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 t="n">
        <v>2.574</v>
      </c>
      <c r="BF811" s="29" t="n">
        <v>2.354</v>
      </c>
      <c r="BG811" s="29" t="n">
        <v>2.179</v>
      </c>
      <c r="BH811" s="29" t="n">
        <v>2.084</v>
      </c>
      <c r="BI811" s="29" t="n">
        <v>2.034</v>
      </c>
      <c r="BJ811" s="29" t="n">
        <v>1.989</v>
      </c>
      <c r="BK811" s="29" t="n">
        <v>1.984</v>
      </c>
      <c r="BL811" s="29" t="n">
        <v>2.056</v>
      </c>
      <c r="BM811" s="29" t="n">
        <v>2.169</v>
      </c>
      <c r="BN811" s="29" t="n">
        <v>2.189</v>
      </c>
      <c r="BO811" s="29" t="n">
        <v>2.131</v>
      </c>
      <c r="BP811" s="29" t="n">
        <v>2.028</v>
      </c>
      <c r="BQ811" s="29" t="n">
        <v>1.92</v>
      </c>
      <c r="BR811" s="29" t="n">
        <v>1.921</v>
      </c>
      <c r="BS811" s="29" t="n">
        <v>1.921</v>
      </c>
      <c r="BT811" s="29" t="n">
        <v>1.926</v>
      </c>
      <c r="BU811" s="29" t="n">
        <v>1.931</v>
      </c>
      <c r="BV811" s="29" t="n">
        <v>1.941</v>
      </c>
      <c r="BW811" s="29" t="n">
        <v>1.994</v>
      </c>
      <c r="BX811" s="29" t="n">
        <v>2.066</v>
      </c>
      <c r="BY811" s="29" t="n">
        <v>2.159</v>
      </c>
      <c r="BZ811" s="29" t="n">
        <v>2.209</v>
      </c>
      <c r="CA811" s="29" t="n">
        <v>2.151</v>
      </c>
      <c r="CB811" s="29" t="n">
        <v>2.043</v>
      </c>
      <c r="CC811" s="29" t="n">
        <v>1.94</v>
      </c>
      <c r="CD811" s="29" t="n">
        <v>1.941</v>
      </c>
      <c r="CE811" s="29" t="n">
        <v>1.953</v>
      </c>
      <c r="CF811" s="29" t="n">
        <v>1.946</v>
      </c>
      <c r="CG811" s="29" t="n">
        <v>1.951</v>
      </c>
      <c r="CH811" s="29" t="n">
        <v>1.961</v>
      </c>
      <c r="CI811" s="29" t="n">
        <v>2.014</v>
      </c>
      <c r="CJ811" s="29" t="n">
        <v>2.086</v>
      </c>
      <c r="CK811" s="29" t="n">
        <v>2.179</v>
      </c>
      <c r="CL811" s="29" t="n">
        <v>2.239</v>
      </c>
      <c r="CM811" s="29" t="n">
        <v>2.181</v>
      </c>
      <c r="CN811" s="29" t="n">
        <v>2.073</v>
      </c>
      <c r="CO811" s="29" t="n">
        <v>1.97</v>
      </c>
      <c r="CP811" s="29" t="n">
        <v>1.971</v>
      </c>
      <c r="CQ811" s="29" t="n">
        <v>1.983</v>
      </c>
      <c r="CR811" s="29" t="n">
        <v>1.976</v>
      </c>
      <c r="CS811" s="29" t="n">
        <v>1.981</v>
      </c>
      <c r="CT811" s="29" t="n">
        <v>1.991</v>
      </c>
      <c r="CU811" s="29" t="n">
        <v>2.044</v>
      </c>
      <c r="CV811" s="29" t="n">
        <v>2.116</v>
      </c>
      <c r="CW811" s="29" t="n">
        <v>2.209</v>
      </c>
      <c r="CX811" s="29" t="n">
        <v>2.279</v>
      </c>
      <c r="CY811" s="29" t="n">
        <v>2.221</v>
      </c>
      <c r="CZ811" s="29" t="n">
        <v>2.113</v>
      </c>
      <c r="DA811" s="29" t="n">
        <v>2.01</v>
      </c>
      <c r="DB811" s="29" t="n">
        <v>2.011</v>
      </c>
      <c r="DC811" s="29" t="n">
        <v>2.023</v>
      </c>
      <c r="DD811" s="29" t="n">
        <v>2.016</v>
      </c>
      <c r="DE811" s="29" t="n">
        <v>2.021</v>
      </c>
      <c r="DF811" s="29" t="n">
        <v>2.031</v>
      </c>
      <c r="DG811" s="29" t="n">
        <v>2.084</v>
      </c>
      <c r="DH811" s="29" t="n">
        <v>2.156</v>
      </c>
      <c r="DI811" s="29" t="n">
        <v>2.249</v>
      </c>
      <c r="DJ811" s="29" t="n">
        <v>2.329</v>
      </c>
      <c r="DK811" s="29" t="n">
        <v>2.271</v>
      </c>
      <c r="DL811" s="29" t="n">
        <v>2.163</v>
      </c>
      <c r="DM811" s="29" t="n">
        <v>2.06</v>
      </c>
      <c r="DN811" s="29" t="n">
        <v>2.061</v>
      </c>
      <c r="DO811" s="29" t="n">
        <v>2.073</v>
      </c>
      <c r="DP811" s="29" t="n">
        <v>2.066</v>
      </c>
      <c r="DQ811" s="29" t="n">
        <v>2.071</v>
      </c>
      <c r="DR811" s="29" t="n">
        <v>2.081</v>
      </c>
      <c r="DS811" s="29" t="n">
        <v>2.134</v>
      </c>
      <c r="DT811" s="29" t="n">
        <v>2.206</v>
      </c>
      <c r="DU811" s="29" t="n">
        <v>2.299</v>
      </c>
      <c r="DV811" s="29" t="n">
        <v>2.389</v>
      </c>
      <c r="DW811" s="29" t="n">
        <v>2.331</v>
      </c>
      <c r="DX811" s="29" t="n">
        <v>2.223</v>
      </c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2.75" hidden="false" customHeight="false" outlineLevel="0" collapsed="false">
      <c r="A812" s="1" t="n">
        <f aca="false">WEEKDAY(C812,2)</f>
        <v>4</v>
      </c>
      <c r="B812" s="1" t="n">
        <f aca="false">MONTH(C812)</f>
        <v>3</v>
      </c>
      <c r="C812" s="23" t="n">
        <v>35145</v>
      </c>
      <c r="D812" s="0" t="n">
        <f aca="false">MONTH(R812)</f>
        <v>3</v>
      </c>
      <c r="E812" s="0" t="n">
        <f aca="false">YEAR(R812)</f>
        <v>1996</v>
      </c>
      <c r="F812" s="3" t="n">
        <f aca="false">L812-K812</f>
        <v>-0.0897999999999999</v>
      </c>
      <c r="G812" s="3" t="n">
        <f aca="false">N812-M812</f>
        <v>0.0185833333333334</v>
      </c>
      <c r="H812" s="3" t="n">
        <f aca="false">O812-N812</f>
        <v>0.0299999999999998</v>
      </c>
      <c r="I812" s="3" t="n">
        <f aca="false">O812-M812</f>
        <v>0.0485833333333332</v>
      </c>
      <c r="J812" s="4" t="n">
        <f aca="false">VLOOKUP(C812,'Nymex hist.'!A:B,2,0)</f>
        <v>2.74</v>
      </c>
      <c r="K812" s="4" t="n">
        <f aca="false">AVERAGE(BE812:BK812)</f>
        <v>2.262</v>
      </c>
      <c r="L812" s="4" t="n">
        <f aca="false">AVERAGE(BL812:BP812)</f>
        <v>2.1722</v>
      </c>
      <c r="M812" s="4" t="n">
        <f aca="false">SUMIF($S$3:$FQ$3,$E812+1,$S812:$FQ812)/COUNTIF($S$3:$FQ$3,$E812+1)</f>
        <v>2.04358333333333</v>
      </c>
      <c r="N812" s="4" t="n">
        <f aca="false">SUMIF($S$3:$FQ$3,$E812+2,$S812:$FQ812)/COUNTIF($S$3:$FQ$3,$E812+2)</f>
        <v>2.06216666666667</v>
      </c>
      <c r="O812" s="4" t="n">
        <f aca="false">SUMIF($S$3:$FQ$3,$E812+3,$S812:$FQ812)/COUNTIF($S$3:$FQ$3,$E812+3)</f>
        <v>2.09216666666667</v>
      </c>
      <c r="P812" s="4" t="n">
        <f aca="false">SUMIF($S$3:$FQ$3,$E812+4,$S812:$FQ812)/COUNTIF($S$3:$FQ$3,$E812+4)</f>
        <v>2.13216666666667</v>
      </c>
      <c r="Q812" s="4" t="n">
        <f aca="false">SUMIF($S$3:$FQ$3,$E812+5,$S812:$FQ812)/COUNTIF($S$3:$FQ$3,$E812+5)</f>
        <v>2.18216666666667</v>
      </c>
      <c r="R812" s="21" t="n">
        <v>35145</v>
      </c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7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32"/>
      <c r="BD812" s="32"/>
      <c r="BE812" s="32" t="n">
        <v>2.74</v>
      </c>
      <c r="BF812" s="32" t="n">
        <v>2.439</v>
      </c>
      <c r="BG812" s="32" t="n">
        <v>2.266</v>
      </c>
      <c r="BH812" s="32" t="n">
        <v>2.166</v>
      </c>
      <c r="BI812" s="32" t="n">
        <v>2.111</v>
      </c>
      <c r="BJ812" s="32" t="n">
        <v>2.066</v>
      </c>
      <c r="BK812" s="32" t="n">
        <v>2.046</v>
      </c>
      <c r="BL812" s="32" t="n">
        <v>2.116</v>
      </c>
      <c r="BM812" s="32" t="n">
        <v>2.233</v>
      </c>
      <c r="BN812" s="32" t="n">
        <v>2.253</v>
      </c>
      <c r="BO812" s="32" t="n">
        <v>2.191</v>
      </c>
      <c r="BP812" s="32" t="n">
        <v>2.068</v>
      </c>
      <c r="BQ812" s="32" t="n">
        <v>1.946</v>
      </c>
      <c r="BR812" s="32" t="n">
        <v>1.947</v>
      </c>
      <c r="BS812" s="32" t="n">
        <v>1.947</v>
      </c>
      <c r="BT812" s="32" t="n">
        <v>1.952</v>
      </c>
      <c r="BU812" s="32" t="n">
        <v>1.955</v>
      </c>
      <c r="BV812" s="32" t="n">
        <v>1.962</v>
      </c>
      <c r="BW812" s="32" t="n">
        <v>2.026</v>
      </c>
      <c r="BX812" s="32" t="n">
        <v>2.096</v>
      </c>
      <c r="BY812" s="32" t="n">
        <v>2.18</v>
      </c>
      <c r="BZ812" s="32" t="n">
        <v>2.273</v>
      </c>
      <c r="CA812" s="32" t="n">
        <v>2.211</v>
      </c>
      <c r="CB812" s="32" t="n">
        <v>2.064</v>
      </c>
      <c r="CC812" s="32" t="n">
        <v>1.966</v>
      </c>
      <c r="CD812" s="32" t="n">
        <v>1.967</v>
      </c>
      <c r="CE812" s="32" t="n">
        <v>1.974</v>
      </c>
      <c r="CF812" s="32" t="n">
        <v>1.972</v>
      </c>
      <c r="CG812" s="32" t="n">
        <v>1.975</v>
      </c>
      <c r="CH812" s="32" t="n">
        <v>1.982</v>
      </c>
      <c r="CI812" s="32" t="n">
        <v>2.046</v>
      </c>
      <c r="CJ812" s="32" t="n">
        <v>2.116</v>
      </c>
      <c r="CK812" s="32" t="n">
        <v>2.2</v>
      </c>
      <c r="CL812" s="32" t="n">
        <v>2.303</v>
      </c>
      <c r="CM812" s="32" t="n">
        <v>2.241</v>
      </c>
      <c r="CN812" s="32" t="n">
        <v>2.094</v>
      </c>
      <c r="CO812" s="32" t="n">
        <v>1.996</v>
      </c>
      <c r="CP812" s="32" t="n">
        <v>1.997</v>
      </c>
      <c r="CQ812" s="32" t="n">
        <v>2.004</v>
      </c>
      <c r="CR812" s="32" t="n">
        <v>2.002</v>
      </c>
      <c r="CS812" s="32" t="n">
        <v>2.005</v>
      </c>
      <c r="CT812" s="32" t="n">
        <v>2.012</v>
      </c>
      <c r="CU812" s="32" t="n">
        <v>2.076</v>
      </c>
      <c r="CV812" s="32" t="n">
        <v>2.146</v>
      </c>
      <c r="CW812" s="32" t="n">
        <v>2.23</v>
      </c>
      <c r="CX812" s="32" t="n">
        <v>2.343</v>
      </c>
      <c r="CY812" s="32" t="n">
        <v>2.281</v>
      </c>
      <c r="CZ812" s="32" t="n">
        <v>2.134</v>
      </c>
      <c r="DA812" s="32" t="n">
        <v>2.036</v>
      </c>
      <c r="DB812" s="32" t="n">
        <v>2.037</v>
      </c>
      <c r="DC812" s="32" t="n">
        <v>2.044</v>
      </c>
      <c r="DD812" s="32" t="n">
        <v>2.042</v>
      </c>
      <c r="DE812" s="32" t="n">
        <v>2.045</v>
      </c>
      <c r="DF812" s="32" t="n">
        <v>2.052</v>
      </c>
      <c r="DG812" s="32" t="n">
        <v>2.116</v>
      </c>
      <c r="DH812" s="32" t="n">
        <v>2.186</v>
      </c>
      <c r="DI812" s="32" t="n">
        <v>2.27</v>
      </c>
      <c r="DJ812" s="32" t="n">
        <v>2.393</v>
      </c>
      <c r="DK812" s="32" t="n">
        <v>2.331</v>
      </c>
      <c r="DL812" s="32" t="n">
        <v>2.184</v>
      </c>
      <c r="DM812" s="32" t="n">
        <v>2.086</v>
      </c>
      <c r="DN812" s="32" t="n">
        <v>2.087</v>
      </c>
      <c r="DO812" s="32" t="n">
        <v>2.094</v>
      </c>
      <c r="DP812" s="32" t="n">
        <v>2.092</v>
      </c>
      <c r="DQ812" s="32" t="n">
        <v>2.095</v>
      </c>
      <c r="DR812" s="32" t="n">
        <v>2.102</v>
      </c>
      <c r="DS812" s="32" t="n">
        <v>2.166</v>
      </c>
      <c r="DT812" s="32" t="n">
        <v>2.236</v>
      </c>
      <c r="DU812" s="32" t="n">
        <v>2.32</v>
      </c>
      <c r="DV812" s="32" t="n">
        <v>2.453</v>
      </c>
      <c r="DW812" s="32" t="n">
        <v>2.391</v>
      </c>
      <c r="DX812" s="32" t="n">
        <v>2.244</v>
      </c>
      <c r="DY812" s="32"/>
      <c r="DZ812" s="32"/>
      <c r="EA812" s="32"/>
      <c r="EB812" s="32"/>
      <c r="EC812" s="32"/>
      <c r="ED812" s="32"/>
      <c r="EE812" s="32"/>
      <c r="EF812" s="32"/>
      <c r="EG812" s="32"/>
      <c r="EH812" s="32"/>
      <c r="EI812" s="32"/>
      <c r="EJ812" s="32"/>
      <c r="EK812" s="32"/>
      <c r="EL812" s="32"/>
      <c r="EM812" s="32"/>
      <c r="EN812" s="32"/>
      <c r="EO812" s="32"/>
      <c r="EP812" s="32"/>
      <c r="EQ812" s="32"/>
      <c r="ER812" s="32"/>
      <c r="ES812" s="32"/>
      <c r="ET812" s="32"/>
      <c r="EU812" s="32"/>
      <c r="EV812" s="32"/>
      <c r="EW812" s="32"/>
      <c r="EX812" s="32"/>
      <c r="EY812" s="32"/>
      <c r="EZ812" s="32"/>
      <c r="FA812" s="32"/>
      <c r="FB812" s="32"/>
      <c r="FC812" s="32"/>
      <c r="FD812" s="32"/>
      <c r="FE812" s="32"/>
      <c r="FF812" s="32"/>
      <c r="FG812" s="32"/>
      <c r="FH812" s="32"/>
      <c r="FI812" s="32"/>
      <c r="FJ812" s="32"/>
      <c r="FK812" s="32"/>
      <c r="FL812" s="32"/>
      <c r="FM812" s="32"/>
      <c r="FN812" s="32"/>
      <c r="FO812" s="32"/>
      <c r="FP812" s="32"/>
      <c r="FQ812" s="32"/>
      <c r="FR812" s="32"/>
      <c r="FS812" s="32"/>
      <c r="FT812" s="32"/>
      <c r="FU812" s="32"/>
      <c r="FV812" s="32"/>
      <c r="FW812" s="32"/>
      <c r="FX812" s="32"/>
      <c r="FY812" s="32"/>
      <c r="FZ812" s="32"/>
      <c r="GA812" s="32"/>
      <c r="GB812" s="32"/>
      <c r="GC812" s="32"/>
      <c r="GD812" s="32"/>
      <c r="GE812" s="32"/>
      <c r="GF812" s="32"/>
      <c r="GG812" s="32"/>
      <c r="GH812" s="32"/>
      <c r="GI812" s="32"/>
      <c r="GJ812" s="32"/>
      <c r="GK812" s="32"/>
      <c r="GL812" s="32"/>
      <c r="GM812" s="32"/>
      <c r="GN812" s="32"/>
      <c r="GO812" s="32"/>
      <c r="GP812" s="32"/>
      <c r="GQ812" s="32"/>
    </row>
    <row r="813" customFormat="false" ht="12.75" hidden="true" customHeight="false" outlineLevel="0" collapsed="false">
      <c r="A813" s="0" t="n">
        <f aca="false">WEEKDAY(C813,2)</f>
        <v>5</v>
      </c>
      <c r="B813" s="0" t="n">
        <f aca="false">MONTH(C813)</f>
        <v>3</v>
      </c>
      <c r="C813" s="23" t="n">
        <v>35146</v>
      </c>
      <c r="D813" s="0" t="n">
        <f aca="false">MONTH(R813)</f>
        <v>3</v>
      </c>
      <c r="E813" s="0" t="n">
        <f aca="false">YEAR(R813)</f>
        <v>1996</v>
      </c>
      <c r="F813" s="35" t="n">
        <f aca="false">L813-K813</f>
        <v>-0.0930285714285715</v>
      </c>
      <c r="G813" s="24" t="n">
        <f aca="false">N813-M813</f>
        <v>0.0176666666666669</v>
      </c>
      <c r="H813" s="24" t="n">
        <f aca="false">O813-N813</f>
        <v>0.0299999999999998</v>
      </c>
      <c r="I813" s="24" t="n">
        <f aca="false">O813-M813</f>
        <v>0.0476666666666667</v>
      </c>
      <c r="J813" s="25" t="n">
        <f aca="false">VLOOKUP(C813,'Nymex hist.'!A:B,2,0)</f>
        <v>2.863</v>
      </c>
      <c r="K813" s="34" t="n">
        <f aca="false">AVERAGE(BE813:BK813)</f>
        <v>2.29642857142857</v>
      </c>
      <c r="L813" s="34" t="n">
        <f aca="false">AVERAGE(BL813:BP813)</f>
        <v>2.2034</v>
      </c>
      <c r="M813" s="27" t="n">
        <f aca="false">SUMIF($S$3:$FQ$3,$E813+1,$S813:$FQ813)/COUNTIF($S$3:$FQ$3,$E813+1)</f>
        <v>2.06191666666667</v>
      </c>
      <c r="N813" s="27" t="n">
        <f aca="false">SUMIF($S$3:$FQ$3,$E813+2,$S813:$FQ813)/COUNTIF($S$3:$FQ$3,$E813+2)</f>
        <v>2.07958333333333</v>
      </c>
      <c r="O813" s="27" t="n">
        <f aca="false">SUMIF($S$3:$FQ$3,$E813+3,$S813:$FQ813)/COUNTIF($S$3:$FQ$3,$E813+3)</f>
        <v>2.10958333333333</v>
      </c>
      <c r="P813" s="27" t="n">
        <f aca="false">SUMIF($S$3:$FQ$3,$E813+4,$S813:$FQ813)/COUNTIF($S$3:$FQ$3,$E813+4)</f>
        <v>2.14958333333333</v>
      </c>
      <c r="Q813" s="27" t="n">
        <f aca="false">SUMIF($S$3:$FQ$3,$E813+5,$S813:$FQ813)/COUNTIF($S$3:$FQ$3,$E813+5)</f>
        <v>2.19958333333333</v>
      </c>
      <c r="R813" s="28" t="n">
        <v>35146</v>
      </c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30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 t="n">
        <v>2.863</v>
      </c>
      <c r="BF813" s="29" t="n">
        <v>2.416</v>
      </c>
      <c r="BG813" s="29" t="n">
        <v>2.277</v>
      </c>
      <c r="BH813" s="29" t="n">
        <v>2.201</v>
      </c>
      <c r="BI813" s="29" t="n">
        <v>2.146</v>
      </c>
      <c r="BJ813" s="29" t="n">
        <v>2.101</v>
      </c>
      <c r="BK813" s="29" t="n">
        <v>2.071</v>
      </c>
      <c r="BL813" s="29" t="n">
        <v>2.141</v>
      </c>
      <c r="BM813" s="29" t="n">
        <v>2.271</v>
      </c>
      <c r="BN813" s="29" t="n">
        <v>2.291</v>
      </c>
      <c r="BO813" s="29" t="n">
        <v>2.226</v>
      </c>
      <c r="BP813" s="29" t="n">
        <v>2.088</v>
      </c>
      <c r="BQ813" s="29" t="n">
        <v>1.951</v>
      </c>
      <c r="BR813" s="29" t="n">
        <v>1.952</v>
      </c>
      <c r="BS813" s="29" t="n">
        <v>1.952</v>
      </c>
      <c r="BT813" s="29" t="n">
        <v>1.957</v>
      </c>
      <c r="BU813" s="29" t="n">
        <v>1.96</v>
      </c>
      <c r="BV813" s="29" t="n">
        <v>1.967</v>
      </c>
      <c r="BW813" s="29" t="n">
        <v>2.071</v>
      </c>
      <c r="BX813" s="29" t="n">
        <v>2.141</v>
      </c>
      <c r="BY813" s="29" t="n">
        <v>2.187</v>
      </c>
      <c r="BZ813" s="29" t="n">
        <v>2.311</v>
      </c>
      <c r="CA813" s="29" t="n">
        <v>2.246</v>
      </c>
      <c r="CB813" s="29" t="n">
        <v>2.071</v>
      </c>
      <c r="CC813" s="29" t="n">
        <v>1.971</v>
      </c>
      <c r="CD813" s="29" t="n">
        <v>1.972</v>
      </c>
      <c r="CE813" s="29" t="n">
        <v>1.981</v>
      </c>
      <c r="CF813" s="29" t="n">
        <v>1.977</v>
      </c>
      <c r="CG813" s="29" t="n">
        <v>1.98</v>
      </c>
      <c r="CH813" s="29" t="n">
        <v>1.987</v>
      </c>
      <c r="CI813" s="29" t="n">
        <v>2.091</v>
      </c>
      <c r="CJ813" s="29" t="n">
        <v>2.161</v>
      </c>
      <c r="CK813" s="29" t="n">
        <v>2.207</v>
      </c>
      <c r="CL813" s="29" t="n">
        <v>2.341</v>
      </c>
      <c r="CM813" s="29" t="n">
        <v>2.276</v>
      </c>
      <c r="CN813" s="29" t="n">
        <v>2.101</v>
      </c>
      <c r="CO813" s="29" t="n">
        <v>2.001</v>
      </c>
      <c r="CP813" s="29" t="n">
        <v>2.002</v>
      </c>
      <c r="CQ813" s="29" t="n">
        <v>2.011</v>
      </c>
      <c r="CR813" s="29" t="n">
        <v>2.007</v>
      </c>
      <c r="CS813" s="29" t="n">
        <v>2.01</v>
      </c>
      <c r="CT813" s="29" t="n">
        <v>2.017</v>
      </c>
      <c r="CU813" s="29" t="n">
        <v>2.121</v>
      </c>
      <c r="CV813" s="29" t="n">
        <v>2.191</v>
      </c>
      <c r="CW813" s="29" t="n">
        <v>2.237</v>
      </c>
      <c r="CX813" s="29" t="n">
        <v>2.381</v>
      </c>
      <c r="CY813" s="29" t="n">
        <v>2.316</v>
      </c>
      <c r="CZ813" s="29" t="n">
        <v>2.141</v>
      </c>
      <c r="DA813" s="29" t="n">
        <v>2.041</v>
      </c>
      <c r="DB813" s="29" t="n">
        <v>2.042</v>
      </c>
      <c r="DC813" s="29" t="n">
        <v>2.051</v>
      </c>
      <c r="DD813" s="29" t="n">
        <v>2.047</v>
      </c>
      <c r="DE813" s="29" t="n">
        <v>2.05</v>
      </c>
      <c r="DF813" s="29" t="n">
        <v>2.057</v>
      </c>
      <c r="DG813" s="29" t="n">
        <v>2.161</v>
      </c>
      <c r="DH813" s="29" t="n">
        <v>2.231</v>
      </c>
      <c r="DI813" s="29" t="n">
        <v>2.277</v>
      </c>
      <c r="DJ813" s="29" t="n">
        <v>2.431</v>
      </c>
      <c r="DK813" s="29" t="n">
        <v>2.366</v>
      </c>
      <c r="DL813" s="29" t="n">
        <v>2.191</v>
      </c>
      <c r="DM813" s="29" t="n">
        <v>2.091</v>
      </c>
      <c r="DN813" s="29" t="n">
        <v>2.092</v>
      </c>
      <c r="DO813" s="29" t="n">
        <v>2.101</v>
      </c>
      <c r="DP813" s="29" t="n">
        <v>2.097</v>
      </c>
      <c r="DQ813" s="29" t="n">
        <v>2.1</v>
      </c>
      <c r="DR813" s="29" t="n">
        <v>2.107</v>
      </c>
      <c r="DS813" s="29" t="n">
        <v>2.211</v>
      </c>
      <c r="DT813" s="29" t="n">
        <v>2.281</v>
      </c>
      <c r="DU813" s="29" t="n">
        <v>2.327</v>
      </c>
      <c r="DV813" s="29" t="n">
        <v>2.491</v>
      </c>
      <c r="DW813" s="29" t="n">
        <v>2.426</v>
      </c>
      <c r="DX813" s="29" t="n">
        <v>2.251</v>
      </c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</row>
    <row r="814" customFormat="false" ht="12.75" hidden="true" customHeight="false" outlineLevel="0" collapsed="false">
      <c r="A814" s="0" t="n">
        <f aca="false">WEEKDAY(C814,2)</f>
        <v>1</v>
      </c>
      <c r="B814" s="0" t="n">
        <f aca="false">MONTH(C814)</f>
        <v>3</v>
      </c>
      <c r="C814" s="23" t="n">
        <v>35149</v>
      </c>
      <c r="D814" s="0" t="n">
        <f aca="false">MONTH(R814)</f>
        <v>3</v>
      </c>
      <c r="E814" s="0" t="n">
        <f aca="false">YEAR(R814)</f>
        <v>1996</v>
      </c>
      <c r="F814" s="35" t="n">
        <f aca="false">L814-K814</f>
        <v>-0.0666857142857142</v>
      </c>
      <c r="G814" s="24" t="n">
        <f aca="false">N814-M814</f>
        <v>0.0174166666666666</v>
      </c>
      <c r="H814" s="24" t="n">
        <f aca="false">O814-N814</f>
        <v>0.0299999999999998</v>
      </c>
      <c r="I814" s="24" t="n">
        <f aca="false">O814-M814</f>
        <v>0.0474166666666664</v>
      </c>
      <c r="J814" s="25" t="n">
        <f aca="false">VLOOKUP(C814,'Nymex hist.'!A:B,2,0)</f>
        <v>2.779</v>
      </c>
      <c r="K814" s="34" t="n">
        <f aca="false">AVERAGE(BE814:BK814)</f>
        <v>2.24928571428571</v>
      </c>
      <c r="L814" s="34" t="n">
        <f aca="false">AVERAGE(BL814:BP814)</f>
        <v>2.1826</v>
      </c>
      <c r="M814" s="27" t="n">
        <f aca="false">SUMIF($S$3:$FQ$3,$E814+1,$S814:$FQ814)/COUNTIF($S$3:$FQ$3,$E814+1)</f>
        <v>2.03925</v>
      </c>
      <c r="N814" s="27" t="n">
        <f aca="false">SUMIF($S$3:$FQ$3,$E814+2,$S814:$FQ814)/COUNTIF($S$3:$FQ$3,$E814+2)</f>
        <v>2.05666666666667</v>
      </c>
      <c r="O814" s="27" t="n">
        <f aca="false">SUMIF($S$3:$FQ$3,$E814+3,$S814:$FQ814)/COUNTIF($S$3:$FQ$3,$E814+3)</f>
        <v>2.08666666666667</v>
      </c>
      <c r="P814" s="27" t="n">
        <f aca="false">SUMIF($S$3:$FQ$3,$E814+4,$S814:$FQ814)/COUNTIF($S$3:$FQ$3,$E814+4)</f>
        <v>2.12666666666667</v>
      </c>
      <c r="Q814" s="27" t="n">
        <f aca="false">SUMIF($S$3:$FQ$3,$E814+5,$S814:$FQ814)/COUNTIF($S$3:$FQ$3,$E814+5)</f>
        <v>2.17666666666667</v>
      </c>
      <c r="R814" s="28" t="n">
        <v>35149</v>
      </c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30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 t="n">
        <v>2.779</v>
      </c>
      <c r="BF814" s="29" t="n">
        <v>2.355</v>
      </c>
      <c r="BG814" s="29" t="n">
        <v>2.226</v>
      </c>
      <c r="BH814" s="29" t="n">
        <v>2.16</v>
      </c>
      <c r="BI814" s="29" t="n">
        <v>2.11</v>
      </c>
      <c r="BJ814" s="29" t="n">
        <v>2.07</v>
      </c>
      <c r="BK814" s="29" t="n">
        <v>2.045</v>
      </c>
      <c r="BL814" s="29" t="n">
        <v>2.12</v>
      </c>
      <c r="BM814" s="29" t="n">
        <v>2.25</v>
      </c>
      <c r="BN814" s="29" t="n">
        <v>2.271</v>
      </c>
      <c r="BO814" s="29" t="n">
        <v>2.206</v>
      </c>
      <c r="BP814" s="29" t="n">
        <v>2.066</v>
      </c>
      <c r="BQ814" s="29" t="n">
        <v>1.929</v>
      </c>
      <c r="BR814" s="29" t="n">
        <v>1.929</v>
      </c>
      <c r="BS814" s="29" t="n">
        <v>1.929</v>
      </c>
      <c r="BT814" s="29" t="n">
        <v>1.934</v>
      </c>
      <c r="BU814" s="29" t="n">
        <v>1.936</v>
      </c>
      <c r="BV814" s="29" t="n">
        <v>1.943</v>
      </c>
      <c r="BW814" s="29" t="n">
        <v>2.045</v>
      </c>
      <c r="BX814" s="29" t="n">
        <v>2.12</v>
      </c>
      <c r="BY814" s="29" t="n">
        <v>2.163</v>
      </c>
      <c r="BZ814" s="29" t="n">
        <v>2.291</v>
      </c>
      <c r="CA814" s="29" t="n">
        <v>2.226</v>
      </c>
      <c r="CB814" s="29" t="n">
        <v>2.047</v>
      </c>
      <c r="CC814" s="29" t="n">
        <v>1.949</v>
      </c>
      <c r="CD814" s="29" t="n">
        <v>1.949</v>
      </c>
      <c r="CE814" s="29" t="n">
        <v>1.957</v>
      </c>
      <c r="CF814" s="29" t="n">
        <v>1.954</v>
      </c>
      <c r="CG814" s="29" t="n">
        <v>1.956</v>
      </c>
      <c r="CH814" s="29" t="n">
        <v>1.963</v>
      </c>
      <c r="CI814" s="29" t="n">
        <v>2.065</v>
      </c>
      <c r="CJ814" s="29" t="n">
        <v>2.14</v>
      </c>
      <c r="CK814" s="29" t="n">
        <v>2.183</v>
      </c>
      <c r="CL814" s="29" t="n">
        <v>2.321</v>
      </c>
      <c r="CM814" s="29" t="n">
        <v>2.256</v>
      </c>
      <c r="CN814" s="29" t="n">
        <v>2.077</v>
      </c>
      <c r="CO814" s="29" t="n">
        <v>1.979</v>
      </c>
      <c r="CP814" s="29" t="n">
        <v>1.979</v>
      </c>
      <c r="CQ814" s="29" t="n">
        <v>1.987</v>
      </c>
      <c r="CR814" s="29" t="n">
        <v>1.984</v>
      </c>
      <c r="CS814" s="29" t="n">
        <v>1.986</v>
      </c>
      <c r="CT814" s="29" t="n">
        <v>1.993</v>
      </c>
      <c r="CU814" s="29" t="n">
        <v>2.095</v>
      </c>
      <c r="CV814" s="29" t="n">
        <v>2.17</v>
      </c>
      <c r="CW814" s="29" t="n">
        <v>2.213</v>
      </c>
      <c r="CX814" s="29" t="n">
        <v>2.361</v>
      </c>
      <c r="CY814" s="29" t="n">
        <v>2.296</v>
      </c>
      <c r="CZ814" s="29" t="n">
        <v>2.117</v>
      </c>
      <c r="DA814" s="29" t="n">
        <v>2.019</v>
      </c>
      <c r="DB814" s="29" t="n">
        <v>2.019</v>
      </c>
      <c r="DC814" s="29" t="n">
        <v>2.027</v>
      </c>
      <c r="DD814" s="29" t="n">
        <v>2.024</v>
      </c>
      <c r="DE814" s="29" t="n">
        <v>2.026</v>
      </c>
      <c r="DF814" s="29" t="n">
        <v>2.033</v>
      </c>
      <c r="DG814" s="29" t="n">
        <v>2.135</v>
      </c>
      <c r="DH814" s="29" t="n">
        <v>2.21</v>
      </c>
      <c r="DI814" s="29" t="n">
        <v>2.253</v>
      </c>
      <c r="DJ814" s="29" t="n">
        <v>2.411</v>
      </c>
      <c r="DK814" s="29" t="n">
        <v>2.346</v>
      </c>
      <c r="DL814" s="29" t="n">
        <v>2.167</v>
      </c>
      <c r="DM814" s="29" t="n">
        <v>2.069</v>
      </c>
      <c r="DN814" s="29" t="n">
        <v>2.069</v>
      </c>
      <c r="DO814" s="29" t="n">
        <v>2.077</v>
      </c>
      <c r="DP814" s="29" t="n">
        <v>2.074</v>
      </c>
      <c r="DQ814" s="29" t="n">
        <v>2.076</v>
      </c>
      <c r="DR814" s="29" t="n">
        <v>2.083</v>
      </c>
      <c r="DS814" s="29" t="n">
        <v>2.185</v>
      </c>
      <c r="DT814" s="29" t="n">
        <v>2.26</v>
      </c>
      <c r="DU814" s="29" t="n">
        <v>2.303</v>
      </c>
      <c r="DV814" s="29" t="n">
        <v>2.471</v>
      </c>
      <c r="DW814" s="29" t="n">
        <v>2.406</v>
      </c>
      <c r="DX814" s="29" t="n">
        <v>2.227</v>
      </c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2.75" hidden="true" customHeight="false" outlineLevel="0" collapsed="false">
      <c r="A815" s="0" t="n">
        <f aca="false">WEEKDAY(C815,2)</f>
        <v>2</v>
      </c>
      <c r="B815" s="0" t="n">
        <f aca="false">MONTH(C815)</f>
        <v>3</v>
      </c>
      <c r="C815" s="23" t="n">
        <v>35150</v>
      </c>
      <c r="D815" s="0" t="n">
        <f aca="false">MONTH(R815)</f>
        <v>3</v>
      </c>
      <c r="E815" s="0" t="n">
        <f aca="false">YEAR(R815)</f>
        <v>1996</v>
      </c>
      <c r="F815" s="35" t="n">
        <f aca="false">L815-K815</f>
        <v>-0.0277714285714281</v>
      </c>
      <c r="G815" s="24" t="n">
        <f aca="false">N815-M815</f>
        <v>0.00633333333333352</v>
      </c>
      <c r="H815" s="24" t="n">
        <f aca="false">O815-N815</f>
        <v>0.0299999999999998</v>
      </c>
      <c r="I815" s="24" t="n">
        <f aca="false">O815-M815</f>
        <v>0.0363333333333333</v>
      </c>
      <c r="J815" s="25" t="n">
        <f aca="false">VLOOKUP(C815,'Nymex hist.'!A:B,2,0)</f>
        <v>2.267</v>
      </c>
      <c r="K815" s="34" t="n">
        <f aca="false">AVERAGE(BE815:BK815)</f>
        <v>2.22157142857143</v>
      </c>
      <c r="L815" s="34" t="n">
        <f aca="false">AVERAGE(BL815:BP815)</f>
        <v>2.1938</v>
      </c>
      <c r="M815" s="27" t="n">
        <f aca="false">SUMIF($S$3:$FQ$3,$E815+1,$S815:$FQ815)/COUNTIF($S$3:$FQ$3,$E815+1)</f>
        <v>2.04966666666667</v>
      </c>
      <c r="N815" s="27" t="n">
        <f aca="false">SUMIF($S$3:$FQ$3,$E815+2,$S815:$FQ815)/COUNTIF($S$3:$FQ$3,$E815+2)</f>
        <v>2.056</v>
      </c>
      <c r="O815" s="27" t="n">
        <f aca="false">SUMIF($S$3:$FQ$3,$E815+3,$S815:$FQ815)/COUNTIF($S$3:$FQ$3,$E815+3)</f>
        <v>2.086</v>
      </c>
      <c r="P815" s="27" t="n">
        <f aca="false">SUMIF($S$3:$FQ$3,$E815+4,$S815:$FQ815)/COUNTIF($S$3:$FQ$3,$E815+4)</f>
        <v>2.126</v>
      </c>
      <c r="Q815" s="27" t="n">
        <f aca="false">SUMIF($S$3:$FQ$3,$E815+5,$S815:$FQ815)/COUNTIF($S$3:$FQ$3,$E815+5)</f>
        <v>2.176</v>
      </c>
      <c r="R815" s="28" t="n">
        <v>35150</v>
      </c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30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 t="n">
        <v>2.779</v>
      </c>
      <c r="BF815" s="29" t="n">
        <v>2.267</v>
      </c>
      <c r="BG815" s="29" t="n">
        <v>2.178</v>
      </c>
      <c r="BH815" s="29" t="n">
        <v>2.13</v>
      </c>
      <c r="BI815" s="29" t="n">
        <v>2.092</v>
      </c>
      <c r="BJ815" s="29" t="n">
        <v>2.06</v>
      </c>
      <c r="BK815" s="29" t="n">
        <v>2.045</v>
      </c>
      <c r="BL815" s="29" t="n">
        <v>2.12</v>
      </c>
      <c r="BM815" s="29" t="n">
        <v>2.255</v>
      </c>
      <c r="BN815" s="29" t="n">
        <v>2.289</v>
      </c>
      <c r="BO815" s="29" t="n">
        <v>2.22</v>
      </c>
      <c r="BP815" s="29" t="n">
        <v>2.085</v>
      </c>
      <c r="BQ815" s="29" t="n">
        <v>1.95</v>
      </c>
      <c r="BR815" s="29" t="n">
        <v>1.949</v>
      </c>
      <c r="BS815" s="29" t="n">
        <v>1.948</v>
      </c>
      <c r="BT815" s="29" t="n">
        <v>1.953</v>
      </c>
      <c r="BU815" s="29" t="n">
        <v>1.955</v>
      </c>
      <c r="BV815" s="29" t="n">
        <v>1.96</v>
      </c>
      <c r="BW815" s="29" t="n">
        <v>1.99</v>
      </c>
      <c r="BX815" s="29" t="n">
        <v>2.12</v>
      </c>
      <c r="BY815" s="29" t="n">
        <v>2.177</v>
      </c>
      <c r="BZ815" s="29" t="n">
        <v>2.299</v>
      </c>
      <c r="CA815" s="29" t="n">
        <v>2.23</v>
      </c>
      <c r="CB815" s="29" t="n">
        <v>2.057</v>
      </c>
      <c r="CC815" s="29" t="n">
        <v>1.96</v>
      </c>
      <c r="CD815" s="29" t="n">
        <v>1.959</v>
      </c>
      <c r="CE815" s="29" t="n">
        <v>1.962</v>
      </c>
      <c r="CF815" s="29" t="n">
        <v>1.963</v>
      </c>
      <c r="CG815" s="29" t="n">
        <v>1.965</v>
      </c>
      <c r="CH815" s="29" t="n">
        <v>1.97</v>
      </c>
      <c r="CI815" s="29" t="n">
        <v>2</v>
      </c>
      <c r="CJ815" s="29" t="n">
        <v>2.13</v>
      </c>
      <c r="CK815" s="29" t="n">
        <v>2.177</v>
      </c>
      <c r="CL815" s="29" t="n">
        <v>2.329</v>
      </c>
      <c r="CM815" s="29" t="n">
        <v>2.26</v>
      </c>
      <c r="CN815" s="29" t="n">
        <v>2.087</v>
      </c>
      <c r="CO815" s="29" t="n">
        <v>1.99</v>
      </c>
      <c r="CP815" s="29" t="n">
        <v>1.989</v>
      </c>
      <c r="CQ815" s="29" t="n">
        <v>1.992</v>
      </c>
      <c r="CR815" s="29" t="n">
        <v>1.993</v>
      </c>
      <c r="CS815" s="29" t="n">
        <v>1.995</v>
      </c>
      <c r="CT815" s="29" t="n">
        <v>2</v>
      </c>
      <c r="CU815" s="29" t="n">
        <v>2.03</v>
      </c>
      <c r="CV815" s="29" t="n">
        <v>2.16</v>
      </c>
      <c r="CW815" s="29" t="n">
        <v>2.207</v>
      </c>
      <c r="CX815" s="29" t="n">
        <v>2.369</v>
      </c>
      <c r="CY815" s="29" t="n">
        <v>2.3</v>
      </c>
      <c r="CZ815" s="29" t="n">
        <v>2.127</v>
      </c>
      <c r="DA815" s="29" t="n">
        <v>2.03</v>
      </c>
      <c r="DB815" s="29" t="n">
        <v>2.029</v>
      </c>
      <c r="DC815" s="29" t="n">
        <v>2.032</v>
      </c>
      <c r="DD815" s="29" t="n">
        <v>2.033</v>
      </c>
      <c r="DE815" s="29" t="n">
        <v>2.035</v>
      </c>
      <c r="DF815" s="29" t="n">
        <v>2.04</v>
      </c>
      <c r="DG815" s="29" t="n">
        <v>2.07</v>
      </c>
      <c r="DH815" s="29" t="n">
        <v>2.2</v>
      </c>
      <c r="DI815" s="29" t="n">
        <v>2.247</v>
      </c>
      <c r="DJ815" s="29" t="n">
        <v>2.419</v>
      </c>
      <c r="DK815" s="29" t="n">
        <v>2.35</v>
      </c>
      <c r="DL815" s="29" t="n">
        <v>2.177</v>
      </c>
      <c r="DM815" s="29" t="n">
        <v>2.08</v>
      </c>
      <c r="DN815" s="29" t="n">
        <v>2.079</v>
      </c>
      <c r="DO815" s="29" t="n">
        <v>2.082</v>
      </c>
      <c r="DP815" s="29" t="n">
        <v>2.083</v>
      </c>
      <c r="DQ815" s="29" t="n">
        <v>2.085</v>
      </c>
      <c r="DR815" s="29" t="n">
        <v>2.09</v>
      </c>
      <c r="DS815" s="29" t="n">
        <v>2.12</v>
      </c>
      <c r="DT815" s="29" t="n">
        <v>2.25</v>
      </c>
      <c r="DU815" s="29" t="n">
        <v>2.297</v>
      </c>
      <c r="DV815" s="29" t="n">
        <v>2.479</v>
      </c>
      <c r="DW815" s="29" t="n">
        <v>2.41</v>
      </c>
      <c r="DX815" s="29" t="n">
        <v>2.237</v>
      </c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2.75" hidden="true" customHeight="false" outlineLevel="0" collapsed="false">
      <c r="A816" s="0" t="n">
        <f aca="false">WEEKDAY(C816,2)</f>
        <v>3</v>
      </c>
      <c r="B816" s="0" t="n">
        <f aca="false">MONTH(C816)</f>
        <v>3</v>
      </c>
      <c r="C816" s="23" t="n">
        <v>35151</v>
      </c>
      <c r="D816" s="0" t="n">
        <f aca="false">MONTH(R816)</f>
        <v>3</v>
      </c>
      <c r="E816" s="0" t="n">
        <f aca="false">YEAR(R816)</f>
        <v>1996</v>
      </c>
      <c r="F816" s="35" t="n">
        <f aca="false">L816-K816</f>
        <v>-0.0262857142857142</v>
      </c>
      <c r="G816" s="24" t="n">
        <f aca="false">N816-M816</f>
        <v>0.00541666666666663</v>
      </c>
      <c r="H816" s="24" t="n">
        <f aca="false">O816-N816</f>
        <v>0.0299999999999998</v>
      </c>
      <c r="I816" s="24" t="n">
        <f aca="false">O816-M816</f>
        <v>0.0354166666666664</v>
      </c>
      <c r="J816" s="25" t="n">
        <f aca="false">VLOOKUP(C816,'Nymex hist.'!A:B,2,0)</f>
        <v>2.339</v>
      </c>
      <c r="K816" s="34" t="n">
        <f aca="false">AVERAGE(BE816:BK816)</f>
        <v>2.26828571428571</v>
      </c>
      <c r="L816" s="34" t="n">
        <f aca="false">AVERAGE(BL816:BP816)</f>
        <v>2.242</v>
      </c>
      <c r="M816" s="27" t="n">
        <f aca="false">SUMIF($S$3:$FQ$3,$E816+1,$S816:$FQ816)/COUNTIF($S$3:$FQ$3,$E816+1)</f>
        <v>2.08625</v>
      </c>
      <c r="N816" s="27" t="n">
        <f aca="false">SUMIF($S$3:$FQ$3,$E816+2,$S816:$FQ816)/COUNTIF($S$3:$FQ$3,$E816+2)</f>
        <v>2.09166666666667</v>
      </c>
      <c r="O816" s="27" t="n">
        <f aca="false">SUMIF($S$3:$FQ$3,$E816+3,$S816:$FQ816)/COUNTIF($S$3:$FQ$3,$E816+3)</f>
        <v>2.12166666666667</v>
      </c>
      <c r="P816" s="27" t="n">
        <f aca="false">SUMIF($S$3:$FQ$3,$E816+4,$S816:$FQ816)/COUNTIF($S$3:$FQ$3,$E816+4)</f>
        <v>2.16166666666667</v>
      </c>
      <c r="Q816" s="27" t="n">
        <f aca="false">SUMIF($S$3:$FQ$3,$E816+5,$S816:$FQ816)/COUNTIF($S$3:$FQ$3,$E816+5)</f>
        <v>2.21166666666667</v>
      </c>
      <c r="R816" s="28" t="n">
        <v>35151</v>
      </c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30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 t="n">
        <v>2.779</v>
      </c>
      <c r="BF816" s="29" t="n">
        <v>2.339</v>
      </c>
      <c r="BG816" s="29" t="n">
        <v>2.239</v>
      </c>
      <c r="BH816" s="29" t="n">
        <v>2.18</v>
      </c>
      <c r="BI816" s="29" t="n">
        <v>2.142</v>
      </c>
      <c r="BJ816" s="29" t="n">
        <v>2.107</v>
      </c>
      <c r="BK816" s="29" t="n">
        <v>2.092</v>
      </c>
      <c r="BL816" s="29" t="n">
        <v>2.169</v>
      </c>
      <c r="BM816" s="29" t="n">
        <v>2.306</v>
      </c>
      <c r="BN816" s="29" t="n">
        <v>2.341</v>
      </c>
      <c r="BO816" s="29" t="n">
        <v>2.268</v>
      </c>
      <c r="BP816" s="29" t="n">
        <v>2.126</v>
      </c>
      <c r="BQ816" s="29" t="n">
        <v>1.992</v>
      </c>
      <c r="BR816" s="29" t="n">
        <v>1.989</v>
      </c>
      <c r="BS816" s="29" t="n">
        <v>1.986</v>
      </c>
      <c r="BT816" s="29" t="n">
        <v>1.986</v>
      </c>
      <c r="BU816" s="29" t="n">
        <v>1.986</v>
      </c>
      <c r="BV816" s="29" t="n">
        <v>1.986</v>
      </c>
      <c r="BW816" s="29" t="n">
        <v>2.013</v>
      </c>
      <c r="BX816" s="29" t="n">
        <v>2.149</v>
      </c>
      <c r="BY816" s="29" t="n">
        <v>2.213</v>
      </c>
      <c r="BZ816" s="29" t="n">
        <v>2.351</v>
      </c>
      <c r="CA816" s="29" t="n">
        <v>2.278</v>
      </c>
      <c r="CB816" s="29" t="n">
        <v>2.091</v>
      </c>
      <c r="CC816" s="29" t="n">
        <v>2.002</v>
      </c>
      <c r="CD816" s="29" t="n">
        <v>1.999</v>
      </c>
      <c r="CE816" s="29" t="n">
        <v>1.996</v>
      </c>
      <c r="CF816" s="29" t="n">
        <v>1.996</v>
      </c>
      <c r="CG816" s="29" t="n">
        <v>1.996</v>
      </c>
      <c r="CH816" s="29" t="n">
        <v>1.996</v>
      </c>
      <c r="CI816" s="29" t="n">
        <v>2.023</v>
      </c>
      <c r="CJ816" s="29" t="n">
        <v>2.159</v>
      </c>
      <c r="CK816" s="29" t="n">
        <v>2.213</v>
      </c>
      <c r="CL816" s="29" t="n">
        <v>2.381</v>
      </c>
      <c r="CM816" s="29" t="n">
        <v>2.308</v>
      </c>
      <c r="CN816" s="29" t="n">
        <v>2.121</v>
      </c>
      <c r="CO816" s="29" t="n">
        <v>2.032</v>
      </c>
      <c r="CP816" s="29" t="n">
        <v>2.029</v>
      </c>
      <c r="CQ816" s="29" t="n">
        <v>2.026</v>
      </c>
      <c r="CR816" s="29" t="n">
        <v>2.026</v>
      </c>
      <c r="CS816" s="29" t="n">
        <v>2.026</v>
      </c>
      <c r="CT816" s="29" t="n">
        <v>2.026</v>
      </c>
      <c r="CU816" s="29" t="n">
        <v>2.053</v>
      </c>
      <c r="CV816" s="29" t="n">
        <v>2.189</v>
      </c>
      <c r="CW816" s="29" t="n">
        <v>2.243</v>
      </c>
      <c r="CX816" s="29" t="n">
        <v>2.421</v>
      </c>
      <c r="CY816" s="29" t="n">
        <v>2.348</v>
      </c>
      <c r="CZ816" s="29" t="n">
        <v>2.161</v>
      </c>
      <c r="DA816" s="29" t="n">
        <v>2.072</v>
      </c>
      <c r="DB816" s="29" t="n">
        <v>2.069</v>
      </c>
      <c r="DC816" s="29" t="n">
        <v>2.066</v>
      </c>
      <c r="DD816" s="29" t="n">
        <v>2.066</v>
      </c>
      <c r="DE816" s="29" t="n">
        <v>2.066</v>
      </c>
      <c r="DF816" s="29" t="n">
        <v>2.066</v>
      </c>
      <c r="DG816" s="29" t="n">
        <v>2.093</v>
      </c>
      <c r="DH816" s="29" t="n">
        <v>2.229</v>
      </c>
      <c r="DI816" s="29" t="n">
        <v>2.283</v>
      </c>
      <c r="DJ816" s="29" t="n">
        <v>2.471</v>
      </c>
      <c r="DK816" s="29" t="n">
        <v>2.398</v>
      </c>
      <c r="DL816" s="29" t="n">
        <v>2.211</v>
      </c>
      <c r="DM816" s="29" t="n">
        <v>2.122</v>
      </c>
      <c r="DN816" s="29" t="n">
        <v>2.119</v>
      </c>
      <c r="DO816" s="29" t="n">
        <v>2.116</v>
      </c>
      <c r="DP816" s="29" t="n">
        <v>2.116</v>
      </c>
      <c r="DQ816" s="29" t="n">
        <v>2.116</v>
      </c>
      <c r="DR816" s="29" t="n">
        <v>2.116</v>
      </c>
      <c r="DS816" s="29" t="n">
        <v>2.143</v>
      </c>
      <c r="DT816" s="29" t="n">
        <v>2.279</v>
      </c>
      <c r="DU816" s="29" t="n">
        <v>2.333</v>
      </c>
      <c r="DV816" s="29" t="n">
        <v>2.531</v>
      </c>
      <c r="DW816" s="29" t="n">
        <v>2.458</v>
      </c>
      <c r="DX816" s="29" t="n">
        <v>2.271</v>
      </c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2.75" hidden="false" customHeight="false" outlineLevel="0" collapsed="false">
      <c r="A817" s="1" t="n">
        <f aca="false">WEEKDAY(C817,2)</f>
        <v>4</v>
      </c>
      <c r="B817" s="1" t="n">
        <f aca="false">MONTH(C817)</f>
        <v>3</v>
      </c>
      <c r="C817" s="23" t="n">
        <v>35152</v>
      </c>
      <c r="D817" s="0" t="n">
        <f aca="false">MONTH(R817)</f>
        <v>3</v>
      </c>
      <c r="E817" s="0" t="n">
        <f aca="false">YEAR(R817)</f>
        <v>1996</v>
      </c>
      <c r="F817" s="3" t="n">
        <f aca="false">L817-K817</f>
        <v>-0.0389428571428567</v>
      </c>
      <c r="G817" s="3" t="n">
        <f aca="false">N817-M817</f>
        <v>0.00541666666666663</v>
      </c>
      <c r="H817" s="3" t="n">
        <f aca="false">O817-N817</f>
        <v>0.0300000000000003</v>
      </c>
      <c r="I817" s="3" t="n">
        <f aca="false">O817-M817</f>
        <v>0.0354166666666669</v>
      </c>
      <c r="J817" s="4" t="n">
        <f aca="false">VLOOKUP(C817,'Nymex hist.'!A:B,2,0)</f>
        <v>2.342</v>
      </c>
      <c r="K817" s="4" t="n">
        <f aca="false">AVERAGE(BE817:BK817)</f>
        <v>2.28214285714286</v>
      </c>
      <c r="L817" s="4" t="n">
        <f aca="false">AVERAGE(BL817:BP817)</f>
        <v>2.2432</v>
      </c>
      <c r="M817" s="4" t="n">
        <f aca="false">SUMIF($S$3:$FQ$3,$E817+1,$S817:$FQ817)/COUNTIF($S$3:$FQ$3,$E817+1)</f>
        <v>2.08358333333333</v>
      </c>
      <c r="N817" s="4" t="n">
        <f aca="false">SUMIF($S$3:$FQ$3,$E817+2,$S817:$FQ817)/COUNTIF($S$3:$FQ$3,$E817+2)</f>
        <v>2.089</v>
      </c>
      <c r="O817" s="4" t="n">
        <f aca="false">SUMIF($S$3:$FQ$3,$E817+3,$S817:$FQ817)/COUNTIF($S$3:$FQ$3,$E817+3)</f>
        <v>2.119</v>
      </c>
      <c r="P817" s="4" t="n">
        <f aca="false">SUMIF($S$3:$FQ$3,$E817+4,$S817:$FQ817)/COUNTIF($S$3:$FQ$3,$E817+4)</f>
        <v>2.159</v>
      </c>
      <c r="Q817" s="4" t="n">
        <f aca="false">SUMIF($S$3:$FQ$3,$E817+5,$S817:$FQ817)/COUNTIF($S$3:$FQ$3,$E817+5)</f>
        <v>2.209</v>
      </c>
      <c r="R817" s="21" t="n">
        <v>35152</v>
      </c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7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 t="n">
        <v>2.779</v>
      </c>
      <c r="BF817" s="32" t="n">
        <v>2.342</v>
      </c>
      <c r="BG817" s="32" t="n">
        <v>2.26</v>
      </c>
      <c r="BH817" s="32" t="n">
        <v>2.209</v>
      </c>
      <c r="BI817" s="32" t="n">
        <v>2.162</v>
      </c>
      <c r="BJ817" s="32" t="n">
        <v>2.12</v>
      </c>
      <c r="BK817" s="32" t="n">
        <v>2.103</v>
      </c>
      <c r="BL817" s="32" t="n">
        <v>2.178</v>
      </c>
      <c r="BM817" s="32" t="n">
        <v>2.31</v>
      </c>
      <c r="BN817" s="32" t="n">
        <v>2.34</v>
      </c>
      <c r="BO817" s="32" t="n">
        <v>2.265</v>
      </c>
      <c r="BP817" s="32" t="n">
        <v>2.123</v>
      </c>
      <c r="BQ817" s="32" t="n">
        <v>1.989</v>
      </c>
      <c r="BR817" s="32" t="n">
        <v>1.986</v>
      </c>
      <c r="BS817" s="32" t="n">
        <v>1.983</v>
      </c>
      <c r="BT817" s="32" t="n">
        <v>1.983</v>
      </c>
      <c r="BU817" s="32" t="n">
        <v>1.983</v>
      </c>
      <c r="BV817" s="32" t="n">
        <v>1.983</v>
      </c>
      <c r="BW817" s="32" t="n">
        <v>2.01</v>
      </c>
      <c r="BX817" s="32" t="n">
        <v>2.148</v>
      </c>
      <c r="BY817" s="32" t="n">
        <v>2.21</v>
      </c>
      <c r="BZ817" s="32" t="n">
        <v>2.35</v>
      </c>
      <c r="CA817" s="32" t="n">
        <v>2.275</v>
      </c>
      <c r="CB817" s="32" t="n">
        <v>2.088</v>
      </c>
      <c r="CC817" s="32" t="n">
        <v>1.999</v>
      </c>
      <c r="CD817" s="32" t="n">
        <v>1.996</v>
      </c>
      <c r="CE817" s="32" t="n">
        <v>1.993</v>
      </c>
      <c r="CF817" s="32" t="n">
        <v>1.993</v>
      </c>
      <c r="CG817" s="32" t="n">
        <v>1.993</v>
      </c>
      <c r="CH817" s="32" t="n">
        <v>1.993</v>
      </c>
      <c r="CI817" s="32" t="n">
        <v>2.02</v>
      </c>
      <c r="CJ817" s="32" t="n">
        <v>2.158</v>
      </c>
      <c r="CK817" s="32" t="n">
        <v>2.21</v>
      </c>
      <c r="CL817" s="32" t="n">
        <v>2.38</v>
      </c>
      <c r="CM817" s="32" t="n">
        <v>2.305</v>
      </c>
      <c r="CN817" s="32" t="n">
        <v>2.118</v>
      </c>
      <c r="CO817" s="32" t="n">
        <v>2.029</v>
      </c>
      <c r="CP817" s="32" t="n">
        <v>2.026</v>
      </c>
      <c r="CQ817" s="32" t="n">
        <v>2.023</v>
      </c>
      <c r="CR817" s="32" t="n">
        <v>2.023</v>
      </c>
      <c r="CS817" s="32" t="n">
        <v>2.023</v>
      </c>
      <c r="CT817" s="32" t="n">
        <v>2.023</v>
      </c>
      <c r="CU817" s="32" t="n">
        <v>2.05</v>
      </c>
      <c r="CV817" s="32" t="n">
        <v>2.188</v>
      </c>
      <c r="CW817" s="32" t="n">
        <v>2.24</v>
      </c>
      <c r="CX817" s="32" t="n">
        <v>2.42</v>
      </c>
      <c r="CY817" s="32" t="n">
        <v>2.345</v>
      </c>
      <c r="CZ817" s="32" t="n">
        <v>2.158</v>
      </c>
      <c r="DA817" s="32" t="n">
        <v>2.069</v>
      </c>
      <c r="DB817" s="32" t="n">
        <v>2.066</v>
      </c>
      <c r="DC817" s="32" t="n">
        <v>2.063</v>
      </c>
      <c r="DD817" s="32" t="n">
        <v>2.063</v>
      </c>
      <c r="DE817" s="32" t="n">
        <v>2.063</v>
      </c>
      <c r="DF817" s="32" t="n">
        <v>2.063</v>
      </c>
      <c r="DG817" s="32" t="n">
        <v>2.09</v>
      </c>
      <c r="DH817" s="32" t="n">
        <v>2.228</v>
      </c>
      <c r="DI817" s="32" t="n">
        <v>2.28</v>
      </c>
      <c r="DJ817" s="32" t="n">
        <v>2.47</v>
      </c>
      <c r="DK817" s="32" t="n">
        <v>2.395</v>
      </c>
      <c r="DL817" s="32" t="n">
        <v>2.208</v>
      </c>
      <c r="DM817" s="32" t="n">
        <v>2.119</v>
      </c>
      <c r="DN817" s="32" t="n">
        <v>2.116</v>
      </c>
      <c r="DO817" s="32" t="n">
        <v>2.113</v>
      </c>
      <c r="DP817" s="32" t="n">
        <v>2.113</v>
      </c>
      <c r="DQ817" s="32" t="n">
        <v>2.113</v>
      </c>
      <c r="DR817" s="32" t="n">
        <v>2.113</v>
      </c>
      <c r="DS817" s="32" t="n">
        <v>2.14</v>
      </c>
      <c r="DT817" s="32" t="n">
        <v>2.278</v>
      </c>
      <c r="DU817" s="32" t="n">
        <v>2.33</v>
      </c>
      <c r="DV817" s="32" t="n">
        <v>2.53</v>
      </c>
      <c r="DW817" s="32" t="n">
        <v>2.455</v>
      </c>
      <c r="DX817" s="32" t="n">
        <v>2.268</v>
      </c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</row>
    <row r="818" customFormat="false" ht="12.75" hidden="true" customHeight="false" outlineLevel="0" collapsed="false">
      <c r="A818" s="0" t="n">
        <f aca="false">WEEKDAY(C818,2)</f>
        <v>5</v>
      </c>
      <c r="B818" s="0" t="n">
        <f aca="false">MONTH(C818)</f>
        <v>3</v>
      </c>
      <c r="C818" s="23" t="n">
        <v>35153</v>
      </c>
      <c r="D818" s="0" t="n">
        <f aca="false">MONTH(R818)</f>
        <v>3</v>
      </c>
      <c r="E818" s="0" t="n">
        <f aca="false">YEAR(R818)</f>
        <v>1996</v>
      </c>
      <c r="F818" s="35" t="n">
        <f aca="false">L818-K818</f>
        <v>-0.0637714285714286</v>
      </c>
      <c r="G818" s="24" t="n">
        <f aca="false">N818-M818</f>
        <v>0.00541666666666663</v>
      </c>
      <c r="H818" s="24" t="n">
        <f aca="false">O818-N818</f>
        <v>0.0300000000000003</v>
      </c>
      <c r="I818" s="24" t="n">
        <f aca="false">O818-M818</f>
        <v>0.0354166666666669</v>
      </c>
      <c r="J818" s="25" t="n">
        <f aca="false">VLOOKUP(C818,'Nymex hist.'!A:B,2,0)</f>
        <v>2.336</v>
      </c>
      <c r="K818" s="34" t="n">
        <f aca="false">AVERAGE(BE818:BK818)</f>
        <v>2.26957142857143</v>
      </c>
      <c r="L818" s="34" t="n">
        <f aca="false">AVERAGE(BL818:BP818)</f>
        <v>2.2058</v>
      </c>
      <c r="M818" s="27" t="n">
        <f aca="false">SUMIF($S$3:$FQ$3,$E818+1,$S818:$FQ818)/COUNTIF($S$3:$FQ$3,$E818+1)</f>
        <v>2.04358333333333</v>
      </c>
      <c r="N818" s="27" t="n">
        <f aca="false">SUMIF($S$3:$FQ$3,$E818+2,$S818:$FQ818)/COUNTIF($S$3:$FQ$3,$E818+2)</f>
        <v>2.049</v>
      </c>
      <c r="O818" s="27" t="n">
        <f aca="false">SUMIF($S$3:$FQ$3,$E818+3,$S818:$FQ818)/COUNTIF($S$3:$FQ$3,$E818+3)</f>
        <v>2.079</v>
      </c>
      <c r="P818" s="27" t="n">
        <f aca="false">SUMIF($S$3:$FQ$3,$E818+4,$S818:$FQ818)/COUNTIF($S$3:$FQ$3,$E818+4)</f>
        <v>2.119</v>
      </c>
      <c r="Q818" s="27" t="n">
        <f aca="false">SUMIF($S$3:$FQ$3,$E818+5,$S818:$FQ818)/COUNTIF($S$3:$FQ$3,$E818+5)</f>
        <v>2.169</v>
      </c>
      <c r="R818" s="28" t="n">
        <v>35153</v>
      </c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30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 t="n">
        <v>2.779</v>
      </c>
      <c r="BF818" s="29" t="n">
        <v>2.336</v>
      </c>
      <c r="BG818" s="29" t="n">
        <v>2.259</v>
      </c>
      <c r="BH818" s="29" t="n">
        <v>2.19</v>
      </c>
      <c r="BI818" s="29" t="n">
        <v>2.14</v>
      </c>
      <c r="BJ818" s="29" t="n">
        <v>2.1</v>
      </c>
      <c r="BK818" s="29" t="n">
        <v>2.083</v>
      </c>
      <c r="BL818" s="29" t="n">
        <v>2.147</v>
      </c>
      <c r="BM818" s="29" t="n">
        <v>2.271</v>
      </c>
      <c r="BN818" s="29" t="n">
        <v>2.301</v>
      </c>
      <c r="BO818" s="29" t="n">
        <v>2.226</v>
      </c>
      <c r="BP818" s="29" t="n">
        <v>2.084</v>
      </c>
      <c r="BQ818" s="29" t="n">
        <v>1.95</v>
      </c>
      <c r="BR818" s="29" t="n">
        <v>1.947</v>
      </c>
      <c r="BS818" s="29" t="n">
        <v>1.944</v>
      </c>
      <c r="BT818" s="29" t="n">
        <v>1.944</v>
      </c>
      <c r="BU818" s="29" t="n">
        <v>1.944</v>
      </c>
      <c r="BV818" s="29" t="n">
        <v>1.944</v>
      </c>
      <c r="BW818" s="29" t="n">
        <v>1.971</v>
      </c>
      <c r="BX818" s="29" t="n">
        <v>2.097</v>
      </c>
      <c r="BY818" s="29" t="n">
        <v>2.171</v>
      </c>
      <c r="BZ818" s="29" t="n">
        <v>2.311</v>
      </c>
      <c r="CA818" s="29" t="n">
        <v>2.236</v>
      </c>
      <c r="CB818" s="29" t="n">
        <v>2.049</v>
      </c>
      <c r="CC818" s="29" t="n">
        <v>1.96</v>
      </c>
      <c r="CD818" s="29" t="n">
        <v>1.957</v>
      </c>
      <c r="CE818" s="29" t="n">
        <v>1.954</v>
      </c>
      <c r="CF818" s="29" t="n">
        <v>1.954</v>
      </c>
      <c r="CG818" s="29" t="n">
        <v>1.954</v>
      </c>
      <c r="CH818" s="29" t="n">
        <v>1.954</v>
      </c>
      <c r="CI818" s="29" t="n">
        <v>1.981</v>
      </c>
      <c r="CJ818" s="29" t="n">
        <v>2.107</v>
      </c>
      <c r="CK818" s="29" t="n">
        <v>2.171</v>
      </c>
      <c r="CL818" s="29" t="n">
        <v>2.341</v>
      </c>
      <c r="CM818" s="29" t="n">
        <v>2.266</v>
      </c>
      <c r="CN818" s="29" t="n">
        <v>2.079</v>
      </c>
      <c r="CO818" s="29" t="n">
        <v>1.99</v>
      </c>
      <c r="CP818" s="29" t="n">
        <v>1.987</v>
      </c>
      <c r="CQ818" s="29" t="n">
        <v>1.984</v>
      </c>
      <c r="CR818" s="29" t="n">
        <v>1.984</v>
      </c>
      <c r="CS818" s="29" t="n">
        <v>1.984</v>
      </c>
      <c r="CT818" s="29" t="n">
        <v>1.984</v>
      </c>
      <c r="CU818" s="29" t="n">
        <v>2.011</v>
      </c>
      <c r="CV818" s="29" t="n">
        <v>2.137</v>
      </c>
      <c r="CW818" s="29" t="n">
        <v>2.201</v>
      </c>
      <c r="CX818" s="29" t="n">
        <v>2.381</v>
      </c>
      <c r="CY818" s="29" t="n">
        <v>2.306</v>
      </c>
      <c r="CZ818" s="29" t="n">
        <v>2.119</v>
      </c>
      <c r="DA818" s="29" t="n">
        <v>2.03</v>
      </c>
      <c r="DB818" s="29" t="n">
        <v>2.027</v>
      </c>
      <c r="DC818" s="29" t="n">
        <v>2.024</v>
      </c>
      <c r="DD818" s="29" t="n">
        <v>2.024</v>
      </c>
      <c r="DE818" s="29" t="n">
        <v>2.024</v>
      </c>
      <c r="DF818" s="29" t="n">
        <v>2.024</v>
      </c>
      <c r="DG818" s="29" t="n">
        <v>2.051</v>
      </c>
      <c r="DH818" s="29" t="n">
        <v>2.177</v>
      </c>
      <c r="DI818" s="29" t="n">
        <v>2.241</v>
      </c>
      <c r="DJ818" s="29" t="n">
        <v>2.431</v>
      </c>
      <c r="DK818" s="29" t="n">
        <v>2.356</v>
      </c>
      <c r="DL818" s="29" t="n">
        <v>2.169</v>
      </c>
      <c r="DM818" s="29" t="n">
        <v>2.08</v>
      </c>
      <c r="DN818" s="29" t="n">
        <v>2.077</v>
      </c>
      <c r="DO818" s="29" t="n">
        <v>2.074</v>
      </c>
      <c r="DP818" s="29" t="n">
        <v>2.074</v>
      </c>
      <c r="DQ818" s="29" t="n">
        <v>2.074</v>
      </c>
      <c r="DR818" s="29" t="n">
        <v>2.074</v>
      </c>
      <c r="DS818" s="29" t="n">
        <v>2.101</v>
      </c>
      <c r="DT818" s="29" t="n">
        <v>2.227</v>
      </c>
      <c r="DU818" s="29" t="n">
        <v>2.291</v>
      </c>
      <c r="DV818" s="29" t="n">
        <v>2.491</v>
      </c>
      <c r="DW818" s="29" t="n">
        <v>2.416</v>
      </c>
      <c r="DX818" s="29" t="n">
        <v>2.229</v>
      </c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2.75" hidden="true" customHeight="false" outlineLevel="0" collapsed="false">
      <c r="A819" s="0" t="n">
        <f aca="false">WEEKDAY(C819,2)</f>
        <v>1</v>
      </c>
      <c r="B819" s="0" t="n">
        <f aca="false">MONTH(C819)</f>
        <v>4</v>
      </c>
      <c r="C819" s="23" t="n">
        <v>35156</v>
      </c>
      <c r="D819" s="0" t="n">
        <f aca="false">MONTH(R819)</f>
        <v>4</v>
      </c>
      <c r="E819" s="0" t="n">
        <f aca="false">YEAR(R819)</f>
        <v>1996</v>
      </c>
      <c r="F819" s="35" t="n">
        <f aca="false">L819-K819</f>
        <v>0.0453999999999999</v>
      </c>
      <c r="G819" s="24" t="n">
        <f aca="false">N819-M819</f>
        <v>0.00533333333333363</v>
      </c>
      <c r="H819" s="24" t="n">
        <f aca="false">O819-N819</f>
        <v>0.0300000000000003</v>
      </c>
      <c r="I819" s="24" t="n">
        <f aca="false">O819-M819</f>
        <v>0.0353333333333339</v>
      </c>
      <c r="J819" s="25" t="n">
        <f aca="false">VLOOKUP(C819,'Nymex hist.'!A:B,2,0)</f>
        <v>2.288</v>
      </c>
      <c r="K819" s="34" t="n">
        <f aca="false">AVERAGE(BE819:BK819)</f>
        <v>2.191</v>
      </c>
      <c r="L819" s="34" t="n">
        <f aca="false">AVERAGE(BL819:BP819)</f>
        <v>2.2364</v>
      </c>
      <c r="M819" s="27" t="n">
        <f aca="false">SUMIF($S$3:$FQ$3,$E819+1,$S819:$FQ819)/COUNTIF($S$3:$FQ$3,$E819+1)</f>
        <v>2.07508333333333</v>
      </c>
      <c r="N819" s="27" t="n">
        <f aca="false">SUMIF($S$3:$FQ$3,$E819+2,$S819:$FQ819)/COUNTIF($S$3:$FQ$3,$E819+2)</f>
        <v>2.08041666666667</v>
      </c>
      <c r="O819" s="27" t="n">
        <f aca="false">SUMIF($S$3:$FQ$3,$E819+3,$S819:$FQ819)/COUNTIF($S$3:$FQ$3,$E819+3)</f>
        <v>2.11041666666667</v>
      </c>
      <c r="P819" s="27" t="n">
        <f aca="false">SUMIF($S$3:$FQ$3,$E819+4,$S819:$FQ819)/COUNTIF($S$3:$FQ$3,$E819+4)</f>
        <v>2.15041666666667</v>
      </c>
      <c r="Q819" s="27" t="n">
        <f aca="false">SUMIF($S$3:$FQ$3,$E819+5,$S819:$FQ819)/COUNTIF($S$3:$FQ$3,$E819+5)</f>
        <v>2.20041666666667</v>
      </c>
      <c r="R819" s="28" t="n">
        <v>35156</v>
      </c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30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 t="n">
        <v>2.288</v>
      </c>
      <c r="BG819" s="29" t="n">
        <v>2.239</v>
      </c>
      <c r="BH819" s="29" t="n">
        <v>2.208</v>
      </c>
      <c r="BI819" s="29" t="n">
        <v>2.168</v>
      </c>
      <c r="BJ819" s="29" t="n">
        <v>2.129</v>
      </c>
      <c r="BK819" s="29" t="n">
        <v>2.114</v>
      </c>
      <c r="BL819" s="29" t="n">
        <v>2.178</v>
      </c>
      <c r="BM819" s="29" t="n">
        <v>2.299</v>
      </c>
      <c r="BN819" s="29" t="n">
        <v>2.329</v>
      </c>
      <c r="BO819" s="29" t="n">
        <v>2.259</v>
      </c>
      <c r="BP819" s="29" t="n">
        <v>2.117</v>
      </c>
      <c r="BQ819" s="29" t="n">
        <v>1.979</v>
      </c>
      <c r="BR819" s="29" t="n">
        <v>1.979</v>
      </c>
      <c r="BS819" s="29" t="n">
        <v>1.976</v>
      </c>
      <c r="BT819" s="29" t="n">
        <v>1.976</v>
      </c>
      <c r="BU819" s="29" t="n">
        <v>1.976</v>
      </c>
      <c r="BV819" s="29" t="n">
        <v>1.976</v>
      </c>
      <c r="BW819" s="29" t="n">
        <v>2.003</v>
      </c>
      <c r="BX819" s="29" t="n">
        <v>2.128</v>
      </c>
      <c r="BY819" s="29" t="n">
        <v>2.203</v>
      </c>
      <c r="BZ819" s="29" t="n">
        <v>2.339</v>
      </c>
      <c r="CA819" s="29" t="n">
        <v>2.269</v>
      </c>
      <c r="CB819" s="29" t="n">
        <v>2.081</v>
      </c>
      <c r="CC819" s="29" t="n">
        <v>1.989</v>
      </c>
      <c r="CD819" s="29" t="n">
        <v>1.989</v>
      </c>
      <c r="CE819" s="29" t="n">
        <v>1.986</v>
      </c>
      <c r="CF819" s="29" t="n">
        <v>1.986</v>
      </c>
      <c r="CG819" s="29" t="n">
        <v>1.986</v>
      </c>
      <c r="CH819" s="29" t="n">
        <v>1.986</v>
      </c>
      <c r="CI819" s="29" t="n">
        <v>2.013</v>
      </c>
      <c r="CJ819" s="29" t="n">
        <v>2.138</v>
      </c>
      <c r="CK819" s="29" t="n">
        <v>2.203</v>
      </c>
      <c r="CL819" s="29" t="n">
        <v>2.369</v>
      </c>
      <c r="CM819" s="29" t="n">
        <v>2.299</v>
      </c>
      <c r="CN819" s="29" t="n">
        <v>2.111</v>
      </c>
      <c r="CO819" s="29" t="n">
        <v>2.019</v>
      </c>
      <c r="CP819" s="29" t="n">
        <v>2.019</v>
      </c>
      <c r="CQ819" s="29" t="n">
        <v>2.016</v>
      </c>
      <c r="CR819" s="29" t="n">
        <v>2.016</v>
      </c>
      <c r="CS819" s="29" t="n">
        <v>2.016</v>
      </c>
      <c r="CT819" s="29" t="n">
        <v>2.016</v>
      </c>
      <c r="CU819" s="29" t="n">
        <v>2.043</v>
      </c>
      <c r="CV819" s="29" t="n">
        <v>2.168</v>
      </c>
      <c r="CW819" s="29" t="n">
        <v>2.233</v>
      </c>
      <c r="CX819" s="29" t="n">
        <v>2.409</v>
      </c>
      <c r="CY819" s="29" t="n">
        <v>2.339</v>
      </c>
      <c r="CZ819" s="29" t="n">
        <v>2.151</v>
      </c>
      <c r="DA819" s="29" t="n">
        <v>2.059</v>
      </c>
      <c r="DB819" s="29" t="n">
        <v>2.059</v>
      </c>
      <c r="DC819" s="29" t="n">
        <v>2.056</v>
      </c>
      <c r="DD819" s="29" t="n">
        <v>2.056</v>
      </c>
      <c r="DE819" s="29" t="n">
        <v>2.056</v>
      </c>
      <c r="DF819" s="29" t="n">
        <v>2.056</v>
      </c>
      <c r="DG819" s="29" t="n">
        <v>2.083</v>
      </c>
      <c r="DH819" s="29" t="n">
        <v>2.208</v>
      </c>
      <c r="DI819" s="29" t="n">
        <v>2.273</v>
      </c>
      <c r="DJ819" s="29" t="n">
        <v>2.459</v>
      </c>
      <c r="DK819" s="29" t="n">
        <v>2.389</v>
      </c>
      <c r="DL819" s="29" t="n">
        <v>2.201</v>
      </c>
      <c r="DM819" s="29" t="n">
        <v>2.109</v>
      </c>
      <c r="DN819" s="29" t="n">
        <v>2.109</v>
      </c>
      <c r="DO819" s="29" t="n">
        <v>2.106</v>
      </c>
      <c r="DP819" s="29" t="n">
        <v>2.106</v>
      </c>
      <c r="DQ819" s="29" t="n">
        <v>2.106</v>
      </c>
      <c r="DR819" s="29" t="n">
        <v>2.106</v>
      </c>
      <c r="DS819" s="29" t="n">
        <v>2.133</v>
      </c>
      <c r="DT819" s="29" t="n">
        <v>2.258</v>
      </c>
      <c r="DU819" s="29" t="n">
        <v>2.323</v>
      </c>
      <c r="DV819" s="29" t="n">
        <v>2.519</v>
      </c>
      <c r="DW819" s="29" t="n">
        <v>2.449</v>
      </c>
      <c r="DX819" s="29" t="n">
        <v>2.261</v>
      </c>
      <c r="DY819" s="29" t="n">
        <v>2.169</v>
      </c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</row>
    <row r="820" customFormat="false" ht="12.75" hidden="true" customHeight="false" outlineLevel="0" collapsed="false">
      <c r="A820" s="0" t="n">
        <f aca="false">WEEKDAY(C820,2)</f>
        <v>2</v>
      </c>
      <c r="B820" s="0" t="n">
        <f aca="false">MONTH(C820)</f>
        <v>4</v>
      </c>
      <c r="C820" s="23" t="n">
        <v>35157</v>
      </c>
      <c r="D820" s="0" t="n">
        <f aca="false">MONTH(R820)</f>
        <v>4</v>
      </c>
      <c r="E820" s="0" t="n">
        <f aca="false">YEAR(R820)</f>
        <v>1996</v>
      </c>
      <c r="F820" s="35" t="n">
        <f aca="false">L820-K820</f>
        <v>0.0533999999999999</v>
      </c>
      <c r="G820" s="24" t="n">
        <f aca="false">N820-M820</f>
        <v>0.00558333333333305</v>
      </c>
      <c r="H820" s="24" t="n">
        <f aca="false">O820-N820</f>
        <v>0.0300000000000003</v>
      </c>
      <c r="I820" s="24" t="n">
        <f aca="false">O820-M820</f>
        <v>0.0355833333333333</v>
      </c>
      <c r="J820" s="25" t="n">
        <f aca="false">VLOOKUP(C820,'Nymex hist.'!A:B,2,0)</f>
        <v>2.293</v>
      </c>
      <c r="K820" s="34" t="n">
        <f aca="false">AVERAGE(BE820:BK820)</f>
        <v>2.192</v>
      </c>
      <c r="L820" s="34" t="n">
        <f aca="false">AVERAGE(BL820:BP820)</f>
        <v>2.2454</v>
      </c>
      <c r="M820" s="27" t="n">
        <f aca="false">SUMIF($S$3:$FQ$3,$E820+1,$S820:$FQ820)/COUNTIF($S$3:$FQ$3,$E820+1)</f>
        <v>2.08616666666667</v>
      </c>
      <c r="N820" s="27" t="n">
        <f aca="false">SUMIF($S$3:$FQ$3,$E820+2,$S820:$FQ820)/COUNTIF($S$3:$FQ$3,$E820+2)</f>
        <v>2.09175</v>
      </c>
      <c r="O820" s="27" t="n">
        <f aca="false">SUMIF($S$3:$FQ$3,$E820+3,$S820:$FQ820)/COUNTIF($S$3:$FQ$3,$E820+3)</f>
        <v>2.12175</v>
      </c>
      <c r="P820" s="27" t="n">
        <f aca="false">SUMIF($S$3:$FQ$3,$E820+4,$S820:$FQ820)/COUNTIF($S$3:$FQ$3,$E820+4)</f>
        <v>2.16175</v>
      </c>
      <c r="Q820" s="27" t="n">
        <f aca="false">SUMIF($S$3:$FQ$3,$E820+5,$S820:$FQ820)/COUNTIF($S$3:$FQ$3,$E820+5)</f>
        <v>2.21175</v>
      </c>
      <c r="R820" s="28" t="n">
        <v>35157</v>
      </c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30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 t="n">
        <v>2.293</v>
      </c>
      <c r="BG820" s="29" t="n">
        <v>2.223</v>
      </c>
      <c r="BH820" s="29" t="n">
        <v>2.208</v>
      </c>
      <c r="BI820" s="29" t="n">
        <v>2.173</v>
      </c>
      <c r="BJ820" s="29" t="n">
        <v>2.135</v>
      </c>
      <c r="BK820" s="29" t="n">
        <v>2.12</v>
      </c>
      <c r="BL820" s="29" t="n">
        <v>2.185</v>
      </c>
      <c r="BM820" s="29" t="n">
        <v>2.307</v>
      </c>
      <c r="BN820" s="29" t="n">
        <v>2.338</v>
      </c>
      <c r="BO820" s="29" t="n">
        <v>2.269</v>
      </c>
      <c r="BP820" s="29" t="n">
        <v>2.128</v>
      </c>
      <c r="BQ820" s="29" t="n">
        <v>1.99</v>
      </c>
      <c r="BR820" s="29" t="n">
        <v>1.99</v>
      </c>
      <c r="BS820" s="29" t="n">
        <v>1.99</v>
      </c>
      <c r="BT820" s="29" t="n">
        <v>1.99</v>
      </c>
      <c r="BU820" s="29" t="n">
        <v>1.99</v>
      </c>
      <c r="BV820" s="29" t="n">
        <v>1.99</v>
      </c>
      <c r="BW820" s="29" t="n">
        <v>2.017</v>
      </c>
      <c r="BX820" s="29" t="n">
        <v>2.125</v>
      </c>
      <c r="BY820" s="29" t="n">
        <v>2.217</v>
      </c>
      <c r="BZ820" s="29" t="n">
        <v>2.348</v>
      </c>
      <c r="CA820" s="29" t="n">
        <v>2.279</v>
      </c>
      <c r="CB820" s="29" t="n">
        <v>2.095</v>
      </c>
      <c r="CC820" s="29" t="n">
        <v>2</v>
      </c>
      <c r="CD820" s="29" t="n">
        <v>2</v>
      </c>
      <c r="CE820" s="29" t="n">
        <v>2</v>
      </c>
      <c r="CF820" s="29" t="n">
        <v>2</v>
      </c>
      <c r="CG820" s="29" t="n">
        <v>2</v>
      </c>
      <c r="CH820" s="29" t="n">
        <v>2</v>
      </c>
      <c r="CI820" s="29" t="n">
        <v>2.027</v>
      </c>
      <c r="CJ820" s="29" t="n">
        <v>2.135</v>
      </c>
      <c r="CK820" s="29" t="n">
        <v>2.217</v>
      </c>
      <c r="CL820" s="29" t="n">
        <v>2.378</v>
      </c>
      <c r="CM820" s="29" t="n">
        <v>2.309</v>
      </c>
      <c r="CN820" s="29" t="n">
        <v>2.125</v>
      </c>
      <c r="CO820" s="29" t="n">
        <v>2.03</v>
      </c>
      <c r="CP820" s="29" t="n">
        <v>2.03</v>
      </c>
      <c r="CQ820" s="29" t="n">
        <v>2.03</v>
      </c>
      <c r="CR820" s="29" t="n">
        <v>2.03</v>
      </c>
      <c r="CS820" s="29" t="n">
        <v>2.03</v>
      </c>
      <c r="CT820" s="29" t="n">
        <v>2.03</v>
      </c>
      <c r="CU820" s="29" t="n">
        <v>2.057</v>
      </c>
      <c r="CV820" s="29" t="n">
        <v>2.165</v>
      </c>
      <c r="CW820" s="29" t="n">
        <v>2.247</v>
      </c>
      <c r="CX820" s="29" t="n">
        <v>2.418</v>
      </c>
      <c r="CY820" s="29" t="n">
        <v>2.349</v>
      </c>
      <c r="CZ820" s="29" t="n">
        <v>2.165</v>
      </c>
      <c r="DA820" s="29" t="n">
        <v>2.07</v>
      </c>
      <c r="DB820" s="29" t="n">
        <v>2.07</v>
      </c>
      <c r="DC820" s="29" t="n">
        <v>2.07</v>
      </c>
      <c r="DD820" s="29" t="n">
        <v>2.07</v>
      </c>
      <c r="DE820" s="29" t="n">
        <v>2.07</v>
      </c>
      <c r="DF820" s="29" t="n">
        <v>2.07</v>
      </c>
      <c r="DG820" s="29" t="n">
        <v>2.097</v>
      </c>
      <c r="DH820" s="29" t="n">
        <v>2.205</v>
      </c>
      <c r="DI820" s="29" t="n">
        <v>2.287</v>
      </c>
      <c r="DJ820" s="29" t="n">
        <v>2.468</v>
      </c>
      <c r="DK820" s="29" t="n">
        <v>2.399</v>
      </c>
      <c r="DL820" s="29" t="n">
        <v>2.215</v>
      </c>
      <c r="DM820" s="29" t="n">
        <v>2.12</v>
      </c>
      <c r="DN820" s="29" t="n">
        <v>2.12</v>
      </c>
      <c r="DO820" s="29" t="n">
        <v>2.12</v>
      </c>
      <c r="DP820" s="29" t="n">
        <v>2.12</v>
      </c>
      <c r="DQ820" s="29" t="n">
        <v>2.12</v>
      </c>
      <c r="DR820" s="29" t="n">
        <v>2.12</v>
      </c>
      <c r="DS820" s="29" t="n">
        <v>2.147</v>
      </c>
      <c r="DT820" s="29" t="n">
        <v>2.255</v>
      </c>
      <c r="DU820" s="29" t="n">
        <v>2.337</v>
      </c>
      <c r="DV820" s="29" t="n">
        <v>2.528</v>
      </c>
      <c r="DW820" s="29" t="n">
        <v>2.459</v>
      </c>
      <c r="DX820" s="29" t="n">
        <v>2.275</v>
      </c>
      <c r="DY820" s="29" t="n">
        <v>2.18</v>
      </c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2.75" hidden="true" customHeight="false" outlineLevel="0" collapsed="false">
      <c r="A821" s="0" t="n">
        <f aca="false">WEEKDAY(C821,2)</f>
        <v>3</v>
      </c>
      <c r="B821" s="0" t="n">
        <f aca="false">MONTH(C821)</f>
        <v>4</v>
      </c>
      <c r="C821" s="23" t="n">
        <v>35158</v>
      </c>
      <c r="D821" s="0" t="n">
        <f aca="false">MONTH(R821)</f>
        <v>4</v>
      </c>
      <c r="E821" s="0" t="n">
        <f aca="false">YEAR(R821)</f>
        <v>1996</v>
      </c>
      <c r="F821" s="35" t="n">
        <f aca="false">L821-K821</f>
        <v>0.0411333333333332</v>
      </c>
      <c r="G821" s="24" t="n">
        <f aca="false">N821-M821</f>
        <v>-0.00458333333333316</v>
      </c>
      <c r="H821" s="24" t="n">
        <f aca="false">O821-N821</f>
        <v>0.0300000000000003</v>
      </c>
      <c r="I821" s="24" t="n">
        <f aca="false">O821-M821</f>
        <v>0.0254166666666671</v>
      </c>
      <c r="J821" s="25" t="n">
        <f aca="false">VLOOKUP(C821,'Nymex hist.'!A:B,2,0)</f>
        <v>2.304</v>
      </c>
      <c r="K821" s="34" t="n">
        <f aca="false">AVERAGE(BE821:BK821)</f>
        <v>2.19566666666667</v>
      </c>
      <c r="L821" s="34" t="n">
        <f aca="false">AVERAGE(BL821:BP821)</f>
        <v>2.2368</v>
      </c>
      <c r="M821" s="27" t="n">
        <f aca="false">SUMIF($S$3:$FQ$3,$E821+1,$S821:$FQ821)/COUNTIF($S$3:$FQ$3,$E821+1)</f>
        <v>2.0675</v>
      </c>
      <c r="N821" s="27" t="n">
        <f aca="false">SUMIF($S$3:$FQ$3,$E821+2,$S821:$FQ821)/COUNTIF($S$3:$FQ$3,$E821+2)</f>
        <v>2.06291666666667</v>
      </c>
      <c r="O821" s="27" t="n">
        <f aca="false">SUMIF($S$3:$FQ$3,$E821+3,$S821:$FQ821)/COUNTIF($S$3:$FQ$3,$E821+3)</f>
        <v>2.09291666666667</v>
      </c>
      <c r="P821" s="27" t="n">
        <f aca="false">SUMIF($S$3:$FQ$3,$E821+4,$S821:$FQ821)/COUNTIF($S$3:$FQ$3,$E821+4)</f>
        <v>2.13291666666667</v>
      </c>
      <c r="Q821" s="27" t="n">
        <f aca="false">SUMIF($S$3:$FQ$3,$E821+5,$S821:$FQ821)/COUNTIF($S$3:$FQ$3,$E821+5)</f>
        <v>2.18291666666667</v>
      </c>
      <c r="R821" s="28" t="n">
        <v>35158</v>
      </c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30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 t="n">
        <v>2.304</v>
      </c>
      <c r="BG821" s="29" t="n">
        <v>2.233</v>
      </c>
      <c r="BH821" s="29" t="n">
        <v>2.21</v>
      </c>
      <c r="BI821" s="29" t="n">
        <v>2.176</v>
      </c>
      <c r="BJ821" s="29" t="n">
        <v>2.134</v>
      </c>
      <c r="BK821" s="29" t="n">
        <v>2.117</v>
      </c>
      <c r="BL821" s="29" t="n">
        <v>2.178</v>
      </c>
      <c r="BM821" s="29" t="n">
        <v>2.3</v>
      </c>
      <c r="BN821" s="29" t="n">
        <v>2.329</v>
      </c>
      <c r="BO821" s="29" t="n">
        <v>2.259</v>
      </c>
      <c r="BP821" s="29" t="n">
        <v>2.118</v>
      </c>
      <c r="BQ821" s="29" t="n">
        <v>1.968</v>
      </c>
      <c r="BR821" s="29" t="n">
        <v>1.968</v>
      </c>
      <c r="BS821" s="29" t="n">
        <v>1.968</v>
      </c>
      <c r="BT821" s="29" t="n">
        <v>1.968</v>
      </c>
      <c r="BU821" s="29" t="n">
        <v>1.968</v>
      </c>
      <c r="BV821" s="29" t="n">
        <v>1.968</v>
      </c>
      <c r="BW821" s="29" t="n">
        <v>1.993</v>
      </c>
      <c r="BX821" s="29" t="n">
        <v>2.108</v>
      </c>
      <c r="BY821" s="29" t="n">
        <v>2.195</v>
      </c>
      <c r="BZ821" s="29" t="n">
        <v>2.329</v>
      </c>
      <c r="CA821" s="29" t="n">
        <v>2.259</v>
      </c>
      <c r="CB821" s="29" t="n">
        <v>2.073</v>
      </c>
      <c r="CC821" s="29" t="n">
        <v>1.968</v>
      </c>
      <c r="CD821" s="29" t="n">
        <v>1.968</v>
      </c>
      <c r="CE821" s="29" t="n">
        <v>1.968</v>
      </c>
      <c r="CF821" s="29" t="n">
        <v>1.968</v>
      </c>
      <c r="CG821" s="29" t="n">
        <v>1.968</v>
      </c>
      <c r="CH821" s="29" t="n">
        <v>1.968</v>
      </c>
      <c r="CI821" s="29" t="n">
        <v>1.993</v>
      </c>
      <c r="CJ821" s="29" t="n">
        <v>2.108</v>
      </c>
      <c r="CK821" s="29" t="n">
        <v>2.185</v>
      </c>
      <c r="CL821" s="29" t="n">
        <v>2.359</v>
      </c>
      <c r="CM821" s="29" t="n">
        <v>2.289</v>
      </c>
      <c r="CN821" s="29" t="n">
        <v>2.103</v>
      </c>
      <c r="CO821" s="29" t="n">
        <v>1.998</v>
      </c>
      <c r="CP821" s="29" t="n">
        <v>1.998</v>
      </c>
      <c r="CQ821" s="29" t="n">
        <v>1.998</v>
      </c>
      <c r="CR821" s="29" t="n">
        <v>1.998</v>
      </c>
      <c r="CS821" s="29" t="n">
        <v>1.998</v>
      </c>
      <c r="CT821" s="29" t="n">
        <v>1.998</v>
      </c>
      <c r="CU821" s="29" t="n">
        <v>2.023</v>
      </c>
      <c r="CV821" s="29" t="n">
        <v>2.138</v>
      </c>
      <c r="CW821" s="29" t="n">
        <v>2.215</v>
      </c>
      <c r="CX821" s="29" t="n">
        <v>2.399</v>
      </c>
      <c r="CY821" s="29" t="n">
        <v>2.329</v>
      </c>
      <c r="CZ821" s="29" t="n">
        <v>2.143</v>
      </c>
      <c r="DA821" s="29" t="n">
        <v>2.038</v>
      </c>
      <c r="DB821" s="29" t="n">
        <v>2.038</v>
      </c>
      <c r="DC821" s="29" t="n">
        <v>2.038</v>
      </c>
      <c r="DD821" s="29" t="n">
        <v>2.038</v>
      </c>
      <c r="DE821" s="29" t="n">
        <v>2.038</v>
      </c>
      <c r="DF821" s="29" t="n">
        <v>2.038</v>
      </c>
      <c r="DG821" s="29" t="n">
        <v>2.063</v>
      </c>
      <c r="DH821" s="29" t="n">
        <v>2.178</v>
      </c>
      <c r="DI821" s="29" t="n">
        <v>2.255</v>
      </c>
      <c r="DJ821" s="29" t="n">
        <v>2.449</v>
      </c>
      <c r="DK821" s="29" t="n">
        <v>2.379</v>
      </c>
      <c r="DL821" s="29" t="n">
        <v>2.193</v>
      </c>
      <c r="DM821" s="29" t="n">
        <v>2.088</v>
      </c>
      <c r="DN821" s="29" t="n">
        <v>2.088</v>
      </c>
      <c r="DO821" s="29" t="n">
        <v>2.088</v>
      </c>
      <c r="DP821" s="29" t="n">
        <v>2.088</v>
      </c>
      <c r="DQ821" s="29" t="n">
        <v>2.088</v>
      </c>
      <c r="DR821" s="29" t="n">
        <v>2.088</v>
      </c>
      <c r="DS821" s="29" t="n">
        <v>2.113</v>
      </c>
      <c r="DT821" s="29" t="n">
        <v>2.228</v>
      </c>
      <c r="DU821" s="29" t="n">
        <v>2.305</v>
      </c>
      <c r="DV821" s="29" t="n">
        <v>2.509</v>
      </c>
      <c r="DW821" s="29" t="n">
        <v>2.439</v>
      </c>
      <c r="DX821" s="29" t="n">
        <v>2.253</v>
      </c>
      <c r="DY821" s="29" t="n">
        <v>2.148</v>
      </c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2.75" hidden="false" customHeight="false" outlineLevel="0" collapsed="false">
      <c r="A822" s="1" t="n">
        <f aca="false">WEEKDAY(C822,2)</f>
        <v>4</v>
      </c>
      <c r="B822" s="1" t="n">
        <f aca="false">MONTH(C822)</f>
        <v>4</v>
      </c>
      <c r="C822" s="23" t="n">
        <v>35159</v>
      </c>
      <c r="D822" s="0" t="n">
        <f aca="false">MONTH(R822)</f>
        <v>4</v>
      </c>
      <c r="E822" s="0" t="n">
        <f aca="false">YEAR(R822)</f>
        <v>1996</v>
      </c>
      <c r="F822" s="3" t="n">
        <f aca="false">L822-K822</f>
        <v>0.0185333333333331</v>
      </c>
      <c r="G822" s="3" t="n">
        <f aca="false">N822-M822</f>
        <v>-0.00491666666666646</v>
      </c>
      <c r="H822" s="3" t="n">
        <f aca="false">O822-N822</f>
        <v>0.0300000000000003</v>
      </c>
      <c r="I822" s="3" t="n">
        <f aca="false">O822-M822</f>
        <v>0.0250833333333338</v>
      </c>
      <c r="J822" s="4" t="n">
        <f aca="false">VLOOKUP(C822,'Nymex hist.'!A:B,2,0)</f>
        <v>2.335</v>
      </c>
      <c r="K822" s="4" t="n">
        <f aca="false">AVERAGE(BE822:BK822)</f>
        <v>2.23366666666667</v>
      </c>
      <c r="L822" s="4" t="n">
        <f aca="false">AVERAGE(BL822:BP822)</f>
        <v>2.2522</v>
      </c>
      <c r="M822" s="4" t="n">
        <f aca="false">SUMIF($S$3:$FQ$3,$E822+1,$S822:$FQ822)/COUNTIF($S$3:$FQ$3,$E822+1)</f>
        <v>2.07933333333333</v>
      </c>
      <c r="N822" s="4" t="n">
        <f aca="false">SUMIF($S$3:$FQ$3,$E822+2,$S822:$FQ822)/COUNTIF($S$3:$FQ$3,$E822+2)</f>
        <v>2.07441666666667</v>
      </c>
      <c r="O822" s="4" t="n">
        <f aca="false">SUMIF($S$3:$FQ$3,$E822+3,$S822:$FQ822)/COUNTIF($S$3:$FQ$3,$E822+3)</f>
        <v>2.10441666666667</v>
      </c>
      <c r="P822" s="4" t="n">
        <f aca="false">SUMIF($S$3:$FQ$3,$E822+4,$S822:$FQ822)/COUNTIF($S$3:$FQ$3,$E822+4)</f>
        <v>2.14441666666667</v>
      </c>
      <c r="Q822" s="4" t="n">
        <f aca="false">SUMIF($S$3:$FQ$3,$E822+5,$S822:$FQ822)/COUNTIF($S$3:$FQ$3,$E822+5)</f>
        <v>2.19441666666667</v>
      </c>
      <c r="R822" s="21" t="n">
        <v>35159</v>
      </c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7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 t="n">
        <v>2.335</v>
      </c>
      <c r="BG822" s="32" t="n">
        <v>2.289</v>
      </c>
      <c r="BH822" s="32" t="n">
        <v>2.253</v>
      </c>
      <c r="BI822" s="32" t="n">
        <v>2.21</v>
      </c>
      <c r="BJ822" s="32" t="n">
        <v>2.165</v>
      </c>
      <c r="BK822" s="32" t="n">
        <v>2.15</v>
      </c>
      <c r="BL822" s="32" t="n">
        <v>2.197</v>
      </c>
      <c r="BM822" s="32" t="n">
        <v>2.315</v>
      </c>
      <c r="BN822" s="32" t="n">
        <v>2.344</v>
      </c>
      <c r="BO822" s="32" t="n">
        <v>2.273</v>
      </c>
      <c r="BP822" s="32" t="n">
        <v>2.132</v>
      </c>
      <c r="BQ822" s="32" t="n">
        <v>1.978</v>
      </c>
      <c r="BR822" s="32" t="n">
        <v>1.978</v>
      </c>
      <c r="BS822" s="32" t="n">
        <v>1.978</v>
      </c>
      <c r="BT822" s="32" t="n">
        <v>1.978</v>
      </c>
      <c r="BU822" s="32" t="n">
        <v>1.978</v>
      </c>
      <c r="BV822" s="32" t="n">
        <v>1.978</v>
      </c>
      <c r="BW822" s="32" t="n">
        <v>2.003</v>
      </c>
      <c r="BX822" s="32" t="n">
        <v>2.127</v>
      </c>
      <c r="BY822" s="32" t="n">
        <v>2.205</v>
      </c>
      <c r="BZ822" s="32" t="n">
        <v>2.344</v>
      </c>
      <c r="CA822" s="32" t="n">
        <v>2.273</v>
      </c>
      <c r="CB822" s="32" t="n">
        <v>2.083</v>
      </c>
      <c r="CC822" s="32" t="n">
        <v>1.978</v>
      </c>
      <c r="CD822" s="32" t="n">
        <v>1.978</v>
      </c>
      <c r="CE822" s="32" t="n">
        <v>1.978</v>
      </c>
      <c r="CF822" s="32" t="n">
        <v>1.978</v>
      </c>
      <c r="CG822" s="32" t="n">
        <v>1.978</v>
      </c>
      <c r="CH822" s="32" t="n">
        <v>1.978</v>
      </c>
      <c r="CI822" s="32" t="n">
        <v>2.003</v>
      </c>
      <c r="CJ822" s="32" t="n">
        <v>2.127</v>
      </c>
      <c r="CK822" s="32" t="n">
        <v>2.195</v>
      </c>
      <c r="CL822" s="32" t="n">
        <v>2.374</v>
      </c>
      <c r="CM822" s="32" t="n">
        <v>2.303</v>
      </c>
      <c r="CN822" s="32" t="n">
        <v>2.113</v>
      </c>
      <c r="CO822" s="32" t="n">
        <v>2.008</v>
      </c>
      <c r="CP822" s="32" t="n">
        <v>2.008</v>
      </c>
      <c r="CQ822" s="32" t="n">
        <v>2.008</v>
      </c>
      <c r="CR822" s="32" t="n">
        <v>2.008</v>
      </c>
      <c r="CS822" s="32" t="n">
        <v>2.008</v>
      </c>
      <c r="CT822" s="32" t="n">
        <v>2.008</v>
      </c>
      <c r="CU822" s="32" t="n">
        <v>2.033</v>
      </c>
      <c r="CV822" s="32" t="n">
        <v>2.157</v>
      </c>
      <c r="CW822" s="32" t="n">
        <v>2.225</v>
      </c>
      <c r="CX822" s="32" t="n">
        <v>2.414</v>
      </c>
      <c r="CY822" s="32" t="n">
        <v>2.343</v>
      </c>
      <c r="CZ822" s="32" t="n">
        <v>2.153</v>
      </c>
      <c r="DA822" s="32" t="n">
        <v>2.048</v>
      </c>
      <c r="DB822" s="32" t="n">
        <v>2.048</v>
      </c>
      <c r="DC822" s="32" t="n">
        <v>2.048</v>
      </c>
      <c r="DD822" s="32" t="n">
        <v>2.048</v>
      </c>
      <c r="DE822" s="32" t="n">
        <v>2.048</v>
      </c>
      <c r="DF822" s="32" t="n">
        <v>2.048</v>
      </c>
      <c r="DG822" s="32" t="n">
        <v>2.073</v>
      </c>
      <c r="DH822" s="32" t="n">
        <v>2.197</v>
      </c>
      <c r="DI822" s="32" t="n">
        <v>2.265</v>
      </c>
      <c r="DJ822" s="32" t="n">
        <v>2.464</v>
      </c>
      <c r="DK822" s="32" t="n">
        <v>2.393</v>
      </c>
      <c r="DL822" s="32" t="n">
        <v>2.203</v>
      </c>
      <c r="DM822" s="32" t="n">
        <v>2.098</v>
      </c>
      <c r="DN822" s="32" t="n">
        <v>2.098</v>
      </c>
      <c r="DO822" s="32" t="n">
        <v>2.098</v>
      </c>
      <c r="DP822" s="32" t="n">
        <v>2.098</v>
      </c>
      <c r="DQ822" s="32" t="n">
        <v>2.098</v>
      </c>
      <c r="DR822" s="32" t="n">
        <v>2.098</v>
      </c>
      <c r="DS822" s="32" t="n">
        <v>2.123</v>
      </c>
      <c r="DT822" s="32" t="n">
        <v>2.247</v>
      </c>
      <c r="DU822" s="32" t="n">
        <v>2.315</v>
      </c>
      <c r="DV822" s="32" t="n">
        <v>2.524</v>
      </c>
      <c r="DW822" s="32" t="n">
        <v>2.453</v>
      </c>
      <c r="DX822" s="32" t="n">
        <v>2.263</v>
      </c>
      <c r="DY822" s="32" t="n">
        <v>2.158</v>
      </c>
      <c r="DZ822" s="32"/>
      <c r="EA822" s="32"/>
      <c r="EB822" s="32"/>
      <c r="EC822" s="32"/>
      <c r="ED822" s="32"/>
      <c r="EE822" s="32"/>
      <c r="EF822" s="32"/>
      <c r="EG822" s="32"/>
      <c r="EH822" s="32"/>
      <c r="EI822" s="32"/>
      <c r="EJ822" s="32"/>
      <c r="EK822" s="32"/>
      <c r="EL822" s="32"/>
      <c r="EM822" s="32"/>
      <c r="EN822" s="32"/>
      <c r="EO822" s="32"/>
      <c r="EP822" s="32"/>
      <c r="EQ822" s="32"/>
      <c r="ER822" s="32"/>
      <c r="ES822" s="32"/>
      <c r="ET822" s="32"/>
      <c r="EU822" s="32"/>
      <c r="EV822" s="32"/>
      <c r="EW822" s="32"/>
      <c r="EX822" s="32"/>
      <c r="EY822" s="32"/>
      <c r="EZ822" s="32"/>
      <c r="FA822" s="32"/>
      <c r="FB822" s="32"/>
      <c r="FC822" s="32"/>
      <c r="FD822" s="32"/>
      <c r="FE822" s="32"/>
      <c r="FF822" s="32"/>
      <c r="FG822" s="32"/>
      <c r="FH822" s="32"/>
      <c r="FI822" s="32"/>
      <c r="FJ822" s="32"/>
      <c r="FK822" s="32"/>
      <c r="FL822" s="32"/>
      <c r="FM822" s="32"/>
      <c r="FN822" s="32"/>
      <c r="FO822" s="32"/>
      <c r="FP822" s="32"/>
      <c r="FQ822" s="32"/>
      <c r="FR822" s="32"/>
      <c r="FS822" s="32"/>
      <c r="FT822" s="32"/>
      <c r="FU822" s="32"/>
      <c r="FV822" s="32"/>
      <c r="FW822" s="32"/>
      <c r="FX822" s="32"/>
      <c r="FY822" s="32"/>
      <c r="FZ822" s="32"/>
      <c r="GA822" s="32"/>
      <c r="GB822" s="32"/>
      <c r="GC822" s="32"/>
      <c r="GD822" s="32"/>
      <c r="GE822" s="32"/>
      <c r="GF822" s="32"/>
      <c r="GG822" s="32"/>
      <c r="GH822" s="32"/>
      <c r="GI822" s="32"/>
      <c r="GJ822" s="32"/>
      <c r="GK822" s="32"/>
      <c r="GL822" s="32"/>
      <c r="GM822" s="32"/>
      <c r="GN822" s="32"/>
      <c r="GO822" s="32"/>
      <c r="GP822" s="32"/>
      <c r="GQ822" s="32"/>
    </row>
    <row r="823" customFormat="false" ht="12.75" hidden="true" customHeight="false" outlineLevel="0" collapsed="false">
      <c r="A823" s="0" t="n">
        <f aca="false">WEEKDAY(C823,2)</f>
        <v>1</v>
      </c>
      <c r="B823" s="0" t="n">
        <f aca="false">MONTH(C823)</f>
        <v>4</v>
      </c>
      <c r="C823" s="23" t="n">
        <v>35163</v>
      </c>
      <c r="D823" s="0" t="n">
        <f aca="false">MONTH(R823)</f>
        <v>4</v>
      </c>
      <c r="E823" s="0" t="n">
        <f aca="false">YEAR(R823)</f>
        <v>1996</v>
      </c>
      <c r="F823" s="35" t="n">
        <f aca="false">L823-K823</f>
        <v>0.00649999999999995</v>
      </c>
      <c r="G823" s="24" t="n">
        <f aca="false">N823-M823</f>
        <v>-0.0049166666666669</v>
      </c>
      <c r="H823" s="24" t="n">
        <f aca="false">O823-N823</f>
        <v>0.0249999999999999</v>
      </c>
      <c r="I823" s="24" t="n">
        <f aca="false">O823-M823</f>
        <v>0.020083333333333</v>
      </c>
      <c r="J823" s="25" t="n">
        <f aca="false">VLOOKUP(C823,'Nymex hist.'!A:B,2,0)</f>
        <v>2.372</v>
      </c>
      <c r="K823" s="34" t="n">
        <f aca="false">AVERAGE(BE823:BK823)</f>
        <v>2.2715</v>
      </c>
      <c r="L823" s="34" t="n">
        <f aca="false">AVERAGE(BL823:BP823)</f>
        <v>2.278</v>
      </c>
      <c r="M823" s="27" t="n">
        <f aca="false">SUMIF($S$3:$FQ$3,$E823+1,$S823:$FQ823)/COUNTIF($S$3:$FQ$3,$E823+1)</f>
        <v>2.09858333333333</v>
      </c>
      <c r="N823" s="27" t="n">
        <f aca="false">SUMIF($S$3:$FQ$3,$E823+2,$S823:$FQ823)/COUNTIF($S$3:$FQ$3,$E823+2)</f>
        <v>2.09366666666667</v>
      </c>
      <c r="O823" s="27" t="n">
        <f aca="false">SUMIF($S$3:$FQ$3,$E823+3,$S823:$FQ823)/COUNTIF($S$3:$FQ$3,$E823+3)</f>
        <v>2.11866666666667</v>
      </c>
      <c r="P823" s="27" t="n">
        <f aca="false">SUMIF($S$3:$FQ$3,$E823+4,$S823:$FQ823)/COUNTIF($S$3:$FQ$3,$E823+4)</f>
        <v>2.15366666666667</v>
      </c>
      <c r="Q823" s="27" t="n">
        <f aca="false">SUMIF($S$3:$FQ$3,$E823+5,$S823:$FQ823)/COUNTIF($S$3:$FQ$3,$E823+5)</f>
        <v>2.19866666666667</v>
      </c>
      <c r="R823" s="28" t="n">
        <v>35163</v>
      </c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30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 t="n">
        <v>2.372</v>
      </c>
      <c r="BG823" s="29" t="n">
        <v>2.352</v>
      </c>
      <c r="BH823" s="29" t="n">
        <v>2.29</v>
      </c>
      <c r="BI823" s="29" t="n">
        <v>2.24</v>
      </c>
      <c r="BJ823" s="29" t="n">
        <v>2.195</v>
      </c>
      <c r="BK823" s="29" t="n">
        <v>2.18</v>
      </c>
      <c r="BL823" s="29" t="n">
        <v>2.227</v>
      </c>
      <c r="BM823" s="29" t="n">
        <v>2.345</v>
      </c>
      <c r="BN823" s="29" t="n">
        <v>2.371</v>
      </c>
      <c r="BO823" s="29" t="n">
        <v>2.296</v>
      </c>
      <c r="BP823" s="29" t="n">
        <v>2.151</v>
      </c>
      <c r="BQ823" s="29" t="n">
        <v>1.997</v>
      </c>
      <c r="BR823" s="29" t="n">
        <v>1.997</v>
      </c>
      <c r="BS823" s="29" t="n">
        <v>1.997</v>
      </c>
      <c r="BT823" s="29" t="n">
        <v>1.997</v>
      </c>
      <c r="BU823" s="29" t="n">
        <v>1.997</v>
      </c>
      <c r="BV823" s="29" t="n">
        <v>1.997</v>
      </c>
      <c r="BW823" s="29" t="n">
        <v>2.022</v>
      </c>
      <c r="BX823" s="29" t="n">
        <v>2.137</v>
      </c>
      <c r="BY823" s="29" t="n">
        <v>2.224</v>
      </c>
      <c r="BZ823" s="29" t="n">
        <v>2.371</v>
      </c>
      <c r="CA823" s="29" t="n">
        <v>2.296</v>
      </c>
      <c r="CB823" s="29" t="n">
        <v>2.102</v>
      </c>
      <c r="CC823" s="29" t="n">
        <v>1.997</v>
      </c>
      <c r="CD823" s="29" t="n">
        <v>1.997</v>
      </c>
      <c r="CE823" s="29" t="n">
        <v>1.997</v>
      </c>
      <c r="CF823" s="29" t="n">
        <v>1.997</v>
      </c>
      <c r="CG823" s="29" t="n">
        <v>1.997</v>
      </c>
      <c r="CH823" s="29" t="n">
        <v>1.997</v>
      </c>
      <c r="CI823" s="29" t="n">
        <v>2.022</v>
      </c>
      <c r="CJ823" s="29" t="n">
        <v>2.137</v>
      </c>
      <c r="CK823" s="29" t="n">
        <v>2.214</v>
      </c>
      <c r="CL823" s="29" t="n">
        <v>2.396</v>
      </c>
      <c r="CM823" s="29" t="n">
        <v>2.321</v>
      </c>
      <c r="CN823" s="29" t="n">
        <v>2.127</v>
      </c>
      <c r="CO823" s="29" t="n">
        <v>2.022</v>
      </c>
      <c r="CP823" s="29" t="n">
        <v>2.022</v>
      </c>
      <c r="CQ823" s="29" t="n">
        <v>2.022</v>
      </c>
      <c r="CR823" s="29" t="n">
        <v>2.022</v>
      </c>
      <c r="CS823" s="29" t="n">
        <v>2.022</v>
      </c>
      <c r="CT823" s="29" t="n">
        <v>2.022</v>
      </c>
      <c r="CU823" s="29" t="n">
        <v>2.047</v>
      </c>
      <c r="CV823" s="29" t="n">
        <v>2.162</v>
      </c>
      <c r="CW823" s="29" t="n">
        <v>2.239</v>
      </c>
      <c r="CX823" s="29" t="n">
        <v>2.431</v>
      </c>
      <c r="CY823" s="29" t="n">
        <v>2.356</v>
      </c>
      <c r="CZ823" s="29" t="n">
        <v>2.162</v>
      </c>
      <c r="DA823" s="29" t="n">
        <v>2.057</v>
      </c>
      <c r="DB823" s="29" t="n">
        <v>2.057</v>
      </c>
      <c r="DC823" s="29" t="n">
        <v>2.057</v>
      </c>
      <c r="DD823" s="29" t="n">
        <v>2.057</v>
      </c>
      <c r="DE823" s="29" t="n">
        <v>2.057</v>
      </c>
      <c r="DF823" s="29" t="n">
        <v>2.057</v>
      </c>
      <c r="DG823" s="29" t="n">
        <v>2.082</v>
      </c>
      <c r="DH823" s="29" t="n">
        <v>2.197</v>
      </c>
      <c r="DI823" s="29" t="n">
        <v>2.274</v>
      </c>
      <c r="DJ823" s="29" t="n">
        <v>2.476</v>
      </c>
      <c r="DK823" s="29" t="n">
        <v>2.401</v>
      </c>
      <c r="DL823" s="29" t="n">
        <v>2.207</v>
      </c>
      <c r="DM823" s="29" t="n">
        <v>2.102</v>
      </c>
      <c r="DN823" s="29" t="n">
        <v>2.102</v>
      </c>
      <c r="DO823" s="29" t="n">
        <v>2.102</v>
      </c>
      <c r="DP823" s="29" t="n">
        <v>2.102</v>
      </c>
      <c r="DQ823" s="29" t="n">
        <v>2.102</v>
      </c>
      <c r="DR823" s="29" t="n">
        <v>2.102</v>
      </c>
      <c r="DS823" s="29" t="n">
        <v>2.127</v>
      </c>
      <c r="DT823" s="29" t="n">
        <v>2.242</v>
      </c>
      <c r="DU823" s="29" t="n">
        <v>2.319</v>
      </c>
      <c r="DV823" s="29" t="n">
        <v>2.531</v>
      </c>
      <c r="DW823" s="29" t="n">
        <v>2.456</v>
      </c>
      <c r="DX823" s="29" t="n">
        <v>2.262</v>
      </c>
      <c r="DY823" s="29" t="n">
        <v>2.157</v>
      </c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2.75" hidden="true" customHeight="false" outlineLevel="0" collapsed="false">
      <c r="A824" s="0" t="n">
        <f aca="false">WEEKDAY(C824,2)</f>
        <v>2</v>
      </c>
      <c r="B824" s="0" t="n">
        <f aca="false">MONTH(C824)</f>
        <v>4</v>
      </c>
      <c r="C824" s="23" t="n">
        <v>35164</v>
      </c>
      <c r="D824" s="0" t="n">
        <f aca="false">MONTH(R824)</f>
        <v>4</v>
      </c>
      <c r="E824" s="0" t="n">
        <f aca="false">YEAR(R824)</f>
        <v>1996</v>
      </c>
      <c r="F824" s="35" t="n">
        <f aca="false">L824-K824</f>
        <v>-0.0075666666666665</v>
      </c>
      <c r="G824" s="24" t="n">
        <f aca="false">N824-M824</f>
        <v>-0.00333333333333341</v>
      </c>
      <c r="H824" s="24" t="n">
        <f aca="false">O824-N824</f>
        <v>0.02</v>
      </c>
      <c r="I824" s="24" t="n">
        <f aca="false">O824-M824</f>
        <v>0.0166666666666666</v>
      </c>
      <c r="J824" s="25" t="n">
        <f aca="false">VLOOKUP(C824,'Nymex hist.'!A:B,2,0)</f>
        <v>2.369</v>
      </c>
      <c r="K824" s="34" t="n">
        <f aca="false">AVERAGE(BE824:BK824)</f>
        <v>2.27916666666667</v>
      </c>
      <c r="L824" s="34" t="n">
        <f aca="false">AVERAGE(BL824:BP824)</f>
        <v>2.2716</v>
      </c>
      <c r="M824" s="27" t="n">
        <f aca="false">SUMIF($S$3:$FQ$3,$E824+1,$S824:$FQ824)/COUNTIF($S$3:$FQ$3,$E824+1)</f>
        <v>2.08616666666667</v>
      </c>
      <c r="N824" s="27" t="n">
        <f aca="false">SUMIF($S$3:$FQ$3,$E824+2,$S824:$FQ824)/COUNTIF($S$3:$FQ$3,$E824+2)</f>
        <v>2.08283333333333</v>
      </c>
      <c r="O824" s="27" t="n">
        <f aca="false">SUMIF($S$3:$FQ$3,$E824+3,$S824:$FQ824)/COUNTIF($S$3:$FQ$3,$E824+3)</f>
        <v>2.10283333333333</v>
      </c>
      <c r="P824" s="27" t="n">
        <f aca="false">SUMIF($S$3:$FQ$3,$E824+4,$S824:$FQ824)/COUNTIF($S$3:$FQ$3,$E824+4)</f>
        <v>2.13783333333333</v>
      </c>
      <c r="Q824" s="27" t="n">
        <f aca="false">SUMIF($S$3:$FQ$3,$E824+5,$S824:$FQ824)/COUNTIF($S$3:$FQ$3,$E824+5)</f>
        <v>2.18283333333333</v>
      </c>
      <c r="R824" s="28" t="n">
        <v>35164</v>
      </c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30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 t="n">
        <v>2.369</v>
      </c>
      <c r="BG824" s="29" t="n">
        <v>2.361</v>
      </c>
      <c r="BH824" s="29" t="n">
        <v>2.3</v>
      </c>
      <c r="BI824" s="29" t="n">
        <v>2.25</v>
      </c>
      <c r="BJ824" s="29" t="n">
        <v>2.205</v>
      </c>
      <c r="BK824" s="29" t="n">
        <v>2.19</v>
      </c>
      <c r="BL824" s="29" t="n">
        <v>2.229</v>
      </c>
      <c r="BM824" s="29" t="n">
        <v>2.34</v>
      </c>
      <c r="BN824" s="29" t="n">
        <v>2.365</v>
      </c>
      <c r="BO824" s="29" t="n">
        <v>2.287</v>
      </c>
      <c r="BP824" s="29" t="n">
        <v>2.137</v>
      </c>
      <c r="BQ824" s="29" t="n">
        <v>1.98</v>
      </c>
      <c r="BR824" s="29" t="n">
        <v>1.98</v>
      </c>
      <c r="BS824" s="29" t="n">
        <v>1.98</v>
      </c>
      <c r="BT824" s="29" t="n">
        <v>1.982</v>
      </c>
      <c r="BU824" s="29" t="n">
        <v>1.985</v>
      </c>
      <c r="BV824" s="29" t="n">
        <v>1.987</v>
      </c>
      <c r="BW824" s="29" t="n">
        <v>2.014</v>
      </c>
      <c r="BX824" s="29" t="n">
        <v>2.119</v>
      </c>
      <c r="BY824" s="29" t="n">
        <v>2.218</v>
      </c>
      <c r="BZ824" s="29" t="n">
        <v>2.365</v>
      </c>
      <c r="CA824" s="29" t="n">
        <v>2.287</v>
      </c>
      <c r="CB824" s="29" t="n">
        <v>2.096</v>
      </c>
      <c r="CC824" s="29" t="n">
        <v>1.98</v>
      </c>
      <c r="CD824" s="29" t="n">
        <v>1.98</v>
      </c>
      <c r="CE824" s="29" t="n">
        <v>1.991</v>
      </c>
      <c r="CF824" s="29" t="n">
        <v>1.982</v>
      </c>
      <c r="CG824" s="29" t="n">
        <v>1.985</v>
      </c>
      <c r="CH824" s="29" t="n">
        <v>1.987</v>
      </c>
      <c r="CI824" s="29" t="n">
        <v>2.014</v>
      </c>
      <c r="CJ824" s="29" t="n">
        <v>2.119</v>
      </c>
      <c r="CK824" s="29" t="n">
        <v>2.208</v>
      </c>
      <c r="CL824" s="29" t="n">
        <v>2.385</v>
      </c>
      <c r="CM824" s="29" t="n">
        <v>2.307</v>
      </c>
      <c r="CN824" s="29" t="n">
        <v>2.116</v>
      </c>
      <c r="CO824" s="29" t="n">
        <v>2</v>
      </c>
      <c r="CP824" s="29" t="n">
        <v>2</v>
      </c>
      <c r="CQ824" s="29" t="n">
        <v>2.011</v>
      </c>
      <c r="CR824" s="29" t="n">
        <v>2.002</v>
      </c>
      <c r="CS824" s="29" t="n">
        <v>2.005</v>
      </c>
      <c r="CT824" s="29" t="n">
        <v>2.007</v>
      </c>
      <c r="CU824" s="29" t="n">
        <v>2.034</v>
      </c>
      <c r="CV824" s="29" t="n">
        <v>2.139</v>
      </c>
      <c r="CW824" s="29" t="n">
        <v>2.228</v>
      </c>
      <c r="CX824" s="29" t="n">
        <v>2.42</v>
      </c>
      <c r="CY824" s="29" t="n">
        <v>2.342</v>
      </c>
      <c r="CZ824" s="29" t="n">
        <v>2.151</v>
      </c>
      <c r="DA824" s="29" t="n">
        <v>2.035</v>
      </c>
      <c r="DB824" s="29" t="n">
        <v>2.035</v>
      </c>
      <c r="DC824" s="29" t="n">
        <v>2.046</v>
      </c>
      <c r="DD824" s="29" t="n">
        <v>2.037</v>
      </c>
      <c r="DE824" s="29" t="n">
        <v>2.04</v>
      </c>
      <c r="DF824" s="29" t="n">
        <v>2.042</v>
      </c>
      <c r="DG824" s="29" t="n">
        <v>2.069</v>
      </c>
      <c r="DH824" s="29" t="n">
        <v>2.174</v>
      </c>
      <c r="DI824" s="29" t="n">
        <v>2.263</v>
      </c>
      <c r="DJ824" s="29" t="n">
        <v>2.465</v>
      </c>
      <c r="DK824" s="29" t="n">
        <v>2.387</v>
      </c>
      <c r="DL824" s="29" t="n">
        <v>2.196</v>
      </c>
      <c r="DM824" s="29" t="n">
        <v>2.08</v>
      </c>
      <c r="DN824" s="29" t="n">
        <v>2.08</v>
      </c>
      <c r="DO824" s="29" t="n">
        <v>2.091</v>
      </c>
      <c r="DP824" s="29" t="n">
        <v>2.082</v>
      </c>
      <c r="DQ824" s="29" t="n">
        <v>2.085</v>
      </c>
      <c r="DR824" s="29" t="n">
        <v>2.087</v>
      </c>
      <c r="DS824" s="29" t="n">
        <v>2.114</v>
      </c>
      <c r="DT824" s="29" t="n">
        <v>2.219</v>
      </c>
      <c r="DU824" s="29" t="n">
        <v>2.308</v>
      </c>
      <c r="DV824" s="29" t="n">
        <v>2.52</v>
      </c>
      <c r="DW824" s="29" t="n">
        <v>2.442</v>
      </c>
      <c r="DX824" s="29" t="n">
        <v>2.251</v>
      </c>
      <c r="DY824" s="29" t="n">
        <v>2.135</v>
      </c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2.75" hidden="true" customHeight="false" outlineLevel="0" collapsed="false">
      <c r="A825" s="0" t="n">
        <f aca="false">WEEKDAY(C825,2)</f>
        <v>3</v>
      </c>
      <c r="B825" s="0" t="n">
        <f aca="false">MONTH(C825)</f>
        <v>4</v>
      </c>
      <c r="C825" s="23" t="n">
        <v>35165</v>
      </c>
      <c r="D825" s="0" t="n">
        <f aca="false">MONTH(R825)</f>
        <v>4</v>
      </c>
      <c r="E825" s="0" t="n">
        <f aca="false">YEAR(R825)</f>
        <v>1996</v>
      </c>
      <c r="F825" s="35" t="n">
        <f aca="false">L825-K825</f>
        <v>0.00276666666666703</v>
      </c>
      <c r="G825" s="24" t="n">
        <f aca="false">N825-M825</f>
        <v>-0.0142500000000005</v>
      </c>
      <c r="H825" s="24" t="n">
        <f aca="false">O825-N825</f>
        <v>0.0100000000000002</v>
      </c>
      <c r="I825" s="24" t="n">
        <f aca="false">O825-M825</f>
        <v>-0.00425000000000031</v>
      </c>
      <c r="J825" s="25" t="n">
        <f aca="false">VLOOKUP(C825,'Nymex hist.'!A:B,2,0)</f>
        <v>2.34</v>
      </c>
      <c r="K825" s="34" t="n">
        <f aca="false">AVERAGE(BE825:BK825)</f>
        <v>2.26883333333333</v>
      </c>
      <c r="L825" s="34" t="n">
        <f aca="false">AVERAGE(BL825:BP825)</f>
        <v>2.2716</v>
      </c>
      <c r="M825" s="27" t="n">
        <f aca="false">SUMIF($S$3:$FQ$3,$E825+1,$S825:$FQ825)/COUNTIF($S$3:$FQ$3,$E825+1)</f>
        <v>2.08058333333333</v>
      </c>
      <c r="N825" s="27" t="n">
        <f aca="false">SUMIF($S$3:$FQ$3,$E825+2,$S825:$FQ825)/COUNTIF($S$3:$FQ$3,$E825+2)</f>
        <v>2.06633333333333</v>
      </c>
      <c r="O825" s="27" t="n">
        <f aca="false">SUMIF($S$3:$FQ$3,$E825+3,$S825:$FQ825)/COUNTIF($S$3:$FQ$3,$E825+3)</f>
        <v>2.07633333333333</v>
      </c>
      <c r="P825" s="27" t="n">
        <f aca="false">SUMIF($S$3:$FQ$3,$E825+4,$S825:$FQ825)/COUNTIF($S$3:$FQ$3,$E825+4)</f>
        <v>2.10633333333333</v>
      </c>
      <c r="Q825" s="27" t="n">
        <f aca="false">SUMIF($S$3:$FQ$3,$E825+5,$S825:$FQ825)/COUNTIF($S$3:$FQ$3,$E825+5)</f>
        <v>2.14633333333333</v>
      </c>
      <c r="R825" s="28" t="n">
        <v>35165</v>
      </c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30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 t="n">
        <v>2.34</v>
      </c>
      <c r="BG825" s="29" t="n">
        <v>2.34</v>
      </c>
      <c r="BH825" s="29" t="n">
        <v>2.295</v>
      </c>
      <c r="BI825" s="29" t="n">
        <v>2.245</v>
      </c>
      <c r="BJ825" s="29" t="n">
        <v>2.201</v>
      </c>
      <c r="BK825" s="29" t="n">
        <v>2.192</v>
      </c>
      <c r="BL825" s="29" t="n">
        <v>2.235</v>
      </c>
      <c r="BM825" s="29" t="n">
        <v>2.34</v>
      </c>
      <c r="BN825" s="29" t="n">
        <v>2.365</v>
      </c>
      <c r="BO825" s="29" t="n">
        <v>2.285</v>
      </c>
      <c r="BP825" s="29" t="n">
        <v>2.133</v>
      </c>
      <c r="BQ825" s="29" t="n">
        <v>1.975</v>
      </c>
      <c r="BR825" s="29" t="n">
        <v>1.975</v>
      </c>
      <c r="BS825" s="29" t="n">
        <v>1.975</v>
      </c>
      <c r="BT825" s="29" t="n">
        <v>1.975</v>
      </c>
      <c r="BU825" s="29" t="n">
        <v>1.975</v>
      </c>
      <c r="BV825" s="29" t="n">
        <v>1.975</v>
      </c>
      <c r="BW825" s="29" t="n">
        <v>2.009</v>
      </c>
      <c r="BX825" s="29" t="n">
        <v>2.105</v>
      </c>
      <c r="BY825" s="29" t="n">
        <v>2.22</v>
      </c>
      <c r="BZ825" s="29" t="n">
        <v>2.355</v>
      </c>
      <c r="CA825" s="29" t="n">
        <v>2.275</v>
      </c>
      <c r="CB825" s="29" t="n">
        <v>2.08</v>
      </c>
      <c r="CC825" s="29" t="n">
        <v>1.965</v>
      </c>
      <c r="CD825" s="29" t="n">
        <v>1.965</v>
      </c>
      <c r="CE825" s="29" t="n">
        <v>1.975</v>
      </c>
      <c r="CF825" s="29" t="n">
        <v>1.965</v>
      </c>
      <c r="CG825" s="29" t="n">
        <v>1.965</v>
      </c>
      <c r="CH825" s="29" t="n">
        <v>1.965</v>
      </c>
      <c r="CI825" s="29" t="n">
        <v>1.999</v>
      </c>
      <c r="CJ825" s="29" t="n">
        <v>2.095</v>
      </c>
      <c r="CK825" s="29" t="n">
        <v>2.192</v>
      </c>
      <c r="CL825" s="29" t="n">
        <v>2.365</v>
      </c>
      <c r="CM825" s="29" t="n">
        <v>2.285</v>
      </c>
      <c r="CN825" s="29" t="n">
        <v>2.09</v>
      </c>
      <c r="CO825" s="29" t="n">
        <v>1.975</v>
      </c>
      <c r="CP825" s="29" t="n">
        <v>1.975</v>
      </c>
      <c r="CQ825" s="29" t="n">
        <v>1.985</v>
      </c>
      <c r="CR825" s="29" t="n">
        <v>1.975</v>
      </c>
      <c r="CS825" s="29" t="n">
        <v>1.975</v>
      </c>
      <c r="CT825" s="29" t="n">
        <v>1.975</v>
      </c>
      <c r="CU825" s="29" t="n">
        <v>2.009</v>
      </c>
      <c r="CV825" s="29" t="n">
        <v>2.105</v>
      </c>
      <c r="CW825" s="29" t="n">
        <v>2.202</v>
      </c>
      <c r="CX825" s="29" t="n">
        <v>2.395</v>
      </c>
      <c r="CY825" s="29" t="n">
        <v>2.315</v>
      </c>
      <c r="CZ825" s="29" t="n">
        <v>2.12</v>
      </c>
      <c r="DA825" s="29" t="n">
        <v>2.005</v>
      </c>
      <c r="DB825" s="29" t="n">
        <v>2.005</v>
      </c>
      <c r="DC825" s="29" t="n">
        <v>2.015</v>
      </c>
      <c r="DD825" s="29" t="n">
        <v>2.005</v>
      </c>
      <c r="DE825" s="29" t="n">
        <v>2.005</v>
      </c>
      <c r="DF825" s="29" t="n">
        <v>2.005</v>
      </c>
      <c r="DG825" s="29" t="n">
        <v>2.039</v>
      </c>
      <c r="DH825" s="29" t="n">
        <v>2.135</v>
      </c>
      <c r="DI825" s="29" t="n">
        <v>2.232</v>
      </c>
      <c r="DJ825" s="29" t="n">
        <v>2.435</v>
      </c>
      <c r="DK825" s="29" t="n">
        <v>2.355</v>
      </c>
      <c r="DL825" s="29" t="n">
        <v>2.16</v>
      </c>
      <c r="DM825" s="29" t="n">
        <v>2.045</v>
      </c>
      <c r="DN825" s="29" t="n">
        <v>2.045</v>
      </c>
      <c r="DO825" s="29" t="n">
        <v>2.055</v>
      </c>
      <c r="DP825" s="29" t="n">
        <v>2.045</v>
      </c>
      <c r="DQ825" s="29" t="n">
        <v>2.045</v>
      </c>
      <c r="DR825" s="29" t="n">
        <v>2.045</v>
      </c>
      <c r="DS825" s="29" t="n">
        <v>2.079</v>
      </c>
      <c r="DT825" s="29" t="n">
        <v>2.175</v>
      </c>
      <c r="DU825" s="29" t="n">
        <v>2.272</v>
      </c>
      <c r="DV825" s="29" t="n">
        <v>2.485</v>
      </c>
      <c r="DW825" s="29" t="n">
        <v>2.405</v>
      </c>
      <c r="DX825" s="29" t="n">
        <v>2.21</v>
      </c>
      <c r="DY825" s="29" t="n">
        <v>2.095</v>
      </c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</row>
    <row r="826" customFormat="false" ht="12.75" hidden="false" customHeight="false" outlineLevel="0" collapsed="false">
      <c r="A826" s="1" t="n">
        <f aca="false">WEEKDAY(C826,2)</f>
        <v>4</v>
      </c>
      <c r="B826" s="1" t="n">
        <f aca="false">MONTH(C826)</f>
        <v>4</v>
      </c>
      <c r="C826" s="23" t="n">
        <v>35166</v>
      </c>
      <c r="D826" s="0" t="n">
        <f aca="false">MONTH(R826)</f>
        <v>4</v>
      </c>
      <c r="E826" s="0" t="n">
        <f aca="false">YEAR(R826)</f>
        <v>1996</v>
      </c>
      <c r="F826" s="3" t="n">
        <f aca="false">L826-K826</f>
        <v>0.0108999999999999</v>
      </c>
      <c r="G826" s="3" t="n">
        <f aca="false">N826-M826</f>
        <v>-0.0223333333333335</v>
      </c>
      <c r="H826" s="3" t="n">
        <f aca="false">O826-N826</f>
        <v>0.0100000000000002</v>
      </c>
      <c r="I826" s="3" t="n">
        <f aca="false">O826-M826</f>
        <v>-0.0123333333333333</v>
      </c>
      <c r="J826" s="4" t="n">
        <f aca="false">VLOOKUP(C826,'Nymex hist.'!A:B,2,0)</f>
        <v>2.329</v>
      </c>
      <c r="K826" s="4" t="n">
        <f aca="false">AVERAGE(BE826:BK826)</f>
        <v>2.2775</v>
      </c>
      <c r="L826" s="4" t="n">
        <f aca="false">AVERAGE(BL826:BP826)</f>
        <v>2.2884</v>
      </c>
      <c r="M826" s="4" t="n">
        <f aca="false">SUMIF($S$3:$FQ$3,$E826+1,$S826:$FQ826)/COUNTIF($S$3:$FQ$3,$E826+1)</f>
        <v>2.08841666666667</v>
      </c>
      <c r="N826" s="4" t="n">
        <f aca="false">SUMIF($S$3:$FQ$3,$E826+2,$S826:$FQ826)/COUNTIF($S$3:$FQ$3,$E826+2)</f>
        <v>2.06608333333333</v>
      </c>
      <c r="O826" s="4" t="n">
        <f aca="false">SUMIF($S$3:$FQ$3,$E826+3,$S826:$FQ826)/COUNTIF($S$3:$FQ$3,$E826+3)</f>
        <v>2.07608333333333</v>
      </c>
      <c r="P826" s="4" t="n">
        <f aca="false">SUMIF($S$3:$FQ$3,$E826+4,$S826:$FQ826)/COUNTIF($S$3:$FQ$3,$E826+4)</f>
        <v>2.10608333333333</v>
      </c>
      <c r="Q826" s="4" t="n">
        <f aca="false">SUMIF($S$3:$FQ$3,$E826+5,$S826:$FQ826)/COUNTIF($S$3:$FQ$3,$E826+5)</f>
        <v>2.14608333333333</v>
      </c>
      <c r="R826" s="21" t="n">
        <v>35166</v>
      </c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7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 t="n">
        <v>2.329</v>
      </c>
      <c r="BG826" s="32" t="n">
        <v>2.332</v>
      </c>
      <c r="BH826" s="32" t="n">
        <v>2.297</v>
      </c>
      <c r="BI826" s="32" t="n">
        <v>2.257</v>
      </c>
      <c r="BJ826" s="32" t="n">
        <v>2.225</v>
      </c>
      <c r="BK826" s="32" t="n">
        <v>2.225</v>
      </c>
      <c r="BL826" s="32" t="n">
        <v>2.26</v>
      </c>
      <c r="BM826" s="32" t="n">
        <v>2.36</v>
      </c>
      <c r="BN826" s="32" t="n">
        <v>2.38</v>
      </c>
      <c r="BO826" s="32" t="n">
        <v>2.297</v>
      </c>
      <c r="BP826" s="32" t="n">
        <v>2.145</v>
      </c>
      <c r="BQ826" s="32" t="n">
        <v>1.985</v>
      </c>
      <c r="BR826" s="32" t="n">
        <v>1.985</v>
      </c>
      <c r="BS826" s="32" t="n">
        <v>1.98</v>
      </c>
      <c r="BT826" s="32" t="n">
        <v>1.98</v>
      </c>
      <c r="BU826" s="32" t="n">
        <v>1.98</v>
      </c>
      <c r="BV826" s="32" t="n">
        <v>1.98</v>
      </c>
      <c r="BW826" s="32" t="n">
        <v>2.014</v>
      </c>
      <c r="BX826" s="32" t="n">
        <v>2.11</v>
      </c>
      <c r="BY826" s="32" t="n">
        <v>2.225</v>
      </c>
      <c r="BZ826" s="32" t="n">
        <v>2.36</v>
      </c>
      <c r="CA826" s="32" t="n">
        <v>2.277</v>
      </c>
      <c r="CB826" s="32" t="n">
        <v>2.085</v>
      </c>
      <c r="CC826" s="32" t="n">
        <v>1.965</v>
      </c>
      <c r="CD826" s="32" t="n">
        <v>1.965</v>
      </c>
      <c r="CE826" s="32" t="n">
        <v>1.98</v>
      </c>
      <c r="CF826" s="32" t="n">
        <v>1.96</v>
      </c>
      <c r="CG826" s="32" t="n">
        <v>1.96</v>
      </c>
      <c r="CH826" s="32" t="n">
        <v>1.96</v>
      </c>
      <c r="CI826" s="32" t="n">
        <v>1.994</v>
      </c>
      <c r="CJ826" s="32" t="n">
        <v>2.09</v>
      </c>
      <c r="CK826" s="32" t="n">
        <v>2.197</v>
      </c>
      <c r="CL826" s="32" t="n">
        <v>2.37</v>
      </c>
      <c r="CM826" s="32" t="n">
        <v>2.287</v>
      </c>
      <c r="CN826" s="32" t="n">
        <v>2.095</v>
      </c>
      <c r="CO826" s="32" t="n">
        <v>1.975</v>
      </c>
      <c r="CP826" s="32" t="n">
        <v>1.975</v>
      </c>
      <c r="CQ826" s="32" t="n">
        <v>1.99</v>
      </c>
      <c r="CR826" s="32" t="n">
        <v>1.97</v>
      </c>
      <c r="CS826" s="32" t="n">
        <v>1.97</v>
      </c>
      <c r="CT826" s="32" t="n">
        <v>1.97</v>
      </c>
      <c r="CU826" s="32" t="n">
        <v>2.004</v>
      </c>
      <c r="CV826" s="32" t="n">
        <v>2.1</v>
      </c>
      <c r="CW826" s="32" t="n">
        <v>2.207</v>
      </c>
      <c r="CX826" s="32" t="n">
        <v>2.4</v>
      </c>
      <c r="CY826" s="32" t="n">
        <v>2.317</v>
      </c>
      <c r="CZ826" s="32" t="n">
        <v>2.125</v>
      </c>
      <c r="DA826" s="32" t="n">
        <v>2.005</v>
      </c>
      <c r="DB826" s="32" t="n">
        <v>2.005</v>
      </c>
      <c r="DC826" s="32" t="n">
        <v>2.02</v>
      </c>
      <c r="DD826" s="32" t="n">
        <v>2</v>
      </c>
      <c r="DE826" s="32" t="n">
        <v>2</v>
      </c>
      <c r="DF826" s="32" t="n">
        <v>2</v>
      </c>
      <c r="DG826" s="32" t="n">
        <v>2.034</v>
      </c>
      <c r="DH826" s="32" t="n">
        <v>2.13</v>
      </c>
      <c r="DI826" s="32" t="n">
        <v>2.237</v>
      </c>
      <c r="DJ826" s="32" t="n">
        <v>2.44</v>
      </c>
      <c r="DK826" s="32" t="n">
        <v>2.357</v>
      </c>
      <c r="DL826" s="32" t="n">
        <v>2.165</v>
      </c>
      <c r="DM826" s="32" t="n">
        <v>2.045</v>
      </c>
      <c r="DN826" s="32" t="n">
        <v>2.045</v>
      </c>
      <c r="DO826" s="32" t="n">
        <v>2.06</v>
      </c>
      <c r="DP826" s="32" t="n">
        <v>2.04</v>
      </c>
      <c r="DQ826" s="32" t="n">
        <v>2.04</v>
      </c>
      <c r="DR826" s="32" t="n">
        <v>2.04</v>
      </c>
      <c r="DS826" s="32" t="n">
        <v>2.074</v>
      </c>
      <c r="DT826" s="32" t="n">
        <v>2.17</v>
      </c>
      <c r="DU826" s="32" t="n">
        <v>2.277</v>
      </c>
      <c r="DV826" s="32" t="n">
        <v>2.49</v>
      </c>
      <c r="DW826" s="32" t="n">
        <v>2.407</v>
      </c>
      <c r="DX826" s="32" t="n">
        <v>2.215</v>
      </c>
      <c r="DY826" s="32" t="n">
        <v>2.095</v>
      </c>
      <c r="DZ826" s="32"/>
      <c r="EA826" s="32"/>
      <c r="EB826" s="32"/>
      <c r="EC826" s="32"/>
      <c r="ED826" s="32"/>
      <c r="EE826" s="32"/>
      <c r="EF826" s="32"/>
      <c r="EG826" s="32"/>
      <c r="EH826" s="32"/>
      <c r="EI826" s="32"/>
      <c r="EJ826" s="32"/>
      <c r="EK826" s="32"/>
      <c r="EL826" s="32"/>
      <c r="EM826" s="32"/>
      <c r="EN826" s="32"/>
      <c r="EO826" s="32"/>
      <c r="EP826" s="32"/>
      <c r="EQ826" s="32"/>
      <c r="ER826" s="32"/>
      <c r="ES826" s="32"/>
      <c r="ET826" s="32"/>
      <c r="EU826" s="32"/>
      <c r="EV826" s="32"/>
      <c r="EW826" s="32"/>
      <c r="EX826" s="32"/>
      <c r="EY826" s="32"/>
      <c r="EZ826" s="32"/>
      <c r="FA826" s="32"/>
      <c r="FB826" s="32"/>
      <c r="FC826" s="32"/>
      <c r="FD826" s="32"/>
      <c r="FE826" s="32"/>
      <c r="FF826" s="32"/>
      <c r="FG826" s="32"/>
      <c r="FH826" s="32"/>
      <c r="FI826" s="32"/>
      <c r="FJ826" s="32"/>
      <c r="FK826" s="32"/>
      <c r="FL826" s="32"/>
      <c r="FM826" s="32"/>
      <c r="FN826" s="32"/>
      <c r="FO826" s="32"/>
      <c r="FP826" s="32"/>
      <c r="FQ826" s="32"/>
      <c r="FR826" s="32"/>
      <c r="FS826" s="32"/>
      <c r="FT826" s="32"/>
      <c r="FU826" s="32"/>
      <c r="FV826" s="32"/>
      <c r="FW826" s="32"/>
      <c r="FX826" s="32"/>
      <c r="FY826" s="32"/>
      <c r="FZ826" s="32"/>
      <c r="GA826" s="32"/>
      <c r="GB826" s="32"/>
      <c r="GC826" s="32"/>
      <c r="GD826" s="32"/>
      <c r="GE826" s="32"/>
      <c r="GF826" s="32"/>
      <c r="GG826" s="32"/>
      <c r="GH826" s="32"/>
      <c r="GI826" s="32"/>
      <c r="GJ826" s="32"/>
      <c r="GK826" s="32"/>
      <c r="GL826" s="32"/>
      <c r="GM826" s="32"/>
      <c r="GN826" s="32"/>
      <c r="GO826" s="32"/>
      <c r="GP826" s="32"/>
      <c r="GQ826" s="32"/>
    </row>
    <row r="827" customFormat="false" ht="12.75" hidden="true" customHeight="false" outlineLevel="0" collapsed="false">
      <c r="A827" s="0" t="n">
        <f aca="false">WEEKDAY(C827,2)</f>
        <v>5</v>
      </c>
      <c r="B827" s="0" t="n">
        <f aca="false">MONTH(C827)</f>
        <v>4</v>
      </c>
      <c r="C827" s="23" t="n">
        <v>35167</v>
      </c>
      <c r="D827" s="0" t="n">
        <f aca="false">MONTH(R827)</f>
        <v>4</v>
      </c>
      <c r="E827" s="0" t="n">
        <f aca="false">YEAR(R827)</f>
        <v>1996</v>
      </c>
      <c r="F827" s="35" t="n">
        <f aca="false">L827-K827</f>
        <v>-0.0177999999999998</v>
      </c>
      <c r="G827" s="24" t="n">
        <f aca="false">N827-M827</f>
        <v>-0.0383333333333336</v>
      </c>
      <c r="H827" s="24" t="n">
        <f aca="false">O827-N827</f>
        <v>0</v>
      </c>
      <c r="I827" s="24" t="n">
        <f aca="false">O827-M827</f>
        <v>-0.0383333333333336</v>
      </c>
      <c r="J827" s="25" t="n">
        <f aca="false">VLOOKUP(C827,'Nymex hist.'!A:B,2,0)</f>
        <v>2.411</v>
      </c>
      <c r="K827" s="34" t="n">
        <f aca="false">AVERAGE(BE827:BK827)</f>
        <v>2.336</v>
      </c>
      <c r="L827" s="34" t="n">
        <f aca="false">AVERAGE(BL827:BP827)</f>
        <v>2.3182</v>
      </c>
      <c r="M827" s="27" t="n">
        <f aca="false">SUMIF($S$3:$FQ$3,$E827+1,$S827:$FQ827)/COUNTIF($S$3:$FQ$3,$E827+1)</f>
        <v>2.09716666666667</v>
      </c>
      <c r="N827" s="27" t="n">
        <f aca="false">SUMIF($S$3:$FQ$3,$E827+2,$S827:$FQ827)/COUNTIF($S$3:$FQ$3,$E827+2)</f>
        <v>2.05883333333333</v>
      </c>
      <c r="O827" s="27" t="n">
        <f aca="false">SUMIF($S$3:$FQ$3,$E827+3,$S827:$FQ827)/COUNTIF($S$3:$FQ$3,$E827+3)</f>
        <v>2.05883333333333</v>
      </c>
      <c r="P827" s="27" t="n">
        <f aca="false">SUMIF($S$3:$FQ$3,$E827+4,$S827:$FQ827)/COUNTIF($S$3:$FQ$3,$E827+4)</f>
        <v>2.07883333333333</v>
      </c>
      <c r="Q827" s="27" t="n">
        <f aca="false">SUMIF($S$3:$FQ$3,$E827+5,$S827:$FQ827)/COUNTIF($S$3:$FQ$3,$E827+5)</f>
        <v>2.11883333333333</v>
      </c>
      <c r="R827" s="28" t="n">
        <v>35167</v>
      </c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30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 t="n">
        <v>2.411</v>
      </c>
      <c r="BG827" s="29" t="n">
        <v>2.392</v>
      </c>
      <c r="BH827" s="29" t="n">
        <v>2.354</v>
      </c>
      <c r="BI827" s="29" t="n">
        <v>2.312</v>
      </c>
      <c r="BJ827" s="29" t="n">
        <v>2.275</v>
      </c>
      <c r="BK827" s="29" t="n">
        <v>2.272</v>
      </c>
      <c r="BL827" s="29" t="n">
        <v>2.304</v>
      </c>
      <c r="BM827" s="29" t="n">
        <v>2.394</v>
      </c>
      <c r="BN827" s="29" t="n">
        <v>2.409</v>
      </c>
      <c r="BO827" s="29" t="n">
        <v>2.322</v>
      </c>
      <c r="BP827" s="29" t="n">
        <v>2.162</v>
      </c>
      <c r="BQ827" s="29" t="n">
        <v>1.997</v>
      </c>
      <c r="BR827" s="29" t="n">
        <v>1.992</v>
      </c>
      <c r="BS827" s="29" t="n">
        <v>1.985</v>
      </c>
      <c r="BT827" s="29" t="n">
        <v>1.985</v>
      </c>
      <c r="BU827" s="29" t="n">
        <v>1.985</v>
      </c>
      <c r="BV827" s="29" t="n">
        <v>1.985</v>
      </c>
      <c r="BW827" s="29" t="n">
        <v>2.019</v>
      </c>
      <c r="BX827" s="29" t="n">
        <v>2.095</v>
      </c>
      <c r="BY827" s="29" t="n">
        <v>2.23</v>
      </c>
      <c r="BZ827" s="29" t="n">
        <v>2.369</v>
      </c>
      <c r="CA827" s="29" t="n">
        <v>2.282</v>
      </c>
      <c r="CB827" s="29" t="n">
        <v>2.09</v>
      </c>
      <c r="CC827" s="29" t="n">
        <v>1.957</v>
      </c>
      <c r="CD827" s="29" t="n">
        <v>1.952</v>
      </c>
      <c r="CE827" s="29" t="n">
        <v>1.985</v>
      </c>
      <c r="CF827" s="29" t="n">
        <v>1.945</v>
      </c>
      <c r="CG827" s="29" t="n">
        <v>1.945</v>
      </c>
      <c r="CH827" s="29" t="n">
        <v>1.945</v>
      </c>
      <c r="CI827" s="29" t="n">
        <v>1.979</v>
      </c>
      <c r="CJ827" s="29" t="n">
        <v>2.055</v>
      </c>
      <c r="CK827" s="29" t="n">
        <v>2.202</v>
      </c>
      <c r="CL827" s="29" t="n">
        <v>2.369</v>
      </c>
      <c r="CM827" s="29" t="n">
        <v>2.282</v>
      </c>
      <c r="CN827" s="29" t="n">
        <v>2.09</v>
      </c>
      <c r="CO827" s="29" t="n">
        <v>1.957</v>
      </c>
      <c r="CP827" s="29" t="n">
        <v>1.952</v>
      </c>
      <c r="CQ827" s="29" t="n">
        <v>1.985</v>
      </c>
      <c r="CR827" s="29" t="n">
        <v>1.945</v>
      </c>
      <c r="CS827" s="29" t="n">
        <v>1.945</v>
      </c>
      <c r="CT827" s="29" t="n">
        <v>1.945</v>
      </c>
      <c r="CU827" s="29" t="n">
        <v>1.979</v>
      </c>
      <c r="CV827" s="29" t="n">
        <v>2.055</v>
      </c>
      <c r="CW827" s="29" t="n">
        <v>2.202</v>
      </c>
      <c r="CX827" s="29" t="n">
        <v>2.389</v>
      </c>
      <c r="CY827" s="29" t="n">
        <v>2.302</v>
      </c>
      <c r="CZ827" s="29" t="n">
        <v>2.11</v>
      </c>
      <c r="DA827" s="29" t="n">
        <v>1.977</v>
      </c>
      <c r="DB827" s="29" t="n">
        <v>1.972</v>
      </c>
      <c r="DC827" s="29" t="n">
        <v>2.005</v>
      </c>
      <c r="DD827" s="29" t="n">
        <v>1.965</v>
      </c>
      <c r="DE827" s="29" t="n">
        <v>1.965</v>
      </c>
      <c r="DF827" s="29" t="n">
        <v>1.965</v>
      </c>
      <c r="DG827" s="29" t="n">
        <v>1.999</v>
      </c>
      <c r="DH827" s="29" t="n">
        <v>2.075</v>
      </c>
      <c r="DI827" s="29" t="n">
        <v>2.222</v>
      </c>
      <c r="DJ827" s="29" t="n">
        <v>2.429</v>
      </c>
      <c r="DK827" s="29" t="n">
        <v>2.342</v>
      </c>
      <c r="DL827" s="29" t="n">
        <v>2.15</v>
      </c>
      <c r="DM827" s="29" t="n">
        <v>2.017</v>
      </c>
      <c r="DN827" s="29" t="n">
        <v>2.012</v>
      </c>
      <c r="DO827" s="29" t="n">
        <v>2.045</v>
      </c>
      <c r="DP827" s="29" t="n">
        <v>2.005</v>
      </c>
      <c r="DQ827" s="29" t="n">
        <v>2.005</v>
      </c>
      <c r="DR827" s="29" t="n">
        <v>2.005</v>
      </c>
      <c r="DS827" s="29" t="n">
        <v>2.039</v>
      </c>
      <c r="DT827" s="29" t="n">
        <v>2.115</v>
      </c>
      <c r="DU827" s="29" t="n">
        <v>2.262</v>
      </c>
      <c r="DV827" s="29" t="n">
        <v>2.479</v>
      </c>
      <c r="DW827" s="29" t="n">
        <v>2.392</v>
      </c>
      <c r="DX827" s="29" t="n">
        <v>2.2</v>
      </c>
      <c r="DY827" s="29" t="n">
        <v>2.067</v>
      </c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2.75" hidden="true" customHeight="false" outlineLevel="0" collapsed="false">
      <c r="A828" s="0" t="n">
        <f aca="false">WEEKDAY(C828,2)</f>
        <v>1</v>
      </c>
      <c r="B828" s="0" t="n">
        <f aca="false">MONTH(C828)</f>
        <v>4</v>
      </c>
      <c r="C828" s="23" t="n">
        <v>35170</v>
      </c>
      <c r="D828" s="0" t="n">
        <f aca="false">MONTH(R828)</f>
        <v>4</v>
      </c>
      <c r="E828" s="0" t="n">
        <f aca="false">YEAR(R828)</f>
        <v>1996</v>
      </c>
      <c r="F828" s="35" t="n">
        <f aca="false">L828-K828</f>
        <v>0.00609999999999955</v>
      </c>
      <c r="G828" s="24" t="n">
        <f aca="false">N828-M828</f>
        <v>-0.0372499999999998</v>
      </c>
      <c r="H828" s="24" t="n">
        <f aca="false">O828-N828</f>
        <v>0</v>
      </c>
      <c r="I828" s="24" t="n">
        <f aca="false">O828-M828</f>
        <v>-0.0372499999999998</v>
      </c>
      <c r="J828" s="25" t="n">
        <f aca="false">VLOOKUP(C828,'Nymex hist.'!A:B,2,0)</f>
        <v>2.343</v>
      </c>
      <c r="K828" s="34" t="n">
        <f aca="false">AVERAGE(BE828:BK828)</f>
        <v>2.3015</v>
      </c>
      <c r="L828" s="34" t="n">
        <f aca="false">AVERAGE(BL828:BP828)</f>
        <v>2.3076</v>
      </c>
      <c r="M828" s="27" t="n">
        <f aca="false">SUMIF($S$3:$FQ$3,$E828+1,$S828:$FQ828)/COUNTIF($S$3:$FQ$3,$E828+1)</f>
        <v>2.086</v>
      </c>
      <c r="N828" s="27" t="n">
        <f aca="false">SUMIF($S$3:$FQ$3,$E828+2,$S828:$FQ828)/COUNTIF($S$3:$FQ$3,$E828+2)</f>
        <v>2.04875</v>
      </c>
      <c r="O828" s="27" t="n">
        <f aca="false">SUMIF($S$3:$FQ$3,$E828+3,$S828:$FQ828)/COUNTIF($S$3:$FQ$3,$E828+3)</f>
        <v>2.04875</v>
      </c>
      <c r="P828" s="27" t="n">
        <f aca="false">SUMIF($S$3:$FQ$3,$E828+4,$S828:$FQ828)/COUNTIF($S$3:$FQ$3,$E828+4)</f>
        <v>2.06875</v>
      </c>
      <c r="Q828" s="27" t="n">
        <f aca="false">SUMIF($S$3:$FQ$3,$E828+5,$S828:$FQ828)/COUNTIF($S$3:$FQ$3,$E828+5)</f>
        <v>2.10875</v>
      </c>
      <c r="R828" s="28" t="n">
        <v>35170</v>
      </c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30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 t="n">
        <v>2.343</v>
      </c>
      <c r="BG828" s="29" t="n">
        <v>2.341</v>
      </c>
      <c r="BH828" s="29" t="n">
        <v>2.321</v>
      </c>
      <c r="BI828" s="29" t="n">
        <v>2.29</v>
      </c>
      <c r="BJ828" s="29" t="n">
        <v>2.258</v>
      </c>
      <c r="BK828" s="29" t="n">
        <v>2.256</v>
      </c>
      <c r="BL828" s="29" t="n">
        <v>2.294</v>
      </c>
      <c r="BM828" s="29" t="n">
        <v>2.384</v>
      </c>
      <c r="BN828" s="29" t="n">
        <v>2.399</v>
      </c>
      <c r="BO828" s="29" t="n">
        <v>2.311</v>
      </c>
      <c r="BP828" s="29" t="n">
        <v>2.15</v>
      </c>
      <c r="BQ828" s="29" t="n">
        <v>1.984</v>
      </c>
      <c r="BR828" s="29" t="n">
        <v>1.979</v>
      </c>
      <c r="BS828" s="29" t="n">
        <v>1.972</v>
      </c>
      <c r="BT828" s="29" t="n">
        <v>1.972</v>
      </c>
      <c r="BU828" s="29" t="n">
        <v>1.972</v>
      </c>
      <c r="BV828" s="29" t="n">
        <v>1.973</v>
      </c>
      <c r="BW828" s="29" t="n">
        <v>2.009</v>
      </c>
      <c r="BX828" s="29" t="n">
        <v>2.087</v>
      </c>
      <c r="BY828" s="29" t="n">
        <v>2.224</v>
      </c>
      <c r="BZ828" s="29" t="n">
        <v>2.359</v>
      </c>
      <c r="CA828" s="29" t="n">
        <v>2.271</v>
      </c>
      <c r="CB828" s="29" t="n">
        <v>2.084</v>
      </c>
      <c r="CC828" s="29" t="n">
        <v>1.944</v>
      </c>
      <c r="CD828" s="29" t="n">
        <v>1.939</v>
      </c>
      <c r="CE828" s="29" t="n">
        <v>1.979</v>
      </c>
      <c r="CF828" s="29" t="n">
        <v>1.932</v>
      </c>
      <c r="CG828" s="29" t="n">
        <v>1.932</v>
      </c>
      <c r="CH828" s="29" t="n">
        <v>1.933</v>
      </c>
      <c r="CI828" s="29" t="n">
        <v>1.969</v>
      </c>
      <c r="CJ828" s="29" t="n">
        <v>2.047</v>
      </c>
      <c r="CK828" s="29" t="n">
        <v>2.196</v>
      </c>
      <c r="CL828" s="29" t="n">
        <v>2.359</v>
      </c>
      <c r="CM828" s="29" t="n">
        <v>2.271</v>
      </c>
      <c r="CN828" s="29" t="n">
        <v>2.084</v>
      </c>
      <c r="CO828" s="29" t="n">
        <v>1.944</v>
      </c>
      <c r="CP828" s="29" t="n">
        <v>1.939</v>
      </c>
      <c r="CQ828" s="29" t="n">
        <v>1.979</v>
      </c>
      <c r="CR828" s="29" t="n">
        <v>1.932</v>
      </c>
      <c r="CS828" s="29" t="n">
        <v>1.932</v>
      </c>
      <c r="CT828" s="29" t="n">
        <v>1.933</v>
      </c>
      <c r="CU828" s="29" t="n">
        <v>1.969</v>
      </c>
      <c r="CV828" s="29" t="n">
        <v>2.047</v>
      </c>
      <c r="CW828" s="29" t="n">
        <v>2.196</v>
      </c>
      <c r="CX828" s="29" t="n">
        <v>2.379</v>
      </c>
      <c r="CY828" s="29" t="n">
        <v>2.291</v>
      </c>
      <c r="CZ828" s="29" t="n">
        <v>2.104</v>
      </c>
      <c r="DA828" s="29" t="n">
        <v>1.964</v>
      </c>
      <c r="DB828" s="29" t="n">
        <v>1.959</v>
      </c>
      <c r="DC828" s="29" t="n">
        <v>1.999</v>
      </c>
      <c r="DD828" s="29" t="n">
        <v>1.952</v>
      </c>
      <c r="DE828" s="29" t="n">
        <v>1.952</v>
      </c>
      <c r="DF828" s="29" t="n">
        <v>1.953</v>
      </c>
      <c r="DG828" s="29" t="n">
        <v>1.989</v>
      </c>
      <c r="DH828" s="29" t="n">
        <v>2.067</v>
      </c>
      <c r="DI828" s="29" t="n">
        <v>2.216</v>
      </c>
      <c r="DJ828" s="29" t="n">
        <v>2.419</v>
      </c>
      <c r="DK828" s="29" t="n">
        <v>2.331</v>
      </c>
      <c r="DL828" s="29" t="n">
        <v>2.144</v>
      </c>
      <c r="DM828" s="29" t="n">
        <v>2.004</v>
      </c>
      <c r="DN828" s="29" t="n">
        <v>1.999</v>
      </c>
      <c r="DO828" s="29" t="n">
        <v>2.039</v>
      </c>
      <c r="DP828" s="29" t="n">
        <v>1.992</v>
      </c>
      <c r="DQ828" s="29" t="n">
        <v>1.992</v>
      </c>
      <c r="DR828" s="29" t="n">
        <v>1.993</v>
      </c>
      <c r="DS828" s="29" t="n">
        <v>2.029</v>
      </c>
      <c r="DT828" s="29" t="n">
        <v>2.107</v>
      </c>
      <c r="DU828" s="29" t="n">
        <v>2.256</v>
      </c>
      <c r="DV828" s="29" t="n">
        <v>2.469</v>
      </c>
      <c r="DW828" s="29" t="n">
        <v>2.381</v>
      </c>
      <c r="DX828" s="29" t="n">
        <v>2.194</v>
      </c>
      <c r="DY828" s="29" t="n">
        <v>2.054</v>
      </c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2.75" hidden="true" customHeight="false" outlineLevel="0" collapsed="false">
      <c r="A829" s="0" t="n">
        <f aca="false">WEEKDAY(C829,2)</f>
        <v>2</v>
      </c>
      <c r="B829" s="0" t="n">
        <f aca="false">MONTH(C829)</f>
        <v>4</v>
      </c>
      <c r="C829" s="23" t="n">
        <v>35171</v>
      </c>
      <c r="D829" s="0" t="n">
        <f aca="false">MONTH(R829)</f>
        <v>4</v>
      </c>
      <c r="E829" s="0" t="n">
        <f aca="false">YEAR(R829)</f>
        <v>1996</v>
      </c>
      <c r="F829" s="35" t="n">
        <f aca="false">L829-K829</f>
        <v>0.00333333333333341</v>
      </c>
      <c r="G829" s="24" t="n">
        <f aca="false">N829-M829</f>
        <v>-0.0374166666666667</v>
      </c>
      <c r="H829" s="24" t="n">
        <f aca="false">O829-N829</f>
        <v>0</v>
      </c>
      <c r="I829" s="24" t="n">
        <f aca="false">O829-M829</f>
        <v>-0.0374166666666667</v>
      </c>
      <c r="J829" s="25" t="n">
        <f aca="false">VLOOKUP(C829,'Nymex hist.'!A:B,2,0)</f>
        <v>2.316</v>
      </c>
      <c r="K829" s="34" t="n">
        <f aca="false">AVERAGE(BE829:BK829)</f>
        <v>2.28766666666667</v>
      </c>
      <c r="L829" s="34" t="n">
        <f aca="false">AVERAGE(BL829:BP829)</f>
        <v>2.291</v>
      </c>
      <c r="M829" s="27" t="n">
        <f aca="false">SUMIF($S$3:$FQ$3,$E829+1,$S829:$FQ829)/COUNTIF($S$3:$FQ$3,$E829+1)</f>
        <v>2.0625</v>
      </c>
      <c r="N829" s="27" t="n">
        <f aca="false">SUMIF($S$3:$FQ$3,$E829+2,$S829:$FQ829)/COUNTIF($S$3:$FQ$3,$E829+2)</f>
        <v>2.02508333333333</v>
      </c>
      <c r="O829" s="27" t="n">
        <f aca="false">SUMIF($S$3:$FQ$3,$E829+3,$S829:$FQ829)/COUNTIF($S$3:$FQ$3,$E829+3)</f>
        <v>2.02508333333333</v>
      </c>
      <c r="P829" s="27" t="n">
        <f aca="false">SUMIF($S$3:$FQ$3,$E829+4,$S829:$FQ829)/COUNTIF($S$3:$FQ$3,$E829+4)</f>
        <v>2.04508333333333</v>
      </c>
      <c r="Q829" s="27" t="n">
        <f aca="false">SUMIF($S$3:$FQ$3,$E829+5,$S829:$FQ829)/COUNTIF($S$3:$FQ$3,$E829+5)</f>
        <v>2.08508333333333</v>
      </c>
      <c r="R829" s="28" t="n">
        <v>35171</v>
      </c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30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 t="n">
        <v>2.316</v>
      </c>
      <c r="BG829" s="29" t="n">
        <v>2.327</v>
      </c>
      <c r="BH829" s="29" t="n">
        <v>2.312</v>
      </c>
      <c r="BI829" s="29" t="n">
        <v>2.277</v>
      </c>
      <c r="BJ829" s="29" t="n">
        <v>2.247</v>
      </c>
      <c r="BK829" s="29" t="n">
        <v>2.247</v>
      </c>
      <c r="BL829" s="29" t="n">
        <v>2.283</v>
      </c>
      <c r="BM829" s="29" t="n">
        <v>2.369</v>
      </c>
      <c r="BN829" s="29" t="n">
        <v>2.384</v>
      </c>
      <c r="BO829" s="29" t="n">
        <v>2.292</v>
      </c>
      <c r="BP829" s="29" t="n">
        <v>2.127</v>
      </c>
      <c r="BQ829" s="29" t="n">
        <v>1.959</v>
      </c>
      <c r="BR829" s="29" t="n">
        <v>1.954</v>
      </c>
      <c r="BS829" s="29" t="n">
        <v>1.947</v>
      </c>
      <c r="BT829" s="29" t="n">
        <v>1.947</v>
      </c>
      <c r="BU829" s="29" t="n">
        <v>1.947</v>
      </c>
      <c r="BV829" s="29" t="n">
        <v>1.948</v>
      </c>
      <c r="BW829" s="29" t="n">
        <v>1.984</v>
      </c>
      <c r="BX829" s="29" t="n">
        <v>2.062</v>
      </c>
      <c r="BY829" s="29" t="n">
        <v>2.199</v>
      </c>
      <c r="BZ829" s="29" t="n">
        <v>2.344</v>
      </c>
      <c r="CA829" s="29" t="n">
        <v>2.252</v>
      </c>
      <c r="CB829" s="29" t="n">
        <v>2.059</v>
      </c>
      <c r="CC829" s="29" t="n">
        <v>1.919</v>
      </c>
      <c r="CD829" s="29" t="n">
        <v>1.914</v>
      </c>
      <c r="CE829" s="29" t="n">
        <v>1.954</v>
      </c>
      <c r="CF829" s="29" t="n">
        <v>1.907</v>
      </c>
      <c r="CG829" s="29" t="n">
        <v>1.907</v>
      </c>
      <c r="CH829" s="29" t="n">
        <v>1.908</v>
      </c>
      <c r="CI829" s="29" t="n">
        <v>1.944</v>
      </c>
      <c r="CJ829" s="29" t="n">
        <v>2.022</v>
      </c>
      <c r="CK829" s="29" t="n">
        <v>2.171</v>
      </c>
      <c r="CL829" s="29" t="n">
        <v>2.344</v>
      </c>
      <c r="CM829" s="29" t="n">
        <v>2.252</v>
      </c>
      <c r="CN829" s="29" t="n">
        <v>2.059</v>
      </c>
      <c r="CO829" s="29" t="n">
        <v>1.919</v>
      </c>
      <c r="CP829" s="29" t="n">
        <v>1.914</v>
      </c>
      <c r="CQ829" s="29" t="n">
        <v>1.954</v>
      </c>
      <c r="CR829" s="29" t="n">
        <v>1.907</v>
      </c>
      <c r="CS829" s="29" t="n">
        <v>1.907</v>
      </c>
      <c r="CT829" s="29" t="n">
        <v>1.908</v>
      </c>
      <c r="CU829" s="29" t="n">
        <v>1.944</v>
      </c>
      <c r="CV829" s="29" t="n">
        <v>2.022</v>
      </c>
      <c r="CW829" s="29" t="n">
        <v>2.171</v>
      </c>
      <c r="CX829" s="29" t="n">
        <v>2.364</v>
      </c>
      <c r="CY829" s="29" t="n">
        <v>2.272</v>
      </c>
      <c r="CZ829" s="29" t="n">
        <v>2.079</v>
      </c>
      <c r="DA829" s="29" t="n">
        <v>1.939</v>
      </c>
      <c r="DB829" s="29" t="n">
        <v>1.934</v>
      </c>
      <c r="DC829" s="29" t="n">
        <v>1.974</v>
      </c>
      <c r="DD829" s="29" t="n">
        <v>1.927</v>
      </c>
      <c r="DE829" s="29" t="n">
        <v>1.927</v>
      </c>
      <c r="DF829" s="29" t="n">
        <v>1.928</v>
      </c>
      <c r="DG829" s="29" t="n">
        <v>1.964</v>
      </c>
      <c r="DH829" s="29" t="n">
        <v>2.042</v>
      </c>
      <c r="DI829" s="29" t="n">
        <v>2.191</v>
      </c>
      <c r="DJ829" s="29" t="n">
        <v>2.404</v>
      </c>
      <c r="DK829" s="29" t="n">
        <v>2.312</v>
      </c>
      <c r="DL829" s="29" t="n">
        <v>2.119</v>
      </c>
      <c r="DM829" s="29" t="n">
        <v>1.979</v>
      </c>
      <c r="DN829" s="29" t="n">
        <v>1.974</v>
      </c>
      <c r="DO829" s="29" t="n">
        <v>2.014</v>
      </c>
      <c r="DP829" s="29" t="n">
        <v>1.967</v>
      </c>
      <c r="DQ829" s="29" t="n">
        <v>1.967</v>
      </c>
      <c r="DR829" s="29" t="n">
        <v>1.968</v>
      </c>
      <c r="DS829" s="29" t="n">
        <v>2.004</v>
      </c>
      <c r="DT829" s="29" t="n">
        <v>2.082</v>
      </c>
      <c r="DU829" s="29" t="n">
        <v>2.231</v>
      </c>
      <c r="DV829" s="29" t="n">
        <v>2.454</v>
      </c>
      <c r="DW829" s="29" t="n">
        <v>2.362</v>
      </c>
      <c r="DX829" s="29" t="n">
        <v>2.169</v>
      </c>
      <c r="DY829" s="29" t="n">
        <v>2.029</v>
      </c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2.75" hidden="true" customHeight="false" outlineLevel="0" collapsed="false">
      <c r="A830" s="0" t="n">
        <f aca="false">WEEKDAY(C830,2)</f>
        <v>3</v>
      </c>
      <c r="B830" s="0" t="n">
        <f aca="false">MONTH(C830)</f>
        <v>4</v>
      </c>
      <c r="C830" s="23" t="n">
        <v>35172</v>
      </c>
      <c r="D830" s="0" t="n">
        <f aca="false">MONTH(R830)</f>
        <v>4</v>
      </c>
      <c r="E830" s="0" t="n">
        <f aca="false">YEAR(R830)</f>
        <v>1996</v>
      </c>
      <c r="F830" s="35" t="n">
        <f aca="false">L830-K830</f>
        <v>-0.0178666666666665</v>
      </c>
      <c r="G830" s="24" t="n">
        <f aca="false">N830-M830</f>
        <v>-0.0372499999999998</v>
      </c>
      <c r="H830" s="24" t="n">
        <f aca="false">O830-N830</f>
        <v>0</v>
      </c>
      <c r="I830" s="24" t="n">
        <f aca="false">O830-M830</f>
        <v>-0.0372499999999998</v>
      </c>
      <c r="J830" s="25" t="n">
        <f aca="false">VLOOKUP(C830,'Nymex hist.'!A:B,2,0)</f>
        <v>2.339</v>
      </c>
      <c r="K830" s="34" t="n">
        <f aca="false">AVERAGE(BE830:BK830)</f>
        <v>2.30166666666667</v>
      </c>
      <c r="L830" s="34" t="n">
        <f aca="false">AVERAGE(BL830:BP830)</f>
        <v>2.2838</v>
      </c>
      <c r="M830" s="27" t="n">
        <f aca="false">SUMIF($S$3:$FQ$3,$E830+1,$S830:$FQ830)/COUNTIF($S$3:$FQ$3,$E830+1)</f>
        <v>2.05041666666667</v>
      </c>
      <c r="N830" s="27" t="n">
        <f aca="false">SUMIF($S$3:$FQ$3,$E830+2,$S830:$FQ830)/COUNTIF($S$3:$FQ$3,$E830+2)</f>
        <v>2.01316666666667</v>
      </c>
      <c r="O830" s="27" t="n">
        <f aca="false">SUMIF($S$3:$FQ$3,$E830+3,$S830:$FQ830)/COUNTIF($S$3:$FQ$3,$E830+3)</f>
        <v>2.01316666666667</v>
      </c>
      <c r="P830" s="27" t="n">
        <f aca="false">SUMIF($S$3:$FQ$3,$E830+4,$S830:$FQ830)/COUNTIF($S$3:$FQ$3,$E830+4)</f>
        <v>2.03316666666667</v>
      </c>
      <c r="Q830" s="27" t="n">
        <f aca="false">SUMIF($S$3:$FQ$3,$E830+5,$S830:$FQ830)/COUNTIF($S$3:$FQ$3,$E830+5)</f>
        <v>2.07316666666667</v>
      </c>
      <c r="R830" s="28" t="n">
        <v>35172</v>
      </c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30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 t="n">
        <v>2.339</v>
      </c>
      <c r="BG830" s="29" t="n">
        <v>2.337</v>
      </c>
      <c r="BH830" s="29" t="n">
        <v>2.33</v>
      </c>
      <c r="BI830" s="29" t="n">
        <v>2.294</v>
      </c>
      <c r="BJ830" s="29" t="n">
        <v>2.257</v>
      </c>
      <c r="BK830" s="29" t="n">
        <v>2.253</v>
      </c>
      <c r="BL830" s="29" t="n">
        <v>2.283</v>
      </c>
      <c r="BM830" s="29" t="n">
        <v>2.366</v>
      </c>
      <c r="BN830" s="29" t="n">
        <v>2.376</v>
      </c>
      <c r="BO830" s="29" t="n">
        <v>2.281</v>
      </c>
      <c r="BP830" s="29" t="n">
        <v>2.113</v>
      </c>
      <c r="BQ830" s="29" t="n">
        <v>1.945</v>
      </c>
      <c r="BR830" s="29" t="n">
        <v>1.94</v>
      </c>
      <c r="BS830" s="29" t="n">
        <v>1.935</v>
      </c>
      <c r="BT830" s="29" t="n">
        <v>1.935</v>
      </c>
      <c r="BU830" s="29" t="n">
        <v>1.935</v>
      </c>
      <c r="BV830" s="29" t="n">
        <v>1.936</v>
      </c>
      <c r="BW830" s="29" t="n">
        <v>1.972</v>
      </c>
      <c r="BX830" s="29" t="n">
        <v>2.05</v>
      </c>
      <c r="BY830" s="29" t="n">
        <v>2.187</v>
      </c>
      <c r="BZ830" s="29" t="n">
        <v>2.336</v>
      </c>
      <c r="CA830" s="29" t="n">
        <v>2.241</v>
      </c>
      <c r="CB830" s="29" t="n">
        <v>2.047</v>
      </c>
      <c r="CC830" s="29" t="n">
        <v>1.905</v>
      </c>
      <c r="CD830" s="29" t="n">
        <v>1.9</v>
      </c>
      <c r="CE830" s="29" t="n">
        <v>1.942</v>
      </c>
      <c r="CF830" s="29" t="n">
        <v>1.895</v>
      </c>
      <c r="CG830" s="29" t="n">
        <v>1.895</v>
      </c>
      <c r="CH830" s="29" t="n">
        <v>1.896</v>
      </c>
      <c r="CI830" s="29" t="n">
        <v>1.932</v>
      </c>
      <c r="CJ830" s="29" t="n">
        <v>2.01</v>
      </c>
      <c r="CK830" s="29" t="n">
        <v>2.159</v>
      </c>
      <c r="CL830" s="29" t="n">
        <v>2.336</v>
      </c>
      <c r="CM830" s="29" t="n">
        <v>2.241</v>
      </c>
      <c r="CN830" s="29" t="n">
        <v>2.047</v>
      </c>
      <c r="CO830" s="29" t="n">
        <v>1.905</v>
      </c>
      <c r="CP830" s="29" t="n">
        <v>1.9</v>
      </c>
      <c r="CQ830" s="29" t="n">
        <v>1.942</v>
      </c>
      <c r="CR830" s="29" t="n">
        <v>1.895</v>
      </c>
      <c r="CS830" s="29" t="n">
        <v>1.895</v>
      </c>
      <c r="CT830" s="29" t="n">
        <v>1.896</v>
      </c>
      <c r="CU830" s="29" t="n">
        <v>1.932</v>
      </c>
      <c r="CV830" s="29" t="n">
        <v>2.01</v>
      </c>
      <c r="CW830" s="29" t="n">
        <v>2.159</v>
      </c>
      <c r="CX830" s="29" t="n">
        <v>2.356</v>
      </c>
      <c r="CY830" s="29" t="n">
        <v>2.261</v>
      </c>
      <c r="CZ830" s="29" t="n">
        <v>2.067</v>
      </c>
      <c r="DA830" s="29" t="n">
        <v>1.925</v>
      </c>
      <c r="DB830" s="29" t="n">
        <v>1.92</v>
      </c>
      <c r="DC830" s="29" t="n">
        <v>1.962</v>
      </c>
      <c r="DD830" s="29" t="n">
        <v>1.915</v>
      </c>
      <c r="DE830" s="29" t="n">
        <v>1.915</v>
      </c>
      <c r="DF830" s="29" t="n">
        <v>1.916</v>
      </c>
      <c r="DG830" s="29" t="n">
        <v>1.952</v>
      </c>
      <c r="DH830" s="29" t="n">
        <v>2.03</v>
      </c>
      <c r="DI830" s="29" t="n">
        <v>2.179</v>
      </c>
      <c r="DJ830" s="29" t="n">
        <v>2.396</v>
      </c>
      <c r="DK830" s="29" t="n">
        <v>2.301</v>
      </c>
      <c r="DL830" s="29" t="n">
        <v>2.107</v>
      </c>
      <c r="DM830" s="29" t="n">
        <v>1.965</v>
      </c>
      <c r="DN830" s="29" t="n">
        <v>1.96</v>
      </c>
      <c r="DO830" s="29" t="n">
        <v>2.002</v>
      </c>
      <c r="DP830" s="29" t="n">
        <v>1.955</v>
      </c>
      <c r="DQ830" s="29" t="n">
        <v>1.955</v>
      </c>
      <c r="DR830" s="29" t="n">
        <v>1.956</v>
      </c>
      <c r="DS830" s="29" t="n">
        <v>1.992</v>
      </c>
      <c r="DT830" s="29" t="n">
        <v>2.07</v>
      </c>
      <c r="DU830" s="29" t="n">
        <v>2.219</v>
      </c>
      <c r="DV830" s="29" t="n">
        <v>2.446</v>
      </c>
      <c r="DW830" s="29" t="n">
        <v>2.351</v>
      </c>
      <c r="DX830" s="29" t="n">
        <v>2.157</v>
      </c>
      <c r="DY830" s="29" t="n">
        <v>2.015</v>
      </c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2.75" hidden="false" customHeight="false" outlineLevel="0" collapsed="false">
      <c r="A831" s="1" t="n">
        <f aca="false">WEEKDAY(C831,2)</f>
        <v>4</v>
      </c>
      <c r="B831" s="1" t="n">
        <f aca="false">MONTH(C831)</f>
        <v>4</v>
      </c>
      <c r="C831" s="23" t="n">
        <v>35173</v>
      </c>
      <c r="D831" s="0" t="n">
        <f aca="false">MONTH(R831)</f>
        <v>4</v>
      </c>
      <c r="E831" s="0" t="n">
        <f aca="false">YEAR(R831)</f>
        <v>1996</v>
      </c>
      <c r="F831" s="3" t="n">
        <f aca="false">L831-K831</f>
        <v>-0.0280999999999998</v>
      </c>
      <c r="G831" s="3" t="n">
        <f aca="false">N831-M831</f>
        <v>-0.0452499999999998</v>
      </c>
      <c r="H831" s="3" t="n">
        <f aca="false">O831-N831</f>
        <v>0</v>
      </c>
      <c r="I831" s="3" t="n">
        <f aca="false">O831-M831</f>
        <v>-0.0452499999999998</v>
      </c>
      <c r="J831" s="4" t="n">
        <f aca="false">VLOOKUP(C831,'Nymex hist.'!A:B,2,0)</f>
        <v>2.331</v>
      </c>
      <c r="K831" s="4" t="n">
        <f aca="false">AVERAGE(BE831:BK831)</f>
        <v>2.3035</v>
      </c>
      <c r="L831" s="4" t="n">
        <f aca="false">AVERAGE(BL831:BP831)</f>
        <v>2.2754</v>
      </c>
      <c r="M831" s="4" t="n">
        <f aca="false">SUMIF($S$3:$FQ$3,$E831+1,$S831:$FQ831)/COUNTIF($S$3:$FQ$3,$E831+1)</f>
        <v>2.02566666666667</v>
      </c>
      <c r="N831" s="4" t="n">
        <f aca="false">SUMIF($S$3:$FQ$3,$E831+2,$S831:$FQ831)/COUNTIF($S$3:$FQ$3,$E831+2)</f>
        <v>1.98041666666667</v>
      </c>
      <c r="O831" s="4" t="n">
        <f aca="false">SUMIF($S$3:$FQ$3,$E831+3,$S831:$FQ831)/COUNTIF($S$3:$FQ$3,$E831+3)</f>
        <v>1.98041666666667</v>
      </c>
      <c r="P831" s="4" t="n">
        <f aca="false">SUMIF($S$3:$FQ$3,$E831+4,$S831:$FQ831)/COUNTIF($S$3:$FQ$3,$E831+4)</f>
        <v>2.00041666666667</v>
      </c>
      <c r="Q831" s="4" t="n">
        <f aca="false">SUMIF($S$3:$FQ$3,$E831+5,$S831:$FQ831)/COUNTIF($S$3:$FQ$3,$E831+5)</f>
        <v>2.04041666666667</v>
      </c>
      <c r="R831" s="21" t="n">
        <v>35173</v>
      </c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7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 t="n">
        <v>2.331</v>
      </c>
      <c r="BG831" s="32" t="n">
        <v>2.337</v>
      </c>
      <c r="BH831" s="32" t="n">
        <v>2.332</v>
      </c>
      <c r="BI831" s="32" t="n">
        <v>2.302</v>
      </c>
      <c r="BJ831" s="32" t="n">
        <v>2.262</v>
      </c>
      <c r="BK831" s="32" t="n">
        <v>2.257</v>
      </c>
      <c r="BL831" s="32" t="n">
        <v>2.287</v>
      </c>
      <c r="BM831" s="32" t="n">
        <v>2.365</v>
      </c>
      <c r="BN831" s="32" t="n">
        <v>2.37</v>
      </c>
      <c r="BO831" s="32" t="n">
        <v>2.27</v>
      </c>
      <c r="BP831" s="32" t="n">
        <v>2.085</v>
      </c>
      <c r="BQ831" s="32" t="n">
        <v>1.917</v>
      </c>
      <c r="BR831" s="32" t="n">
        <v>1.912</v>
      </c>
      <c r="BS831" s="32" t="n">
        <v>1.907</v>
      </c>
      <c r="BT831" s="32" t="n">
        <v>1.907</v>
      </c>
      <c r="BU831" s="32" t="n">
        <v>1.907</v>
      </c>
      <c r="BV831" s="32" t="n">
        <v>1.908</v>
      </c>
      <c r="BW831" s="32" t="n">
        <v>1.944</v>
      </c>
      <c r="BX831" s="32" t="n">
        <v>2.022</v>
      </c>
      <c r="BY831" s="32" t="n">
        <v>2.159</v>
      </c>
      <c r="BZ831" s="32" t="n">
        <v>2.32</v>
      </c>
      <c r="CA831" s="32" t="n">
        <v>2.22</v>
      </c>
      <c r="CB831" s="32" t="n">
        <v>2.017</v>
      </c>
      <c r="CC831" s="32" t="n">
        <v>1.867</v>
      </c>
      <c r="CD831" s="32" t="n">
        <v>1.862</v>
      </c>
      <c r="CE831" s="32" t="n">
        <v>1.912</v>
      </c>
      <c r="CF831" s="32" t="n">
        <v>1.857</v>
      </c>
      <c r="CG831" s="32" t="n">
        <v>1.857</v>
      </c>
      <c r="CH831" s="32" t="n">
        <v>1.858</v>
      </c>
      <c r="CI831" s="32" t="n">
        <v>1.894</v>
      </c>
      <c r="CJ831" s="32" t="n">
        <v>1.972</v>
      </c>
      <c r="CK831" s="32" t="n">
        <v>2.129</v>
      </c>
      <c r="CL831" s="32" t="n">
        <v>2.32</v>
      </c>
      <c r="CM831" s="32" t="n">
        <v>2.22</v>
      </c>
      <c r="CN831" s="32" t="n">
        <v>2.017</v>
      </c>
      <c r="CO831" s="32" t="n">
        <v>1.867</v>
      </c>
      <c r="CP831" s="32" t="n">
        <v>1.862</v>
      </c>
      <c r="CQ831" s="32" t="n">
        <v>1.912</v>
      </c>
      <c r="CR831" s="32" t="n">
        <v>1.857</v>
      </c>
      <c r="CS831" s="32" t="n">
        <v>1.857</v>
      </c>
      <c r="CT831" s="32" t="n">
        <v>1.858</v>
      </c>
      <c r="CU831" s="32" t="n">
        <v>1.894</v>
      </c>
      <c r="CV831" s="32" t="n">
        <v>1.972</v>
      </c>
      <c r="CW831" s="32" t="n">
        <v>2.129</v>
      </c>
      <c r="CX831" s="32" t="n">
        <v>2.34</v>
      </c>
      <c r="CY831" s="32" t="n">
        <v>2.24</v>
      </c>
      <c r="CZ831" s="32" t="n">
        <v>2.037</v>
      </c>
      <c r="DA831" s="32" t="n">
        <v>1.887</v>
      </c>
      <c r="DB831" s="32" t="n">
        <v>1.882</v>
      </c>
      <c r="DC831" s="32" t="n">
        <v>1.932</v>
      </c>
      <c r="DD831" s="32" t="n">
        <v>1.877</v>
      </c>
      <c r="DE831" s="32" t="n">
        <v>1.877</v>
      </c>
      <c r="DF831" s="32" t="n">
        <v>1.878</v>
      </c>
      <c r="DG831" s="32" t="n">
        <v>1.914</v>
      </c>
      <c r="DH831" s="32" t="n">
        <v>1.992</v>
      </c>
      <c r="DI831" s="32" t="n">
        <v>2.149</v>
      </c>
      <c r="DJ831" s="32" t="n">
        <v>2.38</v>
      </c>
      <c r="DK831" s="32" t="n">
        <v>2.28</v>
      </c>
      <c r="DL831" s="32" t="n">
        <v>2.077</v>
      </c>
      <c r="DM831" s="32" t="n">
        <v>1.927</v>
      </c>
      <c r="DN831" s="32" t="n">
        <v>1.922</v>
      </c>
      <c r="DO831" s="32" t="n">
        <v>1.972</v>
      </c>
      <c r="DP831" s="32" t="n">
        <v>1.917</v>
      </c>
      <c r="DQ831" s="32" t="n">
        <v>1.917</v>
      </c>
      <c r="DR831" s="32" t="n">
        <v>1.918</v>
      </c>
      <c r="DS831" s="32" t="n">
        <v>1.954</v>
      </c>
      <c r="DT831" s="32" t="n">
        <v>2.032</v>
      </c>
      <c r="DU831" s="32" t="n">
        <v>2.189</v>
      </c>
      <c r="DV831" s="32" t="n">
        <v>2.43</v>
      </c>
      <c r="DW831" s="32" t="n">
        <v>2.33</v>
      </c>
      <c r="DX831" s="32" t="n">
        <v>2.127</v>
      </c>
      <c r="DY831" s="32" t="n">
        <v>1.977</v>
      </c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</row>
    <row r="832" customFormat="false" ht="12.75" hidden="true" customHeight="false" outlineLevel="0" collapsed="false">
      <c r="A832" s="0" t="n">
        <f aca="false">WEEKDAY(C832,2)</f>
        <v>5</v>
      </c>
      <c r="B832" s="0" t="n">
        <f aca="false">MONTH(C832)</f>
        <v>4</v>
      </c>
      <c r="C832" s="23" t="n">
        <v>35174</v>
      </c>
      <c r="D832" s="0" t="n">
        <f aca="false">MONTH(R832)</f>
        <v>4</v>
      </c>
      <c r="E832" s="0" t="n">
        <f aca="false">YEAR(R832)</f>
        <v>1996</v>
      </c>
      <c r="F832" s="35" t="n">
        <f aca="false">L832-K832</f>
        <v>-0.0390000000000001</v>
      </c>
      <c r="G832" s="24" t="n">
        <f aca="false">N832-M832</f>
        <v>-0.0629166666666667</v>
      </c>
      <c r="H832" s="24" t="n">
        <f aca="false">O832-N832</f>
        <v>-0.0199999999999998</v>
      </c>
      <c r="I832" s="24" t="n">
        <f aca="false">O832-M832</f>
        <v>-0.0829166666666665</v>
      </c>
      <c r="J832" s="25" t="n">
        <f aca="false">VLOOKUP(C832,'Nymex hist.'!A:B,2,0)</f>
        <v>2.361</v>
      </c>
      <c r="K832" s="34" t="n">
        <f aca="false">AVERAGE(BE832:BK832)</f>
        <v>2.327</v>
      </c>
      <c r="L832" s="34" t="n">
        <f aca="false">AVERAGE(BL832:BP832)</f>
        <v>2.288</v>
      </c>
      <c r="M832" s="27" t="n">
        <f aca="false">SUMIF($S$3:$FQ$3,$E832+1,$S832:$FQ832)/COUNTIF($S$3:$FQ$3,$E832+1)</f>
        <v>2.03241666666667</v>
      </c>
      <c r="N832" s="27" t="n">
        <f aca="false">SUMIF($S$3:$FQ$3,$E832+2,$S832:$FQ832)/COUNTIF($S$3:$FQ$3,$E832+2)</f>
        <v>1.9695</v>
      </c>
      <c r="O832" s="27" t="n">
        <f aca="false">SUMIF($S$3:$FQ$3,$E832+3,$S832:$FQ832)/COUNTIF($S$3:$FQ$3,$E832+3)</f>
        <v>1.9495</v>
      </c>
      <c r="P832" s="27" t="n">
        <f aca="false">SUMIF($S$3:$FQ$3,$E832+4,$S832:$FQ832)/COUNTIF($S$3:$FQ$3,$E832+4)</f>
        <v>1.9695</v>
      </c>
      <c r="Q832" s="27" t="n">
        <f aca="false">SUMIF($S$3:$FQ$3,$E832+5,$S832:$FQ832)/COUNTIF($S$3:$FQ$3,$E832+5)</f>
        <v>2.0095</v>
      </c>
      <c r="R832" s="28" t="n">
        <v>35174</v>
      </c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30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 t="n">
        <v>2.361</v>
      </c>
      <c r="BG832" s="29" t="n">
        <v>2.366</v>
      </c>
      <c r="BH832" s="29" t="n">
        <v>2.357</v>
      </c>
      <c r="BI832" s="29" t="n">
        <v>2.326</v>
      </c>
      <c r="BJ832" s="29" t="n">
        <v>2.28</v>
      </c>
      <c r="BK832" s="29" t="n">
        <v>2.272</v>
      </c>
      <c r="BL832" s="29" t="n">
        <v>2.3</v>
      </c>
      <c r="BM832" s="29" t="n">
        <v>2.38</v>
      </c>
      <c r="BN832" s="29" t="n">
        <v>2.385</v>
      </c>
      <c r="BO832" s="29" t="n">
        <v>2.28</v>
      </c>
      <c r="BP832" s="29" t="n">
        <v>2.095</v>
      </c>
      <c r="BQ832" s="29" t="n">
        <v>1.926</v>
      </c>
      <c r="BR832" s="29" t="n">
        <v>1.92</v>
      </c>
      <c r="BS832" s="29" t="n">
        <v>1.915</v>
      </c>
      <c r="BT832" s="29" t="n">
        <v>1.915</v>
      </c>
      <c r="BU832" s="29" t="n">
        <v>1.915</v>
      </c>
      <c r="BV832" s="29" t="n">
        <v>1.916</v>
      </c>
      <c r="BW832" s="29" t="n">
        <v>1.952</v>
      </c>
      <c r="BX832" s="29" t="n">
        <v>2.018</v>
      </c>
      <c r="BY832" s="29" t="n">
        <v>2.152</v>
      </c>
      <c r="BZ832" s="29" t="n">
        <v>2.325</v>
      </c>
      <c r="CA832" s="29" t="n">
        <v>2.22</v>
      </c>
      <c r="CB832" s="29" t="n">
        <v>1.98</v>
      </c>
      <c r="CC832" s="29" t="n">
        <v>1.866</v>
      </c>
      <c r="CD832" s="29" t="n">
        <v>1.86</v>
      </c>
      <c r="CE832" s="29" t="n">
        <v>1.875</v>
      </c>
      <c r="CF832" s="29" t="n">
        <v>1.855</v>
      </c>
      <c r="CG832" s="29" t="n">
        <v>1.855</v>
      </c>
      <c r="CH832" s="29" t="n">
        <v>1.856</v>
      </c>
      <c r="CI832" s="29" t="n">
        <v>1.892</v>
      </c>
      <c r="CJ832" s="29" t="n">
        <v>1.958</v>
      </c>
      <c r="CK832" s="29" t="n">
        <v>2.092</v>
      </c>
      <c r="CL832" s="29" t="n">
        <v>2.305</v>
      </c>
      <c r="CM832" s="29" t="n">
        <v>2.2</v>
      </c>
      <c r="CN832" s="29" t="n">
        <v>1.96</v>
      </c>
      <c r="CO832" s="29" t="n">
        <v>1.846</v>
      </c>
      <c r="CP832" s="29" t="n">
        <v>1.84</v>
      </c>
      <c r="CQ832" s="29" t="n">
        <v>1.855</v>
      </c>
      <c r="CR832" s="29" t="n">
        <v>1.835</v>
      </c>
      <c r="CS832" s="29" t="n">
        <v>1.835</v>
      </c>
      <c r="CT832" s="29" t="n">
        <v>1.836</v>
      </c>
      <c r="CU832" s="29" t="n">
        <v>1.872</v>
      </c>
      <c r="CV832" s="29" t="n">
        <v>1.938</v>
      </c>
      <c r="CW832" s="29" t="n">
        <v>2.072</v>
      </c>
      <c r="CX832" s="29" t="n">
        <v>2.325</v>
      </c>
      <c r="CY832" s="29" t="n">
        <v>2.22</v>
      </c>
      <c r="CZ832" s="29" t="n">
        <v>1.98</v>
      </c>
      <c r="DA832" s="29" t="n">
        <v>1.866</v>
      </c>
      <c r="DB832" s="29" t="n">
        <v>1.86</v>
      </c>
      <c r="DC832" s="29" t="n">
        <v>1.875</v>
      </c>
      <c r="DD832" s="29" t="n">
        <v>1.855</v>
      </c>
      <c r="DE832" s="29" t="n">
        <v>1.855</v>
      </c>
      <c r="DF832" s="29" t="n">
        <v>1.856</v>
      </c>
      <c r="DG832" s="29" t="n">
        <v>1.892</v>
      </c>
      <c r="DH832" s="29" t="n">
        <v>1.958</v>
      </c>
      <c r="DI832" s="29" t="n">
        <v>2.092</v>
      </c>
      <c r="DJ832" s="29" t="n">
        <v>2.365</v>
      </c>
      <c r="DK832" s="29" t="n">
        <v>2.26</v>
      </c>
      <c r="DL832" s="29" t="n">
        <v>2.02</v>
      </c>
      <c r="DM832" s="29" t="n">
        <v>1.906</v>
      </c>
      <c r="DN832" s="29" t="n">
        <v>1.9</v>
      </c>
      <c r="DO832" s="29" t="n">
        <v>1.915</v>
      </c>
      <c r="DP832" s="29" t="n">
        <v>1.895</v>
      </c>
      <c r="DQ832" s="29" t="n">
        <v>1.895</v>
      </c>
      <c r="DR832" s="29" t="n">
        <v>1.896</v>
      </c>
      <c r="DS832" s="29" t="n">
        <v>1.932</v>
      </c>
      <c r="DT832" s="29" t="n">
        <v>1.998</v>
      </c>
      <c r="DU832" s="29" t="n">
        <v>2.132</v>
      </c>
      <c r="DV832" s="29" t="n">
        <v>2.415</v>
      </c>
      <c r="DW832" s="29" t="n">
        <v>2.31</v>
      </c>
      <c r="DX832" s="29" t="n">
        <v>2.07</v>
      </c>
      <c r="DY832" s="29" t="n">
        <v>1.956</v>
      </c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2.75" hidden="true" customHeight="false" outlineLevel="0" collapsed="false">
      <c r="A833" s="0" t="n">
        <f aca="false">WEEKDAY(C833,2)</f>
        <v>1</v>
      </c>
      <c r="B833" s="0" t="n">
        <f aca="false">MONTH(C833)</f>
        <v>4</v>
      </c>
      <c r="C833" s="23" t="n">
        <v>35177</v>
      </c>
      <c r="D833" s="0" t="n">
        <f aca="false">MONTH(R833)</f>
        <v>4</v>
      </c>
      <c r="E833" s="0" t="n">
        <f aca="false">YEAR(R833)</f>
        <v>1996</v>
      </c>
      <c r="F833" s="35" t="n">
        <f aca="false">L833-K833</f>
        <v>-0.0295333333333332</v>
      </c>
      <c r="G833" s="24" t="n">
        <f aca="false">N833-M833</f>
        <v>-0.0876666666666668</v>
      </c>
      <c r="H833" s="24" t="n">
        <f aca="false">O833-N833</f>
        <v>-0.0350000000000001</v>
      </c>
      <c r="I833" s="24" t="n">
        <f aca="false">O833-M833</f>
        <v>-0.122666666666667</v>
      </c>
      <c r="J833" s="25" t="n">
        <f aca="false">VLOOKUP(C833,'Nymex hist.'!A:B,2,0)</f>
        <v>2.359</v>
      </c>
      <c r="K833" s="34" t="n">
        <f aca="false">AVERAGE(BE833:BK833)</f>
        <v>2.33533333333333</v>
      </c>
      <c r="L833" s="34" t="n">
        <f aca="false">AVERAGE(BL833:BP833)</f>
        <v>2.3058</v>
      </c>
      <c r="M833" s="27" t="n">
        <f aca="false">SUMIF($S$3:$FQ$3,$E833+1,$S833:$FQ833)/COUNTIF($S$3:$FQ$3,$E833+1)</f>
        <v>2.03683333333333</v>
      </c>
      <c r="N833" s="27" t="n">
        <f aca="false">SUMIF($S$3:$FQ$3,$E833+2,$S833:$FQ833)/COUNTIF($S$3:$FQ$3,$E833+2)</f>
        <v>1.94916666666667</v>
      </c>
      <c r="O833" s="27" t="n">
        <f aca="false">SUMIF($S$3:$FQ$3,$E833+3,$S833:$FQ833)/COUNTIF($S$3:$FQ$3,$E833+3)</f>
        <v>1.91416666666667</v>
      </c>
      <c r="P833" s="27" t="n">
        <f aca="false">SUMIF($S$3:$FQ$3,$E833+4,$S833:$FQ833)/COUNTIF($S$3:$FQ$3,$E833+4)</f>
        <v>1.93416666666667</v>
      </c>
      <c r="Q833" s="27" t="n">
        <f aca="false">SUMIF($S$3:$FQ$3,$E833+5,$S833:$FQ833)/COUNTIF($S$3:$FQ$3,$E833+5)</f>
        <v>1.97416666666667</v>
      </c>
      <c r="R833" s="28" t="n">
        <v>35177</v>
      </c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30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 t="n">
        <v>2.359</v>
      </c>
      <c r="BG833" s="29" t="n">
        <v>2.364</v>
      </c>
      <c r="BH833" s="29" t="n">
        <v>2.364</v>
      </c>
      <c r="BI833" s="29" t="n">
        <v>2.339</v>
      </c>
      <c r="BJ833" s="29" t="n">
        <v>2.296</v>
      </c>
      <c r="BK833" s="29" t="n">
        <v>2.29</v>
      </c>
      <c r="BL833" s="29" t="n">
        <v>2.318</v>
      </c>
      <c r="BM833" s="29" t="n">
        <v>2.403</v>
      </c>
      <c r="BN833" s="29" t="n">
        <v>2.41</v>
      </c>
      <c r="BO833" s="29" t="n">
        <v>2.295</v>
      </c>
      <c r="BP833" s="29" t="n">
        <v>2.103</v>
      </c>
      <c r="BQ833" s="29" t="n">
        <v>1.928</v>
      </c>
      <c r="BR833" s="29" t="n">
        <v>1.922</v>
      </c>
      <c r="BS833" s="29" t="n">
        <v>1.917</v>
      </c>
      <c r="BT833" s="29" t="n">
        <v>1.917</v>
      </c>
      <c r="BU833" s="29" t="n">
        <v>1.917</v>
      </c>
      <c r="BV833" s="29" t="n">
        <v>1.918</v>
      </c>
      <c r="BW833" s="29" t="n">
        <v>1.954</v>
      </c>
      <c r="BX833" s="29" t="n">
        <v>2.016</v>
      </c>
      <c r="BY833" s="29" t="n">
        <v>2.145</v>
      </c>
      <c r="BZ833" s="29" t="n">
        <v>2.32</v>
      </c>
      <c r="CA833" s="29" t="n">
        <v>2.205</v>
      </c>
      <c r="CB833" s="29" t="n">
        <v>1.972</v>
      </c>
      <c r="CC833" s="29" t="n">
        <v>1.838</v>
      </c>
      <c r="CD833" s="29" t="n">
        <v>1.832</v>
      </c>
      <c r="CE833" s="29" t="n">
        <v>1.867</v>
      </c>
      <c r="CF833" s="29" t="n">
        <v>1.827</v>
      </c>
      <c r="CG833" s="29" t="n">
        <v>1.827</v>
      </c>
      <c r="CH833" s="29" t="n">
        <v>1.828</v>
      </c>
      <c r="CI833" s="29" t="n">
        <v>1.864</v>
      </c>
      <c r="CJ833" s="29" t="n">
        <v>1.926</v>
      </c>
      <c r="CK833" s="29" t="n">
        <v>2.084</v>
      </c>
      <c r="CL833" s="29" t="n">
        <v>2.285</v>
      </c>
      <c r="CM833" s="29" t="n">
        <v>2.17</v>
      </c>
      <c r="CN833" s="29" t="n">
        <v>1.937</v>
      </c>
      <c r="CO833" s="29" t="n">
        <v>1.803</v>
      </c>
      <c r="CP833" s="29" t="n">
        <v>1.797</v>
      </c>
      <c r="CQ833" s="29" t="n">
        <v>1.832</v>
      </c>
      <c r="CR833" s="29" t="n">
        <v>1.792</v>
      </c>
      <c r="CS833" s="29" t="n">
        <v>1.792</v>
      </c>
      <c r="CT833" s="29" t="n">
        <v>1.793</v>
      </c>
      <c r="CU833" s="29" t="n">
        <v>1.829</v>
      </c>
      <c r="CV833" s="29" t="n">
        <v>1.891</v>
      </c>
      <c r="CW833" s="29" t="n">
        <v>2.049</v>
      </c>
      <c r="CX833" s="29" t="n">
        <v>2.305</v>
      </c>
      <c r="CY833" s="29" t="n">
        <v>2.19</v>
      </c>
      <c r="CZ833" s="29" t="n">
        <v>1.957</v>
      </c>
      <c r="DA833" s="29" t="n">
        <v>1.823</v>
      </c>
      <c r="DB833" s="29" t="n">
        <v>1.817</v>
      </c>
      <c r="DC833" s="29" t="n">
        <v>1.852</v>
      </c>
      <c r="DD833" s="29" t="n">
        <v>1.812</v>
      </c>
      <c r="DE833" s="29" t="n">
        <v>1.812</v>
      </c>
      <c r="DF833" s="29" t="n">
        <v>1.813</v>
      </c>
      <c r="DG833" s="29" t="n">
        <v>1.849</v>
      </c>
      <c r="DH833" s="29" t="n">
        <v>1.911</v>
      </c>
      <c r="DI833" s="29" t="n">
        <v>2.069</v>
      </c>
      <c r="DJ833" s="29" t="n">
        <v>2.345</v>
      </c>
      <c r="DK833" s="29" t="n">
        <v>2.23</v>
      </c>
      <c r="DL833" s="29" t="n">
        <v>1.997</v>
      </c>
      <c r="DM833" s="29" t="n">
        <v>1.863</v>
      </c>
      <c r="DN833" s="29" t="n">
        <v>1.857</v>
      </c>
      <c r="DO833" s="29" t="n">
        <v>1.892</v>
      </c>
      <c r="DP833" s="29" t="n">
        <v>1.852</v>
      </c>
      <c r="DQ833" s="29" t="n">
        <v>1.852</v>
      </c>
      <c r="DR833" s="29" t="n">
        <v>1.853</v>
      </c>
      <c r="DS833" s="29" t="n">
        <v>1.889</v>
      </c>
      <c r="DT833" s="29" t="n">
        <v>1.951</v>
      </c>
      <c r="DU833" s="29" t="n">
        <v>2.109</v>
      </c>
      <c r="DV833" s="29" t="n">
        <v>2.395</v>
      </c>
      <c r="DW833" s="29" t="n">
        <v>2.28</v>
      </c>
      <c r="DX833" s="29" t="n">
        <v>2.047</v>
      </c>
      <c r="DY833" s="29" t="n">
        <v>1.913</v>
      </c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2.75" hidden="true" customHeight="false" outlineLevel="0" collapsed="false">
      <c r="A834" s="0" t="n">
        <f aca="false">WEEKDAY(C834,2)</f>
        <v>2</v>
      </c>
      <c r="B834" s="0" t="n">
        <f aca="false">MONTH(C834)</f>
        <v>4</v>
      </c>
      <c r="C834" s="23" t="n">
        <v>35178</v>
      </c>
      <c r="D834" s="0" t="n">
        <f aca="false">MONTH(R834)</f>
        <v>4</v>
      </c>
      <c r="E834" s="0" t="n">
        <f aca="false">YEAR(R834)</f>
        <v>1996</v>
      </c>
      <c r="F834" s="35" t="n">
        <f aca="false">L834-K834</f>
        <v>-0.00300000000000011</v>
      </c>
      <c r="G834" s="24" t="n">
        <f aca="false">N834-M834</f>
        <v>-0.0846666666666665</v>
      </c>
      <c r="H834" s="24" t="n">
        <f aca="false">O834-N834</f>
        <v>-0.04</v>
      </c>
      <c r="I834" s="24" t="n">
        <f aca="false">O834-M834</f>
        <v>-0.124666666666666</v>
      </c>
      <c r="J834" s="25" t="n">
        <f aca="false">VLOOKUP(C834,'Nymex hist.'!A:B,2,0)</f>
        <v>2.28</v>
      </c>
      <c r="K834" s="34" t="n">
        <f aca="false">AVERAGE(BE834:BK834)</f>
        <v>2.283</v>
      </c>
      <c r="L834" s="34" t="n">
        <f aca="false">AVERAGE(BL834:BP834)</f>
        <v>2.28</v>
      </c>
      <c r="M834" s="27" t="n">
        <f aca="false">SUMIF($S$3:$FQ$3,$E834+1,$S834:$FQ834)/COUNTIF($S$3:$FQ$3,$E834+1)</f>
        <v>2.01183333333333</v>
      </c>
      <c r="N834" s="27" t="n">
        <f aca="false">SUMIF($S$3:$FQ$3,$E834+2,$S834:$FQ834)/COUNTIF($S$3:$FQ$3,$E834+2)</f>
        <v>1.92716666666667</v>
      </c>
      <c r="O834" s="27" t="n">
        <f aca="false">SUMIF($S$3:$FQ$3,$E834+3,$S834:$FQ834)/COUNTIF($S$3:$FQ$3,$E834+3)</f>
        <v>1.88716666666667</v>
      </c>
      <c r="P834" s="27" t="n">
        <f aca="false">SUMIF($S$3:$FQ$3,$E834+4,$S834:$FQ834)/COUNTIF($S$3:$FQ$3,$E834+4)</f>
        <v>1.90716666666667</v>
      </c>
      <c r="Q834" s="27" t="n">
        <f aca="false">SUMIF($S$3:$FQ$3,$E834+5,$S834:$FQ834)/COUNTIF($S$3:$FQ$3,$E834+5)</f>
        <v>1.94716666666667</v>
      </c>
      <c r="R834" s="28" t="n">
        <v>35178</v>
      </c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30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 t="n">
        <v>2.28</v>
      </c>
      <c r="BG834" s="29" t="n">
        <v>2.293</v>
      </c>
      <c r="BH834" s="29" t="n">
        <v>2.3</v>
      </c>
      <c r="BI834" s="29" t="n">
        <v>2.294</v>
      </c>
      <c r="BJ834" s="29" t="n">
        <v>2.267</v>
      </c>
      <c r="BK834" s="29" t="n">
        <v>2.264</v>
      </c>
      <c r="BL834" s="29" t="n">
        <v>2.292</v>
      </c>
      <c r="BM834" s="29" t="n">
        <v>2.375</v>
      </c>
      <c r="BN834" s="29" t="n">
        <v>2.385</v>
      </c>
      <c r="BO834" s="29" t="n">
        <v>2.27</v>
      </c>
      <c r="BP834" s="29" t="n">
        <v>2.078</v>
      </c>
      <c r="BQ834" s="29" t="n">
        <v>1.903</v>
      </c>
      <c r="BR834" s="29" t="n">
        <v>1.897</v>
      </c>
      <c r="BS834" s="29" t="n">
        <v>1.892</v>
      </c>
      <c r="BT834" s="29" t="n">
        <v>1.892</v>
      </c>
      <c r="BU834" s="29" t="n">
        <v>1.892</v>
      </c>
      <c r="BV834" s="29" t="n">
        <v>1.893</v>
      </c>
      <c r="BW834" s="29" t="n">
        <v>1.929</v>
      </c>
      <c r="BX834" s="29" t="n">
        <v>1.991</v>
      </c>
      <c r="BY834" s="29" t="n">
        <v>2.12</v>
      </c>
      <c r="BZ834" s="29" t="n">
        <v>2.295</v>
      </c>
      <c r="CA834" s="29" t="n">
        <v>2.18</v>
      </c>
      <c r="CB834" s="29" t="n">
        <v>1.959</v>
      </c>
      <c r="CC834" s="29" t="n">
        <v>1.813</v>
      </c>
      <c r="CD834" s="29" t="n">
        <v>1.807</v>
      </c>
      <c r="CE834" s="29" t="n">
        <v>1.854</v>
      </c>
      <c r="CF834" s="29" t="n">
        <v>1.802</v>
      </c>
      <c r="CG834" s="29" t="n">
        <v>1.802</v>
      </c>
      <c r="CH834" s="29" t="n">
        <v>1.803</v>
      </c>
      <c r="CI834" s="29" t="n">
        <v>1.839</v>
      </c>
      <c r="CJ834" s="29" t="n">
        <v>1.901</v>
      </c>
      <c r="CK834" s="29" t="n">
        <v>2.071</v>
      </c>
      <c r="CL834" s="29" t="n">
        <v>2.255</v>
      </c>
      <c r="CM834" s="29" t="n">
        <v>2.14</v>
      </c>
      <c r="CN834" s="29" t="n">
        <v>1.919</v>
      </c>
      <c r="CO834" s="29" t="n">
        <v>1.773</v>
      </c>
      <c r="CP834" s="29" t="n">
        <v>1.767</v>
      </c>
      <c r="CQ834" s="29" t="n">
        <v>1.814</v>
      </c>
      <c r="CR834" s="29" t="n">
        <v>1.762</v>
      </c>
      <c r="CS834" s="29" t="n">
        <v>1.762</v>
      </c>
      <c r="CT834" s="29" t="n">
        <v>1.763</v>
      </c>
      <c r="CU834" s="29" t="n">
        <v>1.799</v>
      </c>
      <c r="CV834" s="29" t="n">
        <v>1.861</v>
      </c>
      <c r="CW834" s="29" t="n">
        <v>2.031</v>
      </c>
      <c r="CX834" s="29" t="n">
        <v>2.275</v>
      </c>
      <c r="CY834" s="29" t="n">
        <v>2.16</v>
      </c>
      <c r="CZ834" s="29" t="n">
        <v>1.939</v>
      </c>
      <c r="DA834" s="29" t="n">
        <v>1.793</v>
      </c>
      <c r="DB834" s="29" t="n">
        <v>1.787</v>
      </c>
      <c r="DC834" s="29" t="n">
        <v>1.834</v>
      </c>
      <c r="DD834" s="29" t="n">
        <v>1.782</v>
      </c>
      <c r="DE834" s="29" t="n">
        <v>1.782</v>
      </c>
      <c r="DF834" s="29" t="n">
        <v>1.783</v>
      </c>
      <c r="DG834" s="29" t="n">
        <v>1.819</v>
      </c>
      <c r="DH834" s="29" t="n">
        <v>1.881</v>
      </c>
      <c r="DI834" s="29" t="n">
        <v>2.051</v>
      </c>
      <c r="DJ834" s="29" t="n">
        <v>2.315</v>
      </c>
      <c r="DK834" s="29" t="n">
        <v>2.2</v>
      </c>
      <c r="DL834" s="29" t="n">
        <v>1.979</v>
      </c>
      <c r="DM834" s="29" t="n">
        <v>1.833</v>
      </c>
      <c r="DN834" s="29" t="n">
        <v>1.827</v>
      </c>
      <c r="DO834" s="29" t="n">
        <v>1.874</v>
      </c>
      <c r="DP834" s="29" t="n">
        <v>1.822</v>
      </c>
      <c r="DQ834" s="29" t="n">
        <v>1.822</v>
      </c>
      <c r="DR834" s="29" t="n">
        <v>1.823</v>
      </c>
      <c r="DS834" s="29" t="n">
        <v>1.859</v>
      </c>
      <c r="DT834" s="29" t="n">
        <v>1.921</v>
      </c>
      <c r="DU834" s="29" t="n">
        <v>2.091</v>
      </c>
      <c r="DV834" s="29" t="n">
        <v>2.365</v>
      </c>
      <c r="DW834" s="29" t="n">
        <v>2.25</v>
      </c>
      <c r="DX834" s="29" t="n">
        <v>2.029</v>
      </c>
      <c r="DY834" s="29" t="n">
        <v>1.883</v>
      </c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2.75" hidden="true" customHeight="false" outlineLevel="0" collapsed="false">
      <c r="A835" s="0" t="n">
        <f aca="false">WEEKDAY(C835,2)</f>
        <v>3</v>
      </c>
      <c r="B835" s="0" t="n">
        <f aca="false">MONTH(C835)</f>
        <v>4</v>
      </c>
      <c r="C835" s="23" t="n">
        <v>35179</v>
      </c>
      <c r="D835" s="0" t="n">
        <f aca="false">MONTH(R835)</f>
        <v>4</v>
      </c>
      <c r="E835" s="0" t="n">
        <f aca="false">YEAR(R835)</f>
        <v>1996</v>
      </c>
      <c r="F835" s="35" t="n">
        <f aca="false">L835-K835</f>
        <v>0.0169333333333337</v>
      </c>
      <c r="G835" s="24" t="n">
        <f aca="false">N835-M835</f>
        <v>-0.0789999999999997</v>
      </c>
      <c r="H835" s="24" t="n">
        <f aca="false">O835-N835</f>
        <v>-0.04</v>
      </c>
      <c r="I835" s="24" t="n">
        <f aca="false">O835-M835</f>
        <v>-0.119</v>
      </c>
      <c r="J835" s="25" t="n">
        <f aca="false">VLOOKUP(C835,'Nymex hist.'!A:B,2,0)</f>
        <v>2.214</v>
      </c>
      <c r="K835" s="34" t="n">
        <f aca="false">AVERAGE(BE835:BK835)</f>
        <v>2.24366666666667</v>
      </c>
      <c r="L835" s="34" t="n">
        <f aca="false">AVERAGE(BL835:BP835)</f>
        <v>2.2606</v>
      </c>
      <c r="M835" s="27" t="n">
        <f aca="false">SUMIF($S$3:$FQ$3,$E835+1,$S835:$FQ835)/COUNTIF($S$3:$FQ$3,$E835+1)</f>
        <v>1.99891666666667</v>
      </c>
      <c r="N835" s="27" t="n">
        <f aca="false">SUMIF($S$3:$FQ$3,$E835+2,$S835:$FQ835)/COUNTIF($S$3:$FQ$3,$E835+2)</f>
        <v>1.91991666666667</v>
      </c>
      <c r="O835" s="27" t="n">
        <f aca="false">SUMIF($S$3:$FQ$3,$E835+3,$S835:$FQ835)/COUNTIF($S$3:$FQ$3,$E835+3)</f>
        <v>1.87991666666667</v>
      </c>
      <c r="P835" s="27" t="n">
        <f aca="false">SUMIF($S$3:$FQ$3,$E835+4,$S835:$FQ835)/COUNTIF($S$3:$FQ$3,$E835+4)</f>
        <v>1.89991666666667</v>
      </c>
      <c r="Q835" s="27" t="n">
        <f aca="false">SUMIF($S$3:$FQ$3,$E835+5,$S835:$FQ835)/COUNTIF($S$3:$FQ$3,$E835+5)</f>
        <v>1.93991666666667</v>
      </c>
      <c r="R835" s="28" t="n">
        <v>35179</v>
      </c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30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 t="n">
        <v>2.214</v>
      </c>
      <c r="BG835" s="29" t="n">
        <v>2.258</v>
      </c>
      <c r="BH835" s="29" t="n">
        <v>2.26</v>
      </c>
      <c r="BI835" s="29" t="n">
        <v>2.26</v>
      </c>
      <c r="BJ835" s="29" t="n">
        <v>2.235</v>
      </c>
      <c r="BK835" s="29" t="n">
        <v>2.235</v>
      </c>
      <c r="BL835" s="29" t="n">
        <v>2.27</v>
      </c>
      <c r="BM835" s="29" t="n">
        <v>2.355</v>
      </c>
      <c r="BN835" s="29" t="n">
        <v>2.368</v>
      </c>
      <c r="BO835" s="29" t="n">
        <v>2.25</v>
      </c>
      <c r="BP835" s="29" t="n">
        <v>2.06</v>
      </c>
      <c r="BQ835" s="29" t="n">
        <v>1.887</v>
      </c>
      <c r="BR835" s="29" t="n">
        <v>1.883</v>
      </c>
      <c r="BS835" s="29" t="n">
        <v>1.882</v>
      </c>
      <c r="BT835" s="29" t="n">
        <v>1.882</v>
      </c>
      <c r="BU835" s="29" t="n">
        <v>1.882</v>
      </c>
      <c r="BV835" s="29" t="n">
        <v>1.883</v>
      </c>
      <c r="BW835" s="29" t="n">
        <v>1.919</v>
      </c>
      <c r="BX835" s="29" t="n">
        <v>1.981</v>
      </c>
      <c r="BY835" s="29" t="n">
        <v>2.11</v>
      </c>
      <c r="BZ835" s="29" t="n">
        <v>2.109</v>
      </c>
      <c r="CA835" s="29" t="n">
        <v>2.048</v>
      </c>
      <c r="CB835" s="29" t="n">
        <v>1.949</v>
      </c>
      <c r="CC835" s="29" t="n">
        <v>1.844</v>
      </c>
      <c r="CD835" s="29" t="n">
        <v>1.844</v>
      </c>
      <c r="CE835" s="29" t="n">
        <v>1.844</v>
      </c>
      <c r="CF835" s="29" t="n">
        <v>1.844</v>
      </c>
      <c r="CG835" s="29" t="n">
        <v>1.844</v>
      </c>
      <c r="CH835" s="29" t="n">
        <v>1.844</v>
      </c>
      <c r="CI835" s="29" t="n">
        <v>1.874</v>
      </c>
      <c r="CJ835" s="29" t="n">
        <v>1.934</v>
      </c>
      <c r="CK835" s="29" t="n">
        <v>2.061</v>
      </c>
      <c r="CL835" s="29" t="n">
        <v>2.069</v>
      </c>
      <c r="CM835" s="29" t="n">
        <v>2.008</v>
      </c>
      <c r="CN835" s="29" t="n">
        <v>1.909</v>
      </c>
      <c r="CO835" s="29" t="n">
        <v>1.804</v>
      </c>
      <c r="CP835" s="29" t="n">
        <v>1.804</v>
      </c>
      <c r="CQ835" s="29" t="n">
        <v>1.804</v>
      </c>
      <c r="CR835" s="29" t="n">
        <v>1.804</v>
      </c>
      <c r="CS835" s="29" t="n">
        <v>1.804</v>
      </c>
      <c r="CT835" s="29" t="n">
        <v>1.804</v>
      </c>
      <c r="CU835" s="29" t="n">
        <v>1.834</v>
      </c>
      <c r="CV835" s="29" t="n">
        <v>1.894</v>
      </c>
      <c r="CW835" s="29" t="n">
        <v>2.021</v>
      </c>
      <c r="CX835" s="29" t="n">
        <v>2.089</v>
      </c>
      <c r="CY835" s="29" t="n">
        <v>2.028</v>
      </c>
      <c r="CZ835" s="29" t="n">
        <v>1.929</v>
      </c>
      <c r="DA835" s="29" t="n">
        <v>1.824</v>
      </c>
      <c r="DB835" s="29" t="n">
        <v>1.824</v>
      </c>
      <c r="DC835" s="29" t="n">
        <v>1.824</v>
      </c>
      <c r="DD835" s="29" t="n">
        <v>1.824</v>
      </c>
      <c r="DE835" s="29" t="n">
        <v>1.824</v>
      </c>
      <c r="DF835" s="29" t="n">
        <v>1.824</v>
      </c>
      <c r="DG835" s="29" t="n">
        <v>1.854</v>
      </c>
      <c r="DH835" s="29" t="n">
        <v>1.914</v>
      </c>
      <c r="DI835" s="29" t="n">
        <v>2.041</v>
      </c>
      <c r="DJ835" s="29" t="n">
        <v>2.129</v>
      </c>
      <c r="DK835" s="29" t="n">
        <v>2.068</v>
      </c>
      <c r="DL835" s="29" t="n">
        <v>1.969</v>
      </c>
      <c r="DM835" s="29" t="n">
        <v>1.864</v>
      </c>
      <c r="DN835" s="29" t="n">
        <v>1.864</v>
      </c>
      <c r="DO835" s="29" t="n">
        <v>1.864</v>
      </c>
      <c r="DP835" s="29" t="n">
        <v>1.864</v>
      </c>
      <c r="DQ835" s="29" t="n">
        <v>1.864</v>
      </c>
      <c r="DR835" s="29" t="n">
        <v>1.864</v>
      </c>
      <c r="DS835" s="29" t="n">
        <v>1.894</v>
      </c>
      <c r="DT835" s="29" t="n">
        <v>1.954</v>
      </c>
      <c r="DU835" s="29" t="n">
        <v>2.081</v>
      </c>
      <c r="DV835" s="29" t="n">
        <v>2.179</v>
      </c>
      <c r="DW835" s="29" t="n">
        <v>2.118</v>
      </c>
      <c r="DX835" s="29" t="n">
        <v>2.019</v>
      </c>
      <c r="DY835" s="29" t="n">
        <v>1.914</v>
      </c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2.75" hidden="false" customHeight="false" outlineLevel="0" collapsed="false">
      <c r="A836" s="1" t="n">
        <f aca="false">WEEKDAY(C836,2)</f>
        <v>4</v>
      </c>
      <c r="B836" s="1" t="n">
        <f aca="false">MONTH(C836)</f>
        <v>4</v>
      </c>
      <c r="C836" s="23" t="n">
        <v>35180</v>
      </c>
      <c r="D836" s="0" t="n">
        <f aca="false">MONTH(R836)</f>
        <v>4</v>
      </c>
      <c r="E836" s="0" t="n">
        <f aca="false">YEAR(R836)</f>
        <v>1996</v>
      </c>
      <c r="F836" s="3" t="n">
        <f aca="false">L836-K836</f>
        <v>0.00846666666666662</v>
      </c>
      <c r="G836" s="3" t="n">
        <f aca="false">N836-M836</f>
        <v>-0.0760833333333333</v>
      </c>
      <c r="H836" s="3" t="n">
        <f aca="false">O836-N836</f>
        <v>-0.04</v>
      </c>
      <c r="I836" s="3" t="n">
        <f aca="false">O836-M836</f>
        <v>-0.116083333333333</v>
      </c>
      <c r="J836" s="4" t="n">
        <f aca="false">VLOOKUP(C836,'Nymex hist.'!A:B,2,0)</f>
        <v>2.258</v>
      </c>
      <c r="K836" s="4" t="n">
        <f aca="false">AVERAGE(BE836:BK836)</f>
        <v>2.22933333333333</v>
      </c>
      <c r="L836" s="4" t="n">
        <f aca="false">AVERAGE(BL836:BP836)</f>
        <v>2.2378</v>
      </c>
      <c r="M836" s="4" t="n">
        <f aca="false">SUMIF($S$3:$FQ$3,$E836+1,$S836:$FQ836)/COUNTIF($S$3:$FQ$3,$E836+1)</f>
        <v>1.97358333333333</v>
      </c>
      <c r="N836" s="4" t="n">
        <f aca="false">SUMIF($S$3:$FQ$3,$E836+2,$S836:$FQ836)/COUNTIF($S$3:$FQ$3,$E836+2)</f>
        <v>1.8975</v>
      </c>
      <c r="O836" s="4" t="n">
        <f aca="false">SUMIF($S$3:$FQ$3,$E836+3,$S836:$FQ836)/COUNTIF($S$3:$FQ$3,$E836+3)</f>
        <v>1.8575</v>
      </c>
      <c r="P836" s="4" t="n">
        <f aca="false">SUMIF($S$3:$FQ$3,$E836+4,$S836:$FQ836)/COUNTIF($S$3:$FQ$3,$E836+4)</f>
        <v>1.8575</v>
      </c>
      <c r="Q836" s="4" t="n">
        <f aca="false">SUMIF($S$3:$FQ$3,$E836+5,$S836:$FQ836)/COUNTIF($S$3:$FQ$3,$E836+5)</f>
        <v>1.8975</v>
      </c>
      <c r="R836" s="21" t="n">
        <v>35180</v>
      </c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7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 t="n">
        <v>2.214</v>
      </c>
      <c r="BG836" s="32" t="n">
        <v>2.258</v>
      </c>
      <c r="BH836" s="32" t="n">
        <v>2.242</v>
      </c>
      <c r="BI836" s="32" t="n">
        <v>2.238</v>
      </c>
      <c r="BJ836" s="32" t="n">
        <v>2.212</v>
      </c>
      <c r="BK836" s="32" t="n">
        <v>2.212</v>
      </c>
      <c r="BL836" s="32" t="n">
        <v>2.252</v>
      </c>
      <c r="BM836" s="32" t="n">
        <v>2.332</v>
      </c>
      <c r="BN836" s="32" t="n">
        <v>2.345</v>
      </c>
      <c r="BO836" s="32" t="n">
        <v>2.225</v>
      </c>
      <c r="BP836" s="32" t="n">
        <v>2.035</v>
      </c>
      <c r="BQ836" s="32" t="n">
        <v>1.862</v>
      </c>
      <c r="BR836" s="32" t="n">
        <v>1.858</v>
      </c>
      <c r="BS836" s="32" t="n">
        <v>1.857</v>
      </c>
      <c r="BT836" s="32" t="n">
        <v>1.857</v>
      </c>
      <c r="BU836" s="32" t="n">
        <v>1.857</v>
      </c>
      <c r="BV836" s="32" t="n">
        <v>1.858</v>
      </c>
      <c r="BW836" s="32" t="n">
        <v>1.888</v>
      </c>
      <c r="BX836" s="32" t="n">
        <v>1.954</v>
      </c>
      <c r="BY836" s="32" t="n">
        <v>2.087</v>
      </c>
      <c r="BZ836" s="32" t="n">
        <v>2.09</v>
      </c>
      <c r="CA836" s="32" t="n">
        <v>2.035</v>
      </c>
      <c r="CB836" s="32" t="n">
        <v>1.93</v>
      </c>
      <c r="CC836" s="32" t="n">
        <v>1.82</v>
      </c>
      <c r="CD836" s="32" t="n">
        <v>1.82</v>
      </c>
      <c r="CE836" s="32" t="n">
        <v>1.82</v>
      </c>
      <c r="CF836" s="32" t="n">
        <v>1.82</v>
      </c>
      <c r="CG836" s="32" t="n">
        <v>1.82</v>
      </c>
      <c r="CH836" s="32" t="n">
        <v>1.82</v>
      </c>
      <c r="CI836" s="32" t="n">
        <v>1.845</v>
      </c>
      <c r="CJ836" s="32" t="n">
        <v>1.925</v>
      </c>
      <c r="CK836" s="32" t="n">
        <v>2.025</v>
      </c>
      <c r="CL836" s="32" t="n">
        <v>2.05</v>
      </c>
      <c r="CM836" s="32" t="n">
        <v>1.995</v>
      </c>
      <c r="CN836" s="32" t="n">
        <v>1.89</v>
      </c>
      <c r="CO836" s="32" t="n">
        <v>1.78</v>
      </c>
      <c r="CP836" s="32" t="n">
        <v>1.78</v>
      </c>
      <c r="CQ836" s="32" t="n">
        <v>1.78</v>
      </c>
      <c r="CR836" s="32" t="n">
        <v>1.78</v>
      </c>
      <c r="CS836" s="32" t="n">
        <v>1.78</v>
      </c>
      <c r="CT836" s="32" t="n">
        <v>1.78</v>
      </c>
      <c r="CU836" s="32" t="n">
        <v>1.805</v>
      </c>
      <c r="CV836" s="32" t="n">
        <v>1.885</v>
      </c>
      <c r="CW836" s="32" t="n">
        <v>1.985</v>
      </c>
      <c r="CX836" s="32" t="n">
        <v>2.05</v>
      </c>
      <c r="CY836" s="32" t="n">
        <v>1.995</v>
      </c>
      <c r="CZ836" s="32" t="n">
        <v>1.89</v>
      </c>
      <c r="DA836" s="32" t="n">
        <v>1.78</v>
      </c>
      <c r="DB836" s="32" t="n">
        <v>1.78</v>
      </c>
      <c r="DC836" s="32" t="n">
        <v>1.78</v>
      </c>
      <c r="DD836" s="32" t="n">
        <v>1.78</v>
      </c>
      <c r="DE836" s="32" t="n">
        <v>1.78</v>
      </c>
      <c r="DF836" s="32" t="n">
        <v>1.78</v>
      </c>
      <c r="DG836" s="32" t="n">
        <v>1.805</v>
      </c>
      <c r="DH836" s="32" t="n">
        <v>1.885</v>
      </c>
      <c r="DI836" s="32" t="n">
        <v>1.985</v>
      </c>
      <c r="DJ836" s="32" t="n">
        <v>2.09</v>
      </c>
      <c r="DK836" s="32" t="n">
        <v>2.035</v>
      </c>
      <c r="DL836" s="32" t="n">
        <v>1.93</v>
      </c>
      <c r="DM836" s="32" t="n">
        <v>1.82</v>
      </c>
      <c r="DN836" s="32" t="n">
        <v>1.82</v>
      </c>
      <c r="DO836" s="32" t="n">
        <v>1.82</v>
      </c>
      <c r="DP836" s="32" t="n">
        <v>1.82</v>
      </c>
      <c r="DQ836" s="32" t="n">
        <v>1.82</v>
      </c>
      <c r="DR836" s="32" t="n">
        <v>1.82</v>
      </c>
      <c r="DS836" s="32" t="n">
        <v>1.845</v>
      </c>
      <c r="DT836" s="32" t="n">
        <v>1.925</v>
      </c>
      <c r="DU836" s="32" t="n">
        <v>2.025</v>
      </c>
      <c r="DV836" s="32" t="n">
        <v>2.14</v>
      </c>
      <c r="DW836" s="32" t="n">
        <v>2.085</v>
      </c>
      <c r="DX836" s="32" t="n">
        <v>1.98</v>
      </c>
      <c r="DY836" s="32" t="n">
        <v>1.87</v>
      </c>
      <c r="DZ836" s="32"/>
      <c r="EA836" s="32"/>
      <c r="EB836" s="32"/>
      <c r="EC836" s="32"/>
      <c r="ED836" s="32"/>
      <c r="EE836" s="32"/>
      <c r="EF836" s="32"/>
      <c r="EG836" s="32"/>
      <c r="EH836" s="32"/>
      <c r="EI836" s="32"/>
      <c r="EJ836" s="32"/>
      <c r="EK836" s="32"/>
      <c r="EL836" s="32"/>
      <c r="EM836" s="32"/>
      <c r="EN836" s="32"/>
      <c r="EO836" s="32"/>
      <c r="EP836" s="32"/>
      <c r="EQ836" s="32"/>
      <c r="ER836" s="32"/>
      <c r="ES836" s="32"/>
      <c r="ET836" s="32"/>
      <c r="EU836" s="32"/>
      <c r="EV836" s="32"/>
      <c r="EW836" s="32"/>
      <c r="EX836" s="32"/>
      <c r="EY836" s="32"/>
      <c r="EZ836" s="32"/>
      <c r="FA836" s="32"/>
      <c r="FB836" s="32"/>
      <c r="FC836" s="32"/>
      <c r="FD836" s="32"/>
      <c r="FE836" s="32"/>
      <c r="FF836" s="32"/>
      <c r="FG836" s="32"/>
      <c r="FH836" s="32"/>
      <c r="FI836" s="32"/>
      <c r="FJ836" s="32"/>
      <c r="FK836" s="32"/>
      <c r="FL836" s="32"/>
      <c r="FM836" s="32"/>
      <c r="FN836" s="32"/>
      <c r="FO836" s="32"/>
      <c r="FP836" s="32"/>
      <c r="FQ836" s="32"/>
      <c r="FR836" s="32"/>
      <c r="FS836" s="32"/>
      <c r="FT836" s="32"/>
      <c r="FU836" s="32"/>
      <c r="FV836" s="32"/>
      <c r="FW836" s="32"/>
      <c r="FX836" s="32"/>
      <c r="FY836" s="32"/>
      <c r="FZ836" s="32"/>
      <c r="GA836" s="32"/>
      <c r="GB836" s="32"/>
      <c r="GC836" s="32"/>
      <c r="GD836" s="32"/>
      <c r="GE836" s="32"/>
      <c r="GF836" s="32"/>
      <c r="GG836" s="32"/>
      <c r="GH836" s="32"/>
      <c r="GI836" s="32"/>
      <c r="GJ836" s="32"/>
      <c r="GK836" s="32"/>
      <c r="GL836" s="32"/>
      <c r="GM836" s="32"/>
      <c r="GN836" s="32"/>
      <c r="GO836" s="32"/>
      <c r="GP836" s="32"/>
      <c r="GQ836" s="32"/>
    </row>
    <row r="837" customFormat="false" ht="12.75" hidden="true" customHeight="false" outlineLevel="0" collapsed="false">
      <c r="A837" s="0" t="n">
        <f aca="false">WEEKDAY(C837,2)</f>
        <v>5</v>
      </c>
      <c r="B837" s="0" t="n">
        <f aca="false">MONTH(C837)</f>
        <v>4</v>
      </c>
      <c r="C837" s="23" t="n">
        <v>35181</v>
      </c>
      <c r="D837" s="0" t="n">
        <f aca="false">MONTH(R837)</f>
        <v>4</v>
      </c>
      <c r="E837" s="0" t="n">
        <f aca="false">YEAR(R837)</f>
        <v>1996</v>
      </c>
      <c r="F837" s="35" t="n">
        <f aca="false">L837-K837</f>
        <v>0.0171666666666668</v>
      </c>
      <c r="G837" s="24" t="n">
        <f aca="false">N837-M837</f>
        <v>-0.0760833333333337</v>
      </c>
      <c r="H837" s="24" t="n">
        <f aca="false">O837-N837</f>
        <v>-0.0399999999999996</v>
      </c>
      <c r="I837" s="24" t="n">
        <f aca="false">O837-M837</f>
        <v>-0.116083333333333</v>
      </c>
      <c r="J837" s="25" t="n">
        <f aca="false">VLOOKUP(C837,'Nymex hist.'!A:B,2,0)</f>
        <v>2.207</v>
      </c>
      <c r="K837" s="34" t="n">
        <f aca="false">AVERAGE(BE837:BK837)</f>
        <v>2.20083333333333</v>
      </c>
      <c r="L837" s="34" t="n">
        <f aca="false">AVERAGE(BL837:BP837)</f>
        <v>2.218</v>
      </c>
      <c r="M837" s="27" t="n">
        <f aca="false">SUMIF($S$3:$FQ$3,$E837+1,$S837:$FQ837)/COUNTIF($S$3:$FQ$3,$E837+1)</f>
        <v>1.96741666666667</v>
      </c>
      <c r="N837" s="27" t="n">
        <f aca="false">SUMIF($S$3:$FQ$3,$E837+2,$S837:$FQ837)/COUNTIF($S$3:$FQ$3,$E837+2)</f>
        <v>1.89133333333333</v>
      </c>
      <c r="O837" s="27" t="n">
        <f aca="false">SUMIF($S$3:$FQ$3,$E837+3,$S837:$FQ837)/COUNTIF($S$3:$FQ$3,$E837+3)</f>
        <v>1.85133333333333</v>
      </c>
      <c r="P837" s="27" t="n">
        <f aca="false">SUMIF($S$3:$FQ$3,$E837+4,$S837:$FQ837)/COUNTIF($S$3:$FQ$3,$E837+4)</f>
        <v>1.85133333333333</v>
      </c>
      <c r="Q837" s="27" t="n">
        <f aca="false">SUMIF($S$3:$FQ$3,$E837+5,$S837:$FQ837)/COUNTIF($S$3:$FQ$3,$E837+5)</f>
        <v>1.89133333333333</v>
      </c>
      <c r="R837" s="28" t="n">
        <v>35181</v>
      </c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30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 t="n">
        <v>2.214</v>
      </c>
      <c r="BG837" s="29" t="n">
        <v>2.207</v>
      </c>
      <c r="BH837" s="29" t="n">
        <v>2.213</v>
      </c>
      <c r="BI837" s="29" t="n">
        <v>2.205</v>
      </c>
      <c r="BJ837" s="29" t="n">
        <v>2.183</v>
      </c>
      <c r="BK837" s="29" t="n">
        <v>2.183</v>
      </c>
      <c r="BL837" s="29" t="n">
        <v>2.229</v>
      </c>
      <c r="BM837" s="29" t="n">
        <v>2.305</v>
      </c>
      <c r="BN837" s="29" t="n">
        <v>2.318</v>
      </c>
      <c r="BO837" s="29" t="n">
        <v>2.213</v>
      </c>
      <c r="BP837" s="29" t="n">
        <v>2.025</v>
      </c>
      <c r="BQ837" s="29" t="n">
        <v>1.858</v>
      </c>
      <c r="BR837" s="29" t="n">
        <v>1.857</v>
      </c>
      <c r="BS837" s="29" t="n">
        <v>1.857</v>
      </c>
      <c r="BT837" s="29" t="n">
        <v>1.857</v>
      </c>
      <c r="BU837" s="29" t="n">
        <v>1.857</v>
      </c>
      <c r="BV837" s="29" t="n">
        <v>1.857</v>
      </c>
      <c r="BW837" s="29" t="n">
        <v>1.885</v>
      </c>
      <c r="BX837" s="29" t="n">
        <v>1.948</v>
      </c>
      <c r="BY837" s="29" t="n">
        <v>2.077</v>
      </c>
      <c r="BZ837" s="29" t="n">
        <v>2.08</v>
      </c>
      <c r="CA837" s="29" t="n">
        <v>2.027</v>
      </c>
      <c r="CB837" s="29" t="n">
        <v>1.923</v>
      </c>
      <c r="CC837" s="29" t="n">
        <v>1.815</v>
      </c>
      <c r="CD837" s="29" t="n">
        <v>1.815</v>
      </c>
      <c r="CE837" s="29" t="n">
        <v>1.815</v>
      </c>
      <c r="CF837" s="29" t="n">
        <v>1.815</v>
      </c>
      <c r="CG837" s="29" t="n">
        <v>1.815</v>
      </c>
      <c r="CH837" s="29" t="n">
        <v>1.815</v>
      </c>
      <c r="CI837" s="29" t="n">
        <v>1.84</v>
      </c>
      <c r="CJ837" s="29" t="n">
        <v>1.918</v>
      </c>
      <c r="CK837" s="29" t="n">
        <v>2.018</v>
      </c>
      <c r="CL837" s="29" t="n">
        <v>2.04</v>
      </c>
      <c r="CM837" s="29" t="n">
        <v>1.987</v>
      </c>
      <c r="CN837" s="29" t="n">
        <v>1.883</v>
      </c>
      <c r="CO837" s="29" t="n">
        <v>1.775</v>
      </c>
      <c r="CP837" s="29" t="n">
        <v>1.775</v>
      </c>
      <c r="CQ837" s="29" t="n">
        <v>1.775</v>
      </c>
      <c r="CR837" s="29" t="n">
        <v>1.775</v>
      </c>
      <c r="CS837" s="29" t="n">
        <v>1.775</v>
      </c>
      <c r="CT837" s="29" t="n">
        <v>1.775</v>
      </c>
      <c r="CU837" s="29" t="n">
        <v>1.8</v>
      </c>
      <c r="CV837" s="29" t="n">
        <v>1.878</v>
      </c>
      <c r="CW837" s="29" t="n">
        <v>1.978</v>
      </c>
      <c r="CX837" s="29" t="n">
        <v>2.04</v>
      </c>
      <c r="CY837" s="29" t="n">
        <v>1.987</v>
      </c>
      <c r="CZ837" s="29" t="n">
        <v>1.883</v>
      </c>
      <c r="DA837" s="29" t="n">
        <v>1.775</v>
      </c>
      <c r="DB837" s="29" t="n">
        <v>1.775</v>
      </c>
      <c r="DC837" s="29" t="n">
        <v>1.775</v>
      </c>
      <c r="DD837" s="29" t="n">
        <v>1.775</v>
      </c>
      <c r="DE837" s="29" t="n">
        <v>1.775</v>
      </c>
      <c r="DF837" s="29" t="n">
        <v>1.775</v>
      </c>
      <c r="DG837" s="29" t="n">
        <v>1.8</v>
      </c>
      <c r="DH837" s="29" t="n">
        <v>1.878</v>
      </c>
      <c r="DI837" s="29" t="n">
        <v>1.978</v>
      </c>
      <c r="DJ837" s="29" t="n">
        <v>2.08</v>
      </c>
      <c r="DK837" s="29" t="n">
        <v>2.027</v>
      </c>
      <c r="DL837" s="29" t="n">
        <v>1.923</v>
      </c>
      <c r="DM837" s="29" t="n">
        <v>1.815</v>
      </c>
      <c r="DN837" s="29" t="n">
        <v>1.815</v>
      </c>
      <c r="DO837" s="29" t="n">
        <v>1.815</v>
      </c>
      <c r="DP837" s="29" t="n">
        <v>1.815</v>
      </c>
      <c r="DQ837" s="29" t="n">
        <v>1.815</v>
      </c>
      <c r="DR837" s="29" t="n">
        <v>1.815</v>
      </c>
      <c r="DS837" s="29" t="n">
        <v>1.84</v>
      </c>
      <c r="DT837" s="29" t="n">
        <v>1.918</v>
      </c>
      <c r="DU837" s="29" t="n">
        <v>2.018</v>
      </c>
      <c r="DV837" s="29" t="n">
        <v>2.13</v>
      </c>
      <c r="DW837" s="29" t="n">
        <v>2.077</v>
      </c>
      <c r="DX837" s="29" t="n">
        <v>1.973</v>
      </c>
      <c r="DY837" s="29" t="n">
        <v>1.865</v>
      </c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</row>
    <row r="838" customFormat="false" ht="12.75" hidden="true" customHeight="false" outlineLevel="0" collapsed="false">
      <c r="A838" s="0" t="n">
        <f aca="false">WEEKDAY(C838,2)</f>
        <v>1</v>
      </c>
      <c r="B838" s="0" t="n">
        <f aca="false">MONTH(C838)</f>
        <v>4</v>
      </c>
      <c r="C838" s="23" t="n">
        <v>35184</v>
      </c>
      <c r="D838" s="0" t="n">
        <f aca="false">MONTH(R838)</f>
        <v>4</v>
      </c>
      <c r="E838" s="0" t="n">
        <f aca="false">YEAR(R838)</f>
        <v>1996</v>
      </c>
      <c r="F838" s="35" t="n">
        <f aca="false">L838-K838</f>
        <v>0.0163666666666669</v>
      </c>
      <c r="G838" s="24" t="n">
        <f aca="false">N838-M838</f>
        <v>-0.0740833333333333</v>
      </c>
      <c r="H838" s="24" t="n">
        <f aca="false">O838-N838</f>
        <v>-0.04</v>
      </c>
      <c r="I838" s="24" t="n">
        <f aca="false">O838-M838</f>
        <v>-0.114083333333333</v>
      </c>
      <c r="J838" s="25" t="n">
        <f aca="false">VLOOKUP(C838,'Nymex hist.'!A:B,2,0)</f>
        <v>2.223</v>
      </c>
      <c r="K838" s="34" t="n">
        <f aca="false">AVERAGE(BE838:BK838)</f>
        <v>2.19883333333333</v>
      </c>
      <c r="L838" s="34" t="n">
        <f aca="false">AVERAGE(BL838:BP838)</f>
        <v>2.2152</v>
      </c>
      <c r="M838" s="27" t="n">
        <f aca="false">SUMIF($S$3:$FQ$3,$E838+1,$S838:$FQ838)/COUNTIF($S$3:$FQ$3,$E838+1)</f>
        <v>1.97816666666667</v>
      </c>
      <c r="N838" s="27" t="n">
        <f aca="false">SUMIF($S$3:$FQ$3,$E838+2,$S838:$FQ838)/COUNTIF($S$3:$FQ$3,$E838+2)</f>
        <v>1.90408333333333</v>
      </c>
      <c r="O838" s="27" t="n">
        <f aca="false">SUMIF($S$3:$FQ$3,$E838+3,$S838:$FQ838)/COUNTIF($S$3:$FQ$3,$E838+3)</f>
        <v>1.86408333333333</v>
      </c>
      <c r="P838" s="27" t="n">
        <f aca="false">SUMIF($S$3:$FQ$3,$E838+4,$S838:$FQ838)/COUNTIF($S$3:$FQ$3,$E838+4)</f>
        <v>1.86408333333333</v>
      </c>
      <c r="Q838" s="27" t="n">
        <f aca="false">SUMIF($S$3:$FQ$3,$E838+5,$S838:$FQ838)/COUNTIF($S$3:$FQ$3,$E838+5)</f>
        <v>1.90408333333333</v>
      </c>
      <c r="R838" s="28" t="n">
        <v>35184</v>
      </c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30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 t="n">
        <v>2.214</v>
      </c>
      <c r="BG838" s="29" t="n">
        <v>2.223</v>
      </c>
      <c r="BH838" s="29" t="n">
        <v>2.204</v>
      </c>
      <c r="BI838" s="29" t="n">
        <v>2.198</v>
      </c>
      <c r="BJ838" s="29" t="n">
        <v>2.177</v>
      </c>
      <c r="BK838" s="29" t="n">
        <v>2.177</v>
      </c>
      <c r="BL838" s="29" t="n">
        <v>2.22</v>
      </c>
      <c r="BM838" s="29" t="n">
        <v>2.3</v>
      </c>
      <c r="BN838" s="29" t="n">
        <v>2.313</v>
      </c>
      <c r="BO838" s="29" t="n">
        <v>2.213</v>
      </c>
      <c r="BP838" s="29" t="n">
        <v>2.03</v>
      </c>
      <c r="BQ838" s="29" t="n">
        <v>1.873</v>
      </c>
      <c r="BR838" s="29" t="n">
        <v>1.872</v>
      </c>
      <c r="BS838" s="29" t="n">
        <v>1.872</v>
      </c>
      <c r="BT838" s="29" t="n">
        <v>1.872</v>
      </c>
      <c r="BU838" s="29" t="n">
        <v>1.872</v>
      </c>
      <c r="BV838" s="29" t="n">
        <v>1.872</v>
      </c>
      <c r="BW838" s="29" t="n">
        <v>1.899</v>
      </c>
      <c r="BX838" s="29" t="n">
        <v>1.961</v>
      </c>
      <c r="BY838" s="29" t="n">
        <v>2.089</v>
      </c>
      <c r="BZ838" s="29" t="n">
        <v>2.092</v>
      </c>
      <c r="CA838" s="29" t="n">
        <v>2.039</v>
      </c>
      <c r="CB838" s="29" t="n">
        <v>1.935</v>
      </c>
      <c r="CC838" s="29" t="n">
        <v>1.827</v>
      </c>
      <c r="CD838" s="29" t="n">
        <v>1.828</v>
      </c>
      <c r="CE838" s="29" t="n">
        <v>1.829</v>
      </c>
      <c r="CF838" s="29" t="n">
        <v>1.829</v>
      </c>
      <c r="CG838" s="29" t="n">
        <v>1.829</v>
      </c>
      <c r="CH838" s="29" t="n">
        <v>1.829</v>
      </c>
      <c r="CI838" s="29" t="n">
        <v>1.853</v>
      </c>
      <c r="CJ838" s="29" t="n">
        <v>1.93</v>
      </c>
      <c r="CK838" s="29" t="n">
        <v>2.029</v>
      </c>
      <c r="CL838" s="29" t="n">
        <v>2.052</v>
      </c>
      <c r="CM838" s="29" t="n">
        <v>1.999</v>
      </c>
      <c r="CN838" s="29" t="n">
        <v>1.895</v>
      </c>
      <c r="CO838" s="29" t="n">
        <v>1.787</v>
      </c>
      <c r="CP838" s="29" t="n">
        <v>1.788</v>
      </c>
      <c r="CQ838" s="29" t="n">
        <v>1.789</v>
      </c>
      <c r="CR838" s="29" t="n">
        <v>1.789</v>
      </c>
      <c r="CS838" s="29" t="n">
        <v>1.789</v>
      </c>
      <c r="CT838" s="29" t="n">
        <v>1.789</v>
      </c>
      <c r="CU838" s="29" t="n">
        <v>1.813</v>
      </c>
      <c r="CV838" s="29" t="n">
        <v>1.89</v>
      </c>
      <c r="CW838" s="29" t="n">
        <v>1.989</v>
      </c>
      <c r="CX838" s="29" t="n">
        <v>2.052</v>
      </c>
      <c r="CY838" s="29" t="n">
        <v>1.999</v>
      </c>
      <c r="CZ838" s="29" t="n">
        <v>1.895</v>
      </c>
      <c r="DA838" s="29" t="n">
        <v>1.787</v>
      </c>
      <c r="DB838" s="29" t="n">
        <v>1.788</v>
      </c>
      <c r="DC838" s="29" t="n">
        <v>1.789</v>
      </c>
      <c r="DD838" s="29" t="n">
        <v>1.789</v>
      </c>
      <c r="DE838" s="29" t="n">
        <v>1.789</v>
      </c>
      <c r="DF838" s="29" t="n">
        <v>1.789</v>
      </c>
      <c r="DG838" s="29" t="n">
        <v>1.813</v>
      </c>
      <c r="DH838" s="29" t="n">
        <v>1.89</v>
      </c>
      <c r="DI838" s="29" t="n">
        <v>1.989</v>
      </c>
      <c r="DJ838" s="29" t="n">
        <v>2.092</v>
      </c>
      <c r="DK838" s="29" t="n">
        <v>2.039</v>
      </c>
      <c r="DL838" s="29" t="n">
        <v>1.935</v>
      </c>
      <c r="DM838" s="29" t="n">
        <v>1.827</v>
      </c>
      <c r="DN838" s="29" t="n">
        <v>1.828</v>
      </c>
      <c r="DO838" s="29" t="n">
        <v>1.829</v>
      </c>
      <c r="DP838" s="29" t="n">
        <v>1.829</v>
      </c>
      <c r="DQ838" s="29" t="n">
        <v>1.829</v>
      </c>
      <c r="DR838" s="29" t="n">
        <v>1.829</v>
      </c>
      <c r="DS838" s="29" t="n">
        <v>1.853</v>
      </c>
      <c r="DT838" s="29" t="n">
        <v>1.93</v>
      </c>
      <c r="DU838" s="29" t="n">
        <v>2.029</v>
      </c>
      <c r="DV838" s="29" t="n">
        <v>2.142</v>
      </c>
      <c r="DW838" s="29" t="n">
        <v>2.089</v>
      </c>
      <c r="DX838" s="29" t="n">
        <v>1.985</v>
      </c>
      <c r="DY838" s="29" t="n">
        <v>1.877</v>
      </c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2.75" hidden="true" customHeight="false" outlineLevel="0" collapsed="false">
      <c r="A839" s="0" t="n">
        <f aca="false">WEEKDAY(C839,2)</f>
        <v>2</v>
      </c>
      <c r="B839" s="0" t="n">
        <f aca="false">MONTH(C839)</f>
        <v>4</v>
      </c>
      <c r="C839" s="23" t="n">
        <v>35185</v>
      </c>
      <c r="D839" s="0" t="n">
        <f aca="false">MONTH(R839)</f>
        <v>4</v>
      </c>
      <c r="E839" s="0" t="n">
        <f aca="false">YEAR(R839)</f>
        <v>1996</v>
      </c>
      <c r="F839" s="35" t="n">
        <f aca="false">L839-K839</f>
        <v>0.0263666666666667</v>
      </c>
      <c r="G839" s="24" t="n">
        <f aca="false">N839-M839</f>
        <v>-0.0694166666666667</v>
      </c>
      <c r="H839" s="24" t="n">
        <f aca="false">O839-N839</f>
        <v>-0.04</v>
      </c>
      <c r="I839" s="24" t="n">
        <f aca="false">O839-M839</f>
        <v>-0.109416666666667</v>
      </c>
      <c r="J839" s="25" t="n">
        <f aca="false">VLOOKUP(C839,'Nymex hist.'!A:B,2,0)</f>
        <v>2.224</v>
      </c>
      <c r="K839" s="34" t="n">
        <f aca="false">AVERAGE(BE839:BK839)</f>
        <v>2.19583333333333</v>
      </c>
      <c r="L839" s="34" t="n">
        <f aca="false">AVERAGE(BL839:BP839)</f>
        <v>2.2222</v>
      </c>
      <c r="M839" s="27" t="n">
        <f aca="false">SUMIF($S$3:$FQ$3,$E839+1,$S839:$FQ839)/COUNTIF($S$3:$FQ$3,$E839+1)</f>
        <v>1.98925</v>
      </c>
      <c r="N839" s="27" t="n">
        <f aca="false">SUMIF($S$3:$FQ$3,$E839+2,$S839:$FQ839)/COUNTIF($S$3:$FQ$3,$E839+2)</f>
        <v>1.91983333333333</v>
      </c>
      <c r="O839" s="27" t="n">
        <f aca="false">SUMIF($S$3:$FQ$3,$E839+3,$S839:$FQ839)/COUNTIF($S$3:$FQ$3,$E839+3)</f>
        <v>1.87983333333333</v>
      </c>
      <c r="P839" s="27" t="n">
        <f aca="false">SUMIF($S$3:$FQ$3,$E839+4,$S839:$FQ839)/COUNTIF($S$3:$FQ$3,$E839+4)</f>
        <v>1.87983333333333</v>
      </c>
      <c r="Q839" s="27" t="n">
        <f aca="false">SUMIF($S$3:$FQ$3,$E839+5,$S839:$FQ839)/COUNTIF($S$3:$FQ$3,$E839+5)</f>
        <v>1.91983333333333</v>
      </c>
      <c r="R839" s="28" t="n">
        <v>35185</v>
      </c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30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 t="n">
        <v>2.214</v>
      </c>
      <c r="BG839" s="29" t="n">
        <v>2.224</v>
      </c>
      <c r="BH839" s="29" t="n">
        <v>2.198</v>
      </c>
      <c r="BI839" s="29" t="n">
        <v>2.191</v>
      </c>
      <c r="BJ839" s="29" t="n">
        <v>2.173</v>
      </c>
      <c r="BK839" s="29" t="n">
        <v>2.175</v>
      </c>
      <c r="BL839" s="29" t="n">
        <v>2.225</v>
      </c>
      <c r="BM839" s="29" t="n">
        <v>2.305</v>
      </c>
      <c r="BN839" s="29" t="n">
        <v>2.318</v>
      </c>
      <c r="BO839" s="29" t="n">
        <v>2.223</v>
      </c>
      <c r="BP839" s="29" t="n">
        <v>2.04</v>
      </c>
      <c r="BQ839" s="29" t="n">
        <v>1.885</v>
      </c>
      <c r="BR839" s="29" t="n">
        <v>1.884</v>
      </c>
      <c r="BS839" s="29" t="n">
        <v>1.884</v>
      </c>
      <c r="BT839" s="29" t="n">
        <v>1.884</v>
      </c>
      <c r="BU839" s="29" t="n">
        <v>1.884</v>
      </c>
      <c r="BV839" s="29" t="n">
        <v>1.884</v>
      </c>
      <c r="BW839" s="29" t="n">
        <v>1.911</v>
      </c>
      <c r="BX839" s="29" t="n">
        <v>1.973</v>
      </c>
      <c r="BY839" s="29" t="n">
        <v>2.101</v>
      </c>
      <c r="BZ839" s="29" t="n">
        <v>2.104</v>
      </c>
      <c r="CA839" s="29" t="n">
        <v>2.053</v>
      </c>
      <c r="CB839" s="29" t="n">
        <v>1.951</v>
      </c>
      <c r="CC839" s="29" t="n">
        <v>1.845</v>
      </c>
      <c r="CD839" s="29" t="n">
        <v>1.845</v>
      </c>
      <c r="CE839" s="29" t="n">
        <v>1.845</v>
      </c>
      <c r="CF839" s="29" t="n">
        <v>1.845</v>
      </c>
      <c r="CG839" s="29" t="n">
        <v>1.845</v>
      </c>
      <c r="CH839" s="29" t="n">
        <v>1.845</v>
      </c>
      <c r="CI839" s="29" t="n">
        <v>1.869</v>
      </c>
      <c r="CJ839" s="29" t="n">
        <v>1.946</v>
      </c>
      <c r="CK839" s="29" t="n">
        <v>2.045</v>
      </c>
      <c r="CL839" s="29" t="n">
        <v>2.064</v>
      </c>
      <c r="CM839" s="29" t="n">
        <v>2.013</v>
      </c>
      <c r="CN839" s="29" t="n">
        <v>1.911</v>
      </c>
      <c r="CO839" s="29" t="n">
        <v>1.805</v>
      </c>
      <c r="CP839" s="29" t="n">
        <v>1.805</v>
      </c>
      <c r="CQ839" s="29" t="n">
        <v>1.805</v>
      </c>
      <c r="CR839" s="29" t="n">
        <v>1.805</v>
      </c>
      <c r="CS839" s="29" t="n">
        <v>1.805</v>
      </c>
      <c r="CT839" s="29" t="n">
        <v>1.805</v>
      </c>
      <c r="CU839" s="29" t="n">
        <v>1.829</v>
      </c>
      <c r="CV839" s="29" t="n">
        <v>1.906</v>
      </c>
      <c r="CW839" s="29" t="n">
        <v>2.005</v>
      </c>
      <c r="CX839" s="29" t="n">
        <v>2.064</v>
      </c>
      <c r="CY839" s="29" t="n">
        <v>2.013</v>
      </c>
      <c r="CZ839" s="29" t="n">
        <v>1.911</v>
      </c>
      <c r="DA839" s="29" t="n">
        <v>1.805</v>
      </c>
      <c r="DB839" s="29" t="n">
        <v>1.805</v>
      </c>
      <c r="DC839" s="29" t="n">
        <v>1.805</v>
      </c>
      <c r="DD839" s="29" t="n">
        <v>1.805</v>
      </c>
      <c r="DE839" s="29" t="n">
        <v>1.805</v>
      </c>
      <c r="DF839" s="29" t="n">
        <v>1.805</v>
      </c>
      <c r="DG839" s="29" t="n">
        <v>1.829</v>
      </c>
      <c r="DH839" s="29" t="n">
        <v>1.906</v>
      </c>
      <c r="DI839" s="29" t="n">
        <v>2.005</v>
      </c>
      <c r="DJ839" s="29" t="n">
        <v>2.104</v>
      </c>
      <c r="DK839" s="29" t="n">
        <v>2.053</v>
      </c>
      <c r="DL839" s="29" t="n">
        <v>1.951</v>
      </c>
      <c r="DM839" s="29" t="n">
        <v>1.845</v>
      </c>
      <c r="DN839" s="29" t="n">
        <v>1.845</v>
      </c>
      <c r="DO839" s="29" t="n">
        <v>1.845</v>
      </c>
      <c r="DP839" s="29" t="n">
        <v>1.845</v>
      </c>
      <c r="DQ839" s="29" t="n">
        <v>1.845</v>
      </c>
      <c r="DR839" s="29" t="n">
        <v>1.845</v>
      </c>
      <c r="DS839" s="29" t="n">
        <v>1.869</v>
      </c>
      <c r="DT839" s="29" t="n">
        <v>1.946</v>
      </c>
      <c r="DU839" s="29" t="n">
        <v>2.045</v>
      </c>
      <c r="DV839" s="29" t="n">
        <v>2.154</v>
      </c>
      <c r="DW839" s="29" t="n">
        <v>2.103</v>
      </c>
      <c r="DX839" s="29" t="n">
        <v>2.001</v>
      </c>
      <c r="DY839" s="29" t="n">
        <v>1.895</v>
      </c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2.75" hidden="true" customHeight="false" outlineLevel="0" collapsed="false">
      <c r="A840" s="0" t="n">
        <f aca="false">WEEKDAY(C840,2)</f>
        <v>3</v>
      </c>
      <c r="B840" s="0" t="n">
        <f aca="false">MONTH(C840)</f>
        <v>5</v>
      </c>
      <c r="C840" s="23" t="n">
        <v>35186</v>
      </c>
      <c r="D840" s="0" t="n">
        <f aca="false">MONTH(R840)</f>
        <v>5</v>
      </c>
      <c r="E840" s="0" t="n">
        <f aca="false">YEAR(R840)</f>
        <v>1996</v>
      </c>
      <c r="F840" s="35" t="n">
        <f aca="false">L840-K840</f>
        <v>0.0349999999999997</v>
      </c>
      <c r="G840" s="24" t="n">
        <f aca="false">N840-M840</f>
        <v>-0.0819166666666666</v>
      </c>
      <c r="H840" s="24" t="n">
        <f aca="false">O840-N840</f>
        <v>-0.0499999999999998</v>
      </c>
      <c r="I840" s="24" t="n">
        <f aca="false">O840-M840</f>
        <v>-0.131916666666666</v>
      </c>
      <c r="J840" s="25" t="n">
        <f aca="false">VLOOKUP(C840,'Nymex hist.'!A:B,2,0)</f>
        <v>2.229</v>
      </c>
      <c r="K840" s="34" t="n">
        <f aca="false">AVERAGE(BE840:BK840)</f>
        <v>2.2072</v>
      </c>
      <c r="L840" s="34" t="n">
        <f aca="false">AVERAGE(BL840:BP840)</f>
        <v>2.2422</v>
      </c>
      <c r="M840" s="27" t="n">
        <f aca="false">SUMIF($S$3:$FQ$3,$E840+1,$S840:$FQ840)/COUNTIF($S$3:$FQ$3,$E840+1)</f>
        <v>2.02175</v>
      </c>
      <c r="N840" s="27" t="n">
        <f aca="false">SUMIF($S$3:$FQ$3,$E840+2,$S840:$FQ840)/COUNTIF($S$3:$FQ$3,$E840+2)</f>
        <v>1.93983333333333</v>
      </c>
      <c r="O840" s="27" t="n">
        <f aca="false">SUMIF($S$3:$FQ$3,$E840+3,$S840:$FQ840)/COUNTIF($S$3:$FQ$3,$E840+3)</f>
        <v>1.88983333333333</v>
      </c>
      <c r="P840" s="27" t="n">
        <f aca="false">SUMIF($S$3:$FQ$3,$E840+4,$S840:$FQ840)/COUNTIF($S$3:$FQ$3,$E840+4)</f>
        <v>1.87483333333333</v>
      </c>
      <c r="Q840" s="27" t="n">
        <f aca="false">SUMIF($S$3:$FQ$3,$E840+5,$S840:$FQ840)/COUNTIF($S$3:$FQ$3,$E840+5)</f>
        <v>1.91483333333333</v>
      </c>
      <c r="R840" s="28" t="n">
        <v>35186</v>
      </c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30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 t="n">
        <v>2.229</v>
      </c>
      <c r="BH840" s="29" t="n">
        <v>2.214</v>
      </c>
      <c r="BI840" s="29" t="n">
        <v>2.209</v>
      </c>
      <c r="BJ840" s="29" t="n">
        <v>2.192</v>
      </c>
      <c r="BK840" s="29" t="n">
        <v>2.192</v>
      </c>
      <c r="BL840" s="29" t="n">
        <v>2.242</v>
      </c>
      <c r="BM840" s="29" t="n">
        <v>2.322</v>
      </c>
      <c r="BN840" s="29" t="n">
        <v>2.332</v>
      </c>
      <c r="BO840" s="29" t="n">
        <v>2.245</v>
      </c>
      <c r="BP840" s="29" t="n">
        <v>2.07</v>
      </c>
      <c r="BQ840" s="29" t="n">
        <v>1.92</v>
      </c>
      <c r="BR840" s="29" t="n">
        <v>1.921</v>
      </c>
      <c r="BS840" s="29" t="n">
        <v>1.923</v>
      </c>
      <c r="BT840" s="29" t="n">
        <v>1.923</v>
      </c>
      <c r="BU840" s="29" t="n">
        <v>1.923</v>
      </c>
      <c r="BV840" s="29" t="n">
        <v>1.923</v>
      </c>
      <c r="BW840" s="29" t="n">
        <v>1.948</v>
      </c>
      <c r="BX840" s="29" t="n">
        <v>2.006</v>
      </c>
      <c r="BY840" s="29" t="n">
        <v>2.127</v>
      </c>
      <c r="BZ840" s="29" t="n">
        <v>2.127</v>
      </c>
      <c r="CA840" s="29" t="n">
        <v>2.076</v>
      </c>
      <c r="CB840" s="29" t="n">
        <v>1.974</v>
      </c>
      <c r="CC840" s="29" t="n">
        <v>1.868</v>
      </c>
      <c r="CD840" s="29" t="n">
        <v>1.866</v>
      </c>
      <c r="CE840" s="29" t="n">
        <v>1.864</v>
      </c>
      <c r="CF840" s="29" t="n">
        <v>1.863</v>
      </c>
      <c r="CG840" s="29" t="n">
        <v>1.863</v>
      </c>
      <c r="CH840" s="29" t="n">
        <v>1.863</v>
      </c>
      <c r="CI840" s="29" t="n">
        <v>1.887</v>
      </c>
      <c r="CJ840" s="29" t="n">
        <v>1.964</v>
      </c>
      <c r="CK840" s="29" t="n">
        <v>2.063</v>
      </c>
      <c r="CL840" s="29" t="n">
        <v>2.077</v>
      </c>
      <c r="CM840" s="29" t="n">
        <v>2.026</v>
      </c>
      <c r="CN840" s="29" t="n">
        <v>1.924</v>
      </c>
      <c r="CO840" s="29" t="n">
        <v>1.818</v>
      </c>
      <c r="CP840" s="29" t="n">
        <v>1.816</v>
      </c>
      <c r="CQ840" s="29" t="n">
        <v>1.814</v>
      </c>
      <c r="CR840" s="29" t="n">
        <v>1.813</v>
      </c>
      <c r="CS840" s="29" t="n">
        <v>1.813</v>
      </c>
      <c r="CT840" s="29" t="n">
        <v>1.813</v>
      </c>
      <c r="CU840" s="29" t="n">
        <v>1.837</v>
      </c>
      <c r="CV840" s="29" t="n">
        <v>1.914</v>
      </c>
      <c r="CW840" s="29" t="n">
        <v>2.013</v>
      </c>
      <c r="CX840" s="29" t="n">
        <v>2.062</v>
      </c>
      <c r="CY840" s="29" t="n">
        <v>2.011</v>
      </c>
      <c r="CZ840" s="29" t="n">
        <v>1.909</v>
      </c>
      <c r="DA840" s="29" t="n">
        <v>1.803</v>
      </c>
      <c r="DB840" s="29" t="n">
        <v>1.801</v>
      </c>
      <c r="DC840" s="29" t="n">
        <v>1.799</v>
      </c>
      <c r="DD840" s="29" t="n">
        <v>1.798</v>
      </c>
      <c r="DE840" s="29" t="n">
        <v>1.798</v>
      </c>
      <c r="DF840" s="29" t="n">
        <v>1.798</v>
      </c>
      <c r="DG840" s="29" t="n">
        <v>1.822</v>
      </c>
      <c r="DH840" s="29" t="n">
        <v>1.899</v>
      </c>
      <c r="DI840" s="29" t="n">
        <v>1.998</v>
      </c>
      <c r="DJ840" s="29" t="n">
        <v>2.102</v>
      </c>
      <c r="DK840" s="29" t="n">
        <v>2.051</v>
      </c>
      <c r="DL840" s="29" t="n">
        <v>1.949</v>
      </c>
      <c r="DM840" s="29" t="n">
        <v>1.843</v>
      </c>
      <c r="DN840" s="29" t="n">
        <v>1.841</v>
      </c>
      <c r="DO840" s="29" t="n">
        <v>1.839</v>
      </c>
      <c r="DP840" s="29" t="n">
        <v>1.838</v>
      </c>
      <c r="DQ840" s="29" t="n">
        <v>1.838</v>
      </c>
      <c r="DR840" s="29" t="n">
        <v>1.838</v>
      </c>
      <c r="DS840" s="29" t="n">
        <v>1.862</v>
      </c>
      <c r="DT840" s="29" t="n">
        <v>1.939</v>
      </c>
      <c r="DU840" s="29" t="n">
        <v>2.038</v>
      </c>
      <c r="DV840" s="29" t="n">
        <v>2.152</v>
      </c>
      <c r="DW840" s="29" t="n">
        <v>2.101</v>
      </c>
      <c r="DX840" s="29" t="n">
        <v>1.999</v>
      </c>
      <c r="DY840" s="29" t="n">
        <v>1.893</v>
      </c>
      <c r="DZ840" s="29" t="n">
        <v>1.891</v>
      </c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2.75" hidden="false" customHeight="false" outlineLevel="0" collapsed="false">
      <c r="A841" s="1" t="n">
        <f aca="false">WEEKDAY(C841,2)</f>
        <v>4</v>
      </c>
      <c r="B841" s="1" t="n">
        <f aca="false">MONTH(C841)</f>
        <v>5</v>
      </c>
      <c r="C841" s="23" t="n">
        <v>35187</v>
      </c>
      <c r="D841" s="0" t="n">
        <f aca="false">MONTH(R841)</f>
        <v>5</v>
      </c>
      <c r="E841" s="0" t="n">
        <f aca="false">YEAR(R841)</f>
        <v>1996</v>
      </c>
      <c r="F841" s="3" t="n">
        <f aca="false">L841-K841</f>
        <v>0.0503999999999998</v>
      </c>
      <c r="G841" s="3" t="n">
        <f aca="false">N841-M841</f>
        <v>-0.0804166666666668</v>
      </c>
      <c r="H841" s="3" t="n">
        <f aca="false">O841-N841</f>
        <v>-0.05</v>
      </c>
      <c r="I841" s="3" t="n">
        <f aca="false">O841-M841</f>
        <v>-0.130416666666667</v>
      </c>
      <c r="J841" s="4" t="n">
        <f aca="false">VLOOKUP(C841,'Nymex hist.'!A:B,2,0)</f>
        <v>2.19</v>
      </c>
      <c r="K841" s="4" t="n">
        <f aca="false">AVERAGE(BE841:BK841)</f>
        <v>2.1794</v>
      </c>
      <c r="L841" s="4" t="n">
        <f aca="false">AVERAGE(BL841:BP841)</f>
        <v>2.2298</v>
      </c>
      <c r="M841" s="4" t="n">
        <f aca="false">SUMIF($S$3:$FQ$3,$E841+1,$S841:$FQ841)/COUNTIF($S$3:$FQ$3,$E841+1)</f>
        <v>2.03975</v>
      </c>
      <c r="N841" s="4" t="n">
        <f aca="false">SUMIF($S$3:$FQ$3,$E841+2,$S841:$FQ841)/COUNTIF($S$3:$FQ$3,$E841+2)</f>
        <v>1.95933333333333</v>
      </c>
      <c r="O841" s="4" t="n">
        <f aca="false">SUMIF($S$3:$FQ$3,$E841+3,$S841:$FQ841)/COUNTIF($S$3:$FQ$3,$E841+3)</f>
        <v>1.90933333333333</v>
      </c>
      <c r="P841" s="4" t="n">
        <f aca="false">SUMIF($S$3:$FQ$3,$E841+4,$S841:$FQ841)/COUNTIF($S$3:$FQ$3,$E841+4)</f>
        <v>1.89433333333333</v>
      </c>
      <c r="Q841" s="4" t="n">
        <f aca="false">SUMIF($S$3:$FQ$3,$E841+5,$S841:$FQ841)/COUNTIF($S$3:$FQ$3,$E841+5)</f>
        <v>1.93433333333333</v>
      </c>
      <c r="R841" s="21" t="n">
        <v>35187</v>
      </c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7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 t="n">
        <v>2.19</v>
      </c>
      <c r="BH841" s="32" t="n">
        <v>2.191</v>
      </c>
      <c r="BI841" s="32" t="n">
        <v>2.185</v>
      </c>
      <c r="BJ841" s="32" t="n">
        <v>2.163</v>
      </c>
      <c r="BK841" s="32" t="n">
        <v>2.168</v>
      </c>
      <c r="BL841" s="32" t="n">
        <v>2.218</v>
      </c>
      <c r="BM841" s="32" t="n">
        <v>2.301</v>
      </c>
      <c r="BN841" s="32" t="n">
        <v>2.312</v>
      </c>
      <c r="BO841" s="32" t="n">
        <v>2.237</v>
      </c>
      <c r="BP841" s="32" t="n">
        <v>2.081</v>
      </c>
      <c r="BQ841" s="32" t="n">
        <v>1.951</v>
      </c>
      <c r="BR841" s="32" t="n">
        <v>1.951</v>
      </c>
      <c r="BS841" s="32" t="n">
        <v>1.951</v>
      </c>
      <c r="BT841" s="32" t="n">
        <v>1.951</v>
      </c>
      <c r="BU841" s="32" t="n">
        <v>1.951</v>
      </c>
      <c r="BV841" s="32" t="n">
        <v>1.951</v>
      </c>
      <c r="BW841" s="32" t="n">
        <v>1.971</v>
      </c>
      <c r="BX841" s="32" t="n">
        <v>2.026</v>
      </c>
      <c r="BY841" s="32" t="n">
        <v>2.144</v>
      </c>
      <c r="BZ841" s="32" t="n">
        <v>2.144</v>
      </c>
      <c r="CA841" s="32" t="n">
        <v>2.095</v>
      </c>
      <c r="CB841" s="32" t="n">
        <v>1.995</v>
      </c>
      <c r="CC841" s="32" t="n">
        <v>1.888</v>
      </c>
      <c r="CD841" s="32" t="n">
        <v>1.886</v>
      </c>
      <c r="CE841" s="32" t="n">
        <v>1.886</v>
      </c>
      <c r="CF841" s="32" t="n">
        <v>1.886</v>
      </c>
      <c r="CG841" s="32" t="n">
        <v>1.886</v>
      </c>
      <c r="CH841" s="32" t="n">
        <v>1.883</v>
      </c>
      <c r="CI841" s="32" t="n">
        <v>1.905</v>
      </c>
      <c r="CJ841" s="32" t="n">
        <v>1.982</v>
      </c>
      <c r="CK841" s="32" t="n">
        <v>2.076</v>
      </c>
      <c r="CL841" s="32" t="n">
        <v>2.094</v>
      </c>
      <c r="CM841" s="32" t="n">
        <v>2.045</v>
      </c>
      <c r="CN841" s="32" t="n">
        <v>1.945</v>
      </c>
      <c r="CO841" s="32" t="n">
        <v>1.838</v>
      </c>
      <c r="CP841" s="32" t="n">
        <v>1.836</v>
      </c>
      <c r="CQ841" s="32" t="n">
        <v>1.836</v>
      </c>
      <c r="CR841" s="32" t="n">
        <v>1.836</v>
      </c>
      <c r="CS841" s="32" t="n">
        <v>1.836</v>
      </c>
      <c r="CT841" s="32" t="n">
        <v>1.833</v>
      </c>
      <c r="CU841" s="32" t="n">
        <v>1.855</v>
      </c>
      <c r="CV841" s="32" t="n">
        <v>1.932</v>
      </c>
      <c r="CW841" s="32" t="n">
        <v>2.026</v>
      </c>
      <c r="CX841" s="32" t="n">
        <v>2.079</v>
      </c>
      <c r="CY841" s="32" t="n">
        <v>2.03</v>
      </c>
      <c r="CZ841" s="32" t="n">
        <v>1.93</v>
      </c>
      <c r="DA841" s="32" t="n">
        <v>1.823</v>
      </c>
      <c r="DB841" s="32" t="n">
        <v>1.821</v>
      </c>
      <c r="DC841" s="32" t="n">
        <v>1.821</v>
      </c>
      <c r="DD841" s="32" t="n">
        <v>1.821</v>
      </c>
      <c r="DE841" s="32" t="n">
        <v>1.821</v>
      </c>
      <c r="DF841" s="32" t="n">
        <v>1.818</v>
      </c>
      <c r="DG841" s="32" t="n">
        <v>1.84</v>
      </c>
      <c r="DH841" s="32" t="n">
        <v>1.917</v>
      </c>
      <c r="DI841" s="32" t="n">
        <v>2.011</v>
      </c>
      <c r="DJ841" s="32" t="n">
        <v>2.119</v>
      </c>
      <c r="DK841" s="32" t="n">
        <v>2.07</v>
      </c>
      <c r="DL841" s="32" t="n">
        <v>1.97</v>
      </c>
      <c r="DM841" s="32" t="n">
        <v>1.863</v>
      </c>
      <c r="DN841" s="32" t="n">
        <v>1.861</v>
      </c>
      <c r="DO841" s="32" t="n">
        <v>1.861</v>
      </c>
      <c r="DP841" s="32" t="n">
        <v>1.861</v>
      </c>
      <c r="DQ841" s="32" t="n">
        <v>1.861</v>
      </c>
      <c r="DR841" s="32" t="n">
        <v>1.858</v>
      </c>
      <c r="DS841" s="32" t="n">
        <v>1.88</v>
      </c>
      <c r="DT841" s="32" t="n">
        <v>1.957</v>
      </c>
      <c r="DU841" s="32" t="n">
        <v>2.051</v>
      </c>
      <c r="DV841" s="32" t="n">
        <v>2.169</v>
      </c>
      <c r="DW841" s="32" t="n">
        <v>2.12</v>
      </c>
      <c r="DX841" s="32" t="n">
        <v>2.02</v>
      </c>
      <c r="DY841" s="32" t="n">
        <v>1.913</v>
      </c>
      <c r="DZ841" s="32" t="n">
        <v>1.911</v>
      </c>
      <c r="EA841" s="32"/>
      <c r="EB841" s="32"/>
      <c r="EC841" s="32"/>
      <c r="ED841" s="32"/>
      <c r="EE841" s="32"/>
      <c r="EF841" s="32"/>
      <c r="EG841" s="32"/>
      <c r="EH841" s="32"/>
      <c r="EI841" s="32"/>
      <c r="EJ841" s="32"/>
      <c r="EK841" s="32"/>
      <c r="EL841" s="32"/>
      <c r="EM841" s="32"/>
      <c r="EN841" s="32"/>
      <c r="EO841" s="32"/>
      <c r="EP841" s="32"/>
      <c r="EQ841" s="32"/>
      <c r="ER841" s="32"/>
      <c r="ES841" s="32"/>
      <c r="ET841" s="32"/>
      <c r="EU841" s="32"/>
      <c r="EV841" s="32"/>
      <c r="EW841" s="32"/>
      <c r="EX841" s="32"/>
      <c r="EY841" s="32"/>
      <c r="EZ841" s="32"/>
      <c r="FA841" s="32"/>
      <c r="FB841" s="32"/>
      <c r="FC841" s="32"/>
      <c r="FD841" s="32"/>
      <c r="FE841" s="32"/>
      <c r="FF841" s="32"/>
      <c r="FG841" s="32"/>
      <c r="FH841" s="32"/>
      <c r="FI841" s="32"/>
      <c r="FJ841" s="32"/>
      <c r="FK841" s="32"/>
      <c r="FL841" s="32"/>
      <c r="FM841" s="32"/>
      <c r="FN841" s="32"/>
      <c r="FO841" s="32"/>
      <c r="FP841" s="32"/>
      <c r="FQ841" s="32"/>
      <c r="FR841" s="32"/>
      <c r="FS841" s="32"/>
      <c r="FT841" s="32"/>
      <c r="FU841" s="32"/>
      <c r="FV841" s="32"/>
      <c r="FW841" s="32"/>
      <c r="FX841" s="32"/>
      <c r="FY841" s="32"/>
      <c r="FZ841" s="32"/>
      <c r="GA841" s="32"/>
      <c r="GB841" s="32"/>
      <c r="GC841" s="32"/>
      <c r="GD841" s="32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  <c r="GO841" s="32"/>
      <c r="GP841" s="32"/>
      <c r="GQ841" s="32"/>
    </row>
    <row r="842" customFormat="false" ht="12.75" hidden="true" customHeight="false" outlineLevel="0" collapsed="false">
      <c r="A842" s="0" t="n">
        <f aca="false">WEEKDAY(C842,2)</f>
        <v>5</v>
      </c>
      <c r="B842" s="0" t="n">
        <f aca="false">MONTH(C842)</f>
        <v>5</v>
      </c>
      <c r="C842" s="23" t="n">
        <v>35188</v>
      </c>
      <c r="D842" s="0" t="n">
        <f aca="false">MONTH(R842)</f>
        <v>5</v>
      </c>
      <c r="E842" s="0" t="n">
        <f aca="false">YEAR(R842)</f>
        <v>1996</v>
      </c>
      <c r="F842" s="35" t="n">
        <f aca="false">L842-K842</f>
        <v>0.0735999999999999</v>
      </c>
      <c r="G842" s="24" t="n">
        <f aca="false">N842-M842</f>
        <v>-0.0643333333333334</v>
      </c>
      <c r="H842" s="24" t="n">
        <f aca="false">O842-N842</f>
        <v>-0.0199999999999998</v>
      </c>
      <c r="I842" s="24" t="n">
        <f aca="false">O842-M842</f>
        <v>-0.0843333333333332</v>
      </c>
      <c r="J842" s="25" t="n">
        <f aca="false">VLOOKUP(C842,'Nymex hist.'!A:B,2,0)</f>
        <v>2.131</v>
      </c>
      <c r="K842" s="34" t="n">
        <f aca="false">AVERAGE(BE842:BK842)</f>
        <v>2.1326</v>
      </c>
      <c r="L842" s="34" t="n">
        <f aca="false">AVERAGE(BL842:BP842)</f>
        <v>2.2062</v>
      </c>
      <c r="M842" s="27" t="n">
        <f aca="false">SUMIF($S$3:$FQ$3,$E842+1,$S842:$FQ842)/COUNTIF($S$3:$FQ$3,$E842+1)</f>
        <v>2.04325</v>
      </c>
      <c r="N842" s="27" t="n">
        <f aca="false">SUMIF($S$3:$FQ$3,$E842+2,$S842:$FQ842)/COUNTIF($S$3:$FQ$3,$E842+2)</f>
        <v>1.97891666666667</v>
      </c>
      <c r="O842" s="27" t="n">
        <f aca="false">SUMIF($S$3:$FQ$3,$E842+3,$S842:$FQ842)/COUNTIF($S$3:$FQ$3,$E842+3)</f>
        <v>1.95891666666667</v>
      </c>
      <c r="P842" s="27" t="n">
        <f aca="false">SUMIF($S$3:$FQ$3,$E842+4,$S842:$FQ842)/COUNTIF($S$3:$FQ$3,$E842+4)</f>
        <v>1.95891666666667</v>
      </c>
      <c r="Q842" s="27" t="n">
        <f aca="false">SUMIF($S$3:$FQ$3,$E842+5,$S842:$FQ842)/COUNTIF($S$3:$FQ$3,$E842+5)</f>
        <v>1.99891666666667</v>
      </c>
      <c r="R842" s="28" t="n">
        <v>35188</v>
      </c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30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 t="n">
        <v>2.131</v>
      </c>
      <c r="BH842" s="29" t="n">
        <v>2.139</v>
      </c>
      <c r="BI842" s="29" t="n">
        <v>2.14</v>
      </c>
      <c r="BJ842" s="29" t="n">
        <v>2.123</v>
      </c>
      <c r="BK842" s="29" t="n">
        <v>2.13</v>
      </c>
      <c r="BL842" s="29" t="n">
        <v>2.183</v>
      </c>
      <c r="BM842" s="29" t="n">
        <v>2.268</v>
      </c>
      <c r="BN842" s="29" t="n">
        <v>2.28</v>
      </c>
      <c r="BO842" s="29" t="n">
        <v>2.22</v>
      </c>
      <c r="BP842" s="29" t="n">
        <v>2.08</v>
      </c>
      <c r="BQ842" s="29" t="n">
        <v>1.96</v>
      </c>
      <c r="BR842" s="29" t="n">
        <v>1.96</v>
      </c>
      <c r="BS842" s="29" t="n">
        <v>1.96</v>
      </c>
      <c r="BT842" s="29" t="n">
        <v>1.96</v>
      </c>
      <c r="BU842" s="29" t="n">
        <v>1.96</v>
      </c>
      <c r="BV842" s="29" t="n">
        <v>1.96</v>
      </c>
      <c r="BW842" s="29" t="n">
        <v>1.98</v>
      </c>
      <c r="BX842" s="29" t="n">
        <v>2.039</v>
      </c>
      <c r="BY842" s="29" t="n">
        <v>2.16</v>
      </c>
      <c r="BZ842" s="29" t="n">
        <v>2.16</v>
      </c>
      <c r="CA842" s="29" t="n">
        <v>2.111</v>
      </c>
      <c r="CB842" s="29" t="n">
        <v>2.012</v>
      </c>
      <c r="CC842" s="29" t="n">
        <v>1.907</v>
      </c>
      <c r="CD842" s="29" t="n">
        <v>1.905</v>
      </c>
      <c r="CE842" s="29" t="n">
        <v>1.905</v>
      </c>
      <c r="CF842" s="29" t="n">
        <v>1.905</v>
      </c>
      <c r="CG842" s="29" t="n">
        <v>1.905</v>
      </c>
      <c r="CH842" s="29" t="n">
        <v>1.905</v>
      </c>
      <c r="CI842" s="29" t="n">
        <v>1.927</v>
      </c>
      <c r="CJ842" s="29" t="n">
        <v>2.005</v>
      </c>
      <c r="CK842" s="29" t="n">
        <v>2.1</v>
      </c>
      <c r="CL842" s="29" t="n">
        <v>2.14</v>
      </c>
      <c r="CM842" s="29" t="n">
        <v>2.091</v>
      </c>
      <c r="CN842" s="29" t="n">
        <v>1.992</v>
      </c>
      <c r="CO842" s="29" t="n">
        <v>1.887</v>
      </c>
      <c r="CP842" s="29" t="n">
        <v>1.885</v>
      </c>
      <c r="CQ842" s="29" t="n">
        <v>1.885</v>
      </c>
      <c r="CR842" s="29" t="n">
        <v>1.885</v>
      </c>
      <c r="CS842" s="29" t="n">
        <v>1.885</v>
      </c>
      <c r="CT842" s="29" t="n">
        <v>1.885</v>
      </c>
      <c r="CU842" s="29" t="n">
        <v>1.907</v>
      </c>
      <c r="CV842" s="29" t="n">
        <v>1.985</v>
      </c>
      <c r="CW842" s="29" t="n">
        <v>2.08</v>
      </c>
      <c r="CX842" s="29" t="n">
        <v>2.14</v>
      </c>
      <c r="CY842" s="29" t="n">
        <v>2.091</v>
      </c>
      <c r="CZ842" s="29" t="n">
        <v>1.992</v>
      </c>
      <c r="DA842" s="29" t="n">
        <v>1.887</v>
      </c>
      <c r="DB842" s="29" t="n">
        <v>1.885</v>
      </c>
      <c r="DC842" s="29" t="n">
        <v>1.885</v>
      </c>
      <c r="DD842" s="29" t="n">
        <v>1.885</v>
      </c>
      <c r="DE842" s="29" t="n">
        <v>1.885</v>
      </c>
      <c r="DF842" s="29" t="n">
        <v>1.885</v>
      </c>
      <c r="DG842" s="29" t="n">
        <v>1.907</v>
      </c>
      <c r="DH842" s="29" t="n">
        <v>1.985</v>
      </c>
      <c r="DI842" s="29" t="n">
        <v>2.08</v>
      </c>
      <c r="DJ842" s="29" t="n">
        <v>2.18</v>
      </c>
      <c r="DK842" s="29" t="n">
        <v>2.131</v>
      </c>
      <c r="DL842" s="29" t="n">
        <v>2.032</v>
      </c>
      <c r="DM842" s="29" t="n">
        <v>1.927</v>
      </c>
      <c r="DN842" s="29" t="n">
        <v>1.925</v>
      </c>
      <c r="DO842" s="29" t="n">
        <v>1.925</v>
      </c>
      <c r="DP842" s="29" t="n">
        <v>1.925</v>
      </c>
      <c r="DQ842" s="29" t="n">
        <v>1.925</v>
      </c>
      <c r="DR842" s="29" t="n">
        <v>1.925</v>
      </c>
      <c r="DS842" s="29" t="n">
        <v>1.947</v>
      </c>
      <c r="DT842" s="29" t="n">
        <v>2.025</v>
      </c>
      <c r="DU842" s="29" t="n">
        <v>2.12</v>
      </c>
      <c r="DV842" s="29" t="n">
        <v>2.23</v>
      </c>
      <c r="DW842" s="29" t="n">
        <v>2.181</v>
      </c>
      <c r="DX842" s="29" t="n">
        <v>2.082</v>
      </c>
      <c r="DY842" s="29" t="n">
        <v>1.977</v>
      </c>
      <c r="DZ842" s="29" t="n">
        <v>1.975</v>
      </c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2.75" hidden="true" customHeight="false" outlineLevel="0" collapsed="false">
      <c r="A843" s="0" t="n">
        <f aca="false">WEEKDAY(C843,2)</f>
        <v>1</v>
      </c>
      <c r="B843" s="0" t="n">
        <f aca="false">MONTH(C843)</f>
        <v>5</v>
      </c>
      <c r="C843" s="23" t="n">
        <v>35191</v>
      </c>
      <c r="D843" s="0" t="n">
        <f aca="false">MONTH(R843)</f>
        <v>5</v>
      </c>
      <c r="E843" s="0" t="n">
        <f aca="false">YEAR(R843)</f>
        <v>1996</v>
      </c>
      <c r="F843" s="35" t="n">
        <f aca="false">L843-K843</f>
        <v>0.0680000000000001</v>
      </c>
      <c r="G843" s="24" t="n">
        <f aca="false">N843-M843</f>
        <v>-0.0571666666666664</v>
      </c>
      <c r="H843" s="24" t="n">
        <f aca="false">O843-N843</f>
        <v>0</v>
      </c>
      <c r="I843" s="24" t="n">
        <f aca="false">O843-M843</f>
        <v>-0.0571666666666664</v>
      </c>
      <c r="J843" s="25" t="n">
        <f aca="false">VLOOKUP(C843,'Nymex hist.'!A:B,2,0)</f>
        <v>2.148</v>
      </c>
      <c r="K843" s="34" t="n">
        <f aca="false">AVERAGE(BE843:BK843)</f>
        <v>2.1464</v>
      </c>
      <c r="L843" s="34" t="n">
        <f aca="false">AVERAGE(BL843:BP843)</f>
        <v>2.2144</v>
      </c>
      <c r="M843" s="27" t="n">
        <f aca="false">SUMIF($S$3:$FQ$3,$E843+1,$S843:$FQ843)/COUNTIF($S$3:$FQ$3,$E843+1)</f>
        <v>2.06275</v>
      </c>
      <c r="N843" s="27" t="n">
        <f aca="false">SUMIF($S$3:$FQ$3,$E843+2,$S843:$FQ843)/COUNTIF($S$3:$FQ$3,$E843+2)</f>
        <v>2.00558333333333</v>
      </c>
      <c r="O843" s="27" t="n">
        <f aca="false">SUMIF($S$3:$FQ$3,$E843+3,$S843:$FQ843)/COUNTIF($S$3:$FQ$3,$E843+3)</f>
        <v>2.00558333333333</v>
      </c>
      <c r="P843" s="27" t="n">
        <f aca="false">SUMIF($S$3:$FQ$3,$E843+4,$S843:$FQ843)/COUNTIF($S$3:$FQ$3,$E843+4)</f>
        <v>2.02058333333333</v>
      </c>
      <c r="Q843" s="27" t="n">
        <f aca="false">SUMIF($S$3:$FQ$3,$E843+5,$S843:$FQ843)/COUNTIF($S$3:$FQ$3,$E843+5)</f>
        <v>2.06058333333333</v>
      </c>
      <c r="R843" s="28" t="n">
        <v>35191</v>
      </c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30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 t="n">
        <v>2.148</v>
      </c>
      <c r="BH843" s="29" t="n">
        <v>2.164</v>
      </c>
      <c r="BI843" s="29" t="n">
        <v>2.155</v>
      </c>
      <c r="BJ843" s="29" t="n">
        <v>2.13</v>
      </c>
      <c r="BK843" s="29" t="n">
        <v>2.135</v>
      </c>
      <c r="BL843" s="29" t="n">
        <v>2.188</v>
      </c>
      <c r="BM843" s="29" t="n">
        <v>2.275</v>
      </c>
      <c r="BN843" s="29" t="n">
        <v>2.287</v>
      </c>
      <c r="BO843" s="29" t="n">
        <v>2.23</v>
      </c>
      <c r="BP843" s="29" t="n">
        <v>2.092</v>
      </c>
      <c r="BQ843" s="29" t="n">
        <v>1.98</v>
      </c>
      <c r="BR843" s="29" t="n">
        <v>1.98</v>
      </c>
      <c r="BS843" s="29" t="n">
        <v>1.98</v>
      </c>
      <c r="BT843" s="29" t="n">
        <v>1.98</v>
      </c>
      <c r="BU843" s="29" t="n">
        <v>1.98</v>
      </c>
      <c r="BV843" s="29" t="n">
        <v>1.982</v>
      </c>
      <c r="BW843" s="29" t="n">
        <v>2.005</v>
      </c>
      <c r="BX843" s="29" t="n">
        <v>2.066</v>
      </c>
      <c r="BY843" s="29" t="n">
        <v>2.191</v>
      </c>
      <c r="BZ843" s="29" t="n">
        <v>2.191</v>
      </c>
      <c r="CA843" s="29" t="n">
        <v>2.145</v>
      </c>
      <c r="CB843" s="29" t="n">
        <v>2.042</v>
      </c>
      <c r="CC843" s="29" t="n">
        <v>1.932</v>
      </c>
      <c r="CD843" s="29" t="n">
        <v>1.93</v>
      </c>
      <c r="CE843" s="29" t="n">
        <v>1.93</v>
      </c>
      <c r="CF843" s="29" t="n">
        <v>1.93</v>
      </c>
      <c r="CG843" s="29" t="n">
        <v>1.93</v>
      </c>
      <c r="CH843" s="29" t="n">
        <v>1.93</v>
      </c>
      <c r="CI843" s="29" t="n">
        <v>1.952</v>
      </c>
      <c r="CJ843" s="29" t="n">
        <v>2.03</v>
      </c>
      <c r="CK843" s="29" t="n">
        <v>2.125</v>
      </c>
      <c r="CL843" s="29" t="n">
        <v>2.191</v>
      </c>
      <c r="CM843" s="29" t="n">
        <v>2.145</v>
      </c>
      <c r="CN843" s="29" t="n">
        <v>2.042</v>
      </c>
      <c r="CO843" s="29" t="n">
        <v>1.932</v>
      </c>
      <c r="CP843" s="29" t="n">
        <v>1.93</v>
      </c>
      <c r="CQ843" s="29" t="n">
        <v>1.93</v>
      </c>
      <c r="CR843" s="29" t="n">
        <v>1.93</v>
      </c>
      <c r="CS843" s="29" t="n">
        <v>1.93</v>
      </c>
      <c r="CT843" s="29" t="n">
        <v>1.93</v>
      </c>
      <c r="CU843" s="29" t="n">
        <v>1.952</v>
      </c>
      <c r="CV843" s="29" t="n">
        <v>2.03</v>
      </c>
      <c r="CW843" s="29" t="n">
        <v>2.125</v>
      </c>
      <c r="CX843" s="29" t="n">
        <v>2.206</v>
      </c>
      <c r="CY843" s="29" t="n">
        <v>2.16</v>
      </c>
      <c r="CZ843" s="29" t="n">
        <v>2.057</v>
      </c>
      <c r="DA843" s="29" t="n">
        <v>1.947</v>
      </c>
      <c r="DB843" s="29" t="n">
        <v>1.945</v>
      </c>
      <c r="DC843" s="29" t="n">
        <v>1.945</v>
      </c>
      <c r="DD843" s="29" t="n">
        <v>1.945</v>
      </c>
      <c r="DE843" s="29" t="n">
        <v>1.945</v>
      </c>
      <c r="DF843" s="29" t="n">
        <v>1.945</v>
      </c>
      <c r="DG843" s="29" t="n">
        <v>1.967</v>
      </c>
      <c r="DH843" s="29" t="n">
        <v>2.045</v>
      </c>
      <c r="DI843" s="29" t="n">
        <v>2.14</v>
      </c>
      <c r="DJ843" s="29" t="n">
        <v>2.246</v>
      </c>
      <c r="DK843" s="29" t="n">
        <v>2.2</v>
      </c>
      <c r="DL843" s="29" t="n">
        <v>2.097</v>
      </c>
      <c r="DM843" s="29" t="n">
        <v>1.987</v>
      </c>
      <c r="DN843" s="29" t="n">
        <v>1.985</v>
      </c>
      <c r="DO843" s="29" t="n">
        <v>1.985</v>
      </c>
      <c r="DP843" s="29" t="n">
        <v>1.985</v>
      </c>
      <c r="DQ843" s="29" t="n">
        <v>1.985</v>
      </c>
      <c r="DR843" s="29" t="n">
        <v>1.985</v>
      </c>
      <c r="DS843" s="29" t="n">
        <v>2.007</v>
      </c>
      <c r="DT843" s="29" t="n">
        <v>2.085</v>
      </c>
      <c r="DU843" s="29" t="n">
        <v>2.18</v>
      </c>
      <c r="DV843" s="29" t="n">
        <v>2.296</v>
      </c>
      <c r="DW843" s="29" t="n">
        <v>2.25</v>
      </c>
      <c r="DX843" s="29" t="n">
        <v>2.147</v>
      </c>
      <c r="DY843" s="29" t="n">
        <v>2.037</v>
      </c>
      <c r="DZ843" s="29" t="n">
        <v>2.035</v>
      </c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</row>
    <row r="844" customFormat="false" ht="12.75" hidden="true" customHeight="false" outlineLevel="0" collapsed="false">
      <c r="A844" s="0" t="n">
        <f aca="false">WEEKDAY(C844,2)</f>
        <v>2</v>
      </c>
      <c r="B844" s="0" t="n">
        <f aca="false">MONTH(C844)</f>
        <v>5</v>
      </c>
      <c r="C844" s="23" t="n">
        <v>35192</v>
      </c>
      <c r="D844" s="0" t="n">
        <f aca="false">MONTH(R844)</f>
        <v>5</v>
      </c>
      <c r="E844" s="0" t="n">
        <f aca="false">YEAR(R844)</f>
        <v>1996</v>
      </c>
      <c r="F844" s="35" t="n">
        <f aca="false">L844-K844</f>
        <v>0.0436000000000001</v>
      </c>
      <c r="G844" s="24" t="n">
        <f aca="false">N844-M844</f>
        <v>-0.0606666666666667</v>
      </c>
      <c r="H844" s="24" t="n">
        <f aca="false">O844-N844</f>
        <v>0</v>
      </c>
      <c r="I844" s="24" t="n">
        <f aca="false">O844-M844</f>
        <v>-0.0606666666666667</v>
      </c>
      <c r="J844" s="25" t="n">
        <f aca="false">VLOOKUP(C844,'Nymex hist.'!A:B,2,0)</f>
        <v>2.187</v>
      </c>
      <c r="K844" s="34" t="n">
        <f aca="false">AVERAGE(BE844:BK844)</f>
        <v>2.1914</v>
      </c>
      <c r="L844" s="34" t="n">
        <f aca="false">AVERAGE(BL844:BP844)</f>
        <v>2.235</v>
      </c>
      <c r="M844" s="27" t="n">
        <f aca="false">SUMIF($S$3:$FQ$3,$E844+1,$S844:$FQ844)/COUNTIF($S$3:$FQ$3,$E844+1)</f>
        <v>2.07166666666667</v>
      </c>
      <c r="N844" s="27" t="n">
        <f aca="false">SUMIF($S$3:$FQ$3,$E844+2,$S844:$FQ844)/COUNTIF($S$3:$FQ$3,$E844+2)</f>
        <v>2.011</v>
      </c>
      <c r="O844" s="27" t="n">
        <f aca="false">SUMIF($S$3:$FQ$3,$E844+3,$S844:$FQ844)/COUNTIF($S$3:$FQ$3,$E844+3)</f>
        <v>2.011</v>
      </c>
      <c r="P844" s="27" t="n">
        <f aca="false">SUMIF($S$3:$FQ$3,$E844+4,$S844:$FQ844)/COUNTIF($S$3:$FQ$3,$E844+4)</f>
        <v>2.026</v>
      </c>
      <c r="Q844" s="27" t="n">
        <f aca="false">SUMIF($S$3:$FQ$3,$E844+5,$S844:$FQ844)/COUNTIF($S$3:$FQ$3,$E844+5)</f>
        <v>2.066</v>
      </c>
      <c r="R844" s="28" t="n">
        <v>35192</v>
      </c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30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 t="n">
        <v>2.187</v>
      </c>
      <c r="BH844" s="29" t="n">
        <v>2.223</v>
      </c>
      <c r="BI844" s="29" t="n">
        <v>2.205</v>
      </c>
      <c r="BJ844" s="29" t="n">
        <v>2.17</v>
      </c>
      <c r="BK844" s="29" t="n">
        <v>2.172</v>
      </c>
      <c r="BL844" s="29" t="n">
        <v>2.218</v>
      </c>
      <c r="BM844" s="29" t="n">
        <v>2.3</v>
      </c>
      <c r="BN844" s="29" t="n">
        <v>2.31</v>
      </c>
      <c r="BO844" s="29" t="n">
        <v>2.245</v>
      </c>
      <c r="BP844" s="29" t="n">
        <v>2.102</v>
      </c>
      <c r="BQ844" s="29" t="n">
        <v>1.987</v>
      </c>
      <c r="BR844" s="29" t="n">
        <v>1.987</v>
      </c>
      <c r="BS844" s="29" t="n">
        <v>1.987</v>
      </c>
      <c r="BT844" s="29" t="n">
        <v>1.987</v>
      </c>
      <c r="BU844" s="29" t="n">
        <v>1.987</v>
      </c>
      <c r="BV844" s="29" t="n">
        <v>1.987</v>
      </c>
      <c r="BW844" s="29" t="n">
        <v>2.01</v>
      </c>
      <c r="BX844" s="29" t="n">
        <v>2.073</v>
      </c>
      <c r="BY844" s="29" t="n">
        <v>2.198</v>
      </c>
      <c r="BZ844" s="29" t="n">
        <v>2.198</v>
      </c>
      <c r="CA844" s="29" t="n">
        <v>2.152</v>
      </c>
      <c r="CB844" s="29" t="n">
        <v>2.048</v>
      </c>
      <c r="CC844" s="29" t="n">
        <v>1.937</v>
      </c>
      <c r="CD844" s="29" t="n">
        <v>1.935</v>
      </c>
      <c r="CE844" s="29" t="n">
        <v>1.935</v>
      </c>
      <c r="CF844" s="29" t="n">
        <v>1.935</v>
      </c>
      <c r="CG844" s="29" t="n">
        <v>1.935</v>
      </c>
      <c r="CH844" s="29" t="n">
        <v>1.935</v>
      </c>
      <c r="CI844" s="29" t="n">
        <v>1.957</v>
      </c>
      <c r="CJ844" s="29" t="n">
        <v>2.035</v>
      </c>
      <c r="CK844" s="29" t="n">
        <v>2.13</v>
      </c>
      <c r="CL844" s="29" t="n">
        <v>2.198</v>
      </c>
      <c r="CM844" s="29" t="n">
        <v>2.152</v>
      </c>
      <c r="CN844" s="29" t="n">
        <v>2.048</v>
      </c>
      <c r="CO844" s="29" t="n">
        <v>1.937</v>
      </c>
      <c r="CP844" s="29" t="n">
        <v>1.935</v>
      </c>
      <c r="CQ844" s="29" t="n">
        <v>1.935</v>
      </c>
      <c r="CR844" s="29" t="n">
        <v>1.935</v>
      </c>
      <c r="CS844" s="29" t="n">
        <v>1.935</v>
      </c>
      <c r="CT844" s="29" t="n">
        <v>1.935</v>
      </c>
      <c r="CU844" s="29" t="n">
        <v>1.957</v>
      </c>
      <c r="CV844" s="29" t="n">
        <v>2.035</v>
      </c>
      <c r="CW844" s="29" t="n">
        <v>2.13</v>
      </c>
      <c r="CX844" s="29" t="n">
        <v>2.213</v>
      </c>
      <c r="CY844" s="29" t="n">
        <v>2.167</v>
      </c>
      <c r="CZ844" s="29" t="n">
        <v>2.063</v>
      </c>
      <c r="DA844" s="29" t="n">
        <v>1.952</v>
      </c>
      <c r="DB844" s="29" t="n">
        <v>1.95</v>
      </c>
      <c r="DC844" s="29" t="n">
        <v>1.95</v>
      </c>
      <c r="DD844" s="29" t="n">
        <v>1.95</v>
      </c>
      <c r="DE844" s="29" t="n">
        <v>1.95</v>
      </c>
      <c r="DF844" s="29" t="n">
        <v>1.95</v>
      </c>
      <c r="DG844" s="29" t="n">
        <v>1.972</v>
      </c>
      <c r="DH844" s="29" t="n">
        <v>2.05</v>
      </c>
      <c r="DI844" s="29" t="n">
        <v>2.145</v>
      </c>
      <c r="DJ844" s="29" t="n">
        <v>2.253</v>
      </c>
      <c r="DK844" s="29" t="n">
        <v>2.207</v>
      </c>
      <c r="DL844" s="29" t="n">
        <v>2.103</v>
      </c>
      <c r="DM844" s="29" t="n">
        <v>1.992</v>
      </c>
      <c r="DN844" s="29" t="n">
        <v>1.99</v>
      </c>
      <c r="DO844" s="29" t="n">
        <v>1.99</v>
      </c>
      <c r="DP844" s="29" t="n">
        <v>1.99</v>
      </c>
      <c r="DQ844" s="29" t="n">
        <v>1.99</v>
      </c>
      <c r="DR844" s="29" t="n">
        <v>1.99</v>
      </c>
      <c r="DS844" s="29" t="n">
        <v>2.012</v>
      </c>
      <c r="DT844" s="29" t="n">
        <v>2.09</v>
      </c>
      <c r="DU844" s="29" t="n">
        <v>2.185</v>
      </c>
      <c r="DV844" s="29" t="n">
        <v>2.303</v>
      </c>
      <c r="DW844" s="29" t="n">
        <v>2.257</v>
      </c>
      <c r="DX844" s="29" t="n">
        <v>2.153</v>
      </c>
      <c r="DY844" s="29" t="n">
        <v>2.042</v>
      </c>
      <c r="DZ844" s="29" t="n">
        <v>2.04</v>
      </c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2.75" hidden="true" customHeight="false" outlineLevel="0" collapsed="false">
      <c r="A845" s="0" t="n">
        <f aca="false">WEEKDAY(C845,2)</f>
        <v>3</v>
      </c>
      <c r="B845" s="0" t="n">
        <f aca="false">MONTH(C845)</f>
        <v>5</v>
      </c>
      <c r="C845" s="23" t="n">
        <v>35193</v>
      </c>
      <c r="D845" s="0" t="n">
        <f aca="false">MONTH(R845)</f>
        <v>5</v>
      </c>
      <c r="E845" s="0" t="n">
        <f aca="false">YEAR(R845)</f>
        <v>1996</v>
      </c>
      <c r="F845" s="35" t="n">
        <f aca="false">L845-K845</f>
        <v>0.0269999999999997</v>
      </c>
      <c r="G845" s="24" t="n">
        <f aca="false">N845-M845</f>
        <v>-0.0609166666666667</v>
      </c>
      <c r="H845" s="24" t="n">
        <f aca="false">O845-N845</f>
        <v>0</v>
      </c>
      <c r="I845" s="24" t="n">
        <f aca="false">O845-M845</f>
        <v>-0.0609166666666667</v>
      </c>
      <c r="J845" s="25" t="n">
        <f aca="false">VLOOKUP(C845,'Nymex hist.'!A:B,2,0)</f>
        <v>2.186</v>
      </c>
      <c r="K845" s="34" t="n">
        <f aca="false">AVERAGE(BE845:BK845)</f>
        <v>2.2014</v>
      </c>
      <c r="L845" s="34" t="n">
        <f aca="false">AVERAGE(BL845:BP845)</f>
        <v>2.2284</v>
      </c>
      <c r="M845" s="27" t="n">
        <f aca="false">SUMIF($S$3:$FQ$3,$E845+1,$S845:$FQ845)/COUNTIF($S$3:$FQ$3,$E845+1)</f>
        <v>2.05533333333333</v>
      </c>
      <c r="N845" s="27" t="n">
        <f aca="false">SUMIF($S$3:$FQ$3,$E845+2,$S845:$FQ845)/COUNTIF($S$3:$FQ$3,$E845+2)</f>
        <v>1.99441666666667</v>
      </c>
      <c r="O845" s="27" t="n">
        <f aca="false">SUMIF($S$3:$FQ$3,$E845+3,$S845:$FQ845)/COUNTIF($S$3:$FQ$3,$E845+3)</f>
        <v>1.99441666666667</v>
      </c>
      <c r="P845" s="27" t="n">
        <f aca="false">SUMIF($S$3:$FQ$3,$E845+4,$S845:$FQ845)/COUNTIF($S$3:$FQ$3,$E845+4)</f>
        <v>2.00941666666667</v>
      </c>
      <c r="Q845" s="27" t="n">
        <f aca="false">SUMIF($S$3:$FQ$3,$E845+5,$S845:$FQ845)/COUNTIF($S$3:$FQ$3,$E845+5)</f>
        <v>2.04441666666667</v>
      </c>
      <c r="R845" s="28" t="n">
        <v>35193</v>
      </c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30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 t="n">
        <v>2.186</v>
      </c>
      <c r="BH845" s="29" t="n">
        <v>2.235</v>
      </c>
      <c r="BI845" s="29" t="n">
        <v>2.218</v>
      </c>
      <c r="BJ845" s="29" t="n">
        <v>2.186</v>
      </c>
      <c r="BK845" s="29" t="n">
        <v>2.182</v>
      </c>
      <c r="BL845" s="29" t="n">
        <v>2.222</v>
      </c>
      <c r="BM845" s="29" t="n">
        <v>2.297</v>
      </c>
      <c r="BN845" s="29" t="n">
        <v>2.302</v>
      </c>
      <c r="BO845" s="29" t="n">
        <v>2.235</v>
      </c>
      <c r="BP845" s="29" t="n">
        <v>2.086</v>
      </c>
      <c r="BQ845" s="29" t="n">
        <v>1.969</v>
      </c>
      <c r="BR845" s="29" t="n">
        <v>1.969</v>
      </c>
      <c r="BS845" s="29" t="n">
        <v>1.969</v>
      </c>
      <c r="BT845" s="29" t="n">
        <v>1.969</v>
      </c>
      <c r="BU845" s="29" t="n">
        <v>1.969</v>
      </c>
      <c r="BV845" s="29" t="n">
        <v>1.969</v>
      </c>
      <c r="BW845" s="29" t="n">
        <v>1.992</v>
      </c>
      <c r="BX845" s="29" t="n">
        <v>2.055</v>
      </c>
      <c r="BY845" s="29" t="n">
        <v>2.18</v>
      </c>
      <c r="BZ845" s="29" t="n">
        <v>2.18</v>
      </c>
      <c r="CA845" s="29" t="n">
        <v>2.134</v>
      </c>
      <c r="CB845" s="29" t="n">
        <v>2.03</v>
      </c>
      <c r="CC845" s="29" t="n">
        <v>1.919</v>
      </c>
      <c r="CD845" s="29" t="n">
        <v>1.917</v>
      </c>
      <c r="CE845" s="29" t="n">
        <v>1.917</v>
      </c>
      <c r="CF845" s="29" t="n">
        <v>1.917</v>
      </c>
      <c r="CG845" s="29" t="n">
        <v>1.917</v>
      </c>
      <c r="CH845" s="29" t="n">
        <v>1.917</v>
      </c>
      <c r="CI845" s="29" t="n">
        <v>1.942</v>
      </c>
      <c r="CJ845" s="29" t="n">
        <v>2.023</v>
      </c>
      <c r="CK845" s="29" t="n">
        <v>2.12</v>
      </c>
      <c r="CL845" s="29" t="n">
        <v>2.18</v>
      </c>
      <c r="CM845" s="29" t="n">
        <v>2.134</v>
      </c>
      <c r="CN845" s="29" t="n">
        <v>2.03</v>
      </c>
      <c r="CO845" s="29" t="n">
        <v>1.919</v>
      </c>
      <c r="CP845" s="29" t="n">
        <v>1.917</v>
      </c>
      <c r="CQ845" s="29" t="n">
        <v>1.917</v>
      </c>
      <c r="CR845" s="29" t="n">
        <v>1.917</v>
      </c>
      <c r="CS845" s="29" t="n">
        <v>1.917</v>
      </c>
      <c r="CT845" s="29" t="n">
        <v>1.917</v>
      </c>
      <c r="CU845" s="29" t="n">
        <v>1.942</v>
      </c>
      <c r="CV845" s="29" t="n">
        <v>2.023</v>
      </c>
      <c r="CW845" s="29" t="n">
        <v>2.12</v>
      </c>
      <c r="CX845" s="29" t="n">
        <v>2.195</v>
      </c>
      <c r="CY845" s="29" t="n">
        <v>2.149</v>
      </c>
      <c r="CZ845" s="29" t="n">
        <v>2.045</v>
      </c>
      <c r="DA845" s="29" t="n">
        <v>1.934</v>
      </c>
      <c r="DB845" s="29" t="n">
        <v>1.932</v>
      </c>
      <c r="DC845" s="29" t="n">
        <v>1.932</v>
      </c>
      <c r="DD845" s="29" t="n">
        <v>1.932</v>
      </c>
      <c r="DE845" s="29" t="n">
        <v>1.932</v>
      </c>
      <c r="DF845" s="29" t="n">
        <v>1.932</v>
      </c>
      <c r="DG845" s="29" t="n">
        <v>1.957</v>
      </c>
      <c r="DH845" s="29" t="n">
        <v>2.038</v>
      </c>
      <c r="DI845" s="29" t="n">
        <v>2.135</v>
      </c>
      <c r="DJ845" s="29" t="n">
        <v>2.23</v>
      </c>
      <c r="DK845" s="29" t="n">
        <v>2.184</v>
      </c>
      <c r="DL845" s="29" t="n">
        <v>2.08</v>
      </c>
      <c r="DM845" s="29" t="n">
        <v>1.969</v>
      </c>
      <c r="DN845" s="29" t="n">
        <v>1.967</v>
      </c>
      <c r="DO845" s="29" t="n">
        <v>1.967</v>
      </c>
      <c r="DP845" s="29" t="n">
        <v>1.967</v>
      </c>
      <c r="DQ845" s="29" t="n">
        <v>1.967</v>
      </c>
      <c r="DR845" s="29" t="n">
        <v>1.967</v>
      </c>
      <c r="DS845" s="29" t="n">
        <v>1.992</v>
      </c>
      <c r="DT845" s="29" t="n">
        <v>2.073</v>
      </c>
      <c r="DU845" s="29" t="n">
        <v>2.17</v>
      </c>
      <c r="DV845" s="29" t="n">
        <v>2.28</v>
      </c>
      <c r="DW845" s="29" t="n">
        <v>2.234</v>
      </c>
      <c r="DX845" s="29" t="n">
        <v>2.13</v>
      </c>
      <c r="DY845" s="29" t="n">
        <v>2.019</v>
      </c>
      <c r="DZ845" s="29" t="n">
        <v>2.017</v>
      </c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2.75" hidden="false" customHeight="false" outlineLevel="0" collapsed="false">
      <c r="A846" s="1" t="n">
        <f aca="false">WEEKDAY(C846,2)</f>
        <v>4</v>
      </c>
      <c r="B846" s="1" t="n">
        <f aca="false">MONTH(C846)</f>
        <v>5</v>
      </c>
      <c r="C846" s="23" t="n">
        <v>35194</v>
      </c>
      <c r="D846" s="0" t="n">
        <f aca="false">MONTH(R846)</f>
        <v>5</v>
      </c>
      <c r="E846" s="0" t="n">
        <f aca="false">YEAR(R846)</f>
        <v>1996</v>
      </c>
      <c r="F846" s="3" t="n">
        <f aca="false">L846-K846</f>
        <v>0.00680000000000014</v>
      </c>
      <c r="G846" s="3" t="n">
        <f aca="false">N846-M846</f>
        <v>-0.0655833333333331</v>
      </c>
      <c r="H846" s="3" t="n">
        <f aca="false">O846-N846</f>
        <v>0</v>
      </c>
      <c r="I846" s="3" t="n">
        <f aca="false">O846-M846</f>
        <v>-0.0655833333333331</v>
      </c>
      <c r="J846" s="4" t="n">
        <f aca="false">VLOOKUP(C846,'Nymex hist.'!A:B,2,0)</f>
        <v>2.21</v>
      </c>
      <c r="K846" s="4" t="n">
        <f aca="false">AVERAGE(BE846:BK846)</f>
        <v>2.2344</v>
      </c>
      <c r="L846" s="4" t="n">
        <f aca="false">AVERAGE(BL846:BP846)</f>
        <v>2.2412</v>
      </c>
      <c r="M846" s="4" t="n">
        <f aca="false">SUMIF($S$3:$FQ$3,$E846+1,$S846:$FQ846)/COUNTIF($S$3:$FQ$3,$E846+1)</f>
        <v>2.046</v>
      </c>
      <c r="N846" s="4" t="n">
        <f aca="false">SUMIF($S$3:$FQ$3,$E846+2,$S846:$FQ846)/COUNTIF($S$3:$FQ$3,$E846+2)</f>
        <v>1.98041666666667</v>
      </c>
      <c r="O846" s="4" t="n">
        <f aca="false">SUMIF($S$3:$FQ$3,$E846+3,$S846:$FQ846)/COUNTIF($S$3:$FQ$3,$E846+3)</f>
        <v>1.98041666666667</v>
      </c>
      <c r="P846" s="4" t="n">
        <f aca="false">SUMIF($S$3:$FQ$3,$E846+4,$S846:$FQ846)/COUNTIF($S$3:$FQ$3,$E846+4)</f>
        <v>1.99541666666667</v>
      </c>
      <c r="Q846" s="4" t="n">
        <f aca="false">SUMIF($S$3:$FQ$3,$E846+5,$S846:$FQ846)/COUNTIF($S$3:$FQ$3,$E846+5)</f>
        <v>2.03041666666667</v>
      </c>
      <c r="R846" s="21" t="n">
        <v>35194</v>
      </c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7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 t="n">
        <v>2.21</v>
      </c>
      <c r="BH846" s="32" t="n">
        <v>2.267</v>
      </c>
      <c r="BI846" s="32" t="n">
        <v>2.255</v>
      </c>
      <c r="BJ846" s="32" t="n">
        <v>2.22</v>
      </c>
      <c r="BK846" s="32" t="n">
        <v>2.22</v>
      </c>
      <c r="BL846" s="32" t="n">
        <v>2.252</v>
      </c>
      <c r="BM846" s="32" t="n">
        <v>2.317</v>
      </c>
      <c r="BN846" s="32" t="n">
        <v>2.317</v>
      </c>
      <c r="BO846" s="32" t="n">
        <v>2.24</v>
      </c>
      <c r="BP846" s="32" t="n">
        <v>2.08</v>
      </c>
      <c r="BQ846" s="32" t="n">
        <v>1.955</v>
      </c>
      <c r="BR846" s="32" t="n">
        <v>1.955</v>
      </c>
      <c r="BS846" s="32" t="n">
        <v>1.955</v>
      </c>
      <c r="BT846" s="32" t="n">
        <v>1.955</v>
      </c>
      <c r="BU846" s="32" t="n">
        <v>1.955</v>
      </c>
      <c r="BV846" s="32" t="n">
        <v>1.955</v>
      </c>
      <c r="BW846" s="32" t="n">
        <v>1.978</v>
      </c>
      <c r="BX846" s="32" t="n">
        <v>2.041</v>
      </c>
      <c r="BY846" s="32" t="n">
        <v>2.166</v>
      </c>
      <c r="BZ846" s="32" t="n">
        <v>2.166</v>
      </c>
      <c r="CA846" s="32" t="n">
        <v>2.12</v>
      </c>
      <c r="CB846" s="32" t="n">
        <v>2.016</v>
      </c>
      <c r="CC846" s="32" t="n">
        <v>1.905</v>
      </c>
      <c r="CD846" s="32" t="n">
        <v>1.903</v>
      </c>
      <c r="CE846" s="32" t="n">
        <v>1.903</v>
      </c>
      <c r="CF846" s="32" t="n">
        <v>1.903</v>
      </c>
      <c r="CG846" s="32" t="n">
        <v>1.903</v>
      </c>
      <c r="CH846" s="32" t="n">
        <v>1.903</v>
      </c>
      <c r="CI846" s="32" t="n">
        <v>1.928</v>
      </c>
      <c r="CJ846" s="32" t="n">
        <v>2.009</v>
      </c>
      <c r="CK846" s="32" t="n">
        <v>2.106</v>
      </c>
      <c r="CL846" s="32" t="n">
        <v>2.166</v>
      </c>
      <c r="CM846" s="32" t="n">
        <v>2.12</v>
      </c>
      <c r="CN846" s="32" t="n">
        <v>2.016</v>
      </c>
      <c r="CO846" s="32" t="n">
        <v>1.905</v>
      </c>
      <c r="CP846" s="32" t="n">
        <v>1.903</v>
      </c>
      <c r="CQ846" s="32" t="n">
        <v>1.903</v>
      </c>
      <c r="CR846" s="32" t="n">
        <v>1.903</v>
      </c>
      <c r="CS846" s="32" t="n">
        <v>1.903</v>
      </c>
      <c r="CT846" s="32" t="n">
        <v>1.903</v>
      </c>
      <c r="CU846" s="32" t="n">
        <v>1.928</v>
      </c>
      <c r="CV846" s="32" t="n">
        <v>2.009</v>
      </c>
      <c r="CW846" s="32" t="n">
        <v>2.106</v>
      </c>
      <c r="CX846" s="32" t="n">
        <v>2.181</v>
      </c>
      <c r="CY846" s="32" t="n">
        <v>2.135</v>
      </c>
      <c r="CZ846" s="32" t="n">
        <v>2.031</v>
      </c>
      <c r="DA846" s="32" t="n">
        <v>1.92</v>
      </c>
      <c r="DB846" s="32" t="n">
        <v>1.918</v>
      </c>
      <c r="DC846" s="32" t="n">
        <v>1.918</v>
      </c>
      <c r="DD846" s="32" t="n">
        <v>1.918</v>
      </c>
      <c r="DE846" s="32" t="n">
        <v>1.918</v>
      </c>
      <c r="DF846" s="32" t="n">
        <v>1.918</v>
      </c>
      <c r="DG846" s="32" t="n">
        <v>1.943</v>
      </c>
      <c r="DH846" s="32" t="n">
        <v>2.024</v>
      </c>
      <c r="DI846" s="32" t="n">
        <v>2.121</v>
      </c>
      <c r="DJ846" s="32" t="n">
        <v>2.216</v>
      </c>
      <c r="DK846" s="32" t="n">
        <v>2.17</v>
      </c>
      <c r="DL846" s="32" t="n">
        <v>2.066</v>
      </c>
      <c r="DM846" s="32" t="n">
        <v>1.955</v>
      </c>
      <c r="DN846" s="32" t="n">
        <v>1.953</v>
      </c>
      <c r="DO846" s="32" t="n">
        <v>1.953</v>
      </c>
      <c r="DP846" s="32" t="n">
        <v>1.953</v>
      </c>
      <c r="DQ846" s="32" t="n">
        <v>1.953</v>
      </c>
      <c r="DR846" s="32" t="n">
        <v>1.953</v>
      </c>
      <c r="DS846" s="32" t="n">
        <v>1.978</v>
      </c>
      <c r="DT846" s="32" t="n">
        <v>2.059</v>
      </c>
      <c r="DU846" s="32" t="n">
        <v>2.156</v>
      </c>
      <c r="DV846" s="32" t="n">
        <v>2.266</v>
      </c>
      <c r="DW846" s="32" t="n">
        <v>2.22</v>
      </c>
      <c r="DX846" s="32" t="n">
        <v>2.116</v>
      </c>
      <c r="DY846" s="32" t="n">
        <v>2.005</v>
      </c>
      <c r="DZ846" s="32" t="n">
        <v>2.003</v>
      </c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</row>
    <row r="847" customFormat="false" ht="12.75" hidden="true" customHeight="false" outlineLevel="0" collapsed="false">
      <c r="A847" s="0" t="n">
        <f aca="false">WEEKDAY(C847,2)</f>
        <v>5</v>
      </c>
      <c r="B847" s="0" t="n">
        <f aca="false">MONTH(C847)</f>
        <v>5</v>
      </c>
      <c r="C847" s="23" t="n">
        <v>35195</v>
      </c>
      <c r="D847" s="0" t="n">
        <f aca="false">MONTH(R847)</f>
        <v>5</v>
      </c>
      <c r="E847" s="0" t="n">
        <f aca="false">YEAR(R847)</f>
        <v>1996</v>
      </c>
      <c r="F847" s="35" t="n">
        <f aca="false">L847-K847</f>
        <v>0.0072000000000001</v>
      </c>
      <c r="G847" s="24" t="n">
        <f aca="false">N847-M847</f>
        <v>-0.0620833333333335</v>
      </c>
      <c r="H847" s="24" t="n">
        <f aca="false">O847-N847</f>
        <v>0</v>
      </c>
      <c r="I847" s="24" t="n">
        <f aca="false">O847-M847</f>
        <v>-0.0620833333333335</v>
      </c>
      <c r="J847" s="25" t="n">
        <f aca="false">VLOOKUP(C847,'Nymex hist.'!A:B,2,0)</f>
        <v>2.204</v>
      </c>
      <c r="K847" s="34" t="n">
        <f aca="false">AVERAGE(BE847:BK847)</f>
        <v>2.2346</v>
      </c>
      <c r="L847" s="34" t="n">
        <f aca="false">AVERAGE(BL847:BP847)</f>
        <v>2.2418</v>
      </c>
      <c r="M847" s="27" t="n">
        <f aca="false">SUMIF($S$3:$FQ$3,$E847+1,$S847:$FQ847)/COUNTIF($S$3:$FQ$3,$E847+1)</f>
        <v>2.0405</v>
      </c>
      <c r="N847" s="27" t="n">
        <f aca="false">SUMIF($S$3:$FQ$3,$E847+2,$S847:$FQ847)/COUNTIF($S$3:$FQ$3,$E847+2)</f>
        <v>1.97841666666667</v>
      </c>
      <c r="O847" s="27" t="n">
        <f aca="false">SUMIF($S$3:$FQ$3,$E847+3,$S847:$FQ847)/COUNTIF($S$3:$FQ$3,$E847+3)</f>
        <v>1.97841666666667</v>
      </c>
      <c r="P847" s="27" t="n">
        <f aca="false">SUMIF($S$3:$FQ$3,$E847+4,$S847:$FQ847)/COUNTIF($S$3:$FQ$3,$E847+4)</f>
        <v>1.99341666666667</v>
      </c>
      <c r="Q847" s="27" t="n">
        <f aca="false">SUMIF($S$3:$FQ$3,$E847+5,$S847:$FQ847)/COUNTIF($S$3:$FQ$3,$E847+5)</f>
        <v>2.02841666666667</v>
      </c>
      <c r="R847" s="28" t="n">
        <v>35195</v>
      </c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30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 t="n">
        <v>2.204</v>
      </c>
      <c r="BH847" s="29" t="n">
        <v>2.267</v>
      </c>
      <c r="BI847" s="29" t="n">
        <v>2.26</v>
      </c>
      <c r="BJ847" s="29" t="n">
        <v>2.221</v>
      </c>
      <c r="BK847" s="29" t="n">
        <v>2.221</v>
      </c>
      <c r="BL847" s="29" t="n">
        <v>2.256</v>
      </c>
      <c r="BM847" s="29" t="n">
        <v>2.319</v>
      </c>
      <c r="BN847" s="29" t="n">
        <v>2.319</v>
      </c>
      <c r="BO847" s="29" t="n">
        <v>2.238</v>
      </c>
      <c r="BP847" s="29" t="n">
        <v>2.077</v>
      </c>
      <c r="BQ847" s="29" t="n">
        <v>1.947</v>
      </c>
      <c r="BR847" s="29" t="n">
        <v>1.947</v>
      </c>
      <c r="BS847" s="29" t="n">
        <v>1.947</v>
      </c>
      <c r="BT847" s="29" t="n">
        <v>1.947</v>
      </c>
      <c r="BU847" s="29" t="n">
        <v>1.947</v>
      </c>
      <c r="BV847" s="29" t="n">
        <v>1.948</v>
      </c>
      <c r="BW847" s="29" t="n">
        <v>1.971</v>
      </c>
      <c r="BX847" s="29" t="n">
        <v>2.034</v>
      </c>
      <c r="BY847" s="29" t="n">
        <v>2.164</v>
      </c>
      <c r="BZ847" s="29" t="n">
        <v>2.164</v>
      </c>
      <c r="CA847" s="29" t="n">
        <v>2.118</v>
      </c>
      <c r="CB847" s="29" t="n">
        <v>2.014</v>
      </c>
      <c r="CC847" s="29" t="n">
        <v>1.903</v>
      </c>
      <c r="CD847" s="29" t="n">
        <v>1.901</v>
      </c>
      <c r="CE847" s="29" t="n">
        <v>1.901</v>
      </c>
      <c r="CF847" s="29" t="n">
        <v>1.901</v>
      </c>
      <c r="CG847" s="29" t="n">
        <v>1.901</v>
      </c>
      <c r="CH847" s="29" t="n">
        <v>1.901</v>
      </c>
      <c r="CI847" s="29" t="n">
        <v>1.926</v>
      </c>
      <c r="CJ847" s="29" t="n">
        <v>2.007</v>
      </c>
      <c r="CK847" s="29" t="n">
        <v>2.104</v>
      </c>
      <c r="CL847" s="29" t="n">
        <v>2.164</v>
      </c>
      <c r="CM847" s="29" t="n">
        <v>2.118</v>
      </c>
      <c r="CN847" s="29" t="n">
        <v>2.014</v>
      </c>
      <c r="CO847" s="29" t="n">
        <v>1.903</v>
      </c>
      <c r="CP847" s="29" t="n">
        <v>1.901</v>
      </c>
      <c r="CQ847" s="29" t="n">
        <v>1.901</v>
      </c>
      <c r="CR847" s="29" t="n">
        <v>1.901</v>
      </c>
      <c r="CS847" s="29" t="n">
        <v>1.901</v>
      </c>
      <c r="CT847" s="29" t="n">
        <v>1.901</v>
      </c>
      <c r="CU847" s="29" t="n">
        <v>1.926</v>
      </c>
      <c r="CV847" s="29" t="n">
        <v>2.007</v>
      </c>
      <c r="CW847" s="29" t="n">
        <v>2.104</v>
      </c>
      <c r="CX847" s="29" t="n">
        <v>2.179</v>
      </c>
      <c r="CY847" s="29" t="n">
        <v>2.133</v>
      </c>
      <c r="CZ847" s="29" t="n">
        <v>2.029</v>
      </c>
      <c r="DA847" s="29" t="n">
        <v>1.918</v>
      </c>
      <c r="DB847" s="29" t="n">
        <v>1.916</v>
      </c>
      <c r="DC847" s="29" t="n">
        <v>1.916</v>
      </c>
      <c r="DD847" s="29" t="n">
        <v>1.916</v>
      </c>
      <c r="DE847" s="29" t="n">
        <v>1.916</v>
      </c>
      <c r="DF847" s="29" t="n">
        <v>1.916</v>
      </c>
      <c r="DG847" s="29" t="n">
        <v>1.941</v>
      </c>
      <c r="DH847" s="29" t="n">
        <v>2.022</v>
      </c>
      <c r="DI847" s="29" t="n">
        <v>2.119</v>
      </c>
      <c r="DJ847" s="29" t="n">
        <v>2.214</v>
      </c>
      <c r="DK847" s="29" t="n">
        <v>2.168</v>
      </c>
      <c r="DL847" s="29" t="n">
        <v>2.064</v>
      </c>
      <c r="DM847" s="29" t="n">
        <v>1.953</v>
      </c>
      <c r="DN847" s="29" t="n">
        <v>1.951</v>
      </c>
      <c r="DO847" s="29" t="n">
        <v>1.951</v>
      </c>
      <c r="DP847" s="29" t="n">
        <v>1.951</v>
      </c>
      <c r="DQ847" s="29" t="n">
        <v>1.951</v>
      </c>
      <c r="DR847" s="29" t="n">
        <v>1.951</v>
      </c>
      <c r="DS847" s="29" t="n">
        <v>1.976</v>
      </c>
      <c r="DT847" s="29" t="n">
        <v>2.057</v>
      </c>
      <c r="DU847" s="29" t="n">
        <v>2.154</v>
      </c>
      <c r="DV847" s="29" t="n">
        <v>2.264</v>
      </c>
      <c r="DW847" s="29" t="n">
        <v>2.218</v>
      </c>
      <c r="DX847" s="29" t="n">
        <v>2.114</v>
      </c>
      <c r="DY847" s="29" t="n">
        <v>2.003</v>
      </c>
      <c r="DZ847" s="29" t="n">
        <v>2.001</v>
      </c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2.75" hidden="true" customHeight="false" outlineLevel="0" collapsed="false">
      <c r="A848" s="0" t="n">
        <f aca="false">WEEKDAY(C848,2)</f>
        <v>1</v>
      </c>
      <c r="B848" s="0" t="n">
        <f aca="false">MONTH(C848)</f>
        <v>5</v>
      </c>
      <c r="C848" s="23" t="n">
        <v>35198</v>
      </c>
      <c r="D848" s="0" t="n">
        <f aca="false">MONTH(R848)</f>
        <v>5</v>
      </c>
      <c r="E848" s="0" t="n">
        <f aca="false">YEAR(R848)</f>
        <v>1996</v>
      </c>
      <c r="F848" s="35" t="n">
        <f aca="false">L848-K848</f>
        <v>-0.0105999999999997</v>
      </c>
      <c r="G848" s="24" t="n">
        <f aca="false">N848-M848</f>
        <v>-0.0611666666666668</v>
      </c>
      <c r="H848" s="24" t="n">
        <f aca="false">O848-N848</f>
        <v>0</v>
      </c>
      <c r="I848" s="24" t="n">
        <f aca="false">O848-M848</f>
        <v>-0.0611666666666668</v>
      </c>
      <c r="J848" s="25" t="n">
        <f aca="false">VLOOKUP(C848,'Nymex hist.'!A:B,2,0)</f>
        <v>2.286</v>
      </c>
      <c r="K848" s="34" t="n">
        <f aca="false">AVERAGE(BE848:BK848)</f>
        <v>2.291</v>
      </c>
      <c r="L848" s="34" t="n">
        <f aca="false">AVERAGE(BL848:BP848)</f>
        <v>2.2804</v>
      </c>
      <c r="M848" s="27" t="n">
        <f aca="false">SUMIF($S$3:$FQ$3,$E848+1,$S848:$FQ848)/COUNTIF($S$3:$FQ$3,$E848+1)</f>
        <v>2.06408333333333</v>
      </c>
      <c r="N848" s="27" t="n">
        <f aca="false">SUMIF($S$3:$FQ$3,$E848+2,$S848:$FQ848)/COUNTIF($S$3:$FQ$3,$E848+2)</f>
        <v>2.00291666666667</v>
      </c>
      <c r="O848" s="27" t="n">
        <f aca="false">SUMIF($S$3:$FQ$3,$E848+3,$S848:$FQ848)/COUNTIF($S$3:$FQ$3,$E848+3)</f>
        <v>2.00291666666667</v>
      </c>
      <c r="P848" s="27" t="n">
        <f aca="false">SUMIF($S$3:$FQ$3,$E848+4,$S848:$FQ848)/COUNTIF($S$3:$FQ$3,$E848+4)</f>
        <v>2.01791666666667</v>
      </c>
      <c r="Q848" s="27" t="n">
        <f aca="false">SUMIF($S$3:$FQ$3,$E848+5,$S848:$FQ848)/COUNTIF($S$3:$FQ$3,$E848+5)</f>
        <v>2.05291666666667</v>
      </c>
      <c r="R848" s="28" t="n">
        <v>35198</v>
      </c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30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 t="n">
        <v>2.286</v>
      </c>
      <c r="BH848" s="29" t="n">
        <v>2.323</v>
      </c>
      <c r="BI848" s="29" t="n">
        <v>2.308</v>
      </c>
      <c r="BJ848" s="29" t="n">
        <v>2.271</v>
      </c>
      <c r="BK848" s="29" t="n">
        <v>2.267</v>
      </c>
      <c r="BL848" s="29" t="n">
        <v>2.3</v>
      </c>
      <c r="BM848" s="29" t="n">
        <v>2.362</v>
      </c>
      <c r="BN848" s="29" t="n">
        <v>2.365</v>
      </c>
      <c r="BO848" s="29" t="n">
        <v>2.27</v>
      </c>
      <c r="BP848" s="29" t="n">
        <v>2.105</v>
      </c>
      <c r="BQ848" s="29" t="n">
        <v>1.965</v>
      </c>
      <c r="BR848" s="29" t="n">
        <v>1.965</v>
      </c>
      <c r="BS848" s="29" t="n">
        <v>1.965</v>
      </c>
      <c r="BT848" s="29" t="n">
        <v>1.965</v>
      </c>
      <c r="BU848" s="29" t="n">
        <v>1.965</v>
      </c>
      <c r="BV848" s="29" t="n">
        <v>1.966</v>
      </c>
      <c r="BW848" s="29" t="n">
        <v>1.991</v>
      </c>
      <c r="BX848" s="29" t="n">
        <v>2.057</v>
      </c>
      <c r="BY848" s="29" t="n">
        <v>2.19</v>
      </c>
      <c r="BZ848" s="29" t="n">
        <v>2.19</v>
      </c>
      <c r="CA848" s="29" t="n">
        <v>2.144</v>
      </c>
      <c r="CB848" s="29" t="n">
        <v>2.04</v>
      </c>
      <c r="CC848" s="29" t="n">
        <v>1.927</v>
      </c>
      <c r="CD848" s="29" t="n">
        <v>1.925</v>
      </c>
      <c r="CE848" s="29" t="n">
        <v>1.925</v>
      </c>
      <c r="CF848" s="29" t="n">
        <v>1.925</v>
      </c>
      <c r="CG848" s="29" t="n">
        <v>1.925</v>
      </c>
      <c r="CH848" s="29" t="n">
        <v>1.925</v>
      </c>
      <c r="CI848" s="29" t="n">
        <v>1.95</v>
      </c>
      <c r="CJ848" s="29" t="n">
        <v>2.031</v>
      </c>
      <c r="CK848" s="29" t="n">
        <v>2.128</v>
      </c>
      <c r="CL848" s="29" t="n">
        <v>2.19</v>
      </c>
      <c r="CM848" s="29" t="n">
        <v>2.144</v>
      </c>
      <c r="CN848" s="29" t="n">
        <v>2.04</v>
      </c>
      <c r="CO848" s="29" t="n">
        <v>1.927</v>
      </c>
      <c r="CP848" s="29" t="n">
        <v>1.925</v>
      </c>
      <c r="CQ848" s="29" t="n">
        <v>1.925</v>
      </c>
      <c r="CR848" s="29" t="n">
        <v>1.925</v>
      </c>
      <c r="CS848" s="29" t="n">
        <v>1.925</v>
      </c>
      <c r="CT848" s="29" t="n">
        <v>1.925</v>
      </c>
      <c r="CU848" s="29" t="n">
        <v>1.95</v>
      </c>
      <c r="CV848" s="29" t="n">
        <v>2.031</v>
      </c>
      <c r="CW848" s="29" t="n">
        <v>2.128</v>
      </c>
      <c r="CX848" s="29" t="n">
        <v>2.205</v>
      </c>
      <c r="CY848" s="29" t="n">
        <v>2.159</v>
      </c>
      <c r="CZ848" s="29" t="n">
        <v>2.055</v>
      </c>
      <c r="DA848" s="29" t="n">
        <v>1.942</v>
      </c>
      <c r="DB848" s="29" t="n">
        <v>1.94</v>
      </c>
      <c r="DC848" s="29" t="n">
        <v>1.94</v>
      </c>
      <c r="DD848" s="29" t="n">
        <v>1.94</v>
      </c>
      <c r="DE848" s="29" t="n">
        <v>1.94</v>
      </c>
      <c r="DF848" s="29" t="n">
        <v>1.94</v>
      </c>
      <c r="DG848" s="29" t="n">
        <v>1.965</v>
      </c>
      <c r="DH848" s="29" t="n">
        <v>2.046</v>
      </c>
      <c r="DI848" s="29" t="n">
        <v>2.143</v>
      </c>
      <c r="DJ848" s="29" t="n">
        <v>2.24</v>
      </c>
      <c r="DK848" s="29" t="n">
        <v>2.194</v>
      </c>
      <c r="DL848" s="29" t="n">
        <v>2.09</v>
      </c>
      <c r="DM848" s="29" t="n">
        <v>1.977</v>
      </c>
      <c r="DN848" s="29" t="n">
        <v>1.975</v>
      </c>
      <c r="DO848" s="29" t="n">
        <v>1.975</v>
      </c>
      <c r="DP848" s="29" t="n">
        <v>1.975</v>
      </c>
      <c r="DQ848" s="29" t="n">
        <v>1.975</v>
      </c>
      <c r="DR848" s="29" t="n">
        <v>1.975</v>
      </c>
      <c r="DS848" s="29" t="n">
        <v>2</v>
      </c>
      <c r="DT848" s="29" t="n">
        <v>2.081</v>
      </c>
      <c r="DU848" s="29" t="n">
        <v>2.178</v>
      </c>
      <c r="DV848" s="29" t="n">
        <v>2.29</v>
      </c>
      <c r="DW848" s="29" t="n">
        <v>2.244</v>
      </c>
      <c r="DX848" s="29" t="n">
        <v>2.14</v>
      </c>
      <c r="DY848" s="29" t="n">
        <v>2.027</v>
      </c>
      <c r="DZ848" s="29" t="n">
        <v>2.025</v>
      </c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2.75" hidden="true" customHeight="false" outlineLevel="0" collapsed="false">
      <c r="A849" s="0" t="n">
        <f aca="false">WEEKDAY(C849,2)</f>
        <v>2</v>
      </c>
      <c r="B849" s="0" t="n">
        <f aca="false">MONTH(C849)</f>
        <v>5</v>
      </c>
      <c r="C849" s="23" t="n">
        <v>35199</v>
      </c>
      <c r="D849" s="0" t="n">
        <f aca="false">MONTH(R849)</f>
        <v>5</v>
      </c>
      <c r="E849" s="0" t="n">
        <f aca="false">YEAR(R849)</f>
        <v>1996</v>
      </c>
      <c r="F849" s="35" t="n">
        <f aca="false">L849-K849</f>
        <v>-0.00439999999999996</v>
      </c>
      <c r="G849" s="24" t="n">
        <f aca="false">N849-M849</f>
        <v>-0.058083333333333</v>
      </c>
      <c r="H849" s="24" t="n">
        <f aca="false">O849-N849</f>
        <v>0</v>
      </c>
      <c r="I849" s="24" t="n">
        <f aca="false">O849-M849</f>
        <v>-0.058083333333333</v>
      </c>
      <c r="J849" s="25" t="n">
        <f aca="false">VLOOKUP(C849,'Nymex hist.'!A:B,2,0)</f>
        <v>2.273</v>
      </c>
      <c r="K849" s="34" t="n">
        <f aca="false">AVERAGE(BE849:BK849)</f>
        <v>2.2738</v>
      </c>
      <c r="L849" s="34" t="n">
        <f aca="false">AVERAGE(BL849:BP849)</f>
        <v>2.2694</v>
      </c>
      <c r="M849" s="27" t="n">
        <f aca="false">SUMIF($S$3:$FQ$3,$E849+1,$S849:$FQ849)/COUNTIF($S$3:$FQ$3,$E849+1)</f>
        <v>2.051</v>
      </c>
      <c r="N849" s="27" t="n">
        <f aca="false">SUMIF($S$3:$FQ$3,$E849+2,$S849:$FQ849)/COUNTIF($S$3:$FQ$3,$E849+2)</f>
        <v>1.99291666666667</v>
      </c>
      <c r="O849" s="27" t="n">
        <f aca="false">SUMIF($S$3:$FQ$3,$E849+3,$S849:$FQ849)/COUNTIF($S$3:$FQ$3,$E849+3)</f>
        <v>1.99291666666667</v>
      </c>
      <c r="P849" s="27" t="n">
        <f aca="false">SUMIF($S$3:$FQ$3,$E849+4,$S849:$FQ849)/COUNTIF($S$3:$FQ$3,$E849+4)</f>
        <v>2.00791666666667</v>
      </c>
      <c r="Q849" s="27" t="n">
        <f aca="false">SUMIF($S$3:$FQ$3,$E849+5,$S849:$FQ849)/COUNTIF($S$3:$FQ$3,$E849+5)</f>
        <v>2.04291666666667</v>
      </c>
      <c r="R849" s="28" t="n">
        <v>35199</v>
      </c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30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 t="n">
        <v>2.273</v>
      </c>
      <c r="BH849" s="29" t="n">
        <v>2.302</v>
      </c>
      <c r="BI849" s="29" t="n">
        <v>2.291</v>
      </c>
      <c r="BJ849" s="29" t="n">
        <v>2.252</v>
      </c>
      <c r="BK849" s="29" t="n">
        <v>2.251</v>
      </c>
      <c r="BL849" s="29" t="n">
        <v>2.286</v>
      </c>
      <c r="BM849" s="29" t="n">
        <v>2.354</v>
      </c>
      <c r="BN849" s="29" t="n">
        <v>2.359</v>
      </c>
      <c r="BO849" s="29" t="n">
        <v>2.258</v>
      </c>
      <c r="BP849" s="29" t="n">
        <v>2.09</v>
      </c>
      <c r="BQ849" s="29" t="n">
        <v>1.95</v>
      </c>
      <c r="BR849" s="29" t="n">
        <v>1.95</v>
      </c>
      <c r="BS849" s="29" t="n">
        <v>1.95</v>
      </c>
      <c r="BT849" s="29" t="n">
        <v>1.95</v>
      </c>
      <c r="BU849" s="29" t="n">
        <v>1.95</v>
      </c>
      <c r="BV849" s="29" t="n">
        <v>1.951</v>
      </c>
      <c r="BW849" s="29" t="n">
        <v>1.978</v>
      </c>
      <c r="BX849" s="29" t="n">
        <v>2.046</v>
      </c>
      <c r="BY849" s="29" t="n">
        <v>2.18</v>
      </c>
      <c r="BZ849" s="29" t="n">
        <v>2.18</v>
      </c>
      <c r="CA849" s="29" t="n">
        <v>2.134</v>
      </c>
      <c r="CB849" s="29" t="n">
        <v>2.03</v>
      </c>
      <c r="CC849" s="29" t="n">
        <v>1.917</v>
      </c>
      <c r="CD849" s="29" t="n">
        <v>1.915</v>
      </c>
      <c r="CE849" s="29" t="n">
        <v>1.915</v>
      </c>
      <c r="CF849" s="29" t="n">
        <v>1.915</v>
      </c>
      <c r="CG849" s="29" t="n">
        <v>1.915</v>
      </c>
      <c r="CH849" s="29" t="n">
        <v>1.915</v>
      </c>
      <c r="CI849" s="29" t="n">
        <v>1.94</v>
      </c>
      <c r="CJ849" s="29" t="n">
        <v>2.021</v>
      </c>
      <c r="CK849" s="29" t="n">
        <v>2.118</v>
      </c>
      <c r="CL849" s="29" t="n">
        <v>2.18</v>
      </c>
      <c r="CM849" s="29" t="n">
        <v>2.134</v>
      </c>
      <c r="CN849" s="29" t="n">
        <v>2.03</v>
      </c>
      <c r="CO849" s="29" t="n">
        <v>1.917</v>
      </c>
      <c r="CP849" s="29" t="n">
        <v>1.915</v>
      </c>
      <c r="CQ849" s="29" t="n">
        <v>1.915</v>
      </c>
      <c r="CR849" s="29" t="n">
        <v>1.915</v>
      </c>
      <c r="CS849" s="29" t="n">
        <v>1.915</v>
      </c>
      <c r="CT849" s="29" t="n">
        <v>1.915</v>
      </c>
      <c r="CU849" s="29" t="n">
        <v>1.94</v>
      </c>
      <c r="CV849" s="29" t="n">
        <v>2.021</v>
      </c>
      <c r="CW849" s="29" t="n">
        <v>2.118</v>
      </c>
      <c r="CX849" s="29" t="n">
        <v>2.195</v>
      </c>
      <c r="CY849" s="29" t="n">
        <v>2.149</v>
      </c>
      <c r="CZ849" s="29" t="n">
        <v>2.045</v>
      </c>
      <c r="DA849" s="29" t="n">
        <v>1.932</v>
      </c>
      <c r="DB849" s="29" t="n">
        <v>1.93</v>
      </c>
      <c r="DC849" s="29" t="n">
        <v>1.93</v>
      </c>
      <c r="DD849" s="29" t="n">
        <v>1.93</v>
      </c>
      <c r="DE849" s="29" t="n">
        <v>1.93</v>
      </c>
      <c r="DF849" s="29" t="n">
        <v>1.93</v>
      </c>
      <c r="DG849" s="29" t="n">
        <v>1.955</v>
      </c>
      <c r="DH849" s="29" t="n">
        <v>2.036</v>
      </c>
      <c r="DI849" s="29" t="n">
        <v>2.133</v>
      </c>
      <c r="DJ849" s="29" t="n">
        <v>2.23</v>
      </c>
      <c r="DK849" s="29" t="n">
        <v>2.184</v>
      </c>
      <c r="DL849" s="29" t="n">
        <v>2.08</v>
      </c>
      <c r="DM849" s="29" t="n">
        <v>1.967</v>
      </c>
      <c r="DN849" s="29" t="n">
        <v>1.965</v>
      </c>
      <c r="DO849" s="29" t="n">
        <v>1.965</v>
      </c>
      <c r="DP849" s="29" t="n">
        <v>1.965</v>
      </c>
      <c r="DQ849" s="29" t="n">
        <v>1.965</v>
      </c>
      <c r="DR849" s="29" t="n">
        <v>1.965</v>
      </c>
      <c r="DS849" s="29" t="n">
        <v>1.99</v>
      </c>
      <c r="DT849" s="29" t="n">
        <v>2.071</v>
      </c>
      <c r="DU849" s="29" t="n">
        <v>2.168</v>
      </c>
      <c r="DV849" s="29" t="n">
        <v>2.28</v>
      </c>
      <c r="DW849" s="29" t="n">
        <v>2.234</v>
      </c>
      <c r="DX849" s="29" t="n">
        <v>2.13</v>
      </c>
      <c r="DY849" s="29" t="n">
        <v>2.017</v>
      </c>
      <c r="DZ849" s="29" t="n">
        <v>2.015</v>
      </c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</row>
    <row r="850" customFormat="false" ht="12.75" hidden="true" customHeight="false" outlineLevel="0" collapsed="false">
      <c r="A850" s="0" t="n">
        <f aca="false">WEEKDAY(C850,2)</f>
        <v>3</v>
      </c>
      <c r="B850" s="0" t="n">
        <f aca="false">MONTH(C850)</f>
        <v>5</v>
      </c>
      <c r="C850" s="23" t="n">
        <v>35200</v>
      </c>
      <c r="D850" s="0" t="n">
        <f aca="false">MONTH(R850)</f>
        <v>5</v>
      </c>
      <c r="E850" s="0" t="n">
        <f aca="false">YEAR(R850)</f>
        <v>1996</v>
      </c>
      <c r="F850" s="35" t="n">
        <f aca="false">L850-K850</f>
        <v>-0.0122</v>
      </c>
      <c r="G850" s="24" t="n">
        <f aca="false">N850-M850</f>
        <v>-0.0605</v>
      </c>
      <c r="H850" s="24" t="n">
        <f aca="false">O850-N850</f>
        <v>0</v>
      </c>
      <c r="I850" s="24" t="n">
        <f aca="false">O850-M850</f>
        <v>-0.0605</v>
      </c>
      <c r="J850" s="25" t="n">
        <f aca="false">VLOOKUP(C850,'Nymex hist.'!A:B,2,0)</f>
        <v>2.299</v>
      </c>
      <c r="K850" s="34" t="n">
        <f aca="false">AVERAGE(BE850:BK850)</f>
        <v>2.2916</v>
      </c>
      <c r="L850" s="34" t="n">
        <f aca="false">AVERAGE(BL850:BP850)</f>
        <v>2.2794</v>
      </c>
      <c r="M850" s="27" t="n">
        <f aca="false">SUMIF($S$3:$FQ$3,$E850+1,$S850:$FQ850)/COUNTIF($S$3:$FQ$3,$E850+1)</f>
        <v>2.05341666666667</v>
      </c>
      <c r="N850" s="27" t="n">
        <f aca="false">SUMIF($S$3:$FQ$3,$E850+2,$S850:$FQ850)/COUNTIF($S$3:$FQ$3,$E850+2)</f>
        <v>1.99291666666667</v>
      </c>
      <c r="O850" s="27" t="n">
        <f aca="false">SUMIF($S$3:$FQ$3,$E850+3,$S850:$FQ850)/COUNTIF($S$3:$FQ$3,$E850+3)</f>
        <v>1.99291666666667</v>
      </c>
      <c r="P850" s="27" t="n">
        <f aca="false">SUMIF($S$3:$FQ$3,$E850+4,$S850:$FQ850)/COUNTIF($S$3:$FQ$3,$E850+4)</f>
        <v>2.00791666666667</v>
      </c>
      <c r="Q850" s="27" t="n">
        <f aca="false">SUMIF($S$3:$FQ$3,$E850+5,$S850:$FQ850)/COUNTIF($S$3:$FQ$3,$E850+5)</f>
        <v>2.04291666666667</v>
      </c>
      <c r="R850" s="28" t="n">
        <v>35200</v>
      </c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30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 t="n">
        <v>2.299</v>
      </c>
      <c r="BH850" s="29" t="n">
        <v>2.322</v>
      </c>
      <c r="BI850" s="29" t="n">
        <v>2.31</v>
      </c>
      <c r="BJ850" s="29" t="n">
        <v>2.265</v>
      </c>
      <c r="BK850" s="29" t="n">
        <v>2.262</v>
      </c>
      <c r="BL850" s="29" t="n">
        <v>2.295</v>
      </c>
      <c r="BM850" s="29" t="n">
        <v>2.366</v>
      </c>
      <c r="BN850" s="29" t="n">
        <v>2.371</v>
      </c>
      <c r="BO850" s="29" t="n">
        <v>2.27</v>
      </c>
      <c r="BP850" s="29" t="n">
        <v>2.095</v>
      </c>
      <c r="BQ850" s="29" t="n">
        <v>1.95</v>
      </c>
      <c r="BR850" s="29" t="n">
        <v>1.95</v>
      </c>
      <c r="BS850" s="29" t="n">
        <v>1.95</v>
      </c>
      <c r="BT850" s="29" t="n">
        <v>1.95</v>
      </c>
      <c r="BU850" s="29" t="n">
        <v>1.95</v>
      </c>
      <c r="BV850" s="29" t="n">
        <v>1.951</v>
      </c>
      <c r="BW850" s="29" t="n">
        <v>1.978</v>
      </c>
      <c r="BX850" s="29" t="n">
        <v>2.046</v>
      </c>
      <c r="BY850" s="29" t="n">
        <v>2.18</v>
      </c>
      <c r="BZ850" s="29" t="n">
        <v>2.18</v>
      </c>
      <c r="CA850" s="29" t="n">
        <v>2.134</v>
      </c>
      <c r="CB850" s="29" t="n">
        <v>2.03</v>
      </c>
      <c r="CC850" s="29" t="n">
        <v>1.917</v>
      </c>
      <c r="CD850" s="29" t="n">
        <v>1.915</v>
      </c>
      <c r="CE850" s="29" t="n">
        <v>1.915</v>
      </c>
      <c r="CF850" s="29" t="n">
        <v>1.915</v>
      </c>
      <c r="CG850" s="29" t="n">
        <v>1.915</v>
      </c>
      <c r="CH850" s="29" t="n">
        <v>1.915</v>
      </c>
      <c r="CI850" s="29" t="n">
        <v>1.94</v>
      </c>
      <c r="CJ850" s="29" t="n">
        <v>2.021</v>
      </c>
      <c r="CK850" s="29" t="n">
        <v>2.118</v>
      </c>
      <c r="CL850" s="29" t="n">
        <v>2.18</v>
      </c>
      <c r="CM850" s="29" t="n">
        <v>2.134</v>
      </c>
      <c r="CN850" s="29" t="n">
        <v>2.03</v>
      </c>
      <c r="CO850" s="29" t="n">
        <v>1.917</v>
      </c>
      <c r="CP850" s="29" t="n">
        <v>1.915</v>
      </c>
      <c r="CQ850" s="29" t="n">
        <v>1.915</v>
      </c>
      <c r="CR850" s="29" t="n">
        <v>1.915</v>
      </c>
      <c r="CS850" s="29" t="n">
        <v>1.915</v>
      </c>
      <c r="CT850" s="29" t="n">
        <v>1.915</v>
      </c>
      <c r="CU850" s="29" t="n">
        <v>1.94</v>
      </c>
      <c r="CV850" s="29" t="n">
        <v>2.021</v>
      </c>
      <c r="CW850" s="29" t="n">
        <v>2.118</v>
      </c>
      <c r="CX850" s="29" t="n">
        <v>2.195</v>
      </c>
      <c r="CY850" s="29" t="n">
        <v>2.149</v>
      </c>
      <c r="CZ850" s="29" t="n">
        <v>2.045</v>
      </c>
      <c r="DA850" s="29" t="n">
        <v>1.932</v>
      </c>
      <c r="DB850" s="29" t="n">
        <v>1.93</v>
      </c>
      <c r="DC850" s="29" t="n">
        <v>1.93</v>
      </c>
      <c r="DD850" s="29" t="n">
        <v>1.93</v>
      </c>
      <c r="DE850" s="29" t="n">
        <v>1.93</v>
      </c>
      <c r="DF850" s="29" t="n">
        <v>1.93</v>
      </c>
      <c r="DG850" s="29" t="n">
        <v>1.955</v>
      </c>
      <c r="DH850" s="29" t="n">
        <v>2.036</v>
      </c>
      <c r="DI850" s="29" t="n">
        <v>2.133</v>
      </c>
      <c r="DJ850" s="29" t="n">
        <v>2.23</v>
      </c>
      <c r="DK850" s="29" t="n">
        <v>2.184</v>
      </c>
      <c r="DL850" s="29" t="n">
        <v>2.08</v>
      </c>
      <c r="DM850" s="29" t="n">
        <v>1.967</v>
      </c>
      <c r="DN850" s="29" t="n">
        <v>1.965</v>
      </c>
      <c r="DO850" s="29" t="n">
        <v>1.965</v>
      </c>
      <c r="DP850" s="29" t="n">
        <v>1.965</v>
      </c>
      <c r="DQ850" s="29" t="n">
        <v>1.965</v>
      </c>
      <c r="DR850" s="29" t="n">
        <v>1.965</v>
      </c>
      <c r="DS850" s="29" t="n">
        <v>1.99</v>
      </c>
      <c r="DT850" s="29" t="n">
        <v>2.071</v>
      </c>
      <c r="DU850" s="29" t="n">
        <v>2.168</v>
      </c>
      <c r="DV850" s="29" t="n">
        <v>2.28</v>
      </c>
      <c r="DW850" s="29" t="n">
        <v>2.234</v>
      </c>
      <c r="DX850" s="29" t="n">
        <v>2.13</v>
      </c>
      <c r="DY850" s="29" t="n">
        <v>2.017</v>
      </c>
      <c r="DZ850" s="29" t="n">
        <v>2.015</v>
      </c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2.75" hidden="false" customHeight="false" outlineLevel="0" collapsed="false">
      <c r="A851" s="1" t="n">
        <f aca="false">WEEKDAY(C851,2)</f>
        <v>4</v>
      </c>
      <c r="B851" s="1" t="n">
        <f aca="false">MONTH(C851)</f>
        <v>5</v>
      </c>
      <c r="C851" s="23" t="n">
        <v>35201</v>
      </c>
      <c r="D851" s="0" t="n">
        <f aca="false">MONTH(R851)</f>
        <v>5</v>
      </c>
      <c r="E851" s="0" t="n">
        <f aca="false">YEAR(R851)</f>
        <v>1996</v>
      </c>
      <c r="F851" s="3" t="n">
        <f aca="false">L851-K851</f>
        <v>-0.0143999999999997</v>
      </c>
      <c r="G851" s="3" t="n">
        <f aca="false">N851-M851</f>
        <v>-0.0535833333333335</v>
      </c>
      <c r="H851" s="3" t="n">
        <f aca="false">O851-N851</f>
        <v>0</v>
      </c>
      <c r="I851" s="3" t="n">
        <f aca="false">O851-M851</f>
        <v>-0.0535833333333335</v>
      </c>
      <c r="J851" s="4" t="n">
        <f aca="false">VLOOKUP(C851,'Nymex hist.'!A:B,2,0)</f>
        <v>2.302</v>
      </c>
      <c r="K851" s="4" t="n">
        <f aca="false">AVERAGE(BE851:BK851)</f>
        <v>2.3074</v>
      </c>
      <c r="L851" s="4" t="n">
        <f aca="false">AVERAGE(BL851:BP851)</f>
        <v>2.293</v>
      </c>
      <c r="M851" s="4" t="n">
        <f aca="false">SUMIF($S$3:$FQ$3,$E851+1,$S851:$FQ851)/COUNTIF($S$3:$FQ$3,$E851+1)</f>
        <v>2.0645</v>
      </c>
      <c r="N851" s="4" t="n">
        <f aca="false">SUMIF($S$3:$FQ$3,$E851+2,$S851:$FQ851)/COUNTIF($S$3:$FQ$3,$E851+2)</f>
        <v>2.01091666666667</v>
      </c>
      <c r="O851" s="4" t="n">
        <f aca="false">SUMIF($S$3:$FQ$3,$E851+3,$S851:$FQ851)/COUNTIF($S$3:$FQ$3,$E851+3)</f>
        <v>2.01091666666667</v>
      </c>
      <c r="P851" s="4" t="n">
        <f aca="false">SUMIF($S$3:$FQ$3,$E851+4,$S851:$FQ851)/COUNTIF($S$3:$FQ$3,$E851+4)</f>
        <v>2.02591666666667</v>
      </c>
      <c r="Q851" s="4" t="n">
        <f aca="false">SUMIF($S$3:$FQ$3,$E851+5,$S851:$FQ851)/COUNTIF($S$3:$FQ$3,$E851+5)</f>
        <v>2.06091666666667</v>
      </c>
      <c r="R851" s="21" t="n">
        <v>35201</v>
      </c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7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 t="n">
        <v>2.302</v>
      </c>
      <c r="BH851" s="32" t="n">
        <v>2.335</v>
      </c>
      <c r="BI851" s="32" t="n">
        <v>2.33</v>
      </c>
      <c r="BJ851" s="32" t="n">
        <v>2.29</v>
      </c>
      <c r="BK851" s="32" t="n">
        <v>2.28</v>
      </c>
      <c r="BL851" s="32" t="n">
        <v>2.31</v>
      </c>
      <c r="BM851" s="32" t="n">
        <v>2.38</v>
      </c>
      <c r="BN851" s="32" t="n">
        <v>2.385</v>
      </c>
      <c r="BO851" s="32" t="n">
        <v>2.285</v>
      </c>
      <c r="BP851" s="32" t="n">
        <v>2.105</v>
      </c>
      <c r="BQ851" s="32" t="n">
        <v>1.96</v>
      </c>
      <c r="BR851" s="32" t="n">
        <v>1.96</v>
      </c>
      <c r="BS851" s="32" t="n">
        <v>1.96</v>
      </c>
      <c r="BT851" s="32" t="n">
        <v>1.96</v>
      </c>
      <c r="BU851" s="32" t="n">
        <v>1.96</v>
      </c>
      <c r="BV851" s="32" t="n">
        <v>1.961</v>
      </c>
      <c r="BW851" s="32" t="n">
        <v>1.986</v>
      </c>
      <c r="BX851" s="32" t="n">
        <v>2.059</v>
      </c>
      <c r="BY851" s="32" t="n">
        <v>2.193</v>
      </c>
      <c r="BZ851" s="32" t="n">
        <v>2.198</v>
      </c>
      <c r="CA851" s="32" t="n">
        <v>2.152</v>
      </c>
      <c r="CB851" s="32" t="n">
        <v>2.048</v>
      </c>
      <c r="CC851" s="32" t="n">
        <v>1.935</v>
      </c>
      <c r="CD851" s="32" t="n">
        <v>1.933</v>
      </c>
      <c r="CE851" s="32" t="n">
        <v>1.933</v>
      </c>
      <c r="CF851" s="32" t="n">
        <v>1.933</v>
      </c>
      <c r="CG851" s="32" t="n">
        <v>1.933</v>
      </c>
      <c r="CH851" s="32" t="n">
        <v>1.933</v>
      </c>
      <c r="CI851" s="32" t="n">
        <v>1.958</v>
      </c>
      <c r="CJ851" s="32" t="n">
        <v>2.039</v>
      </c>
      <c r="CK851" s="32" t="n">
        <v>2.136</v>
      </c>
      <c r="CL851" s="32" t="n">
        <v>2.198</v>
      </c>
      <c r="CM851" s="32" t="n">
        <v>2.152</v>
      </c>
      <c r="CN851" s="32" t="n">
        <v>2.048</v>
      </c>
      <c r="CO851" s="32" t="n">
        <v>1.935</v>
      </c>
      <c r="CP851" s="32" t="n">
        <v>1.933</v>
      </c>
      <c r="CQ851" s="32" t="n">
        <v>1.933</v>
      </c>
      <c r="CR851" s="32" t="n">
        <v>1.933</v>
      </c>
      <c r="CS851" s="32" t="n">
        <v>1.933</v>
      </c>
      <c r="CT851" s="32" t="n">
        <v>1.933</v>
      </c>
      <c r="CU851" s="32" t="n">
        <v>1.958</v>
      </c>
      <c r="CV851" s="32" t="n">
        <v>2.039</v>
      </c>
      <c r="CW851" s="32" t="n">
        <v>2.136</v>
      </c>
      <c r="CX851" s="32" t="n">
        <v>2.213</v>
      </c>
      <c r="CY851" s="32" t="n">
        <v>2.167</v>
      </c>
      <c r="CZ851" s="32" t="n">
        <v>2.063</v>
      </c>
      <c r="DA851" s="32" t="n">
        <v>1.95</v>
      </c>
      <c r="DB851" s="32" t="n">
        <v>1.948</v>
      </c>
      <c r="DC851" s="32" t="n">
        <v>1.948</v>
      </c>
      <c r="DD851" s="32" t="n">
        <v>1.948</v>
      </c>
      <c r="DE851" s="32" t="n">
        <v>1.948</v>
      </c>
      <c r="DF851" s="32" t="n">
        <v>1.948</v>
      </c>
      <c r="DG851" s="32" t="n">
        <v>1.973</v>
      </c>
      <c r="DH851" s="32" t="n">
        <v>2.054</v>
      </c>
      <c r="DI851" s="32" t="n">
        <v>2.151</v>
      </c>
      <c r="DJ851" s="32" t="n">
        <v>2.248</v>
      </c>
      <c r="DK851" s="32" t="n">
        <v>2.202</v>
      </c>
      <c r="DL851" s="32" t="n">
        <v>2.098</v>
      </c>
      <c r="DM851" s="32" t="n">
        <v>1.985</v>
      </c>
      <c r="DN851" s="32" t="n">
        <v>1.983</v>
      </c>
      <c r="DO851" s="32" t="n">
        <v>1.983</v>
      </c>
      <c r="DP851" s="32" t="n">
        <v>1.983</v>
      </c>
      <c r="DQ851" s="32" t="n">
        <v>1.983</v>
      </c>
      <c r="DR851" s="32" t="n">
        <v>1.983</v>
      </c>
      <c r="DS851" s="32" t="n">
        <v>2.008</v>
      </c>
      <c r="DT851" s="32" t="n">
        <v>2.089</v>
      </c>
      <c r="DU851" s="32" t="n">
        <v>2.186</v>
      </c>
      <c r="DV851" s="32" t="n">
        <v>2.298</v>
      </c>
      <c r="DW851" s="32" t="n">
        <v>2.252</v>
      </c>
      <c r="DX851" s="32" t="n">
        <v>2.148</v>
      </c>
      <c r="DY851" s="32" t="n">
        <v>2.035</v>
      </c>
      <c r="DZ851" s="32" t="n">
        <v>2.033</v>
      </c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</row>
    <row r="852" customFormat="false" ht="12.75" hidden="true" customHeight="false" outlineLevel="0" collapsed="false">
      <c r="A852" s="0" t="n">
        <f aca="false">WEEKDAY(C852,2)</f>
        <v>5</v>
      </c>
      <c r="B852" s="0" t="n">
        <f aca="false">MONTH(C852)</f>
        <v>5</v>
      </c>
      <c r="C852" s="23" t="n">
        <v>35202</v>
      </c>
      <c r="D852" s="0" t="n">
        <f aca="false">MONTH(R852)</f>
        <v>5</v>
      </c>
      <c r="E852" s="0" t="n">
        <f aca="false">YEAR(R852)</f>
        <v>1996</v>
      </c>
      <c r="F852" s="35" t="n">
        <f aca="false">L852-K852</f>
        <v>-0.0107999999999997</v>
      </c>
      <c r="G852" s="24" t="n">
        <f aca="false">N852-M852</f>
        <v>-0.055166666666667</v>
      </c>
      <c r="H852" s="24" t="n">
        <f aca="false">O852-N852</f>
        <v>0</v>
      </c>
      <c r="I852" s="24" t="n">
        <f aca="false">O852-M852</f>
        <v>-0.055166666666667</v>
      </c>
      <c r="J852" s="25" t="n">
        <f aca="false">VLOOKUP(C852,'Nymex hist.'!A:B,2,0)</f>
        <v>2.284</v>
      </c>
      <c r="K852" s="34" t="n">
        <f aca="false">AVERAGE(BE852:BK852)</f>
        <v>2.3046</v>
      </c>
      <c r="L852" s="34" t="n">
        <f aca="false">AVERAGE(BL852:BP852)</f>
        <v>2.2938</v>
      </c>
      <c r="M852" s="27" t="n">
        <f aca="false">SUMIF($S$3:$FQ$3,$E852+1,$S852:$FQ852)/COUNTIF($S$3:$FQ$3,$E852+1)</f>
        <v>2.06108333333333</v>
      </c>
      <c r="N852" s="27" t="n">
        <f aca="false">SUMIF($S$3:$FQ$3,$E852+2,$S852:$FQ852)/COUNTIF($S$3:$FQ$3,$E852+2)</f>
        <v>2.00591666666667</v>
      </c>
      <c r="O852" s="27" t="n">
        <f aca="false">SUMIF($S$3:$FQ$3,$E852+3,$S852:$FQ852)/COUNTIF($S$3:$FQ$3,$E852+3)</f>
        <v>2.00591666666667</v>
      </c>
      <c r="P852" s="27" t="n">
        <f aca="false">SUMIF($S$3:$FQ$3,$E852+4,$S852:$FQ852)/COUNTIF($S$3:$FQ$3,$E852+4)</f>
        <v>2.02091666666667</v>
      </c>
      <c r="Q852" s="27" t="n">
        <f aca="false">SUMIF($S$3:$FQ$3,$E852+5,$S852:$FQ852)/COUNTIF($S$3:$FQ$3,$E852+5)</f>
        <v>2.05591666666667</v>
      </c>
      <c r="R852" s="28" t="n">
        <v>35202</v>
      </c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30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 t="n">
        <v>2.284</v>
      </c>
      <c r="BH852" s="29" t="n">
        <v>2.334</v>
      </c>
      <c r="BI852" s="29" t="n">
        <v>2.337</v>
      </c>
      <c r="BJ852" s="29" t="n">
        <v>2.287</v>
      </c>
      <c r="BK852" s="29" t="n">
        <v>2.281</v>
      </c>
      <c r="BL852" s="29" t="n">
        <v>2.312</v>
      </c>
      <c r="BM852" s="29" t="n">
        <v>2.38</v>
      </c>
      <c r="BN852" s="29" t="n">
        <v>2.385</v>
      </c>
      <c r="BO852" s="29" t="n">
        <v>2.285</v>
      </c>
      <c r="BP852" s="29" t="n">
        <v>2.107</v>
      </c>
      <c r="BQ852" s="29" t="n">
        <v>1.957</v>
      </c>
      <c r="BR852" s="29" t="n">
        <v>1.955</v>
      </c>
      <c r="BS852" s="29" t="n">
        <v>1.955</v>
      </c>
      <c r="BT852" s="29" t="n">
        <v>1.955</v>
      </c>
      <c r="BU852" s="29" t="n">
        <v>1.955</v>
      </c>
      <c r="BV852" s="29" t="n">
        <v>1.956</v>
      </c>
      <c r="BW852" s="29" t="n">
        <v>1.981</v>
      </c>
      <c r="BX852" s="29" t="n">
        <v>2.054</v>
      </c>
      <c r="BY852" s="29" t="n">
        <v>2.188</v>
      </c>
      <c r="BZ852" s="29" t="n">
        <v>2.193</v>
      </c>
      <c r="CA852" s="29" t="n">
        <v>2.147</v>
      </c>
      <c r="CB852" s="29" t="n">
        <v>2.043</v>
      </c>
      <c r="CC852" s="29" t="n">
        <v>1.93</v>
      </c>
      <c r="CD852" s="29" t="n">
        <v>1.928</v>
      </c>
      <c r="CE852" s="29" t="n">
        <v>1.928</v>
      </c>
      <c r="CF852" s="29" t="n">
        <v>1.928</v>
      </c>
      <c r="CG852" s="29" t="n">
        <v>1.928</v>
      </c>
      <c r="CH852" s="29" t="n">
        <v>1.928</v>
      </c>
      <c r="CI852" s="29" t="n">
        <v>1.953</v>
      </c>
      <c r="CJ852" s="29" t="n">
        <v>2.034</v>
      </c>
      <c r="CK852" s="29" t="n">
        <v>2.131</v>
      </c>
      <c r="CL852" s="29" t="n">
        <v>2.193</v>
      </c>
      <c r="CM852" s="29" t="n">
        <v>2.147</v>
      </c>
      <c r="CN852" s="29" t="n">
        <v>2.043</v>
      </c>
      <c r="CO852" s="29" t="n">
        <v>1.93</v>
      </c>
      <c r="CP852" s="29" t="n">
        <v>1.928</v>
      </c>
      <c r="CQ852" s="29" t="n">
        <v>1.928</v>
      </c>
      <c r="CR852" s="29" t="n">
        <v>1.928</v>
      </c>
      <c r="CS852" s="29" t="n">
        <v>1.928</v>
      </c>
      <c r="CT852" s="29" t="n">
        <v>1.928</v>
      </c>
      <c r="CU852" s="29" t="n">
        <v>1.953</v>
      </c>
      <c r="CV852" s="29" t="n">
        <v>2.034</v>
      </c>
      <c r="CW852" s="29" t="n">
        <v>2.131</v>
      </c>
      <c r="CX852" s="29" t="n">
        <v>2.208</v>
      </c>
      <c r="CY852" s="29" t="n">
        <v>2.162</v>
      </c>
      <c r="CZ852" s="29" t="n">
        <v>2.058</v>
      </c>
      <c r="DA852" s="29" t="n">
        <v>1.945</v>
      </c>
      <c r="DB852" s="29" t="n">
        <v>1.943</v>
      </c>
      <c r="DC852" s="29" t="n">
        <v>1.943</v>
      </c>
      <c r="DD852" s="29" t="n">
        <v>1.943</v>
      </c>
      <c r="DE852" s="29" t="n">
        <v>1.943</v>
      </c>
      <c r="DF852" s="29" t="n">
        <v>1.943</v>
      </c>
      <c r="DG852" s="29" t="n">
        <v>1.968</v>
      </c>
      <c r="DH852" s="29" t="n">
        <v>2.049</v>
      </c>
      <c r="DI852" s="29" t="n">
        <v>2.146</v>
      </c>
      <c r="DJ852" s="29" t="n">
        <v>2.243</v>
      </c>
      <c r="DK852" s="29" t="n">
        <v>2.197</v>
      </c>
      <c r="DL852" s="29" t="n">
        <v>2.093</v>
      </c>
      <c r="DM852" s="29" t="n">
        <v>1.98</v>
      </c>
      <c r="DN852" s="29" t="n">
        <v>1.978</v>
      </c>
      <c r="DO852" s="29" t="n">
        <v>1.978</v>
      </c>
      <c r="DP852" s="29" t="n">
        <v>1.978</v>
      </c>
      <c r="DQ852" s="29" t="n">
        <v>1.978</v>
      </c>
      <c r="DR852" s="29" t="n">
        <v>1.978</v>
      </c>
      <c r="DS852" s="29" t="n">
        <v>2.003</v>
      </c>
      <c r="DT852" s="29" t="n">
        <v>2.084</v>
      </c>
      <c r="DU852" s="29" t="n">
        <v>2.181</v>
      </c>
      <c r="DV852" s="29" t="n">
        <v>2.293</v>
      </c>
      <c r="DW852" s="29" t="n">
        <v>2.247</v>
      </c>
      <c r="DX852" s="29" t="n">
        <v>2.143</v>
      </c>
      <c r="DY852" s="29" t="n">
        <v>2.03</v>
      </c>
      <c r="DZ852" s="29" t="n">
        <v>2.028</v>
      </c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2.75" hidden="true" customHeight="false" outlineLevel="0" collapsed="false">
      <c r="A853" s="0" t="n">
        <f aca="false">WEEKDAY(C853,2)</f>
        <v>1</v>
      </c>
      <c r="B853" s="0" t="n">
        <f aca="false">MONTH(C853)</f>
        <v>5</v>
      </c>
      <c r="C853" s="23" t="n">
        <v>35205</v>
      </c>
      <c r="D853" s="0" t="n">
        <f aca="false">MONTH(R853)</f>
        <v>5</v>
      </c>
      <c r="E853" s="0" t="n">
        <f aca="false">YEAR(R853)</f>
        <v>1996</v>
      </c>
      <c r="F853" s="35" t="n">
        <f aca="false">L853-K853</f>
        <v>-0.0421999999999998</v>
      </c>
      <c r="G853" s="24" t="n">
        <f aca="false">N853-M853</f>
        <v>-0.0588333333333337</v>
      </c>
      <c r="H853" s="24" t="n">
        <f aca="false">O853-N853</f>
        <v>0</v>
      </c>
      <c r="I853" s="24" t="n">
        <f aca="false">O853-M853</f>
        <v>-0.0588333333333337</v>
      </c>
      <c r="J853" s="25" t="n">
        <f aca="false">VLOOKUP(C853,'Nymex hist.'!A:B,2,0)</f>
        <v>2.324</v>
      </c>
      <c r="K853" s="34" t="n">
        <f aca="false">AVERAGE(BE853:BK853)</f>
        <v>2.3696</v>
      </c>
      <c r="L853" s="34" t="n">
        <f aca="false">AVERAGE(BL853:BP853)</f>
        <v>2.3274</v>
      </c>
      <c r="M853" s="27" t="n">
        <f aca="false">SUMIF($S$3:$FQ$3,$E853+1,$S853:$FQ853)/COUNTIF($S$3:$FQ$3,$E853+1)</f>
        <v>2.083</v>
      </c>
      <c r="N853" s="27" t="n">
        <f aca="false">SUMIF($S$3:$FQ$3,$E853+2,$S853:$FQ853)/COUNTIF($S$3:$FQ$3,$E853+2)</f>
        <v>2.02416666666667</v>
      </c>
      <c r="O853" s="27" t="n">
        <f aca="false">SUMIF($S$3:$FQ$3,$E853+3,$S853:$FQ853)/COUNTIF($S$3:$FQ$3,$E853+3)</f>
        <v>2.02416666666667</v>
      </c>
      <c r="P853" s="27" t="n">
        <f aca="false">SUMIF($S$3:$FQ$3,$E853+4,$S853:$FQ853)/COUNTIF($S$3:$FQ$3,$E853+4)</f>
        <v>2.03916666666667</v>
      </c>
      <c r="Q853" s="27" t="n">
        <f aca="false">SUMIF($S$3:$FQ$3,$E853+5,$S853:$FQ853)/COUNTIF($S$3:$FQ$3,$E853+5)</f>
        <v>2.07416666666667</v>
      </c>
      <c r="R853" s="28" t="n">
        <v>35205</v>
      </c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30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 t="n">
        <v>2.324</v>
      </c>
      <c r="BH853" s="29" t="n">
        <v>2.412</v>
      </c>
      <c r="BI853" s="29" t="n">
        <v>2.412</v>
      </c>
      <c r="BJ853" s="29" t="n">
        <v>2.365</v>
      </c>
      <c r="BK853" s="29" t="n">
        <v>2.335</v>
      </c>
      <c r="BL853" s="29" t="n">
        <v>2.36</v>
      </c>
      <c r="BM853" s="29" t="n">
        <v>2.416</v>
      </c>
      <c r="BN853" s="29" t="n">
        <v>2.42</v>
      </c>
      <c r="BO853" s="29" t="n">
        <v>2.313</v>
      </c>
      <c r="BP853" s="29" t="n">
        <v>2.128</v>
      </c>
      <c r="BQ853" s="29" t="n">
        <v>1.98</v>
      </c>
      <c r="BR853" s="29" t="n">
        <v>1.975</v>
      </c>
      <c r="BS853" s="29" t="n">
        <v>1.975</v>
      </c>
      <c r="BT853" s="29" t="n">
        <v>1.975</v>
      </c>
      <c r="BU853" s="29" t="n">
        <v>1.975</v>
      </c>
      <c r="BV853" s="29" t="n">
        <v>1.975</v>
      </c>
      <c r="BW853" s="29" t="n">
        <v>2</v>
      </c>
      <c r="BX853" s="29" t="n">
        <v>2.073</v>
      </c>
      <c r="BY853" s="29" t="n">
        <v>2.207</v>
      </c>
      <c r="BZ853" s="29" t="n">
        <v>2.212</v>
      </c>
      <c r="CA853" s="29" t="n">
        <v>2.166</v>
      </c>
      <c r="CB853" s="29" t="n">
        <v>2.062</v>
      </c>
      <c r="CC853" s="29" t="n">
        <v>1.948</v>
      </c>
      <c r="CD853" s="29" t="n">
        <v>1.946</v>
      </c>
      <c r="CE853" s="29" t="n">
        <v>1.946</v>
      </c>
      <c r="CF853" s="29" t="n">
        <v>1.946</v>
      </c>
      <c r="CG853" s="29" t="n">
        <v>1.946</v>
      </c>
      <c r="CH853" s="29" t="n">
        <v>1.946</v>
      </c>
      <c r="CI853" s="29" t="n">
        <v>1.971</v>
      </c>
      <c r="CJ853" s="29" t="n">
        <v>2.052</v>
      </c>
      <c r="CK853" s="29" t="n">
        <v>2.149</v>
      </c>
      <c r="CL853" s="29" t="n">
        <v>2.212</v>
      </c>
      <c r="CM853" s="29" t="n">
        <v>2.166</v>
      </c>
      <c r="CN853" s="29" t="n">
        <v>2.062</v>
      </c>
      <c r="CO853" s="29" t="n">
        <v>1.948</v>
      </c>
      <c r="CP853" s="29" t="n">
        <v>1.946</v>
      </c>
      <c r="CQ853" s="29" t="n">
        <v>1.946</v>
      </c>
      <c r="CR853" s="29" t="n">
        <v>1.946</v>
      </c>
      <c r="CS853" s="29" t="n">
        <v>1.946</v>
      </c>
      <c r="CT853" s="29" t="n">
        <v>1.946</v>
      </c>
      <c r="CU853" s="29" t="n">
        <v>1.971</v>
      </c>
      <c r="CV853" s="29" t="n">
        <v>2.052</v>
      </c>
      <c r="CW853" s="29" t="n">
        <v>2.149</v>
      </c>
      <c r="CX853" s="29" t="n">
        <v>2.227</v>
      </c>
      <c r="CY853" s="29" t="n">
        <v>2.181</v>
      </c>
      <c r="CZ853" s="29" t="n">
        <v>2.077</v>
      </c>
      <c r="DA853" s="29" t="n">
        <v>1.963</v>
      </c>
      <c r="DB853" s="29" t="n">
        <v>1.961</v>
      </c>
      <c r="DC853" s="29" t="n">
        <v>1.961</v>
      </c>
      <c r="DD853" s="29" t="n">
        <v>1.961</v>
      </c>
      <c r="DE853" s="29" t="n">
        <v>1.961</v>
      </c>
      <c r="DF853" s="29" t="n">
        <v>1.961</v>
      </c>
      <c r="DG853" s="29" t="n">
        <v>1.986</v>
      </c>
      <c r="DH853" s="29" t="n">
        <v>2.067</v>
      </c>
      <c r="DI853" s="29" t="n">
        <v>2.164</v>
      </c>
      <c r="DJ853" s="29" t="n">
        <v>2.262</v>
      </c>
      <c r="DK853" s="29" t="n">
        <v>2.216</v>
      </c>
      <c r="DL853" s="29" t="n">
        <v>2.112</v>
      </c>
      <c r="DM853" s="29" t="n">
        <v>1.998</v>
      </c>
      <c r="DN853" s="29" t="n">
        <v>1.996</v>
      </c>
      <c r="DO853" s="29" t="n">
        <v>1.996</v>
      </c>
      <c r="DP853" s="29" t="n">
        <v>1.996</v>
      </c>
      <c r="DQ853" s="29" t="n">
        <v>1.996</v>
      </c>
      <c r="DR853" s="29" t="n">
        <v>1.996</v>
      </c>
      <c r="DS853" s="29" t="n">
        <v>2.021</v>
      </c>
      <c r="DT853" s="29" t="n">
        <v>2.102</v>
      </c>
      <c r="DU853" s="29" t="n">
        <v>2.199</v>
      </c>
      <c r="DV853" s="29" t="n">
        <v>2.312</v>
      </c>
      <c r="DW853" s="29" t="n">
        <v>2.266</v>
      </c>
      <c r="DX853" s="29" t="n">
        <v>2.162</v>
      </c>
      <c r="DY853" s="29" t="n">
        <v>2.048</v>
      </c>
      <c r="DZ853" s="29" t="n">
        <v>2.046</v>
      </c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2.75" hidden="true" customHeight="false" outlineLevel="0" collapsed="false">
      <c r="A854" s="0" t="n">
        <f aca="false">WEEKDAY(C854,2)</f>
        <v>2</v>
      </c>
      <c r="B854" s="0" t="n">
        <f aca="false">MONTH(C854)</f>
        <v>5</v>
      </c>
      <c r="C854" s="23" t="n">
        <v>35206</v>
      </c>
      <c r="D854" s="0" t="n">
        <f aca="false">MONTH(R854)</f>
        <v>5</v>
      </c>
      <c r="E854" s="0" t="n">
        <f aca="false">YEAR(R854)</f>
        <v>1996</v>
      </c>
      <c r="F854" s="35" t="n">
        <f aca="false">L854-K854</f>
        <v>-0.0104000000000002</v>
      </c>
      <c r="G854" s="24" t="n">
        <f aca="false">N854-M854</f>
        <v>-0.0529999999999999</v>
      </c>
      <c r="H854" s="24" t="n">
        <f aca="false">O854-N854</f>
        <v>0</v>
      </c>
      <c r="I854" s="24" t="n">
        <f aca="false">O854-M854</f>
        <v>-0.0529999999999999</v>
      </c>
      <c r="J854" s="25" t="n">
        <f aca="false">VLOOKUP(C854,'Nymex hist.'!A:B,2,0)</f>
        <v>2.295</v>
      </c>
      <c r="K854" s="34" t="n">
        <f aca="false">AVERAGE(BE854:BK854)</f>
        <v>2.3234</v>
      </c>
      <c r="L854" s="34" t="n">
        <f aca="false">AVERAGE(BL854:BP854)</f>
        <v>2.313</v>
      </c>
      <c r="M854" s="27" t="n">
        <f aca="false">SUMIF($S$3:$FQ$3,$E854+1,$S854:$FQ854)/COUNTIF($S$3:$FQ$3,$E854+1)</f>
        <v>2.08008333333333</v>
      </c>
      <c r="N854" s="27" t="n">
        <f aca="false">SUMIF($S$3:$FQ$3,$E854+2,$S854:$FQ854)/COUNTIF($S$3:$FQ$3,$E854+2)</f>
        <v>2.02708333333333</v>
      </c>
      <c r="O854" s="27" t="n">
        <f aca="false">SUMIF($S$3:$FQ$3,$E854+3,$S854:$FQ854)/COUNTIF($S$3:$FQ$3,$E854+3)</f>
        <v>2.02708333333333</v>
      </c>
      <c r="P854" s="27" t="n">
        <f aca="false">SUMIF($S$3:$FQ$3,$E854+4,$S854:$FQ854)/COUNTIF($S$3:$FQ$3,$E854+4)</f>
        <v>2.04208333333333</v>
      </c>
      <c r="Q854" s="27" t="n">
        <f aca="false">SUMIF($S$3:$FQ$3,$E854+5,$S854:$FQ854)/COUNTIF($S$3:$FQ$3,$E854+5)</f>
        <v>2.07708333333333</v>
      </c>
      <c r="R854" s="28" t="n">
        <v>35206</v>
      </c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30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 t="n">
        <v>2.295</v>
      </c>
      <c r="BH854" s="29" t="n">
        <v>2.342</v>
      </c>
      <c r="BI854" s="29" t="n">
        <v>2.352</v>
      </c>
      <c r="BJ854" s="29" t="n">
        <v>2.324</v>
      </c>
      <c r="BK854" s="29" t="n">
        <v>2.304</v>
      </c>
      <c r="BL854" s="29" t="n">
        <v>2.33</v>
      </c>
      <c r="BM854" s="29" t="n">
        <v>2.4</v>
      </c>
      <c r="BN854" s="29" t="n">
        <v>2.405</v>
      </c>
      <c r="BO854" s="29" t="n">
        <v>2.305</v>
      </c>
      <c r="BP854" s="29" t="n">
        <v>2.125</v>
      </c>
      <c r="BQ854" s="29" t="n">
        <v>1.984</v>
      </c>
      <c r="BR854" s="29" t="n">
        <v>1.974</v>
      </c>
      <c r="BS854" s="29" t="n">
        <v>1.973</v>
      </c>
      <c r="BT854" s="29" t="n">
        <v>1.972</v>
      </c>
      <c r="BU854" s="29" t="n">
        <v>1.97</v>
      </c>
      <c r="BV854" s="29" t="n">
        <v>1.97</v>
      </c>
      <c r="BW854" s="29" t="n">
        <v>1.997</v>
      </c>
      <c r="BX854" s="29" t="n">
        <v>2.074</v>
      </c>
      <c r="BY854" s="29" t="n">
        <v>2.212</v>
      </c>
      <c r="BZ854" s="29" t="n">
        <v>2.217</v>
      </c>
      <c r="CA854" s="29" t="n">
        <v>2.171</v>
      </c>
      <c r="CB854" s="29" t="n">
        <v>2.067</v>
      </c>
      <c r="CC854" s="29" t="n">
        <v>1.953</v>
      </c>
      <c r="CD854" s="29" t="n">
        <v>1.95</v>
      </c>
      <c r="CE854" s="29" t="n">
        <v>1.949</v>
      </c>
      <c r="CF854" s="29" t="n">
        <v>1.948</v>
      </c>
      <c r="CG854" s="29" t="n">
        <v>1.947</v>
      </c>
      <c r="CH854" s="29" t="n">
        <v>1.946</v>
      </c>
      <c r="CI854" s="29" t="n">
        <v>1.971</v>
      </c>
      <c r="CJ854" s="29" t="n">
        <v>2.052</v>
      </c>
      <c r="CK854" s="29" t="n">
        <v>2.154</v>
      </c>
      <c r="CL854" s="29" t="n">
        <v>2.217</v>
      </c>
      <c r="CM854" s="29" t="n">
        <v>2.171</v>
      </c>
      <c r="CN854" s="29" t="n">
        <v>2.067</v>
      </c>
      <c r="CO854" s="29" t="n">
        <v>1.953</v>
      </c>
      <c r="CP854" s="29" t="n">
        <v>1.95</v>
      </c>
      <c r="CQ854" s="29" t="n">
        <v>1.949</v>
      </c>
      <c r="CR854" s="29" t="n">
        <v>1.948</v>
      </c>
      <c r="CS854" s="29" t="n">
        <v>1.947</v>
      </c>
      <c r="CT854" s="29" t="n">
        <v>1.946</v>
      </c>
      <c r="CU854" s="29" t="n">
        <v>1.971</v>
      </c>
      <c r="CV854" s="29" t="n">
        <v>2.052</v>
      </c>
      <c r="CW854" s="29" t="n">
        <v>2.154</v>
      </c>
      <c r="CX854" s="29" t="n">
        <v>2.232</v>
      </c>
      <c r="CY854" s="29" t="n">
        <v>2.186</v>
      </c>
      <c r="CZ854" s="29" t="n">
        <v>2.082</v>
      </c>
      <c r="DA854" s="29" t="n">
        <v>1.968</v>
      </c>
      <c r="DB854" s="29" t="n">
        <v>1.965</v>
      </c>
      <c r="DC854" s="29" t="n">
        <v>1.964</v>
      </c>
      <c r="DD854" s="29" t="n">
        <v>1.963</v>
      </c>
      <c r="DE854" s="29" t="n">
        <v>1.962</v>
      </c>
      <c r="DF854" s="29" t="n">
        <v>1.961</v>
      </c>
      <c r="DG854" s="29" t="n">
        <v>1.986</v>
      </c>
      <c r="DH854" s="29" t="n">
        <v>2.067</v>
      </c>
      <c r="DI854" s="29" t="n">
        <v>2.169</v>
      </c>
      <c r="DJ854" s="29" t="n">
        <v>2.267</v>
      </c>
      <c r="DK854" s="29" t="n">
        <v>2.221</v>
      </c>
      <c r="DL854" s="29" t="n">
        <v>2.117</v>
      </c>
      <c r="DM854" s="29" t="n">
        <v>2.003</v>
      </c>
      <c r="DN854" s="29" t="n">
        <v>2</v>
      </c>
      <c r="DO854" s="29" t="n">
        <v>1.999</v>
      </c>
      <c r="DP854" s="29" t="n">
        <v>1.998</v>
      </c>
      <c r="DQ854" s="29" t="n">
        <v>1.997</v>
      </c>
      <c r="DR854" s="29" t="n">
        <v>1.996</v>
      </c>
      <c r="DS854" s="29" t="n">
        <v>2.021</v>
      </c>
      <c r="DT854" s="29" t="n">
        <v>2.102</v>
      </c>
      <c r="DU854" s="29" t="n">
        <v>2.204</v>
      </c>
      <c r="DV854" s="29" t="n">
        <v>2.317</v>
      </c>
      <c r="DW854" s="29" t="n">
        <v>2.271</v>
      </c>
      <c r="DX854" s="29" t="n">
        <v>2.167</v>
      </c>
      <c r="DY854" s="29" t="n">
        <v>2.053</v>
      </c>
      <c r="DZ854" s="29" t="n">
        <v>2.05</v>
      </c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2.75" hidden="true" customHeight="false" outlineLevel="0" collapsed="false">
      <c r="A855" s="0" t="n">
        <f aca="false">WEEKDAY(C855,2)</f>
        <v>3</v>
      </c>
      <c r="B855" s="0" t="n">
        <f aca="false">MONTH(C855)</f>
        <v>5</v>
      </c>
      <c r="C855" s="23" t="n">
        <v>35207</v>
      </c>
      <c r="D855" s="0" t="n">
        <f aca="false">MONTH(R855)</f>
        <v>5</v>
      </c>
      <c r="E855" s="0" t="n">
        <f aca="false">YEAR(R855)</f>
        <v>1996</v>
      </c>
      <c r="F855" s="35" t="n">
        <f aca="false">L855-K855</f>
        <v>-0.0234000000000001</v>
      </c>
      <c r="G855" s="24" t="n">
        <f aca="false">N855-M855</f>
        <v>-0.0558333333333336</v>
      </c>
      <c r="H855" s="24" t="n">
        <f aca="false">O855-N855</f>
        <v>0</v>
      </c>
      <c r="I855" s="24" t="n">
        <f aca="false">O855-M855</f>
        <v>-0.0558333333333336</v>
      </c>
      <c r="J855" s="25" t="n">
        <f aca="false">VLOOKUP(C855,'Nymex hist.'!A:B,2,0)</f>
        <v>2.329</v>
      </c>
      <c r="K855" s="34" t="n">
        <f aca="false">AVERAGE(BE855:BK855)</f>
        <v>2.3542</v>
      </c>
      <c r="L855" s="34" t="n">
        <f aca="false">AVERAGE(BL855:BP855)</f>
        <v>2.3308</v>
      </c>
      <c r="M855" s="27" t="n">
        <f aca="false">SUMIF($S$3:$FQ$3,$E855+1,$S855:$FQ855)/COUNTIF($S$3:$FQ$3,$E855+1)</f>
        <v>2.09791666666667</v>
      </c>
      <c r="N855" s="27" t="n">
        <f aca="false">SUMIF($S$3:$FQ$3,$E855+2,$S855:$FQ855)/COUNTIF($S$3:$FQ$3,$E855+2)</f>
        <v>2.04208333333333</v>
      </c>
      <c r="O855" s="27" t="n">
        <f aca="false">SUMIF($S$3:$FQ$3,$E855+3,$S855:$FQ855)/COUNTIF($S$3:$FQ$3,$E855+3)</f>
        <v>2.04208333333333</v>
      </c>
      <c r="P855" s="27" t="n">
        <f aca="false">SUMIF($S$3:$FQ$3,$E855+4,$S855:$FQ855)/COUNTIF($S$3:$FQ$3,$E855+4)</f>
        <v>2.05208333333333</v>
      </c>
      <c r="Q855" s="27" t="n">
        <f aca="false">SUMIF($S$3:$FQ$3,$E855+5,$S855:$FQ855)/COUNTIF($S$3:$FQ$3,$E855+5)</f>
        <v>2.08208333333333</v>
      </c>
      <c r="R855" s="28" t="n">
        <v>35207</v>
      </c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30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 t="n">
        <v>2.329</v>
      </c>
      <c r="BH855" s="29" t="n">
        <v>2.375</v>
      </c>
      <c r="BI855" s="29" t="n">
        <v>2.387</v>
      </c>
      <c r="BJ855" s="29" t="n">
        <v>2.355</v>
      </c>
      <c r="BK855" s="29" t="n">
        <v>2.325</v>
      </c>
      <c r="BL855" s="29" t="n">
        <v>2.35</v>
      </c>
      <c r="BM855" s="29" t="n">
        <v>2.415</v>
      </c>
      <c r="BN855" s="29" t="n">
        <v>2.42</v>
      </c>
      <c r="BO855" s="29" t="n">
        <v>2.323</v>
      </c>
      <c r="BP855" s="29" t="n">
        <v>2.146</v>
      </c>
      <c r="BQ855" s="29" t="n">
        <v>2.007</v>
      </c>
      <c r="BR855" s="29" t="n">
        <v>1.992</v>
      </c>
      <c r="BS855" s="29" t="n">
        <v>1.99</v>
      </c>
      <c r="BT855" s="29" t="n">
        <v>1.99</v>
      </c>
      <c r="BU855" s="29" t="n">
        <v>1.99</v>
      </c>
      <c r="BV855" s="29" t="n">
        <v>1.99</v>
      </c>
      <c r="BW855" s="29" t="n">
        <v>2.017</v>
      </c>
      <c r="BX855" s="29" t="n">
        <v>2.094</v>
      </c>
      <c r="BY855" s="29" t="n">
        <v>2.216</v>
      </c>
      <c r="BZ855" s="29" t="n">
        <v>2.225</v>
      </c>
      <c r="CA855" s="29" t="n">
        <v>2.183</v>
      </c>
      <c r="CB855" s="29" t="n">
        <v>2.083</v>
      </c>
      <c r="CC855" s="29" t="n">
        <v>1.973</v>
      </c>
      <c r="CD855" s="29" t="n">
        <v>1.97</v>
      </c>
      <c r="CE855" s="29" t="n">
        <v>1.969</v>
      </c>
      <c r="CF855" s="29" t="n">
        <v>1.968</v>
      </c>
      <c r="CG855" s="29" t="n">
        <v>1.967</v>
      </c>
      <c r="CH855" s="29" t="n">
        <v>1.966</v>
      </c>
      <c r="CI855" s="29" t="n">
        <v>1.985</v>
      </c>
      <c r="CJ855" s="29" t="n">
        <v>2.06</v>
      </c>
      <c r="CK855" s="29" t="n">
        <v>2.156</v>
      </c>
      <c r="CL855" s="29" t="n">
        <v>2.225</v>
      </c>
      <c r="CM855" s="29" t="n">
        <v>2.183</v>
      </c>
      <c r="CN855" s="29" t="n">
        <v>2.083</v>
      </c>
      <c r="CO855" s="29" t="n">
        <v>1.973</v>
      </c>
      <c r="CP855" s="29" t="n">
        <v>1.97</v>
      </c>
      <c r="CQ855" s="29" t="n">
        <v>1.969</v>
      </c>
      <c r="CR855" s="29" t="n">
        <v>1.968</v>
      </c>
      <c r="CS855" s="29" t="n">
        <v>1.967</v>
      </c>
      <c r="CT855" s="29" t="n">
        <v>1.966</v>
      </c>
      <c r="CU855" s="29" t="n">
        <v>1.985</v>
      </c>
      <c r="CV855" s="29" t="n">
        <v>2.06</v>
      </c>
      <c r="CW855" s="29" t="n">
        <v>2.156</v>
      </c>
      <c r="CX855" s="29" t="n">
        <v>2.235</v>
      </c>
      <c r="CY855" s="29" t="n">
        <v>2.193</v>
      </c>
      <c r="CZ855" s="29" t="n">
        <v>2.093</v>
      </c>
      <c r="DA855" s="29" t="n">
        <v>1.983</v>
      </c>
      <c r="DB855" s="29" t="n">
        <v>1.98</v>
      </c>
      <c r="DC855" s="29" t="n">
        <v>1.979</v>
      </c>
      <c r="DD855" s="29" t="n">
        <v>1.978</v>
      </c>
      <c r="DE855" s="29" t="n">
        <v>1.977</v>
      </c>
      <c r="DF855" s="29" t="n">
        <v>1.976</v>
      </c>
      <c r="DG855" s="29" t="n">
        <v>1.995</v>
      </c>
      <c r="DH855" s="29" t="n">
        <v>2.07</v>
      </c>
      <c r="DI855" s="29" t="n">
        <v>2.166</v>
      </c>
      <c r="DJ855" s="29" t="n">
        <v>2.265</v>
      </c>
      <c r="DK855" s="29" t="n">
        <v>2.223</v>
      </c>
      <c r="DL855" s="29" t="n">
        <v>2.123</v>
      </c>
      <c r="DM855" s="29" t="n">
        <v>2.013</v>
      </c>
      <c r="DN855" s="29" t="n">
        <v>2.01</v>
      </c>
      <c r="DO855" s="29" t="n">
        <v>2.009</v>
      </c>
      <c r="DP855" s="29" t="n">
        <v>2.008</v>
      </c>
      <c r="DQ855" s="29" t="n">
        <v>2.007</v>
      </c>
      <c r="DR855" s="29" t="n">
        <v>2.006</v>
      </c>
      <c r="DS855" s="29" t="n">
        <v>2.025</v>
      </c>
      <c r="DT855" s="29" t="n">
        <v>2.1</v>
      </c>
      <c r="DU855" s="29" t="n">
        <v>2.196</v>
      </c>
      <c r="DV855" s="29" t="n">
        <v>2.315</v>
      </c>
      <c r="DW855" s="29" t="n">
        <v>2.273</v>
      </c>
      <c r="DX855" s="29" t="n">
        <v>2.173</v>
      </c>
      <c r="DY855" s="29" t="n">
        <v>2.063</v>
      </c>
      <c r="DZ855" s="29" t="n">
        <v>2.06</v>
      </c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</row>
    <row r="856" customFormat="false" ht="12.75" hidden="false" customHeight="false" outlineLevel="0" collapsed="false">
      <c r="A856" s="1" t="n">
        <f aca="false">WEEKDAY(C856,2)</f>
        <v>4</v>
      </c>
      <c r="B856" s="1" t="n">
        <f aca="false">MONTH(C856)</f>
        <v>5</v>
      </c>
      <c r="C856" s="23" t="n">
        <v>35208</v>
      </c>
      <c r="D856" s="0" t="n">
        <f aca="false">MONTH(R856)</f>
        <v>5</v>
      </c>
      <c r="E856" s="0" t="n">
        <f aca="false">YEAR(R856)</f>
        <v>1996</v>
      </c>
      <c r="F856" s="3" t="n">
        <f aca="false">L856-K856</f>
        <v>-0.0293999999999999</v>
      </c>
      <c r="G856" s="3" t="n">
        <f aca="false">N856-M856</f>
        <v>-0.0558333333333332</v>
      </c>
      <c r="H856" s="3" t="n">
        <f aca="false">O856-N856</f>
        <v>0</v>
      </c>
      <c r="I856" s="3" t="n">
        <f aca="false">O856-M856</f>
        <v>-0.0558333333333332</v>
      </c>
      <c r="J856" s="4" t="n">
        <f aca="false">VLOOKUP(C856,'Nymex hist.'!A:B,2,0)</f>
        <v>2.337</v>
      </c>
      <c r="K856" s="4" t="n">
        <f aca="false">AVERAGE(BE856:BK856)</f>
        <v>2.3536</v>
      </c>
      <c r="L856" s="4" t="n">
        <f aca="false">AVERAGE(BL856:BP856)</f>
        <v>2.3242</v>
      </c>
      <c r="M856" s="4" t="n">
        <f aca="false">SUMIF($S$3:$FQ$3,$E856+1,$S856:$FQ856)/COUNTIF($S$3:$FQ$3,$E856+1)</f>
        <v>2.08316666666667</v>
      </c>
      <c r="N856" s="4" t="n">
        <f aca="false">SUMIF($S$3:$FQ$3,$E856+2,$S856:$FQ856)/COUNTIF($S$3:$FQ$3,$E856+2)</f>
        <v>2.02733333333333</v>
      </c>
      <c r="O856" s="4" t="n">
        <f aca="false">SUMIF($S$3:$FQ$3,$E856+3,$S856:$FQ856)/COUNTIF($S$3:$FQ$3,$E856+3)</f>
        <v>2.02733333333333</v>
      </c>
      <c r="P856" s="4" t="n">
        <f aca="false">SUMIF($S$3:$FQ$3,$E856+4,$S856:$FQ856)/COUNTIF($S$3:$FQ$3,$E856+4)</f>
        <v>2.03733333333333</v>
      </c>
      <c r="Q856" s="4" t="n">
        <f aca="false">SUMIF($S$3:$FQ$3,$E856+5,$S856:$FQ856)/COUNTIF($S$3:$FQ$3,$E856+5)</f>
        <v>2.06733333333333</v>
      </c>
      <c r="R856" s="21" t="n">
        <v>35208</v>
      </c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7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 t="n">
        <v>2.337</v>
      </c>
      <c r="BH856" s="32" t="n">
        <v>2.37</v>
      </c>
      <c r="BI856" s="32" t="n">
        <v>2.386</v>
      </c>
      <c r="BJ856" s="32" t="n">
        <v>2.352</v>
      </c>
      <c r="BK856" s="32" t="n">
        <v>2.323</v>
      </c>
      <c r="BL856" s="32" t="n">
        <v>2.345</v>
      </c>
      <c r="BM856" s="32" t="n">
        <v>2.411</v>
      </c>
      <c r="BN856" s="32" t="n">
        <v>2.415</v>
      </c>
      <c r="BO856" s="32" t="n">
        <v>2.315</v>
      </c>
      <c r="BP856" s="32" t="n">
        <v>2.135</v>
      </c>
      <c r="BQ856" s="32" t="n">
        <v>1.99</v>
      </c>
      <c r="BR856" s="32" t="n">
        <v>1.975</v>
      </c>
      <c r="BS856" s="32" t="n">
        <v>1.973</v>
      </c>
      <c r="BT856" s="32" t="n">
        <v>1.972</v>
      </c>
      <c r="BU856" s="32" t="n">
        <v>1.971</v>
      </c>
      <c r="BV856" s="32" t="n">
        <v>1.97</v>
      </c>
      <c r="BW856" s="32" t="n">
        <v>1.995</v>
      </c>
      <c r="BX856" s="32" t="n">
        <v>2.082</v>
      </c>
      <c r="BY856" s="32" t="n">
        <v>2.205</v>
      </c>
      <c r="BZ856" s="32" t="n">
        <v>2.208</v>
      </c>
      <c r="CA856" s="32" t="n">
        <v>2.166</v>
      </c>
      <c r="CB856" s="32" t="n">
        <v>2.066</v>
      </c>
      <c r="CC856" s="32" t="n">
        <v>1.956</v>
      </c>
      <c r="CD856" s="32" t="n">
        <v>1.953</v>
      </c>
      <c r="CE856" s="32" t="n">
        <v>1.953</v>
      </c>
      <c r="CF856" s="32" t="n">
        <v>1.953</v>
      </c>
      <c r="CG856" s="32" t="n">
        <v>1.953</v>
      </c>
      <c r="CH856" s="32" t="n">
        <v>1.953</v>
      </c>
      <c r="CI856" s="32" t="n">
        <v>1.973</v>
      </c>
      <c r="CJ856" s="32" t="n">
        <v>2.049</v>
      </c>
      <c r="CK856" s="32" t="n">
        <v>2.145</v>
      </c>
      <c r="CL856" s="32" t="n">
        <v>2.208</v>
      </c>
      <c r="CM856" s="32" t="n">
        <v>2.166</v>
      </c>
      <c r="CN856" s="32" t="n">
        <v>2.066</v>
      </c>
      <c r="CO856" s="32" t="n">
        <v>1.956</v>
      </c>
      <c r="CP856" s="32" t="n">
        <v>1.953</v>
      </c>
      <c r="CQ856" s="32" t="n">
        <v>1.953</v>
      </c>
      <c r="CR856" s="32" t="n">
        <v>1.953</v>
      </c>
      <c r="CS856" s="32" t="n">
        <v>1.953</v>
      </c>
      <c r="CT856" s="32" t="n">
        <v>1.953</v>
      </c>
      <c r="CU856" s="32" t="n">
        <v>1.973</v>
      </c>
      <c r="CV856" s="32" t="n">
        <v>2.049</v>
      </c>
      <c r="CW856" s="32" t="n">
        <v>2.145</v>
      </c>
      <c r="CX856" s="32" t="n">
        <v>2.218</v>
      </c>
      <c r="CY856" s="32" t="n">
        <v>2.176</v>
      </c>
      <c r="CZ856" s="32" t="n">
        <v>2.076</v>
      </c>
      <c r="DA856" s="32" t="n">
        <v>1.966</v>
      </c>
      <c r="DB856" s="32" t="n">
        <v>1.963</v>
      </c>
      <c r="DC856" s="32" t="n">
        <v>1.963</v>
      </c>
      <c r="DD856" s="32" t="n">
        <v>1.963</v>
      </c>
      <c r="DE856" s="32" t="n">
        <v>1.963</v>
      </c>
      <c r="DF856" s="32" t="n">
        <v>1.963</v>
      </c>
      <c r="DG856" s="32" t="n">
        <v>1.983</v>
      </c>
      <c r="DH856" s="32" t="n">
        <v>2.059</v>
      </c>
      <c r="DI856" s="32" t="n">
        <v>2.155</v>
      </c>
      <c r="DJ856" s="32" t="n">
        <v>2.248</v>
      </c>
      <c r="DK856" s="32" t="n">
        <v>2.206</v>
      </c>
      <c r="DL856" s="32" t="n">
        <v>2.106</v>
      </c>
      <c r="DM856" s="32" t="n">
        <v>1.996</v>
      </c>
      <c r="DN856" s="32" t="n">
        <v>1.993</v>
      </c>
      <c r="DO856" s="32" t="n">
        <v>1.993</v>
      </c>
      <c r="DP856" s="32" t="n">
        <v>1.993</v>
      </c>
      <c r="DQ856" s="32" t="n">
        <v>1.993</v>
      </c>
      <c r="DR856" s="32" t="n">
        <v>1.993</v>
      </c>
      <c r="DS856" s="32" t="n">
        <v>2.013</v>
      </c>
      <c r="DT856" s="32" t="n">
        <v>2.089</v>
      </c>
      <c r="DU856" s="32" t="n">
        <v>2.185</v>
      </c>
      <c r="DV856" s="32" t="n">
        <v>2.293</v>
      </c>
      <c r="DW856" s="32" t="n">
        <v>2.251</v>
      </c>
      <c r="DX856" s="32" t="n">
        <v>2.151</v>
      </c>
      <c r="DY856" s="32" t="n">
        <v>2.041</v>
      </c>
      <c r="DZ856" s="32" t="n">
        <v>2.038</v>
      </c>
      <c r="EA856" s="32"/>
      <c r="EB856" s="32"/>
      <c r="EC856" s="32"/>
      <c r="ED856" s="32"/>
      <c r="EE856" s="32"/>
      <c r="EF856" s="32"/>
      <c r="EG856" s="32"/>
      <c r="EH856" s="32"/>
      <c r="EI856" s="32"/>
      <c r="EJ856" s="32"/>
      <c r="EK856" s="32"/>
      <c r="EL856" s="32"/>
      <c r="EM856" s="32"/>
      <c r="EN856" s="32"/>
      <c r="EO856" s="32"/>
      <c r="EP856" s="32"/>
      <c r="EQ856" s="32"/>
      <c r="ER856" s="32"/>
      <c r="ES856" s="32"/>
      <c r="ET856" s="32"/>
      <c r="EU856" s="32"/>
      <c r="EV856" s="32"/>
      <c r="EW856" s="32"/>
      <c r="EX856" s="32"/>
      <c r="EY856" s="32"/>
      <c r="EZ856" s="32"/>
      <c r="FA856" s="32"/>
      <c r="FB856" s="32"/>
      <c r="FC856" s="32"/>
      <c r="FD856" s="32"/>
      <c r="FE856" s="32"/>
      <c r="FF856" s="32"/>
      <c r="FG856" s="32"/>
      <c r="FH856" s="32"/>
      <c r="FI856" s="32"/>
      <c r="FJ856" s="32"/>
      <c r="FK856" s="32"/>
      <c r="FL856" s="32"/>
      <c r="FM856" s="32"/>
      <c r="FN856" s="32"/>
      <c r="FO856" s="32"/>
      <c r="FP856" s="32"/>
      <c r="FQ856" s="32"/>
      <c r="FR856" s="32"/>
      <c r="FS856" s="32"/>
      <c r="FT856" s="32"/>
      <c r="FU856" s="32"/>
      <c r="FV856" s="32"/>
      <c r="FW856" s="32"/>
      <c r="FX856" s="32"/>
      <c r="FY856" s="32"/>
      <c r="FZ856" s="32"/>
      <c r="GA856" s="32"/>
      <c r="GB856" s="32"/>
      <c r="GC856" s="32"/>
      <c r="GD856" s="32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  <c r="GO856" s="32"/>
      <c r="GP856" s="32"/>
      <c r="GQ856" s="32"/>
    </row>
    <row r="857" customFormat="false" ht="12.75" hidden="true" customHeight="false" outlineLevel="0" collapsed="false">
      <c r="A857" s="0" t="n">
        <f aca="false">WEEKDAY(C857,2)</f>
        <v>5</v>
      </c>
      <c r="B857" s="0" t="n">
        <f aca="false">MONTH(C857)</f>
        <v>5</v>
      </c>
      <c r="C857" s="23" t="n">
        <v>35209</v>
      </c>
      <c r="D857" s="0" t="n">
        <f aca="false">MONTH(R857)</f>
        <v>5</v>
      </c>
      <c r="E857" s="0" t="n">
        <f aca="false">YEAR(R857)</f>
        <v>1996</v>
      </c>
      <c r="F857" s="35" t="n">
        <f aca="false">L857-K857</f>
        <v>-0.0291999999999999</v>
      </c>
      <c r="G857" s="24" t="n">
        <f aca="false">N857-M857</f>
        <v>-0.0575000000000001</v>
      </c>
      <c r="H857" s="24" t="n">
        <f aca="false">O857-N857</f>
        <v>0</v>
      </c>
      <c r="I857" s="24" t="n">
        <f aca="false">O857-M857</f>
        <v>-0.0575000000000001</v>
      </c>
      <c r="J857" s="25" t="n">
        <f aca="false">VLOOKUP(C857,'Nymex hist.'!A:B,2,0)</f>
        <v>2.361</v>
      </c>
      <c r="K857" s="34" t="n">
        <f aca="false">AVERAGE(BE857:BK857)</f>
        <v>2.3668</v>
      </c>
      <c r="L857" s="34" t="n">
        <f aca="false">AVERAGE(BL857:BP857)</f>
        <v>2.3376</v>
      </c>
      <c r="M857" s="27" t="n">
        <f aca="false">SUMIF($S$3:$FQ$3,$E857+1,$S857:$FQ857)/COUNTIF($S$3:$FQ$3,$E857+1)</f>
        <v>2.09308333333333</v>
      </c>
      <c r="N857" s="27" t="n">
        <f aca="false">SUMIF($S$3:$FQ$3,$E857+2,$S857:$FQ857)/COUNTIF($S$3:$FQ$3,$E857+2)</f>
        <v>2.03558333333333</v>
      </c>
      <c r="O857" s="27" t="n">
        <f aca="false">SUMIF($S$3:$FQ$3,$E857+3,$S857:$FQ857)/COUNTIF($S$3:$FQ$3,$E857+3)</f>
        <v>2.03558333333333</v>
      </c>
      <c r="P857" s="27" t="n">
        <f aca="false">SUMIF($S$3:$FQ$3,$E857+4,$S857:$FQ857)/COUNTIF($S$3:$FQ$3,$E857+4)</f>
        <v>2.04558333333333</v>
      </c>
      <c r="Q857" s="27" t="n">
        <f aca="false">SUMIF($S$3:$FQ$3,$E857+5,$S857:$FQ857)/COUNTIF($S$3:$FQ$3,$E857+5)</f>
        <v>2.07558333333333</v>
      </c>
      <c r="R857" s="28" t="n">
        <v>35209</v>
      </c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30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 t="n">
        <v>2.361</v>
      </c>
      <c r="BH857" s="29" t="n">
        <v>2.383</v>
      </c>
      <c r="BI857" s="29" t="n">
        <v>2.4</v>
      </c>
      <c r="BJ857" s="29" t="n">
        <v>2.36</v>
      </c>
      <c r="BK857" s="29" t="n">
        <v>2.33</v>
      </c>
      <c r="BL857" s="29" t="n">
        <v>2.354</v>
      </c>
      <c r="BM857" s="29" t="n">
        <v>2.424</v>
      </c>
      <c r="BN857" s="29" t="n">
        <v>2.43</v>
      </c>
      <c r="BO857" s="29" t="n">
        <v>2.33</v>
      </c>
      <c r="BP857" s="29" t="n">
        <v>2.15</v>
      </c>
      <c r="BQ857" s="29" t="n">
        <v>2.01</v>
      </c>
      <c r="BR857" s="29" t="n">
        <v>1.985</v>
      </c>
      <c r="BS857" s="29" t="n">
        <v>1.983</v>
      </c>
      <c r="BT857" s="29" t="n">
        <v>1.98</v>
      </c>
      <c r="BU857" s="29" t="n">
        <v>1.977</v>
      </c>
      <c r="BV857" s="29" t="n">
        <v>1.975</v>
      </c>
      <c r="BW857" s="29" t="n">
        <v>2</v>
      </c>
      <c r="BX857" s="29" t="n">
        <v>2.087</v>
      </c>
      <c r="BY857" s="29" t="n">
        <v>2.21</v>
      </c>
      <c r="BZ857" s="29" t="n">
        <v>2.215</v>
      </c>
      <c r="CA857" s="29" t="n">
        <v>2.173</v>
      </c>
      <c r="CB857" s="29" t="n">
        <v>2.073</v>
      </c>
      <c r="CC857" s="29" t="n">
        <v>1.963</v>
      </c>
      <c r="CD857" s="29" t="n">
        <v>1.963</v>
      </c>
      <c r="CE857" s="29" t="n">
        <v>1.963</v>
      </c>
      <c r="CF857" s="29" t="n">
        <v>1.963</v>
      </c>
      <c r="CG857" s="29" t="n">
        <v>1.963</v>
      </c>
      <c r="CH857" s="29" t="n">
        <v>1.963</v>
      </c>
      <c r="CI857" s="29" t="n">
        <v>1.98</v>
      </c>
      <c r="CJ857" s="29" t="n">
        <v>2.056</v>
      </c>
      <c r="CK857" s="29" t="n">
        <v>2.152</v>
      </c>
      <c r="CL857" s="29" t="n">
        <v>2.215</v>
      </c>
      <c r="CM857" s="29" t="n">
        <v>2.173</v>
      </c>
      <c r="CN857" s="29" t="n">
        <v>2.073</v>
      </c>
      <c r="CO857" s="29" t="n">
        <v>1.963</v>
      </c>
      <c r="CP857" s="29" t="n">
        <v>1.963</v>
      </c>
      <c r="CQ857" s="29" t="n">
        <v>1.963</v>
      </c>
      <c r="CR857" s="29" t="n">
        <v>1.963</v>
      </c>
      <c r="CS857" s="29" t="n">
        <v>1.963</v>
      </c>
      <c r="CT857" s="29" t="n">
        <v>1.963</v>
      </c>
      <c r="CU857" s="29" t="n">
        <v>1.98</v>
      </c>
      <c r="CV857" s="29" t="n">
        <v>2.056</v>
      </c>
      <c r="CW857" s="29" t="n">
        <v>2.152</v>
      </c>
      <c r="CX857" s="29" t="n">
        <v>2.225</v>
      </c>
      <c r="CY857" s="29" t="n">
        <v>2.183</v>
      </c>
      <c r="CZ857" s="29" t="n">
        <v>2.083</v>
      </c>
      <c r="DA857" s="29" t="n">
        <v>1.973</v>
      </c>
      <c r="DB857" s="29" t="n">
        <v>1.973</v>
      </c>
      <c r="DC857" s="29" t="n">
        <v>1.973</v>
      </c>
      <c r="DD857" s="29" t="n">
        <v>1.973</v>
      </c>
      <c r="DE857" s="29" t="n">
        <v>1.973</v>
      </c>
      <c r="DF857" s="29" t="n">
        <v>1.973</v>
      </c>
      <c r="DG857" s="29" t="n">
        <v>1.99</v>
      </c>
      <c r="DH857" s="29" t="n">
        <v>2.066</v>
      </c>
      <c r="DI857" s="29" t="n">
        <v>2.162</v>
      </c>
      <c r="DJ857" s="29" t="n">
        <v>2.255</v>
      </c>
      <c r="DK857" s="29" t="n">
        <v>2.213</v>
      </c>
      <c r="DL857" s="29" t="n">
        <v>2.113</v>
      </c>
      <c r="DM857" s="29" t="n">
        <v>2.003</v>
      </c>
      <c r="DN857" s="29" t="n">
        <v>2.003</v>
      </c>
      <c r="DO857" s="29" t="n">
        <v>2.003</v>
      </c>
      <c r="DP857" s="29" t="n">
        <v>2.003</v>
      </c>
      <c r="DQ857" s="29" t="n">
        <v>2.003</v>
      </c>
      <c r="DR857" s="29" t="n">
        <v>2.003</v>
      </c>
      <c r="DS857" s="29" t="n">
        <v>2.02</v>
      </c>
      <c r="DT857" s="29" t="n">
        <v>2.096</v>
      </c>
      <c r="DU857" s="29" t="n">
        <v>2.192</v>
      </c>
      <c r="DV857" s="29" t="n">
        <v>2.3</v>
      </c>
      <c r="DW857" s="29" t="n">
        <v>2.258</v>
      </c>
      <c r="DX857" s="29" t="n">
        <v>2.158</v>
      </c>
      <c r="DY857" s="29" t="n">
        <v>2.048</v>
      </c>
      <c r="DZ857" s="29" t="n">
        <v>2.048</v>
      </c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2.75" hidden="true" customHeight="false" outlineLevel="0" collapsed="false">
      <c r="A858" s="0" t="n">
        <f aca="false">WEEKDAY(C858,2)</f>
        <v>2</v>
      </c>
      <c r="B858" s="0" t="n">
        <f aca="false">MONTH(C858)</f>
        <v>5</v>
      </c>
      <c r="C858" s="23" t="n">
        <v>35213</v>
      </c>
      <c r="D858" s="0" t="n">
        <f aca="false">MONTH(R858)</f>
        <v>5</v>
      </c>
      <c r="E858" s="0" t="n">
        <f aca="false">YEAR(R858)</f>
        <v>1996</v>
      </c>
      <c r="F858" s="35" t="n">
        <f aca="false">L858-K858</f>
        <v>-0.0236000000000001</v>
      </c>
      <c r="G858" s="24" t="n">
        <f aca="false">N858-M858</f>
        <v>-0.0654166666666667</v>
      </c>
      <c r="H858" s="24" t="n">
        <f aca="false">O858-N858</f>
        <v>0</v>
      </c>
      <c r="I858" s="24" t="n">
        <f aca="false">O858-M858</f>
        <v>-0.0654166666666667</v>
      </c>
      <c r="J858" s="25" t="n">
        <f aca="false">VLOOKUP(C858,'Nymex hist.'!A:B,2,0)</f>
        <v>2.418</v>
      </c>
      <c r="K858" s="34" t="n">
        <f aca="false">AVERAGE(BE858:BK858)</f>
        <v>2.389</v>
      </c>
      <c r="L858" s="34" t="n">
        <f aca="false">AVERAGE(BL858:BP858)</f>
        <v>2.3654</v>
      </c>
      <c r="M858" s="27" t="n">
        <f aca="false">SUMIF($S$3:$FQ$3,$E858+1,$S858:$FQ858)/COUNTIF($S$3:$FQ$3,$E858+1)</f>
        <v>2.10816666666667</v>
      </c>
      <c r="N858" s="27" t="n">
        <f aca="false">SUMIF($S$3:$FQ$3,$E858+2,$S858:$FQ858)/COUNTIF($S$3:$FQ$3,$E858+2)</f>
        <v>2.04275</v>
      </c>
      <c r="O858" s="27" t="n">
        <f aca="false">SUMIF($S$3:$FQ$3,$E858+3,$S858:$FQ858)/COUNTIF($S$3:$FQ$3,$E858+3)</f>
        <v>2.04275</v>
      </c>
      <c r="P858" s="27" t="n">
        <f aca="false">SUMIF($S$3:$FQ$3,$E858+4,$S858:$FQ858)/COUNTIF($S$3:$FQ$3,$E858+4)</f>
        <v>2.05191666666667</v>
      </c>
      <c r="Q858" s="27" t="n">
        <f aca="false">SUMIF($S$3:$FQ$3,$E858+5,$S858:$FQ858)/COUNTIF($S$3:$FQ$3,$E858+5)</f>
        <v>2.08191666666667</v>
      </c>
      <c r="R858" s="28" t="n">
        <v>35213</v>
      </c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30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 t="n">
        <v>2.361</v>
      </c>
      <c r="BH858" s="29" t="n">
        <v>2.418</v>
      </c>
      <c r="BI858" s="29" t="n">
        <v>2.426</v>
      </c>
      <c r="BJ858" s="29" t="n">
        <v>2.385</v>
      </c>
      <c r="BK858" s="29" t="n">
        <v>2.355</v>
      </c>
      <c r="BL858" s="29" t="n">
        <v>2.377</v>
      </c>
      <c r="BM858" s="29" t="n">
        <v>2.45</v>
      </c>
      <c r="BN858" s="29" t="n">
        <v>2.46</v>
      </c>
      <c r="BO858" s="29" t="n">
        <v>2.36</v>
      </c>
      <c r="BP858" s="29" t="n">
        <v>2.18</v>
      </c>
      <c r="BQ858" s="29" t="n">
        <v>2.04</v>
      </c>
      <c r="BR858" s="29" t="n">
        <v>2</v>
      </c>
      <c r="BS858" s="29" t="n">
        <v>1.995</v>
      </c>
      <c r="BT858" s="29" t="n">
        <v>1.99</v>
      </c>
      <c r="BU858" s="29" t="n">
        <v>1.985</v>
      </c>
      <c r="BV858" s="29" t="n">
        <v>1.98</v>
      </c>
      <c r="BW858" s="29" t="n">
        <v>2.005</v>
      </c>
      <c r="BX858" s="29" t="n">
        <v>2.09</v>
      </c>
      <c r="BY858" s="29" t="n">
        <v>2.213</v>
      </c>
      <c r="BZ858" s="29" t="n">
        <v>2.219</v>
      </c>
      <c r="CA858" s="29" t="n">
        <v>2.178</v>
      </c>
      <c r="CB858" s="29" t="n">
        <v>2.079</v>
      </c>
      <c r="CC858" s="29" t="n">
        <v>1.97</v>
      </c>
      <c r="CD858" s="29" t="n">
        <v>1.97</v>
      </c>
      <c r="CE858" s="29" t="n">
        <v>1.97</v>
      </c>
      <c r="CF858" s="29" t="n">
        <v>1.973</v>
      </c>
      <c r="CG858" s="29" t="n">
        <v>1.973</v>
      </c>
      <c r="CH858" s="29" t="n">
        <v>1.973</v>
      </c>
      <c r="CI858" s="29" t="n">
        <v>1.99</v>
      </c>
      <c r="CJ858" s="29" t="n">
        <v>2.066</v>
      </c>
      <c r="CK858" s="29" t="n">
        <v>2.152</v>
      </c>
      <c r="CL858" s="29" t="n">
        <v>2.219</v>
      </c>
      <c r="CM858" s="29" t="n">
        <v>2.178</v>
      </c>
      <c r="CN858" s="29" t="n">
        <v>2.079</v>
      </c>
      <c r="CO858" s="29" t="n">
        <v>1.97</v>
      </c>
      <c r="CP858" s="29" t="n">
        <v>1.97</v>
      </c>
      <c r="CQ858" s="29" t="n">
        <v>1.97</v>
      </c>
      <c r="CR858" s="29" t="n">
        <v>1.973</v>
      </c>
      <c r="CS858" s="29" t="n">
        <v>1.973</v>
      </c>
      <c r="CT858" s="29" t="n">
        <v>1.973</v>
      </c>
      <c r="CU858" s="29" t="n">
        <v>1.99</v>
      </c>
      <c r="CV858" s="29" t="n">
        <v>2.066</v>
      </c>
      <c r="CW858" s="29" t="n">
        <v>2.152</v>
      </c>
      <c r="CX858" s="29" t="n">
        <v>2.219</v>
      </c>
      <c r="CY858" s="29" t="n">
        <v>2.188</v>
      </c>
      <c r="CZ858" s="29" t="n">
        <v>2.089</v>
      </c>
      <c r="DA858" s="29" t="n">
        <v>1.98</v>
      </c>
      <c r="DB858" s="29" t="n">
        <v>1.98</v>
      </c>
      <c r="DC858" s="29" t="n">
        <v>1.98</v>
      </c>
      <c r="DD858" s="29" t="n">
        <v>1.983</v>
      </c>
      <c r="DE858" s="29" t="n">
        <v>1.983</v>
      </c>
      <c r="DF858" s="29" t="n">
        <v>1.983</v>
      </c>
      <c r="DG858" s="29" t="n">
        <v>2</v>
      </c>
      <c r="DH858" s="29" t="n">
        <v>2.076</v>
      </c>
      <c r="DI858" s="29" t="n">
        <v>2.162</v>
      </c>
      <c r="DJ858" s="29" t="n">
        <v>2.249</v>
      </c>
      <c r="DK858" s="29" t="n">
        <v>2.218</v>
      </c>
      <c r="DL858" s="29" t="n">
        <v>2.119</v>
      </c>
      <c r="DM858" s="29" t="n">
        <v>2.01</v>
      </c>
      <c r="DN858" s="29" t="n">
        <v>2.01</v>
      </c>
      <c r="DO858" s="29" t="n">
        <v>2.01</v>
      </c>
      <c r="DP858" s="29" t="n">
        <v>2.013</v>
      </c>
      <c r="DQ858" s="29" t="n">
        <v>2.013</v>
      </c>
      <c r="DR858" s="29" t="n">
        <v>2.013</v>
      </c>
      <c r="DS858" s="29" t="n">
        <v>2.03</v>
      </c>
      <c r="DT858" s="29" t="n">
        <v>2.106</v>
      </c>
      <c r="DU858" s="29" t="n">
        <v>2.192</v>
      </c>
      <c r="DV858" s="29" t="n">
        <v>2.294</v>
      </c>
      <c r="DW858" s="29" t="n">
        <v>2.263</v>
      </c>
      <c r="DX858" s="29" t="n">
        <v>2.164</v>
      </c>
      <c r="DY858" s="29" t="n">
        <v>2.055</v>
      </c>
      <c r="DZ858" s="29" t="n">
        <v>2.055</v>
      </c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2.75" hidden="true" customHeight="false" outlineLevel="0" collapsed="false">
      <c r="A859" s="0" t="n">
        <f aca="false">WEEKDAY(C859,2)</f>
        <v>3</v>
      </c>
      <c r="B859" s="0" t="n">
        <f aca="false">MONTH(C859)</f>
        <v>5</v>
      </c>
      <c r="C859" s="23" t="n">
        <v>35214</v>
      </c>
      <c r="D859" s="0" t="n">
        <f aca="false">MONTH(R859)</f>
        <v>5</v>
      </c>
      <c r="E859" s="0" t="n">
        <f aca="false">YEAR(R859)</f>
        <v>1996</v>
      </c>
      <c r="F859" s="35" t="n">
        <f aca="false">L859-K859</f>
        <v>-0.0101999999999998</v>
      </c>
      <c r="G859" s="24" t="n">
        <f aca="false">N859-M859</f>
        <v>-0.0900833333333333</v>
      </c>
      <c r="H859" s="24" t="n">
        <f aca="false">O859-N859</f>
        <v>0.000166666666666426</v>
      </c>
      <c r="I859" s="24" t="n">
        <f aca="false">O859-M859</f>
        <v>-0.0899166666666669</v>
      </c>
      <c r="J859" s="25" t="n">
        <f aca="false">VLOOKUP(C859,'Nymex hist.'!A:B,2,0)</f>
        <v>2.442</v>
      </c>
      <c r="K859" s="34" t="n">
        <f aca="false">AVERAGE(BE859:BK859)</f>
        <v>2.4208</v>
      </c>
      <c r="L859" s="34" t="n">
        <f aca="false">AVERAGE(BL859:BP859)</f>
        <v>2.4106</v>
      </c>
      <c r="M859" s="27" t="n">
        <f aca="false">SUMIF($S$3:$FQ$3,$E859+1,$S859:$FQ859)/COUNTIF($S$3:$FQ$3,$E859+1)</f>
        <v>2.12916666666667</v>
      </c>
      <c r="N859" s="27" t="n">
        <f aca="false">SUMIF($S$3:$FQ$3,$E859+2,$S859:$FQ859)/COUNTIF($S$3:$FQ$3,$E859+2)</f>
        <v>2.03908333333333</v>
      </c>
      <c r="O859" s="27" t="n">
        <f aca="false">SUMIF($S$3:$FQ$3,$E859+3,$S859:$FQ859)/COUNTIF($S$3:$FQ$3,$E859+3)</f>
        <v>2.03925</v>
      </c>
      <c r="P859" s="27" t="n">
        <f aca="false">SUMIF($S$3:$FQ$3,$E859+4,$S859:$FQ859)/COUNTIF($S$3:$FQ$3,$E859+4)</f>
        <v>2.04925</v>
      </c>
      <c r="Q859" s="27" t="n">
        <f aca="false">SUMIF($S$3:$FQ$3,$E859+5,$S859:$FQ859)/COUNTIF($S$3:$FQ$3,$E859+5)</f>
        <v>2.07925</v>
      </c>
      <c r="R859" s="28" t="n">
        <v>35214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30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 t="n">
        <v>2.361</v>
      </c>
      <c r="BH859" s="29" t="n">
        <v>2.442</v>
      </c>
      <c r="BI859" s="29" t="n">
        <v>2.469</v>
      </c>
      <c r="BJ859" s="29" t="n">
        <v>2.431</v>
      </c>
      <c r="BK859" s="29" t="n">
        <v>2.401</v>
      </c>
      <c r="BL859" s="29" t="n">
        <v>2.423</v>
      </c>
      <c r="BM859" s="29" t="n">
        <v>2.495</v>
      </c>
      <c r="BN859" s="29" t="n">
        <v>2.505</v>
      </c>
      <c r="BO859" s="29" t="n">
        <v>2.405</v>
      </c>
      <c r="BP859" s="29" t="n">
        <v>2.225</v>
      </c>
      <c r="BQ859" s="29" t="n">
        <v>2.08</v>
      </c>
      <c r="BR859" s="29" t="n">
        <v>2.03</v>
      </c>
      <c r="BS859" s="29" t="n">
        <v>2.015</v>
      </c>
      <c r="BT859" s="29" t="n">
        <v>2.005</v>
      </c>
      <c r="BU859" s="29" t="n">
        <v>1.995</v>
      </c>
      <c r="BV859" s="29" t="n">
        <v>1.98</v>
      </c>
      <c r="BW859" s="29" t="n">
        <v>2.005</v>
      </c>
      <c r="BX859" s="29" t="n">
        <v>2.09</v>
      </c>
      <c r="BY859" s="29" t="n">
        <v>2.215</v>
      </c>
      <c r="BZ859" s="29" t="n">
        <v>2.215</v>
      </c>
      <c r="CA859" s="29" t="n">
        <v>2.174</v>
      </c>
      <c r="CB859" s="29" t="n">
        <v>2.075</v>
      </c>
      <c r="CC859" s="29" t="n">
        <v>1.966</v>
      </c>
      <c r="CD859" s="29" t="n">
        <v>1.966</v>
      </c>
      <c r="CE859" s="29" t="n">
        <v>1.966</v>
      </c>
      <c r="CF859" s="29" t="n">
        <v>1.968</v>
      </c>
      <c r="CG859" s="29" t="n">
        <v>1.968</v>
      </c>
      <c r="CH859" s="29" t="n">
        <v>1.968</v>
      </c>
      <c r="CI859" s="29" t="n">
        <v>1.985</v>
      </c>
      <c r="CJ859" s="29" t="n">
        <v>2.061</v>
      </c>
      <c r="CK859" s="29" t="n">
        <v>2.157</v>
      </c>
      <c r="CL859" s="29" t="n">
        <v>2.215</v>
      </c>
      <c r="CM859" s="29" t="n">
        <v>2.174</v>
      </c>
      <c r="CN859" s="29" t="n">
        <v>2.075</v>
      </c>
      <c r="CO859" s="29" t="n">
        <v>1.966</v>
      </c>
      <c r="CP859" s="29" t="n">
        <v>1.966</v>
      </c>
      <c r="CQ859" s="29" t="n">
        <v>1.968</v>
      </c>
      <c r="CR859" s="29" t="n">
        <v>1.968</v>
      </c>
      <c r="CS859" s="29" t="n">
        <v>1.968</v>
      </c>
      <c r="CT859" s="29" t="n">
        <v>1.968</v>
      </c>
      <c r="CU859" s="29" t="n">
        <v>1.985</v>
      </c>
      <c r="CV859" s="29" t="n">
        <v>2.061</v>
      </c>
      <c r="CW859" s="29" t="n">
        <v>2.157</v>
      </c>
      <c r="CX859" s="29" t="n">
        <v>2.225</v>
      </c>
      <c r="CY859" s="29" t="n">
        <v>2.184</v>
      </c>
      <c r="CZ859" s="29" t="n">
        <v>2.085</v>
      </c>
      <c r="DA859" s="29" t="n">
        <v>1.976</v>
      </c>
      <c r="DB859" s="29" t="n">
        <v>1.976</v>
      </c>
      <c r="DC859" s="29" t="n">
        <v>1.978</v>
      </c>
      <c r="DD859" s="29" t="n">
        <v>1.978</v>
      </c>
      <c r="DE859" s="29" t="n">
        <v>1.978</v>
      </c>
      <c r="DF859" s="29" t="n">
        <v>1.978</v>
      </c>
      <c r="DG859" s="29" t="n">
        <v>1.995</v>
      </c>
      <c r="DH859" s="29" t="n">
        <v>2.071</v>
      </c>
      <c r="DI859" s="29" t="n">
        <v>2.167</v>
      </c>
      <c r="DJ859" s="29" t="n">
        <v>2.255</v>
      </c>
      <c r="DK859" s="29" t="n">
        <v>2.214</v>
      </c>
      <c r="DL859" s="29" t="n">
        <v>2.115</v>
      </c>
      <c r="DM859" s="29" t="n">
        <v>2.006</v>
      </c>
      <c r="DN859" s="29" t="n">
        <v>2.006</v>
      </c>
      <c r="DO859" s="29" t="n">
        <v>2.008</v>
      </c>
      <c r="DP859" s="29" t="n">
        <v>2.008</v>
      </c>
      <c r="DQ859" s="29" t="n">
        <v>2.008</v>
      </c>
      <c r="DR859" s="29" t="n">
        <v>2.008</v>
      </c>
      <c r="DS859" s="29" t="n">
        <v>2.025</v>
      </c>
      <c r="DT859" s="29" t="n">
        <v>2.101</v>
      </c>
      <c r="DU859" s="29" t="n">
        <v>2.197</v>
      </c>
      <c r="DV859" s="29" t="n">
        <v>2.295</v>
      </c>
      <c r="DW859" s="29" t="n">
        <v>2.254</v>
      </c>
      <c r="DX859" s="29" t="n">
        <v>2.155</v>
      </c>
      <c r="DY859" s="29" t="n">
        <v>2.046</v>
      </c>
      <c r="DZ859" s="29" t="n">
        <v>2.046</v>
      </c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2.75" hidden="false" customHeight="false" outlineLevel="0" collapsed="false">
      <c r="A860" s="1" t="n">
        <f aca="false">WEEKDAY(C860,2)</f>
        <v>4</v>
      </c>
      <c r="B860" s="1" t="n">
        <f aca="false">MONTH(C860)</f>
        <v>5</v>
      </c>
      <c r="C860" s="23" t="n">
        <v>35215</v>
      </c>
      <c r="D860" s="0" t="n">
        <f aca="false">MONTH(R860)</f>
        <v>5</v>
      </c>
      <c r="E860" s="0" t="n">
        <f aca="false">YEAR(R860)</f>
        <v>1996</v>
      </c>
      <c r="F860" s="3" t="n">
        <f aca="false">L860-K860</f>
        <v>0.00199999999999978</v>
      </c>
      <c r="G860" s="3" t="n">
        <f aca="false">N860-M860</f>
        <v>-0.0893333333333333</v>
      </c>
      <c r="H860" s="3" t="n">
        <f aca="false">O860-N860</f>
        <v>-0.00891666666666691</v>
      </c>
      <c r="I860" s="3" t="n">
        <f aca="false">O860-M860</f>
        <v>-0.0982500000000002</v>
      </c>
      <c r="J860" s="4" t="n">
        <f aca="false">VLOOKUP(C860,'Nymex hist.'!A:B,2,0)</f>
        <v>2.396</v>
      </c>
      <c r="K860" s="4" t="n">
        <f aca="false">AVERAGE(BE860:BK860)</f>
        <v>2.3974</v>
      </c>
      <c r="L860" s="4" t="n">
        <f aca="false">AVERAGE(BL860:BP860)</f>
        <v>2.3994</v>
      </c>
      <c r="M860" s="4" t="n">
        <f aca="false">SUMIF($S$3:$FQ$3,$E860+1,$S860:$FQ860)/COUNTIF($S$3:$FQ$3,$E860+1)</f>
        <v>2.11875</v>
      </c>
      <c r="N860" s="4" t="n">
        <f aca="false">SUMIF($S$3:$FQ$3,$E860+2,$S860:$FQ860)/COUNTIF($S$3:$FQ$3,$E860+2)</f>
        <v>2.02941666666667</v>
      </c>
      <c r="O860" s="4" t="n">
        <f aca="false">SUMIF($S$3:$FQ$3,$E860+3,$S860:$FQ860)/COUNTIF($S$3:$FQ$3,$E860+3)</f>
        <v>2.0205</v>
      </c>
      <c r="P860" s="4" t="n">
        <f aca="false">SUMIF($S$3:$FQ$3,$E860+4,$S860:$FQ860)/COUNTIF($S$3:$FQ$3,$E860+4)</f>
        <v>2.0205</v>
      </c>
      <c r="Q860" s="4" t="n">
        <f aca="false">SUMIF($S$3:$FQ$3,$E860+5,$S860:$FQ860)/COUNTIF($S$3:$FQ$3,$E860+5)</f>
        <v>2.0505</v>
      </c>
      <c r="R860" s="21" t="n">
        <v>35215</v>
      </c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7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 t="n">
        <v>2.361</v>
      </c>
      <c r="BH860" s="32" t="n">
        <v>2.396</v>
      </c>
      <c r="BI860" s="32" t="n">
        <v>2.44</v>
      </c>
      <c r="BJ860" s="32" t="n">
        <v>2.405</v>
      </c>
      <c r="BK860" s="32" t="n">
        <v>2.385</v>
      </c>
      <c r="BL860" s="32" t="n">
        <v>2.407</v>
      </c>
      <c r="BM860" s="32" t="n">
        <v>2.485</v>
      </c>
      <c r="BN860" s="32" t="n">
        <v>2.495</v>
      </c>
      <c r="BO860" s="32" t="n">
        <v>2.395</v>
      </c>
      <c r="BP860" s="32" t="n">
        <v>2.215</v>
      </c>
      <c r="BQ860" s="32" t="n">
        <v>2.07</v>
      </c>
      <c r="BR860" s="32" t="n">
        <v>2.02</v>
      </c>
      <c r="BS860" s="32" t="n">
        <v>2.005</v>
      </c>
      <c r="BT860" s="32" t="n">
        <v>2</v>
      </c>
      <c r="BU860" s="32" t="n">
        <v>1.99</v>
      </c>
      <c r="BV860" s="32" t="n">
        <v>1.97</v>
      </c>
      <c r="BW860" s="32" t="n">
        <v>1.99</v>
      </c>
      <c r="BX860" s="32" t="n">
        <v>2.075</v>
      </c>
      <c r="BY860" s="32" t="n">
        <v>2.2</v>
      </c>
      <c r="BZ860" s="32" t="n">
        <v>2.2</v>
      </c>
      <c r="CA860" s="32" t="n">
        <v>2.143</v>
      </c>
      <c r="CB860" s="32" t="n">
        <v>2.045</v>
      </c>
      <c r="CC860" s="32" t="n">
        <v>1.961</v>
      </c>
      <c r="CD860" s="32" t="n">
        <v>1.961</v>
      </c>
      <c r="CE860" s="32" t="n">
        <v>1.961</v>
      </c>
      <c r="CF860" s="32" t="n">
        <v>1.964</v>
      </c>
      <c r="CG860" s="32" t="n">
        <v>1.964</v>
      </c>
      <c r="CH860" s="32" t="n">
        <v>1.964</v>
      </c>
      <c r="CI860" s="32" t="n">
        <v>1.981</v>
      </c>
      <c r="CJ860" s="32" t="n">
        <v>2.057</v>
      </c>
      <c r="CK860" s="32" t="n">
        <v>2.152</v>
      </c>
      <c r="CL860" s="32" t="n">
        <v>2.19</v>
      </c>
      <c r="CM860" s="32" t="n">
        <v>2.133</v>
      </c>
      <c r="CN860" s="32" t="n">
        <v>2.035</v>
      </c>
      <c r="CO860" s="32" t="n">
        <v>1.951</v>
      </c>
      <c r="CP860" s="32" t="n">
        <v>1.951</v>
      </c>
      <c r="CQ860" s="32" t="n">
        <v>1.964</v>
      </c>
      <c r="CR860" s="32" t="n">
        <v>1.954</v>
      </c>
      <c r="CS860" s="32" t="n">
        <v>1.954</v>
      </c>
      <c r="CT860" s="32" t="n">
        <v>1.954</v>
      </c>
      <c r="CU860" s="32" t="n">
        <v>1.971</v>
      </c>
      <c r="CV860" s="32" t="n">
        <v>2.047</v>
      </c>
      <c r="CW860" s="32" t="n">
        <v>2.142</v>
      </c>
      <c r="CX860" s="32" t="n">
        <v>2.19</v>
      </c>
      <c r="CY860" s="32" t="n">
        <v>2.133</v>
      </c>
      <c r="CZ860" s="32" t="n">
        <v>2.035</v>
      </c>
      <c r="DA860" s="32" t="n">
        <v>1.951</v>
      </c>
      <c r="DB860" s="32" t="n">
        <v>1.951</v>
      </c>
      <c r="DC860" s="32" t="n">
        <v>1.964</v>
      </c>
      <c r="DD860" s="32" t="n">
        <v>1.954</v>
      </c>
      <c r="DE860" s="32" t="n">
        <v>1.954</v>
      </c>
      <c r="DF860" s="32" t="n">
        <v>1.954</v>
      </c>
      <c r="DG860" s="32" t="n">
        <v>1.971</v>
      </c>
      <c r="DH860" s="32" t="n">
        <v>2.047</v>
      </c>
      <c r="DI860" s="32" t="n">
        <v>2.142</v>
      </c>
      <c r="DJ860" s="32" t="n">
        <v>2.22</v>
      </c>
      <c r="DK860" s="32" t="n">
        <v>2.163</v>
      </c>
      <c r="DL860" s="32" t="n">
        <v>2.065</v>
      </c>
      <c r="DM860" s="32" t="n">
        <v>1.981</v>
      </c>
      <c r="DN860" s="32" t="n">
        <v>1.981</v>
      </c>
      <c r="DO860" s="32" t="n">
        <v>1.994</v>
      </c>
      <c r="DP860" s="32" t="n">
        <v>1.984</v>
      </c>
      <c r="DQ860" s="32" t="n">
        <v>1.984</v>
      </c>
      <c r="DR860" s="32" t="n">
        <v>1.984</v>
      </c>
      <c r="DS860" s="32" t="n">
        <v>2.001</v>
      </c>
      <c r="DT860" s="32" t="n">
        <v>2.077</v>
      </c>
      <c r="DU860" s="32" t="n">
        <v>2.172</v>
      </c>
      <c r="DV860" s="32" t="n">
        <v>2.26</v>
      </c>
      <c r="DW860" s="32" t="n">
        <v>2.203</v>
      </c>
      <c r="DX860" s="32" t="n">
        <v>2.105</v>
      </c>
      <c r="DY860" s="32" t="n">
        <v>2.021</v>
      </c>
      <c r="DZ860" s="32" t="n">
        <v>2.021</v>
      </c>
      <c r="EA860" s="32"/>
      <c r="EB860" s="32"/>
      <c r="EC860" s="32"/>
      <c r="ED860" s="32"/>
      <c r="EE860" s="32"/>
      <c r="EF860" s="32"/>
      <c r="EG860" s="32"/>
      <c r="EH860" s="32"/>
      <c r="EI860" s="32"/>
      <c r="EJ860" s="32"/>
      <c r="EK860" s="32"/>
      <c r="EL860" s="32"/>
      <c r="EM860" s="32"/>
      <c r="EN860" s="32"/>
      <c r="EO860" s="32"/>
      <c r="EP860" s="32"/>
      <c r="EQ860" s="32"/>
      <c r="ER860" s="32"/>
      <c r="ES860" s="32"/>
      <c r="ET860" s="32"/>
      <c r="EU860" s="32"/>
      <c r="EV860" s="32"/>
      <c r="EW860" s="32"/>
      <c r="EX860" s="32"/>
      <c r="EY860" s="32"/>
      <c r="EZ860" s="32"/>
      <c r="FA860" s="32"/>
      <c r="FB860" s="32"/>
      <c r="FC860" s="32"/>
      <c r="FD860" s="32"/>
      <c r="FE860" s="32"/>
      <c r="FF860" s="32"/>
      <c r="FG860" s="32"/>
      <c r="FH860" s="32"/>
      <c r="FI860" s="32"/>
      <c r="FJ860" s="32"/>
      <c r="FK860" s="32"/>
      <c r="FL860" s="32"/>
      <c r="FM860" s="32"/>
      <c r="FN860" s="32"/>
      <c r="FO860" s="32"/>
      <c r="FP860" s="32"/>
      <c r="FQ860" s="32"/>
      <c r="FR860" s="32"/>
      <c r="FS860" s="32"/>
      <c r="FT860" s="32"/>
      <c r="FU860" s="32"/>
      <c r="FV860" s="32"/>
      <c r="FW860" s="32"/>
      <c r="FX860" s="32"/>
      <c r="FY860" s="32"/>
      <c r="FZ860" s="32"/>
      <c r="GA860" s="32"/>
      <c r="GB860" s="32"/>
      <c r="GC860" s="32"/>
      <c r="GD860" s="32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  <c r="GO860" s="32"/>
      <c r="GP860" s="32"/>
      <c r="GQ860" s="32"/>
    </row>
    <row r="861" customFormat="false" ht="12.75" hidden="true" customHeight="false" outlineLevel="0" collapsed="false">
      <c r="A861" s="0" t="n">
        <f aca="false">WEEKDAY(C861,2)</f>
        <v>5</v>
      </c>
      <c r="B861" s="0" t="n">
        <f aca="false">MONTH(C861)</f>
        <v>5</v>
      </c>
      <c r="C861" s="23" t="n">
        <v>35216</v>
      </c>
      <c r="D861" s="0" t="n">
        <f aca="false">MONTH(R861)</f>
        <v>5</v>
      </c>
      <c r="E861" s="0" t="n">
        <f aca="false">YEAR(R861)</f>
        <v>1996</v>
      </c>
      <c r="F861" s="35" t="n">
        <f aca="false">L861-K861</f>
        <v>-0.0022000000000002</v>
      </c>
      <c r="G861" s="24" t="n">
        <f aca="false">N861-M861</f>
        <v>-0.0902500000000002</v>
      </c>
      <c r="H861" s="24" t="n">
        <f aca="false">O861-N861</f>
        <v>-0.00891666666666646</v>
      </c>
      <c r="I861" s="24" t="n">
        <f aca="false">O861-M861</f>
        <v>-0.0991666666666666</v>
      </c>
      <c r="J861" s="25" t="n">
        <f aca="false">VLOOKUP(C861,'Nymex hist.'!A:B,2,0)</f>
        <v>2.406</v>
      </c>
      <c r="K861" s="34" t="n">
        <f aca="false">AVERAGE(BE861:BK861)</f>
        <v>2.4016</v>
      </c>
      <c r="L861" s="34" t="n">
        <f aca="false">AVERAGE(BL861:BP861)</f>
        <v>2.3994</v>
      </c>
      <c r="M861" s="27" t="n">
        <f aca="false">SUMIF($S$3:$FQ$3,$E861+1,$S861:$FQ861)/COUNTIF($S$3:$FQ$3,$E861+1)</f>
        <v>2.1195</v>
      </c>
      <c r="N861" s="27" t="n">
        <f aca="false">SUMIF($S$3:$FQ$3,$E861+2,$S861:$FQ861)/COUNTIF($S$3:$FQ$3,$E861+2)</f>
        <v>2.02925</v>
      </c>
      <c r="O861" s="27" t="n">
        <f aca="false">SUMIF($S$3:$FQ$3,$E861+3,$S861:$FQ861)/COUNTIF($S$3:$FQ$3,$E861+3)</f>
        <v>2.02033333333333</v>
      </c>
      <c r="P861" s="27" t="n">
        <f aca="false">SUMIF($S$3:$FQ$3,$E861+4,$S861:$FQ861)/COUNTIF($S$3:$FQ$3,$E861+4)</f>
        <v>2.02033333333333</v>
      </c>
      <c r="Q861" s="27" t="n">
        <f aca="false">SUMIF($S$3:$FQ$3,$E861+5,$S861:$FQ861)/COUNTIF($S$3:$FQ$3,$E861+5)</f>
        <v>2.05033333333333</v>
      </c>
      <c r="R861" s="28" t="n">
        <v>35216</v>
      </c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30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 t="n">
        <v>2.361</v>
      </c>
      <c r="BH861" s="29" t="n">
        <v>2.406</v>
      </c>
      <c r="BI861" s="29" t="n">
        <v>2.442</v>
      </c>
      <c r="BJ861" s="29" t="n">
        <v>2.411</v>
      </c>
      <c r="BK861" s="29" t="n">
        <v>2.388</v>
      </c>
      <c r="BL861" s="29" t="n">
        <v>2.407</v>
      </c>
      <c r="BM861" s="29" t="n">
        <v>2.485</v>
      </c>
      <c r="BN861" s="29" t="n">
        <v>2.495</v>
      </c>
      <c r="BO861" s="29" t="n">
        <v>2.395</v>
      </c>
      <c r="BP861" s="29" t="n">
        <v>2.215</v>
      </c>
      <c r="BQ861" s="29" t="n">
        <v>2.07</v>
      </c>
      <c r="BR861" s="29" t="n">
        <v>2.02</v>
      </c>
      <c r="BS861" s="29" t="n">
        <v>2.01</v>
      </c>
      <c r="BT861" s="29" t="n">
        <v>2.008</v>
      </c>
      <c r="BU861" s="29" t="n">
        <v>1.992</v>
      </c>
      <c r="BV861" s="29" t="n">
        <v>1.97</v>
      </c>
      <c r="BW861" s="29" t="n">
        <v>1.988</v>
      </c>
      <c r="BX861" s="29" t="n">
        <v>2.073</v>
      </c>
      <c r="BY861" s="29" t="n">
        <v>2.198</v>
      </c>
      <c r="BZ861" s="29" t="n">
        <v>2.198</v>
      </c>
      <c r="CA861" s="29" t="n">
        <v>2.143</v>
      </c>
      <c r="CB861" s="29" t="n">
        <v>2.045</v>
      </c>
      <c r="CC861" s="29" t="n">
        <v>1.961</v>
      </c>
      <c r="CD861" s="29" t="n">
        <v>1.961</v>
      </c>
      <c r="CE861" s="29" t="n">
        <v>1.961</v>
      </c>
      <c r="CF861" s="29" t="n">
        <v>1.964</v>
      </c>
      <c r="CG861" s="29" t="n">
        <v>1.964</v>
      </c>
      <c r="CH861" s="29" t="n">
        <v>1.964</v>
      </c>
      <c r="CI861" s="29" t="n">
        <v>1.981</v>
      </c>
      <c r="CJ861" s="29" t="n">
        <v>2.057</v>
      </c>
      <c r="CK861" s="29" t="n">
        <v>2.152</v>
      </c>
      <c r="CL861" s="29" t="n">
        <v>2.188</v>
      </c>
      <c r="CM861" s="29" t="n">
        <v>2.133</v>
      </c>
      <c r="CN861" s="29" t="n">
        <v>2.035</v>
      </c>
      <c r="CO861" s="29" t="n">
        <v>1.951</v>
      </c>
      <c r="CP861" s="29" t="n">
        <v>1.951</v>
      </c>
      <c r="CQ861" s="29" t="n">
        <v>1.964</v>
      </c>
      <c r="CR861" s="29" t="n">
        <v>1.954</v>
      </c>
      <c r="CS861" s="29" t="n">
        <v>1.954</v>
      </c>
      <c r="CT861" s="29" t="n">
        <v>1.954</v>
      </c>
      <c r="CU861" s="29" t="n">
        <v>1.971</v>
      </c>
      <c r="CV861" s="29" t="n">
        <v>2.047</v>
      </c>
      <c r="CW861" s="29" t="n">
        <v>2.142</v>
      </c>
      <c r="CX861" s="29" t="n">
        <v>2.188</v>
      </c>
      <c r="CY861" s="29" t="n">
        <v>2.133</v>
      </c>
      <c r="CZ861" s="29" t="n">
        <v>2.035</v>
      </c>
      <c r="DA861" s="29" t="n">
        <v>1.951</v>
      </c>
      <c r="DB861" s="29" t="n">
        <v>1.951</v>
      </c>
      <c r="DC861" s="29" t="n">
        <v>1.964</v>
      </c>
      <c r="DD861" s="29" t="n">
        <v>1.954</v>
      </c>
      <c r="DE861" s="29" t="n">
        <v>1.954</v>
      </c>
      <c r="DF861" s="29" t="n">
        <v>1.954</v>
      </c>
      <c r="DG861" s="29" t="n">
        <v>1.971</v>
      </c>
      <c r="DH861" s="29" t="n">
        <v>2.047</v>
      </c>
      <c r="DI861" s="29" t="n">
        <v>2.142</v>
      </c>
      <c r="DJ861" s="29" t="n">
        <v>2.218</v>
      </c>
      <c r="DK861" s="29" t="n">
        <v>2.163</v>
      </c>
      <c r="DL861" s="29" t="n">
        <v>2.065</v>
      </c>
      <c r="DM861" s="29" t="n">
        <v>1.981</v>
      </c>
      <c r="DN861" s="29" t="n">
        <v>1.981</v>
      </c>
      <c r="DO861" s="29" t="n">
        <v>1.994</v>
      </c>
      <c r="DP861" s="29" t="n">
        <v>1.984</v>
      </c>
      <c r="DQ861" s="29" t="n">
        <v>1.984</v>
      </c>
      <c r="DR861" s="29" t="n">
        <v>1.984</v>
      </c>
      <c r="DS861" s="29" t="n">
        <v>2.001</v>
      </c>
      <c r="DT861" s="29" t="n">
        <v>2.077</v>
      </c>
      <c r="DU861" s="29" t="n">
        <v>2.172</v>
      </c>
      <c r="DV861" s="29" t="n">
        <v>2.258</v>
      </c>
      <c r="DW861" s="29" t="n">
        <v>2.203</v>
      </c>
      <c r="DX861" s="29" t="n">
        <v>2.105</v>
      </c>
      <c r="DY861" s="29" t="n">
        <v>2.021</v>
      </c>
      <c r="DZ861" s="29" t="n">
        <v>2.021</v>
      </c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</row>
    <row r="862" customFormat="false" ht="12.75" hidden="true" customHeight="false" outlineLevel="0" collapsed="false">
      <c r="A862" s="0" t="n">
        <f aca="false">WEEKDAY(C862,2)</f>
        <v>1</v>
      </c>
      <c r="B862" s="0" t="n">
        <f aca="false">MONTH(C862)</f>
        <v>6</v>
      </c>
      <c r="C862" s="23" t="n">
        <v>35219</v>
      </c>
      <c r="D862" s="0" t="n">
        <f aca="false">MONTH(R862)</f>
        <v>6</v>
      </c>
      <c r="E862" s="0" t="n">
        <f aca="false">YEAR(R862)</f>
        <v>1996</v>
      </c>
      <c r="F862" s="35" t="n">
        <f aca="false">L862-K862</f>
        <v>-0.0157000000000003</v>
      </c>
      <c r="G862" s="24" t="n">
        <f aca="false">N862-M862</f>
        <v>-0.0910833333333336</v>
      </c>
      <c r="H862" s="24" t="n">
        <f aca="false">O862-N862</f>
        <v>-0.00891666666666646</v>
      </c>
      <c r="I862" s="24" t="n">
        <f aca="false">O862-M862</f>
        <v>-0.1</v>
      </c>
      <c r="J862" s="25" t="n">
        <f aca="false">VLOOKUP(C862,'Nymex hist.'!A:B,2,0)</f>
        <v>2.406</v>
      </c>
      <c r="K862" s="34" t="n">
        <f aca="false">AVERAGE(BE862:BK862)</f>
        <v>2.4115</v>
      </c>
      <c r="L862" s="34" t="n">
        <f aca="false">AVERAGE(BL862:BP862)</f>
        <v>2.3958</v>
      </c>
      <c r="M862" s="27" t="n">
        <f aca="false">SUMIF($S$3:$FQ$3,$E862+1,$S862:$FQ862)/COUNTIF($S$3:$FQ$3,$E862+1)</f>
        <v>2.11533333333333</v>
      </c>
      <c r="N862" s="27" t="n">
        <f aca="false">SUMIF($S$3:$FQ$3,$E862+2,$S862:$FQ862)/COUNTIF($S$3:$FQ$3,$E862+2)</f>
        <v>2.02425</v>
      </c>
      <c r="O862" s="27" t="n">
        <f aca="false">SUMIF($S$3:$FQ$3,$E862+3,$S862:$FQ862)/COUNTIF($S$3:$FQ$3,$E862+3)</f>
        <v>2.01533333333333</v>
      </c>
      <c r="P862" s="27" t="n">
        <f aca="false">SUMIF($S$3:$FQ$3,$E862+4,$S862:$FQ862)/COUNTIF($S$3:$FQ$3,$E862+4)</f>
        <v>2.01533333333333</v>
      </c>
      <c r="Q862" s="27" t="n">
        <f aca="false">SUMIF($S$3:$FQ$3,$E862+5,$S862:$FQ862)/COUNTIF($S$3:$FQ$3,$E862+5)</f>
        <v>2.04533333333333</v>
      </c>
      <c r="R862" s="28" t="n">
        <v>35219</v>
      </c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30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 t="n">
        <v>2.406</v>
      </c>
      <c r="BI862" s="29" t="n">
        <v>2.445</v>
      </c>
      <c r="BJ862" s="29" t="n">
        <v>2.409</v>
      </c>
      <c r="BK862" s="29" t="n">
        <v>2.386</v>
      </c>
      <c r="BL862" s="29" t="n">
        <v>2.403</v>
      </c>
      <c r="BM862" s="29" t="n">
        <v>2.48</v>
      </c>
      <c r="BN862" s="29" t="n">
        <v>2.49</v>
      </c>
      <c r="BO862" s="29" t="n">
        <v>2.393</v>
      </c>
      <c r="BP862" s="29" t="n">
        <v>2.213</v>
      </c>
      <c r="BQ862" s="29" t="n">
        <v>2.068</v>
      </c>
      <c r="BR862" s="29" t="n">
        <v>2.018</v>
      </c>
      <c r="BS862" s="29" t="n">
        <v>2.008</v>
      </c>
      <c r="BT862" s="29" t="n">
        <v>2.005</v>
      </c>
      <c r="BU862" s="29" t="n">
        <v>1.989</v>
      </c>
      <c r="BV862" s="29" t="n">
        <v>1.965</v>
      </c>
      <c r="BW862" s="29" t="n">
        <v>1.98</v>
      </c>
      <c r="BX862" s="29" t="n">
        <v>2.065</v>
      </c>
      <c r="BY862" s="29" t="n">
        <v>2.19</v>
      </c>
      <c r="BZ862" s="29" t="n">
        <v>2.193</v>
      </c>
      <c r="CA862" s="29" t="n">
        <v>2.138</v>
      </c>
      <c r="CB862" s="29" t="n">
        <v>2.04</v>
      </c>
      <c r="CC862" s="29" t="n">
        <v>1.956</v>
      </c>
      <c r="CD862" s="29" t="n">
        <v>1.956</v>
      </c>
      <c r="CE862" s="29" t="n">
        <v>1.956</v>
      </c>
      <c r="CF862" s="29" t="n">
        <v>1.959</v>
      </c>
      <c r="CG862" s="29" t="n">
        <v>1.959</v>
      </c>
      <c r="CH862" s="29" t="n">
        <v>1.959</v>
      </c>
      <c r="CI862" s="29" t="n">
        <v>1.976</v>
      </c>
      <c r="CJ862" s="29" t="n">
        <v>2.052</v>
      </c>
      <c r="CK862" s="29" t="n">
        <v>2.147</v>
      </c>
      <c r="CL862" s="29" t="n">
        <v>2.183</v>
      </c>
      <c r="CM862" s="29" t="n">
        <v>2.128</v>
      </c>
      <c r="CN862" s="29" t="n">
        <v>2.03</v>
      </c>
      <c r="CO862" s="29" t="n">
        <v>1.946</v>
      </c>
      <c r="CP862" s="29" t="n">
        <v>1.946</v>
      </c>
      <c r="CQ862" s="29" t="n">
        <v>1.959</v>
      </c>
      <c r="CR862" s="29" t="n">
        <v>1.949</v>
      </c>
      <c r="CS862" s="29" t="n">
        <v>1.949</v>
      </c>
      <c r="CT862" s="29" t="n">
        <v>1.949</v>
      </c>
      <c r="CU862" s="29" t="n">
        <v>1.966</v>
      </c>
      <c r="CV862" s="29" t="n">
        <v>2.042</v>
      </c>
      <c r="CW862" s="29" t="n">
        <v>2.137</v>
      </c>
      <c r="CX862" s="29" t="n">
        <v>2.183</v>
      </c>
      <c r="CY862" s="29" t="n">
        <v>2.128</v>
      </c>
      <c r="CZ862" s="29" t="n">
        <v>2.03</v>
      </c>
      <c r="DA862" s="29" t="n">
        <v>1.946</v>
      </c>
      <c r="DB862" s="29" t="n">
        <v>1.946</v>
      </c>
      <c r="DC862" s="29" t="n">
        <v>1.959</v>
      </c>
      <c r="DD862" s="29" t="n">
        <v>1.949</v>
      </c>
      <c r="DE862" s="29" t="n">
        <v>1.949</v>
      </c>
      <c r="DF862" s="29" t="n">
        <v>1.949</v>
      </c>
      <c r="DG862" s="29" t="n">
        <v>1.966</v>
      </c>
      <c r="DH862" s="29" t="n">
        <v>2.042</v>
      </c>
      <c r="DI862" s="29" t="n">
        <v>2.137</v>
      </c>
      <c r="DJ862" s="29" t="n">
        <v>2.213</v>
      </c>
      <c r="DK862" s="29" t="n">
        <v>2.158</v>
      </c>
      <c r="DL862" s="29" t="n">
        <v>2.06</v>
      </c>
      <c r="DM862" s="29" t="n">
        <v>1.976</v>
      </c>
      <c r="DN862" s="29" t="n">
        <v>1.976</v>
      </c>
      <c r="DO862" s="29" t="n">
        <v>1.989</v>
      </c>
      <c r="DP862" s="29" t="n">
        <v>1.979</v>
      </c>
      <c r="DQ862" s="29" t="n">
        <v>1.979</v>
      </c>
      <c r="DR862" s="29" t="n">
        <v>1.979</v>
      </c>
      <c r="DS862" s="29" t="n">
        <v>1.996</v>
      </c>
      <c r="DT862" s="29" t="n">
        <v>2.072</v>
      </c>
      <c r="DU862" s="29" t="n">
        <v>2.167</v>
      </c>
      <c r="DV862" s="29" t="n">
        <v>2.253</v>
      </c>
      <c r="DW862" s="29" t="n">
        <v>2.198</v>
      </c>
      <c r="DX862" s="29" t="n">
        <v>2.1</v>
      </c>
      <c r="DY862" s="29" t="n">
        <v>2.016</v>
      </c>
      <c r="DZ862" s="29" t="n">
        <v>2.016</v>
      </c>
      <c r="EA862" s="29" t="n">
        <v>2.029</v>
      </c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2.75" hidden="true" customHeight="false" outlineLevel="0" collapsed="false">
      <c r="A863" s="0" t="n">
        <f aca="false">WEEKDAY(C863,2)</f>
        <v>2</v>
      </c>
      <c r="B863" s="0" t="n">
        <f aca="false">MONTH(C863)</f>
        <v>6</v>
      </c>
      <c r="C863" s="23" t="n">
        <v>35220</v>
      </c>
      <c r="D863" s="0" t="n">
        <f aca="false">MONTH(R863)</f>
        <v>6</v>
      </c>
      <c r="E863" s="0" t="n">
        <f aca="false">YEAR(R863)</f>
        <v>1996</v>
      </c>
      <c r="F863" s="35" t="n">
        <f aca="false">L863-K863</f>
        <v>-0.00564999999999971</v>
      </c>
      <c r="G863" s="24" t="n">
        <f aca="false">N863-M863</f>
        <v>-0.0939166666666669</v>
      </c>
      <c r="H863" s="24" t="n">
        <f aca="false">O863-N863</f>
        <v>-0.00891666666666691</v>
      </c>
      <c r="I863" s="24" t="n">
        <f aca="false">O863-M863</f>
        <v>-0.102833333333334</v>
      </c>
      <c r="J863" s="25" t="n">
        <f aca="false">VLOOKUP(C863,'Nymex hist.'!A:B,2,0)</f>
        <v>2.364</v>
      </c>
      <c r="K863" s="34" t="n">
        <f aca="false">AVERAGE(BE863:BK863)</f>
        <v>2.38625</v>
      </c>
      <c r="L863" s="34" t="n">
        <f aca="false">AVERAGE(BL863:BP863)</f>
        <v>2.3806</v>
      </c>
      <c r="M863" s="27" t="n">
        <f aca="false">SUMIF($S$3:$FQ$3,$E863+1,$S863:$FQ863)/COUNTIF($S$3:$FQ$3,$E863+1)</f>
        <v>2.10516666666667</v>
      </c>
      <c r="N863" s="27" t="n">
        <f aca="false">SUMIF($S$3:$FQ$3,$E863+2,$S863:$FQ863)/COUNTIF($S$3:$FQ$3,$E863+2)</f>
        <v>2.01125</v>
      </c>
      <c r="O863" s="27" t="n">
        <f aca="false">SUMIF($S$3:$FQ$3,$E863+3,$S863:$FQ863)/COUNTIF($S$3:$FQ$3,$E863+3)</f>
        <v>2.00233333333333</v>
      </c>
      <c r="P863" s="27" t="n">
        <f aca="false">SUMIF($S$3:$FQ$3,$E863+4,$S863:$FQ863)/COUNTIF($S$3:$FQ$3,$E863+4)</f>
        <v>2.00233333333333</v>
      </c>
      <c r="Q863" s="27" t="n">
        <f aca="false">SUMIF($S$3:$FQ$3,$E863+5,$S863:$FQ863)/COUNTIF($S$3:$FQ$3,$E863+5)</f>
        <v>2.03233333333333</v>
      </c>
      <c r="R863" s="28" t="n">
        <v>35220</v>
      </c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30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 t="n">
        <v>2.364</v>
      </c>
      <c r="BI863" s="29" t="n">
        <v>2.415</v>
      </c>
      <c r="BJ863" s="29" t="n">
        <v>2.393</v>
      </c>
      <c r="BK863" s="29" t="n">
        <v>2.373</v>
      </c>
      <c r="BL863" s="29" t="n">
        <v>2.388</v>
      </c>
      <c r="BM863" s="29" t="n">
        <v>2.46</v>
      </c>
      <c r="BN863" s="29" t="n">
        <v>2.47</v>
      </c>
      <c r="BO863" s="29" t="n">
        <v>2.38</v>
      </c>
      <c r="BP863" s="29" t="n">
        <v>2.205</v>
      </c>
      <c r="BQ863" s="29" t="n">
        <v>2.06</v>
      </c>
      <c r="BR863" s="29" t="n">
        <v>2.01</v>
      </c>
      <c r="BS863" s="29" t="n">
        <v>2</v>
      </c>
      <c r="BT863" s="29" t="n">
        <v>1.997</v>
      </c>
      <c r="BU863" s="29" t="n">
        <v>1.98</v>
      </c>
      <c r="BV863" s="29" t="n">
        <v>1.955</v>
      </c>
      <c r="BW863" s="29" t="n">
        <v>1.97</v>
      </c>
      <c r="BX863" s="29" t="n">
        <v>2.055</v>
      </c>
      <c r="BY863" s="29" t="n">
        <v>2.18</v>
      </c>
      <c r="BZ863" s="29" t="n">
        <v>2.18</v>
      </c>
      <c r="CA863" s="29" t="n">
        <v>2.125</v>
      </c>
      <c r="CB863" s="29" t="n">
        <v>2.027</v>
      </c>
      <c r="CC863" s="29" t="n">
        <v>1.943</v>
      </c>
      <c r="CD863" s="29" t="n">
        <v>1.943</v>
      </c>
      <c r="CE863" s="29" t="n">
        <v>1.943</v>
      </c>
      <c r="CF863" s="29" t="n">
        <v>1.946</v>
      </c>
      <c r="CG863" s="29" t="n">
        <v>1.946</v>
      </c>
      <c r="CH863" s="29" t="n">
        <v>1.946</v>
      </c>
      <c r="CI863" s="29" t="n">
        <v>1.963</v>
      </c>
      <c r="CJ863" s="29" t="n">
        <v>2.039</v>
      </c>
      <c r="CK863" s="29" t="n">
        <v>2.134</v>
      </c>
      <c r="CL863" s="29" t="n">
        <v>2.17</v>
      </c>
      <c r="CM863" s="29" t="n">
        <v>2.115</v>
      </c>
      <c r="CN863" s="29" t="n">
        <v>2.017</v>
      </c>
      <c r="CO863" s="29" t="n">
        <v>1.933</v>
      </c>
      <c r="CP863" s="29" t="n">
        <v>1.933</v>
      </c>
      <c r="CQ863" s="29" t="n">
        <v>1.946</v>
      </c>
      <c r="CR863" s="29" t="n">
        <v>1.936</v>
      </c>
      <c r="CS863" s="29" t="n">
        <v>1.936</v>
      </c>
      <c r="CT863" s="29" t="n">
        <v>1.936</v>
      </c>
      <c r="CU863" s="29" t="n">
        <v>1.953</v>
      </c>
      <c r="CV863" s="29" t="n">
        <v>2.029</v>
      </c>
      <c r="CW863" s="29" t="n">
        <v>2.124</v>
      </c>
      <c r="CX863" s="29" t="n">
        <v>2.17</v>
      </c>
      <c r="CY863" s="29" t="n">
        <v>2.115</v>
      </c>
      <c r="CZ863" s="29" t="n">
        <v>2.017</v>
      </c>
      <c r="DA863" s="29" t="n">
        <v>1.933</v>
      </c>
      <c r="DB863" s="29" t="n">
        <v>1.933</v>
      </c>
      <c r="DC863" s="29" t="n">
        <v>1.946</v>
      </c>
      <c r="DD863" s="29" t="n">
        <v>1.936</v>
      </c>
      <c r="DE863" s="29" t="n">
        <v>1.936</v>
      </c>
      <c r="DF863" s="29" t="n">
        <v>1.936</v>
      </c>
      <c r="DG863" s="29" t="n">
        <v>1.953</v>
      </c>
      <c r="DH863" s="29" t="n">
        <v>2.029</v>
      </c>
      <c r="DI863" s="29" t="n">
        <v>2.124</v>
      </c>
      <c r="DJ863" s="29" t="n">
        <v>2.2</v>
      </c>
      <c r="DK863" s="29" t="n">
        <v>2.145</v>
      </c>
      <c r="DL863" s="29" t="n">
        <v>2.047</v>
      </c>
      <c r="DM863" s="29" t="n">
        <v>1.963</v>
      </c>
      <c r="DN863" s="29" t="n">
        <v>1.963</v>
      </c>
      <c r="DO863" s="29" t="n">
        <v>1.976</v>
      </c>
      <c r="DP863" s="29" t="n">
        <v>1.966</v>
      </c>
      <c r="DQ863" s="29" t="n">
        <v>1.966</v>
      </c>
      <c r="DR863" s="29" t="n">
        <v>1.966</v>
      </c>
      <c r="DS863" s="29" t="n">
        <v>1.983</v>
      </c>
      <c r="DT863" s="29" t="n">
        <v>2.059</v>
      </c>
      <c r="DU863" s="29" t="n">
        <v>2.154</v>
      </c>
      <c r="DV863" s="29" t="n">
        <v>2.24</v>
      </c>
      <c r="DW863" s="29" t="n">
        <v>2.185</v>
      </c>
      <c r="DX863" s="29" t="n">
        <v>2.087</v>
      </c>
      <c r="DY863" s="29" t="n">
        <v>2.003</v>
      </c>
      <c r="DZ863" s="29" t="n">
        <v>2.003</v>
      </c>
      <c r="EA863" s="29" t="n">
        <v>2.016</v>
      </c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</row>
    <row r="864" customFormat="false" ht="12.75" hidden="true" customHeight="false" outlineLevel="0" collapsed="false">
      <c r="A864" s="0" t="n">
        <f aca="false">WEEKDAY(C864,2)</f>
        <v>3</v>
      </c>
      <c r="B864" s="0" t="n">
        <f aca="false">MONTH(C864)</f>
        <v>6</v>
      </c>
      <c r="C864" s="23" t="n">
        <v>35221</v>
      </c>
      <c r="D864" s="0" t="n">
        <f aca="false">MONTH(R864)</f>
        <v>6</v>
      </c>
      <c r="E864" s="0" t="n">
        <f aca="false">YEAR(R864)</f>
        <v>1996</v>
      </c>
      <c r="F864" s="35" t="n">
        <f aca="false">L864-K864</f>
        <v>-0.0174000000000003</v>
      </c>
      <c r="G864" s="24" t="n">
        <f aca="false">N864-M864</f>
        <v>-0.0951666666666666</v>
      </c>
      <c r="H864" s="24" t="n">
        <f aca="false">O864-N864</f>
        <v>-0.00891666666666668</v>
      </c>
      <c r="I864" s="24" t="n">
        <f aca="false">O864-M864</f>
        <v>-0.104083333333333</v>
      </c>
      <c r="J864" s="25" t="n">
        <f aca="false">VLOOKUP(C864,'Nymex hist.'!A:B,2,0)</f>
        <v>2.379</v>
      </c>
      <c r="K864" s="34" t="n">
        <f aca="false">AVERAGE(BE864:BK864)</f>
        <v>2.399</v>
      </c>
      <c r="L864" s="34" t="n">
        <f aca="false">AVERAGE(BL864:BP864)</f>
        <v>2.3816</v>
      </c>
      <c r="M864" s="27" t="n">
        <f aca="false">SUMIF($S$3:$FQ$3,$E864+1,$S864:$FQ864)/COUNTIF($S$3:$FQ$3,$E864+1)</f>
        <v>2.10141666666667</v>
      </c>
      <c r="N864" s="27" t="n">
        <f aca="false">SUMIF($S$3:$FQ$3,$E864+2,$S864:$FQ864)/COUNTIF($S$3:$FQ$3,$E864+2)</f>
        <v>2.00625</v>
      </c>
      <c r="O864" s="27" t="n">
        <f aca="false">SUMIF($S$3:$FQ$3,$E864+3,$S864:$FQ864)/COUNTIF($S$3:$FQ$3,$E864+3)</f>
        <v>1.99733333333333</v>
      </c>
      <c r="P864" s="27" t="n">
        <f aca="false">SUMIF($S$3:$FQ$3,$E864+4,$S864:$FQ864)/COUNTIF($S$3:$FQ$3,$E864+4)</f>
        <v>1.99733333333333</v>
      </c>
      <c r="Q864" s="27" t="n">
        <f aca="false">SUMIF($S$3:$FQ$3,$E864+5,$S864:$FQ864)/COUNTIF($S$3:$FQ$3,$E864+5)</f>
        <v>2.02733333333333</v>
      </c>
      <c r="R864" s="28" t="n">
        <v>35221</v>
      </c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30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 t="n">
        <v>2.379</v>
      </c>
      <c r="BI864" s="29" t="n">
        <v>2.432</v>
      </c>
      <c r="BJ864" s="29" t="n">
        <v>2.405</v>
      </c>
      <c r="BK864" s="29" t="n">
        <v>2.38</v>
      </c>
      <c r="BL864" s="29" t="n">
        <v>2.393</v>
      </c>
      <c r="BM864" s="29" t="n">
        <v>2.46</v>
      </c>
      <c r="BN864" s="29" t="n">
        <v>2.47</v>
      </c>
      <c r="BO864" s="29" t="n">
        <v>2.38</v>
      </c>
      <c r="BP864" s="29" t="n">
        <v>2.205</v>
      </c>
      <c r="BQ864" s="29" t="n">
        <v>2.055</v>
      </c>
      <c r="BR864" s="29" t="n">
        <v>2.005</v>
      </c>
      <c r="BS864" s="29" t="n">
        <v>1.995</v>
      </c>
      <c r="BT864" s="29" t="n">
        <v>1.992</v>
      </c>
      <c r="BU864" s="29" t="n">
        <v>1.975</v>
      </c>
      <c r="BV864" s="29" t="n">
        <v>1.95</v>
      </c>
      <c r="BW864" s="29" t="n">
        <v>1.965</v>
      </c>
      <c r="BX864" s="29" t="n">
        <v>2.05</v>
      </c>
      <c r="BY864" s="29" t="n">
        <v>2.175</v>
      </c>
      <c r="BZ864" s="29" t="n">
        <v>2.175</v>
      </c>
      <c r="CA864" s="29" t="n">
        <v>2.12</v>
      </c>
      <c r="CB864" s="29" t="n">
        <v>2.022</v>
      </c>
      <c r="CC864" s="29" t="n">
        <v>1.938</v>
      </c>
      <c r="CD864" s="29" t="n">
        <v>1.938</v>
      </c>
      <c r="CE864" s="29" t="n">
        <v>1.938</v>
      </c>
      <c r="CF864" s="29" t="n">
        <v>1.941</v>
      </c>
      <c r="CG864" s="29" t="n">
        <v>1.941</v>
      </c>
      <c r="CH864" s="29" t="n">
        <v>1.941</v>
      </c>
      <c r="CI864" s="29" t="n">
        <v>1.958</v>
      </c>
      <c r="CJ864" s="29" t="n">
        <v>2.034</v>
      </c>
      <c r="CK864" s="29" t="n">
        <v>2.129</v>
      </c>
      <c r="CL864" s="29" t="n">
        <v>2.165</v>
      </c>
      <c r="CM864" s="29" t="n">
        <v>2.11</v>
      </c>
      <c r="CN864" s="29" t="n">
        <v>2.012</v>
      </c>
      <c r="CO864" s="29" t="n">
        <v>1.928</v>
      </c>
      <c r="CP864" s="29" t="n">
        <v>1.928</v>
      </c>
      <c r="CQ864" s="29" t="n">
        <v>1.941</v>
      </c>
      <c r="CR864" s="29" t="n">
        <v>1.931</v>
      </c>
      <c r="CS864" s="29" t="n">
        <v>1.931</v>
      </c>
      <c r="CT864" s="29" t="n">
        <v>1.931</v>
      </c>
      <c r="CU864" s="29" t="n">
        <v>1.948</v>
      </c>
      <c r="CV864" s="29" t="n">
        <v>2.024</v>
      </c>
      <c r="CW864" s="29" t="n">
        <v>2.119</v>
      </c>
      <c r="CX864" s="29" t="n">
        <v>2.165</v>
      </c>
      <c r="CY864" s="29" t="n">
        <v>2.11</v>
      </c>
      <c r="CZ864" s="29" t="n">
        <v>2.012</v>
      </c>
      <c r="DA864" s="29" t="n">
        <v>1.928</v>
      </c>
      <c r="DB864" s="29" t="n">
        <v>1.928</v>
      </c>
      <c r="DC864" s="29" t="n">
        <v>1.941</v>
      </c>
      <c r="DD864" s="29" t="n">
        <v>1.931</v>
      </c>
      <c r="DE864" s="29" t="n">
        <v>1.931</v>
      </c>
      <c r="DF864" s="29" t="n">
        <v>1.931</v>
      </c>
      <c r="DG864" s="29" t="n">
        <v>1.948</v>
      </c>
      <c r="DH864" s="29" t="n">
        <v>2.024</v>
      </c>
      <c r="DI864" s="29" t="n">
        <v>2.119</v>
      </c>
      <c r="DJ864" s="29" t="n">
        <v>2.195</v>
      </c>
      <c r="DK864" s="29" t="n">
        <v>2.14</v>
      </c>
      <c r="DL864" s="29" t="n">
        <v>2.042</v>
      </c>
      <c r="DM864" s="29" t="n">
        <v>1.958</v>
      </c>
      <c r="DN864" s="29" t="n">
        <v>1.958</v>
      </c>
      <c r="DO864" s="29" t="n">
        <v>1.971</v>
      </c>
      <c r="DP864" s="29" t="n">
        <v>1.961</v>
      </c>
      <c r="DQ864" s="29" t="n">
        <v>1.961</v>
      </c>
      <c r="DR864" s="29" t="n">
        <v>1.961</v>
      </c>
      <c r="DS864" s="29" t="n">
        <v>1.978</v>
      </c>
      <c r="DT864" s="29" t="n">
        <v>2.054</v>
      </c>
      <c r="DU864" s="29" t="n">
        <v>2.149</v>
      </c>
      <c r="DV864" s="29" t="n">
        <v>2.235</v>
      </c>
      <c r="DW864" s="29" t="n">
        <v>2.18</v>
      </c>
      <c r="DX864" s="29" t="n">
        <v>2.082</v>
      </c>
      <c r="DY864" s="29" t="n">
        <v>1.998</v>
      </c>
      <c r="DZ864" s="29" t="n">
        <v>1.998</v>
      </c>
      <c r="EA864" s="29" t="n">
        <v>2.011</v>
      </c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</row>
    <row r="865" customFormat="false" ht="12.75" hidden="false" customHeight="false" outlineLevel="0" collapsed="false">
      <c r="A865" s="1" t="n">
        <f aca="false">WEEKDAY(C865,2)</f>
        <v>4</v>
      </c>
      <c r="B865" s="1" t="n">
        <f aca="false">MONTH(C865)</f>
        <v>6</v>
      </c>
      <c r="C865" s="23" t="n">
        <v>35222</v>
      </c>
      <c r="D865" s="0" t="n">
        <f aca="false">MONTH(R865)</f>
        <v>6</v>
      </c>
      <c r="E865" s="0" t="n">
        <f aca="false">YEAR(R865)</f>
        <v>1996</v>
      </c>
      <c r="F865" s="3" t="n">
        <f aca="false">L865-K865</f>
        <v>-0.0136499999999997</v>
      </c>
      <c r="G865" s="3" t="n">
        <f aca="false">N865-M865</f>
        <v>-0.0963333333333329</v>
      </c>
      <c r="H865" s="3" t="n">
        <f aca="false">O865-N865</f>
        <v>-0.0272500000000002</v>
      </c>
      <c r="I865" s="3" t="n">
        <f aca="false">O865-M865</f>
        <v>-0.123583333333333</v>
      </c>
      <c r="J865" s="4" t="n">
        <f aca="false">VLOOKUP(C865,'Nymex hist.'!A:B,2,0)</f>
        <v>2.362</v>
      </c>
      <c r="K865" s="4" t="n">
        <f aca="false">AVERAGE(BE865:BK865)</f>
        <v>2.39125</v>
      </c>
      <c r="L865" s="4" t="n">
        <f aca="false">AVERAGE(BL865:BP865)</f>
        <v>2.3776</v>
      </c>
      <c r="M865" s="4" t="n">
        <f aca="false">SUMIF($S$3:$FQ$3,$E865+1,$S865:$FQ865)/COUNTIF($S$3:$FQ$3,$E865+1)</f>
        <v>2.09758333333333</v>
      </c>
      <c r="N865" s="4" t="n">
        <f aca="false">SUMIF($S$3:$FQ$3,$E865+2,$S865:$FQ865)/COUNTIF($S$3:$FQ$3,$E865+2)</f>
        <v>2.00125</v>
      </c>
      <c r="O865" s="4" t="n">
        <f aca="false">SUMIF($S$3:$FQ$3,$E865+3,$S865:$FQ865)/COUNTIF($S$3:$FQ$3,$E865+3)</f>
        <v>1.974</v>
      </c>
      <c r="P865" s="4" t="n">
        <f aca="false">SUMIF($S$3:$FQ$3,$E865+4,$S865:$FQ865)/COUNTIF($S$3:$FQ$3,$E865+4)</f>
        <v>1.974</v>
      </c>
      <c r="Q865" s="4" t="n">
        <f aca="false">SUMIF($S$3:$FQ$3,$E865+5,$S865:$FQ865)/COUNTIF($S$3:$FQ$3,$E865+5)</f>
        <v>1.994</v>
      </c>
      <c r="R865" s="21" t="n">
        <v>35222</v>
      </c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7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 t="n">
        <v>2.362</v>
      </c>
      <c r="BI865" s="32" t="n">
        <v>2.424</v>
      </c>
      <c r="BJ865" s="32" t="n">
        <v>2.402</v>
      </c>
      <c r="BK865" s="32" t="n">
        <v>2.377</v>
      </c>
      <c r="BL865" s="32" t="n">
        <v>2.39</v>
      </c>
      <c r="BM865" s="32" t="n">
        <v>2.455</v>
      </c>
      <c r="BN865" s="32" t="n">
        <v>2.462</v>
      </c>
      <c r="BO865" s="32" t="n">
        <v>2.376</v>
      </c>
      <c r="BP865" s="32" t="n">
        <v>2.205</v>
      </c>
      <c r="BQ865" s="32" t="n">
        <v>2.058</v>
      </c>
      <c r="BR865" s="32" t="n">
        <v>2.005</v>
      </c>
      <c r="BS865" s="32" t="n">
        <v>1.99</v>
      </c>
      <c r="BT865" s="32" t="n">
        <v>1.985</v>
      </c>
      <c r="BU865" s="32" t="n">
        <v>1.97</v>
      </c>
      <c r="BV865" s="32" t="n">
        <v>1.945</v>
      </c>
      <c r="BW865" s="32" t="n">
        <v>1.96</v>
      </c>
      <c r="BX865" s="32" t="n">
        <v>2.045</v>
      </c>
      <c r="BY865" s="32" t="n">
        <v>2.17</v>
      </c>
      <c r="BZ865" s="32" t="n">
        <v>2.17</v>
      </c>
      <c r="CA865" s="32" t="n">
        <v>2.115</v>
      </c>
      <c r="CB865" s="32" t="n">
        <v>2.017</v>
      </c>
      <c r="CC865" s="32" t="n">
        <v>1.933</v>
      </c>
      <c r="CD865" s="32" t="n">
        <v>1.933</v>
      </c>
      <c r="CE865" s="32" t="n">
        <v>1.933</v>
      </c>
      <c r="CF865" s="32" t="n">
        <v>1.936</v>
      </c>
      <c r="CG865" s="32" t="n">
        <v>1.936</v>
      </c>
      <c r="CH865" s="32" t="n">
        <v>1.936</v>
      </c>
      <c r="CI865" s="32" t="n">
        <v>1.953</v>
      </c>
      <c r="CJ865" s="32" t="n">
        <v>2.029</v>
      </c>
      <c r="CK865" s="32" t="n">
        <v>2.124</v>
      </c>
      <c r="CL865" s="32" t="n">
        <v>2.14</v>
      </c>
      <c r="CM865" s="32" t="n">
        <v>2.085</v>
      </c>
      <c r="CN865" s="32" t="n">
        <v>1.987</v>
      </c>
      <c r="CO865" s="32" t="n">
        <v>1.903</v>
      </c>
      <c r="CP865" s="32" t="n">
        <v>1.903</v>
      </c>
      <c r="CQ865" s="32" t="n">
        <v>1.936</v>
      </c>
      <c r="CR865" s="32" t="n">
        <v>1.906</v>
      </c>
      <c r="CS865" s="32" t="n">
        <v>1.906</v>
      </c>
      <c r="CT865" s="32" t="n">
        <v>1.906</v>
      </c>
      <c r="CU865" s="32" t="n">
        <v>1.923</v>
      </c>
      <c r="CV865" s="32" t="n">
        <v>1.999</v>
      </c>
      <c r="CW865" s="32" t="n">
        <v>2.094</v>
      </c>
      <c r="CX865" s="32" t="n">
        <v>2.14</v>
      </c>
      <c r="CY865" s="32" t="n">
        <v>2.085</v>
      </c>
      <c r="CZ865" s="32" t="n">
        <v>1.987</v>
      </c>
      <c r="DA865" s="32" t="n">
        <v>1.903</v>
      </c>
      <c r="DB865" s="32" t="n">
        <v>1.903</v>
      </c>
      <c r="DC865" s="32" t="n">
        <v>1.936</v>
      </c>
      <c r="DD865" s="32" t="n">
        <v>1.906</v>
      </c>
      <c r="DE865" s="32" t="n">
        <v>1.906</v>
      </c>
      <c r="DF865" s="32" t="n">
        <v>1.906</v>
      </c>
      <c r="DG865" s="32" t="n">
        <v>1.923</v>
      </c>
      <c r="DH865" s="32" t="n">
        <v>1.999</v>
      </c>
      <c r="DI865" s="32" t="n">
        <v>2.094</v>
      </c>
      <c r="DJ865" s="32" t="n">
        <v>2.16</v>
      </c>
      <c r="DK865" s="32" t="n">
        <v>2.105</v>
      </c>
      <c r="DL865" s="32" t="n">
        <v>2.007</v>
      </c>
      <c r="DM865" s="32" t="n">
        <v>1.923</v>
      </c>
      <c r="DN865" s="32" t="n">
        <v>1.923</v>
      </c>
      <c r="DO865" s="32" t="n">
        <v>1.956</v>
      </c>
      <c r="DP865" s="32" t="n">
        <v>1.926</v>
      </c>
      <c r="DQ865" s="32" t="n">
        <v>1.926</v>
      </c>
      <c r="DR865" s="32" t="n">
        <v>1.926</v>
      </c>
      <c r="DS865" s="32" t="n">
        <v>1.943</v>
      </c>
      <c r="DT865" s="32" t="n">
        <v>2.019</v>
      </c>
      <c r="DU865" s="32" t="n">
        <v>2.114</v>
      </c>
      <c r="DV865" s="32" t="n">
        <v>2.2</v>
      </c>
      <c r="DW865" s="32" t="n">
        <v>2.145</v>
      </c>
      <c r="DX865" s="32" t="n">
        <v>2.047</v>
      </c>
      <c r="DY865" s="32" t="n">
        <v>1.963</v>
      </c>
      <c r="DZ865" s="32" t="n">
        <v>1.963</v>
      </c>
      <c r="EA865" s="32" t="n">
        <v>1.996</v>
      </c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</row>
    <row r="866" customFormat="false" ht="12.75" hidden="true" customHeight="false" outlineLevel="0" collapsed="false">
      <c r="A866" s="0" t="n">
        <f aca="false">WEEKDAY(C866,2)</f>
        <v>5</v>
      </c>
      <c r="B866" s="0" t="n">
        <f aca="false">MONTH(C866)</f>
        <v>6</v>
      </c>
      <c r="C866" s="23" t="n">
        <v>35223</v>
      </c>
      <c r="D866" s="0" t="n">
        <f aca="false">MONTH(R866)</f>
        <v>6</v>
      </c>
      <c r="E866" s="0" t="n">
        <f aca="false">YEAR(R866)</f>
        <v>1996</v>
      </c>
      <c r="F866" s="35" t="n">
        <f aca="false">L866-K866</f>
        <v>-0.0295999999999999</v>
      </c>
      <c r="G866" s="24" t="n">
        <f aca="false">N866-M866</f>
        <v>-0.102833333333333</v>
      </c>
      <c r="H866" s="24" t="n">
        <f aca="false">O866-N866</f>
        <v>-0.0280833333333332</v>
      </c>
      <c r="I866" s="24" t="n">
        <f aca="false">O866-M866</f>
        <v>-0.130916666666667</v>
      </c>
      <c r="J866" s="25" t="n">
        <f aca="false">VLOOKUP(C866,'Nymex hist.'!A:B,2,0)</f>
        <v>2.395</v>
      </c>
      <c r="K866" s="34" t="n">
        <f aca="false">AVERAGE(BE866:BK866)</f>
        <v>2.437</v>
      </c>
      <c r="L866" s="34" t="n">
        <f aca="false">AVERAGE(BL866:BP866)</f>
        <v>2.4074</v>
      </c>
      <c r="M866" s="27" t="n">
        <f aca="false">SUMIF($S$3:$FQ$3,$E866+1,$S866:$FQ866)/COUNTIF($S$3:$FQ$3,$E866+1)</f>
        <v>2.11233333333333</v>
      </c>
      <c r="N866" s="27" t="n">
        <f aca="false">SUMIF($S$3:$FQ$3,$E866+2,$S866:$FQ866)/COUNTIF($S$3:$FQ$3,$E866+2)</f>
        <v>2.0095</v>
      </c>
      <c r="O866" s="27" t="n">
        <f aca="false">SUMIF($S$3:$FQ$3,$E866+3,$S866:$FQ866)/COUNTIF($S$3:$FQ$3,$E866+3)</f>
        <v>1.98141666666667</v>
      </c>
      <c r="P866" s="27" t="n">
        <f aca="false">SUMIF($S$3:$FQ$3,$E866+4,$S866:$FQ866)/COUNTIF($S$3:$FQ$3,$E866+4)</f>
        <v>1.98141666666667</v>
      </c>
      <c r="Q866" s="27" t="n">
        <f aca="false">SUMIF($S$3:$FQ$3,$E866+5,$S866:$FQ866)/COUNTIF($S$3:$FQ$3,$E866+5)</f>
        <v>2.00141666666667</v>
      </c>
      <c r="R866" s="28" t="n">
        <v>35223</v>
      </c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30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 t="n">
        <v>2.395</v>
      </c>
      <c r="BI866" s="29" t="n">
        <v>2.473</v>
      </c>
      <c r="BJ866" s="29" t="n">
        <v>2.455</v>
      </c>
      <c r="BK866" s="29" t="n">
        <v>2.425</v>
      </c>
      <c r="BL866" s="29" t="n">
        <v>2.434</v>
      </c>
      <c r="BM866" s="29" t="n">
        <v>2.488</v>
      </c>
      <c r="BN866" s="29" t="n">
        <v>2.49</v>
      </c>
      <c r="BO866" s="29" t="n">
        <v>2.4</v>
      </c>
      <c r="BP866" s="29" t="n">
        <v>2.225</v>
      </c>
      <c r="BQ866" s="29" t="n">
        <v>2.078</v>
      </c>
      <c r="BR866" s="29" t="n">
        <v>2.02</v>
      </c>
      <c r="BS866" s="29" t="n">
        <v>2</v>
      </c>
      <c r="BT866" s="29" t="n">
        <v>1.995</v>
      </c>
      <c r="BU866" s="29" t="n">
        <v>1.98</v>
      </c>
      <c r="BV866" s="29" t="n">
        <v>1.955</v>
      </c>
      <c r="BW866" s="29" t="n">
        <v>1.97</v>
      </c>
      <c r="BX866" s="29" t="n">
        <v>2.055</v>
      </c>
      <c r="BY866" s="29" t="n">
        <v>2.18</v>
      </c>
      <c r="BZ866" s="29" t="n">
        <v>2.18</v>
      </c>
      <c r="CA866" s="29" t="n">
        <v>2.125</v>
      </c>
      <c r="CB866" s="29" t="n">
        <v>2.027</v>
      </c>
      <c r="CC866" s="29" t="n">
        <v>1.943</v>
      </c>
      <c r="CD866" s="29" t="n">
        <v>1.943</v>
      </c>
      <c r="CE866" s="29" t="n">
        <v>1.943</v>
      </c>
      <c r="CF866" s="29" t="n">
        <v>1.943</v>
      </c>
      <c r="CG866" s="29" t="n">
        <v>1.943</v>
      </c>
      <c r="CH866" s="29" t="n">
        <v>1.943</v>
      </c>
      <c r="CI866" s="29" t="n">
        <v>1.96</v>
      </c>
      <c r="CJ866" s="29" t="n">
        <v>2.036</v>
      </c>
      <c r="CK866" s="29" t="n">
        <v>2.128</v>
      </c>
      <c r="CL866" s="29" t="n">
        <v>2.15</v>
      </c>
      <c r="CM866" s="29" t="n">
        <v>2.095</v>
      </c>
      <c r="CN866" s="29" t="n">
        <v>1.997</v>
      </c>
      <c r="CO866" s="29" t="n">
        <v>1.913</v>
      </c>
      <c r="CP866" s="29" t="n">
        <v>1.913</v>
      </c>
      <c r="CQ866" s="29" t="n">
        <v>1.936</v>
      </c>
      <c r="CR866" s="29" t="n">
        <v>1.913</v>
      </c>
      <c r="CS866" s="29" t="n">
        <v>1.913</v>
      </c>
      <c r="CT866" s="29" t="n">
        <v>1.913</v>
      </c>
      <c r="CU866" s="29" t="n">
        <v>1.93</v>
      </c>
      <c r="CV866" s="29" t="n">
        <v>2.006</v>
      </c>
      <c r="CW866" s="29" t="n">
        <v>2.098</v>
      </c>
      <c r="CX866" s="29" t="n">
        <v>2.15</v>
      </c>
      <c r="CY866" s="29" t="n">
        <v>2.095</v>
      </c>
      <c r="CZ866" s="29" t="n">
        <v>1.997</v>
      </c>
      <c r="DA866" s="29" t="n">
        <v>1.913</v>
      </c>
      <c r="DB866" s="29" t="n">
        <v>1.913</v>
      </c>
      <c r="DC866" s="29" t="n">
        <v>1.936</v>
      </c>
      <c r="DD866" s="29" t="n">
        <v>1.913</v>
      </c>
      <c r="DE866" s="29" t="n">
        <v>1.913</v>
      </c>
      <c r="DF866" s="29" t="n">
        <v>1.913</v>
      </c>
      <c r="DG866" s="29" t="n">
        <v>1.93</v>
      </c>
      <c r="DH866" s="29" t="n">
        <v>2.006</v>
      </c>
      <c r="DI866" s="29" t="n">
        <v>2.098</v>
      </c>
      <c r="DJ866" s="29" t="n">
        <v>2.17</v>
      </c>
      <c r="DK866" s="29" t="n">
        <v>2.115</v>
      </c>
      <c r="DL866" s="29" t="n">
        <v>2.017</v>
      </c>
      <c r="DM866" s="29" t="n">
        <v>1.933</v>
      </c>
      <c r="DN866" s="29" t="n">
        <v>1.933</v>
      </c>
      <c r="DO866" s="29" t="n">
        <v>1.956</v>
      </c>
      <c r="DP866" s="29" t="n">
        <v>1.933</v>
      </c>
      <c r="DQ866" s="29" t="n">
        <v>1.933</v>
      </c>
      <c r="DR866" s="29" t="n">
        <v>1.933</v>
      </c>
      <c r="DS866" s="29" t="n">
        <v>1.95</v>
      </c>
      <c r="DT866" s="29" t="n">
        <v>2.026</v>
      </c>
      <c r="DU866" s="29" t="n">
        <v>2.118</v>
      </c>
      <c r="DV866" s="29" t="n">
        <v>2.21</v>
      </c>
      <c r="DW866" s="29" t="n">
        <v>2.155</v>
      </c>
      <c r="DX866" s="29" t="n">
        <v>2.057</v>
      </c>
      <c r="DY866" s="29" t="n">
        <v>1.973</v>
      </c>
      <c r="DZ866" s="29" t="n">
        <v>1.973</v>
      </c>
      <c r="EA866" s="29" t="n">
        <v>1.996</v>
      </c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</row>
    <row r="867" customFormat="false" ht="12.75" hidden="true" customHeight="false" outlineLevel="0" collapsed="false">
      <c r="A867" s="0" t="n">
        <f aca="false">WEEKDAY(C867,2)</f>
        <v>1</v>
      </c>
      <c r="B867" s="0" t="n">
        <f aca="false">MONTH(C867)</f>
        <v>6</v>
      </c>
      <c r="C867" s="23" t="n">
        <v>35226</v>
      </c>
      <c r="D867" s="0" t="n">
        <f aca="false">MONTH(R867)</f>
        <v>6</v>
      </c>
      <c r="E867" s="0" t="n">
        <f aca="false">YEAR(R867)</f>
        <v>1996</v>
      </c>
      <c r="F867" s="35" t="n">
        <f aca="false">L867-K867</f>
        <v>-0.0266500000000005</v>
      </c>
      <c r="G867" s="24" t="n">
        <f aca="false">N867-M867</f>
        <v>-0.0985833333333335</v>
      </c>
      <c r="H867" s="24" t="n">
        <f aca="false">O867-N867</f>
        <v>-0.028583333333333</v>
      </c>
      <c r="I867" s="24" t="n">
        <f aca="false">O867-M867</f>
        <v>-0.127166666666666</v>
      </c>
      <c r="J867" s="25" t="n">
        <f aca="false">VLOOKUP(C867,'Nymex hist.'!A:B,2,0)</f>
        <v>2.39</v>
      </c>
      <c r="K867" s="34" t="n">
        <f aca="false">AVERAGE(BE867:BK867)</f>
        <v>2.44025</v>
      </c>
      <c r="L867" s="34" t="n">
        <f aca="false">AVERAGE(BL867:BP867)</f>
        <v>2.4136</v>
      </c>
      <c r="M867" s="27" t="n">
        <f aca="false">SUMIF($S$3:$FQ$3,$E867+1,$S867:$FQ867)/COUNTIF($S$3:$FQ$3,$E867+1)</f>
        <v>2.11808333333333</v>
      </c>
      <c r="N867" s="27" t="n">
        <f aca="false">SUMIF($S$3:$FQ$3,$E867+2,$S867:$FQ867)/COUNTIF($S$3:$FQ$3,$E867+2)</f>
        <v>2.0195</v>
      </c>
      <c r="O867" s="27" t="n">
        <f aca="false">SUMIF($S$3:$FQ$3,$E867+3,$S867:$FQ867)/COUNTIF($S$3:$FQ$3,$E867+3)</f>
        <v>1.99091666666667</v>
      </c>
      <c r="P867" s="27" t="n">
        <f aca="false">SUMIF($S$3:$FQ$3,$E867+4,$S867:$FQ867)/COUNTIF($S$3:$FQ$3,$E867+4)</f>
        <v>1.99091666666667</v>
      </c>
      <c r="Q867" s="27" t="n">
        <f aca="false">SUMIF($S$3:$FQ$3,$E867+5,$S867:$FQ867)/COUNTIF($S$3:$FQ$3,$E867+5)</f>
        <v>2.01091666666667</v>
      </c>
      <c r="R867" s="28" t="n">
        <v>35226</v>
      </c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30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 t="n">
        <v>2.39</v>
      </c>
      <c r="BI867" s="29" t="n">
        <v>2.47</v>
      </c>
      <c r="BJ867" s="29" t="n">
        <v>2.463</v>
      </c>
      <c r="BK867" s="29" t="n">
        <v>2.438</v>
      </c>
      <c r="BL867" s="29" t="n">
        <v>2.445</v>
      </c>
      <c r="BM867" s="29" t="n">
        <v>2.493</v>
      </c>
      <c r="BN867" s="29" t="n">
        <v>2.495</v>
      </c>
      <c r="BO867" s="29" t="n">
        <v>2.405</v>
      </c>
      <c r="BP867" s="29" t="n">
        <v>2.23</v>
      </c>
      <c r="BQ867" s="29" t="n">
        <v>2.085</v>
      </c>
      <c r="BR867" s="29" t="n">
        <v>2.025</v>
      </c>
      <c r="BS867" s="29" t="n">
        <v>2.003</v>
      </c>
      <c r="BT867" s="29" t="n">
        <v>1.998</v>
      </c>
      <c r="BU867" s="29" t="n">
        <v>1.983</v>
      </c>
      <c r="BV867" s="29" t="n">
        <v>1.96</v>
      </c>
      <c r="BW867" s="29" t="n">
        <v>1.978</v>
      </c>
      <c r="BX867" s="29" t="n">
        <v>2.065</v>
      </c>
      <c r="BY867" s="29" t="n">
        <v>2.19</v>
      </c>
      <c r="BZ867" s="29" t="n">
        <v>2.19</v>
      </c>
      <c r="CA867" s="29" t="n">
        <v>2.135</v>
      </c>
      <c r="CB867" s="29" t="n">
        <v>2.037</v>
      </c>
      <c r="CC867" s="29" t="n">
        <v>1.953</v>
      </c>
      <c r="CD867" s="29" t="n">
        <v>1.953</v>
      </c>
      <c r="CE867" s="29" t="n">
        <v>1.953</v>
      </c>
      <c r="CF867" s="29" t="n">
        <v>1.953</v>
      </c>
      <c r="CG867" s="29" t="n">
        <v>1.953</v>
      </c>
      <c r="CH867" s="29" t="n">
        <v>1.953</v>
      </c>
      <c r="CI867" s="29" t="n">
        <v>1.97</v>
      </c>
      <c r="CJ867" s="29" t="n">
        <v>2.046</v>
      </c>
      <c r="CK867" s="29" t="n">
        <v>2.138</v>
      </c>
      <c r="CL867" s="29" t="n">
        <v>2.16</v>
      </c>
      <c r="CM867" s="29" t="n">
        <v>2.105</v>
      </c>
      <c r="CN867" s="29" t="n">
        <v>2.007</v>
      </c>
      <c r="CO867" s="29" t="n">
        <v>1.923</v>
      </c>
      <c r="CP867" s="29" t="n">
        <v>1.923</v>
      </c>
      <c r="CQ867" s="29" t="n">
        <v>1.94</v>
      </c>
      <c r="CR867" s="29" t="n">
        <v>1.923</v>
      </c>
      <c r="CS867" s="29" t="n">
        <v>1.923</v>
      </c>
      <c r="CT867" s="29" t="n">
        <v>1.923</v>
      </c>
      <c r="CU867" s="29" t="n">
        <v>1.94</v>
      </c>
      <c r="CV867" s="29" t="n">
        <v>2.016</v>
      </c>
      <c r="CW867" s="29" t="n">
        <v>2.108</v>
      </c>
      <c r="CX867" s="29" t="n">
        <v>2.16</v>
      </c>
      <c r="CY867" s="29" t="n">
        <v>2.105</v>
      </c>
      <c r="CZ867" s="29" t="n">
        <v>2.007</v>
      </c>
      <c r="DA867" s="29" t="n">
        <v>1.923</v>
      </c>
      <c r="DB867" s="29" t="n">
        <v>1.923</v>
      </c>
      <c r="DC867" s="29" t="n">
        <v>1.94</v>
      </c>
      <c r="DD867" s="29" t="n">
        <v>1.923</v>
      </c>
      <c r="DE867" s="29" t="n">
        <v>1.923</v>
      </c>
      <c r="DF867" s="29" t="n">
        <v>1.923</v>
      </c>
      <c r="DG867" s="29" t="n">
        <v>1.94</v>
      </c>
      <c r="DH867" s="29" t="n">
        <v>2.016</v>
      </c>
      <c r="DI867" s="29" t="n">
        <v>2.108</v>
      </c>
      <c r="DJ867" s="29" t="n">
        <v>2.18</v>
      </c>
      <c r="DK867" s="29" t="n">
        <v>2.125</v>
      </c>
      <c r="DL867" s="29" t="n">
        <v>2.027</v>
      </c>
      <c r="DM867" s="29" t="n">
        <v>1.943</v>
      </c>
      <c r="DN867" s="29" t="n">
        <v>1.943</v>
      </c>
      <c r="DO867" s="29" t="n">
        <v>1.96</v>
      </c>
      <c r="DP867" s="29" t="n">
        <v>1.943</v>
      </c>
      <c r="DQ867" s="29" t="n">
        <v>1.943</v>
      </c>
      <c r="DR867" s="29" t="n">
        <v>1.943</v>
      </c>
      <c r="DS867" s="29" t="n">
        <v>1.96</v>
      </c>
      <c r="DT867" s="29" t="n">
        <v>2.036</v>
      </c>
      <c r="DU867" s="29" t="n">
        <v>2.128</v>
      </c>
      <c r="DV867" s="29" t="n">
        <v>2.22</v>
      </c>
      <c r="DW867" s="29" t="n">
        <v>2.165</v>
      </c>
      <c r="DX867" s="29" t="n">
        <v>2.067</v>
      </c>
      <c r="DY867" s="29" t="n">
        <v>1.983</v>
      </c>
      <c r="DZ867" s="29" t="n">
        <v>1.983</v>
      </c>
      <c r="EA867" s="29" t="n">
        <v>2</v>
      </c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0"/>
      <c r="GS867" s="0"/>
      <c r="GT867" s="0"/>
      <c r="GU867" s="0"/>
      <c r="GV867" s="0"/>
      <c r="GW867" s="0"/>
      <c r="GX867" s="0"/>
      <c r="GY867" s="0"/>
      <c r="GZ867" s="0"/>
      <c r="HA867" s="0"/>
      <c r="HB867" s="0"/>
      <c r="HC867" s="0"/>
      <c r="HD867" s="0"/>
      <c r="HE867" s="0"/>
      <c r="HF867" s="0"/>
      <c r="HG867" s="0"/>
      <c r="HH867" s="0"/>
      <c r="HI867" s="0"/>
      <c r="HJ867" s="0"/>
      <c r="HK867" s="0"/>
      <c r="HL867" s="0"/>
      <c r="HM867" s="0"/>
      <c r="HN867" s="0"/>
      <c r="HO867" s="0"/>
      <c r="HP867" s="0"/>
      <c r="HQ867" s="0"/>
      <c r="HR867" s="0"/>
      <c r="HS867" s="0"/>
      <c r="HT867" s="0"/>
      <c r="HU867" s="0"/>
      <c r="HV867" s="0"/>
      <c r="HW867" s="0"/>
      <c r="HX867" s="0"/>
      <c r="HY867" s="0"/>
      <c r="HZ867" s="0"/>
      <c r="IA867" s="0"/>
      <c r="IB867" s="0"/>
      <c r="IC867" s="0"/>
      <c r="ID867" s="0"/>
      <c r="IE867" s="0"/>
      <c r="IF867" s="0"/>
      <c r="IG867" s="0"/>
      <c r="IH867" s="0"/>
      <c r="II867" s="0"/>
      <c r="IJ867" s="0"/>
      <c r="IK867" s="0"/>
      <c r="IL867" s="0"/>
      <c r="IM867" s="0"/>
      <c r="IN867" s="0"/>
      <c r="IO867" s="0"/>
      <c r="IP867" s="0"/>
      <c r="IQ867" s="0"/>
      <c r="IR867" s="0"/>
      <c r="IS867" s="0"/>
      <c r="IT867" s="0"/>
      <c r="IU867" s="0"/>
      <c r="IV867" s="0"/>
      <c r="IW867" s="0"/>
    </row>
    <row r="868" customFormat="false" ht="12.75" hidden="true" customHeight="false" outlineLevel="0" collapsed="false">
      <c r="A868" s="0" t="n">
        <f aca="false">WEEKDAY(C868,2)</f>
        <v>2</v>
      </c>
      <c r="B868" s="0" t="n">
        <f aca="false">MONTH(C868)</f>
        <v>6</v>
      </c>
      <c r="C868" s="23" t="n">
        <v>35227</v>
      </c>
      <c r="D868" s="0" t="n">
        <f aca="false">MONTH(R868)</f>
        <v>6</v>
      </c>
      <c r="E868" s="0" t="n">
        <f aca="false">YEAR(R868)</f>
        <v>1996</v>
      </c>
      <c r="F868" s="35" t="n">
        <f aca="false">L868-K868</f>
        <v>-0.0246</v>
      </c>
      <c r="G868" s="24" t="n">
        <f aca="false">N868-M868</f>
        <v>-0.109333333333333</v>
      </c>
      <c r="H868" s="24" t="n">
        <f aca="false">O868-N868</f>
        <v>-0.0290000000000001</v>
      </c>
      <c r="I868" s="24" t="n">
        <f aca="false">O868-M868</f>
        <v>-0.138333333333333</v>
      </c>
      <c r="J868" s="25" t="n">
        <f aca="false">VLOOKUP(C868,'Nymex hist.'!A:B,2,0)</f>
        <v>2.427</v>
      </c>
      <c r="K868" s="34" t="n">
        <f aca="false">AVERAGE(BE868:BK868)</f>
        <v>2.47</v>
      </c>
      <c r="L868" s="34" t="n">
        <f aca="false">AVERAGE(BL868:BP868)</f>
        <v>2.4454</v>
      </c>
      <c r="M868" s="27" t="n">
        <f aca="false">SUMIF($S$3:$FQ$3,$E868+1,$S868:$FQ868)/COUNTIF($S$3:$FQ$3,$E868+1)</f>
        <v>2.13516666666667</v>
      </c>
      <c r="N868" s="27" t="n">
        <f aca="false">SUMIF($S$3:$FQ$3,$E868+2,$S868:$FQ868)/COUNTIF($S$3:$FQ$3,$E868+2)</f>
        <v>2.02583333333333</v>
      </c>
      <c r="O868" s="27" t="n">
        <f aca="false">SUMIF($S$3:$FQ$3,$E868+3,$S868:$FQ868)/COUNTIF($S$3:$FQ$3,$E868+3)</f>
        <v>1.99683333333333</v>
      </c>
      <c r="P868" s="27" t="n">
        <f aca="false">SUMIF($S$3:$FQ$3,$E868+4,$S868:$FQ868)/COUNTIF($S$3:$FQ$3,$E868+4)</f>
        <v>1.99683333333333</v>
      </c>
      <c r="Q868" s="27" t="n">
        <f aca="false">SUMIF($S$3:$FQ$3,$E868+5,$S868:$FQ868)/COUNTIF($S$3:$FQ$3,$E868+5)</f>
        <v>2.01683333333333</v>
      </c>
      <c r="R868" s="28" t="n">
        <v>35227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30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 t="n">
        <v>2.427</v>
      </c>
      <c r="BI868" s="29" t="n">
        <v>2.488</v>
      </c>
      <c r="BJ868" s="29" t="n">
        <v>2.49</v>
      </c>
      <c r="BK868" s="29" t="n">
        <v>2.475</v>
      </c>
      <c r="BL868" s="29" t="n">
        <v>2.482</v>
      </c>
      <c r="BM868" s="29" t="n">
        <v>2.528</v>
      </c>
      <c r="BN868" s="29" t="n">
        <v>2.528</v>
      </c>
      <c r="BO868" s="29" t="n">
        <v>2.433</v>
      </c>
      <c r="BP868" s="29" t="n">
        <v>2.256</v>
      </c>
      <c r="BQ868" s="29" t="n">
        <v>2.105</v>
      </c>
      <c r="BR868" s="29" t="n">
        <v>2.04</v>
      </c>
      <c r="BS868" s="29" t="n">
        <v>2.015</v>
      </c>
      <c r="BT868" s="29" t="n">
        <v>2.01</v>
      </c>
      <c r="BU868" s="29" t="n">
        <v>1.995</v>
      </c>
      <c r="BV868" s="29" t="n">
        <v>1.975</v>
      </c>
      <c r="BW868" s="29" t="n">
        <v>1.99</v>
      </c>
      <c r="BX868" s="29" t="n">
        <v>2.075</v>
      </c>
      <c r="BY868" s="29" t="n">
        <v>2.2</v>
      </c>
      <c r="BZ868" s="29" t="n">
        <v>2.2</v>
      </c>
      <c r="CA868" s="29" t="n">
        <v>2.144</v>
      </c>
      <c r="CB868" s="29" t="n">
        <v>2.045</v>
      </c>
      <c r="CC868" s="29" t="n">
        <v>1.96</v>
      </c>
      <c r="CD868" s="29" t="n">
        <v>1.96</v>
      </c>
      <c r="CE868" s="29" t="n">
        <v>1.96</v>
      </c>
      <c r="CF868" s="29" t="n">
        <v>1.96</v>
      </c>
      <c r="CG868" s="29" t="n">
        <v>1.96</v>
      </c>
      <c r="CH868" s="29" t="n">
        <v>1.958</v>
      </c>
      <c r="CI868" s="29" t="n">
        <v>1.974</v>
      </c>
      <c r="CJ868" s="29" t="n">
        <v>2.049</v>
      </c>
      <c r="CK868" s="29" t="n">
        <v>2.14</v>
      </c>
      <c r="CL868" s="29" t="n">
        <v>2.17</v>
      </c>
      <c r="CM868" s="29" t="n">
        <v>2.114</v>
      </c>
      <c r="CN868" s="29" t="n">
        <v>2.015</v>
      </c>
      <c r="CO868" s="29" t="n">
        <v>1.93</v>
      </c>
      <c r="CP868" s="29" t="n">
        <v>1.93</v>
      </c>
      <c r="CQ868" s="29" t="n">
        <v>1.942</v>
      </c>
      <c r="CR868" s="29" t="n">
        <v>1.93</v>
      </c>
      <c r="CS868" s="29" t="n">
        <v>1.93</v>
      </c>
      <c r="CT868" s="29" t="n">
        <v>1.928</v>
      </c>
      <c r="CU868" s="29" t="n">
        <v>1.944</v>
      </c>
      <c r="CV868" s="29" t="n">
        <v>2.019</v>
      </c>
      <c r="CW868" s="29" t="n">
        <v>2.11</v>
      </c>
      <c r="CX868" s="29" t="n">
        <v>2.17</v>
      </c>
      <c r="CY868" s="29" t="n">
        <v>2.114</v>
      </c>
      <c r="CZ868" s="29" t="n">
        <v>2.015</v>
      </c>
      <c r="DA868" s="29" t="n">
        <v>1.93</v>
      </c>
      <c r="DB868" s="29" t="n">
        <v>1.93</v>
      </c>
      <c r="DC868" s="29" t="n">
        <v>1.942</v>
      </c>
      <c r="DD868" s="29" t="n">
        <v>1.93</v>
      </c>
      <c r="DE868" s="29" t="n">
        <v>1.93</v>
      </c>
      <c r="DF868" s="29" t="n">
        <v>1.928</v>
      </c>
      <c r="DG868" s="29" t="n">
        <v>1.944</v>
      </c>
      <c r="DH868" s="29" t="n">
        <v>2.019</v>
      </c>
      <c r="DI868" s="29" t="n">
        <v>2.11</v>
      </c>
      <c r="DJ868" s="29" t="n">
        <v>2.19</v>
      </c>
      <c r="DK868" s="29" t="n">
        <v>2.134</v>
      </c>
      <c r="DL868" s="29" t="n">
        <v>2.035</v>
      </c>
      <c r="DM868" s="29" t="n">
        <v>1.95</v>
      </c>
      <c r="DN868" s="29" t="n">
        <v>1.95</v>
      </c>
      <c r="DO868" s="29" t="n">
        <v>1.962</v>
      </c>
      <c r="DP868" s="29" t="n">
        <v>1.95</v>
      </c>
      <c r="DQ868" s="29" t="n">
        <v>1.95</v>
      </c>
      <c r="DR868" s="29" t="n">
        <v>1.948</v>
      </c>
      <c r="DS868" s="29" t="n">
        <v>1.964</v>
      </c>
      <c r="DT868" s="29" t="n">
        <v>2.039</v>
      </c>
      <c r="DU868" s="29" t="n">
        <v>2.13</v>
      </c>
      <c r="DV868" s="29" t="n">
        <v>2.23</v>
      </c>
      <c r="DW868" s="29" t="n">
        <v>2.174</v>
      </c>
      <c r="DX868" s="29" t="n">
        <v>2.075</v>
      </c>
      <c r="DY868" s="29" t="n">
        <v>1.99</v>
      </c>
      <c r="DZ868" s="29" t="n">
        <v>1.99</v>
      </c>
      <c r="EA868" s="29" t="n">
        <v>2.002</v>
      </c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0"/>
      <c r="GS868" s="0"/>
      <c r="GT868" s="0"/>
      <c r="GU868" s="0"/>
      <c r="GV868" s="0"/>
      <c r="GW868" s="0"/>
      <c r="GX868" s="0"/>
      <c r="GY868" s="0"/>
      <c r="GZ868" s="0"/>
      <c r="HA868" s="0"/>
      <c r="HB868" s="0"/>
      <c r="HC868" s="0"/>
      <c r="HD868" s="0"/>
      <c r="HE868" s="0"/>
      <c r="HF868" s="0"/>
      <c r="HG868" s="0"/>
      <c r="HH868" s="0"/>
      <c r="HI868" s="0"/>
      <c r="HJ868" s="0"/>
      <c r="HK868" s="0"/>
      <c r="HL868" s="0"/>
      <c r="HM868" s="0"/>
      <c r="HN868" s="0"/>
      <c r="HO868" s="0"/>
      <c r="HP868" s="0"/>
      <c r="HQ868" s="0"/>
      <c r="HR868" s="0"/>
      <c r="HS868" s="0"/>
      <c r="HT868" s="0"/>
      <c r="HU868" s="0"/>
      <c r="HV868" s="0"/>
      <c r="HW868" s="0"/>
      <c r="HX868" s="0"/>
      <c r="HY868" s="0"/>
      <c r="HZ868" s="0"/>
      <c r="IA868" s="0"/>
      <c r="IB868" s="0"/>
      <c r="IC868" s="0"/>
      <c r="ID868" s="0"/>
      <c r="IE868" s="0"/>
      <c r="IF868" s="0"/>
      <c r="IG868" s="0"/>
      <c r="IH868" s="0"/>
      <c r="II868" s="0"/>
      <c r="IJ868" s="0"/>
      <c r="IK868" s="0"/>
      <c r="IL868" s="0"/>
      <c r="IM868" s="0"/>
      <c r="IN868" s="0"/>
      <c r="IO868" s="0"/>
      <c r="IP868" s="0"/>
      <c r="IQ868" s="0"/>
      <c r="IR868" s="0"/>
      <c r="IS868" s="0"/>
      <c r="IT868" s="0"/>
      <c r="IU868" s="0"/>
      <c r="IV868" s="0"/>
      <c r="IW868" s="0"/>
    </row>
    <row r="869" customFormat="false" ht="12.75" hidden="true" customHeight="false" outlineLevel="0" collapsed="false">
      <c r="A869" s="0" t="n">
        <f aca="false">WEEKDAY(C869,2)</f>
        <v>3</v>
      </c>
      <c r="B869" s="0" t="n">
        <f aca="false">MONTH(C869)</f>
        <v>6</v>
      </c>
      <c r="C869" s="23" t="n">
        <v>35228</v>
      </c>
      <c r="D869" s="0" t="n">
        <f aca="false">MONTH(R869)</f>
        <v>6</v>
      </c>
      <c r="E869" s="0" t="n">
        <f aca="false">YEAR(R869)</f>
        <v>1996</v>
      </c>
      <c r="F869" s="35" t="n">
        <f aca="false">L869-K869</f>
        <v>-0.0214000000000003</v>
      </c>
      <c r="G869" s="24" t="n">
        <f aca="false">N869-M869</f>
        <v>-0.116833333333333</v>
      </c>
      <c r="H869" s="24" t="n">
        <f aca="false">O869-N869</f>
        <v>-0.0290000000000004</v>
      </c>
      <c r="I869" s="24" t="n">
        <f aca="false">O869-M869</f>
        <v>-0.145833333333333</v>
      </c>
      <c r="J869" s="25" t="n">
        <f aca="false">VLOOKUP(C869,'Nymex hist.'!A:B,2,0)</f>
        <v>2.434</v>
      </c>
      <c r="K869" s="34" t="n">
        <f aca="false">AVERAGE(BE869:BK869)</f>
        <v>2.466</v>
      </c>
      <c r="L869" s="34" t="n">
        <f aca="false">AVERAGE(BL869:BP869)</f>
        <v>2.4446</v>
      </c>
      <c r="M869" s="27" t="n">
        <f aca="false">SUMIF($S$3:$FQ$3,$E869+1,$S869:$FQ869)/COUNTIF($S$3:$FQ$3,$E869+1)</f>
        <v>2.13266666666667</v>
      </c>
      <c r="N869" s="27" t="n">
        <f aca="false">SUMIF($S$3:$FQ$3,$E869+2,$S869:$FQ869)/COUNTIF($S$3:$FQ$3,$E869+2)</f>
        <v>2.01583333333333</v>
      </c>
      <c r="O869" s="27" t="n">
        <f aca="false">SUMIF($S$3:$FQ$3,$E869+3,$S869:$FQ869)/COUNTIF($S$3:$FQ$3,$E869+3)</f>
        <v>1.98683333333333</v>
      </c>
      <c r="P869" s="27" t="n">
        <f aca="false">SUMIF($S$3:$FQ$3,$E869+4,$S869:$FQ869)/COUNTIF($S$3:$FQ$3,$E869+4)</f>
        <v>1.98683333333333</v>
      </c>
      <c r="Q869" s="27" t="n">
        <f aca="false">SUMIF($S$3:$FQ$3,$E869+5,$S869:$FQ869)/COUNTIF($S$3:$FQ$3,$E869+5)</f>
        <v>2.00683333333333</v>
      </c>
      <c r="R869" s="28" t="n">
        <v>35228</v>
      </c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30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 t="n">
        <v>2.434</v>
      </c>
      <c r="BI869" s="29" t="n">
        <v>2.483</v>
      </c>
      <c r="BJ869" s="29" t="n">
        <v>2.477</v>
      </c>
      <c r="BK869" s="29" t="n">
        <v>2.47</v>
      </c>
      <c r="BL869" s="29" t="n">
        <v>2.48</v>
      </c>
      <c r="BM869" s="29" t="n">
        <v>2.53</v>
      </c>
      <c r="BN869" s="29" t="n">
        <v>2.53</v>
      </c>
      <c r="BO869" s="29" t="n">
        <v>2.43</v>
      </c>
      <c r="BP869" s="29" t="n">
        <v>2.253</v>
      </c>
      <c r="BQ869" s="29" t="n">
        <v>2.102</v>
      </c>
      <c r="BR869" s="29" t="n">
        <v>2.037</v>
      </c>
      <c r="BS869" s="29" t="n">
        <v>2.012</v>
      </c>
      <c r="BT869" s="29" t="n">
        <v>2.01</v>
      </c>
      <c r="BU869" s="29" t="n">
        <v>1.995</v>
      </c>
      <c r="BV869" s="29" t="n">
        <v>1.975</v>
      </c>
      <c r="BW869" s="29" t="n">
        <v>1.985</v>
      </c>
      <c r="BX869" s="29" t="n">
        <v>2.07</v>
      </c>
      <c r="BY869" s="29" t="n">
        <v>2.193</v>
      </c>
      <c r="BZ869" s="29" t="n">
        <v>2.19</v>
      </c>
      <c r="CA869" s="29" t="n">
        <v>2.134</v>
      </c>
      <c r="CB869" s="29" t="n">
        <v>2.035</v>
      </c>
      <c r="CC869" s="29" t="n">
        <v>1.95</v>
      </c>
      <c r="CD869" s="29" t="n">
        <v>1.95</v>
      </c>
      <c r="CE869" s="29" t="n">
        <v>1.95</v>
      </c>
      <c r="CF869" s="29" t="n">
        <v>1.95</v>
      </c>
      <c r="CG869" s="29" t="n">
        <v>1.95</v>
      </c>
      <c r="CH869" s="29" t="n">
        <v>1.948</v>
      </c>
      <c r="CI869" s="29" t="n">
        <v>1.964</v>
      </c>
      <c r="CJ869" s="29" t="n">
        <v>2.039</v>
      </c>
      <c r="CK869" s="29" t="n">
        <v>2.13</v>
      </c>
      <c r="CL869" s="29" t="n">
        <v>2.16</v>
      </c>
      <c r="CM869" s="29" t="n">
        <v>2.104</v>
      </c>
      <c r="CN869" s="29" t="n">
        <v>2.005</v>
      </c>
      <c r="CO869" s="29" t="n">
        <v>1.92</v>
      </c>
      <c r="CP869" s="29" t="n">
        <v>1.92</v>
      </c>
      <c r="CQ869" s="29" t="n">
        <v>1.932</v>
      </c>
      <c r="CR869" s="29" t="n">
        <v>1.92</v>
      </c>
      <c r="CS869" s="29" t="n">
        <v>1.92</v>
      </c>
      <c r="CT869" s="29" t="n">
        <v>1.918</v>
      </c>
      <c r="CU869" s="29" t="n">
        <v>1.934</v>
      </c>
      <c r="CV869" s="29" t="n">
        <v>2.009</v>
      </c>
      <c r="CW869" s="29" t="n">
        <v>2.1</v>
      </c>
      <c r="CX869" s="29" t="n">
        <v>2.16</v>
      </c>
      <c r="CY869" s="29" t="n">
        <v>2.104</v>
      </c>
      <c r="CZ869" s="29" t="n">
        <v>2.005</v>
      </c>
      <c r="DA869" s="29" t="n">
        <v>1.92</v>
      </c>
      <c r="DB869" s="29" t="n">
        <v>1.92</v>
      </c>
      <c r="DC869" s="29" t="n">
        <v>1.932</v>
      </c>
      <c r="DD869" s="29" t="n">
        <v>1.92</v>
      </c>
      <c r="DE869" s="29" t="n">
        <v>1.92</v>
      </c>
      <c r="DF869" s="29" t="n">
        <v>1.918</v>
      </c>
      <c r="DG869" s="29" t="n">
        <v>1.934</v>
      </c>
      <c r="DH869" s="29" t="n">
        <v>2.009</v>
      </c>
      <c r="DI869" s="29" t="n">
        <v>2.1</v>
      </c>
      <c r="DJ869" s="29" t="n">
        <v>2.18</v>
      </c>
      <c r="DK869" s="29" t="n">
        <v>2.124</v>
      </c>
      <c r="DL869" s="29" t="n">
        <v>2.025</v>
      </c>
      <c r="DM869" s="29" t="n">
        <v>1.94</v>
      </c>
      <c r="DN869" s="29" t="n">
        <v>1.94</v>
      </c>
      <c r="DO869" s="29" t="n">
        <v>1.952</v>
      </c>
      <c r="DP869" s="29" t="n">
        <v>1.94</v>
      </c>
      <c r="DQ869" s="29" t="n">
        <v>1.94</v>
      </c>
      <c r="DR869" s="29" t="n">
        <v>1.938</v>
      </c>
      <c r="DS869" s="29" t="n">
        <v>1.954</v>
      </c>
      <c r="DT869" s="29" t="n">
        <v>2.029</v>
      </c>
      <c r="DU869" s="29" t="n">
        <v>2.12</v>
      </c>
      <c r="DV869" s="29" t="n">
        <v>2.22</v>
      </c>
      <c r="DW869" s="29" t="n">
        <v>2.164</v>
      </c>
      <c r="DX869" s="29" t="n">
        <v>2.065</v>
      </c>
      <c r="DY869" s="29" t="n">
        <v>1.98</v>
      </c>
      <c r="DZ869" s="29" t="n">
        <v>1.98</v>
      </c>
      <c r="EA869" s="29" t="n">
        <v>1.992</v>
      </c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0"/>
      <c r="GS869" s="0"/>
      <c r="GT869" s="0"/>
      <c r="GU869" s="0"/>
      <c r="GV869" s="0"/>
      <c r="GW869" s="0"/>
      <c r="GX869" s="0"/>
      <c r="GY869" s="0"/>
      <c r="GZ869" s="0"/>
      <c r="HA869" s="0"/>
      <c r="HB869" s="0"/>
      <c r="HC869" s="0"/>
      <c r="HD869" s="0"/>
      <c r="HE869" s="0"/>
      <c r="HF869" s="0"/>
      <c r="HG869" s="0"/>
      <c r="HH869" s="0"/>
      <c r="HI869" s="0"/>
      <c r="HJ869" s="0"/>
      <c r="HK869" s="0"/>
      <c r="HL869" s="0"/>
      <c r="HM869" s="0"/>
      <c r="HN869" s="0"/>
      <c r="HO869" s="0"/>
      <c r="HP869" s="0"/>
      <c r="HQ869" s="0"/>
      <c r="HR869" s="0"/>
      <c r="HS869" s="0"/>
      <c r="HT869" s="0"/>
      <c r="HU869" s="0"/>
      <c r="HV869" s="0"/>
      <c r="HW869" s="0"/>
      <c r="HX869" s="0"/>
      <c r="HY869" s="0"/>
      <c r="HZ869" s="0"/>
      <c r="IA869" s="0"/>
      <c r="IB869" s="0"/>
      <c r="IC869" s="0"/>
      <c r="ID869" s="0"/>
      <c r="IE869" s="0"/>
      <c r="IF869" s="0"/>
      <c r="IG869" s="0"/>
      <c r="IH869" s="0"/>
      <c r="II869" s="0"/>
      <c r="IJ869" s="0"/>
      <c r="IK869" s="0"/>
      <c r="IL869" s="0"/>
      <c r="IM869" s="0"/>
      <c r="IN869" s="0"/>
      <c r="IO869" s="0"/>
      <c r="IP869" s="0"/>
      <c r="IQ869" s="0"/>
      <c r="IR869" s="0"/>
      <c r="IS869" s="0"/>
      <c r="IT869" s="0"/>
      <c r="IU869" s="0"/>
      <c r="IV869" s="0"/>
      <c r="IW869" s="0"/>
    </row>
    <row r="870" customFormat="false" ht="12.75" hidden="false" customHeight="false" outlineLevel="0" collapsed="false">
      <c r="A870" s="1" t="n">
        <f aca="false">WEEKDAY(C870,2)</f>
        <v>4</v>
      </c>
      <c r="B870" s="1" t="n">
        <f aca="false">MONTH(C870)</f>
        <v>6</v>
      </c>
      <c r="C870" s="23" t="n">
        <v>35229</v>
      </c>
      <c r="D870" s="0" t="n">
        <f aca="false">MONTH(R870)</f>
        <v>6</v>
      </c>
      <c r="E870" s="0" t="n">
        <f aca="false">YEAR(R870)</f>
        <v>1996</v>
      </c>
      <c r="F870" s="3" t="n">
        <f aca="false">L870-K870</f>
        <v>-0.0265999999999997</v>
      </c>
      <c r="G870" s="3" t="n">
        <f aca="false">N870-M870</f>
        <v>-0.14675</v>
      </c>
      <c r="H870" s="3" t="n">
        <f aca="false">O870-N870</f>
        <v>-0.0335833333333333</v>
      </c>
      <c r="I870" s="3" t="n">
        <f aca="false">O870-M870</f>
        <v>-0.180333333333333</v>
      </c>
      <c r="J870" s="4" t="n">
        <f aca="false">VLOOKUP(C870,'Nymex hist.'!A:B,2,0)</f>
        <v>2.494</v>
      </c>
      <c r="K870" s="4" t="n">
        <f aca="false">AVERAGE(BE870:BK870)</f>
        <v>2.532</v>
      </c>
      <c r="L870" s="4" t="n">
        <f aca="false">AVERAGE(BL870:BP870)</f>
        <v>2.5054</v>
      </c>
      <c r="M870" s="4" t="n">
        <f aca="false">SUMIF($S$3:$FQ$3,$E870+1,$S870:$FQ870)/COUNTIF($S$3:$FQ$3,$E870+1)</f>
        <v>2.17391666666667</v>
      </c>
      <c r="N870" s="4" t="n">
        <f aca="false">SUMIF($S$3:$FQ$3,$E870+2,$S870:$FQ870)/COUNTIF($S$3:$FQ$3,$E870+2)</f>
        <v>2.02716666666667</v>
      </c>
      <c r="O870" s="4" t="n">
        <f aca="false">SUMIF($S$3:$FQ$3,$E870+3,$S870:$FQ870)/COUNTIF($S$3:$FQ$3,$E870+3)</f>
        <v>1.99358333333333</v>
      </c>
      <c r="P870" s="4" t="n">
        <f aca="false">SUMIF($S$3:$FQ$3,$E870+4,$S870:$FQ870)/COUNTIF($S$3:$FQ$3,$E870+4)</f>
        <v>1.99358333333333</v>
      </c>
      <c r="Q870" s="4" t="n">
        <f aca="false">SUMIF($S$3:$FQ$3,$E870+5,$S870:$FQ870)/COUNTIF($S$3:$FQ$3,$E870+5)</f>
        <v>2.01358333333333</v>
      </c>
      <c r="R870" s="21" t="n">
        <v>35229</v>
      </c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7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 t="n">
        <v>2.494</v>
      </c>
      <c r="BI870" s="32" t="n">
        <v>2.559</v>
      </c>
      <c r="BJ870" s="32" t="n">
        <v>2.545</v>
      </c>
      <c r="BK870" s="32" t="n">
        <v>2.53</v>
      </c>
      <c r="BL870" s="32" t="n">
        <v>2.543</v>
      </c>
      <c r="BM870" s="32" t="n">
        <v>2.595</v>
      </c>
      <c r="BN870" s="32" t="n">
        <v>2.595</v>
      </c>
      <c r="BO870" s="32" t="n">
        <v>2.492</v>
      </c>
      <c r="BP870" s="32" t="n">
        <v>2.302</v>
      </c>
      <c r="BQ870" s="32" t="n">
        <v>2.147</v>
      </c>
      <c r="BR870" s="32" t="n">
        <v>2.077</v>
      </c>
      <c r="BS870" s="32" t="n">
        <v>2.052</v>
      </c>
      <c r="BT870" s="32" t="n">
        <v>2.047</v>
      </c>
      <c r="BU870" s="32" t="n">
        <v>2.032</v>
      </c>
      <c r="BV870" s="32" t="n">
        <v>2.012</v>
      </c>
      <c r="BW870" s="32" t="n">
        <v>2.017</v>
      </c>
      <c r="BX870" s="32" t="n">
        <v>2.097</v>
      </c>
      <c r="BY870" s="32" t="n">
        <v>2.217</v>
      </c>
      <c r="BZ870" s="32" t="n">
        <v>2.205</v>
      </c>
      <c r="CA870" s="32" t="n">
        <v>2.145</v>
      </c>
      <c r="CB870" s="32" t="n">
        <v>2.046</v>
      </c>
      <c r="CC870" s="32" t="n">
        <v>1.961</v>
      </c>
      <c r="CD870" s="32" t="n">
        <v>1.961</v>
      </c>
      <c r="CE870" s="32" t="n">
        <v>1.961</v>
      </c>
      <c r="CF870" s="32" t="n">
        <v>1.961</v>
      </c>
      <c r="CG870" s="32" t="n">
        <v>1.961</v>
      </c>
      <c r="CH870" s="32" t="n">
        <v>1.959</v>
      </c>
      <c r="CI870" s="32" t="n">
        <v>1.975</v>
      </c>
      <c r="CJ870" s="32" t="n">
        <v>2.05</v>
      </c>
      <c r="CK870" s="32" t="n">
        <v>2.141</v>
      </c>
      <c r="CL870" s="32" t="n">
        <v>2.17</v>
      </c>
      <c r="CM870" s="32" t="n">
        <v>2.11</v>
      </c>
      <c r="CN870" s="32" t="n">
        <v>2.011</v>
      </c>
      <c r="CO870" s="32" t="n">
        <v>1.926</v>
      </c>
      <c r="CP870" s="32" t="n">
        <v>1.926</v>
      </c>
      <c r="CQ870" s="32" t="n">
        <v>1.943</v>
      </c>
      <c r="CR870" s="32" t="n">
        <v>1.926</v>
      </c>
      <c r="CS870" s="32" t="n">
        <v>1.926</v>
      </c>
      <c r="CT870" s="32" t="n">
        <v>1.924</v>
      </c>
      <c r="CU870" s="32" t="n">
        <v>1.94</v>
      </c>
      <c r="CV870" s="32" t="n">
        <v>2.015</v>
      </c>
      <c r="CW870" s="32" t="n">
        <v>2.106</v>
      </c>
      <c r="CX870" s="32" t="n">
        <v>2.17</v>
      </c>
      <c r="CY870" s="32" t="n">
        <v>2.11</v>
      </c>
      <c r="CZ870" s="32" t="n">
        <v>2.011</v>
      </c>
      <c r="DA870" s="32" t="n">
        <v>1.926</v>
      </c>
      <c r="DB870" s="32" t="n">
        <v>1.926</v>
      </c>
      <c r="DC870" s="32" t="n">
        <v>1.943</v>
      </c>
      <c r="DD870" s="32" t="n">
        <v>1.926</v>
      </c>
      <c r="DE870" s="32" t="n">
        <v>1.926</v>
      </c>
      <c r="DF870" s="32" t="n">
        <v>1.924</v>
      </c>
      <c r="DG870" s="32" t="n">
        <v>1.94</v>
      </c>
      <c r="DH870" s="32" t="n">
        <v>2.015</v>
      </c>
      <c r="DI870" s="32" t="n">
        <v>2.106</v>
      </c>
      <c r="DJ870" s="32" t="n">
        <v>2.19</v>
      </c>
      <c r="DK870" s="32" t="n">
        <v>2.13</v>
      </c>
      <c r="DL870" s="32" t="n">
        <v>2.031</v>
      </c>
      <c r="DM870" s="32" t="n">
        <v>1.946</v>
      </c>
      <c r="DN870" s="32" t="n">
        <v>1.946</v>
      </c>
      <c r="DO870" s="32" t="n">
        <v>1.963</v>
      </c>
      <c r="DP870" s="32" t="n">
        <v>1.946</v>
      </c>
      <c r="DQ870" s="32" t="n">
        <v>1.946</v>
      </c>
      <c r="DR870" s="32" t="n">
        <v>1.944</v>
      </c>
      <c r="DS870" s="32" t="n">
        <v>1.96</v>
      </c>
      <c r="DT870" s="32" t="n">
        <v>2.035</v>
      </c>
      <c r="DU870" s="32" t="n">
        <v>2.126</v>
      </c>
      <c r="DV870" s="32" t="n">
        <v>2.23</v>
      </c>
      <c r="DW870" s="32" t="n">
        <v>2.17</v>
      </c>
      <c r="DX870" s="32" t="n">
        <v>2.071</v>
      </c>
      <c r="DY870" s="32" t="n">
        <v>1.986</v>
      </c>
      <c r="DZ870" s="32" t="n">
        <v>1.986</v>
      </c>
      <c r="EA870" s="32" t="n">
        <v>2.003</v>
      </c>
      <c r="EB870" s="32"/>
      <c r="EC870" s="32"/>
      <c r="ED870" s="32"/>
      <c r="EE870" s="32"/>
      <c r="EF870" s="32"/>
      <c r="EG870" s="32"/>
      <c r="EH870" s="32"/>
      <c r="EI870" s="32"/>
      <c r="EJ870" s="32"/>
      <c r="EK870" s="32"/>
      <c r="EL870" s="32"/>
      <c r="EM870" s="32"/>
      <c r="EN870" s="32"/>
      <c r="EO870" s="32"/>
      <c r="EP870" s="32"/>
      <c r="EQ870" s="32"/>
      <c r="ER870" s="32"/>
      <c r="ES870" s="32"/>
      <c r="ET870" s="32"/>
      <c r="EU870" s="32"/>
      <c r="EV870" s="32"/>
      <c r="EW870" s="32"/>
      <c r="EX870" s="32"/>
      <c r="EY870" s="32"/>
      <c r="EZ870" s="32"/>
      <c r="FA870" s="32"/>
      <c r="FB870" s="32"/>
      <c r="FC870" s="32"/>
      <c r="FD870" s="32"/>
      <c r="FE870" s="32"/>
      <c r="FF870" s="32"/>
      <c r="FG870" s="32"/>
      <c r="FH870" s="32"/>
      <c r="FI870" s="32"/>
      <c r="FJ870" s="32"/>
      <c r="FK870" s="32"/>
      <c r="FL870" s="32"/>
      <c r="FM870" s="32"/>
      <c r="FN870" s="32"/>
      <c r="FO870" s="32"/>
      <c r="FP870" s="32"/>
      <c r="FQ870" s="32"/>
      <c r="FR870" s="32"/>
      <c r="FS870" s="32"/>
      <c r="FT870" s="32"/>
      <c r="FU870" s="32"/>
      <c r="FV870" s="32"/>
      <c r="FW870" s="32"/>
      <c r="FX870" s="32"/>
      <c r="FY870" s="32"/>
      <c r="FZ870" s="32"/>
      <c r="GA870" s="32"/>
      <c r="GB870" s="32"/>
      <c r="GC870" s="32"/>
      <c r="GD870" s="32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  <c r="GO870" s="32"/>
      <c r="GP870" s="32"/>
      <c r="GQ870" s="32"/>
    </row>
    <row r="871" customFormat="false" ht="12.75" hidden="true" customHeight="false" outlineLevel="0" collapsed="false">
      <c r="A871" s="0" t="n">
        <f aca="false">WEEKDAY(C871,2)</f>
        <v>5</v>
      </c>
      <c r="B871" s="0" t="n">
        <f aca="false">MONTH(C871)</f>
        <v>6</v>
      </c>
      <c r="C871" s="23" t="n">
        <v>35230</v>
      </c>
      <c r="D871" s="0" t="n">
        <f aca="false">MONTH(R871)</f>
        <v>6</v>
      </c>
      <c r="E871" s="0" t="n">
        <f aca="false">YEAR(R871)</f>
        <v>1996</v>
      </c>
      <c r="F871" s="35" t="n">
        <f aca="false">L871-K871</f>
        <v>-0.03085</v>
      </c>
      <c r="G871" s="24" t="n">
        <f aca="false">N871-M871</f>
        <v>-0.156083333333333</v>
      </c>
      <c r="H871" s="24" t="n">
        <f aca="false">O871-N871</f>
        <v>-0.0335833333333333</v>
      </c>
      <c r="I871" s="24" t="n">
        <f aca="false">O871-M871</f>
        <v>-0.189666666666666</v>
      </c>
      <c r="J871" s="25" t="n">
        <f aca="false">VLOOKUP(C871,'Nymex hist.'!A:B,2,0)</f>
        <v>2.509</v>
      </c>
      <c r="K871" s="34" t="n">
        <f aca="false">AVERAGE(BE871:BK871)</f>
        <v>2.54125</v>
      </c>
      <c r="L871" s="34" t="n">
        <f aca="false">AVERAGE(BL871:BP871)</f>
        <v>2.5104</v>
      </c>
      <c r="M871" s="27" t="n">
        <f aca="false">SUMIF($S$3:$FQ$3,$E871+1,$S871:$FQ871)/COUNTIF($S$3:$FQ$3,$E871+1)</f>
        <v>2.17391666666667</v>
      </c>
      <c r="N871" s="27" t="n">
        <f aca="false">SUMIF($S$3:$FQ$3,$E871+2,$S871:$FQ871)/COUNTIF($S$3:$FQ$3,$E871+2)</f>
        <v>2.01783333333333</v>
      </c>
      <c r="O871" s="27" t="n">
        <f aca="false">SUMIF($S$3:$FQ$3,$E871+3,$S871:$FQ871)/COUNTIF($S$3:$FQ$3,$E871+3)</f>
        <v>1.98425</v>
      </c>
      <c r="P871" s="27" t="n">
        <f aca="false">SUMIF($S$3:$FQ$3,$E871+4,$S871:$FQ871)/COUNTIF($S$3:$FQ$3,$E871+4)</f>
        <v>1.98425</v>
      </c>
      <c r="Q871" s="27" t="n">
        <f aca="false">SUMIF($S$3:$FQ$3,$E871+5,$S871:$FQ871)/COUNTIF($S$3:$FQ$3,$E871+5)</f>
        <v>2.00425</v>
      </c>
      <c r="R871" s="28" t="n">
        <v>35230</v>
      </c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30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 t="n">
        <v>2.509</v>
      </c>
      <c r="BI871" s="29" t="n">
        <v>2.567</v>
      </c>
      <c r="BJ871" s="29" t="n">
        <v>2.554</v>
      </c>
      <c r="BK871" s="29" t="n">
        <v>2.535</v>
      </c>
      <c r="BL871" s="29" t="n">
        <v>2.548</v>
      </c>
      <c r="BM871" s="29" t="n">
        <v>2.6</v>
      </c>
      <c r="BN871" s="29" t="n">
        <v>2.6</v>
      </c>
      <c r="BO871" s="29" t="n">
        <v>2.497</v>
      </c>
      <c r="BP871" s="29" t="n">
        <v>2.307</v>
      </c>
      <c r="BQ871" s="29" t="n">
        <v>2.15</v>
      </c>
      <c r="BR871" s="29" t="n">
        <v>2.077</v>
      </c>
      <c r="BS871" s="29" t="n">
        <v>2.052</v>
      </c>
      <c r="BT871" s="29" t="n">
        <v>2.047</v>
      </c>
      <c r="BU871" s="29" t="n">
        <v>2.032</v>
      </c>
      <c r="BV871" s="29" t="n">
        <v>2.012</v>
      </c>
      <c r="BW871" s="29" t="n">
        <v>2.017</v>
      </c>
      <c r="BX871" s="29" t="n">
        <v>2.091</v>
      </c>
      <c r="BY871" s="29" t="n">
        <v>2.205</v>
      </c>
      <c r="BZ871" s="29" t="n">
        <v>2.193</v>
      </c>
      <c r="CA871" s="29" t="n">
        <v>2.135</v>
      </c>
      <c r="CB871" s="29" t="n">
        <v>2.037</v>
      </c>
      <c r="CC871" s="29" t="n">
        <v>1.952</v>
      </c>
      <c r="CD871" s="29" t="n">
        <v>1.952</v>
      </c>
      <c r="CE871" s="29" t="n">
        <v>1.952</v>
      </c>
      <c r="CF871" s="29" t="n">
        <v>1.952</v>
      </c>
      <c r="CG871" s="29" t="n">
        <v>1.952</v>
      </c>
      <c r="CH871" s="29" t="n">
        <v>1.95</v>
      </c>
      <c r="CI871" s="29" t="n">
        <v>1.966</v>
      </c>
      <c r="CJ871" s="29" t="n">
        <v>2.041</v>
      </c>
      <c r="CK871" s="29" t="n">
        <v>2.132</v>
      </c>
      <c r="CL871" s="29" t="n">
        <v>2.158</v>
      </c>
      <c r="CM871" s="29" t="n">
        <v>2.1</v>
      </c>
      <c r="CN871" s="29" t="n">
        <v>2.002</v>
      </c>
      <c r="CO871" s="29" t="n">
        <v>1.917</v>
      </c>
      <c r="CP871" s="29" t="n">
        <v>1.917</v>
      </c>
      <c r="CQ871" s="29" t="n">
        <v>1.934</v>
      </c>
      <c r="CR871" s="29" t="n">
        <v>1.917</v>
      </c>
      <c r="CS871" s="29" t="n">
        <v>1.917</v>
      </c>
      <c r="CT871" s="29" t="n">
        <v>1.915</v>
      </c>
      <c r="CU871" s="29" t="n">
        <v>1.931</v>
      </c>
      <c r="CV871" s="29" t="n">
        <v>2.006</v>
      </c>
      <c r="CW871" s="29" t="n">
        <v>2.097</v>
      </c>
      <c r="CX871" s="29" t="n">
        <v>2.158</v>
      </c>
      <c r="CY871" s="29" t="n">
        <v>2.1</v>
      </c>
      <c r="CZ871" s="29" t="n">
        <v>2.002</v>
      </c>
      <c r="DA871" s="29" t="n">
        <v>1.917</v>
      </c>
      <c r="DB871" s="29" t="n">
        <v>1.917</v>
      </c>
      <c r="DC871" s="29" t="n">
        <v>1.934</v>
      </c>
      <c r="DD871" s="29" t="n">
        <v>1.917</v>
      </c>
      <c r="DE871" s="29" t="n">
        <v>1.917</v>
      </c>
      <c r="DF871" s="29" t="n">
        <v>1.915</v>
      </c>
      <c r="DG871" s="29" t="n">
        <v>1.931</v>
      </c>
      <c r="DH871" s="29" t="n">
        <v>2.006</v>
      </c>
      <c r="DI871" s="29" t="n">
        <v>2.097</v>
      </c>
      <c r="DJ871" s="29" t="n">
        <v>2.178</v>
      </c>
      <c r="DK871" s="29" t="n">
        <v>2.12</v>
      </c>
      <c r="DL871" s="29" t="n">
        <v>2.022</v>
      </c>
      <c r="DM871" s="29" t="n">
        <v>1.937</v>
      </c>
      <c r="DN871" s="29" t="n">
        <v>1.937</v>
      </c>
      <c r="DO871" s="29" t="n">
        <v>1.954</v>
      </c>
      <c r="DP871" s="29" t="n">
        <v>1.937</v>
      </c>
      <c r="DQ871" s="29" t="n">
        <v>1.937</v>
      </c>
      <c r="DR871" s="29" t="n">
        <v>1.935</v>
      </c>
      <c r="DS871" s="29" t="n">
        <v>1.951</v>
      </c>
      <c r="DT871" s="29" t="n">
        <v>2.026</v>
      </c>
      <c r="DU871" s="29" t="n">
        <v>2.117</v>
      </c>
      <c r="DV871" s="29" t="n">
        <v>2.218</v>
      </c>
      <c r="DW871" s="29" t="n">
        <v>2.16</v>
      </c>
      <c r="DX871" s="29" t="n">
        <v>2.062</v>
      </c>
      <c r="DY871" s="29" t="n">
        <v>1.977</v>
      </c>
      <c r="DZ871" s="29" t="n">
        <v>1.977</v>
      </c>
      <c r="EA871" s="29" t="n">
        <v>1.994</v>
      </c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</row>
    <row r="872" customFormat="false" ht="12.75" hidden="true" customHeight="false" outlineLevel="0" collapsed="false">
      <c r="A872" s="0" t="n">
        <f aca="false">WEEKDAY(C872,2)</f>
        <v>1</v>
      </c>
      <c r="B872" s="0" t="n">
        <f aca="false">MONTH(C872)</f>
        <v>6</v>
      </c>
      <c r="C872" s="23" t="n">
        <v>35233</v>
      </c>
      <c r="D872" s="0" t="n">
        <f aca="false">MONTH(R872)</f>
        <v>6</v>
      </c>
      <c r="E872" s="0" t="n">
        <f aca="false">YEAR(R872)</f>
        <v>1996</v>
      </c>
      <c r="F872" s="35" t="n">
        <f aca="false">L872-K872</f>
        <v>-0.0382500000000001</v>
      </c>
      <c r="G872" s="24" t="n">
        <f aca="false">N872-M872</f>
        <v>-0.171083333333333</v>
      </c>
      <c r="H872" s="24" t="n">
        <f aca="false">O872-N872</f>
        <v>-0.0335833333333333</v>
      </c>
      <c r="I872" s="24" t="n">
        <f aca="false">O872-M872</f>
        <v>-0.204666666666667</v>
      </c>
      <c r="J872" s="25" t="n">
        <f aca="false">VLOOKUP(C872,'Nymex hist.'!A:B,2,0)</f>
        <v>2.536</v>
      </c>
      <c r="K872" s="34" t="n">
        <f aca="false">AVERAGE(BE872:BK872)</f>
        <v>2.57825</v>
      </c>
      <c r="L872" s="34" t="n">
        <f aca="false">AVERAGE(BL872:BP872)</f>
        <v>2.54</v>
      </c>
      <c r="M872" s="27" t="n">
        <f aca="false">SUMIF($S$3:$FQ$3,$E872+1,$S872:$FQ872)/COUNTIF($S$3:$FQ$3,$E872+1)</f>
        <v>2.18891666666667</v>
      </c>
      <c r="N872" s="27" t="n">
        <f aca="false">SUMIF($S$3:$FQ$3,$E872+2,$S872:$FQ872)/COUNTIF($S$3:$FQ$3,$E872+2)</f>
        <v>2.01783333333333</v>
      </c>
      <c r="O872" s="27" t="n">
        <f aca="false">SUMIF($S$3:$FQ$3,$E872+3,$S872:$FQ872)/COUNTIF($S$3:$FQ$3,$E872+3)</f>
        <v>1.98425</v>
      </c>
      <c r="P872" s="27" t="n">
        <f aca="false">SUMIF($S$3:$FQ$3,$E872+4,$S872:$FQ872)/COUNTIF($S$3:$FQ$3,$E872+4)</f>
        <v>1.98425</v>
      </c>
      <c r="Q872" s="27" t="n">
        <f aca="false">SUMIF($S$3:$FQ$3,$E872+5,$S872:$FQ872)/COUNTIF($S$3:$FQ$3,$E872+5)</f>
        <v>1.99425</v>
      </c>
      <c r="R872" s="28" t="n">
        <v>35233</v>
      </c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30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 t="n">
        <v>2.536</v>
      </c>
      <c r="BI872" s="29" t="n">
        <v>2.603</v>
      </c>
      <c r="BJ872" s="29" t="n">
        <v>2.599</v>
      </c>
      <c r="BK872" s="29" t="n">
        <v>2.575</v>
      </c>
      <c r="BL872" s="29" t="n">
        <v>2.58</v>
      </c>
      <c r="BM872" s="29" t="n">
        <v>2.63</v>
      </c>
      <c r="BN872" s="29" t="n">
        <v>2.63</v>
      </c>
      <c r="BO872" s="29" t="n">
        <v>2.525</v>
      </c>
      <c r="BP872" s="29" t="n">
        <v>2.335</v>
      </c>
      <c r="BQ872" s="29" t="n">
        <v>2.17</v>
      </c>
      <c r="BR872" s="29" t="n">
        <v>2.095</v>
      </c>
      <c r="BS872" s="29" t="n">
        <v>2.07</v>
      </c>
      <c r="BT872" s="29" t="n">
        <v>2.065</v>
      </c>
      <c r="BU872" s="29" t="n">
        <v>2.037</v>
      </c>
      <c r="BV872" s="29" t="n">
        <v>2.017</v>
      </c>
      <c r="BW872" s="29" t="n">
        <v>2.022</v>
      </c>
      <c r="BX872" s="29" t="n">
        <v>2.096</v>
      </c>
      <c r="BY872" s="29" t="n">
        <v>2.205</v>
      </c>
      <c r="BZ872" s="29" t="n">
        <v>2.193</v>
      </c>
      <c r="CA872" s="29" t="n">
        <v>2.135</v>
      </c>
      <c r="CB872" s="29" t="n">
        <v>2.037</v>
      </c>
      <c r="CC872" s="29" t="n">
        <v>1.952</v>
      </c>
      <c r="CD872" s="29" t="n">
        <v>1.952</v>
      </c>
      <c r="CE872" s="29" t="n">
        <v>1.952</v>
      </c>
      <c r="CF872" s="29" t="n">
        <v>1.952</v>
      </c>
      <c r="CG872" s="29" t="n">
        <v>1.952</v>
      </c>
      <c r="CH872" s="29" t="n">
        <v>1.95</v>
      </c>
      <c r="CI872" s="29" t="n">
        <v>1.966</v>
      </c>
      <c r="CJ872" s="29" t="n">
        <v>2.041</v>
      </c>
      <c r="CK872" s="29" t="n">
        <v>2.132</v>
      </c>
      <c r="CL872" s="29" t="n">
        <v>2.158</v>
      </c>
      <c r="CM872" s="29" t="n">
        <v>2.1</v>
      </c>
      <c r="CN872" s="29" t="n">
        <v>2.002</v>
      </c>
      <c r="CO872" s="29" t="n">
        <v>1.917</v>
      </c>
      <c r="CP872" s="29" t="n">
        <v>1.917</v>
      </c>
      <c r="CQ872" s="29" t="n">
        <v>1.934</v>
      </c>
      <c r="CR872" s="29" t="n">
        <v>1.917</v>
      </c>
      <c r="CS872" s="29" t="n">
        <v>1.917</v>
      </c>
      <c r="CT872" s="29" t="n">
        <v>1.915</v>
      </c>
      <c r="CU872" s="29" t="n">
        <v>1.931</v>
      </c>
      <c r="CV872" s="29" t="n">
        <v>2.006</v>
      </c>
      <c r="CW872" s="29" t="n">
        <v>2.097</v>
      </c>
      <c r="CX872" s="29" t="n">
        <v>2.158</v>
      </c>
      <c r="CY872" s="29" t="n">
        <v>2.1</v>
      </c>
      <c r="CZ872" s="29" t="n">
        <v>2.002</v>
      </c>
      <c r="DA872" s="29" t="n">
        <v>1.917</v>
      </c>
      <c r="DB872" s="29" t="n">
        <v>1.917</v>
      </c>
      <c r="DC872" s="29" t="n">
        <v>1.934</v>
      </c>
      <c r="DD872" s="29" t="n">
        <v>1.917</v>
      </c>
      <c r="DE872" s="29" t="n">
        <v>1.917</v>
      </c>
      <c r="DF872" s="29" t="n">
        <v>1.915</v>
      </c>
      <c r="DG872" s="29" t="n">
        <v>1.931</v>
      </c>
      <c r="DH872" s="29" t="n">
        <v>2.006</v>
      </c>
      <c r="DI872" s="29" t="n">
        <v>2.097</v>
      </c>
      <c r="DJ872" s="29" t="n">
        <v>2.168</v>
      </c>
      <c r="DK872" s="29" t="n">
        <v>2.11</v>
      </c>
      <c r="DL872" s="29" t="n">
        <v>2.012</v>
      </c>
      <c r="DM872" s="29" t="n">
        <v>1.927</v>
      </c>
      <c r="DN872" s="29" t="n">
        <v>1.927</v>
      </c>
      <c r="DO872" s="29" t="n">
        <v>1.944</v>
      </c>
      <c r="DP872" s="29" t="n">
        <v>1.927</v>
      </c>
      <c r="DQ872" s="29" t="n">
        <v>1.927</v>
      </c>
      <c r="DR872" s="29" t="n">
        <v>1.925</v>
      </c>
      <c r="DS872" s="29" t="n">
        <v>1.941</v>
      </c>
      <c r="DT872" s="29" t="n">
        <v>2.016</v>
      </c>
      <c r="DU872" s="29" t="n">
        <v>2.107</v>
      </c>
      <c r="DV872" s="29" t="n">
        <v>2.198</v>
      </c>
      <c r="DW872" s="29" t="n">
        <v>2.14</v>
      </c>
      <c r="DX872" s="29" t="n">
        <v>2.042</v>
      </c>
      <c r="DY872" s="29" t="n">
        <v>1.957</v>
      </c>
      <c r="DZ872" s="29" t="n">
        <v>1.957</v>
      </c>
      <c r="EA872" s="29" t="n">
        <v>1.974</v>
      </c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0"/>
      <c r="GS872" s="0"/>
      <c r="GT872" s="0"/>
      <c r="GU872" s="0"/>
      <c r="GV872" s="0"/>
      <c r="GW872" s="0"/>
      <c r="GX872" s="0"/>
      <c r="GY872" s="0"/>
      <c r="GZ872" s="0"/>
      <c r="HA872" s="0"/>
      <c r="HB872" s="0"/>
      <c r="HC872" s="0"/>
      <c r="HD872" s="0"/>
      <c r="HE872" s="0"/>
      <c r="HF872" s="0"/>
      <c r="HG872" s="0"/>
      <c r="HH872" s="0"/>
      <c r="HI872" s="0"/>
      <c r="HJ872" s="0"/>
      <c r="HK872" s="0"/>
      <c r="HL872" s="0"/>
      <c r="HM872" s="0"/>
      <c r="HN872" s="0"/>
      <c r="HO872" s="0"/>
      <c r="HP872" s="0"/>
      <c r="HQ872" s="0"/>
      <c r="HR872" s="0"/>
      <c r="HS872" s="0"/>
      <c r="HT872" s="0"/>
      <c r="HU872" s="0"/>
      <c r="HV872" s="0"/>
      <c r="HW872" s="0"/>
      <c r="HX872" s="0"/>
      <c r="HY872" s="0"/>
      <c r="HZ872" s="0"/>
      <c r="IA872" s="0"/>
      <c r="IB872" s="0"/>
      <c r="IC872" s="0"/>
      <c r="ID872" s="0"/>
      <c r="IE872" s="0"/>
      <c r="IF872" s="0"/>
      <c r="IG872" s="0"/>
      <c r="IH872" s="0"/>
      <c r="II872" s="0"/>
      <c r="IJ872" s="0"/>
      <c r="IK872" s="0"/>
      <c r="IL872" s="0"/>
      <c r="IM872" s="0"/>
      <c r="IN872" s="0"/>
      <c r="IO872" s="0"/>
      <c r="IP872" s="0"/>
      <c r="IQ872" s="0"/>
      <c r="IR872" s="0"/>
      <c r="IS872" s="0"/>
      <c r="IT872" s="0"/>
      <c r="IU872" s="0"/>
      <c r="IV872" s="0"/>
      <c r="IW872" s="0"/>
    </row>
    <row r="873" customFormat="false" ht="12.75" hidden="true" customHeight="false" outlineLevel="0" collapsed="false">
      <c r="A873" s="0" t="n">
        <f aca="false">WEEKDAY(C873,2)</f>
        <v>2</v>
      </c>
      <c r="B873" s="0" t="n">
        <f aca="false">MONTH(C873)</f>
        <v>6</v>
      </c>
      <c r="C873" s="23" t="n">
        <v>35234</v>
      </c>
      <c r="D873" s="0" t="n">
        <f aca="false">MONTH(R873)</f>
        <v>6</v>
      </c>
      <c r="E873" s="0" t="n">
        <f aca="false">YEAR(R873)</f>
        <v>1996</v>
      </c>
      <c r="F873" s="35" t="n">
        <f aca="false">L873-K873</f>
        <v>-0.0539000000000001</v>
      </c>
      <c r="G873" s="24" t="n">
        <f aca="false">N873-M873</f>
        <v>-0.181</v>
      </c>
      <c r="H873" s="24" t="n">
        <f aca="false">O873-N873</f>
        <v>-0.0335833333333337</v>
      </c>
      <c r="I873" s="24" t="n">
        <f aca="false">O873-M873</f>
        <v>-0.214583333333333</v>
      </c>
      <c r="J873" s="25" t="n">
        <f aca="false">VLOOKUP(C873,'Nymex hist.'!A:B,2,0)</f>
        <v>2.61</v>
      </c>
      <c r="K873" s="34" t="n">
        <f aca="false">AVERAGE(BE873:BK873)</f>
        <v>2.6315</v>
      </c>
      <c r="L873" s="34" t="n">
        <f aca="false">AVERAGE(BL873:BP873)</f>
        <v>2.5776</v>
      </c>
      <c r="M873" s="27" t="n">
        <f aca="false">SUMIF($S$3:$FQ$3,$E873+1,$S873:$FQ873)/COUNTIF($S$3:$FQ$3,$E873+1)</f>
        <v>2.20341666666667</v>
      </c>
      <c r="N873" s="27" t="n">
        <f aca="false">SUMIF($S$3:$FQ$3,$E873+2,$S873:$FQ873)/COUNTIF($S$3:$FQ$3,$E873+2)</f>
        <v>2.02241666666667</v>
      </c>
      <c r="O873" s="27" t="n">
        <f aca="false">SUMIF($S$3:$FQ$3,$E873+3,$S873:$FQ873)/COUNTIF($S$3:$FQ$3,$E873+3)</f>
        <v>1.98883333333333</v>
      </c>
      <c r="P873" s="27" t="n">
        <f aca="false">SUMIF($S$3:$FQ$3,$E873+4,$S873:$FQ873)/COUNTIF($S$3:$FQ$3,$E873+4)</f>
        <v>1.98883333333333</v>
      </c>
      <c r="Q873" s="27" t="n">
        <f aca="false">SUMIF($S$3:$FQ$3,$E873+5,$S873:$FQ873)/COUNTIF($S$3:$FQ$3,$E873+5)</f>
        <v>1.99883333333333</v>
      </c>
      <c r="R873" s="28" t="n">
        <v>35234</v>
      </c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30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 t="n">
        <v>2.61</v>
      </c>
      <c r="BI873" s="29" t="n">
        <v>2.658</v>
      </c>
      <c r="BJ873" s="29" t="n">
        <v>2.641</v>
      </c>
      <c r="BK873" s="29" t="n">
        <v>2.617</v>
      </c>
      <c r="BL873" s="29" t="n">
        <v>2.62</v>
      </c>
      <c r="BM873" s="29" t="n">
        <v>2.67</v>
      </c>
      <c r="BN873" s="29" t="n">
        <v>2.668</v>
      </c>
      <c r="BO873" s="29" t="n">
        <v>2.56</v>
      </c>
      <c r="BP873" s="29" t="n">
        <v>2.37</v>
      </c>
      <c r="BQ873" s="29" t="n">
        <v>2.19</v>
      </c>
      <c r="BR873" s="29" t="n">
        <v>2.11</v>
      </c>
      <c r="BS873" s="29" t="n">
        <v>2.08</v>
      </c>
      <c r="BT873" s="29" t="n">
        <v>2.075</v>
      </c>
      <c r="BU873" s="29" t="n">
        <v>2.045</v>
      </c>
      <c r="BV873" s="29" t="n">
        <v>2.02</v>
      </c>
      <c r="BW873" s="29" t="n">
        <v>2.022</v>
      </c>
      <c r="BX873" s="29" t="n">
        <v>2.096</v>
      </c>
      <c r="BY873" s="29" t="n">
        <v>2.205</v>
      </c>
      <c r="BZ873" s="29" t="n">
        <v>2.193</v>
      </c>
      <c r="CA873" s="29" t="n">
        <v>2.14</v>
      </c>
      <c r="CB873" s="29" t="n">
        <v>2.042</v>
      </c>
      <c r="CC873" s="29" t="n">
        <v>1.957</v>
      </c>
      <c r="CD873" s="29" t="n">
        <v>1.957</v>
      </c>
      <c r="CE873" s="29" t="n">
        <v>1.957</v>
      </c>
      <c r="CF873" s="29" t="n">
        <v>1.957</v>
      </c>
      <c r="CG873" s="29" t="n">
        <v>1.957</v>
      </c>
      <c r="CH873" s="29" t="n">
        <v>1.955</v>
      </c>
      <c r="CI873" s="29" t="n">
        <v>1.971</v>
      </c>
      <c r="CJ873" s="29" t="n">
        <v>2.046</v>
      </c>
      <c r="CK873" s="29" t="n">
        <v>2.137</v>
      </c>
      <c r="CL873" s="29" t="n">
        <v>2.158</v>
      </c>
      <c r="CM873" s="29" t="n">
        <v>2.105</v>
      </c>
      <c r="CN873" s="29" t="n">
        <v>2.007</v>
      </c>
      <c r="CO873" s="29" t="n">
        <v>1.922</v>
      </c>
      <c r="CP873" s="29" t="n">
        <v>1.922</v>
      </c>
      <c r="CQ873" s="29" t="n">
        <v>1.939</v>
      </c>
      <c r="CR873" s="29" t="n">
        <v>1.922</v>
      </c>
      <c r="CS873" s="29" t="n">
        <v>1.922</v>
      </c>
      <c r="CT873" s="29" t="n">
        <v>1.92</v>
      </c>
      <c r="CU873" s="29" t="n">
        <v>1.936</v>
      </c>
      <c r="CV873" s="29" t="n">
        <v>2.011</v>
      </c>
      <c r="CW873" s="29" t="n">
        <v>2.102</v>
      </c>
      <c r="CX873" s="29" t="n">
        <v>2.158</v>
      </c>
      <c r="CY873" s="29" t="n">
        <v>2.105</v>
      </c>
      <c r="CZ873" s="29" t="n">
        <v>2.007</v>
      </c>
      <c r="DA873" s="29" t="n">
        <v>1.922</v>
      </c>
      <c r="DB873" s="29" t="n">
        <v>1.922</v>
      </c>
      <c r="DC873" s="29" t="n">
        <v>1.939</v>
      </c>
      <c r="DD873" s="29" t="n">
        <v>1.922</v>
      </c>
      <c r="DE873" s="29" t="n">
        <v>1.922</v>
      </c>
      <c r="DF873" s="29" t="n">
        <v>1.92</v>
      </c>
      <c r="DG873" s="29" t="n">
        <v>1.936</v>
      </c>
      <c r="DH873" s="29" t="n">
        <v>2.011</v>
      </c>
      <c r="DI873" s="29" t="n">
        <v>2.102</v>
      </c>
      <c r="DJ873" s="29" t="n">
        <v>2.168</v>
      </c>
      <c r="DK873" s="29" t="n">
        <v>2.115</v>
      </c>
      <c r="DL873" s="29" t="n">
        <v>2.017</v>
      </c>
      <c r="DM873" s="29" t="n">
        <v>1.932</v>
      </c>
      <c r="DN873" s="29" t="n">
        <v>1.932</v>
      </c>
      <c r="DO873" s="29" t="n">
        <v>1.949</v>
      </c>
      <c r="DP873" s="29" t="n">
        <v>1.932</v>
      </c>
      <c r="DQ873" s="29" t="n">
        <v>1.932</v>
      </c>
      <c r="DR873" s="29" t="n">
        <v>1.93</v>
      </c>
      <c r="DS873" s="29" t="n">
        <v>1.946</v>
      </c>
      <c r="DT873" s="29" t="n">
        <v>2.021</v>
      </c>
      <c r="DU873" s="29" t="n">
        <v>2.112</v>
      </c>
      <c r="DV873" s="29" t="n">
        <v>2.198</v>
      </c>
      <c r="DW873" s="29" t="n">
        <v>2.145</v>
      </c>
      <c r="DX873" s="29" t="n">
        <v>2.047</v>
      </c>
      <c r="DY873" s="29" t="n">
        <v>1.962</v>
      </c>
      <c r="DZ873" s="29" t="n">
        <v>1.962</v>
      </c>
      <c r="EA873" s="29" t="n">
        <v>1.979</v>
      </c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0"/>
      <c r="GS873" s="0"/>
      <c r="GT873" s="0"/>
      <c r="GU873" s="0"/>
      <c r="GV873" s="0"/>
      <c r="GW873" s="0"/>
      <c r="GX873" s="0"/>
      <c r="GY873" s="0"/>
      <c r="GZ873" s="0"/>
      <c r="HA873" s="0"/>
      <c r="HB873" s="0"/>
      <c r="HC873" s="0"/>
      <c r="HD873" s="0"/>
      <c r="HE873" s="0"/>
      <c r="HF873" s="0"/>
      <c r="HG873" s="0"/>
      <c r="HH873" s="0"/>
      <c r="HI873" s="0"/>
      <c r="HJ873" s="0"/>
      <c r="HK873" s="0"/>
      <c r="HL873" s="0"/>
      <c r="HM873" s="0"/>
      <c r="HN873" s="0"/>
      <c r="HO873" s="0"/>
      <c r="HP873" s="0"/>
      <c r="HQ873" s="0"/>
      <c r="HR873" s="0"/>
      <c r="HS873" s="0"/>
      <c r="HT873" s="0"/>
      <c r="HU873" s="0"/>
      <c r="HV873" s="0"/>
      <c r="HW873" s="0"/>
      <c r="HX873" s="0"/>
      <c r="HY873" s="0"/>
      <c r="HZ873" s="0"/>
      <c r="IA873" s="0"/>
      <c r="IB873" s="0"/>
      <c r="IC873" s="0"/>
      <c r="ID873" s="0"/>
      <c r="IE873" s="0"/>
      <c r="IF873" s="0"/>
      <c r="IG873" s="0"/>
      <c r="IH873" s="0"/>
      <c r="II873" s="0"/>
      <c r="IJ873" s="0"/>
      <c r="IK873" s="0"/>
      <c r="IL873" s="0"/>
      <c r="IM873" s="0"/>
      <c r="IN873" s="0"/>
      <c r="IO873" s="0"/>
      <c r="IP873" s="0"/>
      <c r="IQ873" s="0"/>
      <c r="IR873" s="0"/>
      <c r="IS873" s="0"/>
      <c r="IT873" s="0"/>
      <c r="IU873" s="0"/>
      <c r="IV873" s="0"/>
      <c r="IW873" s="0"/>
    </row>
    <row r="874" customFormat="false" ht="12.75" hidden="true" customHeight="false" outlineLevel="0" collapsed="false">
      <c r="A874" s="0" t="n">
        <f aca="false">WEEKDAY(C874,2)</f>
        <v>3</v>
      </c>
      <c r="B874" s="0" t="n">
        <f aca="false">MONTH(C874)</f>
        <v>6</v>
      </c>
      <c r="C874" s="23" t="n">
        <v>35235</v>
      </c>
      <c r="D874" s="0" t="n">
        <f aca="false">MONTH(R874)</f>
        <v>6</v>
      </c>
      <c r="E874" s="0" t="n">
        <f aca="false">YEAR(R874)</f>
        <v>1996</v>
      </c>
      <c r="F874" s="35" t="n">
        <f aca="false">L874-K874</f>
        <v>-0.0499499999999999</v>
      </c>
      <c r="G874" s="24" t="n">
        <f aca="false">N874-M874</f>
        <v>-0.193166666666667</v>
      </c>
      <c r="H874" s="24" t="n">
        <f aca="false">O874-N874</f>
        <v>-0.0381666666666667</v>
      </c>
      <c r="I874" s="24" t="n">
        <f aca="false">O874-M874</f>
        <v>-0.231333333333333</v>
      </c>
      <c r="J874" s="25" t="n">
        <f aca="false">VLOOKUP(C874,'Nymex hist.'!A:B,2,0)</f>
        <v>2.631</v>
      </c>
      <c r="K874" s="34" t="n">
        <f aca="false">AVERAGE(BE874:BK874)</f>
        <v>2.64875</v>
      </c>
      <c r="L874" s="34" t="n">
        <f aca="false">AVERAGE(BL874:BP874)</f>
        <v>2.5988</v>
      </c>
      <c r="M874" s="27" t="n">
        <f aca="false">SUMIF($S$3:$FQ$3,$E874+1,$S874:$FQ874)/COUNTIF($S$3:$FQ$3,$E874+1)</f>
        <v>2.20658333333333</v>
      </c>
      <c r="N874" s="27" t="n">
        <f aca="false">SUMIF($S$3:$FQ$3,$E874+2,$S874:$FQ874)/COUNTIF($S$3:$FQ$3,$E874+2)</f>
        <v>2.01341666666667</v>
      </c>
      <c r="O874" s="27" t="n">
        <f aca="false">SUMIF($S$3:$FQ$3,$E874+3,$S874:$FQ874)/COUNTIF($S$3:$FQ$3,$E874+3)</f>
        <v>1.97525</v>
      </c>
      <c r="P874" s="27" t="n">
        <f aca="false">SUMIF($S$3:$FQ$3,$E874+4,$S874:$FQ874)/COUNTIF($S$3:$FQ$3,$E874+4)</f>
        <v>1.96525</v>
      </c>
      <c r="Q874" s="27" t="n">
        <f aca="false">SUMIF($S$3:$FQ$3,$E874+5,$S874:$FQ874)/COUNTIF($S$3:$FQ$3,$E874+5)</f>
        <v>1.97525</v>
      </c>
      <c r="R874" s="28" t="n">
        <v>35235</v>
      </c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30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 t="n">
        <v>2.631</v>
      </c>
      <c r="BI874" s="29" t="n">
        <v>2.663</v>
      </c>
      <c r="BJ874" s="29" t="n">
        <v>2.662</v>
      </c>
      <c r="BK874" s="29" t="n">
        <v>2.639</v>
      </c>
      <c r="BL874" s="29" t="n">
        <v>2.644</v>
      </c>
      <c r="BM874" s="29" t="n">
        <v>2.695</v>
      </c>
      <c r="BN874" s="29" t="n">
        <v>2.69</v>
      </c>
      <c r="BO874" s="29" t="n">
        <v>2.58</v>
      </c>
      <c r="BP874" s="29" t="n">
        <v>2.385</v>
      </c>
      <c r="BQ874" s="29" t="n">
        <v>2.2</v>
      </c>
      <c r="BR874" s="29" t="n">
        <v>2.115</v>
      </c>
      <c r="BS874" s="29" t="n">
        <v>2.08</v>
      </c>
      <c r="BT874" s="29" t="n">
        <v>2.075</v>
      </c>
      <c r="BU874" s="29" t="n">
        <v>2.045</v>
      </c>
      <c r="BV874" s="29" t="n">
        <v>2.015</v>
      </c>
      <c r="BW874" s="29" t="n">
        <v>2.015</v>
      </c>
      <c r="BX874" s="29" t="n">
        <v>2.085</v>
      </c>
      <c r="BY874" s="29" t="n">
        <v>2.194</v>
      </c>
      <c r="BZ874" s="29" t="n">
        <v>2.184</v>
      </c>
      <c r="CA874" s="29" t="n">
        <v>2.131</v>
      </c>
      <c r="CB874" s="29" t="n">
        <v>2.033</v>
      </c>
      <c r="CC874" s="29" t="n">
        <v>1.948</v>
      </c>
      <c r="CD874" s="29" t="n">
        <v>1.948</v>
      </c>
      <c r="CE874" s="29" t="n">
        <v>1.948</v>
      </c>
      <c r="CF874" s="29" t="n">
        <v>1.948</v>
      </c>
      <c r="CG874" s="29" t="n">
        <v>1.948</v>
      </c>
      <c r="CH874" s="29" t="n">
        <v>1.946</v>
      </c>
      <c r="CI874" s="29" t="n">
        <v>1.962</v>
      </c>
      <c r="CJ874" s="29" t="n">
        <v>2.037</v>
      </c>
      <c r="CK874" s="29" t="n">
        <v>2.128</v>
      </c>
      <c r="CL874" s="29" t="n">
        <v>2.144</v>
      </c>
      <c r="CM874" s="29" t="n">
        <v>2.091</v>
      </c>
      <c r="CN874" s="29" t="n">
        <v>1.993</v>
      </c>
      <c r="CO874" s="29" t="n">
        <v>1.908</v>
      </c>
      <c r="CP874" s="29" t="n">
        <v>1.908</v>
      </c>
      <c r="CQ874" s="29" t="n">
        <v>1.93</v>
      </c>
      <c r="CR874" s="29" t="n">
        <v>1.908</v>
      </c>
      <c r="CS874" s="29" t="n">
        <v>1.908</v>
      </c>
      <c r="CT874" s="29" t="n">
        <v>1.906</v>
      </c>
      <c r="CU874" s="29" t="n">
        <v>1.922</v>
      </c>
      <c r="CV874" s="29" t="n">
        <v>1.997</v>
      </c>
      <c r="CW874" s="29" t="n">
        <v>2.088</v>
      </c>
      <c r="CX874" s="29" t="n">
        <v>2.134</v>
      </c>
      <c r="CY874" s="29" t="n">
        <v>2.081</v>
      </c>
      <c r="CZ874" s="29" t="n">
        <v>1.983</v>
      </c>
      <c r="DA874" s="29" t="n">
        <v>1.898</v>
      </c>
      <c r="DB874" s="29" t="n">
        <v>1.898</v>
      </c>
      <c r="DC874" s="29" t="n">
        <v>1.92</v>
      </c>
      <c r="DD874" s="29" t="n">
        <v>1.898</v>
      </c>
      <c r="DE874" s="29" t="n">
        <v>1.898</v>
      </c>
      <c r="DF874" s="29" t="n">
        <v>1.896</v>
      </c>
      <c r="DG874" s="29" t="n">
        <v>1.912</v>
      </c>
      <c r="DH874" s="29" t="n">
        <v>1.987</v>
      </c>
      <c r="DI874" s="29" t="n">
        <v>2.078</v>
      </c>
      <c r="DJ874" s="29" t="n">
        <v>2.144</v>
      </c>
      <c r="DK874" s="29" t="n">
        <v>2.091</v>
      </c>
      <c r="DL874" s="29" t="n">
        <v>1.993</v>
      </c>
      <c r="DM874" s="29" t="n">
        <v>1.908</v>
      </c>
      <c r="DN874" s="29" t="n">
        <v>1.908</v>
      </c>
      <c r="DO874" s="29" t="n">
        <v>1.93</v>
      </c>
      <c r="DP874" s="29" t="n">
        <v>1.908</v>
      </c>
      <c r="DQ874" s="29" t="n">
        <v>1.908</v>
      </c>
      <c r="DR874" s="29" t="n">
        <v>1.906</v>
      </c>
      <c r="DS874" s="29" t="n">
        <v>1.922</v>
      </c>
      <c r="DT874" s="29" t="n">
        <v>1.997</v>
      </c>
      <c r="DU874" s="29" t="n">
        <v>2.088</v>
      </c>
      <c r="DV874" s="29" t="n">
        <v>2.174</v>
      </c>
      <c r="DW874" s="29" t="n">
        <v>2.121</v>
      </c>
      <c r="DX874" s="29" t="n">
        <v>2.023</v>
      </c>
      <c r="DY874" s="29" t="n">
        <v>1.938</v>
      </c>
      <c r="DZ874" s="29" t="n">
        <v>1.938</v>
      </c>
      <c r="EA874" s="29" t="n">
        <v>1.96</v>
      </c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</row>
    <row r="875" customFormat="false" ht="12.75" hidden="false" customHeight="false" outlineLevel="0" collapsed="false">
      <c r="A875" s="1" t="n">
        <f aca="false">WEEKDAY(C875,2)</f>
        <v>4</v>
      </c>
      <c r="B875" s="1" t="n">
        <f aca="false">MONTH(C875)</f>
        <v>6</v>
      </c>
      <c r="C875" s="23" t="n">
        <v>35236</v>
      </c>
      <c r="D875" s="0" t="n">
        <f aca="false">MONTH(R875)</f>
        <v>6</v>
      </c>
      <c r="E875" s="0" t="n">
        <f aca="false">YEAR(R875)</f>
        <v>1996</v>
      </c>
      <c r="F875" s="3" t="n">
        <f aca="false">L875-K875</f>
        <v>-0.0398999999999998</v>
      </c>
      <c r="G875" s="3" t="n">
        <f aca="false">N875-M875</f>
        <v>-0.203333333333333</v>
      </c>
      <c r="H875" s="3" t="n">
        <f aca="false">O875-N875</f>
        <v>-0.0381666666666667</v>
      </c>
      <c r="I875" s="3" t="n">
        <f aca="false">O875-M875</f>
        <v>-0.2415</v>
      </c>
      <c r="J875" s="4" t="n">
        <f aca="false">VLOOKUP(C875,'Nymex hist.'!A:B,2,0)</f>
        <v>2.617</v>
      </c>
      <c r="K875" s="4" t="n">
        <f aca="false">AVERAGE(BE875:BK875)</f>
        <v>2.6675</v>
      </c>
      <c r="L875" s="4" t="n">
        <f aca="false">AVERAGE(BL875:BP875)</f>
        <v>2.6276</v>
      </c>
      <c r="M875" s="4" t="n">
        <f aca="false">SUMIF($S$3:$FQ$3,$E875+1,$S875:$FQ875)/COUNTIF($S$3:$FQ$3,$E875+1)</f>
        <v>2.21675</v>
      </c>
      <c r="N875" s="4" t="n">
        <f aca="false">SUMIF($S$3:$FQ$3,$E875+2,$S875:$FQ875)/COUNTIF($S$3:$FQ$3,$E875+2)</f>
        <v>2.01341666666667</v>
      </c>
      <c r="O875" s="4" t="n">
        <f aca="false">SUMIF($S$3:$FQ$3,$E875+3,$S875:$FQ875)/COUNTIF($S$3:$FQ$3,$E875+3)</f>
        <v>1.97525</v>
      </c>
      <c r="P875" s="4" t="n">
        <f aca="false">SUMIF($S$3:$FQ$3,$E875+4,$S875:$FQ875)/COUNTIF($S$3:$FQ$3,$E875+4)</f>
        <v>1.96525</v>
      </c>
      <c r="Q875" s="4" t="n">
        <f aca="false">SUMIF($S$3:$FQ$3,$E875+5,$S875:$FQ875)/COUNTIF($S$3:$FQ$3,$E875+5)</f>
        <v>1.97525</v>
      </c>
      <c r="R875" s="21" t="n">
        <v>35236</v>
      </c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7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 t="n">
        <v>2.617</v>
      </c>
      <c r="BI875" s="32" t="n">
        <v>2.682</v>
      </c>
      <c r="BJ875" s="32" t="n">
        <v>2.696</v>
      </c>
      <c r="BK875" s="32" t="n">
        <v>2.675</v>
      </c>
      <c r="BL875" s="32" t="n">
        <v>2.676</v>
      </c>
      <c r="BM875" s="32" t="n">
        <v>2.725</v>
      </c>
      <c r="BN875" s="32" t="n">
        <v>2.722</v>
      </c>
      <c r="BO875" s="32" t="n">
        <v>2.61</v>
      </c>
      <c r="BP875" s="32" t="n">
        <v>2.405</v>
      </c>
      <c r="BQ875" s="32" t="n">
        <v>2.215</v>
      </c>
      <c r="BR875" s="32" t="n">
        <v>2.125</v>
      </c>
      <c r="BS875" s="32" t="n">
        <v>2.09</v>
      </c>
      <c r="BT875" s="32" t="n">
        <v>2.08</v>
      </c>
      <c r="BU875" s="32" t="n">
        <v>2.045</v>
      </c>
      <c r="BV875" s="32" t="n">
        <v>2.015</v>
      </c>
      <c r="BW875" s="32" t="n">
        <v>2.015</v>
      </c>
      <c r="BX875" s="32" t="n">
        <v>2.085</v>
      </c>
      <c r="BY875" s="32" t="n">
        <v>2.194</v>
      </c>
      <c r="BZ875" s="32" t="n">
        <v>2.184</v>
      </c>
      <c r="CA875" s="32" t="n">
        <v>2.131</v>
      </c>
      <c r="CB875" s="32" t="n">
        <v>2.033</v>
      </c>
      <c r="CC875" s="32" t="n">
        <v>1.948</v>
      </c>
      <c r="CD875" s="32" t="n">
        <v>1.948</v>
      </c>
      <c r="CE875" s="32" t="n">
        <v>1.948</v>
      </c>
      <c r="CF875" s="32" t="n">
        <v>1.948</v>
      </c>
      <c r="CG875" s="32" t="n">
        <v>1.948</v>
      </c>
      <c r="CH875" s="32" t="n">
        <v>1.946</v>
      </c>
      <c r="CI875" s="32" t="n">
        <v>1.962</v>
      </c>
      <c r="CJ875" s="32" t="n">
        <v>2.037</v>
      </c>
      <c r="CK875" s="32" t="n">
        <v>2.128</v>
      </c>
      <c r="CL875" s="32" t="n">
        <v>2.144</v>
      </c>
      <c r="CM875" s="32" t="n">
        <v>2.091</v>
      </c>
      <c r="CN875" s="32" t="n">
        <v>1.993</v>
      </c>
      <c r="CO875" s="32" t="n">
        <v>1.908</v>
      </c>
      <c r="CP875" s="32" t="n">
        <v>1.908</v>
      </c>
      <c r="CQ875" s="32" t="n">
        <v>1.93</v>
      </c>
      <c r="CR875" s="32" t="n">
        <v>1.908</v>
      </c>
      <c r="CS875" s="32" t="n">
        <v>1.908</v>
      </c>
      <c r="CT875" s="32" t="n">
        <v>1.906</v>
      </c>
      <c r="CU875" s="32" t="n">
        <v>1.922</v>
      </c>
      <c r="CV875" s="32" t="n">
        <v>1.997</v>
      </c>
      <c r="CW875" s="32" t="n">
        <v>2.088</v>
      </c>
      <c r="CX875" s="32" t="n">
        <v>2.134</v>
      </c>
      <c r="CY875" s="32" t="n">
        <v>2.081</v>
      </c>
      <c r="CZ875" s="32" t="n">
        <v>1.983</v>
      </c>
      <c r="DA875" s="32" t="n">
        <v>1.898</v>
      </c>
      <c r="DB875" s="32" t="n">
        <v>1.898</v>
      </c>
      <c r="DC875" s="32" t="n">
        <v>1.92</v>
      </c>
      <c r="DD875" s="32" t="n">
        <v>1.898</v>
      </c>
      <c r="DE875" s="32" t="n">
        <v>1.898</v>
      </c>
      <c r="DF875" s="32" t="n">
        <v>1.896</v>
      </c>
      <c r="DG875" s="32" t="n">
        <v>1.912</v>
      </c>
      <c r="DH875" s="32" t="n">
        <v>1.987</v>
      </c>
      <c r="DI875" s="32" t="n">
        <v>2.078</v>
      </c>
      <c r="DJ875" s="32" t="n">
        <v>2.144</v>
      </c>
      <c r="DK875" s="32" t="n">
        <v>2.091</v>
      </c>
      <c r="DL875" s="32" t="n">
        <v>1.993</v>
      </c>
      <c r="DM875" s="32" t="n">
        <v>1.908</v>
      </c>
      <c r="DN875" s="32" t="n">
        <v>1.908</v>
      </c>
      <c r="DO875" s="32" t="n">
        <v>1.93</v>
      </c>
      <c r="DP875" s="32" t="n">
        <v>1.908</v>
      </c>
      <c r="DQ875" s="32" t="n">
        <v>1.908</v>
      </c>
      <c r="DR875" s="32" t="n">
        <v>1.906</v>
      </c>
      <c r="DS875" s="32" t="n">
        <v>1.922</v>
      </c>
      <c r="DT875" s="32" t="n">
        <v>1.997</v>
      </c>
      <c r="DU875" s="32" t="n">
        <v>2.088</v>
      </c>
      <c r="DV875" s="32" t="n">
        <v>2.174</v>
      </c>
      <c r="DW875" s="32" t="n">
        <v>2.121</v>
      </c>
      <c r="DX875" s="32" t="n">
        <v>2.023</v>
      </c>
      <c r="DY875" s="32" t="n">
        <v>1.938</v>
      </c>
      <c r="DZ875" s="32" t="n">
        <v>1.938</v>
      </c>
      <c r="EA875" s="32" t="n">
        <v>1.96</v>
      </c>
      <c r="EB875" s="32"/>
      <c r="EC875" s="32"/>
      <c r="ED875" s="32"/>
      <c r="EE875" s="32"/>
      <c r="EF875" s="32"/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/>
      <c r="FF875" s="32"/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</row>
    <row r="876" customFormat="false" ht="12.75" hidden="true" customHeight="false" outlineLevel="0" collapsed="false">
      <c r="A876" s="0" t="n">
        <f aca="false">WEEKDAY(C876,2)</f>
        <v>5</v>
      </c>
      <c r="B876" s="0" t="n">
        <f aca="false">MONTH(C876)</f>
        <v>6</v>
      </c>
      <c r="C876" s="23" t="n">
        <v>35237</v>
      </c>
      <c r="D876" s="0" t="n">
        <f aca="false">MONTH(R876)</f>
        <v>6</v>
      </c>
      <c r="E876" s="0" t="n">
        <f aca="false">YEAR(R876)</f>
        <v>1996</v>
      </c>
      <c r="F876" s="35" t="n">
        <f aca="false">L876-K876</f>
        <v>-0.02495</v>
      </c>
      <c r="G876" s="24" t="n">
        <f aca="false">N876-M876</f>
        <v>-0.2265</v>
      </c>
      <c r="H876" s="24" t="n">
        <f aca="false">O876-N876</f>
        <v>-0.0506666666666669</v>
      </c>
      <c r="I876" s="24" t="n">
        <f aca="false">O876-M876</f>
        <v>-0.277166666666667</v>
      </c>
      <c r="J876" s="25" t="n">
        <f aca="false">VLOOKUP(C876,'Nymex hist.'!A:B,2,0)</f>
        <v>2.64</v>
      </c>
      <c r="K876" s="34" t="n">
        <f aca="false">AVERAGE(BE876:BK876)</f>
        <v>2.69575</v>
      </c>
      <c r="L876" s="34" t="n">
        <f aca="false">AVERAGE(BL876:BP876)</f>
        <v>2.6708</v>
      </c>
      <c r="M876" s="27" t="n">
        <f aca="false">SUMIF($S$3:$FQ$3,$E876+1,$S876:$FQ876)/COUNTIF($S$3:$FQ$3,$E876+1)</f>
        <v>2.25166666666667</v>
      </c>
      <c r="N876" s="27" t="n">
        <f aca="false">SUMIF($S$3:$FQ$3,$E876+2,$S876:$FQ876)/COUNTIF($S$3:$FQ$3,$E876+2)</f>
        <v>2.02516666666667</v>
      </c>
      <c r="O876" s="27" t="n">
        <f aca="false">SUMIF($S$3:$FQ$3,$E876+3,$S876:$FQ876)/COUNTIF($S$3:$FQ$3,$E876+3)</f>
        <v>1.9745</v>
      </c>
      <c r="P876" s="27" t="n">
        <f aca="false">SUMIF($S$3:$FQ$3,$E876+4,$S876:$FQ876)/COUNTIF($S$3:$FQ$3,$E876+4)</f>
        <v>1.9645</v>
      </c>
      <c r="Q876" s="27" t="n">
        <f aca="false">SUMIF($S$3:$FQ$3,$E876+5,$S876:$FQ876)/COUNTIF($S$3:$FQ$3,$E876+5)</f>
        <v>1.9745</v>
      </c>
      <c r="R876" s="28" t="n">
        <v>35237</v>
      </c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30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 t="n">
        <v>2.64</v>
      </c>
      <c r="BI876" s="29" t="n">
        <v>2.703</v>
      </c>
      <c r="BJ876" s="29" t="n">
        <v>2.721</v>
      </c>
      <c r="BK876" s="29" t="n">
        <v>2.719</v>
      </c>
      <c r="BL876" s="29" t="n">
        <v>2.734</v>
      </c>
      <c r="BM876" s="29" t="n">
        <v>2.77</v>
      </c>
      <c r="BN876" s="29" t="n">
        <v>2.765</v>
      </c>
      <c r="BO876" s="29" t="n">
        <v>2.645</v>
      </c>
      <c r="BP876" s="29" t="n">
        <v>2.44</v>
      </c>
      <c r="BQ876" s="29" t="n">
        <v>2.25</v>
      </c>
      <c r="BR876" s="29" t="n">
        <v>2.16</v>
      </c>
      <c r="BS876" s="29" t="n">
        <v>2.125</v>
      </c>
      <c r="BT876" s="29" t="n">
        <v>2.115</v>
      </c>
      <c r="BU876" s="29" t="n">
        <v>2.08</v>
      </c>
      <c r="BV876" s="29" t="n">
        <v>2.05</v>
      </c>
      <c r="BW876" s="29" t="n">
        <v>2.05</v>
      </c>
      <c r="BX876" s="29" t="n">
        <v>2.12</v>
      </c>
      <c r="BY876" s="29" t="n">
        <v>2.22</v>
      </c>
      <c r="BZ876" s="29" t="n">
        <v>2.205</v>
      </c>
      <c r="CA876" s="29" t="n">
        <v>2.146</v>
      </c>
      <c r="CB876" s="29" t="n">
        <v>2.048</v>
      </c>
      <c r="CC876" s="29" t="n">
        <v>1.958</v>
      </c>
      <c r="CD876" s="29" t="n">
        <v>1.958</v>
      </c>
      <c r="CE876" s="29" t="n">
        <v>1.958</v>
      </c>
      <c r="CF876" s="29" t="n">
        <v>1.958</v>
      </c>
      <c r="CG876" s="29" t="n">
        <v>1.958</v>
      </c>
      <c r="CH876" s="29" t="n">
        <v>1.956</v>
      </c>
      <c r="CI876" s="29" t="n">
        <v>1.972</v>
      </c>
      <c r="CJ876" s="29" t="n">
        <v>2.047</v>
      </c>
      <c r="CK876" s="29" t="n">
        <v>2.138</v>
      </c>
      <c r="CL876" s="29" t="n">
        <v>2.155</v>
      </c>
      <c r="CM876" s="29" t="n">
        <v>2.096</v>
      </c>
      <c r="CN876" s="29" t="n">
        <v>1.998</v>
      </c>
      <c r="CO876" s="29" t="n">
        <v>1.908</v>
      </c>
      <c r="CP876" s="29" t="n">
        <v>1.908</v>
      </c>
      <c r="CQ876" s="29" t="n">
        <v>1.9</v>
      </c>
      <c r="CR876" s="29" t="n">
        <v>1.908</v>
      </c>
      <c r="CS876" s="29" t="n">
        <v>1.908</v>
      </c>
      <c r="CT876" s="29" t="n">
        <v>1.906</v>
      </c>
      <c r="CU876" s="29" t="n">
        <v>1.922</v>
      </c>
      <c r="CV876" s="29" t="n">
        <v>1.997</v>
      </c>
      <c r="CW876" s="29" t="n">
        <v>2.088</v>
      </c>
      <c r="CX876" s="29" t="n">
        <v>2.145</v>
      </c>
      <c r="CY876" s="29" t="n">
        <v>2.086</v>
      </c>
      <c r="CZ876" s="29" t="n">
        <v>1.988</v>
      </c>
      <c r="DA876" s="29" t="n">
        <v>1.898</v>
      </c>
      <c r="DB876" s="29" t="n">
        <v>1.898</v>
      </c>
      <c r="DC876" s="29" t="n">
        <v>1.89</v>
      </c>
      <c r="DD876" s="29" t="n">
        <v>1.898</v>
      </c>
      <c r="DE876" s="29" t="n">
        <v>1.898</v>
      </c>
      <c r="DF876" s="29" t="n">
        <v>1.896</v>
      </c>
      <c r="DG876" s="29" t="n">
        <v>1.912</v>
      </c>
      <c r="DH876" s="29" t="n">
        <v>1.987</v>
      </c>
      <c r="DI876" s="29" t="n">
        <v>2.078</v>
      </c>
      <c r="DJ876" s="29" t="n">
        <v>2.155</v>
      </c>
      <c r="DK876" s="29" t="n">
        <v>2.096</v>
      </c>
      <c r="DL876" s="29" t="n">
        <v>1.998</v>
      </c>
      <c r="DM876" s="29" t="n">
        <v>1.908</v>
      </c>
      <c r="DN876" s="29" t="n">
        <v>1.908</v>
      </c>
      <c r="DO876" s="29" t="n">
        <v>1.9</v>
      </c>
      <c r="DP876" s="29" t="n">
        <v>1.908</v>
      </c>
      <c r="DQ876" s="29" t="n">
        <v>1.908</v>
      </c>
      <c r="DR876" s="29" t="n">
        <v>1.906</v>
      </c>
      <c r="DS876" s="29" t="n">
        <v>1.922</v>
      </c>
      <c r="DT876" s="29" t="n">
        <v>1.997</v>
      </c>
      <c r="DU876" s="29" t="n">
        <v>2.088</v>
      </c>
      <c r="DV876" s="29" t="n">
        <v>2.185</v>
      </c>
      <c r="DW876" s="29" t="n">
        <v>2.126</v>
      </c>
      <c r="DX876" s="29" t="n">
        <v>2.028</v>
      </c>
      <c r="DY876" s="29" t="n">
        <v>1.938</v>
      </c>
      <c r="DZ876" s="29" t="n">
        <v>1.938</v>
      </c>
      <c r="EA876" s="29" t="n">
        <v>1.93</v>
      </c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0"/>
      <c r="GS876" s="0"/>
      <c r="GT876" s="0"/>
      <c r="GU876" s="0"/>
      <c r="GV876" s="0"/>
      <c r="GW876" s="0"/>
      <c r="GX876" s="0"/>
      <c r="GY876" s="0"/>
      <c r="GZ876" s="0"/>
      <c r="HA876" s="0"/>
      <c r="HB876" s="0"/>
      <c r="HC876" s="0"/>
      <c r="HD876" s="0"/>
      <c r="HE876" s="0"/>
      <c r="HF876" s="0"/>
      <c r="HG876" s="0"/>
      <c r="HH876" s="0"/>
      <c r="HI876" s="0"/>
      <c r="HJ876" s="0"/>
      <c r="HK876" s="0"/>
      <c r="HL876" s="0"/>
      <c r="HM876" s="0"/>
      <c r="HN876" s="0"/>
      <c r="HO876" s="0"/>
      <c r="HP876" s="0"/>
      <c r="HQ876" s="0"/>
      <c r="HR876" s="0"/>
      <c r="HS876" s="0"/>
      <c r="HT876" s="0"/>
      <c r="HU876" s="0"/>
      <c r="HV876" s="0"/>
      <c r="HW876" s="0"/>
      <c r="HX876" s="0"/>
      <c r="HY876" s="0"/>
      <c r="HZ876" s="0"/>
      <c r="IA876" s="0"/>
      <c r="IB876" s="0"/>
      <c r="IC876" s="0"/>
      <c r="ID876" s="0"/>
      <c r="IE876" s="0"/>
      <c r="IF876" s="0"/>
      <c r="IG876" s="0"/>
      <c r="IH876" s="0"/>
      <c r="II876" s="0"/>
      <c r="IJ876" s="0"/>
      <c r="IK876" s="0"/>
      <c r="IL876" s="0"/>
      <c r="IM876" s="0"/>
      <c r="IN876" s="0"/>
      <c r="IO876" s="0"/>
      <c r="IP876" s="0"/>
      <c r="IQ876" s="0"/>
      <c r="IR876" s="0"/>
      <c r="IS876" s="0"/>
      <c r="IT876" s="0"/>
      <c r="IU876" s="0"/>
      <c r="IV876" s="0"/>
      <c r="IW876" s="0"/>
    </row>
    <row r="877" customFormat="false" ht="12.75" hidden="true" customHeight="false" outlineLevel="0" collapsed="false">
      <c r="A877" s="0" t="n">
        <f aca="false">WEEKDAY(C877,2)</f>
        <v>1</v>
      </c>
      <c r="B877" s="0" t="n">
        <f aca="false">MONTH(C877)</f>
        <v>6</v>
      </c>
      <c r="C877" s="23" t="n">
        <v>35240</v>
      </c>
      <c r="D877" s="0" t="n">
        <f aca="false">MONTH(R877)</f>
        <v>6</v>
      </c>
      <c r="E877" s="0" t="n">
        <f aca="false">YEAR(R877)</f>
        <v>1996</v>
      </c>
      <c r="F877" s="35" t="n">
        <f aca="false">L877-K877</f>
        <v>-0.0230000000000001</v>
      </c>
      <c r="G877" s="24" t="n">
        <f aca="false">N877-M877</f>
        <v>-0.221333333333333</v>
      </c>
      <c r="H877" s="24" t="n">
        <f aca="false">O877-N877</f>
        <v>-0.0506666666666666</v>
      </c>
      <c r="I877" s="24" t="n">
        <f aca="false">O877-M877</f>
        <v>-0.272</v>
      </c>
      <c r="J877" s="25" t="n">
        <f aca="false">VLOOKUP(C877,'Nymex hist.'!A:B,2,0)</f>
        <v>2.646</v>
      </c>
      <c r="K877" s="34" t="n">
        <f aca="false">AVERAGE(BE877:BK877)</f>
        <v>2.674</v>
      </c>
      <c r="L877" s="34" t="n">
        <f aca="false">AVERAGE(BL877:BP877)</f>
        <v>2.651</v>
      </c>
      <c r="M877" s="27" t="n">
        <f aca="false">SUMIF($S$3:$FQ$3,$E877+1,$S877:$FQ877)/COUNTIF($S$3:$FQ$3,$E877+1)</f>
        <v>2.2365</v>
      </c>
      <c r="N877" s="27" t="n">
        <f aca="false">SUMIF($S$3:$FQ$3,$E877+2,$S877:$FQ877)/COUNTIF($S$3:$FQ$3,$E877+2)</f>
        <v>2.01516666666667</v>
      </c>
      <c r="O877" s="27" t="n">
        <f aca="false">SUMIF($S$3:$FQ$3,$E877+3,$S877:$FQ877)/COUNTIF($S$3:$FQ$3,$E877+3)</f>
        <v>1.9645</v>
      </c>
      <c r="P877" s="27" t="n">
        <f aca="false">SUMIF($S$3:$FQ$3,$E877+4,$S877:$FQ877)/COUNTIF($S$3:$FQ$3,$E877+4)</f>
        <v>1.9445</v>
      </c>
      <c r="Q877" s="27" t="n">
        <f aca="false">SUMIF($S$3:$FQ$3,$E877+5,$S877:$FQ877)/COUNTIF($S$3:$FQ$3,$E877+5)</f>
        <v>1.9545</v>
      </c>
      <c r="R877" s="28" t="n">
        <v>35240</v>
      </c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30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 t="n">
        <v>2.646</v>
      </c>
      <c r="BI877" s="29" t="n">
        <v>2.667</v>
      </c>
      <c r="BJ877" s="29" t="n">
        <v>2.69</v>
      </c>
      <c r="BK877" s="29" t="n">
        <v>2.693</v>
      </c>
      <c r="BL877" s="29" t="n">
        <v>2.71</v>
      </c>
      <c r="BM877" s="29" t="n">
        <v>2.75</v>
      </c>
      <c r="BN877" s="29" t="n">
        <v>2.745</v>
      </c>
      <c r="BO877" s="29" t="n">
        <v>2.625</v>
      </c>
      <c r="BP877" s="29" t="n">
        <v>2.425</v>
      </c>
      <c r="BQ877" s="29" t="n">
        <v>2.235</v>
      </c>
      <c r="BR877" s="29" t="n">
        <v>2.145</v>
      </c>
      <c r="BS877" s="29" t="n">
        <v>2.11</v>
      </c>
      <c r="BT877" s="29" t="n">
        <v>2.1</v>
      </c>
      <c r="BU877" s="29" t="n">
        <v>2.065</v>
      </c>
      <c r="BV877" s="29" t="n">
        <v>2.035</v>
      </c>
      <c r="BW877" s="29" t="n">
        <v>2.035</v>
      </c>
      <c r="BX877" s="29" t="n">
        <v>2.108</v>
      </c>
      <c r="BY877" s="29" t="n">
        <v>2.21</v>
      </c>
      <c r="BZ877" s="29" t="n">
        <v>2.195</v>
      </c>
      <c r="CA877" s="29" t="n">
        <v>2.136</v>
      </c>
      <c r="CB877" s="29" t="n">
        <v>2.038</v>
      </c>
      <c r="CC877" s="29" t="n">
        <v>1.948</v>
      </c>
      <c r="CD877" s="29" t="n">
        <v>1.948</v>
      </c>
      <c r="CE877" s="29" t="n">
        <v>1.948</v>
      </c>
      <c r="CF877" s="29" t="n">
        <v>1.948</v>
      </c>
      <c r="CG877" s="29" t="n">
        <v>1.948</v>
      </c>
      <c r="CH877" s="29" t="n">
        <v>1.946</v>
      </c>
      <c r="CI877" s="29" t="n">
        <v>1.962</v>
      </c>
      <c r="CJ877" s="29" t="n">
        <v>2.037</v>
      </c>
      <c r="CK877" s="29" t="n">
        <v>2.128</v>
      </c>
      <c r="CL877" s="29" t="n">
        <v>2.145</v>
      </c>
      <c r="CM877" s="29" t="n">
        <v>2.086</v>
      </c>
      <c r="CN877" s="29" t="n">
        <v>1.988</v>
      </c>
      <c r="CO877" s="29" t="n">
        <v>1.898</v>
      </c>
      <c r="CP877" s="29" t="n">
        <v>1.898</v>
      </c>
      <c r="CQ877" s="29" t="n">
        <v>1.89</v>
      </c>
      <c r="CR877" s="29" t="n">
        <v>1.898</v>
      </c>
      <c r="CS877" s="29" t="n">
        <v>1.898</v>
      </c>
      <c r="CT877" s="29" t="n">
        <v>1.896</v>
      </c>
      <c r="CU877" s="29" t="n">
        <v>1.912</v>
      </c>
      <c r="CV877" s="29" t="n">
        <v>1.987</v>
      </c>
      <c r="CW877" s="29" t="n">
        <v>2.078</v>
      </c>
      <c r="CX877" s="29" t="n">
        <v>2.125</v>
      </c>
      <c r="CY877" s="29" t="n">
        <v>2.066</v>
      </c>
      <c r="CZ877" s="29" t="n">
        <v>1.968</v>
      </c>
      <c r="DA877" s="29" t="n">
        <v>1.878</v>
      </c>
      <c r="DB877" s="29" t="n">
        <v>1.878</v>
      </c>
      <c r="DC877" s="29" t="n">
        <v>1.87</v>
      </c>
      <c r="DD877" s="29" t="n">
        <v>1.878</v>
      </c>
      <c r="DE877" s="29" t="n">
        <v>1.878</v>
      </c>
      <c r="DF877" s="29" t="n">
        <v>1.876</v>
      </c>
      <c r="DG877" s="29" t="n">
        <v>1.892</v>
      </c>
      <c r="DH877" s="29" t="n">
        <v>1.967</v>
      </c>
      <c r="DI877" s="29" t="n">
        <v>2.058</v>
      </c>
      <c r="DJ877" s="29" t="n">
        <v>2.135</v>
      </c>
      <c r="DK877" s="29" t="n">
        <v>2.076</v>
      </c>
      <c r="DL877" s="29" t="n">
        <v>1.978</v>
      </c>
      <c r="DM877" s="29" t="n">
        <v>1.888</v>
      </c>
      <c r="DN877" s="29" t="n">
        <v>1.888</v>
      </c>
      <c r="DO877" s="29" t="n">
        <v>1.88</v>
      </c>
      <c r="DP877" s="29" t="n">
        <v>1.888</v>
      </c>
      <c r="DQ877" s="29" t="n">
        <v>1.888</v>
      </c>
      <c r="DR877" s="29" t="n">
        <v>1.886</v>
      </c>
      <c r="DS877" s="29" t="n">
        <v>1.902</v>
      </c>
      <c r="DT877" s="29" t="n">
        <v>1.977</v>
      </c>
      <c r="DU877" s="29" t="n">
        <v>2.068</v>
      </c>
      <c r="DV877" s="29" t="n">
        <v>2.165</v>
      </c>
      <c r="DW877" s="29" t="n">
        <v>2.106</v>
      </c>
      <c r="DX877" s="29" t="n">
        <v>2.008</v>
      </c>
      <c r="DY877" s="29" t="n">
        <v>1.918</v>
      </c>
      <c r="DZ877" s="29" t="n">
        <v>1.918</v>
      </c>
      <c r="EA877" s="29" t="n">
        <v>1.91</v>
      </c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</row>
    <row r="878" customFormat="false" ht="12.75" hidden="true" customHeight="false" outlineLevel="0" collapsed="false">
      <c r="A878" s="0" t="n">
        <f aca="false">WEEKDAY(C878,2)</f>
        <v>2</v>
      </c>
      <c r="B878" s="0" t="n">
        <f aca="false">MONTH(C878)</f>
        <v>6</v>
      </c>
      <c r="C878" s="23" t="n">
        <v>35241</v>
      </c>
      <c r="D878" s="0" t="n">
        <f aca="false">MONTH(R878)</f>
        <v>6</v>
      </c>
      <c r="E878" s="0" t="n">
        <f aca="false">YEAR(R878)</f>
        <v>1996</v>
      </c>
      <c r="F878" s="35" t="n">
        <f aca="false">L878-K878</f>
        <v>-0.0266500000000001</v>
      </c>
      <c r="G878" s="24" t="n">
        <f aca="false">N878-M878</f>
        <v>-0.219583333333333</v>
      </c>
      <c r="H878" s="24" t="n">
        <f aca="false">O878-N878</f>
        <v>-0.0520833333333333</v>
      </c>
      <c r="I878" s="24" t="n">
        <f aca="false">O878-M878</f>
        <v>-0.271666666666667</v>
      </c>
      <c r="J878" s="25" t="n">
        <f aca="false">VLOOKUP(C878,'Nymex hist.'!A:B,2,0)</f>
        <v>2.667</v>
      </c>
      <c r="K878" s="34" t="n">
        <f aca="false">AVERAGE(BE878:BK878)</f>
        <v>2.66425</v>
      </c>
      <c r="L878" s="34" t="n">
        <f aca="false">AVERAGE(BL878:BP878)</f>
        <v>2.6376</v>
      </c>
      <c r="M878" s="27" t="n">
        <f aca="false">SUMIF($S$3:$FQ$3,$E878+1,$S878:$FQ878)/COUNTIF($S$3:$FQ$3,$E878+1)</f>
        <v>2.229</v>
      </c>
      <c r="N878" s="27" t="n">
        <f aca="false">SUMIF($S$3:$FQ$3,$E878+2,$S878:$FQ878)/COUNTIF($S$3:$FQ$3,$E878+2)</f>
        <v>2.00941666666667</v>
      </c>
      <c r="O878" s="27" t="n">
        <f aca="false">SUMIF($S$3:$FQ$3,$E878+3,$S878:$FQ878)/COUNTIF($S$3:$FQ$3,$E878+3)</f>
        <v>1.95733333333333</v>
      </c>
      <c r="P878" s="27" t="n">
        <f aca="false">SUMIF($S$3:$FQ$3,$E878+4,$S878:$FQ878)/COUNTIF($S$3:$FQ$3,$E878+4)</f>
        <v>1.93733333333333</v>
      </c>
      <c r="Q878" s="27" t="n">
        <f aca="false">SUMIF($S$3:$FQ$3,$E878+5,$S878:$FQ878)/COUNTIF($S$3:$FQ$3,$E878+5)</f>
        <v>1.94733333333333</v>
      </c>
      <c r="R878" s="28" t="n">
        <v>35241</v>
      </c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30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 t="n">
        <v>2.646</v>
      </c>
      <c r="BI878" s="29" t="n">
        <v>2.667</v>
      </c>
      <c r="BJ878" s="29" t="n">
        <v>2.669</v>
      </c>
      <c r="BK878" s="29" t="n">
        <v>2.675</v>
      </c>
      <c r="BL878" s="29" t="n">
        <v>2.693</v>
      </c>
      <c r="BM878" s="29" t="n">
        <v>2.73</v>
      </c>
      <c r="BN878" s="29" t="n">
        <v>2.73</v>
      </c>
      <c r="BO878" s="29" t="n">
        <v>2.615</v>
      </c>
      <c r="BP878" s="29" t="n">
        <v>2.42</v>
      </c>
      <c r="BQ878" s="29" t="n">
        <v>2.23</v>
      </c>
      <c r="BR878" s="29" t="n">
        <v>2.14</v>
      </c>
      <c r="BS878" s="29" t="n">
        <v>2.1</v>
      </c>
      <c r="BT878" s="29" t="n">
        <v>2.09</v>
      </c>
      <c r="BU878" s="29" t="n">
        <v>2.055</v>
      </c>
      <c r="BV878" s="29" t="n">
        <v>2.03</v>
      </c>
      <c r="BW878" s="29" t="n">
        <v>2.03</v>
      </c>
      <c r="BX878" s="29" t="n">
        <v>2.103</v>
      </c>
      <c r="BY878" s="29" t="n">
        <v>2.205</v>
      </c>
      <c r="BZ878" s="29" t="n">
        <v>2.19</v>
      </c>
      <c r="CA878" s="29" t="n">
        <v>2.13</v>
      </c>
      <c r="CB878" s="29" t="n">
        <v>2.033</v>
      </c>
      <c r="CC878" s="29" t="n">
        <v>1.943</v>
      </c>
      <c r="CD878" s="29" t="n">
        <v>1.943</v>
      </c>
      <c r="CE878" s="29" t="n">
        <v>1.943</v>
      </c>
      <c r="CF878" s="29" t="n">
        <v>1.943</v>
      </c>
      <c r="CG878" s="29" t="n">
        <v>1.943</v>
      </c>
      <c r="CH878" s="29" t="n">
        <v>1.94</v>
      </c>
      <c r="CI878" s="29" t="n">
        <v>1.952</v>
      </c>
      <c r="CJ878" s="29" t="n">
        <v>2.03</v>
      </c>
      <c r="CK878" s="29" t="n">
        <v>2.123</v>
      </c>
      <c r="CL878" s="29" t="n">
        <v>2.123</v>
      </c>
      <c r="CM878" s="29" t="n">
        <v>2.08</v>
      </c>
      <c r="CN878" s="29" t="n">
        <v>1.983</v>
      </c>
      <c r="CO878" s="29" t="n">
        <v>1.893</v>
      </c>
      <c r="CP878" s="29" t="n">
        <v>1.893</v>
      </c>
      <c r="CQ878" s="29" t="n">
        <v>1.885</v>
      </c>
      <c r="CR878" s="29" t="n">
        <v>1.893</v>
      </c>
      <c r="CS878" s="29" t="n">
        <v>1.893</v>
      </c>
      <c r="CT878" s="29" t="n">
        <v>1.89</v>
      </c>
      <c r="CU878" s="29" t="n">
        <v>1.902</v>
      </c>
      <c r="CV878" s="29" t="n">
        <v>1.98</v>
      </c>
      <c r="CW878" s="29" t="n">
        <v>2.073</v>
      </c>
      <c r="CX878" s="29" t="n">
        <v>2.103</v>
      </c>
      <c r="CY878" s="29" t="n">
        <v>2.06</v>
      </c>
      <c r="CZ878" s="29" t="n">
        <v>1.963</v>
      </c>
      <c r="DA878" s="29" t="n">
        <v>1.873</v>
      </c>
      <c r="DB878" s="29" t="n">
        <v>1.873</v>
      </c>
      <c r="DC878" s="29" t="n">
        <v>1.865</v>
      </c>
      <c r="DD878" s="29" t="n">
        <v>1.873</v>
      </c>
      <c r="DE878" s="29" t="n">
        <v>1.873</v>
      </c>
      <c r="DF878" s="29" t="n">
        <v>1.87</v>
      </c>
      <c r="DG878" s="29" t="n">
        <v>1.882</v>
      </c>
      <c r="DH878" s="29" t="n">
        <v>1.96</v>
      </c>
      <c r="DI878" s="29" t="n">
        <v>2.053</v>
      </c>
      <c r="DJ878" s="29" t="n">
        <v>2.113</v>
      </c>
      <c r="DK878" s="29" t="n">
        <v>2.07</v>
      </c>
      <c r="DL878" s="29" t="n">
        <v>1.973</v>
      </c>
      <c r="DM878" s="29" t="n">
        <v>1.883</v>
      </c>
      <c r="DN878" s="29" t="n">
        <v>1.883</v>
      </c>
      <c r="DO878" s="29" t="n">
        <v>1.875</v>
      </c>
      <c r="DP878" s="29" t="n">
        <v>1.883</v>
      </c>
      <c r="DQ878" s="29" t="n">
        <v>1.883</v>
      </c>
      <c r="DR878" s="29" t="n">
        <v>1.88</v>
      </c>
      <c r="DS878" s="29" t="n">
        <v>1.892</v>
      </c>
      <c r="DT878" s="29" t="n">
        <v>1.97</v>
      </c>
      <c r="DU878" s="29" t="n">
        <v>2.063</v>
      </c>
      <c r="DV878" s="29" t="n">
        <v>2.143</v>
      </c>
      <c r="DW878" s="29" t="n">
        <v>2.1</v>
      </c>
      <c r="DX878" s="29" t="n">
        <v>2.003</v>
      </c>
      <c r="DY878" s="29" t="n">
        <v>1.913</v>
      </c>
      <c r="DZ878" s="29" t="n">
        <v>1.913</v>
      </c>
      <c r="EA878" s="29" t="n">
        <v>1.905</v>
      </c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</row>
    <row r="879" customFormat="false" ht="12.75" hidden="true" customHeight="false" outlineLevel="0" collapsed="false">
      <c r="A879" s="0" t="n">
        <f aca="false">WEEKDAY(C879,2)</f>
        <v>3</v>
      </c>
      <c r="B879" s="0" t="n">
        <f aca="false">MONTH(C879)</f>
        <v>6</v>
      </c>
      <c r="C879" s="23" t="n">
        <v>35242</v>
      </c>
      <c r="D879" s="0" t="n">
        <f aca="false">MONTH(R879)</f>
        <v>6</v>
      </c>
      <c r="E879" s="0" t="n">
        <f aca="false">YEAR(R879)</f>
        <v>1996</v>
      </c>
      <c r="F879" s="35" t="n">
        <f aca="false">L879-K879</f>
        <v>-0.0297000000000001</v>
      </c>
      <c r="G879" s="24" t="n">
        <f aca="false">N879-M879</f>
        <v>-0.218916666666667</v>
      </c>
      <c r="H879" s="24" t="n">
        <f aca="false">O879-N879</f>
        <v>-0.054583333333333</v>
      </c>
      <c r="I879" s="24" t="n">
        <f aca="false">O879-M879</f>
        <v>-0.2735</v>
      </c>
      <c r="J879" s="25" t="n">
        <f aca="false">VLOOKUP(C879,'Nymex hist.'!A:B,2,0)</f>
        <v>2.687</v>
      </c>
      <c r="K879" s="34" t="n">
        <f aca="false">AVERAGE(BE879:BK879)</f>
        <v>2.6705</v>
      </c>
      <c r="L879" s="34" t="n">
        <f aca="false">AVERAGE(BL879:BP879)</f>
        <v>2.6408</v>
      </c>
      <c r="M879" s="27" t="n">
        <f aca="false">SUMIF($S$3:$FQ$3,$E879+1,$S879:$FQ879)/COUNTIF($S$3:$FQ$3,$E879+1)</f>
        <v>2.24083333333333</v>
      </c>
      <c r="N879" s="27" t="n">
        <f aca="false">SUMIF($S$3:$FQ$3,$E879+2,$S879:$FQ879)/COUNTIF($S$3:$FQ$3,$E879+2)</f>
        <v>2.02191666666667</v>
      </c>
      <c r="O879" s="27" t="n">
        <f aca="false">SUMIF($S$3:$FQ$3,$E879+3,$S879:$FQ879)/COUNTIF($S$3:$FQ$3,$E879+3)</f>
        <v>1.96733333333333</v>
      </c>
      <c r="P879" s="27" t="n">
        <f aca="false">SUMIF($S$3:$FQ$3,$E879+4,$S879:$FQ879)/COUNTIF($S$3:$FQ$3,$E879+4)</f>
        <v>1.94733333333333</v>
      </c>
      <c r="Q879" s="27" t="n">
        <f aca="false">SUMIF($S$3:$FQ$3,$E879+5,$S879:$FQ879)/COUNTIF($S$3:$FQ$3,$E879+5)</f>
        <v>1.95733333333333</v>
      </c>
      <c r="R879" s="28" t="n">
        <v>35242</v>
      </c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30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 t="n">
        <v>2.646</v>
      </c>
      <c r="BI879" s="29" t="n">
        <v>2.687</v>
      </c>
      <c r="BJ879" s="29" t="n">
        <v>2.672</v>
      </c>
      <c r="BK879" s="29" t="n">
        <v>2.677</v>
      </c>
      <c r="BL879" s="29" t="n">
        <v>2.695</v>
      </c>
      <c r="BM879" s="29" t="n">
        <v>2.732</v>
      </c>
      <c r="BN879" s="29" t="n">
        <v>2.732</v>
      </c>
      <c r="BO879" s="29" t="n">
        <v>2.62</v>
      </c>
      <c r="BP879" s="29" t="n">
        <v>2.425</v>
      </c>
      <c r="BQ879" s="29" t="n">
        <v>2.24</v>
      </c>
      <c r="BR879" s="29" t="n">
        <v>2.145</v>
      </c>
      <c r="BS879" s="29" t="n">
        <v>2.11</v>
      </c>
      <c r="BT879" s="29" t="n">
        <v>2.1</v>
      </c>
      <c r="BU879" s="29" t="n">
        <v>2.075</v>
      </c>
      <c r="BV879" s="29" t="n">
        <v>2.05</v>
      </c>
      <c r="BW879" s="29" t="n">
        <v>2.05</v>
      </c>
      <c r="BX879" s="29" t="n">
        <v>2.123</v>
      </c>
      <c r="BY879" s="29" t="n">
        <v>2.22</v>
      </c>
      <c r="BZ879" s="29" t="n">
        <v>2.205</v>
      </c>
      <c r="CA879" s="29" t="n">
        <v>2.145</v>
      </c>
      <c r="CB879" s="29" t="n">
        <v>2.045</v>
      </c>
      <c r="CC879" s="29" t="n">
        <v>1.955</v>
      </c>
      <c r="CD879" s="29" t="n">
        <v>1.955</v>
      </c>
      <c r="CE879" s="29" t="n">
        <v>1.955</v>
      </c>
      <c r="CF879" s="29" t="n">
        <v>1.955</v>
      </c>
      <c r="CG879" s="29" t="n">
        <v>1.955</v>
      </c>
      <c r="CH879" s="29" t="n">
        <v>1.952</v>
      </c>
      <c r="CI879" s="29" t="n">
        <v>1.964</v>
      </c>
      <c r="CJ879" s="29" t="n">
        <v>2.042</v>
      </c>
      <c r="CK879" s="29" t="n">
        <v>2.135</v>
      </c>
      <c r="CL879" s="29" t="n">
        <v>2.135</v>
      </c>
      <c r="CM879" s="29" t="n">
        <v>2.095</v>
      </c>
      <c r="CN879" s="29" t="n">
        <v>1.995</v>
      </c>
      <c r="CO879" s="29" t="n">
        <v>1.905</v>
      </c>
      <c r="CP879" s="29" t="n">
        <v>1.905</v>
      </c>
      <c r="CQ879" s="29" t="n">
        <v>1.87</v>
      </c>
      <c r="CR879" s="29" t="n">
        <v>1.905</v>
      </c>
      <c r="CS879" s="29" t="n">
        <v>1.905</v>
      </c>
      <c r="CT879" s="29" t="n">
        <v>1.902</v>
      </c>
      <c r="CU879" s="29" t="n">
        <v>1.914</v>
      </c>
      <c r="CV879" s="29" t="n">
        <v>1.992</v>
      </c>
      <c r="CW879" s="29" t="n">
        <v>2.085</v>
      </c>
      <c r="CX879" s="29" t="n">
        <v>2.115</v>
      </c>
      <c r="CY879" s="29" t="n">
        <v>2.075</v>
      </c>
      <c r="CZ879" s="29" t="n">
        <v>1.975</v>
      </c>
      <c r="DA879" s="29" t="n">
        <v>1.885</v>
      </c>
      <c r="DB879" s="29" t="n">
        <v>1.885</v>
      </c>
      <c r="DC879" s="29" t="n">
        <v>1.85</v>
      </c>
      <c r="DD879" s="29" t="n">
        <v>1.885</v>
      </c>
      <c r="DE879" s="29" t="n">
        <v>1.885</v>
      </c>
      <c r="DF879" s="29" t="n">
        <v>1.882</v>
      </c>
      <c r="DG879" s="29" t="n">
        <v>1.894</v>
      </c>
      <c r="DH879" s="29" t="n">
        <v>1.972</v>
      </c>
      <c r="DI879" s="29" t="n">
        <v>2.065</v>
      </c>
      <c r="DJ879" s="29" t="n">
        <v>2.125</v>
      </c>
      <c r="DK879" s="29" t="n">
        <v>2.085</v>
      </c>
      <c r="DL879" s="29" t="n">
        <v>1.985</v>
      </c>
      <c r="DM879" s="29" t="n">
        <v>1.895</v>
      </c>
      <c r="DN879" s="29" t="n">
        <v>1.895</v>
      </c>
      <c r="DO879" s="29" t="n">
        <v>1.86</v>
      </c>
      <c r="DP879" s="29" t="n">
        <v>1.895</v>
      </c>
      <c r="DQ879" s="29" t="n">
        <v>1.895</v>
      </c>
      <c r="DR879" s="29" t="n">
        <v>1.892</v>
      </c>
      <c r="DS879" s="29" t="n">
        <v>1.904</v>
      </c>
      <c r="DT879" s="29" t="n">
        <v>1.982</v>
      </c>
      <c r="DU879" s="29" t="n">
        <v>2.075</v>
      </c>
      <c r="DV879" s="29" t="n">
        <v>2.155</v>
      </c>
      <c r="DW879" s="29" t="n">
        <v>2.115</v>
      </c>
      <c r="DX879" s="29" t="n">
        <v>2.015</v>
      </c>
      <c r="DY879" s="29" t="n">
        <v>1.925</v>
      </c>
      <c r="DZ879" s="29" t="n">
        <v>1.925</v>
      </c>
      <c r="EA879" s="29" t="n">
        <v>1.89</v>
      </c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0"/>
      <c r="GS879" s="0"/>
      <c r="GT879" s="0"/>
      <c r="GU879" s="0"/>
      <c r="GV879" s="0"/>
      <c r="GW879" s="0"/>
      <c r="GX879" s="0"/>
      <c r="GY879" s="0"/>
      <c r="GZ879" s="0"/>
      <c r="HA879" s="0"/>
      <c r="HB879" s="0"/>
      <c r="HC879" s="0"/>
      <c r="HD879" s="0"/>
      <c r="HE879" s="0"/>
      <c r="HF879" s="0"/>
      <c r="HG879" s="0"/>
      <c r="HH879" s="0"/>
      <c r="HI879" s="0"/>
      <c r="HJ879" s="0"/>
      <c r="HK879" s="0"/>
      <c r="HL879" s="0"/>
      <c r="HM879" s="0"/>
      <c r="HN879" s="0"/>
      <c r="HO879" s="0"/>
      <c r="HP879" s="0"/>
      <c r="HQ879" s="0"/>
      <c r="HR879" s="0"/>
      <c r="HS879" s="0"/>
      <c r="HT879" s="0"/>
      <c r="HU879" s="0"/>
      <c r="HV879" s="0"/>
      <c r="HW879" s="0"/>
      <c r="HX879" s="0"/>
      <c r="HY879" s="0"/>
      <c r="HZ879" s="0"/>
      <c r="IA879" s="0"/>
      <c r="IB879" s="0"/>
      <c r="IC879" s="0"/>
      <c r="ID879" s="0"/>
      <c r="IE879" s="0"/>
      <c r="IF879" s="0"/>
      <c r="IG879" s="0"/>
      <c r="IH879" s="0"/>
      <c r="II879" s="0"/>
      <c r="IJ879" s="0"/>
      <c r="IK879" s="0"/>
      <c r="IL879" s="0"/>
      <c r="IM879" s="0"/>
      <c r="IN879" s="0"/>
      <c r="IO879" s="0"/>
      <c r="IP879" s="0"/>
      <c r="IQ879" s="0"/>
      <c r="IR879" s="0"/>
      <c r="IS879" s="0"/>
      <c r="IT879" s="0"/>
      <c r="IU879" s="0"/>
      <c r="IV879" s="0"/>
      <c r="IW879" s="0"/>
    </row>
    <row r="880" customFormat="false" ht="12.75" hidden="false" customHeight="false" outlineLevel="0" collapsed="false">
      <c r="A880" s="1" t="n">
        <f aca="false">WEEKDAY(C880,2)</f>
        <v>4</v>
      </c>
      <c r="B880" s="1" t="n">
        <f aca="false">MONTH(C880)</f>
        <v>6</v>
      </c>
      <c r="C880" s="23" t="n">
        <v>35243</v>
      </c>
      <c r="D880" s="0" t="n">
        <f aca="false">MONTH(R880)</f>
        <v>6</v>
      </c>
      <c r="E880" s="0" t="n">
        <f aca="false">YEAR(R880)</f>
        <v>1996</v>
      </c>
      <c r="F880" s="3" t="n">
        <f aca="false">L880-K880</f>
        <v>-0.0398999999999998</v>
      </c>
      <c r="G880" s="3" t="n">
        <f aca="false">N880-M880</f>
        <v>-0.24025</v>
      </c>
      <c r="H880" s="3" t="n">
        <f aca="false">O880-N880</f>
        <v>-0.0575000000000003</v>
      </c>
      <c r="I880" s="3" t="n">
        <f aca="false">O880-M880</f>
        <v>-0.29775</v>
      </c>
      <c r="J880" s="4" t="n">
        <f aca="false">VLOOKUP(C880,'Nymex hist.'!A:B,2,0)</f>
        <v>2.787</v>
      </c>
      <c r="K880" s="4" t="n">
        <f aca="false">AVERAGE(BE880:BK880)</f>
        <v>2.7315</v>
      </c>
      <c r="L880" s="4" t="n">
        <f aca="false">AVERAGE(BL880:BP880)</f>
        <v>2.6916</v>
      </c>
      <c r="M880" s="4" t="n">
        <f aca="false">SUMIF($S$3:$FQ$3,$E880+1,$S880:$FQ880)/COUNTIF($S$3:$FQ$3,$E880+1)</f>
        <v>2.29466666666667</v>
      </c>
      <c r="N880" s="4" t="n">
        <f aca="false">SUMIF($S$3:$FQ$3,$E880+2,$S880:$FQ880)/COUNTIF($S$3:$FQ$3,$E880+2)</f>
        <v>2.05441666666667</v>
      </c>
      <c r="O880" s="4" t="n">
        <f aca="false">SUMIF($S$3:$FQ$3,$E880+3,$S880:$FQ880)/COUNTIF($S$3:$FQ$3,$E880+3)</f>
        <v>1.99691666666667</v>
      </c>
      <c r="P880" s="4" t="n">
        <f aca="false">SUMIF($S$3:$FQ$3,$E880+4,$S880:$FQ880)/COUNTIF($S$3:$FQ$3,$E880+4)</f>
        <v>1.97691666666667</v>
      </c>
      <c r="Q880" s="4" t="n">
        <f aca="false">SUMIF($S$3:$FQ$3,$E880+5,$S880:$FQ880)/COUNTIF($S$3:$FQ$3,$E880+5)</f>
        <v>1.98691666666667</v>
      </c>
      <c r="R880" s="21" t="n">
        <v>35243</v>
      </c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7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 t="n">
        <v>2.646</v>
      </c>
      <c r="BI880" s="32" t="n">
        <v>2.787</v>
      </c>
      <c r="BJ880" s="32" t="n">
        <v>2.756</v>
      </c>
      <c r="BK880" s="32" t="n">
        <v>2.737</v>
      </c>
      <c r="BL880" s="32" t="n">
        <v>2.75</v>
      </c>
      <c r="BM880" s="32" t="n">
        <v>2.785</v>
      </c>
      <c r="BN880" s="32" t="n">
        <v>2.78</v>
      </c>
      <c r="BO880" s="32" t="n">
        <v>2.668</v>
      </c>
      <c r="BP880" s="32" t="n">
        <v>2.475</v>
      </c>
      <c r="BQ880" s="32" t="n">
        <v>2.295</v>
      </c>
      <c r="BR880" s="32" t="n">
        <v>2.2</v>
      </c>
      <c r="BS880" s="32" t="n">
        <v>2.165</v>
      </c>
      <c r="BT880" s="32" t="n">
        <v>2.155</v>
      </c>
      <c r="BU880" s="32" t="n">
        <v>2.13</v>
      </c>
      <c r="BV880" s="32" t="n">
        <v>2.11</v>
      </c>
      <c r="BW880" s="32" t="n">
        <v>2.11</v>
      </c>
      <c r="BX880" s="32" t="n">
        <v>2.178</v>
      </c>
      <c r="BY880" s="32" t="n">
        <v>2.27</v>
      </c>
      <c r="BZ880" s="32" t="n">
        <v>2.25</v>
      </c>
      <c r="CA880" s="32" t="n">
        <v>2.185</v>
      </c>
      <c r="CB880" s="32" t="n">
        <v>2.08</v>
      </c>
      <c r="CC880" s="32" t="n">
        <v>1.985</v>
      </c>
      <c r="CD880" s="32" t="n">
        <v>1.985</v>
      </c>
      <c r="CE880" s="32" t="n">
        <v>1.985</v>
      </c>
      <c r="CF880" s="32" t="n">
        <v>1.985</v>
      </c>
      <c r="CG880" s="32" t="n">
        <v>1.985</v>
      </c>
      <c r="CH880" s="32" t="n">
        <v>1.982</v>
      </c>
      <c r="CI880" s="32" t="n">
        <v>1.994</v>
      </c>
      <c r="CJ880" s="32" t="n">
        <v>2.072</v>
      </c>
      <c r="CK880" s="32" t="n">
        <v>2.165</v>
      </c>
      <c r="CL880" s="32" t="n">
        <v>2.155</v>
      </c>
      <c r="CM880" s="32" t="n">
        <v>2.135</v>
      </c>
      <c r="CN880" s="32" t="n">
        <v>2.03</v>
      </c>
      <c r="CO880" s="32" t="n">
        <v>1.935</v>
      </c>
      <c r="CP880" s="32" t="n">
        <v>1.935</v>
      </c>
      <c r="CQ880" s="32" t="n">
        <v>1.89</v>
      </c>
      <c r="CR880" s="32" t="n">
        <v>1.935</v>
      </c>
      <c r="CS880" s="32" t="n">
        <v>1.935</v>
      </c>
      <c r="CT880" s="32" t="n">
        <v>1.932</v>
      </c>
      <c r="CU880" s="32" t="n">
        <v>1.944</v>
      </c>
      <c r="CV880" s="32" t="n">
        <v>2.022</v>
      </c>
      <c r="CW880" s="32" t="n">
        <v>2.115</v>
      </c>
      <c r="CX880" s="32" t="n">
        <v>2.135</v>
      </c>
      <c r="CY880" s="32" t="n">
        <v>2.115</v>
      </c>
      <c r="CZ880" s="32" t="n">
        <v>2.01</v>
      </c>
      <c r="DA880" s="32" t="n">
        <v>1.915</v>
      </c>
      <c r="DB880" s="32" t="n">
        <v>1.915</v>
      </c>
      <c r="DC880" s="32" t="n">
        <v>1.87</v>
      </c>
      <c r="DD880" s="32" t="n">
        <v>1.915</v>
      </c>
      <c r="DE880" s="32" t="n">
        <v>1.915</v>
      </c>
      <c r="DF880" s="32" t="n">
        <v>1.912</v>
      </c>
      <c r="DG880" s="32" t="n">
        <v>1.924</v>
      </c>
      <c r="DH880" s="32" t="n">
        <v>2.002</v>
      </c>
      <c r="DI880" s="32" t="n">
        <v>2.095</v>
      </c>
      <c r="DJ880" s="32" t="n">
        <v>2.145</v>
      </c>
      <c r="DK880" s="32" t="n">
        <v>2.125</v>
      </c>
      <c r="DL880" s="32" t="n">
        <v>2.02</v>
      </c>
      <c r="DM880" s="32" t="n">
        <v>1.925</v>
      </c>
      <c r="DN880" s="32" t="n">
        <v>1.925</v>
      </c>
      <c r="DO880" s="32" t="n">
        <v>1.88</v>
      </c>
      <c r="DP880" s="32" t="n">
        <v>1.925</v>
      </c>
      <c r="DQ880" s="32" t="n">
        <v>1.925</v>
      </c>
      <c r="DR880" s="32" t="n">
        <v>1.922</v>
      </c>
      <c r="DS880" s="32" t="n">
        <v>1.934</v>
      </c>
      <c r="DT880" s="32" t="n">
        <v>2.012</v>
      </c>
      <c r="DU880" s="32" t="n">
        <v>2.105</v>
      </c>
      <c r="DV880" s="32" t="n">
        <v>2.175</v>
      </c>
      <c r="DW880" s="32" t="n">
        <v>2.155</v>
      </c>
      <c r="DX880" s="32" t="n">
        <v>2.05</v>
      </c>
      <c r="DY880" s="32" t="n">
        <v>1.955</v>
      </c>
      <c r="DZ880" s="32" t="n">
        <v>1.955</v>
      </c>
      <c r="EA880" s="32" t="n">
        <v>1.91</v>
      </c>
      <c r="EB880" s="32"/>
      <c r="EC880" s="32"/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</row>
    <row r="881" customFormat="false" ht="12.75" hidden="true" customHeight="false" outlineLevel="0" collapsed="false">
      <c r="A881" s="0" t="n">
        <f aca="false">WEEKDAY(C881,2)</f>
        <v>5</v>
      </c>
      <c r="B881" s="0" t="n">
        <f aca="false">MONTH(C881)</f>
        <v>6</v>
      </c>
      <c r="C881" s="23" t="n">
        <v>35244</v>
      </c>
      <c r="D881" s="0" t="n">
        <f aca="false">MONTH(R881)</f>
        <v>6</v>
      </c>
      <c r="E881" s="0" t="n">
        <f aca="false">YEAR(R881)</f>
        <v>1996</v>
      </c>
      <c r="F881" s="35" t="n">
        <f aca="false">L881-K881</f>
        <v>-0.0722499999999999</v>
      </c>
      <c r="G881" s="24" t="n">
        <f aca="false">N881-M881</f>
        <v>-0.23775</v>
      </c>
      <c r="H881" s="24" t="n">
        <f aca="false">O881-N881</f>
        <v>-0.0587499999999999</v>
      </c>
      <c r="I881" s="24" t="n">
        <f aca="false">O881-M881</f>
        <v>-0.2965</v>
      </c>
      <c r="J881" s="25" t="n">
        <f aca="false">VLOOKUP(C881,'Nymex hist.'!A:B,2,0)</f>
        <v>2.911</v>
      </c>
      <c r="K881" s="34" t="n">
        <f aca="false">AVERAGE(BE881:BK881)</f>
        <v>2.78425</v>
      </c>
      <c r="L881" s="34" t="n">
        <f aca="false">AVERAGE(BL881:BP881)</f>
        <v>2.712</v>
      </c>
      <c r="M881" s="27" t="n">
        <f aca="false">SUMIF($S$3:$FQ$3,$E881+1,$S881:$FQ881)/COUNTIF($S$3:$FQ$3,$E881+1)</f>
        <v>2.31716666666667</v>
      </c>
      <c r="N881" s="27" t="n">
        <f aca="false">SUMIF($S$3:$FQ$3,$E881+2,$S881:$FQ881)/COUNTIF($S$3:$FQ$3,$E881+2)</f>
        <v>2.07941666666667</v>
      </c>
      <c r="O881" s="27" t="n">
        <f aca="false">SUMIF($S$3:$FQ$3,$E881+3,$S881:$FQ881)/COUNTIF($S$3:$FQ$3,$E881+3)</f>
        <v>2.02066666666667</v>
      </c>
      <c r="P881" s="27" t="n">
        <f aca="false">SUMIF($S$3:$FQ$3,$E881+4,$S881:$FQ881)/COUNTIF($S$3:$FQ$3,$E881+4)</f>
        <v>2.00066666666667</v>
      </c>
      <c r="Q881" s="27" t="n">
        <f aca="false">SUMIF($S$3:$FQ$3,$E881+5,$S881:$FQ881)/COUNTIF($S$3:$FQ$3,$E881+5)</f>
        <v>2.01066666666667</v>
      </c>
      <c r="R881" s="28" t="n">
        <v>35244</v>
      </c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30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 t="n">
        <v>2.646</v>
      </c>
      <c r="BI881" s="29" t="n">
        <v>2.911</v>
      </c>
      <c r="BJ881" s="29" t="n">
        <v>2.813</v>
      </c>
      <c r="BK881" s="29" t="n">
        <v>2.767</v>
      </c>
      <c r="BL881" s="29" t="n">
        <v>2.777</v>
      </c>
      <c r="BM881" s="29" t="n">
        <v>2.805</v>
      </c>
      <c r="BN881" s="29" t="n">
        <v>2.8</v>
      </c>
      <c r="BO881" s="29" t="n">
        <v>2.688</v>
      </c>
      <c r="BP881" s="29" t="n">
        <v>2.49</v>
      </c>
      <c r="BQ881" s="29" t="n">
        <v>2.32</v>
      </c>
      <c r="BR881" s="29" t="n">
        <v>2.225</v>
      </c>
      <c r="BS881" s="29" t="n">
        <v>2.19</v>
      </c>
      <c r="BT881" s="29" t="n">
        <v>2.18</v>
      </c>
      <c r="BU881" s="29" t="n">
        <v>2.155</v>
      </c>
      <c r="BV881" s="29" t="n">
        <v>2.135</v>
      </c>
      <c r="BW881" s="29" t="n">
        <v>2.135</v>
      </c>
      <c r="BX881" s="29" t="n">
        <v>2.203</v>
      </c>
      <c r="BY881" s="29" t="n">
        <v>2.285</v>
      </c>
      <c r="BZ881" s="29" t="n">
        <v>2.275</v>
      </c>
      <c r="CA881" s="29" t="n">
        <v>2.21</v>
      </c>
      <c r="CB881" s="29" t="n">
        <v>2.105</v>
      </c>
      <c r="CC881" s="29" t="n">
        <v>2.01</v>
      </c>
      <c r="CD881" s="29" t="n">
        <v>2.01</v>
      </c>
      <c r="CE881" s="29" t="n">
        <v>2.01</v>
      </c>
      <c r="CF881" s="29" t="n">
        <v>2.01</v>
      </c>
      <c r="CG881" s="29" t="n">
        <v>2.01</v>
      </c>
      <c r="CH881" s="29" t="n">
        <v>2.007</v>
      </c>
      <c r="CI881" s="29" t="n">
        <v>2.019</v>
      </c>
      <c r="CJ881" s="29" t="n">
        <v>2.097</v>
      </c>
      <c r="CK881" s="29" t="n">
        <v>2.19</v>
      </c>
      <c r="CL881" s="29" t="n">
        <v>2.18</v>
      </c>
      <c r="CM881" s="29" t="n">
        <v>2.16</v>
      </c>
      <c r="CN881" s="29" t="n">
        <v>2.055</v>
      </c>
      <c r="CO881" s="29" t="n">
        <v>1.96</v>
      </c>
      <c r="CP881" s="29" t="n">
        <v>1.96</v>
      </c>
      <c r="CQ881" s="29" t="n">
        <v>1.9</v>
      </c>
      <c r="CR881" s="29" t="n">
        <v>1.96</v>
      </c>
      <c r="CS881" s="29" t="n">
        <v>1.96</v>
      </c>
      <c r="CT881" s="29" t="n">
        <v>1.957</v>
      </c>
      <c r="CU881" s="29" t="n">
        <v>1.969</v>
      </c>
      <c r="CV881" s="29" t="n">
        <v>2.047</v>
      </c>
      <c r="CW881" s="29" t="n">
        <v>2.14</v>
      </c>
      <c r="CX881" s="29" t="n">
        <v>2.16</v>
      </c>
      <c r="CY881" s="29" t="n">
        <v>2.14</v>
      </c>
      <c r="CZ881" s="29" t="n">
        <v>2.035</v>
      </c>
      <c r="DA881" s="29" t="n">
        <v>1.94</v>
      </c>
      <c r="DB881" s="29" t="n">
        <v>1.94</v>
      </c>
      <c r="DC881" s="29" t="n">
        <v>1.88</v>
      </c>
      <c r="DD881" s="29" t="n">
        <v>1.94</v>
      </c>
      <c r="DE881" s="29" t="n">
        <v>1.94</v>
      </c>
      <c r="DF881" s="29" t="n">
        <v>1.937</v>
      </c>
      <c r="DG881" s="29" t="n">
        <v>1.949</v>
      </c>
      <c r="DH881" s="29" t="n">
        <v>2.027</v>
      </c>
      <c r="DI881" s="29" t="n">
        <v>2.12</v>
      </c>
      <c r="DJ881" s="29" t="n">
        <v>2.17</v>
      </c>
      <c r="DK881" s="29" t="n">
        <v>2.15</v>
      </c>
      <c r="DL881" s="29" t="n">
        <v>2.045</v>
      </c>
      <c r="DM881" s="29" t="n">
        <v>1.95</v>
      </c>
      <c r="DN881" s="29" t="n">
        <v>1.95</v>
      </c>
      <c r="DO881" s="29" t="n">
        <v>1.89</v>
      </c>
      <c r="DP881" s="29" t="n">
        <v>1.95</v>
      </c>
      <c r="DQ881" s="29" t="n">
        <v>1.95</v>
      </c>
      <c r="DR881" s="29" t="n">
        <v>1.947</v>
      </c>
      <c r="DS881" s="29" t="n">
        <v>1.959</v>
      </c>
      <c r="DT881" s="29" t="n">
        <v>2.037</v>
      </c>
      <c r="DU881" s="29" t="n">
        <v>2.13</v>
      </c>
      <c r="DV881" s="29" t="n">
        <v>2.2</v>
      </c>
      <c r="DW881" s="29" t="n">
        <v>2.18</v>
      </c>
      <c r="DX881" s="29" t="n">
        <v>2.075</v>
      </c>
      <c r="DY881" s="29" t="n">
        <v>1.98</v>
      </c>
      <c r="DZ881" s="29" t="n">
        <v>1.98</v>
      </c>
      <c r="EA881" s="29" t="n">
        <v>1.92</v>
      </c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</row>
    <row r="882" customFormat="false" ht="12.75" hidden="true" customHeight="false" outlineLevel="0" collapsed="false">
      <c r="A882" s="0" t="n">
        <f aca="false">WEEKDAY(C882,2)</f>
        <v>1</v>
      </c>
      <c r="B882" s="0" t="n">
        <f aca="false">MONTH(C882)</f>
        <v>7</v>
      </c>
      <c r="C882" s="23" t="n">
        <v>35247</v>
      </c>
      <c r="D882" s="0" t="n">
        <f aca="false">MONTH(R882)</f>
        <v>7</v>
      </c>
      <c r="E882" s="0" t="n">
        <f aca="false">YEAR(R882)</f>
        <v>1996</v>
      </c>
      <c r="F882" s="35" t="n">
        <f aca="false">L882-K882</f>
        <v>-0.0722</v>
      </c>
      <c r="G882" s="24" t="n">
        <f aca="false">N882-M882</f>
        <v>-0.2305</v>
      </c>
      <c r="H882" s="24" t="n">
        <f aca="false">O882-N882</f>
        <v>-0.0583333333333331</v>
      </c>
      <c r="I882" s="24" t="n">
        <f aca="false">O882-M882</f>
        <v>-0.288833333333333</v>
      </c>
      <c r="J882" s="25" t="n">
        <f aca="false">VLOOKUP(C882,'Nymex hist.'!A:B,2,0)</f>
        <v>2.76</v>
      </c>
      <c r="K882" s="34" t="n">
        <f aca="false">AVERAGE(BE882:BK882)</f>
        <v>2.721</v>
      </c>
      <c r="L882" s="34" t="n">
        <f aca="false">AVERAGE(BL882:BP882)</f>
        <v>2.6488</v>
      </c>
      <c r="M882" s="27" t="n">
        <f aca="false">SUMIF($S$3:$FQ$3,$E882+1,$S882:$FQ882)/COUNTIF($S$3:$FQ$3,$E882+1)</f>
        <v>2.26491666666667</v>
      </c>
      <c r="N882" s="27" t="n">
        <f aca="false">SUMIF($S$3:$FQ$3,$E882+2,$S882:$FQ882)/COUNTIF($S$3:$FQ$3,$E882+2)</f>
        <v>2.03441666666667</v>
      </c>
      <c r="O882" s="27" t="n">
        <f aca="false">SUMIF($S$3:$FQ$3,$E882+3,$S882:$FQ882)/COUNTIF($S$3:$FQ$3,$E882+3)</f>
        <v>1.97608333333333</v>
      </c>
      <c r="P882" s="27" t="n">
        <f aca="false">SUMIF($S$3:$FQ$3,$E882+4,$S882:$FQ882)/COUNTIF($S$3:$FQ$3,$E882+4)</f>
        <v>1.95608333333333</v>
      </c>
      <c r="Q882" s="27" t="n">
        <f aca="false">SUMIF($S$3:$FQ$3,$E882+5,$S882:$FQ882)/COUNTIF($S$3:$FQ$3,$E882+5)</f>
        <v>1.96608333333333</v>
      </c>
      <c r="R882" s="28" t="n">
        <v>35247</v>
      </c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30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 t="n">
        <v>2.76</v>
      </c>
      <c r="BJ882" s="29" t="n">
        <v>2.716</v>
      </c>
      <c r="BK882" s="29" t="n">
        <v>2.687</v>
      </c>
      <c r="BL882" s="29" t="n">
        <v>2.7</v>
      </c>
      <c r="BM882" s="29" t="n">
        <v>2.742</v>
      </c>
      <c r="BN882" s="29" t="n">
        <v>2.742</v>
      </c>
      <c r="BO882" s="29" t="n">
        <v>2.63</v>
      </c>
      <c r="BP882" s="29" t="n">
        <v>2.43</v>
      </c>
      <c r="BQ882" s="29" t="n">
        <v>2.27</v>
      </c>
      <c r="BR882" s="29" t="n">
        <v>2.175</v>
      </c>
      <c r="BS882" s="29" t="n">
        <v>2.14</v>
      </c>
      <c r="BT882" s="29" t="n">
        <v>2.13</v>
      </c>
      <c r="BU882" s="29" t="n">
        <v>2.105</v>
      </c>
      <c r="BV882" s="29" t="n">
        <v>2.09</v>
      </c>
      <c r="BW882" s="29" t="n">
        <v>2.085</v>
      </c>
      <c r="BX882" s="29" t="n">
        <v>2.15</v>
      </c>
      <c r="BY882" s="29" t="n">
        <v>2.232</v>
      </c>
      <c r="BZ882" s="29" t="n">
        <v>2.23</v>
      </c>
      <c r="CA882" s="29" t="n">
        <v>2.165</v>
      </c>
      <c r="CB882" s="29" t="n">
        <v>2.06</v>
      </c>
      <c r="CC882" s="29" t="n">
        <v>1.965</v>
      </c>
      <c r="CD882" s="29" t="n">
        <v>1.965</v>
      </c>
      <c r="CE882" s="29" t="n">
        <v>1.965</v>
      </c>
      <c r="CF882" s="29" t="n">
        <v>1.965</v>
      </c>
      <c r="CG882" s="29" t="n">
        <v>1.965</v>
      </c>
      <c r="CH882" s="29" t="n">
        <v>1.962</v>
      </c>
      <c r="CI882" s="29" t="n">
        <v>1.974</v>
      </c>
      <c r="CJ882" s="29" t="n">
        <v>2.052</v>
      </c>
      <c r="CK882" s="29" t="n">
        <v>2.145</v>
      </c>
      <c r="CL882" s="29" t="n">
        <v>2.135</v>
      </c>
      <c r="CM882" s="29" t="n">
        <v>2.115</v>
      </c>
      <c r="CN882" s="29" t="n">
        <v>2.01</v>
      </c>
      <c r="CO882" s="29" t="n">
        <v>1.915</v>
      </c>
      <c r="CP882" s="29" t="n">
        <v>1.915</v>
      </c>
      <c r="CQ882" s="29" t="n">
        <v>1.86</v>
      </c>
      <c r="CR882" s="29" t="n">
        <v>1.915</v>
      </c>
      <c r="CS882" s="29" t="n">
        <v>1.915</v>
      </c>
      <c r="CT882" s="29" t="n">
        <v>1.912</v>
      </c>
      <c r="CU882" s="29" t="n">
        <v>1.924</v>
      </c>
      <c r="CV882" s="29" t="n">
        <v>2.002</v>
      </c>
      <c r="CW882" s="29" t="n">
        <v>2.095</v>
      </c>
      <c r="CX882" s="29" t="n">
        <v>2.115</v>
      </c>
      <c r="CY882" s="29" t="n">
        <v>2.095</v>
      </c>
      <c r="CZ882" s="29" t="n">
        <v>1.99</v>
      </c>
      <c r="DA882" s="29" t="n">
        <v>1.895</v>
      </c>
      <c r="DB882" s="29" t="n">
        <v>1.895</v>
      </c>
      <c r="DC882" s="29" t="n">
        <v>1.84</v>
      </c>
      <c r="DD882" s="29" t="n">
        <v>1.895</v>
      </c>
      <c r="DE882" s="29" t="n">
        <v>1.895</v>
      </c>
      <c r="DF882" s="29" t="n">
        <v>1.892</v>
      </c>
      <c r="DG882" s="29" t="n">
        <v>1.904</v>
      </c>
      <c r="DH882" s="29" t="n">
        <v>1.982</v>
      </c>
      <c r="DI882" s="29" t="n">
        <v>2.075</v>
      </c>
      <c r="DJ882" s="29" t="n">
        <v>2.125</v>
      </c>
      <c r="DK882" s="29" t="n">
        <v>2.105</v>
      </c>
      <c r="DL882" s="29" t="n">
        <v>2</v>
      </c>
      <c r="DM882" s="29" t="n">
        <v>1.905</v>
      </c>
      <c r="DN882" s="29" t="n">
        <v>1.905</v>
      </c>
      <c r="DO882" s="29" t="n">
        <v>1.85</v>
      </c>
      <c r="DP882" s="29" t="n">
        <v>1.905</v>
      </c>
      <c r="DQ882" s="29" t="n">
        <v>1.905</v>
      </c>
      <c r="DR882" s="29" t="n">
        <v>1.902</v>
      </c>
      <c r="DS882" s="29" t="n">
        <v>1.914</v>
      </c>
      <c r="DT882" s="29" t="n">
        <v>1.992</v>
      </c>
      <c r="DU882" s="29" t="n">
        <v>2.085</v>
      </c>
      <c r="DV882" s="29" t="n">
        <v>2.155</v>
      </c>
      <c r="DW882" s="29" t="n">
        <v>2.135</v>
      </c>
      <c r="DX882" s="29" t="n">
        <v>2.03</v>
      </c>
      <c r="DY882" s="29" t="n">
        <v>1.935</v>
      </c>
      <c r="DZ882" s="29" t="n">
        <v>1.935</v>
      </c>
      <c r="EA882" s="29" t="n">
        <v>1.88</v>
      </c>
      <c r="EB882" s="29" t="n">
        <v>1.935</v>
      </c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0"/>
      <c r="GS882" s="0"/>
      <c r="GT882" s="0"/>
      <c r="GU882" s="0"/>
      <c r="GV882" s="0"/>
      <c r="GW882" s="0"/>
      <c r="GX882" s="0"/>
      <c r="GY882" s="0"/>
      <c r="GZ882" s="0"/>
      <c r="HA882" s="0"/>
      <c r="HB882" s="0"/>
      <c r="HC882" s="0"/>
      <c r="HD882" s="0"/>
      <c r="HE882" s="0"/>
      <c r="HF882" s="0"/>
      <c r="HG882" s="0"/>
      <c r="HH882" s="0"/>
      <c r="HI882" s="0"/>
      <c r="HJ882" s="0"/>
      <c r="HK882" s="0"/>
      <c r="HL882" s="0"/>
      <c r="HM882" s="0"/>
      <c r="HN882" s="0"/>
      <c r="HO882" s="0"/>
      <c r="HP882" s="0"/>
      <c r="HQ882" s="0"/>
      <c r="HR882" s="0"/>
      <c r="HS882" s="0"/>
      <c r="HT882" s="0"/>
      <c r="HU882" s="0"/>
      <c r="HV882" s="0"/>
      <c r="HW882" s="0"/>
      <c r="HX882" s="0"/>
      <c r="HY882" s="0"/>
      <c r="HZ882" s="0"/>
      <c r="IA882" s="0"/>
      <c r="IB882" s="0"/>
      <c r="IC882" s="0"/>
      <c r="ID882" s="0"/>
      <c r="IE882" s="0"/>
      <c r="IF882" s="0"/>
      <c r="IG882" s="0"/>
      <c r="IH882" s="0"/>
      <c r="II882" s="0"/>
      <c r="IJ882" s="0"/>
      <c r="IK882" s="0"/>
      <c r="IL882" s="0"/>
      <c r="IM882" s="0"/>
      <c r="IN882" s="0"/>
      <c r="IO882" s="0"/>
      <c r="IP882" s="0"/>
      <c r="IQ882" s="0"/>
      <c r="IR882" s="0"/>
      <c r="IS882" s="0"/>
      <c r="IT882" s="0"/>
      <c r="IU882" s="0"/>
      <c r="IV882" s="0"/>
      <c r="IW882" s="0"/>
    </row>
    <row r="883" customFormat="false" ht="12.75" hidden="true" customHeight="false" outlineLevel="0" collapsed="false">
      <c r="A883" s="0" t="n">
        <f aca="false">WEEKDAY(C883,2)</f>
        <v>2</v>
      </c>
      <c r="B883" s="0" t="n">
        <f aca="false">MONTH(C883)</f>
        <v>7</v>
      </c>
      <c r="C883" s="23" t="n">
        <v>35248</v>
      </c>
      <c r="D883" s="0" t="n">
        <f aca="false">MONTH(R883)</f>
        <v>7</v>
      </c>
      <c r="E883" s="0" t="n">
        <f aca="false">YEAR(R883)</f>
        <v>1996</v>
      </c>
      <c r="F883" s="35" t="n">
        <f aca="false">L883-K883</f>
        <v>-0.0910666666666664</v>
      </c>
      <c r="G883" s="24" t="n">
        <f aca="false">N883-M883</f>
        <v>-0.228083333333333</v>
      </c>
      <c r="H883" s="24" t="n">
        <f aca="false">O883-N883</f>
        <v>-0.0575000000000001</v>
      </c>
      <c r="I883" s="24" t="n">
        <f aca="false">O883-M883</f>
        <v>-0.285583333333333</v>
      </c>
      <c r="J883" s="25" t="n">
        <f aca="false">VLOOKUP(C883,'Nymex hist.'!A:B,2,0)</f>
        <v>2.81</v>
      </c>
      <c r="K883" s="34" t="n">
        <f aca="false">AVERAGE(BE883:BK883)</f>
        <v>2.75966666666667</v>
      </c>
      <c r="L883" s="34" t="n">
        <f aca="false">AVERAGE(BL883:BP883)</f>
        <v>2.6686</v>
      </c>
      <c r="M883" s="27" t="n">
        <f aca="false">SUMIF($S$3:$FQ$3,$E883+1,$S883:$FQ883)/COUNTIF($S$3:$FQ$3,$E883+1)</f>
        <v>2.2725</v>
      </c>
      <c r="N883" s="27" t="n">
        <f aca="false">SUMIF($S$3:$FQ$3,$E883+2,$S883:$FQ883)/COUNTIF($S$3:$FQ$3,$E883+2)</f>
        <v>2.04441666666667</v>
      </c>
      <c r="O883" s="27" t="n">
        <f aca="false">SUMIF($S$3:$FQ$3,$E883+3,$S883:$FQ883)/COUNTIF($S$3:$FQ$3,$E883+3)</f>
        <v>1.98691666666667</v>
      </c>
      <c r="P883" s="27" t="n">
        <f aca="false">SUMIF($S$3:$FQ$3,$E883+4,$S883:$FQ883)/COUNTIF($S$3:$FQ$3,$E883+4)</f>
        <v>1.96691666666667</v>
      </c>
      <c r="Q883" s="27" t="n">
        <f aca="false">SUMIF($S$3:$FQ$3,$E883+5,$S883:$FQ883)/COUNTIF($S$3:$FQ$3,$E883+5)</f>
        <v>1.97691666666667</v>
      </c>
      <c r="R883" s="28" t="n">
        <v>35248</v>
      </c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30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 t="n">
        <v>2.81</v>
      </c>
      <c r="BJ883" s="29" t="n">
        <v>2.747</v>
      </c>
      <c r="BK883" s="29" t="n">
        <v>2.722</v>
      </c>
      <c r="BL883" s="29" t="n">
        <v>2.738</v>
      </c>
      <c r="BM883" s="29" t="n">
        <v>2.765</v>
      </c>
      <c r="BN883" s="29" t="n">
        <v>2.76</v>
      </c>
      <c r="BO883" s="29" t="n">
        <v>2.64</v>
      </c>
      <c r="BP883" s="29" t="n">
        <v>2.44</v>
      </c>
      <c r="BQ883" s="29" t="n">
        <v>2.275</v>
      </c>
      <c r="BR883" s="29" t="n">
        <v>2.18</v>
      </c>
      <c r="BS883" s="29" t="n">
        <v>2.145</v>
      </c>
      <c r="BT883" s="29" t="n">
        <v>2.135</v>
      </c>
      <c r="BU883" s="29" t="n">
        <v>2.11</v>
      </c>
      <c r="BV883" s="29" t="n">
        <v>2.095</v>
      </c>
      <c r="BW883" s="29" t="n">
        <v>2.09</v>
      </c>
      <c r="BX883" s="29" t="n">
        <v>2.155</v>
      </c>
      <c r="BY883" s="29" t="n">
        <v>2.245</v>
      </c>
      <c r="BZ883" s="29" t="n">
        <v>2.24</v>
      </c>
      <c r="CA883" s="29" t="n">
        <v>2.175</v>
      </c>
      <c r="CB883" s="29" t="n">
        <v>2.07</v>
      </c>
      <c r="CC883" s="29" t="n">
        <v>1.975</v>
      </c>
      <c r="CD883" s="29" t="n">
        <v>1.975</v>
      </c>
      <c r="CE883" s="29" t="n">
        <v>1.975</v>
      </c>
      <c r="CF883" s="29" t="n">
        <v>1.975</v>
      </c>
      <c r="CG883" s="29" t="n">
        <v>1.975</v>
      </c>
      <c r="CH883" s="29" t="n">
        <v>1.972</v>
      </c>
      <c r="CI883" s="29" t="n">
        <v>1.984</v>
      </c>
      <c r="CJ883" s="29" t="n">
        <v>2.062</v>
      </c>
      <c r="CK883" s="29" t="n">
        <v>2.155</v>
      </c>
      <c r="CL883" s="29" t="n">
        <v>2.15</v>
      </c>
      <c r="CM883" s="29" t="n">
        <v>2.125</v>
      </c>
      <c r="CN883" s="29" t="n">
        <v>2.02</v>
      </c>
      <c r="CO883" s="29" t="n">
        <v>1.925</v>
      </c>
      <c r="CP883" s="29" t="n">
        <v>1.925</v>
      </c>
      <c r="CQ883" s="29" t="n">
        <v>1.875</v>
      </c>
      <c r="CR883" s="29" t="n">
        <v>1.925</v>
      </c>
      <c r="CS883" s="29" t="n">
        <v>1.925</v>
      </c>
      <c r="CT883" s="29" t="n">
        <v>1.922</v>
      </c>
      <c r="CU883" s="29" t="n">
        <v>1.934</v>
      </c>
      <c r="CV883" s="29" t="n">
        <v>2.012</v>
      </c>
      <c r="CW883" s="29" t="n">
        <v>2.105</v>
      </c>
      <c r="CX883" s="29" t="n">
        <v>2.13</v>
      </c>
      <c r="CY883" s="29" t="n">
        <v>2.105</v>
      </c>
      <c r="CZ883" s="29" t="n">
        <v>2</v>
      </c>
      <c r="DA883" s="29" t="n">
        <v>1.905</v>
      </c>
      <c r="DB883" s="29" t="n">
        <v>1.905</v>
      </c>
      <c r="DC883" s="29" t="n">
        <v>1.855</v>
      </c>
      <c r="DD883" s="29" t="n">
        <v>1.905</v>
      </c>
      <c r="DE883" s="29" t="n">
        <v>1.905</v>
      </c>
      <c r="DF883" s="29" t="n">
        <v>1.902</v>
      </c>
      <c r="DG883" s="29" t="n">
        <v>1.914</v>
      </c>
      <c r="DH883" s="29" t="n">
        <v>1.992</v>
      </c>
      <c r="DI883" s="29" t="n">
        <v>2.085</v>
      </c>
      <c r="DJ883" s="29" t="n">
        <v>2.14</v>
      </c>
      <c r="DK883" s="29" t="n">
        <v>2.115</v>
      </c>
      <c r="DL883" s="29" t="n">
        <v>2.01</v>
      </c>
      <c r="DM883" s="29" t="n">
        <v>1.915</v>
      </c>
      <c r="DN883" s="29" t="n">
        <v>1.915</v>
      </c>
      <c r="DO883" s="29" t="n">
        <v>1.865</v>
      </c>
      <c r="DP883" s="29" t="n">
        <v>1.915</v>
      </c>
      <c r="DQ883" s="29" t="n">
        <v>1.915</v>
      </c>
      <c r="DR883" s="29" t="n">
        <v>1.912</v>
      </c>
      <c r="DS883" s="29" t="n">
        <v>1.924</v>
      </c>
      <c r="DT883" s="29" t="n">
        <v>2.002</v>
      </c>
      <c r="DU883" s="29" t="n">
        <v>2.095</v>
      </c>
      <c r="DV883" s="29" t="n">
        <v>2.17</v>
      </c>
      <c r="DW883" s="29" t="n">
        <v>2.145</v>
      </c>
      <c r="DX883" s="29" t="n">
        <v>2.04</v>
      </c>
      <c r="DY883" s="29" t="n">
        <v>1.945</v>
      </c>
      <c r="DZ883" s="29" t="n">
        <v>1.945</v>
      </c>
      <c r="EA883" s="29" t="n">
        <v>1.895</v>
      </c>
      <c r="EB883" s="29" t="n">
        <v>1.945</v>
      </c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0"/>
      <c r="GS883" s="0"/>
      <c r="GT883" s="0"/>
      <c r="GU883" s="0"/>
      <c r="GV883" s="0"/>
      <c r="GW883" s="0"/>
      <c r="GX883" s="0"/>
      <c r="GY883" s="0"/>
      <c r="GZ883" s="0"/>
      <c r="HA883" s="0"/>
      <c r="HB883" s="0"/>
      <c r="HC883" s="0"/>
      <c r="HD883" s="0"/>
      <c r="HE883" s="0"/>
      <c r="HF883" s="0"/>
      <c r="HG883" s="0"/>
      <c r="HH883" s="0"/>
      <c r="HI883" s="0"/>
      <c r="HJ883" s="0"/>
      <c r="HK883" s="0"/>
      <c r="HL883" s="0"/>
      <c r="HM883" s="0"/>
      <c r="HN883" s="0"/>
      <c r="HO883" s="0"/>
      <c r="HP883" s="0"/>
      <c r="HQ883" s="0"/>
      <c r="HR883" s="0"/>
      <c r="HS883" s="0"/>
      <c r="HT883" s="0"/>
      <c r="HU883" s="0"/>
      <c r="HV883" s="0"/>
      <c r="HW883" s="0"/>
      <c r="HX883" s="0"/>
      <c r="HY883" s="0"/>
      <c r="HZ883" s="0"/>
      <c r="IA883" s="0"/>
      <c r="IB883" s="0"/>
      <c r="IC883" s="0"/>
      <c r="ID883" s="0"/>
      <c r="IE883" s="0"/>
      <c r="IF883" s="0"/>
      <c r="IG883" s="0"/>
      <c r="IH883" s="0"/>
      <c r="II883" s="0"/>
      <c r="IJ883" s="0"/>
      <c r="IK883" s="0"/>
      <c r="IL883" s="0"/>
      <c r="IM883" s="0"/>
      <c r="IN883" s="0"/>
      <c r="IO883" s="0"/>
      <c r="IP883" s="0"/>
      <c r="IQ883" s="0"/>
      <c r="IR883" s="0"/>
      <c r="IS883" s="0"/>
      <c r="IT883" s="0"/>
      <c r="IU883" s="0"/>
      <c r="IV883" s="0"/>
      <c r="IW883" s="0"/>
    </row>
    <row r="884" customFormat="false" ht="12.75" hidden="true" customHeight="false" outlineLevel="0" collapsed="false">
      <c r="A884" s="0" t="n">
        <f aca="false">WEEKDAY(C884,2)</f>
        <v>3</v>
      </c>
      <c r="B884" s="0" t="n">
        <f aca="false">MONTH(C884)</f>
        <v>7</v>
      </c>
      <c r="C884" s="23" t="n">
        <v>35249</v>
      </c>
      <c r="D884" s="0" t="n">
        <f aca="false">MONTH(R884)</f>
        <v>7</v>
      </c>
      <c r="E884" s="0" t="n">
        <f aca="false">YEAR(R884)</f>
        <v>1996</v>
      </c>
      <c r="F884" s="35" t="n">
        <f aca="false">L884-K884</f>
        <v>-0.111333333333334</v>
      </c>
      <c r="G884" s="24" t="n">
        <f aca="false">N884-M884</f>
        <v>-0.232</v>
      </c>
      <c r="H884" s="24" t="n">
        <f aca="false">O884-N884</f>
        <v>-0.0570833333333336</v>
      </c>
      <c r="I884" s="24" t="n">
        <f aca="false">O884-M884</f>
        <v>-0.289083333333333</v>
      </c>
      <c r="J884" s="25" t="n">
        <f aca="false">VLOOKUP(C884,'Nymex hist.'!A:B,2,0)</f>
        <v>2.841</v>
      </c>
      <c r="K884" s="34" t="n">
        <f aca="false">AVERAGE(BE884:BK884)</f>
        <v>2.79633333333333</v>
      </c>
      <c r="L884" s="34" t="n">
        <f aca="false">AVERAGE(BL884:BP884)</f>
        <v>2.685</v>
      </c>
      <c r="M884" s="27" t="n">
        <f aca="false">SUMIF($S$3:$FQ$3,$E884+1,$S884:$FQ884)/COUNTIF($S$3:$FQ$3,$E884+1)</f>
        <v>2.27641666666667</v>
      </c>
      <c r="N884" s="27" t="n">
        <f aca="false">SUMIF($S$3:$FQ$3,$E884+2,$S884:$FQ884)/COUNTIF($S$3:$FQ$3,$E884+2)</f>
        <v>2.04441666666667</v>
      </c>
      <c r="O884" s="27" t="n">
        <f aca="false">SUMIF($S$3:$FQ$3,$E884+3,$S884:$FQ884)/COUNTIF($S$3:$FQ$3,$E884+3)</f>
        <v>1.98733333333333</v>
      </c>
      <c r="P884" s="27" t="n">
        <f aca="false">SUMIF($S$3:$FQ$3,$E884+4,$S884:$FQ884)/COUNTIF($S$3:$FQ$3,$E884+4)</f>
        <v>1.96733333333333</v>
      </c>
      <c r="Q884" s="27" t="n">
        <f aca="false">SUMIF($S$3:$FQ$3,$E884+5,$S884:$FQ884)/COUNTIF($S$3:$FQ$3,$E884+5)</f>
        <v>1.97733333333333</v>
      </c>
      <c r="R884" s="28" t="n">
        <v>35249</v>
      </c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30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 t="n">
        <v>2.841</v>
      </c>
      <c r="BJ884" s="29" t="n">
        <v>2.794</v>
      </c>
      <c r="BK884" s="29" t="n">
        <v>2.754</v>
      </c>
      <c r="BL884" s="29" t="n">
        <v>2.759</v>
      </c>
      <c r="BM884" s="29" t="n">
        <v>2.784</v>
      </c>
      <c r="BN884" s="29" t="n">
        <v>2.779</v>
      </c>
      <c r="BO884" s="29" t="n">
        <v>2.654</v>
      </c>
      <c r="BP884" s="29" t="n">
        <v>2.449</v>
      </c>
      <c r="BQ884" s="29" t="n">
        <v>2.275</v>
      </c>
      <c r="BR884" s="29" t="n">
        <v>2.18</v>
      </c>
      <c r="BS884" s="29" t="n">
        <v>2.145</v>
      </c>
      <c r="BT884" s="29" t="n">
        <v>2.135</v>
      </c>
      <c r="BU884" s="29" t="n">
        <v>2.11</v>
      </c>
      <c r="BV884" s="29" t="n">
        <v>2.095</v>
      </c>
      <c r="BW884" s="29" t="n">
        <v>2.09</v>
      </c>
      <c r="BX884" s="29" t="n">
        <v>2.155</v>
      </c>
      <c r="BY884" s="29" t="n">
        <v>2.25</v>
      </c>
      <c r="BZ884" s="29" t="n">
        <v>2.24</v>
      </c>
      <c r="CA884" s="29" t="n">
        <v>2.175</v>
      </c>
      <c r="CB884" s="29" t="n">
        <v>2.07</v>
      </c>
      <c r="CC884" s="29" t="n">
        <v>1.975</v>
      </c>
      <c r="CD884" s="29" t="n">
        <v>1.975</v>
      </c>
      <c r="CE884" s="29" t="n">
        <v>1.975</v>
      </c>
      <c r="CF884" s="29" t="n">
        <v>1.975</v>
      </c>
      <c r="CG884" s="29" t="n">
        <v>1.975</v>
      </c>
      <c r="CH884" s="29" t="n">
        <v>1.972</v>
      </c>
      <c r="CI884" s="29" t="n">
        <v>1.984</v>
      </c>
      <c r="CJ884" s="29" t="n">
        <v>2.062</v>
      </c>
      <c r="CK884" s="29" t="n">
        <v>2.155</v>
      </c>
      <c r="CL884" s="29" t="n">
        <v>2.15</v>
      </c>
      <c r="CM884" s="29" t="n">
        <v>2.125</v>
      </c>
      <c r="CN884" s="29" t="n">
        <v>2.02</v>
      </c>
      <c r="CO884" s="29" t="n">
        <v>1.925</v>
      </c>
      <c r="CP884" s="29" t="n">
        <v>1.925</v>
      </c>
      <c r="CQ884" s="29" t="n">
        <v>1.88</v>
      </c>
      <c r="CR884" s="29" t="n">
        <v>1.925</v>
      </c>
      <c r="CS884" s="29" t="n">
        <v>1.925</v>
      </c>
      <c r="CT884" s="29" t="n">
        <v>1.922</v>
      </c>
      <c r="CU884" s="29" t="n">
        <v>1.934</v>
      </c>
      <c r="CV884" s="29" t="n">
        <v>2.012</v>
      </c>
      <c r="CW884" s="29" t="n">
        <v>2.105</v>
      </c>
      <c r="CX884" s="29" t="n">
        <v>2.13</v>
      </c>
      <c r="CY884" s="29" t="n">
        <v>2.105</v>
      </c>
      <c r="CZ884" s="29" t="n">
        <v>2</v>
      </c>
      <c r="DA884" s="29" t="n">
        <v>1.905</v>
      </c>
      <c r="DB884" s="29" t="n">
        <v>1.905</v>
      </c>
      <c r="DC884" s="29" t="n">
        <v>1.86</v>
      </c>
      <c r="DD884" s="29" t="n">
        <v>1.905</v>
      </c>
      <c r="DE884" s="29" t="n">
        <v>1.905</v>
      </c>
      <c r="DF884" s="29" t="n">
        <v>1.902</v>
      </c>
      <c r="DG884" s="29" t="n">
        <v>1.914</v>
      </c>
      <c r="DH884" s="29" t="n">
        <v>1.992</v>
      </c>
      <c r="DI884" s="29" t="n">
        <v>2.085</v>
      </c>
      <c r="DJ884" s="29" t="n">
        <v>2.14</v>
      </c>
      <c r="DK884" s="29" t="n">
        <v>2.115</v>
      </c>
      <c r="DL884" s="29" t="n">
        <v>2.01</v>
      </c>
      <c r="DM884" s="29" t="n">
        <v>1.915</v>
      </c>
      <c r="DN884" s="29" t="n">
        <v>1.915</v>
      </c>
      <c r="DO884" s="29" t="n">
        <v>1.87</v>
      </c>
      <c r="DP884" s="29" t="n">
        <v>1.915</v>
      </c>
      <c r="DQ884" s="29" t="n">
        <v>1.915</v>
      </c>
      <c r="DR884" s="29" t="n">
        <v>1.912</v>
      </c>
      <c r="DS884" s="29" t="n">
        <v>1.924</v>
      </c>
      <c r="DT884" s="29" t="n">
        <v>2.002</v>
      </c>
      <c r="DU884" s="29" t="n">
        <v>2.095</v>
      </c>
      <c r="DV884" s="29" t="n">
        <v>2.17</v>
      </c>
      <c r="DW884" s="29" t="n">
        <v>2.145</v>
      </c>
      <c r="DX884" s="29" t="n">
        <v>2.04</v>
      </c>
      <c r="DY884" s="29" t="n">
        <v>1.945</v>
      </c>
      <c r="DZ884" s="29" t="n">
        <v>1.945</v>
      </c>
      <c r="EA884" s="29" t="n">
        <v>1.9</v>
      </c>
      <c r="EB884" s="29" t="n">
        <v>1.945</v>
      </c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0"/>
      <c r="GS884" s="0"/>
      <c r="GT884" s="0"/>
      <c r="GU884" s="0"/>
      <c r="GV884" s="0"/>
      <c r="GW884" s="0"/>
      <c r="GX884" s="0"/>
      <c r="GY884" s="0"/>
      <c r="GZ884" s="0"/>
      <c r="HA884" s="0"/>
      <c r="HB884" s="0"/>
      <c r="HC884" s="0"/>
      <c r="HD884" s="0"/>
      <c r="HE884" s="0"/>
      <c r="HF884" s="0"/>
      <c r="HG884" s="0"/>
      <c r="HH884" s="0"/>
      <c r="HI884" s="0"/>
      <c r="HJ884" s="0"/>
      <c r="HK884" s="0"/>
      <c r="HL884" s="0"/>
      <c r="HM884" s="0"/>
      <c r="HN884" s="0"/>
      <c r="HO884" s="0"/>
      <c r="HP884" s="0"/>
      <c r="HQ884" s="0"/>
      <c r="HR884" s="0"/>
      <c r="HS884" s="0"/>
      <c r="HT884" s="0"/>
      <c r="HU884" s="0"/>
      <c r="HV884" s="0"/>
      <c r="HW884" s="0"/>
      <c r="HX884" s="0"/>
      <c r="HY884" s="0"/>
      <c r="HZ884" s="0"/>
      <c r="IA884" s="0"/>
      <c r="IB884" s="0"/>
      <c r="IC884" s="0"/>
      <c r="ID884" s="0"/>
      <c r="IE884" s="0"/>
      <c r="IF884" s="0"/>
      <c r="IG884" s="0"/>
      <c r="IH884" s="0"/>
      <c r="II884" s="0"/>
      <c r="IJ884" s="0"/>
      <c r="IK884" s="0"/>
      <c r="IL884" s="0"/>
      <c r="IM884" s="0"/>
      <c r="IN884" s="0"/>
      <c r="IO884" s="0"/>
      <c r="IP884" s="0"/>
      <c r="IQ884" s="0"/>
      <c r="IR884" s="0"/>
      <c r="IS884" s="0"/>
      <c r="IT884" s="0"/>
      <c r="IU884" s="0"/>
      <c r="IV884" s="0"/>
      <c r="IW884" s="0"/>
    </row>
    <row r="885" customFormat="false" ht="12.75" hidden="true" customHeight="false" outlineLevel="0" collapsed="false">
      <c r="A885" s="0" t="n">
        <f aca="false">WEEKDAY(C885,2)</f>
        <v>1</v>
      </c>
      <c r="B885" s="0" t="n">
        <f aca="false">MONTH(C885)</f>
        <v>7</v>
      </c>
      <c r="C885" s="23" t="n">
        <v>35254</v>
      </c>
      <c r="D885" s="0" t="n">
        <f aca="false">MONTH(R885)</f>
        <v>7</v>
      </c>
      <c r="E885" s="0" t="n">
        <f aca="false">YEAR(R885)</f>
        <v>1996</v>
      </c>
      <c r="F885" s="35" t="n">
        <f aca="false">L885-K885</f>
        <v>-0.1154</v>
      </c>
      <c r="G885" s="24" t="n">
        <f aca="false">N885-M885</f>
        <v>-0.23625</v>
      </c>
      <c r="H885" s="24" t="n">
        <f aca="false">O885-N885</f>
        <v>-0.0570000000000002</v>
      </c>
      <c r="I885" s="24" t="n">
        <f aca="false">O885-M885</f>
        <v>-0.29325</v>
      </c>
      <c r="J885" s="25" t="n">
        <f aca="false">VLOOKUP(C885,'Nymex hist.'!A:B,2,0)</f>
        <v>2.827</v>
      </c>
      <c r="K885" s="34" t="n">
        <f aca="false">AVERAGE(BE885:BK885)</f>
        <v>2.817</v>
      </c>
      <c r="L885" s="34" t="n">
        <f aca="false">AVERAGE(BL885:BP885)</f>
        <v>2.7016</v>
      </c>
      <c r="M885" s="27" t="n">
        <f aca="false">SUMIF($S$3:$FQ$3,$E885+1,$S885:$FQ885)/COUNTIF($S$3:$FQ$3,$E885+1)</f>
        <v>2.28641666666667</v>
      </c>
      <c r="N885" s="27" t="n">
        <f aca="false">SUMIF($S$3:$FQ$3,$E885+2,$S885:$FQ885)/COUNTIF($S$3:$FQ$3,$E885+2)</f>
        <v>2.05016666666667</v>
      </c>
      <c r="O885" s="27" t="n">
        <f aca="false">SUMIF($S$3:$FQ$3,$E885+3,$S885:$FQ885)/COUNTIF($S$3:$FQ$3,$E885+3)</f>
        <v>1.99316666666667</v>
      </c>
      <c r="P885" s="27" t="n">
        <f aca="false">SUMIF($S$3:$FQ$3,$E885+4,$S885:$FQ885)/COUNTIF($S$3:$FQ$3,$E885+4)</f>
        <v>1.97316666666667</v>
      </c>
      <c r="Q885" s="27" t="n">
        <f aca="false">SUMIF($S$3:$FQ$3,$E885+5,$S885:$FQ885)/COUNTIF($S$3:$FQ$3,$E885+5)</f>
        <v>1.98316666666667</v>
      </c>
      <c r="R885" s="28" t="n">
        <v>35254</v>
      </c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30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 t="n">
        <v>2.827</v>
      </c>
      <c r="BJ885" s="29" t="n">
        <v>2.837</v>
      </c>
      <c r="BK885" s="29" t="n">
        <v>2.787</v>
      </c>
      <c r="BL885" s="29" t="n">
        <v>2.785</v>
      </c>
      <c r="BM885" s="29" t="n">
        <v>2.8</v>
      </c>
      <c r="BN885" s="29" t="n">
        <v>2.796</v>
      </c>
      <c r="BO885" s="29" t="n">
        <v>2.666</v>
      </c>
      <c r="BP885" s="29" t="n">
        <v>2.461</v>
      </c>
      <c r="BQ885" s="29" t="n">
        <v>2.281</v>
      </c>
      <c r="BR885" s="29" t="n">
        <v>2.186</v>
      </c>
      <c r="BS885" s="29" t="n">
        <v>2.156</v>
      </c>
      <c r="BT885" s="29" t="n">
        <v>2.146</v>
      </c>
      <c r="BU885" s="29" t="n">
        <v>2.116</v>
      </c>
      <c r="BV885" s="29" t="n">
        <v>2.106</v>
      </c>
      <c r="BW885" s="29" t="n">
        <v>2.101</v>
      </c>
      <c r="BX885" s="29" t="n">
        <v>2.166</v>
      </c>
      <c r="BY885" s="29" t="n">
        <v>2.256</v>
      </c>
      <c r="BZ885" s="29" t="n">
        <v>2.246</v>
      </c>
      <c r="CA885" s="29" t="n">
        <v>2.181</v>
      </c>
      <c r="CB885" s="29" t="n">
        <v>2.076</v>
      </c>
      <c r="CC885" s="29" t="n">
        <v>1.981</v>
      </c>
      <c r="CD885" s="29" t="n">
        <v>1.981</v>
      </c>
      <c r="CE885" s="29" t="n">
        <v>1.981</v>
      </c>
      <c r="CF885" s="29" t="n">
        <v>1.981</v>
      </c>
      <c r="CG885" s="29" t="n">
        <v>1.981</v>
      </c>
      <c r="CH885" s="29" t="n">
        <v>1.978</v>
      </c>
      <c r="CI885" s="29" t="n">
        <v>1.99</v>
      </c>
      <c r="CJ885" s="29" t="n">
        <v>2.068</v>
      </c>
      <c r="CK885" s="29" t="n">
        <v>2.158</v>
      </c>
      <c r="CL885" s="29" t="n">
        <v>2.153</v>
      </c>
      <c r="CM885" s="29" t="n">
        <v>2.131</v>
      </c>
      <c r="CN885" s="29" t="n">
        <v>2.026</v>
      </c>
      <c r="CO885" s="29" t="n">
        <v>1.931</v>
      </c>
      <c r="CP885" s="29" t="n">
        <v>1.931</v>
      </c>
      <c r="CQ885" s="29" t="n">
        <v>1.89</v>
      </c>
      <c r="CR885" s="29" t="n">
        <v>1.931</v>
      </c>
      <c r="CS885" s="29" t="n">
        <v>1.931</v>
      </c>
      <c r="CT885" s="29" t="n">
        <v>1.928</v>
      </c>
      <c r="CU885" s="29" t="n">
        <v>1.94</v>
      </c>
      <c r="CV885" s="29" t="n">
        <v>2.018</v>
      </c>
      <c r="CW885" s="29" t="n">
        <v>2.108</v>
      </c>
      <c r="CX885" s="29" t="n">
        <v>2.133</v>
      </c>
      <c r="CY885" s="29" t="n">
        <v>2.111</v>
      </c>
      <c r="CZ885" s="29" t="n">
        <v>2.006</v>
      </c>
      <c r="DA885" s="29" t="n">
        <v>1.911</v>
      </c>
      <c r="DB885" s="29" t="n">
        <v>1.911</v>
      </c>
      <c r="DC885" s="29" t="n">
        <v>1.87</v>
      </c>
      <c r="DD885" s="29" t="n">
        <v>1.911</v>
      </c>
      <c r="DE885" s="29" t="n">
        <v>1.911</v>
      </c>
      <c r="DF885" s="29" t="n">
        <v>1.908</v>
      </c>
      <c r="DG885" s="29" t="n">
        <v>1.92</v>
      </c>
      <c r="DH885" s="29" t="n">
        <v>1.998</v>
      </c>
      <c r="DI885" s="29" t="n">
        <v>2.088</v>
      </c>
      <c r="DJ885" s="29" t="n">
        <v>2.143</v>
      </c>
      <c r="DK885" s="29" t="n">
        <v>2.121</v>
      </c>
      <c r="DL885" s="29" t="n">
        <v>2.016</v>
      </c>
      <c r="DM885" s="29" t="n">
        <v>1.921</v>
      </c>
      <c r="DN885" s="29" t="n">
        <v>1.921</v>
      </c>
      <c r="DO885" s="29" t="n">
        <v>1.88</v>
      </c>
      <c r="DP885" s="29" t="n">
        <v>1.921</v>
      </c>
      <c r="DQ885" s="29" t="n">
        <v>1.921</v>
      </c>
      <c r="DR885" s="29" t="n">
        <v>1.918</v>
      </c>
      <c r="DS885" s="29" t="n">
        <v>1.93</v>
      </c>
      <c r="DT885" s="29" t="n">
        <v>2.008</v>
      </c>
      <c r="DU885" s="29" t="n">
        <v>2.098</v>
      </c>
      <c r="DV885" s="29" t="n">
        <v>2.173</v>
      </c>
      <c r="DW885" s="29" t="n">
        <v>2.151</v>
      </c>
      <c r="DX885" s="29" t="n">
        <v>2.046</v>
      </c>
      <c r="DY885" s="29" t="n">
        <v>1.951</v>
      </c>
      <c r="DZ885" s="29" t="n">
        <v>1.951</v>
      </c>
      <c r="EA885" s="29" t="n">
        <v>1.91</v>
      </c>
      <c r="EB885" s="29" t="n">
        <v>1.951</v>
      </c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0"/>
      <c r="GS885" s="0"/>
      <c r="GT885" s="0"/>
      <c r="GU885" s="0"/>
      <c r="GV885" s="0"/>
      <c r="GW885" s="0"/>
      <c r="GX885" s="0"/>
      <c r="GY885" s="0"/>
      <c r="GZ885" s="0"/>
      <c r="HA885" s="0"/>
      <c r="HB885" s="0"/>
      <c r="HC885" s="0"/>
      <c r="HD885" s="0"/>
      <c r="HE885" s="0"/>
      <c r="HF885" s="0"/>
      <c r="HG885" s="0"/>
      <c r="HH885" s="0"/>
      <c r="HI885" s="0"/>
      <c r="HJ885" s="0"/>
      <c r="HK885" s="0"/>
      <c r="HL885" s="0"/>
      <c r="HM885" s="0"/>
      <c r="HN885" s="0"/>
      <c r="HO885" s="0"/>
      <c r="HP885" s="0"/>
      <c r="HQ885" s="0"/>
      <c r="HR885" s="0"/>
      <c r="HS885" s="0"/>
      <c r="HT885" s="0"/>
      <c r="HU885" s="0"/>
      <c r="HV885" s="0"/>
      <c r="HW885" s="0"/>
      <c r="HX885" s="0"/>
      <c r="HY885" s="0"/>
      <c r="HZ885" s="0"/>
      <c r="IA885" s="0"/>
      <c r="IB885" s="0"/>
      <c r="IC885" s="0"/>
      <c r="ID885" s="0"/>
      <c r="IE885" s="0"/>
      <c r="IF885" s="0"/>
      <c r="IG885" s="0"/>
      <c r="IH885" s="0"/>
      <c r="II885" s="0"/>
      <c r="IJ885" s="0"/>
      <c r="IK885" s="0"/>
      <c r="IL885" s="0"/>
      <c r="IM885" s="0"/>
      <c r="IN885" s="0"/>
      <c r="IO885" s="0"/>
      <c r="IP885" s="0"/>
      <c r="IQ885" s="0"/>
      <c r="IR885" s="0"/>
      <c r="IS885" s="0"/>
      <c r="IT885" s="0"/>
      <c r="IU885" s="0"/>
      <c r="IV885" s="0"/>
      <c r="IW885" s="0"/>
    </row>
    <row r="886" customFormat="false" ht="12.75" hidden="true" customHeight="false" outlineLevel="0" collapsed="false">
      <c r="A886" s="0" t="n">
        <f aca="false">WEEKDAY(C886,2)</f>
        <v>2</v>
      </c>
      <c r="B886" s="0" t="n">
        <f aca="false">MONTH(C886)</f>
        <v>7</v>
      </c>
      <c r="C886" s="23" t="n">
        <v>35255</v>
      </c>
      <c r="D886" s="0" t="n">
        <f aca="false">MONTH(R886)</f>
        <v>7</v>
      </c>
      <c r="E886" s="0" t="n">
        <f aca="false">YEAR(R886)</f>
        <v>1996</v>
      </c>
      <c r="F886" s="35" t="n">
        <f aca="false">L886-K886</f>
        <v>-0.0910000000000002</v>
      </c>
      <c r="G886" s="24" t="n">
        <f aca="false">N886-M886</f>
        <v>-0.227333333333333</v>
      </c>
      <c r="H886" s="24" t="n">
        <f aca="false">O886-N886</f>
        <v>-0.0569166666666667</v>
      </c>
      <c r="I886" s="24" t="n">
        <f aca="false">O886-M886</f>
        <v>-0.28425</v>
      </c>
      <c r="J886" s="25" t="n">
        <f aca="false">VLOOKUP(C886,'Nymex hist.'!A:B,2,0)</f>
        <v>2.739</v>
      </c>
      <c r="K886" s="34" t="n">
        <f aca="false">AVERAGE(BE886:BK886)</f>
        <v>2.753</v>
      </c>
      <c r="L886" s="34" t="n">
        <f aca="false">AVERAGE(BL886:BP886)</f>
        <v>2.662</v>
      </c>
      <c r="M886" s="27" t="n">
        <f aca="false">SUMIF($S$3:$FQ$3,$E886+1,$S886:$FQ886)/COUNTIF($S$3:$FQ$3,$E886+1)</f>
        <v>2.2525</v>
      </c>
      <c r="N886" s="27" t="n">
        <f aca="false">SUMIF($S$3:$FQ$3,$E886+2,$S886:$FQ886)/COUNTIF($S$3:$FQ$3,$E886+2)</f>
        <v>2.02516666666667</v>
      </c>
      <c r="O886" s="27" t="n">
        <f aca="false">SUMIF($S$3:$FQ$3,$E886+3,$S886:$FQ886)/COUNTIF($S$3:$FQ$3,$E886+3)</f>
        <v>1.96825</v>
      </c>
      <c r="P886" s="27" t="n">
        <f aca="false">SUMIF($S$3:$FQ$3,$E886+4,$S886:$FQ886)/COUNTIF($S$3:$FQ$3,$E886+4)</f>
        <v>1.94825</v>
      </c>
      <c r="Q886" s="27" t="n">
        <f aca="false">SUMIF($S$3:$FQ$3,$E886+5,$S886:$FQ886)/COUNTIF($S$3:$FQ$3,$E886+5)</f>
        <v>1.95825</v>
      </c>
      <c r="R886" s="28" t="n">
        <v>35255</v>
      </c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30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 t="n">
        <v>2.739</v>
      </c>
      <c r="BJ886" s="29" t="n">
        <v>2.781</v>
      </c>
      <c r="BK886" s="29" t="n">
        <v>2.739</v>
      </c>
      <c r="BL886" s="29" t="n">
        <v>2.742</v>
      </c>
      <c r="BM886" s="29" t="n">
        <v>2.762</v>
      </c>
      <c r="BN886" s="29" t="n">
        <v>2.762</v>
      </c>
      <c r="BO886" s="29" t="n">
        <v>2.622</v>
      </c>
      <c r="BP886" s="29" t="n">
        <v>2.422</v>
      </c>
      <c r="BQ886" s="29" t="n">
        <v>2.242</v>
      </c>
      <c r="BR886" s="29" t="n">
        <v>2.145</v>
      </c>
      <c r="BS886" s="29" t="n">
        <v>2.12</v>
      </c>
      <c r="BT886" s="29" t="n">
        <v>2.11</v>
      </c>
      <c r="BU886" s="29" t="n">
        <v>2.085</v>
      </c>
      <c r="BV886" s="29" t="n">
        <v>2.075</v>
      </c>
      <c r="BW886" s="29" t="n">
        <v>2.075</v>
      </c>
      <c r="BX886" s="29" t="n">
        <v>2.141</v>
      </c>
      <c r="BY886" s="29" t="n">
        <v>2.231</v>
      </c>
      <c r="BZ886" s="29" t="n">
        <v>2.221</v>
      </c>
      <c r="CA886" s="29" t="n">
        <v>2.156</v>
      </c>
      <c r="CB886" s="29" t="n">
        <v>2.051</v>
      </c>
      <c r="CC886" s="29" t="n">
        <v>1.956</v>
      </c>
      <c r="CD886" s="29" t="n">
        <v>1.956</v>
      </c>
      <c r="CE886" s="29" t="n">
        <v>1.956</v>
      </c>
      <c r="CF886" s="29" t="n">
        <v>1.956</v>
      </c>
      <c r="CG886" s="29" t="n">
        <v>1.956</v>
      </c>
      <c r="CH886" s="29" t="n">
        <v>1.953</v>
      </c>
      <c r="CI886" s="29" t="n">
        <v>1.965</v>
      </c>
      <c r="CJ886" s="29" t="n">
        <v>2.043</v>
      </c>
      <c r="CK886" s="29" t="n">
        <v>2.133</v>
      </c>
      <c r="CL886" s="29" t="n">
        <v>2.128</v>
      </c>
      <c r="CM886" s="29" t="n">
        <v>2.106</v>
      </c>
      <c r="CN886" s="29" t="n">
        <v>2.001</v>
      </c>
      <c r="CO886" s="29" t="n">
        <v>1.906</v>
      </c>
      <c r="CP886" s="29" t="n">
        <v>1.906</v>
      </c>
      <c r="CQ886" s="29" t="n">
        <v>1.866</v>
      </c>
      <c r="CR886" s="29" t="n">
        <v>1.906</v>
      </c>
      <c r="CS886" s="29" t="n">
        <v>1.906</v>
      </c>
      <c r="CT886" s="29" t="n">
        <v>1.903</v>
      </c>
      <c r="CU886" s="29" t="n">
        <v>1.915</v>
      </c>
      <c r="CV886" s="29" t="n">
        <v>1.993</v>
      </c>
      <c r="CW886" s="29" t="n">
        <v>2.083</v>
      </c>
      <c r="CX886" s="29" t="n">
        <v>2.108</v>
      </c>
      <c r="CY886" s="29" t="n">
        <v>2.086</v>
      </c>
      <c r="CZ886" s="29" t="n">
        <v>1.981</v>
      </c>
      <c r="DA886" s="29" t="n">
        <v>1.886</v>
      </c>
      <c r="DB886" s="29" t="n">
        <v>1.886</v>
      </c>
      <c r="DC886" s="29" t="n">
        <v>1.846</v>
      </c>
      <c r="DD886" s="29" t="n">
        <v>1.886</v>
      </c>
      <c r="DE886" s="29" t="n">
        <v>1.886</v>
      </c>
      <c r="DF886" s="29" t="n">
        <v>1.883</v>
      </c>
      <c r="DG886" s="29" t="n">
        <v>1.895</v>
      </c>
      <c r="DH886" s="29" t="n">
        <v>1.973</v>
      </c>
      <c r="DI886" s="29" t="n">
        <v>2.063</v>
      </c>
      <c r="DJ886" s="29" t="n">
        <v>2.118</v>
      </c>
      <c r="DK886" s="29" t="n">
        <v>2.096</v>
      </c>
      <c r="DL886" s="29" t="n">
        <v>1.991</v>
      </c>
      <c r="DM886" s="29" t="n">
        <v>1.896</v>
      </c>
      <c r="DN886" s="29" t="n">
        <v>1.896</v>
      </c>
      <c r="DO886" s="29" t="n">
        <v>1.856</v>
      </c>
      <c r="DP886" s="29" t="n">
        <v>1.896</v>
      </c>
      <c r="DQ886" s="29" t="n">
        <v>1.896</v>
      </c>
      <c r="DR886" s="29" t="n">
        <v>1.893</v>
      </c>
      <c r="DS886" s="29" t="n">
        <v>1.905</v>
      </c>
      <c r="DT886" s="29" t="n">
        <v>1.983</v>
      </c>
      <c r="DU886" s="29" t="n">
        <v>2.073</v>
      </c>
      <c r="DV886" s="29" t="n">
        <v>2.148</v>
      </c>
      <c r="DW886" s="29" t="n">
        <v>2.126</v>
      </c>
      <c r="DX886" s="29" t="n">
        <v>2.021</v>
      </c>
      <c r="DY886" s="29" t="n">
        <v>1.926</v>
      </c>
      <c r="DZ886" s="29" t="n">
        <v>1.926</v>
      </c>
      <c r="EA886" s="29" t="n">
        <v>1.886</v>
      </c>
      <c r="EB886" s="29" t="n">
        <v>1.926</v>
      </c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</row>
    <row r="887" customFormat="false" ht="12.75" hidden="true" customHeight="false" outlineLevel="0" collapsed="false">
      <c r="A887" s="0" t="n">
        <f aca="false">WEEKDAY(C887,2)</f>
        <v>3</v>
      </c>
      <c r="B887" s="0" t="n">
        <f aca="false">MONTH(C887)</f>
        <v>7</v>
      </c>
      <c r="C887" s="23" t="n">
        <v>35256</v>
      </c>
      <c r="D887" s="0" t="n">
        <f aca="false">MONTH(R887)</f>
        <v>7</v>
      </c>
      <c r="E887" s="0" t="n">
        <f aca="false">YEAR(R887)</f>
        <v>1996</v>
      </c>
      <c r="F887" s="35" t="n">
        <f aca="false">L887-K887</f>
        <v>-0.122666666666667</v>
      </c>
      <c r="G887" s="24" t="n">
        <f aca="false">N887-M887</f>
        <v>-0.2205</v>
      </c>
      <c r="H887" s="24" t="n">
        <f aca="false">O887-N887</f>
        <v>-0.0569166666666667</v>
      </c>
      <c r="I887" s="24" t="n">
        <f aca="false">O887-M887</f>
        <v>-0.277416666666667</v>
      </c>
      <c r="J887" s="25" t="n">
        <f aca="false">VLOOKUP(C887,'Nymex hist.'!A:B,2,0)</f>
        <v>2.777</v>
      </c>
      <c r="K887" s="34" t="n">
        <f aca="false">AVERAGE(BE887:BK887)</f>
        <v>2.77366666666667</v>
      </c>
      <c r="L887" s="34" t="n">
        <f aca="false">AVERAGE(BL887:BP887)</f>
        <v>2.651</v>
      </c>
      <c r="M887" s="27" t="n">
        <f aca="false">SUMIF($S$3:$FQ$3,$E887+1,$S887:$FQ887)/COUNTIF($S$3:$FQ$3,$E887+1)</f>
        <v>2.24666666666667</v>
      </c>
      <c r="N887" s="27" t="n">
        <f aca="false">SUMIF($S$3:$FQ$3,$E887+2,$S887:$FQ887)/COUNTIF($S$3:$FQ$3,$E887+2)</f>
        <v>2.02616666666667</v>
      </c>
      <c r="O887" s="27" t="n">
        <f aca="false">SUMIF($S$3:$FQ$3,$E887+3,$S887:$FQ887)/COUNTIF($S$3:$FQ$3,$E887+3)</f>
        <v>1.96925</v>
      </c>
      <c r="P887" s="27" t="n">
        <f aca="false">SUMIF($S$3:$FQ$3,$E887+4,$S887:$FQ887)/COUNTIF($S$3:$FQ$3,$E887+4)</f>
        <v>1.94925</v>
      </c>
      <c r="Q887" s="27" t="n">
        <f aca="false">SUMIF($S$3:$FQ$3,$E887+5,$S887:$FQ887)/COUNTIF($S$3:$FQ$3,$E887+5)</f>
        <v>1.95925</v>
      </c>
      <c r="R887" s="28" t="n">
        <v>35256</v>
      </c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30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 t="n">
        <v>2.777</v>
      </c>
      <c r="BJ887" s="29" t="n">
        <v>2.803</v>
      </c>
      <c r="BK887" s="29" t="n">
        <v>2.741</v>
      </c>
      <c r="BL887" s="29" t="n">
        <v>2.735</v>
      </c>
      <c r="BM887" s="29" t="n">
        <v>2.757</v>
      </c>
      <c r="BN887" s="29" t="n">
        <v>2.753</v>
      </c>
      <c r="BO887" s="29" t="n">
        <v>2.605</v>
      </c>
      <c r="BP887" s="29" t="n">
        <v>2.405</v>
      </c>
      <c r="BQ887" s="29" t="n">
        <v>2.23</v>
      </c>
      <c r="BR887" s="29" t="n">
        <v>2.14</v>
      </c>
      <c r="BS887" s="29" t="n">
        <v>2.115</v>
      </c>
      <c r="BT887" s="29" t="n">
        <v>2.106</v>
      </c>
      <c r="BU887" s="29" t="n">
        <v>2.082</v>
      </c>
      <c r="BV887" s="29" t="n">
        <v>2.075</v>
      </c>
      <c r="BW887" s="29" t="n">
        <v>2.072</v>
      </c>
      <c r="BX887" s="29" t="n">
        <v>2.142</v>
      </c>
      <c r="BY887" s="29" t="n">
        <v>2.235</v>
      </c>
      <c r="BZ887" s="29" t="n">
        <v>2.222</v>
      </c>
      <c r="CA887" s="29" t="n">
        <v>2.157</v>
      </c>
      <c r="CB887" s="29" t="n">
        <v>2.052</v>
      </c>
      <c r="CC887" s="29" t="n">
        <v>1.957</v>
      </c>
      <c r="CD887" s="29" t="n">
        <v>1.957</v>
      </c>
      <c r="CE887" s="29" t="n">
        <v>1.957</v>
      </c>
      <c r="CF887" s="29" t="n">
        <v>1.957</v>
      </c>
      <c r="CG887" s="29" t="n">
        <v>1.957</v>
      </c>
      <c r="CH887" s="29" t="n">
        <v>1.954</v>
      </c>
      <c r="CI887" s="29" t="n">
        <v>1.966</v>
      </c>
      <c r="CJ887" s="29" t="n">
        <v>2.044</v>
      </c>
      <c r="CK887" s="29" t="n">
        <v>2.134</v>
      </c>
      <c r="CL887" s="29" t="n">
        <v>2.129</v>
      </c>
      <c r="CM887" s="29" t="n">
        <v>2.107</v>
      </c>
      <c r="CN887" s="29" t="n">
        <v>2.002</v>
      </c>
      <c r="CO887" s="29" t="n">
        <v>1.907</v>
      </c>
      <c r="CP887" s="29" t="n">
        <v>1.907</v>
      </c>
      <c r="CQ887" s="29" t="n">
        <v>1.867</v>
      </c>
      <c r="CR887" s="29" t="n">
        <v>1.907</v>
      </c>
      <c r="CS887" s="29" t="n">
        <v>1.907</v>
      </c>
      <c r="CT887" s="29" t="n">
        <v>1.904</v>
      </c>
      <c r="CU887" s="29" t="n">
        <v>1.916</v>
      </c>
      <c r="CV887" s="29" t="n">
        <v>1.994</v>
      </c>
      <c r="CW887" s="29" t="n">
        <v>2.084</v>
      </c>
      <c r="CX887" s="29" t="n">
        <v>2.109</v>
      </c>
      <c r="CY887" s="29" t="n">
        <v>2.087</v>
      </c>
      <c r="CZ887" s="29" t="n">
        <v>1.982</v>
      </c>
      <c r="DA887" s="29" t="n">
        <v>1.887</v>
      </c>
      <c r="DB887" s="29" t="n">
        <v>1.887</v>
      </c>
      <c r="DC887" s="29" t="n">
        <v>1.847</v>
      </c>
      <c r="DD887" s="29" t="n">
        <v>1.887</v>
      </c>
      <c r="DE887" s="29" t="n">
        <v>1.887</v>
      </c>
      <c r="DF887" s="29" t="n">
        <v>1.884</v>
      </c>
      <c r="DG887" s="29" t="n">
        <v>1.896</v>
      </c>
      <c r="DH887" s="29" t="n">
        <v>1.974</v>
      </c>
      <c r="DI887" s="29" t="n">
        <v>2.064</v>
      </c>
      <c r="DJ887" s="29" t="n">
        <v>2.119</v>
      </c>
      <c r="DK887" s="29" t="n">
        <v>2.097</v>
      </c>
      <c r="DL887" s="29" t="n">
        <v>1.992</v>
      </c>
      <c r="DM887" s="29" t="n">
        <v>1.897</v>
      </c>
      <c r="DN887" s="29" t="n">
        <v>1.897</v>
      </c>
      <c r="DO887" s="29" t="n">
        <v>1.857</v>
      </c>
      <c r="DP887" s="29" t="n">
        <v>1.897</v>
      </c>
      <c r="DQ887" s="29" t="n">
        <v>1.897</v>
      </c>
      <c r="DR887" s="29" t="n">
        <v>1.894</v>
      </c>
      <c r="DS887" s="29" t="n">
        <v>1.906</v>
      </c>
      <c r="DT887" s="29" t="n">
        <v>1.984</v>
      </c>
      <c r="DU887" s="29" t="n">
        <v>2.074</v>
      </c>
      <c r="DV887" s="29" t="n">
        <v>2.149</v>
      </c>
      <c r="DW887" s="29" t="n">
        <v>2.127</v>
      </c>
      <c r="DX887" s="29" t="n">
        <v>2.022</v>
      </c>
      <c r="DY887" s="29" t="n">
        <v>1.927</v>
      </c>
      <c r="DZ887" s="29" t="n">
        <v>1.927</v>
      </c>
      <c r="EA887" s="29" t="n">
        <v>1.887</v>
      </c>
      <c r="EB887" s="29" t="n">
        <v>1.927</v>
      </c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</row>
    <row r="888" customFormat="false" ht="12.75" hidden="false" customHeight="false" outlineLevel="0" collapsed="false">
      <c r="A888" s="1" t="n">
        <f aca="false">WEEKDAY(C888,2)</f>
        <v>4</v>
      </c>
      <c r="B888" s="1" t="n">
        <f aca="false">MONTH(C888)</f>
        <v>7</v>
      </c>
      <c r="C888" s="23" t="n">
        <v>35257</v>
      </c>
      <c r="D888" s="0" t="n">
        <f aca="false">MONTH(R888)</f>
        <v>7</v>
      </c>
      <c r="E888" s="0" t="n">
        <f aca="false">YEAR(R888)</f>
        <v>1996</v>
      </c>
      <c r="F888" s="3" t="n">
        <f aca="false">L888-K888</f>
        <v>-0.121933333333334</v>
      </c>
      <c r="G888" s="3" t="n">
        <f aca="false">N888-M888</f>
        <v>-0.19775</v>
      </c>
      <c r="H888" s="3" t="n">
        <f aca="false">O888-N888</f>
        <v>-0.0537499999999997</v>
      </c>
      <c r="I888" s="3" t="n">
        <f aca="false">O888-M888</f>
        <v>-0.2515</v>
      </c>
      <c r="J888" s="4" t="n">
        <f aca="false">VLOOKUP(C888,'Nymex hist.'!A:B,2,0)</f>
        <v>2.696</v>
      </c>
      <c r="K888" s="4" t="n">
        <f aca="false">AVERAGE(BE888:BK888)</f>
        <v>2.69633333333333</v>
      </c>
      <c r="L888" s="4" t="n">
        <f aca="false">AVERAGE(BL888:BP888)</f>
        <v>2.5744</v>
      </c>
      <c r="M888" s="4" t="n">
        <f aca="false">SUMIF($S$3:$FQ$3,$E888+1,$S888:$FQ888)/COUNTIF($S$3:$FQ$3,$E888+1)</f>
        <v>2.20525</v>
      </c>
      <c r="N888" s="4" t="n">
        <f aca="false">SUMIF($S$3:$FQ$3,$E888+2,$S888:$FQ888)/COUNTIF($S$3:$FQ$3,$E888+2)</f>
        <v>2.0075</v>
      </c>
      <c r="O888" s="4" t="n">
        <f aca="false">SUMIF($S$3:$FQ$3,$E888+3,$S888:$FQ888)/COUNTIF($S$3:$FQ$3,$E888+3)</f>
        <v>1.95375</v>
      </c>
      <c r="P888" s="4" t="n">
        <f aca="false">SUMIF($S$3:$FQ$3,$E888+4,$S888:$FQ888)/COUNTIF($S$3:$FQ$3,$E888+4)</f>
        <v>1.93375</v>
      </c>
      <c r="Q888" s="4" t="n">
        <f aca="false">SUMIF($S$3:$FQ$3,$E888+5,$S888:$FQ888)/COUNTIF($S$3:$FQ$3,$E888+5)</f>
        <v>1.94375</v>
      </c>
      <c r="R888" s="21" t="n">
        <v>35257</v>
      </c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7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 t="n">
        <v>2.696</v>
      </c>
      <c r="BJ888" s="32" t="n">
        <v>2.724</v>
      </c>
      <c r="BK888" s="32" t="n">
        <v>2.669</v>
      </c>
      <c r="BL888" s="32" t="n">
        <v>2.662</v>
      </c>
      <c r="BM888" s="32" t="n">
        <v>2.685</v>
      </c>
      <c r="BN888" s="32" t="n">
        <v>2.68</v>
      </c>
      <c r="BO888" s="32" t="n">
        <v>2.52</v>
      </c>
      <c r="BP888" s="32" t="n">
        <v>2.325</v>
      </c>
      <c r="BQ888" s="32" t="n">
        <v>2.2</v>
      </c>
      <c r="BR888" s="32" t="n">
        <v>2.11</v>
      </c>
      <c r="BS888" s="32" t="n">
        <v>2.085</v>
      </c>
      <c r="BT888" s="32" t="n">
        <v>2.076</v>
      </c>
      <c r="BU888" s="32" t="n">
        <v>2.052</v>
      </c>
      <c r="BV888" s="32" t="n">
        <v>2.045</v>
      </c>
      <c r="BW888" s="32" t="n">
        <v>2.045</v>
      </c>
      <c r="BX888" s="32" t="n">
        <v>2.115</v>
      </c>
      <c r="BY888" s="32" t="n">
        <v>2.21</v>
      </c>
      <c r="BZ888" s="32" t="n">
        <v>2.2</v>
      </c>
      <c r="CA888" s="32" t="n">
        <v>2.137</v>
      </c>
      <c r="CB888" s="32" t="n">
        <v>2.032</v>
      </c>
      <c r="CC888" s="32" t="n">
        <v>1.937</v>
      </c>
      <c r="CD888" s="32" t="n">
        <v>1.937</v>
      </c>
      <c r="CE888" s="32" t="n">
        <v>1.937</v>
      </c>
      <c r="CF888" s="32" t="n">
        <v>1.937</v>
      </c>
      <c r="CG888" s="32" t="n">
        <v>1.937</v>
      </c>
      <c r="CH888" s="32" t="n">
        <v>1.937</v>
      </c>
      <c r="CI888" s="32" t="n">
        <v>1.946</v>
      </c>
      <c r="CJ888" s="32" t="n">
        <v>2.029</v>
      </c>
      <c r="CK888" s="32" t="n">
        <v>2.124</v>
      </c>
      <c r="CL888" s="32" t="n">
        <v>2.124</v>
      </c>
      <c r="CM888" s="32" t="n">
        <v>2.087</v>
      </c>
      <c r="CN888" s="32" t="n">
        <v>1.982</v>
      </c>
      <c r="CO888" s="32" t="n">
        <v>1.887</v>
      </c>
      <c r="CP888" s="32" t="n">
        <v>1.887</v>
      </c>
      <c r="CQ888" s="32" t="n">
        <v>1.868</v>
      </c>
      <c r="CR888" s="32" t="n">
        <v>1.887</v>
      </c>
      <c r="CS888" s="32" t="n">
        <v>1.887</v>
      </c>
      <c r="CT888" s="32" t="n">
        <v>1.887</v>
      </c>
      <c r="CU888" s="32" t="n">
        <v>1.896</v>
      </c>
      <c r="CV888" s="32" t="n">
        <v>1.979</v>
      </c>
      <c r="CW888" s="32" t="n">
        <v>2.074</v>
      </c>
      <c r="CX888" s="32" t="n">
        <v>2.104</v>
      </c>
      <c r="CY888" s="32" t="n">
        <v>2.067</v>
      </c>
      <c r="CZ888" s="32" t="n">
        <v>1.962</v>
      </c>
      <c r="DA888" s="32" t="n">
        <v>1.867</v>
      </c>
      <c r="DB888" s="32" t="n">
        <v>1.867</v>
      </c>
      <c r="DC888" s="32" t="n">
        <v>1.848</v>
      </c>
      <c r="DD888" s="32" t="n">
        <v>1.867</v>
      </c>
      <c r="DE888" s="32" t="n">
        <v>1.867</v>
      </c>
      <c r="DF888" s="32" t="n">
        <v>1.867</v>
      </c>
      <c r="DG888" s="32" t="n">
        <v>1.876</v>
      </c>
      <c r="DH888" s="32" t="n">
        <v>1.959</v>
      </c>
      <c r="DI888" s="32" t="n">
        <v>2.054</v>
      </c>
      <c r="DJ888" s="32" t="n">
        <v>2.114</v>
      </c>
      <c r="DK888" s="32" t="n">
        <v>2.077</v>
      </c>
      <c r="DL888" s="32" t="n">
        <v>1.972</v>
      </c>
      <c r="DM888" s="32" t="n">
        <v>1.877</v>
      </c>
      <c r="DN888" s="32" t="n">
        <v>1.877</v>
      </c>
      <c r="DO888" s="32" t="n">
        <v>1.858</v>
      </c>
      <c r="DP888" s="32" t="n">
        <v>1.877</v>
      </c>
      <c r="DQ888" s="32" t="n">
        <v>1.877</v>
      </c>
      <c r="DR888" s="32" t="n">
        <v>1.877</v>
      </c>
      <c r="DS888" s="32" t="n">
        <v>1.886</v>
      </c>
      <c r="DT888" s="32" t="n">
        <v>1.969</v>
      </c>
      <c r="DU888" s="32" t="n">
        <v>2.064</v>
      </c>
      <c r="DV888" s="32" t="n">
        <v>2.144</v>
      </c>
      <c r="DW888" s="32" t="n">
        <v>2.107</v>
      </c>
      <c r="DX888" s="32" t="n">
        <v>2.002</v>
      </c>
      <c r="DY888" s="32" t="n">
        <v>1.907</v>
      </c>
      <c r="DZ888" s="32" t="n">
        <v>1.907</v>
      </c>
      <c r="EA888" s="32" t="n">
        <v>1.888</v>
      </c>
      <c r="EB888" s="32" t="n">
        <v>1.907</v>
      </c>
      <c r="EC888" s="32"/>
      <c r="ED888" s="32"/>
      <c r="EE888" s="32"/>
      <c r="EF888" s="32"/>
      <c r="EG888" s="32"/>
      <c r="EH888" s="32"/>
      <c r="EI888" s="32"/>
      <c r="EJ888" s="32"/>
      <c r="EK888" s="32"/>
      <c r="EL888" s="32"/>
      <c r="EM888" s="32"/>
      <c r="EN888" s="32"/>
      <c r="EO888" s="32"/>
      <c r="EP888" s="32"/>
      <c r="EQ888" s="32"/>
      <c r="ER888" s="32"/>
      <c r="ES888" s="32"/>
      <c r="ET888" s="32"/>
      <c r="EU888" s="32"/>
      <c r="EV888" s="32"/>
      <c r="EW888" s="32"/>
      <c r="EX888" s="32"/>
      <c r="EY888" s="32"/>
      <c r="EZ888" s="32"/>
      <c r="FA888" s="32"/>
      <c r="FB888" s="32"/>
      <c r="FC888" s="32"/>
      <c r="FD888" s="32"/>
      <c r="FE888" s="32"/>
      <c r="FF888" s="32"/>
      <c r="FG888" s="32"/>
      <c r="FH888" s="32"/>
      <c r="FI888" s="32"/>
      <c r="FJ888" s="32"/>
      <c r="FK888" s="32"/>
      <c r="FL888" s="32"/>
      <c r="FM888" s="32"/>
      <c r="FN888" s="32"/>
      <c r="FO888" s="32"/>
      <c r="FP888" s="32"/>
      <c r="FQ888" s="32"/>
      <c r="FR888" s="32"/>
      <c r="FS888" s="32"/>
      <c r="FT888" s="32"/>
      <c r="FU888" s="32"/>
      <c r="FV888" s="32"/>
      <c r="FW888" s="32"/>
      <c r="FX888" s="32"/>
      <c r="FY888" s="32"/>
      <c r="FZ888" s="32"/>
      <c r="GA888" s="32"/>
      <c r="GB888" s="32"/>
      <c r="GC888" s="32"/>
      <c r="GD888" s="32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  <c r="GO888" s="32"/>
      <c r="GP888" s="32"/>
      <c r="GQ888" s="32"/>
    </row>
    <row r="889" customFormat="false" ht="12.75" hidden="true" customHeight="false" outlineLevel="0" collapsed="false">
      <c r="A889" s="0" t="n">
        <f aca="false">WEEKDAY(C889,2)</f>
        <v>5</v>
      </c>
      <c r="B889" s="0" t="n">
        <f aca="false">MONTH(C889)</f>
        <v>7</v>
      </c>
      <c r="C889" s="23" t="n">
        <v>35258</v>
      </c>
      <c r="D889" s="0" t="n">
        <f aca="false">MONTH(R889)</f>
        <v>7</v>
      </c>
      <c r="E889" s="0" t="n">
        <f aca="false">YEAR(R889)</f>
        <v>1996</v>
      </c>
      <c r="F889" s="35" t="n">
        <f aca="false">L889-K889</f>
        <v>-0.1502</v>
      </c>
      <c r="G889" s="24" t="n">
        <f aca="false">N889-M889</f>
        <v>-0.193916666666667</v>
      </c>
      <c r="H889" s="24" t="n">
        <f aca="false">O889-N889</f>
        <v>-0.0531666666666666</v>
      </c>
      <c r="I889" s="24" t="n">
        <f aca="false">O889-M889</f>
        <v>-0.247083333333333</v>
      </c>
      <c r="J889" s="25" t="n">
        <f aca="false">VLOOKUP(C889,'Nymex hist.'!A:B,2,0)</f>
        <v>2.761</v>
      </c>
      <c r="K889" s="34" t="n">
        <f aca="false">AVERAGE(BE889:BK889)</f>
        <v>2.749</v>
      </c>
      <c r="L889" s="34" t="n">
        <f aca="false">AVERAGE(BL889:BP889)</f>
        <v>2.5988</v>
      </c>
      <c r="M889" s="27" t="n">
        <f aca="false">SUMIF($S$3:$FQ$3,$E889+1,$S889:$FQ889)/COUNTIF($S$3:$FQ$3,$E889+1)</f>
        <v>2.22116666666667</v>
      </c>
      <c r="N889" s="27" t="n">
        <f aca="false">SUMIF($S$3:$FQ$3,$E889+2,$S889:$FQ889)/COUNTIF($S$3:$FQ$3,$E889+2)</f>
        <v>2.02725</v>
      </c>
      <c r="O889" s="27" t="n">
        <f aca="false">SUMIF($S$3:$FQ$3,$E889+3,$S889:$FQ889)/COUNTIF($S$3:$FQ$3,$E889+3)</f>
        <v>1.97408333333333</v>
      </c>
      <c r="P889" s="27" t="n">
        <f aca="false">SUMIF($S$3:$FQ$3,$E889+4,$S889:$FQ889)/COUNTIF($S$3:$FQ$3,$E889+4)</f>
        <v>1.95408333333333</v>
      </c>
      <c r="Q889" s="27" t="n">
        <f aca="false">SUMIF($S$3:$FQ$3,$E889+5,$S889:$FQ889)/COUNTIF($S$3:$FQ$3,$E889+5)</f>
        <v>1.96408333333333</v>
      </c>
      <c r="R889" s="28" t="n">
        <v>35258</v>
      </c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30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 t="n">
        <v>2.761</v>
      </c>
      <c r="BJ889" s="29" t="n">
        <v>2.773</v>
      </c>
      <c r="BK889" s="29" t="n">
        <v>2.713</v>
      </c>
      <c r="BL889" s="29" t="n">
        <v>2.698</v>
      </c>
      <c r="BM889" s="29" t="n">
        <v>2.713</v>
      </c>
      <c r="BN889" s="29" t="n">
        <v>2.708</v>
      </c>
      <c r="BO889" s="29" t="n">
        <v>2.535</v>
      </c>
      <c r="BP889" s="29" t="n">
        <v>2.34</v>
      </c>
      <c r="BQ889" s="29" t="n">
        <v>2.21</v>
      </c>
      <c r="BR889" s="29" t="n">
        <v>2.12</v>
      </c>
      <c r="BS889" s="29" t="n">
        <v>2.098</v>
      </c>
      <c r="BT889" s="29" t="n">
        <v>2.09</v>
      </c>
      <c r="BU889" s="29" t="n">
        <v>2.067</v>
      </c>
      <c r="BV889" s="29" t="n">
        <v>2.061</v>
      </c>
      <c r="BW889" s="29" t="n">
        <v>2.062</v>
      </c>
      <c r="BX889" s="29" t="n">
        <v>2.133</v>
      </c>
      <c r="BY889" s="29" t="n">
        <v>2.23</v>
      </c>
      <c r="BZ889" s="29" t="n">
        <v>2.22</v>
      </c>
      <c r="CA889" s="29" t="n">
        <v>2.156</v>
      </c>
      <c r="CB889" s="29" t="n">
        <v>2.05</v>
      </c>
      <c r="CC889" s="29" t="n">
        <v>1.957</v>
      </c>
      <c r="CD889" s="29" t="n">
        <v>1.957</v>
      </c>
      <c r="CE889" s="29" t="n">
        <v>1.957</v>
      </c>
      <c r="CF889" s="29" t="n">
        <v>1.957</v>
      </c>
      <c r="CG889" s="29" t="n">
        <v>1.957</v>
      </c>
      <c r="CH889" s="29" t="n">
        <v>1.957</v>
      </c>
      <c r="CI889" s="29" t="n">
        <v>1.966</v>
      </c>
      <c r="CJ889" s="29" t="n">
        <v>2.049</v>
      </c>
      <c r="CK889" s="29" t="n">
        <v>2.144</v>
      </c>
      <c r="CL889" s="29" t="n">
        <v>2.144</v>
      </c>
      <c r="CM889" s="29" t="n">
        <v>2.106</v>
      </c>
      <c r="CN889" s="29" t="n">
        <v>2</v>
      </c>
      <c r="CO889" s="29" t="n">
        <v>1.907</v>
      </c>
      <c r="CP889" s="29" t="n">
        <v>1.907</v>
      </c>
      <c r="CQ889" s="29" t="n">
        <v>1.895</v>
      </c>
      <c r="CR889" s="29" t="n">
        <v>1.907</v>
      </c>
      <c r="CS889" s="29" t="n">
        <v>1.907</v>
      </c>
      <c r="CT889" s="29" t="n">
        <v>1.907</v>
      </c>
      <c r="CU889" s="29" t="n">
        <v>1.916</v>
      </c>
      <c r="CV889" s="29" t="n">
        <v>1.999</v>
      </c>
      <c r="CW889" s="29" t="n">
        <v>2.094</v>
      </c>
      <c r="CX889" s="29" t="n">
        <v>2.124</v>
      </c>
      <c r="CY889" s="29" t="n">
        <v>2.086</v>
      </c>
      <c r="CZ889" s="29" t="n">
        <v>1.98</v>
      </c>
      <c r="DA889" s="29" t="n">
        <v>1.887</v>
      </c>
      <c r="DB889" s="29" t="n">
        <v>1.887</v>
      </c>
      <c r="DC889" s="29" t="n">
        <v>1.875</v>
      </c>
      <c r="DD889" s="29" t="n">
        <v>1.887</v>
      </c>
      <c r="DE889" s="29" t="n">
        <v>1.887</v>
      </c>
      <c r="DF889" s="29" t="n">
        <v>1.887</v>
      </c>
      <c r="DG889" s="29" t="n">
        <v>1.896</v>
      </c>
      <c r="DH889" s="29" t="n">
        <v>1.979</v>
      </c>
      <c r="DI889" s="29" t="n">
        <v>2.074</v>
      </c>
      <c r="DJ889" s="29" t="n">
        <v>2.134</v>
      </c>
      <c r="DK889" s="29" t="n">
        <v>2.096</v>
      </c>
      <c r="DL889" s="29" t="n">
        <v>1.99</v>
      </c>
      <c r="DM889" s="29" t="n">
        <v>1.897</v>
      </c>
      <c r="DN889" s="29" t="n">
        <v>1.897</v>
      </c>
      <c r="DO889" s="29" t="n">
        <v>1.885</v>
      </c>
      <c r="DP889" s="29" t="n">
        <v>1.897</v>
      </c>
      <c r="DQ889" s="29" t="n">
        <v>1.897</v>
      </c>
      <c r="DR889" s="29" t="n">
        <v>1.897</v>
      </c>
      <c r="DS889" s="29" t="n">
        <v>1.906</v>
      </c>
      <c r="DT889" s="29" t="n">
        <v>1.989</v>
      </c>
      <c r="DU889" s="29" t="n">
        <v>2.084</v>
      </c>
      <c r="DV889" s="29" t="n">
        <v>2.164</v>
      </c>
      <c r="DW889" s="29" t="n">
        <v>2.126</v>
      </c>
      <c r="DX889" s="29" t="n">
        <v>2.02</v>
      </c>
      <c r="DY889" s="29" t="n">
        <v>1.927</v>
      </c>
      <c r="DZ889" s="29" t="n">
        <v>1.927</v>
      </c>
      <c r="EA889" s="29" t="n">
        <v>1.915</v>
      </c>
      <c r="EB889" s="29" t="n">
        <v>1.927</v>
      </c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</row>
    <row r="890" customFormat="false" ht="12.75" hidden="true" customHeight="false" outlineLevel="0" collapsed="false">
      <c r="A890" s="0" t="n">
        <f aca="false">WEEKDAY(C890,2)</f>
        <v>1</v>
      </c>
      <c r="B890" s="0" t="n">
        <f aca="false">MONTH(C890)</f>
        <v>7</v>
      </c>
      <c r="C890" s="23" t="n">
        <v>35261</v>
      </c>
      <c r="D890" s="0" t="n">
        <f aca="false">MONTH(R890)</f>
        <v>7</v>
      </c>
      <c r="E890" s="0" t="n">
        <f aca="false">YEAR(R890)</f>
        <v>1996</v>
      </c>
      <c r="F890" s="35" t="n">
        <f aca="false">L890-K890</f>
        <v>-0.159733333333334</v>
      </c>
      <c r="G890" s="24" t="n">
        <f aca="false">N890-M890</f>
        <v>-0.188</v>
      </c>
      <c r="H890" s="24" t="n">
        <f aca="false">O890-N890</f>
        <v>-0.0523333333333331</v>
      </c>
      <c r="I890" s="24" t="n">
        <f aca="false">O890-M890</f>
        <v>-0.240333333333333</v>
      </c>
      <c r="J890" s="25" t="n">
        <f aca="false">VLOOKUP(C890,'Nymex hist.'!A:B,2,0)</f>
        <v>2.765</v>
      </c>
      <c r="K890" s="34" t="n">
        <f aca="false">AVERAGE(BE890:BK890)</f>
        <v>2.74633333333333</v>
      </c>
      <c r="L890" s="34" t="n">
        <f aca="false">AVERAGE(BL890:BP890)</f>
        <v>2.5866</v>
      </c>
      <c r="M890" s="27" t="n">
        <f aca="false">SUMIF($S$3:$FQ$3,$E890+1,$S890:$FQ890)/COUNTIF($S$3:$FQ$3,$E890+1)</f>
        <v>2.22025</v>
      </c>
      <c r="N890" s="27" t="n">
        <f aca="false">SUMIF($S$3:$FQ$3,$E890+2,$S890:$FQ890)/COUNTIF($S$3:$FQ$3,$E890+2)</f>
        <v>2.03225</v>
      </c>
      <c r="O890" s="27" t="n">
        <f aca="false">SUMIF($S$3:$FQ$3,$E890+3,$S890:$FQ890)/COUNTIF($S$3:$FQ$3,$E890+3)</f>
        <v>1.97991666666667</v>
      </c>
      <c r="P890" s="27" t="n">
        <f aca="false">SUMIF($S$3:$FQ$3,$E890+4,$S890:$FQ890)/COUNTIF($S$3:$FQ$3,$E890+4)</f>
        <v>1.95991666666667</v>
      </c>
      <c r="Q890" s="27" t="n">
        <f aca="false">SUMIF($S$3:$FQ$3,$E890+5,$S890:$FQ890)/COUNTIF($S$3:$FQ$3,$E890+5)</f>
        <v>1.96991666666667</v>
      </c>
      <c r="R890" s="28" t="n">
        <v>35261</v>
      </c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30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 t="n">
        <v>2.765</v>
      </c>
      <c r="BJ890" s="29" t="n">
        <v>2.774</v>
      </c>
      <c r="BK890" s="29" t="n">
        <v>2.7</v>
      </c>
      <c r="BL890" s="29" t="n">
        <v>2.682</v>
      </c>
      <c r="BM890" s="29" t="n">
        <v>2.7</v>
      </c>
      <c r="BN890" s="29" t="n">
        <v>2.697</v>
      </c>
      <c r="BO890" s="29" t="n">
        <v>2.524</v>
      </c>
      <c r="BP890" s="29" t="n">
        <v>2.33</v>
      </c>
      <c r="BQ890" s="29" t="n">
        <v>2.204</v>
      </c>
      <c r="BR890" s="29" t="n">
        <v>2.118</v>
      </c>
      <c r="BS890" s="29" t="n">
        <v>2.1</v>
      </c>
      <c r="BT890" s="29" t="n">
        <v>2.093</v>
      </c>
      <c r="BU890" s="29" t="n">
        <v>2.071</v>
      </c>
      <c r="BV890" s="29" t="n">
        <v>2.066</v>
      </c>
      <c r="BW890" s="29" t="n">
        <v>2.067</v>
      </c>
      <c r="BX890" s="29" t="n">
        <v>2.138</v>
      </c>
      <c r="BY890" s="29" t="n">
        <v>2.235</v>
      </c>
      <c r="BZ890" s="29" t="n">
        <v>2.225</v>
      </c>
      <c r="CA890" s="29" t="n">
        <v>2.161</v>
      </c>
      <c r="CB890" s="29" t="n">
        <v>2.055</v>
      </c>
      <c r="CC890" s="29" t="n">
        <v>1.962</v>
      </c>
      <c r="CD890" s="29" t="n">
        <v>1.962</v>
      </c>
      <c r="CE890" s="29" t="n">
        <v>1.962</v>
      </c>
      <c r="CF890" s="29" t="n">
        <v>1.962</v>
      </c>
      <c r="CG890" s="29" t="n">
        <v>1.962</v>
      </c>
      <c r="CH890" s="29" t="n">
        <v>1.962</v>
      </c>
      <c r="CI890" s="29" t="n">
        <v>1.971</v>
      </c>
      <c r="CJ890" s="29" t="n">
        <v>2.054</v>
      </c>
      <c r="CK890" s="29" t="n">
        <v>2.149</v>
      </c>
      <c r="CL890" s="29" t="n">
        <v>2.149</v>
      </c>
      <c r="CM890" s="29" t="n">
        <v>2.111</v>
      </c>
      <c r="CN890" s="29" t="n">
        <v>2.005</v>
      </c>
      <c r="CO890" s="29" t="n">
        <v>1.912</v>
      </c>
      <c r="CP890" s="29" t="n">
        <v>1.912</v>
      </c>
      <c r="CQ890" s="29" t="n">
        <v>1.91</v>
      </c>
      <c r="CR890" s="29" t="n">
        <v>1.912</v>
      </c>
      <c r="CS890" s="29" t="n">
        <v>1.912</v>
      </c>
      <c r="CT890" s="29" t="n">
        <v>1.912</v>
      </c>
      <c r="CU890" s="29" t="n">
        <v>1.921</v>
      </c>
      <c r="CV890" s="29" t="n">
        <v>2.004</v>
      </c>
      <c r="CW890" s="29" t="n">
        <v>2.099</v>
      </c>
      <c r="CX890" s="29" t="n">
        <v>2.129</v>
      </c>
      <c r="CY890" s="29" t="n">
        <v>2.091</v>
      </c>
      <c r="CZ890" s="29" t="n">
        <v>1.985</v>
      </c>
      <c r="DA890" s="29" t="n">
        <v>1.892</v>
      </c>
      <c r="DB890" s="29" t="n">
        <v>1.892</v>
      </c>
      <c r="DC890" s="29" t="n">
        <v>1.89</v>
      </c>
      <c r="DD890" s="29" t="n">
        <v>1.892</v>
      </c>
      <c r="DE890" s="29" t="n">
        <v>1.892</v>
      </c>
      <c r="DF890" s="29" t="n">
        <v>1.892</v>
      </c>
      <c r="DG890" s="29" t="n">
        <v>1.901</v>
      </c>
      <c r="DH890" s="29" t="n">
        <v>1.984</v>
      </c>
      <c r="DI890" s="29" t="n">
        <v>2.079</v>
      </c>
      <c r="DJ890" s="29" t="n">
        <v>2.139</v>
      </c>
      <c r="DK890" s="29" t="n">
        <v>2.101</v>
      </c>
      <c r="DL890" s="29" t="n">
        <v>1.995</v>
      </c>
      <c r="DM890" s="29" t="n">
        <v>1.902</v>
      </c>
      <c r="DN890" s="29" t="n">
        <v>1.902</v>
      </c>
      <c r="DO890" s="29" t="n">
        <v>1.9</v>
      </c>
      <c r="DP890" s="29" t="n">
        <v>1.902</v>
      </c>
      <c r="DQ890" s="29" t="n">
        <v>1.902</v>
      </c>
      <c r="DR890" s="29" t="n">
        <v>1.902</v>
      </c>
      <c r="DS890" s="29" t="n">
        <v>1.911</v>
      </c>
      <c r="DT890" s="29" t="n">
        <v>1.994</v>
      </c>
      <c r="DU890" s="29" t="n">
        <v>2.089</v>
      </c>
      <c r="DV890" s="29" t="n">
        <v>2.169</v>
      </c>
      <c r="DW890" s="29" t="n">
        <v>2.131</v>
      </c>
      <c r="DX890" s="29" t="n">
        <v>2.025</v>
      </c>
      <c r="DY890" s="29" t="n">
        <v>1.932</v>
      </c>
      <c r="DZ890" s="29" t="n">
        <v>1.932</v>
      </c>
      <c r="EA890" s="29" t="n">
        <v>1.93</v>
      </c>
      <c r="EB890" s="29" t="n">
        <v>1.932</v>
      </c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</row>
    <row r="891" customFormat="false" ht="12.75" hidden="true" customHeight="false" outlineLevel="0" collapsed="false">
      <c r="A891" s="0" t="n">
        <f aca="false">WEEKDAY(C891,2)</f>
        <v>2</v>
      </c>
      <c r="B891" s="0" t="n">
        <f aca="false">MONTH(C891)</f>
        <v>7</v>
      </c>
      <c r="C891" s="23" t="n">
        <v>35262</v>
      </c>
      <c r="D891" s="0" t="n">
        <f aca="false">MONTH(R891)</f>
        <v>7</v>
      </c>
      <c r="E891" s="0" t="n">
        <f aca="false">YEAR(R891)</f>
        <v>1996</v>
      </c>
      <c r="F891" s="35" t="n">
        <f aca="false">L891-K891</f>
        <v>-0.165</v>
      </c>
      <c r="G891" s="24" t="n">
        <f aca="false">N891-M891</f>
        <v>-0.179583333333333</v>
      </c>
      <c r="H891" s="24" t="n">
        <f aca="false">O891-N891</f>
        <v>-0.0523333333333333</v>
      </c>
      <c r="I891" s="24" t="n">
        <f aca="false">O891-M891</f>
        <v>-0.231916666666667</v>
      </c>
      <c r="J891" s="25" t="n">
        <f aca="false">VLOOKUP(C891,'Nymex hist.'!A:B,2,0)</f>
        <v>2.76</v>
      </c>
      <c r="K891" s="34" t="n">
        <f aca="false">AVERAGE(BE891:BK891)</f>
        <v>2.728</v>
      </c>
      <c r="L891" s="34" t="n">
        <f aca="false">AVERAGE(BL891:BP891)</f>
        <v>2.563</v>
      </c>
      <c r="M891" s="27" t="n">
        <f aca="false">SUMIF($S$3:$FQ$3,$E891+1,$S891:$FQ891)/COUNTIF($S$3:$FQ$3,$E891+1)</f>
        <v>2.21591666666667</v>
      </c>
      <c r="N891" s="27" t="n">
        <f aca="false">SUMIF($S$3:$FQ$3,$E891+2,$S891:$FQ891)/COUNTIF($S$3:$FQ$3,$E891+2)</f>
        <v>2.03633333333333</v>
      </c>
      <c r="O891" s="27" t="n">
        <f aca="false">SUMIF($S$3:$FQ$3,$E891+3,$S891:$FQ891)/COUNTIF($S$3:$FQ$3,$E891+3)</f>
        <v>1.984</v>
      </c>
      <c r="P891" s="27" t="n">
        <f aca="false">SUMIF($S$3:$FQ$3,$E891+4,$S891:$FQ891)/COUNTIF($S$3:$FQ$3,$E891+4)</f>
        <v>1.964</v>
      </c>
      <c r="Q891" s="27" t="n">
        <f aca="false">SUMIF($S$3:$FQ$3,$E891+5,$S891:$FQ891)/COUNTIF($S$3:$FQ$3,$E891+5)</f>
        <v>1.974</v>
      </c>
      <c r="R891" s="28" t="n">
        <v>35262</v>
      </c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30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 t="n">
        <v>2.76</v>
      </c>
      <c r="BJ891" s="29" t="n">
        <v>2.745</v>
      </c>
      <c r="BK891" s="29" t="n">
        <v>2.679</v>
      </c>
      <c r="BL891" s="29" t="n">
        <v>2.655</v>
      </c>
      <c r="BM891" s="29" t="n">
        <v>2.675</v>
      </c>
      <c r="BN891" s="29" t="n">
        <v>2.67</v>
      </c>
      <c r="BO891" s="29" t="n">
        <v>2.495</v>
      </c>
      <c r="BP891" s="29" t="n">
        <v>2.32</v>
      </c>
      <c r="BQ891" s="29" t="n">
        <v>2.198</v>
      </c>
      <c r="BR891" s="29" t="n">
        <v>2.116</v>
      </c>
      <c r="BS891" s="29" t="n">
        <v>2.1</v>
      </c>
      <c r="BT891" s="29" t="n">
        <v>2.095</v>
      </c>
      <c r="BU891" s="29" t="n">
        <v>2.075</v>
      </c>
      <c r="BV891" s="29" t="n">
        <v>2.07</v>
      </c>
      <c r="BW891" s="29" t="n">
        <v>2.071</v>
      </c>
      <c r="BX891" s="29" t="n">
        <v>2.142</v>
      </c>
      <c r="BY891" s="29" t="n">
        <v>2.239</v>
      </c>
      <c r="BZ891" s="29" t="n">
        <v>2.229</v>
      </c>
      <c r="CA891" s="29" t="n">
        <v>2.165</v>
      </c>
      <c r="CB891" s="29" t="n">
        <v>2.059</v>
      </c>
      <c r="CC891" s="29" t="n">
        <v>1.966</v>
      </c>
      <c r="CD891" s="29" t="n">
        <v>1.966</v>
      </c>
      <c r="CE891" s="29" t="n">
        <v>1.966</v>
      </c>
      <c r="CF891" s="29" t="n">
        <v>1.966</v>
      </c>
      <c r="CG891" s="29" t="n">
        <v>1.966</v>
      </c>
      <c r="CH891" s="29" t="n">
        <v>1.966</v>
      </c>
      <c r="CI891" s="29" t="n">
        <v>1.975</v>
      </c>
      <c r="CJ891" s="29" t="n">
        <v>2.059</v>
      </c>
      <c r="CK891" s="29" t="n">
        <v>2.153</v>
      </c>
      <c r="CL891" s="29" t="n">
        <v>2.153</v>
      </c>
      <c r="CM891" s="29" t="n">
        <v>2.115</v>
      </c>
      <c r="CN891" s="29" t="n">
        <v>2.009</v>
      </c>
      <c r="CO891" s="29" t="n">
        <v>1.916</v>
      </c>
      <c r="CP891" s="29" t="n">
        <v>1.916</v>
      </c>
      <c r="CQ891" s="29" t="n">
        <v>1.914</v>
      </c>
      <c r="CR891" s="29" t="n">
        <v>1.916</v>
      </c>
      <c r="CS891" s="29" t="n">
        <v>1.916</v>
      </c>
      <c r="CT891" s="29" t="n">
        <v>1.916</v>
      </c>
      <c r="CU891" s="29" t="n">
        <v>1.925</v>
      </c>
      <c r="CV891" s="29" t="n">
        <v>2.009</v>
      </c>
      <c r="CW891" s="29" t="n">
        <v>2.103</v>
      </c>
      <c r="CX891" s="29" t="n">
        <v>2.133</v>
      </c>
      <c r="CY891" s="29" t="n">
        <v>2.095</v>
      </c>
      <c r="CZ891" s="29" t="n">
        <v>1.989</v>
      </c>
      <c r="DA891" s="29" t="n">
        <v>1.896</v>
      </c>
      <c r="DB891" s="29" t="n">
        <v>1.896</v>
      </c>
      <c r="DC891" s="29" t="n">
        <v>1.894</v>
      </c>
      <c r="DD891" s="29" t="n">
        <v>1.896</v>
      </c>
      <c r="DE891" s="29" t="n">
        <v>1.896</v>
      </c>
      <c r="DF891" s="29" t="n">
        <v>1.896</v>
      </c>
      <c r="DG891" s="29" t="n">
        <v>1.905</v>
      </c>
      <c r="DH891" s="29" t="n">
        <v>1.989</v>
      </c>
      <c r="DI891" s="29" t="n">
        <v>2.083</v>
      </c>
      <c r="DJ891" s="29" t="n">
        <v>2.143</v>
      </c>
      <c r="DK891" s="29" t="n">
        <v>2.105</v>
      </c>
      <c r="DL891" s="29" t="n">
        <v>1.999</v>
      </c>
      <c r="DM891" s="29" t="n">
        <v>1.906</v>
      </c>
      <c r="DN891" s="29" t="n">
        <v>1.906</v>
      </c>
      <c r="DO891" s="29" t="n">
        <v>1.904</v>
      </c>
      <c r="DP891" s="29" t="n">
        <v>1.906</v>
      </c>
      <c r="DQ891" s="29" t="n">
        <v>1.906</v>
      </c>
      <c r="DR891" s="29" t="n">
        <v>1.906</v>
      </c>
      <c r="DS891" s="29" t="n">
        <v>1.915</v>
      </c>
      <c r="DT891" s="29" t="n">
        <v>1.999</v>
      </c>
      <c r="DU891" s="29" t="n">
        <v>2.093</v>
      </c>
      <c r="DV891" s="29" t="n">
        <v>2.173</v>
      </c>
      <c r="DW891" s="29" t="n">
        <v>2.135</v>
      </c>
      <c r="DX891" s="29" t="n">
        <v>2.029</v>
      </c>
      <c r="DY891" s="29" t="n">
        <v>1.936</v>
      </c>
      <c r="DZ891" s="29" t="n">
        <v>1.936</v>
      </c>
      <c r="EA891" s="29" t="n">
        <v>1.934</v>
      </c>
      <c r="EB891" s="29" t="n">
        <v>1.936</v>
      </c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0"/>
      <c r="GS891" s="0"/>
      <c r="GT891" s="0"/>
      <c r="GU891" s="0"/>
      <c r="GV891" s="0"/>
      <c r="GW891" s="0"/>
      <c r="GX891" s="0"/>
      <c r="GY891" s="0"/>
      <c r="GZ891" s="0"/>
      <c r="HA891" s="0"/>
      <c r="HB891" s="0"/>
      <c r="HC891" s="0"/>
      <c r="HD891" s="0"/>
      <c r="HE891" s="0"/>
      <c r="HF891" s="0"/>
      <c r="HG891" s="0"/>
      <c r="HH891" s="0"/>
      <c r="HI891" s="0"/>
      <c r="HJ891" s="0"/>
      <c r="HK891" s="0"/>
      <c r="HL891" s="0"/>
      <c r="HM891" s="0"/>
      <c r="HN891" s="0"/>
      <c r="HO891" s="0"/>
      <c r="HP891" s="0"/>
      <c r="HQ891" s="0"/>
      <c r="HR891" s="0"/>
      <c r="HS891" s="0"/>
      <c r="HT891" s="0"/>
      <c r="HU891" s="0"/>
      <c r="HV891" s="0"/>
      <c r="HW891" s="0"/>
      <c r="HX891" s="0"/>
      <c r="HY891" s="0"/>
      <c r="HZ891" s="0"/>
      <c r="IA891" s="0"/>
      <c r="IB891" s="0"/>
      <c r="IC891" s="0"/>
      <c r="ID891" s="0"/>
      <c r="IE891" s="0"/>
      <c r="IF891" s="0"/>
      <c r="IG891" s="0"/>
      <c r="IH891" s="0"/>
      <c r="II891" s="0"/>
      <c r="IJ891" s="0"/>
      <c r="IK891" s="0"/>
      <c r="IL891" s="0"/>
      <c r="IM891" s="0"/>
      <c r="IN891" s="0"/>
      <c r="IO891" s="0"/>
      <c r="IP891" s="0"/>
      <c r="IQ891" s="0"/>
      <c r="IR891" s="0"/>
      <c r="IS891" s="0"/>
      <c r="IT891" s="0"/>
      <c r="IU891" s="0"/>
      <c r="IV891" s="0"/>
      <c r="IW891" s="0"/>
    </row>
    <row r="892" customFormat="false" ht="12.75" hidden="true" customHeight="false" outlineLevel="0" collapsed="false">
      <c r="A892" s="0" t="n">
        <f aca="false">WEEKDAY(C892,2)</f>
        <v>3</v>
      </c>
      <c r="B892" s="0" t="n">
        <f aca="false">MONTH(C892)</f>
        <v>7</v>
      </c>
      <c r="C892" s="23" t="n">
        <v>35263</v>
      </c>
      <c r="D892" s="0" t="n">
        <f aca="false">MONTH(R892)</f>
        <v>7</v>
      </c>
      <c r="E892" s="0" t="n">
        <f aca="false">YEAR(R892)</f>
        <v>1996</v>
      </c>
      <c r="F892" s="35" t="n">
        <f aca="false">L892-K892</f>
        <v>-0.1288</v>
      </c>
      <c r="G892" s="24" t="n">
        <f aca="false">N892-M892</f>
        <v>-0.142583333333333</v>
      </c>
      <c r="H892" s="24" t="n">
        <f aca="false">O892-N892</f>
        <v>-0.0523333333333333</v>
      </c>
      <c r="I892" s="24" t="n">
        <f aca="false">O892-M892</f>
        <v>-0.194916666666666</v>
      </c>
      <c r="J892" s="25" t="n">
        <f aca="false">VLOOKUP(C892,'Nymex hist.'!A:B,2,0)</f>
        <v>2.638</v>
      </c>
      <c r="K892" s="34" t="n">
        <f aca="false">AVERAGE(BE892:BK892)</f>
        <v>2.62</v>
      </c>
      <c r="L892" s="34" t="n">
        <f aca="false">AVERAGE(BL892:BP892)</f>
        <v>2.4912</v>
      </c>
      <c r="M892" s="27" t="n">
        <f aca="false">SUMIF($S$3:$FQ$3,$E892+1,$S892:$FQ892)/COUNTIF($S$3:$FQ$3,$E892+1)</f>
        <v>2.17891666666667</v>
      </c>
      <c r="N892" s="27" t="n">
        <f aca="false">SUMIF($S$3:$FQ$3,$E892+2,$S892:$FQ892)/COUNTIF($S$3:$FQ$3,$E892+2)</f>
        <v>2.03633333333333</v>
      </c>
      <c r="O892" s="27" t="n">
        <f aca="false">SUMIF($S$3:$FQ$3,$E892+3,$S892:$FQ892)/COUNTIF($S$3:$FQ$3,$E892+3)</f>
        <v>1.984</v>
      </c>
      <c r="P892" s="27" t="n">
        <f aca="false">SUMIF($S$3:$FQ$3,$E892+4,$S892:$FQ892)/COUNTIF($S$3:$FQ$3,$E892+4)</f>
        <v>1.964</v>
      </c>
      <c r="Q892" s="27" t="n">
        <f aca="false">SUMIF($S$3:$FQ$3,$E892+5,$S892:$FQ892)/COUNTIF($S$3:$FQ$3,$E892+5)</f>
        <v>1.974</v>
      </c>
      <c r="R892" s="28" t="n">
        <v>35263</v>
      </c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30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 t="n">
        <v>2.638</v>
      </c>
      <c r="BJ892" s="29" t="n">
        <v>2.637</v>
      </c>
      <c r="BK892" s="29" t="n">
        <v>2.585</v>
      </c>
      <c r="BL892" s="29" t="n">
        <v>2.575</v>
      </c>
      <c r="BM892" s="29" t="n">
        <v>2.593</v>
      </c>
      <c r="BN892" s="29" t="n">
        <v>2.596</v>
      </c>
      <c r="BO892" s="29" t="n">
        <v>2.426</v>
      </c>
      <c r="BP892" s="29" t="n">
        <v>2.266</v>
      </c>
      <c r="BQ892" s="29" t="n">
        <v>2.151</v>
      </c>
      <c r="BR892" s="29" t="n">
        <v>2.075</v>
      </c>
      <c r="BS892" s="29" t="n">
        <v>2.065</v>
      </c>
      <c r="BT892" s="29" t="n">
        <v>2.065</v>
      </c>
      <c r="BU892" s="29" t="n">
        <v>2.05</v>
      </c>
      <c r="BV892" s="29" t="n">
        <v>2.045</v>
      </c>
      <c r="BW892" s="29" t="n">
        <v>2.05</v>
      </c>
      <c r="BX892" s="29" t="n">
        <v>2.127</v>
      </c>
      <c r="BY892" s="29" t="n">
        <v>2.231</v>
      </c>
      <c r="BZ892" s="29" t="n">
        <v>2.229</v>
      </c>
      <c r="CA892" s="29" t="n">
        <v>2.165</v>
      </c>
      <c r="CB892" s="29" t="n">
        <v>2.059</v>
      </c>
      <c r="CC892" s="29" t="n">
        <v>1.966</v>
      </c>
      <c r="CD892" s="29" t="n">
        <v>1.966</v>
      </c>
      <c r="CE892" s="29" t="n">
        <v>1.966</v>
      </c>
      <c r="CF892" s="29" t="n">
        <v>1.966</v>
      </c>
      <c r="CG892" s="29" t="n">
        <v>1.966</v>
      </c>
      <c r="CH892" s="29" t="n">
        <v>1.966</v>
      </c>
      <c r="CI892" s="29" t="n">
        <v>1.975</v>
      </c>
      <c r="CJ892" s="29" t="n">
        <v>2.059</v>
      </c>
      <c r="CK892" s="29" t="n">
        <v>2.153</v>
      </c>
      <c r="CL892" s="29" t="n">
        <v>2.153</v>
      </c>
      <c r="CM892" s="29" t="n">
        <v>2.115</v>
      </c>
      <c r="CN892" s="29" t="n">
        <v>2.009</v>
      </c>
      <c r="CO892" s="29" t="n">
        <v>1.916</v>
      </c>
      <c r="CP892" s="29" t="n">
        <v>1.916</v>
      </c>
      <c r="CQ892" s="29" t="n">
        <v>1.914</v>
      </c>
      <c r="CR892" s="29" t="n">
        <v>1.916</v>
      </c>
      <c r="CS892" s="29" t="n">
        <v>1.916</v>
      </c>
      <c r="CT892" s="29" t="n">
        <v>1.916</v>
      </c>
      <c r="CU892" s="29" t="n">
        <v>1.925</v>
      </c>
      <c r="CV892" s="29" t="n">
        <v>2.009</v>
      </c>
      <c r="CW892" s="29" t="n">
        <v>2.103</v>
      </c>
      <c r="CX892" s="29" t="n">
        <v>2.133</v>
      </c>
      <c r="CY892" s="29" t="n">
        <v>2.095</v>
      </c>
      <c r="CZ892" s="29" t="n">
        <v>1.989</v>
      </c>
      <c r="DA892" s="29" t="n">
        <v>1.896</v>
      </c>
      <c r="DB892" s="29" t="n">
        <v>1.896</v>
      </c>
      <c r="DC892" s="29" t="n">
        <v>1.894</v>
      </c>
      <c r="DD892" s="29" t="n">
        <v>1.896</v>
      </c>
      <c r="DE892" s="29" t="n">
        <v>1.896</v>
      </c>
      <c r="DF892" s="29" t="n">
        <v>1.896</v>
      </c>
      <c r="DG892" s="29" t="n">
        <v>1.905</v>
      </c>
      <c r="DH892" s="29" t="n">
        <v>1.989</v>
      </c>
      <c r="DI892" s="29" t="n">
        <v>2.083</v>
      </c>
      <c r="DJ892" s="29" t="n">
        <v>2.143</v>
      </c>
      <c r="DK892" s="29" t="n">
        <v>2.105</v>
      </c>
      <c r="DL892" s="29" t="n">
        <v>1.999</v>
      </c>
      <c r="DM892" s="29" t="n">
        <v>1.906</v>
      </c>
      <c r="DN892" s="29" t="n">
        <v>1.906</v>
      </c>
      <c r="DO892" s="29" t="n">
        <v>1.904</v>
      </c>
      <c r="DP892" s="29" t="n">
        <v>1.906</v>
      </c>
      <c r="DQ892" s="29" t="n">
        <v>1.906</v>
      </c>
      <c r="DR892" s="29" t="n">
        <v>1.906</v>
      </c>
      <c r="DS892" s="29" t="n">
        <v>1.915</v>
      </c>
      <c r="DT892" s="29" t="n">
        <v>1.999</v>
      </c>
      <c r="DU892" s="29" t="n">
        <v>2.093</v>
      </c>
      <c r="DV892" s="29" t="n">
        <v>2.173</v>
      </c>
      <c r="DW892" s="29" t="n">
        <v>2.135</v>
      </c>
      <c r="DX892" s="29" t="n">
        <v>2.029</v>
      </c>
      <c r="DY892" s="29" t="n">
        <v>1.936</v>
      </c>
      <c r="DZ892" s="29" t="n">
        <v>1.936</v>
      </c>
      <c r="EA892" s="29" t="n">
        <v>1.934</v>
      </c>
      <c r="EB892" s="29" t="n">
        <v>1.936</v>
      </c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</row>
    <row r="893" customFormat="false" ht="12.75" hidden="false" customHeight="false" outlineLevel="0" collapsed="false">
      <c r="A893" s="1" t="n">
        <f aca="false">WEEKDAY(C893,2)</f>
        <v>4</v>
      </c>
      <c r="B893" s="1" t="n">
        <f aca="false">MONTH(C893)</f>
        <v>7</v>
      </c>
      <c r="C893" s="23" t="n">
        <v>35264</v>
      </c>
      <c r="D893" s="0" t="n">
        <f aca="false">MONTH(R893)</f>
        <v>7</v>
      </c>
      <c r="E893" s="0" t="n">
        <f aca="false">YEAR(R893)</f>
        <v>1996</v>
      </c>
      <c r="F893" s="3" t="n">
        <f aca="false">L893-K893</f>
        <v>-0.0782000000000003</v>
      </c>
      <c r="G893" s="3" t="n">
        <f aca="false">N893-M893</f>
        <v>-0.0804999999999998</v>
      </c>
      <c r="H893" s="3" t="n">
        <f aca="false">O893-N893</f>
        <v>-0.0520000000000003</v>
      </c>
      <c r="I893" s="3" t="n">
        <f aca="false">O893-M893</f>
        <v>-0.1325</v>
      </c>
      <c r="J893" s="4" t="n">
        <f aca="false">VLOOKUP(C893,'Nymex hist.'!A:B,2,0)</f>
        <v>2.43</v>
      </c>
      <c r="K893" s="4" t="n">
        <f aca="false">AVERAGE(BE893:BK893)</f>
        <v>2.429</v>
      </c>
      <c r="L893" s="4" t="n">
        <f aca="false">AVERAGE(BL893:BP893)</f>
        <v>2.3508</v>
      </c>
      <c r="M893" s="4" t="n">
        <f aca="false">SUMIF($S$3:$FQ$3,$E893+1,$S893:$FQ893)/COUNTIF($S$3:$FQ$3,$E893+1)</f>
        <v>2.09633333333333</v>
      </c>
      <c r="N893" s="4" t="n">
        <f aca="false">SUMIF($S$3:$FQ$3,$E893+2,$S893:$FQ893)/COUNTIF($S$3:$FQ$3,$E893+2)</f>
        <v>2.01583333333333</v>
      </c>
      <c r="O893" s="4" t="n">
        <f aca="false">SUMIF($S$3:$FQ$3,$E893+3,$S893:$FQ893)/COUNTIF($S$3:$FQ$3,$E893+3)</f>
        <v>1.96383333333333</v>
      </c>
      <c r="P893" s="4" t="n">
        <f aca="false">SUMIF($S$3:$FQ$3,$E893+4,$S893:$FQ893)/COUNTIF($S$3:$FQ$3,$E893+4)</f>
        <v>1.94383333333333</v>
      </c>
      <c r="Q893" s="4" t="n">
        <f aca="false">SUMIF($S$3:$FQ$3,$E893+5,$S893:$FQ893)/COUNTIF($S$3:$FQ$3,$E893+5)</f>
        <v>1.95383333333333</v>
      </c>
      <c r="R893" s="21" t="n">
        <v>35264</v>
      </c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7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 t="n">
        <v>2.43</v>
      </c>
      <c r="BJ893" s="32" t="n">
        <v>2.422</v>
      </c>
      <c r="BK893" s="32" t="n">
        <v>2.435</v>
      </c>
      <c r="BL893" s="32" t="n">
        <v>2.425</v>
      </c>
      <c r="BM893" s="32" t="n">
        <v>2.443</v>
      </c>
      <c r="BN893" s="32" t="n">
        <v>2.446</v>
      </c>
      <c r="BO893" s="32" t="n">
        <v>2.28</v>
      </c>
      <c r="BP893" s="32" t="n">
        <v>2.16</v>
      </c>
      <c r="BQ893" s="32" t="n">
        <v>2.045</v>
      </c>
      <c r="BR893" s="32" t="n">
        <v>1.98</v>
      </c>
      <c r="BS893" s="32" t="n">
        <v>1.985</v>
      </c>
      <c r="BT893" s="32" t="n">
        <v>1.995</v>
      </c>
      <c r="BU893" s="32" t="n">
        <v>1.995</v>
      </c>
      <c r="BV893" s="32" t="n">
        <v>1.995</v>
      </c>
      <c r="BW893" s="32" t="n">
        <v>1.995</v>
      </c>
      <c r="BX893" s="32" t="n">
        <v>2.085</v>
      </c>
      <c r="BY893" s="32" t="n">
        <v>2.195</v>
      </c>
      <c r="BZ893" s="32" t="n">
        <v>2.205</v>
      </c>
      <c r="CA893" s="32" t="n">
        <v>2.143</v>
      </c>
      <c r="CB893" s="32" t="n">
        <v>2.039</v>
      </c>
      <c r="CC893" s="32" t="n">
        <v>1.946</v>
      </c>
      <c r="CD893" s="32" t="n">
        <v>1.946</v>
      </c>
      <c r="CE893" s="32" t="n">
        <v>1.946</v>
      </c>
      <c r="CF893" s="32" t="n">
        <v>1.946</v>
      </c>
      <c r="CG893" s="32" t="n">
        <v>1.946</v>
      </c>
      <c r="CH893" s="32" t="n">
        <v>1.946</v>
      </c>
      <c r="CI893" s="32" t="n">
        <v>1.955</v>
      </c>
      <c r="CJ893" s="32" t="n">
        <v>2.039</v>
      </c>
      <c r="CK893" s="32" t="n">
        <v>2.133</v>
      </c>
      <c r="CL893" s="32" t="n">
        <v>2.133</v>
      </c>
      <c r="CM893" s="32" t="n">
        <v>2.093</v>
      </c>
      <c r="CN893" s="32" t="n">
        <v>1.989</v>
      </c>
      <c r="CO893" s="32" t="n">
        <v>1.896</v>
      </c>
      <c r="CP893" s="32" t="n">
        <v>1.896</v>
      </c>
      <c r="CQ893" s="32" t="n">
        <v>1.894</v>
      </c>
      <c r="CR893" s="32" t="n">
        <v>1.896</v>
      </c>
      <c r="CS893" s="32" t="n">
        <v>1.896</v>
      </c>
      <c r="CT893" s="32" t="n">
        <v>1.896</v>
      </c>
      <c r="CU893" s="32" t="n">
        <v>1.905</v>
      </c>
      <c r="CV893" s="32" t="n">
        <v>1.989</v>
      </c>
      <c r="CW893" s="32" t="n">
        <v>2.083</v>
      </c>
      <c r="CX893" s="32" t="n">
        <v>2.113</v>
      </c>
      <c r="CY893" s="32" t="n">
        <v>2.073</v>
      </c>
      <c r="CZ893" s="32" t="n">
        <v>1.969</v>
      </c>
      <c r="DA893" s="32" t="n">
        <v>1.876</v>
      </c>
      <c r="DB893" s="32" t="n">
        <v>1.876</v>
      </c>
      <c r="DC893" s="32" t="n">
        <v>1.874</v>
      </c>
      <c r="DD893" s="32" t="n">
        <v>1.876</v>
      </c>
      <c r="DE893" s="32" t="n">
        <v>1.876</v>
      </c>
      <c r="DF893" s="32" t="n">
        <v>1.876</v>
      </c>
      <c r="DG893" s="32" t="n">
        <v>1.885</v>
      </c>
      <c r="DH893" s="32" t="n">
        <v>1.969</v>
      </c>
      <c r="DI893" s="32" t="n">
        <v>2.063</v>
      </c>
      <c r="DJ893" s="32" t="n">
        <v>2.123</v>
      </c>
      <c r="DK893" s="32" t="n">
        <v>2.083</v>
      </c>
      <c r="DL893" s="32" t="n">
        <v>1.979</v>
      </c>
      <c r="DM893" s="32" t="n">
        <v>1.886</v>
      </c>
      <c r="DN893" s="32" t="n">
        <v>1.886</v>
      </c>
      <c r="DO893" s="32" t="n">
        <v>1.884</v>
      </c>
      <c r="DP893" s="32" t="n">
        <v>1.886</v>
      </c>
      <c r="DQ893" s="32" t="n">
        <v>1.886</v>
      </c>
      <c r="DR893" s="32" t="n">
        <v>1.886</v>
      </c>
      <c r="DS893" s="32" t="n">
        <v>1.895</v>
      </c>
      <c r="DT893" s="32" t="n">
        <v>1.979</v>
      </c>
      <c r="DU893" s="32" t="n">
        <v>2.073</v>
      </c>
      <c r="DV893" s="32" t="n">
        <v>2.153</v>
      </c>
      <c r="DW893" s="32" t="n">
        <v>2.113</v>
      </c>
      <c r="DX893" s="32" t="n">
        <v>2.009</v>
      </c>
      <c r="DY893" s="32" t="n">
        <v>1.916</v>
      </c>
      <c r="DZ893" s="32" t="n">
        <v>1.916</v>
      </c>
      <c r="EA893" s="32" t="n">
        <v>1.914</v>
      </c>
      <c r="EB893" s="32" t="n">
        <v>1.916</v>
      </c>
      <c r="EC893" s="32"/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/>
      <c r="FL893" s="32"/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/>
      <c r="FZ893" s="32"/>
      <c r="GA893" s="32"/>
      <c r="GB893" s="32"/>
      <c r="GC893" s="32"/>
      <c r="GD893" s="32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  <c r="GO893" s="32"/>
      <c r="GP893" s="32"/>
      <c r="GQ893" s="32"/>
    </row>
    <row r="894" customFormat="false" ht="12.75" hidden="true" customHeight="false" outlineLevel="0" collapsed="false">
      <c r="A894" s="0" t="n">
        <f aca="false">WEEKDAY(C894,2)</f>
        <v>5</v>
      </c>
      <c r="B894" s="0" t="n">
        <f aca="false">MONTH(C894)</f>
        <v>7</v>
      </c>
      <c r="C894" s="23" t="n">
        <v>35265</v>
      </c>
      <c r="D894" s="0" t="n">
        <f aca="false">MONTH(R894)</f>
        <v>7</v>
      </c>
      <c r="E894" s="0" t="n">
        <f aca="false">YEAR(R894)</f>
        <v>1996</v>
      </c>
      <c r="F894" s="35" t="n">
        <f aca="false">L894-K894</f>
        <v>-0.0219333333333331</v>
      </c>
      <c r="G894" s="24" t="n">
        <f aca="false">N894-M894</f>
        <v>-0.065666666666667</v>
      </c>
      <c r="H894" s="24" t="n">
        <f aca="false">O894-N894</f>
        <v>-0.0514166666666667</v>
      </c>
      <c r="I894" s="24" t="n">
        <f aca="false">O894-M894</f>
        <v>-0.117083333333334</v>
      </c>
      <c r="J894" s="25" t="n">
        <f aca="false">VLOOKUP(C894,'Nymex hist.'!A:B,2,0)</f>
        <v>2.359</v>
      </c>
      <c r="K894" s="34" t="n">
        <f aca="false">AVERAGE(BE894:BK894)</f>
        <v>2.33833333333333</v>
      </c>
      <c r="L894" s="34" t="n">
        <f aca="false">AVERAGE(BL894:BP894)</f>
        <v>2.3164</v>
      </c>
      <c r="M894" s="27" t="n">
        <f aca="false">SUMIF($S$3:$FQ$3,$E894+1,$S894:$FQ894)/COUNTIF($S$3:$FQ$3,$E894+1)</f>
        <v>2.09791666666667</v>
      </c>
      <c r="N894" s="27" t="n">
        <f aca="false">SUMIF($S$3:$FQ$3,$E894+2,$S894:$FQ894)/COUNTIF($S$3:$FQ$3,$E894+2)</f>
        <v>2.03225</v>
      </c>
      <c r="O894" s="27" t="n">
        <f aca="false">SUMIF($S$3:$FQ$3,$E894+3,$S894:$FQ894)/COUNTIF($S$3:$FQ$3,$E894+3)</f>
        <v>1.98083333333333</v>
      </c>
      <c r="P894" s="27" t="n">
        <f aca="false">SUMIF($S$3:$FQ$3,$E894+4,$S894:$FQ894)/COUNTIF($S$3:$FQ$3,$E894+4)</f>
        <v>1.96083333333333</v>
      </c>
      <c r="Q894" s="27" t="n">
        <f aca="false">SUMIF($S$3:$FQ$3,$E894+5,$S894:$FQ894)/COUNTIF($S$3:$FQ$3,$E894+5)</f>
        <v>1.97083333333333</v>
      </c>
      <c r="R894" s="28" t="n">
        <v>35265</v>
      </c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30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 t="n">
        <v>2.359</v>
      </c>
      <c r="BJ894" s="29" t="n">
        <v>2.33</v>
      </c>
      <c r="BK894" s="29" t="n">
        <v>2.326</v>
      </c>
      <c r="BL894" s="29" t="n">
        <v>2.345</v>
      </c>
      <c r="BM894" s="29" t="n">
        <v>2.392</v>
      </c>
      <c r="BN894" s="29" t="n">
        <v>2.4</v>
      </c>
      <c r="BO894" s="29" t="n">
        <v>2.275</v>
      </c>
      <c r="BP894" s="29" t="n">
        <v>2.17</v>
      </c>
      <c r="BQ894" s="29" t="n">
        <v>2.06</v>
      </c>
      <c r="BR894" s="29" t="n">
        <v>1.99</v>
      </c>
      <c r="BS894" s="29" t="n">
        <v>1.99</v>
      </c>
      <c r="BT894" s="29" t="n">
        <v>2</v>
      </c>
      <c r="BU894" s="29" t="n">
        <v>2</v>
      </c>
      <c r="BV894" s="29" t="n">
        <v>2</v>
      </c>
      <c r="BW894" s="29" t="n">
        <v>2</v>
      </c>
      <c r="BX894" s="29" t="n">
        <v>2.09</v>
      </c>
      <c r="BY894" s="29" t="n">
        <v>2.2</v>
      </c>
      <c r="BZ894" s="29" t="n">
        <v>2.215</v>
      </c>
      <c r="CA894" s="29" t="n">
        <v>2.16</v>
      </c>
      <c r="CB894" s="29" t="n">
        <v>2.056</v>
      </c>
      <c r="CC894" s="29" t="n">
        <v>1.963</v>
      </c>
      <c r="CD894" s="29" t="n">
        <v>1.963</v>
      </c>
      <c r="CE894" s="29" t="n">
        <v>1.963</v>
      </c>
      <c r="CF894" s="29" t="n">
        <v>1.963</v>
      </c>
      <c r="CG894" s="29" t="n">
        <v>1.963</v>
      </c>
      <c r="CH894" s="29" t="n">
        <v>1.963</v>
      </c>
      <c r="CI894" s="29" t="n">
        <v>1.972</v>
      </c>
      <c r="CJ894" s="29" t="n">
        <v>2.056</v>
      </c>
      <c r="CK894" s="29" t="n">
        <v>2.15</v>
      </c>
      <c r="CL894" s="29" t="n">
        <v>2.15</v>
      </c>
      <c r="CM894" s="29" t="n">
        <v>2.11</v>
      </c>
      <c r="CN894" s="29" t="n">
        <v>2.006</v>
      </c>
      <c r="CO894" s="29" t="n">
        <v>1.913</v>
      </c>
      <c r="CP894" s="29" t="n">
        <v>1.913</v>
      </c>
      <c r="CQ894" s="29" t="n">
        <v>1.911</v>
      </c>
      <c r="CR894" s="29" t="n">
        <v>1.913</v>
      </c>
      <c r="CS894" s="29" t="n">
        <v>1.913</v>
      </c>
      <c r="CT894" s="29" t="n">
        <v>1.913</v>
      </c>
      <c r="CU894" s="29" t="n">
        <v>1.922</v>
      </c>
      <c r="CV894" s="29" t="n">
        <v>2.006</v>
      </c>
      <c r="CW894" s="29" t="n">
        <v>2.1</v>
      </c>
      <c r="CX894" s="29" t="n">
        <v>2.13</v>
      </c>
      <c r="CY894" s="29" t="n">
        <v>2.09</v>
      </c>
      <c r="CZ894" s="29" t="n">
        <v>1.986</v>
      </c>
      <c r="DA894" s="29" t="n">
        <v>1.893</v>
      </c>
      <c r="DB894" s="29" t="n">
        <v>1.893</v>
      </c>
      <c r="DC894" s="29" t="n">
        <v>1.891</v>
      </c>
      <c r="DD894" s="29" t="n">
        <v>1.893</v>
      </c>
      <c r="DE894" s="29" t="n">
        <v>1.893</v>
      </c>
      <c r="DF894" s="29" t="n">
        <v>1.893</v>
      </c>
      <c r="DG894" s="29" t="n">
        <v>1.902</v>
      </c>
      <c r="DH894" s="29" t="n">
        <v>1.986</v>
      </c>
      <c r="DI894" s="29" t="n">
        <v>2.08</v>
      </c>
      <c r="DJ894" s="29" t="n">
        <v>2.14</v>
      </c>
      <c r="DK894" s="29" t="n">
        <v>2.1</v>
      </c>
      <c r="DL894" s="29" t="n">
        <v>1.996</v>
      </c>
      <c r="DM894" s="29" t="n">
        <v>1.903</v>
      </c>
      <c r="DN894" s="29" t="n">
        <v>1.903</v>
      </c>
      <c r="DO894" s="29" t="n">
        <v>1.901</v>
      </c>
      <c r="DP894" s="29" t="n">
        <v>1.903</v>
      </c>
      <c r="DQ894" s="29" t="n">
        <v>1.903</v>
      </c>
      <c r="DR894" s="29" t="n">
        <v>1.903</v>
      </c>
      <c r="DS894" s="29" t="n">
        <v>1.912</v>
      </c>
      <c r="DT894" s="29" t="n">
        <v>1.996</v>
      </c>
      <c r="DU894" s="29" t="n">
        <v>2.09</v>
      </c>
      <c r="DV894" s="29" t="n">
        <v>2.17</v>
      </c>
      <c r="DW894" s="29" t="n">
        <v>2.13</v>
      </c>
      <c r="DX894" s="29" t="n">
        <v>2.026</v>
      </c>
      <c r="DY894" s="29" t="n">
        <v>1.933</v>
      </c>
      <c r="DZ894" s="29" t="n">
        <v>1.933</v>
      </c>
      <c r="EA894" s="29" t="n">
        <v>1.931</v>
      </c>
      <c r="EB894" s="29" t="n">
        <v>1.933</v>
      </c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</row>
    <row r="895" customFormat="false" ht="12.75" hidden="true" customHeight="false" outlineLevel="0" collapsed="false">
      <c r="A895" s="0" t="n">
        <f aca="false">WEEKDAY(C895,2)</f>
        <v>1</v>
      </c>
      <c r="B895" s="0" t="n">
        <f aca="false">MONTH(C895)</f>
        <v>7</v>
      </c>
      <c r="C895" s="23" t="n">
        <v>35268</v>
      </c>
      <c r="D895" s="0" t="n">
        <f aca="false">MONTH(R895)</f>
        <v>7</v>
      </c>
      <c r="E895" s="0" t="n">
        <f aca="false">YEAR(R895)</f>
        <v>1996</v>
      </c>
      <c r="F895" s="35" t="n">
        <f aca="false">L895-K895</f>
        <v>0.0476666666666667</v>
      </c>
      <c r="G895" s="24" t="n">
        <f aca="false">N895-M895</f>
        <v>-0.0420833333333337</v>
      </c>
      <c r="H895" s="24" t="n">
        <f aca="false">O895-N895</f>
        <v>-0.0508333333333331</v>
      </c>
      <c r="I895" s="24" t="n">
        <f aca="false">O895-M895</f>
        <v>-0.0929166666666668</v>
      </c>
      <c r="J895" s="25" t="n">
        <f aca="false">VLOOKUP(C895,'Nymex hist.'!A:B,2,0)</f>
        <v>2.181</v>
      </c>
      <c r="K895" s="34" t="n">
        <f aca="false">AVERAGE(BE895:BK895)</f>
        <v>2.15633333333333</v>
      </c>
      <c r="L895" s="34" t="n">
        <f aca="false">AVERAGE(BL895:BP895)</f>
        <v>2.204</v>
      </c>
      <c r="M895" s="27" t="n">
        <f aca="false">SUMIF($S$3:$FQ$3,$E895+1,$S895:$FQ895)/COUNTIF($S$3:$FQ$3,$E895+1)</f>
        <v>2.05458333333333</v>
      </c>
      <c r="N895" s="27" t="n">
        <f aca="false">SUMIF($S$3:$FQ$3,$E895+2,$S895:$FQ895)/COUNTIF($S$3:$FQ$3,$E895+2)</f>
        <v>2.0125</v>
      </c>
      <c r="O895" s="27" t="n">
        <f aca="false">SUMIF($S$3:$FQ$3,$E895+3,$S895:$FQ895)/COUNTIF($S$3:$FQ$3,$E895+3)</f>
        <v>1.96166666666667</v>
      </c>
      <c r="P895" s="27" t="n">
        <f aca="false">SUMIF($S$3:$FQ$3,$E895+4,$S895:$FQ895)/COUNTIF($S$3:$FQ$3,$E895+4)</f>
        <v>1.94166666666667</v>
      </c>
      <c r="Q895" s="27" t="n">
        <f aca="false">SUMIF($S$3:$FQ$3,$E895+5,$S895:$FQ895)/COUNTIF($S$3:$FQ$3,$E895+5)</f>
        <v>1.95166666666667</v>
      </c>
      <c r="R895" s="28" t="n">
        <v>35268</v>
      </c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30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 t="n">
        <v>2.181</v>
      </c>
      <c r="BJ895" s="29" t="n">
        <v>2.143</v>
      </c>
      <c r="BK895" s="29" t="n">
        <v>2.145</v>
      </c>
      <c r="BL895" s="29" t="n">
        <v>2.195</v>
      </c>
      <c r="BM895" s="29" t="n">
        <v>2.26</v>
      </c>
      <c r="BN895" s="29" t="n">
        <v>2.275</v>
      </c>
      <c r="BO895" s="29" t="n">
        <v>2.185</v>
      </c>
      <c r="BP895" s="29" t="n">
        <v>2.105</v>
      </c>
      <c r="BQ895" s="29" t="n">
        <v>2.025</v>
      </c>
      <c r="BR895" s="29" t="n">
        <v>1.96</v>
      </c>
      <c r="BS895" s="29" t="n">
        <v>1.965</v>
      </c>
      <c r="BT895" s="29" t="n">
        <v>1.975</v>
      </c>
      <c r="BU895" s="29" t="n">
        <v>1.975</v>
      </c>
      <c r="BV895" s="29" t="n">
        <v>1.975</v>
      </c>
      <c r="BW895" s="29" t="n">
        <v>1.975</v>
      </c>
      <c r="BX895" s="29" t="n">
        <v>2.065</v>
      </c>
      <c r="BY895" s="29" t="n">
        <v>2.175</v>
      </c>
      <c r="BZ895" s="29" t="n">
        <v>2.19</v>
      </c>
      <c r="CA895" s="29" t="n">
        <v>2.135</v>
      </c>
      <c r="CB895" s="29" t="n">
        <v>2.031</v>
      </c>
      <c r="CC895" s="29" t="n">
        <v>1.945</v>
      </c>
      <c r="CD895" s="29" t="n">
        <v>1.945</v>
      </c>
      <c r="CE895" s="29" t="n">
        <v>1.945</v>
      </c>
      <c r="CF895" s="29" t="n">
        <v>1.945</v>
      </c>
      <c r="CG895" s="29" t="n">
        <v>1.945</v>
      </c>
      <c r="CH895" s="29" t="n">
        <v>1.945</v>
      </c>
      <c r="CI895" s="29" t="n">
        <v>1.954</v>
      </c>
      <c r="CJ895" s="29" t="n">
        <v>2.038</v>
      </c>
      <c r="CK895" s="29" t="n">
        <v>2.132</v>
      </c>
      <c r="CL895" s="29" t="n">
        <v>2.132</v>
      </c>
      <c r="CM895" s="29" t="n">
        <v>2.085</v>
      </c>
      <c r="CN895" s="29" t="n">
        <v>1.981</v>
      </c>
      <c r="CO895" s="29" t="n">
        <v>1.895</v>
      </c>
      <c r="CP895" s="29" t="n">
        <v>1.895</v>
      </c>
      <c r="CQ895" s="29" t="n">
        <v>1.893</v>
      </c>
      <c r="CR895" s="29" t="n">
        <v>1.895</v>
      </c>
      <c r="CS895" s="29" t="n">
        <v>1.895</v>
      </c>
      <c r="CT895" s="29" t="n">
        <v>1.895</v>
      </c>
      <c r="CU895" s="29" t="n">
        <v>1.904</v>
      </c>
      <c r="CV895" s="29" t="n">
        <v>1.988</v>
      </c>
      <c r="CW895" s="29" t="n">
        <v>2.082</v>
      </c>
      <c r="CX895" s="29" t="n">
        <v>2.112</v>
      </c>
      <c r="CY895" s="29" t="n">
        <v>2.065</v>
      </c>
      <c r="CZ895" s="29" t="n">
        <v>1.961</v>
      </c>
      <c r="DA895" s="29" t="n">
        <v>1.875</v>
      </c>
      <c r="DB895" s="29" t="n">
        <v>1.875</v>
      </c>
      <c r="DC895" s="29" t="n">
        <v>1.873</v>
      </c>
      <c r="DD895" s="29" t="n">
        <v>1.875</v>
      </c>
      <c r="DE895" s="29" t="n">
        <v>1.875</v>
      </c>
      <c r="DF895" s="29" t="n">
        <v>1.875</v>
      </c>
      <c r="DG895" s="29" t="n">
        <v>1.884</v>
      </c>
      <c r="DH895" s="29" t="n">
        <v>1.968</v>
      </c>
      <c r="DI895" s="29" t="n">
        <v>2.062</v>
      </c>
      <c r="DJ895" s="29" t="n">
        <v>2.122</v>
      </c>
      <c r="DK895" s="29" t="n">
        <v>2.075</v>
      </c>
      <c r="DL895" s="29" t="n">
        <v>1.971</v>
      </c>
      <c r="DM895" s="29" t="n">
        <v>1.885</v>
      </c>
      <c r="DN895" s="29" t="n">
        <v>1.885</v>
      </c>
      <c r="DO895" s="29" t="n">
        <v>1.883</v>
      </c>
      <c r="DP895" s="29" t="n">
        <v>1.885</v>
      </c>
      <c r="DQ895" s="29" t="n">
        <v>1.885</v>
      </c>
      <c r="DR895" s="29" t="n">
        <v>1.885</v>
      </c>
      <c r="DS895" s="29" t="n">
        <v>1.894</v>
      </c>
      <c r="DT895" s="29" t="n">
        <v>1.978</v>
      </c>
      <c r="DU895" s="29" t="n">
        <v>2.072</v>
      </c>
      <c r="DV895" s="29" t="n">
        <v>2.152</v>
      </c>
      <c r="DW895" s="29" t="n">
        <v>2.105</v>
      </c>
      <c r="DX895" s="29" t="n">
        <v>2.001</v>
      </c>
      <c r="DY895" s="29" t="n">
        <v>1.915</v>
      </c>
      <c r="DZ895" s="29" t="n">
        <v>1.915</v>
      </c>
      <c r="EA895" s="29" t="n">
        <v>1.913</v>
      </c>
      <c r="EB895" s="29" t="n">
        <v>1.915</v>
      </c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0"/>
      <c r="GS895" s="0"/>
      <c r="GT895" s="0"/>
      <c r="GU895" s="0"/>
      <c r="GV895" s="0"/>
      <c r="GW895" s="0"/>
      <c r="GX895" s="0"/>
      <c r="GY895" s="0"/>
      <c r="GZ895" s="0"/>
      <c r="HA895" s="0"/>
      <c r="HB895" s="0"/>
      <c r="HC895" s="0"/>
      <c r="HD895" s="0"/>
      <c r="HE895" s="0"/>
      <c r="HF895" s="0"/>
      <c r="HG895" s="0"/>
      <c r="HH895" s="0"/>
      <c r="HI895" s="0"/>
      <c r="HJ895" s="0"/>
      <c r="HK895" s="0"/>
      <c r="HL895" s="0"/>
      <c r="HM895" s="0"/>
      <c r="HN895" s="0"/>
      <c r="HO895" s="0"/>
      <c r="HP895" s="0"/>
      <c r="HQ895" s="0"/>
      <c r="HR895" s="0"/>
      <c r="HS895" s="0"/>
      <c r="HT895" s="0"/>
      <c r="HU895" s="0"/>
      <c r="HV895" s="0"/>
      <c r="HW895" s="0"/>
      <c r="HX895" s="0"/>
      <c r="HY895" s="0"/>
      <c r="HZ895" s="0"/>
      <c r="IA895" s="0"/>
      <c r="IB895" s="0"/>
      <c r="IC895" s="0"/>
      <c r="ID895" s="0"/>
      <c r="IE895" s="0"/>
      <c r="IF895" s="0"/>
      <c r="IG895" s="0"/>
      <c r="IH895" s="0"/>
      <c r="II895" s="0"/>
      <c r="IJ895" s="0"/>
      <c r="IK895" s="0"/>
      <c r="IL895" s="0"/>
      <c r="IM895" s="0"/>
      <c r="IN895" s="0"/>
      <c r="IO895" s="0"/>
      <c r="IP895" s="0"/>
      <c r="IQ895" s="0"/>
      <c r="IR895" s="0"/>
      <c r="IS895" s="0"/>
      <c r="IT895" s="0"/>
      <c r="IU895" s="0"/>
      <c r="IV895" s="0"/>
      <c r="IW895" s="0"/>
    </row>
    <row r="896" customFormat="false" ht="12.75" hidden="true" customHeight="false" outlineLevel="0" collapsed="false">
      <c r="A896" s="0" t="n">
        <f aca="false">WEEKDAY(C896,2)</f>
        <v>2</v>
      </c>
      <c r="B896" s="0" t="n">
        <f aca="false">MONTH(C896)</f>
        <v>7</v>
      </c>
      <c r="C896" s="23" t="n">
        <v>35269</v>
      </c>
      <c r="D896" s="0" t="n">
        <f aca="false">MONTH(R896)</f>
        <v>7</v>
      </c>
      <c r="E896" s="0" t="n">
        <f aca="false">YEAR(R896)</f>
        <v>1996</v>
      </c>
      <c r="F896" s="35" t="n">
        <f aca="false">L896-K896</f>
        <v>-0.0196666666666667</v>
      </c>
      <c r="G896" s="24" t="n">
        <f aca="false">N896-M896</f>
        <v>-0.0912500000000001</v>
      </c>
      <c r="H896" s="24" t="n">
        <f aca="false">O896-N896</f>
        <v>-0.0508333333333335</v>
      </c>
      <c r="I896" s="24" t="n">
        <f aca="false">O896-M896</f>
        <v>-0.142083333333334</v>
      </c>
      <c r="J896" s="25" t="n">
        <f aca="false">VLOOKUP(C896,'Nymex hist.'!A:B,2,0)</f>
        <v>2.39</v>
      </c>
      <c r="K896" s="34" t="n">
        <f aca="false">AVERAGE(BE896:BK896)</f>
        <v>2.34166666666667</v>
      </c>
      <c r="L896" s="34" t="n">
        <f aca="false">AVERAGE(BL896:BP896)</f>
        <v>2.322</v>
      </c>
      <c r="M896" s="27" t="n">
        <f aca="false">SUMIF($S$3:$FQ$3,$E896+1,$S896:$FQ896)/COUNTIF($S$3:$FQ$3,$E896+1)</f>
        <v>2.13375</v>
      </c>
      <c r="N896" s="27" t="n">
        <f aca="false">SUMIF($S$3:$FQ$3,$E896+2,$S896:$FQ896)/COUNTIF($S$3:$FQ$3,$E896+2)</f>
        <v>2.0425</v>
      </c>
      <c r="O896" s="27" t="n">
        <f aca="false">SUMIF($S$3:$FQ$3,$E896+3,$S896:$FQ896)/COUNTIF($S$3:$FQ$3,$E896+3)</f>
        <v>1.99166666666667</v>
      </c>
      <c r="P896" s="27" t="n">
        <f aca="false">SUMIF($S$3:$FQ$3,$E896+4,$S896:$FQ896)/COUNTIF($S$3:$FQ$3,$E896+4)</f>
        <v>1.97166666666667</v>
      </c>
      <c r="Q896" s="27" t="n">
        <f aca="false">SUMIF($S$3:$FQ$3,$E896+5,$S896:$FQ896)/COUNTIF($S$3:$FQ$3,$E896+5)</f>
        <v>1.98166666666667</v>
      </c>
      <c r="R896" s="28" t="n">
        <v>35269</v>
      </c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30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 t="n">
        <v>2.39</v>
      </c>
      <c r="BJ896" s="29" t="n">
        <v>2.34</v>
      </c>
      <c r="BK896" s="29" t="n">
        <v>2.295</v>
      </c>
      <c r="BL896" s="29" t="n">
        <v>2.34</v>
      </c>
      <c r="BM896" s="29" t="n">
        <v>2.38</v>
      </c>
      <c r="BN896" s="29" t="n">
        <v>2.385</v>
      </c>
      <c r="BO896" s="29" t="n">
        <v>2.295</v>
      </c>
      <c r="BP896" s="29" t="n">
        <v>2.21</v>
      </c>
      <c r="BQ896" s="29" t="n">
        <v>2.12</v>
      </c>
      <c r="BR896" s="29" t="n">
        <v>2.045</v>
      </c>
      <c r="BS896" s="29" t="n">
        <v>2.045</v>
      </c>
      <c r="BT896" s="29" t="n">
        <v>2.05</v>
      </c>
      <c r="BU896" s="29" t="n">
        <v>2.045</v>
      </c>
      <c r="BV896" s="29" t="n">
        <v>2.04</v>
      </c>
      <c r="BW896" s="29" t="n">
        <v>2.035</v>
      </c>
      <c r="BX896" s="29" t="n">
        <v>2.12</v>
      </c>
      <c r="BY896" s="29" t="n">
        <v>2.215</v>
      </c>
      <c r="BZ896" s="29" t="n">
        <v>2.22</v>
      </c>
      <c r="CA896" s="29" t="n">
        <v>2.165</v>
      </c>
      <c r="CB896" s="29" t="n">
        <v>2.061</v>
      </c>
      <c r="CC896" s="29" t="n">
        <v>1.975</v>
      </c>
      <c r="CD896" s="29" t="n">
        <v>1.975</v>
      </c>
      <c r="CE896" s="29" t="n">
        <v>1.975</v>
      </c>
      <c r="CF896" s="29" t="n">
        <v>1.975</v>
      </c>
      <c r="CG896" s="29" t="n">
        <v>1.975</v>
      </c>
      <c r="CH896" s="29" t="n">
        <v>1.975</v>
      </c>
      <c r="CI896" s="29" t="n">
        <v>1.984</v>
      </c>
      <c r="CJ896" s="29" t="n">
        <v>2.068</v>
      </c>
      <c r="CK896" s="29" t="n">
        <v>2.162</v>
      </c>
      <c r="CL896" s="29" t="n">
        <v>2.162</v>
      </c>
      <c r="CM896" s="29" t="n">
        <v>2.115</v>
      </c>
      <c r="CN896" s="29" t="n">
        <v>2.011</v>
      </c>
      <c r="CO896" s="29" t="n">
        <v>1.925</v>
      </c>
      <c r="CP896" s="29" t="n">
        <v>1.925</v>
      </c>
      <c r="CQ896" s="29" t="n">
        <v>1.923</v>
      </c>
      <c r="CR896" s="29" t="n">
        <v>1.925</v>
      </c>
      <c r="CS896" s="29" t="n">
        <v>1.925</v>
      </c>
      <c r="CT896" s="29" t="n">
        <v>1.925</v>
      </c>
      <c r="CU896" s="29" t="n">
        <v>1.934</v>
      </c>
      <c r="CV896" s="29" t="n">
        <v>2.018</v>
      </c>
      <c r="CW896" s="29" t="n">
        <v>2.112</v>
      </c>
      <c r="CX896" s="29" t="n">
        <v>2.142</v>
      </c>
      <c r="CY896" s="29" t="n">
        <v>2.095</v>
      </c>
      <c r="CZ896" s="29" t="n">
        <v>1.991</v>
      </c>
      <c r="DA896" s="29" t="n">
        <v>1.905</v>
      </c>
      <c r="DB896" s="29" t="n">
        <v>1.905</v>
      </c>
      <c r="DC896" s="29" t="n">
        <v>1.903</v>
      </c>
      <c r="DD896" s="29" t="n">
        <v>1.905</v>
      </c>
      <c r="DE896" s="29" t="n">
        <v>1.905</v>
      </c>
      <c r="DF896" s="29" t="n">
        <v>1.905</v>
      </c>
      <c r="DG896" s="29" t="n">
        <v>1.914</v>
      </c>
      <c r="DH896" s="29" t="n">
        <v>1.998</v>
      </c>
      <c r="DI896" s="29" t="n">
        <v>2.092</v>
      </c>
      <c r="DJ896" s="29" t="n">
        <v>2.152</v>
      </c>
      <c r="DK896" s="29" t="n">
        <v>2.105</v>
      </c>
      <c r="DL896" s="29" t="n">
        <v>2.001</v>
      </c>
      <c r="DM896" s="29" t="n">
        <v>1.915</v>
      </c>
      <c r="DN896" s="29" t="n">
        <v>1.915</v>
      </c>
      <c r="DO896" s="29" t="n">
        <v>1.913</v>
      </c>
      <c r="DP896" s="29" t="n">
        <v>1.915</v>
      </c>
      <c r="DQ896" s="29" t="n">
        <v>1.915</v>
      </c>
      <c r="DR896" s="29" t="n">
        <v>1.915</v>
      </c>
      <c r="DS896" s="29" t="n">
        <v>1.924</v>
      </c>
      <c r="DT896" s="29" t="n">
        <v>2.008</v>
      </c>
      <c r="DU896" s="29" t="n">
        <v>2.102</v>
      </c>
      <c r="DV896" s="29" t="n">
        <v>2.182</v>
      </c>
      <c r="DW896" s="29" t="n">
        <v>2.135</v>
      </c>
      <c r="DX896" s="29" t="n">
        <v>2.031</v>
      </c>
      <c r="DY896" s="29" t="n">
        <v>1.945</v>
      </c>
      <c r="DZ896" s="29" t="n">
        <v>1.945</v>
      </c>
      <c r="EA896" s="29" t="n">
        <v>1.943</v>
      </c>
      <c r="EB896" s="29" t="n">
        <v>1.945</v>
      </c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</row>
    <row r="897" customFormat="false" ht="12.75" hidden="true" customHeight="false" outlineLevel="0" collapsed="false">
      <c r="A897" s="0" t="n">
        <f aca="false">WEEKDAY(C897,2)</f>
        <v>3</v>
      </c>
      <c r="B897" s="0" t="n">
        <f aca="false">MONTH(C897)</f>
        <v>7</v>
      </c>
      <c r="C897" s="23" t="n">
        <v>35270</v>
      </c>
      <c r="D897" s="0" t="n">
        <f aca="false">MONTH(R897)</f>
        <v>7</v>
      </c>
      <c r="E897" s="0" t="n">
        <f aca="false">YEAR(R897)</f>
        <v>1996</v>
      </c>
      <c r="F897" s="35" t="n">
        <f aca="false">L897-K897</f>
        <v>0.004</v>
      </c>
      <c r="G897" s="24" t="n">
        <f aca="false">N897-M897</f>
        <v>-0.0891666666666668</v>
      </c>
      <c r="H897" s="24" t="n">
        <f aca="false">O897-N897</f>
        <v>-0.0508333333333333</v>
      </c>
      <c r="I897" s="24" t="n">
        <f aca="false">O897-M897</f>
        <v>-0.14</v>
      </c>
      <c r="J897" s="25" t="n">
        <f aca="false">VLOOKUP(C897,'Nymex hist.'!A:B,2,0)</f>
        <v>2.359</v>
      </c>
      <c r="K897" s="34" t="n">
        <f aca="false">AVERAGE(BE897:BK897)</f>
        <v>2.289</v>
      </c>
      <c r="L897" s="34" t="n">
        <f aca="false">AVERAGE(BL897:BP897)</f>
        <v>2.293</v>
      </c>
      <c r="M897" s="27" t="n">
        <f aca="false">SUMIF($S$3:$FQ$3,$E897+1,$S897:$FQ897)/COUNTIF($S$3:$FQ$3,$E897+1)</f>
        <v>2.11666666666667</v>
      </c>
      <c r="N897" s="27" t="n">
        <f aca="false">SUMIF($S$3:$FQ$3,$E897+2,$S897:$FQ897)/COUNTIF($S$3:$FQ$3,$E897+2)</f>
        <v>2.0275</v>
      </c>
      <c r="O897" s="27" t="n">
        <f aca="false">SUMIF($S$3:$FQ$3,$E897+3,$S897:$FQ897)/COUNTIF($S$3:$FQ$3,$E897+3)</f>
        <v>1.97666666666667</v>
      </c>
      <c r="P897" s="27" t="n">
        <f aca="false">SUMIF($S$3:$FQ$3,$E897+4,$S897:$FQ897)/COUNTIF($S$3:$FQ$3,$E897+4)</f>
        <v>1.95666666666667</v>
      </c>
      <c r="Q897" s="27" t="n">
        <f aca="false">SUMIF($S$3:$FQ$3,$E897+5,$S897:$FQ897)/COUNTIF($S$3:$FQ$3,$E897+5)</f>
        <v>1.96666666666667</v>
      </c>
      <c r="R897" s="28" t="n">
        <v>35270</v>
      </c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30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 t="n">
        <v>2.359</v>
      </c>
      <c r="BJ897" s="29" t="n">
        <v>2.269</v>
      </c>
      <c r="BK897" s="29" t="n">
        <v>2.239</v>
      </c>
      <c r="BL897" s="29" t="n">
        <v>2.29</v>
      </c>
      <c r="BM897" s="29" t="n">
        <v>2.35</v>
      </c>
      <c r="BN897" s="29" t="n">
        <v>2.36</v>
      </c>
      <c r="BO897" s="29" t="n">
        <v>2.275</v>
      </c>
      <c r="BP897" s="29" t="n">
        <v>2.19</v>
      </c>
      <c r="BQ897" s="29" t="n">
        <v>2.105</v>
      </c>
      <c r="BR897" s="29" t="n">
        <v>2.025</v>
      </c>
      <c r="BS897" s="29" t="n">
        <v>2.03</v>
      </c>
      <c r="BT897" s="29" t="n">
        <v>2.035</v>
      </c>
      <c r="BU897" s="29" t="n">
        <v>2.03</v>
      </c>
      <c r="BV897" s="29" t="n">
        <v>2.025</v>
      </c>
      <c r="BW897" s="29" t="n">
        <v>2.02</v>
      </c>
      <c r="BX897" s="29" t="n">
        <v>2.105</v>
      </c>
      <c r="BY897" s="29" t="n">
        <v>2.2</v>
      </c>
      <c r="BZ897" s="29" t="n">
        <v>2.205</v>
      </c>
      <c r="CA897" s="29" t="n">
        <v>2.15</v>
      </c>
      <c r="CB897" s="29" t="n">
        <v>2.046</v>
      </c>
      <c r="CC897" s="29" t="n">
        <v>1.96</v>
      </c>
      <c r="CD897" s="29" t="n">
        <v>1.96</v>
      </c>
      <c r="CE897" s="29" t="n">
        <v>1.96</v>
      </c>
      <c r="CF897" s="29" t="n">
        <v>1.96</v>
      </c>
      <c r="CG897" s="29" t="n">
        <v>1.96</v>
      </c>
      <c r="CH897" s="29" t="n">
        <v>1.96</v>
      </c>
      <c r="CI897" s="29" t="n">
        <v>1.969</v>
      </c>
      <c r="CJ897" s="29" t="n">
        <v>2.053</v>
      </c>
      <c r="CK897" s="29" t="n">
        <v>2.147</v>
      </c>
      <c r="CL897" s="29" t="n">
        <v>2.147</v>
      </c>
      <c r="CM897" s="29" t="n">
        <v>2.1</v>
      </c>
      <c r="CN897" s="29" t="n">
        <v>1.996</v>
      </c>
      <c r="CO897" s="29" t="n">
        <v>1.91</v>
      </c>
      <c r="CP897" s="29" t="n">
        <v>1.91</v>
      </c>
      <c r="CQ897" s="29" t="n">
        <v>1.908</v>
      </c>
      <c r="CR897" s="29" t="n">
        <v>1.91</v>
      </c>
      <c r="CS897" s="29" t="n">
        <v>1.91</v>
      </c>
      <c r="CT897" s="29" t="n">
        <v>1.91</v>
      </c>
      <c r="CU897" s="29" t="n">
        <v>1.919</v>
      </c>
      <c r="CV897" s="29" t="n">
        <v>2.003</v>
      </c>
      <c r="CW897" s="29" t="n">
        <v>2.097</v>
      </c>
      <c r="CX897" s="29" t="n">
        <v>2.127</v>
      </c>
      <c r="CY897" s="29" t="n">
        <v>2.08</v>
      </c>
      <c r="CZ897" s="29" t="n">
        <v>1.976</v>
      </c>
      <c r="DA897" s="29" t="n">
        <v>1.89</v>
      </c>
      <c r="DB897" s="29" t="n">
        <v>1.89</v>
      </c>
      <c r="DC897" s="29" t="n">
        <v>1.888</v>
      </c>
      <c r="DD897" s="29" t="n">
        <v>1.89</v>
      </c>
      <c r="DE897" s="29" t="n">
        <v>1.89</v>
      </c>
      <c r="DF897" s="29" t="n">
        <v>1.89</v>
      </c>
      <c r="DG897" s="29" t="n">
        <v>1.899</v>
      </c>
      <c r="DH897" s="29" t="n">
        <v>1.983</v>
      </c>
      <c r="DI897" s="29" t="n">
        <v>2.077</v>
      </c>
      <c r="DJ897" s="29" t="n">
        <v>2.137</v>
      </c>
      <c r="DK897" s="29" t="n">
        <v>2.09</v>
      </c>
      <c r="DL897" s="29" t="n">
        <v>1.986</v>
      </c>
      <c r="DM897" s="29" t="n">
        <v>1.9</v>
      </c>
      <c r="DN897" s="29" t="n">
        <v>1.9</v>
      </c>
      <c r="DO897" s="29" t="n">
        <v>1.898</v>
      </c>
      <c r="DP897" s="29" t="n">
        <v>1.9</v>
      </c>
      <c r="DQ897" s="29" t="n">
        <v>1.9</v>
      </c>
      <c r="DR897" s="29" t="n">
        <v>1.9</v>
      </c>
      <c r="DS897" s="29" t="n">
        <v>1.909</v>
      </c>
      <c r="DT897" s="29" t="n">
        <v>1.993</v>
      </c>
      <c r="DU897" s="29" t="n">
        <v>2.087</v>
      </c>
      <c r="DV897" s="29" t="n">
        <v>2.167</v>
      </c>
      <c r="DW897" s="29" t="n">
        <v>2.12</v>
      </c>
      <c r="DX897" s="29" t="n">
        <v>2.016</v>
      </c>
      <c r="DY897" s="29" t="n">
        <v>1.93</v>
      </c>
      <c r="DZ897" s="29" t="n">
        <v>1.93</v>
      </c>
      <c r="EA897" s="29" t="n">
        <v>1.928</v>
      </c>
      <c r="EB897" s="29" t="n">
        <v>1.93</v>
      </c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0"/>
      <c r="GS897" s="0"/>
      <c r="GT897" s="0"/>
      <c r="GU897" s="0"/>
      <c r="GV897" s="0"/>
      <c r="GW897" s="0"/>
      <c r="GX897" s="0"/>
      <c r="GY897" s="0"/>
      <c r="GZ897" s="0"/>
      <c r="HA897" s="0"/>
      <c r="HB897" s="0"/>
      <c r="HC897" s="0"/>
      <c r="HD897" s="0"/>
      <c r="HE897" s="0"/>
      <c r="HF897" s="0"/>
      <c r="HG897" s="0"/>
      <c r="HH897" s="0"/>
      <c r="HI897" s="0"/>
      <c r="HJ897" s="0"/>
      <c r="HK897" s="0"/>
      <c r="HL897" s="0"/>
      <c r="HM897" s="0"/>
      <c r="HN897" s="0"/>
      <c r="HO897" s="0"/>
      <c r="HP897" s="0"/>
      <c r="HQ897" s="0"/>
      <c r="HR897" s="0"/>
      <c r="HS897" s="0"/>
      <c r="HT897" s="0"/>
      <c r="HU897" s="0"/>
      <c r="HV897" s="0"/>
      <c r="HW897" s="0"/>
      <c r="HX897" s="0"/>
      <c r="HY897" s="0"/>
      <c r="HZ897" s="0"/>
      <c r="IA897" s="0"/>
      <c r="IB897" s="0"/>
      <c r="IC897" s="0"/>
      <c r="ID897" s="0"/>
      <c r="IE897" s="0"/>
      <c r="IF897" s="0"/>
      <c r="IG897" s="0"/>
      <c r="IH897" s="0"/>
      <c r="II897" s="0"/>
      <c r="IJ897" s="0"/>
      <c r="IK897" s="0"/>
      <c r="IL897" s="0"/>
      <c r="IM897" s="0"/>
      <c r="IN897" s="0"/>
      <c r="IO897" s="0"/>
      <c r="IP897" s="0"/>
      <c r="IQ897" s="0"/>
      <c r="IR897" s="0"/>
      <c r="IS897" s="0"/>
      <c r="IT897" s="0"/>
      <c r="IU897" s="0"/>
      <c r="IV897" s="0"/>
      <c r="IW897" s="0"/>
    </row>
    <row r="898" customFormat="false" ht="12.75" hidden="false" customHeight="false" outlineLevel="0" collapsed="false">
      <c r="A898" s="1" t="n">
        <f aca="false">WEEKDAY(C898,2)</f>
        <v>4</v>
      </c>
      <c r="B898" s="1" t="n">
        <f aca="false">MONTH(C898)</f>
        <v>7</v>
      </c>
      <c r="C898" s="23" t="n">
        <v>35271</v>
      </c>
      <c r="D898" s="0" t="n">
        <f aca="false">MONTH(R898)</f>
        <v>7</v>
      </c>
      <c r="E898" s="0" t="n">
        <f aca="false">YEAR(R898)</f>
        <v>1996</v>
      </c>
      <c r="F898" s="3" t="n">
        <f aca="false">L898-K898</f>
        <v>0.00199999999999978</v>
      </c>
      <c r="G898" s="3" t="n">
        <f aca="false">N898-M898</f>
        <v>-0.0787499999999999</v>
      </c>
      <c r="H898" s="3" t="n">
        <f aca="false">O898-N898</f>
        <v>-0.0508333333333333</v>
      </c>
      <c r="I898" s="3" t="n">
        <f aca="false">O898-M898</f>
        <v>-0.129583333333333</v>
      </c>
      <c r="J898" s="4" t="n">
        <f aca="false">VLOOKUP(C898,'Nymex hist.'!A:B,2,0)</f>
        <v>2.322</v>
      </c>
      <c r="K898" s="4" t="n">
        <f aca="false">AVERAGE(BE898:BK898)</f>
        <v>2.26</v>
      </c>
      <c r="L898" s="4" t="n">
        <f aca="false">AVERAGE(BL898:BP898)</f>
        <v>2.262</v>
      </c>
      <c r="M898" s="4" t="n">
        <f aca="false">SUMIF($S$3:$FQ$3,$E898+1,$S898:$FQ898)/COUNTIF($S$3:$FQ$3,$E898+1)</f>
        <v>2.10625</v>
      </c>
      <c r="N898" s="4" t="n">
        <f aca="false">SUMIF($S$3:$FQ$3,$E898+2,$S898:$FQ898)/COUNTIF($S$3:$FQ$3,$E898+2)</f>
        <v>2.0275</v>
      </c>
      <c r="O898" s="4" t="n">
        <f aca="false">SUMIF($S$3:$FQ$3,$E898+3,$S898:$FQ898)/COUNTIF($S$3:$FQ$3,$E898+3)</f>
        <v>1.97666666666667</v>
      </c>
      <c r="P898" s="4" t="n">
        <f aca="false">SUMIF($S$3:$FQ$3,$E898+4,$S898:$FQ898)/COUNTIF($S$3:$FQ$3,$E898+4)</f>
        <v>1.95666666666667</v>
      </c>
      <c r="Q898" s="4" t="n">
        <f aca="false">SUMIF($S$3:$FQ$3,$E898+5,$S898:$FQ898)/COUNTIF($S$3:$FQ$3,$E898+5)</f>
        <v>1.96666666666667</v>
      </c>
      <c r="R898" s="21" t="n">
        <v>35271</v>
      </c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7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 t="n">
        <v>2.322</v>
      </c>
      <c r="BJ898" s="32" t="n">
        <v>2.249</v>
      </c>
      <c r="BK898" s="32" t="n">
        <v>2.209</v>
      </c>
      <c r="BL898" s="32" t="n">
        <v>2.25</v>
      </c>
      <c r="BM898" s="32" t="n">
        <v>2.315</v>
      </c>
      <c r="BN898" s="32" t="n">
        <v>2.325</v>
      </c>
      <c r="BO898" s="32" t="n">
        <v>2.25</v>
      </c>
      <c r="BP898" s="32" t="n">
        <v>2.17</v>
      </c>
      <c r="BQ898" s="32" t="n">
        <v>2.09</v>
      </c>
      <c r="BR898" s="32" t="n">
        <v>2.01</v>
      </c>
      <c r="BS898" s="32" t="n">
        <v>2.02</v>
      </c>
      <c r="BT898" s="32" t="n">
        <v>2.03</v>
      </c>
      <c r="BU898" s="32" t="n">
        <v>2.03</v>
      </c>
      <c r="BV898" s="32" t="n">
        <v>2.025</v>
      </c>
      <c r="BW898" s="32" t="n">
        <v>2.02</v>
      </c>
      <c r="BX898" s="32" t="n">
        <v>2.105</v>
      </c>
      <c r="BY898" s="32" t="n">
        <v>2.2</v>
      </c>
      <c r="BZ898" s="32" t="n">
        <v>2.205</v>
      </c>
      <c r="CA898" s="32" t="n">
        <v>2.15</v>
      </c>
      <c r="CB898" s="32" t="n">
        <v>2.046</v>
      </c>
      <c r="CC898" s="32" t="n">
        <v>1.96</v>
      </c>
      <c r="CD898" s="32" t="n">
        <v>1.96</v>
      </c>
      <c r="CE898" s="32" t="n">
        <v>1.96</v>
      </c>
      <c r="CF898" s="32" t="n">
        <v>1.96</v>
      </c>
      <c r="CG898" s="32" t="n">
        <v>1.96</v>
      </c>
      <c r="CH898" s="32" t="n">
        <v>1.96</v>
      </c>
      <c r="CI898" s="32" t="n">
        <v>1.969</v>
      </c>
      <c r="CJ898" s="32" t="n">
        <v>2.053</v>
      </c>
      <c r="CK898" s="32" t="n">
        <v>2.147</v>
      </c>
      <c r="CL898" s="32" t="n">
        <v>2.147</v>
      </c>
      <c r="CM898" s="32" t="n">
        <v>2.1</v>
      </c>
      <c r="CN898" s="32" t="n">
        <v>1.996</v>
      </c>
      <c r="CO898" s="32" t="n">
        <v>1.91</v>
      </c>
      <c r="CP898" s="32" t="n">
        <v>1.91</v>
      </c>
      <c r="CQ898" s="32" t="n">
        <v>1.908</v>
      </c>
      <c r="CR898" s="32" t="n">
        <v>1.91</v>
      </c>
      <c r="CS898" s="32" t="n">
        <v>1.91</v>
      </c>
      <c r="CT898" s="32" t="n">
        <v>1.91</v>
      </c>
      <c r="CU898" s="32" t="n">
        <v>1.919</v>
      </c>
      <c r="CV898" s="32" t="n">
        <v>2.003</v>
      </c>
      <c r="CW898" s="32" t="n">
        <v>2.097</v>
      </c>
      <c r="CX898" s="32" t="n">
        <v>2.127</v>
      </c>
      <c r="CY898" s="32" t="n">
        <v>2.08</v>
      </c>
      <c r="CZ898" s="32" t="n">
        <v>1.976</v>
      </c>
      <c r="DA898" s="32" t="n">
        <v>1.89</v>
      </c>
      <c r="DB898" s="32" t="n">
        <v>1.89</v>
      </c>
      <c r="DC898" s="32" t="n">
        <v>1.888</v>
      </c>
      <c r="DD898" s="32" t="n">
        <v>1.89</v>
      </c>
      <c r="DE898" s="32" t="n">
        <v>1.89</v>
      </c>
      <c r="DF898" s="32" t="n">
        <v>1.89</v>
      </c>
      <c r="DG898" s="32" t="n">
        <v>1.899</v>
      </c>
      <c r="DH898" s="32" t="n">
        <v>1.983</v>
      </c>
      <c r="DI898" s="32" t="n">
        <v>2.077</v>
      </c>
      <c r="DJ898" s="32" t="n">
        <v>2.137</v>
      </c>
      <c r="DK898" s="32" t="n">
        <v>2.09</v>
      </c>
      <c r="DL898" s="32" t="n">
        <v>1.986</v>
      </c>
      <c r="DM898" s="32" t="n">
        <v>1.9</v>
      </c>
      <c r="DN898" s="32" t="n">
        <v>1.9</v>
      </c>
      <c r="DO898" s="32" t="n">
        <v>1.898</v>
      </c>
      <c r="DP898" s="32" t="n">
        <v>1.9</v>
      </c>
      <c r="DQ898" s="32" t="n">
        <v>1.9</v>
      </c>
      <c r="DR898" s="32" t="n">
        <v>1.9</v>
      </c>
      <c r="DS898" s="32" t="n">
        <v>1.909</v>
      </c>
      <c r="DT898" s="32" t="n">
        <v>1.993</v>
      </c>
      <c r="DU898" s="32" t="n">
        <v>2.087</v>
      </c>
      <c r="DV898" s="32" t="n">
        <v>2.167</v>
      </c>
      <c r="DW898" s="32" t="n">
        <v>2.12</v>
      </c>
      <c r="DX898" s="32" t="n">
        <v>2.016</v>
      </c>
      <c r="DY898" s="32" t="n">
        <v>1.93</v>
      </c>
      <c r="DZ898" s="32" t="n">
        <v>1.93</v>
      </c>
      <c r="EA898" s="32" t="n">
        <v>1.928</v>
      </c>
      <c r="EB898" s="32" t="n">
        <v>1.93</v>
      </c>
      <c r="EC898" s="32"/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</row>
    <row r="899" customFormat="false" ht="12.75" hidden="true" customHeight="false" outlineLevel="0" collapsed="false">
      <c r="A899" s="0" t="n">
        <f aca="false">WEEKDAY(C899,2)</f>
        <v>5</v>
      </c>
      <c r="B899" s="0" t="n">
        <f aca="false">MONTH(C899)</f>
        <v>7</v>
      </c>
      <c r="C899" s="23" t="n">
        <v>35272</v>
      </c>
      <c r="D899" s="0" t="n">
        <f aca="false">MONTH(R899)</f>
        <v>7</v>
      </c>
      <c r="E899" s="0" t="n">
        <f aca="false">YEAR(R899)</f>
        <v>1996</v>
      </c>
      <c r="F899" s="35" t="n">
        <f aca="false">L899-K899</f>
        <v>-0.00166666666666648</v>
      </c>
      <c r="G899" s="24" t="n">
        <f aca="false">N899-M899</f>
        <v>-0.0743333333333331</v>
      </c>
      <c r="H899" s="24" t="n">
        <f aca="false">O899-N899</f>
        <v>-0.0540833333333335</v>
      </c>
      <c r="I899" s="24" t="n">
        <f aca="false">O899-M899</f>
        <v>-0.128416666666667</v>
      </c>
      <c r="J899" s="25" t="n">
        <f aca="false">VLOOKUP(C899,'Nymex hist.'!A:B,2,0)</f>
        <v>2.192</v>
      </c>
      <c r="K899" s="34" t="n">
        <f aca="false">AVERAGE(BE899:BK899)</f>
        <v>2.22766666666667</v>
      </c>
      <c r="L899" s="34" t="n">
        <f aca="false">AVERAGE(BL899:BP899)</f>
        <v>2.226</v>
      </c>
      <c r="M899" s="27" t="n">
        <f aca="false">SUMIF($S$3:$FQ$3,$E899+1,$S899:$FQ899)/COUNTIF($S$3:$FQ$3,$E899+1)</f>
        <v>2.08666666666667</v>
      </c>
      <c r="N899" s="27" t="n">
        <f aca="false">SUMIF($S$3:$FQ$3,$E899+2,$S899:$FQ899)/COUNTIF($S$3:$FQ$3,$E899+2)</f>
        <v>2.01233333333333</v>
      </c>
      <c r="O899" s="27" t="n">
        <f aca="false">SUMIF($S$3:$FQ$3,$E899+3,$S899:$FQ899)/COUNTIF($S$3:$FQ$3,$E899+3)</f>
        <v>1.95825</v>
      </c>
      <c r="P899" s="27" t="n">
        <f aca="false">SUMIF($S$3:$FQ$3,$E899+4,$S899:$FQ899)/COUNTIF($S$3:$FQ$3,$E899+4)</f>
        <v>1.93825</v>
      </c>
      <c r="Q899" s="27" t="n">
        <f aca="false">SUMIF($S$3:$FQ$3,$E899+5,$S899:$FQ899)/COUNTIF($S$3:$FQ$3,$E899+5)</f>
        <v>1.94825</v>
      </c>
      <c r="R899" s="28" t="n">
        <v>35272</v>
      </c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30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 t="n">
        <v>2.322</v>
      </c>
      <c r="BJ899" s="29" t="n">
        <v>2.192</v>
      </c>
      <c r="BK899" s="29" t="n">
        <v>2.169</v>
      </c>
      <c r="BL899" s="29" t="n">
        <v>2.21</v>
      </c>
      <c r="BM899" s="29" t="n">
        <v>2.27</v>
      </c>
      <c r="BN899" s="29" t="n">
        <v>2.285</v>
      </c>
      <c r="BO899" s="29" t="n">
        <v>2.22</v>
      </c>
      <c r="BP899" s="29" t="n">
        <v>2.145</v>
      </c>
      <c r="BQ899" s="29" t="n">
        <v>2.07</v>
      </c>
      <c r="BR899" s="29" t="n">
        <v>1.995</v>
      </c>
      <c r="BS899" s="29" t="n">
        <v>2.005</v>
      </c>
      <c r="BT899" s="29" t="n">
        <v>2.015</v>
      </c>
      <c r="BU899" s="29" t="n">
        <v>2.015</v>
      </c>
      <c r="BV899" s="29" t="n">
        <v>2.01</v>
      </c>
      <c r="BW899" s="29" t="n">
        <v>2.005</v>
      </c>
      <c r="BX899" s="29" t="n">
        <v>2.09</v>
      </c>
      <c r="BY899" s="29" t="n">
        <v>2.185</v>
      </c>
      <c r="BZ899" s="29" t="n">
        <v>2.19</v>
      </c>
      <c r="CA899" s="29" t="n">
        <v>2.135</v>
      </c>
      <c r="CB899" s="29" t="n">
        <v>2.031</v>
      </c>
      <c r="CC899" s="29" t="n">
        <v>1.945</v>
      </c>
      <c r="CD899" s="29" t="n">
        <v>1.945</v>
      </c>
      <c r="CE899" s="29" t="n">
        <v>1.945</v>
      </c>
      <c r="CF899" s="29" t="n">
        <v>1.945</v>
      </c>
      <c r="CG899" s="29" t="n">
        <v>1.945</v>
      </c>
      <c r="CH899" s="29" t="n">
        <v>1.945</v>
      </c>
      <c r="CI899" s="29" t="n">
        <v>1.954</v>
      </c>
      <c r="CJ899" s="29" t="n">
        <v>2.038</v>
      </c>
      <c r="CK899" s="29" t="n">
        <v>2.13</v>
      </c>
      <c r="CL899" s="29" t="n">
        <v>2.12</v>
      </c>
      <c r="CM899" s="29" t="n">
        <v>2.07</v>
      </c>
      <c r="CN899" s="29" t="n">
        <v>1.981</v>
      </c>
      <c r="CO899" s="29" t="n">
        <v>1.895</v>
      </c>
      <c r="CP899" s="29" t="n">
        <v>1.895</v>
      </c>
      <c r="CQ899" s="29" t="n">
        <v>1.881</v>
      </c>
      <c r="CR899" s="29" t="n">
        <v>1.895</v>
      </c>
      <c r="CS899" s="29" t="n">
        <v>1.895</v>
      </c>
      <c r="CT899" s="29" t="n">
        <v>1.895</v>
      </c>
      <c r="CU899" s="29" t="n">
        <v>1.904</v>
      </c>
      <c r="CV899" s="29" t="n">
        <v>1.988</v>
      </c>
      <c r="CW899" s="29" t="n">
        <v>2.08</v>
      </c>
      <c r="CX899" s="29" t="n">
        <v>2.1</v>
      </c>
      <c r="CY899" s="29" t="n">
        <v>2.05</v>
      </c>
      <c r="CZ899" s="29" t="n">
        <v>1.961</v>
      </c>
      <c r="DA899" s="29" t="n">
        <v>1.875</v>
      </c>
      <c r="DB899" s="29" t="n">
        <v>1.875</v>
      </c>
      <c r="DC899" s="29" t="n">
        <v>1.861</v>
      </c>
      <c r="DD899" s="29" t="n">
        <v>1.875</v>
      </c>
      <c r="DE899" s="29" t="n">
        <v>1.875</v>
      </c>
      <c r="DF899" s="29" t="n">
        <v>1.875</v>
      </c>
      <c r="DG899" s="29" t="n">
        <v>1.884</v>
      </c>
      <c r="DH899" s="29" t="n">
        <v>1.968</v>
      </c>
      <c r="DI899" s="29" t="n">
        <v>2.06</v>
      </c>
      <c r="DJ899" s="29" t="n">
        <v>2.11</v>
      </c>
      <c r="DK899" s="29" t="n">
        <v>2.06</v>
      </c>
      <c r="DL899" s="29" t="n">
        <v>1.971</v>
      </c>
      <c r="DM899" s="29" t="n">
        <v>1.885</v>
      </c>
      <c r="DN899" s="29" t="n">
        <v>1.885</v>
      </c>
      <c r="DO899" s="29" t="n">
        <v>1.871</v>
      </c>
      <c r="DP899" s="29" t="n">
        <v>1.885</v>
      </c>
      <c r="DQ899" s="29" t="n">
        <v>1.885</v>
      </c>
      <c r="DR899" s="29" t="n">
        <v>1.885</v>
      </c>
      <c r="DS899" s="29" t="n">
        <v>1.894</v>
      </c>
      <c r="DT899" s="29" t="n">
        <v>1.978</v>
      </c>
      <c r="DU899" s="29" t="n">
        <v>2.07</v>
      </c>
      <c r="DV899" s="29" t="n">
        <v>2.14</v>
      </c>
      <c r="DW899" s="29" t="n">
        <v>2.09</v>
      </c>
      <c r="DX899" s="29" t="n">
        <v>2.001</v>
      </c>
      <c r="DY899" s="29" t="n">
        <v>1.915</v>
      </c>
      <c r="DZ899" s="29" t="n">
        <v>1.915</v>
      </c>
      <c r="EA899" s="29" t="n">
        <v>1.901</v>
      </c>
      <c r="EB899" s="29" t="n">
        <v>1.915</v>
      </c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</row>
    <row r="900" customFormat="false" ht="12.75" hidden="true" customHeight="false" outlineLevel="0" collapsed="false">
      <c r="A900" s="0" t="n">
        <f aca="false">WEEKDAY(C900,2)</f>
        <v>1</v>
      </c>
      <c r="B900" s="0" t="n">
        <f aca="false">MONTH(C900)</f>
        <v>7</v>
      </c>
      <c r="C900" s="23" t="n">
        <v>35275</v>
      </c>
      <c r="D900" s="0" t="n">
        <f aca="false">MONTH(R900)</f>
        <v>7</v>
      </c>
      <c r="E900" s="0" t="n">
        <f aca="false">YEAR(R900)</f>
        <v>1996</v>
      </c>
      <c r="F900" s="35" t="n">
        <f aca="false">L900-K900</f>
        <v>0.00740000000000007</v>
      </c>
      <c r="G900" s="24" t="n">
        <f aca="false">N900-M900</f>
        <v>-0.0514999999999999</v>
      </c>
      <c r="H900" s="24" t="n">
        <f aca="false">O900-N900</f>
        <v>-0.0540833333333335</v>
      </c>
      <c r="I900" s="24" t="n">
        <f aca="false">O900-M900</f>
        <v>-0.105583333333333</v>
      </c>
      <c r="J900" s="25" t="n">
        <f aca="false">VLOOKUP(C900,'Nymex hist.'!A:B,2,0)</f>
        <v>2.046</v>
      </c>
      <c r="K900" s="34" t="n">
        <f aca="false">AVERAGE(BE900:BK900)</f>
        <v>2.141</v>
      </c>
      <c r="L900" s="34" t="n">
        <f aca="false">AVERAGE(BL900:BP900)</f>
        <v>2.1484</v>
      </c>
      <c r="M900" s="27" t="n">
        <f aca="false">SUMIF($S$3:$FQ$3,$E900+1,$S900:$FQ900)/COUNTIF($S$3:$FQ$3,$E900+1)</f>
        <v>2.0535</v>
      </c>
      <c r="N900" s="27" t="n">
        <f aca="false">SUMIF($S$3:$FQ$3,$E900+2,$S900:$FQ900)/COUNTIF($S$3:$FQ$3,$E900+2)</f>
        <v>2.002</v>
      </c>
      <c r="O900" s="27" t="n">
        <f aca="false">SUMIF($S$3:$FQ$3,$E900+3,$S900:$FQ900)/COUNTIF($S$3:$FQ$3,$E900+3)</f>
        <v>1.94791666666667</v>
      </c>
      <c r="P900" s="27" t="n">
        <f aca="false">SUMIF($S$3:$FQ$3,$E900+4,$S900:$FQ900)/COUNTIF($S$3:$FQ$3,$E900+4)</f>
        <v>1.92791666666667</v>
      </c>
      <c r="Q900" s="27" t="n">
        <f aca="false">SUMIF($S$3:$FQ$3,$E900+5,$S900:$FQ900)/COUNTIF($S$3:$FQ$3,$E900+5)</f>
        <v>1.93791666666667</v>
      </c>
      <c r="R900" s="28" t="n">
        <v>35275</v>
      </c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30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 t="n">
        <v>2.322</v>
      </c>
      <c r="BJ900" s="29" t="n">
        <v>2.046</v>
      </c>
      <c r="BK900" s="29" t="n">
        <v>2.055</v>
      </c>
      <c r="BL900" s="29" t="n">
        <v>2.12</v>
      </c>
      <c r="BM900" s="29" t="n">
        <v>2.19</v>
      </c>
      <c r="BN900" s="29" t="n">
        <v>2.197</v>
      </c>
      <c r="BO900" s="29" t="n">
        <v>2.145</v>
      </c>
      <c r="BP900" s="29" t="n">
        <v>2.09</v>
      </c>
      <c r="BQ900" s="29" t="n">
        <v>2.035</v>
      </c>
      <c r="BR900" s="29" t="n">
        <v>1.98</v>
      </c>
      <c r="BS900" s="29" t="n">
        <v>1.985</v>
      </c>
      <c r="BT900" s="29" t="n">
        <v>1.99</v>
      </c>
      <c r="BU900" s="29" t="n">
        <v>1.99</v>
      </c>
      <c r="BV900" s="29" t="n">
        <v>1.99</v>
      </c>
      <c r="BW900" s="29" t="n">
        <v>1.99</v>
      </c>
      <c r="BX900" s="29" t="n">
        <v>2.075</v>
      </c>
      <c r="BY900" s="29" t="n">
        <v>2.175</v>
      </c>
      <c r="BZ900" s="29" t="n">
        <v>2.18</v>
      </c>
      <c r="CA900" s="29" t="n">
        <v>2.125</v>
      </c>
      <c r="CB900" s="29" t="n">
        <v>2.021</v>
      </c>
      <c r="CC900" s="29" t="n">
        <v>1.935</v>
      </c>
      <c r="CD900" s="29" t="n">
        <v>1.935</v>
      </c>
      <c r="CE900" s="29" t="n">
        <v>1.935</v>
      </c>
      <c r="CF900" s="29" t="n">
        <v>1.935</v>
      </c>
      <c r="CG900" s="29" t="n">
        <v>1.935</v>
      </c>
      <c r="CH900" s="29" t="n">
        <v>1.935</v>
      </c>
      <c r="CI900" s="29" t="n">
        <v>1.94</v>
      </c>
      <c r="CJ900" s="29" t="n">
        <v>2.028</v>
      </c>
      <c r="CK900" s="29" t="n">
        <v>2.12</v>
      </c>
      <c r="CL900" s="29" t="n">
        <v>2.11</v>
      </c>
      <c r="CM900" s="29" t="n">
        <v>2.06</v>
      </c>
      <c r="CN900" s="29" t="n">
        <v>1.971</v>
      </c>
      <c r="CO900" s="29" t="n">
        <v>1.885</v>
      </c>
      <c r="CP900" s="29" t="n">
        <v>1.885</v>
      </c>
      <c r="CQ900" s="29" t="n">
        <v>1.871</v>
      </c>
      <c r="CR900" s="29" t="n">
        <v>1.885</v>
      </c>
      <c r="CS900" s="29" t="n">
        <v>1.885</v>
      </c>
      <c r="CT900" s="29" t="n">
        <v>1.885</v>
      </c>
      <c r="CU900" s="29" t="n">
        <v>1.89</v>
      </c>
      <c r="CV900" s="29" t="n">
        <v>1.978</v>
      </c>
      <c r="CW900" s="29" t="n">
        <v>2.07</v>
      </c>
      <c r="CX900" s="29" t="n">
        <v>2.09</v>
      </c>
      <c r="CY900" s="29" t="n">
        <v>2.04</v>
      </c>
      <c r="CZ900" s="29" t="n">
        <v>1.951</v>
      </c>
      <c r="DA900" s="29" t="n">
        <v>1.865</v>
      </c>
      <c r="DB900" s="29" t="n">
        <v>1.865</v>
      </c>
      <c r="DC900" s="29" t="n">
        <v>1.851</v>
      </c>
      <c r="DD900" s="29" t="n">
        <v>1.865</v>
      </c>
      <c r="DE900" s="29" t="n">
        <v>1.865</v>
      </c>
      <c r="DF900" s="29" t="n">
        <v>1.865</v>
      </c>
      <c r="DG900" s="29" t="n">
        <v>1.87</v>
      </c>
      <c r="DH900" s="29" t="n">
        <v>1.958</v>
      </c>
      <c r="DI900" s="29" t="n">
        <v>2.05</v>
      </c>
      <c r="DJ900" s="29" t="n">
        <v>2.1</v>
      </c>
      <c r="DK900" s="29" t="n">
        <v>2.05</v>
      </c>
      <c r="DL900" s="29" t="n">
        <v>1.961</v>
      </c>
      <c r="DM900" s="29" t="n">
        <v>1.875</v>
      </c>
      <c r="DN900" s="29" t="n">
        <v>1.875</v>
      </c>
      <c r="DO900" s="29" t="n">
        <v>1.861</v>
      </c>
      <c r="DP900" s="29" t="n">
        <v>1.875</v>
      </c>
      <c r="DQ900" s="29" t="n">
        <v>1.875</v>
      </c>
      <c r="DR900" s="29" t="n">
        <v>1.875</v>
      </c>
      <c r="DS900" s="29" t="n">
        <v>1.88</v>
      </c>
      <c r="DT900" s="29" t="n">
        <v>1.968</v>
      </c>
      <c r="DU900" s="29" t="n">
        <v>2.06</v>
      </c>
      <c r="DV900" s="29" t="n">
        <v>2.13</v>
      </c>
      <c r="DW900" s="29" t="n">
        <v>2.08</v>
      </c>
      <c r="DX900" s="29" t="n">
        <v>1.991</v>
      </c>
      <c r="DY900" s="29" t="n">
        <v>1.905</v>
      </c>
      <c r="DZ900" s="29" t="n">
        <v>1.905</v>
      </c>
      <c r="EA900" s="29" t="n">
        <v>1.891</v>
      </c>
      <c r="EB900" s="29" t="n">
        <v>1.905</v>
      </c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</row>
    <row r="901" customFormat="false" ht="12.75" hidden="true" customHeight="false" outlineLevel="0" collapsed="false">
      <c r="A901" s="0" t="n">
        <f aca="false">WEEKDAY(C901,2)</f>
        <v>2</v>
      </c>
      <c r="B901" s="0" t="n">
        <f aca="false">MONTH(C901)</f>
        <v>7</v>
      </c>
      <c r="C901" s="23" t="n">
        <v>35276</v>
      </c>
      <c r="D901" s="0" t="n">
        <f aca="false">MONTH(R901)</f>
        <v>7</v>
      </c>
      <c r="E901" s="0" t="n">
        <f aca="false">YEAR(R901)</f>
        <v>1996</v>
      </c>
      <c r="F901" s="35" t="n">
        <f aca="false">L901-K901</f>
        <v>-0.010933333333333</v>
      </c>
      <c r="G901" s="24" t="n">
        <f aca="false">N901-M901</f>
        <v>-0.0610833333333334</v>
      </c>
      <c r="H901" s="24" t="n">
        <f aca="false">O901-N901</f>
        <v>-0.0540833333333335</v>
      </c>
      <c r="I901" s="24" t="n">
        <f aca="false">O901-M901</f>
        <v>-0.115166666666667</v>
      </c>
      <c r="J901" s="25" t="n">
        <f aca="false">VLOOKUP(C901,'Nymex hist.'!A:B,2,0)</f>
        <v>2.144</v>
      </c>
      <c r="K901" s="34" t="n">
        <f aca="false">AVERAGE(BE901:BK901)</f>
        <v>2.20633333333333</v>
      </c>
      <c r="L901" s="34" t="n">
        <f aca="false">AVERAGE(BL901:BP901)</f>
        <v>2.1954</v>
      </c>
      <c r="M901" s="27" t="n">
        <f aca="false">SUMIF($S$3:$FQ$3,$E901+1,$S901:$FQ901)/COUNTIF($S$3:$FQ$3,$E901+1)</f>
        <v>2.06683333333333</v>
      </c>
      <c r="N901" s="27" t="n">
        <f aca="false">SUMIF($S$3:$FQ$3,$E901+2,$S901:$FQ901)/COUNTIF($S$3:$FQ$3,$E901+2)</f>
        <v>2.00575</v>
      </c>
      <c r="O901" s="27" t="n">
        <f aca="false">SUMIF($S$3:$FQ$3,$E901+3,$S901:$FQ901)/COUNTIF($S$3:$FQ$3,$E901+3)</f>
        <v>1.95166666666667</v>
      </c>
      <c r="P901" s="27" t="n">
        <f aca="false">SUMIF($S$3:$FQ$3,$E901+4,$S901:$FQ901)/COUNTIF($S$3:$FQ$3,$E901+4)</f>
        <v>1.93166666666667</v>
      </c>
      <c r="Q901" s="27" t="n">
        <f aca="false">SUMIF($S$3:$FQ$3,$E901+5,$S901:$FQ901)/COUNTIF($S$3:$FQ$3,$E901+5)</f>
        <v>1.94166666666667</v>
      </c>
      <c r="R901" s="28" t="n">
        <v>35276</v>
      </c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30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 t="n">
        <v>2.322</v>
      </c>
      <c r="BJ901" s="29" t="n">
        <v>2.144</v>
      </c>
      <c r="BK901" s="29" t="n">
        <v>2.153</v>
      </c>
      <c r="BL901" s="29" t="n">
        <v>2.195</v>
      </c>
      <c r="BM901" s="29" t="n">
        <v>2.245</v>
      </c>
      <c r="BN901" s="29" t="n">
        <v>2.252</v>
      </c>
      <c r="BO901" s="29" t="n">
        <v>2.18</v>
      </c>
      <c r="BP901" s="29" t="n">
        <v>2.105</v>
      </c>
      <c r="BQ901" s="29" t="n">
        <v>2.045</v>
      </c>
      <c r="BR901" s="29" t="n">
        <v>1.99</v>
      </c>
      <c r="BS901" s="29" t="n">
        <v>1.99</v>
      </c>
      <c r="BT901" s="29" t="n">
        <v>1.995</v>
      </c>
      <c r="BU901" s="29" t="n">
        <v>1.995</v>
      </c>
      <c r="BV901" s="29" t="n">
        <v>1.995</v>
      </c>
      <c r="BW901" s="29" t="n">
        <v>1.995</v>
      </c>
      <c r="BX901" s="29" t="n">
        <v>2.08</v>
      </c>
      <c r="BY901" s="29" t="n">
        <v>2.18</v>
      </c>
      <c r="BZ901" s="29" t="n">
        <v>2.185</v>
      </c>
      <c r="CA901" s="29" t="n">
        <v>2.13</v>
      </c>
      <c r="CB901" s="29" t="n">
        <v>2.026</v>
      </c>
      <c r="CC901" s="29" t="n">
        <v>1.94</v>
      </c>
      <c r="CD901" s="29" t="n">
        <v>1.94</v>
      </c>
      <c r="CE901" s="29" t="n">
        <v>1.94</v>
      </c>
      <c r="CF901" s="29" t="n">
        <v>1.94</v>
      </c>
      <c r="CG901" s="29" t="n">
        <v>1.94</v>
      </c>
      <c r="CH901" s="29" t="n">
        <v>1.94</v>
      </c>
      <c r="CI901" s="29" t="n">
        <v>1.94</v>
      </c>
      <c r="CJ901" s="29" t="n">
        <v>2.028</v>
      </c>
      <c r="CK901" s="29" t="n">
        <v>2.12</v>
      </c>
      <c r="CL901" s="29" t="n">
        <v>2.125</v>
      </c>
      <c r="CM901" s="29" t="n">
        <v>2.06</v>
      </c>
      <c r="CN901" s="29" t="n">
        <v>1.976</v>
      </c>
      <c r="CO901" s="29" t="n">
        <v>1.89</v>
      </c>
      <c r="CP901" s="29" t="n">
        <v>1.89</v>
      </c>
      <c r="CQ901" s="29" t="n">
        <v>1.871</v>
      </c>
      <c r="CR901" s="29" t="n">
        <v>1.89</v>
      </c>
      <c r="CS901" s="29" t="n">
        <v>1.89</v>
      </c>
      <c r="CT901" s="29" t="n">
        <v>1.89</v>
      </c>
      <c r="CU901" s="29" t="n">
        <v>1.89</v>
      </c>
      <c r="CV901" s="29" t="n">
        <v>1.978</v>
      </c>
      <c r="CW901" s="29" t="n">
        <v>2.07</v>
      </c>
      <c r="CX901" s="29" t="n">
        <v>2.105</v>
      </c>
      <c r="CY901" s="29" t="n">
        <v>2.04</v>
      </c>
      <c r="CZ901" s="29" t="n">
        <v>1.956</v>
      </c>
      <c r="DA901" s="29" t="n">
        <v>1.87</v>
      </c>
      <c r="DB901" s="29" t="n">
        <v>1.87</v>
      </c>
      <c r="DC901" s="29" t="n">
        <v>1.851</v>
      </c>
      <c r="DD901" s="29" t="n">
        <v>1.87</v>
      </c>
      <c r="DE901" s="29" t="n">
        <v>1.87</v>
      </c>
      <c r="DF901" s="29" t="n">
        <v>1.87</v>
      </c>
      <c r="DG901" s="29" t="n">
        <v>1.87</v>
      </c>
      <c r="DH901" s="29" t="n">
        <v>1.958</v>
      </c>
      <c r="DI901" s="29" t="n">
        <v>2.05</v>
      </c>
      <c r="DJ901" s="29" t="n">
        <v>2.115</v>
      </c>
      <c r="DK901" s="29" t="n">
        <v>2.05</v>
      </c>
      <c r="DL901" s="29" t="n">
        <v>1.966</v>
      </c>
      <c r="DM901" s="29" t="n">
        <v>1.88</v>
      </c>
      <c r="DN901" s="29" t="n">
        <v>1.88</v>
      </c>
      <c r="DO901" s="29" t="n">
        <v>1.861</v>
      </c>
      <c r="DP901" s="29" t="n">
        <v>1.88</v>
      </c>
      <c r="DQ901" s="29" t="n">
        <v>1.88</v>
      </c>
      <c r="DR901" s="29" t="n">
        <v>1.88</v>
      </c>
      <c r="DS901" s="29" t="n">
        <v>1.88</v>
      </c>
      <c r="DT901" s="29" t="n">
        <v>1.968</v>
      </c>
      <c r="DU901" s="29" t="n">
        <v>2.06</v>
      </c>
      <c r="DV901" s="29" t="n">
        <v>2.145</v>
      </c>
      <c r="DW901" s="29" t="n">
        <v>2.08</v>
      </c>
      <c r="DX901" s="29" t="n">
        <v>1.996</v>
      </c>
      <c r="DY901" s="29" t="n">
        <v>1.91</v>
      </c>
      <c r="DZ901" s="29" t="n">
        <v>1.91</v>
      </c>
      <c r="EA901" s="29" t="n">
        <v>1.891</v>
      </c>
      <c r="EB901" s="29" t="n">
        <v>1.91</v>
      </c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0"/>
      <c r="GS901" s="0"/>
      <c r="GT901" s="0"/>
      <c r="GU901" s="0"/>
      <c r="GV901" s="0"/>
      <c r="GW901" s="0"/>
      <c r="GX901" s="0"/>
      <c r="GY901" s="0"/>
      <c r="GZ901" s="0"/>
      <c r="HA901" s="0"/>
      <c r="HB901" s="0"/>
      <c r="HC901" s="0"/>
      <c r="HD901" s="0"/>
      <c r="HE901" s="0"/>
      <c r="HF901" s="0"/>
      <c r="HG901" s="0"/>
      <c r="HH901" s="0"/>
      <c r="HI901" s="0"/>
      <c r="HJ901" s="0"/>
      <c r="HK901" s="0"/>
      <c r="HL901" s="0"/>
      <c r="HM901" s="0"/>
      <c r="HN901" s="0"/>
      <c r="HO901" s="0"/>
      <c r="HP901" s="0"/>
      <c r="HQ901" s="0"/>
      <c r="HR901" s="0"/>
      <c r="HS901" s="0"/>
      <c r="HT901" s="0"/>
      <c r="HU901" s="0"/>
      <c r="HV901" s="0"/>
      <c r="HW901" s="0"/>
      <c r="HX901" s="0"/>
      <c r="HY901" s="0"/>
      <c r="HZ901" s="0"/>
      <c r="IA901" s="0"/>
      <c r="IB901" s="0"/>
      <c r="IC901" s="0"/>
      <c r="ID901" s="0"/>
      <c r="IE901" s="0"/>
      <c r="IF901" s="0"/>
      <c r="IG901" s="0"/>
      <c r="IH901" s="0"/>
      <c r="II901" s="0"/>
      <c r="IJ901" s="0"/>
      <c r="IK901" s="0"/>
      <c r="IL901" s="0"/>
      <c r="IM901" s="0"/>
      <c r="IN901" s="0"/>
      <c r="IO901" s="0"/>
      <c r="IP901" s="0"/>
      <c r="IQ901" s="0"/>
      <c r="IR901" s="0"/>
      <c r="IS901" s="0"/>
      <c r="IT901" s="0"/>
      <c r="IU901" s="0"/>
      <c r="IV901" s="0"/>
      <c r="IW901" s="0"/>
    </row>
    <row r="902" customFormat="false" ht="12.75" hidden="true" customHeight="false" outlineLevel="0" collapsed="false">
      <c r="A902" s="0" t="n">
        <f aca="false">WEEKDAY(C902,2)</f>
        <v>3</v>
      </c>
      <c r="B902" s="0" t="n">
        <f aca="false">MONTH(C902)</f>
        <v>7</v>
      </c>
      <c r="C902" s="23" t="n">
        <v>35277</v>
      </c>
      <c r="D902" s="0" t="n">
        <f aca="false">MONTH(R902)</f>
        <v>7</v>
      </c>
      <c r="E902" s="0" t="n">
        <f aca="false">YEAR(R902)</f>
        <v>1996</v>
      </c>
      <c r="F902" s="35" t="n">
        <f aca="false">L902-K902</f>
        <v>0.0177999999999998</v>
      </c>
      <c r="G902" s="24" t="n">
        <f aca="false">N902-M902</f>
        <v>-0.0650000000000004</v>
      </c>
      <c r="H902" s="24" t="n">
        <f aca="false">O902-N902</f>
        <v>-0.0519999999999998</v>
      </c>
      <c r="I902" s="24" t="n">
        <f aca="false">O902-M902</f>
        <v>-0.117</v>
      </c>
      <c r="J902" s="25" t="n">
        <f aca="false">VLOOKUP(C902,'Nymex hist.'!A:B,2,0)</f>
        <v>2.163</v>
      </c>
      <c r="K902" s="34" t="n">
        <f aca="false">AVERAGE(BE902:BK902)</f>
        <v>2.217</v>
      </c>
      <c r="L902" s="34" t="n">
        <f aca="false">AVERAGE(BL902:BP902)</f>
        <v>2.2348</v>
      </c>
      <c r="M902" s="27" t="n">
        <f aca="false">SUMIF($S$3:$FQ$3,$E902+1,$S902:$FQ902)/COUNTIF($S$3:$FQ$3,$E902+1)</f>
        <v>2.08258333333333</v>
      </c>
      <c r="N902" s="27" t="n">
        <f aca="false">SUMIF($S$3:$FQ$3,$E902+2,$S902:$FQ902)/COUNTIF($S$3:$FQ$3,$E902+2)</f>
        <v>2.01758333333333</v>
      </c>
      <c r="O902" s="27" t="n">
        <f aca="false">SUMIF($S$3:$FQ$3,$E902+3,$S902:$FQ902)/COUNTIF($S$3:$FQ$3,$E902+3)</f>
        <v>1.96558333333333</v>
      </c>
      <c r="P902" s="27" t="n">
        <f aca="false">SUMIF($S$3:$FQ$3,$E902+4,$S902:$FQ902)/COUNTIF($S$3:$FQ$3,$E902+4)</f>
        <v>1.94558333333333</v>
      </c>
      <c r="Q902" s="27" t="n">
        <f aca="false">SUMIF($S$3:$FQ$3,$E902+5,$S902:$FQ902)/COUNTIF($S$3:$FQ$3,$E902+5)</f>
        <v>1.95558333333333</v>
      </c>
      <c r="R902" s="28" t="n">
        <v>35277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30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 t="n">
        <v>2.322</v>
      </c>
      <c r="BJ902" s="29" t="n">
        <v>2.163</v>
      </c>
      <c r="BK902" s="29" t="n">
        <v>2.166</v>
      </c>
      <c r="BL902" s="29" t="n">
        <v>2.245</v>
      </c>
      <c r="BM902" s="29" t="n">
        <v>2.293</v>
      </c>
      <c r="BN902" s="29" t="n">
        <v>2.297</v>
      </c>
      <c r="BO902" s="29" t="n">
        <v>2.217</v>
      </c>
      <c r="BP902" s="29" t="n">
        <v>2.122</v>
      </c>
      <c r="BQ902" s="29" t="n">
        <v>2.055</v>
      </c>
      <c r="BR902" s="29" t="n">
        <v>2</v>
      </c>
      <c r="BS902" s="29" t="n">
        <v>2</v>
      </c>
      <c r="BT902" s="29" t="n">
        <v>2.005</v>
      </c>
      <c r="BU902" s="29" t="n">
        <v>2.005</v>
      </c>
      <c r="BV902" s="29" t="n">
        <v>2.005</v>
      </c>
      <c r="BW902" s="29" t="n">
        <v>2.005</v>
      </c>
      <c r="BX902" s="29" t="n">
        <v>2.09</v>
      </c>
      <c r="BY902" s="29" t="n">
        <v>2.19</v>
      </c>
      <c r="BZ902" s="29" t="n">
        <v>2.195</v>
      </c>
      <c r="CA902" s="29" t="n">
        <v>2.14</v>
      </c>
      <c r="CB902" s="29" t="n">
        <v>2.036</v>
      </c>
      <c r="CC902" s="29" t="n">
        <v>1.95</v>
      </c>
      <c r="CD902" s="29" t="n">
        <v>1.95</v>
      </c>
      <c r="CE902" s="29" t="n">
        <v>1.95</v>
      </c>
      <c r="CF902" s="29" t="n">
        <v>1.95</v>
      </c>
      <c r="CG902" s="29" t="n">
        <v>1.95</v>
      </c>
      <c r="CH902" s="29" t="n">
        <v>1.95</v>
      </c>
      <c r="CI902" s="29" t="n">
        <v>1.95</v>
      </c>
      <c r="CJ902" s="29" t="n">
        <v>2.045</v>
      </c>
      <c r="CK902" s="29" t="n">
        <v>2.145</v>
      </c>
      <c r="CL902" s="29" t="n">
        <v>2.15</v>
      </c>
      <c r="CM902" s="29" t="n">
        <v>2.075</v>
      </c>
      <c r="CN902" s="29" t="n">
        <v>1.986</v>
      </c>
      <c r="CO902" s="29" t="n">
        <v>1.9</v>
      </c>
      <c r="CP902" s="29" t="n">
        <v>1.9</v>
      </c>
      <c r="CQ902" s="29" t="n">
        <v>1.886</v>
      </c>
      <c r="CR902" s="29" t="n">
        <v>1.9</v>
      </c>
      <c r="CS902" s="29" t="n">
        <v>1.9</v>
      </c>
      <c r="CT902" s="29" t="n">
        <v>1.9</v>
      </c>
      <c r="CU902" s="29" t="n">
        <v>1.9</v>
      </c>
      <c r="CV902" s="29" t="n">
        <v>1.995</v>
      </c>
      <c r="CW902" s="29" t="n">
        <v>2.095</v>
      </c>
      <c r="CX902" s="29" t="n">
        <v>2.13</v>
      </c>
      <c r="CY902" s="29" t="n">
        <v>2.055</v>
      </c>
      <c r="CZ902" s="29" t="n">
        <v>1.966</v>
      </c>
      <c r="DA902" s="29" t="n">
        <v>1.88</v>
      </c>
      <c r="DB902" s="29" t="n">
        <v>1.88</v>
      </c>
      <c r="DC902" s="29" t="n">
        <v>1.866</v>
      </c>
      <c r="DD902" s="29" t="n">
        <v>1.88</v>
      </c>
      <c r="DE902" s="29" t="n">
        <v>1.88</v>
      </c>
      <c r="DF902" s="29" t="n">
        <v>1.88</v>
      </c>
      <c r="DG902" s="29" t="n">
        <v>1.88</v>
      </c>
      <c r="DH902" s="29" t="n">
        <v>1.975</v>
      </c>
      <c r="DI902" s="29" t="n">
        <v>2.075</v>
      </c>
      <c r="DJ902" s="29" t="n">
        <v>2.14</v>
      </c>
      <c r="DK902" s="29" t="n">
        <v>2.065</v>
      </c>
      <c r="DL902" s="29" t="n">
        <v>1.976</v>
      </c>
      <c r="DM902" s="29" t="n">
        <v>1.89</v>
      </c>
      <c r="DN902" s="29" t="n">
        <v>1.89</v>
      </c>
      <c r="DO902" s="29" t="n">
        <v>1.876</v>
      </c>
      <c r="DP902" s="29" t="n">
        <v>1.89</v>
      </c>
      <c r="DQ902" s="29" t="n">
        <v>1.89</v>
      </c>
      <c r="DR902" s="29" t="n">
        <v>1.89</v>
      </c>
      <c r="DS902" s="29" t="n">
        <v>1.89</v>
      </c>
      <c r="DT902" s="29" t="n">
        <v>1.985</v>
      </c>
      <c r="DU902" s="29" t="n">
        <v>2.085</v>
      </c>
      <c r="DV902" s="29" t="n">
        <v>2.17</v>
      </c>
      <c r="DW902" s="29" t="n">
        <v>2.095</v>
      </c>
      <c r="DX902" s="29" t="n">
        <v>2.006</v>
      </c>
      <c r="DY902" s="29" t="n">
        <v>1.92</v>
      </c>
      <c r="DZ902" s="29" t="n">
        <v>1.92</v>
      </c>
      <c r="EA902" s="29" t="n">
        <v>1.906</v>
      </c>
      <c r="EB902" s="29" t="n">
        <v>1.92</v>
      </c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0"/>
      <c r="GS902" s="0"/>
      <c r="GT902" s="0"/>
      <c r="GU902" s="0"/>
      <c r="GV902" s="0"/>
      <c r="GW902" s="0"/>
      <c r="GX902" s="0"/>
      <c r="GY902" s="0"/>
      <c r="GZ902" s="0"/>
      <c r="HA902" s="0"/>
      <c r="HB902" s="0"/>
      <c r="HC902" s="0"/>
      <c r="HD902" s="0"/>
      <c r="HE902" s="0"/>
      <c r="HF902" s="0"/>
      <c r="HG902" s="0"/>
      <c r="HH902" s="0"/>
      <c r="HI902" s="0"/>
      <c r="HJ902" s="0"/>
      <c r="HK902" s="0"/>
      <c r="HL902" s="0"/>
      <c r="HM902" s="0"/>
      <c r="HN902" s="0"/>
      <c r="HO902" s="0"/>
      <c r="HP902" s="0"/>
      <c r="HQ902" s="0"/>
      <c r="HR902" s="0"/>
      <c r="HS902" s="0"/>
      <c r="HT902" s="0"/>
      <c r="HU902" s="0"/>
      <c r="HV902" s="0"/>
      <c r="HW902" s="0"/>
      <c r="HX902" s="0"/>
      <c r="HY902" s="0"/>
      <c r="HZ902" s="0"/>
      <c r="IA902" s="0"/>
      <c r="IB902" s="0"/>
      <c r="IC902" s="0"/>
      <c r="ID902" s="0"/>
      <c r="IE902" s="0"/>
      <c r="IF902" s="0"/>
      <c r="IG902" s="0"/>
      <c r="IH902" s="0"/>
      <c r="II902" s="0"/>
      <c r="IJ902" s="0"/>
      <c r="IK902" s="0"/>
      <c r="IL902" s="0"/>
      <c r="IM902" s="0"/>
      <c r="IN902" s="0"/>
      <c r="IO902" s="0"/>
      <c r="IP902" s="0"/>
      <c r="IQ902" s="0"/>
      <c r="IR902" s="0"/>
      <c r="IS902" s="0"/>
      <c r="IT902" s="0"/>
      <c r="IU902" s="0"/>
      <c r="IV902" s="0"/>
      <c r="IW902" s="0"/>
    </row>
    <row r="903" customFormat="false" ht="12.75" hidden="false" customHeight="false" outlineLevel="0" collapsed="false">
      <c r="A903" s="1" t="n">
        <f aca="false">WEEKDAY(C903,2)</f>
        <v>4</v>
      </c>
      <c r="B903" s="1" t="n">
        <f aca="false">MONTH(C903)</f>
        <v>8</v>
      </c>
      <c r="C903" s="23" t="n">
        <v>35278</v>
      </c>
      <c r="D903" s="0" t="n">
        <f aca="false">MONTH(R903)</f>
        <v>8</v>
      </c>
      <c r="E903" s="0" t="n">
        <f aca="false">YEAR(R903)</f>
        <v>1996</v>
      </c>
      <c r="F903" s="3" t="n">
        <f aca="false">L903-K903</f>
        <v>0.0567000000000002</v>
      </c>
      <c r="G903" s="3" t="n">
        <f aca="false">N903-M903</f>
        <v>-0.0971666666666664</v>
      </c>
      <c r="H903" s="3" t="n">
        <f aca="false">O903-N903</f>
        <v>-0.0511666666666668</v>
      </c>
      <c r="I903" s="3" t="n">
        <f aca="false">O903-M903</f>
        <v>-0.148333333333333</v>
      </c>
      <c r="J903" s="4" t="n">
        <f aca="false">VLOOKUP(C903,'Nymex hist.'!A:B,2,0)</f>
        <v>2.276</v>
      </c>
      <c r="K903" s="4" t="n">
        <f aca="false">AVERAGE(BE903:BK903)</f>
        <v>2.2855</v>
      </c>
      <c r="L903" s="4" t="n">
        <f aca="false">AVERAGE(BL903:BP903)</f>
        <v>2.3422</v>
      </c>
      <c r="M903" s="4" t="n">
        <f aca="false">SUMIF($S$3:$FQ$3,$E903+1,$S903:$FQ903)/COUNTIF($S$3:$FQ$3,$E903+1)</f>
        <v>2.14141666666667</v>
      </c>
      <c r="N903" s="4" t="n">
        <f aca="false">SUMIF($S$3:$FQ$3,$E903+2,$S903:$FQ903)/COUNTIF($S$3:$FQ$3,$E903+2)</f>
        <v>2.04425</v>
      </c>
      <c r="O903" s="4" t="n">
        <f aca="false">SUMIF($S$3:$FQ$3,$E903+3,$S903:$FQ903)/COUNTIF($S$3:$FQ$3,$E903+3)</f>
        <v>1.99308333333333</v>
      </c>
      <c r="P903" s="4" t="n">
        <f aca="false">SUMIF($S$3:$FQ$3,$E903+4,$S903:$FQ903)/COUNTIF($S$3:$FQ$3,$E903+4)</f>
        <v>1.97308333333333</v>
      </c>
      <c r="Q903" s="4" t="n">
        <f aca="false">SUMIF($S$3:$FQ$3,$E903+5,$S903:$FQ903)/COUNTIF($S$3:$FQ$3,$E903+5)</f>
        <v>1.98308333333333</v>
      </c>
      <c r="R903" s="21" t="n">
        <v>35278</v>
      </c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7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 t="n">
        <v>2.276</v>
      </c>
      <c r="BK903" s="32" t="n">
        <v>2.295</v>
      </c>
      <c r="BL903" s="32" t="n">
        <v>2.369</v>
      </c>
      <c r="BM903" s="32" t="n">
        <v>2.413</v>
      </c>
      <c r="BN903" s="32" t="n">
        <v>2.418</v>
      </c>
      <c r="BO903" s="32" t="n">
        <v>2.313</v>
      </c>
      <c r="BP903" s="32" t="n">
        <v>2.198</v>
      </c>
      <c r="BQ903" s="32" t="n">
        <v>2.113</v>
      </c>
      <c r="BR903" s="32" t="n">
        <v>2.05</v>
      </c>
      <c r="BS903" s="32" t="n">
        <v>2.05</v>
      </c>
      <c r="BT903" s="32" t="n">
        <v>2.05</v>
      </c>
      <c r="BU903" s="32" t="n">
        <v>2.05</v>
      </c>
      <c r="BV903" s="32" t="n">
        <v>2.05</v>
      </c>
      <c r="BW903" s="32" t="n">
        <v>2.05</v>
      </c>
      <c r="BX903" s="32" t="n">
        <v>2.13</v>
      </c>
      <c r="BY903" s="32" t="n">
        <v>2.225</v>
      </c>
      <c r="BZ903" s="32" t="n">
        <v>2.225</v>
      </c>
      <c r="CA903" s="32" t="n">
        <v>2.165</v>
      </c>
      <c r="CB903" s="32" t="n">
        <v>2.061</v>
      </c>
      <c r="CC903" s="32" t="n">
        <v>1.975</v>
      </c>
      <c r="CD903" s="32" t="n">
        <v>1.975</v>
      </c>
      <c r="CE903" s="32" t="n">
        <v>1.975</v>
      </c>
      <c r="CF903" s="32" t="n">
        <v>1.975</v>
      </c>
      <c r="CG903" s="32" t="n">
        <v>1.975</v>
      </c>
      <c r="CH903" s="32" t="n">
        <v>1.975</v>
      </c>
      <c r="CI903" s="32" t="n">
        <v>1.975</v>
      </c>
      <c r="CJ903" s="32" t="n">
        <v>2.075</v>
      </c>
      <c r="CK903" s="32" t="n">
        <v>2.18</v>
      </c>
      <c r="CL903" s="32" t="n">
        <v>2.18</v>
      </c>
      <c r="CM903" s="32" t="n">
        <v>2.105</v>
      </c>
      <c r="CN903" s="32" t="n">
        <v>2.011</v>
      </c>
      <c r="CO903" s="32" t="n">
        <v>1.925</v>
      </c>
      <c r="CP903" s="32" t="n">
        <v>1.925</v>
      </c>
      <c r="CQ903" s="32" t="n">
        <v>1.916</v>
      </c>
      <c r="CR903" s="32" t="n">
        <v>1.925</v>
      </c>
      <c r="CS903" s="32" t="n">
        <v>1.925</v>
      </c>
      <c r="CT903" s="32" t="n">
        <v>1.925</v>
      </c>
      <c r="CU903" s="32" t="n">
        <v>1.925</v>
      </c>
      <c r="CV903" s="32" t="n">
        <v>2.025</v>
      </c>
      <c r="CW903" s="32" t="n">
        <v>2.13</v>
      </c>
      <c r="CX903" s="32" t="n">
        <v>2.16</v>
      </c>
      <c r="CY903" s="32" t="n">
        <v>2.085</v>
      </c>
      <c r="CZ903" s="32" t="n">
        <v>1.991</v>
      </c>
      <c r="DA903" s="32" t="n">
        <v>1.905</v>
      </c>
      <c r="DB903" s="32" t="n">
        <v>1.905</v>
      </c>
      <c r="DC903" s="32" t="n">
        <v>1.896</v>
      </c>
      <c r="DD903" s="32" t="n">
        <v>1.905</v>
      </c>
      <c r="DE903" s="32" t="n">
        <v>1.905</v>
      </c>
      <c r="DF903" s="32" t="n">
        <v>1.905</v>
      </c>
      <c r="DG903" s="32" t="n">
        <v>1.905</v>
      </c>
      <c r="DH903" s="32" t="n">
        <v>2.005</v>
      </c>
      <c r="DI903" s="32" t="n">
        <v>2.11</v>
      </c>
      <c r="DJ903" s="32" t="n">
        <v>2.17</v>
      </c>
      <c r="DK903" s="32" t="n">
        <v>2.095</v>
      </c>
      <c r="DL903" s="32" t="n">
        <v>2.001</v>
      </c>
      <c r="DM903" s="32" t="n">
        <v>1.915</v>
      </c>
      <c r="DN903" s="32" t="n">
        <v>1.915</v>
      </c>
      <c r="DO903" s="32" t="n">
        <v>1.906</v>
      </c>
      <c r="DP903" s="32" t="n">
        <v>1.915</v>
      </c>
      <c r="DQ903" s="32" t="n">
        <v>1.915</v>
      </c>
      <c r="DR903" s="32" t="n">
        <v>1.915</v>
      </c>
      <c r="DS903" s="32" t="n">
        <v>1.915</v>
      </c>
      <c r="DT903" s="32" t="n">
        <v>2.015</v>
      </c>
      <c r="DU903" s="32" t="n">
        <v>2.12</v>
      </c>
      <c r="DV903" s="32" t="n">
        <v>2.2</v>
      </c>
      <c r="DW903" s="32" t="n">
        <v>2.125</v>
      </c>
      <c r="DX903" s="32" t="n">
        <v>2.031</v>
      </c>
      <c r="DY903" s="32" t="n">
        <v>1.945</v>
      </c>
      <c r="DZ903" s="32" t="n">
        <v>1.945</v>
      </c>
      <c r="EA903" s="32" t="n">
        <v>1.936</v>
      </c>
      <c r="EB903" s="32" t="n">
        <v>1.945</v>
      </c>
      <c r="EC903" s="32" t="n">
        <v>1.945</v>
      </c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</row>
    <row r="904" customFormat="false" ht="12.75" hidden="true" customHeight="false" outlineLevel="0" collapsed="false">
      <c r="A904" s="0" t="n">
        <f aca="false">WEEKDAY(C904,2)</f>
        <v>5</v>
      </c>
      <c r="B904" s="0" t="n">
        <f aca="false">MONTH(C904)</f>
        <v>8</v>
      </c>
      <c r="C904" s="23" t="n">
        <v>35279</v>
      </c>
      <c r="D904" s="0" t="n">
        <f aca="false">MONTH(R904)</f>
        <v>8</v>
      </c>
      <c r="E904" s="0" t="n">
        <f aca="false">YEAR(R904)</f>
        <v>1996</v>
      </c>
      <c r="F904" s="35" t="n">
        <f aca="false">L904-K904</f>
        <v>0.0514000000000001</v>
      </c>
      <c r="G904" s="24" t="n">
        <f aca="false">N904-M904</f>
        <v>-0.111166666666667</v>
      </c>
      <c r="H904" s="24" t="n">
        <f aca="false">O904-N904</f>
        <v>-0.0495833333333333</v>
      </c>
      <c r="I904" s="24" t="n">
        <f aca="false">O904-M904</f>
        <v>-0.16075</v>
      </c>
      <c r="J904" s="25" t="n">
        <f aca="false">VLOOKUP(C904,'Nymex hist.'!A:B,2,0)</f>
        <v>2.315</v>
      </c>
      <c r="K904" s="34" t="n">
        <f aca="false">AVERAGE(BE904:BK904)</f>
        <v>2.317</v>
      </c>
      <c r="L904" s="34" t="n">
        <f aca="false">AVERAGE(BL904:BP904)</f>
        <v>2.3684</v>
      </c>
      <c r="M904" s="27" t="n">
        <f aca="false">SUMIF($S$3:$FQ$3,$E904+1,$S904:$FQ904)/COUNTIF($S$3:$FQ$3,$E904+1)</f>
        <v>2.15083333333333</v>
      </c>
      <c r="N904" s="27" t="n">
        <f aca="false">SUMIF($S$3:$FQ$3,$E904+2,$S904:$FQ904)/COUNTIF($S$3:$FQ$3,$E904+2)</f>
        <v>2.03966666666667</v>
      </c>
      <c r="O904" s="27" t="n">
        <f aca="false">SUMIF($S$3:$FQ$3,$E904+3,$S904:$FQ904)/COUNTIF($S$3:$FQ$3,$E904+3)</f>
        <v>1.99008333333333</v>
      </c>
      <c r="P904" s="27" t="n">
        <f aca="false">SUMIF($S$3:$FQ$3,$E904+4,$S904:$FQ904)/COUNTIF($S$3:$FQ$3,$E904+4)</f>
        <v>1.97008333333333</v>
      </c>
      <c r="Q904" s="27" t="n">
        <f aca="false">SUMIF($S$3:$FQ$3,$E904+5,$S904:$FQ904)/COUNTIF($S$3:$FQ$3,$E904+5)</f>
        <v>1.98008333333333</v>
      </c>
      <c r="R904" s="28" t="n">
        <v>35279</v>
      </c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30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 t="n">
        <v>2.315</v>
      </c>
      <c r="BK904" s="29" t="n">
        <v>2.319</v>
      </c>
      <c r="BL904" s="29" t="n">
        <v>2.387</v>
      </c>
      <c r="BM904" s="29" t="n">
        <v>2.45</v>
      </c>
      <c r="BN904" s="29" t="n">
        <v>2.45</v>
      </c>
      <c r="BO904" s="29" t="n">
        <v>2.34</v>
      </c>
      <c r="BP904" s="29" t="n">
        <v>2.215</v>
      </c>
      <c r="BQ904" s="29" t="n">
        <v>2.12</v>
      </c>
      <c r="BR904" s="29" t="n">
        <v>2.055</v>
      </c>
      <c r="BS904" s="29" t="n">
        <v>2.055</v>
      </c>
      <c r="BT904" s="29" t="n">
        <v>2.055</v>
      </c>
      <c r="BU904" s="29" t="n">
        <v>2.055</v>
      </c>
      <c r="BV904" s="29" t="n">
        <v>2.055</v>
      </c>
      <c r="BW904" s="29" t="n">
        <v>2.055</v>
      </c>
      <c r="BX904" s="29" t="n">
        <v>2.13</v>
      </c>
      <c r="BY904" s="29" t="n">
        <v>2.225</v>
      </c>
      <c r="BZ904" s="29" t="n">
        <v>2.225</v>
      </c>
      <c r="CA904" s="29" t="n">
        <v>2.155</v>
      </c>
      <c r="CB904" s="29" t="n">
        <v>2.051</v>
      </c>
      <c r="CC904" s="29" t="n">
        <v>1.97</v>
      </c>
      <c r="CD904" s="29" t="n">
        <v>1.97</v>
      </c>
      <c r="CE904" s="29" t="n">
        <v>1.97</v>
      </c>
      <c r="CF904" s="29" t="n">
        <v>1.97</v>
      </c>
      <c r="CG904" s="29" t="n">
        <v>1.97</v>
      </c>
      <c r="CH904" s="29" t="n">
        <v>1.97</v>
      </c>
      <c r="CI904" s="29" t="n">
        <v>1.97</v>
      </c>
      <c r="CJ904" s="29" t="n">
        <v>2.075</v>
      </c>
      <c r="CK904" s="29" t="n">
        <v>2.18</v>
      </c>
      <c r="CL904" s="29" t="n">
        <v>2.18</v>
      </c>
      <c r="CM904" s="29" t="n">
        <v>2.105</v>
      </c>
      <c r="CN904" s="29" t="n">
        <v>2.001</v>
      </c>
      <c r="CO904" s="29" t="n">
        <v>1.92</v>
      </c>
      <c r="CP904" s="29" t="n">
        <v>1.92</v>
      </c>
      <c r="CQ904" s="29" t="n">
        <v>1.92</v>
      </c>
      <c r="CR904" s="29" t="n">
        <v>1.92</v>
      </c>
      <c r="CS904" s="29" t="n">
        <v>1.92</v>
      </c>
      <c r="CT904" s="29" t="n">
        <v>1.92</v>
      </c>
      <c r="CU904" s="29" t="n">
        <v>1.92</v>
      </c>
      <c r="CV904" s="29" t="n">
        <v>2.025</v>
      </c>
      <c r="CW904" s="29" t="n">
        <v>2.13</v>
      </c>
      <c r="CX904" s="29" t="n">
        <v>2.16</v>
      </c>
      <c r="CY904" s="29" t="n">
        <v>2.085</v>
      </c>
      <c r="CZ904" s="29" t="n">
        <v>1.981</v>
      </c>
      <c r="DA904" s="29" t="n">
        <v>1.9</v>
      </c>
      <c r="DB904" s="29" t="n">
        <v>1.9</v>
      </c>
      <c r="DC904" s="29" t="n">
        <v>1.9</v>
      </c>
      <c r="DD904" s="29" t="n">
        <v>1.9</v>
      </c>
      <c r="DE904" s="29" t="n">
        <v>1.9</v>
      </c>
      <c r="DF904" s="29" t="n">
        <v>1.9</v>
      </c>
      <c r="DG904" s="29" t="n">
        <v>1.9</v>
      </c>
      <c r="DH904" s="29" t="n">
        <v>2.005</v>
      </c>
      <c r="DI904" s="29" t="n">
        <v>2.11</v>
      </c>
      <c r="DJ904" s="29" t="n">
        <v>2.17</v>
      </c>
      <c r="DK904" s="29" t="n">
        <v>2.095</v>
      </c>
      <c r="DL904" s="29" t="n">
        <v>1.991</v>
      </c>
      <c r="DM904" s="29" t="n">
        <v>1.91</v>
      </c>
      <c r="DN904" s="29" t="n">
        <v>1.91</v>
      </c>
      <c r="DO904" s="29" t="n">
        <v>1.91</v>
      </c>
      <c r="DP904" s="29" t="n">
        <v>1.91</v>
      </c>
      <c r="DQ904" s="29" t="n">
        <v>1.91</v>
      </c>
      <c r="DR904" s="29" t="n">
        <v>1.91</v>
      </c>
      <c r="DS904" s="29" t="n">
        <v>1.91</v>
      </c>
      <c r="DT904" s="29" t="n">
        <v>2.015</v>
      </c>
      <c r="DU904" s="29" t="n">
        <v>2.12</v>
      </c>
      <c r="DV904" s="29" t="n">
        <v>2.2</v>
      </c>
      <c r="DW904" s="29" t="n">
        <v>2.125</v>
      </c>
      <c r="DX904" s="29" t="n">
        <v>2.021</v>
      </c>
      <c r="DY904" s="29" t="n">
        <v>1.94</v>
      </c>
      <c r="DZ904" s="29" t="n">
        <v>1.94</v>
      </c>
      <c r="EA904" s="29" t="n">
        <v>1.94</v>
      </c>
      <c r="EB904" s="29" t="n">
        <v>1.94</v>
      </c>
      <c r="EC904" s="29" t="n">
        <v>1.94</v>
      </c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</row>
    <row r="905" customFormat="false" ht="12.75" hidden="true" customHeight="false" outlineLevel="0" collapsed="false">
      <c r="A905" s="0" t="n">
        <f aca="false">WEEKDAY(C905,2)</f>
        <v>1</v>
      </c>
      <c r="B905" s="0" t="n">
        <f aca="false">MONTH(C905)</f>
        <v>8</v>
      </c>
      <c r="C905" s="23" t="n">
        <v>35282</v>
      </c>
      <c r="D905" s="0" t="n">
        <f aca="false">MONTH(R905)</f>
        <v>8</v>
      </c>
      <c r="E905" s="0" t="n">
        <f aca="false">YEAR(R905)</f>
        <v>1996</v>
      </c>
      <c r="F905" s="35" t="n">
        <f aca="false">L905-K905</f>
        <v>0.0889000000000002</v>
      </c>
      <c r="G905" s="24" t="n">
        <f aca="false">N905-M905</f>
        <v>-0.0994999999999999</v>
      </c>
      <c r="H905" s="24" t="n">
        <f aca="false">O905-N905</f>
        <v>-0.0491666666666668</v>
      </c>
      <c r="I905" s="24" t="n">
        <f aca="false">O905-M905</f>
        <v>-0.148666666666667</v>
      </c>
      <c r="J905" s="25" t="n">
        <f aca="false">VLOOKUP(C905,'Nymex hist.'!A:B,2,0)</f>
        <v>2.215</v>
      </c>
      <c r="K905" s="34" t="n">
        <f aca="false">AVERAGE(BE905:BK905)</f>
        <v>2.2105</v>
      </c>
      <c r="L905" s="34" t="n">
        <f aca="false">AVERAGE(BL905:BP905)</f>
        <v>2.2994</v>
      </c>
      <c r="M905" s="27" t="n">
        <f aca="false">SUMIF($S$3:$FQ$3,$E905+1,$S905:$FQ905)/COUNTIF($S$3:$FQ$3,$E905+1)</f>
        <v>2.10866666666667</v>
      </c>
      <c r="N905" s="27" t="n">
        <f aca="false">SUMIF($S$3:$FQ$3,$E905+2,$S905:$FQ905)/COUNTIF($S$3:$FQ$3,$E905+2)</f>
        <v>2.00916666666667</v>
      </c>
      <c r="O905" s="27" t="n">
        <f aca="false">SUMIF($S$3:$FQ$3,$E905+3,$S905:$FQ905)/COUNTIF($S$3:$FQ$3,$E905+3)</f>
        <v>1.96</v>
      </c>
      <c r="P905" s="27" t="n">
        <f aca="false">SUMIF($S$3:$FQ$3,$E905+4,$S905:$FQ905)/COUNTIF($S$3:$FQ$3,$E905+4)</f>
        <v>1.94</v>
      </c>
      <c r="Q905" s="27" t="n">
        <f aca="false">SUMIF($S$3:$FQ$3,$E905+5,$S905:$FQ905)/COUNTIF($S$3:$FQ$3,$E905+5)</f>
        <v>1.95</v>
      </c>
      <c r="R905" s="28" t="n">
        <v>35282</v>
      </c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30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 t="n">
        <v>2.215</v>
      </c>
      <c r="BK905" s="29" t="n">
        <v>2.206</v>
      </c>
      <c r="BL905" s="29" t="n">
        <v>2.298</v>
      </c>
      <c r="BM905" s="29" t="n">
        <v>2.375</v>
      </c>
      <c r="BN905" s="29" t="n">
        <v>2.378</v>
      </c>
      <c r="BO905" s="29" t="n">
        <v>2.283</v>
      </c>
      <c r="BP905" s="29" t="n">
        <v>2.163</v>
      </c>
      <c r="BQ905" s="29" t="n">
        <v>2.078</v>
      </c>
      <c r="BR905" s="29" t="n">
        <v>2.015</v>
      </c>
      <c r="BS905" s="29" t="n">
        <v>2.017</v>
      </c>
      <c r="BT905" s="29" t="n">
        <v>2.02</v>
      </c>
      <c r="BU905" s="29" t="n">
        <v>2.02</v>
      </c>
      <c r="BV905" s="29" t="n">
        <v>2.02</v>
      </c>
      <c r="BW905" s="29" t="n">
        <v>2.02</v>
      </c>
      <c r="BX905" s="29" t="n">
        <v>2.095</v>
      </c>
      <c r="BY905" s="29" t="n">
        <v>2.195</v>
      </c>
      <c r="BZ905" s="29" t="n">
        <v>2.195</v>
      </c>
      <c r="CA905" s="29" t="n">
        <v>2.12</v>
      </c>
      <c r="CB905" s="29" t="n">
        <v>2.02</v>
      </c>
      <c r="CC905" s="29" t="n">
        <v>1.94</v>
      </c>
      <c r="CD905" s="29" t="n">
        <v>1.94</v>
      </c>
      <c r="CE905" s="29" t="n">
        <v>1.94</v>
      </c>
      <c r="CF905" s="29" t="n">
        <v>1.94</v>
      </c>
      <c r="CG905" s="29" t="n">
        <v>1.94</v>
      </c>
      <c r="CH905" s="29" t="n">
        <v>1.94</v>
      </c>
      <c r="CI905" s="29" t="n">
        <v>1.94</v>
      </c>
      <c r="CJ905" s="29" t="n">
        <v>2.045</v>
      </c>
      <c r="CK905" s="29" t="n">
        <v>2.15</v>
      </c>
      <c r="CL905" s="29" t="n">
        <v>2.15</v>
      </c>
      <c r="CM905" s="29" t="n">
        <v>2.075</v>
      </c>
      <c r="CN905" s="29" t="n">
        <v>1.97</v>
      </c>
      <c r="CO905" s="29" t="n">
        <v>1.89</v>
      </c>
      <c r="CP905" s="29" t="n">
        <v>1.89</v>
      </c>
      <c r="CQ905" s="29" t="n">
        <v>1.89</v>
      </c>
      <c r="CR905" s="29" t="n">
        <v>1.89</v>
      </c>
      <c r="CS905" s="29" t="n">
        <v>1.89</v>
      </c>
      <c r="CT905" s="29" t="n">
        <v>1.89</v>
      </c>
      <c r="CU905" s="29" t="n">
        <v>1.89</v>
      </c>
      <c r="CV905" s="29" t="n">
        <v>1.995</v>
      </c>
      <c r="CW905" s="29" t="n">
        <v>2.1</v>
      </c>
      <c r="CX905" s="29" t="n">
        <v>2.13</v>
      </c>
      <c r="CY905" s="29" t="n">
        <v>2.055</v>
      </c>
      <c r="CZ905" s="29" t="n">
        <v>1.95</v>
      </c>
      <c r="DA905" s="29" t="n">
        <v>1.87</v>
      </c>
      <c r="DB905" s="29" t="n">
        <v>1.87</v>
      </c>
      <c r="DC905" s="29" t="n">
        <v>1.87</v>
      </c>
      <c r="DD905" s="29" t="n">
        <v>1.87</v>
      </c>
      <c r="DE905" s="29" t="n">
        <v>1.87</v>
      </c>
      <c r="DF905" s="29" t="n">
        <v>1.87</v>
      </c>
      <c r="DG905" s="29" t="n">
        <v>1.87</v>
      </c>
      <c r="DH905" s="29" t="n">
        <v>1.975</v>
      </c>
      <c r="DI905" s="29" t="n">
        <v>2.08</v>
      </c>
      <c r="DJ905" s="29" t="n">
        <v>2.14</v>
      </c>
      <c r="DK905" s="29" t="n">
        <v>2.065</v>
      </c>
      <c r="DL905" s="29" t="n">
        <v>1.96</v>
      </c>
      <c r="DM905" s="29" t="n">
        <v>1.88</v>
      </c>
      <c r="DN905" s="29" t="n">
        <v>1.88</v>
      </c>
      <c r="DO905" s="29" t="n">
        <v>1.88</v>
      </c>
      <c r="DP905" s="29" t="n">
        <v>1.88</v>
      </c>
      <c r="DQ905" s="29" t="n">
        <v>1.88</v>
      </c>
      <c r="DR905" s="29" t="n">
        <v>1.88</v>
      </c>
      <c r="DS905" s="29" t="n">
        <v>1.88</v>
      </c>
      <c r="DT905" s="29" t="n">
        <v>1.985</v>
      </c>
      <c r="DU905" s="29" t="n">
        <v>2.09</v>
      </c>
      <c r="DV905" s="29" t="n">
        <v>2.17</v>
      </c>
      <c r="DW905" s="29" t="n">
        <v>2.095</v>
      </c>
      <c r="DX905" s="29" t="n">
        <v>1.99</v>
      </c>
      <c r="DY905" s="29" t="n">
        <v>1.91</v>
      </c>
      <c r="DZ905" s="29" t="n">
        <v>1.91</v>
      </c>
      <c r="EA905" s="29" t="n">
        <v>1.91</v>
      </c>
      <c r="EB905" s="29" t="n">
        <v>1.91</v>
      </c>
      <c r="EC905" s="29" t="n">
        <v>1.91</v>
      </c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</row>
    <row r="906" customFormat="false" ht="12.75" hidden="true" customHeight="false" outlineLevel="0" collapsed="false">
      <c r="A906" s="0" t="n">
        <f aca="false">WEEKDAY(C906,2)</f>
        <v>2</v>
      </c>
      <c r="B906" s="0" t="n">
        <f aca="false">MONTH(C906)</f>
        <v>8</v>
      </c>
      <c r="C906" s="23" t="n">
        <v>35283</v>
      </c>
      <c r="D906" s="0" t="n">
        <f aca="false">MONTH(R906)</f>
        <v>8</v>
      </c>
      <c r="E906" s="0" t="n">
        <f aca="false">YEAR(R906)</f>
        <v>1996</v>
      </c>
      <c r="F906" s="35" t="n">
        <f aca="false">L906-K906</f>
        <v>0.1085</v>
      </c>
      <c r="G906" s="24" t="n">
        <f aca="false">N906-M906</f>
        <v>-0.0820833333333333</v>
      </c>
      <c r="H906" s="24" t="n">
        <f aca="false">O906-N906</f>
        <v>-0.0479166666666668</v>
      </c>
      <c r="I906" s="24" t="n">
        <f aca="false">O906-M906</f>
        <v>-0.13</v>
      </c>
      <c r="J906" s="25" t="n">
        <f aca="false">VLOOKUP(C906,'Nymex hist.'!A:B,2,0)</f>
        <v>2.124</v>
      </c>
      <c r="K906" s="34" t="n">
        <f aca="false">AVERAGE(BE906:BK906)</f>
        <v>2.1255</v>
      </c>
      <c r="L906" s="34" t="n">
        <f aca="false">AVERAGE(BL906:BP906)</f>
        <v>2.234</v>
      </c>
      <c r="M906" s="27" t="n">
        <f aca="false">SUMIF($S$3:$FQ$3,$E906+1,$S906:$FQ906)/COUNTIF($S$3:$FQ$3,$E906+1)</f>
        <v>2.08625</v>
      </c>
      <c r="N906" s="27" t="n">
        <f aca="false">SUMIF($S$3:$FQ$3,$E906+2,$S906:$FQ906)/COUNTIF($S$3:$FQ$3,$E906+2)</f>
        <v>2.00416666666667</v>
      </c>
      <c r="O906" s="27" t="n">
        <f aca="false">SUMIF($S$3:$FQ$3,$E906+3,$S906:$FQ906)/COUNTIF($S$3:$FQ$3,$E906+3)</f>
        <v>1.95625</v>
      </c>
      <c r="P906" s="27" t="n">
        <f aca="false">SUMIF($S$3:$FQ$3,$E906+4,$S906:$FQ906)/COUNTIF($S$3:$FQ$3,$E906+4)</f>
        <v>1.93625</v>
      </c>
      <c r="Q906" s="27" t="n">
        <f aca="false">SUMIF($S$3:$FQ$3,$E906+5,$S906:$FQ906)/COUNTIF($S$3:$FQ$3,$E906+5)</f>
        <v>1.94625</v>
      </c>
      <c r="R906" s="28" t="n">
        <v>35283</v>
      </c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30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 t="n">
        <v>2.124</v>
      </c>
      <c r="BK906" s="29" t="n">
        <v>2.127</v>
      </c>
      <c r="BL906" s="29" t="n">
        <v>2.215</v>
      </c>
      <c r="BM906" s="29" t="n">
        <v>2.302</v>
      </c>
      <c r="BN906" s="29" t="n">
        <v>2.306</v>
      </c>
      <c r="BO906" s="29" t="n">
        <v>2.226</v>
      </c>
      <c r="BP906" s="29" t="n">
        <v>2.121</v>
      </c>
      <c r="BQ906" s="29" t="n">
        <v>2.055</v>
      </c>
      <c r="BR906" s="29" t="n">
        <v>2.005</v>
      </c>
      <c r="BS906" s="29" t="n">
        <v>2.007</v>
      </c>
      <c r="BT906" s="29" t="n">
        <v>2.01</v>
      </c>
      <c r="BU906" s="29" t="n">
        <v>2.01</v>
      </c>
      <c r="BV906" s="29" t="n">
        <v>2.01</v>
      </c>
      <c r="BW906" s="29" t="n">
        <v>2.01</v>
      </c>
      <c r="BX906" s="29" t="n">
        <v>2.085</v>
      </c>
      <c r="BY906" s="29" t="n">
        <v>2.19</v>
      </c>
      <c r="BZ906" s="29" t="n">
        <v>2.19</v>
      </c>
      <c r="CA906" s="29" t="n">
        <v>2.115</v>
      </c>
      <c r="CB906" s="29" t="n">
        <v>2.015</v>
      </c>
      <c r="CC906" s="29" t="n">
        <v>1.935</v>
      </c>
      <c r="CD906" s="29" t="n">
        <v>1.935</v>
      </c>
      <c r="CE906" s="29" t="n">
        <v>1.935</v>
      </c>
      <c r="CF906" s="29" t="n">
        <v>1.935</v>
      </c>
      <c r="CG906" s="29" t="n">
        <v>1.935</v>
      </c>
      <c r="CH906" s="29" t="n">
        <v>1.935</v>
      </c>
      <c r="CI906" s="29" t="n">
        <v>1.935</v>
      </c>
      <c r="CJ906" s="29" t="n">
        <v>2.04</v>
      </c>
      <c r="CK906" s="29" t="n">
        <v>2.145</v>
      </c>
      <c r="CL906" s="29" t="n">
        <v>2.145</v>
      </c>
      <c r="CM906" s="29" t="n">
        <v>2.075</v>
      </c>
      <c r="CN906" s="29" t="n">
        <v>1.965</v>
      </c>
      <c r="CO906" s="29" t="n">
        <v>1.885</v>
      </c>
      <c r="CP906" s="29" t="n">
        <v>1.885</v>
      </c>
      <c r="CQ906" s="29" t="n">
        <v>1.895</v>
      </c>
      <c r="CR906" s="29" t="n">
        <v>1.885</v>
      </c>
      <c r="CS906" s="29" t="n">
        <v>1.885</v>
      </c>
      <c r="CT906" s="29" t="n">
        <v>1.885</v>
      </c>
      <c r="CU906" s="29" t="n">
        <v>1.885</v>
      </c>
      <c r="CV906" s="29" t="n">
        <v>1.99</v>
      </c>
      <c r="CW906" s="29" t="n">
        <v>2.095</v>
      </c>
      <c r="CX906" s="29" t="n">
        <v>2.125</v>
      </c>
      <c r="CY906" s="29" t="n">
        <v>2.055</v>
      </c>
      <c r="CZ906" s="29" t="n">
        <v>1.945</v>
      </c>
      <c r="DA906" s="29" t="n">
        <v>1.865</v>
      </c>
      <c r="DB906" s="29" t="n">
        <v>1.865</v>
      </c>
      <c r="DC906" s="29" t="n">
        <v>1.875</v>
      </c>
      <c r="DD906" s="29" t="n">
        <v>1.865</v>
      </c>
      <c r="DE906" s="29" t="n">
        <v>1.865</v>
      </c>
      <c r="DF906" s="29" t="n">
        <v>1.865</v>
      </c>
      <c r="DG906" s="29" t="n">
        <v>1.865</v>
      </c>
      <c r="DH906" s="29" t="n">
        <v>1.97</v>
      </c>
      <c r="DI906" s="29" t="n">
        <v>2.075</v>
      </c>
      <c r="DJ906" s="29" t="n">
        <v>2.135</v>
      </c>
      <c r="DK906" s="29" t="n">
        <v>2.065</v>
      </c>
      <c r="DL906" s="29" t="n">
        <v>1.955</v>
      </c>
      <c r="DM906" s="29" t="n">
        <v>1.875</v>
      </c>
      <c r="DN906" s="29" t="n">
        <v>1.875</v>
      </c>
      <c r="DO906" s="29" t="n">
        <v>1.885</v>
      </c>
      <c r="DP906" s="29" t="n">
        <v>1.875</v>
      </c>
      <c r="DQ906" s="29" t="n">
        <v>1.875</v>
      </c>
      <c r="DR906" s="29" t="n">
        <v>1.875</v>
      </c>
      <c r="DS906" s="29" t="n">
        <v>1.875</v>
      </c>
      <c r="DT906" s="29" t="n">
        <v>1.98</v>
      </c>
      <c r="DU906" s="29" t="n">
        <v>2.085</v>
      </c>
      <c r="DV906" s="29" t="n">
        <v>2.165</v>
      </c>
      <c r="DW906" s="29" t="n">
        <v>2.095</v>
      </c>
      <c r="DX906" s="29" t="n">
        <v>1.985</v>
      </c>
      <c r="DY906" s="29" t="n">
        <v>1.905</v>
      </c>
      <c r="DZ906" s="29" t="n">
        <v>1.905</v>
      </c>
      <c r="EA906" s="29" t="n">
        <v>1.915</v>
      </c>
      <c r="EB906" s="29" t="n">
        <v>1.905</v>
      </c>
      <c r="EC906" s="29" t="n">
        <v>1.905</v>
      </c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</row>
    <row r="907" customFormat="false" ht="12.75" hidden="true" customHeight="false" outlineLevel="0" collapsed="false">
      <c r="A907" s="0" t="n">
        <f aca="false">WEEKDAY(C907,2)</f>
        <v>3</v>
      </c>
      <c r="B907" s="0" t="n">
        <f aca="false">MONTH(C907)</f>
        <v>8</v>
      </c>
      <c r="C907" s="23" t="n">
        <v>35284</v>
      </c>
      <c r="D907" s="0" t="n">
        <f aca="false">MONTH(R907)</f>
        <v>8</v>
      </c>
      <c r="E907" s="0" t="n">
        <f aca="false">YEAR(R907)</f>
        <v>1996</v>
      </c>
      <c r="F907" s="35" t="n">
        <f aca="false">L907-K907</f>
        <v>0.1051</v>
      </c>
      <c r="G907" s="24" t="n">
        <f aca="false">N907-M907</f>
        <v>-0.0771666666666668</v>
      </c>
      <c r="H907" s="24" t="n">
        <f aca="false">O907-N907</f>
        <v>-0.0475000000000001</v>
      </c>
      <c r="I907" s="24" t="n">
        <f aca="false">O907-M907</f>
        <v>-0.124666666666667</v>
      </c>
      <c r="J907" s="25" t="n">
        <f aca="false">VLOOKUP(C907,'Nymex hist.'!A:B,2,0)</f>
        <v>2.091</v>
      </c>
      <c r="K907" s="34" t="n">
        <f aca="false">AVERAGE(BE907:BK907)</f>
        <v>2.1065</v>
      </c>
      <c r="L907" s="34" t="n">
        <f aca="false">AVERAGE(BL907:BP907)</f>
        <v>2.2116</v>
      </c>
      <c r="M907" s="27" t="n">
        <f aca="false">SUMIF($S$3:$FQ$3,$E907+1,$S907:$FQ907)/COUNTIF($S$3:$FQ$3,$E907+1)</f>
        <v>2.07633333333333</v>
      </c>
      <c r="N907" s="27" t="n">
        <f aca="false">SUMIF($S$3:$FQ$3,$E907+2,$S907:$FQ907)/COUNTIF($S$3:$FQ$3,$E907+2)</f>
        <v>1.99916666666667</v>
      </c>
      <c r="O907" s="27" t="n">
        <f aca="false">SUMIF($S$3:$FQ$3,$E907+3,$S907:$FQ907)/COUNTIF($S$3:$FQ$3,$E907+3)</f>
        <v>1.95166666666667</v>
      </c>
      <c r="P907" s="27" t="n">
        <f aca="false">SUMIF($S$3:$FQ$3,$E907+4,$S907:$FQ907)/COUNTIF($S$3:$FQ$3,$E907+4)</f>
        <v>1.93166666666667</v>
      </c>
      <c r="Q907" s="27" t="n">
        <f aca="false">SUMIF($S$3:$FQ$3,$E907+5,$S907:$FQ907)/COUNTIF($S$3:$FQ$3,$E907+5)</f>
        <v>1.94166666666667</v>
      </c>
      <c r="R907" s="28" t="n">
        <v>35284</v>
      </c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30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 t="n">
        <v>2.091</v>
      </c>
      <c r="BK907" s="29" t="n">
        <v>2.122</v>
      </c>
      <c r="BL907" s="29" t="n">
        <v>2.198</v>
      </c>
      <c r="BM907" s="29" t="n">
        <v>2.278</v>
      </c>
      <c r="BN907" s="29" t="n">
        <v>2.282</v>
      </c>
      <c r="BO907" s="29" t="n">
        <v>2.2</v>
      </c>
      <c r="BP907" s="29" t="n">
        <v>2.1</v>
      </c>
      <c r="BQ907" s="29" t="n">
        <v>2.047</v>
      </c>
      <c r="BR907" s="29" t="n">
        <v>2</v>
      </c>
      <c r="BS907" s="29" t="n">
        <v>2.002</v>
      </c>
      <c r="BT907" s="29" t="n">
        <v>2.005</v>
      </c>
      <c r="BU907" s="29" t="n">
        <v>2.005</v>
      </c>
      <c r="BV907" s="29" t="n">
        <v>2.005</v>
      </c>
      <c r="BW907" s="29" t="n">
        <v>2.005</v>
      </c>
      <c r="BX907" s="29" t="n">
        <v>2.08</v>
      </c>
      <c r="BY907" s="29" t="n">
        <v>2.185</v>
      </c>
      <c r="BZ907" s="29" t="n">
        <v>2.185</v>
      </c>
      <c r="CA907" s="29" t="n">
        <v>2.11</v>
      </c>
      <c r="CB907" s="29" t="n">
        <v>2.01</v>
      </c>
      <c r="CC907" s="29" t="n">
        <v>1.93</v>
      </c>
      <c r="CD907" s="29" t="n">
        <v>1.93</v>
      </c>
      <c r="CE907" s="29" t="n">
        <v>1.93</v>
      </c>
      <c r="CF907" s="29" t="n">
        <v>1.93</v>
      </c>
      <c r="CG907" s="29" t="n">
        <v>1.93</v>
      </c>
      <c r="CH907" s="29" t="n">
        <v>1.93</v>
      </c>
      <c r="CI907" s="29" t="n">
        <v>1.93</v>
      </c>
      <c r="CJ907" s="29" t="n">
        <v>2.035</v>
      </c>
      <c r="CK907" s="29" t="n">
        <v>2.14</v>
      </c>
      <c r="CL907" s="29" t="n">
        <v>2.14</v>
      </c>
      <c r="CM907" s="29" t="n">
        <v>2.075</v>
      </c>
      <c r="CN907" s="29" t="n">
        <v>1.96</v>
      </c>
      <c r="CO907" s="29" t="n">
        <v>1.88</v>
      </c>
      <c r="CP907" s="29" t="n">
        <v>1.88</v>
      </c>
      <c r="CQ907" s="29" t="n">
        <v>1.89</v>
      </c>
      <c r="CR907" s="29" t="n">
        <v>1.88</v>
      </c>
      <c r="CS907" s="29" t="n">
        <v>1.88</v>
      </c>
      <c r="CT907" s="29" t="n">
        <v>1.88</v>
      </c>
      <c r="CU907" s="29" t="n">
        <v>1.88</v>
      </c>
      <c r="CV907" s="29" t="n">
        <v>1.985</v>
      </c>
      <c r="CW907" s="29" t="n">
        <v>2.09</v>
      </c>
      <c r="CX907" s="29" t="n">
        <v>2.12</v>
      </c>
      <c r="CY907" s="29" t="n">
        <v>2.055</v>
      </c>
      <c r="CZ907" s="29" t="n">
        <v>1.94</v>
      </c>
      <c r="DA907" s="29" t="n">
        <v>1.86</v>
      </c>
      <c r="DB907" s="29" t="n">
        <v>1.86</v>
      </c>
      <c r="DC907" s="29" t="n">
        <v>1.87</v>
      </c>
      <c r="DD907" s="29" t="n">
        <v>1.86</v>
      </c>
      <c r="DE907" s="29" t="n">
        <v>1.86</v>
      </c>
      <c r="DF907" s="29" t="n">
        <v>1.86</v>
      </c>
      <c r="DG907" s="29" t="n">
        <v>1.86</v>
      </c>
      <c r="DH907" s="29" t="n">
        <v>1.965</v>
      </c>
      <c r="DI907" s="29" t="n">
        <v>2.07</v>
      </c>
      <c r="DJ907" s="29" t="n">
        <v>2.13</v>
      </c>
      <c r="DK907" s="29" t="n">
        <v>2.065</v>
      </c>
      <c r="DL907" s="29" t="n">
        <v>1.95</v>
      </c>
      <c r="DM907" s="29" t="n">
        <v>1.87</v>
      </c>
      <c r="DN907" s="29" t="n">
        <v>1.87</v>
      </c>
      <c r="DO907" s="29" t="n">
        <v>1.88</v>
      </c>
      <c r="DP907" s="29" t="n">
        <v>1.87</v>
      </c>
      <c r="DQ907" s="29" t="n">
        <v>1.87</v>
      </c>
      <c r="DR907" s="29" t="n">
        <v>1.87</v>
      </c>
      <c r="DS907" s="29" t="n">
        <v>1.87</v>
      </c>
      <c r="DT907" s="29" t="n">
        <v>1.975</v>
      </c>
      <c r="DU907" s="29" t="n">
        <v>2.08</v>
      </c>
      <c r="DV907" s="29" t="n">
        <v>2.16</v>
      </c>
      <c r="DW907" s="29" t="n">
        <v>2.095</v>
      </c>
      <c r="DX907" s="29" t="n">
        <v>1.98</v>
      </c>
      <c r="DY907" s="29" t="n">
        <v>1.9</v>
      </c>
      <c r="DZ907" s="29" t="n">
        <v>1.9</v>
      </c>
      <c r="EA907" s="29" t="n">
        <v>1.91</v>
      </c>
      <c r="EB907" s="29" t="n">
        <v>1.9</v>
      </c>
      <c r="EC907" s="29" t="n">
        <v>1.9</v>
      </c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0"/>
      <c r="GS907" s="0"/>
      <c r="GT907" s="0"/>
      <c r="GU907" s="0"/>
      <c r="GV907" s="0"/>
      <c r="GW907" s="0"/>
      <c r="GX907" s="0"/>
      <c r="GY907" s="0"/>
      <c r="GZ907" s="0"/>
      <c r="HA907" s="0"/>
      <c r="HB907" s="0"/>
      <c r="HC907" s="0"/>
      <c r="HD907" s="0"/>
      <c r="HE907" s="0"/>
      <c r="HF907" s="0"/>
      <c r="HG907" s="0"/>
      <c r="HH907" s="0"/>
      <c r="HI907" s="0"/>
      <c r="HJ907" s="0"/>
      <c r="HK907" s="0"/>
      <c r="HL907" s="0"/>
      <c r="HM907" s="0"/>
      <c r="HN907" s="0"/>
      <c r="HO907" s="0"/>
      <c r="HP907" s="0"/>
      <c r="HQ907" s="0"/>
      <c r="HR907" s="0"/>
      <c r="HS907" s="0"/>
      <c r="HT907" s="0"/>
      <c r="HU907" s="0"/>
      <c r="HV907" s="0"/>
      <c r="HW907" s="0"/>
      <c r="HX907" s="0"/>
      <c r="HY907" s="0"/>
      <c r="HZ907" s="0"/>
      <c r="IA907" s="0"/>
      <c r="IB907" s="0"/>
      <c r="IC907" s="0"/>
      <c r="ID907" s="0"/>
      <c r="IE907" s="0"/>
      <c r="IF907" s="0"/>
      <c r="IG907" s="0"/>
      <c r="IH907" s="0"/>
      <c r="II907" s="0"/>
      <c r="IJ907" s="0"/>
      <c r="IK907" s="0"/>
      <c r="IL907" s="0"/>
      <c r="IM907" s="0"/>
      <c r="IN907" s="0"/>
      <c r="IO907" s="0"/>
      <c r="IP907" s="0"/>
      <c r="IQ907" s="0"/>
      <c r="IR907" s="0"/>
      <c r="IS907" s="0"/>
      <c r="IT907" s="0"/>
      <c r="IU907" s="0"/>
      <c r="IV907" s="0"/>
      <c r="IW907" s="0"/>
    </row>
    <row r="908" customFormat="false" ht="12.75" hidden="false" customHeight="false" outlineLevel="0" collapsed="false">
      <c r="A908" s="1" t="n">
        <f aca="false">WEEKDAY(C908,2)</f>
        <v>4</v>
      </c>
      <c r="B908" s="1" t="n">
        <f aca="false">MONTH(C908)</f>
        <v>8</v>
      </c>
      <c r="C908" s="23" t="n">
        <v>35285</v>
      </c>
      <c r="D908" s="0" t="n">
        <f aca="false">MONTH(R908)</f>
        <v>8</v>
      </c>
      <c r="E908" s="0" t="n">
        <f aca="false">YEAR(R908)</f>
        <v>1996</v>
      </c>
      <c r="F908" s="3" t="n">
        <f aca="false">L908-K908</f>
        <v>0.1149</v>
      </c>
      <c r="G908" s="3" t="n">
        <f aca="false">N908-M908</f>
        <v>-0.0766666666666667</v>
      </c>
      <c r="H908" s="3" t="n">
        <f aca="false">O908-N908</f>
        <v>-0.0475000000000001</v>
      </c>
      <c r="I908" s="3" t="n">
        <f aca="false">O908-M908</f>
        <v>-0.124166666666667</v>
      </c>
      <c r="J908" s="4" t="n">
        <f aca="false">VLOOKUP(C908,'Nymex hist.'!A:B,2,0)</f>
        <v>2.068</v>
      </c>
      <c r="K908" s="4" t="n">
        <f aca="false">AVERAGE(BE908:BK908)</f>
        <v>2.0965</v>
      </c>
      <c r="L908" s="4" t="n">
        <f aca="false">AVERAGE(BL908:BP908)</f>
        <v>2.2114</v>
      </c>
      <c r="M908" s="4" t="n">
        <f aca="false">SUMIF($S$3:$FQ$3,$E908+1,$S908:$FQ908)/COUNTIF($S$3:$FQ$3,$E908+1)</f>
        <v>2.07583333333333</v>
      </c>
      <c r="N908" s="4" t="n">
        <f aca="false">SUMIF($S$3:$FQ$3,$E908+2,$S908:$FQ908)/COUNTIF($S$3:$FQ$3,$E908+2)</f>
        <v>1.99916666666667</v>
      </c>
      <c r="O908" s="4" t="n">
        <f aca="false">SUMIF($S$3:$FQ$3,$E908+3,$S908:$FQ908)/COUNTIF($S$3:$FQ$3,$E908+3)</f>
        <v>1.95166666666667</v>
      </c>
      <c r="P908" s="4" t="n">
        <f aca="false">SUMIF($S$3:$FQ$3,$E908+4,$S908:$FQ908)/COUNTIF($S$3:$FQ$3,$E908+4)</f>
        <v>1.93166666666667</v>
      </c>
      <c r="Q908" s="4" t="n">
        <f aca="false">SUMIF($S$3:$FQ$3,$E908+5,$S908:$FQ908)/COUNTIF($S$3:$FQ$3,$E908+5)</f>
        <v>1.94166666666667</v>
      </c>
      <c r="R908" s="21" t="n">
        <v>35285</v>
      </c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7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 t="n">
        <v>2.068</v>
      </c>
      <c r="BK908" s="32" t="n">
        <v>2.125</v>
      </c>
      <c r="BL908" s="32" t="n">
        <v>2.2</v>
      </c>
      <c r="BM908" s="32" t="n">
        <v>2.276</v>
      </c>
      <c r="BN908" s="32" t="n">
        <v>2.281</v>
      </c>
      <c r="BO908" s="32" t="n">
        <v>2.2</v>
      </c>
      <c r="BP908" s="32" t="n">
        <v>2.1</v>
      </c>
      <c r="BQ908" s="32" t="n">
        <v>2.042</v>
      </c>
      <c r="BR908" s="32" t="n">
        <v>2</v>
      </c>
      <c r="BS908" s="32" t="n">
        <v>2.002</v>
      </c>
      <c r="BT908" s="32" t="n">
        <v>2.005</v>
      </c>
      <c r="BU908" s="32" t="n">
        <v>2.005</v>
      </c>
      <c r="BV908" s="32" t="n">
        <v>2.005</v>
      </c>
      <c r="BW908" s="32" t="n">
        <v>2.005</v>
      </c>
      <c r="BX908" s="32" t="n">
        <v>2.08</v>
      </c>
      <c r="BY908" s="32" t="n">
        <v>2.185</v>
      </c>
      <c r="BZ908" s="32" t="n">
        <v>2.185</v>
      </c>
      <c r="CA908" s="32" t="n">
        <v>2.11</v>
      </c>
      <c r="CB908" s="32" t="n">
        <v>2.01</v>
      </c>
      <c r="CC908" s="32" t="n">
        <v>1.93</v>
      </c>
      <c r="CD908" s="32" t="n">
        <v>1.93</v>
      </c>
      <c r="CE908" s="32" t="n">
        <v>1.93</v>
      </c>
      <c r="CF908" s="32" t="n">
        <v>1.93</v>
      </c>
      <c r="CG908" s="32" t="n">
        <v>1.93</v>
      </c>
      <c r="CH908" s="32" t="n">
        <v>1.93</v>
      </c>
      <c r="CI908" s="32" t="n">
        <v>1.93</v>
      </c>
      <c r="CJ908" s="32" t="n">
        <v>2.035</v>
      </c>
      <c r="CK908" s="32" t="n">
        <v>2.14</v>
      </c>
      <c r="CL908" s="32" t="n">
        <v>2.14</v>
      </c>
      <c r="CM908" s="32" t="n">
        <v>2.075</v>
      </c>
      <c r="CN908" s="32" t="n">
        <v>1.96</v>
      </c>
      <c r="CO908" s="32" t="n">
        <v>1.88</v>
      </c>
      <c r="CP908" s="32" t="n">
        <v>1.88</v>
      </c>
      <c r="CQ908" s="32" t="n">
        <v>1.89</v>
      </c>
      <c r="CR908" s="32" t="n">
        <v>1.88</v>
      </c>
      <c r="CS908" s="32" t="n">
        <v>1.88</v>
      </c>
      <c r="CT908" s="32" t="n">
        <v>1.88</v>
      </c>
      <c r="CU908" s="32" t="n">
        <v>1.88</v>
      </c>
      <c r="CV908" s="32" t="n">
        <v>1.985</v>
      </c>
      <c r="CW908" s="32" t="n">
        <v>2.09</v>
      </c>
      <c r="CX908" s="32" t="n">
        <v>2.12</v>
      </c>
      <c r="CY908" s="32" t="n">
        <v>2.055</v>
      </c>
      <c r="CZ908" s="32" t="n">
        <v>1.94</v>
      </c>
      <c r="DA908" s="32" t="n">
        <v>1.86</v>
      </c>
      <c r="DB908" s="32" t="n">
        <v>1.86</v>
      </c>
      <c r="DC908" s="32" t="n">
        <v>1.87</v>
      </c>
      <c r="DD908" s="32" t="n">
        <v>1.86</v>
      </c>
      <c r="DE908" s="32" t="n">
        <v>1.86</v>
      </c>
      <c r="DF908" s="32" t="n">
        <v>1.86</v>
      </c>
      <c r="DG908" s="32" t="n">
        <v>1.86</v>
      </c>
      <c r="DH908" s="32" t="n">
        <v>1.965</v>
      </c>
      <c r="DI908" s="32" t="n">
        <v>2.07</v>
      </c>
      <c r="DJ908" s="32" t="n">
        <v>2.13</v>
      </c>
      <c r="DK908" s="32" t="n">
        <v>2.065</v>
      </c>
      <c r="DL908" s="32" t="n">
        <v>1.95</v>
      </c>
      <c r="DM908" s="32" t="n">
        <v>1.87</v>
      </c>
      <c r="DN908" s="32" t="n">
        <v>1.87</v>
      </c>
      <c r="DO908" s="32" t="n">
        <v>1.88</v>
      </c>
      <c r="DP908" s="32" t="n">
        <v>1.87</v>
      </c>
      <c r="DQ908" s="32" t="n">
        <v>1.87</v>
      </c>
      <c r="DR908" s="32" t="n">
        <v>1.87</v>
      </c>
      <c r="DS908" s="32" t="n">
        <v>1.87</v>
      </c>
      <c r="DT908" s="32" t="n">
        <v>1.975</v>
      </c>
      <c r="DU908" s="32" t="n">
        <v>2.08</v>
      </c>
      <c r="DV908" s="32" t="n">
        <v>2.16</v>
      </c>
      <c r="DW908" s="32" t="n">
        <v>2.095</v>
      </c>
      <c r="DX908" s="32" t="n">
        <v>1.98</v>
      </c>
      <c r="DY908" s="32" t="n">
        <v>1.9</v>
      </c>
      <c r="DZ908" s="32" t="n">
        <v>1.9</v>
      </c>
      <c r="EA908" s="32" t="n">
        <v>1.91</v>
      </c>
      <c r="EB908" s="32" t="n">
        <v>1.9</v>
      </c>
      <c r="EC908" s="32" t="n">
        <v>1.9</v>
      </c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/>
      <c r="FL908" s="32"/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  <c r="GO908" s="32"/>
      <c r="GP908" s="32"/>
      <c r="GQ908" s="32"/>
    </row>
    <row r="909" customFormat="false" ht="12.75" hidden="true" customHeight="false" outlineLevel="0" collapsed="false">
      <c r="A909" s="0" t="n">
        <f aca="false">WEEKDAY(C909,2)</f>
        <v>5</v>
      </c>
      <c r="B909" s="0" t="n">
        <f aca="false">MONTH(C909)</f>
        <v>8</v>
      </c>
      <c r="C909" s="23" t="n">
        <v>35286</v>
      </c>
      <c r="D909" s="0" t="n">
        <f aca="false">MONTH(R909)</f>
        <v>8</v>
      </c>
      <c r="E909" s="0" t="n">
        <f aca="false">YEAR(R909)</f>
        <v>1996</v>
      </c>
      <c r="F909" s="35" t="n">
        <f aca="false">L909-K909</f>
        <v>0.0995999999999997</v>
      </c>
      <c r="G909" s="24" t="n">
        <f aca="false">N909-M909</f>
        <v>-0.0809166666666665</v>
      </c>
      <c r="H909" s="24" t="n">
        <f aca="false">O909-N909</f>
        <v>-0.0475000000000001</v>
      </c>
      <c r="I909" s="24" t="n">
        <f aca="false">O909-M909</f>
        <v>-0.128416666666667</v>
      </c>
      <c r="J909" s="25" t="n">
        <f aca="false">VLOOKUP(C909,'Nymex hist.'!A:B,2,0)</f>
        <v>2.103</v>
      </c>
      <c r="K909" s="34" t="n">
        <f aca="false">AVERAGE(BE909:BK909)</f>
        <v>2.142</v>
      </c>
      <c r="L909" s="34" t="n">
        <f aca="false">AVERAGE(BL909:BP909)</f>
        <v>2.2416</v>
      </c>
      <c r="M909" s="27" t="n">
        <f aca="false">SUMIF($S$3:$FQ$3,$E909+1,$S909:$FQ909)/COUNTIF($S$3:$FQ$3,$E909+1)</f>
        <v>2.09008333333333</v>
      </c>
      <c r="N909" s="27" t="n">
        <f aca="false">SUMIF($S$3:$FQ$3,$E909+2,$S909:$FQ909)/COUNTIF($S$3:$FQ$3,$E909+2)</f>
        <v>2.00916666666667</v>
      </c>
      <c r="O909" s="27" t="n">
        <f aca="false">SUMIF($S$3:$FQ$3,$E909+3,$S909:$FQ909)/COUNTIF($S$3:$FQ$3,$E909+3)</f>
        <v>1.96166666666667</v>
      </c>
      <c r="P909" s="27" t="n">
        <f aca="false">SUMIF($S$3:$FQ$3,$E909+4,$S909:$FQ909)/COUNTIF($S$3:$FQ$3,$E909+4)</f>
        <v>1.94166666666667</v>
      </c>
      <c r="Q909" s="27" t="n">
        <f aca="false">SUMIF($S$3:$FQ$3,$E909+5,$S909:$FQ909)/COUNTIF($S$3:$FQ$3,$E909+5)</f>
        <v>1.95166666666667</v>
      </c>
      <c r="R909" s="28" t="n">
        <v>35286</v>
      </c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30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 t="n">
        <v>2.103</v>
      </c>
      <c r="BK909" s="29" t="n">
        <v>2.181</v>
      </c>
      <c r="BL909" s="29" t="n">
        <v>2.247</v>
      </c>
      <c r="BM909" s="29" t="n">
        <v>2.307</v>
      </c>
      <c r="BN909" s="29" t="n">
        <v>2.31</v>
      </c>
      <c r="BO909" s="29" t="n">
        <v>2.224</v>
      </c>
      <c r="BP909" s="29" t="n">
        <v>2.12</v>
      </c>
      <c r="BQ909" s="29" t="n">
        <v>2.06</v>
      </c>
      <c r="BR909" s="29" t="n">
        <v>2.01</v>
      </c>
      <c r="BS909" s="29" t="n">
        <v>2.012</v>
      </c>
      <c r="BT909" s="29" t="n">
        <v>2.015</v>
      </c>
      <c r="BU909" s="29" t="n">
        <v>2.015</v>
      </c>
      <c r="BV909" s="29" t="n">
        <v>2.015</v>
      </c>
      <c r="BW909" s="29" t="n">
        <v>2.015</v>
      </c>
      <c r="BX909" s="29" t="n">
        <v>2.09</v>
      </c>
      <c r="BY909" s="29" t="n">
        <v>2.195</v>
      </c>
      <c r="BZ909" s="29" t="n">
        <v>2.195</v>
      </c>
      <c r="CA909" s="29" t="n">
        <v>2.12</v>
      </c>
      <c r="CB909" s="29" t="n">
        <v>2.02</v>
      </c>
      <c r="CC909" s="29" t="n">
        <v>1.94</v>
      </c>
      <c r="CD909" s="29" t="n">
        <v>1.94</v>
      </c>
      <c r="CE909" s="29" t="n">
        <v>1.94</v>
      </c>
      <c r="CF909" s="29" t="n">
        <v>1.94</v>
      </c>
      <c r="CG909" s="29" t="n">
        <v>1.94</v>
      </c>
      <c r="CH909" s="29" t="n">
        <v>1.94</v>
      </c>
      <c r="CI909" s="29" t="n">
        <v>1.94</v>
      </c>
      <c r="CJ909" s="29" t="n">
        <v>2.045</v>
      </c>
      <c r="CK909" s="29" t="n">
        <v>2.15</v>
      </c>
      <c r="CL909" s="29" t="n">
        <v>2.15</v>
      </c>
      <c r="CM909" s="29" t="n">
        <v>2.085</v>
      </c>
      <c r="CN909" s="29" t="n">
        <v>1.97</v>
      </c>
      <c r="CO909" s="29" t="n">
        <v>1.89</v>
      </c>
      <c r="CP909" s="29" t="n">
        <v>1.89</v>
      </c>
      <c r="CQ909" s="29" t="n">
        <v>1.9</v>
      </c>
      <c r="CR909" s="29" t="n">
        <v>1.89</v>
      </c>
      <c r="CS909" s="29" t="n">
        <v>1.89</v>
      </c>
      <c r="CT909" s="29" t="n">
        <v>1.89</v>
      </c>
      <c r="CU909" s="29" t="n">
        <v>1.89</v>
      </c>
      <c r="CV909" s="29" t="n">
        <v>1.995</v>
      </c>
      <c r="CW909" s="29" t="n">
        <v>2.1</v>
      </c>
      <c r="CX909" s="29" t="n">
        <v>2.13</v>
      </c>
      <c r="CY909" s="29" t="n">
        <v>2.065</v>
      </c>
      <c r="CZ909" s="29" t="n">
        <v>1.95</v>
      </c>
      <c r="DA909" s="29" t="n">
        <v>1.87</v>
      </c>
      <c r="DB909" s="29" t="n">
        <v>1.87</v>
      </c>
      <c r="DC909" s="29" t="n">
        <v>1.88</v>
      </c>
      <c r="DD909" s="29" t="n">
        <v>1.87</v>
      </c>
      <c r="DE909" s="29" t="n">
        <v>1.87</v>
      </c>
      <c r="DF909" s="29" t="n">
        <v>1.87</v>
      </c>
      <c r="DG909" s="29" t="n">
        <v>1.87</v>
      </c>
      <c r="DH909" s="29" t="n">
        <v>1.975</v>
      </c>
      <c r="DI909" s="29" t="n">
        <v>2.08</v>
      </c>
      <c r="DJ909" s="29" t="n">
        <v>2.14</v>
      </c>
      <c r="DK909" s="29" t="n">
        <v>2.075</v>
      </c>
      <c r="DL909" s="29" t="n">
        <v>1.96</v>
      </c>
      <c r="DM909" s="29" t="n">
        <v>1.88</v>
      </c>
      <c r="DN909" s="29" t="n">
        <v>1.88</v>
      </c>
      <c r="DO909" s="29" t="n">
        <v>1.89</v>
      </c>
      <c r="DP909" s="29" t="n">
        <v>1.88</v>
      </c>
      <c r="DQ909" s="29" t="n">
        <v>1.88</v>
      </c>
      <c r="DR909" s="29" t="n">
        <v>1.88</v>
      </c>
      <c r="DS909" s="29" t="n">
        <v>1.88</v>
      </c>
      <c r="DT909" s="29" t="n">
        <v>1.985</v>
      </c>
      <c r="DU909" s="29" t="n">
        <v>2.09</v>
      </c>
      <c r="DV909" s="29" t="n">
        <v>2.17</v>
      </c>
      <c r="DW909" s="29" t="n">
        <v>2.105</v>
      </c>
      <c r="DX909" s="29" t="n">
        <v>1.99</v>
      </c>
      <c r="DY909" s="29" t="n">
        <v>1.91</v>
      </c>
      <c r="DZ909" s="29" t="n">
        <v>1.91</v>
      </c>
      <c r="EA909" s="29" t="n">
        <v>1.92</v>
      </c>
      <c r="EB909" s="29" t="n">
        <v>1.91</v>
      </c>
      <c r="EC909" s="29" t="n">
        <v>1.91</v>
      </c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0"/>
      <c r="GS909" s="0"/>
      <c r="GT909" s="0"/>
      <c r="GU909" s="0"/>
      <c r="GV909" s="0"/>
      <c r="GW909" s="0"/>
      <c r="GX909" s="0"/>
      <c r="GY909" s="0"/>
      <c r="GZ909" s="0"/>
      <c r="HA909" s="0"/>
      <c r="HB909" s="0"/>
      <c r="HC909" s="0"/>
      <c r="HD909" s="0"/>
      <c r="HE909" s="0"/>
      <c r="HF909" s="0"/>
      <c r="HG909" s="0"/>
      <c r="HH909" s="0"/>
      <c r="HI909" s="0"/>
      <c r="HJ909" s="0"/>
      <c r="HK909" s="0"/>
      <c r="HL909" s="0"/>
      <c r="HM909" s="0"/>
      <c r="HN909" s="0"/>
      <c r="HO909" s="0"/>
      <c r="HP909" s="0"/>
      <c r="HQ909" s="0"/>
      <c r="HR909" s="0"/>
      <c r="HS909" s="0"/>
      <c r="HT909" s="0"/>
      <c r="HU909" s="0"/>
      <c r="HV909" s="0"/>
      <c r="HW909" s="0"/>
      <c r="HX909" s="0"/>
      <c r="HY909" s="0"/>
      <c r="HZ909" s="0"/>
      <c r="IA909" s="0"/>
      <c r="IB909" s="0"/>
      <c r="IC909" s="0"/>
      <c r="ID909" s="0"/>
      <c r="IE909" s="0"/>
      <c r="IF909" s="0"/>
      <c r="IG909" s="0"/>
      <c r="IH909" s="0"/>
      <c r="II909" s="0"/>
      <c r="IJ909" s="0"/>
      <c r="IK909" s="0"/>
      <c r="IL909" s="0"/>
      <c r="IM909" s="0"/>
      <c r="IN909" s="0"/>
      <c r="IO909" s="0"/>
      <c r="IP909" s="0"/>
      <c r="IQ909" s="0"/>
      <c r="IR909" s="0"/>
      <c r="IS909" s="0"/>
      <c r="IT909" s="0"/>
      <c r="IU909" s="0"/>
      <c r="IV909" s="0"/>
      <c r="IW909" s="0"/>
    </row>
    <row r="910" customFormat="false" ht="12.75" hidden="true" customHeight="false" outlineLevel="0" collapsed="false">
      <c r="A910" s="0" t="n">
        <f aca="false">WEEKDAY(C910,2)</f>
        <v>1</v>
      </c>
      <c r="B910" s="0" t="n">
        <f aca="false">MONTH(C910)</f>
        <v>8</v>
      </c>
      <c r="C910" s="23" t="n">
        <v>35289</v>
      </c>
      <c r="D910" s="0" t="n">
        <f aca="false">MONTH(R910)</f>
        <v>8</v>
      </c>
      <c r="E910" s="0" t="n">
        <f aca="false">YEAR(R910)</f>
        <v>1996</v>
      </c>
      <c r="F910" s="35" t="n">
        <f aca="false">L910-K910</f>
        <v>0.1099</v>
      </c>
      <c r="G910" s="24" t="n">
        <f aca="false">N910-M910</f>
        <v>-0.0805833333333337</v>
      </c>
      <c r="H910" s="24" t="n">
        <f aca="false">O910-N910</f>
        <v>-0.04</v>
      </c>
      <c r="I910" s="24" t="n">
        <f aca="false">O910-M910</f>
        <v>-0.120583333333334</v>
      </c>
      <c r="J910" s="25" t="n">
        <f aca="false">VLOOKUP(C910,'Nymex hist.'!A:B,2,0)</f>
        <v>2.074</v>
      </c>
      <c r="K910" s="34" t="n">
        <f aca="false">AVERAGE(BE910:BK910)</f>
        <v>2.1185</v>
      </c>
      <c r="L910" s="34" t="n">
        <f aca="false">AVERAGE(BL910:BP910)</f>
        <v>2.2284</v>
      </c>
      <c r="M910" s="27" t="n">
        <f aca="false">SUMIF($S$3:$FQ$3,$E910+1,$S910:$FQ910)/COUNTIF($S$3:$FQ$3,$E910+1)</f>
        <v>2.07975</v>
      </c>
      <c r="N910" s="27" t="n">
        <f aca="false">SUMIF($S$3:$FQ$3,$E910+2,$S910:$FQ910)/COUNTIF($S$3:$FQ$3,$E910+2)</f>
        <v>1.99916666666667</v>
      </c>
      <c r="O910" s="27" t="n">
        <f aca="false">SUMIF($S$3:$FQ$3,$E910+3,$S910:$FQ910)/COUNTIF($S$3:$FQ$3,$E910+3)</f>
        <v>1.95916666666667</v>
      </c>
      <c r="P910" s="27" t="n">
        <f aca="false">SUMIF($S$3:$FQ$3,$E910+4,$S910:$FQ910)/COUNTIF($S$3:$FQ$3,$E910+4)</f>
        <v>1.93916666666667</v>
      </c>
      <c r="Q910" s="27" t="n">
        <f aca="false">SUMIF($S$3:$FQ$3,$E910+5,$S910:$FQ910)/COUNTIF($S$3:$FQ$3,$E910+5)</f>
        <v>1.94916666666667</v>
      </c>
      <c r="R910" s="28" t="n">
        <v>35289</v>
      </c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30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 t="n">
        <v>2.074</v>
      </c>
      <c r="BK910" s="29" t="n">
        <v>2.163</v>
      </c>
      <c r="BL910" s="29" t="n">
        <v>2.235</v>
      </c>
      <c r="BM910" s="29" t="n">
        <v>2.287</v>
      </c>
      <c r="BN910" s="29" t="n">
        <v>2.295</v>
      </c>
      <c r="BO910" s="29" t="n">
        <v>2.215</v>
      </c>
      <c r="BP910" s="29" t="n">
        <v>2.11</v>
      </c>
      <c r="BQ910" s="29" t="n">
        <v>2.05</v>
      </c>
      <c r="BR910" s="29" t="n">
        <v>2</v>
      </c>
      <c r="BS910" s="29" t="n">
        <v>2.002</v>
      </c>
      <c r="BT910" s="29" t="n">
        <v>2.005</v>
      </c>
      <c r="BU910" s="29" t="n">
        <v>2.005</v>
      </c>
      <c r="BV910" s="29" t="n">
        <v>2.005</v>
      </c>
      <c r="BW910" s="29" t="n">
        <v>2.005</v>
      </c>
      <c r="BX910" s="29" t="n">
        <v>2.08</v>
      </c>
      <c r="BY910" s="29" t="n">
        <v>2.185</v>
      </c>
      <c r="BZ910" s="29" t="n">
        <v>2.185</v>
      </c>
      <c r="CA910" s="29" t="n">
        <v>2.11</v>
      </c>
      <c r="CB910" s="29" t="n">
        <v>2.01</v>
      </c>
      <c r="CC910" s="29" t="n">
        <v>1.93</v>
      </c>
      <c r="CD910" s="29" t="n">
        <v>1.93</v>
      </c>
      <c r="CE910" s="29" t="n">
        <v>1.93</v>
      </c>
      <c r="CF910" s="29" t="n">
        <v>1.93</v>
      </c>
      <c r="CG910" s="29" t="n">
        <v>1.93</v>
      </c>
      <c r="CH910" s="29" t="n">
        <v>1.93</v>
      </c>
      <c r="CI910" s="29" t="n">
        <v>1.93</v>
      </c>
      <c r="CJ910" s="29" t="n">
        <v>2.035</v>
      </c>
      <c r="CK910" s="29" t="n">
        <v>2.14</v>
      </c>
      <c r="CL910" s="29" t="n">
        <v>2.14</v>
      </c>
      <c r="CM910" s="29" t="n">
        <v>2.075</v>
      </c>
      <c r="CN910" s="29" t="n">
        <v>1.97</v>
      </c>
      <c r="CO910" s="29" t="n">
        <v>1.89</v>
      </c>
      <c r="CP910" s="29" t="n">
        <v>1.89</v>
      </c>
      <c r="CQ910" s="29" t="n">
        <v>1.89</v>
      </c>
      <c r="CR910" s="29" t="n">
        <v>1.89</v>
      </c>
      <c r="CS910" s="29" t="n">
        <v>1.89</v>
      </c>
      <c r="CT910" s="29" t="n">
        <v>1.89</v>
      </c>
      <c r="CU910" s="29" t="n">
        <v>1.89</v>
      </c>
      <c r="CV910" s="29" t="n">
        <v>1.995</v>
      </c>
      <c r="CW910" s="29" t="n">
        <v>2.1</v>
      </c>
      <c r="CX910" s="29" t="n">
        <v>2.12</v>
      </c>
      <c r="CY910" s="29" t="n">
        <v>2.055</v>
      </c>
      <c r="CZ910" s="29" t="n">
        <v>1.95</v>
      </c>
      <c r="DA910" s="29" t="n">
        <v>1.87</v>
      </c>
      <c r="DB910" s="29" t="n">
        <v>1.87</v>
      </c>
      <c r="DC910" s="29" t="n">
        <v>1.87</v>
      </c>
      <c r="DD910" s="29" t="n">
        <v>1.87</v>
      </c>
      <c r="DE910" s="29" t="n">
        <v>1.87</v>
      </c>
      <c r="DF910" s="29" t="n">
        <v>1.87</v>
      </c>
      <c r="DG910" s="29" t="n">
        <v>1.87</v>
      </c>
      <c r="DH910" s="29" t="n">
        <v>1.975</v>
      </c>
      <c r="DI910" s="29" t="n">
        <v>2.08</v>
      </c>
      <c r="DJ910" s="29" t="n">
        <v>2.13</v>
      </c>
      <c r="DK910" s="29" t="n">
        <v>2.065</v>
      </c>
      <c r="DL910" s="29" t="n">
        <v>1.96</v>
      </c>
      <c r="DM910" s="29" t="n">
        <v>1.88</v>
      </c>
      <c r="DN910" s="29" t="n">
        <v>1.88</v>
      </c>
      <c r="DO910" s="29" t="n">
        <v>1.88</v>
      </c>
      <c r="DP910" s="29" t="n">
        <v>1.88</v>
      </c>
      <c r="DQ910" s="29" t="n">
        <v>1.88</v>
      </c>
      <c r="DR910" s="29" t="n">
        <v>1.88</v>
      </c>
      <c r="DS910" s="29" t="n">
        <v>1.88</v>
      </c>
      <c r="DT910" s="29" t="n">
        <v>1.985</v>
      </c>
      <c r="DU910" s="29" t="n">
        <v>2.09</v>
      </c>
      <c r="DV910" s="29" t="n">
        <v>2.155</v>
      </c>
      <c r="DW910" s="29" t="n">
        <v>2.09</v>
      </c>
      <c r="DX910" s="29" t="n">
        <v>1.985</v>
      </c>
      <c r="DY910" s="29" t="n">
        <v>1.905</v>
      </c>
      <c r="DZ910" s="29" t="n">
        <v>1.905</v>
      </c>
      <c r="EA910" s="29" t="n">
        <v>1.905</v>
      </c>
      <c r="EB910" s="29" t="n">
        <v>1.905</v>
      </c>
      <c r="EC910" s="29" t="n">
        <v>1.905</v>
      </c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</row>
    <row r="911" customFormat="false" ht="12.75" hidden="true" customHeight="false" outlineLevel="0" collapsed="false">
      <c r="A911" s="0" t="n">
        <f aca="false">WEEKDAY(C911,2)</f>
        <v>2</v>
      </c>
      <c r="B911" s="0" t="n">
        <f aca="false">MONTH(C911)</f>
        <v>8</v>
      </c>
      <c r="C911" s="23" t="n">
        <v>35290</v>
      </c>
      <c r="D911" s="0" t="n">
        <f aca="false">MONTH(R911)</f>
        <v>8</v>
      </c>
      <c r="E911" s="0" t="n">
        <f aca="false">YEAR(R911)</f>
        <v>1996</v>
      </c>
      <c r="F911" s="35" t="n">
        <f aca="false">L911-K911</f>
        <v>0.1305</v>
      </c>
      <c r="G911" s="24" t="n">
        <f aca="false">N911-M911</f>
        <v>-0.0793333333333335</v>
      </c>
      <c r="H911" s="24" t="n">
        <f aca="false">O911-N911</f>
        <v>-0.0393333333333334</v>
      </c>
      <c r="I911" s="24" t="n">
        <f aca="false">O911-M911</f>
        <v>-0.118666666666667</v>
      </c>
      <c r="J911" s="25" t="n">
        <f aca="false">VLOOKUP(C911,'Nymex hist.'!A:B,2,0)</f>
        <v>2.056</v>
      </c>
      <c r="K911" s="34" t="n">
        <f aca="false">AVERAGE(BE911:BK911)</f>
        <v>2.0905</v>
      </c>
      <c r="L911" s="34" t="n">
        <f aca="false">AVERAGE(BL911:BP911)</f>
        <v>2.221</v>
      </c>
      <c r="M911" s="27" t="n">
        <f aca="false">SUMIF($S$3:$FQ$3,$E911+1,$S911:$FQ911)/COUNTIF($S$3:$FQ$3,$E911+1)</f>
        <v>2.07783333333333</v>
      </c>
      <c r="N911" s="27" t="n">
        <f aca="false">SUMIF($S$3:$FQ$3,$E911+2,$S911:$FQ911)/COUNTIF($S$3:$FQ$3,$E911+2)</f>
        <v>1.9985</v>
      </c>
      <c r="O911" s="27" t="n">
        <f aca="false">SUMIF($S$3:$FQ$3,$E911+3,$S911:$FQ911)/COUNTIF($S$3:$FQ$3,$E911+3)</f>
        <v>1.95916666666667</v>
      </c>
      <c r="P911" s="27" t="n">
        <f aca="false">SUMIF($S$3:$FQ$3,$E911+4,$S911:$FQ911)/COUNTIF($S$3:$FQ$3,$E911+4)</f>
        <v>1.93916666666667</v>
      </c>
      <c r="Q911" s="27" t="n">
        <f aca="false">SUMIF($S$3:$FQ$3,$E911+5,$S911:$FQ911)/COUNTIF($S$3:$FQ$3,$E911+5)</f>
        <v>1.94916666666667</v>
      </c>
      <c r="R911" s="28" t="n">
        <v>35290</v>
      </c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30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 t="n">
        <v>2.056</v>
      </c>
      <c r="BK911" s="29" t="n">
        <v>2.125</v>
      </c>
      <c r="BL911" s="29" t="n">
        <v>2.22</v>
      </c>
      <c r="BM911" s="29" t="n">
        <v>2.28</v>
      </c>
      <c r="BN911" s="29" t="n">
        <v>2.29</v>
      </c>
      <c r="BO911" s="29" t="n">
        <v>2.21</v>
      </c>
      <c r="BP911" s="29" t="n">
        <v>2.105</v>
      </c>
      <c r="BQ911" s="29" t="n">
        <v>2.047</v>
      </c>
      <c r="BR911" s="29" t="n">
        <v>2</v>
      </c>
      <c r="BS911" s="29" t="n">
        <v>2.002</v>
      </c>
      <c r="BT911" s="29" t="n">
        <v>2.005</v>
      </c>
      <c r="BU911" s="29" t="n">
        <v>2.005</v>
      </c>
      <c r="BV911" s="29" t="n">
        <v>2.005</v>
      </c>
      <c r="BW911" s="29" t="n">
        <v>2.005</v>
      </c>
      <c r="BX911" s="29" t="n">
        <v>2.08</v>
      </c>
      <c r="BY911" s="29" t="n">
        <v>2.18</v>
      </c>
      <c r="BZ911" s="29" t="n">
        <v>2.18</v>
      </c>
      <c r="CA911" s="29" t="n">
        <v>2.107</v>
      </c>
      <c r="CB911" s="29" t="n">
        <v>2.01</v>
      </c>
      <c r="CC911" s="29" t="n">
        <v>1.93</v>
      </c>
      <c r="CD911" s="29" t="n">
        <v>1.93</v>
      </c>
      <c r="CE911" s="29" t="n">
        <v>1.93</v>
      </c>
      <c r="CF911" s="29" t="n">
        <v>1.93</v>
      </c>
      <c r="CG911" s="29" t="n">
        <v>1.93</v>
      </c>
      <c r="CH911" s="29" t="n">
        <v>1.93</v>
      </c>
      <c r="CI911" s="29" t="n">
        <v>1.93</v>
      </c>
      <c r="CJ911" s="29" t="n">
        <v>2.035</v>
      </c>
      <c r="CK911" s="29" t="n">
        <v>2.14</v>
      </c>
      <c r="CL911" s="29" t="n">
        <v>2.14</v>
      </c>
      <c r="CM911" s="29" t="n">
        <v>2.075</v>
      </c>
      <c r="CN911" s="29" t="n">
        <v>1.97</v>
      </c>
      <c r="CO911" s="29" t="n">
        <v>1.89</v>
      </c>
      <c r="CP911" s="29" t="n">
        <v>1.89</v>
      </c>
      <c r="CQ911" s="29" t="n">
        <v>1.89</v>
      </c>
      <c r="CR911" s="29" t="n">
        <v>1.89</v>
      </c>
      <c r="CS911" s="29" t="n">
        <v>1.89</v>
      </c>
      <c r="CT911" s="29" t="n">
        <v>1.89</v>
      </c>
      <c r="CU911" s="29" t="n">
        <v>1.89</v>
      </c>
      <c r="CV911" s="29" t="n">
        <v>1.995</v>
      </c>
      <c r="CW911" s="29" t="n">
        <v>2.1</v>
      </c>
      <c r="CX911" s="29" t="n">
        <v>2.12</v>
      </c>
      <c r="CY911" s="29" t="n">
        <v>2.055</v>
      </c>
      <c r="CZ911" s="29" t="n">
        <v>1.95</v>
      </c>
      <c r="DA911" s="29" t="n">
        <v>1.87</v>
      </c>
      <c r="DB911" s="29" t="n">
        <v>1.87</v>
      </c>
      <c r="DC911" s="29" t="n">
        <v>1.87</v>
      </c>
      <c r="DD911" s="29" t="n">
        <v>1.87</v>
      </c>
      <c r="DE911" s="29" t="n">
        <v>1.87</v>
      </c>
      <c r="DF911" s="29" t="n">
        <v>1.87</v>
      </c>
      <c r="DG911" s="29" t="n">
        <v>1.87</v>
      </c>
      <c r="DH911" s="29" t="n">
        <v>1.975</v>
      </c>
      <c r="DI911" s="29" t="n">
        <v>2.08</v>
      </c>
      <c r="DJ911" s="29" t="n">
        <v>2.13</v>
      </c>
      <c r="DK911" s="29" t="n">
        <v>2.065</v>
      </c>
      <c r="DL911" s="29" t="n">
        <v>1.96</v>
      </c>
      <c r="DM911" s="29" t="n">
        <v>1.88</v>
      </c>
      <c r="DN911" s="29" t="n">
        <v>1.88</v>
      </c>
      <c r="DO911" s="29" t="n">
        <v>1.88</v>
      </c>
      <c r="DP911" s="29" t="n">
        <v>1.88</v>
      </c>
      <c r="DQ911" s="29" t="n">
        <v>1.88</v>
      </c>
      <c r="DR911" s="29" t="n">
        <v>1.88</v>
      </c>
      <c r="DS911" s="29" t="n">
        <v>1.88</v>
      </c>
      <c r="DT911" s="29" t="n">
        <v>1.985</v>
      </c>
      <c r="DU911" s="29" t="n">
        <v>2.09</v>
      </c>
      <c r="DV911" s="29" t="n">
        <v>2.155</v>
      </c>
      <c r="DW911" s="29" t="n">
        <v>2.09</v>
      </c>
      <c r="DX911" s="29" t="n">
        <v>1.985</v>
      </c>
      <c r="DY911" s="29" t="n">
        <v>1.905</v>
      </c>
      <c r="DZ911" s="29" t="n">
        <v>1.905</v>
      </c>
      <c r="EA911" s="29" t="n">
        <v>1.905</v>
      </c>
      <c r="EB911" s="29" t="n">
        <v>1.905</v>
      </c>
      <c r="EC911" s="29" t="n">
        <v>1.905</v>
      </c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</row>
    <row r="912" customFormat="false" ht="12.75" hidden="true" customHeight="false" outlineLevel="0" collapsed="false">
      <c r="A912" s="0" t="n">
        <f aca="false">WEEKDAY(C912,2)</f>
        <v>3</v>
      </c>
      <c r="B912" s="0" t="n">
        <f aca="false">MONTH(C912)</f>
        <v>8</v>
      </c>
      <c r="C912" s="23" t="n">
        <v>35291</v>
      </c>
      <c r="D912" s="0" t="n">
        <f aca="false">MONTH(R912)</f>
        <v>8</v>
      </c>
      <c r="E912" s="0" t="n">
        <f aca="false">YEAR(R912)</f>
        <v>1996</v>
      </c>
      <c r="F912" s="35" t="n">
        <f aca="false">L912-K912</f>
        <v>0.1187</v>
      </c>
      <c r="G912" s="24" t="n">
        <f aca="false">N912-M912</f>
        <v>-0.0740000000000003</v>
      </c>
      <c r="H912" s="24" t="n">
        <f aca="false">O912-N912</f>
        <v>-0.0394166666666664</v>
      </c>
      <c r="I912" s="24" t="n">
        <f aca="false">O912-M912</f>
        <v>-0.113416666666667</v>
      </c>
      <c r="J912" s="25" t="n">
        <f aca="false">VLOOKUP(C912,'Nymex hist.'!A:B,2,0)</f>
        <v>2.086</v>
      </c>
      <c r="K912" s="34" t="n">
        <f aca="false">AVERAGE(BE912:BK912)</f>
        <v>2.1165</v>
      </c>
      <c r="L912" s="34" t="n">
        <f aca="false">AVERAGE(BL912:BP912)</f>
        <v>2.2352</v>
      </c>
      <c r="M912" s="27" t="n">
        <f aca="false">SUMIF($S$3:$FQ$3,$E912+1,$S912:$FQ912)/COUNTIF($S$3:$FQ$3,$E912+1)</f>
        <v>2.09233333333333</v>
      </c>
      <c r="N912" s="27" t="n">
        <f aca="false">SUMIF($S$3:$FQ$3,$E912+2,$S912:$FQ912)/COUNTIF($S$3:$FQ$3,$E912+2)</f>
        <v>2.01833333333333</v>
      </c>
      <c r="O912" s="27" t="n">
        <f aca="false">SUMIF($S$3:$FQ$3,$E912+3,$S912:$FQ912)/COUNTIF($S$3:$FQ$3,$E912+3)</f>
        <v>1.97891666666667</v>
      </c>
      <c r="P912" s="27" t="n">
        <f aca="false">SUMIF($S$3:$FQ$3,$E912+4,$S912:$FQ912)/COUNTIF($S$3:$FQ$3,$E912+4)</f>
        <v>1.95891666666667</v>
      </c>
      <c r="Q912" s="27" t="n">
        <f aca="false">SUMIF($S$3:$FQ$3,$E912+5,$S912:$FQ912)/COUNTIF($S$3:$FQ$3,$E912+5)</f>
        <v>1.96891666666667</v>
      </c>
      <c r="R912" s="28" t="n">
        <v>35291</v>
      </c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30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 t="n">
        <v>2.086</v>
      </c>
      <c r="BK912" s="29" t="n">
        <v>2.147</v>
      </c>
      <c r="BL912" s="29" t="n">
        <v>2.237</v>
      </c>
      <c r="BM912" s="29" t="n">
        <v>2.293</v>
      </c>
      <c r="BN912" s="29" t="n">
        <v>2.3</v>
      </c>
      <c r="BO912" s="29" t="n">
        <v>2.223</v>
      </c>
      <c r="BP912" s="29" t="n">
        <v>2.123</v>
      </c>
      <c r="BQ912" s="29" t="n">
        <v>2.06</v>
      </c>
      <c r="BR912" s="29" t="n">
        <v>2.015</v>
      </c>
      <c r="BS912" s="29" t="n">
        <v>2.017</v>
      </c>
      <c r="BT912" s="29" t="n">
        <v>2.02</v>
      </c>
      <c r="BU912" s="29" t="n">
        <v>2.02</v>
      </c>
      <c r="BV912" s="29" t="n">
        <v>2.02</v>
      </c>
      <c r="BW912" s="29" t="n">
        <v>2.02</v>
      </c>
      <c r="BX912" s="29" t="n">
        <v>2.095</v>
      </c>
      <c r="BY912" s="29" t="n">
        <v>2.195</v>
      </c>
      <c r="BZ912" s="29" t="n">
        <v>2.195</v>
      </c>
      <c r="CA912" s="29" t="n">
        <v>2.122</v>
      </c>
      <c r="CB912" s="29" t="n">
        <v>2.029</v>
      </c>
      <c r="CC912" s="29" t="n">
        <v>1.952</v>
      </c>
      <c r="CD912" s="29" t="n">
        <v>1.952</v>
      </c>
      <c r="CE912" s="29" t="n">
        <v>1.952</v>
      </c>
      <c r="CF912" s="29" t="n">
        <v>1.952</v>
      </c>
      <c r="CG912" s="29" t="n">
        <v>1.952</v>
      </c>
      <c r="CH912" s="29" t="n">
        <v>1.952</v>
      </c>
      <c r="CI912" s="29" t="n">
        <v>1.952</v>
      </c>
      <c r="CJ912" s="29" t="n">
        <v>2.055</v>
      </c>
      <c r="CK912" s="29" t="n">
        <v>2.155</v>
      </c>
      <c r="CL912" s="29" t="n">
        <v>2.15</v>
      </c>
      <c r="CM912" s="29" t="n">
        <v>2.095</v>
      </c>
      <c r="CN912" s="29" t="n">
        <v>1.989</v>
      </c>
      <c r="CO912" s="29" t="n">
        <v>1.912</v>
      </c>
      <c r="CP912" s="29" t="n">
        <v>1.912</v>
      </c>
      <c r="CQ912" s="29" t="n">
        <v>1.911</v>
      </c>
      <c r="CR912" s="29" t="n">
        <v>1.912</v>
      </c>
      <c r="CS912" s="29" t="n">
        <v>1.912</v>
      </c>
      <c r="CT912" s="29" t="n">
        <v>1.912</v>
      </c>
      <c r="CU912" s="29" t="n">
        <v>1.912</v>
      </c>
      <c r="CV912" s="29" t="n">
        <v>2.015</v>
      </c>
      <c r="CW912" s="29" t="n">
        <v>2.115</v>
      </c>
      <c r="CX912" s="29" t="n">
        <v>2.13</v>
      </c>
      <c r="CY912" s="29" t="n">
        <v>2.075</v>
      </c>
      <c r="CZ912" s="29" t="n">
        <v>1.969</v>
      </c>
      <c r="DA912" s="29" t="n">
        <v>1.892</v>
      </c>
      <c r="DB912" s="29" t="n">
        <v>1.892</v>
      </c>
      <c r="DC912" s="29" t="n">
        <v>1.891</v>
      </c>
      <c r="DD912" s="29" t="n">
        <v>1.892</v>
      </c>
      <c r="DE912" s="29" t="n">
        <v>1.892</v>
      </c>
      <c r="DF912" s="29" t="n">
        <v>1.892</v>
      </c>
      <c r="DG912" s="29" t="n">
        <v>1.892</v>
      </c>
      <c r="DH912" s="29" t="n">
        <v>1.995</v>
      </c>
      <c r="DI912" s="29" t="n">
        <v>2.095</v>
      </c>
      <c r="DJ912" s="29" t="n">
        <v>2.14</v>
      </c>
      <c r="DK912" s="29" t="n">
        <v>2.085</v>
      </c>
      <c r="DL912" s="29" t="n">
        <v>1.979</v>
      </c>
      <c r="DM912" s="29" t="n">
        <v>1.902</v>
      </c>
      <c r="DN912" s="29" t="n">
        <v>1.902</v>
      </c>
      <c r="DO912" s="29" t="n">
        <v>1.901</v>
      </c>
      <c r="DP912" s="29" t="n">
        <v>1.902</v>
      </c>
      <c r="DQ912" s="29" t="n">
        <v>1.902</v>
      </c>
      <c r="DR912" s="29" t="n">
        <v>1.902</v>
      </c>
      <c r="DS912" s="29" t="n">
        <v>1.902</v>
      </c>
      <c r="DT912" s="29" t="n">
        <v>2.005</v>
      </c>
      <c r="DU912" s="29" t="n">
        <v>2.105</v>
      </c>
      <c r="DV912" s="29" t="n">
        <v>2.165</v>
      </c>
      <c r="DW912" s="29" t="n">
        <v>2.11</v>
      </c>
      <c r="DX912" s="29" t="n">
        <v>2.004</v>
      </c>
      <c r="DY912" s="29" t="n">
        <v>1.927</v>
      </c>
      <c r="DZ912" s="29" t="n">
        <v>1.927</v>
      </c>
      <c r="EA912" s="29" t="n">
        <v>1.926</v>
      </c>
      <c r="EB912" s="29" t="n">
        <v>1.927</v>
      </c>
      <c r="EC912" s="29" t="n">
        <v>1.927</v>
      </c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0"/>
      <c r="GS912" s="0"/>
      <c r="GT912" s="0"/>
      <c r="GU912" s="0"/>
      <c r="GV912" s="0"/>
      <c r="GW912" s="0"/>
      <c r="GX912" s="0"/>
      <c r="GY912" s="0"/>
      <c r="GZ912" s="0"/>
      <c r="HA912" s="0"/>
      <c r="HB912" s="0"/>
      <c r="HC912" s="0"/>
      <c r="HD912" s="0"/>
      <c r="HE912" s="0"/>
      <c r="HF912" s="0"/>
      <c r="HG912" s="0"/>
      <c r="HH912" s="0"/>
      <c r="HI912" s="0"/>
      <c r="HJ912" s="0"/>
      <c r="HK912" s="0"/>
      <c r="HL912" s="0"/>
      <c r="HM912" s="0"/>
      <c r="HN912" s="0"/>
      <c r="HO912" s="0"/>
      <c r="HP912" s="0"/>
      <c r="HQ912" s="0"/>
      <c r="HR912" s="0"/>
      <c r="HS912" s="0"/>
      <c r="HT912" s="0"/>
      <c r="HU912" s="0"/>
      <c r="HV912" s="0"/>
      <c r="HW912" s="0"/>
      <c r="HX912" s="0"/>
      <c r="HY912" s="0"/>
      <c r="HZ912" s="0"/>
      <c r="IA912" s="0"/>
      <c r="IB912" s="0"/>
      <c r="IC912" s="0"/>
      <c r="ID912" s="0"/>
      <c r="IE912" s="0"/>
      <c r="IF912" s="0"/>
      <c r="IG912" s="0"/>
      <c r="IH912" s="0"/>
      <c r="II912" s="0"/>
      <c r="IJ912" s="0"/>
      <c r="IK912" s="0"/>
      <c r="IL912" s="0"/>
      <c r="IM912" s="0"/>
      <c r="IN912" s="0"/>
      <c r="IO912" s="0"/>
      <c r="IP912" s="0"/>
      <c r="IQ912" s="0"/>
      <c r="IR912" s="0"/>
      <c r="IS912" s="0"/>
      <c r="IT912" s="0"/>
      <c r="IU912" s="0"/>
      <c r="IV912" s="0"/>
      <c r="IW912" s="0"/>
    </row>
    <row r="913" customFormat="false" ht="12.75" hidden="false" customHeight="false" outlineLevel="0" collapsed="false">
      <c r="A913" s="1" t="n">
        <f aca="false">WEEKDAY(C913,2)</f>
        <v>4</v>
      </c>
      <c r="B913" s="1" t="n">
        <f aca="false">MONTH(C913)</f>
        <v>8</v>
      </c>
      <c r="C913" s="23" t="n">
        <v>35292</v>
      </c>
      <c r="D913" s="0" t="n">
        <f aca="false">MONTH(R913)</f>
        <v>8</v>
      </c>
      <c r="E913" s="0" t="n">
        <f aca="false">YEAR(R913)</f>
        <v>1996</v>
      </c>
      <c r="F913" s="3" t="n">
        <f aca="false">L913-K913</f>
        <v>0.148</v>
      </c>
      <c r="G913" s="3" t="n">
        <f aca="false">N913-M913</f>
        <v>-0.0751666666666666</v>
      </c>
      <c r="H913" s="3" t="n">
        <f aca="false">O913-N913</f>
        <v>-0.0394166666666667</v>
      </c>
      <c r="I913" s="3" t="n">
        <f aca="false">O913-M913</f>
        <v>-0.114583333333333</v>
      </c>
      <c r="J913" s="4" t="n">
        <f aca="false">VLOOKUP(C913,'Nymex hist.'!A:B,2,0)</f>
        <v>2.04</v>
      </c>
      <c r="K913" s="4" t="n">
        <f aca="false">AVERAGE(BE913:BK913)</f>
        <v>2.073</v>
      </c>
      <c r="L913" s="4" t="n">
        <f aca="false">AVERAGE(BL913:BP913)</f>
        <v>2.221</v>
      </c>
      <c r="M913" s="4" t="n">
        <f aca="false">SUMIF($S$3:$FQ$3,$E913+1,$S913:$FQ913)/COUNTIF($S$3:$FQ$3,$E913+1)</f>
        <v>2.0835</v>
      </c>
      <c r="N913" s="4" t="n">
        <f aca="false">SUMIF($S$3:$FQ$3,$E913+2,$S913:$FQ913)/COUNTIF($S$3:$FQ$3,$E913+2)</f>
        <v>2.00833333333333</v>
      </c>
      <c r="O913" s="4" t="n">
        <f aca="false">SUMIF($S$3:$FQ$3,$E913+3,$S913:$FQ913)/COUNTIF($S$3:$FQ$3,$E913+3)</f>
        <v>1.96891666666667</v>
      </c>
      <c r="P913" s="4" t="n">
        <f aca="false">SUMIF($S$3:$FQ$3,$E913+4,$S913:$FQ913)/COUNTIF($S$3:$FQ$3,$E913+4)</f>
        <v>1.94891666666667</v>
      </c>
      <c r="Q913" s="4" t="n">
        <f aca="false">SUMIF($S$3:$FQ$3,$E913+5,$S913:$FQ913)/COUNTIF($S$3:$FQ$3,$E913+5)</f>
        <v>1.95891666666667</v>
      </c>
      <c r="R913" s="21" t="n">
        <v>35292</v>
      </c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7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 t="n">
        <v>2.04</v>
      </c>
      <c r="BK913" s="32" t="n">
        <v>2.106</v>
      </c>
      <c r="BL913" s="32" t="n">
        <v>2.205</v>
      </c>
      <c r="BM913" s="32" t="n">
        <v>2.28</v>
      </c>
      <c r="BN913" s="32" t="n">
        <v>2.29</v>
      </c>
      <c r="BO913" s="32" t="n">
        <v>2.215</v>
      </c>
      <c r="BP913" s="32" t="n">
        <v>2.115</v>
      </c>
      <c r="BQ913" s="32" t="n">
        <v>2.052</v>
      </c>
      <c r="BR913" s="32" t="n">
        <v>2.01</v>
      </c>
      <c r="BS913" s="32" t="n">
        <v>2.01</v>
      </c>
      <c r="BT913" s="32" t="n">
        <v>2.01</v>
      </c>
      <c r="BU913" s="32" t="n">
        <v>2.01</v>
      </c>
      <c r="BV913" s="32" t="n">
        <v>2.01</v>
      </c>
      <c r="BW913" s="32" t="n">
        <v>2.01</v>
      </c>
      <c r="BX913" s="32" t="n">
        <v>2.085</v>
      </c>
      <c r="BY913" s="32" t="n">
        <v>2.185</v>
      </c>
      <c r="BZ913" s="32" t="n">
        <v>2.185</v>
      </c>
      <c r="CA913" s="32" t="n">
        <v>2.112</v>
      </c>
      <c r="CB913" s="32" t="n">
        <v>2.019</v>
      </c>
      <c r="CC913" s="32" t="n">
        <v>1.942</v>
      </c>
      <c r="CD913" s="32" t="n">
        <v>1.942</v>
      </c>
      <c r="CE913" s="32" t="n">
        <v>1.942</v>
      </c>
      <c r="CF913" s="32" t="n">
        <v>1.942</v>
      </c>
      <c r="CG913" s="32" t="n">
        <v>1.942</v>
      </c>
      <c r="CH913" s="32" t="n">
        <v>1.942</v>
      </c>
      <c r="CI913" s="32" t="n">
        <v>1.942</v>
      </c>
      <c r="CJ913" s="32" t="n">
        <v>2.045</v>
      </c>
      <c r="CK913" s="32" t="n">
        <v>2.145</v>
      </c>
      <c r="CL913" s="32" t="n">
        <v>2.14</v>
      </c>
      <c r="CM913" s="32" t="n">
        <v>2.085</v>
      </c>
      <c r="CN913" s="32" t="n">
        <v>1.979</v>
      </c>
      <c r="CO913" s="32" t="n">
        <v>1.902</v>
      </c>
      <c r="CP913" s="32" t="n">
        <v>1.902</v>
      </c>
      <c r="CQ913" s="32" t="n">
        <v>1.901</v>
      </c>
      <c r="CR913" s="32" t="n">
        <v>1.902</v>
      </c>
      <c r="CS913" s="32" t="n">
        <v>1.902</v>
      </c>
      <c r="CT913" s="32" t="n">
        <v>1.902</v>
      </c>
      <c r="CU913" s="32" t="n">
        <v>1.902</v>
      </c>
      <c r="CV913" s="32" t="n">
        <v>2.005</v>
      </c>
      <c r="CW913" s="32" t="n">
        <v>2.105</v>
      </c>
      <c r="CX913" s="32" t="n">
        <v>2.12</v>
      </c>
      <c r="CY913" s="32" t="n">
        <v>2.065</v>
      </c>
      <c r="CZ913" s="32" t="n">
        <v>1.959</v>
      </c>
      <c r="DA913" s="32" t="n">
        <v>1.882</v>
      </c>
      <c r="DB913" s="32" t="n">
        <v>1.882</v>
      </c>
      <c r="DC913" s="32" t="n">
        <v>1.881</v>
      </c>
      <c r="DD913" s="32" t="n">
        <v>1.882</v>
      </c>
      <c r="DE913" s="32" t="n">
        <v>1.882</v>
      </c>
      <c r="DF913" s="32" t="n">
        <v>1.882</v>
      </c>
      <c r="DG913" s="32" t="n">
        <v>1.882</v>
      </c>
      <c r="DH913" s="32" t="n">
        <v>1.985</v>
      </c>
      <c r="DI913" s="32" t="n">
        <v>2.085</v>
      </c>
      <c r="DJ913" s="32" t="n">
        <v>2.13</v>
      </c>
      <c r="DK913" s="32" t="n">
        <v>2.075</v>
      </c>
      <c r="DL913" s="32" t="n">
        <v>1.969</v>
      </c>
      <c r="DM913" s="32" t="n">
        <v>1.892</v>
      </c>
      <c r="DN913" s="32" t="n">
        <v>1.892</v>
      </c>
      <c r="DO913" s="32" t="n">
        <v>1.891</v>
      </c>
      <c r="DP913" s="32" t="n">
        <v>1.892</v>
      </c>
      <c r="DQ913" s="32" t="n">
        <v>1.892</v>
      </c>
      <c r="DR913" s="32" t="n">
        <v>1.892</v>
      </c>
      <c r="DS913" s="32" t="n">
        <v>1.892</v>
      </c>
      <c r="DT913" s="32" t="n">
        <v>1.995</v>
      </c>
      <c r="DU913" s="32" t="n">
        <v>2.095</v>
      </c>
      <c r="DV913" s="32" t="n">
        <v>2.155</v>
      </c>
      <c r="DW913" s="32" t="n">
        <v>2.1</v>
      </c>
      <c r="DX913" s="32" t="n">
        <v>1.994</v>
      </c>
      <c r="DY913" s="32" t="n">
        <v>1.917</v>
      </c>
      <c r="DZ913" s="32" t="n">
        <v>1.917</v>
      </c>
      <c r="EA913" s="32" t="n">
        <v>1.916</v>
      </c>
      <c r="EB913" s="32" t="n">
        <v>1.917</v>
      </c>
      <c r="EC913" s="32" t="n">
        <v>1.917</v>
      </c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</row>
    <row r="914" customFormat="false" ht="12.75" hidden="true" customHeight="false" outlineLevel="0" collapsed="false">
      <c r="A914" s="0" t="n">
        <f aca="false">WEEKDAY(C914,2)</f>
        <v>5</v>
      </c>
      <c r="B914" s="0" t="n">
        <f aca="false">MONTH(C914)</f>
        <v>8</v>
      </c>
      <c r="C914" s="23" t="n">
        <v>35293</v>
      </c>
      <c r="D914" s="0" t="n">
        <f aca="false">MONTH(R914)</f>
        <v>8</v>
      </c>
      <c r="E914" s="0" t="n">
        <f aca="false">YEAR(R914)</f>
        <v>1996</v>
      </c>
      <c r="F914" s="35" t="n">
        <f aca="false">L914-K914</f>
        <v>0.1149</v>
      </c>
      <c r="G914" s="24" t="n">
        <f aca="false">N914-M914</f>
        <v>-0.0939999999999999</v>
      </c>
      <c r="H914" s="24" t="n">
        <f aca="false">O914-N914</f>
        <v>-0.0394166666666667</v>
      </c>
      <c r="I914" s="24" t="n">
        <f aca="false">O914-M914</f>
        <v>-0.133416666666667</v>
      </c>
      <c r="J914" s="25" t="n">
        <f aca="false">VLOOKUP(C914,'Nymex hist.'!A:B,2,0)</f>
        <v>2.14</v>
      </c>
      <c r="K914" s="34" t="n">
        <f aca="false">AVERAGE(BE914:BK914)</f>
        <v>2.1625</v>
      </c>
      <c r="L914" s="34" t="n">
        <f aca="false">AVERAGE(BL914:BP914)</f>
        <v>2.2774</v>
      </c>
      <c r="M914" s="27" t="n">
        <f aca="false">SUMIF($S$3:$FQ$3,$E914+1,$S914:$FQ914)/COUNTIF($S$3:$FQ$3,$E914+1)</f>
        <v>2.10916666666667</v>
      </c>
      <c r="N914" s="27" t="n">
        <f aca="false">SUMIF($S$3:$FQ$3,$E914+2,$S914:$FQ914)/COUNTIF($S$3:$FQ$3,$E914+2)</f>
        <v>2.01516666666667</v>
      </c>
      <c r="O914" s="27" t="n">
        <f aca="false">SUMIF($S$3:$FQ$3,$E914+3,$S914:$FQ914)/COUNTIF($S$3:$FQ$3,$E914+3)</f>
        <v>1.97575</v>
      </c>
      <c r="P914" s="27" t="n">
        <f aca="false">SUMIF($S$3:$FQ$3,$E914+4,$S914:$FQ914)/COUNTIF($S$3:$FQ$3,$E914+4)</f>
        <v>1.95575</v>
      </c>
      <c r="Q914" s="27" t="n">
        <f aca="false">SUMIF($S$3:$FQ$3,$E914+5,$S914:$FQ914)/COUNTIF($S$3:$FQ$3,$E914+5)</f>
        <v>1.96575</v>
      </c>
      <c r="R914" s="28" t="n">
        <v>35293</v>
      </c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30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 t="n">
        <v>2.14</v>
      </c>
      <c r="BK914" s="29" t="n">
        <v>2.185</v>
      </c>
      <c r="BL914" s="29" t="n">
        <v>2.279</v>
      </c>
      <c r="BM914" s="29" t="n">
        <v>2.343</v>
      </c>
      <c r="BN914" s="29" t="n">
        <v>2.345</v>
      </c>
      <c r="BO914" s="29" t="n">
        <v>2.265</v>
      </c>
      <c r="BP914" s="29" t="n">
        <v>2.155</v>
      </c>
      <c r="BQ914" s="29" t="n">
        <v>2.085</v>
      </c>
      <c r="BR914" s="29" t="n">
        <v>2.035</v>
      </c>
      <c r="BS914" s="29" t="n">
        <v>2.03</v>
      </c>
      <c r="BT914" s="29" t="n">
        <v>2.025</v>
      </c>
      <c r="BU914" s="29" t="n">
        <v>2.025</v>
      </c>
      <c r="BV914" s="29" t="n">
        <v>2.025</v>
      </c>
      <c r="BW914" s="29" t="n">
        <v>2.025</v>
      </c>
      <c r="BX914" s="29" t="n">
        <v>2.1</v>
      </c>
      <c r="BY914" s="29" t="n">
        <v>2.195</v>
      </c>
      <c r="BZ914" s="29" t="n">
        <v>2.195</v>
      </c>
      <c r="CA914" s="29" t="n">
        <v>2.12</v>
      </c>
      <c r="CB914" s="29" t="n">
        <v>2.025</v>
      </c>
      <c r="CC914" s="29" t="n">
        <v>1.948</v>
      </c>
      <c r="CD914" s="29" t="n">
        <v>1.948</v>
      </c>
      <c r="CE914" s="29" t="n">
        <v>1.948</v>
      </c>
      <c r="CF914" s="29" t="n">
        <v>1.948</v>
      </c>
      <c r="CG914" s="29" t="n">
        <v>1.948</v>
      </c>
      <c r="CH914" s="29" t="n">
        <v>1.948</v>
      </c>
      <c r="CI914" s="29" t="n">
        <v>1.948</v>
      </c>
      <c r="CJ914" s="29" t="n">
        <v>2.053</v>
      </c>
      <c r="CK914" s="29" t="n">
        <v>2.153</v>
      </c>
      <c r="CL914" s="29" t="n">
        <v>2.148</v>
      </c>
      <c r="CM914" s="29" t="n">
        <v>2.093</v>
      </c>
      <c r="CN914" s="29" t="n">
        <v>1.985</v>
      </c>
      <c r="CO914" s="29" t="n">
        <v>1.908</v>
      </c>
      <c r="CP914" s="29" t="n">
        <v>1.908</v>
      </c>
      <c r="CQ914" s="29" t="n">
        <v>1.909</v>
      </c>
      <c r="CR914" s="29" t="n">
        <v>1.908</v>
      </c>
      <c r="CS914" s="29" t="n">
        <v>1.908</v>
      </c>
      <c r="CT914" s="29" t="n">
        <v>1.908</v>
      </c>
      <c r="CU914" s="29" t="n">
        <v>1.908</v>
      </c>
      <c r="CV914" s="29" t="n">
        <v>2.013</v>
      </c>
      <c r="CW914" s="29" t="n">
        <v>2.113</v>
      </c>
      <c r="CX914" s="29" t="n">
        <v>2.128</v>
      </c>
      <c r="CY914" s="29" t="n">
        <v>2.073</v>
      </c>
      <c r="CZ914" s="29" t="n">
        <v>1.965</v>
      </c>
      <c r="DA914" s="29" t="n">
        <v>1.888</v>
      </c>
      <c r="DB914" s="29" t="n">
        <v>1.888</v>
      </c>
      <c r="DC914" s="29" t="n">
        <v>1.889</v>
      </c>
      <c r="DD914" s="29" t="n">
        <v>1.888</v>
      </c>
      <c r="DE914" s="29" t="n">
        <v>1.888</v>
      </c>
      <c r="DF914" s="29" t="n">
        <v>1.888</v>
      </c>
      <c r="DG914" s="29" t="n">
        <v>1.888</v>
      </c>
      <c r="DH914" s="29" t="n">
        <v>1.993</v>
      </c>
      <c r="DI914" s="29" t="n">
        <v>2.093</v>
      </c>
      <c r="DJ914" s="29" t="n">
        <v>2.138</v>
      </c>
      <c r="DK914" s="29" t="n">
        <v>2.083</v>
      </c>
      <c r="DL914" s="29" t="n">
        <v>1.975</v>
      </c>
      <c r="DM914" s="29" t="n">
        <v>1.898</v>
      </c>
      <c r="DN914" s="29" t="n">
        <v>1.898</v>
      </c>
      <c r="DO914" s="29" t="n">
        <v>1.899</v>
      </c>
      <c r="DP914" s="29" t="n">
        <v>1.898</v>
      </c>
      <c r="DQ914" s="29" t="n">
        <v>1.898</v>
      </c>
      <c r="DR914" s="29" t="n">
        <v>1.898</v>
      </c>
      <c r="DS914" s="29" t="n">
        <v>1.898</v>
      </c>
      <c r="DT914" s="29" t="n">
        <v>2.003</v>
      </c>
      <c r="DU914" s="29" t="n">
        <v>2.103</v>
      </c>
      <c r="DV914" s="29" t="n">
        <v>2.163</v>
      </c>
      <c r="DW914" s="29" t="n">
        <v>2.108</v>
      </c>
      <c r="DX914" s="29" t="n">
        <v>2</v>
      </c>
      <c r="DY914" s="29" t="n">
        <v>1.923</v>
      </c>
      <c r="DZ914" s="29" t="n">
        <v>1.923</v>
      </c>
      <c r="EA914" s="29" t="n">
        <v>1.924</v>
      </c>
      <c r="EB914" s="29" t="n">
        <v>1.923</v>
      </c>
      <c r="EC914" s="29" t="n">
        <v>1.923</v>
      </c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</row>
    <row r="915" customFormat="false" ht="12.75" hidden="true" customHeight="false" outlineLevel="0" collapsed="false">
      <c r="A915" s="0" t="n">
        <f aca="false">WEEKDAY(C915,2)</f>
        <v>1</v>
      </c>
      <c r="B915" s="0" t="n">
        <f aca="false">MONTH(C915)</f>
        <v>8</v>
      </c>
      <c r="C915" s="23" t="n">
        <v>35296</v>
      </c>
      <c r="D915" s="0" t="n">
        <f aca="false">MONTH(R915)</f>
        <v>8</v>
      </c>
      <c r="E915" s="0" t="n">
        <f aca="false">YEAR(R915)</f>
        <v>1996</v>
      </c>
      <c r="F915" s="35" t="n">
        <f aca="false">L915-K915</f>
        <v>0.1135</v>
      </c>
      <c r="G915" s="24" t="n">
        <f aca="false">N915-M915</f>
        <v>-0.112916666666667</v>
      </c>
      <c r="H915" s="24" t="n">
        <f aca="false">O915-N915</f>
        <v>-0.0394166666666671</v>
      </c>
      <c r="I915" s="24" t="n">
        <f aca="false">O915-M915</f>
        <v>-0.152333333333334</v>
      </c>
      <c r="J915" s="25" t="n">
        <f aca="false">VLOOKUP(C915,'Nymex hist.'!A:B,2,0)</f>
        <v>2.187</v>
      </c>
      <c r="K915" s="34" t="n">
        <f aca="false">AVERAGE(BE915:BK915)</f>
        <v>2.2205</v>
      </c>
      <c r="L915" s="34" t="n">
        <f aca="false">AVERAGE(BL915:BP915)</f>
        <v>2.334</v>
      </c>
      <c r="M915" s="27" t="n">
        <f aca="false">SUMIF($S$3:$FQ$3,$E915+1,$S915:$FQ915)/COUNTIF($S$3:$FQ$3,$E915+1)</f>
        <v>2.13308333333333</v>
      </c>
      <c r="N915" s="27" t="n">
        <f aca="false">SUMIF($S$3:$FQ$3,$E915+2,$S915:$FQ915)/COUNTIF($S$3:$FQ$3,$E915+2)</f>
        <v>2.02016666666667</v>
      </c>
      <c r="O915" s="27" t="n">
        <f aca="false">SUMIF($S$3:$FQ$3,$E915+3,$S915:$FQ915)/COUNTIF($S$3:$FQ$3,$E915+3)</f>
        <v>1.98075</v>
      </c>
      <c r="P915" s="27" t="n">
        <f aca="false">SUMIF($S$3:$FQ$3,$E915+4,$S915:$FQ915)/COUNTIF($S$3:$FQ$3,$E915+4)</f>
        <v>1.96075</v>
      </c>
      <c r="Q915" s="27" t="n">
        <f aca="false">SUMIF($S$3:$FQ$3,$E915+5,$S915:$FQ915)/COUNTIF($S$3:$FQ$3,$E915+5)</f>
        <v>1.97075</v>
      </c>
      <c r="R915" s="28" t="n">
        <v>35296</v>
      </c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30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 t="n">
        <v>2.187</v>
      </c>
      <c r="BK915" s="29" t="n">
        <v>2.254</v>
      </c>
      <c r="BL915" s="29" t="n">
        <v>2.337</v>
      </c>
      <c r="BM915" s="29" t="n">
        <v>2.406</v>
      </c>
      <c r="BN915" s="29" t="n">
        <v>2.406</v>
      </c>
      <c r="BO915" s="29" t="n">
        <v>2.326</v>
      </c>
      <c r="BP915" s="29" t="n">
        <v>2.195</v>
      </c>
      <c r="BQ915" s="29" t="n">
        <v>2.12</v>
      </c>
      <c r="BR915" s="29" t="n">
        <v>2.06</v>
      </c>
      <c r="BS915" s="29" t="n">
        <v>2.05</v>
      </c>
      <c r="BT915" s="29" t="n">
        <v>2.04</v>
      </c>
      <c r="BU915" s="29" t="n">
        <v>2.035</v>
      </c>
      <c r="BV915" s="29" t="n">
        <v>2.03</v>
      </c>
      <c r="BW915" s="29" t="n">
        <v>2.03</v>
      </c>
      <c r="BX915" s="29" t="n">
        <v>2.105</v>
      </c>
      <c r="BY915" s="29" t="n">
        <v>2.2</v>
      </c>
      <c r="BZ915" s="29" t="n">
        <v>2.2</v>
      </c>
      <c r="CA915" s="29" t="n">
        <v>2.125</v>
      </c>
      <c r="CB915" s="29" t="n">
        <v>2.03</v>
      </c>
      <c r="CC915" s="29" t="n">
        <v>1.953</v>
      </c>
      <c r="CD915" s="29" t="n">
        <v>1.953</v>
      </c>
      <c r="CE915" s="29" t="n">
        <v>1.953</v>
      </c>
      <c r="CF915" s="29" t="n">
        <v>1.953</v>
      </c>
      <c r="CG915" s="29" t="n">
        <v>1.953</v>
      </c>
      <c r="CH915" s="29" t="n">
        <v>1.953</v>
      </c>
      <c r="CI915" s="29" t="n">
        <v>1.953</v>
      </c>
      <c r="CJ915" s="29" t="n">
        <v>2.058</v>
      </c>
      <c r="CK915" s="29" t="n">
        <v>2.158</v>
      </c>
      <c r="CL915" s="29" t="n">
        <v>2.153</v>
      </c>
      <c r="CM915" s="29" t="n">
        <v>2.098</v>
      </c>
      <c r="CN915" s="29" t="n">
        <v>1.99</v>
      </c>
      <c r="CO915" s="29" t="n">
        <v>1.913</v>
      </c>
      <c r="CP915" s="29" t="n">
        <v>1.913</v>
      </c>
      <c r="CQ915" s="29" t="n">
        <v>1.914</v>
      </c>
      <c r="CR915" s="29" t="n">
        <v>1.913</v>
      </c>
      <c r="CS915" s="29" t="n">
        <v>1.913</v>
      </c>
      <c r="CT915" s="29" t="n">
        <v>1.913</v>
      </c>
      <c r="CU915" s="29" t="n">
        <v>1.913</v>
      </c>
      <c r="CV915" s="29" t="n">
        <v>2.018</v>
      </c>
      <c r="CW915" s="29" t="n">
        <v>2.118</v>
      </c>
      <c r="CX915" s="29" t="n">
        <v>2.133</v>
      </c>
      <c r="CY915" s="29" t="n">
        <v>2.078</v>
      </c>
      <c r="CZ915" s="29" t="n">
        <v>1.97</v>
      </c>
      <c r="DA915" s="29" t="n">
        <v>1.893</v>
      </c>
      <c r="DB915" s="29" t="n">
        <v>1.893</v>
      </c>
      <c r="DC915" s="29" t="n">
        <v>1.894</v>
      </c>
      <c r="DD915" s="29" t="n">
        <v>1.893</v>
      </c>
      <c r="DE915" s="29" t="n">
        <v>1.893</v>
      </c>
      <c r="DF915" s="29" t="n">
        <v>1.893</v>
      </c>
      <c r="DG915" s="29" t="n">
        <v>1.893</v>
      </c>
      <c r="DH915" s="29" t="n">
        <v>1.998</v>
      </c>
      <c r="DI915" s="29" t="n">
        <v>2.098</v>
      </c>
      <c r="DJ915" s="29" t="n">
        <v>2.143</v>
      </c>
      <c r="DK915" s="29" t="n">
        <v>2.088</v>
      </c>
      <c r="DL915" s="29" t="n">
        <v>1.98</v>
      </c>
      <c r="DM915" s="29" t="n">
        <v>1.903</v>
      </c>
      <c r="DN915" s="29" t="n">
        <v>1.903</v>
      </c>
      <c r="DO915" s="29" t="n">
        <v>1.904</v>
      </c>
      <c r="DP915" s="29" t="n">
        <v>1.903</v>
      </c>
      <c r="DQ915" s="29" t="n">
        <v>1.903</v>
      </c>
      <c r="DR915" s="29" t="n">
        <v>1.903</v>
      </c>
      <c r="DS915" s="29" t="n">
        <v>1.903</v>
      </c>
      <c r="DT915" s="29" t="n">
        <v>2.008</v>
      </c>
      <c r="DU915" s="29" t="n">
        <v>2.108</v>
      </c>
      <c r="DV915" s="29" t="n">
        <v>2.168</v>
      </c>
      <c r="DW915" s="29" t="n">
        <v>2.113</v>
      </c>
      <c r="DX915" s="29" t="n">
        <v>2.005</v>
      </c>
      <c r="DY915" s="29" t="n">
        <v>1.928</v>
      </c>
      <c r="DZ915" s="29" t="n">
        <v>1.928</v>
      </c>
      <c r="EA915" s="29" t="n">
        <v>1.929</v>
      </c>
      <c r="EB915" s="29" t="n">
        <v>1.928</v>
      </c>
      <c r="EC915" s="29" t="n">
        <v>1.928</v>
      </c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0"/>
      <c r="GS915" s="0"/>
      <c r="GT915" s="0"/>
      <c r="GU915" s="0"/>
      <c r="GV915" s="0"/>
      <c r="GW915" s="0"/>
      <c r="GX915" s="0"/>
      <c r="GY915" s="0"/>
      <c r="GZ915" s="0"/>
      <c r="HA915" s="0"/>
      <c r="HB915" s="0"/>
      <c r="HC915" s="0"/>
      <c r="HD915" s="0"/>
      <c r="HE915" s="0"/>
      <c r="HF915" s="0"/>
      <c r="HG915" s="0"/>
      <c r="HH915" s="0"/>
      <c r="HI915" s="0"/>
      <c r="HJ915" s="0"/>
      <c r="HK915" s="0"/>
      <c r="HL915" s="0"/>
      <c r="HM915" s="0"/>
      <c r="HN915" s="0"/>
      <c r="HO915" s="0"/>
      <c r="HP915" s="0"/>
      <c r="HQ915" s="0"/>
      <c r="HR915" s="0"/>
      <c r="HS915" s="0"/>
      <c r="HT915" s="0"/>
      <c r="HU915" s="0"/>
      <c r="HV915" s="0"/>
      <c r="HW915" s="0"/>
      <c r="HX915" s="0"/>
      <c r="HY915" s="0"/>
      <c r="HZ915" s="0"/>
      <c r="IA915" s="0"/>
      <c r="IB915" s="0"/>
      <c r="IC915" s="0"/>
      <c r="ID915" s="0"/>
      <c r="IE915" s="0"/>
      <c r="IF915" s="0"/>
      <c r="IG915" s="0"/>
      <c r="IH915" s="0"/>
      <c r="II915" s="0"/>
      <c r="IJ915" s="0"/>
      <c r="IK915" s="0"/>
      <c r="IL915" s="0"/>
      <c r="IM915" s="0"/>
      <c r="IN915" s="0"/>
      <c r="IO915" s="0"/>
      <c r="IP915" s="0"/>
      <c r="IQ915" s="0"/>
      <c r="IR915" s="0"/>
      <c r="IS915" s="0"/>
      <c r="IT915" s="0"/>
      <c r="IU915" s="0"/>
      <c r="IV915" s="0"/>
      <c r="IW915" s="0"/>
    </row>
    <row r="916" customFormat="false" ht="12.75" hidden="true" customHeight="false" outlineLevel="0" collapsed="false">
      <c r="A916" s="0" t="n">
        <f aca="false">WEEKDAY(C916,2)</f>
        <v>2</v>
      </c>
      <c r="B916" s="0" t="n">
        <f aca="false">MONTH(C916)</f>
        <v>8</v>
      </c>
      <c r="C916" s="23" t="n">
        <v>35297</v>
      </c>
      <c r="D916" s="0" t="n">
        <f aca="false">MONTH(R916)</f>
        <v>8</v>
      </c>
      <c r="E916" s="0" t="n">
        <f aca="false">YEAR(R916)</f>
        <v>1996</v>
      </c>
      <c r="F916" s="35" t="n">
        <f aca="false">L916-K916</f>
        <v>0.1613</v>
      </c>
      <c r="G916" s="24" t="n">
        <f aca="false">N916-M916</f>
        <v>-0.098416666666667</v>
      </c>
      <c r="H916" s="24" t="n">
        <f aca="false">O916-N916</f>
        <v>-0.0394166666666664</v>
      </c>
      <c r="I916" s="24" t="n">
        <f aca="false">O916-M916</f>
        <v>-0.137833333333333</v>
      </c>
      <c r="J916" s="25" t="n">
        <f aca="false">VLOOKUP(C916,'Nymex hist.'!A:B,2,0)</f>
        <v>2.053</v>
      </c>
      <c r="K916" s="34" t="n">
        <f aca="false">AVERAGE(BE916:BK916)</f>
        <v>2.0885</v>
      </c>
      <c r="L916" s="34" t="n">
        <f aca="false">AVERAGE(BL916:BP916)</f>
        <v>2.2498</v>
      </c>
      <c r="M916" s="27" t="n">
        <f aca="false">SUMIF($S$3:$FQ$3,$E916+1,$S916:$FQ916)/COUNTIF($S$3:$FQ$3,$E916+1)</f>
        <v>2.09858333333333</v>
      </c>
      <c r="N916" s="27" t="n">
        <f aca="false">SUMIF($S$3:$FQ$3,$E916+2,$S916:$FQ916)/COUNTIF($S$3:$FQ$3,$E916+2)</f>
        <v>2.00016666666667</v>
      </c>
      <c r="O916" s="27" t="n">
        <f aca="false">SUMIF($S$3:$FQ$3,$E916+3,$S916:$FQ916)/COUNTIF($S$3:$FQ$3,$E916+3)</f>
        <v>1.96075</v>
      </c>
      <c r="P916" s="27" t="n">
        <f aca="false">SUMIF($S$3:$FQ$3,$E916+4,$S916:$FQ916)/COUNTIF($S$3:$FQ$3,$E916+4)</f>
        <v>1.94075</v>
      </c>
      <c r="Q916" s="27" t="n">
        <f aca="false">SUMIF($S$3:$FQ$3,$E916+5,$S916:$FQ916)/COUNTIF($S$3:$FQ$3,$E916+5)</f>
        <v>1.95075</v>
      </c>
      <c r="R916" s="28" t="n">
        <v>35297</v>
      </c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30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 t="n">
        <v>2.053</v>
      </c>
      <c r="BK916" s="29" t="n">
        <v>2.124</v>
      </c>
      <c r="BL916" s="29" t="n">
        <v>2.232</v>
      </c>
      <c r="BM916" s="29" t="n">
        <v>2.312</v>
      </c>
      <c r="BN916" s="29" t="n">
        <v>2.315</v>
      </c>
      <c r="BO916" s="29" t="n">
        <v>2.245</v>
      </c>
      <c r="BP916" s="29" t="n">
        <v>2.145</v>
      </c>
      <c r="BQ916" s="29" t="n">
        <v>2.085</v>
      </c>
      <c r="BR916" s="29" t="n">
        <v>2.03</v>
      </c>
      <c r="BS916" s="29" t="n">
        <v>2.025</v>
      </c>
      <c r="BT916" s="29" t="n">
        <v>2.02</v>
      </c>
      <c r="BU916" s="29" t="n">
        <v>2.015</v>
      </c>
      <c r="BV916" s="29" t="n">
        <v>2.015</v>
      </c>
      <c r="BW916" s="29" t="n">
        <v>2.02</v>
      </c>
      <c r="BX916" s="29" t="n">
        <v>2.088</v>
      </c>
      <c r="BY916" s="29" t="n">
        <v>2.18</v>
      </c>
      <c r="BZ916" s="29" t="n">
        <v>2.18</v>
      </c>
      <c r="CA916" s="29" t="n">
        <v>2.105</v>
      </c>
      <c r="CB916" s="29" t="n">
        <v>2.01</v>
      </c>
      <c r="CC916" s="29" t="n">
        <v>1.933</v>
      </c>
      <c r="CD916" s="29" t="n">
        <v>1.933</v>
      </c>
      <c r="CE916" s="29" t="n">
        <v>1.933</v>
      </c>
      <c r="CF916" s="29" t="n">
        <v>1.933</v>
      </c>
      <c r="CG916" s="29" t="n">
        <v>1.933</v>
      </c>
      <c r="CH916" s="29" t="n">
        <v>1.933</v>
      </c>
      <c r="CI916" s="29" t="n">
        <v>1.933</v>
      </c>
      <c r="CJ916" s="29" t="n">
        <v>2.038</v>
      </c>
      <c r="CK916" s="29" t="n">
        <v>2.138</v>
      </c>
      <c r="CL916" s="29" t="n">
        <v>2.133</v>
      </c>
      <c r="CM916" s="29" t="n">
        <v>2.078</v>
      </c>
      <c r="CN916" s="29" t="n">
        <v>1.97</v>
      </c>
      <c r="CO916" s="29" t="n">
        <v>1.893</v>
      </c>
      <c r="CP916" s="29" t="n">
        <v>1.893</v>
      </c>
      <c r="CQ916" s="29" t="n">
        <v>1.894</v>
      </c>
      <c r="CR916" s="29" t="n">
        <v>1.893</v>
      </c>
      <c r="CS916" s="29" t="n">
        <v>1.893</v>
      </c>
      <c r="CT916" s="29" t="n">
        <v>1.893</v>
      </c>
      <c r="CU916" s="29" t="n">
        <v>1.893</v>
      </c>
      <c r="CV916" s="29" t="n">
        <v>1.998</v>
      </c>
      <c r="CW916" s="29" t="n">
        <v>2.098</v>
      </c>
      <c r="CX916" s="29" t="n">
        <v>2.113</v>
      </c>
      <c r="CY916" s="29" t="n">
        <v>2.058</v>
      </c>
      <c r="CZ916" s="29" t="n">
        <v>1.95</v>
      </c>
      <c r="DA916" s="29" t="n">
        <v>1.873</v>
      </c>
      <c r="DB916" s="29" t="n">
        <v>1.873</v>
      </c>
      <c r="DC916" s="29" t="n">
        <v>1.874</v>
      </c>
      <c r="DD916" s="29" t="n">
        <v>1.873</v>
      </c>
      <c r="DE916" s="29" t="n">
        <v>1.873</v>
      </c>
      <c r="DF916" s="29" t="n">
        <v>1.873</v>
      </c>
      <c r="DG916" s="29" t="n">
        <v>1.873</v>
      </c>
      <c r="DH916" s="29" t="n">
        <v>1.978</v>
      </c>
      <c r="DI916" s="29" t="n">
        <v>2.078</v>
      </c>
      <c r="DJ916" s="29" t="n">
        <v>2.123</v>
      </c>
      <c r="DK916" s="29" t="n">
        <v>2.068</v>
      </c>
      <c r="DL916" s="29" t="n">
        <v>1.96</v>
      </c>
      <c r="DM916" s="29" t="n">
        <v>1.883</v>
      </c>
      <c r="DN916" s="29" t="n">
        <v>1.883</v>
      </c>
      <c r="DO916" s="29" t="n">
        <v>1.884</v>
      </c>
      <c r="DP916" s="29" t="n">
        <v>1.883</v>
      </c>
      <c r="DQ916" s="29" t="n">
        <v>1.883</v>
      </c>
      <c r="DR916" s="29" t="n">
        <v>1.883</v>
      </c>
      <c r="DS916" s="29" t="n">
        <v>1.883</v>
      </c>
      <c r="DT916" s="29" t="n">
        <v>1.988</v>
      </c>
      <c r="DU916" s="29" t="n">
        <v>2.088</v>
      </c>
      <c r="DV916" s="29" t="n">
        <v>2.143</v>
      </c>
      <c r="DW916" s="29" t="n">
        <v>2.088</v>
      </c>
      <c r="DX916" s="29" t="n">
        <v>1.98</v>
      </c>
      <c r="DY916" s="29" t="n">
        <v>1.903</v>
      </c>
      <c r="DZ916" s="29" t="n">
        <v>1.903</v>
      </c>
      <c r="EA916" s="29" t="n">
        <v>1.904</v>
      </c>
      <c r="EB916" s="29" t="n">
        <v>1.903</v>
      </c>
      <c r="EC916" s="29" t="n">
        <v>1.903</v>
      </c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</row>
    <row r="917" customFormat="false" ht="12.75" hidden="true" customHeight="false" outlineLevel="0" collapsed="false">
      <c r="A917" s="0" t="n">
        <f aca="false">WEEKDAY(C917,2)</f>
        <v>3</v>
      </c>
      <c r="B917" s="0" t="n">
        <f aca="false">MONTH(C917)</f>
        <v>8</v>
      </c>
      <c r="C917" s="23" t="n">
        <v>35298</v>
      </c>
      <c r="D917" s="0" t="n">
        <f aca="false">MONTH(R917)</f>
        <v>8</v>
      </c>
      <c r="E917" s="0" t="n">
        <f aca="false">YEAR(R917)</f>
        <v>1996</v>
      </c>
      <c r="F917" s="35" t="n">
        <f aca="false">L917-K917</f>
        <v>0.1695</v>
      </c>
      <c r="G917" s="24" t="n">
        <f aca="false">N917-M917</f>
        <v>-0.095</v>
      </c>
      <c r="H917" s="24" t="n">
        <f aca="false">O917-N917</f>
        <v>-0.0394166666666667</v>
      </c>
      <c r="I917" s="24" t="n">
        <f aca="false">O917-M917</f>
        <v>-0.134416666666667</v>
      </c>
      <c r="J917" s="25" t="n">
        <f aca="false">VLOOKUP(C917,'Nymex hist.'!A:B,2,0)</f>
        <v>2.03</v>
      </c>
      <c r="K917" s="34" t="n">
        <f aca="false">AVERAGE(BE917:BK917)</f>
        <v>2.0615</v>
      </c>
      <c r="L917" s="34" t="n">
        <f aca="false">AVERAGE(BL917:BP917)</f>
        <v>2.231</v>
      </c>
      <c r="M917" s="27" t="n">
        <f aca="false">SUMIF($S$3:$FQ$3,$E917+1,$S917:$FQ917)/COUNTIF($S$3:$FQ$3,$E917+1)</f>
        <v>2.09016666666667</v>
      </c>
      <c r="N917" s="27" t="n">
        <f aca="false">SUMIF($S$3:$FQ$3,$E917+2,$S917:$FQ917)/COUNTIF($S$3:$FQ$3,$E917+2)</f>
        <v>1.99516666666667</v>
      </c>
      <c r="O917" s="27" t="n">
        <f aca="false">SUMIF($S$3:$FQ$3,$E917+3,$S917:$FQ917)/COUNTIF($S$3:$FQ$3,$E917+3)</f>
        <v>1.95575</v>
      </c>
      <c r="P917" s="27" t="n">
        <f aca="false">SUMIF($S$3:$FQ$3,$E917+4,$S917:$FQ917)/COUNTIF($S$3:$FQ$3,$E917+4)</f>
        <v>1.93575</v>
      </c>
      <c r="Q917" s="27" t="n">
        <f aca="false">SUMIF($S$3:$FQ$3,$E917+5,$S917:$FQ917)/COUNTIF($S$3:$FQ$3,$E917+5)</f>
        <v>1.94575</v>
      </c>
      <c r="R917" s="28" t="n">
        <v>35298</v>
      </c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30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 t="n">
        <v>2.03</v>
      </c>
      <c r="BK917" s="29" t="n">
        <v>2.093</v>
      </c>
      <c r="BL917" s="29" t="n">
        <v>2.21</v>
      </c>
      <c r="BM917" s="29" t="n">
        <v>2.291</v>
      </c>
      <c r="BN917" s="29" t="n">
        <v>2.294</v>
      </c>
      <c r="BO917" s="29" t="n">
        <v>2.23</v>
      </c>
      <c r="BP917" s="29" t="n">
        <v>2.13</v>
      </c>
      <c r="BQ917" s="29" t="n">
        <v>2.075</v>
      </c>
      <c r="BR917" s="29" t="n">
        <v>2.025</v>
      </c>
      <c r="BS917" s="29" t="n">
        <v>2.02</v>
      </c>
      <c r="BT917" s="29" t="n">
        <v>2.015</v>
      </c>
      <c r="BU917" s="29" t="n">
        <v>2.01</v>
      </c>
      <c r="BV917" s="29" t="n">
        <v>2.01</v>
      </c>
      <c r="BW917" s="29" t="n">
        <v>2.015</v>
      </c>
      <c r="BX917" s="29" t="n">
        <v>2.083</v>
      </c>
      <c r="BY917" s="29" t="n">
        <v>2.175</v>
      </c>
      <c r="BZ917" s="29" t="n">
        <v>2.175</v>
      </c>
      <c r="CA917" s="29" t="n">
        <v>2.1</v>
      </c>
      <c r="CB917" s="29" t="n">
        <v>2.005</v>
      </c>
      <c r="CC917" s="29" t="n">
        <v>1.928</v>
      </c>
      <c r="CD917" s="29" t="n">
        <v>1.928</v>
      </c>
      <c r="CE917" s="29" t="n">
        <v>1.928</v>
      </c>
      <c r="CF917" s="29" t="n">
        <v>1.928</v>
      </c>
      <c r="CG917" s="29" t="n">
        <v>1.928</v>
      </c>
      <c r="CH917" s="29" t="n">
        <v>1.928</v>
      </c>
      <c r="CI917" s="29" t="n">
        <v>1.928</v>
      </c>
      <c r="CJ917" s="29" t="n">
        <v>2.033</v>
      </c>
      <c r="CK917" s="29" t="n">
        <v>2.133</v>
      </c>
      <c r="CL917" s="29" t="n">
        <v>2.128</v>
      </c>
      <c r="CM917" s="29" t="n">
        <v>2.073</v>
      </c>
      <c r="CN917" s="29" t="n">
        <v>1.965</v>
      </c>
      <c r="CO917" s="29" t="n">
        <v>1.888</v>
      </c>
      <c r="CP917" s="29" t="n">
        <v>1.888</v>
      </c>
      <c r="CQ917" s="29" t="n">
        <v>1.889</v>
      </c>
      <c r="CR917" s="29" t="n">
        <v>1.888</v>
      </c>
      <c r="CS917" s="29" t="n">
        <v>1.888</v>
      </c>
      <c r="CT917" s="29" t="n">
        <v>1.888</v>
      </c>
      <c r="CU917" s="29" t="n">
        <v>1.888</v>
      </c>
      <c r="CV917" s="29" t="n">
        <v>1.993</v>
      </c>
      <c r="CW917" s="29" t="n">
        <v>2.093</v>
      </c>
      <c r="CX917" s="29" t="n">
        <v>2.108</v>
      </c>
      <c r="CY917" s="29" t="n">
        <v>2.053</v>
      </c>
      <c r="CZ917" s="29" t="n">
        <v>1.945</v>
      </c>
      <c r="DA917" s="29" t="n">
        <v>1.868</v>
      </c>
      <c r="DB917" s="29" t="n">
        <v>1.868</v>
      </c>
      <c r="DC917" s="29" t="n">
        <v>1.869</v>
      </c>
      <c r="DD917" s="29" t="n">
        <v>1.868</v>
      </c>
      <c r="DE917" s="29" t="n">
        <v>1.868</v>
      </c>
      <c r="DF917" s="29" t="n">
        <v>1.868</v>
      </c>
      <c r="DG917" s="29" t="n">
        <v>1.868</v>
      </c>
      <c r="DH917" s="29" t="n">
        <v>1.973</v>
      </c>
      <c r="DI917" s="29" t="n">
        <v>2.073</v>
      </c>
      <c r="DJ917" s="29" t="n">
        <v>2.118</v>
      </c>
      <c r="DK917" s="29" t="n">
        <v>2.063</v>
      </c>
      <c r="DL917" s="29" t="n">
        <v>1.955</v>
      </c>
      <c r="DM917" s="29" t="n">
        <v>1.878</v>
      </c>
      <c r="DN917" s="29" t="n">
        <v>1.878</v>
      </c>
      <c r="DO917" s="29" t="n">
        <v>1.879</v>
      </c>
      <c r="DP917" s="29" t="n">
        <v>1.878</v>
      </c>
      <c r="DQ917" s="29" t="n">
        <v>1.878</v>
      </c>
      <c r="DR917" s="29" t="n">
        <v>1.878</v>
      </c>
      <c r="DS917" s="29" t="n">
        <v>1.878</v>
      </c>
      <c r="DT917" s="29" t="n">
        <v>1.983</v>
      </c>
      <c r="DU917" s="29" t="n">
        <v>2.083</v>
      </c>
      <c r="DV917" s="29" t="n">
        <v>2.138</v>
      </c>
      <c r="DW917" s="29" t="n">
        <v>2.083</v>
      </c>
      <c r="DX917" s="29" t="n">
        <v>1.975</v>
      </c>
      <c r="DY917" s="29" t="n">
        <v>1.898</v>
      </c>
      <c r="DZ917" s="29" t="n">
        <v>1.898</v>
      </c>
      <c r="EA917" s="29" t="n">
        <v>1.899</v>
      </c>
      <c r="EB917" s="29" t="n">
        <v>1.898</v>
      </c>
      <c r="EC917" s="29" t="n">
        <v>1.898</v>
      </c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0"/>
      <c r="GS917" s="0"/>
      <c r="GT917" s="0"/>
      <c r="GU917" s="0"/>
      <c r="GV917" s="0"/>
      <c r="GW917" s="0"/>
      <c r="GX917" s="0"/>
      <c r="GY917" s="0"/>
      <c r="GZ917" s="0"/>
      <c r="HA917" s="0"/>
      <c r="HB917" s="0"/>
      <c r="HC917" s="0"/>
      <c r="HD917" s="0"/>
      <c r="HE917" s="0"/>
      <c r="HF917" s="0"/>
      <c r="HG917" s="0"/>
      <c r="HH917" s="0"/>
      <c r="HI917" s="0"/>
      <c r="HJ917" s="0"/>
      <c r="HK917" s="0"/>
      <c r="HL917" s="0"/>
      <c r="HM917" s="0"/>
      <c r="HN917" s="0"/>
      <c r="HO917" s="0"/>
      <c r="HP917" s="0"/>
      <c r="HQ917" s="0"/>
      <c r="HR917" s="0"/>
      <c r="HS917" s="0"/>
      <c r="HT917" s="0"/>
      <c r="HU917" s="0"/>
      <c r="HV917" s="0"/>
      <c r="HW917" s="0"/>
      <c r="HX917" s="0"/>
      <c r="HY917" s="0"/>
      <c r="HZ917" s="0"/>
      <c r="IA917" s="0"/>
      <c r="IB917" s="0"/>
      <c r="IC917" s="0"/>
      <c r="ID917" s="0"/>
      <c r="IE917" s="0"/>
      <c r="IF917" s="0"/>
      <c r="IG917" s="0"/>
      <c r="IH917" s="0"/>
      <c r="II917" s="0"/>
      <c r="IJ917" s="0"/>
      <c r="IK917" s="0"/>
      <c r="IL917" s="0"/>
      <c r="IM917" s="0"/>
      <c r="IN917" s="0"/>
      <c r="IO917" s="0"/>
      <c r="IP917" s="0"/>
      <c r="IQ917" s="0"/>
      <c r="IR917" s="0"/>
      <c r="IS917" s="0"/>
      <c r="IT917" s="0"/>
      <c r="IU917" s="0"/>
      <c r="IV917" s="0"/>
      <c r="IW917" s="0"/>
    </row>
    <row r="918" customFormat="false" ht="12.75" hidden="false" customHeight="false" outlineLevel="0" collapsed="false">
      <c r="A918" s="1" t="n">
        <f aca="false">WEEKDAY(C918,2)</f>
        <v>4</v>
      </c>
      <c r="B918" s="1" t="n">
        <f aca="false">MONTH(C918)</f>
        <v>8</v>
      </c>
      <c r="C918" s="23" t="n">
        <v>35299</v>
      </c>
      <c r="D918" s="0" t="n">
        <f aca="false">MONTH(R918)</f>
        <v>8</v>
      </c>
      <c r="E918" s="0" t="n">
        <f aca="false">YEAR(R918)</f>
        <v>1996</v>
      </c>
      <c r="F918" s="3" t="n">
        <f aca="false">L918-K918</f>
        <v>0.218</v>
      </c>
      <c r="G918" s="3" t="n">
        <f aca="false">N918-M918</f>
        <v>-0.0768333333333333</v>
      </c>
      <c r="H918" s="3" t="n">
        <f aca="false">O918-N918</f>
        <v>-0.0394166666666664</v>
      </c>
      <c r="I918" s="3" t="n">
        <f aca="false">O918-M918</f>
        <v>-0.11625</v>
      </c>
      <c r="J918" s="4" t="n">
        <f aca="false">VLOOKUP(C918,'Nymex hist.'!A:B,2,0)</f>
        <v>1.921</v>
      </c>
      <c r="K918" s="4" t="n">
        <f aca="false">AVERAGE(BE918:BK918)</f>
        <v>1.96</v>
      </c>
      <c r="L918" s="4" t="n">
        <f aca="false">AVERAGE(BL918:BP918)</f>
        <v>2.178</v>
      </c>
      <c r="M918" s="4" t="n">
        <f aca="false">SUMIF($S$3:$FQ$3,$E918+1,$S918:$FQ918)/COUNTIF($S$3:$FQ$3,$E918+1)</f>
        <v>2.07658333333333</v>
      </c>
      <c r="N918" s="4" t="n">
        <f aca="false">SUMIF($S$3:$FQ$3,$E918+2,$S918:$FQ918)/COUNTIF($S$3:$FQ$3,$E918+2)</f>
        <v>1.99975</v>
      </c>
      <c r="O918" s="4" t="n">
        <f aca="false">SUMIF($S$3:$FQ$3,$E918+3,$S918:$FQ918)/COUNTIF($S$3:$FQ$3,$E918+3)</f>
        <v>1.96033333333333</v>
      </c>
      <c r="P918" s="4" t="n">
        <f aca="false">SUMIF($S$3:$FQ$3,$E918+4,$S918:$FQ918)/COUNTIF($S$3:$FQ$3,$E918+4)</f>
        <v>1.94033333333333</v>
      </c>
      <c r="Q918" s="4" t="n">
        <f aca="false">SUMIF($S$3:$FQ$3,$E918+5,$S918:$FQ918)/COUNTIF($S$3:$FQ$3,$E918+5)</f>
        <v>1.95033333333333</v>
      </c>
      <c r="R918" s="21" t="n">
        <v>35299</v>
      </c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7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 t="n">
        <v>1.921</v>
      </c>
      <c r="BK918" s="32" t="n">
        <v>1.999</v>
      </c>
      <c r="BL918" s="32" t="n">
        <v>2.124</v>
      </c>
      <c r="BM918" s="32" t="n">
        <v>2.232</v>
      </c>
      <c r="BN918" s="32" t="n">
        <v>2.245</v>
      </c>
      <c r="BO918" s="32" t="n">
        <v>2.184</v>
      </c>
      <c r="BP918" s="32" t="n">
        <v>2.105</v>
      </c>
      <c r="BQ918" s="32" t="n">
        <v>2.055</v>
      </c>
      <c r="BR918" s="32" t="n">
        <v>2.01</v>
      </c>
      <c r="BS918" s="32" t="n">
        <v>2.01</v>
      </c>
      <c r="BT918" s="32" t="n">
        <v>2.01</v>
      </c>
      <c r="BU918" s="32" t="n">
        <v>2.01</v>
      </c>
      <c r="BV918" s="32" t="n">
        <v>2.01</v>
      </c>
      <c r="BW918" s="32" t="n">
        <v>2.015</v>
      </c>
      <c r="BX918" s="32" t="n">
        <v>2.085</v>
      </c>
      <c r="BY918" s="32" t="n">
        <v>2.18</v>
      </c>
      <c r="BZ918" s="32" t="n">
        <v>2.18</v>
      </c>
      <c r="CA918" s="32" t="n">
        <v>2.105</v>
      </c>
      <c r="CB918" s="32" t="n">
        <v>2.01</v>
      </c>
      <c r="CC918" s="32" t="n">
        <v>1.933</v>
      </c>
      <c r="CD918" s="32" t="n">
        <v>1.933</v>
      </c>
      <c r="CE918" s="32" t="n">
        <v>1.933</v>
      </c>
      <c r="CF918" s="32" t="n">
        <v>1.933</v>
      </c>
      <c r="CG918" s="32" t="n">
        <v>1.933</v>
      </c>
      <c r="CH918" s="32" t="n">
        <v>1.933</v>
      </c>
      <c r="CI918" s="32" t="n">
        <v>1.933</v>
      </c>
      <c r="CJ918" s="32" t="n">
        <v>2.038</v>
      </c>
      <c r="CK918" s="32" t="n">
        <v>2.133</v>
      </c>
      <c r="CL918" s="32" t="n">
        <v>2.133</v>
      </c>
      <c r="CM918" s="32" t="n">
        <v>2.078</v>
      </c>
      <c r="CN918" s="32" t="n">
        <v>1.97</v>
      </c>
      <c r="CO918" s="32" t="n">
        <v>1.893</v>
      </c>
      <c r="CP918" s="32" t="n">
        <v>1.893</v>
      </c>
      <c r="CQ918" s="32" t="n">
        <v>1.894</v>
      </c>
      <c r="CR918" s="32" t="n">
        <v>1.893</v>
      </c>
      <c r="CS918" s="32" t="n">
        <v>1.893</v>
      </c>
      <c r="CT918" s="32" t="n">
        <v>1.893</v>
      </c>
      <c r="CU918" s="32" t="n">
        <v>1.893</v>
      </c>
      <c r="CV918" s="32" t="n">
        <v>1.998</v>
      </c>
      <c r="CW918" s="32" t="n">
        <v>2.093</v>
      </c>
      <c r="CX918" s="32" t="n">
        <v>2.113</v>
      </c>
      <c r="CY918" s="32" t="n">
        <v>2.058</v>
      </c>
      <c r="CZ918" s="32" t="n">
        <v>1.95</v>
      </c>
      <c r="DA918" s="32" t="n">
        <v>1.873</v>
      </c>
      <c r="DB918" s="32" t="n">
        <v>1.873</v>
      </c>
      <c r="DC918" s="32" t="n">
        <v>1.874</v>
      </c>
      <c r="DD918" s="32" t="n">
        <v>1.873</v>
      </c>
      <c r="DE918" s="32" t="n">
        <v>1.873</v>
      </c>
      <c r="DF918" s="32" t="n">
        <v>1.873</v>
      </c>
      <c r="DG918" s="32" t="n">
        <v>1.873</v>
      </c>
      <c r="DH918" s="32" t="n">
        <v>1.978</v>
      </c>
      <c r="DI918" s="32" t="n">
        <v>2.073</v>
      </c>
      <c r="DJ918" s="32" t="n">
        <v>2.123</v>
      </c>
      <c r="DK918" s="32" t="n">
        <v>2.068</v>
      </c>
      <c r="DL918" s="32" t="n">
        <v>1.96</v>
      </c>
      <c r="DM918" s="32" t="n">
        <v>1.883</v>
      </c>
      <c r="DN918" s="32" t="n">
        <v>1.883</v>
      </c>
      <c r="DO918" s="32" t="n">
        <v>1.884</v>
      </c>
      <c r="DP918" s="32" t="n">
        <v>1.883</v>
      </c>
      <c r="DQ918" s="32" t="n">
        <v>1.883</v>
      </c>
      <c r="DR918" s="32" t="n">
        <v>1.883</v>
      </c>
      <c r="DS918" s="32" t="n">
        <v>1.883</v>
      </c>
      <c r="DT918" s="32" t="n">
        <v>1.988</v>
      </c>
      <c r="DU918" s="32" t="n">
        <v>2.083</v>
      </c>
      <c r="DV918" s="32" t="n">
        <v>2.143</v>
      </c>
      <c r="DW918" s="32" t="n">
        <v>2.088</v>
      </c>
      <c r="DX918" s="32" t="n">
        <v>1.98</v>
      </c>
      <c r="DY918" s="32" t="n">
        <v>1.903</v>
      </c>
      <c r="DZ918" s="32" t="n">
        <v>1.903</v>
      </c>
      <c r="EA918" s="32" t="n">
        <v>1.904</v>
      </c>
      <c r="EB918" s="32" t="n">
        <v>1.903</v>
      </c>
      <c r="EC918" s="32" t="n">
        <v>1.903</v>
      </c>
      <c r="ED918" s="32"/>
      <c r="EE918" s="32"/>
      <c r="EF918" s="32"/>
      <c r="EG918" s="32"/>
      <c r="EH918" s="32"/>
      <c r="EI918" s="32"/>
      <c r="EJ918" s="32"/>
      <c r="EK918" s="32"/>
      <c r="EL918" s="32"/>
      <c r="EM918" s="32"/>
      <c r="EN918" s="32"/>
      <c r="EO918" s="32"/>
      <c r="EP918" s="32"/>
      <c r="EQ918" s="32"/>
      <c r="ER918" s="32"/>
      <c r="ES918" s="32"/>
      <c r="ET918" s="32"/>
      <c r="EU918" s="32"/>
      <c r="EV918" s="32"/>
      <c r="EW918" s="32"/>
      <c r="EX918" s="32"/>
      <c r="EY918" s="32"/>
      <c r="EZ918" s="32"/>
      <c r="FA918" s="32"/>
      <c r="FB918" s="32"/>
      <c r="FC918" s="32"/>
      <c r="FD918" s="32"/>
      <c r="FE918" s="32"/>
      <c r="FF918" s="32"/>
      <c r="FG918" s="32"/>
      <c r="FH918" s="32"/>
      <c r="FI918" s="32"/>
      <c r="FJ918" s="32"/>
      <c r="FK918" s="32"/>
      <c r="FL918" s="32"/>
      <c r="FM918" s="32"/>
      <c r="FN918" s="32"/>
      <c r="FO918" s="32"/>
      <c r="FP918" s="32"/>
      <c r="FQ918" s="32"/>
      <c r="FR918" s="32"/>
      <c r="FS918" s="32"/>
      <c r="FT918" s="32"/>
      <c r="FU918" s="32"/>
      <c r="FV918" s="32"/>
      <c r="FW918" s="32"/>
      <c r="FX918" s="32"/>
      <c r="FY918" s="32"/>
      <c r="FZ918" s="32"/>
      <c r="GA918" s="32"/>
      <c r="GB918" s="32"/>
      <c r="GC918" s="32"/>
      <c r="GD918" s="32"/>
      <c r="GE918" s="32"/>
      <c r="GF918" s="32"/>
      <c r="GG918" s="32"/>
      <c r="GH918" s="32"/>
      <c r="GI918" s="32"/>
      <c r="GJ918" s="32"/>
      <c r="GK918" s="32"/>
      <c r="GL918" s="32"/>
      <c r="GM918" s="32"/>
      <c r="GN918" s="32"/>
      <c r="GO918" s="32"/>
      <c r="GP918" s="32"/>
      <c r="GQ918" s="32"/>
    </row>
    <row r="919" customFormat="false" ht="12.75" hidden="true" customHeight="false" outlineLevel="0" collapsed="false">
      <c r="A919" s="0" t="n">
        <f aca="false">WEEKDAY(C919,2)</f>
        <v>5</v>
      </c>
      <c r="B919" s="0" t="n">
        <f aca="false">MONTH(C919)</f>
        <v>8</v>
      </c>
      <c r="C919" s="23" t="n">
        <v>35300</v>
      </c>
      <c r="D919" s="0" t="n">
        <f aca="false">MONTH(R919)</f>
        <v>8</v>
      </c>
      <c r="E919" s="0" t="n">
        <f aca="false">YEAR(R919)</f>
        <v>1996</v>
      </c>
      <c r="F919" s="35" t="n">
        <f aca="false">L919-K919</f>
        <v>0.2263</v>
      </c>
      <c r="G919" s="24" t="n">
        <f aca="false">N919-M919</f>
        <v>-0.0855833333333336</v>
      </c>
      <c r="H919" s="24" t="n">
        <f aca="false">O919-N919</f>
        <v>-0.0396666666666665</v>
      </c>
      <c r="I919" s="24" t="n">
        <f aca="false">O919-M919</f>
        <v>-0.12525</v>
      </c>
      <c r="J919" s="25" t="n">
        <f aca="false">VLOOKUP(C919,'Nymex hist.'!A:B,2,0)</f>
        <v>1.95</v>
      </c>
      <c r="K919" s="34" t="n">
        <f aca="false">AVERAGE(BE919:BK919)</f>
        <v>1.9865</v>
      </c>
      <c r="L919" s="34" t="n">
        <f aca="false">AVERAGE(BL919:BP919)</f>
        <v>2.2128</v>
      </c>
      <c r="M919" s="27" t="n">
        <f aca="false">SUMIF($S$3:$FQ$3,$E919+1,$S919:$FQ919)/COUNTIF($S$3:$FQ$3,$E919+1)</f>
        <v>2.10758333333333</v>
      </c>
      <c r="N919" s="27" t="n">
        <f aca="false">SUMIF($S$3:$FQ$3,$E919+2,$S919:$FQ919)/COUNTIF($S$3:$FQ$3,$E919+2)</f>
        <v>2.022</v>
      </c>
      <c r="O919" s="27" t="n">
        <f aca="false">SUMIF($S$3:$FQ$3,$E919+3,$S919:$FQ919)/COUNTIF($S$3:$FQ$3,$E919+3)</f>
        <v>1.98233333333333</v>
      </c>
      <c r="P919" s="27" t="n">
        <f aca="false">SUMIF($S$3:$FQ$3,$E919+4,$S919:$FQ919)/COUNTIF($S$3:$FQ$3,$E919+4)</f>
        <v>1.96233333333333</v>
      </c>
      <c r="Q919" s="27" t="n">
        <f aca="false">SUMIF($S$3:$FQ$3,$E919+5,$S919:$FQ919)/COUNTIF($S$3:$FQ$3,$E919+5)</f>
        <v>1.97233333333333</v>
      </c>
      <c r="R919" s="28" t="n">
        <v>35300</v>
      </c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30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 t="n">
        <v>1.95</v>
      </c>
      <c r="BK919" s="29" t="n">
        <v>2.023</v>
      </c>
      <c r="BL919" s="29" t="n">
        <v>2.152</v>
      </c>
      <c r="BM919" s="29" t="n">
        <v>2.271</v>
      </c>
      <c r="BN919" s="29" t="n">
        <v>2.284</v>
      </c>
      <c r="BO919" s="29" t="n">
        <v>2.22</v>
      </c>
      <c r="BP919" s="29" t="n">
        <v>2.137</v>
      </c>
      <c r="BQ919" s="29" t="n">
        <v>2.085</v>
      </c>
      <c r="BR919" s="29" t="n">
        <v>2.04</v>
      </c>
      <c r="BS919" s="29" t="n">
        <v>2.04</v>
      </c>
      <c r="BT919" s="29" t="n">
        <v>2.04</v>
      </c>
      <c r="BU919" s="29" t="n">
        <v>2.04</v>
      </c>
      <c r="BV919" s="29" t="n">
        <v>2.04</v>
      </c>
      <c r="BW919" s="29" t="n">
        <v>2.045</v>
      </c>
      <c r="BX919" s="29" t="n">
        <v>2.115</v>
      </c>
      <c r="BY919" s="29" t="n">
        <v>2.205</v>
      </c>
      <c r="BZ919" s="29" t="n">
        <v>2.205</v>
      </c>
      <c r="CA919" s="29" t="n">
        <v>2.127</v>
      </c>
      <c r="CB919" s="29" t="n">
        <v>2.032</v>
      </c>
      <c r="CC919" s="29" t="n">
        <v>1.955</v>
      </c>
      <c r="CD919" s="29" t="n">
        <v>1.955</v>
      </c>
      <c r="CE919" s="29" t="n">
        <v>1.955</v>
      </c>
      <c r="CF919" s="29" t="n">
        <v>1.955</v>
      </c>
      <c r="CG919" s="29" t="n">
        <v>1.955</v>
      </c>
      <c r="CH919" s="29" t="n">
        <v>1.955</v>
      </c>
      <c r="CI919" s="29" t="n">
        <v>1.955</v>
      </c>
      <c r="CJ919" s="29" t="n">
        <v>2.06</v>
      </c>
      <c r="CK919" s="29" t="n">
        <v>2.155</v>
      </c>
      <c r="CL919" s="29" t="n">
        <v>2.155</v>
      </c>
      <c r="CM919" s="29" t="n">
        <v>2.1</v>
      </c>
      <c r="CN919" s="29" t="n">
        <v>1.992</v>
      </c>
      <c r="CO919" s="29" t="n">
        <v>1.915</v>
      </c>
      <c r="CP919" s="29" t="n">
        <v>1.915</v>
      </c>
      <c r="CQ919" s="29" t="n">
        <v>1.916</v>
      </c>
      <c r="CR919" s="29" t="n">
        <v>1.915</v>
      </c>
      <c r="CS919" s="29" t="n">
        <v>1.915</v>
      </c>
      <c r="CT919" s="29" t="n">
        <v>1.915</v>
      </c>
      <c r="CU919" s="29" t="n">
        <v>1.915</v>
      </c>
      <c r="CV919" s="29" t="n">
        <v>2.02</v>
      </c>
      <c r="CW919" s="29" t="n">
        <v>2.115</v>
      </c>
      <c r="CX919" s="29" t="n">
        <v>2.135</v>
      </c>
      <c r="CY919" s="29" t="n">
        <v>2.08</v>
      </c>
      <c r="CZ919" s="29" t="n">
        <v>1.972</v>
      </c>
      <c r="DA919" s="29" t="n">
        <v>1.895</v>
      </c>
      <c r="DB919" s="29" t="n">
        <v>1.895</v>
      </c>
      <c r="DC919" s="29" t="n">
        <v>1.896</v>
      </c>
      <c r="DD919" s="29" t="n">
        <v>1.895</v>
      </c>
      <c r="DE919" s="29" t="n">
        <v>1.895</v>
      </c>
      <c r="DF919" s="29" t="n">
        <v>1.895</v>
      </c>
      <c r="DG919" s="29" t="n">
        <v>1.895</v>
      </c>
      <c r="DH919" s="29" t="n">
        <v>2</v>
      </c>
      <c r="DI919" s="29" t="n">
        <v>2.095</v>
      </c>
      <c r="DJ919" s="29" t="n">
        <v>2.145</v>
      </c>
      <c r="DK919" s="29" t="n">
        <v>2.09</v>
      </c>
      <c r="DL919" s="29" t="n">
        <v>1.982</v>
      </c>
      <c r="DM919" s="29" t="n">
        <v>1.905</v>
      </c>
      <c r="DN919" s="29" t="n">
        <v>1.905</v>
      </c>
      <c r="DO919" s="29" t="n">
        <v>1.906</v>
      </c>
      <c r="DP919" s="29" t="n">
        <v>1.905</v>
      </c>
      <c r="DQ919" s="29" t="n">
        <v>1.905</v>
      </c>
      <c r="DR919" s="29" t="n">
        <v>1.905</v>
      </c>
      <c r="DS919" s="29" t="n">
        <v>1.905</v>
      </c>
      <c r="DT919" s="29" t="n">
        <v>2.01</v>
      </c>
      <c r="DU919" s="29" t="n">
        <v>2.105</v>
      </c>
      <c r="DV919" s="29" t="n">
        <v>2.165</v>
      </c>
      <c r="DW919" s="29" t="n">
        <v>2.11</v>
      </c>
      <c r="DX919" s="29" t="n">
        <v>2.002</v>
      </c>
      <c r="DY919" s="29" t="n">
        <v>1.925</v>
      </c>
      <c r="DZ919" s="29" t="n">
        <v>1.925</v>
      </c>
      <c r="EA919" s="29" t="n">
        <v>1.926</v>
      </c>
      <c r="EB919" s="29" t="n">
        <v>1.925</v>
      </c>
      <c r="EC919" s="29" t="n">
        <v>1.925</v>
      </c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</row>
    <row r="920" customFormat="false" ht="12.75" hidden="true" customHeight="false" outlineLevel="0" collapsed="false">
      <c r="A920" s="0" t="n">
        <f aca="false">WEEKDAY(C920,2)</f>
        <v>1</v>
      </c>
      <c r="B920" s="0" t="n">
        <f aca="false">MONTH(C920)</f>
        <v>8</v>
      </c>
      <c r="C920" s="23" t="n">
        <v>35303</v>
      </c>
      <c r="D920" s="0" t="n">
        <f aca="false">MONTH(R920)</f>
        <v>8</v>
      </c>
      <c r="E920" s="0" t="n">
        <f aca="false">YEAR(R920)</f>
        <v>1996</v>
      </c>
      <c r="F920" s="35" t="n">
        <f aca="false">L920-K920</f>
        <v>0.2744</v>
      </c>
      <c r="G920" s="24" t="n">
        <f aca="false">N920-M920</f>
        <v>-0.0790000000000002</v>
      </c>
      <c r="H920" s="24" t="n">
        <f aca="false">O920-N920</f>
        <v>-0.0409166666666667</v>
      </c>
      <c r="I920" s="24" t="n">
        <f aca="false">O920-M920</f>
        <v>-0.119916666666667</v>
      </c>
      <c r="J920" s="25" t="n">
        <f aca="false">VLOOKUP(C920,'Nymex hist.'!A:B,2,0)</f>
        <v>1.853</v>
      </c>
      <c r="K920" s="34" t="n">
        <f aca="false">AVERAGE(BE920:BK920)</f>
        <v>1.895</v>
      </c>
      <c r="L920" s="34" t="n">
        <f aca="false">AVERAGE(BL920:BP920)</f>
        <v>2.1694</v>
      </c>
      <c r="M920" s="27" t="n">
        <f aca="false">SUMIF($S$3:$FQ$3,$E920+1,$S920:$FQ920)/COUNTIF($S$3:$FQ$3,$E920+1)</f>
        <v>2.09058333333333</v>
      </c>
      <c r="N920" s="27" t="n">
        <f aca="false">SUMIF($S$3:$FQ$3,$E920+2,$S920:$FQ920)/COUNTIF($S$3:$FQ$3,$E920+2)</f>
        <v>2.01158333333333</v>
      </c>
      <c r="O920" s="27" t="n">
        <f aca="false">SUMIF($S$3:$FQ$3,$E920+3,$S920:$FQ920)/COUNTIF($S$3:$FQ$3,$E920+3)</f>
        <v>1.97066666666667</v>
      </c>
      <c r="P920" s="27" t="n">
        <f aca="false">SUMIF($S$3:$FQ$3,$E920+4,$S920:$FQ920)/COUNTIF($S$3:$FQ$3,$E920+4)</f>
        <v>1.95066666666667</v>
      </c>
      <c r="Q920" s="27" t="n">
        <f aca="false">SUMIF($S$3:$FQ$3,$E920+5,$S920:$FQ920)/COUNTIF($S$3:$FQ$3,$E920+5)</f>
        <v>1.96066666666667</v>
      </c>
      <c r="R920" s="28" t="n">
        <v>35303</v>
      </c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30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 t="n">
        <v>1.853</v>
      </c>
      <c r="BK920" s="29" t="n">
        <v>1.937</v>
      </c>
      <c r="BL920" s="29" t="n">
        <v>2.089</v>
      </c>
      <c r="BM920" s="29" t="n">
        <v>2.217</v>
      </c>
      <c r="BN920" s="29" t="n">
        <v>2.242</v>
      </c>
      <c r="BO920" s="29" t="n">
        <v>2.187</v>
      </c>
      <c r="BP920" s="29" t="n">
        <v>2.112</v>
      </c>
      <c r="BQ920" s="29" t="n">
        <v>2.062</v>
      </c>
      <c r="BR920" s="29" t="n">
        <v>2.027</v>
      </c>
      <c r="BS920" s="29" t="n">
        <v>2.028</v>
      </c>
      <c r="BT920" s="29" t="n">
        <v>2.029</v>
      </c>
      <c r="BU920" s="29" t="n">
        <v>2.03</v>
      </c>
      <c r="BV920" s="29" t="n">
        <v>2.032</v>
      </c>
      <c r="BW920" s="29" t="n">
        <v>2.038</v>
      </c>
      <c r="BX920" s="29" t="n">
        <v>2.105</v>
      </c>
      <c r="BY920" s="29" t="n">
        <v>2.195</v>
      </c>
      <c r="BZ920" s="29" t="n">
        <v>2.195</v>
      </c>
      <c r="CA920" s="29" t="n">
        <v>2.117</v>
      </c>
      <c r="CB920" s="29" t="n">
        <v>2.022</v>
      </c>
      <c r="CC920" s="29" t="n">
        <v>1.945</v>
      </c>
      <c r="CD920" s="29" t="n">
        <v>1.945</v>
      </c>
      <c r="CE920" s="29" t="n">
        <v>1.945</v>
      </c>
      <c r="CF920" s="29" t="n">
        <v>1.945</v>
      </c>
      <c r="CG920" s="29" t="n">
        <v>1.945</v>
      </c>
      <c r="CH920" s="29" t="n">
        <v>1.945</v>
      </c>
      <c r="CI920" s="29" t="n">
        <v>1.945</v>
      </c>
      <c r="CJ920" s="29" t="n">
        <v>2.05</v>
      </c>
      <c r="CK920" s="29" t="n">
        <v>2.14</v>
      </c>
      <c r="CL920" s="29" t="n">
        <v>2.14</v>
      </c>
      <c r="CM920" s="29" t="n">
        <v>2.085</v>
      </c>
      <c r="CN920" s="29" t="n">
        <v>1.982</v>
      </c>
      <c r="CO920" s="29" t="n">
        <v>1.905</v>
      </c>
      <c r="CP920" s="29" t="n">
        <v>1.905</v>
      </c>
      <c r="CQ920" s="29" t="n">
        <v>1.901</v>
      </c>
      <c r="CR920" s="29" t="n">
        <v>1.905</v>
      </c>
      <c r="CS920" s="29" t="n">
        <v>1.905</v>
      </c>
      <c r="CT920" s="29" t="n">
        <v>1.905</v>
      </c>
      <c r="CU920" s="29" t="n">
        <v>1.905</v>
      </c>
      <c r="CV920" s="29" t="n">
        <v>2.01</v>
      </c>
      <c r="CW920" s="29" t="n">
        <v>2.1</v>
      </c>
      <c r="CX920" s="29" t="n">
        <v>2.12</v>
      </c>
      <c r="CY920" s="29" t="n">
        <v>2.065</v>
      </c>
      <c r="CZ920" s="29" t="n">
        <v>1.962</v>
      </c>
      <c r="DA920" s="29" t="n">
        <v>1.885</v>
      </c>
      <c r="DB920" s="29" t="n">
        <v>1.885</v>
      </c>
      <c r="DC920" s="29" t="n">
        <v>1.881</v>
      </c>
      <c r="DD920" s="29" t="n">
        <v>1.885</v>
      </c>
      <c r="DE920" s="29" t="n">
        <v>1.885</v>
      </c>
      <c r="DF920" s="29" t="n">
        <v>1.885</v>
      </c>
      <c r="DG920" s="29" t="n">
        <v>1.885</v>
      </c>
      <c r="DH920" s="29" t="n">
        <v>1.99</v>
      </c>
      <c r="DI920" s="29" t="n">
        <v>2.08</v>
      </c>
      <c r="DJ920" s="29" t="n">
        <v>2.13</v>
      </c>
      <c r="DK920" s="29" t="n">
        <v>2.075</v>
      </c>
      <c r="DL920" s="29" t="n">
        <v>1.972</v>
      </c>
      <c r="DM920" s="29" t="n">
        <v>1.895</v>
      </c>
      <c r="DN920" s="29" t="n">
        <v>1.895</v>
      </c>
      <c r="DO920" s="29" t="n">
        <v>1.891</v>
      </c>
      <c r="DP920" s="29" t="n">
        <v>1.895</v>
      </c>
      <c r="DQ920" s="29" t="n">
        <v>1.895</v>
      </c>
      <c r="DR920" s="29" t="n">
        <v>1.895</v>
      </c>
      <c r="DS920" s="29" t="n">
        <v>1.895</v>
      </c>
      <c r="DT920" s="29" t="n">
        <v>2</v>
      </c>
      <c r="DU920" s="29" t="n">
        <v>2.09</v>
      </c>
      <c r="DV920" s="29" t="n">
        <v>2.15</v>
      </c>
      <c r="DW920" s="29" t="n">
        <v>2.095</v>
      </c>
      <c r="DX920" s="29" t="n">
        <v>1.992</v>
      </c>
      <c r="DY920" s="29" t="n">
        <v>1.915</v>
      </c>
      <c r="DZ920" s="29" t="n">
        <v>1.915</v>
      </c>
      <c r="EA920" s="29" t="n">
        <v>1.911</v>
      </c>
      <c r="EB920" s="29" t="n">
        <v>1.915</v>
      </c>
      <c r="EC920" s="29" t="n">
        <v>1.915</v>
      </c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</row>
    <row r="921" customFormat="false" ht="12.75" hidden="true" customHeight="false" outlineLevel="0" collapsed="false">
      <c r="A921" s="0" t="n">
        <f aca="false">WEEKDAY(C921,2)</f>
        <v>2</v>
      </c>
      <c r="B921" s="0" t="n">
        <f aca="false">MONTH(C921)</f>
        <v>8</v>
      </c>
      <c r="C921" s="23" t="n">
        <v>35304</v>
      </c>
      <c r="D921" s="0" t="n">
        <f aca="false">MONTH(R921)</f>
        <v>8</v>
      </c>
      <c r="E921" s="0" t="n">
        <f aca="false">YEAR(R921)</f>
        <v>1996</v>
      </c>
      <c r="F921" s="35" t="n">
        <f aca="false">L921-K921</f>
        <v>0.2657</v>
      </c>
      <c r="G921" s="24" t="n">
        <f aca="false">N921-M921</f>
        <v>-0.06775</v>
      </c>
      <c r="H921" s="24" t="n">
        <f aca="false">O921-N921</f>
        <v>-0.0402500000000001</v>
      </c>
      <c r="I921" s="24" t="n">
        <f aca="false">O921-M921</f>
        <v>-0.108</v>
      </c>
      <c r="J921" s="25" t="n">
        <f aca="false">VLOOKUP(C921,'Nymex hist.'!A:B,2,0)</f>
        <v>1.882</v>
      </c>
      <c r="K921" s="34" t="n">
        <f aca="false">AVERAGE(BE921:BK921)</f>
        <v>1.8675</v>
      </c>
      <c r="L921" s="34" t="n">
        <f aca="false">AVERAGE(BL921:BP921)</f>
        <v>2.1332</v>
      </c>
      <c r="M921" s="27" t="n">
        <f aca="false">SUMIF($S$3:$FQ$3,$E921+1,$S921:$FQ921)/COUNTIF($S$3:$FQ$3,$E921+1)</f>
        <v>2.06208333333333</v>
      </c>
      <c r="N921" s="27" t="n">
        <f aca="false">SUMIF($S$3:$FQ$3,$E921+2,$S921:$FQ921)/COUNTIF($S$3:$FQ$3,$E921+2)</f>
        <v>1.99433333333333</v>
      </c>
      <c r="O921" s="27" t="n">
        <f aca="false">SUMIF($S$3:$FQ$3,$E921+3,$S921:$FQ921)/COUNTIF($S$3:$FQ$3,$E921+3)</f>
        <v>1.95408333333333</v>
      </c>
      <c r="P921" s="27" t="n">
        <f aca="false">SUMIF($S$3:$FQ$3,$E921+4,$S921:$FQ921)/COUNTIF($S$3:$FQ$3,$E921+4)</f>
        <v>1.93408333333333</v>
      </c>
      <c r="Q921" s="27" t="n">
        <f aca="false">SUMIF($S$3:$FQ$3,$E921+5,$S921:$FQ921)/COUNTIF($S$3:$FQ$3,$E921+5)</f>
        <v>1.94408333333333</v>
      </c>
      <c r="R921" s="28" t="n">
        <v>35304</v>
      </c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30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 t="n">
        <v>1.853</v>
      </c>
      <c r="BK921" s="29" t="n">
        <v>1.882</v>
      </c>
      <c r="BL921" s="29" t="n">
        <v>2.039</v>
      </c>
      <c r="BM921" s="29" t="n">
        <v>2.177</v>
      </c>
      <c r="BN921" s="29" t="n">
        <v>2.209</v>
      </c>
      <c r="BO921" s="29" t="n">
        <v>2.156</v>
      </c>
      <c r="BP921" s="29" t="n">
        <v>2.085</v>
      </c>
      <c r="BQ921" s="29" t="n">
        <v>2.03</v>
      </c>
      <c r="BR921" s="29" t="n">
        <v>2</v>
      </c>
      <c r="BS921" s="29" t="n">
        <v>2</v>
      </c>
      <c r="BT921" s="29" t="n">
        <v>2</v>
      </c>
      <c r="BU921" s="29" t="n">
        <v>2</v>
      </c>
      <c r="BV921" s="29" t="n">
        <v>2</v>
      </c>
      <c r="BW921" s="29" t="n">
        <v>2.01</v>
      </c>
      <c r="BX921" s="29" t="n">
        <v>2.08</v>
      </c>
      <c r="BY921" s="29" t="n">
        <v>2.175</v>
      </c>
      <c r="BZ921" s="29" t="n">
        <v>2.175</v>
      </c>
      <c r="CA921" s="29" t="n">
        <v>2.1</v>
      </c>
      <c r="CB921" s="29" t="n">
        <v>2.005</v>
      </c>
      <c r="CC921" s="29" t="n">
        <v>1.928</v>
      </c>
      <c r="CD921" s="29" t="n">
        <v>1.928</v>
      </c>
      <c r="CE921" s="29" t="n">
        <v>1.928</v>
      </c>
      <c r="CF921" s="29" t="n">
        <v>1.928</v>
      </c>
      <c r="CG921" s="29" t="n">
        <v>1.928</v>
      </c>
      <c r="CH921" s="29" t="n">
        <v>1.928</v>
      </c>
      <c r="CI921" s="29" t="n">
        <v>1.928</v>
      </c>
      <c r="CJ921" s="29" t="n">
        <v>2.033</v>
      </c>
      <c r="CK921" s="29" t="n">
        <v>2.123</v>
      </c>
      <c r="CL921" s="29" t="n">
        <v>2.123</v>
      </c>
      <c r="CM921" s="29" t="n">
        <v>2.068</v>
      </c>
      <c r="CN921" s="29" t="n">
        <v>1.97</v>
      </c>
      <c r="CO921" s="29" t="n">
        <v>1.888</v>
      </c>
      <c r="CP921" s="29" t="n">
        <v>1.888</v>
      </c>
      <c r="CQ921" s="29" t="n">
        <v>1.884</v>
      </c>
      <c r="CR921" s="29" t="n">
        <v>1.888</v>
      </c>
      <c r="CS921" s="29" t="n">
        <v>1.888</v>
      </c>
      <c r="CT921" s="29" t="n">
        <v>1.888</v>
      </c>
      <c r="CU921" s="29" t="n">
        <v>1.888</v>
      </c>
      <c r="CV921" s="29" t="n">
        <v>1.993</v>
      </c>
      <c r="CW921" s="29" t="n">
        <v>2.083</v>
      </c>
      <c r="CX921" s="29" t="n">
        <v>2.103</v>
      </c>
      <c r="CY921" s="29" t="n">
        <v>2.048</v>
      </c>
      <c r="CZ921" s="29" t="n">
        <v>1.95</v>
      </c>
      <c r="DA921" s="29" t="n">
        <v>1.868</v>
      </c>
      <c r="DB921" s="29" t="n">
        <v>1.868</v>
      </c>
      <c r="DC921" s="29" t="n">
        <v>1.864</v>
      </c>
      <c r="DD921" s="29" t="n">
        <v>1.868</v>
      </c>
      <c r="DE921" s="29" t="n">
        <v>1.868</v>
      </c>
      <c r="DF921" s="29" t="n">
        <v>1.868</v>
      </c>
      <c r="DG921" s="29" t="n">
        <v>1.868</v>
      </c>
      <c r="DH921" s="29" t="n">
        <v>1.973</v>
      </c>
      <c r="DI921" s="29" t="n">
        <v>2.063</v>
      </c>
      <c r="DJ921" s="29" t="n">
        <v>2.113</v>
      </c>
      <c r="DK921" s="29" t="n">
        <v>2.058</v>
      </c>
      <c r="DL921" s="29" t="n">
        <v>1.96</v>
      </c>
      <c r="DM921" s="29" t="n">
        <v>1.878</v>
      </c>
      <c r="DN921" s="29" t="n">
        <v>1.878</v>
      </c>
      <c r="DO921" s="29" t="n">
        <v>1.874</v>
      </c>
      <c r="DP921" s="29" t="n">
        <v>1.878</v>
      </c>
      <c r="DQ921" s="29" t="n">
        <v>1.878</v>
      </c>
      <c r="DR921" s="29" t="n">
        <v>1.878</v>
      </c>
      <c r="DS921" s="29" t="n">
        <v>1.878</v>
      </c>
      <c r="DT921" s="29" t="n">
        <v>1.983</v>
      </c>
      <c r="DU921" s="29" t="n">
        <v>2.073</v>
      </c>
      <c r="DV921" s="29" t="n">
        <v>2.133</v>
      </c>
      <c r="DW921" s="29" t="n">
        <v>2.078</v>
      </c>
      <c r="DX921" s="29" t="n">
        <v>1.98</v>
      </c>
      <c r="DY921" s="29" t="n">
        <v>1.898</v>
      </c>
      <c r="DZ921" s="29" t="n">
        <v>1.898</v>
      </c>
      <c r="EA921" s="29" t="n">
        <v>1.894</v>
      </c>
      <c r="EB921" s="29" t="n">
        <v>1.898</v>
      </c>
      <c r="EC921" s="29" t="n">
        <v>1.898</v>
      </c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</row>
    <row r="922" customFormat="false" ht="12.75" hidden="true" customHeight="false" outlineLevel="0" collapsed="false">
      <c r="A922" s="0" t="n">
        <f aca="false">WEEKDAY(C922,2)</f>
        <v>3</v>
      </c>
      <c r="B922" s="0" t="n">
        <f aca="false">MONTH(C922)</f>
        <v>8</v>
      </c>
      <c r="C922" s="23" t="n">
        <v>35305</v>
      </c>
      <c r="D922" s="0" t="n">
        <f aca="false">MONTH(R922)</f>
        <v>8</v>
      </c>
      <c r="E922" s="0" t="n">
        <f aca="false">YEAR(R922)</f>
        <v>1996</v>
      </c>
      <c r="F922" s="35" t="n">
        <f aca="false">L922-K922</f>
        <v>0.2506</v>
      </c>
      <c r="G922" s="24" t="n">
        <f aca="false">N922-M922</f>
        <v>-0.0632500000000005</v>
      </c>
      <c r="H922" s="24" t="n">
        <f aca="false">O922-N922</f>
        <v>-0.0439999999999998</v>
      </c>
      <c r="I922" s="24" t="n">
        <f aca="false">O922-M922</f>
        <v>-0.10725</v>
      </c>
      <c r="J922" s="25" t="n">
        <f aca="false">VLOOKUP(C922,'Nymex hist.'!A:B,2,0)</f>
        <v>1.865</v>
      </c>
      <c r="K922" s="34" t="n">
        <f aca="false">AVERAGE(BE922:BK922)</f>
        <v>1.859</v>
      </c>
      <c r="L922" s="34" t="n">
        <f aca="false">AVERAGE(BL922:BP922)</f>
        <v>2.1096</v>
      </c>
      <c r="M922" s="27" t="n">
        <f aca="false">SUMIF($S$3:$FQ$3,$E922+1,$S922:$FQ922)/COUNTIF($S$3:$FQ$3,$E922+1)</f>
        <v>2.0355</v>
      </c>
      <c r="N922" s="27" t="n">
        <f aca="false">SUMIF($S$3:$FQ$3,$E922+2,$S922:$FQ922)/COUNTIF($S$3:$FQ$3,$E922+2)</f>
        <v>1.97225</v>
      </c>
      <c r="O922" s="27" t="n">
        <f aca="false">SUMIF($S$3:$FQ$3,$E922+3,$S922:$FQ922)/COUNTIF($S$3:$FQ$3,$E922+3)</f>
        <v>1.92825</v>
      </c>
      <c r="P922" s="27" t="n">
        <f aca="false">SUMIF($S$3:$FQ$3,$E922+4,$S922:$FQ922)/COUNTIF($S$3:$FQ$3,$E922+4)</f>
        <v>1.90825</v>
      </c>
      <c r="Q922" s="27" t="n">
        <f aca="false">SUMIF($S$3:$FQ$3,$E922+5,$S922:$FQ922)/COUNTIF($S$3:$FQ$3,$E922+5)</f>
        <v>1.91825</v>
      </c>
      <c r="R922" s="28" t="n">
        <v>35305</v>
      </c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30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 t="n">
        <v>1.853</v>
      </c>
      <c r="BK922" s="29" t="n">
        <v>1.865</v>
      </c>
      <c r="BL922" s="29" t="n">
        <v>2.014</v>
      </c>
      <c r="BM922" s="29" t="n">
        <v>2.15</v>
      </c>
      <c r="BN922" s="29" t="n">
        <v>2.192</v>
      </c>
      <c r="BO922" s="29" t="n">
        <v>2.132</v>
      </c>
      <c r="BP922" s="29" t="n">
        <v>2.06</v>
      </c>
      <c r="BQ922" s="29" t="n">
        <v>1.995</v>
      </c>
      <c r="BR922" s="29" t="n">
        <v>1.97</v>
      </c>
      <c r="BS922" s="29" t="n">
        <v>1.97</v>
      </c>
      <c r="BT922" s="29" t="n">
        <v>1.97</v>
      </c>
      <c r="BU922" s="29" t="n">
        <v>1.97</v>
      </c>
      <c r="BV922" s="29" t="n">
        <v>1.97</v>
      </c>
      <c r="BW922" s="29" t="n">
        <v>1.985</v>
      </c>
      <c r="BX922" s="29" t="n">
        <v>2.057</v>
      </c>
      <c r="BY922" s="29" t="n">
        <v>2.155</v>
      </c>
      <c r="BZ922" s="29" t="n">
        <v>2.155</v>
      </c>
      <c r="CA922" s="29" t="n">
        <v>2.08</v>
      </c>
      <c r="CB922" s="29" t="n">
        <v>1.985</v>
      </c>
      <c r="CC922" s="29" t="n">
        <v>1.908</v>
      </c>
      <c r="CD922" s="29" t="n">
        <v>1.908</v>
      </c>
      <c r="CE922" s="29" t="n">
        <v>1.908</v>
      </c>
      <c r="CF922" s="29" t="n">
        <v>1.908</v>
      </c>
      <c r="CG922" s="29" t="n">
        <v>1.908</v>
      </c>
      <c r="CH922" s="29" t="n">
        <v>1.908</v>
      </c>
      <c r="CI922" s="29" t="n">
        <v>1.908</v>
      </c>
      <c r="CJ922" s="29" t="n">
        <v>2.003</v>
      </c>
      <c r="CK922" s="29" t="n">
        <v>2.088</v>
      </c>
      <c r="CL922" s="29" t="n">
        <v>2.088</v>
      </c>
      <c r="CM922" s="29" t="n">
        <v>2.038</v>
      </c>
      <c r="CN922" s="29" t="n">
        <v>1.94</v>
      </c>
      <c r="CO922" s="29" t="n">
        <v>1.868</v>
      </c>
      <c r="CP922" s="29" t="n">
        <v>1.868</v>
      </c>
      <c r="CQ922" s="29" t="n">
        <v>1.854</v>
      </c>
      <c r="CR922" s="29" t="n">
        <v>1.868</v>
      </c>
      <c r="CS922" s="29" t="n">
        <v>1.868</v>
      </c>
      <c r="CT922" s="29" t="n">
        <v>1.868</v>
      </c>
      <c r="CU922" s="29" t="n">
        <v>1.868</v>
      </c>
      <c r="CV922" s="29" t="n">
        <v>1.963</v>
      </c>
      <c r="CW922" s="29" t="n">
        <v>2.048</v>
      </c>
      <c r="CX922" s="29" t="n">
        <v>2.068</v>
      </c>
      <c r="CY922" s="29" t="n">
        <v>2.018</v>
      </c>
      <c r="CZ922" s="29" t="n">
        <v>1.92</v>
      </c>
      <c r="DA922" s="29" t="n">
        <v>1.848</v>
      </c>
      <c r="DB922" s="29" t="n">
        <v>1.848</v>
      </c>
      <c r="DC922" s="29" t="n">
        <v>1.834</v>
      </c>
      <c r="DD922" s="29" t="n">
        <v>1.848</v>
      </c>
      <c r="DE922" s="29" t="n">
        <v>1.848</v>
      </c>
      <c r="DF922" s="29" t="n">
        <v>1.848</v>
      </c>
      <c r="DG922" s="29" t="n">
        <v>1.848</v>
      </c>
      <c r="DH922" s="29" t="n">
        <v>1.943</v>
      </c>
      <c r="DI922" s="29" t="n">
        <v>2.028</v>
      </c>
      <c r="DJ922" s="29" t="n">
        <v>2.078</v>
      </c>
      <c r="DK922" s="29" t="n">
        <v>2.028</v>
      </c>
      <c r="DL922" s="29" t="n">
        <v>1.93</v>
      </c>
      <c r="DM922" s="29" t="n">
        <v>1.858</v>
      </c>
      <c r="DN922" s="29" t="n">
        <v>1.858</v>
      </c>
      <c r="DO922" s="29" t="n">
        <v>1.844</v>
      </c>
      <c r="DP922" s="29" t="n">
        <v>1.858</v>
      </c>
      <c r="DQ922" s="29" t="n">
        <v>1.858</v>
      </c>
      <c r="DR922" s="29" t="n">
        <v>1.858</v>
      </c>
      <c r="DS922" s="29" t="n">
        <v>1.858</v>
      </c>
      <c r="DT922" s="29" t="n">
        <v>1.953</v>
      </c>
      <c r="DU922" s="29" t="n">
        <v>2.038</v>
      </c>
      <c r="DV922" s="29" t="n">
        <v>2.098</v>
      </c>
      <c r="DW922" s="29" t="n">
        <v>2.048</v>
      </c>
      <c r="DX922" s="29" t="n">
        <v>1.95</v>
      </c>
      <c r="DY922" s="29" t="n">
        <v>1.878</v>
      </c>
      <c r="DZ922" s="29" t="n">
        <v>1.878</v>
      </c>
      <c r="EA922" s="29" t="n">
        <v>1.864</v>
      </c>
      <c r="EB922" s="29" t="n">
        <v>1.878</v>
      </c>
      <c r="EC922" s="29" t="n">
        <v>1.878</v>
      </c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0"/>
      <c r="GS922" s="0"/>
      <c r="GT922" s="0"/>
      <c r="GU922" s="0"/>
      <c r="GV922" s="0"/>
      <c r="GW922" s="0"/>
      <c r="GX922" s="0"/>
      <c r="GY922" s="0"/>
      <c r="GZ922" s="0"/>
      <c r="HA922" s="0"/>
      <c r="HB922" s="0"/>
      <c r="HC922" s="0"/>
      <c r="HD922" s="0"/>
      <c r="HE922" s="0"/>
      <c r="HF922" s="0"/>
      <c r="HG922" s="0"/>
      <c r="HH922" s="0"/>
      <c r="HI922" s="0"/>
      <c r="HJ922" s="0"/>
      <c r="HK922" s="0"/>
      <c r="HL922" s="0"/>
      <c r="HM922" s="0"/>
      <c r="HN922" s="0"/>
      <c r="HO922" s="0"/>
      <c r="HP922" s="0"/>
      <c r="HQ922" s="0"/>
      <c r="HR922" s="0"/>
      <c r="HS922" s="0"/>
      <c r="HT922" s="0"/>
      <c r="HU922" s="0"/>
      <c r="HV922" s="0"/>
      <c r="HW922" s="0"/>
      <c r="HX922" s="0"/>
      <c r="HY922" s="0"/>
      <c r="HZ922" s="0"/>
      <c r="IA922" s="0"/>
      <c r="IB922" s="0"/>
      <c r="IC922" s="0"/>
      <c r="ID922" s="0"/>
      <c r="IE922" s="0"/>
      <c r="IF922" s="0"/>
      <c r="IG922" s="0"/>
      <c r="IH922" s="0"/>
      <c r="II922" s="0"/>
      <c r="IJ922" s="0"/>
      <c r="IK922" s="0"/>
      <c r="IL922" s="0"/>
      <c r="IM922" s="0"/>
      <c r="IN922" s="0"/>
      <c r="IO922" s="0"/>
      <c r="IP922" s="0"/>
      <c r="IQ922" s="0"/>
      <c r="IR922" s="0"/>
      <c r="IS922" s="0"/>
      <c r="IT922" s="0"/>
      <c r="IU922" s="0"/>
      <c r="IV922" s="0"/>
      <c r="IW922" s="0"/>
    </row>
    <row r="923" customFormat="false" ht="12.75" hidden="false" customHeight="false" outlineLevel="0" collapsed="false">
      <c r="A923" s="1" t="n">
        <f aca="false">WEEKDAY(C923,2)</f>
        <v>4</v>
      </c>
      <c r="B923" s="1" t="n">
        <f aca="false">MONTH(C923)</f>
        <v>8</v>
      </c>
      <c r="C923" s="23" t="n">
        <v>35306</v>
      </c>
      <c r="D923" s="0" t="n">
        <f aca="false">MONTH(R923)</f>
        <v>8</v>
      </c>
      <c r="E923" s="0" t="n">
        <f aca="false">YEAR(R923)</f>
        <v>1996</v>
      </c>
      <c r="F923" s="3" t="n">
        <f aca="false">L923-K923</f>
        <v>0.2622</v>
      </c>
      <c r="G923" s="3" t="n">
        <f aca="false">N923-M923</f>
        <v>-0.0485000000000002</v>
      </c>
      <c r="H923" s="3" t="n">
        <f aca="false">O923-N923</f>
        <v>-0.04325</v>
      </c>
      <c r="I923" s="3" t="n">
        <f aca="false">O923-M923</f>
        <v>-0.0917500000000002</v>
      </c>
      <c r="J923" s="4" t="n">
        <f aca="false">VLOOKUP(C923,'Nymex hist.'!A:B,2,0)</f>
        <v>1.907</v>
      </c>
      <c r="K923" s="4" t="n">
        <f aca="false">AVERAGE(BE923:BK923)</f>
        <v>1.88</v>
      </c>
      <c r="L923" s="4" t="n">
        <f aca="false">AVERAGE(BL923:BP923)</f>
        <v>2.1422</v>
      </c>
      <c r="M923" s="4" t="n">
        <f aca="false">SUMIF($S$3:$FQ$3,$E923+1,$S923:$FQ923)/COUNTIF($S$3:$FQ$3,$E923+1)</f>
        <v>2.0575</v>
      </c>
      <c r="N923" s="4" t="n">
        <f aca="false">SUMIF($S$3:$FQ$3,$E923+2,$S923:$FQ923)/COUNTIF($S$3:$FQ$3,$E923+2)</f>
        <v>2.009</v>
      </c>
      <c r="O923" s="4" t="n">
        <f aca="false">SUMIF($S$3:$FQ$3,$E923+3,$S923:$FQ923)/COUNTIF($S$3:$FQ$3,$E923+3)</f>
        <v>1.96575</v>
      </c>
      <c r="P923" s="4" t="n">
        <f aca="false">SUMIF($S$3:$FQ$3,$E923+4,$S923:$FQ923)/COUNTIF($S$3:$FQ$3,$E923+4)</f>
        <v>1.94575</v>
      </c>
      <c r="Q923" s="4" t="n">
        <f aca="false">SUMIF($S$3:$FQ$3,$E923+5,$S923:$FQ923)/COUNTIF($S$3:$FQ$3,$E923+5)</f>
        <v>1.95575</v>
      </c>
      <c r="R923" s="21" t="n">
        <v>35306</v>
      </c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7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 t="n">
        <v>1.853</v>
      </c>
      <c r="BK923" s="32" t="n">
        <v>1.907</v>
      </c>
      <c r="BL923" s="32" t="n">
        <v>2.046</v>
      </c>
      <c r="BM923" s="32" t="n">
        <v>2.18</v>
      </c>
      <c r="BN923" s="32" t="n">
        <v>2.23</v>
      </c>
      <c r="BO923" s="32" t="n">
        <v>2.165</v>
      </c>
      <c r="BP923" s="32" t="n">
        <v>2.09</v>
      </c>
      <c r="BQ923" s="32" t="n">
        <v>2.02</v>
      </c>
      <c r="BR923" s="32" t="n">
        <v>1.99</v>
      </c>
      <c r="BS923" s="32" t="n">
        <v>1.985</v>
      </c>
      <c r="BT923" s="32" t="n">
        <v>1.985</v>
      </c>
      <c r="BU923" s="32" t="n">
        <v>1.985</v>
      </c>
      <c r="BV923" s="32" t="n">
        <v>1.985</v>
      </c>
      <c r="BW923" s="32" t="n">
        <v>2.005</v>
      </c>
      <c r="BX923" s="32" t="n">
        <v>2.075</v>
      </c>
      <c r="BY923" s="32" t="n">
        <v>2.175</v>
      </c>
      <c r="BZ923" s="32" t="n">
        <v>2.175</v>
      </c>
      <c r="CA923" s="32" t="n">
        <v>2.11</v>
      </c>
      <c r="CB923" s="32" t="n">
        <v>2.02</v>
      </c>
      <c r="CC923" s="32" t="n">
        <v>1.948</v>
      </c>
      <c r="CD923" s="32" t="n">
        <v>1.948</v>
      </c>
      <c r="CE923" s="32" t="n">
        <v>1.948</v>
      </c>
      <c r="CF923" s="32" t="n">
        <v>1.948</v>
      </c>
      <c r="CG923" s="32" t="n">
        <v>1.948</v>
      </c>
      <c r="CH923" s="32" t="n">
        <v>1.948</v>
      </c>
      <c r="CI923" s="32" t="n">
        <v>1.948</v>
      </c>
      <c r="CJ923" s="32" t="n">
        <v>2.043</v>
      </c>
      <c r="CK923" s="32" t="n">
        <v>2.124</v>
      </c>
      <c r="CL923" s="32" t="n">
        <v>2.124</v>
      </c>
      <c r="CM923" s="32" t="n">
        <v>2.07</v>
      </c>
      <c r="CN923" s="32" t="n">
        <v>1.98</v>
      </c>
      <c r="CO923" s="32" t="n">
        <v>1.908</v>
      </c>
      <c r="CP923" s="32" t="n">
        <v>1.908</v>
      </c>
      <c r="CQ923" s="32" t="n">
        <v>1.88</v>
      </c>
      <c r="CR923" s="32" t="n">
        <v>1.908</v>
      </c>
      <c r="CS923" s="32" t="n">
        <v>1.908</v>
      </c>
      <c r="CT923" s="32" t="n">
        <v>1.908</v>
      </c>
      <c r="CU923" s="32" t="n">
        <v>1.908</v>
      </c>
      <c r="CV923" s="32" t="n">
        <v>2.003</v>
      </c>
      <c r="CW923" s="32" t="n">
        <v>2.084</v>
      </c>
      <c r="CX923" s="32" t="n">
        <v>2.104</v>
      </c>
      <c r="CY923" s="32" t="n">
        <v>2.05</v>
      </c>
      <c r="CZ923" s="32" t="n">
        <v>1.96</v>
      </c>
      <c r="DA923" s="32" t="n">
        <v>1.888</v>
      </c>
      <c r="DB923" s="32" t="n">
        <v>1.888</v>
      </c>
      <c r="DC923" s="32" t="n">
        <v>1.86</v>
      </c>
      <c r="DD923" s="32" t="n">
        <v>1.888</v>
      </c>
      <c r="DE923" s="32" t="n">
        <v>1.888</v>
      </c>
      <c r="DF923" s="32" t="n">
        <v>1.888</v>
      </c>
      <c r="DG923" s="32" t="n">
        <v>1.888</v>
      </c>
      <c r="DH923" s="32" t="n">
        <v>1.983</v>
      </c>
      <c r="DI923" s="32" t="n">
        <v>2.064</v>
      </c>
      <c r="DJ923" s="32" t="n">
        <v>2.114</v>
      </c>
      <c r="DK923" s="32" t="n">
        <v>2.06</v>
      </c>
      <c r="DL923" s="32" t="n">
        <v>1.97</v>
      </c>
      <c r="DM923" s="32" t="n">
        <v>1.898</v>
      </c>
      <c r="DN923" s="32" t="n">
        <v>1.898</v>
      </c>
      <c r="DO923" s="32" t="n">
        <v>1.87</v>
      </c>
      <c r="DP923" s="32" t="n">
        <v>1.898</v>
      </c>
      <c r="DQ923" s="32" t="n">
        <v>1.898</v>
      </c>
      <c r="DR923" s="32" t="n">
        <v>1.898</v>
      </c>
      <c r="DS923" s="32" t="n">
        <v>1.898</v>
      </c>
      <c r="DT923" s="32" t="n">
        <v>1.993</v>
      </c>
      <c r="DU923" s="32" t="n">
        <v>2.074</v>
      </c>
      <c r="DV923" s="32" t="n">
        <v>2.134</v>
      </c>
      <c r="DW923" s="32" t="n">
        <v>2.08</v>
      </c>
      <c r="DX923" s="32" t="n">
        <v>1.99</v>
      </c>
      <c r="DY923" s="32" t="n">
        <v>1.918</v>
      </c>
      <c r="DZ923" s="32" t="n">
        <v>1.918</v>
      </c>
      <c r="EA923" s="32" t="n">
        <v>1.89</v>
      </c>
      <c r="EB923" s="32" t="n">
        <v>1.918</v>
      </c>
      <c r="EC923" s="32" t="n">
        <v>1.918</v>
      </c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</row>
    <row r="924" customFormat="false" ht="12.75" hidden="true" customHeight="false" outlineLevel="0" collapsed="false">
      <c r="A924" s="0" t="n">
        <f aca="false">WEEKDAY(C924,2)</f>
        <v>5</v>
      </c>
      <c r="B924" s="0" t="n">
        <f aca="false">MONTH(C924)</f>
        <v>8</v>
      </c>
      <c r="C924" s="23" t="n">
        <v>35307</v>
      </c>
      <c r="D924" s="0" t="n">
        <f aca="false">MONTH(R924)</f>
        <v>8</v>
      </c>
      <c r="E924" s="0" t="n">
        <f aca="false">YEAR(R924)</f>
        <v>1996</v>
      </c>
      <c r="F924" s="35" t="n">
        <f aca="false">L924-K924</f>
        <v>0.2678</v>
      </c>
      <c r="G924" s="24" t="n">
        <f aca="false">N924-M924</f>
        <v>-0.0487500000000001</v>
      </c>
      <c r="H924" s="24" t="n">
        <f aca="false">O924-N924</f>
        <v>-0.0427499999999998</v>
      </c>
      <c r="I924" s="24" t="n">
        <f aca="false">O924-M924</f>
        <v>-0.0914999999999999</v>
      </c>
      <c r="J924" s="25" t="n">
        <f aca="false">VLOOKUP(C924,'Nymex hist.'!A:B,2,0)</f>
        <v>1.859</v>
      </c>
      <c r="K924" s="34" t="n">
        <f aca="false">AVERAGE(BE924:BK924)</f>
        <v>1.856</v>
      </c>
      <c r="L924" s="34" t="n">
        <f aca="false">AVERAGE(BL924:BP924)</f>
        <v>2.1238</v>
      </c>
      <c r="M924" s="27" t="n">
        <f aca="false">SUMIF($S$3:$FQ$3,$E924+1,$S924:$FQ924)/COUNTIF($S$3:$FQ$3,$E924+1)</f>
        <v>2.03275</v>
      </c>
      <c r="N924" s="27" t="n">
        <f aca="false">SUMIF($S$3:$FQ$3,$E924+2,$S924:$FQ924)/COUNTIF($S$3:$FQ$3,$E924+2)</f>
        <v>1.984</v>
      </c>
      <c r="O924" s="27" t="n">
        <f aca="false">SUMIF($S$3:$FQ$3,$E924+3,$S924:$FQ924)/COUNTIF($S$3:$FQ$3,$E924+3)</f>
        <v>1.94125</v>
      </c>
      <c r="P924" s="27" t="n">
        <f aca="false">SUMIF($S$3:$FQ$3,$E924+4,$S924:$FQ924)/COUNTIF($S$3:$FQ$3,$E924+4)</f>
        <v>1.92125</v>
      </c>
      <c r="Q924" s="27" t="n">
        <f aca="false">SUMIF($S$3:$FQ$3,$E924+5,$S924:$FQ924)/COUNTIF($S$3:$FQ$3,$E924+5)</f>
        <v>1.93125</v>
      </c>
      <c r="R924" s="28" t="n">
        <v>35307</v>
      </c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30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 t="n">
        <v>1.853</v>
      </c>
      <c r="BK924" s="29" t="n">
        <v>1.859</v>
      </c>
      <c r="BL924" s="29" t="n">
        <v>2.015</v>
      </c>
      <c r="BM924" s="29" t="n">
        <v>2.159</v>
      </c>
      <c r="BN924" s="29" t="n">
        <v>2.22</v>
      </c>
      <c r="BO924" s="29" t="n">
        <v>2.15</v>
      </c>
      <c r="BP924" s="29" t="n">
        <v>2.075</v>
      </c>
      <c r="BQ924" s="29" t="n">
        <v>1.995</v>
      </c>
      <c r="BR924" s="29" t="n">
        <v>1.96</v>
      </c>
      <c r="BS924" s="29" t="n">
        <v>1.955</v>
      </c>
      <c r="BT924" s="29" t="n">
        <v>1.955</v>
      </c>
      <c r="BU924" s="29" t="n">
        <v>1.955</v>
      </c>
      <c r="BV924" s="29" t="n">
        <v>1.955</v>
      </c>
      <c r="BW924" s="29" t="n">
        <v>1.975</v>
      </c>
      <c r="BX924" s="29" t="n">
        <v>2.048</v>
      </c>
      <c r="BY924" s="29" t="n">
        <v>2.15</v>
      </c>
      <c r="BZ924" s="29" t="n">
        <v>2.15</v>
      </c>
      <c r="CA924" s="29" t="n">
        <v>2.085</v>
      </c>
      <c r="CB924" s="29" t="n">
        <v>1.995</v>
      </c>
      <c r="CC924" s="29" t="n">
        <v>1.923</v>
      </c>
      <c r="CD924" s="29" t="n">
        <v>1.923</v>
      </c>
      <c r="CE924" s="29" t="n">
        <v>1.923</v>
      </c>
      <c r="CF924" s="29" t="n">
        <v>1.923</v>
      </c>
      <c r="CG924" s="29" t="n">
        <v>1.923</v>
      </c>
      <c r="CH924" s="29" t="n">
        <v>1.923</v>
      </c>
      <c r="CI924" s="29" t="n">
        <v>1.923</v>
      </c>
      <c r="CJ924" s="29" t="n">
        <v>2.018</v>
      </c>
      <c r="CK924" s="29" t="n">
        <v>2.099</v>
      </c>
      <c r="CL924" s="29" t="n">
        <v>2.1</v>
      </c>
      <c r="CM924" s="29" t="n">
        <v>2.045</v>
      </c>
      <c r="CN924" s="29" t="n">
        <v>1.955</v>
      </c>
      <c r="CO924" s="29" t="n">
        <v>1.883</v>
      </c>
      <c r="CP924" s="29" t="n">
        <v>1.883</v>
      </c>
      <c r="CQ924" s="29" t="n">
        <v>1.86</v>
      </c>
      <c r="CR924" s="29" t="n">
        <v>1.883</v>
      </c>
      <c r="CS924" s="29" t="n">
        <v>1.883</v>
      </c>
      <c r="CT924" s="29" t="n">
        <v>1.883</v>
      </c>
      <c r="CU924" s="29" t="n">
        <v>1.883</v>
      </c>
      <c r="CV924" s="29" t="n">
        <v>1.978</v>
      </c>
      <c r="CW924" s="29" t="n">
        <v>2.059</v>
      </c>
      <c r="CX924" s="29" t="n">
        <v>2.08</v>
      </c>
      <c r="CY924" s="29" t="n">
        <v>2.025</v>
      </c>
      <c r="CZ924" s="29" t="n">
        <v>1.935</v>
      </c>
      <c r="DA924" s="29" t="n">
        <v>1.863</v>
      </c>
      <c r="DB924" s="29" t="n">
        <v>1.863</v>
      </c>
      <c r="DC924" s="29" t="n">
        <v>1.84</v>
      </c>
      <c r="DD924" s="29" t="n">
        <v>1.863</v>
      </c>
      <c r="DE924" s="29" t="n">
        <v>1.863</v>
      </c>
      <c r="DF924" s="29" t="n">
        <v>1.863</v>
      </c>
      <c r="DG924" s="29" t="n">
        <v>1.863</v>
      </c>
      <c r="DH924" s="29" t="n">
        <v>1.958</v>
      </c>
      <c r="DI924" s="29" t="n">
        <v>2.039</v>
      </c>
      <c r="DJ924" s="29" t="n">
        <v>2.09</v>
      </c>
      <c r="DK924" s="29" t="n">
        <v>2.035</v>
      </c>
      <c r="DL924" s="29" t="n">
        <v>1.945</v>
      </c>
      <c r="DM924" s="29" t="n">
        <v>1.873</v>
      </c>
      <c r="DN924" s="29" t="n">
        <v>1.873</v>
      </c>
      <c r="DO924" s="29" t="n">
        <v>1.85</v>
      </c>
      <c r="DP924" s="29" t="n">
        <v>1.873</v>
      </c>
      <c r="DQ924" s="29" t="n">
        <v>1.873</v>
      </c>
      <c r="DR924" s="29" t="n">
        <v>1.873</v>
      </c>
      <c r="DS924" s="29" t="n">
        <v>1.873</v>
      </c>
      <c r="DT924" s="29" t="n">
        <v>1.968</v>
      </c>
      <c r="DU924" s="29" t="n">
        <v>2.049</v>
      </c>
      <c r="DV924" s="29" t="n">
        <v>2.11</v>
      </c>
      <c r="DW924" s="29" t="n">
        <v>2.055</v>
      </c>
      <c r="DX924" s="29" t="n">
        <v>1.965</v>
      </c>
      <c r="DY924" s="29" t="n">
        <v>1.893</v>
      </c>
      <c r="DZ924" s="29" t="n">
        <v>1.893</v>
      </c>
      <c r="EA924" s="29" t="n">
        <v>1.87</v>
      </c>
      <c r="EB924" s="29" t="n">
        <v>1.893</v>
      </c>
      <c r="EC924" s="29" t="n">
        <v>1.893</v>
      </c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</row>
    <row r="925" customFormat="false" ht="12.75" hidden="true" customHeight="false" outlineLevel="0" collapsed="false">
      <c r="A925" s="0" t="n">
        <f aca="false">WEEKDAY(C925,2)</f>
        <v>2</v>
      </c>
      <c r="B925" s="0" t="n">
        <f aca="false">MONTH(C925)</f>
        <v>9</v>
      </c>
      <c r="C925" s="23" t="n">
        <v>35311</v>
      </c>
      <c r="D925" s="0" t="n">
        <f aca="false">MONTH(R925)</f>
        <v>9</v>
      </c>
      <c r="E925" s="0" t="n">
        <f aca="false">YEAR(R925)</f>
        <v>1996</v>
      </c>
      <c r="F925" s="35" t="n">
        <f aca="false">L925-K925</f>
        <v>0.2782</v>
      </c>
      <c r="G925" s="24" t="n">
        <f aca="false">N925-M925</f>
        <v>-0.0345833333333334</v>
      </c>
      <c r="H925" s="24" t="n">
        <f aca="false">O925-N925</f>
        <v>-0.0389999999999999</v>
      </c>
      <c r="I925" s="24" t="n">
        <f aca="false">O925-M925</f>
        <v>-0.0735833333333333</v>
      </c>
      <c r="J925" s="25" t="n">
        <f aca="false">VLOOKUP(C925,'Nymex hist.'!A:B,2,0)</f>
        <v>1.821</v>
      </c>
      <c r="K925" s="34" t="n">
        <f aca="false">AVERAGE(BE925:BK925)</f>
        <v>1.821</v>
      </c>
      <c r="L925" s="34" t="n">
        <f aca="false">AVERAGE(BL925:BP925)</f>
        <v>2.0992</v>
      </c>
      <c r="M925" s="27" t="n">
        <f aca="false">SUMIF($S$3:$FQ$3,$E925+1,$S925:$FQ925)/COUNTIF($S$3:$FQ$3,$E925+1)</f>
        <v>2.01275</v>
      </c>
      <c r="N925" s="27" t="n">
        <f aca="false">SUMIF($S$3:$FQ$3,$E925+2,$S925:$FQ925)/COUNTIF($S$3:$FQ$3,$E925+2)</f>
        <v>1.97816666666667</v>
      </c>
      <c r="O925" s="27" t="n">
        <f aca="false">SUMIF($S$3:$FQ$3,$E925+3,$S925:$FQ925)/COUNTIF($S$3:$FQ$3,$E925+3)</f>
        <v>1.93916666666667</v>
      </c>
      <c r="P925" s="27" t="n">
        <f aca="false">SUMIF($S$3:$FQ$3,$E925+4,$S925:$FQ925)/COUNTIF($S$3:$FQ$3,$E925+4)</f>
        <v>1.92916666666667</v>
      </c>
      <c r="Q925" s="27" t="n">
        <f aca="false">SUMIF($S$3:$FQ$3,$E925+5,$S925:$FQ925)/COUNTIF($S$3:$FQ$3,$E925+5)</f>
        <v>1.93916666666667</v>
      </c>
      <c r="R925" s="28" t="n">
        <v>35311</v>
      </c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30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 t="n">
        <v>1.821</v>
      </c>
      <c r="BL925" s="29" t="n">
        <v>1.979</v>
      </c>
      <c r="BM925" s="29" t="n">
        <v>2.132</v>
      </c>
      <c r="BN925" s="29" t="n">
        <v>2.2</v>
      </c>
      <c r="BO925" s="29" t="n">
        <v>2.133</v>
      </c>
      <c r="BP925" s="29" t="n">
        <v>2.052</v>
      </c>
      <c r="BQ925" s="29" t="n">
        <v>1.972</v>
      </c>
      <c r="BR925" s="29" t="n">
        <v>1.937</v>
      </c>
      <c r="BS925" s="29" t="n">
        <v>1.932</v>
      </c>
      <c r="BT925" s="29" t="n">
        <v>1.932</v>
      </c>
      <c r="BU925" s="29" t="n">
        <v>1.932</v>
      </c>
      <c r="BV925" s="29" t="n">
        <v>1.932</v>
      </c>
      <c r="BW925" s="29" t="n">
        <v>1.957</v>
      </c>
      <c r="BX925" s="29" t="n">
        <v>2.034</v>
      </c>
      <c r="BY925" s="29" t="n">
        <v>2.14</v>
      </c>
      <c r="BZ925" s="29" t="n">
        <v>2.14</v>
      </c>
      <c r="CA925" s="29" t="n">
        <v>2.075</v>
      </c>
      <c r="CB925" s="29" t="n">
        <v>1.99</v>
      </c>
      <c r="CC925" s="29" t="n">
        <v>1.918</v>
      </c>
      <c r="CD925" s="29" t="n">
        <v>1.918</v>
      </c>
      <c r="CE925" s="29" t="n">
        <v>1.918</v>
      </c>
      <c r="CF925" s="29" t="n">
        <v>1.918</v>
      </c>
      <c r="CG925" s="29" t="n">
        <v>1.918</v>
      </c>
      <c r="CH925" s="29" t="n">
        <v>1.918</v>
      </c>
      <c r="CI925" s="29" t="n">
        <v>1.918</v>
      </c>
      <c r="CJ925" s="29" t="n">
        <v>2.013</v>
      </c>
      <c r="CK925" s="29" t="n">
        <v>2.094</v>
      </c>
      <c r="CL925" s="29" t="n">
        <v>2.1</v>
      </c>
      <c r="CM925" s="29" t="n">
        <v>2.047</v>
      </c>
      <c r="CN925" s="29" t="n">
        <v>1.96</v>
      </c>
      <c r="CO925" s="29" t="n">
        <v>1.878</v>
      </c>
      <c r="CP925" s="29" t="n">
        <v>1.878</v>
      </c>
      <c r="CQ925" s="29" t="n">
        <v>1.868</v>
      </c>
      <c r="CR925" s="29" t="n">
        <v>1.878</v>
      </c>
      <c r="CS925" s="29" t="n">
        <v>1.878</v>
      </c>
      <c r="CT925" s="29" t="n">
        <v>1.878</v>
      </c>
      <c r="CU925" s="29" t="n">
        <v>1.878</v>
      </c>
      <c r="CV925" s="29" t="n">
        <v>1.973</v>
      </c>
      <c r="CW925" s="29" t="n">
        <v>2.054</v>
      </c>
      <c r="CX925" s="29" t="n">
        <v>2.09</v>
      </c>
      <c r="CY925" s="29" t="n">
        <v>2.037</v>
      </c>
      <c r="CZ925" s="29" t="n">
        <v>1.95</v>
      </c>
      <c r="DA925" s="29" t="n">
        <v>1.868</v>
      </c>
      <c r="DB925" s="29" t="n">
        <v>1.868</v>
      </c>
      <c r="DC925" s="29" t="n">
        <v>1.858</v>
      </c>
      <c r="DD925" s="29" t="n">
        <v>1.868</v>
      </c>
      <c r="DE925" s="29" t="n">
        <v>1.868</v>
      </c>
      <c r="DF925" s="29" t="n">
        <v>1.868</v>
      </c>
      <c r="DG925" s="29" t="n">
        <v>1.868</v>
      </c>
      <c r="DH925" s="29" t="n">
        <v>1.963</v>
      </c>
      <c r="DI925" s="29" t="n">
        <v>2.044</v>
      </c>
      <c r="DJ925" s="29" t="n">
        <v>2.1</v>
      </c>
      <c r="DK925" s="29" t="n">
        <v>2.047</v>
      </c>
      <c r="DL925" s="29" t="n">
        <v>1.96</v>
      </c>
      <c r="DM925" s="29" t="n">
        <v>1.878</v>
      </c>
      <c r="DN925" s="29" t="n">
        <v>1.878</v>
      </c>
      <c r="DO925" s="29" t="n">
        <v>1.868</v>
      </c>
      <c r="DP925" s="29" t="n">
        <v>1.878</v>
      </c>
      <c r="DQ925" s="29" t="n">
        <v>1.878</v>
      </c>
      <c r="DR925" s="29" t="n">
        <v>1.878</v>
      </c>
      <c r="DS925" s="29" t="n">
        <v>1.878</v>
      </c>
      <c r="DT925" s="29" t="n">
        <v>1.973</v>
      </c>
      <c r="DU925" s="29" t="n">
        <v>2.054</v>
      </c>
      <c r="DV925" s="29" t="n">
        <v>2.12</v>
      </c>
      <c r="DW925" s="29" t="n">
        <v>2.067</v>
      </c>
      <c r="DX925" s="29" t="n">
        <v>1.98</v>
      </c>
      <c r="DY925" s="29" t="n">
        <v>1.898</v>
      </c>
      <c r="DZ925" s="29" t="n">
        <v>1.898</v>
      </c>
      <c r="EA925" s="29" t="n">
        <v>1.888</v>
      </c>
      <c r="EB925" s="29" t="n">
        <v>1.898</v>
      </c>
      <c r="EC925" s="29" t="n">
        <v>1.898</v>
      </c>
      <c r="ED925" s="29" t="n">
        <v>1.898</v>
      </c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</row>
    <row r="926" customFormat="false" ht="12.75" hidden="true" customHeight="false" outlineLevel="0" collapsed="false">
      <c r="A926" s="0" t="n">
        <f aca="false">WEEKDAY(C926,2)</f>
        <v>3</v>
      </c>
      <c r="B926" s="0" t="n">
        <f aca="false">MONTH(C926)</f>
        <v>9</v>
      </c>
      <c r="C926" s="23" t="n">
        <v>35312</v>
      </c>
      <c r="D926" s="0" t="n">
        <f aca="false">MONTH(R926)</f>
        <v>9</v>
      </c>
      <c r="E926" s="0" t="n">
        <f aca="false">YEAR(R926)</f>
        <v>1996</v>
      </c>
      <c r="F926" s="35" t="n">
        <f aca="false">L926-K926</f>
        <v>0.296</v>
      </c>
      <c r="G926" s="24" t="n">
        <f aca="false">N926-M926</f>
        <v>-0.0113333333333332</v>
      </c>
      <c r="H926" s="24" t="n">
        <f aca="false">O926-N926</f>
        <v>-0.0248333333333335</v>
      </c>
      <c r="I926" s="24" t="n">
        <f aca="false">O926-M926</f>
        <v>-0.0361666666666667</v>
      </c>
      <c r="J926" s="25" t="n">
        <f aca="false">VLOOKUP(C926,'Nymex hist.'!A:B,2,0)</f>
        <v>1.764</v>
      </c>
      <c r="K926" s="34" t="n">
        <f aca="false">AVERAGE(BE926:BK926)</f>
        <v>1.764</v>
      </c>
      <c r="L926" s="34" t="n">
        <f aca="false">AVERAGE(BL926:BP926)</f>
        <v>2.06</v>
      </c>
      <c r="M926" s="27" t="n">
        <f aca="false">SUMIF($S$3:$FQ$3,$E926+1,$S926:$FQ926)/COUNTIF($S$3:$FQ$3,$E926+1)</f>
        <v>1.98383333333333</v>
      </c>
      <c r="N926" s="27" t="n">
        <f aca="false">SUMIF($S$3:$FQ$3,$E926+2,$S926:$FQ926)/COUNTIF($S$3:$FQ$3,$E926+2)</f>
        <v>1.9725</v>
      </c>
      <c r="O926" s="27" t="n">
        <f aca="false">SUMIF($S$3:$FQ$3,$E926+3,$S926:$FQ926)/COUNTIF($S$3:$FQ$3,$E926+3)</f>
        <v>1.94766666666667</v>
      </c>
      <c r="P926" s="27" t="n">
        <f aca="false">SUMIF($S$3:$FQ$3,$E926+4,$S926:$FQ926)/COUNTIF($S$3:$FQ$3,$E926+4)</f>
        <v>1.94266666666667</v>
      </c>
      <c r="Q926" s="27" t="n">
        <f aca="false">SUMIF($S$3:$FQ$3,$E926+5,$S926:$FQ926)/COUNTIF($S$3:$FQ$3,$E926+5)</f>
        <v>1.94766666666667</v>
      </c>
      <c r="R926" s="28" t="n">
        <v>35312</v>
      </c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30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 t="n">
        <v>1.764</v>
      </c>
      <c r="BL926" s="29" t="n">
        <v>1.937</v>
      </c>
      <c r="BM926" s="29" t="n">
        <v>2.093</v>
      </c>
      <c r="BN926" s="29" t="n">
        <v>2.16</v>
      </c>
      <c r="BO926" s="29" t="n">
        <v>2.095</v>
      </c>
      <c r="BP926" s="29" t="n">
        <v>2.015</v>
      </c>
      <c r="BQ926" s="29" t="n">
        <v>1.935</v>
      </c>
      <c r="BR926" s="29" t="n">
        <v>1.91</v>
      </c>
      <c r="BS926" s="29" t="n">
        <v>1.907</v>
      </c>
      <c r="BT926" s="29" t="n">
        <v>1.907</v>
      </c>
      <c r="BU926" s="29" t="n">
        <v>1.907</v>
      </c>
      <c r="BV926" s="29" t="n">
        <v>1.91</v>
      </c>
      <c r="BW926" s="29" t="n">
        <v>1.93</v>
      </c>
      <c r="BX926" s="29" t="n">
        <v>2.01</v>
      </c>
      <c r="BY926" s="29" t="n">
        <v>2.12</v>
      </c>
      <c r="BZ926" s="29" t="n">
        <v>2.12</v>
      </c>
      <c r="CA926" s="29" t="n">
        <v>2.06</v>
      </c>
      <c r="CB926" s="29" t="n">
        <v>1.98</v>
      </c>
      <c r="CC926" s="29" t="n">
        <v>1.915</v>
      </c>
      <c r="CD926" s="29" t="n">
        <v>1.915</v>
      </c>
      <c r="CE926" s="29" t="n">
        <v>1.915</v>
      </c>
      <c r="CF926" s="29" t="n">
        <v>1.915</v>
      </c>
      <c r="CG926" s="29" t="n">
        <v>1.915</v>
      </c>
      <c r="CH926" s="29" t="n">
        <v>1.915</v>
      </c>
      <c r="CI926" s="29" t="n">
        <v>1.915</v>
      </c>
      <c r="CJ926" s="29" t="n">
        <v>2.01</v>
      </c>
      <c r="CK926" s="29" t="n">
        <v>2.095</v>
      </c>
      <c r="CL926" s="29" t="n">
        <v>2.095</v>
      </c>
      <c r="CM926" s="29" t="n">
        <v>2.047</v>
      </c>
      <c r="CN926" s="29" t="n">
        <v>1.96</v>
      </c>
      <c r="CO926" s="29" t="n">
        <v>1.89</v>
      </c>
      <c r="CP926" s="29" t="n">
        <v>1.89</v>
      </c>
      <c r="CQ926" s="29" t="n">
        <v>1.875</v>
      </c>
      <c r="CR926" s="29" t="n">
        <v>1.89</v>
      </c>
      <c r="CS926" s="29" t="n">
        <v>1.89</v>
      </c>
      <c r="CT926" s="29" t="n">
        <v>1.89</v>
      </c>
      <c r="CU926" s="29" t="n">
        <v>1.89</v>
      </c>
      <c r="CV926" s="29" t="n">
        <v>1.985</v>
      </c>
      <c r="CW926" s="29" t="n">
        <v>2.07</v>
      </c>
      <c r="CX926" s="29" t="n">
        <v>2.09</v>
      </c>
      <c r="CY926" s="29" t="n">
        <v>2.042</v>
      </c>
      <c r="CZ926" s="29" t="n">
        <v>1.955</v>
      </c>
      <c r="DA926" s="29" t="n">
        <v>1.885</v>
      </c>
      <c r="DB926" s="29" t="n">
        <v>1.885</v>
      </c>
      <c r="DC926" s="29" t="n">
        <v>1.87</v>
      </c>
      <c r="DD926" s="29" t="n">
        <v>1.885</v>
      </c>
      <c r="DE926" s="29" t="n">
        <v>1.885</v>
      </c>
      <c r="DF926" s="29" t="n">
        <v>1.885</v>
      </c>
      <c r="DG926" s="29" t="n">
        <v>1.885</v>
      </c>
      <c r="DH926" s="29" t="n">
        <v>1.98</v>
      </c>
      <c r="DI926" s="29" t="n">
        <v>2.065</v>
      </c>
      <c r="DJ926" s="29" t="n">
        <v>2.095</v>
      </c>
      <c r="DK926" s="29" t="n">
        <v>2.047</v>
      </c>
      <c r="DL926" s="29" t="n">
        <v>1.96</v>
      </c>
      <c r="DM926" s="29" t="n">
        <v>1.89</v>
      </c>
      <c r="DN926" s="29" t="n">
        <v>1.89</v>
      </c>
      <c r="DO926" s="29" t="n">
        <v>1.875</v>
      </c>
      <c r="DP926" s="29" t="n">
        <v>1.89</v>
      </c>
      <c r="DQ926" s="29" t="n">
        <v>1.89</v>
      </c>
      <c r="DR926" s="29" t="n">
        <v>1.89</v>
      </c>
      <c r="DS926" s="29" t="n">
        <v>1.89</v>
      </c>
      <c r="DT926" s="29" t="n">
        <v>1.985</v>
      </c>
      <c r="DU926" s="29" t="n">
        <v>2.07</v>
      </c>
      <c r="DV926" s="29" t="n">
        <v>2.11</v>
      </c>
      <c r="DW926" s="29" t="n">
        <v>2.062</v>
      </c>
      <c r="DX926" s="29" t="n">
        <v>1.975</v>
      </c>
      <c r="DY926" s="29" t="n">
        <v>1.905</v>
      </c>
      <c r="DZ926" s="29" t="n">
        <v>1.905</v>
      </c>
      <c r="EA926" s="29" t="n">
        <v>1.89</v>
      </c>
      <c r="EB926" s="29" t="n">
        <v>1.905</v>
      </c>
      <c r="EC926" s="29" t="n">
        <v>1.905</v>
      </c>
      <c r="ED926" s="29" t="n">
        <v>1.905</v>
      </c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</row>
    <row r="927" customFormat="false" ht="12.75" hidden="false" customHeight="false" outlineLevel="0" collapsed="false">
      <c r="A927" s="1" t="n">
        <f aca="false">WEEKDAY(C927,2)</f>
        <v>4</v>
      </c>
      <c r="B927" s="1" t="n">
        <f aca="false">MONTH(C927)</f>
        <v>9</v>
      </c>
      <c r="C927" s="23" t="n">
        <v>35313</v>
      </c>
      <c r="D927" s="0" t="n">
        <f aca="false">MONTH(R927)</f>
        <v>9</v>
      </c>
      <c r="E927" s="0" t="n">
        <f aca="false">YEAR(R927)</f>
        <v>1996</v>
      </c>
      <c r="F927" s="3" t="n">
        <f aca="false">L927-K927</f>
        <v>0.2868</v>
      </c>
      <c r="G927" s="3" t="n">
        <f aca="false">N927-M927</f>
        <v>-0.0149999999999997</v>
      </c>
      <c r="H927" s="3" t="n">
        <f aca="false">O927-N927</f>
        <v>-0.0223333333333335</v>
      </c>
      <c r="I927" s="3" t="n">
        <f aca="false">O927-M927</f>
        <v>-0.0373333333333332</v>
      </c>
      <c r="J927" s="4" t="n">
        <f aca="false">VLOOKUP(C927,'Nymex hist.'!A:B,2,0)</f>
        <v>1.809</v>
      </c>
      <c r="K927" s="4" t="n">
        <f aca="false">AVERAGE(BE927:BK927)</f>
        <v>1.809</v>
      </c>
      <c r="L927" s="4" t="n">
        <f aca="false">AVERAGE(BL927:BP927)</f>
        <v>2.0958</v>
      </c>
      <c r="M927" s="4" t="n">
        <f aca="false">SUMIF($S$3:$FQ$3,$E927+1,$S927:$FQ927)/COUNTIF($S$3:$FQ$3,$E927+1)</f>
        <v>1.995</v>
      </c>
      <c r="N927" s="4" t="n">
        <f aca="false">SUMIF($S$3:$FQ$3,$E927+2,$S927:$FQ927)/COUNTIF($S$3:$FQ$3,$E927+2)</f>
        <v>1.98</v>
      </c>
      <c r="O927" s="4" t="n">
        <f aca="false">SUMIF($S$3:$FQ$3,$E927+3,$S927:$FQ927)/COUNTIF($S$3:$FQ$3,$E927+3)</f>
        <v>1.95766666666667</v>
      </c>
      <c r="P927" s="4" t="n">
        <f aca="false">SUMIF($S$3:$FQ$3,$E927+4,$S927:$FQ927)/COUNTIF($S$3:$FQ$3,$E927+4)</f>
        <v>1.95266666666667</v>
      </c>
      <c r="Q927" s="4" t="n">
        <f aca="false">SUMIF($S$3:$FQ$3,$E927+5,$S927:$FQ927)/COUNTIF($S$3:$FQ$3,$E927+5)</f>
        <v>1.95766666666667</v>
      </c>
      <c r="R927" s="21" t="n">
        <v>35313</v>
      </c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7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 t="n">
        <v>1.809</v>
      </c>
      <c r="BL927" s="32" t="n">
        <v>1.989</v>
      </c>
      <c r="BM927" s="32" t="n">
        <v>2.13</v>
      </c>
      <c r="BN927" s="32" t="n">
        <v>2.195</v>
      </c>
      <c r="BO927" s="32" t="n">
        <v>2.125</v>
      </c>
      <c r="BP927" s="32" t="n">
        <v>2.04</v>
      </c>
      <c r="BQ927" s="32" t="n">
        <v>1.955</v>
      </c>
      <c r="BR927" s="32" t="n">
        <v>1.925</v>
      </c>
      <c r="BS927" s="32" t="n">
        <v>1.91</v>
      </c>
      <c r="BT927" s="32" t="n">
        <v>1.91</v>
      </c>
      <c r="BU927" s="32" t="n">
        <v>1.91</v>
      </c>
      <c r="BV927" s="32" t="n">
        <v>1.91</v>
      </c>
      <c r="BW927" s="32" t="n">
        <v>1.93</v>
      </c>
      <c r="BX927" s="32" t="n">
        <v>2.01</v>
      </c>
      <c r="BY927" s="32" t="n">
        <v>2.12</v>
      </c>
      <c r="BZ927" s="32" t="n">
        <v>2.12</v>
      </c>
      <c r="CA927" s="32" t="n">
        <v>2.06</v>
      </c>
      <c r="CB927" s="32" t="n">
        <v>1.98</v>
      </c>
      <c r="CC927" s="32" t="n">
        <v>1.925</v>
      </c>
      <c r="CD927" s="32" t="n">
        <v>1.925</v>
      </c>
      <c r="CE927" s="32" t="n">
        <v>1.925</v>
      </c>
      <c r="CF927" s="32" t="n">
        <v>1.925</v>
      </c>
      <c r="CG927" s="32" t="n">
        <v>1.925</v>
      </c>
      <c r="CH927" s="32" t="n">
        <v>1.925</v>
      </c>
      <c r="CI927" s="32" t="n">
        <v>1.925</v>
      </c>
      <c r="CJ927" s="32" t="n">
        <v>2.02</v>
      </c>
      <c r="CK927" s="32" t="n">
        <v>2.105</v>
      </c>
      <c r="CL927" s="32" t="n">
        <v>2.105</v>
      </c>
      <c r="CM927" s="32" t="n">
        <v>2.057</v>
      </c>
      <c r="CN927" s="32" t="n">
        <v>1.97</v>
      </c>
      <c r="CO927" s="32" t="n">
        <v>1.9</v>
      </c>
      <c r="CP927" s="32" t="n">
        <v>1.9</v>
      </c>
      <c r="CQ927" s="32" t="n">
        <v>1.885</v>
      </c>
      <c r="CR927" s="32" t="n">
        <v>1.9</v>
      </c>
      <c r="CS927" s="32" t="n">
        <v>1.9</v>
      </c>
      <c r="CT927" s="32" t="n">
        <v>1.9</v>
      </c>
      <c r="CU927" s="32" t="n">
        <v>1.9</v>
      </c>
      <c r="CV927" s="32" t="n">
        <v>1.995</v>
      </c>
      <c r="CW927" s="32" t="n">
        <v>2.08</v>
      </c>
      <c r="CX927" s="32" t="n">
        <v>2.1</v>
      </c>
      <c r="CY927" s="32" t="n">
        <v>2.052</v>
      </c>
      <c r="CZ927" s="32" t="n">
        <v>1.965</v>
      </c>
      <c r="DA927" s="32" t="n">
        <v>1.895</v>
      </c>
      <c r="DB927" s="32" t="n">
        <v>1.895</v>
      </c>
      <c r="DC927" s="32" t="n">
        <v>1.88</v>
      </c>
      <c r="DD927" s="32" t="n">
        <v>1.895</v>
      </c>
      <c r="DE927" s="32" t="n">
        <v>1.895</v>
      </c>
      <c r="DF927" s="32" t="n">
        <v>1.895</v>
      </c>
      <c r="DG927" s="32" t="n">
        <v>1.895</v>
      </c>
      <c r="DH927" s="32" t="n">
        <v>1.99</v>
      </c>
      <c r="DI927" s="32" t="n">
        <v>2.075</v>
      </c>
      <c r="DJ927" s="32" t="n">
        <v>2.105</v>
      </c>
      <c r="DK927" s="32" t="n">
        <v>2.057</v>
      </c>
      <c r="DL927" s="32" t="n">
        <v>1.97</v>
      </c>
      <c r="DM927" s="32" t="n">
        <v>1.9</v>
      </c>
      <c r="DN927" s="32" t="n">
        <v>1.9</v>
      </c>
      <c r="DO927" s="32" t="n">
        <v>1.885</v>
      </c>
      <c r="DP927" s="32" t="n">
        <v>1.9</v>
      </c>
      <c r="DQ927" s="32" t="n">
        <v>1.9</v>
      </c>
      <c r="DR927" s="32" t="n">
        <v>1.9</v>
      </c>
      <c r="DS927" s="32" t="n">
        <v>1.9</v>
      </c>
      <c r="DT927" s="32" t="n">
        <v>1.995</v>
      </c>
      <c r="DU927" s="32" t="n">
        <v>2.08</v>
      </c>
      <c r="DV927" s="32" t="n">
        <v>2.12</v>
      </c>
      <c r="DW927" s="32" t="n">
        <v>2.072</v>
      </c>
      <c r="DX927" s="32" t="n">
        <v>1.985</v>
      </c>
      <c r="DY927" s="32" t="n">
        <v>1.915</v>
      </c>
      <c r="DZ927" s="32" t="n">
        <v>1.915</v>
      </c>
      <c r="EA927" s="32" t="n">
        <v>1.9</v>
      </c>
      <c r="EB927" s="32" t="n">
        <v>1.915</v>
      </c>
      <c r="EC927" s="32" t="n">
        <v>1.915</v>
      </c>
      <c r="ED927" s="32" t="n">
        <v>1.915</v>
      </c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</row>
    <row r="928" customFormat="false" ht="12.75" hidden="true" customHeight="false" outlineLevel="0" collapsed="false">
      <c r="A928" s="0" t="n">
        <f aca="false">WEEKDAY(C928,2)</f>
        <v>5</v>
      </c>
      <c r="B928" s="0" t="n">
        <f aca="false">MONTH(C928)</f>
        <v>9</v>
      </c>
      <c r="C928" s="23" t="n">
        <v>35314</v>
      </c>
      <c r="D928" s="0" t="n">
        <f aca="false">MONTH(R928)</f>
        <v>9</v>
      </c>
      <c r="E928" s="0" t="n">
        <f aca="false">YEAR(R928)</f>
        <v>1996</v>
      </c>
      <c r="F928" s="35" t="n">
        <f aca="false">L928-K928</f>
        <v>0.2818</v>
      </c>
      <c r="G928" s="24" t="n">
        <f aca="false">N928-M928</f>
        <v>-0.0229166666666667</v>
      </c>
      <c r="H928" s="24" t="n">
        <f aca="false">O928-N928</f>
        <v>-0.0209166666666665</v>
      </c>
      <c r="I928" s="24" t="n">
        <f aca="false">O928-M928</f>
        <v>-0.0438333333333332</v>
      </c>
      <c r="J928" s="25" t="n">
        <f aca="false">VLOOKUP(C928,'Nymex hist.'!A:B,2,0)</f>
        <v>1.863</v>
      </c>
      <c r="K928" s="34" t="n">
        <f aca="false">AVERAGE(BE928:BK928)</f>
        <v>1.863</v>
      </c>
      <c r="L928" s="34" t="n">
        <f aca="false">AVERAGE(BL928:BP928)</f>
        <v>2.1448</v>
      </c>
      <c r="M928" s="27" t="n">
        <f aca="false">SUMIF($S$3:$FQ$3,$E928+1,$S928:$FQ928)/COUNTIF($S$3:$FQ$3,$E928+1)</f>
        <v>2.01708333333333</v>
      </c>
      <c r="N928" s="27" t="n">
        <f aca="false">SUMIF($S$3:$FQ$3,$E928+2,$S928:$FQ928)/COUNTIF($S$3:$FQ$3,$E928+2)</f>
        <v>1.99416666666667</v>
      </c>
      <c r="O928" s="27" t="n">
        <f aca="false">SUMIF($S$3:$FQ$3,$E928+3,$S928:$FQ928)/COUNTIF($S$3:$FQ$3,$E928+3)</f>
        <v>1.97325</v>
      </c>
      <c r="P928" s="27" t="n">
        <f aca="false">SUMIF($S$3:$FQ$3,$E928+4,$S928:$FQ928)/COUNTIF($S$3:$FQ$3,$E928+4)</f>
        <v>1.96825</v>
      </c>
      <c r="Q928" s="27" t="n">
        <f aca="false">SUMIF($S$3:$FQ$3,$E928+5,$S928:$FQ928)/COUNTIF($S$3:$FQ$3,$E928+5)</f>
        <v>1.97325</v>
      </c>
      <c r="R928" s="28" t="n">
        <v>35314</v>
      </c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30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 t="n">
        <v>1.863</v>
      </c>
      <c r="BL928" s="29" t="n">
        <v>2.057</v>
      </c>
      <c r="BM928" s="29" t="n">
        <v>2.182</v>
      </c>
      <c r="BN928" s="29" t="n">
        <v>2.24</v>
      </c>
      <c r="BO928" s="29" t="n">
        <v>2.17</v>
      </c>
      <c r="BP928" s="29" t="n">
        <v>2.075</v>
      </c>
      <c r="BQ928" s="29" t="n">
        <v>1.98</v>
      </c>
      <c r="BR928" s="29" t="n">
        <v>1.945</v>
      </c>
      <c r="BS928" s="29" t="n">
        <v>1.925</v>
      </c>
      <c r="BT928" s="29" t="n">
        <v>1.925</v>
      </c>
      <c r="BU928" s="29" t="n">
        <v>1.925</v>
      </c>
      <c r="BV928" s="29" t="n">
        <v>1.925</v>
      </c>
      <c r="BW928" s="29" t="n">
        <v>1.945</v>
      </c>
      <c r="BX928" s="29" t="n">
        <v>2.02</v>
      </c>
      <c r="BY928" s="29" t="n">
        <v>2.13</v>
      </c>
      <c r="BZ928" s="29" t="n">
        <v>2.13</v>
      </c>
      <c r="CA928" s="29" t="n">
        <v>2.07</v>
      </c>
      <c r="CB928" s="29" t="n">
        <v>1.995</v>
      </c>
      <c r="CC928" s="29" t="n">
        <v>1.94</v>
      </c>
      <c r="CD928" s="29" t="n">
        <v>1.94</v>
      </c>
      <c r="CE928" s="29" t="n">
        <v>1.94</v>
      </c>
      <c r="CF928" s="29" t="n">
        <v>1.94</v>
      </c>
      <c r="CG928" s="29" t="n">
        <v>1.94</v>
      </c>
      <c r="CH928" s="29" t="n">
        <v>1.94</v>
      </c>
      <c r="CI928" s="29" t="n">
        <v>1.94</v>
      </c>
      <c r="CJ928" s="29" t="n">
        <v>2.035</v>
      </c>
      <c r="CK928" s="29" t="n">
        <v>2.12</v>
      </c>
      <c r="CL928" s="29" t="n">
        <v>2.12</v>
      </c>
      <c r="CM928" s="29" t="n">
        <v>2.069</v>
      </c>
      <c r="CN928" s="29" t="n">
        <v>1.985</v>
      </c>
      <c r="CO928" s="29" t="n">
        <v>1.915</v>
      </c>
      <c r="CP928" s="29" t="n">
        <v>1.915</v>
      </c>
      <c r="CQ928" s="29" t="n">
        <v>1.91</v>
      </c>
      <c r="CR928" s="29" t="n">
        <v>1.915</v>
      </c>
      <c r="CS928" s="29" t="n">
        <v>1.915</v>
      </c>
      <c r="CT928" s="29" t="n">
        <v>1.915</v>
      </c>
      <c r="CU928" s="29" t="n">
        <v>1.915</v>
      </c>
      <c r="CV928" s="29" t="n">
        <v>2.01</v>
      </c>
      <c r="CW928" s="29" t="n">
        <v>2.095</v>
      </c>
      <c r="CX928" s="29" t="n">
        <v>2.115</v>
      </c>
      <c r="CY928" s="29" t="n">
        <v>2.064</v>
      </c>
      <c r="CZ928" s="29" t="n">
        <v>1.98</v>
      </c>
      <c r="DA928" s="29" t="n">
        <v>1.91</v>
      </c>
      <c r="DB928" s="29" t="n">
        <v>1.91</v>
      </c>
      <c r="DC928" s="29" t="n">
        <v>1.905</v>
      </c>
      <c r="DD928" s="29" t="n">
        <v>1.91</v>
      </c>
      <c r="DE928" s="29" t="n">
        <v>1.91</v>
      </c>
      <c r="DF928" s="29" t="n">
        <v>1.91</v>
      </c>
      <c r="DG928" s="29" t="n">
        <v>1.91</v>
      </c>
      <c r="DH928" s="29" t="n">
        <v>2.005</v>
      </c>
      <c r="DI928" s="29" t="n">
        <v>2.09</v>
      </c>
      <c r="DJ928" s="29" t="n">
        <v>2.12</v>
      </c>
      <c r="DK928" s="29" t="n">
        <v>2.069</v>
      </c>
      <c r="DL928" s="29" t="n">
        <v>1.985</v>
      </c>
      <c r="DM928" s="29" t="n">
        <v>1.915</v>
      </c>
      <c r="DN928" s="29" t="n">
        <v>1.915</v>
      </c>
      <c r="DO928" s="29" t="n">
        <v>1.91</v>
      </c>
      <c r="DP928" s="29" t="n">
        <v>1.915</v>
      </c>
      <c r="DQ928" s="29" t="n">
        <v>1.915</v>
      </c>
      <c r="DR928" s="29" t="n">
        <v>1.915</v>
      </c>
      <c r="DS928" s="29" t="n">
        <v>1.915</v>
      </c>
      <c r="DT928" s="29" t="n">
        <v>2.01</v>
      </c>
      <c r="DU928" s="29" t="n">
        <v>2.095</v>
      </c>
      <c r="DV928" s="29" t="n">
        <v>2.135</v>
      </c>
      <c r="DW928" s="29" t="n">
        <v>2.084</v>
      </c>
      <c r="DX928" s="29" t="n">
        <v>2</v>
      </c>
      <c r="DY928" s="29" t="n">
        <v>1.93</v>
      </c>
      <c r="DZ928" s="29" t="n">
        <v>1.93</v>
      </c>
      <c r="EA928" s="29" t="n">
        <v>1.925</v>
      </c>
      <c r="EB928" s="29" t="n">
        <v>1.93</v>
      </c>
      <c r="EC928" s="29" t="n">
        <v>1.93</v>
      </c>
      <c r="ED928" s="29" t="n">
        <v>1.93</v>
      </c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</row>
    <row r="929" customFormat="false" ht="12.75" hidden="true" customHeight="false" outlineLevel="0" collapsed="false">
      <c r="A929" s="0" t="n">
        <f aca="false">WEEKDAY(C929,2)</f>
        <v>1</v>
      </c>
      <c r="B929" s="0" t="n">
        <f aca="false">MONTH(C929)</f>
        <v>9</v>
      </c>
      <c r="C929" s="23" t="n">
        <v>35317</v>
      </c>
      <c r="D929" s="0" t="n">
        <f aca="false">MONTH(R929)</f>
        <v>9</v>
      </c>
      <c r="E929" s="0" t="n">
        <f aca="false">YEAR(R929)</f>
        <v>1996</v>
      </c>
      <c r="F929" s="35" t="n">
        <f aca="false">L929-K929</f>
        <v>0.31</v>
      </c>
      <c r="G929" s="24" t="n">
        <f aca="false">N929-M929</f>
        <v>-0.0508333333333333</v>
      </c>
      <c r="H929" s="24" t="n">
        <f aca="false">O929-N929</f>
        <v>-0.0246666666666666</v>
      </c>
      <c r="I929" s="24" t="n">
        <f aca="false">O929-M929</f>
        <v>-0.0754999999999999</v>
      </c>
      <c r="J929" s="25" t="n">
        <f aca="false">VLOOKUP(C929,'Nymex hist.'!A:B,2,0)</f>
        <v>1.898</v>
      </c>
      <c r="K929" s="34" t="n">
        <f aca="false">AVERAGE(BE929:BK929)</f>
        <v>1.898</v>
      </c>
      <c r="L929" s="34" t="n">
        <f aca="false">AVERAGE(BL929:BP929)</f>
        <v>2.208</v>
      </c>
      <c r="M929" s="27" t="n">
        <f aca="false">SUMIF($S$3:$FQ$3,$E929+1,$S929:$FQ929)/COUNTIF($S$3:$FQ$3,$E929+1)</f>
        <v>2.05666666666667</v>
      </c>
      <c r="N929" s="27" t="n">
        <f aca="false">SUMIF($S$3:$FQ$3,$E929+2,$S929:$FQ929)/COUNTIF($S$3:$FQ$3,$E929+2)</f>
        <v>2.00583333333333</v>
      </c>
      <c r="O929" s="27" t="n">
        <f aca="false">SUMIF($S$3:$FQ$3,$E929+3,$S929:$FQ929)/COUNTIF($S$3:$FQ$3,$E929+3)</f>
        <v>1.98116666666667</v>
      </c>
      <c r="P929" s="27" t="n">
        <f aca="false">SUMIF($S$3:$FQ$3,$E929+4,$S929:$FQ929)/COUNTIF($S$3:$FQ$3,$E929+4)</f>
        <v>1.97616666666667</v>
      </c>
      <c r="Q929" s="27" t="n">
        <f aca="false">SUMIF($S$3:$FQ$3,$E929+5,$S929:$FQ929)/COUNTIF($S$3:$FQ$3,$E929+5)</f>
        <v>1.98116666666667</v>
      </c>
      <c r="R929" s="28" t="n">
        <v>35317</v>
      </c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30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 t="n">
        <v>1.898</v>
      </c>
      <c r="BL929" s="29" t="n">
        <v>2.123</v>
      </c>
      <c r="BM929" s="29" t="n">
        <v>2.262</v>
      </c>
      <c r="BN929" s="29" t="n">
        <v>2.305</v>
      </c>
      <c r="BO929" s="29" t="n">
        <v>2.23</v>
      </c>
      <c r="BP929" s="29" t="n">
        <v>2.12</v>
      </c>
      <c r="BQ929" s="29" t="n">
        <v>2.025</v>
      </c>
      <c r="BR929" s="29" t="n">
        <v>1.99</v>
      </c>
      <c r="BS929" s="29" t="n">
        <v>1.96</v>
      </c>
      <c r="BT929" s="29" t="n">
        <v>1.96</v>
      </c>
      <c r="BU929" s="29" t="n">
        <v>1.96</v>
      </c>
      <c r="BV929" s="29" t="n">
        <v>1.96</v>
      </c>
      <c r="BW929" s="29" t="n">
        <v>1.97</v>
      </c>
      <c r="BX929" s="29" t="n">
        <v>2.045</v>
      </c>
      <c r="BY929" s="29" t="n">
        <v>2.155</v>
      </c>
      <c r="BZ929" s="29" t="n">
        <v>2.155</v>
      </c>
      <c r="CA929" s="29" t="n">
        <v>2.09</v>
      </c>
      <c r="CB929" s="29" t="n">
        <v>2.005</v>
      </c>
      <c r="CC929" s="29" t="n">
        <v>1.95</v>
      </c>
      <c r="CD929" s="29" t="n">
        <v>1.95</v>
      </c>
      <c r="CE929" s="29" t="n">
        <v>1.95</v>
      </c>
      <c r="CF929" s="29" t="n">
        <v>1.95</v>
      </c>
      <c r="CG929" s="29" t="n">
        <v>1.95</v>
      </c>
      <c r="CH929" s="29" t="n">
        <v>1.95</v>
      </c>
      <c r="CI929" s="29" t="n">
        <v>1.95</v>
      </c>
      <c r="CJ929" s="29" t="n">
        <v>2.045</v>
      </c>
      <c r="CK929" s="29" t="n">
        <v>2.125</v>
      </c>
      <c r="CL929" s="29" t="n">
        <v>2.125</v>
      </c>
      <c r="CM929" s="29" t="n">
        <v>2.074</v>
      </c>
      <c r="CN929" s="29" t="n">
        <v>1.99</v>
      </c>
      <c r="CO929" s="29" t="n">
        <v>1.925</v>
      </c>
      <c r="CP929" s="29" t="n">
        <v>1.925</v>
      </c>
      <c r="CQ929" s="29" t="n">
        <v>1.915</v>
      </c>
      <c r="CR929" s="29" t="n">
        <v>1.925</v>
      </c>
      <c r="CS929" s="29" t="n">
        <v>1.925</v>
      </c>
      <c r="CT929" s="29" t="n">
        <v>1.925</v>
      </c>
      <c r="CU929" s="29" t="n">
        <v>1.925</v>
      </c>
      <c r="CV929" s="29" t="n">
        <v>2.02</v>
      </c>
      <c r="CW929" s="29" t="n">
        <v>2.1</v>
      </c>
      <c r="CX929" s="29" t="n">
        <v>2.12</v>
      </c>
      <c r="CY929" s="29" t="n">
        <v>2.069</v>
      </c>
      <c r="CZ929" s="29" t="n">
        <v>1.985</v>
      </c>
      <c r="DA929" s="29" t="n">
        <v>1.92</v>
      </c>
      <c r="DB929" s="29" t="n">
        <v>1.92</v>
      </c>
      <c r="DC929" s="29" t="n">
        <v>1.91</v>
      </c>
      <c r="DD929" s="29" t="n">
        <v>1.92</v>
      </c>
      <c r="DE929" s="29" t="n">
        <v>1.92</v>
      </c>
      <c r="DF929" s="29" t="n">
        <v>1.92</v>
      </c>
      <c r="DG929" s="29" t="n">
        <v>1.92</v>
      </c>
      <c r="DH929" s="29" t="n">
        <v>2.015</v>
      </c>
      <c r="DI929" s="29" t="n">
        <v>2.095</v>
      </c>
      <c r="DJ929" s="29" t="n">
        <v>2.125</v>
      </c>
      <c r="DK929" s="29" t="n">
        <v>2.074</v>
      </c>
      <c r="DL929" s="29" t="n">
        <v>1.99</v>
      </c>
      <c r="DM929" s="29" t="n">
        <v>1.925</v>
      </c>
      <c r="DN929" s="29" t="n">
        <v>1.925</v>
      </c>
      <c r="DO929" s="29" t="n">
        <v>1.915</v>
      </c>
      <c r="DP929" s="29" t="n">
        <v>1.925</v>
      </c>
      <c r="DQ929" s="29" t="n">
        <v>1.925</v>
      </c>
      <c r="DR929" s="29" t="n">
        <v>1.925</v>
      </c>
      <c r="DS929" s="29" t="n">
        <v>1.925</v>
      </c>
      <c r="DT929" s="29" t="n">
        <v>2.02</v>
      </c>
      <c r="DU929" s="29" t="n">
        <v>2.1</v>
      </c>
      <c r="DV929" s="29" t="n">
        <v>2.14</v>
      </c>
      <c r="DW929" s="29" t="n">
        <v>2.089</v>
      </c>
      <c r="DX929" s="29" t="n">
        <v>2.005</v>
      </c>
      <c r="DY929" s="29" t="n">
        <v>1.94</v>
      </c>
      <c r="DZ929" s="29" t="n">
        <v>1.94</v>
      </c>
      <c r="EA929" s="29" t="n">
        <v>1.93</v>
      </c>
      <c r="EB929" s="29" t="n">
        <v>1.94</v>
      </c>
      <c r="EC929" s="29" t="n">
        <v>1.94</v>
      </c>
      <c r="ED929" s="29" t="n">
        <v>1.94</v>
      </c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0"/>
      <c r="GS929" s="0"/>
      <c r="GT929" s="0"/>
      <c r="GU929" s="0"/>
      <c r="GV929" s="0"/>
      <c r="GW929" s="0"/>
      <c r="GX929" s="0"/>
      <c r="GY929" s="0"/>
      <c r="GZ929" s="0"/>
      <c r="HA929" s="0"/>
      <c r="HB929" s="0"/>
      <c r="HC929" s="0"/>
      <c r="HD929" s="0"/>
      <c r="HE929" s="0"/>
      <c r="HF929" s="0"/>
      <c r="HG929" s="0"/>
      <c r="HH929" s="0"/>
      <c r="HI929" s="0"/>
      <c r="HJ929" s="0"/>
      <c r="HK929" s="0"/>
      <c r="HL929" s="0"/>
      <c r="HM929" s="0"/>
      <c r="HN929" s="0"/>
      <c r="HO929" s="0"/>
      <c r="HP929" s="0"/>
      <c r="HQ929" s="0"/>
      <c r="HR929" s="0"/>
      <c r="HS929" s="0"/>
      <c r="HT929" s="0"/>
      <c r="HU929" s="0"/>
      <c r="HV929" s="0"/>
      <c r="HW929" s="0"/>
      <c r="HX929" s="0"/>
      <c r="HY929" s="0"/>
      <c r="HZ929" s="0"/>
      <c r="IA929" s="0"/>
      <c r="IB929" s="0"/>
      <c r="IC929" s="0"/>
      <c r="ID929" s="0"/>
      <c r="IE929" s="0"/>
      <c r="IF929" s="0"/>
      <c r="IG929" s="0"/>
      <c r="IH929" s="0"/>
      <c r="II929" s="0"/>
      <c r="IJ929" s="0"/>
      <c r="IK929" s="0"/>
      <c r="IL929" s="0"/>
      <c r="IM929" s="0"/>
      <c r="IN929" s="0"/>
      <c r="IO929" s="0"/>
      <c r="IP929" s="0"/>
      <c r="IQ929" s="0"/>
      <c r="IR929" s="0"/>
      <c r="IS929" s="0"/>
      <c r="IT929" s="0"/>
      <c r="IU929" s="0"/>
      <c r="IV929" s="0"/>
      <c r="IW929" s="0"/>
    </row>
    <row r="930" customFormat="false" ht="12.75" hidden="true" customHeight="false" outlineLevel="0" collapsed="false">
      <c r="A930" s="0" t="n">
        <f aca="false">WEEKDAY(C930,2)</f>
        <v>2</v>
      </c>
      <c r="B930" s="0" t="n">
        <f aca="false">MONTH(C930)</f>
        <v>9</v>
      </c>
      <c r="C930" s="23" t="n">
        <v>35318</v>
      </c>
      <c r="D930" s="0" t="n">
        <f aca="false">MONTH(R930)</f>
        <v>9</v>
      </c>
      <c r="E930" s="0" t="n">
        <f aca="false">YEAR(R930)</f>
        <v>1996</v>
      </c>
      <c r="F930" s="35" t="n">
        <f aca="false">L930-K930</f>
        <v>0.3626</v>
      </c>
      <c r="G930" s="24" t="n">
        <f aca="false">N930-M930</f>
        <v>-0.0301666666666669</v>
      </c>
      <c r="H930" s="24" t="n">
        <f aca="false">O930-N930</f>
        <v>-0.0163333333333331</v>
      </c>
      <c r="I930" s="24" t="n">
        <f aca="false">O930-M930</f>
        <v>-0.0465</v>
      </c>
      <c r="J930" s="25" t="n">
        <f aca="false">VLOOKUP(C930,'Nymex hist.'!A:B,2,0)</f>
        <v>1.791</v>
      </c>
      <c r="K930" s="34" t="n">
        <f aca="false">AVERAGE(BE930:BK930)</f>
        <v>1.791</v>
      </c>
      <c r="L930" s="34" t="n">
        <f aca="false">AVERAGE(BL930:BP930)</f>
        <v>2.1536</v>
      </c>
      <c r="M930" s="27" t="n">
        <f aca="false">SUMIF($S$3:$FQ$3,$E930+1,$S930:$FQ930)/COUNTIF($S$3:$FQ$3,$E930+1)</f>
        <v>2.02766666666667</v>
      </c>
      <c r="N930" s="27" t="n">
        <f aca="false">SUMIF($S$3:$FQ$3,$E930+2,$S930:$FQ930)/COUNTIF($S$3:$FQ$3,$E930+2)</f>
        <v>1.9975</v>
      </c>
      <c r="O930" s="27" t="n">
        <f aca="false">SUMIF($S$3:$FQ$3,$E930+3,$S930:$FQ930)/COUNTIF($S$3:$FQ$3,$E930+3)</f>
        <v>1.98116666666667</v>
      </c>
      <c r="P930" s="27" t="n">
        <f aca="false">SUMIF($S$3:$FQ$3,$E930+4,$S930:$FQ930)/COUNTIF($S$3:$FQ$3,$E930+4)</f>
        <v>1.97616666666667</v>
      </c>
      <c r="Q930" s="27" t="n">
        <f aca="false">SUMIF($S$3:$FQ$3,$E930+5,$S930:$FQ930)/COUNTIF($S$3:$FQ$3,$E930+5)</f>
        <v>1.98116666666667</v>
      </c>
      <c r="R930" s="28" t="n">
        <v>35318</v>
      </c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30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 t="n">
        <v>1.791</v>
      </c>
      <c r="BL930" s="29" t="n">
        <v>2.04</v>
      </c>
      <c r="BM930" s="29" t="n">
        <v>2.196</v>
      </c>
      <c r="BN930" s="29" t="n">
        <v>2.256</v>
      </c>
      <c r="BO930" s="29" t="n">
        <v>2.186</v>
      </c>
      <c r="BP930" s="29" t="n">
        <v>2.09</v>
      </c>
      <c r="BQ930" s="29" t="n">
        <v>2</v>
      </c>
      <c r="BR930" s="29" t="n">
        <v>1.965</v>
      </c>
      <c r="BS930" s="29" t="n">
        <v>1.935</v>
      </c>
      <c r="BT930" s="29" t="n">
        <v>1.935</v>
      </c>
      <c r="BU930" s="29" t="n">
        <v>1.935</v>
      </c>
      <c r="BV930" s="29" t="n">
        <v>1.935</v>
      </c>
      <c r="BW930" s="29" t="n">
        <v>1.945</v>
      </c>
      <c r="BX930" s="29" t="n">
        <v>2.02</v>
      </c>
      <c r="BY930" s="29" t="n">
        <v>2.13</v>
      </c>
      <c r="BZ930" s="29" t="n">
        <v>2.13</v>
      </c>
      <c r="CA930" s="29" t="n">
        <v>2.07</v>
      </c>
      <c r="CB930" s="29" t="n">
        <v>1.995</v>
      </c>
      <c r="CC930" s="29" t="n">
        <v>1.945</v>
      </c>
      <c r="CD930" s="29" t="n">
        <v>1.945</v>
      </c>
      <c r="CE930" s="29" t="n">
        <v>1.945</v>
      </c>
      <c r="CF930" s="29" t="n">
        <v>1.945</v>
      </c>
      <c r="CG930" s="29" t="n">
        <v>1.945</v>
      </c>
      <c r="CH930" s="29" t="n">
        <v>1.945</v>
      </c>
      <c r="CI930" s="29" t="n">
        <v>1.945</v>
      </c>
      <c r="CJ930" s="29" t="n">
        <v>2.04</v>
      </c>
      <c r="CK930" s="29" t="n">
        <v>2.12</v>
      </c>
      <c r="CL930" s="29" t="n">
        <v>2.125</v>
      </c>
      <c r="CM930" s="29" t="n">
        <v>2.074</v>
      </c>
      <c r="CN930" s="29" t="n">
        <v>1.99</v>
      </c>
      <c r="CO930" s="29" t="n">
        <v>1.925</v>
      </c>
      <c r="CP930" s="29" t="n">
        <v>1.925</v>
      </c>
      <c r="CQ930" s="29" t="n">
        <v>1.915</v>
      </c>
      <c r="CR930" s="29" t="n">
        <v>1.925</v>
      </c>
      <c r="CS930" s="29" t="n">
        <v>1.925</v>
      </c>
      <c r="CT930" s="29" t="n">
        <v>1.925</v>
      </c>
      <c r="CU930" s="29" t="n">
        <v>1.925</v>
      </c>
      <c r="CV930" s="29" t="n">
        <v>2.02</v>
      </c>
      <c r="CW930" s="29" t="n">
        <v>2.1</v>
      </c>
      <c r="CX930" s="29" t="n">
        <v>2.12</v>
      </c>
      <c r="CY930" s="29" t="n">
        <v>2.069</v>
      </c>
      <c r="CZ930" s="29" t="n">
        <v>1.985</v>
      </c>
      <c r="DA930" s="29" t="n">
        <v>1.92</v>
      </c>
      <c r="DB930" s="29" t="n">
        <v>1.92</v>
      </c>
      <c r="DC930" s="29" t="n">
        <v>1.91</v>
      </c>
      <c r="DD930" s="29" t="n">
        <v>1.92</v>
      </c>
      <c r="DE930" s="29" t="n">
        <v>1.92</v>
      </c>
      <c r="DF930" s="29" t="n">
        <v>1.92</v>
      </c>
      <c r="DG930" s="29" t="n">
        <v>1.92</v>
      </c>
      <c r="DH930" s="29" t="n">
        <v>2.015</v>
      </c>
      <c r="DI930" s="29" t="n">
        <v>2.095</v>
      </c>
      <c r="DJ930" s="29" t="n">
        <v>2.125</v>
      </c>
      <c r="DK930" s="29" t="n">
        <v>2.074</v>
      </c>
      <c r="DL930" s="29" t="n">
        <v>1.99</v>
      </c>
      <c r="DM930" s="29" t="n">
        <v>1.925</v>
      </c>
      <c r="DN930" s="29" t="n">
        <v>1.925</v>
      </c>
      <c r="DO930" s="29" t="n">
        <v>1.915</v>
      </c>
      <c r="DP930" s="29" t="n">
        <v>1.925</v>
      </c>
      <c r="DQ930" s="29" t="n">
        <v>1.925</v>
      </c>
      <c r="DR930" s="29" t="n">
        <v>1.925</v>
      </c>
      <c r="DS930" s="29" t="n">
        <v>1.925</v>
      </c>
      <c r="DT930" s="29" t="n">
        <v>2.02</v>
      </c>
      <c r="DU930" s="29" t="n">
        <v>2.1</v>
      </c>
      <c r="DV930" s="29" t="n">
        <v>2.14</v>
      </c>
      <c r="DW930" s="29" t="n">
        <v>2.089</v>
      </c>
      <c r="DX930" s="29" t="n">
        <v>2.005</v>
      </c>
      <c r="DY930" s="29" t="n">
        <v>1.94</v>
      </c>
      <c r="DZ930" s="29" t="n">
        <v>1.94</v>
      </c>
      <c r="EA930" s="29" t="n">
        <v>1.93</v>
      </c>
      <c r="EB930" s="29" t="n">
        <v>1.94</v>
      </c>
      <c r="EC930" s="29" t="n">
        <v>1.94</v>
      </c>
      <c r="ED930" s="29" t="n">
        <v>1.94</v>
      </c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</row>
    <row r="931" customFormat="false" ht="12.75" hidden="true" customHeight="false" outlineLevel="0" collapsed="false">
      <c r="A931" s="0" t="n">
        <f aca="false">WEEKDAY(C931,2)</f>
        <v>3</v>
      </c>
      <c r="B931" s="0" t="n">
        <f aca="false">MONTH(C931)</f>
        <v>9</v>
      </c>
      <c r="C931" s="23" t="n">
        <v>35319</v>
      </c>
      <c r="D931" s="0" t="n">
        <f aca="false">MONTH(R931)</f>
        <v>9</v>
      </c>
      <c r="E931" s="0" t="n">
        <f aca="false">YEAR(R931)</f>
        <v>1996</v>
      </c>
      <c r="F931" s="35" t="n">
        <f aca="false">L931-K931</f>
        <v>0.35</v>
      </c>
      <c r="G931" s="24" t="n">
        <f aca="false">N931-M931</f>
        <v>-0.0273333333333332</v>
      </c>
      <c r="H931" s="24" t="n">
        <f aca="false">O931-N931</f>
        <v>-0.0147499999999998</v>
      </c>
      <c r="I931" s="24" t="n">
        <f aca="false">O931-M931</f>
        <v>-0.042083333333333</v>
      </c>
      <c r="J931" s="25" t="n">
        <f aca="false">VLOOKUP(C931,'Nymex hist.'!A:B,2,0)</f>
        <v>1.806</v>
      </c>
      <c r="K931" s="34" t="n">
        <f aca="false">AVERAGE(BE931:BK931)</f>
        <v>1.806</v>
      </c>
      <c r="L931" s="34" t="n">
        <f aca="false">AVERAGE(BL931:BP931)</f>
        <v>2.156</v>
      </c>
      <c r="M931" s="27" t="n">
        <f aca="false">SUMIF($S$3:$FQ$3,$E931+1,$S931:$FQ931)/COUNTIF($S$3:$FQ$3,$E931+1)</f>
        <v>2.01833333333333</v>
      </c>
      <c r="N931" s="27" t="n">
        <f aca="false">SUMIF($S$3:$FQ$3,$E931+2,$S931:$FQ931)/COUNTIF($S$3:$FQ$3,$E931+2)</f>
        <v>1.991</v>
      </c>
      <c r="O931" s="27" t="n">
        <f aca="false">SUMIF($S$3:$FQ$3,$E931+3,$S931:$FQ931)/COUNTIF($S$3:$FQ$3,$E931+3)</f>
        <v>1.97625</v>
      </c>
      <c r="P931" s="27" t="n">
        <f aca="false">SUMIF($S$3:$FQ$3,$E931+4,$S931:$FQ931)/COUNTIF($S$3:$FQ$3,$E931+4)</f>
        <v>1.96925</v>
      </c>
      <c r="Q931" s="27" t="n">
        <f aca="false">SUMIF($S$3:$FQ$3,$E931+5,$S931:$FQ931)/COUNTIF($S$3:$FQ$3,$E931+5)</f>
        <v>1.97425</v>
      </c>
      <c r="R931" s="28" t="n">
        <v>35319</v>
      </c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30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 t="n">
        <v>1.806</v>
      </c>
      <c r="BL931" s="29" t="n">
        <v>2.03</v>
      </c>
      <c r="BM931" s="29" t="n">
        <v>2.21</v>
      </c>
      <c r="BN931" s="29" t="n">
        <v>2.26</v>
      </c>
      <c r="BO931" s="29" t="n">
        <v>2.19</v>
      </c>
      <c r="BP931" s="29" t="n">
        <v>2.09</v>
      </c>
      <c r="BQ931" s="29" t="n">
        <v>1.99</v>
      </c>
      <c r="BR931" s="29" t="n">
        <v>1.955</v>
      </c>
      <c r="BS931" s="29" t="n">
        <v>1.925</v>
      </c>
      <c r="BT931" s="29" t="n">
        <v>1.92</v>
      </c>
      <c r="BU931" s="29" t="n">
        <v>1.92</v>
      </c>
      <c r="BV931" s="29" t="n">
        <v>1.92</v>
      </c>
      <c r="BW931" s="29" t="n">
        <v>1.93</v>
      </c>
      <c r="BX931" s="29" t="n">
        <v>2.005</v>
      </c>
      <c r="BY931" s="29" t="n">
        <v>2.115</v>
      </c>
      <c r="BZ931" s="29" t="n">
        <v>2.115</v>
      </c>
      <c r="CA931" s="29" t="n">
        <v>2.06</v>
      </c>
      <c r="CB931" s="29" t="n">
        <v>1.987</v>
      </c>
      <c r="CC931" s="29" t="n">
        <v>1.94</v>
      </c>
      <c r="CD931" s="29" t="n">
        <v>1.94</v>
      </c>
      <c r="CE931" s="29" t="n">
        <v>1.94</v>
      </c>
      <c r="CF931" s="29" t="n">
        <v>1.94</v>
      </c>
      <c r="CG931" s="29" t="n">
        <v>1.94</v>
      </c>
      <c r="CH931" s="29" t="n">
        <v>1.94</v>
      </c>
      <c r="CI931" s="29" t="n">
        <v>1.94</v>
      </c>
      <c r="CJ931" s="29" t="n">
        <v>2.035</v>
      </c>
      <c r="CK931" s="29" t="n">
        <v>2.115</v>
      </c>
      <c r="CL931" s="29" t="n">
        <v>2.12</v>
      </c>
      <c r="CM931" s="29" t="n">
        <v>2.065</v>
      </c>
      <c r="CN931" s="29" t="n">
        <v>1.985</v>
      </c>
      <c r="CO931" s="29" t="n">
        <v>1.92</v>
      </c>
      <c r="CP931" s="29" t="n">
        <v>1.92</v>
      </c>
      <c r="CQ931" s="29" t="n">
        <v>1.915</v>
      </c>
      <c r="CR931" s="29" t="n">
        <v>1.92</v>
      </c>
      <c r="CS931" s="29" t="n">
        <v>1.92</v>
      </c>
      <c r="CT931" s="29" t="n">
        <v>1.92</v>
      </c>
      <c r="CU931" s="29" t="n">
        <v>1.92</v>
      </c>
      <c r="CV931" s="29" t="n">
        <v>2.015</v>
      </c>
      <c r="CW931" s="29" t="n">
        <v>2.095</v>
      </c>
      <c r="CX931" s="29" t="n">
        <v>2.113</v>
      </c>
      <c r="CY931" s="29" t="n">
        <v>2.058</v>
      </c>
      <c r="CZ931" s="29" t="n">
        <v>1.978</v>
      </c>
      <c r="DA931" s="29" t="n">
        <v>1.913</v>
      </c>
      <c r="DB931" s="29" t="n">
        <v>1.913</v>
      </c>
      <c r="DC931" s="29" t="n">
        <v>1.908</v>
      </c>
      <c r="DD931" s="29" t="n">
        <v>1.913</v>
      </c>
      <c r="DE931" s="29" t="n">
        <v>1.913</v>
      </c>
      <c r="DF931" s="29" t="n">
        <v>1.913</v>
      </c>
      <c r="DG931" s="29" t="n">
        <v>1.913</v>
      </c>
      <c r="DH931" s="29" t="n">
        <v>2.008</v>
      </c>
      <c r="DI931" s="29" t="n">
        <v>2.088</v>
      </c>
      <c r="DJ931" s="29" t="n">
        <v>2.118</v>
      </c>
      <c r="DK931" s="29" t="n">
        <v>2.063</v>
      </c>
      <c r="DL931" s="29" t="n">
        <v>1.983</v>
      </c>
      <c r="DM931" s="29" t="n">
        <v>1.918</v>
      </c>
      <c r="DN931" s="29" t="n">
        <v>1.918</v>
      </c>
      <c r="DO931" s="29" t="n">
        <v>1.913</v>
      </c>
      <c r="DP931" s="29" t="n">
        <v>1.918</v>
      </c>
      <c r="DQ931" s="29" t="n">
        <v>1.918</v>
      </c>
      <c r="DR931" s="29" t="n">
        <v>1.918</v>
      </c>
      <c r="DS931" s="29" t="n">
        <v>1.918</v>
      </c>
      <c r="DT931" s="29" t="n">
        <v>2.013</v>
      </c>
      <c r="DU931" s="29" t="n">
        <v>2.093</v>
      </c>
      <c r="DV931" s="29" t="n">
        <v>2.128</v>
      </c>
      <c r="DW931" s="29" t="n">
        <v>2.073</v>
      </c>
      <c r="DX931" s="29" t="n">
        <v>1.993</v>
      </c>
      <c r="DY931" s="29" t="n">
        <v>1.928</v>
      </c>
      <c r="DZ931" s="29" t="n">
        <v>1.928</v>
      </c>
      <c r="EA931" s="29" t="n">
        <v>1.923</v>
      </c>
      <c r="EB931" s="29" t="n">
        <v>1.928</v>
      </c>
      <c r="EC931" s="29" t="n">
        <v>1.928</v>
      </c>
      <c r="ED931" s="29" t="n">
        <v>1.928</v>
      </c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</row>
    <row r="932" customFormat="false" ht="12.75" hidden="false" customHeight="false" outlineLevel="0" collapsed="false">
      <c r="A932" s="1" t="n">
        <f aca="false">WEEKDAY(C932,2)</f>
        <v>4</v>
      </c>
      <c r="B932" s="1" t="n">
        <f aca="false">MONTH(C932)</f>
        <v>9</v>
      </c>
      <c r="C932" s="23" t="n">
        <v>35320</v>
      </c>
      <c r="D932" s="0" t="n">
        <f aca="false">MONTH(R932)</f>
        <v>9</v>
      </c>
      <c r="E932" s="0" t="n">
        <f aca="false">YEAR(R932)</f>
        <v>1996</v>
      </c>
      <c r="F932" s="3" t="n">
        <f aca="false">L932-K932</f>
        <v>0.3288</v>
      </c>
      <c r="G932" s="3" t="n">
        <f aca="false">N932-M932</f>
        <v>-0.0157499999999999</v>
      </c>
      <c r="H932" s="3" t="n">
        <f aca="false">O932-N932</f>
        <v>-0.0137499999999999</v>
      </c>
      <c r="I932" s="3" t="n">
        <f aca="false">O932-M932</f>
        <v>-0.0294999999999999</v>
      </c>
      <c r="J932" s="4" t="n">
        <f aca="false">VLOOKUP(C932,'Nymex hist.'!A:B,2,0)</f>
        <v>1.813</v>
      </c>
      <c r="K932" s="4" t="n">
        <f aca="false">AVERAGE(BE932:BK932)</f>
        <v>1.813</v>
      </c>
      <c r="L932" s="4" t="n">
        <f aca="false">AVERAGE(BL932:BP932)</f>
        <v>2.1418</v>
      </c>
      <c r="M932" s="4" t="n">
        <f aca="false">SUMIF($S$3:$FQ$3,$E932+1,$S932:$FQ932)/COUNTIF($S$3:$FQ$3,$E932+1)</f>
        <v>2.00575</v>
      </c>
      <c r="N932" s="4" t="n">
        <f aca="false">SUMIF($S$3:$FQ$3,$E932+2,$S932:$FQ932)/COUNTIF($S$3:$FQ$3,$E932+2)</f>
        <v>1.99</v>
      </c>
      <c r="O932" s="4" t="n">
        <f aca="false">SUMIF($S$3:$FQ$3,$E932+3,$S932:$FQ932)/COUNTIF($S$3:$FQ$3,$E932+3)</f>
        <v>1.97625</v>
      </c>
      <c r="P932" s="4" t="n">
        <f aca="false">SUMIF($S$3:$FQ$3,$E932+4,$S932:$FQ932)/COUNTIF($S$3:$FQ$3,$E932+4)</f>
        <v>1.96925</v>
      </c>
      <c r="Q932" s="4" t="n">
        <f aca="false">SUMIF($S$3:$FQ$3,$E932+5,$S932:$FQ932)/COUNTIF($S$3:$FQ$3,$E932+5)</f>
        <v>1.97425</v>
      </c>
      <c r="R932" s="21" t="n">
        <v>35320</v>
      </c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7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 t="n">
        <v>1.813</v>
      </c>
      <c r="BL932" s="32" t="n">
        <v>2.018</v>
      </c>
      <c r="BM932" s="32" t="n">
        <v>2.19</v>
      </c>
      <c r="BN932" s="32" t="n">
        <v>2.245</v>
      </c>
      <c r="BO932" s="32" t="n">
        <v>2.178</v>
      </c>
      <c r="BP932" s="32" t="n">
        <v>2.078</v>
      </c>
      <c r="BQ932" s="32" t="n">
        <v>1.978</v>
      </c>
      <c r="BR932" s="32" t="n">
        <v>1.94</v>
      </c>
      <c r="BS932" s="32" t="n">
        <v>1.91</v>
      </c>
      <c r="BT932" s="32" t="n">
        <v>1.905</v>
      </c>
      <c r="BU932" s="32" t="n">
        <v>1.905</v>
      </c>
      <c r="BV932" s="32" t="n">
        <v>1.905</v>
      </c>
      <c r="BW932" s="32" t="n">
        <v>1.915</v>
      </c>
      <c r="BX932" s="32" t="n">
        <v>2</v>
      </c>
      <c r="BY932" s="32" t="n">
        <v>2.11</v>
      </c>
      <c r="BZ932" s="32" t="n">
        <v>2.11</v>
      </c>
      <c r="CA932" s="32" t="n">
        <v>2.055</v>
      </c>
      <c r="CB932" s="32" t="n">
        <v>1.985</v>
      </c>
      <c r="CC932" s="32" t="n">
        <v>1.94</v>
      </c>
      <c r="CD932" s="32" t="n">
        <v>1.94</v>
      </c>
      <c r="CE932" s="32" t="n">
        <v>1.94</v>
      </c>
      <c r="CF932" s="32" t="n">
        <v>1.94</v>
      </c>
      <c r="CG932" s="32" t="n">
        <v>1.94</v>
      </c>
      <c r="CH932" s="32" t="n">
        <v>1.94</v>
      </c>
      <c r="CI932" s="32" t="n">
        <v>1.94</v>
      </c>
      <c r="CJ932" s="32" t="n">
        <v>2.035</v>
      </c>
      <c r="CK932" s="32" t="n">
        <v>2.115</v>
      </c>
      <c r="CL932" s="32" t="n">
        <v>2.12</v>
      </c>
      <c r="CM932" s="32" t="n">
        <v>2.065</v>
      </c>
      <c r="CN932" s="32" t="n">
        <v>1.985</v>
      </c>
      <c r="CO932" s="32" t="n">
        <v>1.92</v>
      </c>
      <c r="CP932" s="32" t="n">
        <v>1.92</v>
      </c>
      <c r="CQ932" s="32" t="n">
        <v>1.915</v>
      </c>
      <c r="CR932" s="32" t="n">
        <v>1.92</v>
      </c>
      <c r="CS932" s="32" t="n">
        <v>1.92</v>
      </c>
      <c r="CT932" s="32" t="n">
        <v>1.92</v>
      </c>
      <c r="CU932" s="32" t="n">
        <v>1.92</v>
      </c>
      <c r="CV932" s="32" t="n">
        <v>2.015</v>
      </c>
      <c r="CW932" s="32" t="n">
        <v>2.095</v>
      </c>
      <c r="CX932" s="32" t="n">
        <v>2.113</v>
      </c>
      <c r="CY932" s="32" t="n">
        <v>2.058</v>
      </c>
      <c r="CZ932" s="32" t="n">
        <v>1.978</v>
      </c>
      <c r="DA932" s="32" t="n">
        <v>1.913</v>
      </c>
      <c r="DB932" s="32" t="n">
        <v>1.913</v>
      </c>
      <c r="DC932" s="32" t="n">
        <v>1.908</v>
      </c>
      <c r="DD932" s="32" t="n">
        <v>1.913</v>
      </c>
      <c r="DE932" s="32" t="n">
        <v>1.913</v>
      </c>
      <c r="DF932" s="32" t="n">
        <v>1.913</v>
      </c>
      <c r="DG932" s="32" t="n">
        <v>1.913</v>
      </c>
      <c r="DH932" s="32" t="n">
        <v>2.008</v>
      </c>
      <c r="DI932" s="32" t="n">
        <v>2.088</v>
      </c>
      <c r="DJ932" s="32" t="n">
        <v>2.118</v>
      </c>
      <c r="DK932" s="32" t="n">
        <v>2.063</v>
      </c>
      <c r="DL932" s="32" t="n">
        <v>1.983</v>
      </c>
      <c r="DM932" s="32" t="n">
        <v>1.918</v>
      </c>
      <c r="DN932" s="32" t="n">
        <v>1.918</v>
      </c>
      <c r="DO932" s="32" t="n">
        <v>1.913</v>
      </c>
      <c r="DP932" s="32" t="n">
        <v>1.918</v>
      </c>
      <c r="DQ932" s="32" t="n">
        <v>1.918</v>
      </c>
      <c r="DR932" s="32" t="n">
        <v>1.918</v>
      </c>
      <c r="DS932" s="32" t="n">
        <v>1.918</v>
      </c>
      <c r="DT932" s="32" t="n">
        <v>2.013</v>
      </c>
      <c r="DU932" s="32" t="n">
        <v>2.093</v>
      </c>
      <c r="DV932" s="32" t="n">
        <v>2.128</v>
      </c>
      <c r="DW932" s="32" t="n">
        <v>2.073</v>
      </c>
      <c r="DX932" s="32" t="n">
        <v>1.993</v>
      </c>
      <c r="DY932" s="32" t="n">
        <v>1.928</v>
      </c>
      <c r="DZ932" s="32" t="n">
        <v>1.928</v>
      </c>
      <c r="EA932" s="32" t="n">
        <v>1.923</v>
      </c>
      <c r="EB932" s="32" t="n">
        <v>1.928</v>
      </c>
      <c r="EC932" s="32" t="n">
        <v>1.928</v>
      </c>
      <c r="ED932" s="32" t="n">
        <v>1.928</v>
      </c>
      <c r="EE932" s="32"/>
      <c r="EF932" s="32"/>
      <c r="EG932" s="32"/>
      <c r="EH932" s="32"/>
      <c r="EI932" s="32"/>
      <c r="EJ932" s="32"/>
      <c r="EK932" s="32"/>
      <c r="EL932" s="32"/>
      <c r="EM932" s="32"/>
      <c r="EN932" s="32"/>
      <c r="EO932" s="32"/>
      <c r="EP932" s="32"/>
      <c r="EQ932" s="32"/>
      <c r="ER932" s="32"/>
      <c r="ES932" s="32"/>
      <c r="ET932" s="32"/>
      <c r="EU932" s="32"/>
      <c r="EV932" s="32"/>
      <c r="EW932" s="32"/>
      <c r="EX932" s="32"/>
      <c r="EY932" s="32"/>
      <c r="EZ932" s="32"/>
      <c r="FA932" s="32"/>
      <c r="FB932" s="32"/>
      <c r="FC932" s="32"/>
      <c r="FD932" s="32"/>
      <c r="FE932" s="32"/>
      <c r="FF932" s="32"/>
      <c r="FG932" s="32"/>
      <c r="FH932" s="32"/>
      <c r="FI932" s="32"/>
      <c r="FJ932" s="32"/>
      <c r="FK932" s="32"/>
      <c r="FL932" s="32"/>
      <c r="FM932" s="32"/>
      <c r="FN932" s="32"/>
      <c r="FO932" s="32"/>
      <c r="FP932" s="32"/>
      <c r="FQ932" s="32"/>
      <c r="FR932" s="32"/>
      <c r="FS932" s="32"/>
      <c r="FT932" s="32"/>
      <c r="FU932" s="32"/>
      <c r="FV932" s="32"/>
      <c r="FW932" s="32"/>
      <c r="FX932" s="32"/>
      <c r="FY932" s="32"/>
      <c r="FZ932" s="32"/>
      <c r="GA932" s="32"/>
      <c r="GB932" s="32"/>
      <c r="GC932" s="32"/>
      <c r="GD932" s="32"/>
      <c r="GE932" s="32"/>
      <c r="GF932" s="32"/>
      <c r="GG932" s="32"/>
      <c r="GH932" s="32"/>
      <c r="GI932" s="32"/>
      <c r="GJ932" s="32"/>
      <c r="GK932" s="32"/>
      <c r="GL932" s="32"/>
      <c r="GM932" s="32"/>
      <c r="GN932" s="32"/>
      <c r="GO932" s="32"/>
      <c r="GP932" s="32"/>
      <c r="GQ932" s="32"/>
    </row>
    <row r="933" customFormat="false" ht="12.75" hidden="true" customHeight="false" outlineLevel="0" collapsed="false">
      <c r="A933" s="0" t="n">
        <f aca="false">WEEKDAY(C933,2)</f>
        <v>5</v>
      </c>
      <c r="B933" s="0" t="n">
        <f aca="false">MONTH(C933)</f>
        <v>9</v>
      </c>
      <c r="C933" s="23" t="n">
        <v>35321</v>
      </c>
      <c r="D933" s="0" t="n">
        <f aca="false">MONTH(R933)</f>
        <v>9</v>
      </c>
      <c r="E933" s="0" t="n">
        <f aca="false">YEAR(R933)</f>
        <v>1996</v>
      </c>
      <c r="F933" s="35" t="n">
        <f aca="false">L933-K933</f>
        <v>0.317</v>
      </c>
      <c r="G933" s="24" t="n">
        <f aca="false">N933-M933</f>
        <v>-0.0274166666666664</v>
      </c>
      <c r="H933" s="24" t="n">
        <f aca="false">O933-N933</f>
        <v>-0.0141666666666667</v>
      </c>
      <c r="I933" s="24" t="n">
        <f aca="false">O933-M933</f>
        <v>-0.0415833333333331</v>
      </c>
      <c r="J933" s="25" t="n">
        <f aca="false">VLOOKUP(C933,'Nymex hist.'!A:B,2,0)</f>
        <v>1.864</v>
      </c>
      <c r="K933" s="34" t="n">
        <f aca="false">AVERAGE(BE933:BK933)</f>
        <v>1.864</v>
      </c>
      <c r="L933" s="34" t="n">
        <f aca="false">AVERAGE(BL933:BP933)</f>
        <v>2.181</v>
      </c>
      <c r="M933" s="27" t="n">
        <f aca="false">SUMIF($S$3:$FQ$3,$E933+1,$S933:$FQ933)/COUNTIF($S$3:$FQ$3,$E933+1)</f>
        <v>2.02783333333333</v>
      </c>
      <c r="N933" s="27" t="n">
        <f aca="false">SUMIF($S$3:$FQ$3,$E933+2,$S933:$FQ933)/COUNTIF($S$3:$FQ$3,$E933+2)</f>
        <v>2.00041666666667</v>
      </c>
      <c r="O933" s="27" t="n">
        <f aca="false">SUMIF($S$3:$FQ$3,$E933+3,$S933:$FQ933)/COUNTIF($S$3:$FQ$3,$E933+3)</f>
        <v>1.98625</v>
      </c>
      <c r="P933" s="27" t="n">
        <f aca="false">SUMIF($S$3:$FQ$3,$E933+4,$S933:$FQ933)/COUNTIF($S$3:$FQ$3,$E933+4)</f>
        <v>1.97925</v>
      </c>
      <c r="Q933" s="27" t="n">
        <f aca="false">SUMIF($S$3:$FQ$3,$E933+5,$S933:$FQ933)/COUNTIF($S$3:$FQ$3,$E933+5)</f>
        <v>1.98425</v>
      </c>
      <c r="R933" s="28" t="n">
        <v>35321</v>
      </c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30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 t="n">
        <v>1.864</v>
      </c>
      <c r="BL933" s="29" t="n">
        <v>2.072</v>
      </c>
      <c r="BM933" s="29" t="n">
        <v>2.234</v>
      </c>
      <c r="BN933" s="29" t="n">
        <v>2.284</v>
      </c>
      <c r="BO933" s="29" t="n">
        <v>2.21</v>
      </c>
      <c r="BP933" s="29" t="n">
        <v>2.105</v>
      </c>
      <c r="BQ933" s="29" t="n">
        <v>2</v>
      </c>
      <c r="BR933" s="29" t="n">
        <v>1.96</v>
      </c>
      <c r="BS933" s="29" t="n">
        <v>1.93</v>
      </c>
      <c r="BT933" s="29" t="n">
        <v>1.925</v>
      </c>
      <c r="BU933" s="29" t="n">
        <v>1.925</v>
      </c>
      <c r="BV933" s="29" t="n">
        <v>1.925</v>
      </c>
      <c r="BW933" s="29" t="n">
        <v>1.935</v>
      </c>
      <c r="BX933" s="29" t="n">
        <v>2.015</v>
      </c>
      <c r="BY933" s="29" t="n">
        <v>2.12</v>
      </c>
      <c r="BZ933" s="29" t="n">
        <v>2.125</v>
      </c>
      <c r="CA933" s="29" t="n">
        <v>2.065</v>
      </c>
      <c r="CB933" s="29" t="n">
        <v>1.995</v>
      </c>
      <c r="CC933" s="29" t="n">
        <v>1.95</v>
      </c>
      <c r="CD933" s="29" t="n">
        <v>1.95</v>
      </c>
      <c r="CE933" s="29" t="n">
        <v>1.95</v>
      </c>
      <c r="CF933" s="29" t="n">
        <v>1.95</v>
      </c>
      <c r="CG933" s="29" t="n">
        <v>1.95</v>
      </c>
      <c r="CH933" s="29" t="n">
        <v>1.95</v>
      </c>
      <c r="CI933" s="29" t="n">
        <v>1.95</v>
      </c>
      <c r="CJ933" s="29" t="n">
        <v>2.045</v>
      </c>
      <c r="CK933" s="29" t="n">
        <v>2.125</v>
      </c>
      <c r="CL933" s="29" t="n">
        <v>2.13</v>
      </c>
      <c r="CM933" s="29" t="n">
        <v>2.075</v>
      </c>
      <c r="CN933" s="29" t="n">
        <v>1.995</v>
      </c>
      <c r="CO933" s="29" t="n">
        <v>1.93</v>
      </c>
      <c r="CP933" s="29" t="n">
        <v>1.93</v>
      </c>
      <c r="CQ933" s="29" t="n">
        <v>1.925</v>
      </c>
      <c r="CR933" s="29" t="n">
        <v>1.93</v>
      </c>
      <c r="CS933" s="29" t="n">
        <v>1.93</v>
      </c>
      <c r="CT933" s="29" t="n">
        <v>1.93</v>
      </c>
      <c r="CU933" s="29" t="n">
        <v>1.93</v>
      </c>
      <c r="CV933" s="29" t="n">
        <v>2.025</v>
      </c>
      <c r="CW933" s="29" t="n">
        <v>2.105</v>
      </c>
      <c r="CX933" s="29" t="n">
        <v>2.123</v>
      </c>
      <c r="CY933" s="29" t="n">
        <v>2.068</v>
      </c>
      <c r="CZ933" s="29" t="n">
        <v>1.988</v>
      </c>
      <c r="DA933" s="29" t="n">
        <v>1.923</v>
      </c>
      <c r="DB933" s="29" t="n">
        <v>1.923</v>
      </c>
      <c r="DC933" s="29" t="n">
        <v>1.918</v>
      </c>
      <c r="DD933" s="29" t="n">
        <v>1.923</v>
      </c>
      <c r="DE933" s="29" t="n">
        <v>1.923</v>
      </c>
      <c r="DF933" s="29" t="n">
        <v>1.923</v>
      </c>
      <c r="DG933" s="29" t="n">
        <v>1.923</v>
      </c>
      <c r="DH933" s="29" t="n">
        <v>2.018</v>
      </c>
      <c r="DI933" s="29" t="n">
        <v>2.098</v>
      </c>
      <c r="DJ933" s="29" t="n">
        <v>2.128</v>
      </c>
      <c r="DK933" s="29" t="n">
        <v>2.073</v>
      </c>
      <c r="DL933" s="29" t="n">
        <v>1.993</v>
      </c>
      <c r="DM933" s="29" t="n">
        <v>1.928</v>
      </c>
      <c r="DN933" s="29" t="n">
        <v>1.928</v>
      </c>
      <c r="DO933" s="29" t="n">
        <v>1.923</v>
      </c>
      <c r="DP933" s="29" t="n">
        <v>1.928</v>
      </c>
      <c r="DQ933" s="29" t="n">
        <v>1.928</v>
      </c>
      <c r="DR933" s="29" t="n">
        <v>1.928</v>
      </c>
      <c r="DS933" s="29" t="n">
        <v>1.928</v>
      </c>
      <c r="DT933" s="29" t="n">
        <v>2.023</v>
      </c>
      <c r="DU933" s="29" t="n">
        <v>2.103</v>
      </c>
      <c r="DV933" s="29" t="n">
        <v>2.138</v>
      </c>
      <c r="DW933" s="29" t="n">
        <v>2.083</v>
      </c>
      <c r="DX933" s="29" t="n">
        <v>2.003</v>
      </c>
      <c r="DY933" s="29" t="n">
        <v>1.938</v>
      </c>
      <c r="DZ933" s="29" t="n">
        <v>1.938</v>
      </c>
      <c r="EA933" s="29" t="n">
        <v>1.933</v>
      </c>
      <c r="EB933" s="29" t="n">
        <v>1.938</v>
      </c>
      <c r="EC933" s="29" t="n">
        <v>1.938</v>
      </c>
      <c r="ED933" s="29" t="n">
        <v>1.938</v>
      </c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</row>
    <row r="934" customFormat="false" ht="12.75" hidden="true" customHeight="false" outlineLevel="0" collapsed="false">
      <c r="A934" s="0" t="n">
        <f aca="false">WEEKDAY(C934,2)</f>
        <v>1</v>
      </c>
      <c r="B934" s="0" t="n">
        <f aca="false">MONTH(C934)</f>
        <v>9</v>
      </c>
      <c r="C934" s="23" t="n">
        <v>35324</v>
      </c>
      <c r="D934" s="0" t="n">
        <f aca="false">MONTH(R934)</f>
        <v>9</v>
      </c>
      <c r="E934" s="0" t="n">
        <f aca="false">YEAR(R934)</f>
        <v>1996</v>
      </c>
      <c r="F934" s="35" t="n">
        <f aca="false">L934-K934</f>
        <v>0.2702</v>
      </c>
      <c r="G934" s="24" t="n">
        <f aca="false">N934-M934</f>
        <v>-0.0535833333333331</v>
      </c>
      <c r="H934" s="24" t="n">
        <f aca="false">O934-N934</f>
        <v>-0.0106666666666666</v>
      </c>
      <c r="I934" s="24" t="n">
        <f aca="false">O934-M934</f>
        <v>-0.0642499999999997</v>
      </c>
      <c r="J934" s="25" t="n">
        <f aca="false">VLOOKUP(C934,'Nymex hist.'!A:B,2,0)</f>
        <v>1.973</v>
      </c>
      <c r="K934" s="34" t="n">
        <f aca="false">AVERAGE(BE934:BK934)</f>
        <v>1.973</v>
      </c>
      <c r="L934" s="34" t="n">
        <f aca="false">AVERAGE(BL934:BP934)</f>
        <v>2.2432</v>
      </c>
      <c r="M934" s="27" t="n">
        <f aca="false">SUMIF($S$3:$FQ$3,$E934+1,$S934:$FQ934)/COUNTIF($S$3:$FQ$3,$E934+1)</f>
        <v>2.0515</v>
      </c>
      <c r="N934" s="27" t="n">
        <f aca="false">SUMIF($S$3:$FQ$3,$E934+2,$S934:$FQ934)/COUNTIF($S$3:$FQ$3,$E934+2)</f>
        <v>1.99791666666667</v>
      </c>
      <c r="O934" s="27" t="n">
        <f aca="false">SUMIF($S$3:$FQ$3,$E934+3,$S934:$FQ934)/COUNTIF($S$3:$FQ$3,$E934+3)</f>
        <v>1.98725</v>
      </c>
      <c r="P934" s="27" t="n">
        <f aca="false">SUMIF($S$3:$FQ$3,$E934+4,$S934:$FQ934)/COUNTIF($S$3:$FQ$3,$E934+4)</f>
        <v>1.98025</v>
      </c>
      <c r="Q934" s="27" t="n">
        <f aca="false">SUMIF($S$3:$FQ$3,$E934+5,$S934:$FQ934)/COUNTIF($S$3:$FQ$3,$E934+5)</f>
        <v>1.98525</v>
      </c>
      <c r="R934" s="28" t="n">
        <v>35324</v>
      </c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30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 t="n">
        <v>1.973</v>
      </c>
      <c r="BL934" s="29" t="n">
        <v>2.167</v>
      </c>
      <c r="BM934" s="29" t="n">
        <v>2.306</v>
      </c>
      <c r="BN934" s="29" t="n">
        <v>2.335</v>
      </c>
      <c r="BO934" s="29" t="n">
        <v>2.26</v>
      </c>
      <c r="BP934" s="29" t="n">
        <v>2.148</v>
      </c>
      <c r="BQ934" s="29" t="n">
        <v>2.035</v>
      </c>
      <c r="BR934" s="29" t="n">
        <v>1.99</v>
      </c>
      <c r="BS934" s="29" t="n">
        <v>1.95</v>
      </c>
      <c r="BT934" s="29" t="n">
        <v>1.94</v>
      </c>
      <c r="BU934" s="29" t="n">
        <v>1.94</v>
      </c>
      <c r="BV934" s="29" t="n">
        <v>1.935</v>
      </c>
      <c r="BW934" s="29" t="n">
        <v>1.94</v>
      </c>
      <c r="BX934" s="29" t="n">
        <v>2.02</v>
      </c>
      <c r="BY934" s="29" t="n">
        <v>2.125</v>
      </c>
      <c r="BZ934" s="29" t="n">
        <v>2.125</v>
      </c>
      <c r="CA934" s="29" t="n">
        <v>2.065</v>
      </c>
      <c r="CB934" s="29" t="n">
        <v>1.995</v>
      </c>
      <c r="CC934" s="29" t="n">
        <v>1.95</v>
      </c>
      <c r="CD934" s="29" t="n">
        <v>1.95</v>
      </c>
      <c r="CE934" s="29" t="n">
        <v>1.95</v>
      </c>
      <c r="CF934" s="29" t="n">
        <v>1.95</v>
      </c>
      <c r="CG934" s="29" t="n">
        <v>1.95</v>
      </c>
      <c r="CH934" s="29" t="n">
        <v>1.95</v>
      </c>
      <c r="CI934" s="29" t="n">
        <v>1.95</v>
      </c>
      <c r="CJ934" s="29" t="n">
        <v>2.025</v>
      </c>
      <c r="CK934" s="29" t="n">
        <v>2.115</v>
      </c>
      <c r="CL934" s="29" t="n">
        <v>2.12</v>
      </c>
      <c r="CM934" s="29" t="n">
        <v>2.067</v>
      </c>
      <c r="CN934" s="29" t="n">
        <v>1.985</v>
      </c>
      <c r="CO934" s="29" t="n">
        <v>1.94</v>
      </c>
      <c r="CP934" s="29" t="n">
        <v>1.94</v>
      </c>
      <c r="CQ934" s="29" t="n">
        <v>1.915</v>
      </c>
      <c r="CR934" s="29" t="n">
        <v>1.94</v>
      </c>
      <c r="CS934" s="29" t="n">
        <v>1.94</v>
      </c>
      <c r="CT934" s="29" t="n">
        <v>1.94</v>
      </c>
      <c r="CU934" s="29" t="n">
        <v>1.94</v>
      </c>
      <c r="CV934" s="29" t="n">
        <v>2.015</v>
      </c>
      <c r="CW934" s="29" t="n">
        <v>2.105</v>
      </c>
      <c r="CX934" s="29" t="n">
        <v>2.113</v>
      </c>
      <c r="CY934" s="29" t="n">
        <v>2.06</v>
      </c>
      <c r="CZ934" s="29" t="n">
        <v>1.978</v>
      </c>
      <c r="DA934" s="29" t="n">
        <v>1.933</v>
      </c>
      <c r="DB934" s="29" t="n">
        <v>1.933</v>
      </c>
      <c r="DC934" s="29" t="n">
        <v>1.908</v>
      </c>
      <c r="DD934" s="29" t="n">
        <v>1.933</v>
      </c>
      <c r="DE934" s="29" t="n">
        <v>1.933</v>
      </c>
      <c r="DF934" s="29" t="n">
        <v>1.933</v>
      </c>
      <c r="DG934" s="29" t="n">
        <v>1.933</v>
      </c>
      <c r="DH934" s="29" t="n">
        <v>2.008</v>
      </c>
      <c r="DI934" s="29" t="n">
        <v>2.098</v>
      </c>
      <c r="DJ934" s="29" t="n">
        <v>2.118</v>
      </c>
      <c r="DK934" s="29" t="n">
        <v>2.065</v>
      </c>
      <c r="DL934" s="29" t="n">
        <v>1.983</v>
      </c>
      <c r="DM934" s="29" t="n">
        <v>1.938</v>
      </c>
      <c r="DN934" s="29" t="n">
        <v>1.938</v>
      </c>
      <c r="DO934" s="29" t="n">
        <v>1.913</v>
      </c>
      <c r="DP934" s="29" t="n">
        <v>1.938</v>
      </c>
      <c r="DQ934" s="29" t="n">
        <v>1.938</v>
      </c>
      <c r="DR934" s="29" t="n">
        <v>1.938</v>
      </c>
      <c r="DS934" s="29" t="n">
        <v>1.938</v>
      </c>
      <c r="DT934" s="29" t="n">
        <v>2.013</v>
      </c>
      <c r="DU934" s="29" t="n">
        <v>2.103</v>
      </c>
      <c r="DV934" s="29" t="n">
        <v>2.128</v>
      </c>
      <c r="DW934" s="29" t="n">
        <v>2.075</v>
      </c>
      <c r="DX934" s="29" t="n">
        <v>1.993</v>
      </c>
      <c r="DY934" s="29" t="n">
        <v>1.948</v>
      </c>
      <c r="DZ934" s="29" t="n">
        <v>1.948</v>
      </c>
      <c r="EA934" s="29" t="n">
        <v>1.923</v>
      </c>
      <c r="EB934" s="29" t="n">
        <v>1.948</v>
      </c>
      <c r="EC934" s="29" t="n">
        <v>1.948</v>
      </c>
      <c r="ED934" s="29" t="n">
        <v>1.948</v>
      </c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</row>
    <row r="935" customFormat="false" ht="12.75" hidden="true" customHeight="false" outlineLevel="0" collapsed="false">
      <c r="A935" s="0" t="n">
        <f aca="false">WEEKDAY(C935,2)</f>
        <v>2</v>
      </c>
      <c r="B935" s="0" t="n">
        <f aca="false">MONTH(C935)</f>
        <v>9</v>
      </c>
      <c r="C935" s="23" t="n">
        <v>35325</v>
      </c>
      <c r="D935" s="0" t="n">
        <f aca="false">MONTH(R935)</f>
        <v>9</v>
      </c>
      <c r="E935" s="0" t="n">
        <f aca="false">YEAR(R935)</f>
        <v>1996</v>
      </c>
      <c r="F935" s="35" t="n">
        <f aca="false">L935-K935</f>
        <v>0.3182</v>
      </c>
      <c r="G935" s="24" t="n">
        <f aca="false">N935-M935</f>
        <v>-0.062916666666667</v>
      </c>
      <c r="H935" s="24" t="n">
        <f aca="false">O935-N935</f>
        <v>-0.0104166666666667</v>
      </c>
      <c r="I935" s="24" t="n">
        <f aca="false">O935-M935</f>
        <v>-0.0733333333333337</v>
      </c>
      <c r="J935" s="25" t="n">
        <f aca="false">VLOOKUP(C935,'Nymex hist.'!A:B,2,0)</f>
        <v>1.934</v>
      </c>
      <c r="K935" s="34" t="n">
        <f aca="false">AVERAGE(BE935:BK935)</f>
        <v>1.934</v>
      </c>
      <c r="L935" s="34" t="n">
        <f aca="false">AVERAGE(BL935:BP935)</f>
        <v>2.2522</v>
      </c>
      <c r="M935" s="27" t="n">
        <f aca="false">SUMIF($S$3:$FQ$3,$E935+1,$S935:$FQ935)/COUNTIF($S$3:$FQ$3,$E935+1)</f>
        <v>2.05583333333333</v>
      </c>
      <c r="N935" s="27" t="n">
        <f aca="false">SUMIF($S$3:$FQ$3,$E935+2,$S935:$FQ935)/COUNTIF($S$3:$FQ$3,$E935+2)</f>
        <v>1.99291666666667</v>
      </c>
      <c r="O935" s="27" t="n">
        <f aca="false">SUMIF($S$3:$FQ$3,$E935+3,$S935:$FQ935)/COUNTIF($S$3:$FQ$3,$E935+3)</f>
        <v>1.9825</v>
      </c>
      <c r="P935" s="27" t="n">
        <f aca="false">SUMIF($S$3:$FQ$3,$E935+4,$S935:$FQ935)/COUNTIF($S$3:$FQ$3,$E935+4)</f>
        <v>1.9755</v>
      </c>
      <c r="Q935" s="27" t="n">
        <f aca="false">SUMIF($S$3:$FQ$3,$E935+5,$S935:$FQ935)/COUNTIF($S$3:$FQ$3,$E935+5)</f>
        <v>1.9805</v>
      </c>
      <c r="R935" s="28" t="n">
        <v>35325</v>
      </c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30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 t="n">
        <v>1.934</v>
      </c>
      <c r="BL935" s="29" t="n">
        <v>2.151</v>
      </c>
      <c r="BM935" s="29" t="n">
        <v>2.32</v>
      </c>
      <c r="BN935" s="29" t="n">
        <v>2.35</v>
      </c>
      <c r="BO935" s="29" t="n">
        <v>2.28</v>
      </c>
      <c r="BP935" s="29" t="n">
        <v>2.16</v>
      </c>
      <c r="BQ935" s="29" t="n">
        <v>2.04</v>
      </c>
      <c r="BR935" s="29" t="n">
        <v>1.995</v>
      </c>
      <c r="BS935" s="29" t="n">
        <v>1.955</v>
      </c>
      <c r="BT935" s="29" t="n">
        <v>1.945</v>
      </c>
      <c r="BU935" s="29" t="n">
        <v>1.94</v>
      </c>
      <c r="BV935" s="29" t="n">
        <v>1.935</v>
      </c>
      <c r="BW935" s="29" t="n">
        <v>1.94</v>
      </c>
      <c r="BX935" s="29" t="n">
        <v>2.015</v>
      </c>
      <c r="BY935" s="29" t="n">
        <v>2.115</v>
      </c>
      <c r="BZ935" s="29" t="n">
        <v>2.12</v>
      </c>
      <c r="CA935" s="29" t="n">
        <v>2.06</v>
      </c>
      <c r="CB935" s="29" t="n">
        <v>1.99</v>
      </c>
      <c r="CC935" s="29" t="n">
        <v>1.945</v>
      </c>
      <c r="CD935" s="29" t="n">
        <v>1.945</v>
      </c>
      <c r="CE935" s="29" t="n">
        <v>1.945</v>
      </c>
      <c r="CF935" s="29" t="n">
        <v>1.945</v>
      </c>
      <c r="CG935" s="29" t="n">
        <v>1.945</v>
      </c>
      <c r="CH935" s="29" t="n">
        <v>1.945</v>
      </c>
      <c r="CI935" s="29" t="n">
        <v>1.945</v>
      </c>
      <c r="CJ935" s="29" t="n">
        <v>2.02</v>
      </c>
      <c r="CK935" s="29" t="n">
        <v>2.11</v>
      </c>
      <c r="CL935" s="29" t="n">
        <v>2.115</v>
      </c>
      <c r="CM935" s="29" t="n">
        <v>2.055</v>
      </c>
      <c r="CN935" s="29" t="n">
        <v>1.98</v>
      </c>
      <c r="CO935" s="29" t="n">
        <v>1.935</v>
      </c>
      <c r="CP935" s="29" t="n">
        <v>1.935</v>
      </c>
      <c r="CQ935" s="29" t="n">
        <v>1.92</v>
      </c>
      <c r="CR935" s="29" t="n">
        <v>1.935</v>
      </c>
      <c r="CS935" s="29" t="n">
        <v>1.935</v>
      </c>
      <c r="CT935" s="29" t="n">
        <v>1.935</v>
      </c>
      <c r="CU935" s="29" t="n">
        <v>1.935</v>
      </c>
      <c r="CV935" s="29" t="n">
        <v>2.01</v>
      </c>
      <c r="CW935" s="29" t="n">
        <v>2.1</v>
      </c>
      <c r="CX935" s="29" t="n">
        <v>2.108</v>
      </c>
      <c r="CY935" s="29" t="n">
        <v>2.048</v>
      </c>
      <c r="CZ935" s="29" t="n">
        <v>1.973</v>
      </c>
      <c r="DA935" s="29" t="n">
        <v>1.928</v>
      </c>
      <c r="DB935" s="29" t="n">
        <v>1.928</v>
      </c>
      <c r="DC935" s="29" t="n">
        <v>1.913</v>
      </c>
      <c r="DD935" s="29" t="n">
        <v>1.928</v>
      </c>
      <c r="DE935" s="29" t="n">
        <v>1.928</v>
      </c>
      <c r="DF935" s="29" t="n">
        <v>1.928</v>
      </c>
      <c r="DG935" s="29" t="n">
        <v>1.928</v>
      </c>
      <c r="DH935" s="29" t="n">
        <v>2.003</v>
      </c>
      <c r="DI935" s="29" t="n">
        <v>2.093</v>
      </c>
      <c r="DJ935" s="29" t="n">
        <v>2.113</v>
      </c>
      <c r="DK935" s="29" t="n">
        <v>2.053</v>
      </c>
      <c r="DL935" s="29" t="n">
        <v>1.978</v>
      </c>
      <c r="DM935" s="29" t="n">
        <v>1.933</v>
      </c>
      <c r="DN935" s="29" t="n">
        <v>1.933</v>
      </c>
      <c r="DO935" s="29" t="n">
        <v>1.918</v>
      </c>
      <c r="DP935" s="29" t="n">
        <v>1.933</v>
      </c>
      <c r="DQ935" s="29" t="n">
        <v>1.933</v>
      </c>
      <c r="DR935" s="29" t="n">
        <v>1.933</v>
      </c>
      <c r="DS935" s="29" t="n">
        <v>1.933</v>
      </c>
      <c r="DT935" s="29" t="n">
        <v>2.008</v>
      </c>
      <c r="DU935" s="29" t="n">
        <v>2.098</v>
      </c>
      <c r="DV935" s="29" t="n">
        <v>2.123</v>
      </c>
      <c r="DW935" s="29" t="n">
        <v>2.063</v>
      </c>
      <c r="DX935" s="29" t="n">
        <v>1.988</v>
      </c>
      <c r="DY935" s="29" t="n">
        <v>1.943</v>
      </c>
      <c r="DZ935" s="29" t="n">
        <v>1.943</v>
      </c>
      <c r="EA935" s="29" t="n">
        <v>1.928</v>
      </c>
      <c r="EB935" s="29" t="n">
        <v>1.943</v>
      </c>
      <c r="EC935" s="29" t="n">
        <v>1.943</v>
      </c>
      <c r="ED935" s="29" t="n">
        <v>1.943</v>
      </c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0"/>
      <c r="GS935" s="0"/>
      <c r="GT935" s="0"/>
      <c r="GU935" s="0"/>
      <c r="GV935" s="0"/>
      <c r="GW935" s="0"/>
      <c r="GX935" s="0"/>
      <c r="GY935" s="0"/>
      <c r="GZ935" s="0"/>
      <c r="HA935" s="0"/>
      <c r="HB935" s="0"/>
      <c r="HC935" s="0"/>
      <c r="HD935" s="0"/>
      <c r="HE935" s="0"/>
      <c r="HF935" s="0"/>
      <c r="HG935" s="0"/>
      <c r="HH935" s="0"/>
      <c r="HI935" s="0"/>
      <c r="HJ935" s="0"/>
      <c r="HK935" s="0"/>
      <c r="HL935" s="0"/>
      <c r="HM935" s="0"/>
      <c r="HN935" s="0"/>
      <c r="HO935" s="0"/>
      <c r="HP935" s="0"/>
      <c r="HQ935" s="0"/>
      <c r="HR935" s="0"/>
      <c r="HS935" s="0"/>
      <c r="HT935" s="0"/>
      <c r="HU935" s="0"/>
      <c r="HV935" s="0"/>
      <c r="HW935" s="0"/>
      <c r="HX935" s="0"/>
      <c r="HY935" s="0"/>
      <c r="HZ935" s="0"/>
      <c r="IA935" s="0"/>
      <c r="IB935" s="0"/>
      <c r="IC935" s="0"/>
      <c r="ID935" s="0"/>
      <c r="IE935" s="0"/>
      <c r="IF935" s="0"/>
      <c r="IG935" s="0"/>
      <c r="IH935" s="0"/>
      <c r="II935" s="0"/>
      <c r="IJ935" s="0"/>
      <c r="IK935" s="0"/>
      <c r="IL935" s="0"/>
      <c r="IM935" s="0"/>
      <c r="IN935" s="0"/>
      <c r="IO935" s="0"/>
      <c r="IP935" s="0"/>
      <c r="IQ935" s="0"/>
      <c r="IR935" s="0"/>
      <c r="IS935" s="0"/>
      <c r="IT935" s="0"/>
      <c r="IU935" s="0"/>
      <c r="IV935" s="0"/>
      <c r="IW935" s="0"/>
    </row>
    <row r="936" customFormat="false" ht="12.75" hidden="true" customHeight="false" outlineLevel="0" collapsed="false">
      <c r="A936" s="0" t="n">
        <f aca="false">WEEKDAY(C936,2)</f>
        <v>3</v>
      </c>
      <c r="B936" s="0" t="n">
        <f aca="false">MONTH(C936)</f>
        <v>9</v>
      </c>
      <c r="C936" s="23" t="n">
        <v>35326</v>
      </c>
      <c r="D936" s="0" t="n">
        <f aca="false">MONTH(R936)</f>
        <v>9</v>
      </c>
      <c r="E936" s="0" t="n">
        <f aca="false">YEAR(R936)</f>
        <v>1996</v>
      </c>
      <c r="F936" s="35" t="n">
        <f aca="false">L936-K936</f>
        <v>0.3432</v>
      </c>
      <c r="G936" s="24" t="n">
        <f aca="false">N936-M936</f>
        <v>-0.0904166666666668</v>
      </c>
      <c r="H936" s="24" t="n">
        <f aca="false">O936-N936</f>
        <v>-0.0104166666666667</v>
      </c>
      <c r="I936" s="24" t="n">
        <f aca="false">O936-M936</f>
        <v>-0.100833333333334</v>
      </c>
      <c r="J936" s="25" t="n">
        <f aca="false">VLOOKUP(C936,'Nymex hist.'!A:B,2,0)</f>
        <v>1.968</v>
      </c>
      <c r="K936" s="34" t="n">
        <f aca="false">AVERAGE(BE936:BK936)</f>
        <v>1.968</v>
      </c>
      <c r="L936" s="34" t="n">
        <f aca="false">AVERAGE(BL936:BP936)</f>
        <v>2.3112</v>
      </c>
      <c r="M936" s="27" t="n">
        <f aca="false">SUMIF($S$3:$FQ$3,$E936+1,$S936:$FQ936)/COUNTIF($S$3:$FQ$3,$E936+1)</f>
        <v>2.08333333333333</v>
      </c>
      <c r="N936" s="27" t="n">
        <f aca="false">SUMIF($S$3:$FQ$3,$E936+2,$S936:$FQ936)/COUNTIF($S$3:$FQ$3,$E936+2)</f>
        <v>1.99291666666667</v>
      </c>
      <c r="O936" s="27" t="n">
        <f aca="false">SUMIF($S$3:$FQ$3,$E936+3,$S936:$FQ936)/COUNTIF($S$3:$FQ$3,$E936+3)</f>
        <v>1.9825</v>
      </c>
      <c r="P936" s="27" t="n">
        <f aca="false">SUMIF($S$3:$FQ$3,$E936+4,$S936:$FQ936)/COUNTIF($S$3:$FQ$3,$E936+4)</f>
        <v>1.9775</v>
      </c>
      <c r="Q936" s="27" t="n">
        <f aca="false">SUMIF($S$3:$FQ$3,$E936+5,$S936:$FQ936)/COUNTIF($S$3:$FQ$3,$E936+5)</f>
        <v>1.9825</v>
      </c>
      <c r="R936" s="28" t="n">
        <v>35326</v>
      </c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30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 t="n">
        <v>1.968</v>
      </c>
      <c r="BL936" s="29" t="n">
        <v>2.204</v>
      </c>
      <c r="BM936" s="29" t="n">
        <v>2.387</v>
      </c>
      <c r="BN936" s="29" t="n">
        <v>2.415</v>
      </c>
      <c r="BO936" s="29" t="n">
        <v>2.34</v>
      </c>
      <c r="BP936" s="29" t="n">
        <v>2.21</v>
      </c>
      <c r="BQ936" s="29" t="n">
        <v>2.079</v>
      </c>
      <c r="BR936" s="29" t="n">
        <v>2.024</v>
      </c>
      <c r="BS936" s="29" t="n">
        <v>1.974</v>
      </c>
      <c r="BT936" s="29" t="n">
        <v>1.964</v>
      </c>
      <c r="BU936" s="29" t="n">
        <v>1.957</v>
      </c>
      <c r="BV936" s="29" t="n">
        <v>1.952</v>
      </c>
      <c r="BW936" s="29" t="n">
        <v>1.955</v>
      </c>
      <c r="BX936" s="29" t="n">
        <v>2.015</v>
      </c>
      <c r="BY936" s="29" t="n">
        <v>2.115</v>
      </c>
      <c r="BZ936" s="29" t="n">
        <v>2.12</v>
      </c>
      <c r="CA936" s="29" t="n">
        <v>2.06</v>
      </c>
      <c r="CB936" s="29" t="n">
        <v>1.99</v>
      </c>
      <c r="CC936" s="29" t="n">
        <v>1.945</v>
      </c>
      <c r="CD936" s="29" t="n">
        <v>1.945</v>
      </c>
      <c r="CE936" s="29" t="n">
        <v>1.945</v>
      </c>
      <c r="CF936" s="29" t="n">
        <v>1.945</v>
      </c>
      <c r="CG936" s="29" t="n">
        <v>1.945</v>
      </c>
      <c r="CH936" s="29" t="n">
        <v>1.945</v>
      </c>
      <c r="CI936" s="29" t="n">
        <v>1.945</v>
      </c>
      <c r="CJ936" s="29" t="n">
        <v>2.02</v>
      </c>
      <c r="CK936" s="29" t="n">
        <v>2.11</v>
      </c>
      <c r="CL936" s="29" t="n">
        <v>2.115</v>
      </c>
      <c r="CM936" s="29" t="n">
        <v>2.055</v>
      </c>
      <c r="CN936" s="29" t="n">
        <v>1.98</v>
      </c>
      <c r="CO936" s="29" t="n">
        <v>1.935</v>
      </c>
      <c r="CP936" s="29" t="n">
        <v>1.935</v>
      </c>
      <c r="CQ936" s="29" t="n">
        <v>1.92</v>
      </c>
      <c r="CR936" s="29" t="n">
        <v>1.935</v>
      </c>
      <c r="CS936" s="29" t="n">
        <v>1.935</v>
      </c>
      <c r="CT936" s="29" t="n">
        <v>1.935</v>
      </c>
      <c r="CU936" s="29" t="n">
        <v>1.935</v>
      </c>
      <c r="CV936" s="29" t="n">
        <v>2.01</v>
      </c>
      <c r="CW936" s="29" t="n">
        <v>2.1</v>
      </c>
      <c r="CX936" s="29" t="n">
        <v>2.11</v>
      </c>
      <c r="CY936" s="29" t="n">
        <v>2.05</v>
      </c>
      <c r="CZ936" s="29" t="n">
        <v>1.975</v>
      </c>
      <c r="DA936" s="29" t="n">
        <v>1.93</v>
      </c>
      <c r="DB936" s="29" t="n">
        <v>1.93</v>
      </c>
      <c r="DC936" s="29" t="n">
        <v>1.915</v>
      </c>
      <c r="DD936" s="29" t="n">
        <v>1.93</v>
      </c>
      <c r="DE936" s="29" t="n">
        <v>1.93</v>
      </c>
      <c r="DF936" s="29" t="n">
        <v>1.93</v>
      </c>
      <c r="DG936" s="29" t="n">
        <v>1.93</v>
      </c>
      <c r="DH936" s="29" t="n">
        <v>2.005</v>
      </c>
      <c r="DI936" s="29" t="n">
        <v>2.095</v>
      </c>
      <c r="DJ936" s="29" t="n">
        <v>2.115</v>
      </c>
      <c r="DK936" s="29" t="n">
        <v>2.055</v>
      </c>
      <c r="DL936" s="29" t="n">
        <v>1.98</v>
      </c>
      <c r="DM936" s="29" t="n">
        <v>1.935</v>
      </c>
      <c r="DN936" s="29" t="n">
        <v>1.935</v>
      </c>
      <c r="DO936" s="29" t="n">
        <v>1.92</v>
      </c>
      <c r="DP936" s="29" t="n">
        <v>1.935</v>
      </c>
      <c r="DQ936" s="29" t="n">
        <v>1.935</v>
      </c>
      <c r="DR936" s="29" t="n">
        <v>1.935</v>
      </c>
      <c r="DS936" s="29" t="n">
        <v>1.935</v>
      </c>
      <c r="DT936" s="29" t="n">
        <v>2.01</v>
      </c>
      <c r="DU936" s="29" t="n">
        <v>2.1</v>
      </c>
      <c r="DV936" s="29" t="n">
        <v>2.125</v>
      </c>
      <c r="DW936" s="29" t="n">
        <v>2.065</v>
      </c>
      <c r="DX936" s="29" t="n">
        <v>1.99</v>
      </c>
      <c r="DY936" s="29" t="n">
        <v>1.945</v>
      </c>
      <c r="DZ936" s="29" t="n">
        <v>1.945</v>
      </c>
      <c r="EA936" s="29" t="n">
        <v>1.93</v>
      </c>
      <c r="EB936" s="29" t="n">
        <v>1.945</v>
      </c>
      <c r="EC936" s="29" t="n">
        <v>1.945</v>
      </c>
      <c r="ED936" s="29" t="n">
        <v>1.945</v>
      </c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0"/>
      <c r="GS936" s="0"/>
      <c r="GT936" s="0"/>
      <c r="GU936" s="0"/>
      <c r="GV936" s="0"/>
      <c r="GW936" s="0"/>
      <c r="GX936" s="0"/>
      <c r="GY936" s="0"/>
      <c r="GZ936" s="0"/>
      <c r="HA936" s="0"/>
      <c r="HB936" s="0"/>
      <c r="HC936" s="0"/>
      <c r="HD936" s="0"/>
      <c r="HE936" s="0"/>
      <c r="HF936" s="0"/>
      <c r="HG936" s="0"/>
      <c r="HH936" s="0"/>
      <c r="HI936" s="0"/>
      <c r="HJ936" s="0"/>
      <c r="HK936" s="0"/>
      <c r="HL936" s="0"/>
      <c r="HM936" s="0"/>
      <c r="HN936" s="0"/>
      <c r="HO936" s="0"/>
      <c r="HP936" s="0"/>
      <c r="HQ936" s="0"/>
      <c r="HR936" s="0"/>
      <c r="HS936" s="0"/>
      <c r="HT936" s="0"/>
      <c r="HU936" s="0"/>
      <c r="HV936" s="0"/>
      <c r="HW936" s="0"/>
      <c r="HX936" s="0"/>
      <c r="HY936" s="0"/>
      <c r="HZ936" s="0"/>
      <c r="IA936" s="0"/>
      <c r="IB936" s="0"/>
      <c r="IC936" s="0"/>
      <c r="ID936" s="0"/>
      <c r="IE936" s="0"/>
      <c r="IF936" s="0"/>
      <c r="IG936" s="0"/>
      <c r="IH936" s="0"/>
      <c r="II936" s="0"/>
      <c r="IJ936" s="0"/>
      <c r="IK936" s="0"/>
      <c r="IL936" s="0"/>
      <c r="IM936" s="0"/>
      <c r="IN936" s="0"/>
      <c r="IO936" s="0"/>
      <c r="IP936" s="0"/>
      <c r="IQ936" s="0"/>
      <c r="IR936" s="0"/>
      <c r="IS936" s="0"/>
      <c r="IT936" s="0"/>
      <c r="IU936" s="0"/>
      <c r="IV936" s="0"/>
      <c r="IW936" s="0"/>
    </row>
    <row r="937" customFormat="false" ht="12.75" hidden="false" customHeight="false" outlineLevel="0" collapsed="false">
      <c r="A937" s="1" t="n">
        <f aca="false">WEEKDAY(C937,2)</f>
        <v>4</v>
      </c>
      <c r="B937" s="1" t="n">
        <f aca="false">MONTH(C937)</f>
        <v>9</v>
      </c>
      <c r="C937" s="23" t="n">
        <v>35327</v>
      </c>
      <c r="D937" s="0" t="n">
        <f aca="false">MONTH(R937)</f>
        <v>9</v>
      </c>
      <c r="E937" s="0" t="n">
        <f aca="false">YEAR(R937)</f>
        <v>1996</v>
      </c>
      <c r="F937" s="3" t="n">
        <f aca="false">L937-K937</f>
        <v>0.2926</v>
      </c>
      <c r="G937" s="3" t="n">
        <f aca="false">N937-M937</f>
        <v>-0.111166666666666</v>
      </c>
      <c r="H937" s="3" t="n">
        <f aca="false">O937-N937</f>
        <v>-0.0112500000000002</v>
      </c>
      <c r="I937" s="3" t="n">
        <f aca="false">O937-M937</f>
        <v>-0.122416666666666</v>
      </c>
      <c r="J937" s="4" t="n">
        <f aca="false">VLOOKUP(C937,'Nymex hist.'!A:B,2,0)</f>
        <v>2.063</v>
      </c>
      <c r="K937" s="4" t="n">
        <f aca="false">AVERAGE(BE937:BK937)</f>
        <v>2.063</v>
      </c>
      <c r="L937" s="4" t="n">
        <f aca="false">AVERAGE(BL937:BP937)</f>
        <v>2.3556</v>
      </c>
      <c r="M937" s="4" t="n">
        <f aca="false">SUMIF($S$3:$FQ$3,$E937+1,$S937:$FQ937)/COUNTIF($S$3:$FQ$3,$E937+1)</f>
        <v>2.09458333333333</v>
      </c>
      <c r="N937" s="4" t="n">
        <f aca="false">SUMIF($S$3:$FQ$3,$E937+2,$S937:$FQ937)/COUNTIF($S$3:$FQ$3,$E937+2)</f>
        <v>1.98341666666667</v>
      </c>
      <c r="O937" s="4" t="n">
        <f aca="false">SUMIF($S$3:$FQ$3,$E937+3,$S937:$FQ937)/COUNTIF($S$3:$FQ$3,$E937+3)</f>
        <v>1.97216666666667</v>
      </c>
      <c r="P937" s="4" t="n">
        <f aca="false">SUMIF($S$3:$FQ$3,$E937+4,$S937:$FQ937)/COUNTIF($S$3:$FQ$3,$E937+4)</f>
        <v>1.96716666666667</v>
      </c>
      <c r="Q937" s="4" t="n">
        <f aca="false">SUMIF($S$3:$FQ$3,$E937+5,$S937:$FQ937)/COUNTIF($S$3:$FQ$3,$E937+5)</f>
        <v>1.97216666666667</v>
      </c>
      <c r="R937" s="21" t="n">
        <v>35327</v>
      </c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7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 t="n">
        <v>2.063</v>
      </c>
      <c r="BL937" s="32" t="n">
        <v>2.257</v>
      </c>
      <c r="BM937" s="32" t="n">
        <v>2.437</v>
      </c>
      <c r="BN937" s="32" t="n">
        <v>2.457</v>
      </c>
      <c r="BO937" s="32" t="n">
        <v>2.38</v>
      </c>
      <c r="BP937" s="32" t="n">
        <v>2.247</v>
      </c>
      <c r="BQ937" s="32" t="n">
        <v>2.092</v>
      </c>
      <c r="BR937" s="32" t="n">
        <v>2.03</v>
      </c>
      <c r="BS937" s="32" t="n">
        <v>1.98</v>
      </c>
      <c r="BT937" s="32" t="n">
        <v>1.965</v>
      </c>
      <c r="BU937" s="32" t="n">
        <v>1.958</v>
      </c>
      <c r="BV937" s="32" t="n">
        <v>1.953</v>
      </c>
      <c r="BW937" s="32" t="n">
        <v>1.953</v>
      </c>
      <c r="BX937" s="32" t="n">
        <v>2.01</v>
      </c>
      <c r="BY937" s="32" t="n">
        <v>2.11</v>
      </c>
      <c r="BZ937" s="32" t="n">
        <v>2.115</v>
      </c>
      <c r="CA937" s="32" t="n">
        <v>2.055</v>
      </c>
      <c r="CB937" s="32" t="n">
        <v>1.98</v>
      </c>
      <c r="CC937" s="32" t="n">
        <v>1.935</v>
      </c>
      <c r="CD937" s="32" t="n">
        <v>1.935</v>
      </c>
      <c r="CE937" s="32" t="n">
        <v>1.935</v>
      </c>
      <c r="CF937" s="32" t="n">
        <v>1.935</v>
      </c>
      <c r="CG937" s="32" t="n">
        <v>1.935</v>
      </c>
      <c r="CH937" s="32" t="n">
        <v>1.935</v>
      </c>
      <c r="CI937" s="32" t="n">
        <v>1.935</v>
      </c>
      <c r="CJ937" s="32" t="n">
        <v>2.006</v>
      </c>
      <c r="CK937" s="32" t="n">
        <v>2.1</v>
      </c>
      <c r="CL937" s="32" t="n">
        <v>2.105</v>
      </c>
      <c r="CM937" s="32" t="n">
        <v>2.045</v>
      </c>
      <c r="CN937" s="32" t="n">
        <v>1.97</v>
      </c>
      <c r="CO937" s="32" t="n">
        <v>1.925</v>
      </c>
      <c r="CP937" s="32" t="n">
        <v>1.925</v>
      </c>
      <c r="CQ937" s="32" t="n">
        <v>1.91</v>
      </c>
      <c r="CR937" s="32" t="n">
        <v>1.925</v>
      </c>
      <c r="CS937" s="32" t="n">
        <v>1.925</v>
      </c>
      <c r="CT937" s="32" t="n">
        <v>1.925</v>
      </c>
      <c r="CU937" s="32" t="n">
        <v>1.925</v>
      </c>
      <c r="CV937" s="32" t="n">
        <v>1.996</v>
      </c>
      <c r="CW937" s="32" t="n">
        <v>2.09</v>
      </c>
      <c r="CX937" s="32" t="n">
        <v>2.1</v>
      </c>
      <c r="CY937" s="32" t="n">
        <v>2.04</v>
      </c>
      <c r="CZ937" s="32" t="n">
        <v>1.965</v>
      </c>
      <c r="DA937" s="32" t="n">
        <v>1.92</v>
      </c>
      <c r="DB937" s="32" t="n">
        <v>1.92</v>
      </c>
      <c r="DC937" s="32" t="n">
        <v>1.905</v>
      </c>
      <c r="DD937" s="32" t="n">
        <v>1.92</v>
      </c>
      <c r="DE937" s="32" t="n">
        <v>1.92</v>
      </c>
      <c r="DF937" s="32" t="n">
        <v>1.92</v>
      </c>
      <c r="DG937" s="32" t="n">
        <v>1.92</v>
      </c>
      <c r="DH937" s="32" t="n">
        <v>1.991</v>
      </c>
      <c r="DI937" s="32" t="n">
        <v>2.085</v>
      </c>
      <c r="DJ937" s="32" t="n">
        <v>2.105</v>
      </c>
      <c r="DK937" s="32" t="n">
        <v>2.045</v>
      </c>
      <c r="DL937" s="32" t="n">
        <v>1.97</v>
      </c>
      <c r="DM937" s="32" t="n">
        <v>1.925</v>
      </c>
      <c r="DN937" s="32" t="n">
        <v>1.925</v>
      </c>
      <c r="DO937" s="32" t="n">
        <v>1.91</v>
      </c>
      <c r="DP937" s="32" t="n">
        <v>1.925</v>
      </c>
      <c r="DQ937" s="32" t="n">
        <v>1.925</v>
      </c>
      <c r="DR937" s="32" t="n">
        <v>1.925</v>
      </c>
      <c r="DS937" s="32" t="n">
        <v>1.925</v>
      </c>
      <c r="DT937" s="32" t="n">
        <v>1.996</v>
      </c>
      <c r="DU937" s="32" t="n">
        <v>2.09</v>
      </c>
      <c r="DV937" s="32" t="n">
        <v>2.115</v>
      </c>
      <c r="DW937" s="32" t="n">
        <v>2.055</v>
      </c>
      <c r="DX937" s="32" t="n">
        <v>1.98</v>
      </c>
      <c r="DY937" s="32" t="n">
        <v>1.935</v>
      </c>
      <c r="DZ937" s="32" t="n">
        <v>1.935</v>
      </c>
      <c r="EA937" s="32" t="n">
        <v>1.92</v>
      </c>
      <c r="EB937" s="32" t="n">
        <v>1.935</v>
      </c>
      <c r="EC937" s="32" t="n">
        <v>1.935</v>
      </c>
      <c r="ED937" s="32" t="n">
        <v>1.935</v>
      </c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</row>
    <row r="938" customFormat="false" ht="12.75" hidden="true" customHeight="false" outlineLevel="0" collapsed="false">
      <c r="A938" s="0" t="n">
        <f aca="false">WEEKDAY(C938,2)</f>
        <v>5</v>
      </c>
      <c r="B938" s="0" t="n">
        <f aca="false">MONTH(C938)</f>
        <v>9</v>
      </c>
      <c r="C938" s="23" t="n">
        <v>35328</v>
      </c>
      <c r="D938" s="0" t="n">
        <f aca="false">MONTH(R938)</f>
        <v>9</v>
      </c>
      <c r="E938" s="0" t="n">
        <f aca="false">YEAR(R938)</f>
        <v>1996</v>
      </c>
      <c r="F938" s="35" t="n">
        <f aca="false">L938-K938</f>
        <v>0.3372</v>
      </c>
      <c r="G938" s="24" t="n">
        <f aca="false">N938-M938</f>
        <v>-0.0945833333333332</v>
      </c>
      <c r="H938" s="24" t="n">
        <f aca="false">O938-N938</f>
        <v>-0.01125</v>
      </c>
      <c r="I938" s="24" t="n">
        <f aca="false">O938-M938</f>
        <v>-0.105833333333333</v>
      </c>
      <c r="J938" s="25" t="n">
        <f aca="false">VLOOKUP(C938,'Nymex hist.'!A:B,2,0)</f>
        <v>1.965</v>
      </c>
      <c r="K938" s="34" t="n">
        <f aca="false">AVERAGE(BE938:BK938)</f>
        <v>1.965</v>
      </c>
      <c r="L938" s="34" t="n">
        <f aca="false">AVERAGE(BL938:BP938)</f>
        <v>2.3022</v>
      </c>
      <c r="M938" s="27" t="n">
        <f aca="false">SUMIF($S$3:$FQ$3,$E938+1,$S938:$FQ938)/COUNTIF($S$3:$FQ$3,$E938+1)</f>
        <v>2.0675</v>
      </c>
      <c r="N938" s="27" t="n">
        <f aca="false">SUMIF($S$3:$FQ$3,$E938+2,$S938:$FQ938)/COUNTIF($S$3:$FQ$3,$E938+2)</f>
        <v>1.97291666666667</v>
      </c>
      <c r="O938" s="27" t="n">
        <f aca="false">SUMIF($S$3:$FQ$3,$E938+3,$S938:$FQ938)/COUNTIF($S$3:$FQ$3,$E938+3)</f>
        <v>1.96166666666667</v>
      </c>
      <c r="P938" s="27" t="n">
        <f aca="false">SUMIF($S$3:$FQ$3,$E938+4,$S938:$FQ938)/COUNTIF($S$3:$FQ$3,$E938+4)</f>
        <v>1.95666666666667</v>
      </c>
      <c r="Q938" s="27" t="n">
        <f aca="false">SUMIF($S$3:$FQ$3,$E938+5,$S938:$FQ938)/COUNTIF($S$3:$FQ$3,$E938+5)</f>
        <v>1.96166666666667</v>
      </c>
      <c r="R938" s="28" t="n">
        <v>35328</v>
      </c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30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 t="n">
        <v>1.965</v>
      </c>
      <c r="BL938" s="29" t="n">
        <v>2.177</v>
      </c>
      <c r="BM938" s="29" t="n">
        <v>2.374</v>
      </c>
      <c r="BN938" s="29" t="n">
        <v>2.41</v>
      </c>
      <c r="BO938" s="29" t="n">
        <v>2.34</v>
      </c>
      <c r="BP938" s="29" t="n">
        <v>2.21</v>
      </c>
      <c r="BQ938" s="29" t="n">
        <v>2.06</v>
      </c>
      <c r="BR938" s="29" t="n">
        <v>2.005</v>
      </c>
      <c r="BS938" s="29" t="n">
        <v>1.955</v>
      </c>
      <c r="BT938" s="29" t="n">
        <v>1.94</v>
      </c>
      <c r="BU938" s="29" t="n">
        <v>1.935</v>
      </c>
      <c r="BV938" s="29" t="n">
        <v>1.93</v>
      </c>
      <c r="BW938" s="29" t="n">
        <v>1.935</v>
      </c>
      <c r="BX938" s="29" t="n">
        <v>1.995</v>
      </c>
      <c r="BY938" s="29" t="n">
        <v>2.095</v>
      </c>
      <c r="BZ938" s="29" t="n">
        <v>2.105</v>
      </c>
      <c r="CA938" s="29" t="n">
        <v>2.045</v>
      </c>
      <c r="CB938" s="29" t="n">
        <v>1.97</v>
      </c>
      <c r="CC938" s="29" t="n">
        <v>1.925</v>
      </c>
      <c r="CD938" s="29" t="n">
        <v>1.925</v>
      </c>
      <c r="CE938" s="29" t="n">
        <v>1.925</v>
      </c>
      <c r="CF938" s="29" t="n">
        <v>1.925</v>
      </c>
      <c r="CG938" s="29" t="n">
        <v>1.925</v>
      </c>
      <c r="CH938" s="29" t="n">
        <v>1.925</v>
      </c>
      <c r="CI938" s="29" t="n">
        <v>1.925</v>
      </c>
      <c r="CJ938" s="29" t="n">
        <v>1.99</v>
      </c>
      <c r="CK938" s="29" t="n">
        <v>2.09</v>
      </c>
      <c r="CL938" s="29" t="n">
        <v>2.095</v>
      </c>
      <c r="CM938" s="29" t="n">
        <v>2.035</v>
      </c>
      <c r="CN938" s="29" t="n">
        <v>1.96</v>
      </c>
      <c r="CO938" s="29" t="n">
        <v>1.915</v>
      </c>
      <c r="CP938" s="29" t="n">
        <v>1.915</v>
      </c>
      <c r="CQ938" s="29" t="n">
        <v>1.9</v>
      </c>
      <c r="CR938" s="29" t="n">
        <v>1.915</v>
      </c>
      <c r="CS938" s="29" t="n">
        <v>1.915</v>
      </c>
      <c r="CT938" s="29" t="n">
        <v>1.915</v>
      </c>
      <c r="CU938" s="29" t="n">
        <v>1.915</v>
      </c>
      <c r="CV938" s="29" t="n">
        <v>1.98</v>
      </c>
      <c r="CW938" s="29" t="n">
        <v>2.08</v>
      </c>
      <c r="CX938" s="29" t="n">
        <v>2.09</v>
      </c>
      <c r="CY938" s="29" t="n">
        <v>2.03</v>
      </c>
      <c r="CZ938" s="29" t="n">
        <v>1.955</v>
      </c>
      <c r="DA938" s="29" t="n">
        <v>1.91</v>
      </c>
      <c r="DB938" s="29" t="n">
        <v>1.91</v>
      </c>
      <c r="DC938" s="29" t="n">
        <v>1.895</v>
      </c>
      <c r="DD938" s="29" t="n">
        <v>1.91</v>
      </c>
      <c r="DE938" s="29" t="n">
        <v>1.91</v>
      </c>
      <c r="DF938" s="29" t="n">
        <v>1.91</v>
      </c>
      <c r="DG938" s="29" t="n">
        <v>1.91</v>
      </c>
      <c r="DH938" s="29" t="n">
        <v>1.975</v>
      </c>
      <c r="DI938" s="29" t="n">
        <v>2.075</v>
      </c>
      <c r="DJ938" s="29" t="n">
        <v>2.095</v>
      </c>
      <c r="DK938" s="29" t="n">
        <v>2.035</v>
      </c>
      <c r="DL938" s="29" t="n">
        <v>1.96</v>
      </c>
      <c r="DM938" s="29" t="n">
        <v>1.915</v>
      </c>
      <c r="DN938" s="29" t="n">
        <v>1.915</v>
      </c>
      <c r="DO938" s="29" t="n">
        <v>1.9</v>
      </c>
      <c r="DP938" s="29" t="n">
        <v>1.915</v>
      </c>
      <c r="DQ938" s="29" t="n">
        <v>1.915</v>
      </c>
      <c r="DR938" s="29" t="n">
        <v>1.915</v>
      </c>
      <c r="DS938" s="29" t="n">
        <v>1.915</v>
      </c>
      <c r="DT938" s="29" t="n">
        <v>1.98</v>
      </c>
      <c r="DU938" s="29" t="n">
        <v>2.08</v>
      </c>
      <c r="DV938" s="29" t="n">
        <v>2.105</v>
      </c>
      <c r="DW938" s="29" t="n">
        <v>2.045</v>
      </c>
      <c r="DX938" s="29" t="n">
        <v>1.97</v>
      </c>
      <c r="DY938" s="29" t="n">
        <v>1.925</v>
      </c>
      <c r="DZ938" s="29" t="n">
        <v>1.925</v>
      </c>
      <c r="EA938" s="29" t="n">
        <v>1.91</v>
      </c>
      <c r="EB938" s="29" t="n">
        <v>1.925</v>
      </c>
      <c r="EC938" s="29" t="n">
        <v>1.925</v>
      </c>
      <c r="ED938" s="29" t="n">
        <v>1.925</v>
      </c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</row>
    <row r="939" customFormat="false" ht="12.75" hidden="true" customHeight="false" outlineLevel="0" collapsed="false">
      <c r="A939" s="0" t="n">
        <f aca="false">WEEKDAY(C939,2)</f>
        <v>1</v>
      </c>
      <c r="B939" s="0" t="n">
        <f aca="false">MONTH(C939)</f>
        <v>9</v>
      </c>
      <c r="C939" s="23" t="n">
        <v>35331</v>
      </c>
      <c r="D939" s="0" t="n">
        <f aca="false">MONTH(R939)</f>
        <v>9</v>
      </c>
      <c r="E939" s="0" t="n">
        <f aca="false">YEAR(R939)</f>
        <v>1996</v>
      </c>
      <c r="F939" s="35" t="n">
        <f aca="false">L939-K939</f>
        <v>0.3398</v>
      </c>
      <c r="G939" s="24" t="n">
        <f aca="false">N939-M939</f>
        <v>-0.0688333333333335</v>
      </c>
      <c r="H939" s="24" t="n">
        <f aca="false">O939-N939</f>
        <v>-0.0112499999999998</v>
      </c>
      <c r="I939" s="24" t="n">
        <f aca="false">O939-M939</f>
        <v>-0.0800833333333333</v>
      </c>
      <c r="J939" s="25" t="n">
        <f aca="false">VLOOKUP(C939,'Nymex hist.'!A:B,2,0)</f>
        <v>1.873</v>
      </c>
      <c r="K939" s="34" t="n">
        <f aca="false">AVERAGE(BE939:BK939)</f>
        <v>1.873</v>
      </c>
      <c r="L939" s="34" t="n">
        <f aca="false">AVERAGE(BL939:BP939)</f>
        <v>2.2128</v>
      </c>
      <c r="M939" s="27" t="n">
        <f aca="false">SUMIF($S$3:$FQ$3,$E939+1,$S939:$FQ939)/COUNTIF($S$3:$FQ$3,$E939+1)</f>
        <v>2.03675</v>
      </c>
      <c r="N939" s="27" t="n">
        <f aca="false">SUMIF($S$3:$FQ$3,$E939+2,$S939:$FQ939)/COUNTIF($S$3:$FQ$3,$E939+2)</f>
        <v>1.96791666666667</v>
      </c>
      <c r="O939" s="27" t="n">
        <f aca="false">SUMIF($S$3:$FQ$3,$E939+3,$S939:$FQ939)/COUNTIF($S$3:$FQ$3,$E939+3)</f>
        <v>1.95666666666667</v>
      </c>
      <c r="P939" s="27" t="n">
        <f aca="false">SUMIF($S$3:$FQ$3,$E939+4,$S939:$FQ939)/COUNTIF($S$3:$FQ$3,$E939+4)</f>
        <v>1.95166666666667</v>
      </c>
      <c r="Q939" s="27" t="n">
        <f aca="false">SUMIF($S$3:$FQ$3,$E939+5,$S939:$FQ939)/COUNTIF($S$3:$FQ$3,$E939+5)</f>
        <v>1.95666666666667</v>
      </c>
      <c r="R939" s="28" t="n">
        <v>35331</v>
      </c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30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 t="n">
        <v>1.873</v>
      </c>
      <c r="BL939" s="29" t="n">
        <v>2.072</v>
      </c>
      <c r="BM939" s="29" t="n">
        <v>2.266</v>
      </c>
      <c r="BN939" s="29" t="n">
        <v>2.316</v>
      </c>
      <c r="BO939" s="29" t="n">
        <v>2.26</v>
      </c>
      <c r="BP939" s="29" t="n">
        <v>2.15</v>
      </c>
      <c r="BQ939" s="29" t="n">
        <v>2.02</v>
      </c>
      <c r="BR939" s="29" t="n">
        <v>1.975</v>
      </c>
      <c r="BS939" s="29" t="n">
        <v>1.935</v>
      </c>
      <c r="BT939" s="29" t="n">
        <v>1.925</v>
      </c>
      <c r="BU939" s="29" t="n">
        <v>1.925</v>
      </c>
      <c r="BV939" s="29" t="n">
        <v>1.925</v>
      </c>
      <c r="BW939" s="29" t="n">
        <v>1.93</v>
      </c>
      <c r="BX939" s="29" t="n">
        <v>1.99</v>
      </c>
      <c r="BY939" s="29" t="n">
        <v>2.09</v>
      </c>
      <c r="BZ939" s="29" t="n">
        <v>2.1</v>
      </c>
      <c r="CA939" s="29" t="n">
        <v>2.04</v>
      </c>
      <c r="CB939" s="29" t="n">
        <v>1.965</v>
      </c>
      <c r="CC939" s="29" t="n">
        <v>1.92</v>
      </c>
      <c r="CD939" s="29" t="n">
        <v>1.92</v>
      </c>
      <c r="CE939" s="29" t="n">
        <v>1.92</v>
      </c>
      <c r="CF939" s="29" t="n">
        <v>1.92</v>
      </c>
      <c r="CG939" s="29" t="n">
        <v>1.92</v>
      </c>
      <c r="CH939" s="29" t="n">
        <v>1.92</v>
      </c>
      <c r="CI939" s="29" t="n">
        <v>1.92</v>
      </c>
      <c r="CJ939" s="29" t="n">
        <v>1.985</v>
      </c>
      <c r="CK939" s="29" t="n">
        <v>2.085</v>
      </c>
      <c r="CL939" s="29" t="n">
        <v>2.09</v>
      </c>
      <c r="CM939" s="29" t="n">
        <v>2.03</v>
      </c>
      <c r="CN939" s="29" t="n">
        <v>1.955</v>
      </c>
      <c r="CO939" s="29" t="n">
        <v>1.91</v>
      </c>
      <c r="CP939" s="29" t="n">
        <v>1.91</v>
      </c>
      <c r="CQ939" s="29" t="n">
        <v>1.895</v>
      </c>
      <c r="CR939" s="29" t="n">
        <v>1.91</v>
      </c>
      <c r="CS939" s="29" t="n">
        <v>1.91</v>
      </c>
      <c r="CT939" s="29" t="n">
        <v>1.91</v>
      </c>
      <c r="CU939" s="29" t="n">
        <v>1.91</v>
      </c>
      <c r="CV939" s="29" t="n">
        <v>1.975</v>
      </c>
      <c r="CW939" s="29" t="n">
        <v>2.075</v>
      </c>
      <c r="CX939" s="29" t="n">
        <v>2.085</v>
      </c>
      <c r="CY939" s="29" t="n">
        <v>2.025</v>
      </c>
      <c r="CZ939" s="29" t="n">
        <v>1.95</v>
      </c>
      <c r="DA939" s="29" t="n">
        <v>1.905</v>
      </c>
      <c r="DB939" s="29" t="n">
        <v>1.905</v>
      </c>
      <c r="DC939" s="29" t="n">
        <v>1.89</v>
      </c>
      <c r="DD939" s="29" t="n">
        <v>1.905</v>
      </c>
      <c r="DE939" s="29" t="n">
        <v>1.905</v>
      </c>
      <c r="DF939" s="29" t="n">
        <v>1.905</v>
      </c>
      <c r="DG939" s="29" t="n">
        <v>1.905</v>
      </c>
      <c r="DH939" s="29" t="n">
        <v>1.97</v>
      </c>
      <c r="DI939" s="29" t="n">
        <v>2.07</v>
      </c>
      <c r="DJ939" s="29" t="n">
        <v>2.09</v>
      </c>
      <c r="DK939" s="29" t="n">
        <v>2.03</v>
      </c>
      <c r="DL939" s="29" t="n">
        <v>1.955</v>
      </c>
      <c r="DM939" s="29" t="n">
        <v>1.91</v>
      </c>
      <c r="DN939" s="29" t="n">
        <v>1.91</v>
      </c>
      <c r="DO939" s="29" t="n">
        <v>1.895</v>
      </c>
      <c r="DP939" s="29" t="n">
        <v>1.91</v>
      </c>
      <c r="DQ939" s="29" t="n">
        <v>1.91</v>
      </c>
      <c r="DR939" s="29" t="n">
        <v>1.91</v>
      </c>
      <c r="DS939" s="29" t="n">
        <v>1.91</v>
      </c>
      <c r="DT939" s="29" t="n">
        <v>1.975</v>
      </c>
      <c r="DU939" s="29" t="n">
        <v>2.075</v>
      </c>
      <c r="DV939" s="29" t="n">
        <v>2.1</v>
      </c>
      <c r="DW939" s="29" t="n">
        <v>2.04</v>
      </c>
      <c r="DX939" s="29" t="n">
        <v>1.965</v>
      </c>
      <c r="DY939" s="29" t="n">
        <v>1.92</v>
      </c>
      <c r="DZ939" s="29" t="n">
        <v>1.92</v>
      </c>
      <c r="EA939" s="29" t="n">
        <v>1.905</v>
      </c>
      <c r="EB939" s="29" t="n">
        <v>1.92</v>
      </c>
      <c r="EC939" s="29" t="n">
        <v>1.92</v>
      </c>
      <c r="ED939" s="29" t="n">
        <v>1.92</v>
      </c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</row>
    <row r="940" customFormat="false" ht="12.75" hidden="true" customHeight="false" outlineLevel="0" collapsed="false">
      <c r="A940" s="0" t="n">
        <f aca="false">WEEKDAY(C940,2)</f>
        <v>2</v>
      </c>
      <c r="B940" s="0" t="n">
        <f aca="false">MONTH(C940)</f>
        <v>9</v>
      </c>
      <c r="C940" s="23" t="n">
        <v>35332</v>
      </c>
      <c r="D940" s="0" t="n">
        <f aca="false">MONTH(R940)</f>
        <v>9</v>
      </c>
      <c r="E940" s="0" t="n">
        <f aca="false">YEAR(R940)</f>
        <v>1996</v>
      </c>
      <c r="F940" s="35" t="n">
        <f aca="false">L940-K940</f>
        <v>0.3778</v>
      </c>
      <c r="G940" s="24" t="n">
        <f aca="false">N940-M940</f>
        <v>-0.0764166666666666</v>
      </c>
      <c r="H940" s="24" t="n">
        <f aca="false">O940-N940</f>
        <v>-0.00625000000000009</v>
      </c>
      <c r="I940" s="24" t="n">
        <f aca="false">O940-M940</f>
        <v>-0.0826666666666667</v>
      </c>
      <c r="J940" s="25" t="n">
        <f aca="false">VLOOKUP(C940,'Nymex hist.'!A:B,2,0)</f>
        <v>1.828</v>
      </c>
      <c r="K940" s="34" t="n">
        <f aca="false">AVERAGE(BE940:BK940)</f>
        <v>1.828</v>
      </c>
      <c r="L940" s="34" t="n">
        <f aca="false">AVERAGE(BL940:BP940)</f>
        <v>2.2058</v>
      </c>
      <c r="M940" s="27" t="n">
        <f aca="false">SUMIF($S$3:$FQ$3,$E940+1,$S940:$FQ940)/COUNTIF($S$3:$FQ$3,$E940+1)</f>
        <v>2.03266666666667</v>
      </c>
      <c r="N940" s="27" t="n">
        <f aca="false">SUMIF($S$3:$FQ$3,$E940+2,$S940:$FQ940)/COUNTIF($S$3:$FQ$3,$E940+2)</f>
        <v>1.95625</v>
      </c>
      <c r="O940" s="27" t="n">
        <f aca="false">SUMIF($S$3:$FQ$3,$E940+3,$S940:$FQ940)/COUNTIF($S$3:$FQ$3,$E940+3)</f>
        <v>1.95</v>
      </c>
      <c r="P940" s="27" t="n">
        <f aca="false">SUMIF($S$3:$FQ$3,$E940+4,$S940:$FQ940)/COUNTIF($S$3:$FQ$3,$E940+4)</f>
        <v>1.95</v>
      </c>
      <c r="Q940" s="27" t="n">
        <f aca="false">SUMIF($S$3:$FQ$3,$E940+5,$S940:$FQ940)/COUNTIF($S$3:$FQ$3,$E940+5)</f>
        <v>1.955</v>
      </c>
      <c r="R940" s="28" t="n">
        <v>35332</v>
      </c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30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 t="n">
        <v>1.828</v>
      </c>
      <c r="BL940" s="29" t="n">
        <v>2.055</v>
      </c>
      <c r="BM940" s="29" t="n">
        <v>2.262</v>
      </c>
      <c r="BN940" s="29" t="n">
        <v>2.312</v>
      </c>
      <c r="BO940" s="29" t="n">
        <v>2.255</v>
      </c>
      <c r="BP940" s="29" t="n">
        <v>2.145</v>
      </c>
      <c r="BQ940" s="29" t="n">
        <v>2.023</v>
      </c>
      <c r="BR940" s="29" t="n">
        <v>1.973</v>
      </c>
      <c r="BS940" s="29" t="n">
        <v>1.933</v>
      </c>
      <c r="BT940" s="29" t="n">
        <v>1.92</v>
      </c>
      <c r="BU940" s="29" t="n">
        <v>1.92</v>
      </c>
      <c r="BV940" s="29" t="n">
        <v>1.92</v>
      </c>
      <c r="BW940" s="29" t="n">
        <v>1.925</v>
      </c>
      <c r="BX940" s="29" t="n">
        <v>1.983</v>
      </c>
      <c r="BY940" s="29" t="n">
        <v>2.083</v>
      </c>
      <c r="BZ940" s="29" t="n">
        <v>2.085</v>
      </c>
      <c r="CA940" s="29" t="n">
        <v>2.02</v>
      </c>
      <c r="CB940" s="29" t="n">
        <v>1.95</v>
      </c>
      <c r="CC940" s="29" t="n">
        <v>1.91</v>
      </c>
      <c r="CD940" s="29" t="n">
        <v>1.91</v>
      </c>
      <c r="CE940" s="29" t="n">
        <v>1.91</v>
      </c>
      <c r="CF940" s="29" t="n">
        <v>1.91</v>
      </c>
      <c r="CG940" s="29" t="n">
        <v>1.91</v>
      </c>
      <c r="CH940" s="29" t="n">
        <v>1.91</v>
      </c>
      <c r="CI940" s="29" t="n">
        <v>1.91</v>
      </c>
      <c r="CJ940" s="29" t="n">
        <v>1.975</v>
      </c>
      <c r="CK940" s="29" t="n">
        <v>2.075</v>
      </c>
      <c r="CL940" s="29" t="n">
        <v>2.08</v>
      </c>
      <c r="CM940" s="29" t="n">
        <v>2.02</v>
      </c>
      <c r="CN940" s="29" t="n">
        <v>1.945</v>
      </c>
      <c r="CO940" s="29" t="n">
        <v>1.905</v>
      </c>
      <c r="CP940" s="29" t="n">
        <v>1.905</v>
      </c>
      <c r="CQ940" s="29" t="n">
        <v>1.885</v>
      </c>
      <c r="CR940" s="29" t="n">
        <v>1.905</v>
      </c>
      <c r="CS940" s="29" t="n">
        <v>1.905</v>
      </c>
      <c r="CT940" s="29" t="n">
        <v>1.905</v>
      </c>
      <c r="CU940" s="29" t="n">
        <v>1.905</v>
      </c>
      <c r="CV940" s="29" t="n">
        <v>1.97</v>
      </c>
      <c r="CW940" s="29" t="n">
        <v>2.07</v>
      </c>
      <c r="CX940" s="29" t="n">
        <v>2.08</v>
      </c>
      <c r="CY940" s="29" t="n">
        <v>2.02</v>
      </c>
      <c r="CZ940" s="29" t="n">
        <v>1.945</v>
      </c>
      <c r="DA940" s="29" t="n">
        <v>1.905</v>
      </c>
      <c r="DB940" s="29" t="n">
        <v>1.905</v>
      </c>
      <c r="DC940" s="29" t="n">
        <v>1.885</v>
      </c>
      <c r="DD940" s="29" t="n">
        <v>1.905</v>
      </c>
      <c r="DE940" s="29" t="n">
        <v>1.905</v>
      </c>
      <c r="DF940" s="29" t="n">
        <v>1.905</v>
      </c>
      <c r="DG940" s="29" t="n">
        <v>1.905</v>
      </c>
      <c r="DH940" s="29" t="n">
        <v>1.97</v>
      </c>
      <c r="DI940" s="29" t="n">
        <v>2.07</v>
      </c>
      <c r="DJ940" s="29" t="n">
        <v>2.085</v>
      </c>
      <c r="DK940" s="29" t="n">
        <v>2.025</v>
      </c>
      <c r="DL940" s="29" t="n">
        <v>1.95</v>
      </c>
      <c r="DM940" s="29" t="n">
        <v>1.91</v>
      </c>
      <c r="DN940" s="29" t="n">
        <v>1.91</v>
      </c>
      <c r="DO940" s="29" t="n">
        <v>1.89</v>
      </c>
      <c r="DP940" s="29" t="n">
        <v>1.91</v>
      </c>
      <c r="DQ940" s="29" t="n">
        <v>1.91</v>
      </c>
      <c r="DR940" s="29" t="n">
        <v>1.91</v>
      </c>
      <c r="DS940" s="29" t="n">
        <v>1.91</v>
      </c>
      <c r="DT940" s="29" t="n">
        <v>1.975</v>
      </c>
      <c r="DU940" s="29" t="n">
        <v>2.075</v>
      </c>
      <c r="DV940" s="29" t="n">
        <v>2.095</v>
      </c>
      <c r="DW940" s="29" t="n">
        <v>2.035</v>
      </c>
      <c r="DX940" s="29" t="n">
        <v>1.96</v>
      </c>
      <c r="DY940" s="29" t="n">
        <v>1.92</v>
      </c>
      <c r="DZ940" s="29" t="n">
        <v>1.92</v>
      </c>
      <c r="EA940" s="29" t="n">
        <v>1.9</v>
      </c>
      <c r="EB940" s="29" t="n">
        <v>1.92</v>
      </c>
      <c r="EC940" s="29" t="n">
        <v>1.92</v>
      </c>
      <c r="ED940" s="29" t="n">
        <v>1.92</v>
      </c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</row>
    <row r="941" customFormat="false" ht="12.75" hidden="true" customHeight="false" outlineLevel="0" collapsed="false">
      <c r="A941" s="0" t="n">
        <f aca="false">WEEKDAY(C941,2)</f>
        <v>3</v>
      </c>
      <c r="B941" s="0" t="n">
        <f aca="false">MONTH(C941)</f>
        <v>9</v>
      </c>
      <c r="C941" s="23" t="n">
        <v>35333</v>
      </c>
      <c r="D941" s="0" t="n">
        <f aca="false">MONTH(R941)</f>
        <v>9</v>
      </c>
      <c r="E941" s="0" t="n">
        <f aca="false">YEAR(R941)</f>
        <v>1996</v>
      </c>
      <c r="F941" s="35" t="n">
        <f aca="false">L941-K941</f>
        <v>0.4086</v>
      </c>
      <c r="G941" s="24" t="n">
        <f aca="false">N941-M941</f>
        <v>-0.0810833333333336</v>
      </c>
      <c r="H941" s="24" t="n">
        <f aca="false">O941-N941</f>
        <v>-0.00791666666666657</v>
      </c>
      <c r="I941" s="24" t="n">
        <f aca="false">O941-M941</f>
        <v>-0.0890000000000002</v>
      </c>
      <c r="J941" s="25" t="n">
        <f aca="false">VLOOKUP(C941,'Nymex hist.'!A:B,2,0)</f>
        <v>2.096</v>
      </c>
      <c r="K941" s="34" t="n">
        <f aca="false">AVERAGE(BE941:BK941)</f>
        <v>1.828</v>
      </c>
      <c r="L941" s="34" t="n">
        <f aca="false">AVERAGE(BL941:BP941)</f>
        <v>2.2366</v>
      </c>
      <c r="M941" s="27" t="n">
        <f aca="false">SUMIF($S$3:$FQ$3,$E941+1,$S941:$FQ941)/COUNTIF($S$3:$FQ$3,$E941+1)</f>
        <v>2.04733333333333</v>
      </c>
      <c r="N941" s="27" t="n">
        <f aca="false">SUMIF($S$3:$FQ$3,$E941+2,$S941:$FQ941)/COUNTIF($S$3:$FQ$3,$E941+2)</f>
        <v>1.96625</v>
      </c>
      <c r="O941" s="27" t="n">
        <f aca="false">SUMIF($S$3:$FQ$3,$E941+3,$S941:$FQ941)/COUNTIF($S$3:$FQ$3,$E941+3)</f>
        <v>1.95833333333333</v>
      </c>
      <c r="P941" s="27" t="n">
        <f aca="false">SUMIF($S$3:$FQ$3,$E941+4,$S941:$FQ941)/COUNTIF($S$3:$FQ$3,$E941+4)</f>
        <v>1.95833333333333</v>
      </c>
      <c r="Q941" s="27" t="n">
        <f aca="false">SUMIF($S$3:$FQ$3,$E941+5,$S941:$FQ941)/COUNTIF($S$3:$FQ$3,$E941+5)</f>
        <v>1.96333333333333</v>
      </c>
      <c r="R941" s="28" t="n">
        <v>35333</v>
      </c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30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 t="n">
        <v>1.828</v>
      </c>
      <c r="BL941" s="29" t="n">
        <v>2.096</v>
      </c>
      <c r="BM941" s="29" t="n">
        <v>2.298</v>
      </c>
      <c r="BN941" s="29" t="n">
        <v>2.341</v>
      </c>
      <c r="BO941" s="29" t="n">
        <v>2.276</v>
      </c>
      <c r="BP941" s="29" t="n">
        <v>2.172</v>
      </c>
      <c r="BQ941" s="29" t="n">
        <v>2.04</v>
      </c>
      <c r="BR941" s="29" t="n">
        <v>1.985</v>
      </c>
      <c r="BS941" s="29" t="n">
        <v>1.943</v>
      </c>
      <c r="BT941" s="29" t="n">
        <v>1.93</v>
      </c>
      <c r="BU941" s="29" t="n">
        <v>1.93</v>
      </c>
      <c r="BV941" s="29" t="n">
        <v>1.93</v>
      </c>
      <c r="BW941" s="29" t="n">
        <v>1.935</v>
      </c>
      <c r="BX941" s="29" t="n">
        <v>1.993</v>
      </c>
      <c r="BY941" s="29" t="n">
        <v>2.093</v>
      </c>
      <c r="BZ941" s="29" t="n">
        <v>2.095</v>
      </c>
      <c r="CA941" s="29" t="n">
        <v>2.03</v>
      </c>
      <c r="CB941" s="29" t="n">
        <v>1.96</v>
      </c>
      <c r="CC941" s="29" t="n">
        <v>1.92</v>
      </c>
      <c r="CD941" s="29" t="n">
        <v>1.92</v>
      </c>
      <c r="CE941" s="29" t="n">
        <v>1.92</v>
      </c>
      <c r="CF941" s="29" t="n">
        <v>1.92</v>
      </c>
      <c r="CG941" s="29" t="n">
        <v>1.92</v>
      </c>
      <c r="CH941" s="29" t="n">
        <v>1.92</v>
      </c>
      <c r="CI941" s="29" t="n">
        <v>1.92</v>
      </c>
      <c r="CJ941" s="29" t="n">
        <v>1.985</v>
      </c>
      <c r="CK941" s="29" t="n">
        <v>2.085</v>
      </c>
      <c r="CL941" s="29" t="n">
        <v>2.09</v>
      </c>
      <c r="CM941" s="29" t="n">
        <v>2.03</v>
      </c>
      <c r="CN941" s="29" t="n">
        <v>1.955</v>
      </c>
      <c r="CO941" s="29" t="n">
        <v>1.895</v>
      </c>
      <c r="CP941" s="29" t="n">
        <v>1.915</v>
      </c>
      <c r="CQ941" s="29" t="n">
        <v>1.895</v>
      </c>
      <c r="CR941" s="29" t="n">
        <v>1.915</v>
      </c>
      <c r="CS941" s="29" t="n">
        <v>1.915</v>
      </c>
      <c r="CT941" s="29" t="n">
        <v>1.915</v>
      </c>
      <c r="CU941" s="29" t="n">
        <v>1.915</v>
      </c>
      <c r="CV941" s="29" t="n">
        <v>1.98</v>
      </c>
      <c r="CW941" s="29" t="n">
        <v>2.08</v>
      </c>
      <c r="CX941" s="29" t="n">
        <v>2.09</v>
      </c>
      <c r="CY941" s="29" t="n">
        <v>2.03</v>
      </c>
      <c r="CZ941" s="29" t="n">
        <v>1.955</v>
      </c>
      <c r="DA941" s="29" t="n">
        <v>1.895</v>
      </c>
      <c r="DB941" s="29" t="n">
        <v>1.915</v>
      </c>
      <c r="DC941" s="29" t="n">
        <v>1.895</v>
      </c>
      <c r="DD941" s="29" t="n">
        <v>1.915</v>
      </c>
      <c r="DE941" s="29" t="n">
        <v>1.915</v>
      </c>
      <c r="DF941" s="29" t="n">
        <v>1.915</v>
      </c>
      <c r="DG941" s="29" t="n">
        <v>1.915</v>
      </c>
      <c r="DH941" s="29" t="n">
        <v>1.98</v>
      </c>
      <c r="DI941" s="29" t="n">
        <v>2.08</v>
      </c>
      <c r="DJ941" s="29" t="n">
        <v>2.095</v>
      </c>
      <c r="DK941" s="29" t="n">
        <v>2.035</v>
      </c>
      <c r="DL941" s="29" t="n">
        <v>1.96</v>
      </c>
      <c r="DM941" s="29" t="n">
        <v>1.9</v>
      </c>
      <c r="DN941" s="29" t="n">
        <v>1.92</v>
      </c>
      <c r="DO941" s="29" t="n">
        <v>1.9</v>
      </c>
      <c r="DP941" s="29" t="n">
        <v>1.92</v>
      </c>
      <c r="DQ941" s="29" t="n">
        <v>1.92</v>
      </c>
      <c r="DR941" s="29" t="n">
        <v>1.92</v>
      </c>
      <c r="DS941" s="29" t="n">
        <v>1.92</v>
      </c>
      <c r="DT941" s="29" t="n">
        <v>1.985</v>
      </c>
      <c r="DU941" s="29" t="n">
        <v>2.085</v>
      </c>
      <c r="DV941" s="29" t="n">
        <v>2.105</v>
      </c>
      <c r="DW941" s="29" t="n">
        <v>2.045</v>
      </c>
      <c r="DX941" s="29" t="n">
        <v>1.97</v>
      </c>
      <c r="DY941" s="29" t="n">
        <v>1.91</v>
      </c>
      <c r="DZ941" s="29" t="n">
        <v>1.93</v>
      </c>
      <c r="EA941" s="29" t="n">
        <v>1.91</v>
      </c>
      <c r="EB941" s="29" t="n">
        <v>1.93</v>
      </c>
      <c r="EC941" s="29" t="n">
        <v>1.93</v>
      </c>
      <c r="ED941" s="29" t="n">
        <v>1.93</v>
      </c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</row>
    <row r="942" customFormat="false" ht="12.75" hidden="false" customHeight="false" outlineLevel="0" collapsed="false">
      <c r="A942" s="1" t="n">
        <f aca="false">WEEKDAY(C942,2)</f>
        <v>4</v>
      </c>
      <c r="B942" s="1" t="n">
        <f aca="false">MONTH(C942)</f>
        <v>9</v>
      </c>
      <c r="C942" s="23" t="n">
        <v>35334</v>
      </c>
      <c r="D942" s="0" t="n">
        <f aca="false">MONTH(R942)</f>
        <v>9</v>
      </c>
      <c r="E942" s="0" t="n">
        <f aca="false">YEAR(R942)</f>
        <v>1996</v>
      </c>
      <c r="F942" s="3" t="n">
        <f aca="false">L942-K942</f>
        <v>0.4296</v>
      </c>
      <c r="G942" s="3" t="n">
        <f aca="false">N942-M942</f>
        <v>-0.0888333333333333</v>
      </c>
      <c r="H942" s="3" t="n">
        <f aca="false">O942-N942</f>
        <v>-0.00875000000000004</v>
      </c>
      <c r="I942" s="3" t="n">
        <f aca="false">O942-M942</f>
        <v>-0.0975833333333334</v>
      </c>
      <c r="J942" s="4" t="n">
        <f aca="false">VLOOKUP(C942,'Nymex hist.'!A:B,2,0)</f>
        <v>2.137</v>
      </c>
      <c r="K942" s="4" t="n">
        <f aca="false">AVERAGE(BE942:BK942)</f>
        <v>1.828</v>
      </c>
      <c r="L942" s="4" t="n">
        <f aca="false">AVERAGE(BL942:BP942)</f>
        <v>2.2576</v>
      </c>
      <c r="M942" s="4" t="n">
        <f aca="false">SUMIF($S$3:$FQ$3,$E942+1,$S942:$FQ942)/COUNTIF($S$3:$FQ$3,$E942+1)</f>
        <v>2.05425</v>
      </c>
      <c r="N942" s="4" t="n">
        <f aca="false">SUMIF($S$3:$FQ$3,$E942+2,$S942:$FQ942)/COUNTIF($S$3:$FQ$3,$E942+2)</f>
        <v>1.96541666666667</v>
      </c>
      <c r="O942" s="4" t="n">
        <f aca="false">SUMIF($S$3:$FQ$3,$E942+3,$S942:$FQ942)/COUNTIF($S$3:$FQ$3,$E942+3)</f>
        <v>1.95666666666667</v>
      </c>
      <c r="P942" s="4" t="n">
        <f aca="false">SUMIF($S$3:$FQ$3,$E942+4,$S942:$FQ942)/COUNTIF($S$3:$FQ$3,$E942+4)</f>
        <v>1.95666666666667</v>
      </c>
      <c r="Q942" s="4" t="n">
        <f aca="false">SUMIF($S$3:$FQ$3,$E942+5,$S942:$FQ942)/COUNTIF($S$3:$FQ$3,$E942+5)</f>
        <v>1.96166666666667</v>
      </c>
      <c r="R942" s="21" t="n">
        <v>35334</v>
      </c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7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 t="n">
        <v>1.828</v>
      </c>
      <c r="BL942" s="32" t="n">
        <v>2.137</v>
      </c>
      <c r="BM942" s="32" t="n">
        <v>2.33</v>
      </c>
      <c r="BN942" s="32" t="n">
        <v>2.356</v>
      </c>
      <c r="BO942" s="32" t="n">
        <v>2.285</v>
      </c>
      <c r="BP942" s="32" t="n">
        <v>2.18</v>
      </c>
      <c r="BQ942" s="32" t="n">
        <v>2.048</v>
      </c>
      <c r="BR942" s="32" t="n">
        <v>1.993</v>
      </c>
      <c r="BS942" s="32" t="n">
        <v>1.948</v>
      </c>
      <c r="BT942" s="32" t="n">
        <v>1.935</v>
      </c>
      <c r="BU942" s="32" t="n">
        <v>1.935</v>
      </c>
      <c r="BV942" s="32" t="n">
        <v>1.935</v>
      </c>
      <c r="BW942" s="32" t="n">
        <v>1.94</v>
      </c>
      <c r="BX942" s="32" t="n">
        <v>1.998</v>
      </c>
      <c r="BY942" s="32" t="n">
        <v>2.098</v>
      </c>
      <c r="BZ942" s="32" t="n">
        <v>2.095</v>
      </c>
      <c r="CA942" s="32" t="n">
        <v>2.03</v>
      </c>
      <c r="CB942" s="32" t="n">
        <v>1.96</v>
      </c>
      <c r="CC942" s="32" t="n">
        <v>1.92</v>
      </c>
      <c r="CD942" s="32" t="n">
        <v>1.92</v>
      </c>
      <c r="CE942" s="32" t="n">
        <v>1.92</v>
      </c>
      <c r="CF942" s="32" t="n">
        <v>1.92</v>
      </c>
      <c r="CG942" s="32" t="n">
        <v>1.92</v>
      </c>
      <c r="CH942" s="32" t="n">
        <v>1.92</v>
      </c>
      <c r="CI942" s="32" t="n">
        <v>1.92</v>
      </c>
      <c r="CJ942" s="32" t="n">
        <v>1.98</v>
      </c>
      <c r="CK942" s="32" t="n">
        <v>2.08</v>
      </c>
      <c r="CL942" s="32" t="n">
        <v>2.085</v>
      </c>
      <c r="CM942" s="32" t="n">
        <v>2.025</v>
      </c>
      <c r="CN942" s="32" t="n">
        <v>1.955</v>
      </c>
      <c r="CO942" s="32" t="n">
        <v>1.895</v>
      </c>
      <c r="CP942" s="32" t="n">
        <v>1.915</v>
      </c>
      <c r="CQ942" s="32" t="n">
        <v>1.895</v>
      </c>
      <c r="CR942" s="32" t="n">
        <v>1.915</v>
      </c>
      <c r="CS942" s="32" t="n">
        <v>1.915</v>
      </c>
      <c r="CT942" s="32" t="n">
        <v>1.915</v>
      </c>
      <c r="CU942" s="32" t="n">
        <v>1.915</v>
      </c>
      <c r="CV942" s="32" t="n">
        <v>1.975</v>
      </c>
      <c r="CW942" s="32" t="n">
        <v>2.075</v>
      </c>
      <c r="CX942" s="32" t="n">
        <v>2.085</v>
      </c>
      <c r="CY942" s="32" t="n">
        <v>2.025</v>
      </c>
      <c r="CZ942" s="32" t="n">
        <v>1.955</v>
      </c>
      <c r="DA942" s="32" t="n">
        <v>1.895</v>
      </c>
      <c r="DB942" s="32" t="n">
        <v>1.915</v>
      </c>
      <c r="DC942" s="32" t="n">
        <v>1.895</v>
      </c>
      <c r="DD942" s="32" t="n">
        <v>1.915</v>
      </c>
      <c r="DE942" s="32" t="n">
        <v>1.915</v>
      </c>
      <c r="DF942" s="32" t="n">
        <v>1.915</v>
      </c>
      <c r="DG942" s="32" t="n">
        <v>1.915</v>
      </c>
      <c r="DH942" s="32" t="n">
        <v>1.975</v>
      </c>
      <c r="DI942" s="32" t="n">
        <v>2.075</v>
      </c>
      <c r="DJ942" s="32" t="n">
        <v>2.09</v>
      </c>
      <c r="DK942" s="32" t="n">
        <v>2.03</v>
      </c>
      <c r="DL942" s="32" t="n">
        <v>1.96</v>
      </c>
      <c r="DM942" s="32" t="n">
        <v>1.9</v>
      </c>
      <c r="DN942" s="32" t="n">
        <v>1.92</v>
      </c>
      <c r="DO942" s="32" t="n">
        <v>1.9</v>
      </c>
      <c r="DP942" s="32" t="n">
        <v>1.92</v>
      </c>
      <c r="DQ942" s="32" t="n">
        <v>1.92</v>
      </c>
      <c r="DR942" s="32" t="n">
        <v>1.92</v>
      </c>
      <c r="DS942" s="32" t="n">
        <v>1.92</v>
      </c>
      <c r="DT942" s="32" t="n">
        <v>1.98</v>
      </c>
      <c r="DU942" s="32" t="n">
        <v>2.08</v>
      </c>
      <c r="DV942" s="32" t="n">
        <v>2.1</v>
      </c>
      <c r="DW942" s="32" t="n">
        <v>2.04</v>
      </c>
      <c r="DX942" s="32" t="n">
        <v>1.97</v>
      </c>
      <c r="DY942" s="32" t="n">
        <v>1.91</v>
      </c>
      <c r="DZ942" s="32" t="n">
        <v>1.93</v>
      </c>
      <c r="EA942" s="32" t="n">
        <v>1.91</v>
      </c>
      <c r="EB942" s="32" t="n">
        <v>1.93</v>
      </c>
      <c r="EC942" s="32" t="n">
        <v>1.93</v>
      </c>
      <c r="ED942" s="32" t="n">
        <v>1.93</v>
      </c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/>
      <c r="FL942" s="32"/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  <c r="GO942" s="32"/>
      <c r="GP942" s="32"/>
      <c r="GQ942" s="32"/>
    </row>
    <row r="943" customFormat="false" ht="12.75" hidden="true" customHeight="false" outlineLevel="0" collapsed="false">
      <c r="A943" s="0" t="n">
        <f aca="false">WEEKDAY(C943,2)</f>
        <v>5</v>
      </c>
      <c r="B943" s="0" t="n">
        <f aca="false">MONTH(C943)</f>
        <v>9</v>
      </c>
      <c r="C943" s="23" t="n">
        <v>35335</v>
      </c>
      <c r="D943" s="0" t="n">
        <f aca="false">MONTH(R943)</f>
        <v>9</v>
      </c>
      <c r="E943" s="0" t="n">
        <f aca="false">YEAR(R943)</f>
        <v>1996</v>
      </c>
      <c r="F943" s="35" t="n">
        <f aca="false">L943-K943</f>
        <v>0.4582</v>
      </c>
      <c r="G943" s="24" t="n">
        <f aca="false">N943-M943</f>
        <v>-0.10325</v>
      </c>
      <c r="H943" s="24" t="n">
        <f aca="false">O943-N943</f>
        <v>-0.014</v>
      </c>
      <c r="I943" s="24" t="n">
        <f aca="false">O943-M943</f>
        <v>-0.11725</v>
      </c>
      <c r="J943" s="25" t="n">
        <f aca="false">VLOOKUP(C943,'Nymex hist.'!A:B,2,0)</f>
        <v>2.181</v>
      </c>
      <c r="K943" s="34" t="n">
        <f aca="false">AVERAGE(BE943:BK943)</f>
        <v>1.828</v>
      </c>
      <c r="L943" s="34" t="n">
        <f aca="false">AVERAGE(BL943:BP943)</f>
        <v>2.2862</v>
      </c>
      <c r="M943" s="27" t="n">
        <f aca="false">SUMIF($S$3:$FQ$3,$E943+1,$S943:$FQ943)/COUNTIF($S$3:$FQ$3,$E943+1)</f>
        <v>2.07566666666667</v>
      </c>
      <c r="N943" s="27" t="n">
        <f aca="false">SUMIF($S$3:$FQ$3,$E943+2,$S943:$FQ943)/COUNTIF($S$3:$FQ$3,$E943+2)</f>
        <v>1.97241666666667</v>
      </c>
      <c r="O943" s="27" t="n">
        <f aca="false">SUMIF($S$3:$FQ$3,$E943+3,$S943:$FQ943)/COUNTIF($S$3:$FQ$3,$E943+3)</f>
        <v>1.95841666666667</v>
      </c>
      <c r="P943" s="27" t="n">
        <f aca="false">SUMIF($S$3:$FQ$3,$E943+4,$S943:$FQ943)/COUNTIF($S$3:$FQ$3,$E943+4)</f>
        <v>1.95841666666667</v>
      </c>
      <c r="Q943" s="27" t="n">
        <f aca="false">SUMIF($S$3:$FQ$3,$E943+5,$S943:$FQ943)/COUNTIF($S$3:$FQ$3,$E943+5)</f>
        <v>1.96341666666667</v>
      </c>
      <c r="R943" s="28" t="n">
        <v>35335</v>
      </c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30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 t="n">
        <v>1.828</v>
      </c>
      <c r="BL943" s="29" t="n">
        <v>2.181</v>
      </c>
      <c r="BM943" s="29" t="n">
        <v>2.355</v>
      </c>
      <c r="BN943" s="29" t="n">
        <v>2.377</v>
      </c>
      <c r="BO943" s="29" t="n">
        <v>2.31</v>
      </c>
      <c r="BP943" s="29" t="n">
        <v>2.208</v>
      </c>
      <c r="BQ943" s="29" t="n">
        <v>2.076</v>
      </c>
      <c r="BR943" s="29" t="n">
        <v>2.02</v>
      </c>
      <c r="BS943" s="29" t="n">
        <v>1.975</v>
      </c>
      <c r="BT943" s="29" t="n">
        <v>1.96</v>
      </c>
      <c r="BU943" s="29" t="n">
        <v>1.955</v>
      </c>
      <c r="BV943" s="29" t="n">
        <v>1.95</v>
      </c>
      <c r="BW943" s="29" t="n">
        <v>1.955</v>
      </c>
      <c r="BX943" s="29" t="n">
        <v>2.012</v>
      </c>
      <c r="BY943" s="29" t="n">
        <v>2.11</v>
      </c>
      <c r="BZ943" s="29" t="n">
        <v>2.102</v>
      </c>
      <c r="CA943" s="29" t="n">
        <v>2.037</v>
      </c>
      <c r="CB943" s="29" t="n">
        <v>1.967</v>
      </c>
      <c r="CC943" s="29" t="n">
        <v>1.927</v>
      </c>
      <c r="CD943" s="29" t="n">
        <v>1.927</v>
      </c>
      <c r="CE943" s="29" t="n">
        <v>1.927</v>
      </c>
      <c r="CF943" s="29" t="n">
        <v>1.927</v>
      </c>
      <c r="CG943" s="29" t="n">
        <v>1.927</v>
      </c>
      <c r="CH943" s="29" t="n">
        <v>1.927</v>
      </c>
      <c r="CI943" s="29" t="n">
        <v>1.927</v>
      </c>
      <c r="CJ943" s="29" t="n">
        <v>1.987</v>
      </c>
      <c r="CK943" s="29" t="n">
        <v>2.087</v>
      </c>
      <c r="CL943" s="29" t="n">
        <v>2.092</v>
      </c>
      <c r="CM943" s="29" t="n">
        <v>2.032</v>
      </c>
      <c r="CN943" s="29" t="n">
        <v>1.962</v>
      </c>
      <c r="CO943" s="29" t="n">
        <v>1.902</v>
      </c>
      <c r="CP943" s="29" t="n">
        <v>1.913</v>
      </c>
      <c r="CQ943" s="29" t="n">
        <v>1.902</v>
      </c>
      <c r="CR943" s="29" t="n">
        <v>1.913</v>
      </c>
      <c r="CS943" s="29" t="n">
        <v>1.913</v>
      </c>
      <c r="CT943" s="29" t="n">
        <v>1.913</v>
      </c>
      <c r="CU943" s="29" t="n">
        <v>1.913</v>
      </c>
      <c r="CV943" s="29" t="n">
        <v>1.973</v>
      </c>
      <c r="CW943" s="29" t="n">
        <v>2.073</v>
      </c>
      <c r="CX943" s="29" t="n">
        <v>2.092</v>
      </c>
      <c r="CY943" s="29" t="n">
        <v>2.032</v>
      </c>
      <c r="CZ943" s="29" t="n">
        <v>1.962</v>
      </c>
      <c r="DA943" s="29" t="n">
        <v>1.902</v>
      </c>
      <c r="DB943" s="29" t="n">
        <v>1.913</v>
      </c>
      <c r="DC943" s="29" t="n">
        <v>1.902</v>
      </c>
      <c r="DD943" s="29" t="n">
        <v>1.913</v>
      </c>
      <c r="DE943" s="29" t="n">
        <v>1.913</v>
      </c>
      <c r="DF943" s="29" t="n">
        <v>1.913</v>
      </c>
      <c r="DG943" s="29" t="n">
        <v>1.913</v>
      </c>
      <c r="DH943" s="29" t="n">
        <v>1.973</v>
      </c>
      <c r="DI943" s="29" t="n">
        <v>2.073</v>
      </c>
      <c r="DJ943" s="29" t="n">
        <v>2.097</v>
      </c>
      <c r="DK943" s="29" t="n">
        <v>2.037</v>
      </c>
      <c r="DL943" s="29" t="n">
        <v>1.967</v>
      </c>
      <c r="DM943" s="29" t="n">
        <v>1.907</v>
      </c>
      <c r="DN943" s="29" t="n">
        <v>1.918</v>
      </c>
      <c r="DO943" s="29" t="n">
        <v>1.907</v>
      </c>
      <c r="DP943" s="29" t="n">
        <v>1.918</v>
      </c>
      <c r="DQ943" s="29" t="n">
        <v>1.918</v>
      </c>
      <c r="DR943" s="29" t="n">
        <v>1.918</v>
      </c>
      <c r="DS943" s="29" t="n">
        <v>1.918</v>
      </c>
      <c r="DT943" s="29" t="n">
        <v>1.978</v>
      </c>
      <c r="DU943" s="29" t="n">
        <v>2.078</v>
      </c>
      <c r="DV943" s="29" t="n">
        <v>2.107</v>
      </c>
      <c r="DW943" s="29" t="n">
        <v>2.047</v>
      </c>
      <c r="DX943" s="29" t="n">
        <v>1.977</v>
      </c>
      <c r="DY943" s="29" t="n">
        <v>1.917</v>
      </c>
      <c r="DZ943" s="29" t="n">
        <v>1.928</v>
      </c>
      <c r="EA943" s="29" t="n">
        <v>1.917</v>
      </c>
      <c r="EB943" s="29" t="n">
        <v>1.928</v>
      </c>
      <c r="EC943" s="29" t="n">
        <v>1.928</v>
      </c>
      <c r="ED943" s="29" t="n">
        <v>1.928</v>
      </c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0"/>
      <c r="GS943" s="0"/>
      <c r="GT943" s="0"/>
      <c r="GU943" s="0"/>
      <c r="GV943" s="0"/>
      <c r="GW943" s="0"/>
      <c r="GX943" s="0"/>
      <c r="GY943" s="0"/>
      <c r="GZ943" s="0"/>
      <c r="HA943" s="0"/>
      <c r="HB943" s="0"/>
      <c r="HC943" s="0"/>
      <c r="HD943" s="0"/>
      <c r="HE943" s="0"/>
      <c r="HF943" s="0"/>
      <c r="HG943" s="0"/>
      <c r="HH943" s="0"/>
      <c r="HI943" s="0"/>
      <c r="HJ943" s="0"/>
      <c r="HK943" s="0"/>
      <c r="HL943" s="0"/>
      <c r="HM943" s="0"/>
      <c r="HN943" s="0"/>
      <c r="HO943" s="0"/>
      <c r="HP943" s="0"/>
      <c r="HQ943" s="0"/>
      <c r="HR943" s="0"/>
      <c r="HS943" s="0"/>
      <c r="HT943" s="0"/>
      <c r="HU943" s="0"/>
      <c r="HV943" s="0"/>
      <c r="HW943" s="0"/>
      <c r="HX943" s="0"/>
      <c r="HY943" s="0"/>
      <c r="HZ943" s="0"/>
      <c r="IA943" s="0"/>
      <c r="IB943" s="0"/>
      <c r="IC943" s="0"/>
      <c r="ID943" s="0"/>
      <c r="IE943" s="0"/>
      <c r="IF943" s="0"/>
      <c r="IG943" s="0"/>
      <c r="IH943" s="0"/>
      <c r="II943" s="0"/>
      <c r="IJ943" s="0"/>
      <c r="IK943" s="0"/>
      <c r="IL943" s="0"/>
      <c r="IM943" s="0"/>
      <c r="IN943" s="0"/>
      <c r="IO943" s="0"/>
      <c r="IP943" s="0"/>
      <c r="IQ943" s="0"/>
      <c r="IR943" s="0"/>
      <c r="IS943" s="0"/>
      <c r="IT943" s="0"/>
      <c r="IU943" s="0"/>
      <c r="IV943" s="0"/>
      <c r="IW943" s="0"/>
    </row>
    <row r="944" customFormat="false" ht="12.75" hidden="true" customHeight="false" outlineLevel="0" collapsed="false">
      <c r="A944" s="0" t="n">
        <f aca="false">WEEKDAY(C944,2)</f>
        <v>1</v>
      </c>
      <c r="B944" s="0" t="n">
        <f aca="false">MONTH(C944)</f>
        <v>9</v>
      </c>
      <c r="C944" s="23" t="n">
        <v>35338</v>
      </c>
      <c r="D944" s="0" t="n">
        <f aca="false">MONTH(R944)</f>
        <v>9</v>
      </c>
      <c r="E944" s="0" t="n">
        <f aca="false">YEAR(R944)</f>
        <v>1996</v>
      </c>
      <c r="F944" s="35" t="n">
        <f aca="false">L944-K944</f>
        <v>0.4794</v>
      </c>
      <c r="G944" s="24" t="n">
        <f aca="false">N944-M944</f>
        <v>-0.119166666666667</v>
      </c>
      <c r="H944" s="24" t="n">
        <f aca="false">O944-N944</f>
        <v>-0.00883333333333347</v>
      </c>
      <c r="I944" s="24" t="n">
        <f aca="false">O944-M944</f>
        <v>-0.128</v>
      </c>
      <c r="J944" s="25" t="n">
        <f aca="false">VLOOKUP(C944,'Nymex hist.'!A:B,2,0)</f>
        <v>2.214</v>
      </c>
      <c r="K944" s="34" t="n">
        <f aca="false">AVERAGE(BE944:BK944)</f>
        <v>1.828</v>
      </c>
      <c r="L944" s="34" t="n">
        <f aca="false">AVERAGE(BL944:BP944)</f>
        <v>2.3074</v>
      </c>
      <c r="M944" s="27" t="n">
        <f aca="false">SUMIF($S$3:$FQ$3,$E944+1,$S944:$FQ944)/COUNTIF($S$3:$FQ$3,$E944+1)</f>
        <v>2.08125</v>
      </c>
      <c r="N944" s="27" t="n">
        <f aca="false">SUMIF($S$3:$FQ$3,$E944+2,$S944:$FQ944)/COUNTIF($S$3:$FQ$3,$E944+2)</f>
        <v>1.96208333333333</v>
      </c>
      <c r="O944" s="27" t="n">
        <f aca="false">SUMIF($S$3:$FQ$3,$E944+3,$S944:$FQ944)/COUNTIF($S$3:$FQ$3,$E944+3)</f>
        <v>1.95325</v>
      </c>
      <c r="P944" s="27" t="n">
        <f aca="false">SUMIF($S$3:$FQ$3,$E944+4,$S944:$FQ944)/COUNTIF($S$3:$FQ$3,$E944+4)</f>
        <v>1.94625</v>
      </c>
      <c r="Q944" s="27" t="n">
        <f aca="false">SUMIF($S$3:$FQ$3,$E944+5,$S944:$FQ944)/COUNTIF($S$3:$FQ$3,$E944+5)</f>
        <v>1.95125</v>
      </c>
      <c r="R944" s="28" t="n">
        <v>35338</v>
      </c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30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 t="n">
        <v>1.828</v>
      </c>
      <c r="BL944" s="29" t="n">
        <v>2.214</v>
      </c>
      <c r="BM944" s="29" t="n">
        <v>2.384</v>
      </c>
      <c r="BN944" s="29" t="n">
        <v>2.396</v>
      </c>
      <c r="BO944" s="29" t="n">
        <v>2.326</v>
      </c>
      <c r="BP944" s="29" t="n">
        <v>2.217</v>
      </c>
      <c r="BQ944" s="29" t="n">
        <v>2.082</v>
      </c>
      <c r="BR944" s="29" t="n">
        <v>2.024</v>
      </c>
      <c r="BS944" s="29" t="n">
        <v>1.979</v>
      </c>
      <c r="BT944" s="29" t="n">
        <v>1.964</v>
      </c>
      <c r="BU944" s="29" t="n">
        <v>1.959</v>
      </c>
      <c r="BV944" s="29" t="n">
        <v>1.954</v>
      </c>
      <c r="BW944" s="29" t="n">
        <v>1.959</v>
      </c>
      <c r="BX944" s="29" t="n">
        <v>2.01</v>
      </c>
      <c r="BY944" s="29" t="n">
        <v>2.105</v>
      </c>
      <c r="BZ944" s="29" t="n">
        <v>2.095</v>
      </c>
      <c r="CA944" s="29" t="n">
        <v>2.018</v>
      </c>
      <c r="CB944" s="29" t="n">
        <v>1.953</v>
      </c>
      <c r="CC944" s="29" t="n">
        <v>1.917</v>
      </c>
      <c r="CD944" s="29" t="n">
        <v>1.917</v>
      </c>
      <c r="CE944" s="29" t="n">
        <v>1.917</v>
      </c>
      <c r="CF944" s="29" t="n">
        <v>1.917</v>
      </c>
      <c r="CG944" s="29" t="n">
        <v>1.917</v>
      </c>
      <c r="CH944" s="29" t="n">
        <v>1.917</v>
      </c>
      <c r="CI944" s="29" t="n">
        <v>1.917</v>
      </c>
      <c r="CJ944" s="29" t="n">
        <v>1.979</v>
      </c>
      <c r="CK944" s="29" t="n">
        <v>2.081</v>
      </c>
      <c r="CL944" s="29" t="n">
        <v>2.088</v>
      </c>
      <c r="CM944" s="29" t="n">
        <v>2.032</v>
      </c>
      <c r="CN944" s="29" t="n">
        <v>1.962</v>
      </c>
      <c r="CO944" s="29" t="n">
        <v>1.905</v>
      </c>
      <c r="CP944" s="29" t="n">
        <v>1.903</v>
      </c>
      <c r="CQ944" s="29" t="n">
        <v>1.905</v>
      </c>
      <c r="CR944" s="29" t="n">
        <v>1.903</v>
      </c>
      <c r="CS944" s="29" t="n">
        <v>1.903</v>
      </c>
      <c r="CT944" s="29" t="n">
        <v>1.903</v>
      </c>
      <c r="CU944" s="29" t="n">
        <v>1.903</v>
      </c>
      <c r="CV944" s="29" t="n">
        <v>1.965</v>
      </c>
      <c r="CW944" s="29" t="n">
        <v>2.067</v>
      </c>
      <c r="CX944" s="29" t="n">
        <v>2.081</v>
      </c>
      <c r="CY944" s="29" t="n">
        <v>2.025</v>
      </c>
      <c r="CZ944" s="29" t="n">
        <v>1.955</v>
      </c>
      <c r="DA944" s="29" t="n">
        <v>1.898</v>
      </c>
      <c r="DB944" s="29" t="n">
        <v>1.896</v>
      </c>
      <c r="DC944" s="29" t="n">
        <v>1.898</v>
      </c>
      <c r="DD944" s="29" t="n">
        <v>1.896</v>
      </c>
      <c r="DE944" s="29" t="n">
        <v>1.896</v>
      </c>
      <c r="DF944" s="29" t="n">
        <v>1.896</v>
      </c>
      <c r="DG944" s="29" t="n">
        <v>1.896</v>
      </c>
      <c r="DH944" s="29" t="n">
        <v>1.958</v>
      </c>
      <c r="DI944" s="29" t="n">
        <v>2.06</v>
      </c>
      <c r="DJ944" s="29" t="n">
        <v>2.086</v>
      </c>
      <c r="DK944" s="29" t="n">
        <v>2.03</v>
      </c>
      <c r="DL944" s="29" t="n">
        <v>1.96</v>
      </c>
      <c r="DM944" s="29" t="n">
        <v>1.903</v>
      </c>
      <c r="DN944" s="29" t="n">
        <v>1.901</v>
      </c>
      <c r="DO944" s="29" t="n">
        <v>1.903</v>
      </c>
      <c r="DP944" s="29" t="n">
        <v>1.901</v>
      </c>
      <c r="DQ944" s="29" t="n">
        <v>1.901</v>
      </c>
      <c r="DR944" s="29" t="n">
        <v>1.901</v>
      </c>
      <c r="DS944" s="29" t="n">
        <v>1.901</v>
      </c>
      <c r="DT944" s="29" t="n">
        <v>1.963</v>
      </c>
      <c r="DU944" s="29" t="n">
        <v>2.065</v>
      </c>
      <c r="DV944" s="29" t="n">
        <v>2.096</v>
      </c>
      <c r="DW944" s="29" t="n">
        <v>2.04</v>
      </c>
      <c r="DX944" s="29" t="n">
        <v>1.97</v>
      </c>
      <c r="DY944" s="29" t="n">
        <v>1.913</v>
      </c>
      <c r="DZ944" s="29" t="n">
        <v>1.911</v>
      </c>
      <c r="EA944" s="29" t="n">
        <v>1.913</v>
      </c>
      <c r="EB944" s="29" t="n">
        <v>1.911</v>
      </c>
      <c r="EC944" s="29" t="n">
        <v>1.911</v>
      </c>
      <c r="ED944" s="29" t="n">
        <v>1.911</v>
      </c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</row>
    <row r="945" customFormat="false" ht="12.75" hidden="true" customHeight="false" outlineLevel="0" collapsed="false">
      <c r="A945" s="0" t="n">
        <f aca="false">WEEKDAY(C945,2)</f>
        <v>2</v>
      </c>
      <c r="B945" s="0" t="n">
        <f aca="false">MONTH(C945)</f>
        <v>10</v>
      </c>
      <c r="C945" s="23" t="n">
        <v>35339</v>
      </c>
      <c r="D945" s="0" t="n">
        <f aca="false">MONTH(R945)</f>
        <v>10</v>
      </c>
      <c r="E945" s="0" t="n">
        <f aca="false">YEAR(R945)</f>
        <v>1996</v>
      </c>
      <c r="F945" s="36"/>
      <c r="G945" s="24" t="n">
        <f aca="false">N945-M945</f>
        <v>-0.11575</v>
      </c>
      <c r="H945" s="24" t="n">
        <f aca="false">O945-N945</f>
        <v>-0.00783333333333358</v>
      </c>
      <c r="I945" s="24" t="n">
        <f aca="false">O945-M945</f>
        <v>-0.123583333333334</v>
      </c>
      <c r="J945" s="25" t="n">
        <f aca="false">VLOOKUP(C945,'Nymex hist.'!A:B,2,0)</f>
        <v>2.185</v>
      </c>
      <c r="K945" s="25"/>
      <c r="L945" s="25"/>
      <c r="M945" s="27" t="n">
        <f aca="false">SUMIF($S$3:$FQ$3,$E945+1,$S945:$FQ945)/COUNTIF($S$3:$FQ$3,$E945+1)</f>
        <v>2.07966666666667</v>
      </c>
      <c r="N945" s="27" t="n">
        <f aca="false">SUMIF($S$3:$FQ$3,$E945+2,$S945:$FQ945)/COUNTIF($S$3:$FQ$3,$E945+2)</f>
        <v>1.96391666666667</v>
      </c>
      <c r="O945" s="27" t="n">
        <f aca="false">SUMIF($S$3:$FQ$3,$E945+3,$S945:$FQ945)/COUNTIF($S$3:$FQ$3,$E945+3)</f>
        <v>1.95608333333333</v>
      </c>
      <c r="P945" s="27" t="n">
        <f aca="false">SUMIF($S$3:$FQ$3,$E945+4,$S945:$FQ945)/COUNTIF($S$3:$FQ$3,$E945+4)</f>
        <v>1.95108333333333</v>
      </c>
      <c r="Q945" s="27" t="n">
        <f aca="false">SUMIF($S$3:$FQ$3,$E945+5,$S945:$FQ945)/COUNTIF($S$3:$FQ$3,$E945+5)</f>
        <v>1.95608333333333</v>
      </c>
      <c r="R945" s="28" t="n">
        <v>35339</v>
      </c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30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 t="n">
        <v>2.185</v>
      </c>
      <c r="BM945" s="29" t="n">
        <v>2.36</v>
      </c>
      <c r="BN945" s="29" t="n">
        <v>2.385</v>
      </c>
      <c r="BO945" s="29" t="n">
        <v>2.32</v>
      </c>
      <c r="BP945" s="29" t="n">
        <v>2.215</v>
      </c>
      <c r="BQ945" s="29" t="n">
        <v>2.082</v>
      </c>
      <c r="BR945" s="29" t="n">
        <v>2.024</v>
      </c>
      <c r="BS945" s="29" t="n">
        <v>1.979</v>
      </c>
      <c r="BT945" s="29" t="n">
        <v>1.964</v>
      </c>
      <c r="BU945" s="29" t="n">
        <v>1.959</v>
      </c>
      <c r="BV945" s="29" t="n">
        <v>1.954</v>
      </c>
      <c r="BW945" s="29" t="n">
        <v>1.959</v>
      </c>
      <c r="BX945" s="29" t="n">
        <v>2.01</v>
      </c>
      <c r="BY945" s="29" t="n">
        <v>2.105</v>
      </c>
      <c r="BZ945" s="29" t="n">
        <v>2.095</v>
      </c>
      <c r="CA945" s="29" t="n">
        <v>2.02</v>
      </c>
      <c r="CB945" s="29" t="n">
        <v>1.955</v>
      </c>
      <c r="CC945" s="29" t="n">
        <v>1.919</v>
      </c>
      <c r="CD945" s="29" t="n">
        <v>1.919</v>
      </c>
      <c r="CE945" s="29" t="n">
        <v>1.919</v>
      </c>
      <c r="CF945" s="29" t="n">
        <v>1.919</v>
      </c>
      <c r="CG945" s="29" t="n">
        <v>1.919</v>
      </c>
      <c r="CH945" s="29" t="n">
        <v>1.919</v>
      </c>
      <c r="CI945" s="29" t="n">
        <v>1.919</v>
      </c>
      <c r="CJ945" s="29" t="n">
        <v>1.981</v>
      </c>
      <c r="CK945" s="29" t="n">
        <v>2.083</v>
      </c>
      <c r="CL945" s="29" t="n">
        <v>2.085</v>
      </c>
      <c r="CM945" s="29" t="n">
        <v>2.025</v>
      </c>
      <c r="CN945" s="29" t="n">
        <v>1.959</v>
      </c>
      <c r="CO945" s="29" t="n">
        <v>1.91</v>
      </c>
      <c r="CP945" s="29" t="n">
        <v>1.909</v>
      </c>
      <c r="CQ945" s="29" t="n">
        <v>1.905</v>
      </c>
      <c r="CR945" s="29" t="n">
        <v>1.909</v>
      </c>
      <c r="CS945" s="29" t="n">
        <v>1.909</v>
      </c>
      <c r="CT945" s="29" t="n">
        <v>1.909</v>
      </c>
      <c r="CU945" s="29" t="n">
        <v>1.909</v>
      </c>
      <c r="CV945" s="29" t="n">
        <v>1.971</v>
      </c>
      <c r="CW945" s="29" t="n">
        <v>2.073</v>
      </c>
      <c r="CX945" s="29" t="n">
        <v>2.08</v>
      </c>
      <c r="CY945" s="29" t="n">
        <v>2.02</v>
      </c>
      <c r="CZ945" s="29" t="n">
        <v>1.954</v>
      </c>
      <c r="DA945" s="29" t="n">
        <v>1.905</v>
      </c>
      <c r="DB945" s="29" t="n">
        <v>1.904</v>
      </c>
      <c r="DC945" s="29" t="n">
        <v>1.9</v>
      </c>
      <c r="DD945" s="29" t="n">
        <v>1.904</v>
      </c>
      <c r="DE945" s="29" t="n">
        <v>1.904</v>
      </c>
      <c r="DF945" s="29" t="n">
        <v>1.904</v>
      </c>
      <c r="DG945" s="29" t="n">
        <v>1.904</v>
      </c>
      <c r="DH945" s="29" t="n">
        <v>1.966</v>
      </c>
      <c r="DI945" s="29" t="n">
        <v>2.068</v>
      </c>
      <c r="DJ945" s="29" t="n">
        <v>2.085</v>
      </c>
      <c r="DK945" s="29" t="n">
        <v>2.025</v>
      </c>
      <c r="DL945" s="29" t="n">
        <v>1.959</v>
      </c>
      <c r="DM945" s="29" t="n">
        <v>1.91</v>
      </c>
      <c r="DN945" s="29" t="n">
        <v>1.909</v>
      </c>
      <c r="DO945" s="29" t="n">
        <v>1.905</v>
      </c>
      <c r="DP945" s="29" t="n">
        <v>1.909</v>
      </c>
      <c r="DQ945" s="29" t="n">
        <v>1.909</v>
      </c>
      <c r="DR945" s="29" t="n">
        <v>1.909</v>
      </c>
      <c r="DS945" s="29" t="n">
        <v>1.909</v>
      </c>
      <c r="DT945" s="29" t="n">
        <v>1.971</v>
      </c>
      <c r="DU945" s="29" t="n">
        <v>2.073</v>
      </c>
      <c r="DV945" s="29" t="n">
        <v>2.095</v>
      </c>
      <c r="DW945" s="29" t="n">
        <v>2.035</v>
      </c>
      <c r="DX945" s="29" t="n">
        <v>1.969</v>
      </c>
      <c r="DY945" s="29" t="n">
        <v>1.92</v>
      </c>
      <c r="DZ945" s="29" t="n">
        <v>1.919</v>
      </c>
      <c r="EA945" s="29" t="n">
        <v>1.915</v>
      </c>
      <c r="EB945" s="29" t="n">
        <v>1.919</v>
      </c>
      <c r="EC945" s="29" t="n">
        <v>1.919</v>
      </c>
      <c r="ED945" s="29" t="n">
        <v>1.919</v>
      </c>
      <c r="EE945" s="29" t="n">
        <v>1.919</v>
      </c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</row>
    <row r="946" customFormat="false" ht="12.75" hidden="true" customHeight="false" outlineLevel="0" collapsed="false">
      <c r="A946" s="0" t="n">
        <f aca="false">WEEKDAY(C946,2)</f>
        <v>3</v>
      </c>
      <c r="B946" s="0" t="n">
        <f aca="false">MONTH(C946)</f>
        <v>10</v>
      </c>
      <c r="C946" s="23" t="n">
        <v>35340</v>
      </c>
      <c r="D946" s="0" t="n">
        <f aca="false">MONTH(R946)</f>
        <v>10</v>
      </c>
      <c r="E946" s="0" t="n">
        <f aca="false">YEAR(R946)</f>
        <v>1996</v>
      </c>
      <c r="F946" s="36"/>
      <c r="G946" s="24" t="n">
        <f aca="false">N946-M946</f>
        <v>-0.10925</v>
      </c>
      <c r="H946" s="24" t="n">
        <f aca="false">O946-N946</f>
        <v>-0.00566666666666671</v>
      </c>
      <c r="I946" s="24" t="n">
        <f aca="false">O946-M946</f>
        <v>-0.114916666666667</v>
      </c>
      <c r="J946" s="25" t="n">
        <f aca="false">VLOOKUP(C946,'Nymex hist.'!A:B,2,0)</f>
        <v>2.18</v>
      </c>
      <c r="K946" s="25"/>
      <c r="L946" s="25"/>
      <c r="M946" s="27" t="n">
        <f aca="false">SUMIF($S$3:$FQ$3,$E946+1,$S946:$FQ946)/COUNTIF($S$3:$FQ$3,$E946+1)</f>
        <v>2.072</v>
      </c>
      <c r="N946" s="27" t="n">
        <f aca="false">SUMIF($S$3:$FQ$3,$E946+2,$S946:$FQ946)/COUNTIF($S$3:$FQ$3,$E946+2)</f>
        <v>1.96275</v>
      </c>
      <c r="O946" s="27" t="n">
        <f aca="false">SUMIF($S$3:$FQ$3,$E946+3,$S946:$FQ946)/COUNTIF($S$3:$FQ$3,$E946+3)</f>
        <v>1.95708333333333</v>
      </c>
      <c r="P946" s="27" t="n">
        <f aca="false">SUMIF($S$3:$FQ$3,$E946+4,$S946:$FQ946)/COUNTIF($S$3:$FQ$3,$E946+4)</f>
        <v>1.95208333333333</v>
      </c>
      <c r="Q946" s="27" t="n">
        <f aca="false">SUMIF($S$3:$FQ$3,$E946+5,$S946:$FQ946)/COUNTIF($S$3:$FQ$3,$E946+5)</f>
        <v>1.95708333333333</v>
      </c>
      <c r="R946" s="28" t="n">
        <v>35340</v>
      </c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30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 t="n">
        <v>2.18</v>
      </c>
      <c r="BM946" s="29" t="n">
        <v>2.364</v>
      </c>
      <c r="BN946" s="29" t="n">
        <v>2.384</v>
      </c>
      <c r="BO946" s="29" t="n">
        <v>2.314</v>
      </c>
      <c r="BP946" s="29" t="n">
        <v>2.208</v>
      </c>
      <c r="BQ946" s="29" t="n">
        <v>2.075</v>
      </c>
      <c r="BR946" s="29" t="n">
        <v>2.016</v>
      </c>
      <c r="BS946" s="29" t="n">
        <v>1.97</v>
      </c>
      <c r="BT946" s="29" t="n">
        <v>1.955</v>
      </c>
      <c r="BU946" s="29" t="n">
        <v>1.95</v>
      </c>
      <c r="BV946" s="29" t="n">
        <v>1.945</v>
      </c>
      <c r="BW946" s="29" t="n">
        <v>1.95</v>
      </c>
      <c r="BX946" s="29" t="n">
        <v>2.001</v>
      </c>
      <c r="BY946" s="29" t="n">
        <v>2.096</v>
      </c>
      <c r="BZ946" s="29" t="n">
        <v>2.086</v>
      </c>
      <c r="CA946" s="29" t="n">
        <v>2.011</v>
      </c>
      <c r="CB946" s="29" t="n">
        <v>1.95</v>
      </c>
      <c r="CC946" s="29" t="n">
        <v>1.92</v>
      </c>
      <c r="CD946" s="29" t="n">
        <v>1.92</v>
      </c>
      <c r="CE946" s="29" t="n">
        <v>1.92</v>
      </c>
      <c r="CF946" s="29" t="n">
        <v>1.92</v>
      </c>
      <c r="CG946" s="29" t="n">
        <v>1.92</v>
      </c>
      <c r="CH946" s="29" t="n">
        <v>1.92</v>
      </c>
      <c r="CI946" s="29" t="n">
        <v>1.92</v>
      </c>
      <c r="CJ946" s="29" t="n">
        <v>1.982</v>
      </c>
      <c r="CK946" s="29" t="n">
        <v>2.084</v>
      </c>
      <c r="CL946" s="29" t="n">
        <v>2.086</v>
      </c>
      <c r="CM946" s="29" t="n">
        <v>2.026</v>
      </c>
      <c r="CN946" s="29" t="n">
        <v>1.96</v>
      </c>
      <c r="CO946" s="29" t="n">
        <v>1.911</v>
      </c>
      <c r="CP946" s="29" t="n">
        <v>1.91</v>
      </c>
      <c r="CQ946" s="29" t="n">
        <v>1.906</v>
      </c>
      <c r="CR946" s="29" t="n">
        <v>1.91</v>
      </c>
      <c r="CS946" s="29" t="n">
        <v>1.91</v>
      </c>
      <c r="CT946" s="29" t="n">
        <v>1.91</v>
      </c>
      <c r="CU946" s="29" t="n">
        <v>1.91</v>
      </c>
      <c r="CV946" s="29" t="n">
        <v>1.972</v>
      </c>
      <c r="CW946" s="29" t="n">
        <v>2.074</v>
      </c>
      <c r="CX946" s="29" t="n">
        <v>2.081</v>
      </c>
      <c r="CY946" s="29" t="n">
        <v>2.021</v>
      </c>
      <c r="CZ946" s="29" t="n">
        <v>1.955</v>
      </c>
      <c r="DA946" s="29" t="n">
        <v>1.906</v>
      </c>
      <c r="DB946" s="29" t="n">
        <v>1.905</v>
      </c>
      <c r="DC946" s="29" t="n">
        <v>1.901</v>
      </c>
      <c r="DD946" s="29" t="n">
        <v>1.905</v>
      </c>
      <c r="DE946" s="29" t="n">
        <v>1.905</v>
      </c>
      <c r="DF946" s="29" t="n">
        <v>1.905</v>
      </c>
      <c r="DG946" s="29" t="n">
        <v>1.905</v>
      </c>
      <c r="DH946" s="29" t="n">
        <v>1.967</v>
      </c>
      <c r="DI946" s="29" t="n">
        <v>2.069</v>
      </c>
      <c r="DJ946" s="29" t="n">
        <v>2.086</v>
      </c>
      <c r="DK946" s="29" t="n">
        <v>2.026</v>
      </c>
      <c r="DL946" s="29" t="n">
        <v>1.96</v>
      </c>
      <c r="DM946" s="29" t="n">
        <v>1.911</v>
      </c>
      <c r="DN946" s="29" t="n">
        <v>1.91</v>
      </c>
      <c r="DO946" s="29" t="n">
        <v>1.906</v>
      </c>
      <c r="DP946" s="29" t="n">
        <v>1.91</v>
      </c>
      <c r="DQ946" s="29" t="n">
        <v>1.91</v>
      </c>
      <c r="DR946" s="29" t="n">
        <v>1.91</v>
      </c>
      <c r="DS946" s="29" t="n">
        <v>1.91</v>
      </c>
      <c r="DT946" s="29" t="n">
        <v>1.972</v>
      </c>
      <c r="DU946" s="29" t="n">
        <v>2.074</v>
      </c>
      <c r="DV946" s="29" t="n">
        <v>2.096</v>
      </c>
      <c r="DW946" s="29" t="n">
        <v>2.036</v>
      </c>
      <c r="DX946" s="29" t="n">
        <v>1.97</v>
      </c>
      <c r="DY946" s="29" t="n">
        <v>1.921</v>
      </c>
      <c r="DZ946" s="29" t="n">
        <v>1.92</v>
      </c>
      <c r="EA946" s="29" t="n">
        <v>1.916</v>
      </c>
      <c r="EB946" s="29" t="n">
        <v>1.92</v>
      </c>
      <c r="EC946" s="29" t="n">
        <v>1.92</v>
      </c>
      <c r="ED946" s="29" t="n">
        <v>1.92</v>
      </c>
      <c r="EE946" s="29" t="n">
        <v>1.92</v>
      </c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0"/>
      <c r="GS946" s="0"/>
      <c r="GT946" s="0"/>
      <c r="GU946" s="0"/>
      <c r="GV946" s="0"/>
      <c r="GW946" s="0"/>
      <c r="GX946" s="0"/>
      <c r="GY946" s="0"/>
      <c r="GZ946" s="0"/>
      <c r="HA946" s="0"/>
      <c r="HB946" s="0"/>
      <c r="HC946" s="0"/>
      <c r="HD946" s="0"/>
      <c r="HE946" s="0"/>
      <c r="HF946" s="0"/>
      <c r="HG946" s="0"/>
      <c r="HH946" s="0"/>
      <c r="HI946" s="0"/>
      <c r="HJ946" s="0"/>
      <c r="HK946" s="0"/>
      <c r="HL946" s="0"/>
      <c r="HM946" s="0"/>
      <c r="HN946" s="0"/>
      <c r="HO946" s="0"/>
      <c r="HP946" s="0"/>
      <c r="HQ946" s="0"/>
      <c r="HR946" s="0"/>
      <c r="HS946" s="0"/>
      <c r="HT946" s="0"/>
      <c r="HU946" s="0"/>
      <c r="HV946" s="0"/>
      <c r="HW946" s="0"/>
      <c r="HX946" s="0"/>
      <c r="HY946" s="0"/>
      <c r="HZ946" s="0"/>
      <c r="IA946" s="0"/>
      <c r="IB946" s="0"/>
      <c r="IC946" s="0"/>
      <c r="ID946" s="0"/>
      <c r="IE946" s="0"/>
      <c r="IF946" s="0"/>
      <c r="IG946" s="0"/>
      <c r="IH946" s="0"/>
      <c r="II946" s="0"/>
      <c r="IJ946" s="0"/>
      <c r="IK946" s="0"/>
      <c r="IL946" s="0"/>
      <c r="IM946" s="0"/>
      <c r="IN946" s="0"/>
      <c r="IO946" s="0"/>
      <c r="IP946" s="0"/>
      <c r="IQ946" s="0"/>
      <c r="IR946" s="0"/>
      <c r="IS946" s="0"/>
      <c r="IT946" s="0"/>
      <c r="IU946" s="0"/>
      <c r="IV946" s="0"/>
      <c r="IW946" s="0"/>
    </row>
    <row r="947" customFormat="false" ht="12.75" hidden="true" customHeight="false" outlineLevel="0" collapsed="false">
      <c r="A947" s="0" t="n">
        <f aca="false">WEEKDAY(C947,2)</f>
        <v>4</v>
      </c>
      <c r="B947" s="0" t="n">
        <f aca="false">MONTH(C947)</f>
        <v>10</v>
      </c>
      <c r="C947" s="23" t="n">
        <v>35341</v>
      </c>
      <c r="D947" s="0" t="n">
        <f aca="false">MONTH(R947)</f>
        <v>10</v>
      </c>
      <c r="E947" s="0" t="n">
        <f aca="false">YEAR(R947)</f>
        <v>1996</v>
      </c>
      <c r="F947" s="36"/>
      <c r="G947" s="24" t="n">
        <f aca="false">N947-M947</f>
        <v>-0.145583333333333</v>
      </c>
      <c r="H947" s="24" t="n">
        <f aca="false">O947-N947</f>
        <v>-0.00383333333333358</v>
      </c>
      <c r="I947" s="24" t="n">
        <f aca="false">O947-M947</f>
        <v>-0.149416666666667</v>
      </c>
      <c r="J947" s="25" t="n">
        <f aca="false">VLOOKUP(C947,'Nymex hist.'!A:B,2,0)</f>
        <v>2.346</v>
      </c>
      <c r="K947" s="25"/>
      <c r="L947" s="25"/>
      <c r="M947" s="27" t="n">
        <f aca="false">SUMIF($S$3:$FQ$3,$E947+1,$S947:$FQ947)/COUNTIF($S$3:$FQ$3,$E947+1)</f>
        <v>2.14008333333333</v>
      </c>
      <c r="N947" s="27" t="n">
        <f aca="false">SUMIF($S$3:$FQ$3,$E947+2,$S947:$FQ947)/COUNTIF($S$3:$FQ$3,$E947+2)</f>
        <v>1.9945</v>
      </c>
      <c r="O947" s="27" t="n">
        <f aca="false">SUMIF($S$3:$FQ$3,$E947+3,$S947:$FQ947)/COUNTIF($S$3:$FQ$3,$E947+3)</f>
        <v>1.99066666666667</v>
      </c>
      <c r="P947" s="27" t="n">
        <f aca="false">SUMIF($S$3:$FQ$3,$E947+4,$S947:$FQ947)/COUNTIF($S$3:$FQ$3,$E947+4)</f>
        <v>1.98566666666667</v>
      </c>
      <c r="Q947" s="27" t="n">
        <f aca="false">SUMIF($S$3:$FQ$3,$E947+5,$S947:$FQ947)/COUNTIF($S$3:$FQ$3,$E947+5)</f>
        <v>1.99066666666667</v>
      </c>
      <c r="R947" s="28" t="n">
        <v>35341</v>
      </c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30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 t="n">
        <v>2.346</v>
      </c>
      <c r="BM947" s="29" t="n">
        <v>2.531</v>
      </c>
      <c r="BN947" s="29" t="n">
        <v>2.534</v>
      </c>
      <c r="BO947" s="29" t="n">
        <v>2.424</v>
      </c>
      <c r="BP947" s="29" t="n">
        <v>2.304</v>
      </c>
      <c r="BQ947" s="29" t="n">
        <v>2.154</v>
      </c>
      <c r="BR947" s="29" t="n">
        <v>2.08</v>
      </c>
      <c r="BS947" s="29" t="n">
        <v>2.03</v>
      </c>
      <c r="BT947" s="29" t="n">
        <v>2.007</v>
      </c>
      <c r="BU947" s="29" t="n">
        <v>1.998</v>
      </c>
      <c r="BV947" s="29" t="n">
        <v>1.995</v>
      </c>
      <c r="BW947" s="29" t="n">
        <v>1.995</v>
      </c>
      <c r="BX947" s="29" t="n">
        <v>2.035</v>
      </c>
      <c r="BY947" s="29" t="n">
        <v>2.125</v>
      </c>
      <c r="BZ947" s="29" t="n">
        <v>2.115</v>
      </c>
      <c r="CA947" s="29" t="n">
        <v>2.04</v>
      </c>
      <c r="CB947" s="29" t="n">
        <v>1.98</v>
      </c>
      <c r="CC947" s="29" t="n">
        <v>1.95</v>
      </c>
      <c r="CD947" s="29" t="n">
        <v>1.95</v>
      </c>
      <c r="CE947" s="29" t="n">
        <v>1.95</v>
      </c>
      <c r="CF947" s="29" t="n">
        <v>1.95</v>
      </c>
      <c r="CG947" s="29" t="n">
        <v>1.95</v>
      </c>
      <c r="CH947" s="29" t="n">
        <v>1.95</v>
      </c>
      <c r="CI947" s="29" t="n">
        <v>1.95</v>
      </c>
      <c r="CJ947" s="29" t="n">
        <v>2.019</v>
      </c>
      <c r="CK947" s="29" t="n">
        <v>2.13</v>
      </c>
      <c r="CL947" s="29" t="n">
        <v>2.132</v>
      </c>
      <c r="CM947" s="29" t="n">
        <v>2.057</v>
      </c>
      <c r="CN947" s="29" t="n">
        <v>1.991</v>
      </c>
      <c r="CO947" s="29" t="n">
        <v>1.942</v>
      </c>
      <c r="CP947" s="29" t="n">
        <v>1.94</v>
      </c>
      <c r="CQ947" s="29" t="n">
        <v>1.937</v>
      </c>
      <c r="CR947" s="29" t="n">
        <v>1.94</v>
      </c>
      <c r="CS947" s="29" t="n">
        <v>1.94</v>
      </c>
      <c r="CT947" s="29" t="n">
        <v>1.94</v>
      </c>
      <c r="CU947" s="29" t="n">
        <v>1.94</v>
      </c>
      <c r="CV947" s="29" t="n">
        <v>2.009</v>
      </c>
      <c r="CW947" s="29" t="n">
        <v>2.12</v>
      </c>
      <c r="CX947" s="29" t="n">
        <v>2.127</v>
      </c>
      <c r="CY947" s="29" t="n">
        <v>2.052</v>
      </c>
      <c r="CZ947" s="29" t="n">
        <v>1.986</v>
      </c>
      <c r="DA947" s="29" t="n">
        <v>1.937</v>
      </c>
      <c r="DB947" s="29" t="n">
        <v>1.935</v>
      </c>
      <c r="DC947" s="29" t="n">
        <v>1.932</v>
      </c>
      <c r="DD947" s="29" t="n">
        <v>1.935</v>
      </c>
      <c r="DE947" s="29" t="n">
        <v>1.935</v>
      </c>
      <c r="DF947" s="29" t="n">
        <v>1.935</v>
      </c>
      <c r="DG947" s="29" t="n">
        <v>1.935</v>
      </c>
      <c r="DH947" s="29" t="n">
        <v>2.004</v>
      </c>
      <c r="DI947" s="29" t="n">
        <v>2.115</v>
      </c>
      <c r="DJ947" s="29" t="n">
        <v>2.132</v>
      </c>
      <c r="DK947" s="29" t="n">
        <v>2.057</v>
      </c>
      <c r="DL947" s="29" t="n">
        <v>1.991</v>
      </c>
      <c r="DM947" s="29" t="n">
        <v>1.942</v>
      </c>
      <c r="DN947" s="29" t="n">
        <v>1.94</v>
      </c>
      <c r="DO947" s="29" t="n">
        <v>1.937</v>
      </c>
      <c r="DP947" s="29" t="n">
        <v>1.94</v>
      </c>
      <c r="DQ947" s="29" t="n">
        <v>1.94</v>
      </c>
      <c r="DR947" s="29" t="n">
        <v>1.94</v>
      </c>
      <c r="DS947" s="29" t="n">
        <v>1.94</v>
      </c>
      <c r="DT947" s="29" t="n">
        <v>2.009</v>
      </c>
      <c r="DU947" s="29" t="n">
        <v>2.12</v>
      </c>
      <c r="DV947" s="29" t="n">
        <v>2.142</v>
      </c>
      <c r="DW947" s="29" t="n">
        <v>2.067</v>
      </c>
      <c r="DX947" s="29" t="n">
        <v>2.001</v>
      </c>
      <c r="DY947" s="29" t="n">
        <v>1.952</v>
      </c>
      <c r="DZ947" s="29" t="n">
        <v>1.95</v>
      </c>
      <c r="EA947" s="29" t="n">
        <v>1.947</v>
      </c>
      <c r="EB947" s="29" t="n">
        <v>1.95</v>
      </c>
      <c r="EC947" s="29" t="n">
        <v>1.95</v>
      </c>
      <c r="ED947" s="29" t="n">
        <v>1.95</v>
      </c>
      <c r="EE947" s="29" t="n">
        <v>1.95</v>
      </c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</row>
    <row r="948" customFormat="false" ht="12.75" hidden="true" customHeight="false" outlineLevel="0" collapsed="false">
      <c r="A948" s="0" t="n">
        <f aca="false">WEEKDAY(C948,2)</f>
        <v>5</v>
      </c>
      <c r="B948" s="0" t="n">
        <f aca="false">MONTH(C948)</f>
        <v>10</v>
      </c>
      <c r="C948" s="23" t="n">
        <v>35342</v>
      </c>
      <c r="D948" s="0" t="n">
        <f aca="false">MONTH(R948)</f>
        <v>10</v>
      </c>
      <c r="E948" s="0" t="n">
        <f aca="false">YEAR(R948)</f>
        <v>1996</v>
      </c>
      <c r="F948" s="36"/>
      <c r="G948" s="24" t="n">
        <f aca="false">N948-M948</f>
        <v>-0.143083333333333</v>
      </c>
      <c r="H948" s="24" t="n">
        <f aca="false">O948-N948</f>
        <v>-0.00416666666666643</v>
      </c>
      <c r="I948" s="24" t="n">
        <f aca="false">O948-M948</f>
        <v>-0.14725</v>
      </c>
      <c r="J948" s="25" t="n">
        <f aca="false">VLOOKUP(C948,'Nymex hist.'!A:B,2,0)</f>
        <v>2.396</v>
      </c>
      <c r="K948" s="25"/>
      <c r="L948" s="25"/>
      <c r="M948" s="27" t="n">
        <f aca="false">SUMIF($S$3:$FQ$3,$E948+1,$S948:$FQ948)/COUNTIF($S$3:$FQ$3,$E948+1)</f>
        <v>2.15708333333333</v>
      </c>
      <c r="N948" s="27" t="n">
        <f aca="false">SUMIF($S$3:$FQ$3,$E948+2,$S948:$FQ948)/COUNTIF($S$3:$FQ$3,$E948+2)</f>
        <v>2.014</v>
      </c>
      <c r="O948" s="27" t="n">
        <f aca="false">SUMIF($S$3:$FQ$3,$E948+3,$S948:$FQ948)/COUNTIF($S$3:$FQ$3,$E948+3)</f>
        <v>2.00983333333333</v>
      </c>
      <c r="P948" s="27" t="n">
        <f aca="false">SUMIF($S$3:$FQ$3,$E948+4,$S948:$FQ948)/COUNTIF($S$3:$FQ$3,$E948+4)</f>
        <v>2.00483333333333</v>
      </c>
      <c r="Q948" s="27" t="n">
        <f aca="false">SUMIF($S$3:$FQ$3,$E948+5,$S948:$FQ948)/COUNTIF($S$3:$FQ$3,$E948+5)</f>
        <v>2.00983333333333</v>
      </c>
      <c r="R948" s="28" t="n">
        <v>35342</v>
      </c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30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 t="n">
        <v>2.396</v>
      </c>
      <c r="BM948" s="29" t="n">
        <v>2.556</v>
      </c>
      <c r="BN948" s="29" t="n">
        <v>2.555</v>
      </c>
      <c r="BO948" s="29" t="n">
        <v>2.445</v>
      </c>
      <c r="BP948" s="29" t="n">
        <v>2.32</v>
      </c>
      <c r="BQ948" s="29" t="n">
        <v>2.17</v>
      </c>
      <c r="BR948" s="29" t="n">
        <v>2.09</v>
      </c>
      <c r="BS948" s="29" t="n">
        <v>2.045</v>
      </c>
      <c r="BT948" s="29" t="n">
        <v>2.022</v>
      </c>
      <c r="BU948" s="29" t="n">
        <v>2.015</v>
      </c>
      <c r="BV948" s="29" t="n">
        <v>2.012</v>
      </c>
      <c r="BW948" s="29" t="n">
        <v>2.012</v>
      </c>
      <c r="BX948" s="29" t="n">
        <v>2.059</v>
      </c>
      <c r="BY948" s="29" t="n">
        <v>2.14</v>
      </c>
      <c r="BZ948" s="29" t="n">
        <v>2.135</v>
      </c>
      <c r="CA948" s="29" t="n">
        <v>2.06</v>
      </c>
      <c r="CB948" s="29" t="n">
        <v>1.998</v>
      </c>
      <c r="CC948" s="29" t="n">
        <v>1.968</v>
      </c>
      <c r="CD948" s="29" t="n">
        <v>1.968</v>
      </c>
      <c r="CE948" s="29" t="n">
        <v>1.968</v>
      </c>
      <c r="CF948" s="29" t="n">
        <v>1.968</v>
      </c>
      <c r="CG948" s="29" t="n">
        <v>1.968</v>
      </c>
      <c r="CH948" s="29" t="n">
        <v>1.968</v>
      </c>
      <c r="CI948" s="29" t="n">
        <v>1.968</v>
      </c>
      <c r="CJ948" s="29" t="n">
        <v>2.042</v>
      </c>
      <c r="CK948" s="29" t="n">
        <v>2.157</v>
      </c>
      <c r="CL948" s="29" t="n">
        <v>2.158</v>
      </c>
      <c r="CM948" s="29" t="n">
        <v>2.073</v>
      </c>
      <c r="CN948" s="29" t="n">
        <v>2.007</v>
      </c>
      <c r="CO948" s="29" t="n">
        <v>1.958</v>
      </c>
      <c r="CP948" s="29" t="n">
        <v>1.958</v>
      </c>
      <c r="CQ948" s="29" t="n">
        <v>1.953</v>
      </c>
      <c r="CR948" s="29" t="n">
        <v>1.958</v>
      </c>
      <c r="CS948" s="29" t="n">
        <v>1.958</v>
      </c>
      <c r="CT948" s="29" t="n">
        <v>1.958</v>
      </c>
      <c r="CU948" s="29" t="n">
        <v>1.958</v>
      </c>
      <c r="CV948" s="29" t="n">
        <v>2.032</v>
      </c>
      <c r="CW948" s="29" t="n">
        <v>2.147</v>
      </c>
      <c r="CX948" s="29" t="n">
        <v>2.153</v>
      </c>
      <c r="CY948" s="29" t="n">
        <v>2.068</v>
      </c>
      <c r="CZ948" s="29" t="n">
        <v>2.002</v>
      </c>
      <c r="DA948" s="29" t="n">
        <v>1.953</v>
      </c>
      <c r="DB948" s="29" t="n">
        <v>1.953</v>
      </c>
      <c r="DC948" s="29" t="n">
        <v>1.948</v>
      </c>
      <c r="DD948" s="29" t="n">
        <v>1.953</v>
      </c>
      <c r="DE948" s="29" t="n">
        <v>1.953</v>
      </c>
      <c r="DF948" s="29" t="n">
        <v>1.953</v>
      </c>
      <c r="DG948" s="29" t="n">
        <v>1.953</v>
      </c>
      <c r="DH948" s="29" t="n">
        <v>2.027</v>
      </c>
      <c r="DI948" s="29" t="n">
        <v>2.142</v>
      </c>
      <c r="DJ948" s="29" t="n">
        <v>2.158</v>
      </c>
      <c r="DK948" s="29" t="n">
        <v>2.073</v>
      </c>
      <c r="DL948" s="29" t="n">
        <v>2.007</v>
      </c>
      <c r="DM948" s="29" t="n">
        <v>1.958</v>
      </c>
      <c r="DN948" s="29" t="n">
        <v>1.958</v>
      </c>
      <c r="DO948" s="29" t="n">
        <v>1.953</v>
      </c>
      <c r="DP948" s="29" t="n">
        <v>1.958</v>
      </c>
      <c r="DQ948" s="29" t="n">
        <v>1.958</v>
      </c>
      <c r="DR948" s="29" t="n">
        <v>1.958</v>
      </c>
      <c r="DS948" s="29" t="n">
        <v>1.958</v>
      </c>
      <c r="DT948" s="29" t="n">
        <v>2.032</v>
      </c>
      <c r="DU948" s="29" t="n">
        <v>2.147</v>
      </c>
      <c r="DV948" s="29" t="n">
        <v>2.168</v>
      </c>
      <c r="DW948" s="29" t="n">
        <v>2.083</v>
      </c>
      <c r="DX948" s="29" t="n">
        <v>2.017</v>
      </c>
      <c r="DY948" s="29" t="n">
        <v>1.968</v>
      </c>
      <c r="DZ948" s="29" t="n">
        <v>1.968</v>
      </c>
      <c r="EA948" s="29" t="n">
        <v>1.963</v>
      </c>
      <c r="EB948" s="29" t="n">
        <v>1.968</v>
      </c>
      <c r="EC948" s="29" t="n">
        <v>1.968</v>
      </c>
      <c r="ED948" s="29" t="n">
        <v>1.968</v>
      </c>
      <c r="EE948" s="29" t="n">
        <v>1.968</v>
      </c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</row>
    <row r="949" customFormat="false" ht="12.75" hidden="true" customHeight="false" outlineLevel="0" collapsed="false">
      <c r="A949" s="0" t="n">
        <f aca="false">WEEKDAY(C949,2)</f>
        <v>1</v>
      </c>
      <c r="B949" s="0" t="n">
        <f aca="false">MONTH(C949)</f>
        <v>10</v>
      </c>
      <c r="C949" s="23" t="n">
        <v>35345</v>
      </c>
      <c r="D949" s="0" t="n">
        <f aca="false">MONTH(R949)</f>
        <v>10</v>
      </c>
      <c r="E949" s="0" t="n">
        <f aca="false">YEAR(R949)</f>
        <v>1996</v>
      </c>
      <c r="F949" s="36"/>
      <c r="G949" s="24" t="n">
        <f aca="false">N949-M949</f>
        <v>-0.139416666666667</v>
      </c>
      <c r="H949" s="24" t="n">
        <f aca="false">O949-N949</f>
        <v>-0.00416666666666643</v>
      </c>
      <c r="I949" s="24" t="n">
        <f aca="false">O949-M949</f>
        <v>-0.143583333333333</v>
      </c>
      <c r="J949" s="25" t="n">
        <f aca="false">VLOOKUP(C949,'Nymex hist.'!A:B,2,0)</f>
        <v>2.369</v>
      </c>
      <c r="K949" s="25"/>
      <c r="L949" s="25"/>
      <c r="M949" s="27" t="n">
        <f aca="false">SUMIF($S$3:$FQ$3,$E949+1,$S949:$FQ949)/COUNTIF($S$3:$FQ$3,$E949+1)</f>
        <v>2.15341666666667</v>
      </c>
      <c r="N949" s="27" t="n">
        <f aca="false">SUMIF($S$3:$FQ$3,$E949+2,$S949:$FQ949)/COUNTIF($S$3:$FQ$3,$E949+2)</f>
        <v>2.014</v>
      </c>
      <c r="O949" s="27" t="n">
        <f aca="false">SUMIF($S$3:$FQ$3,$E949+3,$S949:$FQ949)/COUNTIF($S$3:$FQ$3,$E949+3)</f>
        <v>2.00983333333333</v>
      </c>
      <c r="P949" s="27" t="n">
        <f aca="false">SUMIF($S$3:$FQ$3,$E949+4,$S949:$FQ949)/COUNTIF($S$3:$FQ$3,$E949+4)</f>
        <v>2.00483333333333</v>
      </c>
      <c r="Q949" s="27" t="n">
        <f aca="false">SUMIF($S$3:$FQ$3,$E949+5,$S949:$FQ949)/COUNTIF($S$3:$FQ$3,$E949+5)</f>
        <v>2.00983333333333</v>
      </c>
      <c r="R949" s="28" t="n">
        <v>35345</v>
      </c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30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 t="n">
        <v>2.369</v>
      </c>
      <c r="BM949" s="29" t="n">
        <v>2.556</v>
      </c>
      <c r="BN949" s="29" t="n">
        <v>2.568</v>
      </c>
      <c r="BO949" s="29" t="n">
        <v>2.448</v>
      </c>
      <c r="BP949" s="29" t="n">
        <v>2.31</v>
      </c>
      <c r="BQ949" s="29" t="n">
        <v>2.15</v>
      </c>
      <c r="BR949" s="29" t="n">
        <v>2.082</v>
      </c>
      <c r="BS949" s="29" t="n">
        <v>2.04</v>
      </c>
      <c r="BT949" s="29" t="n">
        <v>2.02</v>
      </c>
      <c r="BU949" s="29" t="n">
        <v>2.013</v>
      </c>
      <c r="BV949" s="29" t="n">
        <v>2.01</v>
      </c>
      <c r="BW949" s="29" t="n">
        <v>2.01</v>
      </c>
      <c r="BX949" s="29" t="n">
        <v>2.055</v>
      </c>
      <c r="BY949" s="29" t="n">
        <v>2.135</v>
      </c>
      <c r="BZ949" s="29" t="n">
        <v>2.135</v>
      </c>
      <c r="CA949" s="29" t="n">
        <v>2.06</v>
      </c>
      <c r="CB949" s="29" t="n">
        <v>1.998</v>
      </c>
      <c r="CC949" s="29" t="n">
        <v>1.968</v>
      </c>
      <c r="CD949" s="29" t="n">
        <v>1.968</v>
      </c>
      <c r="CE949" s="29" t="n">
        <v>1.968</v>
      </c>
      <c r="CF949" s="29" t="n">
        <v>1.968</v>
      </c>
      <c r="CG949" s="29" t="n">
        <v>1.968</v>
      </c>
      <c r="CH949" s="29" t="n">
        <v>1.968</v>
      </c>
      <c r="CI949" s="29" t="n">
        <v>1.968</v>
      </c>
      <c r="CJ949" s="29" t="n">
        <v>2.042</v>
      </c>
      <c r="CK949" s="29" t="n">
        <v>2.157</v>
      </c>
      <c r="CL949" s="29" t="n">
        <v>2.158</v>
      </c>
      <c r="CM949" s="29" t="n">
        <v>2.073</v>
      </c>
      <c r="CN949" s="29" t="n">
        <v>2.007</v>
      </c>
      <c r="CO949" s="29" t="n">
        <v>1.958</v>
      </c>
      <c r="CP949" s="29" t="n">
        <v>1.958</v>
      </c>
      <c r="CQ949" s="29" t="n">
        <v>1.953</v>
      </c>
      <c r="CR949" s="29" t="n">
        <v>1.958</v>
      </c>
      <c r="CS949" s="29" t="n">
        <v>1.958</v>
      </c>
      <c r="CT949" s="29" t="n">
        <v>1.958</v>
      </c>
      <c r="CU949" s="29" t="n">
        <v>1.958</v>
      </c>
      <c r="CV949" s="29" t="n">
        <v>2.032</v>
      </c>
      <c r="CW949" s="29" t="n">
        <v>2.147</v>
      </c>
      <c r="CX949" s="29" t="n">
        <v>2.153</v>
      </c>
      <c r="CY949" s="29" t="n">
        <v>2.068</v>
      </c>
      <c r="CZ949" s="29" t="n">
        <v>2.002</v>
      </c>
      <c r="DA949" s="29" t="n">
        <v>1.953</v>
      </c>
      <c r="DB949" s="29" t="n">
        <v>1.953</v>
      </c>
      <c r="DC949" s="29" t="n">
        <v>1.948</v>
      </c>
      <c r="DD949" s="29" t="n">
        <v>1.953</v>
      </c>
      <c r="DE949" s="29" t="n">
        <v>1.953</v>
      </c>
      <c r="DF949" s="29" t="n">
        <v>1.953</v>
      </c>
      <c r="DG949" s="29" t="n">
        <v>1.953</v>
      </c>
      <c r="DH949" s="29" t="n">
        <v>2.027</v>
      </c>
      <c r="DI949" s="29" t="n">
        <v>2.142</v>
      </c>
      <c r="DJ949" s="29" t="n">
        <v>2.158</v>
      </c>
      <c r="DK949" s="29" t="n">
        <v>2.073</v>
      </c>
      <c r="DL949" s="29" t="n">
        <v>2.007</v>
      </c>
      <c r="DM949" s="29" t="n">
        <v>1.958</v>
      </c>
      <c r="DN949" s="29" t="n">
        <v>1.958</v>
      </c>
      <c r="DO949" s="29" t="n">
        <v>1.953</v>
      </c>
      <c r="DP949" s="29" t="n">
        <v>1.958</v>
      </c>
      <c r="DQ949" s="29" t="n">
        <v>1.958</v>
      </c>
      <c r="DR949" s="29" t="n">
        <v>1.958</v>
      </c>
      <c r="DS949" s="29" t="n">
        <v>1.958</v>
      </c>
      <c r="DT949" s="29" t="n">
        <v>2.032</v>
      </c>
      <c r="DU949" s="29" t="n">
        <v>2.147</v>
      </c>
      <c r="DV949" s="29" t="n">
        <v>2.168</v>
      </c>
      <c r="DW949" s="29" t="n">
        <v>2.083</v>
      </c>
      <c r="DX949" s="29" t="n">
        <v>2.017</v>
      </c>
      <c r="DY949" s="29" t="n">
        <v>1.968</v>
      </c>
      <c r="DZ949" s="29" t="n">
        <v>1.968</v>
      </c>
      <c r="EA949" s="29" t="n">
        <v>1.963</v>
      </c>
      <c r="EB949" s="29" t="n">
        <v>1.968</v>
      </c>
      <c r="EC949" s="29" t="n">
        <v>1.968</v>
      </c>
      <c r="ED949" s="29" t="n">
        <v>1.968</v>
      </c>
      <c r="EE949" s="29" t="n">
        <v>1.968</v>
      </c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</row>
    <row r="950" customFormat="false" ht="12.75" hidden="true" customHeight="false" outlineLevel="0" collapsed="false">
      <c r="A950" s="0" t="n">
        <f aca="false">WEEKDAY(C950,2)</f>
        <v>2</v>
      </c>
      <c r="B950" s="0" t="n">
        <f aca="false">MONTH(C950)</f>
        <v>10</v>
      </c>
      <c r="C950" s="23" t="n">
        <v>35346</v>
      </c>
      <c r="D950" s="0" t="n">
        <f aca="false">MONTH(R950)</f>
        <v>10</v>
      </c>
      <c r="E950" s="0" t="n">
        <f aca="false">YEAR(R950)</f>
        <v>1996</v>
      </c>
      <c r="F950" s="36"/>
      <c r="G950" s="24" t="n">
        <f aca="false">N950-M950</f>
        <v>-0.14375</v>
      </c>
      <c r="H950" s="24" t="n">
        <f aca="false">O950-N950</f>
        <v>-0.00416666666666687</v>
      </c>
      <c r="I950" s="24" t="n">
        <f aca="false">O950-M950</f>
        <v>-0.147916666666667</v>
      </c>
      <c r="J950" s="25" t="n">
        <f aca="false">VLOOKUP(C950,'Nymex hist.'!A:B,2,0)</f>
        <v>2.438</v>
      </c>
      <c r="K950" s="25"/>
      <c r="L950" s="25"/>
      <c r="M950" s="27" t="n">
        <f aca="false">SUMIF($S$3:$FQ$3,$E950+1,$S950:$FQ950)/COUNTIF($S$3:$FQ$3,$E950+1)</f>
        <v>2.16775</v>
      </c>
      <c r="N950" s="27" t="n">
        <f aca="false">SUMIF($S$3:$FQ$3,$E950+2,$S950:$FQ950)/COUNTIF($S$3:$FQ$3,$E950+2)</f>
        <v>2.024</v>
      </c>
      <c r="O950" s="27" t="n">
        <f aca="false">SUMIF($S$3:$FQ$3,$E950+3,$S950:$FQ950)/COUNTIF($S$3:$FQ$3,$E950+3)</f>
        <v>2.01983333333333</v>
      </c>
      <c r="P950" s="27" t="n">
        <f aca="false">SUMIF($S$3:$FQ$3,$E950+4,$S950:$FQ950)/COUNTIF($S$3:$FQ$3,$E950+4)</f>
        <v>2.01483333333333</v>
      </c>
      <c r="Q950" s="27" t="n">
        <f aca="false">SUMIF($S$3:$FQ$3,$E950+5,$S950:$FQ950)/COUNTIF($S$3:$FQ$3,$E950+5)</f>
        <v>2.01983333333333</v>
      </c>
      <c r="R950" s="28" t="n">
        <v>35346</v>
      </c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30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 t="n">
        <v>2.438</v>
      </c>
      <c r="BM950" s="29" t="n">
        <v>2.605</v>
      </c>
      <c r="BN950" s="29" t="n">
        <v>2.627</v>
      </c>
      <c r="BO950" s="29" t="n">
        <v>2.492</v>
      </c>
      <c r="BP950" s="29" t="n">
        <v>2.327</v>
      </c>
      <c r="BQ950" s="29" t="n">
        <v>2.155</v>
      </c>
      <c r="BR950" s="29" t="n">
        <v>2.08</v>
      </c>
      <c r="BS950" s="29" t="n">
        <v>2.04</v>
      </c>
      <c r="BT950" s="29" t="n">
        <v>2.022</v>
      </c>
      <c r="BU950" s="29" t="n">
        <v>2.02</v>
      </c>
      <c r="BV950" s="29" t="n">
        <v>2.02</v>
      </c>
      <c r="BW950" s="29" t="n">
        <v>2.02</v>
      </c>
      <c r="BX950" s="29" t="n">
        <v>2.065</v>
      </c>
      <c r="BY950" s="29" t="n">
        <v>2.145</v>
      </c>
      <c r="BZ950" s="29" t="n">
        <v>2.145</v>
      </c>
      <c r="CA950" s="29" t="n">
        <v>2.07</v>
      </c>
      <c r="CB950" s="29" t="n">
        <v>2.008</v>
      </c>
      <c r="CC950" s="29" t="n">
        <v>1.978</v>
      </c>
      <c r="CD950" s="29" t="n">
        <v>1.978</v>
      </c>
      <c r="CE950" s="29" t="n">
        <v>1.978</v>
      </c>
      <c r="CF950" s="29" t="n">
        <v>1.978</v>
      </c>
      <c r="CG950" s="29" t="n">
        <v>1.978</v>
      </c>
      <c r="CH950" s="29" t="n">
        <v>1.978</v>
      </c>
      <c r="CI950" s="29" t="n">
        <v>1.978</v>
      </c>
      <c r="CJ950" s="29" t="n">
        <v>2.052</v>
      </c>
      <c r="CK950" s="29" t="n">
        <v>2.167</v>
      </c>
      <c r="CL950" s="29" t="n">
        <v>2.168</v>
      </c>
      <c r="CM950" s="29" t="n">
        <v>2.083</v>
      </c>
      <c r="CN950" s="29" t="n">
        <v>2.017</v>
      </c>
      <c r="CO950" s="29" t="n">
        <v>1.968</v>
      </c>
      <c r="CP950" s="29" t="n">
        <v>1.968</v>
      </c>
      <c r="CQ950" s="29" t="n">
        <v>1.963</v>
      </c>
      <c r="CR950" s="29" t="n">
        <v>1.968</v>
      </c>
      <c r="CS950" s="29" t="n">
        <v>1.968</v>
      </c>
      <c r="CT950" s="29" t="n">
        <v>1.968</v>
      </c>
      <c r="CU950" s="29" t="n">
        <v>1.968</v>
      </c>
      <c r="CV950" s="29" t="n">
        <v>2.042</v>
      </c>
      <c r="CW950" s="29" t="n">
        <v>2.157</v>
      </c>
      <c r="CX950" s="29" t="n">
        <v>2.163</v>
      </c>
      <c r="CY950" s="29" t="n">
        <v>2.078</v>
      </c>
      <c r="CZ950" s="29" t="n">
        <v>2.012</v>
      </c>
      <c r="DA950" s="29" t="n">
        <v>1.963</v>
      </c>
      <c r="DB950" s="29" t="n">
        <v>1.963</v>
      </c>
      <c r="DC950" s="29" t="n">
        <v>1.958</v>
      </c>
      <c r="DD950" s="29" t="n">
        <v>1.963</v>
      </c>
      <c r="DE950" s="29" t="n">
        <v>1.963</v>
      </c>
      <c r="DF950" s="29" t="n">
        <v>1.963</v>
      </c>
      <c r="DG950" s="29" t="n">
        <v>1.963</v>
      </c>
      <c r="DH950" s="29" t="n">
        <v>2.037</v>
      </c>
      <c r="DI950" s="29" t="n">
        <v>2.152</v>
      </c>
      <c r="DJ950" s="29" t="n">
        <v>2.168</v>
      </c>
      <c r="DK950" s="29" t="n">
        <v>2.083</v>
      </c>
      <c r="DL950" s="29" t="n">
        <v>2.017</v>
      </c>
      <c r="DM950" s="29" t="n">
        <v>1.968</v>
      </c>
      <c r="DN950" s="29" t="n">
        <v>1.968</v>
      </c>
      <c r="DO950" s="29" t="n">
        <v>1.963</v>
      </c>
      <c r="DP950" s="29" t="n">
        <v>1.968</v>
      </c>
      <c r="DQ950" s="29" t="n">
        <v>1.968</v>
      </c>
      <c r="DR950" s="29" t="n">
        <v>1.968</v>
      </c>
      <c r="DS950" s="29" t="n">
        <v>1.968</v>
      </c>
      <c r="DT950" s="29" t="n">
        <v>2.042</v>
      </c>
      <c r="DU950" s="29" t="n">
        <v>2.157</v>
      </c>
      <c r="DV950" s="29" t="n">
        <v>2.178</v>
      </c>
      <c r="DW950" s="29" t="n">
        <v>2.093</v>
      </c>
      <c r="DX950" s="29" t="n">
        <v>2.027</v>
      </c>
      <c r="DY950" s="29" t="n">
        <v>1.978</v>
      </c>
      <c r="DZ950" s="29" t="n">
        <v>1.978</v>
      </c>
      <c r="EA950" s="29" t="n">
        <v>1.973</v>
      </c>
      <c r="EB950" s="29" t="n">
        <v>1.978</v>
      </c>
      <c r="EC950" s="29" t="n">
        <v>1.978</v>
      </c>
      <c r="ED950" s="29" t="n">
        <v>1.978</v>
      </c>
      <c r="EE950" s="29" t="n">
        <v>1.978</v>
      </c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0"/>
      <c r="GS950" s="0"/>
      <c r="GT950" s="0"/>
      <c r="GU950" s="0"/>
      <c r="GV950" s="0"/>
      <c r="GW950" s="0"/>
      <c r="GX950" s="0"/>
      <c r="GY950" s="0"/>
      <c r="GZ950" s="0"/>
      <c r="HA950" s="0"/>
      <c r="HB950" s="0"/>
      <c r="HC950" s="0"/>
      <c r="HD950" s="0"/>
      <c r="HE950" s="0"/>
      <c r="HF950" s="0"/>
      <c r="HG950" s="0"/>
      <c r="HH950" s="0"/>
      <c r="HI950" s="0"/>
      <c r="HJ950" s="0"/>
      <c r="HK950" s="0"/>
      <c r="HL950" s="0"/>
      <c r="HM950" s="0"/>
      <c r="HN950" s="0"/>
      <c r="HO950" s="0"/>
      <c r="HP950" s="0"/>
      <c r="HQ950" s="0"/>
      <c r="HR950" s="0"/>
      <c r="HS950" s="0"/>
      <c r="HT950" s="0"/>
      <c r="HU950" s="0"/>
      <c r="HV950" s="0"/>
      <c r="HW950" s="0"/>
      <c r="HX950" s="0"/>
      <c r="HY950" s="0"/>
      <c r="HZ950" s="0"/>
      <c r="IA950" s="0"/>
      <c r="IB950" s="0"/>
      <c r="IC950" s="0"/>
      <c r="ID950" s="0"/>
      <c r="IE950" s="0"/>
      <c r="IF950" s="0"/>
      <c r="IG950" s="0"/>
      <c r="IH950" s="0"/>
      <c r="II950" s="0"/>
      <c r="IJ950" s="0"/>
      <c r="IK950" s="0"/>
      <c r="IL950" s="0"/>
      <c r="IM950" s="0"/>
      <c r="IN950" s="0"/>
      <c r="IO950" s="0"/>
      <c r="IP950" s="0"/>
      <c r="IQ950" s="0"/>
      <c r="IR950" s="0"/>
      <c r="IS950" s="0"/>
      <c r="IT950" s="0"/>
      <c r="IU950" s="0"/>
      <c r="IV950" s="0"/>
      <c r="IW950" s="0"/>
    </row>
    <row r="951" customFormat="false" ht="12.75" hidden="true" customHeight="false" outlineLevel="0" collapsed="false">
      <c r="A951" s="0" t="n">
        <f aca="false">WEEKDAY(C951,2)</f>
        <v>3</v>
      </c>
      <c r="B951" s="0" t="n">
        <f aca="false">MONTH(C951)</f>
        <v>10</v>
      </c>
      <c r="C951" s="23" t="n">
        <v>35347</v>
      </c>
      <c r="D951" s="0" t="n">
        <f aca="false">MONTH(R951)</f>
        <v>10</v>
      </c>
      <c r="E951" s="0" t="n">
        <f aca="false">YEAR(R951)</f>
        <v>1996</v>
      </c>
      <c r="F951" s="36"/>
      <c r="G951" s="24" t="n">
        <f aca="false">N951-M951</f>
        <v>-0.122083333333333</v>
      </c>
      <c r="H951" s="24" t="n">
        <f aca="false">O951-N951</f>
        <v>-0.0100000000000002</v>
      </c>
      <c r="I951" s="24" t="n">
        <f aca="false">O951-M951</f>
        <v>-0.132083333333334</v>
      </c>
      <c r="J951" s="25" t="n">
        <f aca="false">VLOOKUP(C951,'Nymex hist.'!A:B,2,0)</f>
        <v>2.47</v>
      </c>
      <c r="K951" s="25"/>
      <c r="L951" s="25"/>
      <c r="M951" s="27" t="n">
        <f aca="false">SUMIF($S$3:$FQ$3,$E951+1,$S951:$FQ951)/COUNTIF($S$3:$FQ$3,$E951+1)</f>
        <v>2.16108333333333</v>
      </c>
      <c r="N951" s="27" t="n">
        <f aca="false">SUMIF($S$3:$FQ$3,$E951+2,$S951:$FQ951)/COUNTIF($S$3:$FQ$3,$E951+2)</f>
        <v>2.039</v>
      </c>
      <c r="O951" s="27" t="n">
        <f aca="false">SUMIF($S$3:$FQ$3,$E951+3,$S951:$FQ951)/COUNTIF($S$3:$FQ$3,$E951+3)</f>
        <v>2.029</v>
      </c>
      <c r="P951" s="27" t="n">
        <f aca="false">SUMIF($S$3:$FQ$3,$E951+4,$S951:$FQ951)/COUNTIF($S$3:$FQ$3,$E951+4)</f>
        <v>2.024</v>
      </c>
      <c r="Q951" s="27" t="n">
        <f aca="false">SUMIF($S$3:$FQ$3,$E951+5,$S951:$FQ951)/COUNTIF($S$3:$FQ$3,$E951+5)</f>
        <v>2.029</v>
      </c>
      <c r="R951" s="28" t="n">
        <v>35347</v>
      </c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30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 t="n">
        <v>2.47</v>
      </c>
      <c r="BM951" s="29" t="n">
        <v>2.604</v>
      </c>
      <c r="BN951" s="29" t="n">
        <v>2.615</v>
      </c>
      <c r="BO951" s="29" t="n">
        <v>2.465</v>
      </c>
      <c r="BP951" s="29" t="n">
        <v>2.3</v>
      </c>
      <c r="BQ951" s="29" t="n">
        <v>2.14</v>
      </c>
      <c r="BR951" s="29" t="n">
        <v>2.07</v>
      </c>
      <c r="BS951" s="29" t="n">
        <v>2.033</v>
      </c>
      <c r="BT951" s="29" t="n">
        <v>2.02</v>
      </c>
      <c r="BU951" s="29" t="n">
        <v>2.02</v>
      </c>
      <c r="BV951" s="29" t="n">
        <v>2.02</v>
      </c>
      <c r="BW951" s="29" t="n">
        <v>2.025</v>
      </c>
      <c r="BX951" s="29" t="n">
        <v>2.07</v>
      </c>
      <c r="BY951" s="29" t="n">
        <v>2.155</v>
      </c>
      <c r="BZ951" s="29" t="n">
        <v>2.16</v>
      </c>
      <c r="CA951" s="29" t="n">
        <v>2.085</v>
      </c>
      <c r="CB951" s="29" t="n">
        <v>2.023</v>
      </c>
      <c r="CC951" s="29" t="n">
        <v>1.993</v>
      </c>
      <c r="CD951" s="29" t="n">
        <v>1.993</v>
      </c>
      <c r="CE951" s="29" t="n">
        <v>1.993</v>
      </c>
      <c r="CF951" s="29" t="n">
        <v>1.993</v>
      </c>
      <c r="CG951" s="29" t="n">
        <v>1.993</v>
      </c>
      <c r="CH951" s="29" t="n">
        <v>1.993</v>
      </c>
      <c r="CI951" s="29" t="n">
        <v>1.993</v>
      </c>
      <c r="CJ951" s="29" t="n">
        <v>2.067</v>
      </c>
      <c r="CK951" s="29" t="n">
        <v>2.182</v>
      </c>
      <c r="CL951" s="29" t="n">
        <v>2.183</v>
      </c>
      <c r="CM951" s="29" t="n">
        <v>2.098</v>
      </c>
      <c r="CN951" s="29" t="n">
        <v>2.032</v>
      </c>
      <c r="CO951" s="29" t="n">
        <v>1.983</v>
      </c>
      <c r="CP951" s="29" t="n">
        <v>1.973</v>
      </c>
      <c r="CQ951" s="29" t="n">
        <v>1.978</v>
      </c>
      <c r="CR951" s="29" t="n">
        <v>1.973</v>
      </c>
      <c r="CS951" s="29" t="n">
        <v>1.973</v>
      </c>
      <c r="CT951" s="29" t="n">
        <v>1.973</v>
      </c>
      <c r="CU951" s="29" t="n">
        <v>1.973</v>
      </c>
      <c r="CV951" s="29" t="n">
        <v>2.047</v>
      </c>
      <c r="CW951" s="29" t="n">
        <v>2.162</v>
      </c>
      <c r="CX951" s="29" t="n">
        <v>2.178</v>
      </c>
      <c r="CY951" s="29" t="n">
        <v>2.093</v>
      </c>
      <c r="CZ951" s="29" t="n">
        <v>2.027</v>
      </c>
      <c r="DA951" s="29" t="n">
        <v>1.978</v>
      </c>
      <c r="DB951" s="29" t="n">
        <v>1.968</v>
      </c>
      <c r="DC951" s="29" t="n">
        <v>1.973</v>
      </c>
      <c r="DD951" s="29" t="n">
        <v>1.968</v>
      </c>
      <c r="DE951" s="29" t="n">
        <v>1.968</v>
      </c>
      <c r="DF951" s="29" t="n">
        <v>1.968</v>
      </c>
      <c r="DG951" s="29" t="n">
        <v>1.968</v>
      </c>
      <c r="DH951" s="29" t="n">
        <v>2.042</v>
      </c>
      <c r="DI951" s="29" t="n">
        <v>2.157</v>
      </c>
      <c r="DJ951" s="29" t="n">
        <v>2.183</v>
      </c>
      <c r="DK951" s="29" t="n">
        <v>2.098</v>
      </c>
      <c r="DL951" s="29" t="n">
        <v>2.032</v>
      </c>
      <c r="DM951" s="29" t="n">
        <v>1.983</v>
      </c>
      <c r="DN951" s="29" t="n">
        <v>1.973</v>
      </c>
      <c r="DO951" s="29" t="n">
        <v>1.978</v>
      </c>
      <c r="DP951" s="29" t="n">
        <v>1.973</v>
      </c>
      <c r="DQ951" s="29" t="n">
        <v>1.973</v>
      </c>
      <c r="DR951" s="29" t="n">
        <v>1.973</v>
      </c>
      <c r="DS951" s="29" t="n">
        <v>1.973</v>
      </c>
      <c r="DT951" s="29" t="n">
        <v>2.047</v>
      </c>
      <c r="DU951" s="29" t="n">
        <v>2.162</v>
      </c>
      <c r="DV951" s="29" t="n">
        <v>2.193</v>
      </c>
      <c r="DW951" s="29" t="n">
        <v>2.108</v>
      </c>
      <c r="DX951" s="29" t="n">
        <v>2.042</v>
      </c>
      <c r="DY951" s="29" t="n">
        <v>1.993</v>
      </c>
      <c r="DZ951" s="29" t="n">
        <v>1.983</v>
      </c>
      <c r="EA951" s="29" t="n">
        <v>1.988</v>
      </c>
      <c r="EB951" s="29" t="n">
        <v>1.983</v>
      </c>
      <c r="EC951" s="29" t="n">
        <v>1.983</v>
      </c>
      <c r="ED951" s="29" t="n">
        <v>1.983</v>
      </c>
      <c r="EE951" s="29" t="n">
        <v>1.983</v>
      </c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</row>
    <row r="952" customFormat="false" ht="12.75" hidden="true" customHeight="false" outlineLevel="0" collapsed="false">
      <c r="A952" s="0" t="n">
        <f aca="false">WEEKDAY(C952,2)</f>
        <v>4</v>
      </c>
      <c r="B952" s="0" t="n">
        <f aca="false">MONTH(C952)</f>
        <v>10</v>
      </c>
      <c r="C952" s="23" t="n">
        <v>35348</v>
      </c>
      <c r="D952" s="0" t="n">
        <f aca="false">MONTH(R952)</f>
        <v>10</v>
      </c>
      <c r="E952" s="0" t="n">
        <f aca="false">YEAR(R952)</f>
        <v>1996</v>
      </c>
      <c r="F952" s="36"/>
      <c r="G952" s="24" t="n">
        <f aca="false">N952-M952</f>
        <v>-0.0885833333333332</v>
      </c>
      <c r="H952" s="24" t="n">
        <f aca="false">O952-N952</f>
        <v>-0.00833333333333375</v>
      </c>
      <c r="I952" s="24" t="n">
        <f aca="false">O952-M952</f>
        <v>-0.096916666666667</v>
      </c>
      <c r="J952" s="25" t="n">
        <f aca="false">VLOOKUP(C952,'Nymex hist.'!A:B,2,0)</f>
        <v>2.371</v>
      </c>
      <c r="K952" s="25"/>
      <c r="L952" s="25"/>
      <c r="M952" s="27" t="n">
        <f aca="false">SUMIF($S$3:$FQ$3,$E952+1,$S952:$FQ952)/COUNTIF($S$3:$FQ$3,$E952+1)</f>
        <v>2.11241666666667</v>
      </c>
      <c r="N952" s="27" t="n">
        <f aca="false">SUMIF($S$3:$FQ$3,$E952+2,$S952:$FQ952)/COUNTIF($S$3:$FQ$3,$E952+2)</f>
        <v>2.02383333333333</v>
      </c>
      <c r="O952" s="27" t="n">
        <f aca="false">SUMIF($S$3:$FQ$3,$E952+3,$S952:$FQ952)/COUNTIF($S$3:$FQ$3,$E952+3)</f>
        <v>2.0155</v>
      </c>
      <c r="P952" s="27" t="n">
        <f aca="false">SUMIF($S$3:$FQ$3,$E952+4,$S952:$FQ952)/COUNTIF($S$3:$FQ$3,$E952+4)</f>
        <v>2.0105</v>
      </c>
      <c r="Q952" s="27" t="n">
        <f aca="false">SUMIF($S$3:$FQ$3,$E952+5,$S952:$FQ952)/COUNTIF($S$3:$FQ$3,$E952+5)</f>
        <v>2.0155</v>
      </c>
      <c r="R952" s="28" t="n">
        <v>35348</v>
      </c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30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 t="n">
        <v>2.371</v>
      </c>
      <c r="BM952" s="29" t="n">
        <v>2.52</v>
      </c>
      <c r="BN952" s="29" t="n">
        <v>2.519</v>
      </c>
      <c r="BO952" s="29" t="n">
        <v>2.385</v>
      </c>
      <c r="BP952" s="29" t="n">
        <v>2.225</v>
      </c>
      <c r="BQ952" s="29" t="n">
        <v>2.075</v>
      </c>
      <c r="BR952" s="29" t="n">
        <v>2.025</v>
      </c>
      <c r="BS952" s="29" t="n">
        <v>1.99</v>
      </c>
      <c r="BT952" s="29" t="n">
        <v>1.985</v>
      </c>
      <c r="BU952" s="29" t="n">
        <v>1.985</v>
      </c>
      <c r="BV952" s="29" t="n">
        <v>1.985</v>
      </c>
      <c r="BW952" s="29" t="n">
        <v>1.995</v>
      </c>
      <c r="BX952" s="29" t="n">
        <v>2.045</v>
      </c>
      <c r="BY952" s="29" t="n">
        <v>2.135</v>
      </c>
      <c r="BZ952" s="29" t="n">
        <v>2.14</v>
      </c>
      <c r="CA952" s="29" t="n">
        <v>2.07</v>
      </c>
      <c r="CB952" s="29" t="n">
        <v>2.008</v>
      </c>
      <c r="CC952" s="29" t="n">
        <v>1.978</v>
      </c>
      <c r="CD952" s="29" t="n">
        <v>1.978</v>
      </c>
      <c r="CE952" s="29" t="n">
        <v>1.978</v>
      </c>
      <c r="CF952" s="29" t="n">
        <v>1.978</v>
      </c>
      <c r="CG952" s="29" t="n">
        <v>1.978</v>
      </c>
      <c r="CH952" s="29" t="n">
        <v>1.978</v>
      </c>
      <c r="CI952" s="29" t="n">
        <v>1.978</v>
      </c>
      <c r="CJ952" s="29" t="n">
        <v>2.052</v>
      </c>
      <c r="CK952" s="29" t="n">
        <v>2.17</v>
      </c>
      <c r="CL952" s="29" t="n">
        <v>2.171</v>
      </c>
      <c r="CM952" s="29" t="n">
        <v>2.086</v>
      </c>
      <c r="CN952" s="29" t="n">
        <v>2.02</v>
      </c>
      <c r="CO952" s="29" t="n">
        <v>1.971</v>
      </c>
      <c r="CP952" s="29" t="n">
        <v>1.958</v>
      </c>
      <c r="CQ952" s="29" t="n">
        <v>1.966</v>
      </c>
      <c r="CR952" s="29" t="n">
        <v>1.958</v>
      </c>
      <c r="CS952" s="29" t="n">
        <v>1.958</v>
      </c>
      <c r="CT952" s="29" t="n">
        <v>1.958</v>
      </c>
      <c r="CU952" s="29" t="n">
        <v>1.958</v>
      </c>
      <c r="CV952" s="29" t="n">
        <v>2.032</v>
      </c>
      <c r="CW952" s="29" t="n">
        <v>2.15</v>
      </c>
      <c r="CX952" s="29" t="n">
        <v>2.166</v>
      </c>
      <c r="CY952" s="29" t="n">
        <v>2.081</v>
      </c>
      <c r="CZ952" s="29" t="n">
        <v>2.015</v>
      </c>
      <c r="DA952" s="29" t="n">
        <v>1.966</v>
      </c>
      <c r="DB952" s="29" t="n">
        <v>1.953</v>
      </c>
      <c r="DC952" s="29" t="n">
        <v>1.961</v>
      </c>
      <c r="DD952" s="29" t="n">
        <v>1.953</v>
      </c>
      <c r="DE952" s="29" t="n">
        <v>1.953</v>
      </c>
      <c r="DF952" s="29" t="n">
        <v>1.953</v>
      </c>
      <c r="DG952" s="29" t="n">
        <v>1.953</v>
      </c>
      <c r="DH952" s="29" t="n">
        <v>2.027</v>
      </c>
      <c r="DI952" s="29" t="n">
        <v>2.145</v>
      </c>
      <c r="DJ952" s="29" t="n">
        <v>2.171</v>
      </c>
      <c r="DK952" s="29" t="n">
        <v>2.086</v>
      </c>
      <c r="DL952" s="29" t="n">
        <v>2.02</v>
      </c>
      <c r="DM952" s="29" t="n">
        <v>1.971</v>
      </c>
      <c r="DN952" s="29" t="n">
        <v>1.958</v>
      </c>
      <c r="DO952" s="29" t="n">
        <v>1.966</v>
      </c>
      <c r="DP952" s="29" t="n">
        <v>1.958</v>
      </c>
      <c r="DQ952" s="29" t="n">
        <v>1.958</v>
      </c>
      <c r="DR952" s="29" t="n">
        <v>1.958</v>
      </c>
      <c r="DS952" s="29" t="n">
        <v>1.958</v>
      </c>
      <c r="DT952" s="29" t="n">
        <v>2.032</v>
      </c>
      <c r="DU952" s="29" t="n">
        <v>2.15</v>
      </c>
      <c r="DV952" s="29" t="n">
        <v>2.181</v>
      </c>
      <c r="DW952" s="29" t="n">
        <v>2.096</v>
      </c>
      <c r="DX952" s="29" t="n">
        <v>2.03</v>
      </c>
      <c r="DY952" s="29" t="n">
        <v>1.981</v>
      </c>
      <c r="DZ952" s="29" t="n">
        <v>1.968</v>
      </c>
      <c r="EA952" s="29" t="n">
        <v>1.976</v>
      </c>
      <c r="EB952" s="29" t="n">
        <v>1.968</v>
      </c>
      <c r="EC952" s="29" t="n">
        <v>1.968</v>
      </c>
      <c r="ED952" s="29" t="n">
        <v>1.968</v>
      </c>
      <c r="EE952" s="29" t="n">
        <v>1.968</v>
      </c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</row>
    <row r="953" customFormat="false" ht="12.75" hidden="true" customHeight="false" outlineLevel="0" collapsed="false">
      <c r="A953" s="0" t="n">
        <f aca="false">WEEKDAY(C953,2)</f>
        <v>5</v>
      </c>
      <c r="B953" s="0" t="n">
        <f aca="false">MONTH(C953)</f>
        <v>10</v>
      </c>
      <c r="C953" s="23" t="n">
        <v>35349</v>
      </c>
      <c r="D953" s="0" t="n">
        <f aca="false">MONTH(R953)</f>
        <v>10</v>
      </c>
      <c r="E953" s="0" t="n">
        <f aca="false">YEAR(R953)</f>
        <v>1996</v>
      </c>
      <c r="F953" s="36"/>
      <c r="G953" s="24" t="n">
        <f aca="false">N953-M953</f>
        <v>-0.101083333333333</v>
      </c>
      <c r="H953" s="24" t="n">
        <f aca="false">O953-N953</f>
        <v>-0.00816666666666688</v>
      </c>
      <c r="I953" s="24" t="n">
        <f aca="false">O953-M953</f>
        <v>-0.10925</v>
      </c>
      <c r="J953" s="25" t="n">
        <f aca="false">VLOOKUP(C953,'Nymex hist.'!A:B,2,0)</f>
        <v>2.347</v>
      </c>
      <c r="K953" s="25"/>
      <c r="L953" s="25"/>
      <c r="M953" s="27" t="n">
        <f aca="false">SUMIF($S$3:$FQ$3,$E953+1,$S953:$FQ953)/COUNTIF($S$3:$FQ$3,$E953+1)</f>
        <v>2.11675</v>
      </c>
      <c r="N953" s="27" t="n">
        <f aca="false">SUMIF($S$3:$FQ$3,$E953+2,$S953:$FQ953)/COUNTIF($S$3:$FQ$3,$E953+2)</f>
        <v>2.01566666666667</v>
      </c>
      <c r="O953" s="27" t="n">
        <f aca="false">SUMIF($S$3:$FQ$3,$E953+3,$S953:$FQ953)/COUNTIF($S$3:$FQ$3,$E953+3)</f>
        <v>2.0075</v>
      </c>
      <c r="P953" s="27" t="n">
        <f aca="false">SUMIF($S$3:$FQ$3,$E953+4,$S953:$FQ953)/COUNTIF($S$3:$FQ$3,$E953+4)</f>
        <v>2.0025</v>
      </c>
      <c r="Q953" s="27" t="n">
        <f aca="false">SUMIF($S$3:$FQ$3,$E953+5,$S953:$FQ953)/COUNTIF($S$3:$FQ$3,$E953+5)</f>
        <v>2.0075</v>
      </c>
      <c r="R953" s="28" t="n">
        <v>35349</v>
      </c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30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 t="n">
        <v>2.347</v>
      </c>
      <c r="BM953" s="29" t="n">
        <v>2.532</v>
      </c>
      <c r="BN953" s="29" t="n">
        <v>2.548</v>
      </c>
      <c r="BO953" s="29" t="n">
        <v>2.418</v>
      </c>
      <c r="BP953" s="29" t="n">
        <v>2.243</v>
      </c>
      <c r="BQ953" s="29" t="n">
        <v>2.075</v>
      </c>
      <c r="BR953" s="29" t="n">
        <v>2.02</v>
      </c>
      <c r="BS953" s="29" t="n">
        <v>1.985</v>
      </c>
      <c r="BT953" s="29" t="n">
        <v>1.983</v>
      </c>
      <c r="BU953" s="29" t="n">
        <v>1.983</v>
      </c>
      <c r="BV953" s="29" t="n">
        <v>1.983</v>
      </c>
      <c r="BW953" s="29" t="n">
        <v>1.993</v>
      </c>
      <c r="BX953" s="29" t="n">
        <v>2.04</v>
      </c>
      <c r="BY953" s="29" t="n">
        <v>2.13</v>
      </c>
      <c r="BZ953" s="29" t="n">
        <v>2.13</v>
      </c>
      <c r="CA953" s="29" t="n">
        <v>2.062</v>
      </c>
      <c r="CB953" s="29" t="n">
        <v>2</v>
      </c>
      <c r="CC953" s="29" t="n">
        <v>1.97</v>
      </c>
      <c r="CD953" s="29" t="n">
        <v>1.97</v>
      </c>
      <c r="CE953" s="29" t="n">
        <v>1.97</v>
      </c>
      <c r="CF953" s="29" t="n">
        <v>1.97</v>
      </c>
      <c r="CG953" s="29" t="n">
        <v>1.97</v>
      </c>
      <c r="CH953" s="29" t="n">
        <v>1.97</v>
      </c>
      <c r="CI953" s="29" t="n">
        <v>1.97</v>
      </c>
      <c r="CJ953" s="29" t="n">
        <v>2.044</v>
      </c>
      <c r="CK953" s="29" t="n">
        <v>2.162</v>
      </c>
      <c r="CL953" s="29" t="n">
        <v>2.163</v>
      </c>
      <c r="CM953" s="29" t="n">
        <v>2.078</v>
      </c>
      <c r="CN953" s="29" t="n">
        <v>2.012</v>
      </c>
      <c r="CO953" s="29" t="n">
        <v>1.963</v>
      </c>
      <c r="CP953" s="29" t="n">
        <v>1.95</v>
      </c>
      <c r="CQ953" s="29" t="n">
        <v>1.958</v>
      </c>
      <c r="CR953" s="29" t="n">
        <v>1.95</v>
      </c>
      <c r="CS953" s="29" t="n">
        <v>1.95</v>
      </c>
      <c r="CT953" s="29" t="n">
        <v>1.95</v>
      </c>
      <c r="CU953" s="29" t="n">
        <v>1.95</v>
      </c>
      <c r="CV953" s="29" t="n">
        <v>2.024</v>
      </c>
      <c r="CW953" s="29" t="n">
        <v>2.142</v>
      </c>
      <c r="CX953" s="29" t="n">
        <v>2.158</v>
      </c>
      <c r="CY953" s="29" t="n">
        <v>2.073</v>
      </c>
      <c r="CZ953" s="29" t="n">
        <v>2.007</v>
      </c>
      <c r="DA953" s="29" t="n">
        <v>1.958</v>
      </c>
      <c r="DB953" s="29" t="n">
        <v>1.945</v>
      </c>
      <c r="DC953" s="29" t="n">
        <v>1.953</v>
      </c>
      <c r="DD953" s="29" t="n">
        <v>1.945</v>
      </c>
      <c r="DE953" s="29" t="n">
        <v>1.945</v>
      </c>
      <c r="DF953" s="29" t="n">
        <v>1.945</v>
      </c>
      <c r="DG953" s="29" t="n">
        <v>1.945</v>
      </c>
      <c r="DH953" s="29" t="n">
        <v>2.019</v>
      </c>
      <c r="DI953" s="29" t="n">
        <v>2.137</v>
      </c>
      <c r="DJ953" s="29" t="n">
        <v>2.163</v>
      </c>
      <c r="DK953" s="29" t="n">
        <v>2.078</v>
      </c>
      <c r="DL953" s="29" t="n">
        <v>2.012</v>
      </c>
      <c r="DM953" s="29" t="n">
        <v>1.963</v>
      </c>
      <c r="DN953" s="29" t="n">
        <v>1.95</v>
      </c>
      <c r="DO953" s="29" t="n">
        <v>1.958</v>
      </c>
      <c r="DP953" s="29" t="n">
        <v>1.95</v>
      </c>
      <c r="DQ953" s="29" t="n">
        <v>1.95</v>
      </c>
      <c r="DR953" s="29" t="n">
        <v>1.95</v>
      </c>
      <c r="DS953" s="29" t="n">
        <v>1.95</v>
      </c>
      <c r="DT953" s="29" t="n">
        <v>2.024</v>
      </c>
      <c r="DU953" s="29" t="n">
        <v>2.142</v>
      </c>
      <c r="DV953" s="29" t="n">
        <v>2.173</v>
      </c>
      <c r="DW953" s="29" t="n">
        <v>2.088</v>
      </c>
      <c r="DX953" s="29" t="n">
        <v>2.022</v>
      </c>
      <c r="DY953" s="29" t="n">
        <v>1.973</v>
      </c>
      <c r="DZ953" s="29" t="n">
        <v>1.96</v>
      </c>
      <c r="EA953" s="29" t="n">
        <v>1.968</v>
      </c>
      <c r="EB953" s="29" t="n">
        <v>1.96</v>
      </c>
      <c r="EC953" s="29" t="n">
        <v>1.96</v>
      </c>
      <c r="ED953" s="29" t="n">
        <v>1.96</v>
      </c>
      <c r="EE953" s="29" t="n">
        <v>1.96</v>
      </c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</row>
    <row r="954" customFormat="false" ht="12.75" hidden="true" customHeight="false" outlineLevel="0" collapsed="false">
      <c r="A954" s="0" t="n">
        <f aca="false">WEEKDAY(C954,2)</f>
        <v>1</v>
      </c>
      <c r="B954" s="0" t="n">
        <f aca="false">MONTH(C954)</f>
        <v>10</v>
      </c>
      <c r="C954" s="23" t="n">
        <v>35352</v>
      </c>
      <c r="D954" s="0" t="n">
        <f aca="false">MONTH(R954)</f>
        <v>10</v>
      </c>
      <c r="E954" s="0" t="n">
        <f aca="false">YEAR(R954)</f>
        <v>1996</v>
      </c>
      <c r="F954" s="36"/>
      <c r="G954" s="24" t="n">
        <f aca="false">N954-M954</f>
        <v>-0.0950000000000002</v>
      </c>
      <c r="H954" s="24" t="n">
        <f aca="false">O954-N954</f>
        <v>-0.00800000000000001</v>
      </c>
      <c r="I954" s="24" t="n">
        <f aca="false">O954-M954</f>
        <v>-0.103</v>
      </c>
      <c r="J954" s="25" t="n">
        <f aca="false">VLOOKUP(C954,'Nymex hist.'!A:B,2,0)</f>
        <v>2.3</v>
      </c>
      <c r="K954" s="25"/>
      <c r="L954" s="25"/>
      <c r="M954" s="27" t="n">
        <f aca="false">SUMIF($S$3:$FQ$3,$E954+1,$S954:$FQ954)/COUNTIF($S$3:$FQ$3,$E954+1)</f>
        <v>2.1045</v>
      </c>
      <c r="N954" s="27" t="n">
        <f aca="false">SUMIF($S$3:$FQ$3,$E954+2,$S954:$FQ954)/COUNTIF($S$3:$FQ$3,$E954+2)</f>
        <v>2.0095</v>
      </c>
      <c r="O954" s="27" t="n">
        <f aca="false">SUMIF($S$3:$FQ$3,$E954+3,$S954:$FQ954)/COUNTIF($S$3:$FQ$3,$E954+3)</f>
        <v>2.0015</v>
      </c>
      <c r="P954" s="27" t="n">
        <f aca="false">SUMIF($S$3:$FQ$3,$E954+4,$S954:$FQ954)/COUNTIF($S$3:$FQ$3,$E954+4)</f>
        <v>1.9965</v>
      </c>
      <c r="Q954" s="27" t="n">
        <f aca="false">SUMIF($S$3:$FQ$3,$E954+5,$S954:$FQ954)/COUNTIF($S$3:$FQ$3,$E954+5)</f>
        <v>2.0015</v>
      </c>
      <c r="R954" s="28" t="n">
        <v>35352</v>
      </c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30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 t="n">
        <v>2.3</v>
      </c>
      <c r="BM954" s="29" t="n">
        <v>2.48</v>
      </c>
      <c r="BN954" s="29" t="n">
        <v>2.523</v>
      </c>
      <c r="BO954" s="29" t="n">
        <v>2.403</v>
      </c>
      <c r="BP954" s="29" t="n">
        <v>2.233</v>
      </c>
      <c r="BQ954" s="29" t="n">
        <v>2.063</v>
      </c>
      <c r="BR954" s="29" t="n">
        <v>2.005</v>
      </c>
      <c r="BS954" s="29" t="n">
        <v>1.975</v>
      </c>
      <c r="BT954" s="29" t="n">
        <v>1.973</v>
      </c>
      <c r="BU954" s="29" t="n">
        <v>1.973</v>
      </c>
      <c r="BV954" s="29" t="n">
        <v>1.973</v>
      </c>
      <c r="BW954" s="29" t="n">
        <v>1.983</v>
      </c>
      <c r="BX954" s="29" t="n">
        <v>2.03</v>
      </c>
      <c r="BY954" s="29" t="n">
        <v>2.12</v>
      </c>
      <c r="BZ954" s="29" t="n">
        <v>2.122</v>
      </c>
      <c r="CA954" s="29" t="n">
        <v>2.056</v>
      </c>
      <c r="CB954" s="29" t="n">
        <v>1.994</v>
      </c>
      <c r="CC954" s="29" t="n">
        <v>1.964</v>
      </c>
      <c r="CD954" s="29" t="n">
        <v>1.964</v>
      </c>
      <c r="CE954" s="29" t="n">
        <v>1.964</v>
      </c>
      <c r="CF954" s="29" t="n">
        <v>1.964</v>
      </c>
      <c r="CG954" s="29" t="n">
        <v>1.964</v>
      </c>
      <c r="CH954" s="29" t="n">
        <v>1.964</v>
      </c>
      <c r="CI954" s="29" t="n">
        <v>1.964</v>
      </c>
      <c r="CJ954" s="29" t="n">
        <v>2.038</v>
      </c>
      <c r="CK954" s="29" t="n">
        <v>2.156</v>
      </c>
      <c r="CL954" s="29" t="n">
        <v>2.157</v>
      </c>
      <c r="CM954" s="29" t="n">
        <v>2.072</v>
      </c>
      <c r="CN954" s="29" t="n">
        <v>2.006</v>
      </c>
      <c r="CO954" s="29" t="n">
        <v>1.957</v>
      </c>
      <c r="CP954" s="29" t="n">
        <v>1.944</v>
      </c>
      <c r="CQ954" s="29" t="n">
        <v>1.952</v>
      </c>
      <c r="CR954" s="29" t="n">
        <v>1.944</v>
      </c>
      <c r="CS954" s="29" t="n">
        <v>1.944</v>
      </c>
      <c r="CT954" s="29" t="n">
        <v>1.944</v>
      </c>
      <c r="CU954" s="29" t="n">
        <v>1.944</v>
      </c>
      <c r="CV954" s="29" t="n">
        <v>2.018</v>
      </c>
      <c r="CW954" s="29" t="n">
        <v>2.136</v>
      </c>
      <c r="CX954" s="29" t="n">
        <v>2.152</v>
      </c>
      <c r="CY954" s="29" t="n">
        <v>2.067</v>
      </c>
      <c r="CZ954" s="29" t="n">
        <v>2.001</v>
      </c>
      <c r="DA954" s="29" t="n">
        <v>1.952</v>
      </c>
      <c r="DB954" s="29" t="n">
        <v>1.939</v>
      </c>
      <c r="DC954" s="29" t="n">
        <v>1.947</v>
      </c>
      <c r="DD954" s="29" t="n">
        <v>1.939</v>
      </c>
      <c r="DE954" s="29" t="n">
        <v>1.939</v>
      </c>
      <c r="DF954" s="29" t="n">
        <v>1.939</v>
      </c>
      <c r="DG954" s="29" t="n">
        <v>1.939</v>
      </c>
      <c r="DH954" s="29" t="n">
        <v>2.013</v>
      </c>
      <c r="DI954" s="29" t="n">
        <v>2.131</v>
      </c>
      <c r="DJ954" s="29" t="n">
        <v>2.157</v>
      </c>
      <c r="DK954" s="29" t="n">
        <v>2.072</v>
      </c>
      <c r="DL954" s="29" t="n">
        <v>2.006</v>
      </c>
      <c r="DM954" s="29" t="n">
        <v>1.957</v>
      </c>
      <c r="DN954" s="29" t="n">
        <v>1.944</v>
      </c>
      <c r="DO954" s="29" t="n">
        <v>1.952</v>
      </c>
      <c r="DP954" s="29" t="n">
        <v>1.944</v>
      </c>
      <c r="DQ954" s="29" t="n">
        <v>1.944</v>
      </c>
      <c r="DR954" s="29" t="n">
        <v>1.944</v>
      </c>
      <c r="DS954" s="29" t="n">
        <v>1.944</v>
      </c>
      <c r="DT954" s="29" t="n">
        <v>2.018</v>
      </c>
      <c r="DU954" s="29" t="n">
        <v>2.136</v>
      </c>
      <c r="DV954" s="29" t="n">
        <v>2.167</v>
      </c>
      <c r="DW954" s="29" t="n">
        <v>2.082</v>
      </c>
      <c r="DX954" s="29" t="n">
        <v>2.016</v>
      </c>
      <c r="DY954" s="29" t="n">
        <v>1.967</v>
      </c>
      <c r="DZ954" s="29" t="n">
        <v>1.954</v>
      </c>
      <c r="EA954" s="29" t="n">
        <v>1.962</v>
      </c>
      <c r="EB954" s="29" t="n">
        <v>1.954</v>
      </c>
      <c r="EC954" s="29" t="n">
        <v>1.954</v>
      </c>
      <c r="ED954" s="29" t="n">
        <v>1.954</v>
      </c>
      <c r="EE954" s="29" t="n">
        <v>1.954</v>
      </c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</row>
    <row r="955" customFormat="false" ht="12.75" hidden="true" customHeight="false" outlineLevel="0" collapsed="false">
      <c r="A955" s="0" t="n">
        <f aca="false">WEEKDAY(C955,2)</f>
        <v>2</v>
      </c>
      <c r="B955" s="0" t="n">
        <f aca="false">MONTH(C955)</f>
        <v>10</v>
      </c>
      <c r="C955" s="23" t="n">
        <v>35353</v>
      </c>
      <c r="D955" s="0" t="n">
        <f aca="false">MONTH(R955)</f>
        <v>10</v>
      </c>
      <c r="E955" s="0" t="n">
        <f aca="false">YEAR(R955)</f>
        <v>1996</v>
      </c>
      <c r="F955" s="36"/>
      <c r="G955" s="24" t="n">
        <f aca="false">N955-M955</f>
        <v>-0.120833333333334</v>
      </c>
      <c r="H955" s="24" t="n">
        <f aca="false">O955-N955</f>
        <v>-0.0089999999999999</v>
      </c>
      <c r="I955" s="24" t="n">
        <f aca="false">O955-M955</f>
        <v>-0.129833333333333</v>
      </c>
      <c r="J955" s="25" t="n">
        <f aca="false">VLOOKUP(C955,'Nymex hist.'!A:B,2,0)</f>
        <v>2.464</v>
      </c>
      <c r="K955" s="25"/>
      <c r="L955" s="25"/>
      <c r="M955" s="27" t="n">
        <f aca="false">SUMIF($S$3:$FQ$3,$E955+1,$S955:$FQ955)/COUNTIF($S$3:$FQ$3,$E955+1)</f>
        <v>2.14733333333333</v>
      </c>
      <c r="N955" s="27" t="n">
        <f aca="false">SUMIF($S$3:$FQ$3,$E955+2,$S955:$FQ955)/COUNTIF($S$3:$FQ$3,$E955+2)</f>
        <v>2.0265</v>
      </c>
      <c r="O955" s="27" t="n">
        <f aca="false">SUMIF($S$3:$FQ$3,$E955+3,$S955:$FQ955)/COUNTIF($S$3:$FQ$3,$E955+3)</f>
        <v>2.0175</v>
      </c>
      <c r="P955" s="27" t="n">
        <f aca="false">SUMIF($S$3:$FQ$3,$E955+4,$S955:$FQ955)/COUNTIF($S$3:$FQ$3,$E955+4)</f>
        <v>2.0125</v>
      </c>
      <c r="Q955" s="27" t="n">
        <f aca="false">SUMIF($S$3:$FQ$3,$E955+5,$S955:$FQ955)/COUNTIF($S$3:$FQ$3,$E955+5)</f>
        <v>2.0175</v>
      </c>
      <c r="R955" s="28" t="n">
        <v>35353</v>
      </c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30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 t="n">
        <v>2.464</v>
      </c>
      <c r="BM955" s="29" t="n">
        <v>2.634</v>
      </c>
      <c r="BN955" s="29" t="n">
        <v>2.643</v>
      </c>
      <c r="BO955" s="29" t="n">
        <v>2.495</v>
      </c>
      <c r="BP955" s="29" t="n">
        <v>2.305</v>
      </c>
      <c r="BQ955" s="29" t="n">
        <v>2.11</v>
      </c>
      <c r="BR955" s="29" t="n">
        <v>2.04</v>
      </c>
      <c r="BS955" s="29" t="n">
        <v>2</v>
      </c>
      <c r="BT955" s="29" t="n">
        <v>1.995</v>
      </c>
      <c r="BU955" s="29" t="n">
        <v>1.995</v>
      </c>
      <c r="BV955" s="29" t="n">
        <v>1.995</v>
      </c>
      <c r="BW955" s="29" t="n">
        <v>2</v>
      </c>
      <c r="BX955" s="29" t="n">
        <v>2.05</v>
      </c>
      <c r="BY955" s="29" t="n">
        <v>2.14</v>
      </c>
      <c r="BZ955" s="29" t="n">
        <v>2.142</v>
      </c>
      <c r="CA955" s="29" t="n">
        <v>2.076</v>
      </c>
      <c r="CB955" s="29" t="n">
        <v>2.014</v>
      </c>
      <c r="CC955" s="29" t="n">
        <v>1.98</v>
      </c>
      <c r="CD955" s="29" t="n">
        <v>1.98</v>
      </c>
      <c r="CE955" s="29" t="n">
        <v>1.98</v>
      </c>
      <c r="CF955" s="29" t="n">
        <v>1.98</v>
      </c>
      <c r="CG955" s="29" t="n">
        <v>1.98</v>
      </c>
      <c r="CH955" s="29" t="n">
        <v>1.98</v>
      </c>
      <c r="CI955" s="29" t="n">
        <v>1.98</v>
      </c>
      <c r="CJ955" s="29" t="n">
        <v>2.054</v>
      </c>
      <c r="CK955" s="29" t="n">
        <v>2.172</v>
      </c>
      <c r="CL955" s="29" t="n">
        <v>2.173</v>
      </c>
      <c r="CM955" s="29" t="n">
        <v>2.088</v>
      </c>
      <c r="CN955" s="29" t="n">
        <v>2.022</v>
      </c>
      <c r="CO955" s="29" t="n">
        <v>1.973</v>
      </c>
      <c r="CP955" s="29" t="n">
        <v>1.96</v>
      </c>
      <c r="CQ955" s="29" t="n">
        <v>1.968</v>
      </c>
      <c r="CR955" s="29" t="n">
        <v>1.96</v>
      </c>
      <c r="CS955" s="29" t="n">
        <v>1.96</v>
      </c>
      <c r="CT955" s="29" t="n">
        <v>1.96</v>
      </c>
      <c r="CU955" s="29" t="n">
        <v>1.96</v>
      </c>
      <c r="CV955" s="29" t="n">
        <v>2.034</v>
      </c>
      <c r="CW955" s="29" t="n">
        <v>2.152</v>
      </c>
      <c r="CX955" s="29" t="n">
        <v>2.168</v>
      </c>
      <c r="CY955" s="29" t="n">
        <v>2.083</v>
      </c>
      <c r="CZ955" s="29" t="n">
        <v>2.017</v>
      </c>
      <c r="DA955" s="29" t="n">
        <v>1.968</v>
      </c>
      <c r="DB955" s="29" t="n">
        <v>1.955</v>
      </c>
      <c r="DC955" s="29" t="n">
        <v>1.963</v>
      </c>
      <c r="DD955" s="29" t="n">
        <v>1.955</v>
      </c>
      <c r="DE955" s="29" t="n">
        <v>1.955</v>
      </c>
      <c r="DF955" s="29" t="n">
        <v>1.955</v>
      </c>
      <c r="DG955" s="29" t="n">
        <v>1.955</v>
      </c>
      <c r="DH955" s="29" t="n">
        <v>2.029</v>
      </c>
      <c r="DI955" s="29" t="n">
        <v>2.147</v>
      </c>
      <c r="DJ955" s="29" t="n">
        <v>2.173</v>
      </c>
      <c r="DK955" s="29" t="n">
        <v>2.088</v>
      </c>
      <c r="DL955" s="29" t="n">
        <v>2.022</v>
      </c>
      <c r="DM955" s="29" t="n">
        <v>1.973</v>
      </c>
      <c r="DN955" s="29" t="n">
        <v>1.96</v>
      </c>
      <c r="DO955" s="29" t="n">
        <v>1.968</v>
      </c>
      <c r="DP955" s="29" t="n">
        <v>1.96</v>
      </c>
      <c r="DQ955" s="29" t="n">
        <v>1.96</v>
      </c>
      <c r="DR955" s="29" t="n">
        <v>1.96</v>
      </c>
      <c r="DS955" s="29" t="n">
        <v>1.96</v>
      </c>
      <c r="DT955" s="29" t="n">
        <v>2.034</v>
      </c>
      <c r="DU955" s="29" t="n">
        <v>2.152</v>
      </c>
      <c r="DV955" s="29" t="n">
        <v>2.183</v>
      </c>
      <c r="DW955" s="29" t="n">
        <v>2.098</v>
      </c>
      <c r="DX955" s="29" t="n">
        <v>2.032</v>
      </c>
      <c r="DY955" s="29" t="n">
        <v>1.983</v>
      </c>
      <c r="DZ955" s="29" t="n">
        <v>1.97</v>
      </c>
      <c r="EA955" s="29" t="n">
        <v>1.978</v>
      </c>
      <c r="EB955" s="29" t="n">
        <v>1.97</v>
      </c>
      <c r="EC955" s="29" t="n">
        <v>1.97</v>
      </c>
      <c r="ED955" s="29" t="n">
        <v>1.97</v>
      </c>
      <c r="EE955" s="29" t="n">
        <v>1.97</v>
      </c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</row>
    <row r="956" customFormat="false" ht="12.75" hidden="true" customHeight="false" outlineLevel="0" collapsed="false">
      <c r="A956" s="0" t="n">
        <f aca="false">WEEKDAY(C956,2)</f>
        <v>3</v>
      </c>
      <c r="B956" s="0" t="n">
        <f aca="false">MONTH(C956)</f>
        <v>10</v>
      </c>
      <c r="C956" s="23" t="n">
        <v>35354</v>
      </c>
      <c r="D956" s="0" t="n">
        <f aca="false">MONTH(R956)</f>
        <v>10</v>
      </c>
      <c r="E956" s="0" t="n">
        <f aca="false">YEAR(R956)</f>
        <v>1996</v>
      </c>
      <c r="F956" s="36"/>
      <c r="G956" s="24" t="n">
        <f aca="false">N956-M956</f>
        <v>-0.127416666666667</v>
      </c>
      <c r="H956" s="24" t="n">
        <f aca="false">O956-N956</f>
        <v>-0.0110000000000001</v>
      </c>
      <c r="I956" s="24" t="n">
        <f aca="false">O956-M956</f>
        <v>-0.138416666666667</v>
      </c>
      <c r="J956" s="25" t="n">
        <f aca="false">VLOOKUP(C956,'Nymex hist.'!A:B,2,0)</f>
        <v>2.437</v>
      </c>
      <c r="K956" s="25"/>
      <c r="L956" s="25"/>
      <c r="M956" s="27" t="n">
        <f aca="false">SUMIF($S$3:$FQ$3,$E956+1,$S956:$FQ956)/COUNTIF($S$3:$FQ$3,$E956+1)</f>
        <v>2.14691666666667</v>
      </c>
      <c r="N956" s="27" t="n">
        <f aca="false">SUMIF($S$3:$FQ$3,$E956+2,$S956:$FQ956)/COUNTIF($S$3:$FQ$3,$E956+2)</f>
        <v>2.0195</v>
      </c>
      <c r="O956" s="27" t="n">
        <f aca="false">SUMIF($S$3:$FQ$3,$E956+3,$S956:$FQ956)/COUNTIF($S$3:$FQ$3,$E956+3)</f>
        <v>2.0085</v>
      </c>
      <c r="P956" s="27" t="n">
        <f aca="false">SUMIF($S$3:$FQ$3,$E956+4,$S956:$FQ956)/COUNTIF($S$3:$FQ$3,$E956+4)</f>
        <v>2.0035</v>
      </c>
      <c r="Q956" s="27" t="n">
        <f aca="false">SUMIF($S$3:$FQ$3,$E956+5,$S956:$FQ956)/COUNTIF($S$3:$FQ$3,$E956+5)</f>
        <v>2.0085</v>
      </c>
      <c r="R956" s="28" t="n">
        <v>35354</v>
      </c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30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 t="n">
        <v>2.437</v>
      </c>
      <c r="BM956" s="29" t="n">
        <v>2.62</v>
      </c>
      <c r="BN956" s="29" t="n">
        <v>2.64</v>
      </c>
      <c r="BO956" s="29" t="n">
        <v>2.505</v>
      </c>
      <c r="BP956" s="29" t="n">
        <v>2.31</v>
      </c>
      <c r="BQ956" s="29" t="n">
        <v>2.113</v>
      </c>
      <c r="BR956" s="29" t="n">
        <v>2.035</v>
      </c>
      <c r="BS956" s="29" t="n">
        <v>2</v>
      </c>
      <c r="BT956" s="29" t="n">
        <v>1.995</v>
      </c>
      <c r="BU956" s="29" t="n">
        <v>1.995</v>
      </c>
      <c r="BV956" s="29" t="n">
        <v>1.995</v>
      </c>
      <c r="BW956" s="29" t="n">
        <v>1.995</v>
      </c>
      <c r="BX956" s="29" t="n">
        <v>2.045</v>
      </c>
      <c r="BY956" s="29" t="n">
        <v>2.135</v>
      </c>
      <c r="BZ956" s="29" t="n">
        <v>2.137</v>
      </c>
      <c r="CA956" s="29" t="n">
        <v>2.074</v>
      </c>
      <c r="CB956" s="29" t="n">
        <v>2.018</v>
      </c>
      <c r="CC956" s="29" t="n">
        <v>1.971</v>
      </c>
      <c r="CD956" s="29" t="n">
        <v>1.971</v>
      </c>
      <c r="CE956" s="29" t="n">
        <v>1.971</v>
      </c>
      <c r="CF956" s="29" t="n">
        <v>1.971</v>
      </c>
      <c r="CG956" s="29" t="n">
        <v>1.971</v>
      </c>
      <c r="CH956" s="29" t="n">
        <v>1.971</v>
      </c>
      <c r="CI956" s="29" t="n">
        <v>1.971</v>
      </c>
      <c r="CJ956" s="29" t="n">
        <v>2.045</v>
      </c>
      <c r="CK956" s="29" t="n">
        <v>2.163</v>
      </c>
      <c r="CL956" s="29" t="n">
        <v>2.164</v>
      </c>
      <c r="CM956" s="29" t="n">
        <v>2.079</v>
      </c>
      <c r="CN956" s="29" t="n">
        <v>2.013</v>
      </c>
      <c r="CO956" s="29" t="n">
        <v>1.964</v>
      </c>
      <c r="CP956" s="29" t="n">
        <v>1.951</v>
      </c>
      <c r="CQ956" s="29" t="n">
        <v>1.959</v>
      </c>
      <c r="CR956" s="29" t="n">
        <v>1.951</v>
      </c>
      <c r="CS956" s="29" t="n">
        <v>1.951</v>
      </c>
      <c r="CT956" s="29" t="n">
        <v>1.951</v>
      </c>
      <c r="CU956" s="29" t="n">
        <v>1.951</v>
      </c>
      <c r="CV956" s="29" t="n">
        <v>2.025</v>
      </c>
      <c r="CW956" s="29" t="n">
        <v>2.143</v>
      </c>
      <c r="CX956" s="29" t="n">
        <v>2.159</v>
      </c>
      <c r="CY956" s="29" t="n">
        <v>2.074</v>
      </c>
      <c r="CZ956" s="29" t="n">
        <v>2.008</v>
      </c>
      <c r="DA956" s="29" t="n">
        <v>1.959</v>
      </c>
      <c r="DB956" s="29" t="n">
        <v>1.946</v>
      </c>
      <c r="DC956" s="29" t="n">
        <v>1.954</v>
      </c>
      <c r="DD956" s="29" t="n">
        <v>1.946</v>
      </c>
      <c r="DE956" s="29" t="n">
        <v>1.946</v>
      </c>
      <c r="DF956" s="29" t="n">
        <v>1.946</v>
      </c>
      <c r="DG956" s="29" t="n">
        <v>1.946</v>
      </c>
      <c r="DH956" s="29" t="n">
        <v>2.02</v>
      </c>
      <c r="DI956" s="29" t="n">
        <v>2.138</v>
      </c>
      <c r="DJ956" s="29" t="n">
        <v>2.164</v>
      </c>
      <c r="DK956" s="29" t="n">
        <v>2.079</v>
      </c>
      <c r="DL956" s="29" t="n">
        <v>2.013</v>
      </c>
      <c r="DM956" s="29" t="n">
        <v>1.964</v>
      </c>
      <c r="DN956" s="29" t="n">
        <v>1.951</v>
      </c>
      <c r="DO956" s="29" t="n">
        <v>1.959</v>
      </c>
      <c r="DP956" s="29" t="n">
        <v>1.951</v>
      </c>
      <c r="DQ956" s="29" t="n">
        <v>1.951</v>
      </c>
      <c r="DR956" s="29" t="n">
        <v>1.951</v>
      </c>
      <c r="DS956" s="29" t="n">
        <v>1.951</v>
      </c>
      <c r="DT956" s="29" t="n">
        <v>2.025</v>
      </c>
      <c r="DU956" s="29" t="n">
        <v>2.143</v>
      </c>
      <c r="DV956" s="29" t="n">
        <v>2.174</v>
      </c>
      <c r="DW956" s="29" t="n">
        <v>2.089</v>
      </c>
      <c r="DX956" s="29" t="n">
        <v>2.023</v>
      </c>
      <c r="DY956" s="29" t="n">
        <v>1.974</v>
      </c>
      <c r="DZ956" s="29" t="n">
        <v>1.961</v>
      </c>
      <c r="EA956" s="29" t="n">
        <v>1.969</v>
      </c>
      <c r="EB956" s="29" t="n">
        <v>1.961</v>
      </c>
      <c r="EC956" s="29" t="n">
        <v>1.961</v>
      </c>
      <c r="ED956" s="29" t="n">
        <v>1.961</v>
      </c>
      <c r="EE956" s="29" t="n">
        <v>1.961</v>
      </c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</row>
    <row r="957" customFormat="false" ht="12.75" hidden="true" customHeight="false" outlineLevel="0" collapsed="false">
      <c r="A957" s="0" t="n">
        <f aca="false">WEEKDAY(C957,2)</f>
        <v>4</v>
      </c>
      <c r="B957" s="0" t="n">
        <f aca="false">MONTH(C957)</f>
        <v>10</v>
      </c>
      <c r="C957" s="23" t="n">
        <v>35355</v>
      </c>
      <c r="D957" s="0" t="n">
        <f aca="false">MONTH(R957)</f>
        <v>10</v>
      </c>
      <c r="E957" s="0" t="n">
        <f aca="false">YEAR(R957)</f>
        <v>1996</v>
      </c>
      <c r="F957" s="36"/>
      <c r="G957" s="24" t="n">
        <f aca="false">N957-M957</f>
        <v>-0.114833333333333</v>
      </c>
      <c r="H957" s="24" t="n">
        <f aca="false">O957-N957</f>
        <v>-0.0110000000000001</v>
      </c>
      <c r="I957" s="24" t="n">
        <f aca="false">O957-M957</f>
        <v>-0.125833333333333</v>
      </c>
      <c r="J957" s="25" t="n">
        <f aca="false">VLOOKUP(C957,'Nymex hist.'!A:B,2,0)</f>
        <v>2.428</v>
      </c>
      <c r="K957" s="25"/>
      <c r="L957" s="25"/>
      <c r="M957" s="27" t="n">
        <f aca="false">SUMIF($S$3:$FQ$3,$E957+1,$S957:$FQ957)/COUNTIF($S$3:$FQ$3,$E957+1)</f>
        <v>2.13433333333333</v>
      </c>
      <c r="N957" s="27" t="n">
        <f aca="false">SUMIF($S$3:$FQ$3,$E957+2,$S957:$FQ957)/COUNTIF($S$3:$FQ$3,$E957+2)</f>
        <v>2.0195</v>
      </c>
      <c r="O957" s="27" t="n">
        <f aca="false">SUMIF($S$3:$FQ$3,$E957+3,$S957:$FQ957)/COUNTIF($S$3:$FQ$3,$E957+3)</f>
        <v>2.0085</v>
      </c>
      <c r="P957" s="27" t="n">
        <f aca="false">SUMIF($S$3:$FQ$3,$E957+4,$S957:$FQ957)/COUNTIF($S$3:$FQ$3,$E957+4)</f>
        <v>2.0035</v>
      </c>
      <c r="Q957" s="27" t="n">
        <f aca="false">SUMIF($S$3:$FQ$3,$E957+5,$S957:$FQ957)/COUNTIF($S$3:$FQ$3,$E957+5)</f>
        <v>2.0085</v>
      </c>
      <c r="R957" s="28" t="n">
        <v>35355</v>
      </c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30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 t="n">
        <v>2.428</v>
      </c>
      <c r="BM957" s="29" t="n">
        <v>2.595</v>
      </c>
      <c r="BN957" s="29" t="n">
        <v>2.62</v>
      </c>
      <c r="BO957" s="29" t="n">
        <v>2.487</v>
      </c>
      <c r="BP957" s="29" t="n">
        <v>2.3</v>
      </c>
      <c r="BQ957" s="29" t="n">
        <v>2.1</v>
      </c>
      <c r="BR957" s="29" t="n">
        <v>2.02</v>
      </c>
      <c r="BS957" s="29" t="n">
        <v>1.98</v>
      </c>
      <c r="BT957" s="29" t="n">
        <v>1.975</v>
      </c>
      <c r="BU957" s="29" t="n">
        <v>1.98</v>
      </c>
      <c r="BV957" s="29" t="n">
        <v>1.985</v>
      </c>
      <c r="BW957" s="29" t="n">
        <v>1.99</v>
      </c>
      <c r="BX957" s="29" t="n">
        <v>2.04</v>
      </c>
      <c r="BY957" s="29" t="n">
        <v>2.135</v>
      </c>
      <c r="BZ957" s="29" t="n">
        <v>2.137</v>
      </c>
      <c r="CA957" s="29" t="n">
        <v>2.074</v>
      </c>
      <c r="CB957" s="29" t="n">
        <v>2.018</v>
      </c>
      <c r="CC957" s="29" t="n">
        <v>1.971</v>
      </c>
      <c r="CD957" s="29" t="n">
        <v>1.971</v>
      </c>
      <c r="CE957" s="29" t="n">
        <v>1.971</v>
      </c>
      <c r="CF957" s="29" t="n">
        <v>1.971</v>
      </c>
      <c r="CG957" s="29" t="n">
        <v>1.971</v>
      </c>
      <c r="CH957" s="29" t="n">
        <v>1.971</v>
      </c>
      <c r="CI957" s="29" t="n">
        <v>1.971</v>
      </c>
      <c r="CJ957" s="29" t="n">
        <v>2.045</v>
      </c>
      <c r="CK957" s="29" t="n">
        <v>2.163</v>
      </c>
      <c r="CL957" s="29" t="n">
        <v>2.164</v>
      </c>
      <c r="CM957" s="29" t="n">
        <v>2.079</v>
      </c>
      <c r="CN957" s="29" t="n">
        <v>2.013</v>
      </c>
      <c r="CO957" s="29" t="n">
        <v>1.964</v>
      </c>
      <c r="CP957" s="29" t="n">
        <v>1.951</v>
      </c>
      <c r="CQ957" s="29" t="n">
        <v>1.959</v>
      </c>
      <c r="CR957" s="29" t="n">
        <v>1.951</v>
      </c>
      <c r="CS957" s="29" t="n">
        <v>1.951</v>
      </c>
      <c r="CT957" s="29" t="n">
        <v>1.951</v>
      </c>
      <c r="CU957" s="29" t="n">
        <v>1.951</v>
      </c>
      <c r="CV957" s="29" t="n">
        <v>2.025</v>
      </c>
      <c r="CW957" s="29" t="n">
        <v>2.143</v>
      </c>
      <c r="CX957" s="29" t="n">
        <v>2.159</v>
      </c>
      <c r="CY957" s="29" t="n">
        <v>2.074</v>
      </c>
      <c r="CZ957" s="29" t="n">
        <v>2.008</v>
      </c>
      <c r="DA957" s="29" t="n">
        <v>1.959</v>
      </c>
      <c r="DB957" s="29" t="n">
        <v>1.946</v>
      </c>
      <c r="DC957" s="29" t="n">
        <v>1.954</v>
      </c>
      <c r="DD957" s="29" t="n">
        <v>1.946</v>
      </c>
      <c r="DE957" s="29" t="n">
        <v>1.946</v>
      </c>
      <c r="DF957" s="29" t="n">
        <v>1.946</v>
      </c>
      <c r="DG957" s="29" t="n">
        <v>1.946</v>
      </c>
      <c r="DH957" s="29" t="n">
        <v>2.02</v>
      </c>
      <c r="DI957" s="29" t="n">
        <v>2.138</v>
      </c>
      <c r="DJ957" s="29" t="n">
        <v>2.164</v>
      </c>
      <c r="DK957" s="29" t="n">
        <v>2.079</v>
      </c>
      <c r="DL957" s="29" t="n">
        <v>2.013</v>
      </c>
      <c r="DM957" s="29" t="n">
        <v>1.964</v>
      </c>
      <c r="DN957" s="29" t="n">
        <v>1.951</v>
      </c>
      <c r="DO957" s="29" t="n">
        <v>1.959</v>
      </c>
      <c r="DP957" s="29" t="n">
        <v>1.951</v>
      </c>
      <c r="DQ957" s="29" t="n">
        <v>1.951</v>
      </c>
      <c r="DR957" s="29" t="n">
        <v>1.951</v>
      </c>
      <c r="DS957" s="29" t="n">
        <v>1.951</v>
      </c>
      <c r="DT957" s="29" t="n">
        <v>2.025</v>
      </c>
      <c r="DU957" s="29" t="n">
        <v>2.143</v>
      </c>
      <c r="DV957" s="29" t="n">
        <v>2.174</v>
      </c>
      <c r="DW957" s="29" t="n">
        <v>2.089</v>
      </c>
      <c r="DX957" s="29" t="n">
        <v>2.023</v>
      </c>
      <c r="DY957" s="29" t="n">
        <v>1.974</v>
      </c>
      <c r="DZ957" s="29" t="n">
        <v>1.961</v>
      </c>
      <c r="EA957" s="29" t="n">
        <v>1.969</v>
      </c>
      <c r="EB957" s="29" t="n">
        <v>1.961</v>
      </c>
      <c r="EC957" s="29" t="n">
        <v>1.961</v>
      </c>
      <c r="ED957" s="29" t="n">
        <v>1.961</v>
      </c>
      <c r="EE957" s="29" t="n">
        <v>1.961</v>
      </c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0"/>
      <c r="GS957" s="0"/>
      <c r="GT957" s="0"/>
      <c r="GU957" s="0"/>
      <c r="GV957" s="0"/>
      <c r="GW957" s="0"/>
      <c r="GX957" s="0"/>
      <c r="GY957" s="0"/>
      <c r="GZ957" s="0"/>
      <c r="HA957" s="0"/>
      <c r="HB957" s="0"/>
      <c r="HC957" s="0"/>
      <c r="HD957" s="0"/>
      <c r="HE957" s="0"/>
      <c r="HF957" s="0"/>
      <c r="HG957" s="0"/>
      <c r="HH957" s="0"/>
      <c r="HI957" s="0"/>
      <c r="HJ957" s="0"/>
      <c r="HK957" s="0"/>
      <c r="HL957" s="0"/>
      <c r="HM957" s="0"/>
      <c r="HN957" s="0"/>
      <c r="HO957" s="0"/>
      <c r="HP957" s="0"/>
      <c r="HQ957" s="0"/>
      <c r="HR957" s="0"/>
      <c r="HS957" s="0"/>
      <c r="HT957" s="0"/>
      <c r="HU957" s="0"/>
      <c r="HV957" s="0"/>
      <c r="HW957" s="0"/>
      <c r="HX957" s="0"/>
      <c r="HY957" s="0"/>
      <c r="HZ957" s="0"/>
      <c r="IA957" s="0"/>
      <c r="IB957" s="0"/>
      <c r="IC957" s="0"/>
      <c r="ID957" s="0"/>
      <c r="IE957" s="0"/>
      <c r="IF957" s="0"/>
      <c r="IG957" s="0"/>
      <c r="IH957" s="0"/>
      <c r="II957" s="0"/>
      <c r="IJ957" s="0"/>
      <c r="IK957" s="0"/>
      <c r="IL957" s="0"/>
      <c r="IM957" s="0"/>
      <c r="IN957" s="0"/>
      <c r="IO957" s="0"/>
      <c r="IP957" s="0"/>
      <c r="IQ957" s="0"/>
      <c r="IR957" s="0"/>
      <c r="IS957" s="0"/>
      <c r="IT957" s="0"/>
      <c r="IU957" s="0"/>
      <c r="IV957" s="0"/>
      <c r="IW957" s="0"/>
    </row>
    <row r="958" customFormat="false" ht="12.75" hidden="true" customHeight="false" outlineLevel="0" collapsed="false">
      <c r="A958" s="0" t="n">
        <f aca="false">WEEKDAY(C958,2)</f>
        <v>5</v>
      </c>
      <c r="B958" s="0" t="n">
        <f aca="false">MONTH(C958)</f>
        <v>10</v>
      </c>
      <c r="C958" s="23" t="n">
        <v>35356</v>
      </c>
      <c r="D958" s="0" t="n">
        <f aca="false">MONTH(R958)</f>
        <v>10</v>
      </c>
      <c r="E958" s="0" t="n">
        <f aca="false">YEAR(R958)</f>
        <v>1996</v>
      </c>
      <c r="F958" s="36"/>
      <c r="G958" s="24" t="n">
        <f aca="false">N958-M958</f>
        <v>-0.119583333333333</v>
      </c>
      <c r="H958" s="24" t="n">
        <f aca="false">O958-N958</f>
        <v>-0.0122499999999999</v>
      </c>
      <c r="I958" s="24" t="n">
        <f aca="false">O958-M958</f>
        <v>-0.131833333333333</v>
      </c>
      <c r="J958" s="25" t="n">
        <f aca="false">VLOOKUP(C958,'Nymex hist.'!A:B,2,0)</f>
        <v>2.4</v>
      </c>
      <c r="K958" s="25"/>
      <c r="L958" s="25"/>
      <c r="M958" s="27" t="n">
        <f aca="false">SUMIF($S$3:$FQ$3,$E958+1,$S958:$FQ958)/COUNTIF($S$3:$FQ$3,$E958+1)</f>
        <v>2.14033333333333</v>
      </c>
      <c r="N958" s="27" t="n">
        <f aca="false">SUMIF($S$3:$FQ$3,$E958+2,$S958:$FQ958)/COUNTIF($S$3:$FQ$3,$E958+2)</f>
        <v>2.02075</v>
      </c>
      <c r="O958" s="27" t="n">
        <f aca="false">SUMIF($S$3:$FQ$3,$E958+3,$S958:$FQ958)/COUNTIF($S$3:$FQ$3,$E958+3)</f>
        <v>2.0085</v>
      </c>
      <c r="P958" s="27" t="n">
        <f aca="false">SUMIF($S$3:$FQ$3,$E958+4,$S958:$FQ958)/COUNTIF($S$3:$FQ$3,$E958+4)</f>
        <v>2.0035</v>
      </c>
      <c r="Q958" s="27" t="n">
        <f aca="false">SUMIF($S$3:$FQ$3,$E958+5,$S958:$FQ958)/COUNTIF($S$3:$FQ$3,$E958+5)</f>
        <v>2.0085</v>
      </c>
      <c r="R958" s="28" t="n">
        <v>35356</v>
      </c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30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 t="n">
        <v>2.4</v>
      </c>
      <c r="BM958" s="29" t="n">
        <v>2.576</v>
      </c>
      <c r="BN958" s="29" t="n">
        <v>2.602</v>
      </c>
      <c r="BO958" s="29" t="n">
        <v>2.482</v>
      </c>
      <c r="BP958" s="29" t="n">
        <v>2.319</v>
      </c>
      <c r="BQ958" s="29" t="n">
        <v>2.114</v>
      </c>
      <c r="BR958" s="29" t="n">
        <v>2.03</v>
      </c>
      <c r="BS958" s="29" t="n">
        <v>1.99</v>
      </c>
      <c r="BT958" s="29" t="n">
        <v>1.988</v>
      </c>
      <c r="BU958" s="29" t="n">
        <v>1.989</v>
      </c>
      <c r="BV958" s="29" t="n">
        <v>1.99</v>
      </c>
      <c r="BW958" s="29" t="n">
        <v>1.995</v>
      </c>
      <c r="BX958" s="29" t="n">
        <v>2.045</v>
      </c>
      <c r="BY958" s="29" t="n">
        <v>2.14</v>
      </c>
      <c r="BZ958" s="29" t="n">
        <v>2.142</v>
      </c>
      <c r="CA958" s="29" t="n">
        <v>2.081</v>
      </c>
      <c r="CB958" s="29" t="n">
        <v>2.021</v>
      </c>
      <c r="CC958" s="29" t="n">
        <v>1.971</v>
      </c>
      <c r="CD958" s="29" t="n">
        <v>1.971</v>
      </c>
      <c r="CE958" s="29" t="n">
        <v>1.971</v>
      </c>
      <c r="CF958" s="29" t="n">
        <v>1.971</v>
      </c>
      <c r="CG958" s="29" t="n">
        <v>1.971</v>
      </c>
      <c r="CH958" s="29" t="n">
        <v>1.971</v>
      </c>
      <c r="CI958" s="29" t="n">
        <v>1.971</v>
      </c>
      <c r="CJ958" s="29" t="n">
        <v>2.045</v>
      </c>
      <c r="CK958" s="29" t="n">
        <v>2.163</v>
      </c>
      <c r="CL958" s="29" t="n">
        <v>2.164</v>
      </c>
      <c r="CM958" s="29" t="n">
        <v>2.079</v>
      </c>
      <c r="CN958" s="29" t="n">
        <v>2.013</v>
      </c>
      <c r="CO958" s="29" t="n">
        <v>1.964</v>
      </c>
      <c r="CP958" s="29" t="n">
        <v>1.951</v>
      </c>
      <c r="CQ958" s="29" t="n">
        <v>1.959</v>
      </c>
      <c r="CR958" s="29" t="n">
        <v>1.951</v>
      </c>
      <c r="CS958" s="29" t="n">
        <v>1.951</v>
      </c>
      <c r="CT958" s="29" t="n">
        <v>1.951</v>
      </c>
      <c r="CU958" s="29" t="n">
        <v>1.951</v>
      </c>
      <c r="CV958" s="29" t="n">
        <v>2.025</v>
      </c>
      <c r="CW958" s="29" t="n">
        <v>2.143</v>
      </c>
      <c r="CX958" s="29" t="n">
        <v>2.159</v>
      </c>
      <c r="CY958" s="29" t="n">
        <v>2.074</v>
      </c>
      <c r="CZ958" s="29" t="n">
        <v>2.008</v>
      </c>
      <c r="DA958" s="29" t="n">
        <v>1.959</v>
      </c>
      <c r="DB958" s="29" t="n">
        <v>1.946</v>
      </c>
      <c r="DC958" s="29" t="n">
        <v>1.954</v>
      </c>
      <c r="DD958" s="29" t="n">
        <v>1.946</v>
      </c>
      <c r="DE958" s="29" t="n">
        <v>1.946</v>
      </c>
      <c r="DF958" s="29" t="n">
        <v>1.946</v>
      </c>
      <c r="DG958" s="29" t="n">
        <v>1.946</v>
      </c>
      <c r="DH958" s="29" t="n">
        <v>2.02</v>
      </c>
      <c r="DI958" s="29" t="n">
        <v>2.138</v>
      </c>
      <c r="DJ958" s="29" t="n">
        <v>2.164</v>
      </c>
      <c r="DK958" s="29" t="n">
        <v>2.079</v>
      </c>
      <c r="DL958" s="29" t="n">
        <v>2.013</v>
      </c>
      <c r="DM958" s="29" t="n">
        <v>1.964</v>
      </c>
      <c r="DN958" s="29" t="n">
        <v>1.951</v>
      </c>
      <c r="DO958" s="29" t="n">
        <v>1.959</v>
      </c>
      <c r="DP958" s="29" t="n">
        <v>1.951</v>
      </c>
      <c r="DQ958" s="29" t="n">
        <v>1.951</v>
      </c>
      <c r="DR958" s="29" t="n">
        <v>1.951</v>
      </c>
      <c r="DS958" s="29" t="n">
        <v>1.951</v>
      </c>
      <c r="DT958" s="29" t="n">
        <v>2.025</v>
      </c>
      <c r="DU958" s="29" t="n">
        <v>2.143</v>
      </c>
      <c r="DV958" s="29" t="n">
        <v>2.174</v>
      </c>
      <c r="DW958" s="29" t="n">
        <v>2.089</v>
      </c>
      <c r="DX958" s="29" t="n">
        <v>2.023</v>
      </c>
      <c r="DY958" s="29" t="n">
        <v>1.974</v>
      </c>
      <c r="DZ958" s="29" t="n">
        <v>1.961</v>
      </c>
      <c r="EA958" s="29" t="n">
        <v>1.969</v>
      </c>
      <c r="EB958" s="29" t="n">
        <v>1.961</v>
      </c>
      <c r="EC958" s="29" t="n">
        <v>1.961</v>
      </c>
      <c r="ED958" s="29" t="n">
        <v>1.961</v>
      </c>
      <c r="EE958" s="29" t="n">
        <v>1.961</v>
      </c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</row>
    <row r="959" customFormat="false" ht="12.75" hidden="true" customHeight="false" outlineLevel="0" collapsed="false">
      <c r="A959" s="0" t="n">
        <f aca="false">WEEKDAY(C959,2)</f>
        <v>1</v>
      </c>
      <c r="B959" s="0" t="n">
        <f aca="false">MONTH(C959)</f>
        <v>10</v>
      </c>
      <c r="C959" s="23" t="n">
        <v>35359</v>
      </c>
      <c r="D959" s="0" t="n">
        <f aca="false">MONTH(R959)</f>
        <v>10</v>
      </c>
      <c r="E959" s="0" t="n">
        <f aca="false">YEAR(R959)</f>
        <v>1996</v>
      </c>
      <c r="F959" s="36"/>
      <c r="G959" s="24" t="n">
        <f aca="false">N959-M959</f>
        <v>-0.141166666666667</v>
      </c>
      <c r="H959" s="24" t="n">
        <f aca="false">O959-N959</f>
        <v>-0.0180833333333332</v>
      </c>
      <c r="I959" s="24" t="n">
        <f aca="false">O959-M959</f>
        <v>-0.15925</v>
      </c>
      <c r="J959" s="25" t="n">
        <f aca="false">VLOOKUP(C959,'Nymex hist.'!A:B,2,0)</f>
        <v>2.482</v>
      </c>
      <c r="K959" s="25"/>
      <c r="L959" s="25"/>
      <c r="M959" s="27" t="n">
        <f aca="false">SUMIF($S$3:$FQ$3,$E959+1,$S959:$FQ959)/COUNTIF($S$3:$FQ$3,$E959+1)</f>
        <v>2.17491666666667</v>
      </c>
      <c r="N959" s="27" t="n">
        <f aca="false">SUMIF($S$3:$FQ$3,$E959+2,$S959:$FQ959)/COUNTIF($S$3:$FQ$3,$E959+2)</f>
        <v>2.03375</v>
      </c>
      <c r="O959" s="27" t="n">
        <f aca="false">SUMIF($S$3:$FQ$3,$E959+3,$S959:$FQ959)/COUNTIF($S$3:$FQ$3,$E959+3)</f>
        <v>2.01566666666667</v>
      </c>
      <c r="P959" s="27" t="n">
        <f aca="false">SUMIF($S$3:$FQ$3,$E959+4,$S959:$FQ959)/COUNTIF($S$3:$FQ$3,$E959+4)</f>
        <v>2.01066666666667</v>
      </c>
      <c r="Q959" s="27" t="n">
        <f aca="false">SUMIF($S$3:$FQ$3,$E959+5,$S959:$FQ959)/COUNTIF($S$3:$FQ$3,$E959+5)</f>
        <v>2.01566666666667</v>
      </c>
      <c r="R959" s="28" t="n">
        <v>35359</v>
      </c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30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 t="n">
        <v>2.482</v>
      </c>
      <c r="BM959" s="29" t="n">
        <v>2.608</v>
      </c>
      <c r="BN959" s="29" t="n">
        <v>2.635</v>
      </c>
      <c r="BO959" s="29" t="n">
        <v>2.515</v>
      </c>
      <c r="BP959" s="29" t="n">
        <v>2.357</v>
      </c>
      <c r="BQ959" s="29" t="n">
        <v>2.155</v>
      </c>
      <c r="BR959" s="29" t="n">
        <v>2.065</v>
      </c>
      <c r="BS959" s="29" t="n">
        <v>2.025</v>
      </c>
      <c r="BT959" s="29" t="n">
        <v>2.025</v>
      </c>
      <c r="BU959" s="29" t="n">
        <v>2.025</v>
      </c>
      <c r="BV959" s="29" t="n">
        <v>2.025</v>
      </c>
      <c r="BW959" s="29" t="n">
        <v>2.027</v>
      </c>
      <c r="BX959" s="29" t="n">
        <v>2.077</v>
      </c>
      <c r="BY959" s="29" t="n">
        <v>2.168</v>
      </c>
      <c r="BZ959" s="29" t="n">
        <v>2.17</v>
      </c>
      <c r="CA959" s="29" t="n">
        <v>2.109</v>
      </c>
      <c r="CB959" s="29" t="n">
        <v>2.044</v>
      </c>
      <c r="CC959" s="29" t="n">
        <v>1.984</v>
      </c>
      <c r="CD959" s="29" t="n">
        <v>1.979</v>
      </c>
      <c r="CE959" s="29" t="n">
        <v>1.979</v>
      </c>
      <c r="CF959" s="29" t="n">
        <v>1.979</v>
      </c>
      <c r="CG959" s="29" t="n">
        <v>1.979</v>
      </c>
      <c r="CH959" s="29" t="n">
        <v>1.979</v>
      </c>
      <c r="CI959" s="29" t="n">
        <v>1.979</v>
      </c>
      <c r="CJ959" s="29" t="n">
        <v>2.053</v>
      </c>
      <c r="CK959" s="29" t="n">
        <v>2.171</v>
      </c>
      <c r="CL959" s="29" t="n">
        <v>2.17</v>
      </c>
      <c r="CM959" s="29" t="n">
        <v>2.085</v>
      </c>
      <c r="CN959" s="29" t="n">
        <v>2.019</v>
      </c>
      <c r="CO959" s="29" t="n">
        <v>1.97</v>
      </c>
      <c r="CP959" s="29" t="n">
        <v>1.959</v>
      </c>
      <c r="CQ959" s="29" t="n">
        <v>1.965</v>
      </c>
      <c r="CR959" s="29" t="n">
        <v>1.959</v>
      </c>
      <c r="CS959" s="29" t="n">
        <v>1.959</v>
      </c>
      <c r="CT959" s="29" t="n">
        <v>1.959</v>
      </c>
      <c r="CU959" s="29" t="n">
        <v>1.959</v>
      </c>
      <c r="CV959" s="29" t="n">
        <v>2.033</v>
      </c>
      <c r="CW959" s="29" t="n">
        <v>2.151</v>
      </c>
      <c r="CX959" s="29" t="n">
        <v>2.165</v>
      </c>
      <c r="CY959" s="29" t="n">
        <v>2.08</v>
      </c>
      <c r="CZ959" s="29" t="n">
        <v>2.014</v>
      </c>
      <c r="DA959" s="29" t="n">
        <v>1.965</v>
      </c>
      <c r="DB959" s="29" t="n">
        <v>1.954</v>
      </c>
      <c r="DC959" s="29" t="n">
        <v>1.96</v>
      </c>
      <c r="DD959" s="29" t="n">
        <v>1.954</v>
      </c>
      <c r="DE959" s="29" t="n">
        <v>1.954</v>
      </c>
      <c r="DF959" s="29" t="n">
        <v>1.954</v>
      </c>
      <c r="DG959" s="29" t="n">
        <v>1.954</v>
      </c>
      <c r="DH959" s="29" t="n">
        <v>2.028</v>
      </c>
      <c r="DI959" s="29" t="n">
        <v>2.146</v>
      </c>
      <c r="DJ959" s="29" t="n">
        <v>2.17</v>
      </c>
      <c r="DK959" s="29" t="n">
        <v>2.085</v>
      </c>
      <c r="DL959" s="29" t="n">
        <v>2.019</v>
      </c>
      <c r="DM959" s="29" t="n">
        <v>1.97</v>
      </c>
      <c r="DN959" s="29" t="n">
        <v>1.959</v>
      </c>
      <c r="DO959" s="29" t="n">
        <v>1.965</v>
      </c>
      <c r="DP959" s="29" t="n">
        <v>1.959</v>
      </c>
      <c r="DQ959" s="29" t="n">
        <v>1.959</v>
      </c>
      <c r="DR959" s="29" t="n">
        <v>1.959</v>
      </c>
      <c r="DS959" s="29" t="n">
        <v>1.959</v>
      </c>
      <c r="DT959" s="29" t="n">
        <v>2.033</v>
      </c>
      <c r="DU959" s="29" t="n">
        <v>2.151</v>
      </c>
      <c r="DV959" s="29" t="n">
        <v>2.18</v>
      </c>
      <c r="DW959" s="29" t="n">
        <v>2.095</v>
      </c>
      <c r="DX959" s="29" t="n">
        <v>2.029</v>
      </c>
      <c r="DY959" s="29" t="n">
        <v>1.98</v>
      </c>
      <c r="DZ959" s="29" t="n">
        <v>1.969</v>
      </c>
      <c r="EA959" s="29" t="n">
        <v>1.975</v>
      </c>
      <c r="EB959" s="29" t="n">
        <v>1.969</v>
      </c>
      <c r="EC959" s="29" t="n">
        <v>1.969</v>
      </c>
      <c r="ED959" s="29" t="n">
        <v>1.969</v>
      </c>
      <c r="EE959" s="29" t="n">
        <v>1.969</v>
      </c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0"/>
      <c r="GS959" s="0"/>
      <c r="GT959" s="0"/>
      <c r="GU959" s="0"/>
      <c r="GV959" s="0"/>
      <c r="GW959" s="0"/>
      <c r="GX959" s="0"/>
      <c r="GY959" s="0"/>
      <c r="GZ959" s="0"/>
      <c r="HA959" s="0"/>
      <c r="HB959" s="0"/>
      <c r="HC959" s="0"/>
      <c r="HD959" s="0"/>
      <c r="HE959" s="0"/>
      <c r="HF959" s="0"/>
      <c r="HG959" s="0"/>
      <c r="HH959" s="0"/>
      <c r="HI959" s="0"/>
      <c r="HJ959" s="0"/>
      <c r="HK959" s="0"/>
      <c r="HL959" s="0"/>
      <c r="HM959" s="0"/>
      <c r="HN959" s="0"/>
      <c r="HO959" s="0"/>
      <c r="HP959" s="0"/>
      <c r="HQ959" s="0"/>
      <c r="HR959" s="0"/>
      <c r="HS959" s="0"/>
      <c r="HT959" s="0"/>
      <c r="HU959" s="0"/>
      <c r="HV959" s="0"/>
      <c r="HW959" s="0"/>
      <c r="HX959" s="0"/>
      <c r="HY959" s="0"/>
      <c r="HZ959" s="0"/>
      <c r="IA959" s="0"/>
      <c r="IB959" s="0"/>
      <c r="IC959" s="0"/>
      <c r="ID959" s="0"/>
      <c r="IE959" s="0"/>
      <c r="IF959" s="0"/>
      <c r="IG959" s="0"/>
      <c r="IH959" s="0"/>
      <c r="II959" s="0"/>
      <c r="IJ959" s="0"/>
      <c r="IK959" s="0"/>
      <c r="IL959" s="0"/>
      <c r="IM959" s="0"/>
      <c r="IN959" s="0"/>
      <c r="IO959" s="0"/>
      <c r="IP959" s="0"/>
      <c r="IQ959" s="0"/>
      <c r="IR959" s="0"/>
      <c r="IS959" s="0"/>
      <c r="IT959" s="0"/>
      <c r="IU959" s="0"/>
      <c r="IV959" s="0"/>
      <c r="IW959" s="0"/>
    </row>
    <row r="960" customFormat="false" ht="12.75" hidden="true" customHeight="false" outlineLevel="0" collapsed="false">
      <c r="A960" s="0" t="n">
        <f aca="false">WEEKDAY(C960,2)</f>
        <v>2</v>
      </c>
      <c r="B960" s="0" t="n">
        <f aca="false">MONTH(C960)</f>
        <v>10</v>
      </c>
      <c r="C960" s="23" t="n">
        <v>35360</v>
      </c>
      <c r="D960" s="0" t="n">
        <f aca="false">MONTH(R960)</f>
        <v>10</v>
      </c>
      <c r="E960" s="0" t="n">
        <f aca="false">YEAR(R960)</f>
        <v>1996</v>
      </c>
      <c r="F960" s="36"/>
      <c r="G960" s="24" t="n">
        <f aca="false">N960-M960</f>
        <v>-0.187916666666666</v>
      </c>
      <c r="H960" s="24" t="n">
        <f aca="false">O960-N960</f>
        <v>-0.0301666666666667</v>
      </c>
      <c r="I960" s="24" t="n">
        <f aca="false">O960-M960</f>
        <v>-0.218083333333333</v>
      </c>
      <c r="J960" s="25" t="n">
        <f aca="false">VLOOKUP(C960,'Nymex hist.'!A:B,2,0)</f>
        <v>2.625</v>
      </c>
      <c r="K960" s="25"/>
      <c r="L960" s="25"/>
      <c r="M960" s="27" t="n">
        <f aca="false">SUMIF($S$3:$FQ$3,$E960+1,$S960:$FQ960)/COUNTIF($S$3:$FQ$3,$E960+1)</f>
        <v>2.22183333333333</v>
      </c>
      <c r="N960" s="27" t="n">
        <f aca="false">SUMIF($S$3:$FQ$3,$E960+2,$S960:$FQ960)/COUNTIF($S$3:$FQ$3,$E960+2)</f>
        <v>2.03391666666667</v>
      </c>
      <c r="O960" s="27" t="n">
        <f aca="false">SUMIF($S$3:$FQ$3,$E960+3,$S960:$FQ960)/COUNTIF($S$3:$FQ$3,$E960+3)</f>
        <v>2.00375</v>
      </c>
      <c r="P960" s="27" t="n">
        <f aca="false">SUMIF($S$3:$FQ$3,$E960+4,$S960:$FQ960)/COUNTIF($S$3:$FQ$3,$E960+4)</f>
        <v>1.99875</v>
      </c>
      <c r="Q960" s="27" t="n">
        <f aca="false">SUMIF($S$3:$FQ$3,$E960+5,$S960:$FQ960)/COUNTIF($S$3:$FQ$3,$E960+5)</f>
        <v>2.00375</v>
      </c>
      <c r="R960" s="28" t="n">
        <v>35360</v>
      </c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30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 t="n">
        <v>2.625</v>
      </c>
      <c r="BM960" s="29" t="n">
        <v>2.733</v>
      </c>
      <c r="BN960" s="29" t="n">
        <v>2.734</v>
      </c>
      <c r="BO960" s="29" t="n">
        <v>2.595</v>
      </c>
      <c r="BP960" s="29" t="n">
        <v>2.43</v>
      </c>
      <c r="BQ960" s="29" t="n">
        <v>2.21</v>
      </c>
      <c r="BR960" s="29" t="n">
        <v>2.107</v>
      </c>
      <c r="BS960" s="29" t="n">
        <v>2.06</v>
      </c>
      <c r="BT960" s="29" t="n">
        <v>2.057</v>
      </c>
      <c r="BU960" s="29" t="n">
        <v>2.055</v>
      </c>
      <c r="BV960" s="29" t="n">
        <v>2.055</v>
      </c>
      <c r="BW960" s="29" t="n">
        <v>2.055</v>
      </c>
      <c r="BX960" s="29" t="n">
        <v>2.105</v>
      </c>
      <c r="BY960" s="29" t="n">
        <v>2.199</v>
      </c>
      <c r="BZ960" s="29" t="n">
        <v>2.201</v>
      </c>
      <c r="CA960" s="29" t="n">
        <v>2.14</v>
      </c>
      <c r="CB960" s="29" t="n">
        <v>2.06</v>
      </c>
      <c r="CC960" s="29" t="n">
        <v>1.98</v>
      </c>
      <c r="CD960" s="29" t="n">
        <v>1.97</v>
      </c>
      <c r="CE960" s="29" t="n">
        <v>1.97</v>
      </c>
      <c r="CF960" s="29" t="n">
        <v>1.97</v>
      </c>
      <c r="CG960" s="29" t="n">
        <v>1.97</v>
      </c>
      <c r="CH960" s="29" t="n">
        <v>1.97</v>
      </c>
      <c r="CI960" s="29" t="n">
        <v>1.97</v>
      </c>
      <c r="CJ960" s="29" t="n">
        <v>2.044</v>
      </c>
      <c r="CK960" s="29" t="n">
        <v>2.162</v>
      </c>
      <c r="CL960" s="29" t="n">
        <v>2.161</v>
      </c>
      <c r="CM960" s="29" t="n">
        <v>2.076</v>
      </c>
      <c r="CN960" s="29" t="n">
        <v>2.01</v>
      </c>
      <c r="CO960" s="29" t="n">
        <v>1.961</v>
      </c>
      <c r="CP960" s="29" t="n">
        <v>1.945</v>
      </c>
      <c r="CQ960" s="29" t="n">
        <v>1.956</v>
      </c>
      <c r="CR960" s="29" t="n">
        <v>1.945</v>
      </c>
      <c r="CS960" s="29" t="n">
        <v>1.945</v>
      </c>
      <c r="CT960" s="29" t="n">
        <v>1.945</v>
      </c>
      <c r="CU960" s="29" t="n">
        <v>1.945</v>
      </c>
      <c r="CV960" s="29" t="n">
        <v>2.019</v>
      </c>
      <c r="CW960" s="29" t="n">
        <v>2.137</v>
      </c>
      <c r="CX960" s="29" t="n">
        <v>2.156</v>
      </c>
      <c r="CY960" s="29" t="n">
        <v>2.071</v>
      </c>
      <c r="CZ960" s="29" t="n">
        <v>2.005</v>
      </c>
      <c r="DA960" s="29" t="n">
        <v>1.956</v>
      </c>
      <c r="DB960" s="29" t="n">
        <v>1.94</v>
      </c>
      <c r="DC960" s="29" t="n">
        <v>1.951</v>
      </c>
      <c r="DD960" s="29" t="n">
        <v>1.94</v>
      </c>
      <c r="DE960" s="29" t="n">
        <v>1.94</v>
      </c>
      <c r="DF960" s="29" t="n">
        <v>1.94</v>
      </c>
      <c r="DG960" s="29" t="n">
        <v>1.94</v>
      </c>
      <c r="DH960" s="29" t="n">
        <v>2.014</v>
      </c>
      <c r="DI960" s="29" t="n">
        <v>2.132</v>
      </c>
      <c r="DJ960" s="29" t="n">
        <v>2.161</v>
      </c>
      <c r="DK960" s="29" t="n">
        <v>2.076</v>
      </c>
      <c r="DL960" s="29" t="n">
        <v>2.01</v>
      </c>
      <c r="DM960" s="29" t="n">
        <v>1.961</v>
      </c>
      <c r="DN960" s="29" t="n">
        <v>1.945</v>
      </c>
      <c r="DO960" s="29" t="n">
        <v>1.956</v>
      </c>
      <c r="DP960" s="29" t="n">
        <v>1.945</v>
      </c>
      <c r="DQ960" s="29" t="n">
        <v>1.945</v>
      </c>
      <c r="DR960" s="29" t="n">
        <v>1.945</v>
      </c>
      <c r="DS960" s="29" t="n">
        <v>1.945</v>
      </c>
      <c r="DT960" s="29" t="n">
        <v>2.019</v>
      </c>
      <c r="DU960" s="29" t="n">
        <v>2.137</v>
      </c>
      <c r="DV960" s="29" t="n">
        <v>2.171</v>
      </c>
      <c r="DW960" s="29" t="n">
        <v>2.086</v>
      </c>
      <c r="DX960" s="29" t="n">
        <v>2.02</v>
      </c>
      <c r="DY960" s="29" t="n">
        <v>1.971</v>
      </c>
      <c r="DZ960" s="29" t="n">
        <v>1.955</v>
      </c>
      <c r="EA960" s="29" t="n">
        <v>1.966</v>
      </c>
      <c r="EB960" s="29" t="n">
        <v>1.955</v>
      </c>
      <c r="EC960" s="29" t="n">
        <v>1.955</v>
      </c>
      <c r="ED960" s="29" t="n">
        <v>1.955</v>
      </c>
      <c r="EE960" s="29" t="n">
        <v>1.955</v>
      </c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</row>
    <row r="961" customFormat="false" ht="12.75" hidden="true" customHeight="false" outlineLevel="0" collapsed="false">
      <c r="A961" s="0" t="n">
        <f aca="false">WEEKDAY(C961,2)</f>
        <v>3</v>
      </c>
      <c r="B961" s="0" t="n">
        <f aca="false">MONTH(C961)</f>
        <v>10</v>
      </c>
      <c r="C961" s="23" t="n">
        <v>35361</v>
      </c>
      <c r="D961" s="0" t="n">
        <f aca="false">MONTH(R961)</f>
        <v>10</v>
      </c>
      <c r="E961" s="0" t="n">
        <f aca="false">YEAR(R961)</f>
        <v>1996</v>
      </c>
      <c r="F961" s="36"/>
      <c r="G961" s="24" t="n">
        <f aca="false">N961-M961</f>
        <v>-0.1625</v>
      </c>
      <c r="H961" s="24" t="n">
        <f aca="false">O961-N961</f>
        <v>-0.0301666666666667</v>
      </c>
      <c r="I961" s="24" t="n">
        <f aca="false">O961-M961</f>
        <v>-0.192666666666667</v>
      </c>
      <c r="J961" s="25" t="n">
        <f aca="false">VLOOKUP(C961,'Nymex hist.'!A:B,2,0)</f>
        <v>2.575</v>
      </c>
      <c r="K961" s="25"/>
      <c r="L961" s="25"/>
      <c r="M961" s="27" t="n">
        <f aca="false">SUMIF($S$3:$FQ$3,$E961+1,$S961:$FQ961)/COUNTIF($S$3:$FQ$3,$E961+1)</f>
        <v>2.20641666666667</v>
      </c>
      <c r="N961" s="27" t="n">
        <f aca="false">SUMIF($S$3:$FQ$3,$E961+2,$S961:$FQ961)/COUNTIF($S$3:$FQ$3,$E961+2)</f>
        <v>2.04391666666667</v>
      </c>
      <c r="O961" s="27" t="n">
        <f aca="false">SUMIF($S$3:$FQ$3,$E961+3,$S961:$FQ961)/COUNTIF($S$3:$FQ$3,$E961+3)</f>
        <v>2.01375</v>
      </c>
      <c r="P961" s="27" t="n">
        <f aca="false">SUMIF($S$3:$FQ$3,$E961+4,$S961:$FQ961)/COUNTIF($S$3:$FQ$3,$E961+4)</f>
        <v>2.01375</v>
      </c>
      <c r="Q961" s="27" t="n">
        <f aca="false">SUMIF($S$3:$FQ$3,$E961+5,$S961:$FQ961)/COUNTIF($S$3:$FQ$3,$E961+5)</f>
        <v>2.01375</v>
      </c>
      <c r="R961" s="28" t="n">
        <v>35361</v>
      </c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30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 t="n">
        <v>2.575</v>
      </c>
      <c r="BM961" s="29" t="n">
        <v>2.676</v>
      </c>
      <c r="BN961" s="29" t="n">
        <v>2.69</v>
      </c>
      <c r="BO961" s="29" t="n">
        <v>2.553</v>
      </c>
      <c r="BP961" s="29" t="n">
        <v>2.39</v>
      </c>
      <c r="BQ961" s="29" t="n">
        <v>2.19</v>
      </c>
      <c r="BR961" s="29" t="n">
        <v>2.09</v>
      </c>
      <c r="BS961" s="29" t="n">
        <v>2.052</v>
      </c>
      <c r="BT961" s="29" t="n">
        <v>2.05</v>
      </c>
      <c r="BU961" s="29" t="n">
        <v>2.05</v>
      </c>
      <c r="BV961" s="29" t="n">
        <v>2.05</v>
      </c>
      <c r="BW961" s="29" t="n">
        <v>2.05</v>
      </c>
      <c r="BX961" s="29" t="n">
        <v>2.105</v>
      </c>
      <c r="BY961" s="29" t="n">
        <v>2.207</v>
      </c>
      <c r="BZ961" s="29" t="n">
        <v>2.211</v>
      </c>
      <c r="CA961" s="29" t="n">
        <v>2.15</v>
      </c>
      <c r="CB961" s="29" t="n">
        <v>2.07</v>
      </c>
      <c r="CC961" s="29" t="n">
        <v>1.99</v>
      </c>
      <c r="CD961" s="29" t="n">
        <v>1.98</v>
      </c>
      <c r="CE961" s="29" t="n">
        <v>1.98</v>
      </c>
      <c r="CF961" s="29" t="n">
        <v>1.98</v>
      </c>
      <c r="CG961" s="29" t="n">
        <v>1.98</v>
      </c>
      <c r="CH961" s="29" t="n">
        <v>1.98</v>
      </c>
      <c r="CI961" s="29" t="n">
        <v>1.98</v>
      </c>
      <c r="CJ961" s="29" t="n">
        <v>2.054</v>
      </c>
      <c r="CK961" s="29" t="n">
        <v>2.172</v>
      </c>
      <c r="CL961" s="29" t="n">
        <v>2.171</v>
      </c>
      <c r="CM961" s="29" t="n">
        <v>2.086</v>
      </c>
      <c r="CN961" s="29" t="n">
        <v>2.02</v>
      </c>
      <c r="CO961" s="29" t="n">
        <v>1.971</v>
      </c>
      <c r="CP961" s="29" t="n">
        <v>1.955</v>
      </c>
      <c r="CQ961" s="29" t="n">
        <v>1.966</v>
      </c>
      <c r="CR961" s="29" t="n">
        <v>1.955</v>
      </c>
      <c r="CS961" s="29" t="n">
        <v>1.955</v>
      </c>
      <c r="CT961" s="29" t="n">
        <v>1.955</v>
      </c>
      <c r="CU961" s="29" t="n">
        <v>1.955</v>
      </c>
      <c r="CV961" s="29" t="n">
        <v>2.029</v>
      </c>
      <c r="CW961" s="29" t="n">
        <v>2.147</v>
      </c>
      <c r="CX961" s="29" t="n">
        <v>2.171</v>
      </c>
      <c r="CY961" s="29" t="n">
        <v>2.086</v>
      </c>
      <c r="CZ961" s="29" t="n">
        <v>2.02</v>
      </c>
      <c r="DA961" s="29" t="n">
        <v>1.971</v>
      </c>
      <c r="DB961" s="29" t="n">
        <v>1.955</v>
      </c>
      <c r="DC961" s="29" t="n">
        <v>1.966</v>
      </c>
      <c r="DD961" s="29" t="n">
        <v>1.955</v>
      </c>
      <c r="DE961" s="29" t="n">
        <v>1.955</v>
      </c>
      <c r="DF961" s="29" t="n">
        <v>1.955</v>
      </c>
      <c r="DG961" s="29" t="n">
        <v>1.955</v>
      </c>
      <c r="DH961" s="29" t="n">
        <v>2.029</v>
      </c>
      <c r="DI961" s="29" t="n">
        <v>2.147</v>
      </c>
      <c r="DJ961" s="29" t="n">
        <v>2.171</v>
      </c>
      <c r="DK961" s="29" t="n">
        <v>2.086</v>
      </c>
      <c r="DL961" s="29" t="n">
        <v>2.02</v>
      </c>
      <c r="DM961" s="29" t="n">
        <v>1.971</v>
      </c>
      <c r="DN961" s="29" t="n">
        <v>1.955</v>
      </c>
      <c r="DO961" s="29" t="n">
        <v>1.966</v>
      </c>
      <c r="DP961" s="29" t="n">
        <v>1.955</v>
      </c>
      <c r="DQ961" s="29" t="n">
        <v>1.955</v>
      </c>
      <c r="DR961" s="29" t="n">
        <v>1.955</v>
      </c>
      <c r="DS961" s="29" t="n">
        <v>1.955</v>
      </c>
      <c r="DT961" s="29" t="n">
        <v>2.029</v>
      </c>
      <c r="DU961" s="29" t="n">
        <v>2.147</v>
      </c>
      <c r="DV961" s="29" t="n">
        <v>2.181</v>
      </c>
      <c r="DW961" s="29" t="n">
        <v>2.096</v>
      </c>
      <c r="DX961" s="29" t="n">
        <v>2.03</v>
      </c>
      <c r="DY961" s="29" t="n">
        <v>1.981</v>
      </c>
      <c r="DZ961" s="29" t="n">
        <v>1.965</v>
      </c>
      <c r="EA961" s="29" t="n">
        <v>1.976</v>
      </c>
      <c r="EB961" s="29" t="n">
        <v>1.965</v>
      </c>
      <c r="EC961" s="29" t="n">
        <v>1.965</v>
      </c>
      <c r="ED961" s="29" t="n">
        <v>1.965</v>
      </c>
      <c r="EE961" s="29" t="n">
        <v>1.965</v>
      </c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</row>
    <row r="962" customFormat="false" ht="12.75" hidden="true" customHeight="false" outlineLevel="0" collapsed="false">
      <c r="A962" s="0" t="n">
        <f aca="false">WEEKDAY(C962,2)</f>
        <v>4</v>
      </c>
      <c r="B962" s="0" t="n">
        <f aca="false">MONTH(C962)</f>
        <v>10</v>
      </c>
      <c r="C962" s="23" t="n">
        <v>35362</v>
      </c>
      <c r="D962" s="0" t="n">
        <f aca="false">MONTH(R962)</f>
        <v>10</v>
      </c>
      <c r="E962" s="0" t="n">
        <f aca="false">YEAR(R962)</f>
        <v>1996</v>
      </c>
      <c r="F962" s="36"/>
      <c r="G962" s="24" t="n">
        <f aca="false">N962-M962</f>
        <v>-0.131083333333334</v>
      </c>
      <c r="H962" s="24" t="n">
        <f aca="false">O962-N962</f>
        <v>-0.0301666666666665</v>
      </c>
      <c r="I962" s="24" t="n">
        <f aca="false">O962-M962</f>
        <v>-0.16125</v>
      </c>
      <c r="J962" s="25" t="n">
        <f aca="false">VLOOKUP(C962,'Nymex hist.'!A:B,2,0)</f>
        <v>2.485</v>
      </c>
      <c r="K962" s="25"/>
      <c r="L962" s="25"/>
      <c r="M962" s="27" t="n">
        <f aca="false">SUMIF($S$3:$FQ$3,$E962+1,$S962:$FQ962)/COUNTIF($S$3:$FQ$3,$E962+1)</f>
        <v>2.14</v>
      </c>
      <c r="N962" s="27" t="n">
        <f aca="false">SUMIF($S$3:$FQ$3,$E962+2,$S962:$FQ962)/COUNTIF($S$3:$FQ$3,$E962+2)</f>
        <v>2.00891666666667</v>
      </c>
      <c r="O962" s="27" t="n">
        <f aca="false">SUMIF($S$3:$FQ$3,$E962+3,$S962:$FQ962)/COUNTIF($S$3:$FQ$3,$E962+3)</f>
        <v>1.97875</v>
      </c>
      <c r="P962" s="27" t="n">
        <f aca="false">SUMIF($S$3:$FQ$3,$E962+4,$S962:$FQ962)/COUNTIF($S$3:$FQ$3,$E962+4)</f>
        <v>1.97875</v>
      </c>
      <c r="Q962" s="27" t="n">
        <f aca="false">SUMIF($S$3:$FQ$3,$E962+5,$S962:$FQ962)/COUNTIF($S$3:$FQ$3,$E962+5)</f>
        <v>1.97875</v>
      </c>
      <c r="R962" s="28" t="n">
        <v>35362</v>
      </c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30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 t="n">
        <v>2.485</v>
      </c>
      <c r="BM962" s="29" t="n">
        <v>2.556</v>
      </c>
      <c r="BN962" s="29" t="n">
        <v>2.569</v>
      </c>
      <c r="BO962" s="29" t="n">
        <v>2.44</v>
      </c>
      <c r="BP962" s="29" t="n">
        <v>2.28</v>
      </c>
      <c r="BQ962" s="29" t="n">
        <v>2.11</v>
      </c>
      <c r="BR962" s="29" t="n">
        <v>2.025</v>
      </c>
      <c r="BS962" s="29" t="n">
        <v>2</v>
      </c>
      <c r="BT962" s="29" t="n">
        <v>2</v>
      </c>
      <c r="BU962" s="29" t="n">
        <v>2.002</v>
      </c>
      <c r="BV962" s="29" t="n">
        <v>2.004</v>
      </c>
      <c r="BW962" s="29" t="n">
        <v>2.008</v>
      </c>
      <c r="BX962" s="29" t="n">
        <v>2.07</v>
      </c>
      <c r="BY962" s="29" t="n">
        <v>2.172</v>
      </c>
      <c r="BZ962" s="29" t="n">
        <v>2.176</v>
      </c>
      <c r="CA962" s="29" t="n">
        <v>2.115</v>
      </c>
      <c r="CB962" s="29" t="n">
        <v>2.035</v>
      </c>
      <c r="CC962" s="29" t="n">
        <v>1.955</v>
      </c>
      <c r="CD962" s="29" t="n">
        <v>1.945</v>
      </c>
      <c r="CE962" s="29" t="n">
        <v>1.945</v>
      </c>
      <c r="CF962" s="29" t="n">
        <v>1.945</v>
      </c>
      <c r="CG962" s="29" t="n">
        <v>1.945</v>
      </c>
      <c r="CH962" s="29" t="n">
        <v>1.945</v>
      </c>
      <c r="CI962" s="29" t="n">
        <v>1.945</v>
      </c>
      <c r="CJ962" s="29" t="n">
        <v>2.019</v>
      </c>
      <c r="CK962" s="29" t="n">
        <v>2.137</v>
      </c>
      <c r="CL962" s="29" t="n">
        <v>2.136</v>
      </c>
      <c r="CM962" s="29" t="n">
        <v>2.051</v>
      </c>
      <c r="CN962" s="29" t="n">
        <v>1.985</v>
      </c>
      <c r="CO962" s="29" t="n">
        <v>1.936</v>
      </c>
      <c r="CP962" s="29" t="n">
        <v>1.92</v>
      </c>
      <c r="CQ962" s="29" t="n">
        <v>1.931</v>
      </c>
      <c r="CR962" s="29" t="n">
        <v>1.92</v>
      </c>
      <c r="CS962" s="29" t="n">
        <v>1.92</v>
      </c>
      <c r="CT962" s="29" t="n">
        <v>1.92</v>
      </c>
      <c r="CU962" s="29" t="n">
        <v>1.92</v>
      </c>
      <c r="CV962" s="29" t="n">
        <v>1.994</v>
      </c>
      <c r="CW962" s="29" t="n">
        <v>2.112</v>
      </c>
      <c r="CX962" s="29" t="n">
        <v>2.136</v>
      </c>
      <c r="CY962" s="29" t="n">
        <v>2.051</v>
      </c>
      <c r="CZ962" s="29" t="n">
        <v>1.985</v>
      </c>
      <c r="DA962" s="29" t="n">
        <v>1.936</v>
      </c>
      <c r="DB962" s="29" t="n">
        <v>1.92</v>
      </c>
      <c r="DC962" s="29" t="n">
        <v>1.931</v>
      </c>
      <c r="DD962" s="29" t="n">
        <v>1.92</v>
      </c>
      <c r="DE962" s="29" t="n">
        <v>1.92</v>
      </c>
      <c r="DF962" s="29" t="n">
        <v>1.92</v>
      </c>
      <c r="DG962" s="29" t="n">
        <v>1.92</v>
      </c>
      <c r="DH962" s="29" t="n">
        <v>1.994</v>
      </c>
      <c r="DI962" s="29" t="n">
        <v>2.112</v>
      </c>
      <c r="DJ962" s="29" t="n">
        <v>2.136</v>
      </c>
      <c r="DK962" s="29" t="n">
        <v>2.051</v>
      </c>
      <c r="DL962" s="29" t="n">
        <v>1.985</v>
      </c>
      <c r="DM962" s="29" t="n">
        <v>1.936</v>
      </c>
      <c r="DN962" s="29" t="n">
        <v>1.92</v>
      </c>
      <c r="DO962" s="29" t="n">
        <v>1.931</v>
      </c>
      <c r="DP962" s="29" t="n">
        <v>1.92</v>
      </c>
      <c r="DQ962" s="29" t="n">
        <v>1.92</v>
      </c>
      <c r="DR962" s="29" t="n">
        <v>1.92</v>
      </c>
      <c r="DS962" s="29" t="n">
        <v>1.92</v>
      </c>
      <c r="DT962" s="29" t="n">
        <v>1.994</v>
      </c>
      <c r="DU962" s="29" t="n">
        <v>2.112</v>
      </c>
      <c r="DV962" s="29" t="n">
        <v>2.136</v>
      </c>
      <c r="DW962" s="29" t="n">
        <v>2.051</v>
      </c>
      <c r="DX962" s="29" t="n">
        <v>1.985</v>
      </c>
      <c r="DY962" s="29" t="n">
        <v>1.936</v>
      </c>
      <c r="DZ962" s="29" t="n">
        <v>1.92</v>
      </c>
      <c r="EA962" s="29" t="n">
        <v>1.931</v>
      </c>
      <c r="EB962" s="29" t="n">
        <v>1.92</v>
      </c>
      <c r="EC962" s="29" t="n">
        <v>1.92</v>
      </c>
      <c r="ED962" s="29" t="n">
        <v>1.92</v>
      </c>
      <c r="EE962" s="29" t="n">
        <v>1.92</v>
      </c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0"/>
      <c r="GS962" s="0"/>
      <c r="GT962" s="0"/>
      <c r="GU962" s="0"/>
      <c r="GV962" s="0"/>
      <c r="GW962" s="0"/>
      <c r="GX962" s="0"/>
      <c r="GY962" s="0"/>
      <c r="GZ962" s="0"/>
      <c r="HA962" s="0"/>
      <c r="HB962" s="0"/>
      <c r="HC962" s="0"/>
      <c r="HD962" s="0"/>
      <c r="HE962" s="0"/>
      <c r="HF962" s="0"/>
      <c r="HG962" s="0"/>
      <c r="HH962" s="0"/>
      <c r="HI962" s="0"/>
      <c r="HJ962" s="0"/>
      <c r="HK962" s="0"/>
      <c r="HL962" s="0"/>
      <c r="HM962" s="0"/>
      <c r="HN962" s="0"/>
      <c r="HO962" s="0"/>
      <c r="HP962" s="0"/>
      <c r="HQ962" s="0"/>
      <c r="HR962" s="0"/>
      <c r="HS962" s="0"/>
      <c r="HT962" s="0"/>
      <c r="HU962" s="0"/>
      <c r="HV962" s="0"/>
      <c r="HW962" s="0"/>
      <c r="HX962" s="0"/>
      <c r="HY962" s="0"/>
      <c r="HZ962" s="0"/>
      <c r="IA962" s="0"/>
      <c r="IB962" s="0"/>
      <c r="IC962" s="0"/>
      <c r="ID962" s="0"/>
      <c r="IE962" s="0"/>
      <c r="IF962" s="0"/>
      <c r="IG962" s="0"/>
      <c r="IH962" s="0"/>
      <c r="II962" s="0"/>
      <c r="IJ962" s="0"/>
      <c r="IK962" s="0"/>
      <c r="IL962" s="0"/>
      <c r="IM962" s="0"/>
      <c r="IN962" s="0"/>
      <c r="IO962" s="0"/>
      <c r="IP962" s="0"/>
      <c r="IQ962" s="0"/>
      <c r="IR962" s="0"/>
      <c r="IS962" s="0"/>
      <c r="IT962" s="0"/>
      <c r="IU962" s="0"/>
      <c r="IV962" s="0"/>
      <c r="IW962" s="0"/>
    </row>
    <row r="963" customFormat="false" ht="12.75" hidden="true" customHeight="false" outlineLevel="0" collapsed="false">
      <c r="A963" s="0" t="n">
        <f aca="false">WEEKDAY(C963,2)</f>
        <v>5</v>
      </c>
      <c r="B963" s="0" t="n">
        <f aca="false">MONTH(C963)</f>
        <v>10</v>
      </c>
      <c r="C963" s="23" t="n">
        <v>35363</v>
      </c>
      <c r="D963" s="0" t="n">
        <f aca="false">MONTH(R963)</f>
        <v>10</v>
      </c>
      <c r="E963" s="0" t="n">
        <f aca="false">YEAR(R963)</f>
        <v>1996</v>
      </c>
      <c r="F963" s="36"/>
      <c r="G963" s="24" t="n">
        <f aca="false">N963-M963</f>
        <v>-0.148166666666667</v>
      </c>
      <c r="H963" s="24" t="n">
        <f aca="false">O963-N963</f>
        <v>-0.0367499999999998</v>
      </c>
      <c r="I963" s="24" t="n">
        <f aca="false">O963-M963</f>
        <v>-0.184916666666667</v>
      </c>
      <c r="J963" s="25" t="n">
        <f aca="false">VLOOKUP(C963,'Nymex hist.'!A:B,2,0)</f>
        <v>2.652</v>
      </c>
      <c r="K963" s="25"/>
      <c r="L963" s="25"/>
      <c r="M963" s="27" t="n">
        <f aca="false">SUMIF($S$3:$FQ$3,$E963+1,$S963:$FQ963)/COUNTIF($S$3:$FQ$3,$E963+1)</f>
        <v>2.18108333333333</v>
      </c>
      <c r="N963" s="27" t="n">
        <f aca="false">SUMIF($S$3:$FQ$3,$E963+2,$S963:$FQ963)/COUNTIF($S$3:$FQ$3,$E963+2)</f>
        <v>2.03291666666667</v>
      </c>
      <c r="O963" s="27" t="n">
        <f aca="false">SUMIF($S$3:$FQ$3,$E963+3,$S963:$FQ963)/COUNTIF($S$3:$FQ$3,$E963+3)</f>
        <v>1.99616666666667</v>
      </c>
      <c r="P963" s="27" t="n">
        <f aca="false">SUMIF($S$3:$FQ$3,$E963+4,$S963:$FQ963)/COUNTIF($S$3:$FQ$3,$E963+4)</f>
        <v>1.99616666666667</v>
      </c>
      <c r="Q963" s="27" t="n">
        <f aca="false">SUMIF($S$3:$FQ$3,$E963+5,$S963:$FQ963)/COUNTIF($S$3:$FQ$3,$E963+5)</f>
        <v>1.99616666666667</v>
      </c>
      <c r="R963" s="28" t="n">
        <v>35363</v>
      </c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30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 t="n">
        <v>2.652</v>
      </c>
      <c r="BM963" s="29" t="n">
        <v>2.704</v>
      </c>
      <c r="BN963" s="29" t="n">
        <v>2.677</v>
      </c>
      <c r="BO963" s="29" t="n">
        <v>2.5</v>
      </c>
      <c r="BP963" s="29" t="n">
        <v>2.32</v>
      </c>
      <c r="BQ963" s="29" t="n">
        <v>2.145</v>
      </c>
      <c r="BR963" s="29" t="n">
        <v>2.06</v>
      </c>
      <c r="BS963" s="29" t="n">
        <v>2.035</v>
      </c>
      <c r="BT963" s="29" t="n">
        <v>2.035</v>
      </c>
      <c r="BU963" s="29" t="n">
        <v>2.035</v>
      </c>
      <c r="BV963" s="29" t="n">
        <v>2.035</v>
      </c>
      <c r="BW963" s="29" t="n">
        <v>2.035</v>
      </c>
      <c r="BX963" s="29" t="n">
        <v>2.097</v>
      </c>
      <c r="BY963" s="29" t="n">
        <v>2.199</v>
      </c>
      <c r="BZ963" s="29" t="n">
        <v>2.2</v>
      </c>
      <c r="CA963" s="29" t="n">
        <v>2.139</v>
      </c>
      <c r="CB963" s="29" t="n">
        <v>2.059</v>
      </c>
      <c r="CC963" s="29" t="n">
        <v>1.979</v>
      </c>
      <c r="CD963" s="29" t="n">
        <v>1.969</v>
      </c>
      <c r="CE963" s="29" t="n">
        <v>1.969</v>
      </c>
      <c r="CF963" s="29" t="n">
        <v>1.969</v>
      </c>
      <c r="CG963" s="29" t="n">
        <v>1.969</v>
      </c>
      <c r="CH963" s="29" t="n">
        <v>1.969</v>
      </c>
      <c r="CI963" s="29" t="n">
        <v>1.969</v>
      </c>
      <c r="CJ963" s="29" t="n">
        <v>2.043</v>
      </c>
      <c r="CK963" s="29" t="n">
        <v>2.161</v>
      </c>
      <c r="CL963" s="29" t="n">
        <v>2.16</v>
      </c>
      <c r="CM963" s="29" t="n">
        <v>2.075</v>
      </c>
      <c r="CN963" s="29" t="n">
        <v>2.006</v>
      </c>
      <c r="CO963" s="29" t="n">
        <v>1.957</v>
      </c>
      <c r="CP963" s="29" t="n">
        <v>1.934</v>
      </c>
      <c r="CQ963" s="29" t="n">
        <v>1.952</v>
      </c>
      <c r="CR963" s="29" t="n">
        <v>1.934</v>
      </c>
      <c r="CS963" s="29" t="n">
        <v>1.934</v>
      </c>
      <c r="CT963" s="29" t="n">
        <v>1.934</v>
      </c>
      <c r="CU963" s="29" t="n">
        <v>1.934</v>
      </c>
      <c r="CV963" s="29" t="n">
        <v>2.008</v>
      </c>
      <c r="CW963" s="29" t="n">
        <v>2.126</v>
      </c>
      <c r="CX963" s="29" t="n">
        <v>2.16</v>
      </c>
      <c r="CY963" s="29" t="n">
        <v>2.075</v>
      </c>
      <c r="CZ963" s="29" t="n">
        <v>2.006</v>
      </c>
      <c r="DA963" s="29" t="n">
        <v>1.957</v>
      </c>
      <c r="DB963" s="29" t="n">
        <v>1.934</v>
      </c>
      <c r="DC963" s="29" t="n">
        <v>1.952</v>
      </c>
      <c r="DD963" s="29" t="n">
        <v>1.934</v>
      </c>
      <c r="DE963" s="29" t="n">
        <v>1.934</v>
      </c>
      <c r="DF963" s="29" t="n">
        <v>1.934</v>
      </c>
      <c r="DG963" s="29" t="n">
        <v>1.934</v>
      </c>
      <c r="DH963" s="29" t="n">
        <v>2.008</v>
      </c>
      <c r="DI963" s="29" t="n">
        <v>2.126</v>
      </c>
      <c r="DJ963" s="29" t="n">
        <v>2.16</v>
      </c>
      <c r="DK963" s="29" t="n">
        <v>2.075</v>
      </c>
      <c r="DL963" s="29" t="n">
        <v>2.006</v>
      </c>
      <c r="DM963" s="29" t="n">
        <v>1.957</v>
      </c>
      <c r="DN963" s="29" t="n">
        <v>1.934</v>
      </c>
      <c r="DO963" s="29" t="n">
        <v>1.952</v>
      </c>
      <c r="DP963" s="29" t="n">
        <v>1.934</v>
      </c>
      <c r="DQ963" s="29" t="n">
        <v>1.934</v>
      </c>
      <c r="DR963" s="29" t="n">
        <v>1.934</v>
      </c>
      <c r="DS963" s="29" t="n">
        <v>1.934</v>
      </c>
      <c r="DT963" s="29" t="n">
        <v>2.008</v>
      </c>
      <c r="DU963" s="29" t="n">
        <v>2.126</v>
      </c>
      <c r="DV963" s="29" t="n">
        <v>2.16</v>
      </c>
      <c r="DW963" s="29" t="n">
        <v>2.075</v>
      </c>
      <c r="DX963" s="29" t="n">
        <v>2.006</v>
      </c>
      <c r="DY963" s="29" t="n">
        <v>1.957</v>
      </c>
      <c r="DZ963" s="29" t="n">
        <v>1.934</v>
      </c>
      <c r="EA963" s="29" t="n">
        <v>1.952</v>
      </c>
      <c r="EB963" s="29" t="n">
        <v>1.934</v>
      </c>
      <c r="EC963" s="29" t="n">
        <v>1.934</v>
      </c>
      <c r="ED963" s="29" t="n">
        <v>1.934</v>
      </c>
      <c r="EE963" s="29" t="n">
        <v>1.934</v>
      </c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</row>
    <row r="964" customFormat="false" ht="12.75" hidden="true" customHeight="false" outlineLevel="0" collapsed="false">
      <c r="A964" s="0" t="n">
        <f aca="false">WEEKDAY(C964,2)</f>
        <v>1</v>
      </c>
      <c r="B964" s="0" t="n">
        <f aca="false">MONTH(C964)</f>
        <v>10</v>
      </c>
      <c r="C964" s="23" t="n">
        <v>35366</v>
      </c>
      <c r="D964" s="0" t="n">
        <f aca="false">MONTH(R964)</f>
        <v>10</v>
      </c>
      <c r="E964" s="0" t="n">
        <f aca="false">YEAR(R964)</f>
        <v>1996</v>
      </c>
      <c r="F964" s="36"/>
      <c r="G964" s="24" t="n">
        <f aca="false">N964-M964</f>
        <v>-0.148333333333333</v>
      </c>
      <c r="H964" s="24" t="n">
        <f aca="false">O964-N964</f>
        <v>-0.039166666666667</v>
      </c>
      <c r="I964" s="24" t="n">
        <f aca="false">O964-M964</f>
        <v>-0.1875</v>
      </c>
      <c r="J964" s="25" t="n">
        <f aca="false">VLOOKUP(C964,'Nymex hist.'!A:B,2,0)</f>
        <v>2.731</v>
      </c>
      <c r="K964" s="25"/>
      <c r="L964" s="25"/>
      <c r="M964" s="27" t="n">
        <f aca="false">SUMIF($S$3:$FQ$3,$E964+1,$S964:$FQ964)/COUNTIF($S$3:$FQ$3,$E964+1)</f>
        <v>2.20125</v>
      </c>
      <c r="N964" s="27" t="n">
        <f aca="false">SUMIF($S$3:$FQ$3,$E964+2,$S964:$FQ964)/COUNTIF($S$3:$FQ$3,$E964+2)</f>
        <v>2.05291666666667</v>
      </c>
      <c r="O964" s="27" t="n">
        <f aca="false">SUMIF($S$3:$FQ$3,$E964+3,$S964:$FQ964)/COUNTIF($S$3:$FQ$3,$E964+3)</f>
        <v>2.01375</v>
      </c>
      <c r="P964" s="27" t="n">
        <f aca="false">SUMIF($S$3:$FQ$3,$E964+4,$S964:$FQ964)/COUNTIF($S$3:$FQ$3,$E964+4)</f>
        <v>2.01375</v>
      </c>
      <c r="Q964" s="27" t="n">
        <f aca="false">SUMIF($S$3:$FQ$3,$E964+5,$S964:$FQ964)/COUNTIF($S$3:$FQ$3,$E964+5)</f>
        <v>2.01375</v>
      </c>
      <c r="R964" s="28" t="n">
        <v>35366</v>
      </c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30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 t="n">
        <v>2.652</v>
      </c>
      <c r="BM964" s="29" t="n">
        <v>2.731</v>
      </c>
      <c r="BN964" s="29" t="n">
        <v>2.709</v>
      </c>
      <c r="BO964" s="29" t="n">
        <v>2.515</v>
      </c>
      <c r="BP964" s="29" t="n">
        <v>2.335</v>
      </c>
      <c r="BQ964" s="29" t="n">
        <v>2.165</v>
      </c>
      <c r="BR964" s="29" t="n">
        <v>2.08</v>
      </c>
      <c r="BS964" s="29" t="n">
        <v>2.055</v>
      </c>
      <c r="BT964" s="29" t="n">
        <v>2.055</v>
      </c>
      <c r="BU964" s="29" t="n">
        <v>2.055</v>
      </c>
      <c r="BV964" s="29" t="n">
        <v>2.055</v>
      </c>
      <c r="BW964" s="29" t="n">
        <v>2.055</v>
      </c>
      <c r="BX964" s="29" t="n">
        <v>2.117</v>
      </c>
      <c r="BY964" s="29" t="n">
        <v>2.219</v>
      </c>
      <c r="BZ964" s="29" t="n">
        <v>2.22</v>
      </c>
      <c r="CA964" s="29" t="n">
        <v>2.159</v>
      </c>
      <c r="CB964" s="29" t="n">
        <v>2.079</v>
      </c>
      <c r="CC964" s="29" t="n">
        <v>1.999</v>
      </c>
      <c r="CD964" s="29" t="n">
        <v>1.989</v>
      </c>
      <c r="CE964" s="29" t="n">
        <v>1.989</v>
      </c>
      <c r="CF964" s="29" t="n">
        <v>1.989</v>
      </c>
      <c r="CG964" s="29" t="n">
        <v>1.989</v>
      </c>
      <c r="CH964" s="29" t="n">
        <v>1.989</v>
      </c>
      <c r="CI964" s="29" t="n">
        <v>1.989</v>
      </c>
      <c r="CJ964" s="29" t="n">
        <v>2.063</v>
      </c>
      <c r="CK964" s="29" t="n">
        <v>2.181</v>
      </c>
      <c r="CL964" s="29" t="n">
        <v>2.18</v>
      </c>
      <c r="CM964" s="29" t="n">
        <v>2.095</v>
      </c>
      <c r="CN964" s="29" t="n">
        <v>2.026</v>
      </c>
      <c r="CO964" s="29" t="n">
        <v>1.96</v>
      </c>
      <c r="CP964" s="29" t="n">
        <v>1.96</v>
      </c>
      <c r="CQ964" s="29" t="n">
        <v>1.954</v>
      </c>
      <c r="CR964" s="29" t="n">
        <v>1.954</v>
      </c>
      <c r="CS964" s="29" t="n">
        <v>1.954</v>
      </c>
      <c r="CT964" s="29" t="n">
        <v>1.954</v>
      </c>
      <c r="CU964" s="29" t="n">
        <v>1.954</v>
      </c>
      <c r="CV964" s="29" t="n">
        <v>2.028</v>
      </c>
      <c r="CW964" s="29" t="n">
        <v>2.146</v>
      </c>
      <c r="CX964" s="29" t="n">
        <v>2.18</v>
      </c>
      <c r="CY964" s="29" t="n">
        <v>2.095</v>
      </c>
      <c r="CZ964" s="29" t="n">
        <v>2.026</v>
      </c>
      <c r="DA964" s="29" t="n">
        <v>1.96</v>
      </c>
      <c r="DB964" s="29" t="n">
        <v>1.96</v>
      </c>
      <c r="DC964" s="29" t="n">
        <v>1.954</v>
      </c>
      <c r="DD964" s="29" t="n">
        <v>1.954</v>
      </c>
      <c r="DE964" s="29" t="n">
        <v>1.954</v>
      </c>
      <c r="DF964" s="29" t="n">
        <v>1.954</v>
      </c>
      <c r="DG964" s="29" t="n">
        <v>1.954</v>
      </c>
      <c r="DH964" s="29" t="n">
        <v>2.028</v>
      </c>
      <c r="DI964" s="29" t="n">
        <v>2.146</v>
      </c>
      <c r="DJ964" s="29" t="n">
        <v>2.18</v>
      </c>
      <c r="DK964" s="29" t="n">
        <v>2.095</v>
      </c>
      <c r="DL964" s="29" t="n">
        <v>2.026</v>
      </c>
      <c r="DM964" s="29" t="n">
        <v>1.96</v>
      </c>
      <c r="DN964" s="29" t="n">
        <v>1.96</v>
      </c>
      <c r="DO964" s="29" t="n">
        <v>1.954</v>
      </c>
      <c r="DP964" s="29" t="n">
        <v>1.954</v>
      </c>
      <c r="DQ964" s="29" t="n">
        <v>1.954</v>
      </c>
      <c r="DR964" s="29" t="n">
        <v>1.954</v>
      </c>
      <c r="DS964" s="29" t="n">
        <v>1.954</v>
      </c>
      <c r="DT964" s="29" t="n">
        <v>2.028</v>
      </c>
      <c r="DU964" s="29" t="n">
        <v>2.146</v>
      </c>
      <c r="DV964" s="29" t="n">
        <v>2.18</v>
      </c>
      <c r="DW964" s="29" t="n">
        <v>2.095</v>
      </c>
      <c r="DX964" s="29" t="n">
        <v>2.026</v>
      </c>
      <c r="DY964" s="29" t="n">
        <v>1.96</v>
      </c>
      <c r="DZ964" s="29" t="n">
        <v>1.96</v>
      </c>
      <c r="EA964" s="29" t="n">
        <v>1.954</v>
      </c>
      <c r="EB964" s="29" t="n">
        <v>1.954</v>
      </c>
      <c r="EC964" s="29" t="n">
        <v>1.954</v>
      </c>
      <c r="ED964" s="29" t="n">
        <v>1.954</v>
      </c>
      <c r="EE964" s="29" t="n">
        <v>1.954</v>
      </c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0"/>
      <c r="GS964" s="0"/>
      <c r="GT964" s="0"/>
      <c r="GU964" s="0"/>
      <c r="GV964" s="0"/>
      <c r="GW964" s="0"/>
      <c r="GX964" s="0"/>
      <c r="GY964" s="0"/>
      <c r="GZ964" s="0"/>
      <c r="HA964" s="0"/>
      <c r="HB964" s="0"/>
      <c r="HC964" s="0"/>
      <c r="HD964" s="0"/>
      <c r="HE964" s="0"/>
      <c r="HF964" s="0"/>
      <c r="HG964" s="0"/>
      <c r="HH964" s="0"/>
      <c r="HI964" s="0"/>
      <c r="HJ964" s="0"/>
      <c r="HK964" s="0"/>
      <c r="HL964" s="0"/>
      <c r="HM964" s="0"/>
      <c r="HN964" s="0"/>
      <c r="HO964" s="0"/>
      <c r="HP964" s="0"/>
      <c r="HQ964" s="0"/>
      <c r="HR964" s="0"/>
      <c r="HS964" s="0"/>
      <c r="HT964" s="0"/>
      <c r="HU964" s="0"/>
      <c r="HV964" s="0"/>
      <c r="HW964" s="0"/>
      <c r="HX964" s="0"/>
      <c r="HY964" s="0"/>
      <c r="HZ964" s="0"/>
      <c r="IA964" s="0"/>
      <c r="IB964" s="0"/>
      <c r="IC964" s="0"/>
      <c r="ID964" s="0"/>
      <c r="IE964" s="0"/>
      <c r="IF964" s="0"/>
      <c r="IG964" s="0"/>
      <c r="IH964" s="0"/>
      <c r="II964" s="0"/>
      <c r="IJ964" s="0"/>
      <c r="IK964" s="0"/>
      <c r="IL964" s="0"/>
      <c r="IM964" s="0"/>
      <c r="IN964" s="0"/>
      <c r="IO964" s="0"/>
      <c r="IP964" s="0"/>
      <c r="IQ964" s="0"/>
      <c r="IR964" s="0"/>
      <c r="IS964" s="0"/>
      <c r="IT964" s="0"/>
      <c r="IU964" s="0"/>
      <c r="IV964" s="0"/>
      <c r="IW964" s="0"/>
    </row>
    <row r="965" customFormat="false" ht="12.75" hidden="true" customHeight="false" outlineLevel="0" collapsed="false">
      <c r="A965" s="0" t="n">
        <f aca="false">WEEKDAY(C965,2)</f>
        <v>2</v>
      </c>
      <c r="B965" s="0" t="n">
        <f aca="false">MONTH(C965)</f>
        <v>10</v>
      </c>
      <c r="C965" s="23" t="n">
        <v>35367</v>
      </c>
      <c r="D965" s="0" t="n">
        <f aca="false">MONTH(R965)</f>
        <v>10</v>
      </c>
      <c r="E965" s="0" t="n">
        <f aca="false">YEAR(R965)</f>
        <v>1996</v>
      </c>
      <c r="F965" s="36"/>
      <c r="G965" s="24" t="n">
        <f aca="false">N965-M965</f>
        <v>-0.156666666666666</v>
      </c>
      <c r="H965" s="24" t="n">
        <f aca="false">O965-N965</f>
        <v>-0.0391666666666666</v>
      </c>
      <c r="I965" s="24" t="n">
        <f aca="false">O965-M965</f>
        <v>-0.195833333333333</v>
      </c>
      <c r="J965" s="25" t="n">
        <f aca="false">VLOOKUP(C965,'Nymex hist.'!A:B,2,0)</f>
        <v>2.795</v>
      </c>
      <c r="K965" s="25"/>
      <c r="L965" s="25"/>
      <c r="M965" s="27" t="n">
        <f aca="false">SUMIF($S$3:$FQ$3,$E965+1,$S965:$FQ965)/COUNTIF($S$3:$FQ$3,$E965+1)</f>
        <v>2.21958333333333</v>
      </c>
      <c r="N965" s="27" t="n">
        <f aca="false">SUMIF($S$3:$FQ$3,$E965+2,$S965:$FQ965)/COUNTIF($S$3:$FQ$3,$E965+2)</f>
        <v>2.06291666666667</v>
      </c>
      <c r="O965" s="27" t="n">
        <f aca="false">SUMIF($S$3:$FQ$3,$E965+3,$S965:$FQ965)/COUNTIF($S$3:$FQ$3,$E965+3)</f>
        <v>2.02375</v>
      </c>
      <c r="P965" s="27" t="n">
        <f aca="false">SUMIF($S$3:$FQ$3,$E965+4,$S965:$FQ965)/COUNTIF($S$3:$FQ$3,$E965+4)</f>
        <v>2.02375</v>
      </c>
      <c r="Q965" s="27" t="n">
        <f aca="false">SUMIF($S$3:$FQ$3,$E965+5,$S965:$FQ965)/COUNTIF($S$3:$FQ$3,$E965+5)</f>
        <v>2.02375</v>
      </c>
      <c r="R965" s="28" t="n">
        <v>35367</v>
      </c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30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 t="n">
        <v>2.652</v>
      </c>
      <c r="BM965" s="29" t="n">
        <v>2.795</v>
      </c>
      <c r="BN965" s="29" t="n">
        <v>2.778</v>
      </c>
      <c r="BO965" s="29" t="n">
        <v>2.551</v>
      </c>
      <c r="BP965" s="29" t="n">
        <v>2.36</v>
      </c>
      <c r="BQ965" s="29" t="n">
        <v>2.175</v>
      </c>
      <c r="BR965" s="29" t="n">
        <v>2.09</v>
      </c>
      <c r="BS965" s="29" t="n">
        <v>2.065</v>
      </c>
      <c r="BT965" s="29" t="n">
        <v>2.065</v>
      </c>
      <c r="BU965" s="29" t="n">
        <v>2.065</v>
      </c>
      <c r="BV965" s="29" t="n">
        <v>2.065</v>
      </c>
      <c r="BW965" s="29" t="n">
        <v>2.065</v>
      </c>
      <c r="BX965" s="29" t="n">
        <v>2.127</v>
      </c>
      <c r="BY965" s="29" t="n">
        <v>2.229</v>
      </c>
      <c r="BZ965" s="29" t="n">
        <v>2.23</v>
      </c>
      <c r="CA965" s="29" t="n">
        <v>2.169</v>
      </c>
      <c r="CB965" s="29" t="n">
        <v>2.089</v>
      </c>
      <c r="CC965" s="29" t="n">
        <v>2.009</v>
      </c>
      <c r="CD965" s="29" t="n">
        <v>1.999</v>
      </c>
      <c r="CE965" s="29" t="n">
        <v>1.999</v>
      </c>
      <c r="CF965" s="29" t="n">
        <v>1.999</v>
      </c>
      <c r="CG965" s="29" t="n">
        <v>1.999</v>
      </c>
      <c r="CH965" s="29" t="n">
        <v>1.999</v>
      </c>
      <c r="CI965" s="29" t="n">
        <v>1.999</v>
      </c>
      <c r="CJ965" s="29" t="n">
        <v>2.073</v>
      </c>
      <c r="CK965" s="29" t="n">
        <v>2.191</v>
      </c>
      <c r="CL965" s="29" t="n">
        <v>2.19</v>
      </c>
      <c r="CM965" s="29" t="n">
        <v>2.105</v>
      </c>
      <c r="CN965" s="29" t="n">
        <v>2.036</v>
      </c>
      <c r="CO965" s="29" t="n">
        <v>1.97</v>
      </c>
      <c r="CP965" s="29" t="n">
        <v>1.97</v>
      </c>
      <c r="CQ965" s="29" t="n">
        <v>1.964</v>
      </c>
      <c r="CR965" s="29" t="n">
        <v>1.964</v>
      </c>
      <c r="CS965" s="29" t="n">
        <v>1.964</v>
      </c>
      <c r="CT965" s="29" t="n">
        <v>1.964</v>
      </c>
      <c r="CU965" s="29" t="n">
        <v>1.964</v>
      </c>
      <c r="CV965" s="29" t="n">
        <v>2.038</v>
      </c>
      <c r="CW965" s="29" t="n">
        <v>2.156</v>
      </c>
      <c r="CX965" s="29" t="n">
        <v>2.19</v>
      </c>
      <c r="CY965" s="29" t="n">
        <v>2.105</v>
      </c>
      <c r="CZ965" s="29" t="n">
        <v>2.036</v>
      </c>
      <c r="DA965" s="29" t="n">
        <v>1.97</v>
      </c>
      <c r="DB965" s="29" t="n">
        <v>1.97</v>
      </c>
      <c r="DC965" s="29" t="n">
        <v>1.964</v>
      </c>
      <c r="DD965" s="29" t="n">
        <v>1.964</v>
      </c>
      <c r="DE965" s="29" t="n">
        <v>1.964</v>
      </c>
      <c r="DF965" s="29" t="n">
        <v>1.964</v>
      </c>
      <c r="DG965" s="29" t="n">
        <v>1.964</v>
      </c>
      <c r="DH965" s="29" t="n">
        <v>2.038</v>
      </c>
      <c r="DI965" s="29" t="n">
        <v>2.156</v>
      </c>
      <c r="DJ965" s="29" t="n">
        <v>2.19</v>
      </c>
      <c r="DK965" s="29" t="n">
        <v>2.105</v>
      </c>
      <c r="DL965" s="29" t="n">
        <v>2.036</v>
      </c>
      <c r="DM965" s="29" t="n">
        <v>1.97</v>
      </c>
      <c r="DN965" s="29" t="n">
        <v>1.97</v>
      </c>
      <c r="DO965" s="29" t="n">
        <v>1.964</v>
      </c>
      <c r="DP965" s="29" t="n">
        <v>1.964</v>
      </c>
      <c r="DQ965" s="29" t="n">
        <v>1.964</v>
      </c>
      <c r="DR965" s="29" t="n">
        <v>1.964</v>
      </c>
      <c r="DS965" s="29" t="n">
        <v>1.964</v>
      </c>
      <c r="DT965" s="29" t="n">
        <v>2.038</v>
      </c>
      <c r="DU965" s="29" t="n">
        <v>2.156</v>
      </c>
      <c r="DV965" s="29" t="n">
        <v>2.19</v>
      </c>
      <c r="DW965" s="29" t="n">
        <v>2.105</v>
      </c>
      <c r="DX965" s="29" t="n">
        <v>2.036</v>
      </c>
      <c r="DY965" s="29" t="n">
        <v>1.97</v>
      </c>
      <c r="DZ965" s="29" t="n">
        <v>1.97</v>
      </c>
      <c r="EA965" s="29" t="n">
        <v>1.964</v>
      </c>
      <c r="EB965" s="29" t="n">
        <v>1.964</v>
      </c>
      <c r="EC965" s="29" t="n">
        <v>1.964</v>
      </c>
      <c r="ED965" s="29" t="n">
        <v>1.964</v>
      </c>
      <c r="EE965" s="29" t="n">
        <v>1.964</v>
      </c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</row>
    <row r="966" customFormat="false" ht="12.75" hidden="true" customHeight="false" outlineLevel="0" collapsed="false">
      <c r="A966" s="0" t="n">
        <f aca="false">WEEKDAY(C966,2)</f>
        <v>3</v>
      </c>
      <c r="B966" s="0" t="n">
        <f aca="false">MONTH(C966)</f>
        <v>10</v>
      </c>
      <c r="C966" s="23" t="n">
        <v>35368</v>
      </c>
      <c r="D966" s="0" t="n">
        <f aca="false">MONTH(R966)</f>
        <v>10</v>
      </c>
      <c r="E966" s="0" t="n">
        <f aca="false">YEAR(R966)</f>
        <v>1996</v>
      </c>
      <c r="F966" s="36"/>
      <c r="G966" s="24" t="n">
        <f aca="false">N966-M966</f>
        <v>-0.1635</v>
      </c>
      <c r="H966" s="24" t="n">
        <f aca="false">O966-N966</f>
        <v>-0.0391666666666666</v>
      </c>
      <c r="I966" s="24" t="n">
        <f aca="false">O966-M966</f>
        <v>-0.202666666666667</v>
      </c>
      <c r="J966" s="25" t="n">
        <f aca="false">VLOOKUP(C966,'Nymex hist.'!A:B,2,0)</f>
        <v>2.864</v>
      </c>
      <c r="K966" s="25"/>
      <c r="L966" s="25"/>
      <c r="M966" s="27" t="n">
        <f aca="false">SUMIF($S$3:$FQ$3,$E966+1,$S966:$FQ966)/COUNTIF($S$3:$FQ$3,$E966+1)</f>
        <v>2.22641666666667</v>
      </c>
      <c r="N966" s="27" t="n">
        <f aca="false">SUMIF($S$3:$FQ$3,$E966+2,$S966:$FQ966)/COUNTIF($S$3:$FQ$3,$E966+2)</f>
        <v>2.06291666666667</v>
      </c>
      <c r="O966" s="27" t="n">
        <f aca="false">SUMIF($S$3:$FQ$3,$E966+3,$S966:$FQ966)/COUNTIF($S$3:$FQ$3,$E966+3)</f>
        <v>2.02375</v>
      </c>
      <c r="P966" s="27" t="n">
        <f aca="false">SUMIF($S$3:$FQ$3,$E966+4,$S966:$FQ966)/COUNTIF($S$3:$FQ$3,$E966+4)</f>
        <v>2.02375</v>
      </c>
      <c r="Q966" s="27" t="n">
        <f aca="false">SUMIF($S$3:$FQ$3,$E966+5,$S966:$FQ966)/COUNTIF($S$3:$FQ$3,$E966+5)</f>
        <v>2.02375</v>
      </c>
      <c r="R966" s="28" t="n">
        <v>35368</v>
      </c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30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 t="n">
        <v>2.652</v>
      </c>
      <c r="BM966" s="29" t="n">
        <v>2.864</v>
      </c>
      <c r="BN966" s="29" t="n">
        <v>2.828</v>
      </c>
      <c r="BO966" s="29" t="n">
        <v>2.573</v>
      </c>
      <c r="BP966" s="29" t="n">
        <v>2.37</v>
      </c>
      <c r="BQ966" s="29" t="n">
        <v>2.175</v>
      </c>
      <c r="BR966" s="29" t="n">
        <v>2.09</v>
      </c>
      <c r="BS966" s="29" t="n">
        <v>2.065</v>
      </c>
      <c r="BT966" s="29" t="n">
        <v>2.065</v>
      </c>
      <c r="BU966" s="29" t="n">
        <v>2.065</v>
      </c>
      <c r="BV966" s="29" t="n">
        <v>2.065</v>
      </c>
      <c r="BW966" s="29" t="n">
        <v>2.065</v>
      </c>
      <c r="BX966" s="29" t="n">
        <v>2.127</v>
      </c>
      <c r="BY966" s="29" t="n">
        <v>2.229</v>
      </c>
      <c r="BZ966" s="29" t="n">
        <v>2.23</v>
      </c>
      <c r="CA966" s="29" t="n">
        <v>2.169</v>
      </c>
      <c r="CB966" s="29" t="n">
        <v>2.089</v>
      </c>
      <c r="CC966" s="29" t="n">
        <v>2.009</v>
      </c>
      <c r="CD966" s="29" t="n">
        <v>1.999</v>
      </c>
      <c r="CE966" s="29" t="n">
        <v>1.999</v>
      </c>
      <c r="CF966" s="29" t="n">
        <v>1.999</v>
      </c>
      <c r="CG966" s="29" t="n">
        <v>1.999</v>
      </c>
      <c r="CH966" s="29" t="n">
        <v>1.999</v>
      </c>
      <c r="CI966" s="29" t="n">
        <v>1.999</v>
      </c>
      <c r="CJ966" s="29" t="n">
        <v>2.073</v>
      </c>
      <c r="CK966" s="29" t="n">
        <v>2.191</v>
      </c>
      <c r="CL966" s="29" t="n">
        <v>2.19</v>
      </c>
      <c r="CM966" s="29" t="n">
        <v>2.105</v>
      </c>
      <c r="CN966" s="29" t="n">
        <v>2.036</v>
      </c>
      <c r="CO966" s="29" t="n">
        <v>1.97</v>
      </c>
      <c r="CP966" s="29" t="n">
        <v>1.97</v>
      </c>
      <c r="CQ966" s="29" t="n">
        <v>1.964</v>
      </c>
      <c r="CR966" s="29" t="n">
        <v>1.964</v>
      </c>
      <c r="CS966" s="29" t="n">
        <v>1.964</v>
      </c>
      <c r="CT966" s="29" t="n">
        <v>1.964</v>
      </c>
      <c r="CU966" s="29" t="n">
        <v>1.964</v>
      </c>
      <c r="CV966" s="29" t="n">
        <v>2.038</v>
      </c>
      <c r="CW966" s="29" t="n">
        <v>2.156</v>
      </c>
      <c r="CX966" s="29" t="n">
        <v>2.19</v>
      </c>
      <c r="CY966" s="29" t="n">
        <v>2.105</v>
      </c>
      <c r="CZ966" s="29" t="n">
        <v>2.036</v>
      </c>
      <c r="DA966" s="29" t="n">
        <v>1.97</v>
      </c>
      <c r="DB966" s="29" t="n">
        <v>1.97</v>
      </c>
      <c r="DC966" s="29" t="n">
        <v>1.964</v>
      </c>
      <c r="DD966" s="29" t="n">
        <v>1.964</v>
      </c>
      <c r="DE966" s="29" t="n">
        <v>1.964</v>
      </c>
      <c r="DF966" s="29" t="n">
        <v>1.964</v>
      </c>
      <c r="DG966" s="29" t="n">
        <v>1.964</v>
      </c>
      <c r="DH966" s="29" t="n">
        <v>2.038</v>
      </c>
      <c r="DI966" s="29" t="n">
        <v>2.156</v>
      </c>
      <c r="DJ966" s="29" t="n">
        <v>2.19</v>
      </c>
      <c r="DK966" s="29" t="n">
        <v>2.105</v>
      </c>
      <c r="DL966" s="29" t="n">
        <v>2.036</v>
      </c>
      <c r="DM966" s="29" t="n">
        <v>1.97</v>
      </c>
      <c r="DN966" s="29" t="n">
        <v>1.97</v>
      </c>
      <c r="DO966" s="29" t="n">
        <v>1.964</v>
      </c>
      <c r="DP966" s="29" t="n">
        <v>1.964</v>
      </c>
      <c r="DQ966" s="29" t="n">
        <v>1.964</v>
      </c>
      <c r="DR966" s="29" t="n">
        <v>1.964</v>
      </c>
      <c r="DS966" s="29" t="n">
        <v>1.964</v>
      </c>
      <c r="DT966" s="29" t="n">
        <v>2.038</v>
      </c>
      <c r="DU966" s="29" t="n">
        <v>2.156</v>
      </c>
      <c r="DV966" s="29" t="n">
        <v>2.19</v>
      </c>
      <c r="DW966" s="29" t="n">
        <v>2.105</v>
      </c>
      <c r="DX966" s="29" t="n">
        <v>2.036</v>
      </c>
      <c r="DY966" s="29" t="n">
        <v>1.97</v>
      </c>
      <c r="DZ966" s="29" t="n">
        <v>1.97</v>
      </c>
      <c r="EA966" s="29" t="n">
        <v>1.964</v>
      </c>
      <c r="EB966" s="29" t="n">
        <v>1.964</v>
      </c>
      <c r="EC966" s="29" t="n">
        <v>1.964</v>
      </c>
      <c r="ED966" s="29" t="n">
        <v>1.964</v>
      </c>
      <c r="EE966" s="29" t="n">
        <v>1.964</v>
      </c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</row>
    <row r="967" customFormat="false" ht="12.75" hidden="true" customHeight="false" outlineLevel="0" collapsed="false">
      <c r="A967" s="0" t="n">
        <f aca="false">WEEKDAY(C967,2)</f>
        <v>4</v>
      </c>
      <c r="B967" s="0" t="n">
        <f aca="false">MONTH(C967)</f>
        <v>10</v>
      </c>
      <c r="C967" s="23" t="n">
        <v>35369</v>
      </c>
      <c r="D967" s="0" t="n">
        <f aca="false">MONTH(R967)</f>
        <v>10</v>
      </c>
      <c r="E967" s="0" t="n">
        <f aca="false">YEAR(R967)</f>
        <v>1996</v>
      </c>
      <c r="F967" s="36"/>
      <c r="G967" s="24" t="n">
        <f aca="false">N967-M967</f>
        <v>-0.125916666666667</v>
      </c>
      <c r="H967" s="24" t="n">
        <f aca="false">O967-N967</f>
        <v>-0.0401666666666665</v>
      </c>
      <c r="I967" s="24" t="n">
        <f aca="false">O967-M967</f>
        <v>-0.166083333333333</v>
      </c>
      <c r="J967" s="25" t="n">
        <f aca="false">VLOOKUP(C967,'Nymex hist.'!A:B,2,0)</f>
        <v>2.728</v>
      </c>
      <c r="K967" s="25"/>
      <c r="L967" s="25"/>
      <c r="M967" s="27" t="n">
        <f aca="false">SUMIF($S$3:$FQ$3,$E967+1,$S967:$FQ967)/COUNTIF($S$3:$FQ$3,$E967+1)</f>
        <v>2.17266666666667</v>
      </c>
      <c r="N967" s="27" t="n">
        <f aca="false">SUMIF($S$3:$FQ$3,$E967+2,$S967:$FQ967)/COUNTIF($S$3:$FQ$3,$E967+2)</f>
        <v>2.04675</v>
      </c>
      <c r="O967" s="27" t="n">
        <f aca="false">SUMIF($S$3:$FQ$3,$E967+3,$S967:$FQ967)/COUNTIF($S$3:$FQ$3,$E967+3)</f>
        <v>2.00658333333333</v>
      </c>
      <c r="P967" s="27" t="n">
        <f aca="false">SUMIF($S$3:$FQ$3,$E967+4,$S967:$FQ967)/COUNTIF($S$3:$FQ$3,$E967+4)</f>
        <v>2.00658333333333</v>
      </c>
      <c r="Q967" s="27" t="n">
        <f aca="false">SUMIF($S$3:$FQ$3,$E967+5,$S967:$FQ967)/COUNTIF($S$3:$FQ$3,$E967+5)</f>
        <v>2.00658333333333</v>
      </c>
      <c r="R967" s="28" t="n">
        <v>35369</v>
      </c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30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 t="n">
        <v>2.652</v>
      </c>
      <c r="BM967" s="29" t="n">
        <v>2.728</v>
      </c>
      <c r="BN967" s="29" t="n">
        <v>2.698</v>
      </c>
      <c r="BO967" s="29" t="n">
        <v>2.457</v>
      </c>
      <c r="BP967" s="29" t="n">
        <v>2.279</v>
      </c>
      <c r="BQ967" s="29" t="n">
        <v>2.114</v>
      </c>
      <c r="BR967" s="29" t="n">
        <v>2.044</v>
      </c>
      <c r="BS967" s="29" t="n">
        <v>2.03</v>
      </c>
      <c r="BT967" s="29" t="n">
        <v>2.032</v>
      </c>
      <c r="BU967" s="29" t="n">
        <v>2.034</v>
      </c>
      <c r="BV967" s="29" t="n">
        <v>2.036</v>
      </c>
      <c r="BW967" s="29" t="n">
        <v>2.038</v>
      </c>
      <c r="BX967" s="29" t="n">
        <v>2.105</v>
      </c>
      <c r="BY967" s="29" t="n">
        <v>2.205</v>
      </c>
      <c r="BZ967" s="29" t="n">
        <v>2.205</v>
      </c>
      <c r="CA967" s="29" t="n">
        <v>2.15</v>
      </c>
      <c r="CB967" s="29" t="n">
        <v>2.074</v>
      </c>
      <c r="CC967" s="29" t="n">
        <v>1.994</v>
      </c>
      <c r="CD967" s="29" t="n">
        <v>1.984</v>
      </c>
      <c r="CE967" s="29" t="n">
        <v>1.984</v>
      </c>
      <c r="CF967" s="29" t="n">
        <v>1.984</v>
      </c>
      <c r="CG967" s="29" t="n">
        <v>1.984</v>
      </c>
      <c r="CH967" s="29" t="n">
        <v>1.984</v>
      </c>
      <c r="CI967" s="29" t="n">
        <v>1.984</v>
      </c>
      <c r="CJ967" s="29" t="n">
        <v>2.058</v>
      </c>
      <c r="CK967" s="29" t="n">
        <v>2.176</v>
      </c>
      <c r="CL967" s="29" t="n">
        <v>2.175</v>
      </c>
      <c r="CM967" s="29" t="n">
        <v>2.09</v>
      </c>
      <c r="CN967" s="29" t="n">
        <v>2.02</v>
      </c>
      <c r="CO967" s="29" t="n">
        <v>1.96</v>
      </c>
      <c r="CP967" s="29" t="n">
        <v>1.96</v>
      </c>
      <c r="CQ967" s="29" t="n">
        <v>1.944</v>
      </c>
      <c r="CR967" s="29" t="n">
        <v>1.944</v>
      </c>
      <c r="CS967" s="29" t="n">
        <v>1.944</v>
      </c>
      <c r="CT967" s="29" t="n">
        <v>1.944</v>
      </c>
      <c r="CU967" s="29" t="n">
        <v>1.944</v>
      </c>
      <c r="CV967" s="29" t="n">
        <v>2.018</v>
      </c>
      <c r="CW967" s="29" t="n">
        <v>2.136</v>
      </c>
      <c r="CX967" s="29" t="n">
        <v>2.175</v>
      </c>
      <c r="CY967" s="29" t="n">
        <v>2.09</v>
      </c>
      <c r="CZ967" s="29" t="n">
        <v>2.02</v>
      </c>
      <c r="DA967" s="29" t="n">
        <v>1.96</v>
      </c>
      <c r="DB967" s="29" t="n">
        <v>1.96</v>
      </c>
      <c r="DC967" s="29" t="n">
        <v>1.944</v>
      </c>
      <c r="DD967" s="29" t="n">
        <v>1.944</v>
      </c>
      <c r="DE967" s="29" t="n">
        <v>1.944</v>
      </c>
      <c r="DF967" s="29" t="n">
        <v>1.944</v>
      </c>
      <c r="DG967" s="29" t="n">
        <v>1.944</v>
      </c>
      <c r="DH967" s="29" t="n">
        <v>2.018</v>
      </c>
      <c r="DI967" s="29" t="n">
        <v>2.136</v>
      </c>
      <c r="DJ967" s="29" t="n">
        <v>2.175</v>
      </c>
      <c r="DK967" s="29" t="n">
        <v>2.09</v>
      </c>
      <c r="DL967" s="29" t="n">
        <v>2.02</v>
      </c>
      <c r="DM967" s="29" t="n">
        <v>1.96</v>
      </c>
      <c r="DN967" s="29" t="n">
        <v>1.96</v>
      </c>
      <c r="DO967" s="29" t="n">
        <v>1.944</v>
      </c>
      <c r="DP967" s="29" t="n">
        <v>1.944</v>
      </c>
      <c r="DQ967" s="29" t="n">
        <v>1.944</v>
      </c>
      <c r="DR967" s="29" t="n">
        <v>1.944</v>
      </c>
      <c r="DS967" s="29" t="n">
        <v>1.944</v>
      </c>
      <c r="DT967" s="29" t="n">
        <v>2.018</v>
      </c>
      <c r="DU967" s="29" t="n">
        <v>2.136</v>
      </c>
      <c r="DV967" s="29" t="n">
        <v>2.175</v>
      </c>
      <c r="DW967" s="29" t="n">
        <v>2.09</v>
      </c>
      <c r="DX967" s="29" t="n">
        <v>2.02</v>
      </c>
      <c r="DY967" s="29" t="n">
        <v>1.96</v>
      </c>
      <c r="DZ967" s="29" t="n">
        <v>1.96</v>
      </c>
      <c r="EA967" s="29" t="n">
        <v>1.944</v>
      </c>
      <c r="EB967" s="29" t="n">
        <v>1.944</v>
      </c>
      <c r="EC967" s="29" t="n">
        <v>1.944</v>
      </c>
      <c r="ED967" s="29" t="n">
        <v>1.944</v>
      </c>
      <c r="EE967" s="29" t="n">
        <v>1.944</v>
      </c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</row>
    <row r="968" customFormat="false" ht="12.75" hidden="true" customHeight="false" outlineLevel="0" collapsed="false">
      <c r="A968" s="0" t="n">
        <f aca="false">WEEKDAY(C968,2)</f>
        <v>5</v>
      </c>
      <c r="B968" s="0" t="n">
        <f aca="false">MONTH(C968)</f>
        <v>11</v>
      </c>
      <c r="C968" s="23" t="n">
        <v>35370</v>
      </c>
      <c r="D968" s="0" t="n">
        <f aca="false">MONTH(R968)</f>
        <v>11</v>
      </c>
      <c r="E968" s="0" t="n">
        <f aca="false">YEAR(R968)</f>
        <v>1996</v>
      </c>
      <c r="F968" s="36"/>
      <c r="G968" s="24" t="n">
        <f aca="false">N968-M968</f>
        <v>-0.113583333333333</v>
      </c>
      <c r="H968" s="24" t="n">
        <f aca="false">O968-N968</f>
        <v>-0.0408333333333335</v>
      </c>
      <c r="I968" s="24" t="n">
        <f aca="false">O968-M968</f>
        <v>-0.154416666666667</v>
      </c>
      <c r="J968" s="25" t="n">
        <f aca="false">VLOOKUP(C968,'Nymex hist.'!A:B,2,0)</f>
        <v>2.662</v>
      </c>
      <c r="K968" s="25"/>
      <c r="L968" s="25"/>
      <c r="M968" s="27" t="n">
        <f aca="false">SUMIF($S$3:$FQ$3,$E968+1,$S968:$FQ968)/COUNTIF($S$3:$FQ$3,$E968+1)</f>
        <v>2.14708333333333</v>
      </c>
      <c r="N968" s="27" t="n">
        <f aca="false">SUMIF($S$3:$FQ$3,$E968+2,$S968:$FQ968)/COUNTIF($S$3:$FQ$3,$E968+2)</f>
        <v>2.0335</v>
      </c>
      <c r="O968" s="27" t="n">
        <f aca="false">SUMIF($S$3:$FQ$3,$E968+3,$S968:$FQ968)/COUNTIF($S$3:$FQ$3,$E968+3)</f>
        <v>1.99266666666667</v>
      </c>
      <c r="P968" s="27" t="n">
        <f aca="false">SUMIF($S$3:$FQ$3,$E968+4,$S968:$FQ968)/COUNTIF($S$3:$FQ$3,$E968+4)</f>
        <v>1.99266666666667</v>
      </c>
      <c r="Q968" s="27" t="n">
        <f aca="false">SUMIF($S$3:$FQ$3,$E968+5,$S968:$FQ968)/COUNTIF($S$3:$FQ$3,$E968+5)</f>
        <v>1.99266666666667</v>
      </c>
      <c r="R968" s="28" t="n">
        <v>35370</v>
      </c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30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 t="n">
        <v>2.662</v>
      </c>
      <c r="BN968" s="29" t="n">
        <v>2.644</v>
      </c>
      <c r="BO968" s="29" t="n">
        <v>2.387</v>
      </c>
      <c r="BP968" s="29" t="n">
        <v>2.227</v>
      </c>
      <c r="BQ968" s="29" t="n">
        <v>2.085</v>
      </c>
      <c r="BR968" s="29" t="n">
        <v>2.03</v>
      </c>
      <c r="BS968" s="29" t="n">
        <v>2.02</v>
      </c>
      <c r="BT968" s="29" t="n">
        <v>2.02</v>
      </c>
      <c r="BU968" s="29" t="n">
        <v>2.022</v>
      </c>
      <c r="BV968" s="29" t="n">
        <v>2.024</v>
      </c>
      <c r="BW968" s="29" t="n">
        <v>2.026</v>
      </c>
      <c r="BX968" s="29" t="n">
        <v>2.09</v>
      </c>
      <c r="BY968" s="29" t="n">
        <v>2.19</v>
      </c>
      <c r="BZ968" s="29" t="n">
        <v>2.2</v>
      </c>
      <c r="CA968" s="29" t="n">
        <v>2.135</v>
      </c>
      <c r="CB968" s="29" t="n">
        <v>2.059</v>
      </c>
      <c r="CC968" s="29" t="n">
        <v>1.984</v>
      </c>
      <c r="CD968" s="29" t="n">
        <v>1.972</v>
      </c>
      <c r="CE968" s="29" t="n">
        <v>1.971</v>
      </c>
      <c r="CF968" s="29" t="n">
        <v>1.97</v>
      </c>
      <c r="CG968" s="29" t="n">
        <v>1.969</v>
      </c>
      <c r="CH968" s="29" t="n">
        <v>1.969</v>
      </c>
      <c r="CI968" s="29" t="n">
        <v>1.969</v>
      </c>
      <c r="CJ968" s="29" t="n">
        <v>2.043</v>
      </c>
      <c r="CK968" s="29" t="n">
        <v>2.161</v>
      </c>
      <c r="CL968" s="29" t="n">
        <v>2.16</v>
      </c>
      <c r="CM968" s="29" t="n">
        <v>2.075</v>
      </c>
      <c r="CN968" s="29" t="n">
        <v>2.005</v>
      </c>
      <c r="CO968" s="29" t="n">
        <v>1.95</v>
      </c>
      <c r="CP968" s="29" t="n">
        <v>1.95</v>
      </c>
      <c r="CQ968" s="29" t="n">
        <v>1.931</v>
      </c>
      <c r="CR968" s="29" t="n">
        <v>1.93</v>
      </c>
      <c r="CS968" s="29" t="n">
        <v>1.929</v>
      </c>
      <c r="CT968" s="29" t="n">
        <v>1.929</v>
      </c>
      <c r="CU968" s="29" t="n">
        <v>1.929</v>
      </c>
      <c r="CV968" s="29" t="n">
        <v>2.003</v>
      </c>
      <c r="CW968" s="29" t="n">
        <v>2.121</v>
      </c>
      <c r="CX968" s="29" t="n">
        <v>2.16</v>
      </c>
      <c r="CY968" s="29" t="n">
        <v>2.075</v>
      </c>
      <c r="CZ968" s="29" t="n">
        <v>2.005</v>
      </c>
      <c r="DA968" s="29" t="n">
        <v>1.95</v>
      </c>
      <c r="DB968" s="29" t="n">
        <v>1.95</v>
      </c>
      <c r="DC968" s="29" t="n">
        <v>1.931</v>
      </c>
      <c r="DD968" s="29" t="n">
        <v>1.93</v>
      </c>
      <c r="DE968" s="29" t="n">
        <v>1.929</v>
      </c>
      <c r="DF968" s="29" t="n">
        <v>1.929</v>
      </c>
      <c r="DG968" s="29" t="n">
        <v>1.929</v>
      </c>
      <c r="DH968" s="29" t="n">
        <v>2.003</v>
      </c>
      <c r="DI968" s="29" t="n">
        <v>2.121</v>
      </c>
      <c r="DJ968" s="29" t="n">
        <v>2.16</v>
      </c>
      <c r="DK968" s="29" t="n">
        <v>2.075</v>
      </c>
      <c r="DL968" s="29" t="n">
        <v>2.005</v>
      </c>
      <c r="DM968" s="29" t="n">
        <v>1.95</v>
      </c>
      <c r="DN968" s="29" t="n">
        <v>1.95</v>
      </c>
      <c r="DO968" s="29" t="n">
        <v>1.931</v>
      </c>
      <c r="DP968" s="29" t="n">
        <v>1.93</v>
      </c>
      <c r="DQ968" s="29" t="n">
        <v>1.929</v>
      </c>
      <c r="DR968" s="29" t="n">
        <v>1.929</v>
      </c>
      <c r="DS968" s="29" t="n">
        <v>1.929</v>
      </c>
      <c r="DT968" s="29" t="n">
        <v>2.003</v>
      </c>
      <c r="DU968" s="29" t="n">
        <v>2.121</v>
      </c>
      <c r="DV968" s="29" t="n">
        <v>2.16</v>
      </c>
      <c r="DW968" s="29" t="n">
        <v>2.075</v>
      </c>
      <c r="DX968" s="29" t="n">
        <v>2.005</v>
      </c>
      <c r="DY968" s="29" t="n">
        <v>1.95</v>
      </c>
      <c r="DZ968" s="29" t="n">
        <v>1.95</v>
      </c>
      <c r="EA968" s="29" t="n">
        <v>1.931</v>
      </c>
      <c r="EB968" s="29" t="n">
        <v>1.93</v>
      </c>
      <c r="EC968" s="29" t="n">
        <v>1.929</v>
      </c>
      <c r="ED968" s="29" t="n">
        <v>1.929</v>
      </c>
      <c r="EE968" s="29" t="n">
        <v>1.929</v>
      </c>
      <c r="EF968" s="29" t="n">
        <v>2.003</v>
      </c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</row>
    <row r="969" customFormat="false" ht="12.75" hidden="true" customHeight="false" outlineLevel="0" collapsed="false">
      <c r="A969" s="0" t="n">
        <f aca="false">WEEKDAY(C969,2)</f>
        <v>1</v>
      </c>
      <c r="B969" s="0" t="n">
        <f aca="false">MONTH(C969)</f>
        <v>11</v>
      </c>
      <c r="C969" s="23" t="n">
        <v>35373</v>
      </c>
      <c r="D969" s="0" t="n">
        <f aca="false">MONTH(R969)</f>
        <v>11</v>
      </c>
      <c r="E969" s="0" t="n">
        <f aca="false">YEAR(R969)</f>
        <v>1996</v>
      </c>
      <c r="F969" s="36"/>
      <c r="G969" s="24" t="n">
        <f aca="false">N969-M969</f>
        <v>-0.0854166666666667</v>
      </c>
      <c r="H969" s="24" t="n">
        <f aca="false">O969-N969</f>
        <v>-0.0351666666666668</v>
      </c>
      <c r="I969" s="24" t="n">
        <f aca="false">O969-M969</f>
        <v>-0.120583333333333</v>
      </c>
      <c r="J969" s="25" t="n">
        <f aca="false">VLOOKUP(C969,'Nymex hist.'!A:B,2,0)</f>
        <v>2.573</v>
      </c>
      <c r="K969" s="25"/>
      <c r="L969" s="25"/>
      <c r="M969" s="27" t="n">
        <f aca="false">SUMIF($S$3:$FQ$3,$E969+1,$S969:$FQ969)/COUNTIF($S$3:$FQ$3,$E969+1)</f>
        <v>2.09858333333333</v>
      </c>
      <c r="N969" s="27" t="n">
        <f aca="false">SUMIF($S$3:$FQ$3,$E969+2,$S969:$FQ969)/COUNTIF($S$3:$FQ$3,$E969+2)</f>
        <v>2.01316666666667</v>
      </c>
      <c r="O969" s="27" t="n">
        <f aca="false">SUMIF($S$3:$FQ$3,$E969+3,$S969:$FQ969)/COUNTIF($S$3:$FQ$3,$E969+3)</f>
        <v>1.978</v>
      </c>
      <c r="P969" s="27" t="n">
        <f aca="false">SUMIF($S$3:$FQ$3,$E969+4,$S969:$FQ969)/COUNTIF($S$3:$FQ$3,$E969+4)</f>
        <v>1.978</v>
      </c>
      <c r="Q969" s="27" t="n">
        <f aca="false">SUMIF($S$3:$FQ$3,$E969+5,$S969:$FQ969)/COUNTIF($S$3:$FQ$3,$E969+5)</f>
        <v>1.978</v>
      </c>
      <c r="R969" s="28" t="n">
        <v>35373</v>
      </c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30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 t="n">
        <v>2.573</v>
      </c>
      <c r="BN969" s="29" t="n">
        <v>2.557</v>
      </c>
      <c r="BO969" s="29" t="n">
        <v>2.316</v>
      </c>
      <c r="BP969" s="29" t="n">
        <v>2.152</v>
      </c>
      <c r="BQ969" s="29" t="n">
        <v>2.025</v>
      </c>
      <c r="BR969" s="29" t="n">
        <v>1.985</v>
      </c>
      <c r="BS969" s="29" t="n">
        <v>1.985</v>
      </c>
      <c r="BT969" s="29" t="n">
        <v>1.986</v>
      </c>
      <c r="BU969" s="29" t="n">
        <v>1.987</v>
      </c>
      <c r="BV969" s="29" t="n">
        <v>1.988</v>
      </c>
      <c r="BW969" s="29" t="n">
        <v>1.99</v>
      </c>
      <c r="BX969" s="29" t="n">
        <v>2.056</v>
      </c>
      <c r="BY969" s="29" t="n">
        <v>2.156</v>
      </c>
      <c r="BZ969" s="29" t="n">
        <v>2.178</v>
      </c>
      <c r="CA969" s="29" t="n">
        <v>2.103</v>
      </c>
      <c r="CB969" s="29" t="n">
        <v>2.04</v>
      </c>
      <c r="CC969" s="29" t="n">
        <v>1.965</v>
      </c>
      <c r="CD969" s="29" t="n">
        <v>1.953</v>
      </c>
      <c r="CE969" s="29" t="n">
        <v>1.952</v>
      </c>
      <c r="CF969" s="29" t="n">
        <v>1.951</v>
      </c>
      <c r="CG969" s="29" t="n">
        <v>1.95</v>
      </c>
      <c r="CH969" s="29" t="n">
        <v>1.95</v>
      </c>
      <c r="CI969" s="29" t="n">
        <v>1.95</v>
      </c>
      <c r="CJ969" s="29" t="n">
        <v>2.024</v>
      </c>
      <c r="CK969" s="29" t="n">
        <v>2.142</v>
      </c>
      <c r="CL969" s="29" t="n">
        <v>2.144</v>
      </c>
      <c r="CM969" s="29" t="n">
        <v>2.06</v>
      </c>
      <c r="CN969" s="29" t="n">
        <v>1.992</v>
      </c>
      <c r="CO969" s="29" t="n">
        <v>1.941</v>
      </c>
      <c r="CP969" s="29" t="n">
        <v>1.941</v>
      </c>
      <c r="CQ969" s="29" t="n">
        <v>1.931</v>
      </c>
      <c r="CR969" s="29" t="n">
        <v>1.911</v>
      </c>
      <c r="CS969" s="29" t="n">
        <v>1.91</v>
      </c>
      <c r="CT969" s="29" t="n">
        <v>1.91</v>
      </c>
      <c r="CU969" s="29" t="n">
        <v>1.91</v>
      </c>
      <c r="CV969" s="29" t="n">
        <v>1.984</v>
      </c>
      <c r="CW969" s="29" t="n">
        <v>2.102</v>
      </c>
      <c r="CX969" s="29" t="n">
        <v>2.144</v>
      </c>
      <c r="CY969" s="29" t="n">
        <v>2.06</v>
      </c>
      <c r="CZ969" s="29" t="n">
        <v>1.992</v>
      </c>
      <c r="DA969" s="29" t="n">
        <v>1.941</v>
      </c>
      <c r="DB969" s="29" t="n">
        <v>1.941</v>
      </c>
      <c r="DC969" s="29" t="n">
        <v>1.931</v>
      </c>
      <c r="DD969" s="29" t="n">
        <v>1.911</v>
      </c>
      <c r="DE969" s="29" t="n">
        <v>1.91</v>
      </c>
      <c r="DF969" s="29" t="n">
        <v>1.91</v>
      </c>
      <c r="DG969" s="29" t="n">
        <v>1.91</v>
      </c>
      <c r="DH969" s="29" t="n">
        <v>1.984</v>
      </c>
      <c r="DI969" s="29" t="n">
        <v>2.102</v>
      </c>
      <c r="DJ969" s="29" t="n">
        <v>2.144</v>
      </c>
      <c r="DK969" s="29" t="n">
        <v>2.06</v>
      </c>
      <c r="DL969" s="29" t="n">
        <v>1.992</v>
      </c>
      <c r="DM969" s="29" t="n">
        <v>1.941</v>
      </c>
      <c r="DN969" s="29" t="n">
        <v>1.941</v>
      </c>
      <c r="DO969" s="29" t="n">
        <v>1.931</v>
      </c>
      <c r="DP969" s="29" t="n">
        <v>1.911</v>
      </c>
      <c r="DQ969" s="29" t="n">
        <v>1.91</v>
      </c>
      <c r="DR969" s="29" t="n">
        <v>1.91</v>
      </c>
      <c r="DS969" s="29" t="n">
        <v>1.91</v>
      </c>
      <c r="DT969" s="29" t="n">
        <v>1.984</v>
      </c>
      <c r="DU969" s="29" t="n">
        <v>2.102</v>
      </c>
      <c r="DV969" s="29" t="n">
        <v>2.144</v>
      </c>
      <c r="DW969" s="29" t="n">
        <v>2.06</v>
      </c>
      <c r="DX969" s="29" t="n">
        <v>1.992</v>
      </c>
      <c r="DY969" s="29" t="n">
        <v>1.941</v>
      </c>
      <c r="DZ969" s="29" t="n">
        <v>1.941</v>
      </c>
      <c r="EA969" s="29" t="n">
        <v>1.931</v>
      </c>
      <c r="EB969" s="29" t="n">
        <v>1.911</v>
      </c>
      <c r="EC969" s="29" t="n">
        <v>1.91</v>
      </c>
      <c r="ED969" s="29" t="n">
        <v>1.91</v>
      </c>
      <c r="EE969" s="29" t="n">
        <v>1.91</v>
      </c>
      <c r="EF969" s="29" t="n">
        <v>1.984</v>
      </c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</row>
    <row r="970" customFormat="false" ht="12.75" hidden="true" customHeight="false" outlineLevel="0" collapsed="false">
      <c r="A970" s="0" t="n">
        <f aca="false">WEEKDAY(C970,2)</f>
        <v>2</v>
      </c>
      <c r="B970" s="0" t="n">
        <f aca="false">MONTH(C970)</f>
        <v>11</v>
      </c>
      <c r="C970" s="23" t="n">
        <v>35374</v>
      </c>
      <c r="D970" s="0" t="n">
        <f aca="false">MONTH(R970)</f>
        <v>11</v>
      </c>
      <c r="E970" s="0" t="n">
        <f aca="false">YEAR(R970)</f>
        <v>1996</v>
      </c>
      <c r="F970" s="36"/>
      <c r="G970" s="24" t="n">
        <f aca="false">N970-M970</f>
        <v>-0.115416666666667</v>
      </c>
      <c r="H970" s="24" t="n">
        <f aca="false">O970-N970</f>
        <v>-0.0337500000000002</v>
      </c>
      <c r="I970" s="24" t="n">
        <f aca="false">O970-M970</f>
        <v>-0.149166666666667</v>
      </c>
      <c r="J970" s="25" t="n">
        <f aca="false">VLOOKUP(C970,'Nymex hist.'!A:B,2,0)</f>
        <v>2.674</v>
      </c>
      <c r="K970" s="25"/>
      <c r="L970" s="25"/>
      <c r="M970" s="27" t="n">
        <f aca="false">SUMIF($S$3:$FQ$3,$E970+1,$S970:$FQ970)/COUNTIF($S$3:$FQ$3,$E970+1)</f>
        <v>2.13416666666667</v>
      </c>
      <c r="N970" s="27" t="n">
        <f aca="false">SUMIF($S$3:$FQ$3,$E970+2,$S970:$FQ970)/COUNTIF($S$3:$FQ$3,$E970+2)</f>
        <v>2.01875</v>
      </c>
      <c r="O970" s="27" t="n">
        <f aca="false">SUMIF($S$3:$FQ$3,$E970+3,$S970:$FQ970)/COUNTIF($S$3:$FQ$3,$E970+3)</f>
        <v>1.985</v>
      </c>
      <c r="P970" s="27" t="n">
        <f aca="false">SUMIF($S$3:$FQ$3,$E970+4,$S970:$FQ970)/COUNTIF($S$3:$FQ$3,$E970+4)</f>
        <v>1.985</v>
      </c>
      <c r="Q970" s="27" t="n">
        <f aca="false">SUMIF($S$3:$FQ$3,$E970+5,$S970:$FQ970)/COUNTIF($S$3:$FQ$3,$E970+5)</f>
        <v>1.985</v>
      </c>
      <c r="R970" s="28" t="n">
        <v>35374</v>
      </c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30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 t="n">
        <v>2.674</v>
      </c>
      <c r="BN970" s="29" t="n">
        <v>2.65</v>
      </c>
      <c r="BO970" s="29" t="n">
        <v>2.391</v>
      </c>
      <c r="BP970" s="29" t="n">
        <v>2.206</v>
      </c>
      <c r="BQ970" s="29" t="n">
        <v>2.061</v>
      </c>
      <c r="BR970" s="29" t="n">
        <v>2.015</v>
      </c>
      <c r="BS970" s="29" t="n">
        <v>2.01</v>
      </c>
      <c r="BT970" s="29" t="n">
        <v>2.01</v>
      </c>
      <c r="BU970" s="29" t="n">
        <v>2.01</v>
      </c>
      <c r="BV970" s="29" t="n">
        <v>2.011</v>
      </c>
      <c r="BW970" s="29" t="n">
        <v>2.011</v>
      </c>
      <c r="BX970" s="29" t="n">
        <v>2.07</v>
      </c>
      <c r="BY970" s="29" t="n">
        <v>2.165</v>
      </c>
      <c r="BZ970" s="29" t="n">
        <v>2.185</v>
      </c>
      <c r="CA970" s="29" t="n">
        <v>2.11</v>
      </c>
      <c r="CB970" s="29" t="n">
        <v>2.045</v>
      </c>
      <c r="CC970" s="29" t="n">
        <v>1.97</v>
      </c>
      <c r="CD970" s="29" t="n">
        <v>1.958</v>
      </c>
      <c r="CE970" s="29" t="n">
        <v>1.957</v>
      </c>
      <c r="CF970" s="29" t="n">
        <v>1.956</v>
      </c>
      <c r="CG970" s="29" t="n">
        <v>1.955</v>
      </c>
      <c r="CH970" s="29" t="n">
        <v>1.955</v>
      </c>
      <c r="CI970" s="29" t="n">
        <v>1.955</v>
      </c>
      <c r="CJ970" s="29" t="n">
        <v>2.029</v>
      </c>
      <c r="CK970" s="29" t="n">
        <v>2.15</v>
      </c>
      <c r="CL970" s="29" t="n">
        <v>2.152</v>
      </c>
      <c r="CM970" s="29" t="n">
        <v>2.068</v>
      </c>
      <c r="CN970" s="29" t="n">
        <v>2</v>
      </c>
      <c r="CO970" s="29" t="n">
        <v>1.95</v>
      </c>
      <c r="CP970" s="29" t="n">
        <v>1.95</v>
      </c>
      <c r="CQ970" s="29" t="n">
        <v>1.94</v>
      </c>
      <c r="CR970" s="29" t="n">
        <v>1.916</v>
      </c>
      <c r="CS970" s="29" t="n">
        <v>1.915</v>
      </c>
      <c r="CT970" s="29" t="n">
        <v>1.915</v>
      </c>
      <c r="CU970" s="29" t="n">
        <v>1.915</v>
      </c>
      <c r="CV970" s="29" t="n">
        <v>1.989</v>
      </c>
      <c r="CW970" s="29" t="n">
        <v>2.11</v>
      </c>
      <c r="CX970" s="29" t="n">
        <v>2.152</v>
      </c>
      <c r="CY970" s="29" t="n">
        <v>2.068</v>
      </c>
      <c r="CZ970" s="29" t="n">
        <v>2</v>
      </c>
      <c r="DA970" s="29" t="n">
        <v>1.95</v>
      </c>
      <c r="DB970" s="29" t="n">
        <v>1.95</v>
      </c>
      <c r="DC970" s="29" t="n">
        <v>1.94</v>
      </c>
      <c r="DD970" s="29" t="n">
        <v>1.916</v>
      </c>
      <c r="DE970" s="29" t="n">
        <v>1.915</v>
      </c>
      <c r="DF970" s="29" t="n">
        <v>1.915</v>
      </c>
      <c r="DG970" s="29" t="n">
        <v>1.915</v>
      </c>
      <c r="DH970" s="29" t="n">
        <v>1.989</v>
      </c>
      <c r="DI970" s="29" t="n">
        <v>2.11</v>
      </c>
      <c r="DJ970" s="29" t="n">
        <v>2.152</v>
      </c>
      <c r="DK970" s="29" t="n">
        <v>2.068</v>
      </c>
      <c r="DL970" s="29" t="n">
        <v>2</v>
      </c>
      <c r="DM970" s="29" t="n">
        <v>1.95</v>
      </c>
      <c r="DN970" s="29" t="n">
        <v>1.95</v>
      </c>
      <c r="DO970" s="29" t="n">
        <v>1.94</v>
      </c>
      <c r="DP970" s="29" t="n">
        <v>1.916</v>
      </c>
      <c r="DQ970" s="29" t="n">
        <v>1.915</v>
      </c>
      <c r="DR970" s="29" t="n">
        <v>1.915</v>
      </c>
      <c r="DS970" s="29" t="n">
        <v>1.915</v>
      </c>
      <c r="DT970" s="29" t="n">
        <v>1.989</v>
      </c>
      <c r="DU970" s="29" t="n">
        <v>2.11</v>
      </c>
      <c r="DV970" s="29" t="n">
        <v>2.152</v>
      </c>
      <c r="DW970" s="29" t="n">
        <v>2.068</v>
      </c>
      <c r="DX970" s="29" t="n">
        <v>2</v>
      </c>
      <c r="DY970" s="29" t="n">
        <v>1.95</v>
      </c>
      <c r="DZ970" s="29" t="n">
        <v>1.95</v>
      </c>
      <c r="EA970" s="29" t="n">
        <v>1.94</v>
      </c>
      <c r="EB970" s="29" t="n">
        <v>1.916</v>
      </c>
      <c r="EC970" s="29" t="n">
        <v>1.915</v>
      </c>
      <c r="ED970" s="29" t="n">
        <v>1.915</v>
      </c>
      <c r="EE970" s="29" t="n">
        <v>1.915</v>
      </c>
      <c r="EF970" s="29" t="n">
        <v>1.989</v>
      </c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</row>
    <row r="971" customFormat="false" ht="12.75" hidden="true" customHeight="false" outlineLevel="0" collapsed="false">
      <c r="A971" s="0" t="n">
        <f aca="false">WEEKDAY(C971,2)</f>
        <v>3</v>
      </c>
      <c r="B971" s="0" t="n">
        <f aca="false">MONTH(C971)</f>
        <v>11</v>
      </c>
      <c r="C971" s="23" t="n">
        <v>35375</v>
      </c>
      <c r="D971" s="0" t="n">
        <f aca="false">MONTH(R971)</f>
        <v>11</v>
      </c>
      <c r="E971" s="0" t="n">
        <f aca="false">YEAR(R971)</f>
        <v>1996</v>
      </c>
      <c r="F971" s="36"/>
      <c r="G971" s="24" t="n">
        <f aca="false">N971-M971</f>
        <v>-0.12175</v>
      </c>
      <c r="H971" s="24" t="n">
        <f aca="false">O971-N971</f>
        <v>-0.0174166666666664</v>
      </c>
      <c r="I971" s="24" t="n">
        <f aca="false">O971-M971</f>
        <v>-0.139166666666666</v>
      </c>
      <c r="J971" s="25" t="n">
        <f aca="false">VLOOKUP(C971,'Nymex hist.'!A:B,2,0)</f>
        <v>2.684</v>
      </c>
      <c r="K971" s="25"/>
      <c r="L971" s="25"/>
      <c r="M971" s="27" t="n">
        <f aca="false">SUMIF($S$3:$FQ$3,$E971+1,$S971:$FQ971)/COUNTIF($S$3:$FQ$3,$E971+1)</f>
        <v>2.138</v>
      </c>
      <c r="N971" s="27" t="n">
        <f aca="false">SUMIF($S$3:$FQ$3,$E971+2,$S971:$FQ971)/COUNTIF($S$3:$FQ$3,$E971+2)</f>
        <v>2.01625</v>
      </c>
      <c r="O971" s="27" t="n">
        <f aca="false">SUMIF($S$3:$FQ$3,$E971+3,$S971:$FQ971)/COUNTIF($S$3:$FQ$3,$E971+3)</f>
        <v>1.99883333333333</v>
      </c>
      <c r="P971" s="27" t="n">
        <f aca="false">SUMIF($S$3:$FQ$3,$E971+4,$S971:$FQ971)/COUNTIF($S$3:$FQ$3,$E971+4)</f>
        <v>1.99383333333333</v>
      </c>
      <c r="Q971" s="27" t="n">
        <f aca="false">SUMIF($S$3:$FQ$3,$E971+5,$S971:$FQ971)/COUNTIF($S$3:$FQ$3,$E971+5)</f>
        <v>1.99383333333333</v>
      </c>
      <c r="R971" s="28" t="n">
        <v>35375</v>
      </c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30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 t="n">
        <v>2.684</v>
      </c>
      <c r="BN971" s="29" t="n">
        <v>2.678</v>
      </c>
      <c r="BO971" s="29" t="n">
        <v>2.405</v>
      </c>
      <c r="BP971" s="29" t="n">
        <v>2.205</v>
      </c>
      <c r="BQ971" s="29" t="n">
        <v>2.065</v>
      </c>
      <c r="BR971" s="29" t="n">
        <v>2.015</v>
      </c>
      <c r="BS971" s="29" t="n">
        <v>2.01</v>
      </c>
      <c r="BT971" s="29" t="n">
        <v>2.01</v>
      </c>
      <c r="BU971" s="29" t="n">
        <v>2.01</v>
      </c>
      <c r="BV971" s="29" t="n">
        <v>2.011</v>
      </c>
      <c r="BW971" s="29" t="n">
        <v>2.011</v>
      </c>
      <c r="BX971" s="29" t="n">
        <v>2.071</v>
      </c>
      <c r="BY971" s="29" t="n">
        <v>2.165</v>
      </c>
      <c r="BZ971" s="29" t="n">
        <v>2.185</v>
      </c>
      <c r="CA971" s="29" t="n">
        <v>2.1</v>
      </c>
      <c r="CB971" s="29" t="n">
        <v>2.036</v>
      </c>
      <c r="CC971" s="29" t="n">
        <v>1.965</v>
      </c>
      <c r="CD971" s="29" t="n">
        <v>1.955</v>
      </c>
      <c r="CE971" s="29" t="n">
        <v>1.955</v>
      </c>
      <c r="CF971" s="29" t="n">
        <v>1.955</v>
      </c>
      <c r="CG971" s="29" t="n">
        <v>1.955</v>
      </c>
      <c r="CH971" s="29" t="n">
        <v>1.955</v>
      </c>
      <c r="CI971" s="29" t="n">
        <v>1.955</v>
      </c>
      <c r="CJ971" s="29" t="n">
        <v>2.029</v>
      </c>
      <c r="CK971" s="29" t="n">
        <v>2.15</v>
      </c>
      <c r="CL971" s="29" t="n">
        <v>2.152</v>
      </c>
      <c r="CM971" s="29" t="n">
        <v>2.075</v>
      </c>
      <c r="CN971" s="29" t="n">
        <v>2.01</v>
      </c>
      <c r="CO971" s="29" t="n">
        <v>1.96</v>
      </c>
      <c r="CP971" s="29" t="n">
        <v>1.96</v>
      </c>
      <c r="CQ971" s="29" t="n">
        <v>1.95</v>
      </c>
      <c r="CR971" s="29" t="n">
        <v>1.935</v>
      </c>
      <c r="CS971" s="29" t="n">
        <v>1.935</v>
      </c>
      <c r="CT971" s="29" t="n">
        <v>1.935</v>
      </c>
      <c r="CU971" s="29" t="n">
        <v>1.935</v>
      </c>
      <c r="CV971" s="29" t="n">
        <v>2.009</v>
      </c>
      <c r="CW971" s="29" t="n">
        <v>2.13</v>
      </c>
      <c r="CX971" s="29" t="n">
        <v>2.147</v>
      </c>
      <c r="CY971" s="29" t="n">
        <v>2.07</v>
      </c>
      <c r="CZ971" s="29" t="n">
        <v>2.005</v>
      </c>
      <c r="DA971" s="29" t="n">
        <v>1.955</v>
      </c>
      <c r="DB971" s="29" t="n">
        <v>1.955</v>
      </c>
      <c r="DC971" s="29" t="n">
        <v>1.945</v>
      </c>
      <c r="DD971" s="29" t="n">
        <v>1.93</v>
      </c>
      <c r="DE971" s="29" t="n">
        <v>1.93</v>
      </c>
      <c r="DF971" s="29" t="n">
        <v>1.93</v>
      </c>
      <c r="DG971" s="29" t="n">
        <v>1.93</v>
      </c>
      <c r="DH971" s="29" t="n">
        <v>2.004</v>
      </c>
      <c r="DI971" s="29" t="n">
        <v>2.125</v>
      </c>
      <c r="DJ971" s="29" t="n">
        <v>2.147</v>
      </c>
      <c r="DK971" s="29" t="n">
        <v>2.07</v>
      </c>
      <c r="DL971" s="29" t="n">
        <v>2.005</v>
      </c>
      <c r="DM971" s="29" t="n">
        <v>1.955</v>
      </c>
      <c r="DN971" s="29" t="n">
        <v>1.955</v>
      </c>
      <c r="DO971" s="29" t="n">
        <v>1.945</v>
      </c>
      <c r="DP971" s="29" t="n">
        <v>1.93</v>
      </c>
      <c r="DQ971" s="29" t="n">
        <v>1.93</v>
      </c>
      <c r="DR971" s="29" t="n">
        <v>1.93</v>
      </c>
      <c r="DS971" s="29" t="n">
        <v>1.93</v>
      </c>
      <c r="DT971" s="29" t="n">
        <v>2.004</v>
      </c>
      <c r="DU971" s="29" t="n">
        <v>2.125</v>
      </c>
      <c r="DV971" s="29" t="n">
        <v>2.147</v>
      </c>
      <c r="DW971" s="29" t="n">
        <v>2.07</v>
      </c>
      <c r="DX971" s="29" t="n">
        <v>2.005</v>
      </c>
      <c r="DY971" s="29" t="n">
        <v>1.955</v>
      </c>
      <c r="DZ971" s="29" t="n">
        <v>1.955</v>
      </c>
      <c r="EA971" s="29" t="n">
        <v>1.945</v>
      </c>
      <c r="EB971" s="29" t="n">
        <v>1.93</v>
      </c>
      <c r="EC971" s="29" t="n">
        <v>1.93</v>
      </c>
      <c r="ED971" s="29" t="n">
        <v>1.93</v>
      </c>
      <c r="EE971" s="29" t="n">
        <v>1.93</v>
      </c>
      <c r="EF971" s="29" t="n">
        <v>2.004</v>
      </c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0"/>
      <c r="GS971" s="0"/>
      <c r="GT971" s="0"/>
      <c r="GU971" s="0"/>
      <c r="GV971" s="0"/>
      <c r="GW971" s="0"/>
      <c r="GX971" s="0"/>
      <c r="GY971" s="0"/>
      <c r="GZ971" s="0"/>
      <c r="HA971" s="0"/>
      <c r="HB971" s="0"/>
      <c r="HC971" s="0"/>
      <c r="HD971" s="0"/>
      <c r="HE971" s="0"/>
      <c r="HF971" s="0"/>
      <c r="HG971" s="0"/>
      <c r="HH971" s="0"/>
      <c r="HI971" s="0"/>
      <c r="HJ971" s="0"/>
      <c r="HK971" s="0"/>
      <c r="HL971" s="0"/>
      <c r="HM971" s="0"/>
      <c r="HN971" s="0"/>
      <c r="HO971" s="0"/>
      <c r="HP971" s="0"/>
      <c r="HQ971" s="0"/>
      <c r="HR971" s="0"/>
      <c r="HS971" s="0"/>
      <c r="HT971" s="0"/>
      <c r="HU971" s="0"/>
      <c r="HV971" s="0"/>
      <c r="HW971" s="0"/>
      <c r="HX971" s="0"/>
      <c r="HY971" s="0"/>
      <c r="HZ971" s="0"/>
      <c r="IA971" s="0"/>
      <c r="IB971" s="0"/>
      <c r="IC971" s="0"/>
      <c r="ID971" s="0"/>
      <c r="IE971" s="0"/>
      <c r="IF971" s="0"/>
      <c r="IG971" s="0"/>
      <c r="IH971" s="0"/>
      <c r="II971" s="0"/>
      <c r="IJ971" s="0"/>
      <c r="IK971" s="0"/>
      <c r="IL971" s="0"/>
      <c r="IM971" s="0"/>
      <c r="IN971" s="0"/>
      <c r="IO971" s="0"/>
      <c r="IP971" s="0"/>
      <c r="IQ971" s="0"/>
      <c r="IR971" s="0"/>
      <c r="IS971" s="0"/>
      <c r="IT971" s="0"/>
      <c r="IU971" s="0"/>
      <c r="IV971" s="0"/>
      <c r="IW971" s="0"/>
    </row>
    <row r="972" customFormat="false" ht="12.75" hidden="true" customHeight="false" outlineLevel="0" collapsed="false">
      <c r="A972" s="0" t="n">
        <f aca="false">WEEKDAY(C972,2)</f>
        <v>4</v>
      </c>
      <c r="B972" s="0" t="n">
        <f aca="false">MONTH(C972)</f>
        <v>11</v>
      </c>
      <c r="C972" s="23" t="n">
        <v>35376</v>
      </c>
      <c r="D972" s="0" t="n">
        <f aca="false">MONTH(R972)</f>
        <v>11</v>
      </c>
      <c r="E972" s="0" t="n">
        <f aca="false">YEAR(R972)</f>
        <v>1996</v>
      </c>
      <c r="F972" s="36"/>
      <c r="G972" s="24" t="n">
        <f aca="false">N972-M972</f>
        <v>-0.1135</v>
      </c>
      <c r="H972" s="24" t="n">
        <f aca="false">O972-N972</f>
        <v>-0.00933333333333319</v>
      </c>
      <c r="I972" s="24" t="n">
        <f aca="false">O972-M972</f>
        <v>-0.122833333333333</v>
      </c>
      <c r="J972" s="25" t="n">
        <f aca="false">VLOOKUP(C972,'Nymex hist.'!A:B,2,0)</f>
        <v>2.643</v>
      </c>
      <c r="K972" s="25"/>
      <c r="L972" s="25"/>
      <c r="M972" s="27" t="n">
        <f aca="false">SUMIF($S$3:$FQ$3,$E972+1,$S972:$FQ972)/COUNTIF($S$3:$FQ$3,$E972+1)</f>
        <v>2.12416666666667</v>
      </c>
      <c r="N972" s="27" t="n">
        <f aca="false">SUMIF($S$3:$FQ$3,$E972+2,$S972:$FQ972)/COUNTIF($S$3:$FQ$3,$E972+2)</f>
        <v>2.01066666666667</v>
      </c>
      <c r="O972" s="27" t="n">
        <f aca="false">SUMIF($S$3:$FQ$3,$E972+3,$S972:$FQ972)/COUNTIF($S$3:$FQ$3,$E972+3)</f>
        <v>2.00133333333333</v>
      </c>
      <c r="P972" s="27" t="n">
        <f aca="false">SUMIF($S$3:$FQ$3,$E972+4,$S972:$FQ972)/COUNTIF($S$3:$FQ$3,$E972+4)</f>
        <v>1.99633333333333</v>
      </c>
      <c r="Q972" s="27" t="n">
        <f aca="false">SUMIF($S$3:$FQ$3,$E972+5,$S972:$FQ972)/COUNTIF($S$3:$FQ$3,$E972+5)</f>
        <v>1.99633333333333</v>
      </c>
      <c r="R972" s="28" t="n">
        <v>35376</v>
      </c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30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 t="n">
        <v>2.643</v>
      </c>
      <c r="BN972" s="29" t="n">
        <v>2.649</v>
      </c>
      <c r="BO972" s="29" t="n">
        <v>2.393</v>
      </c>
      <c r="BP972" s="29" t="n">
        <v>2.198</v>
      </c>
      <c r="BQ972" s="29" t="n">
        <v>2.058</v>
      </c>
      <c r="BR972" s="29" t="n">
        <v>1.998</v>
      </c>
      <c r="BS972" s="29" t="n">
        <v>1.993</v>
      </c>
      <c r="BT972" s="29" t="n">
        <v>1.994</v>
      </c>
      <c r="BU972" s="29" t="n">
        <v>1.995</v>
      </c>
      <c r="BV972" s="29" t="n">
        <v>1.997</v>
      </c>
      <c r="BW972" s="29" t="n">
        <v>2</v>
      </c>
      <c r="BX972" s="29" t="n">
        <v>2.06</v>
      </c>
      <c r="BY972" s="29" t="n">
        <v>2.155</v>
      </c>
      <c r="BZ972" s="29" t="n">
        <v>2.175</v>
      </c>
      <c r="CA972" s="29" t="n">
        <v>2.093</v>
      </c>
      <c r="CB972" s="29" t="n">
        <v>2.031</v>
      </c>
      <c r="CC972" s="29" t="n">
        <v>1.96</v>
      </c>
      <c r="CD972" s="29" t="n">
        <v>1.95</v>
      </c>
      <c r="CE972" s="29" t="n">
        <v>1.95</v>
      </c>
      <c r="CF972" s="29" t="n">
        <v>1.95</v>
      </c>
      <c r="CG972" s="29" t="n">
        <v>1.95</v>
      </c>
      <c r="CH972" s="29" t="n">
        <v>1.95</v>
      </c>
      <c r="CI972" s="29" t="n">
        <v>1.95</v>
      </c>
      <c r="CJ972" s="29" t="n">
        <v>2.024</v>
      </c>
      <c r="CK972" s="29" t="n">
        <v>2.145</v>
      </c>
      <c r="CL972" s="29" t="n">
        <v>2.147</v>
      </c>
      <c r="CM972" s="29" t="n">
        <v>2.07</v>
      </c>
      <c r="CN972" s="29" t="n">
        <v>2.005</v>
      </c>
      <c r="CO972" s="29" t="n">
        <v>1.955</v>
      </c>
      <c r="CP972" s="29" t="n">
        <v>1.955</v>
      </c>
      <c r="CQ972" s="29" t="n">
        <v>1.945</v>
      </c>
      <c r="CR972" s="29" t="n">
        <v>1.945</v>
      </c>
      <c r="CS972" s="29" t="n">
        <v>1.945</v>
      </c>
      <c r="CT972" s="29" t="n">
        <v>1.945</v>
      </c>
      <c r="CU972" s="29" t="n">
        <v>1.945</v>
      </c>
      <c r="CV972" s="29" t="n">
        <v>2.019</v>
      </c>
      <c r="CW972" s="29" t="n">
        <v>2.14</v>
      </c>
      <c r="CX972" s="29" t="n">
        <v>2.142</v>
      </c>
      <c r="CY972" s="29" t="n">
        <v>2.065</v>
      </c>
      <c r="CZ972" s="29" t="n">
        <v>2</v>
      </c>
      <c r="DA972" s="29" t="n">
        <v>1.95</v>
      </c>
      <c r="DB972" s="29" t="n">
        <v>1.95</v>
      </c>
      <c r="DC972" s="29" t="n">
        <v>1.94</v>
      </c>
      <c r="DD972" s="29" t="n">
        <v>1.94</v>
      </c>
      <c r="DE972" s="29" t="n">
        <v>1.94</v>
      </c>
      <c r="DF972" s="29" t="n">
        <v>1.94</v>
      </c>
      <c r="DG972" s="29" t="n">
        <v>1.94</v>
      </c>
      <c r="DH972" s="29" t="n">
        <v>2.014</v>
      </c>
      <c r="DI972" s="29" t="n">
        <v>2.135</v>
      </c>
      <c r="DJ972" s="29" t="n">
        <v>2.142</v>
      </c>
      <c r="DK972" s="29" t="n">
        <v>2.065</v>
      </c>
      <c r="DL972" s="29" t="n">
        <v>2</v>
      </c>
      <c r="DM972" s="29" t="n">
        <v>1.95</v>
      </c>
      <c r="DN972" s="29" t="n">
        <v>1.95</v>
      </c>
      <c r="DO972" s="29" t="n">
        <v>1.94</v>
      </c>
      <c r="DP972" s="29" t="n">
        <v>1.94</v>
      </c>
      <c r="DQ972" s="29" t="n">
        <v>1.94</v>
      </c>
      <c r="DR972" s="29" t="n">
        <v>1.94</v>
      </c>
      <c r="DS972" s="29" t="n">
        <v>1.94</v>
      </c>
      <c r="DT972" s="29" t="n">
        <v>2.014</v>
      </c>
      <c r="DU972" s="29" t="n">
        <v>2.135</v>
      </c>
      <c r="DV972" s="29" t="n">
        <v>2.142</v>
      </c>
      <c r="DW972" s="29" t="n">
        <v>2.065</v>
      </c>
      <c r="DX972" s="29" t="n">
        <v>2</v>
      </c>
      <c r="DY972" s="29" t="n">
        <v>1.95</v>
      </c>
      <c r="DZ972" s="29" t="n">
        <v>1.95</v>
      </c>
      <c r="EA972" s="29" t="n">
        <v>1.94</v>
      </c>
      <c r="EB972" s="29" t="n">
        <v>1.94</v>
      </c>
      <c r="EC972" s="29" t="n">
        <v>1.94</v>
      </c>
      <c r="ED972" s="29" t="n">
        <v>1.94</v>
      </c>
      <c r="EE972" s="29" t="n">
        <v>1.94</v>
      </c>
      <c r="EF972" s="29" t="n">
        <v>2.014</v>
      </c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</row>
    <row r="973" customFormat="false" ht="12.75" hidden="true" customHeight="false" outlineLevel="0" collapsed="false">
      <c r="A973" s="0" t="n">
        <f aca="false">WEEKDAY(C973,2)</f>
        <v>5</v>
      </c>
      <c r="B973" s="0" t="n">
        <f aca="false">MONTH(C973)</f>
        <v>11</v>
      </c>
      <c r="C973" s="23" t="n">
        <v>35377</v>
      </c>
      <c r="D973" s="0" t="n">
        <f aca="false">MONTH(R973)</f>
        <v>11</v>
      </c>
      <c r="E973" s="0" t="n">
        <f aca="false">YEAR(R973)</f>
        <v>1996</v>
      </c>
      <c r="F973" s="36"/>
      <c r="G973" s="24" t="n">
        <f aca="false">N973-M973</f>
        <v>-0.112916666666667</v>
      </c>
      <c r="H973" s="24" t="n">
        <f aca="false">O973-N973</f>
        <v>-0.00908333333333378</v>
      </c>
      <c r="I973" s="24" t="n">
        <f aca="false">O973-M973</f>
        <v>-0.122</v>
      </c>
      <c r="J973" s="25" t="n">
        <f aca="false">VLOOKUP(C973,'Nymex hist.'!A:B,2,0)</f>
        <v>2.669</v>
      </c>
      <c r="K973" s="25"/>
      <c r="L973" s="25"/>
      <c r="M973" s="27" t="n">
        <f aca="false">SUMIF($S$3:$FQ$3,$E973+1,$S973:$FQ973)/COUNTIF($S$3:$FQ$3,$E973+1)</f>
        <v>2.128</v>
      </c>
      <c r="N973" s="27" t="n">
        <f aca="false">SUMIF($S$3:$FQ$3,$E973+2,$S973:$FQ973)/COUNTIF($S$3:$FQ$3,$E973+2)</f>
        <v>2.01508333333333</v>
      </c>
      <c r="O973" s="27" t="n">
        <f aca="false">SUMIF($S$3:$FQ$3,$E973+3,$S973:$FQ973)/COUNTIF($S$3:$FQ$3,$E973+3)</f>
        <v>2.006</v>
      </c>
      <c r="P973" s="27" t="n">
        <f aca="false">SUMIF($S$3:$FQ$3,$E973+4,$S973:$FQ973)/COUNTIF($S$3:$FQ$3,$E973+4)</f>
        <v>2.001</v>
      </c>
      <c r="Q973" s="27" t="n">
        <f aca="false">SUMIF($S$3:$FQ$3,$E973+5,$S973:$FQ973)/COUNTIF($S$3:$FQ$3,$E973+5)</f>
        <v>2.001</v>
      </c>
      <c r="R973" s="28" t="n">
        <v>35377</v>
      </c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30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 t="n">
        <v>2.669</v>
      </c>
      <c r="BN973" s="29" t="n">
        <v>2.675</v>
      </c>
      <c r="BO973" s="29" t="n">
        <v>2.418</v>
      </c>
      <c r="BP973" s="29" t="n">
        <v>2.213</v>
      </c>
      <c r="BQ973" s="29" t="n">
        <v>2.06</v>
      </c>
      <c r="BR973" s="29" t="n">
        <v>1.992</v>
      </c>
      <c r="BS973" s="29" t="n">
        <v>1.987</v>
      </c>
      <c r="BT973" s="29" t="n">
        <v>1.989</v>
      </c>
      <c r="BU973" s="29" t="n">
        <v>1.992</v>
      </c>
      <c r="BV973" s="29" t="n">
        <v>1.994</v>
      </c>
      <c r="BW973" s="29" t="n">
        <v>1.997</v>
      </c>
      <c r="BX973" s="29" t="n">
        <v>2.062</v>
      </c>
      <c r="BY973" s="29" t="n">
        <v>2.157</v>
      </c>
      <c r="BZ973" s="29" t="n">
        <v>2.177</v>
      </c>
      <c r="CA973" s="29" t="n">
        <v>2.096</v>
      </c>
      <c r="CB973" s="29" t="n">
        <v>2.035</v>
      </c>
      <c r="CC973" s="29" t="n">
        <v>1.965</v>
      </c>
      <c r="CD973" s="29" t="n">
        <v>1.955</v>
      </c>
      <c r="CE973" s="29" t="n">
        <v>1.955</v>
      </c>
      <c r="CF973" s="29" t="n">
        <v>1.955</v>
      </c>
      <c r="CG973" s="29" t="n">
        <v>1.955</v>
      </c>
      <c r="CH973" s="29" t="n">
        <v>1.955</v>
      </c>
      <c r="CI973" s="29" t="n">
        <v>1.955</v>
      </c>
      <c r="CJ973" s="29" t="n">
        <v>2.029</v>
      </c>
      <c r="CK973" s="29" t="n">
        <v>2.149</v>
      </c>
      <c r="CL973" s="29" t="n">
        <v>2.149</v>
      </c>
      <c r="CM973" s="29" t="n">
        <v>2.075</v>
      </c>
      <c r="CN973" s="29" t="n">
        <v>2.01</v>
      </c>
      <c r="CO973" s="29" t="n">
        <v>1.96</v>
      </c>
      <c r="CP973" s="29" t="n">
        <v>1.96</v>
      </c>
      <c r="CQ973" s="29" t="n">
        <v>1.95</v>
      </c>
      <c r="CR973" s="29" t="n">
        <v>1.95</v>
      </c>
      <c r="CS973" s="29" t="n">
        <v>1.95</v>
      </c>
      <c r="CT973" s="29" t="n">
        <v>1.95</v>
      </c>
      <c r="CU973" s="29" t="n">
        <v>1.95</v>
      </c>
      <c r="CV973" s="29" t="n">
        <v>2.024</v>
      </c>
      <c r="CW973" s="29" t="n">
        <v>2.144</v>
      </c>
      <c r="CX973" s="29" t="n">
        <v>2.144</v>
      </c>
      <c r="CY973" s="29" t="n">
        <v>2.07</v>
      </c>
      <c r="CZ973" s="29" t="n">
        <v>2.005</v>
      </c>
      <c r="DA973" s="29" t="n">
        <v>1.955</v>
      </c>
      <c r="DB973" s="29" t="n">
        <v>1.955</v>
      </c>
      <c r="DC973" s="29" t="n">
        <v>1.945</v>
      </c>
      <c r="DD973" s="29" t="n">
        <v>1.945</v>
      </c>
      <c r="DE973" s="29" t="n">
        <v>1.945</v>
      </c>
      <c r="DF973" s="29" t="n">
        <v>1.945</v>
      </c>
      <c r="DG973" s="29" t="n">
        <v>1.945</v>
      </c>
      <c r="DH973" s="29" t="n">
        <v>2.019</v>
      </c>
      <c r="DI973" s="29" t="n">
        <v>2.139</v>
      </c>
      <c r="DJ973" s="29" t="n">
        <v>2.144</v>
      </c>
      <c r="DK973" s="29" t="n">
        <v>2.07</v>
      </c>
      <c r="DL973" s="29" t="n">
        <v>2.005</v>
      </c>
      <c r="DM973" s="29" t="n">
        <v>1.955</v>
      </c>
      <c r="DN973" s="29" t="n">
        <v>1.955</v>
      </c>
      <c r="DO973" s="29" t="n">
        <v>1.945</v>
      </c>
      <c r="DP973" s="29" t="n">
        <v>1.945</v>
      </c>
      <c r="DQ973" s="29" t="n">
        <v>1.945</v>
      </c>
      <c r="DR973" s="29" t="n">
        <v>1.945</v>
      </c>
      <c r="DS973" s="29" t="n">
        <v>1.945</v>
      </c>
      <c r="DT973" s="29" t="n">
        <v>2.019</v>
      </c>
      <c r="DU973" s="29" t="n">
        <v>2.139</v>
      </c>
      <c r="DV973" s="29" t="n">
        <v>2.144</v>
      </c>
      <c r="DW973" s="29" t="n">
        <v>2.07</v>
      </c>
      <c r="DX973" s="29" t="n">
        <v>2.005</v>
      </c>
      <c r="DY973" s="29" t="n">
        <v>1.955</v>
      </c>
      <c r="DZ973" s="29" t="n">
        <v>1.955</v>
      </c>
      <c r="EA973" s="29" t="n">
        <v>1.945</v>
      </c>
      <c r="EB973" s="29" t="n">
        <v>1.945</v>
      </c>
      <c r="EC973" s="29" t="n">
        <v>1.945</v>
      </c>
      <c r="ED973" s="29" t="n">
        <v>1.945</v>
      </c>
      <c r="EE973" s="29" t="n">
        <v>1.945</v>
      </c>
      <c r="EF973" s="29" t="n">
        <v>2.019</v>
      </c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0"/>
      <c r="GS973" s="0"/>
      <c r="GT973" s="0"/>
      <c r="GU973" s="0"/>
      <c r="GV973" s="0"/>
      <c r="GW973" s="0"/>
      <c r="GX973" s="0"/>
      <c r="GY973" s="0"/>
      <c r="GZ973" s="0"/>
      <c r="HA973" s="0"/>
      <c r="HB973" s="0"/>
      <c r="HC973" s="0"/>
      <c r="HD973" s="0"/>
      <c r="HE973" s="0"/>
      <c r="HF973" s="0"/>
      <c r="HG973" s="0"/>
      <c r="HH973" s="0"/>
      <c r="HI973" s="0"/>
      <c r="HJ973" s="0"/>
      <c r="HK973" s="0"/>
      <c r="HL973" s="0"/>
      <c r="HM973" s="0"/>
      <c r="HN973" s="0"/>
      <c r="HO973" s="0"/>
      <c r="HP973" s="0"/>
      <c r="HQ973" s="0"/>
      <c r="HR973" s="0"/>
      <c r="HS973" s="0"/>
      <c r="HT973" s="0"/>
      <c r="HU973" s="0"/>
      <c r="HV973" s="0"/>
      <c r="HW973" s="0"/>
      <c r="HX973" s="0"/>
      <c r="HY973" s="0"/>
      <c r="HZ973" s="0"/>
      <c r="IA973" s="0"/>
      <c r="IB973" s="0"/>
      <c r="IC973" s="0"/>
      <c r="ID973" s="0"/>
      <c r="IE973" s="0"/>
      <c r="IF973" s="0"/>
      <c r="IG973" s="0"/>
      <c r="IH973" s="0"/>
      <c r="II973" s="0"/>
      <c r="IJ973" s="0"/>
      <c r="IK973" s="0"/>
      <c r="IL973" s="0"/>
      <c r="IM973" s="0"/>
      <c r="IN973" s="0"/>
      <c r="IO973" s="0"/>
      <c r="IP973" s="0"/>
      <c r="IQ973" s="0"/>
      <c r="IR973" s="0"/>
      <c r="IS973" s="0"/>
      <c r="IT973" s="0"/>
      <c r="IU973" s="0"/>
      <c r="IV973" s="0"/>
      <c r="IW973" s="0"/>
    </row>
    <row r="974" customFormat="false" ht="12.75" hidden="true" customHeight="false" outlineLevel="0" collapsed="false">
      <c r="A974" s="0" t="n">
        <f aca="false">WEEKDAY(C974,2)</f>
        <v>1</v>
      </c>
      <c r="B974" s="0" t="n">
        <f aca="false">MONTH(C974)</f>
        <v>11</v>
      </c>
      <c r="C974" s="23" t="n">
        <v>35380</v>
      </c>
      <c r="D974" s="0" t="n">
        <f aca="false">MONTH(R974)</f>
        <v>11</v>
      </c>
      <c r="E974" s="0" t="n">
        <f aca="false">YEAR(R974)</f>
        <v>1996</v>
      </c>
      <c r="F974" s="36"/>
      <c r="G974" s="24" t="n">
        <f aca="false">N974-M974</f>
        <v>-0.138333333333333</v>
      </c>
      <c r="H974" s="24" t="n">
        <f aca="false">O974-N974</f>
        <v>-0.00983333333333336</v>
      </c>
      <c r="I974" s="24" t="n">
        <f aca="false">O974-M974</f>
        <v>-0.148166666666667</v>
      </c>
      <c r="J974" s="25" t="n">
        <f aca="false">VLOOKUP(C974,'Nymex hist.'!A:B,2,0)</f>
        <v>2.733</v>
      </c>
      <c r="K974" s="25"/>
      <c r="L974" s="25"/>
      <c r="M974" s="27" t="n">
        <f aca="false">SUMIF($S$3:$FQ$3,$E974+1,$S974:$FQ974)/COUNTIF($S$3:$FQ$3,$E974+1)</f>
        <v>2.16416666666667</v>
      </c>
      <c r="N974" s="27" t="n">
        <f aca="false">SUMIF($S$3:$FQ$3,$E974+2,$S974:$FQ974)/COUNTIF($S$3:$FQ$3,$E974+2)</f>
        <v>2.02583333333333</v>
      </c>
      <c r="O974" s="27" t="n">
        <f aca="false">SUMIF($S$3:$FQ$3,$E974+3,$S974:$FQ974)/COUNTIF($S$3:$FQ$3,$E974+3)</f>
        <v>2.016</v>
      </c>
      <c r="P974" s="27" t="n">
        <f aca="false">SUMIF($S$3:$FQ$3,$E974+4,$S974:$FQ974)/COUNTIF($S$3:$FQ$3,$E974+4)</f>
        <v>2.011</v>
      </c>
      <c r="Q974" s="27" t="n">
        <f aca="false">SUMIF($S$3:$FQ$3,$E974+5,$S974:$FQ974)/COUNTIF($S$3:$FQ$3,$E974+5)</f>
        <v>2.011</v>
      </c>
      <c r="R974" s="28" t="n">
        <v>35380</v>
      </c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30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 t="n">
        <v>2.733</v>
      </c>
      <c r="BN974" s="29" t="n">
        <v>2.739</v>
      </c>
      <c r="BO974" s="29" t="n">
        <v>2.496</v>
      </c>
      <c r="BP974" s="29" t="n">
        <v>2.28</v>
      </c>
      <c r="BQ974" s="29" t="n">
        <v>2.1</v>
      </c>
      <c r="BR974" s="29" t="n">
        <v>2.025</v>
      </c>
      <c r="BS974" s="29" t="n">
        <v>2.015</v>
      </c>
      <c r="BT974" s="29" t="n">
        <v>2.015</v>
      </c>
      <c r="BU974" s="29" t="n">
        <v>2.015</v>
      </c>
      <c r="BV974" s="29" t="n">
        <v>2.015</v>
      </c>
      <c r="BW974" s="29" t="n">
        <v>2.017</v>
      </c>
      <c r="BX974" s="29" t="n">
        <v>2.08</v>
      </c>
      <c r="BY974" s="29" t="n">
        <v>2.173</v>
      </c>
      <c r="BZ974" s="29" t="n">
        <v>2.19</v>
      </c>
      <c r="CA974" s="29" t="n">
        <v>2.109</v>
      </c>
      <c r="CB974" s="29" t="n">
        <v>2.048</v>
      </c>
      <c r="CC974" s="29" t="n">
        <v>1.975</v>
      </c>
      <c r="CD974" s="29" t="n">
        <v>1.965</v>
      </c>
      <c r="CE974" s="29" t="n">
        <v>1.965</v>
      </c>
      <c r="CF974" s="29" t="n">
        <v>1.965</v>
      </c>
      <c r="CG974" s="29" t="n">
        <v>1.965</v>
      </c>
      <c r="CH974" s="29" t="n">
        <v>1.965</v>
      </c>
      <c r="CI974" s="29" t="n">
        <v>1.965</v>
      </c>
      <c r="CJ974" s="29" t="n">
        <v>2.039</v>
      </c>
      <c r="CK974" s="29" t="n">
        <v>2.159</v>
      </c>
      <c r="CL974" s="29" t="n">
        <v>2.159</v>
      </c>
      <c r="CM974" s="29" t="n">
        <v>2.085</v>
      </c>
      <c r="CN974" s="29" t="n">
        <v>2.02</v>
      </c>
      <c r="CO974" s="29" t="n">
        <v>1.97</v>
      </c>
      <c r="CP974" s="29" t="n">
        <v>1.97</v>
      </c>
      <c r="CQ974" s="29" t="n">
        <v>1.96</v>
      </c>
      <c r="CR974" s="29" t="n">
        <v>1.96</v>
      </c>
      <c r="CS974" s="29" t="n">
        <v>1.96</v>
      </c>
      <c r="CT974" s="29" t="n">
        <v>1.96</v>
      </c>
      <c r="CU974" s="29" t="n">
        <v>1.96</v>
      </c>
      <c r="CV974" s="29" t="n">
        <v>2.034</v>
      </c>
      <c r="CW974" s="29" t="n">
        <v>2.154</v>
      </c>
      <c r="CX974" s="29" t="n">
        <v>2.154</v>
      </c>
      <c r="CY974" s="29" t="n">
        <v>2.08</v>
      </c>
      <c r="CZ974" s="29" t="n">
        <v>2.015</v>
      </c>
      <c r="DA974" s="29" t="n">
        <v>1.965</v>
      </c>
      <c r="DB974" s="29" t="n">
        <v>1.965</v>
      </c>
      <c r="DC974" s="29" t="n">
        <v>1.955</v>
      </c>
      <c r="DD974" s="29" t="n">
        <v>1.955</v>
      </c>
      <c r="DE974" s="29" t="n">
        <v>1.955</v>
      </c>
      <c r="DF974" s="29" t="n">
        <v>1.955</v>
      </c>
      <c r="DG974" s="29" t="n">
        <v>1.955</v>
      </c>
      <c r="DH974" s="29" t="n">
        <v>2.029</v>
      </c>
      <c r="DI974" s="29" t="n">
        <v>2.149</v>
      </c>
      <c r="DJ974" s="29" t="n">
        <v>2.154</v>
      </c>
      <c r="DK974" s="29" t="n">
        <v>2.08</v>
      </c>
      <c r="DL974" s="29" t="n">
        <v>2.015</v>
      </c>
      <c r="DM974" s="29" t="n">
        <v>1.965</v>
      </c>
      <c r="DN974" s="29" t="n">
        <v>1.965</v>
      </c>
      <c r="DO974" s="29" t="n">
        <v>1.955</v>
      </c>
      <c r="DP974" s="29" t="n">
        <v>1.955</v>
      </c>
      <c r="DQ974" s="29" t="n">
        <v>1.955</v>
      </c>
      <c r="DR974" s="29" t="n">
        <v>1.955</v>
      </c>
      <c r="DS974" s="29" t="n">
        <v>1.955</v>
      </c>
      <c r="DT974" s="29" t="n">
        <v>2.029</v>
      </c>
      <c r="DU974" s="29" t="n">
        <v>2.149</v>
      </c>
      <c r="DV974" s="29" t="n">
        <v>2.154</v>
      </c>
      <c r="DW974" s="29" t="n">
        <v>2.08</v>
      </c>
      <c r="DX974" s="29" t="n">
        <v>2.015</v>
      </c>
      <c r="DY974" s="29" t="n">
        <v>1.965</v>
      </c>
      <c r="DZ974" s="29" t="n">
        <v>1.965</v>
      </c>
      <c r="EA974" s="29" t="n">
        <v>1.955</v>
      </c>
      <c r="EB974" s="29" t="n">
        <v>1.955</v>
      </c>
      <c r="EC974" s="29" t="n">
        <v>1.955</v>
      </c>
      <c r="ED974" s="29" t="n">
        <v>1.955</v>
      </c>
      <c r="EE974" s="29" t="n">
        <v>1.955</v>
      </c>
      <c r="EF974" s="29" t="n">
        <v>2.029</v>
      </c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</row>
    <row r="975" customFormat="false" ht="12.75" hidden="true" customHeight="false" outlineLevel="0" collapsed="false">
      <c r="A975" s="0" t="n">
        <f aca="false">WEEKDAY(C975,2)</f>
        <v>2</v>
      </c>
      <c r="B975" s="0" t="n">
        <f aca="false">MONTH(C975)</f>
        <v>11</v>
      </c>
      <c r="C975" s="23" t="n">
        <v>35381</v>
      </c>
      <c r="D975" s="0" t="n">
        <f aca="false">MONTH(R975)</f>
        <v>11</v>
      </c>
      <c r="E975" s="0" t="n">
        <f aca="false">YEAR(R975)</f>
        <v>1996</v>
      </c>
      <c r="F975" s="36"/>
      <c r="G975" s="24" t="n">
        <f aca="false">N975-M975</f>
        <v>-0.129166666666667</v>
      </c>
      <c r="H975" s="24" t="n">
        <f aca="false">O975-N975</f>
        <v>-0.0121666666666667</v>
      </c>
      <c r="I975" s="24" t="n">
        <f aca="false">O975-M975</f>
        <v>-0.141333333333334</v>
      </c>
      <c r="J975" s="25" t="n">
        <f aca="false">VLOOKUP(C975,'Nymex hist.'!A:B,2,0)</f>
        <v>2.646</v>
      </c>
      <c r="K975" s="25"/>
      <c r="L975" s="25"/>
      <c r="M975" s="27" t="n">
        <f aca="false">SUMIF($S$3:$FQ$3,$E975+1,$S975:$FQ975)/COUNTIF($S$3:$FQ$3,$E975+1)</f>
        <v>2.13658333333333</v>
      </c>
      <c r="N975" s="27" t="n">
        <f aca="false">SUMIF($S$3:$FQ$3,$E975+2,$S975:$FQ975)/COUNTIF($S$3:$FQ$3,$E975+2)</f>
        <v>2.00741666666667</v>
      </c>
      <c r="O975" s="27" t="n">
        <f aca="false">SUMIF($S$3:$FQ$3,$E975+3,$S975:$FQ975)/COUNTIF($S$3:$FQ$3,$E975+3)</f>
        <v>1.99525</v>
      </c>
      <c r="P975" s="27" t="n">
        <f aca="false">SUMIF($S$3:$FQ$3,$E975+4,$S975:$FQ975)/COUNTIF($S$3:$FQ$3,$E975+4)</f>
        <v>1.99025</v>
      </c>
      <c r="Q975" s="27" t="n">
        <f aca="false">SUMIF($S$3:$FQ$3,$E975+5,$S975:$FQ975)/COUNTIF($S$3:$FQ$3,$E975+5)</f>
        <v>1.99025</v>
      </c>
      <c r="R975" s="28" t="n">
        <v>35381</v>
      </c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30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 t="n">
        <v>2.646</v>
      </c>
      <c r="BN975" s="29" t="n">
        <v>2.643</v>
      </c>
      <c r="BO975" s="29" t="n">
        <v>2.452</v>
      </c>
      <c r="BP975" s="29" t="n">
        <v>2.257</v>
      </c>
      <c r="BQ975" s="29" t="n">
        <v>2.08</v>
      </c>
      <c r="BR975" s="29" t="n">
        <v>2.005</v>
      </c>
      <c r="BS975" s="29" t="n">
        <v>1.995</v>
      </c>
      <c r="BT975" s="29" t="n">
        <v>1.995</v>
      </c>
      <c r="BU975" s="29" t="n">
        <v>1.995</v>
      </c>
      <c r="BV975" s="29" t="n">
        <v>1.995</v>
      </c>
      <c r="BW975" s="29" t="n">
        <v>2</v>
      </c>
      <c r="BX975" s="29" t="n">
        <v>2.064</v>
      </c>
      <c r="BY975" s="29" t="n">
        <v>2.158</v>
      </c>
      <c r="BZ975" s="29" t="n">
        <v>2.175</v>
      </c>
      <c r="CA975" s="29" t="n">
        <v>2.093</v>
      </c>
      <c r="CB975" s="29" t="n">
        <v>2.031</v>
      </c>
      <c r="CC975" s="29" t="n">
        <v>1.957</v>
      </c>
      <c r="CD975" s="29" t="n">
        <v>1.947</v>
      </c>
      <c r="CE975" s="29" t="n">
        <v>1.947</v>
      </c>
      <c r="CF975" s="29" t="n">
        <v>1.946</v>
      </c>
      <c r="CG975" s="29" t="n">
        <v>1.945</v>
      </c>
      <c r="CH975" s="29" t="n">
        <v>1.945</v>
      </c>
      <c r="CI975" s="29" t="n">
        <v>1.945</v>
      </c>
      <c r="CJ975" s="29" t="n">
        <v>2.019</v>
      </c>
      <c r="CK975" s="29" t="n">
        <v>2.139</v>
      </c>
      <c r="CL975" s="29" t="n">
        <v>2.139</v>
      </c>
      <c r="CM975" s="29" t="n">
        <v>2.065</v>
      </c>
      <c r="CN975" s="29" t="n">
        <v>2</v>
      </c>
      <c r="CO975" s="29" t="n">
        <v>1.95</v>
      </c>
      <c r="CP975" s="29" t="n">
        <v>1.95</v>
      </c>
      <c r="CQ975" s="29" t="n">
        <v>1.93</v>
      </c>
      <c r="CR975" s="29" t="n">
        <v>1.941</v>
      </c>
      <c r="CS975" s="29" t="n">
        <v>1.94</v>
      </c>
      <c r="CT975" s="29" t="n">
        <v>1.94</v>
      </c>
      <c r="CU975" s="29" t="n">
        <v>1.94</v>
      </c>
      <c r="CV975" s="29" t="n">
        <v>2.014</v>
      </c>
      <c r="CW975" s="29" t="n">
        <v>2.134</v>
      </c>
      <c r="CX975" s="29" t="n">
        <v>2.134</v>
      </c>
      <c r="CY975" s="29" t="n">
        <v>2.06</v>
      </c>
      <c r="CZ975" s="29" t="n">
        <v>1.995</v>
      </c>
      <c r="DA975" s="29" t="n">
        <v>1.945</v>
      </c>
      <c r="DB975" s="29" t="n">
        <v>1.945</v>
      </c>
      <c r="DC975" s="29" t="n">
        <v>1.925</v>
      </c>
      <c r="DD975" s="29" t="n">
        <v>1.936</v>
      </c>
      <c r="DE975" s="29" t="n">
        <v>1.935</v>
      </c>
      <c r="DF975" s="29" t="n">
        <v>1.935</v>
      </c>
      <c r="DG975" s="29" t="n">
        <v>1.935</v>
      </c>
      <c r="DH975" s="29" t="n">
        <v>2.009</v>
      </c>
      <c r="DI975" s="29" t="n">
        <v>2.129</v>
      </c>
      <c r="DJ975" s="29" t="n">
        <v>2.134</v>
      </c>
      <c r="DK975" s="29" t="n">
        <v>2.06</v>
      </c>
      <c r="DL975" s="29" t="n">
        <v>1.995</v>
      </c>
      <c r="DM975" s="29" t="n">
        <v>1.945</v>
      </c>
      <c r="DN975" s="29" t="n">
        <v>1.945</v>
      </c>
      <c r="DO975" s="29" t="n">
        <v>1.925</v>
      </c>
      <c r="DP975" s="29" t="n">
        <v>1.936</v>
      </c>
      <c r="DQ975" s="29" t="n">
        <v>1.935</v>
      </c>
      <c r="DR975" s="29" t="n">
        <v>1.935</v>
      </c>
      <c r="DS975" s="29" t="n">
        <v>1.935</v>
      </c>
      <c r="DT975" s="29" t="n">
        <v>2.009</v>
      </c>
      <c r="DU975" s="29" t="n">
        <v>2.129</v>
      </c>
      <c r="DV975" s="29" t="n">
        <v>2.139</v>
      </c>
      <c r="DW975" s="29" t="n">
        <v>2.065</v>
      </c>
      <c r="DX975" s="29" t="n">
        <v>2</v>
      </c>
      <c r="DY975" s="29" t="n">
        <v>1.95</v>
      </c>
      <c r="DZ975" s="29" t="n">
        <v>1.95</v>
      </c>
      <c r="EA975" s="29" t="n">
        <v>1.93</v>
      </c>
      <c r="EB975" s="29" t="n">
        <v>1.941</v>
      </c>
      <c r="EC975" s="29" t="n">
        <v>1.94</v>
      </c>
      <c r="ED975" s="29" t="n">
        <v>1.94</v>
      </c>
      <c r="EE975" s="29" t="n">
        <v>1.94</v>
      </c>
      <c r="EF975" s="29" t="n">
        <v>2.014</v>
      </c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</row>
    <row r="976" customFormat="false" ht="12.75" hidden="true" customHeight="false" outlineLevel="0" collapsed="false">
      <c r="A976" s="0" t="n">
        <f aca="false">WEEKDAY(C976,2)</f>
        <v>3</v>
      </c>
      <c r="B976" s="0" t="n">
        <f aca="false">MONTH(C976)</f>
        <v>11</v>
      </c>
      <c r="C976" s="23" t="n">
        <v>35382</v>
      </c>
      <c r="D976" s="0" t="n">
        <f aca="false">MONTH(R976)</f>
        <v>11</v>
      </c>
      <c r="E976" s="0" t="n">
        <f aca="false">YEAR(R976)</f>
        <v>1996</v>
      </c>
      <c r="F976" s="36"/>
      <c r="G976" s="24" t="n">
        <f aca="false">N976-M976</f>
        <v>-0.1295</v>
      </c>
      <c r="H976" s="24" t="n">
        <f aca="false">O976-N976</f>
        <v>-0.0113333333333334</v>
      </c>
      <c r="I976" s="24" t="n">
        <f aca="false">O976-M976</f>
        <v>-0.140833333333333</v>
      </c>
      <c r="J976" s="25" t="n">
        <f aca="false">VLOOKUP(C976,'Nymex hist.'!A:B,2,0)</f>
        <v>2.645</v>
      </c>
      <c r="K976" s="25"/>
      <c r="L976" s="25"/>
      <c r="M976" s="27" t="n">
        <f aca="false">SUMIF($S$3:$FQ$3,$E976+1,$S976:$FQ976)/COUNTIF($S$3:$FQ$3,$E976+1)</f>
        <v>2.14191666666667</v>
      </c>
      <c r="N976" s="27" t="n">
        <f aca="false">SUMIF($S$3:$FQ$3,$E976+2,$S976:$FQ976)/COUNTIF($S$3:$FQ$3,$E976+2)</f>
        <v>2.01241666666667</v>
      </c>
      <c r="O976" s="27" t="n">
        <f aca="false">SUMIF($S$3:$FQ$3,$E976+3,$S976:$FQ976)/COUNTIF($S$3:$FQ$3,$E976+3)</f>
        <v>2.00108333333333</v>
      </c>
      <c r="P976" s="27" t="n">
        <f aca="false">SUMIF($S$3:$FQ$3,$E976+4,$S976:$FQ976)/COUNTIF($S$3:$FQ$3,$E976+4)</f>
        <v>1.99608333333333</v>
      </c>
      <c r="Q976" s="27" t="n">
        <f aca="false">SUMIF($S$3:$FQ$3,$E976+5,$S976:$FQ976)/COUNTIF($S$3:$FQ$3,$E976+5)</f>
        <v>1.99608333333333</v>
      </c>
      <c r="R976" s="28" t="n">
        <v>35382</v>
      </c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30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 t="n">
        <v>2.645</v>
      </c>
      <c r="BN976" s="29" t="n">
        <v>2.65</v>
      </c>
      <c r="BO976" s="29" t="n">
        <v>2.458</v>
      </c>
      <c r="BP976" s="29" t="n">
        <v>2.263</v>
      </c>
      <c r="BQ976" s="29" t="n">
        <v>2.085</v>
      </c>
      <c r="BR976" s="29" t="n">
        <v>2.01</v>
      </c>
      <c r="BS976" s="29" t="n">
        <v>2</v>
      </c>
      <c r="BT976" s="29" t="n">
        <v>2</v>
      </c>
      <c r="BU976" s="29" t="n">
        <v>2</v>
      </c>
      <c r="BV976" s="29" t="n">
        <v>2</v>
      </c>
      <c r="BW976" s="29" t="n">
        <v>2.005</v>
      </c>
      <c r="BX976" s="29" t="n">
        <v>2.069</v>
      </c>
      <c r="BY976" s="29" t="n">
        <v>2.163</v>
      </c>
      <c r="BZ976" s="29" t="n">
        <v>2.18</v>
      </c>
      <c r="CA976" s="29" t="n">
        <v>2.098</v>
      </c>
      <c r="CB976" s="29" t="n">
        <v>2.036</v>
      </c>
      <c r="CC976" s="29" t="n">
        <v>1.962</v>
      </c>
      <c r="CD976" s="29" t="n">
        <v>1.952</v>
      </c>
      <c r="CE976" s="29" t="n">
        <v>1.952</v>
      </c>
      <c r="CF976" s="29" t="n">
        <v>1.951</v>
      </c>
      <c r="CG976" s="29" t="n">
        <v>1.95</v>
      </c>
      <c r="CH976" s="29" t="n">
        <v>1.95</v>
      </c>
      <c r="CI976" s="29" t="n">
        <v>1.95</v>
      </c>
      <c r="CJ976" s="29" t="n">
        <v>2.024</v>
      </c>
      <c r="CK976" s="29" t="n">
        <v>2.144</v>
      </c>
      <c r="CL976" s="29" t="n">
        <v>2.144</v>
      </c>
      <c r="CM976" s="29" t="n">
        <v>2.07</v>
      </c>
      <c r="CN976" s="29" t="n">
        <v>2.005</v>
      </c>
      <c r="CO976" s="29" t="n">
        <v>1.955</v>
      </c>
      <c r="CP976" s="29" t="n">
        <v>1.955</v>
      </c>
      <c r="CQ976" s="29" t="n">
        <v>1.945</v>
      </c>
      <c r="CR976" s="29" t="n">
        <v>1.946</v>
      </c>
      <c r="CS976" s="29" t="n">
        <v>1.945</v>
      </c>
      <c r="CT976" s="29" t="n">
        <v>1.945</v>
      </c>
      <c r="CU976" s="29" t="n">
        <v>1.945</v>
      </c>
      <c r="CV976" s="29" t="n">
        <v>2.019</v>
      </c>
      <c r="CW976" s="29" t="n">
        <v>2.139</v>
      </c>
      <c r="CX976" s="29" t="n">
        <v>2.139</v>
      </c>
      <c r="CY976" s="29" t="n">
        <v>2.065</v>
      </c>
      <c r="CZ976" s="29" t="n">
        <v>2</v>
      </c>
      <c r="DA976" s="29" t="n">
        <v>1.95</v>
      </c>
      <c r="DB976" s="29" t="n">
        <v>1.95</v>
      </c>
      <c r="DC976" s="29" t="n">
        <v>1.94</v>
      </c>
      <c r="DD976" s="29" t="n">
        <v>1.941</v>
      </c>
      <c r="DE976" s="29" t="n">
        <v>1.94</v>
      </c>
      <c r="DF976" s="29" t="n">
        <v>1.94</v>
      </c>
      <c r="DG976" s="29" t="n">
        <v>1.94</v>
      </c>
      <c r="DH976" s="29" t="n">
        <v>2.014</v>
      </c>
      <c r="DI976" s="29" t="n">
        <v>2.134</v>
      </c>
      <c r="DJ976" s="29" t="n">
        <v>2.139</v>
      </c>
      <c r="DK976" s="29" t="n">
        <v>2.065</v>
      </c>
      <c r="DL976" s="29" t="n">
        <v>2</v>
      </c>
      <c r="DM976" s="29" t="n">
        <v>1.95</v>
      </c>
      <c r="DN976" s="29" t="n">
        <v>1.95</v>
      </c>
      <c r="DO976" s="29" t="n">
        <v>1.94</v>
      </c>
      <c r="DP976" s="29" t="n">
        <v>1.941</v>
      </c>
      <c r="DQ976" s="29" t="n">
        <v>1.94</v>
      </c>
      <c r="DR976" s="29" t="n">
        <v>1.94</v>
      </c>
      <c r="DS976" s="29" t="n">
        <v>1.94</v>
      </c>
      <c r="DT976" s="29" t="n">
        <v>2.014</v>
      </c>
      <c r="DU976" s="29" t="n">
        <v>2.134</v>
      </c>
      <c r="DV976" s="29" t="n">
        <v>2.144</v>
      </c>
      <c r="DW976" s="29" t="n">
        <v>2.07</v>
      </c>
      <c r="DX976" s="29" t="n">
        <v>2.005</v>
      </c>
      <c r="DY976" s="29" t="n">
        <v>1.955</v>
      </c>
      <c r="DZ976" s="29" t="n">
        <v>1.955</v>
      </c>
      <c r="EA976" s="29" t="n">
        <v>1.945</v>
      </c>
      <c r="EB976" s="29" t="n">
        <v>1.946</v>
      </c>
      <c r="EC976" s="29" t="n">
        <v>1.945</v>
      </c>
      <c r="ED976" s="29" t="n">
        <v>1.945</v>
      </c>
      <c r="EE976" s="29" t="n">
        <v>1.945</v>
      </c>
      <c r="EF976" s="29" t="n">
        <v>2.019</v>
      </c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</row>
    <row r="977" customFormat="false" ht="12.75" hidden="true" customHeight="false" outlineLevel="0" collapsed="false">
      <c r="A977" s="0" t="n">
        <f aca="false">WEEKDAY(C977,2)</f>
        <v>4</v>
      </c>
      <c r="B977" s="0" t="n">
        <f aca="false">MONTH(C977)</f>
        <v>11</v>
      </c>
      <c r="C977" s="23" t="n">
        <v>35383</v>
      </c>
      <c r="D977" s="0" t="n">
        <f aca="false">MONTH(R977)</f>
        <v>11</v>
      </c>
      <c r="E977" s="0" t="n">
        <f aca="false">YEAR(R977)</f>
        <v>1996</v>
      </c>
      <c r="F977" s="36"/>
      <c r="G977" s="24" t="n">
        <f aca="false">N977-M977</f>
        <v>-0.159083333333333</v>
      </c>
      <c r="H977" s="24" t="n">
        <f aca="false">O977-N977</f>
        <v>-0.0121666666666669</v>
      </c>
      <c r="I977" s="24" t="n">
        <f aca="false">O977-M977</f>
        <v>-0.17125</v>
      </c>
      <c r="J977" s="25" t="n">
        <f aca="false">VLOOKUP(C977,'Nymex hist.'!A:B,2,0)</f>
        <v>2.787</v>
      </c>
      <c r="K977" s="25"/>
      <c r="L977" s="25"/>
      <c r="M977" s="27" t="n">
        <f aca="false">SUMIF($S$3:$FQ$3,$E977+1,$S977:$FQ977)/COUNTIF($S$3:$FQ$3,$E977+1)</f>
        <v>2.19033333333333</v>
      </c>
      <c r="N977" s="27" t="n">
        <f aca="false">SUMIF($S$3:$FQ$3,$E977+2,$S977:$FQ977)/COUNTIF($S$3:$FQ$3,$E977+2)</f>
        <v>2.03125</v>
      </c>
      <c r="O977" s="27" t="n">
        <f aca="false">SUMIF($S$3:$FQ$3,$E977+3,$S977:$FQ977)/COUNTIF($S$3:$FQ$3,$E977+3)</f>
        <v>2.01908333333333</v>
      </c>
      <c r="P977" s="27" t="n">
        <f aca="false">SUMIF($S$3:$FQ$3,$E977+4,$S977:$FQ977)/COUNTIF($S$3:$FQ$3,$E977+4)</f>
        <v>2.01408333333333</v>
      </c>
      <c r="Q977" s="27" t="n">
        <f aca="false">SUMIF($S$3:$FQ$3,$E977+5,$S977:$FQ977)/COUNTIF($S$3:$FQ$3,$E977+5)</f>
        <v>2.01408333333333</v>
      </c>
      <c r="R977" s="28" t="n">
        <v>35383</v>
      </c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30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 t="n">
        <v>2.787</v>
      </c>
      <c r="BN977" s="29" t="n">
        <v>2.788</v>
      </c>
      <c r="BO977" s="29" t="n">
        <v>2.556</v>
      </c>
      <c r="BP977" s="29" t="n">
        <v>2.331</v>
      </c>
      <c r="BQ977" s="29" t="n">
        <v>2.131</v>
      </c>
      <c r="BR977" s="29" t="n">
        <v>2.048</v>
      </c>
      <c r="BS977" s="29" t="n">
        <v>2.033</v>
      </c>
      <c r="BT977" s="29" t="n">
        <v>2.03</v>
      </c>
      <c r="BU977" s="29" t="n">
        <v>2.03</v>
      </c>
      <c r="BV977" s="29" t="n">
        <v>2.03</v>
      </c>
      <c r="BW977" s="29" t="n">
        <v>2.03</v>
      </c>
      <c r="BX977" s="29" t="n">
        <v>2.092</v>
      </c>
      <c r="BY977" s="29" t="n">
        <v>2.185</v>
      </c>
      <c r="BZ977" s="29" t="n">
        <v>2.202</v>
      </c>
      <c r="CA977" s="29" t="n">
        <v>2.12</v>
      </c>
      <c r="CB977" s="29" t="n">
        <v>2.056</v>
      </c>
      <c r="CC977" s="29" t="n">
        <v>1.98</v>
      </c>
      <c r="CD977" s="29" t="n">
        <v>1.97</v>
      </c>
      <c r="CE977" s="29" t="n">
        <v>1.97</v>
      </c>
      <c r="CF977" s="29" t="n">
        <v>1.969</v>
      </c>
      <c r="CG977" s="29" t="n">
        <v>1.968</v>
      </c>
      <c r="CH977" s="29" t="n">
        <v>1.968</v>
      </c>
      <c r="CI977" s="29" t="n">
        <v>1.968</v>
      </c>
      <c r="CJ977" s="29" t="n">
        <v>2.042</v>
      </c>
      <c r="CK977" s="29" t="n">
        <v>2.162</v>
      </c>
      <c r="CL977" s="29" t="n">
        <v>2.162</v>
      </c>
      <c r="CM977" s="29" t="n">
        <v>2.088</v>
      </c>
      <c r="CN977" s="29" t="n">
        <v>2.023</v>
      </c>
      <c r="CO977" s="29" t="n">
        <v>1.973</v>
      </c>
      <c r="CP977" s="29" t="n">
        <v>1.973</v>
      </c>
      <c r="CQ977" s="29" t="n">
        <v>1.963</v>
      </c>
      <c r="CR977" s="29" t="n">
        <v>1.964</v>
      </c>
      <c r="CS977" s="29" t="n">
        <v>1.963</v>
      </c>
      <c r="CT977" s="29" t="n">
        <v>1.963</v>
      </c>
      <c r="CU977" s="29" t="n">
        <v>1.963</v>
      </c>
      <c r="CV977" s="29" t="n">
        <v>2.037</v>
      </c>
      <c r="CW977" s="29" t="n">
        <v>2.157</v>
      </c>
      <c r="CX977" s="29" t="n">
        <v>2.157</v>
      </c>
      <c r="CY977" s="29" t="n">
        <v>2.083</v>
      </c>
      <c r="CZ977" s="29" t="n">
        <v>2.018</v>
      </c>
      <c r="DA977" s="29" t="n">
        <v>1.968</v>
      </c>
      <c r="DB977" s="29" t="n">
        <v>1.968</v>
      </c>
      <c r="DC977" s="29" t="n">
        <v>1.958</v>
      </c>
      <c r="DD977" s="29" t="n">
        <v>1.959</v>
      </c>
      <c r="DE977" s="29" t="n">
        <v>1.958</v>
      </c>
      <c r="DF977" s="29" t="n">
        <v>1.958</v>
      </c>
      <c r="DG977" s="29" t="n">
        <v>1.958</v>
      </c>
      <c r="DH977" s="29" t="n">
        <v>2.032</v>
      </c>
      <c r="DI977" s="29" t="n">
        <v>2.152</v>
      </c>
      <c r="DJ977" s="29" t="n">
        <v>2.157</v>
      </c>
      <c r="DK977" s="29" t="n">
        <v>2.083</v>
      </c>
      <c r="DL977" s="29" t="n">
        <v>2.018</v>
      </c>
      <c r="DM977" s="29" t="n">
        <v>1.968</v>
      </c>
      <c r="DN977" s="29" t="n">
        <v>1.968</v>
      </c>
      <c r="DO977" s="29" t="n">
        <v>1.958</v>
      </c>
      <c r="DP977" s="29" t="n">
        <v>1.959</v>
      </c>
      <c r="DQ977" s="29" t="n">
        <v>1.958</v>
      </c>
      <c r="DR977" s="29" t="n">
        <v>1.958</v>
      </c>
      <c r="DS977" s="29" t="n">
        <v>1.958</v>
      </c>
      <c r="DT977" s="29" t="n">
        <v>2.032</v>
      </c>
      <c r="DU977" s="29" t="n">
        <v>2.152</v>
      </c>
      <c r="DV977" s="29" t="n">
        <v>2.162</v>
      </c>
      <c r="DW977" s="29" t="n">
        <v>2.088</v>
      </c>
      <c r="DX977" s="29" t="n">
        <v>2.023</v>
      </c>
      <c r="DY977" s="29" t="n">
        <v>1.973</v>
      </c>
      <c r="DZ977" s="29" t="n">
        <v>1.973</v>
      </c>
      <c r="EA977" s="29" t="n">
        <v>1.963</v>
      </c>
      <c r="EB977" s="29" t="n">
        <v>1.964</v>
      </c>
      <c r="EC977" s="29" t="n">
        <v>1.963</v>
      </c>
      <c r="ED977" s="29" t="n">
        <v>1.963</v>
      </c>
      <c r="EE977" s="29" t="n">
        <v>1.963</v>
      </c>
      <c r="EF977" s="29" t="n">
        <v>2.037</v>
      </c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</row>
    <row r="978" customFormat="false" ht="12.75" hidden="true" customHeight="false" outlineLevel="0" collapsed="false">
      <c r="A978" s="0" t="n">
        <f aca="false">WEEKDAY(C978,2)</f>
        <v>5</v>
      </c>
      <c r="B978" s="0" t="n">
        <f aca="false">MONTH(C978)</f>
        <v>11</v>
      </c>
      <c r="C978" s="23" t="n">
        <v>35384</v>
      </c>
      <c r="D978" s="0" t="n">
        <f aca="false">MONTH(R978)</f>
        <v>11</v>
      </c>
      <c r="E978" s="0" t="n">
        <f aca="false">YEAR(R978)</f>
        <v>1996</v>
      </c>
      <c r="F978" s="36"/>
      <c r="G978" s="24" t="n">
        <f aca="false">N978-M978</f>
        <v>-0.19075</v>
      </c>
      <c r="H978" s="24" t="n">
        <f aca="false">O978-N978</f>
        <v>-0.0123333333333333</v>
      </c>
      <c r="I978" s="24" t="n">
        <f aca="false">O978-M978</f>
        <v>-0.203083333333333</v>
      </c>
      <c r="J978" s="25" t="n">
        <f aca="false">VLOOKUP(C978,'Nymex hist.'!A:B,2,0)</f>
        <v>2.908</v>
      </c>
      <c r="K978" s="25"/>
      <c r="L978" s="25"/>
      <c r="M978" s="27" t="n">
        <f aca="false">SUMIF($S$3:$FQ$3,$E978+1,$S978:$FQ978)/COUNTIF($S$3:$FQ$3,$E978+1)</f>
        <v>2.23416666666667</v>
      </c>
      <c r="N978" s="27" t="n">
        <f aca="false">SUMIF($S$3:$FQ$3,$E978+2,$S978:$FQ978)/COUNTIF($S$3:$FQ$3,$E978+2)</f>
        <v>2.04341666666667</v>
      </c>
      <c r="O978" s="27" t="n">
        <f aca="false">SUMIF($S$3:$FQ$3,$E978+3,$S978:$FQ978)/COUNTIF($S$3:$FQ$3,$E978+3)</f>
        <v>2.03108333333333</v>
      </c>
      <c r="P978" s="27" t="n">
        <f aca="false">SUMIF($S$3:$FQ$3,$E978+4,$S978:$FQ978)/COUNTIF($S$3:$FQ$3,$E978+4)</f>
        <v>2.02608333333333</v>
      </c>
      <c r="Q978" s="27" t="n">
        <f aca="false">SUMIF($S$3:$FQ$3,$E978+5,$S978:$FQ978)/COUNTIF($S$3:$FQ$3,$E978+5)</f>
        <v>2.02608333333333</v>
      </c>
      <c r="R978" s="28" t="n">
        <v>35384</v>
      </c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30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 t="n">
        <v>2.908</v>
      </c>
      <c r="BN978" s="29" t="n">
        <v>2.883</v>
      </c>
      <c r="BO978" s="29" t="n">
        <v>2.657</v>
      </c>
      <c r="BP978" s="29" t="n">
        <v>2.395</v>
      </c>
      <c r="BQ978" s="29" t="n">
        <v>2.18</v>
      </c>
      <c r="BR978" s="29" t="n">
        <v>2.09</v>
      </c>
      <c r="BS978" s="29" t="n">
        <v>2.065</v>
      </c>
      <c r="BT978" s="29" t="n">
        <v>2.06</v>
      </c>
      <c r="BU978" s="29" t="n">
        <v>2.058</v>
      </c>
      <c r="BV978" s="29" t="n">
        <v>2.056</v>
      </c>
      <c r="BW978" s="29" t="n">
        <v>2.054</v>
      </c>
      <c r="BX978" s="29" t="n">
        <v>2.11</v>
      </c>
      <c r="BY978" s="29" t="n">
        <v>2.202</v>
      </c>
      <c r="BZ978" s="29" t="n">
        <v>2.216</v>
      </c>
      <c r="CA978" s="29" t="n">
        <v>2.132</v>
      </c>
      <c r="CB978" s="29" t="n">
        <v>2.068</v>
      </c>
      <c r="CC978" s="29" t="n">
        <v>1.992</v>
      </c>
      <c r="CD978" s="29" t="n">
        <v>1.982</v>
      </c>
      <c r="CE978" s="29" t="n">
        <v>1.982</v>
      </c>
      <c r="CF978" s="29" t="n">
        <v>1.981</v>
      </c>
      <c r="CG978" s="29" t="n">
        <v>1.98</v>
      </c>
      <c r="CH978" s="29" t="n">
        <v>1.98</v>
      </c>
      <c r="CI978" s="29" t="n">
        <v>1.98</v>
      </c>
      <c r="CJ978" s="29" t="n">
        <v>2.054</v>
      </c>
      <c r="CK978" s="29" t="n">
        <v>2.174</v>
      </c>
      <c r="CL978" s="29" t="n">
        <v>2.174</v>
      </c>
      <c r="CM978" s="29" t="n">
        <v>2.1</v>
      </c>
      <c r="CN978" s="29" t="n">
        <v>2.035</v>
      </c>
      <c r="CO978" s="29" t="n">
        <v>1.985</v>
      </c>
      <c r="CP978" s="29" t="n">
        <v>1.985</v>
      </c>
      <c r="CQ978" s="29" t="n">
        <v>1.975</v>
      </c>
      <c r="CR978" s="29" t="n">
        <v>1.976</v>
      </c>
      <c r="CS978" s="29" t="n">
        <v>1.975</v>
      </c>
      <c r="CT978" s="29" t="n">
        <v>1.975</v>
      </c>
      <c r="CU978" s="29" t="n">
        <v>1.975</v>
      </c>
      <c r="CV978" s="29" t="n">
        <v>2.049</v>
      </c>
      <c r="CW978" s="29" t="n">
        <v>2.169</v>
      </c>
      <c r="CX978" s="29" t="n">
        <v>2.169</v>
      </c>
      <c r="CY978" s="29" t="n">
        <v>2.095</v>
      </c>
      <c r="CZ978" s="29" t="n">
        <v>2.03</v>
      </c>
      <c r="DA978" s="29" t="n">
        <v>1.98</v>
      </c>
      <c r="DB978" s="29" t="n">
        <v>1.98</v>
      </c>
      <c r="DC978" s="29" t="n">
        <v>1.97</v>
      </c>
      <c r="DD978" s="29" t="n">
        <v>1.971</v>
      </c>
      <c r="DE978" s="29" t="n">
        <v>1.97</v>
      </c>
      <c r="DF978" s="29" t="n">
        <v>1.97</v>
      </c>
      <c r="DG978" s="29" t="n">
        <v>1.97</v>
      </c>
      <c r="DH978" s="29" t="n">
        <v>2.044</v>
      </c>
      <c r="DI978" s="29" t="n">
        <v>2.164</v>
      </c>
      <c r="DJ978" s="29" t="n">
        <v>2.169</v>
      </c>
      <c r="DK978" s="29" t="n">
        <v>2.095</v>
      </c>
      <c r="DL978" s="29" t="n">
        <v>2.03</v>
      </c>
      <c r="DM978" s="29" t="n">
        <v>1.98</v>
      </c>
      <c r="DN978" s="29" t="n">
        <v>1.98</v>
      </c>
      <c r="DO978" s="29" t="n">
        <v>1.97</v>
      </c>
      <c r="DP978" s="29" t="n">
        <v>1.971</v>
      </c>
      <c r="DQ978" s="29" t="n">
        <v>1.97</v>
      </c>
      <c r="DR978" s="29" t="n">
        <v>1.97</v>
      </c>
      <c r="DS978" s="29" t="n">
        <v>1.97</v>
      </c>
      <c r="DT978" s="29" t="n">
        <v>2.044</v>
      </c>
      <c r="DU978" s="29" t="n">
        <v>2.164</v>
      </c>
      <c r="DV978" s="29" t="n">
        <v>2.174</v>
      </c>
      <c r="DW978" s="29" t="n">
        <v>2.1</v>
      </c>
      <c r="DX978" s="29" t="n">
        <v>2.035</v>
      </c>
      <c r="DY978" s="29" t="n">
        <v>1.985</v>
      </c>
      <c r="DZ978" s="29" t="n">
        <v>1.985</v>
      </c>
      <c r="EA978" s="29" t="n">
        <v>1.975</v>
      </c>
      <c r="EB978" s="29" t="n">
        <v>1.976</v>
      </c>
      <c r="EC978" s="29" t="n">
        <v>1.975</v>
      </c>
      <c r="ED978" s="29" t="n">
        <v>1.975</v>
      </c>
      <c r="EE978" s="29" t="n">
        <v>1.975</v>
      </c>
      <c r="EF978" s="29" t="n">
        <v>2.049</v>
      </c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0"/>
      <c r="GS978" s="0"/>
      <c r="GT978" s="0"/>
      <c r="GU978" s="0"/>
      <c r="GV978" s="0"/>
      <c r="GW978" s="0"/>
      <c r="GX978" s="0"/>
      <c r="GY978" s="0"/>
      <c r="GZ978" s="0"/>
      <c r="HA978" s="0"/>
      <c r="HB978" s="0"/>
      <c r="HC978" s="0"/>
      <c r="HD978" s="0"/>
      <c r="HE978" s="0"/>
      <c r="HF978" s="0"/>
      <c r="HG978" s="0"/>
      <c r="HH978" s="0"/>
      <c r="HI978" s="0"/>
      <c r="HJ978" s="0"/>
      <c r="HK978" s="0"/>
      <c r="HL978" s="0"/>
      <c r="HM978" s="0"/>
      <c r="HN978" s="0"/>
      <c r="HO978" s="0"/>
      <c r="HP978" s="0"/>
      <c r="HQ978" s="0"/>
      <c r="HR978" s="0"/>
      <c r="HS978" s="0"/>
      <c r="HT978" s="0"/>
      <c r="HU978" s="0"/>
      <c r="HV978" s="0"/>
      <c r="HW978" s="0"/>
      <c r="HX978" s="0"/>
      <c r="HY978" s="0"/>
      <c r="HZ978" s="0"/>
      <c r="IA978" s="0"/>
      <c r="IB978" s="0"/>
      <c r="IC978" s="0"/>
      <c r="ID978" s="0"/>
      <c r="IE978" s="0"/>
      <c r="IF978" s="0"/>
      <c r="IG978" s="0"/>
      <c r="IH978" s="0"/>
      <c r="II978" s="0"/>
      <c r="IJ978" s="0"/>
      <c r="IK978" s="0"/>
      <c r="IL978" s="0"/>
      <c r="IM978" s="0"/>
      <c r="IN978" s="0"/>
      <c r="IO978" s="0"/>
      <c r="IP978" s="0"/>
      <c r="IQ978" s="0"/>
      <c r="IR978" s="0"/>
      <c r="IS978" s="0"/>
      <c r="IT978" s="0"/>
      <c r="IU978" s="0"/>
      <c r="IV978" s="0"/>
      <c r="IW978" s="0"/>
    </row>
    <row r="979" customFormat="false" ht="12.75" hidden="true" customHeight="false" outlineLevel="0" collapsed="false">
      <c r="A979" s="0" t="n">
        <f aca="false">WEEKDAY(C979,2)</f>
        <v>1</v>
      </c>
      <c r="B979" s="0" t="n">
        <f aca="false">MONTH(C979)</f>
        <v>11</v>
      </c>
      <c r="C979" s="23" t="n">
        <v>35387</v>
      </c>
      <c r="D979" s="0" t="n">
        <f aca="false">MONTH(R979)</f>
        <v>11</v>
      </c>
      <c r="E979" s="0" t="n">
        <f aca="false">YEAR(R979)</f>
        <v>1996</v>
      </c>
      <c r="F979" s="36"/>
      <c r="G979" s="24" t="n">
        <f aca="false">N979-M979</f>
        <v>-0.19625</v>
      </c>
      <c r="H979" s="24" t="n">
        <f aca="false">O979-N979</f>
        <v>-0.0130833333333333</v>
      </c>
      <c r="I979" s="24" t="n">
        <f aca="false">O979-M979</f>
        <v>-0.209333333333333</v>
      </c>
      <c r="J979" s="25" t="n">
        <f aca="false">VLOOKUP(C979,'Nymex hist.'!A:B,2,0)</f>
        <v>2.978</v>
      </c>
      <c r="K979" s="25"/>
      <c r="L979" s="25"/>
      <c r="M979" s="27" t="n">
        <f aca="false">SUMIF($S$3:$FQ$3,$E979+1,$S979:$FQ979)/COUNTIF($S$3:$FQ$3,$E979+1)</f>
        <v>2.24725</v>
      </c>
      <c r="N979" s="27" t="n">
        <f aca="false">SUMIF($S$3:$FQ$3,$E979+2,$S979:$FQ979)/COUNTIF($S$3:$FQ$3,$E979+2)</f>
        <v>2.051</v>
      </c>
      <c r="O979" s="27" t="n">
        <f aca="false">SUMIF($S$3:$FQ$3,$E979+3,$S979:$FQ979)/COUNTIF($S$3:$FQ$3,$E979+3)</f>
        <v>2.03791666666667</v>
      </c>
      <c r="P979" s="27" t="n">
        <f aca="false">SUMIF($S$3:$FQ$3,$E979+4,$S979:$FQ979)/COUNTIF($S$3:$FQ$3,$E979+4)</f>
        <v>2.03291666666667</v>
      </c>
      <c r="Q979" s="27" t="n">
        <f aca="false">SUMIF($S$3:$FQ$3,$E979+5,$S979:$FQ979)/COUNTIF($S$3:$FQ$3,$E979+5)</f>
        <v>2.03291666666667</v>
      </c>
      <c r="R979" s="28" t="n">
        <v>35387</v>
      </c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30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 t="n">
        <v>2.978</v>
      </c>
      <c r="BN979" s="29" t="n">
        <v>2.908</v>
      </c>
      <c r="BO979" s="29" t="n">
        <v>2.662</v>
      </c>
      <c r="BP979" s="29" t="n">
        <v>2.412</v>
      </c>
      <c r="BQ979" s="29" t="n">
        <v>2.195</v>
      </c>
      <c r="BR979" s="29" t="n">
        <v>2.105</v>
      </c>
      <c r="BS979" s="29" t="n">
        <v>2.075</v>
      </c>
      <c r="BT979" s="29" t="n">
        <v>2.07</v>
      </c>
      <c r="BU979" s="29" t="n">
        <v>2.07</v>
      </c>
      <c r="BV979" s="29" t="n">
        <v>2.07</v>
      </c>
      <c r="BW979" s="29" t="n">
        <v>2.07</v>
      </c>
      <c r="BX979" s="29" t="n">
        <v>2.12</v>
      </c>
      <c r="BY979" s="29" t="n">
        <v>2.21</v>
      </c>
      <c r="BZ979" s="29" t="n">
        <v>2.226</v>
      </c>
      <c r="CA979" s="29" t="n">
        <v>2.145</v>
      </c>
      <c r="CB979" s="29" t="n">
        <v>2.081</v>
      </c>
      <c r="CC979" s="29" t="n">
        <v>2.005</v>
      </c>
      <c r="CD979" s="29" t="n">
        <v>1.99</v>
      </c>
      <c r="CE979" s="29" t="n">
        <v>1.989</v>
      </c>
      <c r="CF979" s="29" t="n">
        <v>1.988</v>
      </c>
      <c r="CG979" s="29" t="n">
        <v>1.986</v>
      </c>
      <c r="CH979" s="29" t="n">
        <v>1.985</v>
      </c>
      <c r="CI979" s="29" t="n">
        <v>1.984</v>
      </c>
      <c r="CJ979" s="29" t="n">
        <v>2.057</v>
      </c>
      <c r="CK979" s="29" t="n">
        <v>2.176</v>
      </c>
      <c r="CL979" s="29" t="n">
        <v>2.175</v>
      </c>
      <c r="CM979" s="29" t="n">
        <v>2.103</v>
      </c>
      <c r="CN979" s="29" t="n">
        <v>2.039</v>
      </c>
      <c r="CO979" s="29" t="n">
        <v>1.989</v>
      </c>
      <c r="CP979" s="29" t="n">
        <v>1.987</v>
      </c>
      <c r="CQ979" s="29" t="n">
        <v>1.986</v>
      </c>
      <c r="CR979" s="29" t="n">
        <v>1.988</v>
      </c>
      <c r="CS979" s="29" t="n">
        <v>1.986</v>
      </c>
      <c r="CT979" s="29" t="n">
        <v>1.985</v>
      </c>
      <c r="CU979" s="29" t="n">
        <v>1.984</v>
      </c>
      <c r="CV979" s="29" t="n">
        <v>2.057</v>
      </c>
      <c r="CW979" s="29" t="n">
        <v>2.176</v>
      </c>
      <c r="CX979" s="29" t="n">
        <v>2.17</v>
      </c>
      <c r="CY979" s="29" t="n">
        <v>2.098</v>
      </c>
      <c r="CZ979" s="29" t="n">
        <v>2.034</v>
      </c>
      <c r="DA979" s="29" t="n">
        <v>1.984</v>
      </c>
      <c r="DB979" s="29" t="n">
        <v>1.982</v>
      </c>
      <c r="DC979" s="29" t="n">
        <v>1.981</v>
      </c>
      <c r="DD979" s="29" t="n">
        <v>1.983</v>
      </c>
      <c r="DE979" s="29" t="n">
        <v>1.981</v>
      </c>
      <c r="DF979" s="29" t="n">
        <v>1.98</v>
      </c>
      <c r="DG979" s="29" t="n">
        <v>1.979</v>
      </c>
      <c r="DH979" s="29" t="n">
        <v>2.052</v>
      </c>
      <c r="DI979" s="29" t="n">
        <v>2.171</v>
      </c>
      <c r="DJ979" s="29" t="n">
        <v>2.17</v>
      </c>
      <c r="DK979" s="29" t="n">
        <v>2.098</v>
      </c>
      <c r="DL979" s="29" t="n">
        <v>2.034</v>
      </c>
      <c r="DM979" s="29" t="n">
        <v>1.984</v>
      </c>
      <c r="DN979" s="29" t="n">
        <v>1.982</v>
      </c>
      <c r="DO979" s="29" t="n">
        <v>1.981</v>
      </c>
      <c r="DP979" s="29" t="n">
        <v>1.983</v>
      </c>
      <c r="DQ979" s="29" t="n">
        <v>1.981</v>
      </c>
      <c r="DR979" s="29" t="n">
        <v>1.98</v>
      </c>
      <c r="DS979" s="29" t="n">
        <v>1.979</v>
      </c>
      <c r="DT979" s="29" t="n">
        <v>2.052</v>
      </c>
      <c r="DU979" s="29" t="n">
        <v>2.171</v>
      </c>
      <c r="DV979" s="29" t="n">
        <v>2.175</v>
      </c>
      <c r="DW979" s="29" t="n">
        <v>2.103</v>
      </c>
      <c r="DX979" s="29" t="n">
        <v>2.039</v>
      </c>
      <c r="DY979" s="29" t="n">
        <v>1.989</v>
      </c>
      <c r="DZ979" s="29" t="n">
        <v>1.987</v>
      </c>
      <c r="EA979" s="29" t="n">
        <v>1.986</v>
      </c>
      <c r="EB979" s="29" t="n">
        <v>1.988</v>
      </c>
      <c r="EC979" s="29" t="n">
        <v>1.986</v>
      </c>
      <c r="ED979" s="29" t="n">
        <v>1.985</v>
      </c>
      <c r="EE979" s="29" t="n">
        <v>1.984</v>
      </c>
      <c r="EF979" s="29" t="n">
        <v>2.057</v>
      </c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</row>
    <row r="980" customFormat="false" ht="12.75" hidden="true" customHeight="false" outlineLevel="0" collapsed="false">
      <c r="A980" s="0" t="n">
        <f aca="false">WEEKDAY(C980,2)</f>
        <v>2</v>
      </c>
      <c r="B980" s="0" t="n">
        <f aca="false">MONTH(C980)</f>
        <v>11</v>
      </c>
      <c r="C980" s="23" t="n">
        <v>35388</v>
      </c>
      <c r="D980" s="0" t="n">
        <f aca="false">MONTH(R980)</f>
        <v>11</v>
      </c>
      <c r="E980" s="0" t="n">
        <f aca="false">YEAR(R980)</f>
        <v>1996</v>
      </c>
      <c r="F980" s="36"/>
      <c r="G980" s="24" t="n">
        <f aca="false">N980-M980</f>
        <v>-0.251166666666667</v>
      </c>
      <c r="H980" s="24" t="n">
        <f aca="false">O980-N980</f>
        <v>-0.0317499999999997</v>
      </c>
      <c r="I980" s="24" t="n">
        <f aca="false">O980-M980</f>
        <v>-0.282916666666667</v>
      </c>
      <c r="J980" s="25" t="n">
        <f aca="false">VLOOKUP(C980,'Nymex hist.'!A:B,2,0)</f>
        <v>3.306</v>
      </c>
      <c r="K980" s="25"/>
      <c r="L980" s="25"/>
      <c r="M980" s="27" t="n">
        <f aca="false">SUMIF($S$3:$FQ$3,$E980+1,$S980:$FQ980)/COUNTIF($S$3:$FQ$3,$E980+1)</f>
        <v>2.3095</v>
      </c>
      <c r="N980" s="27" t="n">
        <f aca="false">SUMIF($S$3:$FQ$3,$E980+2,$S980:$FQ980)/COUNTIF($S$3:$FQ$3,$E980+2)</f>
        <v>2.05833333333333</v>
      </c>
      <c r="O980" s="27" t="n">
        <f aca="false">SUMIF($S$3:$FQ$3,$E980+3,$S980:$FQ980)/COUNTIF($S$3:$FQ$3,$E980+3)</f>
        <v>2.02658333333333</v>
      </c>
      <c r="P980" s="27" t="n">
        <f aca="false">SUMIF($S$3:$FQ$3,$E980+4,$S980:$FQ980)/COUNTIF($S$3:$FQ$3,$E980+4)</f>
        <v>2.02158333333333</v>
      </c>
      <c r="Q980" s="27" t="n">
        <f aca="false">SUMIF($S$3:$FQ$3,$E980+5,$S980:$FQ980)/COUNTIF($S$3:$FQ$3,$E980+5)</f>
        <v>2.02158333333333</v>
      </c>
      <c r="R980" s="28" t="n">
        <v>35388</v>
      </c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30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 t="n">
        <v>3.306</v>
      </c>
      <c r="BN980" s="29" t="n">
        <v>3.17</v>
      </c>
      <c r="BO980" s="29" t="n">
        <v>2.809</v>
      </c>
      <c r="BP980" s="29" t="n">
        <v>2.49</v>
      </c>
      <c r="BQ980" s="29" t="n">
        <v>2.24</v>
      </c>
      <c r="BR980" s="29" t="n">
        <v>2.14</v>
      </c>
      <c r="BS980" s="29" t="n">
        <v>2.105</v>
      </c>
      <c r="BT980" s="29" t="n">
        <v>2.095</v>
      </c>
      <c r="BU980" s="29" t="n">
        <v>2.095</v>
      </c>
      <c r="BV980" s="29" t="n">
        <v>2.095</v>
      </c>
      <c r="BW980" s="29" t="n">
        <v>2.095</v>
      </c>
      <c r="BX980" s="29" t="n">
        <v>2.145</v>
      </c>
      <c r="BY980" s="29" t="n">
        <v>2.235</v>
      </c>
      <c r="BZ980" s="29" t="n">
        <v>2.25</v>
      </c>
      <c r="CA980" s="29" t="n">
        <v>2.17</v>
      </c>
      <c r="CB980" s="29" t="n">
        <v>2.105</v>
      </c>
      <c r="CC980" s="29" t="n">
        <v>2.02</v>
      </c>
      <c r="CD980" s="29" t="n">
        <v>2</v>
      </c>
      <c r="CE980" s="29" t="n">
        <v>1.995</v>
      </c>
      <c r="CF980" s="29" t="n">
        <v>1.99</v>
      </c>
      <c r="CG980" s="29" t="n">
        <v>1.99</v>
      </c>
      <c r="CH980" s="29" t="n">
        <v>1.99</v>
      </c>
      <c r="CI980" s="29" t="n">
        <v>1.982</v>
      </c>
      <c r="CJ980" s="29" t="n">
        <v>2.048</v>
      </c>
      <c r="CK980" s="29" t="n">
        <v>2.16</v>
      </c>
      <c r="CL980" s="29" t="n">
        <v>2.159</v>
      </c>
      <c r="CM980" s="29" t="n">
        <v>2.087</v>
      </c>
      <c r="CN980" s="29" t="n">
        <v>2.017</v>
      </c>
      <c r="CO980" s="29" t="n">
        <v>1.967</v>
      </c>
      <c r="CP980" s="29" t="n">
        <v>1.965</v>
      </c>
      <c r="CQ980" s="29" t="n">
        <v>1.964</v>
      </c>
      <c r="CR980" s="29" t="n">
        <v>1.99</v>
      </c>
      <c r="CS980" s="29" t="n">
        <v>1.99</v>
      </c>
      <c r="CT980" s="29" t="n">
        <v>1.99</v>
      </c>
      <c r="CU980" s="29" t="n">
        <v>1.982</v>
      </c>
      <c r="CV980" s="29" t="n">
        <v>2.048</v>
      </c>
      <c r="CW980" s="29" t="n">
        <v>2.16</v>
      </c>
      <c r="CX980" s="29" t="n">
        <v>2.154</v>
      </c>
      <c r="CY980" s="29" t="n">
        <v>2.082</v>
      </c>
      <c r="CZ980" s="29" t="n">
        <v>2.012</v>
      </c>
      <c r="DA980" s="29" t="n">
        <v>1.962</v>
      </c>
      <c r="DB980" s="29" t="n">
        <v>1.96</v>
      </c>
      <c r="DC980" s="29" t="n">
        <v>1.959</v>
      </c>
      <c r="DD980" s="29" t="n">
        <v>1.985</v>
      </c>
      <c r="DE980" s="29" t="n">
        <v>1.985</v>
      </c>
      <c r="DF980" s="29" t="n">
        <v>1.985</v>
      </c>
      <c r="DG980" s="29" t="n">
        <v>1.977</v>
      </c>
      <c r="DH980" s="29" t="n">
        <v>2.043</v>
      </c>
      <c r="DI980" s="29" t="n">
        <v>2.155</v>
      </c>
      <c r="DJ980" s="29" t="n">
        <v>2.154</v>
      </c>
      <c r="DK980" s="29" t="n">
        <v>2.082</v>
      </c>
      <c r="DL980" s="29" t="n">
        <v>2.012</v>
      </c>
      <c r="DM980" s="29" t="n">
        <v>1.962</v>
      </c>
      <c r="DN980" s="29" t="n">
        <v>1.96</v>
      </c>
      <c r="DO980" s="29" t="n">
        <v>1.959</v>
      </c>
      <c r="DP980" s="29" t="n">
        <v>1.985</v>
      </c>
      <c r="DQ980" s="29" t="n">
        <v>1.985</v>
      </c>
      <c r="DR980" s="29" t="n">
        <v>1.985</v>
      </c>
      <c r="DS980" s="29" t="n">
        <v>1.977</v>
      </c>
      <c r="DT980" s="29" t="n">
        <v>2.043</v>
      </c>
      <c r="DU980" s="29" t="n">
        <v>2.155</v>
      </c>
      <c r="DV980" s="29" t="n">
        <v>2.159</v>
      </c>
      <c r="DW980" s="29" t="n">
        <v>2.087</v>
      </c>
      <c r="DX980" s="29" t="n">
        <v>2.017</v>
      </c>
      <c r="DY980" s="29" t="n">
        <v>1.967</v>
      </c>
      <c r="DZ980" s="29" t="n">
        <v>1.965</v>
      </c>
      <c r="EA980" s="29" t="n">
        <v>1.964</v>
      </c>
      <c r="EB980" s="29" t="n">
        <v>1.99</v>
      </c>
      <c r="EC980" s="29" t="n">
        <v>1.99</v>
      </c>
      <c r="ED980" s="29" t="n">
        <v>1.99</v>
      </c>
      <c r="EE980" s="29" t="n">
        <v>1.982</v>
      </c>
      <c r="EF980" s="29" t="n">
        <v>2.048</v>
      </c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</row>
    <row r="981" customFormat="false" ht="12.75" hidden="true" customHeight="false" outlineLevel="0" collapsed="false">
      <c r="A981" s="0" t="n">
        <f aca="false">WEEKDAY(C981,2)</f>
        <v>3</v>
      </c>
      <c r="B981" s="0" t="n">
        <f aca="false">MONTH(C981)</f>
        <v>11</v>
      </c>
      <c r="C981" s="23" t="n">
        <v>35389</v>
      </c>
      <c r="D981" s="0" t="n">
        <f aca="false">MONTH(R981)</f>
        <v>11</v>
      </c>
      <c r="E981" s="0" t="n">
        <f aca="false">YEAR(R981)</f>
        <v>1996</v>
      </c>
      <c r="F981" s="36"/>
      <c r="G981" s="24" t="n">
        <f aca="false">N981-M981</f>
        <v>-0.279333333333333</v>
      </c>
      <c r="H981" s="24" t="n">
        <f aca="false">O981-N981</f>
        <v>-0.0426666666666669</v>
      </c>
      <c r="I981" s="24" t="n">
        <f aca="false">O981-M981</f>
        <v>-0.322</v>
      </c>
      <c r="J981" s="25" t="n">
        <f aca="false">VLOOKUP(C981,'Nymex hist.'!A:B,2,0)</f>
        <v>3.627</v>
      </c>
      <c r="K981" s="25"/>
      <c r="L981" s="25"/>
      <c r="M981" s="27" t="n">
        <f aca="false">SUMIF($S$3:$FQ$3,$E981+1,$S981:$FQ981)/COUNTIF($S$3:$FQ$3,$E981+1)</f>
        <v>2.3295</v>
      </c>
      <c r="N981" s="27" t="n">
        <f aca="false">SUMIF($S$3:$FQ$3,$E981+2,$S981:$FQ981)/COUNTIF($S$3:$FQ$3,$E981+2)</f>
        <v>2.05016666666667</v>
      </c>
      <c r="O981" s="27" t="n">
        <f aca="false">SUMIF($S$3:$FQ$3,$E981+3,$S981:$FQ981)/COUNTIF($S$3:$FQ$3,$E981+3)</f>
        <v>2.0075</v>
      </c>
      <c r="P981" s="27" t="n">
        <f aca="false">SUMIF($S$3:$FQ$3,$E981+4,$S981:$FQ981)/COUNTIF($S$3:$FQ$3,$E981+4)</f>
        <v>2.0025</v>
      </c>
      <c r="Q981" s="27" t="n">
        <f aca="false">SUMIF($S$3:$FQ$3,$E981+5,$S981:$FQ981)/COUNTIF($S$3:$FQ$3,$E981+5)</f>
        <v>2.0025</v>
      </c>
      <c r="R981" s="28" t="n">
        <v>35389</v>
      </c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30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 t="n">
        <v>3.627</v>
      </c>
      <c r="BN981" s="29" t="n">
        <v>3.264</v>
      </c>
      <c r="BO981" s="29" t="n">
        <v>2.855</v>
      </c>
      <c r="BP981" s="29" t="n">
        <v>2.525</v>
      </c>
      <c r="BQ981" s="29" t="n">
        <v>2.245</v>
      </c>
      <c r="BR981" s="29" t="n">
        <v>2.145</v>
      </c>
      <c r="BS981" s="29" t="n">
        <v>2.11</v>
      </c>
      <c r="BT981" s="29" t="n">
        <v>2.1</v>
      </c>
      <c r="BU981" s="29" t="n">
        <v>2.1</v>
      </c>
      <c r="BV981" s="29" t="n">
        <v>2.1</v>
      </c>
      <c r="BW981" s="29" t="n">
        <v>2.1</v>
      </c>
      <c r="BX981" s="29" t="n">
        <v>2.16</v>
      </c>
      <c r="BY981" s="29" t="n">
        <v>2.25</v>
      </c>
      <c r="BZ981" s="29" t="n">
        <v>2.265</v>
      </c>
      <c r="CA981" s="29" t="n">
        <v>2.185</v>
      </c>
      <c r="CB981" s="29" t="n">
        <v>2.115</v>
      </c>
      <c r="CC981" s="29" t="n">
        <v>2.02</v>
      </c>
      <c r="CD981" s="29" t="n">
        <v>1.99</v>
      </c>
      <c r="CE981" s="29" t="n">
        <v>1.982</v>
      </c>
      <c r="CF981" s="29" t="n">
        <v>1.975</v>
      </c>
      <c r="CG981" s="29" t="n">
        <v>1.97</v>
      </c>
      <c r="CH981" s="29" t="n">
        <v>1.97</v>
      </c>
      <c r="CI981" s="29" t="n">
        <v>1.962</v>
      </c>
      <c r="CJ981" s="29" t="n">
        <v>2.028</v>
      </c>
      <c r="CK981" s="29" t="n">
        <v>2.14</v>
      </c>
      <c r="CL981" s="29" t="n">
        <v>2.14</v>
      </c>
      <c r="CM981" s="29" t="n">
        <v>2.068</v>
      </c>
      <c r="CN981" s="29" t="n">
        <v>1.998</v>
      </c>
      <c r="CO981" s="29" t="n">
        <v>1.948</v>
      </c>
      <c r="CP981" s="29" t="n">
        <v>1.946</v>
      </c>
      <c r="CQ981" s="29" t="n">
        <v>1.945</v>
      </c>
      <c r="CR981" s="29" t="n">
        <v>1.975</v>
      </c>
      <c r="CS981" s="29" t="n">
        <v>1.97</v>
      </c>
      <c r="CT981" s="29" t="n">
        <v>1.97</v>
      </c>
      <c r="CU981" s="29" t="n">
        <v>1.962</v>
      </c>
      <c r="CV981" s="29" t="n">
        <v>2.028</v>
      </c>
      <c r="CW981" s="29" t="n">
        <v>2.14</v>
      </c>
      <c r="CX981" s="29" t="n">
        <v>2.135</v>
      </c>
      <c r="CY981" s="29" t="n">
        <v>2.063</v>
      </c>
      <c r="CZ981" s="29" t="n">
        <v>1.993</v>
      </c>
      <c r="DA981" s="29" t="n">
        <v>1.943</v>
      </c>
      <c r="DB981" s="29" t="n">
        <v>1.941</v>
      </c>
      <c r="DC981" s="29" t="n">
        <v>1.94</v>
      </c>
      <c r="DD981" s="29" t="n">
        <v>1.97</v>
      </c>
      <c r="DE981" s="29" t="n">
        <v>1.965</v>
      </c>
      <c r="DF981" s="29" t="n">
        <v>1.965</v>
      </c>
      <c r="DG981" s="29" t="n">
        <v>1.957</v>
      </c>
      <c r="DH981" s="29" t="n">
        <v>2.023</v>
      </c>
      <c r="DI981" s="29" t="n">
        <v>2.135</v>
      </c>
      <c r="DJ981" s="29" t="n">
        <v>2.135</v>
      </c>
      <c r="DK981" s="29" t="n">
        <v>2.063</v>
      </c>
      <c r="DL981" s="29" t="n">
        <v>1.993</v>
      </c>
      <c r="DM981" s="29" t="n">
        <v>1.943</v>
      </c>
      <c r="DN981" s="29" t="n">
        <v>1.941</v>
      </c>
      <c r="DO981" s="29" t="n">
        <v>1.94</v>
      </c>
      <c r="DP981" s="29" t="n">
        <v>1.97</v>
      </c>
      <c r="DQ981" s="29" t="n">
        <v>1.965</v>
      </c>
      <c r="DR981" s="29" t="n">
        <v>1.965</v>
      </c>
      <c r="DS981" s="29" t="n">
        <v>1.957</v>
      </c>
      <c r="DT981" s="29" t="n">
        <v>2.023</v>
      </c>
      <c r="DU981" s="29" t="n">
        <v>2.135</v>
      </c>
      <c r="DV981" s="29" t="n">
        <v>2.14</v>
      </c>
      <c r="DW981" s="29" t="n">
        <v>2.068</v>
      </c>
      <c r="DX981" s="29" t="n">
        <v>1.998</v>
      </c>
      <c r="DY981" s="29" t="n">
        <v>1.948</v>
      </c>
      <c r="DZ981" s="29" t="n">
        <v>1.946</v>
      </c>
      <c r="EA981" s="29" t="n">
        <v>1.945</v>
      </c>
      <c r="EB981" s="29" t="n">
        <v>1.975</v>
      </c>
      <c r="EC981" s="29" t="n">
        <v>1.97</v>
      </c>
      <c r="ED981" s="29" t="n">
        <v>1.97</v>
      </c>
      <c r="EE981" s="29" t="n">
        <v>1.962</v>
      </c>
      <c r="EF981" s="29" t="n">
        <v>2.028</v>
      </c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</row>
    <row r="982" customFormat="false" ht="12.75" hidden="true" customHeight="false" outlineLevel="0" collapsed="false">
      <c r="A982" s="0" t="n">
        <f aca="false">WEEKDAY(C982,2)</f>
        <v>4</v>
      </c>
      <c r="B982" s="0" t="n">
        <f aca="false">MONTH(C982)</f>
        <v>11</v>
      </c>
      <c r="C982" s="23" t="n">
        <v>35390</v>
      </c>
      <c r="D982" s="0" t="n">
        <f aca="false">MONTH(R982)</f>
        <v>11</v>
      </c>
      <c r="E982" s="0" t="n">
        <f aca="false">YEAR(R982)</f>
        <v>1996</v>
      </c>
      <c r="F982" s="36"/>
      <c r="G982" s="24" t="n">
        <f aca="false">N982-M982</f>
        <v>-0.278416666666667</v>
      </c>
      <c r="H982" s="24" t="n">
        <f aca="false">O982-N982</f>
        <v>-0.0229166666666667</v>
      </c>
      <c r="I982" s="24" t="n">
        <f aca="false">O982-M982</f>
        <v>-0.301333333333333</v>
      </c>
      <c r="J982" s="25" t="n">
        <f aca="false">VLOOKUP(C982,'Nymex hist.'!A:B,2,0)</f>
        <v>3.901</v>
      </c>
      <c r="K982" s="25"/>
      <c r="L982" s="25"/>
      <c r="M982" s="27" t="n">
        <f aca="false">SUMIF($S$3:$FQ$3,$E982+1,$S982:$FQ982)/COUNTIF($S$3:$FQ$3,$E982+1)</f>
        <v>2.33408333333333</v>
      </c>
      <c r="N982" s="27" t="n">
        <f aca="false">SUMIF($S$3:$FQ$3,$E982+2,$S982:$FQ982)/COUNTIF($S$3:$FQ$3,$E982+2)</f>
        <v>2.05566666666667</v>
      </c>
      <c r="O982" s="27" t="n">
        <f aca="false">SUMIF($S$3:$FQ$3,$E982+3,$S982:$FQ982)/COUNTIF($S$3:$FQ$3,$E982+3)</f>
        <v>2.03275</v>
      </c>
      <c r="P982" s="27" t="n">
        <f aca="false">SUMIF($S$3:$FQ$3,$E982+4,$S982:$FQ982)/COUNTIF($S$3:$FQ$3,$E982+4)</f>
        <v>2.02775</v>
      </c>
      <c r="Q982" s="27" t="n">
        <f aca="false">SUMIF($S$3:$FQ$3,$E982+5,$S982:$FQ982)/COUNTIF($S$3:$FQ$3,$E982+5)</f>
        <v>2.02775</v>
      </c>
      <c r="R982" s="28" t="n">
        <v>35390</v>
      </c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30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 t="n">
        <v>3.901</v>
      </c>
      <c r="BN982" s="29" t="n">
        <v>3.304</v>
      </c>
      <c r="BO982" s="29" t="n">
        <v>2.887</v>
      </c>
      <c r="BP982" s="29" t="n">
        <v>2.537</v>
      </c>
      <c r="BQ982" s="29" t="n">
        <v>2.227</v>
      </c>
      <c r="BR982" s="29" t="n">
        <v>2.137</v>
      </c>
      <c r="BS982" s="29" t="n">
        <v>2.107</v>
      </c>
      <c r="BT982" s="29" t="n">
        <v>2.1</v>
      </c>
      <c r="BU982" s="29" t="n">
        <v>2.1</v>
      </c>
      <c r="BV982" s="29" t="n">
        <v>2.1</v>
      </c>
      <c r="BW982" s="29" t="n">
        <v>2.1</v>
      </c>
      <c r="BX982" s="29" t="n">
        <v>2.16</v>
      </c>
      <c r="BY982" s="29" t="n">
        <v>2.25</v>
      </c>
      <c r="BZ982" s="29" t="n">
        <v>2.265</v>
      </c>
      <c r="CA982" s="29" t="n">
        <v>2.19</v>
      </c>
      <c r="CB982" s="29" t="n">
        <v>2.12</v>
      </c>
      <c r="CC982" s="29" t="n">
        <v>2.025</v>
      </c>
      <c r="CD982" s="29" t="n">
        <v>2</v>
      </c>
      <c r="CE982" s="29" t="n">
        <v>1.99</v>
      </c>
      <c r="CF982" s="29" t="n">
        <v>1.982</v>
      </c>
      <c r="CG982" s="29" t="n">
        <v>1.976</v>
      </c>
      <c r="CH982" s="29" t="n">
        <v>1.975</v>
      </c>
      <c r="CI982" s="29" t="n">
        <v>1.967</v>
      </c>
      <c r="CJ982" s="29" t="n">
        <v>2.033</v>
      </c>
      <c r="CK982" s="29" t="n">
        <v>2.145</v>
      </c>
      <c r="CL982" s="29" t="n">
        <v>2.145</v>
      </c>
      <c r="CM982" s="29" t="n">
        <v>2.073</v>
      </c>
      <c r="CN982" s="29" t="n">
        <v>2.003</v>
      </c>
      <c r="CO982" s="29" t="n">
        <v>1.953</v>
      </c>
      <c r="CP982" s="29" t="n">
        <v>1.951</v>
      </c>
      <c r="CQ982" s="29" t="n">
        <v>1.95</v>
      </c>
      <c r="CR982" s="29" t="n">
        <v>2.022</v>
      </c>
      <c r="CS982" s="29" t="n">
        <v>2.016</v>
      </c>
      <c r="CT982" s="29" t="n">
        <v>2.015</v>
      </c>
      <c r="CU982" s="29" t="n">
        <v>2.007</v>
      </c>
      <c r="CV982" s="29" t="n">
        <v>2.073</v>
      </c>
      <c r="CW982" s="29" t="n">
        <v>2.185</v>
      </c>
      <c r="CX982" s="29" t="n">
        <v>2.14</v>
      </c>
      <c r="CY982" s="29" t="n">
        <v>2.068</v>
      </c>
      <c r="CZ982" s="29" t="n">
        <v>1.998</v>
      </c>
      <c r="DA982" s="29" t="n">
        <v>1.948</v>
      </c>
      <c r="DB982" s="29" t="n">
        <v>1.946</v>
      </c>
      <c r="DC982" s="29" t="n">
        <v>1.945</v>
      </c>
      <c r="DD982" s="29" t="n">
        <v>2.017</v>
      </c>
      <c r="DE982" s="29" t="n">
        <v>2.011</v>
      </c>
      <c r="DF982" s="29" t="n">
        <v>2.01</v>
      </c>
      <c r="DG982" s="29" t="n">
        <v>2.002</v>
      </c>
      <c r="DH982" s="29" t="n">
        <v>2.068</v>
      </c>
      <c r="DI982" s="29" t="n">
        <v>2.18</v>
      </c>
      <c r="DJ982" s="29" t="n">
        <v>2.14</v>
      </c>
      <c r="DK982" s="29" t="n">
        <v>2.068</v>
      </c>
      <c r="DL982" s="29" t="n">
        <v>1.998</v>
      </c>
      <c r="DM982" s="29" t="n">
        <v>1.948</v>
      </c>
      <c r="DN982" s="29" t="n">
        <v>1.946</v>
      </c>
      <c r="DO982" s="29" t="n">
        <v>1.945</v>
      </c>
      <c r="DP982" s="29" t="n">
        <v>2.017</v>
      </c>
      <c r="DQ982" s="29" t="n">
        <v>2.011</v>
      </c>
      <c r="DR982" s="29" t="n">
        <v>2.01</v>
      </c>
      <c r="DS982" s="29" t="n">
        <v>2.002</v>
      </c>
      <c r="DT982" s="29" t="n">
        <v>2.068</v>
      </c>
      <c r="DU982" s="29" t="n">
        <v>2.18</v>
      </c>
      <c r="DV982" s="29" t="n">
        <v>2.145</v>
      </c>
      <c r="DW982" s="29" t="n">
        <v>2.073</v>
      </c>
      <c r="DX982" s="29" t="n">
        <v>2.003</v>
      </c>
      <c r="DY982" s="29" t="n">
        <v>1.953</v>
      </c>
      <c r="DZ982" s="29" t="n">
        <v>1.951</v>
      </c>
      <c r="EA982" s="29" t="n">
        <v>1.95</v>
      </c>
      <c r="EB982" s="29" t="n">
        <v>2.022</v>
      </c>
      <c r="EC982" s="29" t="n">
        <v>2.016</v>
      </c>
      <c r="ED982" s="29" t="n">
        <v>2.015</v>
      </c>
      <c r="EE982" s="29" t="n">
        <v>2.007</v>
      </c>
      <c r="EF982" s="29" t="n">
        <v>2.073</v>
      </c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0"/>
      <c r="GS982" s="0"/>
      <c r="GT982" s="0"/>
      <c r="GU982" s="0"/>
      <c r="GV982" s="0"/>
      <c r="GW982" s="0"/>
      <c r="GX982" s="0"/>
      <c r="GY982" s="0"/>
      <c r="GZ982" s="0"/>
      <c r="HA982" s="0"/>
      <c r="HB982" s="0"/>
      <c r="HC982" s="0"/>
      <c r="HD982" s="0"/>
      <c r="HE982" s="0"/>
      <c r="HF982" s="0"/>
      <c r="HG982" s="0"/>
      <c r="HH982" s="0"/>
      <c r="HI982" s="0"/>
      <c r="HJ982" s="0"/>
      <c r="HK982" s="0"/>
      <c r="HL982" s="0"/>
      <c r="HM982" s="0"/>
      <c r="HN982" s="0"/>
      <c r="HO982" s="0"/>
      <c r="HP982" s="0"/>
      <c r="HQ982" s="0"/>
      <c r="HR982" s="0"/>
      <c r="HS982" s="0"/>
      <c r="HT982" s="0"/>
      <c r="HU982" s="0"/>
      <c r="HV982" s="0"/>
      <c r="HW982" s="0"/>
      <c r="HX982" s="0"/>
      <c r="HY982" s="0"/>
      <c r="HZ982" s="0"/>
      <c r="IA982" s="0"/>
      <c r="IB982" s="0"/>
      <c r="IC982" s="0"/>
      <c r="ID982" s="0"/>
      <c r="IE982" s="0"/>
      <c r="IF982" s="0"/>
      <c r="IG982" s="0"/>
      <c r="IH982" s="0"/>
      <c r="II982" s="0"/>
      <c r="IJ982" s="0"/>
      <c r="IK982" s="0"/>
      <c r="IL982" s="0"/>
      <c r="IM982" s="0"/>
      <c r="IN982" s="0"/>
      <c r="IO982" s="0"/>
      <c r="IP982" s="0"/>
      <c r="IQ982" s="0"/>
      <c r="IR982" s="0"/>
      <c r="IS982" s="0"/>
      <c r="IT982" s="0"/>
      <c r="IU982" s="0"/>
      <c r="IV982" s="0"/>
      <c r="IW982" s="0"/>
    </row>
    <row r="983" customFormat="false" ht="12.75" hidden="true" customHeight="false" outlineLevel="0" collapsed="false">
      <c r="A983" s="0" t="n">
        <f aca="false">WEEKDAY(C983,2)</f>
        <v>5</v>
      </c>
      <c r="B983" s="0" t="n">
        <f aca="false">MONTH(C983)</f>
        <v>11</v>
      </c>
      <c r="C983" s="23" t="n">
        <v>35391</v>
      </c>
      <c r="D983" s="0" t="n">
        <f aca="false">MONTH(R983)</f>
        <v>11</v>
      </c>
      <c r="E983" s="0" t="n">
        <f aca="false">YEAR(R983)</f>
        <v>1996</v>
      </c>
      <c r="F983" s="36"/>
      <c r="G983" s="24" t="n">
        <f aca="false">N983-M983</f>
        <v>-0.303583333333334</v>
      </c>
      <c r="H983" s="24" t="n">
        <f aca="false">O983-N983</f>
        <v>-0.0325000000000002</v>
      </c>
      <c r="I983" s="24" t="n">
        <f aca="false">O983-M983</f>
        <v>-0.336083333333334</v>
      </c>
      <c r="J983" s="25" t="n">
        <f aca="false">VLOOKUP(C983,'Nymex hist.'!A:B,2,0)</f>
        <v>3.437</v>
      </c>
      <c r="K983" s="25"/>
      <c r="L983" s="25"/>
      <c r="M983" s="27" t="n">
        <f aca="false">SUMIF($S$3:$FQ$3,$E983+1,$S983:$FQ983)/COUNTIF($S$3:$FQ$3,$E983+1)</f>
        <v>2.40091666666667</v>
      </c>
      <c r="N983" s="27" t="n">
        <f aca="false">SUMIF($S$3:$FQ$3,$E983+2,$S983:$FQ983)/COUNTIF($S$3:$FQ$3,$E983+2)</f>
        <v>2.09733333333333</v>
      </c>
      <c r="O983" s="27" t="n">
        <f aca="false">SUMIF($S$3:$FQ$3,$E983+3,$S983:$FQ983)/COUNTIF($S$3:$FQ$3,$E983+3)</f>
        <v>2.06483333333333</v>
      </c>
      <c r="P983" s="27" t="n">
        <f aca="false">SUMIF($S$3:$FQ$3,$E983+4,$S983:$FQ983)/COUNTIF($S$3:$FQ$3,$E983+4)</f>
        <v>2.05983333333333</v>
      </c>
      <c r="Q983" s="27" t="n">
        <f aca="false">SUMIF($S$3:$FQ$3,$E983+5,$S983:$FQ983)/COUNTIF($S$3:$FQ$3,$E983+5)</f>
        <v>2.05983333333333</v>
      </c>
      <c r="R983" s="28" t="n">
        <v>35391</v>
      </c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30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 t="n">
        <v>3.901</v>
      </c>
      <c r="BN983" s="29" t="n">
        <v>3.437</v>
      </c>
      <c r="BO983" s="29" t="n">
        <v>2.97</v>
      </c>
      <c r="BP983" s="29" t="n">
        <v>2.625</v>
      </c>
      <c r="BQ983" s="29" t="n">
        <v>2.285</v>
      </c>
      <c r="BR983" s="29" t="n">
        <v>2.195</v>
      </c>
      <c r="BS983" s="29" t="n">
        <v>2.16</v>
      </c>
      <c r="BT983" s="29" t="n">
        <v>2.15</v>
      </c>
      <c r="BU983" s="29" t="n">
        <v>2.151</v>
      </c>
      <c r="BV983" s="29" t="n">
        <v>2.153</v>
      </c>
      <c r="BW983" s="29" t="n">
        <v>2.155</v>
      </c>
      <c r="BX983" s="29" t="n">
        <v>2.22</v>
      </c>
      <c r="BY983" s="29" t="n">
        <v>2.31</v>
      </c>
      <c r="BZ983" s="29" t="n">
        <v>2.325</v>
      </c>
      <c r="CA983" s="29" t="n">
        <v>2.25</v>
      </c>
      <c r="CB983" s="29" t="n">
        <v>2.17</v>
      </c>
      <c r="CC983" s="29" t="n">
        <v>2.07</v>
      </c>
      <c r="CD983" s="29" t="n">
        <v>2.04</v>
      </c>
      <c r="CE983" s="29" t="n">
        <v>2.025</v>
      </c>
      <c r="CF983" s="29" t="n">
        <v>2.017</v>
      </c>
      <c r="CG983" s="29" t="n">
        <v>2.011</v>
      </c>
      <c r="CH983" s="29" t="n">
        <v>2.01</v>
      </c>
      <c r="CI983" s="29" t="n">
        <v>2.002</v>
      </c>
      <c r="CJ983" s="29" t="n">
        <v>2.068</v>
      </c>
      <c r="CK983" s="29" t="n">
        <v>2.18</v>
      </c>
      <c r="CL983" s="29" t="n">
        <v>2.18</v>
      </c>
      <c r="CM983" s="29" t="n">
        <v>2.108</v>
      </c>
      <c r="CN983" s="29" t="n">
        <v>2.038</v>
      </c>
      <c r="CO983" s="29" t="n">
        <v>1.988</v>
      </c>
      <c r="CP983" s="29" t="n">
        <v>1.986</v>
      </c>
      <c r="CQ983" s="29" t="n">
        <v>1.985</v>
      </c>
      <c r="CR983" s="29" t="n">
        <v>2.057</v>
      </c>
      <c r="CS983" s="29" t="n">
        <v>2.051</v>
      </c>
      <c r="CT983" s="29" t="n">
        <v>2.05</v>
      </c>
      <c r="CU983" s="29" t="n">
        <v>2.042</v>
      </c>
      <c r="CV983" s="29" t="n">
        <v>2.108</v>
      </c>
      <c r="CW983" s="29" t="n">
        <v>2.185</v>
      </c>
      <c r="CX983" s="29" t="n">
        <v>2.175</v>
      </c>
      <c r="CY983" s="29" t="n">
        <v>2.103</v>
      </c>
      <c r="CZ983" s="29" t="n">
        <v>2.033</v>
      </c>
      <c r="DA983" s="29" t="n">
        <v>1.983</v>
      </c>
      <c r="DB983" s="29" t="n">
        <v>1.981</v>
      </c>
      <c r="DC983" s="29" t="n">
        <v>1.98</v>
      </c>
      <c r="DD983" s="29" t="n">
        <v>2.052</v>
      </c>
      <c r="DE983" s="29" t="n">
        <v>2.046</v>
      </c>
      <c r="DF983" s="29" t="n">
        <v>2.045</v>
      </c>
      <c r="DG983" s="29" t="n">
        <v>2.037</v>
      </c>
      <c r="DH983" s="29" t="n">
        <v>2.103</v>
      </c>
      <c r="DI983" s="29" t="n">
        <v>2.18</v>
      </c>
      <c r="DJ983" s="29" t="n">
        <v>2.175</v>
      </c>
      <c r="DK983" s="29" t="n">
        <v>2.103</v>
      </c>
      <c r="DL983" s="29" t="n">
        <v>2.033</v>
      </c>
      <c r="DM983" s="29" t="n">
        <v>1.983</v>
      </c>
      <c r="DN983" s="29" t="n">
        <v>1.981</v>
      </c>
      <c r="DO983" s="29" t="n">
        <v>1.98</v>
      </c>
      <c r="DP983" s="29" t="n">
        <v>2.052</v>
      </c>
      <c r="DQ983" s="29" t="n">
        <v>2.046</v>
      </c>
      <c r="DR983" s="29" t="n">
        <v>2.045</v>
      </c>
      <c r="DS983" s="29" t="n">
        <v>2.037</v>
      </c>
      <c r="DT983" s="29" t="n">
        <v>2.103</v>
      </c>
      <c r="DU983" s="29" t="n">
        <v>2.18</v>
      </c>
      <c r="DV983" s="29" t="n">
        <v>2.18</v>
      </c>
      <c r="DW983" s="29" t="n">
        <v>2.108</v>
      </c>
      <c r="DX983" s="29" t="n">
        <v>2.038</v>
      </c>
      <c r="DY983" s="29" t="n">
        <v>1.988</v>
      </c>
      <c r="DZ983" s="29" t="n">
        <v>1.986</v>
      </c>
      <c r="EA983" s="29" t="n">
        <v>1.985</v>
      </c>
      <c r="EB983" s="29" t="n">
        <v>2.057</v>
      </c>
      <c r="EC983" s="29" t="n">
        <v>2.051</v>
      </c>
      <c r="ED983" s="29" t="n">
        <v>2.05</v>
      </c>
      <c r="EE983" s="29" t="n">
        <v>2.042</v>
      </c>
      <c r="EF983" s="29" t="n">
        <v>2.108</v>
      </c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0"/>
      <c r="GS983" s="0"/>
      <c r="GT983" s="0"/>
      <c r="GU983" s="0"/>
      <c r="GV983" s="0"/>
      <c r="GW983" s="0"/>
      <c r="GX983" s="0"/>
      <c r="GY983" s="0"/>
      <c r="GZ983" s="0"/>
      <c r="HA983" s="0"/>
      <c r="HB983" s="0"/>
      <c r="HC983" s="0"/>
      <c r="HD983" s="0"/>
      <c r="HE983" s="0"/>
      <c r="HF983" s="0"/>
      <c r="HG983" s="0"/>
      <c r="HH983" s="0"/>
      <c r="HI983" s="0"/>
      <c r="HJ983" s="0"/>
      <c r="HK983" s="0"/>
      <c r="HL983" s="0"/>
      <c r="HM983" s="0"/>
      <c r="HN983" s="0"/>
      <c r="HO983" s="0"/>
      <c r="HP983" s="0"/>
      <c r="HQ983" s="0"/>
      <c r="HR983" s="0"/>
      <c r="HS983" s="0"/>
      <c r="HT983" s="0"/>
      <c r="HU983" s="0"/>
      <c r="HV983" s="0"/>
      <c r="HW983" s="0"/>
      <c r="HX983" s="0"/>
      <c r="HY983" s="0"/>
      <c r="HZ983" s="0"/>
      <c r="IA983" s="0"/>
      <c r="IB983" s="0"/>
      <c r="IC983" s="0"/>
      <c r="ID983" s="0"/>
      <c r="IE983" s="0"/>
      <c r="IF983" s="0"/>
      <c r="IG983" s="0"/>
      <c r="IH983" s="0"/>
      <c r="II983" s="0"/>
      <c r="IJ983" s="0"/>
      <c r="IK983" s="0"/>
      <c r="IL983" s="0"/>
      <c r="IM983" s="0"/>
      <c r="IN983" s="0"/>
      <c r="IO983" s="0"/>
      <c r="IP983" s="0"/>
      <c r="IQ983" s="0"/>
      <c r="IR983" s="0"/>
      <c r="IS983" s="0"/>
      <c r="IT983" s="0"/>
      <c r="IU983" s="0"/>
      <c r="IV983" s="0"/>
      <c r="IW983" s="0"/>
    </row>
    <row r="984" customFormat="false" ht="12.75" hidden="true" customHeight="false" outlineLevel="0" collapsed="false">
      <c r="A984" s="0" t="n">
        <f aca="false">WEEKDAY(C984,2)</f>
        <v>1</v>
      </c>
      <c r="B984" s="0" t="n">
        <f aca="false">MONTH(C984)</f>
        <v>11</v>
      </c>
      <c r="C984" s="23" t="n">
        <v>35394</v>
      </c>
      <c r="D984" s="0" t="n">
        <f aca="false">MONTH(R984)</f>
        <v>11</v>
      </c>
      <c r="E984" s="0" t="n">
        <f aca="false">YEAR(R984)</f>
        <v>1996</v>
      </c>
      <c r="F984" s="36"/>
      <c r="G984" s="24" t="n">
        <f aca="false">N984-M984</f>
        <v>-0.319583333333334</v>
      </c>
      <c r="H984" s="24" t="n">
        <f aca="false">O984-N984</f>
        <v>-0.065</v>
      </c>
      <c r="I984" s="24" t="n">
        <f aca="false">O984-M984</f>
        <v>-0.384583333333334</v>
      </c>
      <c r="J984" s="25" t="n">
        <f aca="false">VLOOKUP(C984,'Nymex hist.'!A:B,2,0)</f>
        <v>3.494</v>
      </c>
      <c r="K984" s="25"/>
      <c r="L984" s="25"/>
      <c r="M984" s="27" t="n">
        <f aca="false">SUMIF($S$3:$FQ$3,$E984+1,$S984:$FQ984)/COUNTIF($S$3:$FQ$3,$E984+1)</f>
        <v>2.44916666666667</v>
      </c>
      <c r="N984" s="27" t="n">
        <f aca="false">SUMIF($S$3:$FQ$3,$E984+2,$S984:$FQ984)/COUNTIF($S$3:$FQ$3,$E984+2)</f>
        <v>2.12958333333333</v>
      </c>
      <c r="O984" s="27" t="n">
        <f aca="false">SUMIF($S$3:$FQ$3,$E984+3,$S984:$FQ984)/COUNTIF($S$3:$FQ$3,$E984+3)</f>
        <v>2.06458333333333</v>
      </c>
      <c r="P984" s="27" t="n">
        <f aca="false">SUMIF($S$3:$FQ$3,$E984+4,$S984:$FQ984)/COUNTIF($S$3:$FQ$3,$E984+4)</f>
        <v>2.05458333333333</v>
      </c>
      <c r="Q984" s="27" t="n">
        <f aca="false">SUMIF($S$3:$FQ$3,$E984+5,$S984:$FQ984)/COUNTIF($S$3:$FQ$3,$E984+5)</f>
        <v>2.04958333333333</v>
      </c>
      <c r="R984" s="28" t="n">
        <v>35394</v>
      </c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30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 t="n">
        <v>3.901</v>
      </c>
      <c r="BN984" s="29" t="n">
        <v>3.494</v>
      </c>
      <c r="BO984" s="29" t="n">
        <v>3.046</v>
      </c>
      <c r="BP984" s="29" t="n">
        <v>2.666</v>
      </c>
      <c r="BQ984" s="29" t="n">
        <v>2.325</v>
      </c>
      <c r="BR984" s="29" t="n">
        <v>2.235</v>
      </c>
      <c r="BS984" s="29" t="n">
        <v>2.202</v>
      </c>
      <c r="BT984" s="29" t="n">
        <v>2.195</v>
      </c>
      <c r="BU984" s="29" t="n">
        <v>2.195</v>
      </c>
      <c r="BV984" s="29" t="n">
        <v>2.197</v>
      </c>
      <c r="BW984" s="29" t="n">
        <v>2.2</v>
      </c>
      <c r="BX984" s="29" t="n">
        <v>2.27</v>
      </c>
      <c r="BY984" s="29" t="n">
        <v>2.365</v>
      </c>
      <c r="BZ984" s="29" t="n">
        <v>2.38</v>
      </c>
      <c r="CA984" s="29" t="n">
        <v>2.305</v>
      </c>
      <c r="CB984" s="29" t="n">
        <v>2.22</v>
      </c>
      <c r="CC984" s="29" t="n">
        <v>2.115</v>
      </c>
      <c r="CD984" s="29" t="n">
        <v>2.08</v>
      </c>
      <c r="CE984" s="29" t="n">
        <v>2.06</v>
      </c>
      <c r="CF984" s="29" t="n">
        <v>2.045</v>
      </c>
      <c r="CG984" s="29" t="n">
        <v>2.03</v>
      </c>
      <c r="CH984" s="29" t="n">
        <v>2.025</v>
      </c>
      <c r="CI984" s="29" t="n">
        <v>2.017</v>
      </c>
      <c r="CJ984" s="29" t="n">
        <v>2.083</v>
      </c>
      <c r="CK984" s="29" t="n">
        <v>2.195</v>
      </c>
      <c r="CL984" s="29" t="n">
        <v>2.195</v>
      </c>
      <c r="CM984" s="29" t="n">
        <v>2.123</v>
      </c>
      <c r="CN984" s="29" t="n">
        <v>2.053</v>
      </c>
      <c r="CO984" s="29" t="n">
        <v>2.003</v>
      </c>
      <c r="CP984" s="29" t="n">
        <v>2.001</v>
      </c>
      <c r="CQ984" s="29" t="n">
        <v>2</v>
      </c>
      <c r="CR984" s="29" t="n">
        <v>2.045</v>
      </c>
      <c r="CS984" s="29" t="n">
        <v>2.03</v>
      </c>
      <c r="CT984" s="29" t="n">
        <v>2.025</v>
      </c>
      <c r="CU984" s="29" t="n">
        <v>2.017</v>
      </c>
      <c r="CV984" s="29" t="n">
        <v>2.083</v>
      </c>
      <c r="CW984" s="29" t="n">
        <v>2.2</v>
      </c>
      <c r="CX984" s="29" t="n">
        <v>2.185</v>
      </c>
      <c r="CY984" s="29" t="n">
        <v>2.113</v>
      </c>
      <c r="CZ984" s="29" t="n">
        <v>2.043</v>
      </c>
      <c r="DA984" s="29" t="n">
        <v>1.993</v>
      </c>
      <c r="DB984" s="29" t="n">
        <v>1.991</v>
      </c>
      <c r="DC984" s="29" t="n">
        <v>1.99</v>
      </c>
      <c r="DD984" s="29" t="n">
        <v>2.035</v>
      </c>
      <c r="DE984" s="29" t="n">
        <v>2.02</v>
      </c>
      <c r="DF984" s="29" t="n">
        <v>2.015</v>
      </c>
      <c r="DG984" s="29" t="n">
        <v>2.007</v>
      </c>
      <c r="DH984" s="29" t="n">
        <v>2.073</v>
      </c>
      <c r="DI984" s="29" t="n">
        <v>2.19</v>
      </c>
      <c r="DJ984" s="29" t="n">
        <v>2.18</v>
      </c>
      <c r="DK984" s="29" t="n">
        <v>2.108</v>
      </c>
      <c r="DL984" s="29" t="n">
        <v>2.038</v>
      </c>
      <c r="DM984" s="29" t="n">
        <v>1.988</v>
      </c>
      <c r="DN984" s="29" t="n">
        <v>1.986</v>
      </c>
      <c r="DO984" s="29" t="n">
        <v>1.985</v>
      </c>
      <c r="DP984" s="29" t="n">
        <v>2.03</v>
      </c>
      <c r="DQ984" s="29" t="n">
        <v>2.015</v>
      </c>
      <c r="DR984" s="29" t="n">
        <v>2.01</v>
      </c>
      <c r="DS984" s="29" t="n">
        <v>2.002</v>
      </c>
      <c r="DT984" s="29" t="n">
        <v>2.068</v>
      </c>
      <c r="DU984" s="29" t="n">
        <v>2.185</v>
      </c>
      <c r="DV984" s="29" t="n">
        <v>2.18</v>
      </c>
      <c r="DW984" s="29" t="n">
        <v>2.108</v>
      </c>
      <c r="DX984" s="29" t="n">
        <v>2.038</v>
      </c>
      <c r="DY984" s="29" t="n">
        <v>1.988</v>
      </c>
      <c r="DZ984" s="29" t="n">
        <v>1.986</v>
      </c>
      <c r="EA984" s="29" t="n">
        <v>1.985</v>
      </c>
      <c r="EB984" s="29" t="n">
        <v>2.03</v>
      </c>
      <c r="EC984" s="29" t="n">
        <v>2.015</v>
      </c>
      <c r="ED984" s="29" t="n">
        <v>2.01</v>
      </c>
      <c r="EE984" s="29" t="n">
        <v>2.002</v>
      </c>
      <c r="EF984" s="29" t="n">
        <v>2.068</v>
      </c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0"/>
      <c r="GS984" s="0"/>
      <c r="GT984" s="0"/>
      <c r="GU984" s="0"/>
      <c r="GV984" s="0"/>
      <c r="GW984" s="0"/>
      <c r="GX984" s="0"/>
      <c r="GY984" s="0"/>
      <c r="GZ984" s="0"/>
      <c r="HA984" s="0"/>
      <c r="HB984" s="0"/>
      <c r="HC984" s="0"/>
      <c r="HD984" s="0"/>
      <c r="HE984" s="0"/>
      <c r="HF984" s="0"/>
      <c r="HG984" s="0"/>
      <c r="HH984" s="0"/>
      <c r="HI984" s="0"/>
      <c r="HJ984" s="0"/>
      <c r="HK984" s="0"/>
      <c r="HL984" s="0"/>
      <c r="HM984" s="0"/>
      <c r="HN984" s="0"/>
      <c r="HO984" s="0"/>
      <c r="HP984" s="0"/>
      <c r="HQ984" s="0"/>
      <c r="HR984" s="0"/>
      <c r="HS984" s="0"/>
      <c r="HT984" s="0"/>
      <c r="HU984" s="0"/>
      <c r="HV984" s="0"/>
      <c r="HW984" s="0"/>
      <c r="HX984" s="0"/>
      <c r="HY984" s="0"/>
      <c r="HZ984" s="0"/>
      <c r="IA984" s="0"/>
      <c r="IB984" s="0"/>
      <c r="IC984" s="0"/>
      <c r="ID984" s="0"/>
      <c r="IE984" s="0"/>
      <c r="IF984" s="0"/>
      <c r="IG984" s="0"/>
      <c r="IH984" s="0"/>
      <c r="II984" s="0"/>
      <c r="IJ984" s="0"/>
      <c r="IK984" s="0"/>
      <c r="IL984" s="0"/>
      <c r="IM984" s="0"/>
      <c r="IN984" s="0"/>
      <c r="IO984" s="0"/>
      <c r="IP984" s="0"/>
      <c r="IQ984" s="0"/>
      <c r="IR984" s="0"/>
      <c r="IS984" s="0"/>
      <c r="IT984" s="0"/>
      <c r="IU984" s="0"/>
      <c r="IV984" s="0"/>
      <c r="IW984" s="0"/>
    </row>
    <row r="985" customFormat="false" ht="12.75" hidden="true" customHeight="false" outlineLevel="0" collapsed="false">
      <c r="A985" s="0" t="n">
        <f aca="false">WEEKDAY(C985,2)</f>
        <v>2</v>
      </c>
      <c r="B985" s="0" t="n">
        <f aca="false">MONTH(C985)</f>
        <v>11</v>
      </c>
      <c r="C985" s="23" t="n">
        <v>35395</v>
      </c>
      <c r="D985" s="0" t="n">
        <f aca="false">MONTH(R985)</f>
        <v>11</v>
      </c>
      <c r="E985" s="0" t="n">
        <f aca="false">YEAR(R985)</f>
        <v>1996</v>
      </c>
      <c r="F985" s="36"/>
      <c r="G985" s="24" t="n">
        <f aca="false">N985-M985</f>
        <v>-0.339083333333333</v>
      </c>
      <c r="H985" s="24" t="n">
        <f aca="false">O985-N985</f>
        <v>-0.0985</v>
      </c>
      <c r="I985" s="24" t="n">
        <f aca="false">O985-M985</f>
        <v>-0.437583333333333</v>
      </c>
      <c r="J985" s="25" t="n">
        <f aca="false">VLOOKUP(C985,'Nymex hist.'!A:B,2,0)</f>
        <v>3.581</v>
      </c>
      <c r="K985" s="25"/>
      <c r="L985" s="25"/>
      <c r="M985" s="27" t="n">
        <f aca="false">SUMIF($S$3:$FQ$3,$E985+1,$S985:$FQ985)/COUNTIF($S$3:$FQ$3,$E985+1)</f>
        <v>2.51358333333333</v>
      </c>
      <c r="N985" s="27" t="n">
        <f aca="false">SUMIF($S$3:$FQ$3,$E985+2,$S985:$FQ985)/COUNTIF($S$3:$FQ$3,$E985+2)</f>
        <v>2.1745</v>
      </c>
      <c r="O985" s="27" t="n">
        <f aca="false">SUMIF($S$3:$FQ$3,$E985+3,$S985:$FQ985)/COUNTIF($S$3:$FQ$3,$E985+3)</f>
        <v>2.076</v>
      </c>
      <c r="P985" s="27" t="n">
        <f aca="false">SUMIF($S$3:$FQ$3,$E985+4,$S985:$FQ985)/COUNTIF($S$3:$FQ$3,$E985+4)</f>
        <v>2.066</v>
      </c>
      <c r="Q985" s="27" t="n">
        <f aca="false">SUMIF($S$3:$FQ$3,$E985+5,$S985:$FQ985)/COUNTIF($S$3:$FQ$3,$E985+5)</f>
        <v>2.061</v>
      </c>
      <c r="R985" s="28" t="n">
        <v>35395</v>
      </c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30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 t="n">
        <v>3.901</v>
      </c>
      <c r="BN985" s="29" t="n">
        <v>3.581</v>
      </c>
      <c r="BO985" s="29" t="n">
        <v>3.117</v>
      </c>
      <c r="BP985" s="29" t="n">
        <v>2.73</v>
      </c>
      <c r="BQ985" s="29" t="n">
        <v>2.38</v>
      </c>
      <c r="BR985" s="29" t="n">
        <v>2.285</v>
      </c>
      <c r="BS985" s="29" t="n">
        <v>2.255</v>
      </c>
      <c r="BT985" s="29" t="n">
        <v>2.25</v>
      </c>
      <c r="BU985" s="29" t="n">
        <v>2.25</v>
      </c>
      <c r="BV985" s="29" t="n">
        <v>2.255</v>
      </c>
      <c r="BW985" s="29" t="n">
        <v>2.26</v>
      </c>
      <c r="BX985" s="29" t="n">
        <v>2.35</v>
      </c>
      <c r="BY985" s="29" t="n">
        <v>2.45</v>
      </c>
      <c r="BZ985" s="29" t="n">
        <v>2.46</v>
      </c>
      <c r="CA985" s="29" t="n">
        <v>2.385</v>
      </c>
      <c r="CB985" s="29" t="n">
        <v>2.29</v>
      </c>
      <c r="CC985" s="29" t="n">
        <v>2.165</v>
      </c>
      <c r="CD985" s="29" t="n">
        <v>2.12</v>
      </c>
      <c r="CE985" s="29" t="n">
        <v>2.09</v>
      </c>
      <c r="CF985" s="29" t="n">
        <v>2.075</v>
      </c>
      <c r="CG985" s="29" t="n">
        <v>2.06</v>
      </c>
      <c r="CH985" s="29" t="n">
        <v>2.055</v>
      </c>
      <c r="CI985" s="29" t="n">
        <v>2.05</v>
      </c>
      <c r="CJ985" s="29" t="n">
        <v>2.116</v>
      </c>
      <c r="CK985" s="29" t="n">
        <v>2.228</v>
      </c>
      <c r="CL985" s="29" t="n">
        <v>2.228</v>
      </c>
      <c r="CM985" s="29" t="n">
        <v>2.156</v>
      </c>
      <c r="CN985" s="29" t="n">
        <v>2.076</v>
      </c>
      <c r="CO985" s="29" t="n">
        <v>2.026</v>
      </c>
      <c r="CP985" s="29" t="n">
        <v>2.024</v>
      </c>
      <c r="CQ985" s="29" t="n">
        <v>2.023</v>
      </c>
      <c r="CR985" s="29" t="n">
        <v>2.035</v>
      </c>
      <c r="CS985" s="29" t="n">
        <v>2.02</v>
      </c>
      <c r="CT985" s="29" t="n">
        <v>2.015</v>
      </c>
      <c r="CU985" s="29" t="n">
        <v>2.01</v>
      </c>
      <c r="CV985" s="29" t="n">
        <v>2.076</v>
      </c>
      <c r="CW985" s="29" t="n">
        <v>2.223</v>
      </c>
      <c r="CX985" s="29" t="n">
        <v>2.218</v>
      </c>
      <c r="CY985" s="29" t="n">
        <v>2.146</v>
      </c>
      <c r="CZ985" s="29" t="n">
        <v>2.066</v>
      </c>
      <c r="DA985" s="29" t="n">
        <v>2.016</v>
      </c>
      <c r="DB985" s="29" t="n">
        <v>2.014</v>
      </c>
      <c r="DC985" s="29" t="n">
        <v>2.013</v>
      </c>
      <c r="DD985" s="29" t="n">
        <v>2.025</v>
      </c>
      <c r="DE985" s="29" t="n">
        <v>2.01</v>
      </c>
      <c r="DF985" s="29" t="n">
        <v>2.005</v>
      </c>
      <c r="DG985" s="29" t="n">
        <v>2</v>
      </c>
      <c r="DH985" s="29" t="n">
        <v>2.066</v>
      </c>
      <c r="DI985" s="29" t="n">
        <v>2.213</v>
      </c>
      <c r="DJ985" s="29" t="n">
        <v>2.213</v>
      </c>
      <c r="DK985" s="29" t="n">
        <v>2.141</v>
      </c>
      <c r="DL985" s="29" t="n">
        <v>2.061</v>
      </c>
      <c r="DM985" s="29" t="n">
        <v>2.011</v>
      </c>
      <c r="DN985" s="29" t="n">
        <v>2.009</v>
      </c>
      <c r="DO985" s="29" t="n">
        <v>2.008</v>
      </c>
      <c r="DP985" s="29" t="n">
        <v>2.02</v>
      </c>
      <c r="DQ985" s="29" t="n">
        <v>2.005</v>
      </c>
      <c r="DR985" s="29" t="n">
        <v>2</v>
      </c>
      <c r="DS985" s="29" t="n">
        <v>1.995</v>
      </c>
      <c r="DT985" s="29" t="n">
        <v>2.061</v>
      </c>
      <c r="DU985" s="29" t="n">
        <v>2.208</v>
      </c>
      <c r="DV985" s="29" t="n">
        <v>2.213</v>
      </c>
      <c r="DW985" s="29" t="n">
        <v>2.141</v>
      </c>
      <c r="DX985" s="29" t="n">
        <v>2.061</v>
      </c>
      <c r="DY985" s="29" t="n">
        <v>2.011</v>
      </c>
      <c r="DZ985" s="29" t="n">
        <v>2.009</v>
      </c>
      <c r="EA985" s="29" t="n">
        <v>2.008</v>
      </c>
      <c r="EB985" s="29" t="n">
        <v>2.02</v>
      </c>
      <c r="EC985" s="29" t="n">
        <v>2.005</v>
      </c>
      <c r="ED985" s="29" t="n">
        <v>2</v>
      </c>
      <c r="EE985" s="29" t="n">
        <v>1.995</v>
      </c>
      <c r="EF985" s="29" t="n">
        <v>2.061</v>
      </c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0"/>
      <c r="GS985" s="0"/>
      <c r="GT985" s="0"/>
      <c r="GU985" s="0"/>
      <c r="GV985" s="0"/>
      <c r="GW985" s="0"/>
      <c r="GX985" s="0"/>
      <c r="GY985" s="0"/>
      <c r="GZ985" s="0"/>
      <c r="HA985" s="0"/>
      <c r="HB985" s="0"/>
      <c r="HC985" s="0"/>
      <c r="HD985" s="0"/>
      <c r="HE985" s="0"/>
      <c r="HF985" s="0"/>
      <c r="HG985" s="0"/>
      <c r="HH985" s="0"/>
      <c r="HI985" s="0"/>
      <c r="HJ985" s="0"/>
      <c r="HK985" s="0"/>
      <c r="HL985" s="0"/>
      <c r="HM985" s="0"/>
      <c r="HN985" s="0"/>
      <c r="HO985" s="0"/>
      <c r="HP985" s="0"/>
      <c r="HQ985" s="0"/>
      <c r="HR985" s="0"/>
      <c r="HS985" s="0"/>
      <c r="HT985" s="0"/>
      <c r="HU985" s="0"/>
      <c r="HV985" s="0"/>
      <c r="HW985" s="0"/>
      <c r="HX985" s="0"/>
      <c r="HY985" s="0"/>
      <c r="HZ985" s="0"/>
      <c r="IA985" s="0"/>
      <c r="IB985" s="0"/>
      <c r="IC985" s="0"/>
      <c r="ID985" s="0"/>
      <c r="IE985" s="0"/>
      <c r="IF985" s="0"/>
      <c r="IG985" s="0"/>
      <c r="IH985" s="0"/>
      <c r="II985" s="0"/>
      <c r="IJ985" s="0"/>
      <c r="IK985" s="0"/>
      <c r="IL985" s="0"/>
      <c r="IM985" s="0"/>
      <c r="IN985" s="0"/>
      <c r="IO985" s="0"/>
      <c r="IP985" s="0"/>
      <c r="IQ985" s="0"/>
      <c r="IR985" s="0"/>
      <c r="IS985" s="0"/>
      <c r="IT985" s="0"/>
      <c r="IU985" s="0"/>
      <c r="IV985" s="0"/>
      <c r="IW985" s="0"/>
    </row>
    <row r="986" customFormat="false" ht="12.75" hidden="true" customHeight="false" outlineLevel="0" collapsed="false">
      <c r="A986" s="0" t="n">
        <f aca="false">WEEKDAY(C986,2)</f>
        <v>3</v>
      </c>
      <c r="B986" s="0" t="n">
        <f aca="false">MONTH(C986)</f>
        <v>11</v>
      </c>
      <c r="C986" s="23" t="n">
        <v>35396</v>
      </c>
      <c r="D986" s="0" t="n">
        <f aca="false">MONTH(R986)</f>
        <v>11</v>
      </c>
      <c r="E986" s="0" t="n">
        <f aca="false">YEAR(R986)</f>
        <v>1996</v>
      </c>
      <c r="F986" s="36"/>
      <c r="G986" s="24" t="n">
        <f aca="false">N986-M986</f>
        <v>-0.297583333333333</v>
      </c>
      <c r="H986" s="24" t="n">
        <f aca="false">O986-N986</f>
        <v>-0.0985</v>
      </c>
      <c r="I986" s="24" t="n">
        <f aca="false">O986-M986</f>
        <v>-0.396083333333333</v>
      </c>
      <c r="J986" s="25" t="n">
        <f aca="false">VLOOKUP(C986,'Nymex hist.'!A:B,2,0)</f>
        <v>3.497</v>
      </c>
      <c r="K986" s="25"/>
      <c r="L986" s="25"/>
      <c r="M986" s="27" t="n">
        <f aca="false">SUMIF($S$3:$FQ$3,$E986+1,$S986:$FQ986)/COUNTIF($S$3:$FQ$3,$E986+1)</f>
        <v>2.49208333333333</v>
      </c>
      <c r="N986" s="27" t="n">
        <f aca="false">SUMIF($S$3:$FQ$3,$E986+2,$S986:$FQ986)/COUNTIF($S$3:$FQ$3,$E986+2)</f>
        <v>2.1945</v>
      </c>
      <c r="O986" s="27" t="n">
        <f aca="false">SUMIF($S$3:$FQ$3,$E986+3,$S986:$FQ986)/COUNTIF($S$3:$FQ$3,$E986+3)</f>
        <v>2.096</v>
      </c>
      <c r="P986" s="27" t="n">
        <f aca="false">SUMIF($S$3:$FQ$3,$E986+4,$S986:$FQ986)/COUNTIF($S$3:$FQ$3,$E986+4)</f>
        <v>2.086</v>
      </c>
      <c r="Q986" s="27" t="n">
        <f aca="false">SUMIF($S$3:$FQ$3,$E986+5,$S986:$FQ986)/COUNTIF($S$3:$FQ$3,$E986+5)</f>
        <v>2.081</v>
      </c>
      <c r="R986" s="28" t="n">
        <v>35396</v>
      </c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30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 t="n">
        <v>3.901</v>
      </c>
      <c r="BN986" s="29" t="n">
        <v>3.497</v>
      </c>
      <c r="BO986" s="29" t="n">
        <v>3.056</v>
      </c>
      <c r="BP986" s="29" t="n">
        <v>2.704</v>
      </c>
      <c r="BQ986" s="29" t="n">
        <v>2.36</v>
      </c>
      <c r="BR986" s="29" t="n">
        <v>2.265</v>
      </c>
      <c r="BS986" s="29" t="n">
        <v>2.235</v>
      </c>
      <c r="BT986" s="29" t="n">
        <v>2.23</v>
      </c>
      <c r="BU986" s="29" t="n">
        <v>2.233</v>
      </c>
      <c r="BV986" s="29" t="n">
        <v>2.24</v>
      </c>
      <c r="BW986" s="29" t="n">
        <v>2.255</v>
      </c>
      <c r="BX986" s="29" t="n">
        <v>2.36</v>
      </c>
      <c r="BY986" s="29" t="n">
        <v>2.47</v>
      </c>
      <c r="BZ986" s="29" t="n">
        <v>2.48</v>
      </c>
      <c r="CA986" s="29" t="n">
        <v>2.405</v>
      </c>
      <c r="CB986" s="29" t="n">
        <v>2.31</v>
      </c>
      <c r="CC986" s="29" t="n">
        <v>2.185</v>
      </c>
      <c r="CD986" s="29" t="n">
        <v>2.14</v>
      </c>
      <c r="CE986" s="29" t="n">
        <v>2.11</v>
      </c>
      <c r="CF986" s="29" t="n">
        <v>2.095</v>
      </c>
      <c r="CG986" s="29" t="n">
        <v>2.08</v>
      </c>
      <c r="CH986" s="29" t="n">
        <v>2.075</v>
      </c>
      <c r="CI986" s="29" t="n">
        <v>2.07</v>
      </c>
      <c r="CJ986" s="29" t="n">
        <v>2.136</v>
      </c>
      <c r="CK986" s="29" t="n">
        <v>2.248</v>
      </c>
      <c r="CL986" s="29" t="n">
        <v>2.248</v>
      </c>
      <c r="CM986" s="29" t="n">
        <v>2.176</v>
      </c>
      <c r="CN986" s="29" t="n">
        <v>2.096</v>
      </c>
      <c r="CO986" s="29" t="n">
        <v>2.046</v>
      </c>
      <c r="CP986" s="29" t="n">
        <v>2.044</v>
      </c>
      <c r="CQ986" s="29" t="n">
        <v>2.043</v>
      </c>
      <c r="CR986" s="29" t="n">
        <v>2.055</v>
      </c>
      <c r="CS986" s="29" t="n">
        <v>2.04</v>
      </c>
      <c r="CT986" s="29" t="n">
        <v>2.035</v>
      </c>
      <c r="CU986" s="29" t="n">
        <v>2.03</v>
      </c>
      <c r="CV986" s="29" t="n">
        <v>2.096</v>
      </c>
      <c r="CW986" s="29" t="n">
        <v>2.243</v>
      </c>
      <c r="CX986" s="29" t="n">
        <v>2.238</v>
      </c>
      <c r="CY986" s="29" t="n">
        <v>2.166</v>
      </c>
      <c r="CZ986" s="29" t="n">
        <v>2.086</v>
      </c>
      <c r="DA986" s="29" t="n">
        <v>2.036</v>
      </c>
      <c r="DB986" s="29" t="n">
        <v>2.034</v>
      </c>
      <c r="DC986" s="29" t="n">
        <v>2.033</v>
      </c>
      <c r="DD986" s="29" t="n">
        <v>2.045</v>
      </c>
      <c r="DE986" s="29" t="n">
        <v>2.03</v>
      </c>
      <c r="DF986" s="29" t="n">
        <v>2.025</v>
      </c>
      <c r="DG986" s="29" t="n">
        <v>2.02</v>
      </c>
      <c r="DH986" s="29" t="n">
        <v>2.086</v>
      </c>
      <c r="DI986" s="29" t="n">
        <v>2.233</v>
      </c>
      <c r="DJ986" s="29" t="n">
        <v>2.233</v>
      </c>
      <c r="DK986" s="29" t="n">
        <v>2.161</v>
      </c>
      <c r="DL986" s="29" t="n">
        <v>2.081</v>
      </c>
      <c r="DM986" s="29" t="n">
        <v>2.031</v>
      </c>
      <c r="DN986" s="29" t="n">
        <v>2.029</v>
      </c>
      <c r="DO986" s="29" t="n">
        <v>2.028</v>
      </c>
      <c r="DP986" s="29" t="n">
        <v>2.04</v>
      </c>
      <c r="DQ986" s="29" t="n">
        <v>2.025</v>
      </c>
      <c r="DR986" s="29" t="n">
        <v>2.02</v>
      </c>
      <c r="DS986" s="29" t="n">
        <v>2.015</v>
      </c>
      <c r="DT986" s="29" t="n">
        <v>2.081</v>
      </c>
      <c r="DU986" s="29" t="n">
        <v>2.228</v>
      </c>
      <c r="DV986" s="29" t="n">
        <v>2.233</v>
      </c>
      <c r="DW986" s="29" t="n">
        <v>2.161</v>
      </c>
      <c r="DX986" s="29" t="n">
        <v>2.081</v>
      </c>
      <c r="DY986" s="29" t="n">
        <v>2.031</v>
      </c>
      <c r="DZ986" s="29" t="n">
        <v>2.029</v>
      </c>
      <c r="EA986" s="29" t="n">
        <v>2.028</v>
      </c>
      <c r="EB986" s="29" t="n">
        <v>2.04</v>
      </c>
      <c r="EC986" s="29" t="n">
        <v>2.025</v>
      </c>
      <c r="ED986" s="29" t="n">
        <v>2.02</v>
      </c>
      <c r="EE986" s="29" t="n">
        <v>2.015</v>
      </c>
      <c r="EF986" s="29" t="n">
        <v>2.081</v>
      </c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0"/>
      <c r="GS986" s="0"/>
      <c r="GT986" s="0"/>
      <c r="GU986" s="0"/>
      <c r="GV986" s="0"/>
      <c r="GW986" s="0"/>
      <c r="GX986" s="0"/>
      <c r="GY986" s="0"/>
      <c r="GZ986" s="0"/>
      <c r="HA986" s="0"/>
      <c r="HB986" s="0"/>
      <c r="HC986" s="0"/>
      <c r="HD986" s="0"/>
      <c r="HE986" s="0"/>
      <c r="HF986" s="0"/>
      <c r="HG986" s="0"/>
      <c r="HH986" s="0"/>
      <c r="HI986" s="0"/>
      <c r="HJ986" s="0"/>
      <c r="HK986" s="0"/>
      <c r="HL986" s="0"/>
      <c r="HM986" s="0"/>
      <c r="HN986" s="0"/>
      <c r="HO986" s="0"/>
      <c r="HP986" s="0"/>
      <c r="HQ986" s="0"/>
      <c r="HR986" s="0"/>
      <c r="HS986" s="0"/>
      <c r="HT986" s="0"/>
      <c r="HU986" s="0"/>
      <c r="HV986" s="0"/>
      <c r="HW986" s="0"/>
      <c r="HX986" s="0"/>
      <c r="HY986" s="0"/>
      <c r="HZ986" s="0"/>
      <c r="IA986" s="0"/>
      <c r="IB986" s="0"/>
      <c r="IC986" s="0"/>
      <c r="ID986" s="0"/>
      <c r="IE986" s="0"/>
      <c r="IF986" s="0"/>
      <c r="IG986" s="0"/>
      <c r="IH986" s="0"/>
      <c r="II986" s="0"/>
      <c r="IJ986" s="0"/>
      <c r="IK986" s="0"/>
      <c r="IL986" s="0"/>
      <c r="IM986" s="0"/>
      <c r="IN986" s="0"/>
      <c r="IO986" s="0"/>
      <c r="IP986" s="0"/>
      <c r="IQ986" s="0"/>
      <c r="IR986" s="0"/>
      <c r="IS986" s="0"/>
      <c r="IT986" s="0"/>
      <c r="IU986" s="0"/>
      <c r="IV986" s="0"/>
      <c r="IW986" s="0"/>
    </row>
    <row r="987" customFormat="false" ht="12.75" hidden="true" customHeight="false" outlineLevel="0" collapsed="false">
      <c r="A987" s="0" t="n">
        <f aca="false">WEEKDAY(C987,2)</f>
        <v>1</v>
      </c>
      <c r="B987" s="0" t="n">
        <f aca="false">MONTH(C987)</f>
        <v>12</v>
      </c>
      <c r="C987" s="23" t="n">
        <v>35401</v>
      </c>
      <c r="D987" s="0" t="n">
        <f aca="false">MONTH(R987)</f>
        <v>12</v>
      </c>
      <c r="E987" s="0" t="n">
        <f aca="false">YEAR(R987)</f>
        <v>1996</v>
      </c>
      <c r="F987" s="36"/>
      <c r="G987" s="24" t="n">
        <f aca="false">N987-M987</f>
        <v>-0.22725</v>
      </c>
      <c r="H987" s="24" t="n">
        <f aca="false">O987-N987</f>
        <v>-0.0933333333333328</v>
      </c>
      <c r="I987" s="24" t="n">
        <f aca="false">O987-M987</f>
        <v>-0.320583333333333</v>
      </c>
      <c r="J987" s="25" t="n">
        <f aca="false">VLOOKUP(C987,'Nymex hist.'!A:B,2,0)</f>
        <v>3.246</v>
      </c>
      <c r="K987" s="25"/>
      <c r="L987" s="25"/>
      <c r="M987" s="27" t="n">
        <f aca="false">SUMIF($S$3:$FQ$3,$E987+1,$S987:$FQ987)/COUNTIF($S$3:$FQ$3,$E987+1)</f>
        <v>2.4135</v>
      </c>
      <c r="N987" s="27" t="n">
        <f aca="false">SUMIF($S$3:$FQ$3,$E987+2,$S987:$FQ987)/COUNTIF($S$3:$FQ$3,$E987+2)</f>
        <v>2.18625</v>
      </c>
      <c r="O987" s="27" t="n">
        <f aca="false">SUMIF($S$3:$FQ$3,$E987+3,$S987:$FQ987)/COUNTIF($S$3:$FQ$3,$E987+3)</f>
        <v>2.09291666666667</v>
      </c>
      <c r="P987" s="27" t="n">
        <f aca="false">SUMIF($S$3:$FQ$3,$E987+4,$S987:$FQ987)/COUNTIF($S$3:$FQ$3,$E987+4)</f>
        <v>2.08291666666667</v>
      </c>
      <c r="Q987" s="27" t="n">
        <f aca="false">SUMIF($S$3:$FQ$3,$E987+5,$S987:$FQ987)/COUNTIF($S$3:$FQ$3,$E987+5)</f>
        <v>2.07791666666667</v>
      </c>
      <c r="R987" s="28" t="n">
        <v>35401</v>
      </c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30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 t="n">
        <v>3.246</v>
      </c>
      <c r="BO987" s="29" t="n">
        <v>2.886</v>
      </c>
      <c r="BP987" s="29" t="n">
        <v>2.588</v>
      </c>
      <c r="BQ987" s="29" t="n">
        <v>2.303</v>
      </c>
      <c r="BR987" s="29" t="n">
        <v>2.215</v>
      </c>
      <c r="BS987" s="29" t="n">
        <v>2.185</v>
      </c>
      <c r="BT987" s="29" t="n">
        <v>2.183</v>
      </c>
      <c r="BU987" s="29" t="n">
        <v>2.186</v>
      </c>
      <c r="BV987" s="29" t="n">
        <v>2.193</v>
      </c>
      <c r="BW987" s="29" t="n">
        <v>2.216</v>
      </c>
      <c r="BX987" s="29" t="n">
        <v>2.323</v>
      </c>
      <c r="BY987" s="29" t="n">
        <v>2.438</v>
      </c>
      <c r="BZ987" s="29" t="n">
        <v>2.458</v>
      </c>
      <c r="CA987" s="29" t="n">
        <v>2.383</v>
      </c>
      <c r="CB987" s="29" t="n">
        <v>2.29</v>
      </c>
      <c r="CC987" s="29" t="n">
        <v>2.175</v>
      </c>
      <c r="CD987" s="29" t="n">
        <v>2.135</v>
      </c>
      <c r="CE987" s="29" t="n">
        <v>2.106</v>
      </c>
      <c r="CF987" s="29" t="n">
        <v>2.092</v>
      </c>
      <c r="CG987" s="29" t="n">
        <v>2.082</v>
      </c>
      <c r="CH987" s="29" t="n">
        <v>2.08</v>
      </c>
      <c r="CI987" s="29" t="n">
        <v>2.077</v>
      </c>
      <c r="CJ987" s="29" t="n">
        <v>2.127</v>
      </c>
      <c r="CK987" s="29" t="n">
        <v>2.23</v>
      </c>
      <c r="CL987" s="29" t="n">
        <v>2.24</v>
      </c>
      <c r="CM987" s="29" t="n">
        <v>2.168</v>
      </c>
      <c r="CN987" s="29" t="n">
        <v>2.088</v>
      </c>
      <c r="CO987" s="29" t="n">
        <v>2.041</v>
      </c>
      <c r="CP987" s="29" t="n">
        <v>2.04</v>
      </c>
      <c r="CQ987" s="29" t="n">
        <v>2.04</v>
      </c>
      <c r="CR987" s="29" t="n">
        <v>2.052</v>
      </c>
      <c r="CS987" s="29" t="n">
        <v>2.042</v>
      </c>
      <c r="CT987" s="29" t="n">
        <v>2.04</v>
      </c>
      <c r="CU987" s="29" t="n">
        <v>2.037</v>
      </c>
      <c r="CV987" s="29" t="n">
        <v>2.087</v>
      </c>
      <c r="CW987" s="29" t="n">
        <v>2.24</v>
      </c>
      <c r="CX987" s="29" t="n">
        <v>2.23</v>
      </c>
      <c r="CY987" s="29" t="n">
        <v>2.158</v>
      </c>
      <c r="CZ987" s="29" t="n">
        <v>2.078</v>
      </c>
      <c r="DA987" s="29" t="n">
        <v>2.031</v>
      </c>
      <c r="DB987" s="29" t="n">
        <v>2.03</v>
      </c>
      <c r="DC987" s="29" t="n">
        <v>2.03</v>
      </c>
      <c r="DD987" s="29" t="n">
        <v>2.042</v>
      </c>
      <c r="DE987" s="29" t="n">
        <v>2.032</v>
      </c>
      <c r="DF987" s="29" t="n">
        <v>2.03</v>
      </c>
      <c r="DG987" s="29" t="n">
        <v>2.027</v>
      </c>
      <c r="DH987" s="29" t="n">
        <v>2.077</v>
      </c>
      <c r="DI987" s="29" t="n">
        <v>2.23</v>
      </c>
      <c r="DJ987" s="29" t="n">
        <v>2.225</v>
      </c>
      <c r="DK987" s="29" t="n">
        <v>2.153</v>
      </c>
      <c r="DL987" s="29" t="n">
        <v>2.073</v>
      </c>
      <c r="DM987" s="29" t="n">
        <v>2.026</v>
      </c>
      <c r="DN987" s="29" t="n">
        <v>2.025</v>
      </c>
      <c r="DO987" s="29" t="n">
        <v>2.025</v>
      </c>
      <c r="DP987" s="29" t="n">
        <v>2.037</v>
      </c>
      <c r="DQ987" s="29" t="n">
        <v>2.027</v>
      </c>
      <c r="DR987" s="29" t="n">
        <v>2.025</v>
      </c>
      <c r="DS987" s="29" t="n">
        <v>2.022</v>
      </c>
      <c r="DT987" s="29" t="n">
        <v>2.072</v>
      </c>
      <c r="DU987" s="29" t="n">
        <v>2.225</v>
      </c>
      <c r="DV987" s="29" t="n">
        <v>2.225</v>
      </c>
      <c r="DW987" s="29" t="n">
        <v>2.153</v>
      </c>
      <c r="DX987" s="29" t="n">
        <v>2.073</v>
      </c>
      <c r="DY987" s="29" t="n">
        <v>2.026</v>
      </c>
      <c r="DZ987" s="29" t="n">
        <v>2.025</v>
      </c>
      <c r="EA987" s="29" t="n">
        <v>2.025</v>
      </c>
      <c r="EB987" s="29" t="n">
        <v>2.037</v>
      </c>
      <c r="EC987" s="29" t="n">
        <v>2.027</v>
      </c>
      <c r="ED987" s="29" t="n">
        <v>2.025</v>
      </c>
      <c r="EE987" s="29" t="n">
        <v>2.022</v>
      </c>
      <c r="EF987" s="29" t="n">
        <v>2.072</v>
      </c>
      <c r="EG987" s="29" t="n">
        <v>2.225</v>
      </c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0"/>
      <c r="GS987" s="0"/>
      <c r="GT987" s="0"/>
      <c r="GU987" s="0"/>
      <c r="GV987" s="0"/>
      <c r="GW987" s="0"/>
      <c r="GX987" s="0"/>
      <c r="GY987" s="0"/>
      <c r="GZ987" s="0"/>
      <c r="HA987" s="0"/>
      <c r="HB987" s="0"/>
      <c r="HC987" s="0"/>
      <c r="HD987" s="0"/>
      <c r="HE987" s="0"/>
      <c r="HF987" s="0"/>
      <c r="HG987" s="0"/>
      <c r="HH987" s="0"/>
      <c r="HI987" s="0"/>
      <c r="HJ987" s="0"/>
      <c r="HK987" s="0"/>
      <c r="HL987" s="0"/>
      <c r="HM987" s="0"/>
      <c r="HN987" s="0"/>
      <c r="HO987" s="0"/>
      <c r="HP987" s="0"/>
      <c r="HQ987" s="0"/>
      <c r="HR987" s="0"/>
      <c r="HS987" s="0"/>
      <c r="HT987" s="0"/>
      <c r="HU987" s="0"/>
      <c r="HV987" s="0"/>
      <c r="HW987" s="0"/>
      <c r="HX987" s="0"/>
      <c r="HY987" s="0"/>
      <c r="HZ987" s="0"/>
      <c r="IA987" s="0"/>
      <c r="IB987" s="0"/>
      <c r="IC987" s="0"/>
      <c r="ID987" s="0"/>
      <c r="IE987" s="0"/>
      <c r="IF987" s="0"/>
      <c r="IG987" s="0"/>
      <c r="IH987" s="0"/>
      <c r="II987" s="0"/>
      <c r="IJ987" s="0"/>
      <c r="IK987" s="0"/>
      <c r="IL987" s="0"/>
      <c r="IM987" s="0"/>
      <c r="IN987" s="0"/>
      <c r="IO987" s="0"/>
      <c r="IP987" s="0"/>
      <c r="IQ987" s="0"/>
      <c r="IR987" s="0"/>
      <c r="IS987" s="0"/>
      <c r="IT987" s="0"/>
      <c r="IU987" s="0"/>
      <c r="IV987" s="0"/>
      <c r="IW987" s="0"/>
    </row>
    <row r="988" customFormat="false" ht="12.75" hidden="true" customHeight="false" outlineLevel="0" collapsed="false">
      <c r="A988" s="0" t="n">
        <f aca="false">WEEKDAY(C988,2)</f>
        <v>2</v>
      </c>
      <c r="B988" s="0" t="n">
        <f aca="false">MONTH(C988)</f>
        <v>12</v>
      </c>
      <c r="C988" s="23" t="n">
        <v>35402</v>
      </c>
      <c r="D988" s="0" t="n">
        <f aca="false">MONTH(R988)</f>
        <v>12</v>
      </c>
      <c r="E988" s="0" t="n">
        <f aca="false">YEAR(R988)</f>
        <v>1996</v>
      </c>
      <c r="F988" s="36"/>
      <c r="G988" s="24" t="n">
        <f aca="false">N988-M988</f>
        <v>-0.25325</v>
      </c>
      <c r="H988" s="24" t="n">
        <f aca="false">O988-N988</f>
        <v>-0.0811666666666668</v>
      </c>
      <c r="I988" s="24" t="n">
        <f aca="false">O988-M988</f>
        <v>-0.334416666666667</v>
      </c>
      <c r="J988" s="25" t="n">
        <f aca="false">VLOOKUP(C988,'Nymex hist.'!A:B,2,0)</f>
        <v>3.364</v>
      </c>
      <c r="K988" s="25"/>
      <c r="L988" s="25"/>
      <c r="M988" s="27" t="n">
        <f aca="false">SUMIF($S$3:$FQ$3,$E988+1,$S988:$FQ988)/COUNTIF($S$3:$FQ$3,$E988+1)</f>
        <v>2.4405</v>
      </c>
      <c r="N988" s="27" t="n">
        <f aca="false">SUMIF($S$3:$FQ$3,$E988+2,$S988:$FQ988)/COUNTIF($S$3:$FQ$3,$E988+2)</f>
        <v>2.18725</v>
      </c>
      <c r="O988" s="27" t="n">
        <f aca="false">SUMIF($S$3:$FQ$3,$E988+3,$S988:$FQ988)/COUNTIF($S$3:$FQ$3,$E988+3)</f>
        <v>2.10608333333333</v>
      </c>
      <c r="P988" s="27" t="n">
        <f aca="false">SUMIF($S$3:$FQ$3,$E988+4,$S988:$FQ988)/COUNTIF($S$3:$FQ$3,$E988+4)</f>
        <v>2.10108333333333</v>
      </c>
      <c r="Q988" s="27" t="n">
        <f aca="false">SUMIF($S$3:$FQ$3,$E988+5,$S988:$FQ988)/COUNTIF($S$3:$FQ$3,$E988+5)</f>
        <v>2.10108333333333</v>
      </c>
      <c r="R988" s="28" t="n">
        <v>35402</v>
      </c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30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 t="n">
        <v>3.364</v>
      </c>
      <c r="BO988" s="29" t="n">
        <v>3.017</v>
      </c>
      <c r="BP988" s="29" t="n">
        <v>2.644</v>
      </c>
      <c r="BQ988" s="29" t="n">
        <v>2.314</v>
      </c>
      <c r="BR988" s="29" t="n">
        <v>2.225</v>
      </c>
      <c r="BS988" s="29" t="n">
        <v>2.185</v>
      </c>
      <c r="BT988" s="29" t="n">
        <v>2.184</v>
      </c>
      <c r="BU988" s="29" t="n">
        <v>2.188</v>
      </c>
      <c r="BV988" s="29" t="n">
        <v>2.2</v>
      </c>
      <c r="BW988" s="29" t="n">
        <v>2.22</v>
      </c>
      <c r="BX988" s="29" t="n">
        <v>2.32</v>
      </c>
      <c r="BY988" s="29" t="n">
        <v>2.425</v>
      </c>
      <c r="BZ988" s="29" t="n">
        <v>2.445</v>
      </c>
      <c r="CA988" s="29" t="n">
        <v>2.37</v>
      </c>
      <c r="CB988" s="29" t="n">
        <v>2.275</v>
      </c>
      <c r="CC988" s="29" t="n">
        <v>2.165</v>
      </c>
      <c r="CD988" s="29" t="n">
        <v>2.13</v>
      </c>
      <c r="CE988" s="29" t="n">
        <v>2.106</v>
      </c>
      <c r="CF988" s="29" t="n">
        <v>2.092</v>
      </c>
      <c r="CG988" s="29" t="n">
        <v>2.09</v>
      </c>
      <c r="CH988" s="29" t="n">
        <v>2.095</v>
      </c>
      <c r="CI988" s="29" t="n">
        <v>2.092</v>
      </c>
      <c r="CJ988" s="29" t="n">
        <v>2.142</v>
      </c>
      <c r="CK988" s="29" t="n">
        <v>2.245</v>
      </c>
      <c r="CL988" s="29" t="n">
        <v>2.255</v>
      </c>
      <c r="CM988" s="29" t="n">
        <v>2.183</v>
      </c>
      <c r="CN988" s="29" t="n">
        <v>2.103</v>
      </c>
      <c r="CO988" s="29" t="n">
        <v>2.056</v>
      </c>
      <c r="CP988" s="29" t="n">
        <v>2.055</v>
      </c>
      <c r="CQ988" s="29" t="n">
        <v>2.055</v>
      </c>
      <c r="CR988" s="29" t="n">
        <v>2.052</v>
      </c>
      <c r="CS988" s="29" t="n">
        <v>2.05</v>
      </c>
      <c r="CT988" s="29" t="n">
        <v>2.055</v>
      </c>
      <c r="CU988" s="29" t="n">
        <v>2.052</v>
      </c>
      <c r="CV988" s="29" t="n">
        <v>2.102</v>
      </c>
      <c r="CW988" s="29" t="n">
        <v>2.255</v>
      </c>
      <c r="CX988" s="29" t="n">
        <v>2.25</v>
      </c>
      <c r="CY988" s="29" t="n">
        <v>2.178</v>
      </c>
      <c r="CZ988" s="29" t="n">
        <v>2.098</v>
      </c>
      <c r="DA988" s="29" t="n">
        <v>2.051</v>
      </c>
      <c r="DB988" s="29" t="n">
        <v>2.05</v>
      </c>
      <c r="DC988" s="29" t="n">
        <v>2.05</v>
      </c>
      <c r="DD988" s="29" t="n">
        <v>2.047</v>
      </c>
      <c r="DE988" s="29" t="n">
        <v>2.045</v>
      </c>
      <c r="DF988" s="29" t="n">
        <v>2.05</v>
      </c>
      <c r="DG988" s="29" t="n">
        <v>2.047</v>
      </c>
      <c r="DH988" s="29" t="n">
        <v>2.097</v>
      </c>
      <c r="DI988" s="29" t="n">
        <v>2.25</v>
      </c>
      <c r="DJ988" s="29" t="n">
        <v>2.25</v>
      </c>
      <c r="DK988" s="29" t="n">
        <v>2.178</v>
      </c>
      <c r="DL988" s="29" t="n">
        <v>2.098</v>
      </c>
      <c r="DM988" s="29" t="n">
        <v>2.051</v>
      </c>
      <c r="DN988" s="29" t="n">
        <v>2.05</v>
      </c>
      <c r="DO988" s="29" t="n">
        <v>2.05</v>
      </c>
      <c r="DP988" s="29" t="n">
        <v>2.047</v>
      </c>
      <c r="DQ988" s="29" t="n">
        <v>2.045</v>
      </c>
      <c r="DR988" s="29" t="n">
        <v>2.05</v>
      </c>
      <c r="DS988" s="29" t="n">
        <v>2.047</v>
      </c>
      <c r="DT988" s="29" t="n">
        <v>2.097</v>
      </c>
      <c r="DU988" s="29" t="n">
        <v>2.25</v>
      </c>
      <c r="DV988" s="29" t="n">
        <v>2.255</v>
      </c>
      <c r="DW988" s="29" t="n">
        <v>2.183</v>
      </c>
      <c r="DX988" s="29" t="n">
        <v>2.103</v>
      </c>
      <c r="DY988" s="29" t="n">
        <v>2.056</v>
      </c>
      <c r="DZ988" s="29" t="n">
        <v>2.055</v>
      </c>
      <c r="EA988" s="29" t="n">
        <v>2.055</v>
      </c>
      <c r="EB988" s="29" t="n">
        <v>2.052</v>
      </c>
      <c r="EC988" s="29" t="n">
        <v>2.05</v>
      </c>
      <c r="ED988" s="29" t="n">
        <v>2.055</v>
      </c>
      <c r="EE988" s="29" t="n">
        <v>2.052</v>
      </c>
      <c r="EF988" s="29" t="n">
        <v>2.102</v>
      </c>
      <c r="EG988" s="29" t="n">
        <v>2.255</v>
      </c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0"/>
      <c r="GS988" s="0"/>
      <c r="GT988" s="0"/>
      <c r="GU988" s="0"/>
      <c r="GV988" s="0"/>
      <c r="GW988" s="0"/>
      <c r="GX988" s="0"/>
      <c r="GY988" s="0"/>
      <c r="GZ988" s="0"/>
      <c r="HA988" s="0"/>
      <c r="HB988" s="0"/>
      <c r="HC988" s="0"/>
      <c r="HD988" s="0"/>
      <c r="HE988" s="0"/>
      <c r="HF988" s="0"/>
      <c r="HG988" s="0"/>
      <c r="HH988" s="0"/>
      <c r="HI988" s="0"/>
      <c r="HJ988" s="0"/>
      <c r="HK988" s="0"/>
      <c r="HL988" s="0"/>
      <c r="HM988" s="0"/>
      <c r="HN988" s="0"/>
      <c r="HO988" s="0"/>
      <c r="HP988" s="0"/>
      <c r="HQ988" s="0"/>
      <c r="HR988" s="0"/>
      <c r="HS988" s="0"/>
      <c r="HT988" s="0"/>
      <c r="HU988" s="0"/>
      <c r="HV988" s="0"/>
      <c r="HW988" s="0"/>
      <c r="HX988" s="0"/>
      <c r="HY988" s="0"/>
      <c r="HZ988" s="0"/>
      <c r="IA988" s="0"/>
      <c r="IB988" s="0"/>
      <c r="IC988" s="0"/>
      <c r="ID988" s="0"/>
      <c r="IE988" s="0"/>
      <c r="IF988" s="0"/>
      <c r="IG988" s="0"/>
      <c r="IH988" s="0"/>
      <c r="II988" s="0"/>
      <c r="IJ988" s="0"/>
      <c r="IK988" s="0"/>
      <c r="IL988" s="0"/>
      <c r="IM988" s="0"/>
      <c r="IN988" s="0"/>
      <c r="IO988" s="0"/>
      <c r="IP988" s="0"/>
      <c r="IQ988" s="0"/>
      <c r="IR988" s="0"/>
      <c r="IS988" s="0"/>
      <c r="IT988" s="0"/>
      <c r="IU988" s="0"/>
      <c r="IV988" s="0"/>
      <c r="IW988" s="0"/>
    </row>
    <row r="989" customFormat="false" ht="12.75" hidden="true" customHeight="false" outlineLevel="0" collapsed="false">
      <c r="A989" s="0" t="n">
        <f aca="false">WEEKDAY(C989,2)</f>
        <v>3</v>
      </c>
      <c r="B989" s="0" t="n">
        <f aca="false">MONTH(C989)</f>
        <v>12</v>
      </c>
      <c r="C989" s="23" t="n">
        <v>35403</v>
      </c>
      <c r="D989" s="0" t="n">
        <f aca="false">MONTH(R989)</f>
        <v>12</v>
      </c>
      <c r="E989" s="0" t="n">
        <f aca="false">YEAR(R989)</f>
        <v>1996</v>
      </c>
      <c r="F989" s="36"/>
      <c r="G989" s="24" t="n">
        <f aca="false">N989-M989</f>
        <v>-0.268666666666666</v>
      </c>
      <c r="H989" s="24" t="n">
        <f aca="false">O989-N989</f>
        <v>-0.0665000000000005</v>
      </c>
      <c r="I989" s="24" t="n">
        <f aca="false">O989-M989</f>
        <v>-0.335166666666667</v>
      </c>
      <c r="J989" s="25" t="n">
        <f aca="false">VLOOKUP(C989,'Nymex hist.'!A:B,2,0)</f>
        <v>3.505</v>
      </c>
      <c r="K989" s="25"/>
      <c r="L989" s="25"/>
      <c r="M989" s="27" t="n">
        <f aca="false">SUMIF($S$3:$FQ$3,$E989+1,$S989:$FQ989)/COUNTIF($S$3:$FQ$3,$E989+1)</f>
        <v>2.47058333333333</v>
      </c>
      <c r="N989" s="27" t="n">
        <f aca="false">SUMIF($S$3:$FQ$3,$E989+2,$S989:$FQ989)/COUNTIF($S$3:$FQ$3,$E989+2)</f>
        <v>2.20191666666667</v>
      </c>
      <c r="O989" s="27" t="n">
        <f aca="false">SUMIF($S$3:$FQ$3,$E989+3,$S989:$FQ989)/COUNTIF($S$3:$FQ$3,$E989+3)</f>
        <v>2.13541666666667</v>
      </c>
      <c r="P989" s="27" t="n">
        <f aca="false">SUMIF($S$3:$FQ$3,$E989+4,$S989:$FQ989)/COUNTIF($S$3:$FQ$3,$E989+4)</f>
        <v>2.13041666666667</v>
      </c>
      <c r="Q989" s="27" t="n">
        <f aca="false">SUMIF($S$3:$FQ$3,$E989+5,$S989:$FQ989)/COUNTIF($S$3:$FQ$3,$E989+5)</f>
        <v>2.13041666666667</v>
      </c>
      <c r="R989" s="28" t="n">
        <v>35403</v>
      </c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30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 t="n">
        <v>3.505</v>
      </c>
      <c r="BO989" s="29" t="n">
        <v>3.156</v>
      </c>
      <c r="BP989" s="29" t="n">
        <v>2.7</v>
      </c>
      <c r="BQ989" s="29" t="n">
        <v>2.335</v>
      </c>
      <c r="BR989" s="29" t="n">
        <v>2.235</v>
      </c>
      <c r="BS989" s="29" t="n">
        <v>2.19</v>
      </c>
      <c r="BT989" s="29" t="n">
        <v>2.188</v>
      </c>
      <c r="BU989" s="29" t="n">
        <v>2.188</v>
      </c>
      <c r="BV989" s="29" t="n">
        <v>2.2</v>
      </c>
      <c r="BW989" s="29" t="n">
        <v>2.225</v>
      </c>
      <c r="BX989" s="29" t="n">
        <v>2.315</v>
      </c>
      <c r="BY989" s="29" t="n">
        <v>2.41</v>
      </c>
      <c r="BZ989" s="29" t="n">
        <v>2.43</v>
      </c>
      <c r="CA989" s="29" t="n">
        <v>2.36</v>
      </c>
      <c r="CB989" s="29" t="n">
        <v>2.275</v>
      </c>
      <c r="CC989" s="29" t="n">
        <v>2.17</v>
      </c>
      <c r="CD989" s="29" t="n">
        <v>2.14</v>
      </c>
      <c r="CE989" s="29" t="n">
        <v>2.12</v>
      </c>
      <c r="CF989" s="29" t="n">
        <v>2.114</v>
      </c>
      <c r="CG989" s="29" t="n">
        <v>2.12</v>
      </c>
      <c r="CH989" s="29" t="n">
        <v>2.125</v>
      </c>
      <c r="CI989" s="29" t="n">
        <v>2.122</v>
      </c>
      <c r="CJ989" s="29" t="n">
        <v>2.172</v>
      </c>
      <c r="CK989" s="29" t="n">
        <v>2.275</v>
      </c>
      <c r="CL989" s="29" t="n">
        <v>2.285</v>
      </c>
      <c r="CM989" s="29" t="n">
        <v>2.213</v>
      </c>
      <c r="CN989" s="29" t="n">
        <v>2.133</v>
      </c>
      <c r="CO989" s="29" t="n">
        <v>2.086</v>
      </c>
      <c r="CP989" s="29" t="n">
        <v>2.085</v>
      </c>
      <c r="CQ989" s="29" t="n">
        <v>2.085</v>
      </c>
      <c r="CR989" s="29" t="n">
        <v>2.074</v>
      </c>
      <c r="CS989" s="29" t="n">
        <v>2.08</v>
      </c>
      <c r="CT989" s="29" t="n">
        <v>2.085</v>
      </c>
      <c r="CU989" s="29" t="n">
        <v>2.082</v>
      </c>
      <c r="CV989" s="29" t="n">
        <v>2.132</v>
      </c>
      <c r="CW989" s="29" t="n">
        <v>2.285</v>
      </c>
      <c r="CX989" s="29" t="n">
        <v>2.28</v>
      </c>
      <c r="CY989" s="29" t="n">
        <v>2.208</v>
      </c>
      <c r="CZ989" s="29" t="n">
        <v>2.128</v>
      </c>
      <c r="DA989" s="29" t="n">
        <v>2.081</v>
      </c>
      <c r="DB989" s="29" t="n">
        <v>2.08</v>
      </c>
      <c r="DC989" s="29" t="n">
        <v>2.08</v>
      </c>
      <c r="DD989" s="29" t="n">
        <v>2.069</v>
      </c>
      <c r="DE989" s="29" t="n">
        <v>2.075</v>
      </c>
      <c r="DF989" s="29" t="n">
        <v>2.08</v>
      </c>
      <c r="DG989" s="29" t="n">
        <v>2.077</v>
      </c>
      <c r="DH989" s="29" t="n">
        <v>2.127</v>
      </c>
      <c r="DI989" s="29" t="n">
        <v>2.28</v>
      </c>
      <c r="DJ989" s="29" t="n">
        <v>2.28</v>
      </c>
      <c r="DK989" s="29" t="n">
        <v>2.208</v>
      </c>
      <c r="DL989" s="29" t="n">
        <v>2.128</v>
      </c>
      <c r="DM989" s="29" t="n">
        <v>2.081</v>
      </c>
      <c r="DN989" s="29" t="n">
        <v>2.08</v>
      </c>
      <c r="DO989" s="29" t="n">
        <v>2.08</v>
      </c>
      <c r="DP989" s="29" t="n">
        <v>2.069</v>
      </c>
      <c r="DQ989" s="29" t="n">
        <v>2.075</v>
      </c>
      <c r="DR989" s="29" t="n">
        <v>2.08</v>
      </c>
      <c r="DS989" s="29" t="n">
        <v>2.077</v>
      </c>
      <c r="DT989" s="29" t="n">
        <v>2.127</v>
      </c>
      <c r="DU989" s="29" t="n">
        <v>2.28</v>
      </c>
      <c r="DV989" s="29" t="n">
        <v>2.285</v>
      </c>
      <c r="DW989" s="29" t="n">
        <v>2.213</v>
      </c>
      <c r="DX989" s="29" t="n">
        <v>2.133</v>
      </c>
      <c r="DY989" s="29" t="n">
        <v>2.086</v>
      </c>
      <c r="DZ989" s="29" t="n">
        <v>2.085</v>
      </c>
      <c r="EA989" s="29" t="n">
        <v>2.085</v>
      </c>
      <c r="EB989" s="29" t="n">
        <v>2.074</v>
      </c>
      <c r="EC989" s="29" t="n">
        <v>2.08</v>
      </c>
      <c r="ED989" s="29" t="n">
        <v>2.085</v>
      </c>
      <c r="EE989" s="29" t="n">
        <v>2.082</v>
      </c>
      <c r="EF989" s="29" t="n">
        <v>2.132</v>
      </c>
      <c r="EG989" s="29" t="n">
        <v>2.285</v>
      </c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0"/>
      <c r="GS989" s="0"/>
      <c r="GT989" s="0"/>
      <c r="GU989" s="0"/>
      <c r="GV989" s="0"/>
      <c r="GW989" s="0"/>
      <c r="GX989" s="0"/>
      <c r="GY989" s="0"/>
      <c r="GZ989" s="0"/>
      <c r="HA989" s="0"/>
      <c r="HB989" s="0"/>
      <c r="HC989" s="0"/>
      <c r="HD989" s="0"/>
      <c r="HE989" s="0"/>
      <c r="HF989" s="0"/>
      <c r="HG989" s="0"/>
      <c r="HH989" s="0"/>
      <c r="HI989" s="0"/>
      <c r="HJ989" s="0"/>
      <c r="HK989" s="0"/>
      <c r="HL989" s="0"/>
      <c r="HM989" s="0"/>
      <c r="HN989" s="0"/>
      <c r="HO989" s="0"/>
      <c r="HP989" s="0"/>
      <c r="HQ989" s="0"/>
      <c r="HR989" s="0"/>
      <c r="HS989" s="0"/>
      <c r="HT989" s="0"/>
      <c r="HU989" s="0"/>
      <c r="HV989" s="0"/>
      <c r="HW989" s="0"/>
      <c r="HX989" s="0"/>
      <c r="HY989" s="0"/>
      <c r="HZ989" s="0"/>
      <c r="IA989" s="0"/>
      <c r="IB989" s="0"/>
      <c r="IC989" s="0"/>
      <c r="ID989" s="0"/>
      <c r="IE989" s="0"/>
      <c r="IF989" s="0"/>
      <c r="IG989" s="0"/>
      <c r="IH989" s="0"/>
      <c r="II989" s="0"/>
      <c r="IJ989" s="0"/>
      <c r="IK989" s="0"/>
      <c r="IL989" s="0"/>
      <c r="IM989" s="0"/>
      <c r="IN989" s="0"/>
      <c r="IO989" s="0"/>
      <c r="IP989" s="0"/>
      <c r="IQ989" s="0"/>
      <c r="IR989" s="0"/>
      <c r="IS989" s="0"/>
      <c r="IT989" s="0"/>
      <c r="IU989" s="0"/>
      <c r="IV989" s="0"/>
      <c r="IW989" s="0"/>
    </row>
    <row r="990" customFormat="false" ht="12.75" hidden="true" customHeight="false" outlineLevel="0" collapsed="false">
      <c r="A990" s="0" t="n">
        <f aca="false">WEEKDAY(C990,2)</f>
        <v>4</v>
      </c>
      <c r="B990" s="0" t="n">
        <f aca="false">MONTH(C990)</f>
        <v>12</v>
      </c>
      <c r="C990" s="23" t="n">
        <v>35404</v>
      </c>
      <c r="D990" s="0" t="n">
        <f aca="false">MONTH(R990)</f>
        <v>12</v>
      </c>
      <c r="E990" s="0" t="n">
        <f aca="false">YEAR(R990)</f>
        <v>1996</v>
      </c>
      <c r="F990" s="36"/>
      <c r="G990" s="24" t="n">
        <f aca="false">N990-M990</f>
        <v>-0.3245</v>
      </c>
      <c r="H990" s="24" t="n">
        <f aca="false">O990-N990</f>
        <v>-0.0575000000000001</v>
      </c>
      <c r="I990" s="24" t="n">
        <f aca="false">O990-M990</f>
        <v>-0.382</v>
      </c>
      <c r="J990" s="25" t="n">
        <f aca="false">VLOOKUP(C990,'Nymex hist.'!A:B,2,0)</f>
        <v>3.784</v>
      </c>
      <c r="K990" s="25"/>
      <c r="L990" s="25"/>
      <c r="M990" s="27" t="n">
        <f aca="false">SUMIF($S$3:$FQ$3,$E990+1,$S990:$FQ990)/COUNTIF($S$3:$FQ$3,$E990+1)</f>
        <v>2.60441666666667</v>
      </c>
      <c r="N990" s="27" t="n">
        <f aca="false">SUMIF($S$3:$FQ$3,$E990+2,$S990:$FQ990)/COUNTIF($S$3:$FQ$3,$E990+2)</f>
        <v>2.27991666666667</v>
      </c>
      <c r="O990" s="27" t="n">
        <f aca="false">SUMIF($S$3:$FQ$3,$E990+3,$S990:$FQ990)/COUNTIF($S$3:$FQ$3,$E990+3)</f>
        <v>2.22241666666667</v>
      </c>
      <c r="P990" s="27" t="n">
        <f aca="false">SUMIF($S$3:$FQ$3,$E990+4,$S990:$FQ990)/COUNTIF($S$3:$FQ$3,$E990+4)</f>
        <v>2.21741666666667</v>
      </c>
      <c r="Q990" s="27" t="n">
        <f aca="false">SUMIF($S$3:$FQ$3,$E990+5,$S990:$FQ990)/COUNTIF($S$3:$FQ$3,$E990+5)</f>
        <v>2.21741666666667</v>
      </c>
      <c r="R990" s="28" t="n">
        <v>35404</v>
      </c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30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 t="n">
        <v>3.784</v>
      </c>
      <c r="BO990" s="29" t="n">
        <v>3.406</v>
      </c>
      <c r="BP990" s="29" t="n">
        <v>2.85</v>
      </c>
      <c r="BQ990" s="29" t="n">
        <v>2.485</v>
      </c>
      <c r="BR990" s="29" t="n">
        <v>2.375</v>
      </c>
      <c r="BS990" s="29" t="n">
        <v>2.295</v>
      </c>
      <c r="BT990" s="29" t="n">
        <v>2.288</v>
      </c>
      <c r="BU990" s="29" t="n">
        <v>2.285</v>
      </c>
      <c r="BV990" s="29" t="n">
        <v>2.29</v>
      </c>
      <c r="BW990" s="29" t="n">
        <v>2.32</v>
      </c>
      <c r="BX990" s="29" t="n">
        <v>2.4</v>
      </c>
      <c r="BY990" s="29" t="n">
        <v>2.475</v>
      </c>
      <c r="BZ990" s="29" t="n">
        <v>2.495</v>
      </c>
      <c r="CA990" s="29" t="n">
        <v>2.425</v>
      </c>
      <c r="CB990" s="29" t="n">
        <v>2.35</v>
      </c>
      <c r="CC990" s="29" t="n">
        <v>2.25</v>
      </c>
      <c r="CD990" s="29" t="n">
        <v>2.218</v>
      </c>
      <c r="CE990" s="29" t="n">
        <v>2.196</v>
      </c>
      <c r="CF990" s="29" t="n">
        <v>2.188</v>
      </c>
      <c r="CG990" s="29" t="n">
        <v>2.192</v>
      </c>
      <c r="CH990" s="29" t="n">
        <v>2.195</v>
      </c>
      <c r="CI990" s="29" t="n">
        <v>2.205</v>
      </c>
      <c r="CJ990" s="29" t="n">
        <v>2.275</v>
      </c>
      <c r="CK990" s="29" t="n">
        <v>2.37</v>
      </c>
      <c r="CL990" s="29" t="n">
        <v>2.375</v>
      </c>
      <c r="CM990" s="29" t="n">
        <v>2.305</v>
      </c>
      <c r="CN990" s="29" t="n">
        <v>2.225</v>
      </c>
      <c r="CO990" s="29" t="n">
        <v>2.178</v>
      </c>
      <c r="CP990" s="29" t="n">
        <v>2.177</v>
      </c>
      <c r="CQ990" s="29" t="n">
        <v>2.177</v>
      </c>
      <c r="CR990" s="29" t="n">
        <v>2.148</v>
      </c>
      <c r="CS990" s="29" t="n">
        <v>2.152</v>
      </c>
      <c r="CT990" s="29" t="n">
        <v>2.155</v>
      </c>
      <c r="CU990" s="29" t="n">
        <v>2.165</v>
      </c>
      <c r="CV990" s="29" t="n">
        <v>2.235</v>
      </c>
      <c r="CW990" s="29" t="n">
        <v>2.377</v>
      </c>
      <c r="CX990" s="29" t="n">
        <v>2.37</v>
      </c>
      <c r="CY990" s="29" t="n">
        <v>2.3</v>
      </c>
      <c r="CZ990" s="29" t="n">
        <v>2.22</v>
      </c>
      <c r="DA990" s="29" t="n">
        <v>2.173</v>
      </c>
      <c r="DB990" s="29" t="n">
        <v>2.172</v>
      </c>
      <c r="DC990" s="29" t="n">
        <v>2.172</v>
      </c>
      <c r="DD990" s="29" t="n">
        <v>2.143</v>
      </c>
      <c r="DE990" s="29" t="n">
        <v>2.147</v>
      </c>
      <c r="DF990" s="29" t="n">
        <v>2.15</v>
      </c>
      <c r="DG990" s="29" t="n">
        <v>2.16</v>
      </c>
      <c r="DH990" s="29" t="n">
        <v>2.23</v>
      </c>
      <c r="DI990" s="29" t="n">
        <v>2.372</v>
      </c>
      <c r="DJ990" s="29" t="n">
        <v>2.37</v>
      </c>
      <c r="DK990" s="29" t="n">
        <v>2.3</v>
      </c>
      <c r="DL990" s="29" t="n">
        <v>2.22</v>
      </c>
      <c r="DM990" s="29" t="n">
        <v>2.173</v>
      </c>
      <c r="DN990" s="29" t="n">
        <v>2.172</v>
      </c>
      <c r="DO990" s="29" t="n">
        <v>2.172</v>
      </c>
      <c r="DP990" s="29" t="n">
        <v>2.143</v>
      </c>
      <c r="DQ990" s="29" t="n">
        <v>2.147</v>
      </c>
      <c r="DR990" s="29" t="n">
        <v>2.15</v>
      </c>
      <c r="DS990" s="29" t="n">
        <v>2.16</v>
      </c>
      <c r="DT990" s="29" t="n">
        <v>2.23</v>
      </c>
      <c r="DU990" s="29" t="n">
        <v>2.372</v>
      </c>
      <c r="DV990" s="29" t="n">
        <v>2.375</v>
      </c>
      <c r="DW990" s="29" t="n">
        <v>2.305</v>
      </c>
      <c r="DX990" s="29" t="n">
        <v>2.225</v>
      </c>
      <c r="DY990" s="29" t="n">
        <v>2.178</v>
      </c>
      <c r="DZ990" s="29" t="n">
        <v>2.177</v>
      </c>
      <c r="EA990" s="29" t="n">
        <v>2.177</v>
      </c>
      <c r="EB990" s="29" t="n">
        <v>2.148</v>
      </c>
      <c r="EC990" s="29" t="n">
        <v>2.152</v>
      </c>
      <c r="ED990" s="29" t="n">
        <v>2.155</v>
      </c>
      <c r="EE990" s="29" t="n">
        <v>2.165</v>
      </c>
      <c r="EF990" s="29" t="n">
        <v>2.235</v>
      </c>
      <c r="EG990" s="29" t="n">
        <v>2.377</v>
      </c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0"/>
      <c r="GS990" s="0"/>
      <c r="GT990" s="0"/>
      <c r="GU990" s="0"/>
      <c r="GV990" s="0"/>
      <c r="GW990" s="0"/>
      <c r="GX990" s="0"/>
      <c r="GY990" s="0"/>
      <c r="GZ990" s="0"/>
      <c r="HA990" s="0"/>
      <c r="HB990" s="0"/>
      <c r="HC990" s="0"/>
      <c r="HD990" s="0"/>
      <c r="HE990" s="0"/>
      <c r="HF990" s="0"/>
      <c r="HG990" s="0"/>
      <c r="HH990" s="0"/>
      <c r="HI990" s="0"/>
      <c r="HJ990" s="0"/>
      <c r="HK990" s="0"/>
      <c r="HL990" s="0"/>
      <c r="HM990" s="0"/>
      <c r="HN990" s="0"/>
      <c r="HO990" s="0"/>
      <c r="HP990" s="0"/>
      <c r="HQ990" s="0"/>
      <c r="HR990" s="0"/>
      <c r="HS990" s="0"/>
      <c r="HT990" s="0"/>
      <c r="HU990" s="0"/>
      <c r="HV990" s="0"/>
      <c r="HW990" s="0"/>
      <c r="HX990" s="0"/>
      <c r="HY990" s="0"/>
      <c r="HZ990" s="0"/>
      <c r="IA990" s="0"/>
      <c r="IB990" s="0"/>
      <c r="IC990" s="0"/>
      <c r="ID990" s="0"/>
      <c r="IE990" s="0"/>
      <c r="IF990" s="0"/>
      <c r="IG990" s="0"/>
      <c r="IH990" s="0"/>
      <c r="II990" s="0"/>
      <c r="IJ990" s="0"/>
      <c r="IK990" s="0"/>
      <c r="IL990" s="0"/>
      <c r="IM990" s="0"/>
      <c r="IN990" s="0"/>
      <c r="IO990" s="0"/>
      <c r="IP990" s="0"/>
      <c r="IQ990" s="0"/>
      <c r="IR990" s="0"/>
      <c r="IS990" s="0"/>
      <c r="IT990" s="0"/>
      <c r="IU990" s="0"/>
      <c r="IV990" s="0"/>
      <c r="IW990" s="0"/>
    </row>
    <row r="991" customFormat="false" ht="12.75" hidden="true" customHeight="false" outlineLevel="0" collapsed="false">
      <c r="A991" s="0" t="n">
        <f aca="false">WEEKDAY(C991,2)</f>
        <v>5</v>
      </c>
      <c r="B991" s="0" t="n">
        <f aca="false">MONTH(C991)</f>
        <v>12</v>
      </c>
      <c r="C991" s="23" t="n">
        <v>35405</v>
      </c>
      <c r="D991" s="0" t="n">
        <f aca="false">MONTH(R991)</f>
        <v>12</v>
      </c>
      <c r="E991" s="0" t="n">
        <f aca="false">YEAR(R991)</f>
        <v>1996</v>
      </c>
      <c r="F991" s="36"/>
      <c r="G991" s="24" t="n">
        <f aca="false">N991-M991</f>
        <v>-0.237666666666667</v>
      </c>
      <c r="H991" s="24" t="n">
        <f aca="false">O991-N991</f>
        <v>-0.0682499999999999</v>
      </c>
      <c r="I991" s="24" t="n">
        <f aca="false">O991-M991</f>
        <v>-0.305916666666667</v>
      </c>
      <c r="J991" s="25" t="n">
        <f aca="false">VLOOKUP(C991,'Nymex hist.'!A:B,2,0)</f>
        <v>3.487</v>
      </c>
      <c r="K991" s="25"/>
      <c r="L991" s="25"/>
      <c r="M991" s="27" t="n">
        <f aca="false">SUMIF($S$3:$FQ$3,$E991+1,$S991:$FQ991)/COUNTIF($S$3:$FQ$3,$E991+1)</f>
        <v>2.498</v>
      </c>
      <c r="N991" s="27" t="n">
        <f aca="false">SUMIF($S$3:$FQ$3,$E991+2,$S991:$FQ991)/COUNTIF($S$3:$FQ$3,$E991+2)</f>
        <v>2.26033333333333</v>
      </c>
      <c r="O991" s="27" t="n">
        <f aca="false">SUMIF($S$3:$FQ$3,$E991+3,$S991:$FQ991)/COUNTIF($S$3:$FQ$3,$E991+3)</f>
        <v>2.19208333333333</v>
      </c>
      <c r="P991" s="27" t="n">
        <f aca="false">SUMIF($S$3:$FQ$3,$E991+4,$S991:$FQ991)/COUNTIF($S$3:$FQ$3,$E991+4)</f>
        <v>2.18708333333333</v>
      </c>
      <c r="Q991" s="27" t="n">
        <f aca="false">SUMIF($S$3:$FQ$3,$E991+5,$S991:$FQ991)/COUNTIF($S$3:$FQ$3,$E991+5)</f>
        <v>2.18708333333333</v>
      </c>
      <c r="R991" s="28" t="n">
        <v>35405</v>
      </c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30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 t="n">
        <v>3.487</v>
      </c>
      <c r="BO991" s="29" t="n">
        <v>3.186</v>
      </c>
      <c r="BP991" s="29" t="n">
        <v>2.78</v>
      </c>
      <c r="BQ991" s="29" t="n">
        <v>2.4</v>
      </c>
      <c r="BR991" s="29" t="n">
        <v>2.275</v>
      </c>
      <c r="BS991" s="29" t="n">
        <v>2.205</v>
      </c>
      <c r="BT991" s="29" t="n">
        <v>2.205</v>
      </c>
      <c r="BU991" s="29" t="n">
        <v>2.21</v>
      </c>
      <c r="BV991" s="29" t="n">
        <v>2.22</v>
      </c>
      <c r="BW991" s="29" t="n">
        <v>2.255</v>
      </c>
      <c r="BX991" s="29" t="n">
        <v>2.335</v>
      </c>
      <c r="BY991" s="29" t="n">
        <v>2.418</v>
      </c>
      <c r="BZ991" s="29" t="n">
        <v>2.445</v>
      </c>
      <c r="CA991" s="29" t="n">
        <v>2.375</v>
      </c>
      <c r="CB991" s="29" t="n">
        <v>2.3</v>
      </c>
      <c r="CC991" s="29" t="n">
        <v>2.23</v>
      </c>
      <c r="CD991" s="29" t="n">
        <v>2.201</v>
      </c>
      <c r="CE991" s="29" t="n">
        <v>2.182</v>
      </c>
      <c r="CF991" s="29" t="n">
        <v>2.177</v>
      </c>
      <c r="CG991" s="29" t="n">
        <v>2.184</v>
      </c>
      <c r="CH991" s="29" t="n">
        <v>2.19</v>
      </c>
      <c r="CI991" s="29" t="n">
        <v>2.2</v>
      </c>
      <c r="CJ991" s="29" t="n">
        <v>2.27</v>
      </c>
      <c r="CK991" s="29" t="n">
        <v>2.37</v>
      </c>
      <c r="CL991" s="29" t="n">
        <v>2.385</v>
      </c>
      <c r="CM991" s="29" t="n">
        <v>2.315</v>
      </c>
      <c r="CN991" s="29" t="n">
        <v>2.235</v>
      </c>
      <c r="CO991" s="29" t="n">
        <v>2.188</v>
      </c>
      <c r="CP991" s="29" t="n">
        <v>2.187</v>
      </c>
      <c r="CQ991" s="29" t="n">
        <v>2.187</v>
      </c>
      <c r="CR991" s="29" t="n">
        <v>2.057</v>
      </c>
      <c r="CS991" s="29" t="n">
        <v>2.064</v>
      </c>
      <c r="CT991" s="29" t="n">
        <v>2.07</v>
      </c>
      <c r="CU991" s="29" t="n">
        <v>2.08</v>
      </c>
      <c r="CV991" s="29" t="n">
        <v>2.15</v>
      </c>
      <c r="CW991" s="29" t="n">
        <v>2.387</v>
      </c>
      <c r="CX991" s="29" t="n">
        <v>2.38</v>
      </c>
      <c r="CY991" s="29" t="n">
        <v>2.31</v>
      </c>
      <c r="CZ991" s="29" t="n">
        <v>2.23</v>
      </c>
      <c r="DA991" s="29" t="n">
        <v>2.183</v>
      </c>
      <c r="DB991" s="29" t="n">
        <v>2.182</v>
      </c>
      <c r="DC991" s="29" t="n">
        <v>2.182</v>
      </c>
      <c r="DD991" s="29" t="n">
        <v>2.052</v>
      </c>
      <c r="DE991" s="29" t="n">
        <v>2.059</v>
      </c>
      <c r="DF991" s="29" t="n">
        <v>2.065</v>
      </c>
      <c r="DG991" s="29" t="n">
        <v>2.075</v>
      </c>
      <c r="DH991" s="29" t="n">
        <v>2.145</v>
      </c>
      <c r="DI991" s="29" t="n">
        <v>2.382</v>
      </c>
      <c r="DJ991" s="29" t="n">
        <v>2.38</v>
      </c>
      <c r="DK991" s="29" t="n">
        <v>2.31</v>
      </c>
      <c r="DL991" s="29" t="n">
        <v>2.23</v>
      </c>
      <c r="DM991" s="29" t="n">
        <v>2.183</v>
      </c>
      <c r="DN991" s="29" t="n">
        <v>2.182</v>
      </c>
      <c r="DO991" s="29" t="n">
        <v>2.182</v>
      </c>
      <c r="DP991" s="29" t="n">
        <v>2.052</v>
      </c>
      <c r="DQ991" s="29" t="n">
        <v>2.059</v>
      </c>
      <c r="DR991" s="29" t="n">
        <v>2.065</v>
      </c>
      <c r="DS991" s="29" t="n">
        <v>2.075</v>
      </c>
      <c r="DT991" s="29" t="n">
        <v>2.145</v>
      </c>
      <c r="DU991" s="29" t="n">
        <v>2.382</v>
      </c>
      <c r="DV991" s="29" t="n">
        <v>2.385</v>
      </c>
      <c r="DW991" s="29" t="n">
        <v>2.315</v>
      </c>
      <c r="DX991" s="29" t="n">
        <v>2.235</v>
      </c>
      <c r="DY991" s="29" t="n">
        <v>2.188</v>
      </c>
      <c r="DZ991" s="29" t="n">
        <v>2.187</v>
      </c>
      <c r="EA991" s="29" t="n">
        <v>2.187</v>
      </c>
      <c r="EB991" s="29" t="n">
        <v>2.057</v>
      </c>
      <c r="EC991" s="29" t="n">
        <v>2.064</v>
      </c>
      <c r="ED991" s="29" t="n">
        <v>2.07</v>
      </c>
      <c r="EE991" s="29" t="n">
        <v>2.08</v>
      </c>
      <c r="EF991" s="29" t="n">
        <v>2.15</v>
      </c>
      <c r="EG991" s="29" t="n">
        <v>2.387</v>
      </c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0"/>
      <c r="GS991" s="0"/>
      <c r="GT991" s="0"/>
      <c r="GU991" s="0"/>
      <c r="GV991" s="0"/>
      <c r="GW991" s="0"/>
      <c r="GX991" s="0"/>
      <c r="GY991" s="0"/>
      <c r="GZ991" s="0"/>
      <c r="HA991" s="0"/>
      <c r="HB991" s="0"/>
      <c r="HC991" s="0"/>
      <c r="HD991" s="0"/>
      <c r="HE991" s="0"/>
      <c r="HF991" s="0"/>
      <c r="HG991" s="0"/>
      <c r="HH991" s="0"/>
      <c r="HI991" s="0"/>
      <c r="HJ991" s="0"/>
      <c r="HK991" s="0"/>
      <c r="HL991" s="0"/>
      <c r="HM991" s="0"/>
      <c r="HN991" s="0"/>
      <c r="HO991" s="0"/>
      <c r="HP991" s="0"/>
      <c r="HQ991" s="0"/>
      <c r="HR991" s="0"/>
      <c r="HS991" s="0"/>
      <c r="HT991" s="0"/>
      <c r="HU991" s="0"/>
      <c r="HV991" s="0"/>
      <c r="HW991" s="0"/>
      <c r="HX991" s="0"/>
      <c r="HY991" s="0"/>
      <c r="HZ991" s="0"/>
      <c r="IA991" s="0"/>
      <c r="IB991" s="0"/>
      <c r="IC991" s="0"/>
      <c r="ID991" s="0"/>
      <c r="IE991" s="0"/>
      <c r="IF991" s="0"/>
      <c r="IG991" s="0"/>
      <c r="IH991" s="0"/>
      <c r="II991" s="0"/>
      <c r="IJ991" s="0"/>
      <c r="IK991" s="0"/>
      <c r="IL991" s="0"/>
      <c r="IM991" s="0"/>
      <c r="IN991" s="0"/>
      <c r="IO991" s="0"/>
      <c r="IP991" s="0"/>
      <c r="IQ991" s="0"/>
      <c r="IR991" s="0"/>
      <c r="IS991" s="0"/>
      <c r="IT991" s="0"/>
      <c r="IU991" s="0"/>
      <c r="IV991" s="0"/>
      <c r="IW991" s="0"/>
    </row>
    <row r="992" customFormat="false" ht="12.75" hidden="true" customHeight="false" outlineLevel="0" collapsed="false">
      <c r="A992" s="0" t="n">
        <f aca="false">WEEKDAY(C992,2)</f>
        <v>1</v>
      </c>
      <c r="B992" s="0" t="n">
        <f aca="false">MONTH(C992)</f>
        <v>12</v>
      </c>
      <c r="C992" s="23" t="n">
        <v>35408</v>
      </c>
      <c r="D992" s="0" t="n">
        <f aca="false">MONTH(R992)</f>
        <v>12</v>
      </c>
      <c r="E992" s="0" t="n">
        <f aca="false">YEAR(R992)</f>
        <v>1996</v>
      </c>
      <c r="F992" s="36"/>
      <c r="G992" s="24" t="n">
        <f aca="false">N992-M992</f>
        <v>-0.171083333333333</v>
      </c>
      <c r="H992" s="24" t="n">
        <f aca="false">O992-N992</f>
        <v>-0.0490833333333334</v>
      </c>
      <c r="I992" s="24" t="n">
        <f aca="false">O992-M992</f>
        <v>-0.220166666666667</v>
      </c>
      <c r="J992" s="25" t="n">
        <f aca="false">VLOOKUP(C992,'Nymex hist.'!A:B,2,0)</f>
        <v>3.222</v>
      </c>
      <c r="K992" s="25"/>
      <c r="L992" s="25"/>
      <c r="M992" s="27" t="n">
        <f aca="false">SUMIF($S$3:$FQ$3,$E992+1,$S992:$FQ992)/COUNTIF($S$3:$FQ$3,$E992+1)</f>
        <v>2.42375</v>
      </c>
      <c r="N992" s="27" t="n">
        <f aca="false">SUMIF($S$3:$FQ$3,$E992+2,$S992:$FQ992)/COUNTIF($S$3:$FQ$3,$E992+2)</f>
        <v>2.25266666666667</v>
      </c>
      <c r="O992" s="27" t="n">
        <f aca="false">SUMIF($S$3:$FQ$3,$E992+3,$S992:$FQ992)/COUNTIF($S$3:$FQ$3,$E992+3)</f>
        <v>2.20358333333333</v>
      </c>
      <c r="P992" s="27" t="n">
        <f aca="false">SUMIF($S$3:$FQ$3,$E992+4,$S992:$FQ992)/COUNTIF($S$3:$FQ$3,$E992+4)</f>
        <v>2.19858333333333</v>
      </c>
      <c r="Q992" s="27" t="n">
        <f aca="false">SUMIF($S$3:$FQ$3,$E992+5,$S992:$FQ992)/COUNTIF($S$3:$FQ$3,$E992+5)</f>
        <v>2.19858333333333</v>
      </c>
      <c r="R992" s="28" t="n">
        <v>35408</v>
      </c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30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 t="n">
        <v>3.222</v>
      </c>
      <c r="BO992" s="29" t="n">
        <v>3.012</v>
      </c>
      <c r="BP992" s="29" t="n">
        <v>2.697</v>
      </c>
      <c r="BQ992" s="29" t="n">
        <v>2.343</v>
      </c>
      <c r="BR992" s="29" t="n">
        <v>2.228</v>
      </c>
      <c r="BS992" s="29" t="n">
        <v>2.163</v>
      </c>
      <c r="BT992" s="29" t="n">
        <v>2.165</v>
      </c>
      <c r="BU992" s="29" t="n">
        <v>2.17</v>
      </c>
      <c r="BV992" s="29" t="n">
        <v>2.18</v>
      </c>
      <c r="BW992" s="29" t="n">
        <v>2.215</v>
      </c>
      <c r="BX992" s="29" t="n">
        <v>2.3</v>
      </c>
      <c r="BY992" s="29" t="n">
        <v>2.39</v>
      </c>
      <c r="BZ992" s="29" t="n">
        <v>2.413</v>
      </c>
      <c r="CA992" s="29" t="n">
        <v>2.348</v>
      </c>
      <c r="CB992" s="29" t="n">
        <v>2.275</v>
      </c>
      <c r="CC992" s="29" t="n">
        <v>2.21</v>
      </c>
      <c r="CD992" s="29" t="n">
        <v>2.195</v>
      </c>
      <c r="CE992" s="29" t="n">
        <v>2.19</v>
      </c>
      <c r="CF992" s="29" t="n">
        <v>2.183</v>
      </c>
      <c r="CG992" s="29" t="n">
        <v>2.188</v>
      </c>
      <c r="CH992" s="29" t="n">
        <v>2.19</v>
      </c>
      <c r="CI992" s="29" t="n">
        <v>2.2</v>
      </c>
      <c r="CJ992" s="29" t="n">
        <v>2.27</v>
      </c>
      <c r="CK992" s="29" t="n">
        <v>2.37</v>
      </c>
      <c r="CL992" s="29" t="n">
        <v>2.385</v>
      </c>
      <c r="CM992" s="29" t="n">
        <v>2.315</v>
      </c>
      <c r="CN992" s="29" t="n">
        <v>2.245</v>
      </c>
      <c r="CO992" s="29" t="n">
        <v>2.193</v>
      </c>
      <c r="CP992" s="29" t="n">
        <v>2.192</v>
      </c>
      <c r="CQ992" s="29" t="n">
        <v>2.192</v>
      </c>
      <c r="CR992" s="29" t="n">
        <v>2.083</v>
      </c>
      <c r="CS992" s="29" t="n">
        <v>2.088</v>
      </c>
      <c r="CT992" s="29" t="n">
        <v>2.09</v>
      </c>
      <c r="CU992" s="29" t="n">
        <v>2.1</v>
      </c>
      <c r="CV992" s="29" t="n">
        <v>2.17</v>
      </c>
      <c r="CW992" s="29" t="n">
        <v>2.39</v>
      </c>
      <c r="CX992" s="29" t="n">
        <v>2.38</v>
      </c>
      <c r="CY992" s="29" t="n">
        <v>2.31</v>
      </c>
      <c r="CZ992" s="29" t="n">
        <v>2.24</v>
      </c>
      <c r="DA992" s="29" t="n">
        <v>2.188</v>
      </c>
      <c r="DB992" s="29" t="n">
        <v>2.187</v>
      </c>
      <c r="DC992" s="29" t="n">
        <v>2.187</v>
      </c>
      <c r="DD992" s="29" t="n">
        <v>2.078</v>
      </c>
      <c r="DE992" s="29" t="n">
        <v>2.083</v>
      </c>
      <c r="DF992" s="29" t="n">
        <v>2.085</v>
      </c>
      <c r="DG992" s="29" t="n">
        <v>2.095</v>
      </c>
      <c r="DH992" s="29" t="n">
        <v>2.165</v>
      </c>
      <c r="DI992" s="29" t="n">
        <v>2.385</v>
      </c>
      <c r="DJ992" s="29" t="n">
        <v>2.38</v>
      </c>
      <c r="DK992" s="29" t="n">
        <v>2.31</v>
      </c>
      <c r="DL992" s="29" t="n">
        <v>2.24</v>
      </c>
      <c r="DM992" s="29" t="n">
        <v>2.188</v>
      </c>
      <c r="DN992" s="29" t="n">
        <v>2.187</v>
      </c>
      <c r="DO992" s="29" t="n">
        <v>2.187</v>
      </c>
      <c r="DP992" s="29" t="n">
        <v>2.078</v>
      </c>
      <c r="DQ992" s="29" t="n">
        <v>2.083</v>
      </c>
      <c r="DR992" s="29" t="n">
        <v>2.085</v>
      </c>
      <c r="DS992" s="29" t="n">
        <v>2.095</v>
      </c>
      <c r="DT992" s="29" t="n">
        <v>2.165</v>
      </c>
      <c r="DU992" s="29" t="n">
        <v>2.385</v>
      </c>
      <c r="DV992" s="29" t="n">
        <v>2.385</v>
      </c>
      <c r="DW992" s="29" t="n">
        <v>2.315</v>
      </c>
      <c r="DX992" s="29" t="n">
        <v>2.245</v>
      </c>
      <c r="DY992" s="29" t="n">
        <v>2.193</v>
      </c>
      <c r="DZ992" s="29" t="n">
        <v>2.192</v>
      </c>
      <c r="EA992" s="29" t="n">
        <v>2.192</v>
      </c>
      <c r="EB992" s="29" t="n">
        <v>2.083</v>
      </c>
      <c r="EC992" s="29" t="n">
        <v>2.088</v>
      </c>
      <c r="ED992" s="29" t="n">
        <v>2.09</v>
      </c>
      <c r="EE992" s="29" t="n">
        <v>2.1</v>
      </c>
      <c r="EF992" s="29" t="n">
        <v>2.17</v>
      </c>
      <c r="EG992" s="29" t="n">
        <v>2.39</v>
      </c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0"/>
      <c r="GS992" s="0"/>
      <c r="GT992" s="0"/>
      <c r="GU992" s="0"/>
      <c r="GV992" s="0"/>
      <c r="GW992" s="0"/>
      <c r="GX992" s="0"/>
      <c r="GY992" s="0"/>
      <c r="GZ992" s="0"/>
      <c r="HA992" s="0"/>
      <c r="HB992" s="0"/>
      <c r="HC992" s="0"/>
      <c r="HD992" s="0"/>
      <c r="HE992" s="0"/>
      <c r="HF992" s="0"/>
      <c r="HG992" s="0"/>
      <c r="HH992" s="0"/>
      <c r="HI992" s="0"/>
      <c r="HJ992" s="0"/>
      <c r="HK992" s="0"/>
      <c r="HL992" s="0"/>
      <c r="HM992" s="0"/>
      <c r="HN992" s="0"/>
      <c r="HO992" s="0"/>
      <c r="HP992" s="0"/>
      <c r="HQ992" s="0"/>
      <c r="HR992" s="0"/>
      <c r="HS992" s="0"/>
      <c r="HT992" s="0"/>
      <c r="HU992" s="0"/>
      <c r="HV992" s="0"/>
      <c r="HW992" s="0"/>
      <c r="HX992" s="0"/>
      <c r="HY992" s="0"/>
      <c r="HZ992" s="0"/>
      <c r="IA992" s="0"/>
      <c r="IB992" s="0"/>
      <c r="IC992" s="0"/>
      <c r="ID992" s="0"/>
      <c r="IE992" s="0"/>
      <c r="IF992" s="0"/>
      <c r="IG992" s="0"/>
      <c r="IH992" s="0"/>
      <c r="II992" s="0"/>
      <c r="IJ992" s="0"/>
      <c r="IK992" s="0"/>
      <c r="IL992" s="0"/>
      <c r="IM992" s="0"/>
      <c r="IN992" s="0"/>
      <c r="IO992" s="0"/>
      <c r="IP992" s="0"/>
      <c r="IQ992" s="0"/>
      <c r="IR992" s="0"/>
      <c r="IS992" s="0"/>
      <c r="IT992" s="0"/>
      <c r="IU992" s="0"/>
      <c r="IV992" s="0"/>
      <c r="IW992" s="0"/>
    </row>
    <row r="993" customFormat="false" ht="12.75" hidden="true" customHeight="false" outlineLevel="0" collapsed="false">
      <c r="A993" s="0" t="n">
        <f aca="false">WEEKDAY(C993,2)</f>
        <v>2</v>
      </c>
      <c r="B993" s="0" t="n">
        <f aca="false">MONTH(C993)</f>
        <v>12</v>
      </c>
      <c r="C993" s="23" t="n">
        <v>35409</v>
      </c>
      <c r="D993" s="0" t="n">
        <f aca="false">MONTH(R993)</f>
        <v>12</v>
      </c>
      <c r="E993" s="0" t="n">
        <f aca="false">YEAR(R993)</f>
        <v>1996</v>
      </c>
      <c r="F993" s="36"/>
      <c r="G993" s="24" t="n">
        <f aca="false">N993-M993</f>
        <v>-0.221166666666667</v>
      </c>
      <c r="H993" s="24" t="n">
        <f aca="false">O993-N993</f>
        <v>-0.0400833333333335</v>
      </c>
      <c r="I993" s="24" t="n">
        <f aca="false">O993-M993</f>
        <v>-0.26125</v>
      </c>
      <c r="J993" s="25" t="n">
        <f aca="false">VLOOKUP(C993,'Nymex hist.'!A:B,2,0)</f>
        <v>3.396</v>
      </c>
      <c r="K993" s="25"/>
      <c r="L993" s="25"/>
      <c r="M993" s="27" t="n">
        <f aca="false">SUMIF($S$3:$FQ$3,$E993+1,$S993:$FQ993)/COUNTIF($S$3:$FQ$3,$E993+1)</f>
        <v>2.47416666666667</v>
      </c>
      <c r="N993" s="27" t="n">
        <f aca="false">SUMIF($S$3:$FQ$3,$E993+2,$S993:$FQ993)/COUNTIF($S$3:$FQ$3,$E993+2)</f>
        <v>2.253</v>
      </c>
      <c r="O993" s="27" t="n">
        <f aca="false">SUMIF($S$3:$FQ$3,$E993+3,$S993:$FQ993)/COUNTIF($S$3:$FQ$3,$E993+3)</f>
        <v>2.21291666666667</v>
      </c>
      <c r="P993" s="27" t="n">
        <f aca="false">SUMIF($S$3:$FQ$3,$E993+4,$S993:$FQ993)/COUNTIF($S$3:$FQ$3,$E993+4)</f>
        <v>2.20791666666667</v>
      </c>
      <c r="Q993" s="27" t="n">
        <f aca="false">SUMIF($S$3:$FQ$3,$E993+5,$S993:$FQ993)/COUNTIF($S$3:$FQ$3,$E993+5)</f>
        <v>2.20791666666667</v>
      </c>
      <c r="R993" s="28" t="n">
        <v>35409</v>
      </c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30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 t="n">
        <v>3.396</v>
      </c>
      <c r="BO993" s="29" t="n">
        <v>3.13</v>
      </c>
      <c r="BP993" s="29" t="n">
        <v>2.765</v>
      </c>
      <c r="BQ993" s="29" t="n">
        <v>2.41</v>
      </c>
      <c r="BR993" s="29" t="n">
        <v>2.28</v>
      </c>
      <c r="BS993" s="29" t="n">
        <v>2.195</v>
      </c>
      <c r="BT993" s="29" t="n">
        <v>2.195</v>
      </c>
      <c r="BU993" s="29" t="n">
        <v>2.195</v>
      </c>
      <c r="BV993" s="29" t="n">
        <v>2.2</v>
      </c>
      <c r="BW993" s="29" t="n">
        <v>2.228</v>
      </c>
      <c r="BX993" s="29" t="n">
        <v>2.306</v>
      </c>
      <c r="BY993" s="29" t="n">
        <v>2.39</v>
      </c>
      <c r="BZ993" s="29" t="n">
        <v>2.413</v>
      </c>
      <c r="CA993" s="29" t="n">
        <v>2.343</v>
      </c>
      <c r="CB993" s="29" t="n">
        <v>2.27</v>
      </c>
      <c r="CC993" s="29" t="n">
        <v>2.205</v>
      </c>
      <c r="CD993" s="29" t="n">
        <v>2.192</v>
      </c>
      <c r="CE993" s="29" t="n">
        <v>2.19</v>
      </c>
      <c r="CF993" s="29" t="n">
        <v>2.183</v>
      </c>
      <c r="CG993" s="29" t="n">
        <v>2.19</v>
      </c>
      <c r="CH993" s="29" t="n">
        <v>2.195</v>
      </c>
      <c r="CI993" s="29" t="n">
        <v>2.205</v>
      </c>
      <c r="CJ993" s="29" t="n">
        <v>2.275</v>
      </c>
      <c r="CK993" s="29" t="n">
        <v>2.375</v>
      </c>
      <c r="CL993" s="29" t="n">
        <v>2.39</v>
      </c>
      <c r="CM993" s="29" t="n">
        <v>2.33</v>
      </c>
      <c r="CN993" s="29" t="n">
        <v>2.26</v>
      </c>
      <c r="CO993" s="29" t="n">
        <v>2.208</v>
      </c>
      <c r="CP993" s="29" t="n">
        <v>2.207</v>
      </c>
      <c r="CQ993" s="29" t="n">
        <v>2.207</v>
      </c>
      <c r="CR993" s="29" t="n">
        <v>2.083</v>
      </c>
      <c r="CS993" s="29" t="n">
        <v>2.09</v>
      </c>
      <c r="CT993" s="29" t="n">
        <v>2.095</v>
      </c>
      <c r="CU993" s="29" t="n">
        <v>2.105</v>
      </c>
      <c r="CV993" s="29" t="n">
        <v>2.175</v>
      </c>
      <c r="CW993" s="29" t="n">
        <v>2.405</v>
      </c>
      <c r="CX993" s="29" t="n">
        <v>2.385</v>
      </c>
      <c r="CY993" s="29" t="n">
        <v>2.325</v>
      </c>
      <c r="CZ993" s="29" t="n">
        <v>2.255</v>
      </c>
      <c r="DA993" s="29" t="n">
        <v>2.203</v>
      </c>
      <c r="DB993" s="29" t="n">
        <v>2.202</v>
      </c>
      <c r="DC993" s="29" t="n">
        <v>2.202</v>
      </c>
      <c r="DD993" s="29" t="n">
        <v>2.078</v>
      </c>
      <c r="DE993" s="29" t="n">
        <v>2.085</v>
      </c>
      <c r="DF993" s="29" t="n">
        <v>2.09</v>
      </c>
      <c r="DG993" s="29" t="n">
        <v>2.1</v>
      </c>
      <c r="DH993" s="29" t="n">
        <v>2.17</v>
      </c>
      <c r="DI993" s="29" t="n">
        <v>2.4</v>
      </c>
      <c r="DJ993" s="29" t="n">
        <v>2.385</v>
      </c>
      <c r="DK993" s="29" t="n">
        <v>2.325</v>
      </c>
      <c r="DL993" s="29" t="n">
        <v>2.255</v>
      </c>
      <c r="DM993" s="29" t="n">
        <v>2.203</v>
      </c>
      <c r="DN993" s="29" t="n">
        <v>2.202</v>
      </c>
      <c r="DO993" s="29" t="n">
        <v>2.202</v>
      </c>
      <c r="DP993" s="29" t="n">
        <v>2.078</v>
      </c>
      <c r="DQ993" s="29" t="n">
        <v>2.085</v>
      </c>
      <c r="DR993" s="29" t="n">
        <v>2.09</v>
      </c>
      <c r="DS993" s="29" t="n">
        <v>2.1</v>
      </c>
      <c r="DT993" s="29" t="n">
        <v>2.17</v>
      </c>
      <c r="DU993" s="29" t="n">
        <v>2.4</v>
      </c>
      <c r="DV993" s="29" t="n">
        <v>2.39</v>
      </c>
      <c r="DW993" s="29" t="n">
        <v>2.33</v>
      </c>
      <c r="DX993" s="29" t="n">
        <v>2.26</v>
      </c>
      <c r="DY993" s="29" t="n">
        <v>2.208</v>
      </c>
      <c r="DZ993" s="29" t="n">
        <v>2.207</v>
      </c>
      <c r="EA993" s="29" t="n">
        <v>2.207</v>
      </c>
      <c r="EB993" s="29" t="n">
        <v>2.083</v>
      </c>
      <c r="EC993" s="29" t="n">
        <v>2.09</v>
      </c>
      <c r="ED993" s="29" t="n">
        <v>2.095</v>
      </c>
      <c r="EE993" s="29" t="n">
        <v>2.105</v>
      </c>
      <c r="EF993" s="29" t="n">
        <v>2.175</v>
      </c>
      <c r="EG993" s="29" t="n">
        <v>2.405</v>
      </c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0"/>
      <c r="GS993" s="0"/>
      <c r="GT993" s="0"/>
      <c r="GU993" s="0"/>
      <c r="GV993" s="0"/>
      <c r="GW993" s="0"/>
      <c r="GX993" s="0"/>
      <c r="GY993" s="0"/>
      <c r="GZ993" s="0"/>
      <c r="HA993" s="0"/>
      <c r="HB993" s="0"/>
      <c r="HC993" s="0"/>
      <c r="HD993" s="0"/>
      <c r="HE993" s="0"/>
      <c r="HF993" s="0"/>
      <c r="HG993" s="0"/>
      <c r="HH993" s="0"/>
      <c r="HI993" s="0"/>
      <c r="HJ993" s="0"/>
      <c r="HK993" s="0"/>
      <c r="HL993" s="0"/>
      <c r="HM993" s="0"/>
      <c r="HN993" s="0"/>
      <c r="HO993" s="0"/>
      <c r="HP993" s="0"/>
      <c r="HQ993" s="0"/>
      <c r="HR993" s="0"/>
      <c r="HS993" s="0"/>
      <c r="HT993" s="0"/>
      <c r="HU993" s="0"/>
      <c r="HV993" s="0"/>
      <c r="HW993" s="0"/>
      <c r="HX993" s="0"/>
      <c r="HY993" s="0"/>
      <c r="HZ993" s="0"/>
      <c r="IA993" s="0"/>
      <c r="IB993" s="0"/>
      <c r="IC993" s="0"/>
      <c r="ID993" s="0"/>
      <c r="IE993" s="0"/>
      <c r="IF993" s="0"/>
      <c r="IG993" s="0"/>
      <c r="IH993" s="0"/>
      <c r="II993" s="0"/>
      <c r="IJ993" s="0"/>
      <c r="IK993" s="0"/>
      <c r="IL993" s="0"/>
      <c r="IM993" s="0"/>
      <c r="IN993" s="0"/>
      <c r="IO993" s="0"/>
      <c r="IP993" s="0"/>
      <c r="IQ993" s="0"/>
      <c r="IR993" s="0"/>
      <c r="IS993" s="0"/>
      <c r="IT993" s="0"/>
      <c r="IU993" s="0"/>
      <c r="IV993" s="0"/>
      <c r="IW993" s="0"/>
    </row>
    <row r="994" customFormat="false" ht="12.75" hidden="true" customHeight="false" outlineLevel="0" collapsed="false">
      <c r="A994" s="0" t="n">
        <f aca="false">WEEKDAY(C994,2)</f>
        <v>3</v>
      </c>
      <c r="B994" s="0" t="n">
        <f aca="false">MONTH(C994)</f>
        <v>12</v>
      </c>
      <c r="C994" s="23" t="n">
        <v>35410</v>
      </c>
      <c r="D994" s="0" t="n">
        <f aca="false">MONTH(R994)</f>
        <v>12</v>
      </c>
      <c r="E994" s="0" t="n">
        <f aca="false">YEAR(R994)</f>
        <v>1996</v>
      </c>
      <c r="F994" s="36"/>
      <c r="G994" s="24" t="n">
        <f aca="false">N994-M994</f>
        <v>-0.262</v>
      </c>
      <c r="H994" s="24" t="n">
        <f aca="false">O994-N994</f>
        <v>-0.0357499999999997</v>
      </c>
      <c r="I994" s="24" t="n">
        <f aca="false">O994-M994</f>
        <v>-0.29775</v>
      </c>
      <c r="J994" s="25" t="n">
        <f aca="false">VLOOKUP(C994,'Nymex hist.'!A:B,2,0)</f>
        <v>3.493</v>
      </c>
      <c r="K994" s="25"/>
      <c r="L994" s="25"/>
      <c r="M994" s="27" t="n">
        <f aca="false">SUMIF($S$3:$FQ$3,$E994+1,$S994:$FQ994)/COUNTIF($S$3:$FQ$3,$E994+1)</f>
        <v>2.502</v>
      </c>
      <c r="N994" s="27" t="n">
        <f aca="false">SUMIF($S$3:$FQ$3,$E994+2,$S994:$FQ994)/COUNTIF($S$3:$FQ$3,$E994+2)</f>
        <v>2.24</v>
      </c>
      <c r="O994" s="27" t="n">
        <f aca="false">SUMIF($S$3:$FQ$3,$E994+3,$S994:$FQ994)/COUNTIF($S$3:$FQ$3,$E994+3)</f>
        <v>2.20425</v>
      </c>
      <c r="P994" s="27" t="n">
        <f aca="false">SUMIF($S$3:$FQ$3,$E994+4,$S994:$FQ994)/COUNTIF($S$3:$FQ$3,$E994+4)</f>
        <v>2.19925</v>
      </c>
      <c r="Q994" s="27" t="n">
        <f aca="false">SUMIF($S$3:$FQ$3,$E994+5,$S994:$FQ994)/COUNTIF($S$3:$FQ$3,$E994+5)</f>
        <v>2.19925</v>
      </c>
      <c r="R994" s="28" t="n">
        <v>35410</v>
      </c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30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 t="n">
        <v>3.493</v>
      </c>
      <c r="BO994" s="29" t="n">
        <v>3.239</v>
      </c>
      <c r="BP994" s="29" t="n">
        <v>2.88</v>
      </c>
      <c r="BQ994" s="29" t="n">
        <v>2.475</v>
      </c>
      <c r="BR994" s="29" t="n">
        <v>2.295</v>
      </c>
      <c r="BS994" s="29" t="n">
        <v>2.2</v>
      </c>
      <c r="BT994" s="29" t="n">
        <v>2.195</v>
      </c>
      <c r="BU994" s="29" t="n">
        <v>2.19</v>
      </c>
      <c r="BV994" s="29" t="n">
        <v>2.19</v>
      </c>
      <c r="BW994" s="29" t="n">
        <v>2.21</v>
      </c>
      <c r="BX994" s="29" t="n">
        <v>2.285</v>
      </c>
      <c r="BY994" s="29" t="n">
        <v>2.372</v>
      </c>
      <c r="BZ994" s="29" t="n">
        <v>2.4</v>
      </c>
      <c r="CA994" s="29" t="n">
        <v>2.33</v>
      </c>
      <c r="CB994" s="29" t="n">
        <v>2.257</v>
      </c>
      <c r="CC994" s="29" t="n">
        <v>2.192</v>
      </c>
      <c r="CD994" s="29" t="n">
        <v>2.179</v>
      </c>
      <c r="CE994" s="29" t="n">
        <v>2.177</v>
      </c>
      <c r="CF994" s="29" t="n">
        <v>2.17</v>
      </c>
      <c r="CG994" s="29" t="n">
        <v>2.177</v>
      </c>
      <c r="CH994" s="29" t="n">
        <v>2.182</v>
      </c>
      <c r="CI994" s="29" t="n">
        <v>2.192</v>
      </c>
      <c r="CJ994" s="29" t="n">
        <v>2.262</v>
      </c>
      <c r="CK994" s="29" t="n">
        <v>2.362</v>
      </c>
      <c r="CL994" s="29" t="n">
        <v>2.381</v>
      </c>
      <c r="CM994" s="29" t="n">
        <v>2.326</v>
      </c>
      <c r="CN994" s="29" t="n">
        <v>2.253</v>
      </c>
      <c r="CO994" s="29" t="n">
        <v>2.202</v>
      </c>
      <c r="CP994" s="29" t="n">
        <v>2.202</v>
      </c>
      <c r="CQ994" s="29" t="n">
        <v>2.202</v>
      </c>
      <c r="CR994" s="29" t="n">
        <v>2.07</v>
      </c>
      <c r="CS994" s="29" t="n">
        <v>2.077</v>
      </c>
      <c r="CT994" s="29" t="n">
        <v>2.082</v>
      </c>
      <c r="CU994" s="29" t="n">
        <v>2.092</v>
      </c>
      <c r="CV994" s="29" t="n">
        <v>2.162</v>
      </c>
      <c r="CW994" s="29" t="n">
        <v>2.402</v>
      </c>
      <c r="CX994" s="29" t="n">
        <v>2.376</v>
      </c>
      <c r="CY994" s="29" t="n">
        <v>2.321</v>
      </c>
      <c r="CZ994" s="29" t="n">
        <v>2.248</v>
      </c>
      <c r="DA994" s="29" t="n">
        <v>2.197</v>
      </c>
      <c r="DB994" s="29" t="n">
        <v>2.197</v>
      </c>
      <c r="DC994" s="29" t="n">
        <v>2.197</v>
      </c>
      <c r="DD994" s="29" t="n">
        <v>2.065</v>
      </c>
      <c r="DE994" s="29" t="n">
        <v>2.072</v>
      </c>
      <c r="DF994" s="29" t="n">
        <v>2.077</v>
      </c>
      <c r="DG994" s="29" t="n">
        <v>2.087</v>
      </c>
      <c r="DH994" s="29" t="n">
        <v>2.157</v>
      </c>
      <c r="DI994" s="29" t="n">
        <v>2.397</v>
      </c>
      <c r="DJ994" s="29" t="n">
        <v>2.376</v>
      </c>
      <c r="DK994" s="29" t="n">
        <v>2.321</v>
      </c>
      <c r="DL994" s="29" t="n">
        <v>2.248</v>
      </c>
      <c r="DM994" s="29" t="n">
        <v>2.197</v>
      </c>
      <c r="DN994" s="29" t="n">
        <v>2.197</v>
      </c>
      <c r="DO994" s="29" t="n">
        <v>2.197</v>
      </c>
      <c r="DP994" s="29" t="n">
        <v>2.065</v>
      </c>
      <c r="DQ994" s="29" t="n">
        <v>2.072</v>
      </c>
      <c r="DR994" s="29" t="n">
        <v>2.077</v>
      </c>
      <c r="DS994" s="29" t="n">
        <v>2.087</v>
      </c>
      <c r="DT994" s="29" t="n">
        <v>2.157</v>
      </c>
      <c r="DU994" s="29" t="n">
        <v>2.397</v>
      </c>
      <c r="DV994" s="29" t="n">
        <v>2.381</v>
      </c>
      <c r="DW994" s="29" t="n">
        <v>2.326</v>
      </c>
      <c r="DX994" s="29" t="n">
        <v>2.253</v>
      </c>
      <c r="DY994" s="29" t="n">
        <v>2.202</v>
      </c>
      <c r="DZ994" s="29" t="n">
        <v>2.202</v>
      </c>
      <c r="EA994" s="29" t="n">
        <v>2.202</v>
      </c>
      <c r="EB994" s="29" t="n">
        <v>2.07</v>
      </c>
      <c r="EC994" s="29" t="n">
        <v>2.077</v>
      </c>
      <c r="ED994" s="29" t="n">
        <v>2.082</v>
      </c>
      <c r="EE994" s="29" t="n">
        <v>2.092</v>
      </c>
      <c r="EF994" s="29" t="n">
        <v>2.162</v>
      </c>
      <c r="EG994" s="29" t="n">
        <v>2.402</v>
      </c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0"/>
      <c r="GS994" s="0"/>
      <c r="GT994" s="0"/>
      <c r="GU994" s="0"/>
      <c r="GV994" s="0"/>
      <c r="GW994" s="0"/>
      <c r="GX994" s="0"/>
      <c r="GY994" s="0"/>
      <c r="GZ994" s="0"/>
      <c r="HA994" s="0"/>
      <c r="HB994" s="0"/>
      <c r="HC994" s="0"/>
      <c r="HD994" s="0"/>
      <c r="HE994" s="0"/>
      <c r="HF994" s="0"/>
      <c r="HG994" s="0"/>
      <c r="HH994" s="0"/>
      <c r="HI994" s="0"/>
      <c r="HJ994" s="0"/>
      <c r="HK994" s="0"/>
      <c r="HL994" s="0"/>
      <c r="HM994" s="0"/>
      <c r="HN994" s="0"/>
      <c r="HO994" s="0"/>
      <c r="HP994" s="0"/>
      <c r="HQ994" s="0"/>
      <c r="HR994" s="0"/>
      <c r="HS994" s="0"/>
      <c r="HT994" s="0"/>
      <c r="HU994" s="0"/>
      <c r="HV994" s="0"/>
      <c r="HW994" s="0"/>
      <c r="HX994" s="0"/>
      <c r="HY994" s="0"/>
      <c r="HZ994" s="0"/>
      <c r="IA994" s="0"/>
      <c r="IB994" s="0"/>
      <c r="IC994" s="0"/>
      <c r="ID994" s="0"/>
      <c r="IE994" s="0"/>
      <c r="IF994" s="0"/>
      <c r="IG994" s="0"/>
      <c r="IH994" s="0"/>
      <c r="II994" s="0"/>
      <c r="IJ994" s="0"/>
      <c r="IK994" s="0"/>
      <c r="IL994" s="0"/>
      <c r="IM994" s="0"/>
      <c r="IN994" s="0"/>
      <c r="IO994" s="0"/>
      <c r="IP994" s="0"/>
      <c r="IQ994" s="0"/>
      <c r="IR994" s="0"/>
      <c r="IS994" s="0"/>
      <c r="IT994" s="0"/>
      <c r="IU994" s="0"/>
      <c r="IV994" s="0"/>
      <c r="IW994" s="0"/>
    </row>
    <row r="995" customFormat="false" ht="12.75" hidden="true" customHeight="false" outlineLevel="0" collapsed="false">
      <c r="A995" s="0" t="n">
        <f aca="false">WEEKDAY(C995,2)</f>
        <v>4</v>
      </c>
      <c r="B995" s="0" t="n">
        <f aca="false">MONTH(C995)</f>
        <v>12</v>
      </c>
      <c r="C995" s="23" t="n">
        <v>35411</v>
      </c>
      <c r="D995" s="0" t="n">
        <f aca="false">MONTH(R995)</f>
        <v>12</v>
      </c>
      <c r="E995" s="0" t="n">
        <f aca="false">YEAR(R995)</f>
        <v>1996</v>
      </c>
      <c r="F995" s="36"/>
      <c r="G995" s="24" t="n">
        <f aca="false">N995-M995</f>
        <v>-0.26875</v>
      </c>
      <c r="H995" s="24" t="n">
        <f aca="false">O995-N995</f>
        <v>-0.03775</v>
      </c>
      <c r="I995" s="24" t="n">
        <f aca="false">O995-M995</f>
        <v>-0.3065</v>
      </c>
      <c r="J995" s="25" t="n">
        <f aca="false">VLOOKUP(C995,'Nymex hist.'!A:B,2,0)</f>
        <v>3.529</v>
      </c>
      <c r="K995" s="25"/>
      <c r="L995" s="25"/>
      <c r="M995" s="27" t="n">
        <f aca="false">SUMIF($S$3:$FQ$3,$E995+1,$S995:$FQ995)/COUNTIF($S$3:$FQ$3,$E995+1)</f>
        <v>2.50533333333333</v>
      </c>
      <c r="N995" s="27" t="n">
        <f aca="false">SUMIF($S$3:$FQ$3,$E995+2,$S995:$FQ995)/COUNTIF($S$3:$FQ$3,$E995+2)</f>
        <v>2.23658333333333</v>
      </c>
      <c r="O995" s="27" t="n">
        <f aca="false">SUMIF($S$3:$FQ$3,$E995+3,$S995:$FQ995)/COUNTIF($S$3:$FQ$3,$E995+3)</f>
        <v>2.19883333333333</v>
      </c>
      <c r="P995" s="27" t="n">
        <f aca="false">SUMIF($S$3:$FQ$3,$E995+4,$S995:$FQ995)/COUNTIF($S$3:$FQ$3,$E995+4)</f>
        <v>2.19383333333333</v>
      </c>
      <c r="Q995" s="27" t="n">
        <f aca="false">SUMIF($S$3:$FQ$3,$E995+5,$S995:$FQ995)/COUNTIF($S$3:$FQ$3,$E995+5)</f>
        <v>2.19383333333333</v>
      </c>
      <c r="R995" s="28" t="n">
        <v>35411</v>
      </c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30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 t="n">
        <v>3.529</v>
      </c>
      <c r="BO995" s="29" t="n">
        <v>3.212</v>
      </c>
      <c r="BP995" s="29" t="n">
        <v>2.884</v>
      </c>
      <c r="BQ995" s="29" t="n">
        <v>2.498</v>
      </c>
      <c r="BR995" s="29" t="n">
        <v>2.3</v>
      </c>
      <c r="BS995" s="29" t="n">
        <v>2.21</v>
      </c>
      <c r="BT995" s="29" t="n">
        <v>2.2</v>
      </c>
      <c r="BU995" s="29" t="n">
        <v>2.188</v>
      </c>
      <c r="BV995" s="29" t="n">
        <v>2.188</v>
      </c>
      <c r="BW995" s="29" t="n">
        <v>2.205</v>
      </c>
      <c r="BX995" s="29" t="n">
        <v>2.28</v>
      </c>
      <c r="BY995" s="29" t="n">
        <v>2.37</v>
      </c>
      <c r="BZ995" s="29" t="n">
        <v>2.398</v>
      </c>
      <c r="CA995" s="29" t="n">
        <v>2.336</v>
      </c>
      <c r="CB995" s="29" t="n">
        <v>2.259</v>
      </c>
      <c r="CC995" s="29" t="n">
        <v>2.189</v>
      </c>
      <c r="CD995" s="29" t="n">
        <v>2.175</v>
      </c>
      <c r="CE995" s="29" t="n">
        <v>2.172</v>
      </c>
      <c r="CF995" s="29" t="n">
        <v>2.165</v>
      </c>
      <c r="CG995" s="29" t="n">
        <v>2.172</v>
      </c>
      <c r="CH995" s="29" t="n">
        <v>2.172</v>
      </c>
      <c r="CI995" s="29" t="n">
        <v>2.187</v>
      </c>
      <c r="CJ995" s="29" t="n">
        <v>2.257</v>
      </c>
      <c r="CK995" s="29" t="n">
        <v>2.357</v>
      </c>
      <c r="CL995" s="29" t="n">
        <v>2.376</v>
      </c>
      <c r="CM995" s="29" t="n">
        <v>2.321</v>
      </c>
      <c r="CN995" s="29" t="n">
        <v>2.248</v>
      </c>
      <c r="CO995" s="29" t="n">
        <v>2.197</v>
      </c>
      <c r="CP995" s="29" t="n">
        <v>2.197</v>
      </c>
      <c r="CQ995" s="29" t="n">
        <v>2.197</v>
      </c>
      <c r="CR995" s="29" t="n">
        <v>2.065</v>
      </c>
      <c r="CS995" s="29" t="n">
        <v>2.072</v>
      </c>
      <c r="CT995" s="29" t="n">
        <v>2.072</v>
      </c>
      <c r="CU995" s="29" t="n">
        <v>2.087</v>
      </c>
      <c r="CV995" s="29" t="n">
        <v>2.157</v>
      </c>
      <c r="CW995" s="29" t="n">
        <v>2.397</v>
      </c>
      <c r="CX995" s="29" t="n">
        <v>2.371</v>
      </c>
      <c r="CY995" s="29" t="n">
        <v>2.316</v>
      </c>
      <c r="CZ995" s="29" t="n">
        <v>2.243</v>
      </c>
      <c r="DA995" s="29" t="n">
        <v>2.192</v>
      </c>
      <c r="DB995" s="29" t="n">
        <v>2.192</v>
      </c>
      <c r="DC995" s="29" t="n">
        <v>2.192</v>
      </c>
      <c r="DD995" s="29" t="n">
        <v>2.06</v>
      </c>
      <c r="DE995" s="29" t="n">
        <v>2.067</v>
      </c>
      <c r="DF995" s="29" t="n">
        <v>2.067</v>
      </c>
      <c r="DG995" s="29" t="n">
        <v>2.082</v>
      </c>
      <c r="DH995" s="29" t="n">
        <v>2.152</v>
      </c>
      <c r="DI995" s="29" t="n">
        <v>2.392</v>
      </c>
      <c r="DJ995" s="29" t="n">
        <v>2.371</v>
      </c>
      <c r="DK995" s="29" t="n">
        <v>2.316</v>
      </c>
      <c r="DL995" s="29" t="n">
        <v>2.243</v>
      </c>
      <c r="DM995" s="29" t="n">
        <v>2.192</v>
      </c>
      <c r="DN995" s="29" t="n">
        <v>2.192</v>
      </c>
      <c r="DO995" s="29" t="n">
        <v>2.192</v>
      </c>
      <c r="DP995" s="29" t="n">
        <v>2.06</v>
      </c>
      <c r="DQ995" s="29" t="n">
        <v>2.067</v>
      </c>
      <c r="DR995" s="29" t="n">
        <v>2.067</v>
      </c>
      <c r="DS995" s="29" t="n">
        <v>2.082</v>
      </c>
      <c r="DT995" s="29" t="n">
        <v>2.152</v>
      </c>
      <c r="DU995" s="29" t="n">
        <v>2.392</v>
      </c>
      <c r="DV995" s="29" t="n">
        <v>2.376</v>
      </c>
      <c r="DW995" s="29" t="n">
        <v>2.321</v>
      </c>
      <c r="DX995" s="29" t="n">
        <v>2.248</v>
      </c>
      <c r="DY995" s="29" t="n">
        <v>2.197</v>
      </c>
      <c r="DZ995" s="29" t="n">
        <v>2.197</v>
      </c>
      <c r="EA995" s="29" t="n">
        <v>2.197</v>
      </c>
      <c r="EB995" s="29" t="n">
        <v>2.065</v>
      </c>
      <c r="EC995" s="29" t="n">
        <v>2.072</v>
      </c>
      <c r="ED995" s="29" t="n">
        <v>2.072</v>
      </c>
      <c r="EE995" s="29" t="n">
        <v>2.087</v>
      </c>
      <c r="EF995" s="29" t="n">
        <v>2.157</v>
      </c>
      <c r="EG995" s="29" t="n">
        <v>2.397</v>
      </c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0"/>
      <c r="GS995" s="0"/>
      <c r="GT995" s="0"/>
      <c r="GU995" s="0"/>
      <c r="GV995" s="0"/>
      <c r="GW995" s="0"/>
      <c r="GX995" s="0"/>
      <c r="GY995" s="0"/>
      <c r="GZ995" s="0"/>
      <c r="HA995" s="0"/>
      <c r="HB995" s="0"/>
      <c r="HC995" s="0"/>
      <c r="HD995" s="0"/>
      <c r="HE995" s="0"/>
      <c r="HF995" s="0"/>
      <c r="HG995" s="0"/>
      <c r="HH995" s="0"/>
      <c r="HI995" s="0"/>
      <c r="HJ995" s="0"/>
      <c r="HK995" s="0"/>
      <c r="HL995" s="0"/>
      <c r="HM995" s="0"/>
      <c r="HN995" s="0"/>
      <c r="HO995" s="0"/>
      <c r="HP995" s="0"/>
      <c r="HQ995" s="0"/>
      <c r="HR995" s="0"/>
      <c r="HS995" s="0"/>
      <c r="HT995" s="0"/>
      <c r="HU995" s="0"/>
      <c r="HV995" s="0"/>
      <c r="HW995" s="0"/>
      <c r="HX995" s="0"/>
      <c r="HY995" s="0"/>
      <c r="HZ995" s="0"/>
      <c r="IA995" s="0"/>
      <c r="IB995" s="0"/>
      <c r="IC995" s="0"/>
      <c r="ID995" s="0"/>
      <c r="IE995" s="0"/>
      <c r="IF995" s="0"/>
      <c r="IG995" s="0"/>
      <c r="IH995" s="0"/>
      <c r="II995" s="0"/>
      <c r="IJ995" s="0"/>
      <c r="IK995" s="0"/>
      <c r="IL995" s="0"/>
      <c r="IM995" s="0"/>
      <c r="IN995" s="0"/>
      <c r="IO995" s="0"/>
      <c r="IP995" s="0"/>
      <c r="IQ995" s="0"/>
      <c r="IR995" s="0"/>
      <c r="IS995" s="0"/>
      <c r="IT995" s="0"/>
      <c r="IU995" s="0"/>
      <c r="IV995" s="0"/>
      <c r="IW995" s="0"/>
    </row>
    <row r="996" customFormat="false" ht="12.75" hidden="true" customHeight="false" outlineLevel="0" collapsed="false">
      <c r="A996" s="0" t="n">
        <f aca="false">WEEKDAY(C996,2)</f>
        <v>5</v>
      </c>
      <c r="B996" s="0" t="n">
        <f aca="false">MONTH(C996)</f>
        <v>12</v>
      </c>
      <c r="C996" s="23" t="n">
        <v>35412</v>
      </c>
      <c r="D996" s="0" t="n">
        <f aca="false">MONTH(R996)</f>
        <v>12</v>
      </c>
      <c r="E996" s="0" t="n">
        <f aca="false">YEAR(R996)</f>
        <v>1996</v>
      </c>
      <c r="F996" s="36"/>
      <c r="G996" s="24" t="n">
        <f aca="false">N996-M996</f>
        <v>-0.325833333333333</v>
      </c>
      <c r="H996" s="24" t="n">
        <f aca="false">O996-N996</f>
        <v>-0.0356666666666667</v>
      </c>
      <c r="I996" s="24" t="n">
        <f aca="false">O996-M996</f>
        <v>-0.3615</v>
      </c>
      <c r="J996" s="25" t="n">
        <f aca="false">VLOOKUP(C996,'Nymex hist.'!A:B,2,0)</f>
        <v>3.851</v>
      </c>
      <c r="K996" s="25"/>
      <c r="L996" s="25"/>
      <c r="M996" s="27" t="n">
        <f aca="false">SUMIF($S$3:$FQ$3,$E996+1,$S996:$FQ996)/COUNTIF($S$3:$FQ$3,$E996+1)</f>
        <v>2.56208333333333</v>
      </c>
      <c r="N996" s="27" t="n">
        <f aca="false">SUMIF($S$3:$FQ$3,$E996+2,$S996:$FQ996)/COUNTIF($S$3:$FQ$3,$E996+2)</f>
        <v>2.23625</v>
      </c>
      <c r="O996" s="27" t="n">
        <f aca="false">SUMIF($S$3:$FQ$3,$E996+3,$S996:$FQ996)/COUNTIF($S$3:$FQ$3,$E996+3)</f>
        <v>2.20058333333333</v>
      </c>
      <c r="P996" s="27" t="n">
        <f aca="false">SUMIF($S$3:$FQ$3,$E996+4,$S996:$FQ996)/COUNTIF($S$3:$FQ$3,$E996+4)</f>
        <v>2.19558333333333</v>
      </c>
      <c r="Q996" s="27" t="n">
        <f aca="false">SUMIF($S$3:$FQ$3,$E996+5,$S996:$FQ996)/COUNTIF($S$3:$FQ$3,$E996+5)</f>
        <v>2.19558333333333</v>
      </c>
      <c r="R996" s="28" t="n">
        <v>35412</v>
      </c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30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 t="n">
        <v>3.851</v>
      </c>
      <c r="BO996" s="29" t="n">
        <v>3.415</v>
      </c>
      <c r="BP996" s="29" t="n">
        <v>2.984</v>
      </c>
      <c r="BQ996" s="29" t="n">
        <v>2.555</v>
      </c>
      <c r="BR996" s="29" t="n">
        <v>2.31</v>
      </c>
      <c r="BS996" s="29" t="n">
        <v>2.21</v>
      </c>
      <c r="BT996" s="29" t="n">
        <v>2.2</v>
      </c>
      <c r="BU996" s="29" t="n">
        <v>2.19</v>
      </c>
      <c r="BV996" s="29" t="n">
        <v>2.185</v>
      </c>
      <c r="BW996" s="29" t="n">
        <v>2.2</v>
      </c>
      <c r="BX996" s="29" t="n">
        <v>2.275</v>
      </c>
      <c r="BY996" s="29" t="n">
        <v>2.37</v>
      </c>
      <c r="BZ996" s="29" t="n">
        <v>2.4</v>
      </c>
      <c r="CA996" s="29" t="n">
        <v>2.33</v>
      </c>
      <c r="CB996" s="29" t="n">
        <v>2.259</v>
      </c>
      <c r="CC996" s="29" t="n">
        <v>2.189</v>
      </c>
      <c r="CD996" s="29" t="n">
        <v>2.175</v>
      </c>
      <c r="CE996" s="29" t="n">
        <v>2.172</v>
      </c>
      <c r="CF996" s="29" t="n">
        <v>2.165</v>
      </c>
      <c r="CG996" s="29" t="n">
        <v>2.172</v>
      </c>
      <c r="CH996" s="29" t="n">
        <v>2.172</v>
      </c>
      <c r="CI996" s="29" t="n">
        <v>2.187</v>
      </c>
      <c r="CJ996" s="29" t="n">
        <v>2.257</v>
      </c>
      <c r="CK996" s="29" t="n">
        <v>2.357</v>
      </c>
      <c r="CL996" s="29" t="n">
        <v>2.373</v>
      </c>
      <c r="CM996" s="29" t="n">
        <v>2.316</v>
      </c>
      <c r="CN996" s="29" t="n">
        <v>2.237</v>
      </c>
      <c r="CO996" s="29" t="n">
        <v>2.183</v>
      </c>
      <c r="CP996" s="29" t="n">
        <v>2.18</v>
      </c>
      <c r="CQ996" s="29" t="n">
        <v>2.178</v>
      </c>
      <c r="CR996" s="29" t="n">
        <v>2.085</v>
      </c>
      <c r="CS996" s="29" t="n">
        <v>2.092</v>
      </c>
      <c r="CT996" s="29" t="n">
        <v>2.092</v>
      </c>
      <c r="CU996" s="29" t="n">
        <v>2.107</v>
      </c>
      <c r="CV996" s="29" t="n">
        <v>2.177</v>
      </c>
      <c r="CW996" s="29" t="n">
        <v>2.387</v>
      </c>
      <c r="CX996" s="29" t="n">
        <v>2.368</v>
      </c>
      <c r="CY996" s="29" t="n">
        <v>2.311</v>
      </c>
      <c r="CZ996" s="29" t="n">
        <v>2.232</v>
      </c>
      <c r="DA996" s="29" t="n">
        <v>2.178</v>
      </c>
      <c r="DB996" s="29" t="n">
        <v>2.175</v>
      </c>
      <c r="DC996" s="29" t="n">
        <v>2.173</v>
      </c>
      <c r="DD996" s="29" t="n">
        <v>2.08</v>
      </c>
      <c r="DE996" s="29" t="n">
        <v>2.087</v>
      </c>
      <c r="DF996" s="29" t="n">
        <v>2.087</v>
      </c>
      <c r="DG996" s="29" t="n">
        <v>2.102</v>
      </c>
      <c r="DH996" s="29" t="n">
        <v>2.172</v>
      </c>
      <c r="DI996" s="29" t="n">
        <v>2.382</v>
      </c>
      <c r="DJ996" s="29" t="n">
        <v>2.368</v>
      </c>
      <c r="DK996" s="29" t="n">
        <v>2.311</v>
      </c>
      <c r="DL996" s="29" t="n">
        <v>2.232</v>
      </c>
      <c r="DM996" s="29" t="n">
        <v>2.178</v>
      </c>
      <c r="DN996" s="29" t="n">
        <v>2.175</v>
      </c>
      <c r="DO996" s="29" t="n">
        <v>2.173</v>
      </c>
      <c r="DP996" s="29" t="n">
        <v>2.08</v>
      </c>
      <c r="DQ996" s="29" t="n">
        <v>2.087</v>
      </c>
      <c r="DR996" s="29" t="n">
        <v>2.087</v>
      </c>
      <c r="DS996" s="29" t="n">
        <v>2.102</v>
      </c>
      <c r="DT996" s="29" t="n">
        <v>2.172</v>
      </c>
      <c r="DU996" s="29" t="n">
        <v>2.382</v>
      </c>
      <c r="DV996" s="29" t="n">
        <v>2.373</v>
      </c>
      <c r="DW996" s="29" t="n">
        <v>2.316</v>
      </c>
      <c r="DX996" s="29" t="n">
        <v>2.237</v>
      </c>
      <c r="DY996" s="29" t="n">
        <v>2.183</v>
      </c>
      <c r="DZ996" s="29" t="n">
        <v>2.18</v>
      </c>
      <c r="EA996" s="29" t="n">
        <v>2.178</v>
      </c>
      <c r="EB996" s="29" t="n">
        <v>2.085</v>
      </c>
      <c r="EC996" s="29" t="n">
        <v>2.092</v>
      </c>
      <c r="ED996" s="29" t="n">
        <v>2.092</v>
      </c>
      <c r="EE996" s="29" t="n">
        <v>2.107</v>
      </c>
      <c r="EF996" s="29" t="n">
        <v>2.177</v>
      </c>
      <c r="EG996" s="29" t="n">
        <v>2.387</v>
      </c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0"/>
      <c r="GS996" s="0"/>
      <c r="GT996" s="0"/>
      <c r="GU996" s="0"/>
      <c r="GV996" s="0"/>
      <c r="GW996" s="0"/>
      <c r="GX996" s="0"/>
      <c r="GY996" s="0"/>
      <c r="GZ996" s="0"/>
      <c r="HA996" s="0"/>
      <c r="HB996" s="0"/>
      <c r="HC996" s="0"/>
      <c r="HD996" s="0"/>
      <c r="HE996" s="0"/>
      <c r="HF996" s="0"/>
      <c r="HG996" s="0"/>
      <c r="HH996" s="0"/>
      <c r="HI996" s="0"/>
      <c r="HJ996" s="0"/>
      <c r="HK996" s="0"/>
      <c r="HL996" s="0"/>
      <c r="HM996" s="0"/>
      <c r="HN996" s="0"/>
      <c r="HO996" s="0"/>
      <c r="HP996" s="0"/>
      <c r="HQ996" s="0"/>
      <c r="HR996" s="0"/>
      <c r="HS996" s="0"/>
      <c r="HT996" s="0"/>
      <c r="HU996" s="0"/>
      <c r="HV996" s="0"/>
      <c r="HW996" s="0"/>
      <c r="HX996" s="0"/>
      <c r="HY996" s="0"/>
      <c r="HZ996" s="0"/>
      <c r="IA996" s="0"/>
      <c r="IB996" s="0"/>
      <c r="IC996" s="0"/>
      <c r="ID996" s="0"/>
      <c r="IE996" s="0"/>
      <c r="IF996" s="0"/>
      <c r="IG996" s="0"/>
      <c r="IH996" s="0"/>
      <c r="II996" s="0"/>
      <c r="IJ996" s="0"/>
      <c r="IK996" s="0"/>
      <c r="IL996" s="0"/>
      <c r="IM996" s="0"/>
      <c r="IN996" s="0"/>
      <c r="IO996" s="0"/>
      <c r="IP996" s="0"/>
      <c r="IQ996" s="0"/>
      <c r="IR996" s="0"/>
      <c r="IS996" s="0"/>
      <c r="IT996" s="0"/>
      <c r="IU996" s="0"/>
      <c r="IV996" s="0"/>
      <c r="IW996" s="0"/>
    </row>
    <row r="997" customFormat="false" ht="12.75" hidden="true" customHeight="false" outlineLevel="0" collapsed="false">
      <c r="A997" s="0" t="n">
        <f aca="false">WEEKDAY(C997,2)</f>
        <v>1</v>
      </c>
      <c r="B997" s="0" t="n">
        <f aca="false">MONTH(C997)</f>
        <v>12</v>
      </c>
      <c r="C997" s="23" t="n">
        <v>35415</v>
      </c>
      <c r="D997" s="0" t="n">
        <f aca="false">MONTH(R997)</f>
        <v>12</v>
      </c>
      <c r="E997" s="0" t="n">
        <f aca="false">YEAR(R997)</f>
        <v>1996</v>
      </c>
      <c r="F997" s="36"/>
      <c r="G997" s="24" t="n">
        <f aca="false">N997-M997</f>
        <v>-0.4525</v>
      </c>
      <c r="H997" s="24" t="n">
        <f aca="false">O997-N997</f>
        <v>-0.0556666666666668</v>
      </c>
      <c r="I997" s="24" t="n">
        <f aca="false">O997-M997</f>
        <v>-0.508166666666666</v>
      </c>
      <c r="J997" s="25" t="n">
        <f aca="false">VLOOKUP(C997,'Nymex hist.'!A:B,2,0)</f>
        <v>4.467</v>
      </c>
      <c r="K997" s="25"/>
      <c r="L997" s="25"/>
      <c r="M997" s="27" t="n">
        <f aca="false">SUMIF($S$3:$FQ$3,$E997+1,$S997:$FQ997)/COUNTIF($S$3:$FQ$3,$E997+1)</f>
        <v>2.73058333333333</v>
      </c>
      <c r="N997" s="27" t="n">
        <f aca="false">SUMIF($S$3:$FQ$3,$E997+2,$S997:$FQ997)/COUNTIF($S$3:$FQ$3,$E997+2)</f>
        <v>2.27808333333333</v>
      </c>
      <c r="O997" s="27" t="n">
        <f aca="false">SUMIF($S$3:$FQ$3,$E997+3,$S997:$FQ997)/COUNTIF($S$3:$FQ$3,$E997+3)</f>
        <v>2.22241666666667</v>
      </c>
      <c r="P997" s="27" t="n">
        <f aca="false">SUMIF($S$3:$FQ$3,$E997+4,$S997:$FQ997)/COUNTIF($S$3:$FQ$3,$E997+4)</f>
        <v>2.21741666666667</v>
      </c>
      <c r="Q997" s="27" t="n">
        <f aca="false">SUMIF($S$3:$FQ$3,$E997+5,$S997:$FQ997)/COUNTIF($S$3:$FQ$3,$E997+5)</f>
        <v>2.21741666666667</v>
      </c>
      <c r="R997" s="28" t="n">
        <v>35415</v>
      </c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30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 t="n">
        <v>4.467</v>
      </c>
      <c r="BO997" s="29" t="n">
        <v>3.884</v>
      </c>
      <c r="BP997" s="29" t="n">
        <v>3.134</v>
      </c>
      <c r="BQ997" s="29" t="n">
        <v>2.705</v>
      </c>
      <c r="BR997" s="29" t="n">
        <v>2.44</v>
      </c>
      <c r="BS997" s="29" t="n">
        <v>2.31</v>
      </c>
      <c r="BT997" s="29" t="n">
        <v>2.28</v>
      </c>
      <c r="BU997" s="29" t="n">
        <v>2.265</v>
      </c>
      <c r="BV997" s="29" t="n">
        <v>2.26</v>
      </c>
      <c r="BW997" s="29" t="n">
        <v>2.265</v>
      </c>
      <c r="BX997" s="29" t="n">
        <v>2.33</v>
      </c>
      <c r="BY997" s="29" t="n">
        <v>2.427</v>
      </c>
      <c r="BZ997" s="29" t="n">
        <v>2.455</v>
      </c>
      <c r="CA997" s="29" t="n">
        <v>2.385</v>
      </c>
      <c r="CB997" s="29" t="n">
        <v>2.314</v>
      </c>
      <c r="CC997" s="29" t="n">
        <v>2.244</v>
      </c>
      <c r="CD997" s="29" t="n">
        <v>2.223</v>
      </c>
      <c r="CE997" s="29" t="n">
        <v>2.212</v>
      </c>
      <c r="CF997" s="29" t="n">
        <v>2.205</v>
      </c>
      <c r="CG997" s="29" t="n">
        <v>2.207</v>
      </c>
      <c r="CH997" s="29" t="n">
        <v>2.207</v>
      </c>
      <c r="CI997" s="29" t="n">
        <v>2.215</v>
      </c>
      <c r="CJ997" s="29" t="n">
        <v>2.285</v>
      </c>
      <c r="CK997" s="29" t="n">
        <v>2.385</v>
      </c>
      <c r="CL997" s="29" t="n">
        <v>2.401</v>
      </c>
      <c r="CM997" s="29" t="n">
        <v>2.344</v>
      </c>
      <c r="CN997" s="29" t="n">
        <v>2.265</v>
      </c>
      <c r="CO997" s="29" t="n">
        <v>2.211</v>
      </c>
      <c r="CP997" s="29" t="n">
        <v>2.208</v>
      </c>
      <c r="CQ997" s="29" t="n">
        <v>2.206</v>
      </c>
      <c r="CR997" s="29" t="n">
        <v>2.105</v>
      </c>
      <c r="CS997" s="29" t="n">
        <v>2.107</v>
      </c>
      <c r="CT997" s="29" t="n">
        <v>2.107</v>
      </c>
      <c r="CU997" s="29" t="n">
        <v>2.115</v>
      </c>
      <c r="CV997" s="29" t="n">
        <v>2.185</v>
      </c>
      <c r="CW997" s="29" t="n">
        <v>2.415</v>
      </c>
      <c r="CX997" s="29" t="n">
        <v>2.396</v>
      </c>
      <c r="CY997" s="29" t="n">
        <v>2.339</v>
      </c>
      <c r="CZ997" s="29" t="n">
        <v>2.26</v>
      </c>
      <c r="DA997" s="29" t="n">
        <v>2.206</v>
      </c>
      <c r="DB997" s="29" t="n">
        <v>2.203</v>
      </c>
      <c r="DC997" s="29" t="n">
        <v>2.201</v>
      </c>
      <c r="DD997" s="29" t="n">
        <v>2.1</v>
      </c>
      <c r="DE997" s="29" t="n">
        <v>2.102</v>
      </c>
      <c r="DF997" s="29" t="n">
        <v>2.102</v>
      </c>
      <c r="DG997" s="29" t="n">
        <v>2.11</v>
      </c>
      <c r="DH997" s="29" t="n">
        <v>2.18</v>
      </c>
      <c r="DI997" s="29" t="n">
        <v>2.41</v>
      </c>
      <c r="DJ997" s="29" t="n">
        <v>2.396</v>
      </c>
      <c r="DK997" s="29" t="n">
        <v>2.339</v>
      </c>
      <c r="DL997" s="29" t="n">
        <v>2.26</v>
      </c>
      <c r="DM997" s="29" t="n">
        <v>2.206</v>
      </c>
      <c r="DN997" s="29" t="n">
        <v>2.203</v>
      </c>
      <c r="DO997" s="29" t="n">
        <v>2.201</v>
      </c>
      <c r="DP997" s="29" t="n">
        <v>2.1</v>
      </c>
      <c r="DQ997" s="29" t="n">
        <v>2.102</v>
      </c>
      <c r="DR997" s="29" t="n">
        <v>2.102</v>
      </c>
      <c r="DS997" s="29" t="n">
        <v>2.11</v>
      </c>
      <c r="DT997" s="29" t="n">
        <v>2.18</v>
      </c>
      <c r="DU997" s="29" t="n">
        <v>2.41</v>
      </c>
      <c r="DV997" s="29" t="n">
        <v>2.401</v>
      </c>
      <c r="DW997" s="29" t="n">
        <v>2.344</v>
      </c>
      <c r="DX997" s="29" t="n">
        <v>2.265</v>
      </c>
      <c r="DY997" s="29" t="n">
        <v>2.211</v>
      </c>
      <c r="DZ997" s="29" t="n">
        <v>2.208</v>
      </c>
      <c r="EA997" s="29" t="n">
        <v>2.206</v>
      </c>
      <c r="EB997" s="29" t="n">
        <v>2.105</v>
      </c>
      <c r="EC997" s="29" t="n">
        <v>2.107</v>
      </c>
      <c r="ED997" s="29" t="n">
        <v>2.107</v>
      </c>
      <c r="EE997" s="29" t="n">
        <v>2.115</v>
      </c>
      <c r="EF997" s="29" t="n">
        <v>2.185</v>
      </c>
      <c r="EG997" s="29" t="n">
        <v>2.415</v>
      </c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0"/>
      <c r="GS997" s="0"/>
      <c r="GT997" s="0"/>
      <c r="GU997" s="0"/>
      <c r="GV997" s="0"/>
      <c r="GW997" s="0"/>
      <c r="GX997" s="0"/>
      <c r="GY997" s="0"/>
      <c r="GZ997" s="0"/>
      <c r="HA997" s="0"/>
      <c r="HB997" s="0"/>
      <c r="HC997" s="0"/>
      <c r="HD997" s="0"/>
      <c r="HE997" s="0"/>
      <c r="HF997" s="0"/>
      <c r="HG997" s="0"/>
      <c r="HH997" s="0"/>
      <c r="HI997" s="0"/>
      <c r="HJ997" s="0"/>
      <c r="HK997" s="0"/>
      <c r="HL997" s="0"/>
      <c r="HM997" s="0"/>
      <c r="HN997" s="0"/>
      <c r="HO997" s="0"/>
      <c r="HP997" s="0"/>
      <c r="HQ997" s="0"/>
      <c r="HR997" s="0"/>
      <c r="HS997" s="0"/>
      <c r="HT997" s="0"/>
      <c r="HU997" s="0"/>
      <c r="HV997" s="0"/>
      <c r="HW997" s="0"/>
      <c r="HX997" s="0"/>
      <c r="HY997" s="0"/>
      <c r="HZ997" s="0"/>
      <c r="IA997" s="0"/>
      <c r="IB997" s="0"/>
      <c r="IC997" s="0"/>
      <c r="ID997" s="0"/>
      <c r="IE997" s="0"/>
      <c r="IF997" s="0"/>
      <c r="IG997" s="0"/>
      <c r="IH997" s="0"/>
      <c r="II997" s="0"/>
      <c r="IJ997" s="0"/>
      <c r="IK997" s="0"/>
      <c r="IL997" s="0"/>
      <c r="IM997" s="0"/>
      <c r="IN997" s="0"/>
      <c r="IO997" s="0"/>
      <c r="IP997" s="0"/>
      <c r="IQ997" s="0"/>
      <c r="IR997" s="0"/>
      <c r="IS997" s="0"/>
      <c r="IT997" s="0"/>
      <c r="IU997" s="0"/>
      <c r="IV997" s="0"/>
      <c r="IW997" s="0"/>
    </row>
    <row r="998" customFormat="false" ht="12.75" hidden="true" customHeight="false" outlineLevel="0" collapsed="false">
      <c r="A998" s="0" t="n">
        <f aca="false">WEEKDAY(C998,2)</f>
        <v>2</v>
      </c>
      <c r="B998" s="0" t="n">
        <f aca="false">MONTH(C998)</f>
        <v>12</v>
      </c>
      <c r="C998" s="23" t="n">
        <v>35416</v>
      </c>
      <c r="D998" s="0" t="n">
        <f aca="false">MONTH(R998)</f>
        <v>12</v>
      </c>
      <c r="E998" s="0" t="n">
        <f aca="false">YEAR(R998)</f>
        <v>1996</v>
      </c>
      <c r="F998" s="36"/>
      <c r="G998" s="24" t="n">
        <f aca="false">N998-M998</f>
        <v>-0.389666666666666</v>
      </c>
      <c r="H998" s="24" t="n">
        <f aca="false">O998-N998</f>
        <v>-0.0178333333333334</v>
      </c>
      <c r="I998" s="24" t="n">
        <f aca="false">O998-M998</f>
        <v>-0.4075</v>
      </c>
      <c r="J998" s="25" t="n">
        <f aca="false">VLOOKUP(C998,'Nymex hist.'!A:B,2,0)</f>
        <v>4.17</v>
      </c>
      <c r="K998" s="25"/>
      <c r="L998" s="25"/>
      <c r="M998" s="27" t="n">
        <f aca="false">SUMIF($S$3:$FQ$3,$E998+1,$S998:$FQ998)/COUNTIF($S$3:$FQ$3,$E998+1)</f>
        <v>2.61908333333333</v>
      </c>
      <c r="N998" s="27" t="n">
        <f aca="false">SUMIF($S$3:$FQ$3,$E998+2,$S998:$FQ998)/COUNTIF($S$3:$FQ$3,$E998+2)</f>
        <v>2.22941666666667</v>
      </c>
      <c r="O998" s="27" t="n">
        <f aca="false">SUMIF($S$3:$FQ$3,$E998+3,$S998:$FQ998)/COUNTIF($S$3:$FQ$3,$E998+3)</f>
        <v>2.21158333333333</v>
      </c>
      <c r="P998" s="27" t="n">
        <f aca="false">SUMIF($S$3:$FQ$3,$E998+4,$S998:$FQ998)/COUNTIF($S$3:$FQ$3,$E998+4)</f>
        <v>2.21158333333333</v>
      </c>
      <c r="Q998" s="27" t="n">
        <f aca="false">SUMIF($S$3:$FQ$3,$E998+5,$S998:$FQ998)/COUNTIF($S$3:$FQ$3,$E998+5)</f>
        <v>2.21158333333333</v>
      </c>
      <c r="R998" s="28" t="n">
        <v>35416</v>
      </c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30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 t="n">
        <v>4.17</v>
      </c>
      <c r="BO998" s="29" t="n">
        <v>3.613</v>
      </c>
      <c r="BP998" s="29" t="n">
        <v>3.084</v>
      </c>
      <c r="BQ998" s="29" t="n">
        <v>2.505</v>
      </c>
      <c r="BR998" s="29" t="n">
        <v>2.32</v>
      </c>
      <c r="BS998" s="29" t="n">
        <v>2.225</v>
      </c>
      <c r="BT998" s="29" t="n">
        <v>2.22</v>
      </c>
      <c r="BU998" s="29" t="n">
        <v>2.21</v>
      </c>
      <c r="BV998" s="29" t="n">
        <v>2.21</v>
      </c>
      <c r="BW998" s="29" t="n">
        <v>2.215</v>
      </c>
      <c r="BX998" s="29" t="n">
        <v>2.28</v>
      </c>
      <c r="BY998" s="29" t="n">
        <v>2.377</v>
      </c>
      <c r="BZ998" s="29" t="n">
        <v>2.407</v>
      </c>
      <c r="CA998" s="29" t="n">
        <v>2.332</v>
      </c>
      <c r="CB998" s="29" t="n">
        <v>2.261</v>
      </c>
      <c r="CC998" s="29" t="n">
        <v>2.191</v>
      </c>
      <c r="CD998" s="29" t="n">
        <v>2.169</v>
      </c>
      <c r="CE998" s="29" t="n">
        <v>2.157</v>
      </c>
      <c r="CF998" s="29" t="n">
        <v>2.152</v>
      </c>
      <c r="CG998" s="29" t="n">
        <v>2.156</v>
      </c>
      <c r="CH998" s="29" t="n">
        <v>2.157</v>
      </c>
      <c r="CI998" s="29" t="n">
        <v>2.166</v>
      </c>
      <c r="CJ998" s="29" t="n">
        <v>2.247</v>
      </c>
      <c r="CK998" s="29" t="n">
        <v>2.358</v>
      </c>
      <c r="CL998" s="29" t="n">
        <v>2.374</v>
      </c>
      <c r="CM998" s="29" t="n">
        <v>2.317</v>
      </c>
      <c r="CN998" s="29" t="n">
        <v>2.238</v>
      </c>
      <c r="CO998" s="29" t="n">
        <v>2.184</v>
      </c>
      <c r="CP998" s="29" t="n">
        <v>2.181</v>
      </c>
      <c r="CQ998" s="29" t="n">
        <v>2.179</v>
      </c>
      <c r="CR998" s="29" t="n">
        <v>2.112</v>
      </c>
      <c r="CS998" s="29" t="n">
        <v>2.116</v>
      </c>
      <c r="CT998" s="29" t="n">
        <v>2.117</v>
      </c>
      <c r="CU998" s="29" t="n">
        <v>2.126</v>
      </c>
      <c r="CV998" s="29" t="n">
        <v>2.207</v>
      </c>
      <c r="CW998" s="29" t="n">
        <v>2.388</v>
      </c>
      <c r="CX998" s="29" t="n">
        <v>2.374</v>
      </c>
      <c r="CY998" s="29" t="n">
        <v>2.317</v>
      </c>
      <c r="CZ998" s="29" t="n">
        <v>2.238</v>
      </c>
      <c r="DA998" s="29" t="n">
        <v>2.184</v>
      </c>
      <c r="DB998" s="29" t="n">
        <v>2.181</v>
      </c>
      <c r="DC998" s="29" t="n">
        <v>2.179</v>
      </c>
      <c r="DD998" s="29" t="n">
        <v>2.112</v>
      </c>
      <c r="DE998" s="29" t="n">
        <v>2.116</v>
      </c>
      <c r="DF998" s="29" t="n">
        <v>2.117</v>
      </c>
      <c r="DG998" s="29" t="n">
        <v>2.126</v>
      </c>
      <c r="DH998" s="29" t="n">
        <v>2.207</v>
      </c>
      <c r="DI998" s="29" t="n">
        <v>2.388</v>
      </c>
      <c r="DJ998" s="29" t="n">
        <v>2.374</v>
      </c>
      <c r="DK998" s="29" t="n">
        <v>2.317</v>
      </c>
      <c r="DL998" s="29" t="n">
        <v>2.238</v>
      </c>
      <c r="DM998" s="29" t="n">
        <v>2.184</v>
      </c>
      <c r="DN998" s="29" t="n">
        <v>2.181</v>
      </c>
      <c r="DO998" s="29" t="n">
        <v>2.179</v>
      </c>
      <c r="DP998" s="29" t="n">
        <v>2.112</v>
      </c>
      <c r="DQ998" s="29" t="n">
        <v>2.116</v>
      </c>
      <c r="DR998" s="29" t="n">
        <v>2.117</v>
      </c>
      <c r="DS998" s="29" t="n">
        <v>2.126</v>
      </c>
      <c r="DT998" s="29" t="n">
        <v>2.207</v>
      </c>
      <c r="DU998" s="29" t="n">
        <v>2.388</v>
      </c>
      <c r="DV998" s="29" t="n">
        <v>2.379</v>
      </c>
      <c r="DW998" s="29" t="n">
        <v>2.322</v>
      </c>
      <c r="DX998" s="29" t="n">
        <v>2.243</v>
      </c>
      <c r="DY998" s="29" t="n">
        <v>2.189</v>
      </c>
      <c r="DZ998" s="29" t="n">
        <v>2.186</v>
      </c>
      <c r="EA998" s="29" t="n">
        <v>2.184</v>
      </c>
      <c r="EB998" s="29" t="n">
        <v>2.117</v>
      </c>
      <c r="EC998" s="29" t="n">
        <v>2.121</v>
      </c>
      <c r="ED998" s="29" t="n">
        <v>2.122</v>
      </c>
      <c r="EE998" s="29" t="n">
        <v>2.131</v>
      </c>
      <c r="EF998" s="29" t="n">
        <v>2.212</v>
      </c>
      <c r="EG998" s="29" t="n">
        <v>2.393</v>
      </c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0"/>
      <c r="GS998" s="0"/>
      <c r="GT998" s="0"/>
      <c r="GU998" s="0"/>
      <c r="GV998" s="0"/>
      <c r="GW998" s="0"/>
      <c r="GX998" s="0"/>
      <c r="GY998" s="0"/>
      <c r="GZ998" s="0"/>
      <c r="HA998" s="0"/>
      <c r="HB998" s="0"/>
      <c r="HC998" s="0"/>
      <c r="HD998" s="0"/>
      <c r="HE998" s="0"/>
      <c r="HF998" s="0"/>
      <c r="HG998" s="0"/>
      <c r="HH998" s="0"/>
      <c r="HI998" s="0"/>
      <c r="HJ998" s="0"/>
      <c r="HK998" s="0"/>
      <c r="HL998" s="0"/>
      <c r="HM998" s="0"/>
      <c r="HN998" s="0"/>
      <c r="HO998" s="0"/>
      <c r="HP998" s="0"/>
      <c r="HQ998" s="0"/>
      <c r="HR998" s="0"/>
      <c r="HS998" s="0"/>
      <c r="HT998" s="0"/>
      <c r="HU998" s="0"/>
      <c r="HV998" s="0"/>
      <c r="HW998" s="0"/>
      <c r="HX998" s="0"/>
      <c r="HY998" s="0"/>
      <c r="HZ998" s="0"/>
      <c r="IA998" s="0"/>
      <c r="IB998" s="0"/>
      <c r="IC998" s="0"/>
      <c r="ID998" s="0"/>
      <c r="IE998" s="0"/>
      <c r="IF998" s="0"/>
      <c r="IG998" s="0"/>
      <c r="IH998" s="0"/>
      <c r="II998" s="0"/>
      <c r="IJ998" s="0"/>
      <c r="IK998" s="0"/>
      <c r="IL998" s="0"/>
      <c r="IM998" s="0"/>
      <c r="IN998" s="0"/>
      <c r="IO998" s="0"/>
      <c r="IP998" s="0"/>
      <c r="IQ998" s="0"/>
      <c r="IR998" s="0"/>
      <c r="IS998" s="0"/>
      <c r="IT998" s="0"/>
      <c r="IU998" s="0"/>
      <c r="IV998" s="0"/>
      <c r="IW998" s="0"/>
    </row>
    <row r="999" customFormat="false" ht="12.75" hidden="true" customHeight="false" outlineLevel="0" collapsed="false">
      <c r="A999" s="0" t="n">
        <f aca="false">WEEKDAY(C999,2)</f>
        <v>3</v>
      </c>
      <c r="B999" s="0" t="n">
        <f aca="false">MONTH(C999)</f>
        <v>12</v>
      </c>
      <c r="C999" s="23" t="n">
        <v>35417</v>
      </c>
      <c r="D999" s="0" t="n">
        <f aca="false">MONTH(R999)</f>
        <v>12</v>
      </c>
      <c r="E999" s="0" t="n">
        <f aca="false">YEAR(R999)</f>
        <v>1996</v>
      </c>
      <c r="F999" s="36"/>
      <c r="G999" s="24" t="n">
        <f aca="false">N999-M999</f>
        <v>-0.367</v>
      </c>
      <c r="H999" s="24" t="n">
        <f aca="false">O999-N999</f>
        <v>-0.0215833333333331</v>
      </c>
      <c r="I999" s="24" t="n">
        <f aca="false">O999-M999</f>
        <v>-0.388583333333333</v>
      </c>
      <c r="J999" s="25" t="n">
        <f aca="false">VLOOKUP(C999,'Nymex hist.'!A:B,2,0)</f>
        <v>4.075</v>
      </c>
      <c r="K999" s="25"/>
      <c r="L999" s="25"/>
      <c r="M999" s="27" t="n">
        <f aca="false">SUMIF($S$3:$FQ$3,$E999+1,$S999:$FQ999)/COUNTIF($S$3:$FQ$3,$E999+1)</f>
        <v>2.60566666666667</v>
      </c>
      <c r="N999" s="27" t="n">
        <f aca="false">SUMIF($S$3:$FQ$3,$E999+2,$S999:$FQ999)/COUNTIF($S$3:$FQ$3,$E999+2)</f>
        <v>2.23866666666667</v>
      </c>
      <c r="O999" s="27" t="n">
        <f aca="false">SUMIF($S$3:$FQ$3,$E999+3,$S999:$FQ999)/COUNTIF($S$3:$FQ$3,$E999+3)</f>
        <v>2.21708333333333</v>
      </c>
      <c r="P999" s="27" t="n">
        <f aca="false">SUMIF($S$3:$FQ$3,$E999+4,$S999:$FQ999)/COUNTIF($S$3:$FQ$3,$E999+4)</f>
        <v>2.21708333333333</v>
      </c>
      <c r="Q999" s="27" t="n">
        <f aca="false">SUMIF($S$3:$FQ$3,$E999+5,$S999:$FQ999)/COUNTIF($S$3:$FQ$3,$E999+5)</f>
        <v>2.21708333333333</v>
      </c>
      <c r="R999" s="28" t="n">
        <v>35417</v>
      </c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30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 t="n">
        <v>4.075</v>
      </c>
      <c r="BO999" s="29" t="n">
        <v>3.586</v>
      </c>
      <c r="BP999" s="29" t="n">
        <v>3.062</v>
      </c>
      <c r="BQ999" s="29" t="n">
        <v>2.5</v>
      </c>
      <c r="BR999" s="29" t="n">
        <v>2.305</v>
      </c>
      <c r="BS999" s="29" t="n">
        <v>2.215</v>
      </c>
      <c r="BT999" s="29" t="n">
        <v>2.215</v>
      </c>
      <c r="BU999" s="29" t="n">
        <v>2.21</v>
      </c>
      <c r="BV999" s="29" t="n">
        <v>2.21</v>
      </c>
      <c r="BW999" s="29" t="n">
        <v>2.215</v>
      </c>
      <c r="BX999" s="29" t="n">
        <v>2.295</v>
      </c>
      <c r="BY999" s="29" t="n">
        <v>2.38</v>
      </c>
      <c r="BZ999" s="29" t="n">
        <v>2.41</v>
      </c>
      <c r="CA999" s="29" t="n">
        <v>2.34</v>
      </c>
      <c r="CB999" s="29" t="n">
        <v>2.271</v>
      </c>
      <c r="CC999" s="29" t="n">
        <v>2.2</v>
      </c>
      <c r="CD999" s="29" t="n">
        <v>2.178</v>
      </c>
      <c r="CE999" s="29" t="n">
        <v>2.166</v>
      </c>
      <c r="CF999" s="29" t="n">
        <v>2.161</v>
      </c>
      <c r="CG999" s="29" t="n">
        <v>2.166</v>
      </c>
      <c r="CH999" s="29" t="n">
        <v>2.168</v>
      </c>
      <c r="CI999" s="29" t="n">
        <v>2.177</v>
      </c>
      <c r="CJ999" s="29" t="n">
        <v>2.258</v>
      </c>
      <c r="CK999" s="29" t="n">
        <v>2.369</v>
      </c>
      <c r="CL999" s="29" t="n">
        <v>2.385</v>
      </c>
      <c r="CM999" s="29" t="n">
        <v>2.325</v>
      </c>
      <c r="CN999" s="29" t="n">
        <v>2.243</v>
      </c>
      <c r="CO999" s="29" t="n">
        <v>2.187</v>
      </c>
      <c r="CP999" s="29" t="n">
        <v>2.182</v>
      </c>
      <c r="CQ999" s="29" t="n">
        <v>2.178</v>
      </c>
      <c r="CR999" s="29" t="n">
        <v>2.121</v>
      </c>
      <c r="CS999" s="29" t="n">
        <v>2.126</v>
      </c>
      <c r="CT999" s="29" t="n">
        <v>2.128</v>
      </c>
      <c r="CU999" s="29" t="n">
        <v>2.137</v>
      </c>
      <c r="CV999" s="29" t="n">
        <v>2.218</v>
      </c>
      <c r="CW999" s="29" t="n">
        <v>2.375</v>
      </c>
      <c r="CX999" s="29" t="n">
        <v>2.385</v>
      </c>
      <c r="CY999" s="29" t="n">
        <v>2.325</v>
      </c>
      <c r="CZ999" s="29" t="n">
        <v>2.243</v>
      </c>
      <c r="DA999" s="29" t="n">
        <v>2.187</v>
      </c>
      <c r="DB999" s="29" t="n">
        <v>2.182</v>
      </c>
      <c r="DC999" s="29" t="n">
        <v>2.178</v>
      </c>
      <c r="DD999" s="29" t="n">
        <v>2.121</v>
      </c>
      <c r="DE999" s="29" t="n">
        <v>2.126</v>
      </c>
      <c r="DF999" s="29" t="n">
        <v>2.128</v>
      </c>
      <c r="DG999" s="29" t="n">
        <v>2.137</v>
      </c>
      <c r="DH999" s="29" t="n">
        <v>2.218</v>
      </c>
      <c r="DI999" s="29" t="n">
        <v>2.375</v>
      </c>
      <c r="DJ999" s="29" t="n">
        <v>2.385</v>
      </c>
      <c r="DK999" s="29" t="n">
        <v>2.325</v>
      </c>
      <c r="DL999" s="29" t="n">
        <v>2.243</v>
      </c>
      <c r="DM999" s="29" t="n">
        <v>2.187</v>
      </c>
      <c r="DN999" s="29" t="n">
        <v>2.182</v>
      </c>
      <c r="DO999" s="29" t="n">
        <v>2.178</v>
      </c>
      <c r="DP999" s="29" t="n">
        <v>2.121</v>
      </c>
      <c r="DQ999" s="29" t="n">
        <v>2.126</v>
      </c>
      <c r="DR999" s="29" t="n">
        <v>2.128</v>
      </c>
      <c r="DS999" s="29" t="n">
        <v>2.137</v>
      </c>
      <c r="DT999" s="29" t="n">
        <v>2.218</v>
      </c>
      <c r="DU999" s="29" t="n">
        <v>2.375</v>
      </c>
      <c r="DV999" s="29" t="n">
        <v>2.39</v>
      </c>
      <c r="DW999" s="29" t="n">
        <v>2.33</v>
      </c>
      <c r="DX999" s="29" t="n">
        <v>2.248</v>
      </c>
      <c r="DY999" s="29" t="n">
        <v>2.192</v>
      </c>
      <c r="DZ999" s="29" t="n">
        <v>2.187</v>
      </c>
      <c r="EA999" s="29" t="n">
        <v>2.183</v>
      </c>
      <c r="EB999" s="29" t="n">
        <v>2.126</v>
      </c>
      <c r="EC999" s="29" t="n">
        <v>2.131</v>
      </c>
      <c r="ED999" s="29" t="n">
        <v>2.133</v>
      </c>
      <c r="EE999" s="29" t="n">
        <v>2.142</v>
      </c>
      <c r="EF999" s="29" t="n">
        <v>2.223</v>
      </c>
      <c r="EG999" s="29" t="n">
        <v>2.38</v>
      </c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0"/>
      <c r="GS999" s="0"/>
      <c r="GT999" s="0"/>
      <c r="GU999" s="0"/>
      <c r="GV999" s="0"/>
      <c r="GW999" s="0"/>
      <c r="GX999" s="0"/>
      <c r="GY999" s="0"/>
      <c r="GZ999" s="0"/>
      <c r="HA999" s="0"/>
      <c r="HB999" s="0"/>
      <c r="HC999" s="0"/>
      <c r="HD999" s="0"/>
      <c r="HE999" s="0"/>
      <c r="HF999" s="0"/>
      <c r="HG999" s="0"/>
      <c r="HH999" s="0"/>
      <c r="HI999" s="0"/>
      <c r="HJ999" s="0"/>
      <c r="HK999" s="0"/>
      <c r="HL999" s="0"/>
      <c r="HM999" s="0"/>
      <c r="HN999" s="0"/>
      <c r="HO999" s="0"/>
      <c r="HP999" s="0"/>
      <c r="HQ999" s="0"/>
      <c r="HR999" s="0"/>
      <c r="HS999" s="0"/>
      <c r="HT999" s="0"/>
      <c r="HU999" s="0"/>
      <c r="HV999" s="0"/>
      <c r="HW999" s="0"/>
      <c r="HX999" s="0"/>
      <c r="HY999" s="0"/>
      <c r="HZ999" s="0"/>
      <c r="IA999" s="0"/>
      <c r="IB999" s="0"/>
      <c r="IC999" s="0"/>
      <c r="ID999" s="0"/>
      <c r="IE999" s="0"/>
      <c r="IF999" s="0"/>
      <c r="IG999" s="0"/>
      <c r="IH999" s="0"/>
      <c r="II999" s="0"/>
      <c r="IJ999" s="0"/>
      <c r="IK999" s="0"/>
      <c r="IL999" s="0"/>
      <c r="IM999" s="0"/>
      <c r="IN999" s="0"/>
      <c r="IO999" s="0"/>
      <c r="IP999" s="0"/>
      <c r="IQ999" s="0"/>
      <c r="IR999" s="0"/>
      <c r="IS999" s="0"/>
      <c r="IT999" s="0"/>
      <c r="IU999" s="0"/>
      <c r="IV999" s="0"/>
      <c r="IW999" s="0"/>
    </row>
    <row r="1000" customFormat="false" ht="12.75" hidden="true" customHeight="false" outlineLevel="0" collapsed="false">
      <c r="A1000" s="0" t="n">
        <f aca="false">WEEKDAY(C1000,2)</f>
        <v>4</v>
      </c>
      <c r="B1000" s="0" t="n">
        <f aca="false">MONTH(C1000)</f>
        <v>12</v>
      </c>
      <c r="C1000" s="23" t="n">
        <v>35418</v>
      </c>
      <c r="D1000" s="0" t="n">
        <f aca="false">MONTH(R1000)</f>
        <v>12</v>
      </c>
      <c r="E1000" s="0" t="n">
        <f aca="false">YEAR(R1000)</f>
        <v>1996</v>
      </c>
      <c r="F1000" s="36"/>
      <c r="G1000" s="24" t="n">
        <f aca="false">N1000-M1000</f>
        <v>-0.421416666666667</v>
      </c>
      <c r="H1000" s="24" t="n">
        <f aca="false">O1000-N1000</f>
        <v>-0.023333333333333</v>
      </c>
      <c r="I1000" s="24" t="n">
        <f aca="false">O1000-M1000</f>
        <v>-0.44475</v>
      </c>
      <c r="J1000" s="25" t="n">
        <f aca="false">VLOOKUP(C1000,'Nymex hist.'!A:B,2,0)</f>
        <v>4.409</v>
      </c>
      <c r="K1000" s="25"/>
      <c r="L1000" s="25"/>
      <c r="M1000" s="27" t="n">
        <f aca="false">SUMIF($S$3:$FQ$3,$E1000+1,$S1000:$FQ1000)/COUNTIF($S$3:$FQ$3,$E1000+1)</f>
        <v>2.70283333333333</v>
      </c>
      <c r="N1000" s="27" t="n">
        <f aca="false">SUMIF($S$3:$FQ$3,$E1000+2,$S1000:$FQ1000)/COUNTIF($S$3:$FQ$3,$E1000+2)</f>
        <v>2.28141666666667</v>
      </c>
      <c r="O1000" s="27" t="n">
        <f aca="false">SUMIF($S$3:$FQ$3,$E1000+3,$S1000:$FQ1000)/COUNTIF($S$3:$FQ$3,$E1000+3)</f>
        <v>2.25808333333333</v>
      </c>
      <c r="P1000" s="27" t="n">
        <f aca="false">SUMIF($S$3:$FQ$3,$E1000+4,$S1000:$FQ1000)/COUNTIF($S$3:$FQ$3,$E1000+4)</f>
        <v>2.25808333333333</v>
      </c>
      <c r="Q1000" s="27" t="n">
        <f aca="false">SUMIF($S$3:$FQ$3,$E1000+5,$S1000:$FQ1000)/COUNTIF($S$3:$FQ$3,$E1000+5)</f>
        <v>2.26308333333333</v>
      </c>
      <c r="R1000" s="28" t="n">
        <v>35418</v>
      </c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30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 t="n">
        <v>4.409</v>
      </c>
      <c r="BO1000" s="29" t="n">
        <v>3.83</v>
      </c>
      <c r="BP1000" s="29" t="n">
        <v>3.208</v>
      </c>
      <c r="BQ1000" s="29" t="n">
        <v>2.59</v>
      </c>
      <c r="BR1000" s="29" t="n">
        <v>2.36</v>
      </c>
      <c r="BS1000" s="29" t="n">
        <v>2.265</v>
      </c>
      <c r="BT1000" s="29" t="n">
        <v>2.255</v>
      </c>
      <c r="BU1000" s="29" t="n">
        <v>2.25</v>
      </c>
      <c r="BV1000" s="29" t="n">
        <v>2.25</v>
      </c>
      <c r="BW1000" s="29" t="n">
        <v>2.255</v>
      </c>
      <c r="BX1000" s="29" t="n">
        <v>2.335</v>
      </c>
      <c r="BY1000" s="29" t="n">
        <v>2.427</v>
      </c>
      <c r="BZ1000" s="29" t="n">
        <v>2.46</v>
      </c>
      <c r="CA1000" s="29" t="n">
        <v>2.385</v>
      </c>
      <c r="CB1000" s="29" t="n">
        <v>2.31</v>
      </c>
      <c r="CC1000" s="29" t="n">
        <v>2.244</v>
      </c>
      <c r="CD1000" s="29" t="n">
        <v>2.222</v>
      </c>
      <c r="CE1000" s="29" t="n">
        <v>2.21</v>
      </c>
      <c r="CF1000" s="29" t="n">
        <v>2.205</v>
      </c>
      <c r="CG1000" s="29" t="n">
        <v>2.208</v>
      </c>
      <c r="CH1000" s="29" t="n">
        <v>2.209</v>
      </c>
      <c r="CI1000" s="29" t="n">
        <v>2.217</v>
      </c>
      <c r="CJ1000" s="29" t="n">
        <v>2.298</v>
      </c>
      <c r="CK1000" s="29" t="n">
        <v>2.409</v>
      </c>
      <c r="CL1000" s="29" t="n">
        <v>2.425</v>
      </c>
      <c r="CM1000" s="29" t="n">
        <v>2.385</v>
      </c>
      <c r="CN1000" s="29" t="n">
        <v>2.283</v>
      </c>
      <c r="CO1000" s="29" t="n">
        <v>2.227</v>
      </c>
      <c r="CP1000" s="29" t="n">
        <v>2.222</v>
      </c>
      <c r="CQ1000" s="29" t="n">
        <v>2.218</v>
      </c>
      <c r="CR1000" s="29" t="n">
        <v>2.165</v>
      </c>
      <c r="CS1000" s="29" t="n">
        <v>2.168</v>
      </c>
      <c r="CT1000" s="29" t="n">
        <v>2.169</v>
      </c>
      <c r="CU1000" s="29" t="n">
        <v>2.177</v>
      </c>
      <c r="CV1000" s="29" t="n">
        <v>2.258</v>
      </c>
      <c r="CW1000" s="29" t="n">
        <v>2.4</v>
      </c>
      <c r="CX1000" s="29" t="n">
        <v>2.425</v>
      </c>
      <c r="CY1000" s="29" t="n">
        <v>2.385</v>
      </c>
      <c r="CZ1000" s="29" t="n">
        <v>2.283</v>
      </c>
      <c r="DA1000" s="29" t="n">
        <v>2.227</v>
      </c>
      <c r="DB1000" s="29" t="n">
        <v>2.222</v>
      </c>
      <c r="DC1000" s="29" t="n">
        <v>2.218</v>
      </c>
      <c r="DD1000" s="29" t="n">
        <v>2.165</v>
      </c>
      <c r="DE1000" s="29" t="n">
        <v>2.168</v>
      </c>
      <c r="DF1000" s="29" t="n">
        <v>2.169</v>
      </c>
      <c r="DG1000" s="29" t="n">
        <v>2.177</v>
      </c>
      <c r="DH1000" s="29" t="n">
        <v>2.258</v>
      </c>
      <c r="DI1000" s="29" t="n">
        <v>2.4</v>
      </c>
      <c r="DJ1000" s="29" t="n">
        <v>2.43</v>
      </c>
      <c r="DK1000" s="29" t="n">
        <v>2.39</v>
      </c>
      <c r="DL1000" s="29" t="n">
        <v>2.288</v>
      </c>
      <c r="DM1000" s="29" t="n">
        <v>2.232</v>
      </c>
      <c r="DN1000" s="29" t="n">
        <v>2.227</v>
      </c>
      <c r="DO1000" s="29" t="n">
        <v>2.223</v>
      </c>
      <c r="DP1000" s="29" t="n">
        <v>2.17</v>
      </c>
      <c r="DQ1000" s="29" t="n">
        <v>2.173</v>
      </c>
      <c r="DR1000" s="29" t="n">
        <v>2.174</v>
      </c>
      <c r="DS1000" s="29" t="n">
        <v>2.182</v>
      </c>
      <c r="DT1000" s="29" t="n">
        <v>2.263</v>
      </c>
      <c r="DU1000" s="29" t="n">
        <v>2.405</v>
      </c>
      <c r="DV1000" s="29" t="n">
        <v>2.44</v>
      </c>
      <c r="DW1000" s="29" t="n">
        <v>2.4</v>
      </c>
      <c r="DX1000" s="29" t="n">
        <v>2.298</v>
      </c>
      <c r="DY1000" s="29" t="n">
        <v>2.242</v>
      </c>
      <c r="DZ1000" s="29" t="n">
        <v>2.237</v>
      </c>
      <c r="EA1000" s="29" t="n">
        <v>2.233</v>
      </c>
      <c r="EB1000" s="29" t="n">
        <v>2.18</v>
      </c>
      <c r="EC1000" s="29" t="n">
        <v>2.183</v>
      </c>
      <c r="ED1000" s="29" t="n">
        <v>2.184</v>
      </c>
      <c r="EE1000" s="29" t="n">
        <v>2.192</v>
      </c>
      <c r="EF1000" s="29" t="n">
        <v>2.273</v>
      </c>
      <c r="EG1000" s="29" t="n">
        <v>2.415</v>
      </c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0"/>
      <c r="GS1000" s="0"/>
      <c r="GT1000" s="0"/>
      <c r="GU1000" s="0"/>
      <c r="GV1000" s="0"/>
      <c r="GW1000" s="0"/>
      <c r="GX1000" s="0"/>
      <c r="GY1000" s="0"/>
      <c r="GZ1000" s="0"/>
      <c r="HA1000" s="0"/>
      <c r="HB1000" s="0"/>
      <c r="HC1000" s="0"/>
      <c r="HD1000" s="0"/>
      <c r="HE1000" s="0"/>
      <c r="HF1000" s="0"/>
      <c r="HG1000" s="0"/>
      <c r="HH1000" s="0"/>
      <c r="HI1000" s="0"/>
      <c r="HJ1000" s="0"/>
      <c r="HK1000" s="0"/>
      <c r="HL1000" s="0"/>
      <c r="HM1000" s="0"/>
      <c r="HN1000" s="0"/>
      <c r="HO1000" s="0"/>
      <c r="HP1000" s="0"/>
      <c r="HQ1000" s="0"/>
      <c r="HR1000" s="0"/>
      <c r="HS1000" s="0"/>
      <c r="HT1000" s="0"/>
      <c r="HU1000" s="0"/>
      <c r="HV1000" s="0"/>
      <c r="HW1000" s="0"/>
      <c r="HX1000" s="0"/>
      <c r="HY1000" s="0"/>
      <c r="HZ1000" s="0"/>
      <c r="IA1000" s="0"/>
      <c r="IB1000" s="0"/>
      <c r="IC1000" s="0"/>
      <c r="ID1000" s="0"/>
      <c r="IE1000" s="0"/>
      <c r="IF1000" s="0"/>
      <c r="IG1000" s="0"/>
      <c r="IH1000" s="0"/>
      <c r="II1000" s="0"/>
      <c r="IJ1000" s="0"/>
      <c r="IK1000" s="0"/>
      <c r="IL1000" s="0"/>
      <c r="IM1000" s="0"/>
      <c r="IN1000" s="0"/>
      <c r="IO1000" s="0"/>
      <c r="IP1000" s="0"/>
      <c r="IQ1000" s="0"/>
      <c r="IR1000" s="0"/>
      <c r="IS1000" s="0"/>
      <c r="IT1000" s="0"/>
      <c r="IU1000" s="0"/>
      <c r="IV1000" s="0"/>
      <c r="IW1000" s="0"/>
    </row>
    <row r="1001" customFormat="false" ht="12.75" hidden="true" customHeight="false" outlineLevel="0" collapsed="false">
      <c r="A1001" s="0" t="n">
        <f aca="false">WEEKDAY(C1001,2)</f>
        <v>5</v>
      </c>
      <c r="B1001" s="0" t="n">
        <f aca="false">MONTH(C1001)</f>
        <v>12</v>
      </c>
      <c r="C1001" s="23" t="n">
        <v>35419</v>
      </c>
      <c r="D1001" s="0" t="n">
        <f aca="false">MONTH(R1001)</f>
        <v>12</v>
      </c>
      <c r="E1001" s="0" t="n">
        <f aca="false">YEAR(R1001)</f>
        <v>1996</v>
      </c>
      <c r="F1001" s="36"/>
      <c r="G1001" s="24" t="n">
        <f aca="false">N1001-M1001</f>
        <v>-0.440833333333333</v>
      </c>
      <c r="H1001" s="24" t="n">
        <f aca="false">O1001-N1001</f>
        <v>-0.0133333333333332</v>
      </c>
      <c r="I1001" s="24" t="n">
        <f aca="false">O1001-M1001</f>
        <v>-0.454166666666667</v>
      </c>
      <c r="J1001" s="25" t="n">
        <f aca="false">VLOOKUP(C1001,'Nymex hist.'!A:B,2,0)</f>
        <v>4.573</v>
      </c>
      <c r="K1001" s="25"/>
      <c r="L1001" s="25"/>
      <c r="M1001" s="27" t="n">
        <f aca="false">SUMIF($S$3:$FQ$3,$E1001+1,$S1001:$FQ1001)/COUNTIF($S$3:$FQ$3,$E1001+1)</f>
        <v>2.73225</v>
      </c>
      <c r="N1001" s="27" t="n">
        <f aca="false">SUMIF($S$3:$FQ$3,$E1001+2,$S1001:$FQ1001)/COUNTIF($S$3:$FQ$3,$E1001+2)</f>
        <v>2.29141666666667</v>
      </c>
      <c r="O1001" s="27" t="n">
        <f aca="false">SUMIF($S$3:$FQ$3,$E1001+3,$S1001:$FQ1001)/COUNTIF($S$3:$FQ$3,$E1001+3)</f>
        <v>2.27808333333333</v>
      </c>
      <c r="P1001" s="27" t="n">
        <f aca="false">SUMIF($S$3:$FQ$3,$E1001+4,$S1001:$FQ1001)/COUNTIF($S$3:$FQ$3,$E1001+4)</f>
        <v>2.27808333333333</v>
      </c>
      <c r="Q1001" s="27" t="n">
        <f aca="false">SUMIF($S$3:$FQ$3,$E1001+5,$S1001:$FQ1001)/COUNTIF($S$3:$FQ$3,$E1001+5)</f>
        <v>2.28308333333333</v>
      </c>
      <c r="R1001" s="28" t="n">
        <v>35419</v>
      </c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30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 t="n">
        <v>4.573</v>
      </c>
      <c r="BO1001" s="29" t="n">
        <v>3.92</v>
      </c>
      <c r="BP1001" s="29" t="n">
        <v>3.261</v>
      </c>
      <c r="BQ1001" s="29" t="n">
        <v>2.597</v>
      </c>
      <c r="BR1001" s="29" t="n">
        <v>2.367</v>
      </c>
      <c r="BS1001" s="29" t="n">
        <v>2.272</v>
      </c>
      <c r="BT1001" s="29" t="n">
        <v>2.26</v>
      </c>
      <c r="BU1001" s="29" t="n">
        <v>2.252</v>
      </c>
      <c r="BV1001" s="29" t="n">
        <v>2.25</v>
      </c>
      <c r="BW1001" s="29" t="n">
        <v>2.255</v>
      </c>
      <c r="BX1001" s="29" t="n">
        <v>2.34</v>
      </c>
      <c r="BY1001" s="29" t="n">
        <v>2.44</v>
      </c>
      <c r="BZ1001" s="29" t="n">
        <v>2.47</v>
      </c>
      <c r="CA1001" s="29" t="n">
        <v>2.395</v>
      </c>
      <c r="CB1001" s="29" t="n">
        <v>2.32</v>
      </c>
      <c r="CC1001" s="29" t="n">
        <v>2.254</v>
      </c>
      <c r="CD1001" s="29" t="n">
        <v>2.232</v>
      </c>
      <c r="CE1001" s="29" t="n">
        <v>2.22</v>
      </c>
      <c r="CF1001" s="29" t="n">
        <v>2.215</v>
      </c>
      <c r="CG1001" s="29" t="n">
        <v>2.218</v>
      </c>
      <c r="CH1001" s="29" t="n">
        <v>2.219</v>
      </c>
      <c r="CI1001" s="29" t="n">
        <v>2.227</v>
      </c>
      <c r="CJ1001" s="29" t="n">
        <v>2.308</v>
      </c>
      <c r="CK1001" s="29" t="n">
        <v>2.419</v>
      </c>
      <c r="CL1001" s="29" t="n">
        <v>2.435</v>
      </c>
      <c r="CM1001" s="29" t="n">
        <v>2.395</v>
      </c>
      <c r="CN1001" s="29" t="n">
        <v>2.315</v>
      </c>
      <c r="CO1001" s="29" t="n">
        <v>2.259</v>
      </c>
      <c r="CP1001" s="29" t="n">
        <v>2.254</v>
      </c>
      <c r="CQ1001" s="29" t="n">
        <v>2.254</v>
      </c>
      <c r="CR1001" s="29" t="n">
        <v>2.175</v>
      </c>
      <c r="CS1001" s="29" t="n">
        <v>2.178</v>
      </c>
      <c r="CT1001" s="29" t="n">
        <v>2.179</v>
      </c>
      <c r="CU1001" s="29" t="n">
        <v>2.187</v>
      </c>
      <c r="CV1001" s="29" t="n">
        <v>2.268</v>
      </c>
      <c r="CW1001" s="29" t="n">
        <v>2.438</v>
      </c>
      <c r="CX1001" s="29" t="n">
        <v>2.435</v>
      </c>
      <c r="CY1001" s="29" t="n">
        <v>2.395</v>
      </c>
      <c r="CZ1001" s="29" t="n">
        <v>2.315</v>
      </c>
      <c r="DA1001" s="29" t="n">
        <v>2.259</v>
      </c>
      <c r="DB1001" s="29" t="n">
        <v>2.254</v>
      </c>
      <c r="DC1001" s="29" t="n">
        <v>2.254</v>
      </c>
      <c r="DD1001" s="29" t="n">
        <v>2.175</v>
      </c>
      <c r="DE1001" s="29" t="n">
        <v>2.178</v>
      </c>
      <c r="DF1001" s="29" t="n">
        <v>2.179</v>
      </c>
      <c r="DG1001" s="29" t="n">
        <v>2.187</v>
      </c>
      <c r="DH1001" s="29" t="n">
        <v>2.268</v>
      </c>
      <c r="DI1001" s="29" t="n">
        <v>2.438</v>
      </c>
      <c r="DJ1001" s="29" t="n">
        <v>2.44</v>
      </c>
      <c r="DK1001" s="29" t="n">
        <v>2.4</v>
      </c>
      <c r="DL1001" s="29" t="n">
        <v>2.32</v>
      </c>
      <c r="DM1001" s="29" t="n">
        <v>2.264</v>
      </c>
      <c r="DN1001" s="29" t="n">
        <v>2.259</v>
      </c>
      <c r="DO1001" s="29" t="n">
        <v>2.259</v>
      </c>
      <c r="DP1001" s="29" t="n">
        <v>2.18</v>
      </c>
      <c r="DQ1001" s="29" t="n">
        <v>2.183</v>
      </c>
      <c r="DR1001" s="29" t="n">
        <v>2.184</v>
      </c>
      <c r="DS1001" s="29" t="n">
        <v>2.192</v>
      </c>
      <c r="DT1001" s="29" t="n">
        <v>2.273</v>
      </c>
      <c r="DU1001" s="29" t="n">
        <v>2.443</v>
      </c>
      <c r="DV1001" s="29" t="n">
        <v>2.45</v>
      </c>
      <c r="DW1001" s="29" t="n">
        <v>2.41</v>
      </c>
      <c r="DX1001" s="29" t="n">
        <v>2.33</v>
      </c>
      <c r="DY1001" s="29" t="n">
        <v>2.274</v>
      </c>
      <c r="DZ1001" s="29" t="n">
        <v>2.269</v>
      </c>
      <c r="EA1001" s="29" t="n">
        <v>2.269</v>
      </c>
      <c r="EB1001" s="29" t="n">
        <v>2.19</v>
      </c>
      <c r="EC1001" s="29" t="n">
        <v>2.193</v>
      </c>
      <c r="ED1001" s="29" t="n">
        <v>2.194</v>
      </c>
      <c r="EE1001" s="29" t="n">
        <v>2.202</v>
      </c>
      <c r="EF1001" s="29" t="n">
        <v>2.283</v>
      </c>
      <c r="EG1001" s="29" t="n">
        <v>2.453</v>
      </c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0"/>
      <c r="GS1001" s="0"/>
      <c r="GT1001" s="0"/>
      <c r="GU1001" s="0"/>
      <c r="GV1001" s="0"/>
      <c r="GW1001" s="0"/>
      <c r="GX1001" s="0"/>
      <c r="GY1001" s="0"/>
      <c r="GZ1001" s="0"/>
      <c r="HA1001" s="0"/>
      <c r="HB1001" s="0"/>
      <c r="HC1001" s="0"/>
      <c r="HD1001" s="0"/>
      <c r="HE1001" s="0"/>
      <c r="HF1001" s="0"/>
      <c r="HG1001" s="0"/>
      <c r="HH1001" s="0"/>
      <c r="HI1001" s="0"/>
      <c r="HJ1001" s="0"/>
      <c r="HK1001" s="0"/>
      <c r="HL1001" s="0"/>
      <c r="HM1001" s="0"/>
      <c r="HN1001" s="0"/>
      <c r="HO1001" s="0"/>
      <c r="HP1001" s="0"/>
      <c r="HQ1001" s="0"/>
      <c r="HR1001" s="0"/>
      <c r="HS1001" s="0"/>
      <c r="HT1001" s="0"/>
      <c r="HU1001" s="0"/>
      <c r="HV1001" s="0"/>
      <c r="HW1001" s="0"/>
      <c r="HX1001" s="0"/>
      <c r="HY1001" s="0"/>
      <c r="HZ1001" s="0"/>
      <c r="IA1001" s="0"/>
      <c r="IB1001" s="0"/>
      <c r="IC1001" s="0"/>
      <c r="ID1001" s="0"/>
      <c r="IE1001" s="0"/>
      <c r="IF1001" s="0"/>
      <c r="IG1001" s="0"/>
      <c r="IH1001" s="0"/>
      <c r="II1001" s="0"/>
      <c r="IJ1001" s="0"/>
      <c r="IK1001" s="0"/>
      <c r="IL1001" s="0"/>
      <c r="IM1001" s="0"/>
      <c r="IN1001" s="0"/>
      <c r="IO1001" s="0"/>
      <c r="IP1001" s="0"/>
      <c r="IQ1001" s="0"/>
      <c r="IR1001" s="0"/>
      <c r="IS1001" s="0"/>
      <c r="IT1001" s="0"/>
      <c r="IU1001" s="0"/>
      <c r="IV1001" s="0"/>
      <c r="IW1001" s="0"/>
    </row>
    <row r="1002" customFormat="false" ht="12.75" hidden="true" customHeight="false" outlineLevel="0" collapsed="false">
      <c r="A1002" s="0" t="n">
        <f aca="false">WEEKDAY(C1002,2)</f>
        <v>1</v>
      </c>
      <c r="B1002" s="0" t="n">
        <f aca="false">MONTH(C1002)</f>
        <v>12</v>
      </c>
      <c r="C1002" s="23" t="n">
        <v>35422</v>
      </c>
      <c r="D1002" s="0" t="n">
        <f aca="false">MONTH(R1002)</f>
        <v>12</v>
      </c>
      <c r="E1002" s="0" t="n">
        <f aca="false">YEAR(R1002)</f>
        <v>1996</v>
      </c>
      <c r="F1002" s="36"/>
      <c r="G1002" s="24" t="n">
        <f aca="false">N1002-M1002</f>
        <v>-0.388</v>
      </c>
      <c r="H1002" s="24" t="n">
        <f aca="false">O1002-N1002</f>
        <v>-0.0156666666666663</v>
      </c>
      <c r="I1002" s="24" t="n">
        <f aca="false">O1002-M1002</f>
        <v>-0.403666666666666</v>
      </c>
      <c r="J1002" s="25" t="n">
        <f aca="false">VLOOKUP(C1002,'Nymex hist.'!A:B,2,0)</f>
        <v>4.192</v>
      </c>
      <c r="K1002" s="25"/>
      <c r="L1002" s="25"/>
      <c r="M1002" s="27" t="n">
        <f aca="false">SUMIF($S$3:$FQ$3,$E1002+1,$S1002:$FQ1002)/COUNTIF($S$3:$FQ$3,$E1002+1)</f>
        <v>2.67741666666667</v>
      </c>
      <c r="N1002" s="27" t="n">
        <f aca="false">SUMIF($S$3:$FQ$3,$E1002+2,$S1002:$FQ1002)/COUNTIF($S$3:$FQ$3,$E1002+2)</f>
        <v>2.28941666666667</v>
      </c>
      <c r="O1002" s="27" t="n">
        <f aca="false">SUMIF($S$3:$FQ$3,$E1002+3,$S1002:$FQ1002)/COUNTIF($S$3:$FQ$3,$E1002+3)</f>
        <v>2.27375</v>
      </c>
      <c r="P1002" s="27" t="n">
        <f aca="false">SUMIF($S$3:$FQ$3,$E1002+4,$S1002:$FQ1002)/COUNTIF($S$3:$FQ$3,$E1002+4)</f>
        <v>2.27375</v>
      </c>
      <c r="Q1002" s="27" t="n">
        <f aca="false">SUMIF($S$3:$FQ$3,$E1002+5,$S1002:$FQ1002)/COUNTIF($S$3:$FQ$3,$E1002+5)</f>
        <v>2.27875</v>
      </c>
      <c r="R1002" s="28" t="n">
        <v>35422</v>
      </c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30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 t="n">
        <v>4.192</v>
      </c>
      <c r="BO1002" s="29" t="n">
        <v>3.697</v>
      </c>
      <c r="BP1002" s="29" t="n">
        <v>3.18</v>
      </c>
      <c r="BQ1002" s="29" t="n">
        <v>2.58</v>
      </c>
      <c r="BR1002" s="29" t="n">
        <v>2.365</v>
      </c>
      <c r="BS1002" s="29" t="n">
        <v>2.28</v>
      </c>
      <c r="BT1002" s="29" t="n">
        <v>2.27</v>
      </c>
      <c r="BU1002" s="29" t="n">
        <v>2.26</v>
      </c>
      <c r="BV1002" s="29" t="n">
        <v>2.255</v>
      </c>
      <c r="BW1002" s="29" t="n">
        <v>2.26</v>
      </c>
      <c r="BX1002" s="29" t="n">
        <v>2.345</v>
      </c>
      <c r="BY1002" s="29" t="n">
        <v>2.445</v>
      </c>
      <c r="BZ1002" s="29" t="n">
        <v>2.475</v>
      </c>
      <c r="CA1002" s="29" t="n">
        <v>2.4</v>
      </c>
      <c r="CB1002" s="29" t="n">
        <v>2.32</v>
      </c>
      <c r="CC1002" s="29" t="n">
        <v>2.254</v>
      </c>
      <c r="CD1002" s="29" t="n">
        <v>2.232</v>
      </c>
      <c r="CE1002" s="29" t="n">
        <v>2.215</v>
      </c>
      <c r="CF1002" s="29" t="n">
        <v>2.21</v>
      </c>
      <c r="CG1002" s="29" t="n">
        <v>2.213</v>
      </c>
      <c r="CH1002" s="29" t="n">
        <v>2.214</v>
      </c>
      <c r="CI1002" s="29" t="n">
        <v>2.222</v>
      </c>
      <c r="CJ1002" s="29" t="n">
        <v>2.303</v>
      </c>
      <c r="CK1002" s="29" t="n">
        <v>2.415</v>
      </c>
      <c r="CL1002" s="29" t="n">
        <v>2.435</v>
      </c>
      <c r="CM1002" s="29" t="n">
        <v>2.39</v>
      </c>
      <c r="CN1002" s="29" t="n">
        <v>2.315</v>
      </c>
      <c r="CO1002" s="29" t="n">
        <v>2.259</v>
      </c>
      <c r="CP1002" s="29" t="n">
        <v>2.254</v>
      </c>
      <c r="CQ1002" s="29" t="n">
        <v>2.245</v>
      </c>
      <c r="CR1002" s="29" t="n">
        <v>2.17</v>
      </c>
      <c r="CS1002" s="29" t="n">
        <v>2.173</v>
      </c>
      <c r="CT1002" s="29" t="n">
        <v>2.174</v>
      </c>
      <c r="CU1002" s="29" t="n">
        <v>2.182</v>
      </c>
      <c r="CV1002" s="29" t="n">
        <v>2.263</v>
      </c>
      <c r="CW1002" s="29" t="n">
        <v>2.425</v>
      </c>
      <c r="CX1002" s="29" t="n">
        <v>2.435</v>
      </c>
      <c r="CY1002" s="29" t="n">
        <v>2.39</v>
      </c>
      <c r="CZ1002" s="29" t="n">
        <v>2.315</v>
      </c>
      <c r="DA1002" s="29" t="n">
        <v>2.259</v>
      </c>
      <c r="DB1002" s="29" t="n">
        <v>2.254</v>
      </c>
      <c r="DC1002" s="29" t="n">
        <v>2.245</v>
      </c>
      <c r="DD1002" s="29" t="n">
        <v>2.17</v>
      </c>
      <c r="DE1002" s="29" t="n">
        <v>2.173</v>
      </c>
      <c r="DF1002" s="29" t="n">
        <v>2.174</v>
      </c>
      <c r="DG1002" s="29" t="n">
        <v>2.182</v>
      </c>
      <c r="DH1002" s="29" t="n">
        <v>2.263</v>
      </c>
      <c r="DI1002" s="29" t="n">
        <v>2.425</v>
      </c>
      <c r="DJ1002" s="29" t="n">
        <v>2.44</v>
      </c>
      <c r="DK1002" s="29" t="n">
        <v>2.395</v>
      </c>
      <c r="DL1002" s="29" t="n">
        <v>2.32</v>
      </c>
      <c r="DM1002" s="29" t="n">
        <v>2.264</v>
      </c>
      <c r="DN1002" s="29" t="n">
        <v>2.259</v>
      </c>
      <c r="DO1002" s="29" t="n">
        <v>2.25</v>
      </c>
      <c r="DP1002" s="29" t="n">
        <v>2.175</v>
      </c>
      <c r="DQ1002" s="29" t="n">
        <v>2.178</v>
      </c>
      <c r="DR1002" s="29" t="n">
        <v>2.179</v>
      </c>
      <c r="DS1002" s="29" t="n">
        <v>2.187</v>
      </c>
      <c r="DT1002" s="29" t="n">
        <v>2.268</v>
      </c>
      <c r="DU1002" s="29" t="n">
        <v>2.43</v>
      </c>
      <c r="DV1002" s="29" t="n">
        <v>2.45</v>
      </c>
      <c r="DW1002" s="29" t="n">
        <v>2.405</v>
      </c>
      <c r="DX1002" s="29" t="n">
        <v>2.33</v>
      </c>
      <c r="DY1002" s="29" t="n">
        <v>2.274</v>
      </c>
      <c r="DZ1002" s="29" t="n">
        <v>2.269</v>
      </c>
      <c r="EA1002" s="29" t="n">
        <v>2.26</v>
      </c>
      <c r="EB1002" s="29" t="n">
        <v>2.185</v>
      </c>
      <c r="EC1002" s="29" t="n">
        <v>2.188</v>
      </c>
      <c r="ED1002" s="29" t="n">
        <v>2.189</v>
      </c>
      <c r="EE1002" s="29" t="n">
        <v>2.197</v>
      </c>
      <c r="EF1002" s="29" t="n">
        <v>2.278</v>
      </c>
      <c r="EG1002" s="29" t="n">
        <v>2.44</v>
      </c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0"/>
      <c r="GS1002" s="0"/>
      <c r="GT1002" s="0"/>
      <c r="GU1002" s="0"/>
      <c r="GV1002" s="0"/>
      <c r="GW1002" s="0"/>
      <c r="GX1002" s="0"/>
      <c r="GY1002" s="0"/>
      <c r="GZ1002" s="0"/>
      <c r="HA1002" s="0"/>
      <c r="HB1002" s="0"/>
      <c r="HC1002" s="0"/>
      <c r="HD1002" s="0"/>
      <c r="HE1002" s="0"/>
      <c r="HF1002" s="0"/>
      <c r="HG1002" s="0"/>
      <c r="HH1002" s="0"/>
      <c r="HI1002" s="0"/>
      <c r="HJ1002" s="0"/>
      <c r="HK1002" s="0"/>
      <c r="HL1002" s="0"/>
      <c r="HM1002" s="0"/>
      <c r="HN1002" s="0"/>
      <c r="HO1002" s="0"/>
      <c r="HP1002" s="0"/>
      <c r="HQ1002" s="0"/>
      <c r="HR1002" s="0"/>
      <c r="HS1002" s="0"/>
      <c r="HT1002" s="0"/>
      <c r="HU1002" s="0"/>
      <c r="HV1002" s="0"/>
      <c r="HW1002" s="0"/>
      <c r="HX1002" s="0"/>
      <c r="HY1002" s="0"/>
      <c r="HZ1002" s="0"/>
      <c r="IA1002" s="0"/>
      <c r="IB1002" s="0"/>
      <c r="IC1002" s="0"/>
      <c r="ID1002" s="0"/>
      <c r="IE1002" s="0"/>
      <c r="IF1002" s="0"/>
      <c r="IG1002" s="0"/>
      <c r="IH1002" s="0"/>
      <c r="II1002" s="0"/>
      <c r="IJ1002" s="0"/>
      <c r="IK1002" s="0"/>
      <c r="IL1002" s="0"/>
      <c r="IM1002" s="0"/>
      <c r="IN1002" s="0"/>
      <c r="IO1002" s="0"/>
      <c r="IP1002" s="0"/>
      <c r="IQ1002" s="0"/>
      <c r="IR1002" s="0"/>
      <c r="IS1002" s="0"/>
      <c r="IT1002" s="0"/>
      <c r="IU1002" s="0"/>
      <c r="IV1002" s="0"/>
      <c r="IW1002" s="0"/>
    </row>
    <row r="1003" customFormat="false" ht="12.75" hidden="true" customHeight="false" outlineLevel="0" collapsed="false">
      <c r="A1003" s="0" t="n">
        <f aca="false">WEEKDAY(C1003,2)</f>
        <v>2</v>
      </c>
      <c r="B1003" s="0" t="n">
        <f aca="false">MONTH(C1003)</f>
        <v>12</v>
      </c>
      <c r="C1003" s="23" t="n">
        <v>35423</v>
      </c>
      <c r="D1003" s="0" t="n">
        <f aca="false">MONTH(R1003)</f>
        <v>12</v>
      </c>
      <c r="E1003" s="0" t="n">
        <f aca="false">YEAR(R1003)</f>
        <v>1996</v>
      </c>
      <c r="F1003" s="36"/>
      <c r="G1003" s="24" t="n">
        <f aca="false">N1003-M1003</f>
        <v>-0.410833333333334</v>
      </c>
      <c r="H1003" s="24" t="n">
        <f aca="false">O1003-N1003</f>
        <v>-0.0100833333333332</v>
      </c>
      <c r="I1003" s="24" t="n">
        <f aca="false">O1003-M1003</f>
        <v>-0.420916666666667</v>
      </c>
      <c r="J1003" s="25" t="n">
        <f aca="false">VLOOKUP(C1003,'Nymex hist.'!A:B,2,0)</f>
        <v>3.998</v>
      </c>
      <c r="K1003" s="25"/>
      <c r="L1003" s="25"/>
      <c r="M1003" s="27" t="n">
        <f aca="false">SUMIF($S$3:$FQ$3,$E1003+1,$S1003:$FQ1003)/COUNTIF($S$3:$FQ$3,$E1003+1)</f>
        <v>2.67633333333333</v>
      </c>
      <c r="N1003" s="27" t="n">
        <f aca="false">SUMIF($S$3:$FQ$3,$E1003+2,$S1003:$FQ1003)/COUNTIF($S$3:$FQ$3,$E1003+2)</f>
        <v>2.2655</v>
      </c>
      <c r="O1003" s="27" t="n">
        <f aca="false">SUMIF($S$3:$FQ$3,$E1003+3,$S1003:$FQ1003)/COUNTIF($S$3:$FQ$3,$E1003+3)</f>
        <v>2.25541666666667</v>
      </c>
      <c r="P1003" s="27" t="n">
        <f aca="false">SUMIF($S$3:$FQ$3,$E1003+4,$S1003:$FQ1003)/COUNTIF($S$3:$FQ$3,$E1003+4)</f>
        <v>2.25541666666667</v>
      </c>
      <c r="Q1003" s="27" t="n">
        <f aca="false">SUMIF($S$3:$FQ$3,$E1003+5,$S1003:$FQ1003)/COUNTIF($S$3:$FQ$3,$E1003+5)</f>
        <v>2.26041666666667</v>
      </c>
      <c r="R1003" s="28" t="n">
        <v>35423</v>
      </c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30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 t="n">
        <v>3.998</v>
      </c>
      <c r="BO1003" s="29" t="n">
        <v>3.705</v>
      </c>
      <c r="BP1003" s="29" t="n">
        <v>3.248</v>
      </c>
      <c r="BQ1003" s="29" t="n">
        <v>2.635</v>
      </c>
      <c r="BR1003" s="29" t="n">
        <v>2.395</v>
      </c>
      <c r="BS1003" s="29" t="n">
        <v>2.295</v>
      </c>
      <c r="BT1003" s="29" t="n">
        <v>2.28</v>
      </c>
      <c r="BU1003" s="29" t="n">
        <v>2.27</v>
      </c>
      <c r="BV1003" s="29" t="n">
        <v>2.26</v>
      </c>
      <c r="BW1003" s="29" t="n">
        <v>2.265</v>
      </c>
      <c r="BX1003" s="29" t="n">
        <v>2.34</v>
      </c>
      <c r="BY1003" s="29" t="n">
        <v>2.425</v>
      </c>
      <c r="BZ1003" s="29" t="n">
        <v>2.455</v>
      </c>
      <c r="CA1003" s="29" t="n">
        <v>2.38</v>
      </c>
      <c r="CB1003" s="29" t="n">
        <v>2.3</v>
      </c>
      <c r="CC1003" s="29" t="n">
        <v>2.234</v>
      </c>
      <c r="CD1003" s="29" t="n">
        <v>2.212</v>
      </c>
      <c r="CE1003" s="29" t="n">
        <v>2.195</v>
      </c>
      <c r="CF1003" s="29" t="n">
        <v>2.188</v>
      </c>
      <c r="CG1003" s="29" t="n">
        <v>2.189</v>
      </c>
      <c r="CH1003" s="29" t="n">
        <v>2.186</v>
      </c>
      <c r="CI1003" s="29" t="n">
        <v>2.194</v>
      </c>
      <c r="CJ1003" s="29" t="n">
        <v>2.273</v>
      </c>
      <c r="CK1003" s="29" t="n">
        <v>2.38</v>
      </c>
      <c r="CL1003" s="29" t="n">
        <v>2.405</v>
      </c>
      <c r="CM1003" s="29" t="n">
        <v>2.367</v>
      </c>
      <c r="CN1003" s="29" t="n">
        <v>2.3</v>
      </c>
      <c r="CO1003" s="29" t="n">
        <v>2.254</v>
      </c>
      <c r="CP1003" s="29" t="n">
        <v>2.249</v>
      </c>
      <c r="CQ1003" s="29" t="n">
        <v>2.24</v>
      </c>
      <c r="CR1003" s="29" t="n">
        <v>2.148</v>
      </c>
      <c r="CS1003" s="29" t="n">
        <v>2.149</v>
      </c>
      <c r="CT1003" s="29" t="n">
        <v>2.146</v>
      </c>
      <c r="CU1003" s="29" t="n">
        <v>2.154</v>
      </c>
      <c r="CV1003" s="29" t="n">
        <v>2.233</v>
      </c>
      <c r="CW1003" s="29" t="n">
        <v>2.42</v>
      </c>
      <c r="CX1003" s="29" t="n">
        <v>2.405</v>
      </c>
      <c r="CY1003" s="29" t="n">
        <v>2.367</v>
      </c>
      <c r="CZ1003" s="29" t="n">
        <v>2.3</v>
      </c>
      <c r="DA1003" s="29" t="n">
        <v>2.254</v>
      </c>
      <c r="DB1003" s="29" t="n">
        <v>2.249</v>
      </c>
      <c r="DC1003" s="29" t="n">
        <v>2.24</v>
      </c>
      <c r="DD1003" s="29" t="n">
        <v>2.148</v>
      </c>
      <c r="DE1003" s="29" t="n">
        <v>2.149</v>
      </c>
      <c r="DF1003" s="29" t="n">
        <v>2.146</v>
      </c>
      <c r="DG1003" s="29" t="n">
        <v>2.154</v>
      </c>
      <c r="DH1003" s="29" t="n">
        <v>2.233</v>
      </c>
      <c r="DI1003" s="29" t="n">
        <v>2.42</v>
      </c>
      <c r="DJ1003" s="29" t="n">
        <v>2.41</v>
      </c>
      <c r="DK1003" s="29" t="n">
        <v>2.372</v>
      </c>
      <c r="DL1003" s="29" t="n">
        <v>2.305</v>
      </c>
      <c r="DM1003" s="29" t="n">
        <v>2.259</v>
      </c>
      <c r="DN1003" s="29" t="n">
        <v>2.254</v>
      </c>
      <c r="DO1003" s="29" t="n">
        <v>2.245</v>
      </c>
      <c r="DP1003" s="29" t="n">
        <v>2.153</v>
      </c>
      <c r="DQ1003" s="29" t="n">
        <v>2.154</v>
      </c>
      <c r="DR1003" s="29" t="n">
        <v>2.151</v>
      </c>
      <c r="DS1003" s="29" t="n">
        <v>2.159</v>
      </c>
      <c r="DT1003" s="29" t="n">
        <v>2.238</v>
      </c>
      <c r="DU1003" s="29" t="n">
        <v>2.425</v>
      </c>
      <c r="DV1003" s="29" t="n">
        <v>2.42</v>
      </c>
      <c r="DW1003" s="29" t="n">
        <v>2.382</v>
      </c>
      <c r="DX1003" s="29" t="n">
        <v>2.315</v>
      </c>
      <c r="DY1003" s="29" t="n">
        <v>2.269</v>
      </c>
      <c r="DZ1003" s="29" t="n">
        <v>2.264</v>
      </c>
      <c r="EA1003" s="29" t="n">
        <v>2.255</v>
      </c>
      <c r="EB1003" s="29" t="n">
        <v>2.163</v>
      </c>
      <c r="EC1003" s="29" t="n">
        <v>2.164</v>
      </c>
      <c r="ED1003" s="29" t="n">
        <v>2.161</v>
      </c>
      <c r="EE1003" s="29" t="n">
        <v>2.169</v>
      </c>
      <c r="EF1003" s="29" t="n">
        <v>2.248</v>
      </c>
      <c r="EG1003" s="29" t="n">
        <v>2.435</v>
      </c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0"/>
      <c r="GS1003" s="0"/>
      <c r="GT1003" s="0"/>
      <c r="GU1003" s="0"/>
      <c r="GV1003" s="0"/>
      <c r="GW1003" s="0"/>
      <c r="GX1003" s="0"/>
      <c r="GY1003" s="0"/>
      <c r="GZ1003" s="0"/>
      <c r="HA1003" s="0"/>
      <c r="HB1003" s="0"/>
      <c r="HC1003" s="0"/>
      <c r="HD1003" s="0"/>
      <c r="HE1003" s="0"/>
      <c r="HF1003" s="0"/>
      <c r="HG1003" s="0"/>
      <c r="HH1003" s="0"/>
      <c r="HI1003" s="0"/>
      <c r="HJ1003" s="0"/>
      <c r="HK1003" s="0"/>
      <c r="HL1003" s="0"/>
      <c r="HM1003" s="0"/>
      <c r="HN1003" s="0"/>
      <c r="HO1003" s="0"/>
      <c r="HP1003" s="0"/>
      <c r="HQ1003" s="0"/>
      <c r="HR1003" s="0"/>
      <c r="HS1003" s="0"/>
      <c r="HT1003" s="0"/>
      <c r="HU1003" s="0"/>
      <c r="HV1003" s="0"/>
      <c r="HW1003" s="0"/>
      <c r="HX1003" s="0"/>
      <c r="HY1003" s="0"/>
      <c r="HZ1003" s="0"/>
      <c r="IA1003" s="0"/>
      <c r="IB1003" s="0"/>
      <c r="IC1003" s="0"/>
      <c r="ID1003" s="0"/>
      <c r="IE1003" s="0"/>
      <c r="IF1003" s="0"/>
      <c r="IG1003" s="0"/>
      <c r="IH1003" s="0"/>
      <c r="II1003" s="0"/>
      <c r="IJ1003" s="0"/>
      <c r="IK1003" s="0"/>
      <c r="IL1003" s="0"/>
      <c r="IM1003" s="0"/>
      <c r="IN1003" s="0"/>
      <c r="IO1003" s="0"/>
      <c r="IP1003" s="0"/>
      <c r="IQ1003" s="0"/>
      <c r="IR1003" s="0"/>
      <c r="IS1003" s="0"/>
      <c r="IT1003" s="0"/>
      <c r="IU1003" s="0"/>
      <c r="IV1003" s="0"/>
      <c r="IW1003" s="0"/>
    </row>
    <row r="1004" customFormat="false" ht="12.75" hidden="true" customHeight="false" outlineLevel="0" collapsed="false">
      <c r="A1004" s="0" t="n">
        <f aca="false">WEEKDAY(C1004,2)</f>
        <v>4</v>
      </c>
      <c r="B1004" s="0" t="n">
        <f aca="false">MONTH(C1004)</f>
        <v>12</v>
      </c>
      <c r="C1004" s="23" t="n">
        <v>35425</v>
      </c>
      <c r="D1004" s="0" t="n">
        <f aca="false">MONTH(R1004)</f>
        <v>12</v>
      </c>
      <c r="E1004" s="0" t="n">
        <f aca="false">YEAR(R1004)</f>
        <v>1996</v>
      </c>
      <c r="F1004" s="36"/>
      <c r="G1004" s="24" t="n">
        <f aca="false">N1004-M1004</f>
        <v>-0.356583333333333</v>
      </c>
      <c r="H1004" s="24" t="n">
        <f aca="false">O1004-N1004</f>
        <v>0.0269166666666667</v>
      </c>
      <c r="I1004" s="24" t="n">
        <f aca="false">O1004-M1004</f>
        <v>-0.329666666666666</v>
      </c>
      <c r="J1004" s="25" t="n">
        <f aca="false">VLOOKUP(C1004,'Nymex hist.'!A:B,2,0)</f>
        <v>3.384</v>
      </c>
      <c r="K1004" s="25"/>
      <c r="L1004" s="25"/>
      <c r="M1004" s="27" t="n">
        <f aca="false">SUMIF($S$3:$FQ$3,$E1004+1,$S1004:$FQ1004)/COUNTIF($S$3:$FQ$3,$E1004+1)</f>
        <v>2.55616666666667</v>
      </c>
      <c r="N1004" s="27" t="n">
        <f aca="false">SUMIF($S$3:$FQ$3,$E1004+2,$S1004:$FQ1004)/COUNTIF($S$3:$FQ$3,$E1004+2)</f>
        <v>2.19958333333333</v>
      </c>
      <c r="O1004" s="27" t="n">
        <f aca="false">SUMIF($S$3:$FQ$3,$E1004+3,$S1004:$FQ1004)/COUNTIF($S$3:$FQ$3,$E1004+3)</f>
        <v>2.2265</v>
      </c>
      <c r="P1004" s="27" t="n">
        <f aca="false">SUMIF($S$3:$FQ$3,$E1004+4,$S1004:$FQ1004)/COUNTIF($S$3:$FQ$3,$E1004+4)</f>
        <v>2.2265</v>
      </c>
      <c r="Q1004" s="27" t="n">
        <f aca="false">SUMIF($S$3:$FQ$3,$E1004+5,$S1004:$FQ1004)/COUNTIF($S$3:$FQ$3,$E1004+5)</f>
        <v>2.2315</v>
      </c>
      <c r="R1004" s="28" t="n">
        <v>35425</v>
      </c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30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 t="n">
        <v>3.998</v>
      </c>
      <c r="BO1004" s="29" t="n">
        <v>3.384</v>
      </c>
      <c r="BP1004" s="29" t="n">
        <v>3</v>
      </c>
      <c r="BQ1004" s="29" t="n">
        <v>2.49</v>
      </c>
      <c r="BR1004" s="29" t="n">
        <v>2.292</v>
      </c>
      <c r="BS1004" s="29" t="n">
        <v>2.195</v>
      </c>
      <c r="BT1004" s="29" t="n">
        <v>2.18</v>
      </c>
      <c r="BU1004" s="29" t="n">
        <v>2.175</v>
      </c>
      <c r="BV1004" s="29" t="n">
        <v>2.17</v>
      </c>
      <c r="BW1004" s="29" t="n">
        <v>2.175</v>
      </c>
      <c r="BX1004" s="29" t="n">
        <v>2.265</v>
      </c>
      <c r="BY1004" s="29" t="n">
        <v>2.35</v>
      </c>
      <c r="BZ1004" s="29" t="n">
        <v>2.38</v>
      </c>
      <c r="CA1004" s="29" t="n">
        <v>2.31</v>
      </c>
      <c r="CB1004" s="29" t="n">
        <v>2.23</v>
      </c>
      <c r="CC1004" s="29" t="n">
        <v>2.164</v>
      </c>
      <c r="CD1004" s="29" t="n">
        <v>2.142</v>
      </c>
      <c r="CE1004" s="29" t="n">
        <v>2.125</v>
      </c>
      <c r="CF1004" s="29" t="n">
        <v>2.121</v>
      </c>
      <c r="CG1004" s="29" t="n">
        <v>2.124</v>
      </c>
      <c r="CH1004" s="29" t="n">
        <v>2.124</v>
      </c>
      <c r="CI1004" s="29" t="n">
        <v>2.134</v>
      </c>
      <c r="CJ1004" s="29" t="n">
        <v>2.216</v>
      </c>
      <c r="CK1004" s="29" t="n">
        <v>2.325</v>
      </c>
      <c r="CL1004" s="29" t="n">
        <v>2.365</v>
      </c>
      <c r="CM1004" s="29" t="n">
        <v>2.347</v>
      </c>
      <c r="CN1004" s="29" t="n">
        <v>2.28</v>
      </c>
      <c r="CO1004" s="29" t="n">
        <v>2.234</v>
      </c>
      <c r="CP1004" s="29" t="n">
        <v>2.229</v>
      </c>
      <c r="CQ1004" s="29" t="n">
        <v>2.22</v>
      </c>
      <c r="CR1004" s="29" t="n">
        <v>2.22</v>
      </c>
      <c r="CS1004" s="29" t="n">
        <v>2.084</v>
      </c>
      <c r="CT1004" s="29" t="n">
        <v>2.084</v>
      </c>
      <c r="CU1004" s="29" t="n">
        <v>2.094</v>
      </c>
      <c r="CV1004" s="29" t="n">
        <v>2.176</v>
      </c>
      <c r="CW1004" s="29" t="n">
        <v>2.385</v>
      </c>
      <c r="CX1004" s="29" t="n">
        <v>2.365</v>
      </c>
      <c r="CY1004" s="29" t="n">
        <v>2.347</v>
      </c>
      <c r="CZ1004" s="29" t="n">
        <v>2.28</v>
      </c>
      <c r="DA1004" s="29" t="n">
        <v>2.234</v>
      </c>
      <c r="DB1004" s="29" t="n">
        <v>2.229</v>
      </c>
      <c r="DC1004" s="29" t="n">
        <v>2.22</v>
      </c>
      <c r="DD1004" s="29" t="n">
        <v>2.22</v>
      </c>
      <c r="DE1004" s="29" t="n">
        <v>2.084</v>
      </c>
      <c r="DF1004" s="29" t="n">
        <v>2.084</v>
      </c>
      <c r="DG1004" s="29" t="n">
        <v>2.094</v>
      </c>
      <c r="DH1004" s="29" t="n">
        <v>2.176</v>
      </c>
      <c r="DI1004" s="29" t="n">
        <v>2.385</v>
      </c>
      <c r="DJ1004" s="29" t="n">
        <v>2.37</v>
      </c>
      <c r="DK1004" s="29" t="n">
        <v>2.352</v>
      </c>
      <c r="DL1004" s="29" t="n">
        <v>2.285</v>
      </c>
      <c r="DM1004" s="29" t="n">
        <v>2.239</v>
      </c>
      <c r="DN1004" s="29" t="n">
        <v>2.234</v>
      </c>
      <c r="DO1004" s="29" t="n">
        <v>2.225</v>
      </c>
      <c r="DP1004" s="29" t="n">
        <v>2.225</v>
      </c>
      <c r="DQ1004" s="29" t="n">
        <v>2.089</v>
      </c>
      <c r="DR1004" s="29" t="n">
        <v>2.089</v>
      </c>
      <c r="DS1004" s="29" t="n">
        <v>2.099</v>
      </c>
      <c r="DT1004" s="29" t="n">
        <v>2.181</v>
      </c>
      <c r="DU1004" s="29" t="n">
        <v>2.39</v>
      </c>
      <c r="DV1004" s="29" t="n">
        <v>2.38</v>
      </c>
      <c r="DW1004" s="29" t="n">
        <v>2.362</v>
      </c>
      <c r="DX1004" s="29" t="n">
        <v>2.295</v>
      </c>
      <c r="DY1004" s="29" t="n">
        <v>2.249</v>
      </c>
      <c r="DZ1004" s="29" t="n">
        <v>2.244</v>
      </c>
      <c r="EA1004" s="29" t="n">
        <v>2.235</v>
      </c>
      <c r="EB1004" s="29" t="n">
        <v>2.235</v>
      </c>
      <c r="EC1004" s="29" t="n">
        <v>2.099</v>
      </c>
      <c r="ED1004" s="29" t="n">
        <v>2.099</v>
      </c>
      <c r="EE1004" s="29" t="n">
        <v>2.109</v>
      </c>
      <c r="EF1004" s="29" t="n">
        <v>2.191</v>
      </c>
      <c r="EG1004" s="29" t="n">
        <v>2.4</v>
      </c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0"/>
      <c r="GS1004" s="0"/>
      <c r="GT1004" s="0"/>
      <c r="GU1004" s="0"/>
      <c r="GV1004" s="0"/>
      <c r="GW1004" s="0"/>
      <c r="GX1004" s="0"/>
      <c r="GY1004" s="0"/>
      <c r="GZ1004" s="0"/>
      <c r="HA1004" s="0"/>
      <c r="HB1004" s="0"/>
      <c r="HC1004" s="0"/>
      <c r="HD1004" s="0"/>
      <c r="HE1004" s="0"/>
      <c r="HF1004" s="0"/>
      <c r="HG1004" s="0"/>
      <c r="HH1004" s="0"/>
      <c r="HI1004" s="0"/>
      <c r="HJ1004" s="0"/>
      <c r="HK1004" s="0"/>
      <c r="HL1004" s="0"/>
      <c r="HM1004" s="0"/>
      <c r="HN1004" s="0"/>
      <c r="HO1004" s="0"/>
      <c r="HP1004" s="0"/>
      <c r="HQ1004" s="0"/>
      <c r="HR1004" s="0"/>
      <c r="HS1004" s="0"/>
      <c r="HT1004" s="0"/>
      <c r="HU1004" s="0"/>
      <c r="HV1004" s="0"/>
      <c r="HW1004" s="0"/>
      <c r="HX1004" s="0"/>
      <c r="HY1004" s="0"/>
      <c r="HZ1004" s="0"/>
      <c r="IA1004" s="0"/>
      <c r="IB1004" s="0"/>
      <c r="IC1004" s="0"/>
      <c r="ID1004" s="0"/>
      <c r="IE1004" s="0"/>
      <c r="IF1004" s="0"/>
      <c r="IG1004" s="0"/>
      <c r="IH1004" s="0"/>
      <c r="II1004" s="0"/>
      <c r="IJ1004" s="0"/>
      <c r="IK1004" s="0"/>
      <c r="IL1004" s="0"/>
      <c r="IM1004" s="0"/>
      <c r="IN1004" s="0"/>
      <c r="IO1004" s="0"/>
      <c r="IP1004" s="0"/>
      <c r="IQ1004" s="0"/>
      <c r="IR1004" s="0"/>
      <c r="IS1004" s="0"/>
      <c r="IT1004" s="0"/>
      <c r="IU1004" s="0"/>
      <c r="IV1004" s="0"/>
      <c r="IW1004" s="0"/>
    </row>
    <row r="1005" customFormat="false" ht="12.75" hidden="true" customHeight="false" outlineLevel="0" collapsed="false">
      <c r="A1005" s="0" t="n">
        <f aca="false">WEEKDAY(C1005,2)</f>
        <v>5</v>
      </c>
      <c r="B1005" s="0" t="n">
        <f aca="false">MONTH(C1005)</f>
        <v>12</v>
      </c>
      <c r="C1005" s="23" t="n">
        <v>35426</v>
      </c>
      <c r="D1005" s="0" t="n">
        <f aca="false">MONTH(R1005)</f>
        <v>12</v>
      </c>
      <c r="E1005" s="0" t="n">
        <f aca="false">YEAR(R1005)</f>
        <v>1996</v>
      </c>
      <c r="F1005" s="36"/>
      <c r="G1005" s="24" t="n">
        <f aca="false">N1005-M1005</f>
        <v>-0.272416666666667</v>
      </c>
      <c r="H1005" s="24" t="n">
        <f aca="false">O1005-N1005</f>
        <v>0.0427500000000003</v>
      </c>
      <c r="I1005" s="24" t="n">
        <f aca="false">O1005-M1005</f>
        <v>-0.229666666666667</v>
      </c>
      <c r="J1005" s="25" t="n">
        <f aca="false">VLOOKUP(C1005,'Nymex hist.'!A:B,2,0)</f>
        <v>2.984</v>
      </c>
      <c r="K1005" s="25"/>
      <c r="L1005" s="25"/>
      <c r="M1005" s="27" t="n">
        <f aca="false">SUMIF($S$3:$FQ$3,$E1005+1,$S1005:$FQ1005)/COUNTIF($S$3:$FQ$3,$E1005+1)</f>
        <v>2.42491666666667</v>
      </c>
      <c r="N1005" s="27" t="n">
        <f aca="false">SUMIF($S$3:$FQ$3,$E1005+2,$S1005:$FQ1005)/COUNTIF($S$3:$FQ$3,$E1005+2)</f>
        <v>2.1525</v>
      </c>
      <c r="O1005" s="27" t="n">
        <f aca="false">SUMIF($S$3:$FQ$3,$E1005+3,$S1005:$FQ1005)/COUNTIF($S$3:$FQ$3,$E1005+3)</f>
        <v>2.19525</v>
      </c>
      <c r="P1005" s="27" t="n">
        <f aca="false">SUMIF($S$3:$FQ$3,$E1005+4,$S1005:$FQ1005)/COUNTIF($S$3:$FQ$3,$E1005+4)</f>
        <v>2.19525</v>
      </c>
      <c r="Q1005" s="27" t="n">
        <f aca="false">SUMIF($S$3:$FQ$3,$E1005+5,$S1005:$FQ1005)/COUNTIF($S$3:$FQ$3,$E1005+5)</f>
        <v>2.20025</v>
      </c>
      <c r="R1005" s="28" t="n">
        <v>35426</v>
      </c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30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 t="n">
        <v>3.998</v>
      </c>
      <c r="BO1005" s="29" t="n">
        <v>2.984</v>
      </c>
      <c r="BP1005" s="29" t="n">
        <v>2.68</v>
      </c>
      <c r="BQ1005" s="29" t="n">
        <v>2.34</v>
      </c>
      <c r="BR1005" s="29" t="n">
        <v>2.142</v>
      </c>
      <c r="BS1005" s="29" t="n">
        <v>2.09</v>
      </c>
      <c r="BT1005" s="29" t="n">
        <v>2.085</v>
      </c>
      <c r="BU1005" s="29" t="n">
        <v>2.085</v>
      </c>
      <c r="BV1005" s="29" t="n">
        <v>2.09</v>
      </c>
      <c r="BW1005" s="29" t="n">
        <v>2.11</v>
      </c>
      <c r="BX1005" s="29" t="n">
        <v>2.205</v>
      </c>
      <c r="BY1005" s="29" t="n">
        <v>2.29</v>
      </c>
      <c r="BZ1005" s="29" t="n">
        <v>2.32</v>
      </c>
      <c r="CA1005" s="29" t="n">
        <v>2.255</v>
      </c>
      <c r="CB1005" s="29" t="n">
        <v>2.175</v>
      </c>
      <c r="CC1005" s="29" t="n">
        <v>2.109</v>
      </c>
      <c r="CD1005" s="29" t="n">
        <v>2.087</v>
      </c>
      <c r="CE1005" s="29" t="n">
        <v>2.07</v>
      </c>
      <c r="CF1005" s="29" t="n">
        <v>2.08</v>
      </c>
      <c r="CG1005" s="29" t="n">
        <v>2.084</v>
      </c>
      <c r="CH1005" s="29" t="n">
        <v>2.085</v>
      </c>
      <c r="CI1005" s="29" t="n">
        <v>2.096</v>
      </c>
      <c r="CJ1005" s="29" t="n">
        <v>2.179</v>
      </c>
      <c r="CK1005" s="29" t="n">
        <v>2.29</v>
      </c>
      <c r="CL1005" s="29" t="n">
        <v>2.33</v>
      </c>
      <c r="CM1005" s="29" t="n">
        <v>2.31</v>
      </c>
      <c r="CN1005" s="29" t="n">
        <v>2.246</v>
      </c>
      <c r="CO1005" s="29" t="n">
        <v>2.2</v>
      </c>
      <c r="CP1005" s="29" t="n">
        <v>2.2</v>
      </c>
      <c r="CQ1005" s="29" t="n">
        <v>2.2</v>
      </c>
      <c r="CR1005" s="29" t="n">
        <v>2.2</v>
      </c>
      <c r="CS1005" s="29" t="n">
        <v>2.044</v>
      </c>
      <c r="CT1005" s="29" t="n">
        <v>2.045</v>
      </c>
      <c r="CU1005" s="29" t="n">
        <v>2.056</v>
      </c>
      <c r="CV1005" s="29" t="n">
        <v>2.139</v>
      </c>
      <c r="CW1005" s="29" t="n">
        <v>2.373</v>
      </c>
      <c r="CX1005" s="29" t="n">
        <v>2.33</v>
      </c>
      <c r="CY1005" s="29" t="n">
        <v>2.31</v>
      </c>
      <c r="CZ1005" s="29" t="n">
        <v>2.246</v>
      </c>
      <c r="DA1005" s="29" t="n">
        <v>2.2</v>
      </c>
      <c r="DB1005" s="29" t="n">
        <v>2.2</v>
      </c>
      <c r="DC1005" s="29" t="n">
        <v>2.2</v>
      </c>
      <c r="DD1005" s="29" t="n">
        <v>2.2</v>
      </c>
      <c r="DE1005" s="29" t="n">
        <v>2.044</v>
      </c>
      <c r="DF1005" s="29" t="n">
        <v>2.045</v>
      </c>
      <c r="DG1005" s="29" t="n">
        <v>2.056</v>
      </c>
      <c r="DH1005" s="29" t="n">
        <v>2.139</v>
      </c>
      <c r="DI1005" s="29" t="n">
        <v>2.373</v>
      </c>
      <c r="DJ1005" s="29" t="n">
        <v>2.335</v>
      </c>
      <c r="DK1005" s="29" t="n">
        <v>2.315</v>
      </c>
      <c r="DL1005" s="29" t="n">
        <v>2.251</v>
      </c>
      <c r="DM1005" s="29" t="n">
        <v>2.205</v>
      </c>
      <c r="DN1005" s="29" t="n">
        <v>2.205</v>
      </c>
      <c r="DO1005" s="29" t="n">
        <v>2.205</v>
      </c>
      <c r="DP1005" s="29" t="n">
        <v>2.205</v>
      </c>
      <c r="DQ1005" s="29" t="n">
        <v>2.049</v>
      </c>
      <c r="DR1005" s="29" t="n">
        <v>2.05</v>
      </c>
      <c r="DS1005" s="29" t="n">
        <v>2.061</v>
      </c>
      <c r="DT1005" s="29" t="n">
        <v>2.144</v>
      </c>
      <c r="DU1005" s="29" t="n">
        <v>2.378</v>
      </c>
      <c r="DV1005" s="29" t="n">
        <v>2.345</v>
      </c>
      <c r="DW1005" s="29" t="n">
        <v>2.325</v>
      </c>
      <c r="DX1005" s="29" t="n">
        <v>2.261</v>
      </c>
      <c r="DY1005" s="29" t="n">
        <v>2.215</v>
      </c>
      <c r="DZ1005" s="29" t="n">
        <v>2.215</v>
      </c>
      <c r="EA1005" s="29" t="n">
        <v>2.215</v>
      </c>
      <c r="EB1005" s="29" t="n">
        <v>2.215</v>
      </c>
      <c r="EC1005" s="29" t="n">
        <v>2.059</v>
      </c>
      <c r="ED1005" s="29" t="n">
        <v>2.06</v>
      </c>
      <c r="EE1005" s="29" t="n">
        <v>2.071</v>
      </c>
      <c r="EF1005" s="29" t="n">
        <v>2.154</v>
      </c>
      <c r="EG1005" s="29" t="n">
        <v>2.388</v>
      </c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0"/>
      <c r="GS1005" s="0"/>
      <c r="GT1005" s="0"/>
      <c r="GU1005" s="0"/>
      <c r="GV1005" s="0"/>
      <c r="GW1005" s="0"/>
      <c r="GX1005" s="0"/>
      <c r="GY1005" s="0"/>
      <c r="GZ1005" s="0"/>
      <c r="HA1005" s="0"/>
      <c r="HB1005" s="0"/>
      <c r="HC1005" s="0"/>
      <c r="HD1005" s="0"/>
      <c r="HE1005" s="0"/>
      <c r="HF1005" s="0"/>
      <c r="HG1005" s="0"/>
      <c r="HH1005" s="0"/>
      <c r="HI1005" s="0"/>
      <c r="HJ1005" s="0"/>
      <c r="HK1005" s="0"/>
      <c r="HL1005" s="0"/>
      <c r="HM1005" s="0"/>
      <c r="HN1005" s="0"/>
      <c r="HO1005" s="0"/>
      <c r="HP1005" s="0"/>
      <c r="HQ1005" s="0"/>
      <c r="HR1005" s="0"/>
      <c r="HS1005" s="0"/>
      <c r="HT1005" s="0"/>
      <c r="HU1005" s="0"/>
      <c r="HV1005" s="0"/>
      <c r="HW1005" s="0"/>
      <c r="HX1005" s="0"/>
      <c r="HY1005" s="0"/>
      <c r="HZ1005" s="0"/>
      <c r="IA1005" s="0"/>
      <c r="IB1005" s="0"/>
      <c r="IC1005" s="0"/>
      <c r="ID1005" s="0"/>
      <c r="IE1005" s="0"/>
      <c r="IF1005" s="0"/>
      <c r="IG1005" s="0"/>
      <c r="IH1005" s="0"/>
      <c r="II1005" s="0"/>
      <c r="IJ1005" s="0"/>
      <c r="IK1005" s="0"/>
      <c r="IL1005" s="0"/>
      <c r="IM1005" s="0"/>
      <c r="IN1005" s="0"/>
      <c r="IO1005" s="0"/>
      <c r="IP1005" s="0"/>
      <c r="IQ1005" s="0"/>
      <c r="IR1005" s="0"/>
      <c r="IS1005" s="0"/>
      <c r="IT1005" s="0"/>
      <c r="IU1005" s="0"/>
      <c r="IV1005" s="0"/>
      <c r="IW1005" s="0"/>
    </row>
    <row r="1006" customFormat="false" ht="12.75" hidden="true" customHeight="false" outlineLevel="0" collapsed="false">
      <c r="A1006" s="0" t="n">
        <f aca="false">WEEKDAY(C1006,2)</f>
        <v>1</v>
      </c>
      <c r="B1006" s="0" t="n">
        <f aca="false">MONTH(C1006)</f>
        <v>12</v>
      </c>
      <c r="C1006" s="23" t="n">
        <v>35429</v>
      </c>
      <c r="D1006" s="0" t="n">
        <f aca="false">MONTH(R1006)</f>
        <v>12</v>
      </c>
      <c r="E1006" s="0" t="n">
        <f aca="false">YEAR(R1006)</f>
        <v>1996</v>
      </c>
      <c r="F1006" s="36"/>
      <c r="G1006" s="24" t="n">
        <f aca="false">N1006-M1006</f>
        <v>-0.215666666666666</v>
      </c>
      <c r="H1006" s="24" t="n">
        <f aca="false">O1006-N1006</f>
        <v>0.0484999999999998</v>
      </c>
      <c r="I1006" s="24" t="n">
        <f aca="false">O1006-M1006</f>
        <v>-0.167166666666667</v>
      </c>
      <c r="J1006" s="25" t="n">
        <f aca="false">VLOOKUP(C1006,'Nymex hist.'!A:B,2,0)</f>
        <v>2.677</v>
      </c>
      <c r="K1006" s="25"/>
      <c r="L1006" s="25"/>
      <c r="M1006" s="27" t="n">
        <f aca="false">SUMIF($S$3:$FQ$3,$E1006+1,$S1006:$FQ1006)/COUNTIF($S$3:$FQ$3,$E1006+1)</f>
        <v>2.31816666666667</v>
      </c>
      <c r="N1006" s="27" t="n">
        <f aca="false">SUMIF($S$3:$FQ$3,$E1006+2,$S1006:$FQ1006)/COUNTIF($S$3:$FQ$3,$E1006+2)</f>
        <v>2.1025</v>
      </c>
      <c r="O1006" s="27" t="n">
        <f aca="false">SUMIF($S$3:$FQ$3,$E1006+3,$S1006:$FQ1006)/COUNTIF($S$3:$FQ$3,$E1006+3)</f>
        <v>2.151</v>
      </c>
      <c r="P1006" s="27" t="n">
        <f aca="false">SUMIF($S$3:$FQ$3,$E1006+4,$S1006:$FQ1006)/COUNTIF($S$3:$FQ$3,$E1006+4)</f>
        <v>2.151</v>
      </c>
      <c r="Q1006" s="27" t="n">
        <f aca="false">SUMIF($S$3:$FQ$3,$E1006+5,$S1006:$FQ1006)/COUNTIF($S$3:$FQ$3,$E1006+5)</f>
        <v>2.156</v>
      </c>
      <c r="R1006" s="28" t="n">
        <v>35429</v>
      </c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30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 t="n">
        <v>3.998</v>
      </c>
      <c r="BO1006" s="29" t="n">
        <v>2.677</v>
      </c>
      <c r="BP1006" s="29" t="n">
        <v>2.411</v>
      </c>
      <c r="BQ1006" s="29" t="n">
        <v>2.166</v>
      </c>
      <c r="BR1006" s="29" t="n">
        <v>2.05</v>
      </c>
      <c r="BS1006" s="29" t="n">
        <v>2.02</v>
      </c>
      <c r="BT1006" s="29" t="n">
        <v>2.018</v>
      </c>
      <c r="BU1006" s="29" t="n">
        <v>2.018</v>
      </c>
      <c r="BV1006" s="29" t="n">
        <v>2.025</v>
      </c>
      <c r="BW1006" s="29" t="n">
        <v>2.045</v>
      </c>
      <c r="BX1006" s="29" t="n">
        <v>2.15</v>
      </c>
      <c r="BY1006" s="29" t="n">
        <v>2.24</v>
      </c>
      <c r="BZ1006" s="29" t="n">
        <v>2.27</v>
      </c>
      <c r="CA1006" s="29" t="n">
        <v>2.205</v>
      </c>
      <c r="CB1006" s="29" t="n">
        <v>2.125</v>
      </c>
      <c r="CC1006" s="29" t="n">
        <v>2.059</v>
      </c>
      <c r="CD1006" s="29" t="n">
        <v>2.037</v>
      </c>
      <c r="CE1006" s="29" t="n">
        <v>2.02</v>
      </c>
      <c r="CF1006" s="29" t="n">
        <v>2.03</v>
      </c>
      <c r="CG1006" s="29" t="n">
        <v>2.034</v>
      </c>
      <c r="CH1006" s="29" t="n">
        <v>2.035</v>
      </c>
      <c r="CI1006" s="29" t="n">
        <v>2.046</v>
      </c>
      <c r="CJ1006" s="29" t="n">
        <v>2.129</v>
      </c>
      <c r="CK1006" s="29" t="n">
        <v>2.24</v>
      </c>
      <c r="CL1006" s="29" t="n">
        <v>2.28</v>
      </c>
      <c r="CM1006" s="29" t="n">
        <v>2.26</v>
      </c>
      <c r="CN1006" s="29" t="n">
        <v>2.205</v>
      </c>
      <c r="CO1006" s="29" t="n">
        <v>2.159</v>
      </c>
      <c r="CP1006" s="29" t="n">
        <v>2.159</v>
      </c>
      <c r="CQ1006" s="29" t="n">
        <v>2.17</v>
      </c>
      <c r="CR1006" s="29" t="n">
        <v>2.165</v>
      </c>
      <c r="CS1006" s="29" t="n">
        <v>1.994</v>
      </c>
      <c r="CT1006" s="29" t="n">
        <v>1.995</v>
      </c>
      <c r="CU1006" s="29" t="n">
        <v>2.006</v>
      </c>
      <c r="CV1006" s="29" t="n">
        <v>2.089</v>
      </c>
      <c r="CW1006" s="29" t="n">
        <v>2.33</v>
      </c>
      <c r="CX1006" s="29" t="n">
        <v>2.28</v>
      </c>
      <c r="CY1006" s="29" t="n">
        <v>2.26</v>
      </c>
      <c r="CZ1006" s="29" t="n">
        <v>2.205</v>
      </c>
      <c r="DA1006" s="29" t="n">
        <v>2.159</v>
      </c>
      <c r="DB1006" s="29" t="n">
        <v>2.159</v>
      </c>
      <c r="DC1006" s="29" t="n">
        <v>2.17</v>
      </c>
      <c r="DD1006" s="29" t="n">
        <v>2.165</v>
      </c>
      <c r="DE1006" s="29" t="n">
        <v>1.994</v>
      </c>
      <c r="DF1006" s="29" t="n">
        <v>1.995</v>
      </c>
      <c r="DG1006" s="29" t="n">
        <v>2.006</v>
      </c>
      <c r="DH1006" s="29" t="n">
        <v>2.089</v>
      </c>
      <c r="DI1006" s="29" t="n">
        <v>2.33</v>
      </c>
      <c r="DJ1006" s="29" t="n">
        <v>2.285</v>
      </c>
      <c r="DK1006" s="29" t="n">
        <v>2.265</v>
      </c>
      <c r="DL1006" s="29" t="n">
        <v>2.21</v>
      </c>
      <c r="DM1006" s="29" t="n">
        <v>2.164</v>
      </c>
      <c r="DN1006" s="29" t="n">
        <v>2.164</v>
      </c>
      <c r="DO1006" s="29" t="n">
        <v>2.175</v>
      </c>
      <c r="DP1006" s="29" t="n">
        <v>2.17</v>
      </c>
      <c r="DQ1006" s="29" t="n">
        <v>1.999</v>
      </c>
      <c r="DR1006" s="29" t="n">
        <v>2</v>
      </c>
      <c r="DS1006" s="29" t="n">
        <v>2.011</v>
      </c>
      <c r="DT1006" s="29" t="n">
        <v>2.094</v>
      </c>
      <c r="DU1006" s="29" t="n">
        <v>2.335</v>
      </c>
      <c r="DV1006" s="29" t="n">
        <v>2.295</v>
      </c>
      <c r="DW1006" s="29" t="n">
        <v>2.275</v>
      </c>
      <c r="DX1006" s="29" t="n">
        <v>2.22</v>
      </c>
      <c r="DY1006" s="29" t="n">
        <v>2.174</v>
      </c>
      <c r="DZ1006" s="29" t="n">
        <v>2.174</v>
      </c>
      <c r="EA1006" s="29" t="n">
        <v>2.185</v>
      </c>
      <c r="EB1006" s="29" t="n">
        <v>2.18</v>
      </c>
      <c r="EC1006" s="29" t="n">
        <v>2.009</v>
      </c>
      <c r="ED1006" s="29" t="n">
        <v>2.01</v>
      </c>
      <c r="EE1006" s="29" t="n">
        <v>2.021</v>
      </c>
      <c r="EF1006" s="29" t="n">
        <v>2.104</v>
      </c>
      <c r="EG1006" s="29" t="n">
        <v>2.345</v>
      </c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0"/>
      <c r="GS1006" s="0"/>
      <c r="GT1006" s="0"/>
      <c r="GU1006" s="0"/>
      <c r="GV1006" s="0"/>
      <c r="GW1006" s="0"/>
      <c r="GX1006" s="0"/>
      <c r="GY1006" s="0"/>
      <c r="GZ1006" s="0"/>
      <c r="HA1006" s="0"/>
      <c r="HB1006" s="0"/>
      <c r="HC1006" s="0"/>
      <c r="HD1006" s="0"/>
      <c r="HE1006" s="0"/>
      <c r="HF1006" s="0"/>
      <c r="HG1006" s="0"/>
      <c r="HH1006" s="0"/>
      <c r="HI1006" s="0"/>
      <c r="HJ1006" s="0"/>
      <c r="HK1006" s="0"/>
      <c r="HL1006" s="0"/>
      <c r="HM1006" s="0"/>
      <c r="HN1006" s="0"/>
      <c r="HO1006" s="0"/>
      <c r="HP1006" s="0"/>
      <c r="HQ1006" s="0"/>
      <c r="HR1006" s="0"/>
      <c r="HS1006" s="0"/>
      <c r="HT1006" s="0"/>
      <c r="HU1006" s="0"/>
      <c r="HV1006" s="0"/>
      <c r="HW1006" s="0"/>
      <c r="HX1006" s="0"/>
      <c r="HY1006" s="0"/>
      <c r="HZ1006" s="0"/>
      <c r="IA1006" s="0"/>
      <c r="IB1006" s="0"/>
      <c r="IC1006" s="0"/>
      <c r="ID1006" s="0"/>
      <c r="IE1006" s="0"/>
      <c r="IF1006" s="0"/>
      <c r="IG1006" s="0"/>
      <c r="IH1006" s="0"/>
      <c r="II1006" s="0"/>
      <c r="IJ1006" s="0"/>
      <c r="IK1006" s="0"/>
      <c r="IL1006" s="0"/>
      <c r="IM1006" s="0"/>
      <c r="IN1006" s="0"/>
      <c r="IO1006" s="0"/>
      <c r="IP1006" s="0"/>
      <c r="IQ1006" s="0"/>
      <c r="IR1006" s="0"/>
      <c r="IS1006" s="0"/>
      <c r="IT1006" s="0"/>
      <c r="IU1006" s="0"/>
      <c r="IV1006" s="0"/>
      <c r="IW1006" s="0"/>
    </row>
    <row r="1007" customFormat="false" ht="12.75" hidden="true" customHeight="false" outlineLevel="0" collapsed="false">
      <c r="A1007" s="0" t="n">
        <f aca="false">WEEKDAY(C1007,2)</f>
        <v>2</v>
      </c>
      <c r="B1007" s="0" t="n">
        <f aca="false">MONTH(C1007)</f>
        <v>12</v>
      </c>
      <c r="C1007" s="23" t="n">
        <v>35430</v>
      </c>
      <c r="D1007" s="0" t="n">
        <f aca="false">MONTH(R1007)</f>
        <v>12</v>
      </c>
      <c r="E1007" s="0" t="n">
        <f aca="false">YEAR(R1007)</f>
        <v>1996</v>
      </c>
      <c r="F1007" s="36"/>
      <c r="G1007" s="24" t="n">
        <f aca="false">N1007-M1007</f>
        <v>-0.215</v>
      </c>
      <c r="H1007" s="24" t="n">
        <f aca="false">O1007-N1007</f>
        <v>0.0444166666666663</v>
      </c>
      <c r="I1007" s="24" t="n">
        <f aca="false">O1007-M1007</f>
        <v>-0.170583333333334</v>
      </c>
      <c r="J1007" s="25" t="n">
        <f aca="false">VLOOKUP(C1007,'Nymex hist.'!A:B,2,0)</f>
        <v>2.757</v>
      </c>
      <c r="K1007" s="25"/>
      <c r="L1007" s="25"/>
      <c r="M1007" s="27" t="n">
        <f aca="false">SUMIF($S$3:$FQ$3,$E1007+1,$S1007:$FQ1007)/COUNTIF($S$3:$FQ$3,$E1007+1)</f>
        <v>2.36308333333333</v>
      </c>
      <c r="N1007" s="27" t="n">
        <f aca="false">SUMIF($S$3:$FQ$3,$E1007+2,$S1007:$FQ1007)/COUNTIF($S$3:$FQ$3,$E1007+2)</f>
        <v>2.14808333333333</v>
      </c>
      <c r="O1007" s="27" t="n">
        <f aca="false">SUMIF($S$3:$FQ$3,$E1007+3,$S1007:$FQ1007)/COUNTIF($S$3:$FQ$3,$E1007+3)</f>
        <v>2.1925</v>
      </c>
      <c r="P1007" s="27" t="n">
        <f aca="false">SUMIF($S$3:$FQ$3,$E1007+4,$S1007:$FQ1007)/COUNTIF($S$3:$FQ$3,$E1007+4)</f>
        <v>2.1925</v>
      </c>
      <c r="Q1007" s="27" t="n">
        <f aca="false">SUMIF($S$3:$FQ$3,$E1007+5,$S1007:$FQ1007)/COUNTIF($S$3:$FQ$3,$E1007+5)</f>
        <v>2.1975</v>
      </c>
      <c r="R1007" s="28" t="n">
        <v>35430</v>
      </c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30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 t="n">
        <v>3.998</v>
      </c>
      <c r="BO1007" s="29" t="n">
        <v>2.757</v>
      </c>
      <c r="BP1007" s="29" t="n">
        <v>2.481</v>
      </c>
      <c r="BQ1007" s="29" t="n">
        <v>2.216</v>
      </c>
      <c r="BR1007" s="29" t="n">
        <v>2.086</v>
      </c>
      <c r="BS1007" s="29" t="n">
        <v>2.066</v>
      </c>
      <c r="BT1007" s="29" t="n">
        <v>2.06</v>
      </c>
      <c r="BU1007" s="29" t="n">
        <v>2.06</v>
      </c>
      <c r="BV1007" s="29" t="n">
        <v>2.065</v>
      </c>
      <c r="BW1007" s="29" t="n">
        <v>2.088</v>
      </c>
      <c r="BX1007" s="29" t="n">
        <v>2.195</v>
      </c>
      <c r="BY1007" s="29" t="n">
        <v>2.285</v>
      </c>
      <c r="BZ1007" s="29" t="n">
        <v>2.312</v>
      </c>
      <c r="CA1007" s="29" t="n">
        <v>2.243</v>
      </c>
      <c r="CB1007" s="29" t="n">
        <v>2.178</v>
      </c>
      <c r="CC1007" s="29" t="n">
        <v>2.109</v>
      </c>
      <c r="CD1007" s="29" t="n">
        <v>2.084</v>
      </c>
      <c r="CE1007" s="29" t="n">
        <v>2.063</v>
      </c>
      <c r="CF1007" s="29" t="n">
        <v>2.073</v>
      </c>
      <c r="CG1007" s="29" t="n">
        <v>2.077</v>
      </c>
      <c r="CH1007" s="29" t="n">
        <v>2.078</v>
      </c>
      <c r="CI1007" s="29" t="n">
        <v>2.098</v>
      </c>
      <c r="CJ1007" s="29" t="n">
        <v>2.181</v>
      </c>
      <c r="CK1007" s="29" t="n">
        <v>2.281</v>
      </c>
      <c r="CL1007" s="29" t="n">
        <v>2.321</v>
      </c>
      <c r="CM1007" s="29" t="n">
        <v>2.296</v>
      </c>
      <c r="CN1007" s="29" t="n">
        <v>2.241</v>
      </c>
      <c r="CO1007" s="29" t="n">
        <v>2.195</v>
      </c>
      <c r="CP1007" s="29" t="n">
        <v>2.195</v>
      </c>
      <c r="CQ1007" s="29" t="n">
        <v>2.206</v>
      </c>
      <c r="CR1007" s="29" t="n">
        <v>2.206</v>
      </c>
      <c r="CS1007" s="29" t="n">
        <v>2.037</v>
      </c>
      <c r="CT1007" s="29" t="n">
        <v>2.038</v>
      </c>
      <c r="CU1007" s="29" t="n">
        <v>2.058</v>
      </c>
      <c r="CV1007" s="29" t="n">
        <v>2.141</v>
      </c>
      <c r="CW1007" s="29" t="n">
        <v>2.376</v>
      </c>
      <c r="CX1007" s="29" t="n">
        <v>2.321</v>
      </c>
      <c r="CY1007" s="29" t="n">
        <v>2.296</v>
      </c>
      <c r="CZ1007" s="29" t="n">
        <v>2.241</v>
      </c>
      <c r="DA1007" s="29" t="n">
        <v>2.195</v>
      </c>
      <c r="DB1007" s="29" t="n">
        <v>2.195</v>
      </c>
      <c r="DC1007" s="29" t="n">
        <v>2.206</v>
      </c>
      <c r="DD1007" s="29" t="n">
        <v>2.206</v>
      </c>
      <c r="DE1007" s="29" t="n">
        <v>2.037</v>
      </c>
      <c r="DF1007" s="29" t="n">
        <v>2.038</v>
      </c>
      <c r="DG1007" s="29" t="n">
        <v>2.058</v>
      </c>
      <c r="DH1007" s="29" t="n">
        <v>2.141</v>
      </c>
      <c r="DI1007" s="29" t="n">
        <v>2.376</v>
      </c>
      <c r="DJ1007" s="29" t="n">
        <v>2.326</v>
      </c>
      <c r="DK1007" s="29" t="n">
        <v>2.301</v>
      </c>
      <c r="DL1007" s="29" t="n">
        <v>2.246</v>
      </c>
      <c r="DM1007" s="29" t="n">
        <v>2.2</v>
      </c>
      <c r="DN1007" s="29" t="n">
        <v>2.2</v>
      </c>
      <c r="DO1007" s="29" t="n">
        <v>2.211</v>
      </c>
      <c r="DP1007" s="29" t="n">
        <v>2.211</v>
      </c>
      <c r="DQ1007" s="29" t="n">
        <v>2.042</v>
      </c>
      <c r="DR1007" s="29" t="n">
        <v>2.043</v>
      </c>
      <c r="DS1007" s="29" t="n">
        <v>2.063</v>
      </c>
      <c r="DT1007" s="29" t="n">
        <v>2.146</v>
      </c>
      <c r="DU1007" s="29" t="n">
        <v>2.381</v>
      </c>
      <c r="DV1007" s="29" t="n">
        <v>2.336</v>
      </c>
      <c r="DW1007" s="29" t="n">
        <v>2.311</v>
      </c>
      <c r="DX1007" s="29" t="n">
        <v>2.256</v>
      </c>
      <c r="DY1007" s="29" t="n">
        <v>2.21</v>
      </c>
      <c r="DZ1007" s="29" t="n">
        <v>2.21</v>
      </c>
      <c r="EA1007" s="29" t="n">
        <v>2.221</v>
      </c>
      <c r="EB1007" s="29" t="n">
        <v>2.221</v>
      </c>
      <c r="EC1007" s="29" t="n">
        <v>2.052</v>
      </c>
      <c r="ED1007" s="29" t="n">
        <v>2.053</v>
      </c>
      <c r="EE1007" s="29" t="n">
        <v>2.073</v>
      </c>
      <c r="EF1007" s="29" t="n">
        <v>2.156</v>
      </c>
      <c r="EG1007" s="29" t="n">
        <v>2.391</v>
      </c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0"/>
      <c r="GS1007" s="0"/>
      <c r="GT1007" s="0"/>
      <c r="GU1007" s="0"/>
      <c r="GV1007" s="0"/>
      <c r="GW1007" s="0"/>
      <c r="GX1007" s="0"/>
      <c r="GY1007" s="0"/>
      <c r="GZ1007" s="0"/>
      <c r="HA1007" s="0"/>
      <c r="HB1007" s="0"/>
      <c r="HC1007" s="0"/>
      <c r="HD1007" s="0"/>
      <c r="HE1007" s="0"/>
      <c r="HF1007" s="0"/>
      <c r="HG1007" s="0"/>
      <c r="HH1007" s="0"/>
      <c r="HI1007" s="0"/>
      <c r="HJ1007" s="0"/>
      <c r="HK1007" s="0"/>
      <c r="HL1007" s="0"/>
      <c r="HM1007" s="0"/>
      <c r="HN1007" s="0"/>
      <c r="HO1007" s="0"/>
      <c r="HP1007" s="0"/>
      <c r="HQ1007" s="0"/>
      <c r="HR1007" s="0"/>
      <c r="HS1007" s="0"/>
      <c r="HT1007" s="0"/>
      <c r="HU1007" s="0"/>
      <c r="HV1007" s="0"/>
      <c r="HW1007" s="0"/>
      <c r="HX1007" s="0"/>
      <c r="HY1007" s="0"/>
      <c r="HZ1007" s="0"/>
      <c r="IA1007" s="0"/>
      <c r="IB1007" s="0"/>
      <c r="IC1007" s="0"/>
      <c r="ID1007" s="0"/>
      <c r="IE1007" s="0"/>
      <c r="IF1007" s="0"/>
      <c r="IG1007" s="0"/>
      <c r="IH1007" s="0"/>
      <c r="II1007" s="0"/>
      <c r="IJ1007" s="0"/>
      <c r="IK1007" s="0"/>
      <c r="IL1007" s="0"/>
      <c r="IM1007" s="0"/>
      <c r="IN1007" s="0"/>
      <c r="IO1007" s="0"/>
      <c r="IP1007" s="0"/>
      <c r="IQ1007" s="0"/>
      <c r="IR1007" s="0"/>
      <c r="IS1007" s="0"/>
      <c r="IT1007" s="0"/>
      <c r="IU1007" s="0"/>
      <c r="IV1007" s="0"/>
      <c r="IW1007" s="0"/>
    </row>
    <row r="1008" customFormat="false" ht="12.75" hidden="false" customHeight="false" outlineLevel="0" collapsed="false">
      <c r="A1008" s="1" t="n">
        <f aca="false">WEEKDAY(C1008,2)</f>
        <v>4</v>
      </c>
      <c r="B1008" s="1" t="n">
        <f aca="false">MONTH(C1008)</f>
        <v>1</v>
      </c>
      <c r="C1008" s="23" t="n">
        <v>35432</v>
      </c>
      <c r="D1008" s="0" t="n">
        <f aca="false">MONTH(R1008)</f>
        <v>1</v>
      </c>
      <c r="E1008" s="0" t="n">
        <f aca="false">YEAR(R1008)</f>
        <v>1997</v>
      </c>
      <c r="F1008" s="3" t="n">
        <f aca="false">L1008-K1008</f>
        <v>0.115314285714286</v>
      </c>
      <c r="G1008" s="3" t="n">
        <f aca="false">N1008-M1008</f>
        <v>0.0203333333333333</v>
      </c>
      <c r="H1008" s="3" t="n">
        <f aca="false">O1008-N1008</f>
        <v>0.0100000000000002</v>
      </c>
      <c r="I1008" s="3" t="n">
        <f aca="false">O1008-M1008</f>
        <v>0.0303333333333335</v>
      </c>
      <c r="J1008" s="4" t="n">
        <f aca="false">VLOOKUP(C1008,'Nymex hist.'!A:B,2,0)</f>
        <v>2.89</v>
      </c>
      <c r="K1008" s="4" t="n">
        <f aca="false">AVERAGE(BQ1008:BW1008)</f>
        <v>2.23328571428571</v>
      </c>
      <c r="L1008" s="4" t="n">
        <f aca="false">AVERAGE(BX1008:CB1008)</f>
        <v>2.3486</v>
      </c>
      <c r="M1008" s="4" t="n">
        <f aca="false">SUMIF($S$3:$FQ$3,$E1008+1,$S1008:$FQ1008)/COUNTIF($S$3:$FQ$3,$E1008+1)</f>
        <v>2.23833333333333</v>
      </c>
      <c r="N1008" s="4" t="n">
        <f aca="false">SUMIF($S$3:$FQ$3,$E1008+2,$S1008:$FQ1008)/COUNTIF($S$3:$FQ$3,$E1008+2)</f>
        <v>2.25866666666667</v>
      </c>
      <c r="O1008" s="4" t="n">
        <f aca="false">SUMIF($S$3:$FQ$3,$E1008+3,$S1008:$FQ1008)/COUNTIF($S$3:$FQ$3,$E1008+3)</f>
        <v>2.26866666666667</v>
      </c>
      <c r="P1008" s="4" t="n">
        <f aca="false">SUMIF($S$3:$FQ$3,$E1008+4,$S1008:$FQ1008)/COUNTIF($S$3:$FQ$3,$E1008+4)</f>
        <v>2.28166666666667</v>
      </c>
      <c r="Q1008" s="4" t="n">
        <f aca="false">SUMIF($S$3:$FQ$3,$E1008+5,$S1008:$FQ1008)/COUNTIF($S$3:$FQ$3,$E1008+5)</f>
        <v>2.29666666666667</v>
      </c>
      <c r="R1008" s="21" t="n">
        <v>35432</v>
      </c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7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32"/>
      <c r="AZ1008" s="32"/>
      <c r="BA1008" s="32"/>
      <c r="BB1008" s="32"/>
      <c r="BC1008" s="32"/>
      <c r="BD1008" s="32"/>
      <c r="BE1008" s="32"/>
      <c r="BF1008" s="32"/>
      <c r="BG1008" s="32"/>
      <c r="BH1008" s="32"/>
      <c r="BI1008" s="32"/>
      <c r="BJ1008" s="32"/>
      <c r="BK1008" s="32"/>
      <c r="BL1008" s="32"/>
      <c r="BM1008" s="32"/>
      <c r="BN1008" s="32"/>
      <c r="BO1008" s="32" t="n">
        <v>2.89</v>
      </c>
      <c r="BP1008" s="32" t="n">
        <v>2.623</v>
      </c>
      <c r="BQ1008" s="32" t="n">
        <v>2.35</v>
      </c>
      <c r="BR1008" s="32" t="n">
        <v>2.235</v>
      </c>
      <c r="BS1008" s="32" t="n">
        <v>2.21</v>
      </c>
      <c r="BT1008" s="32" t="n">
        <v>2.205</v>
      </c>
      <c r="BU1008" s="32" t="n">
        <v>2.202</v>
      </c>
      <c r="BV1008" s="32" t="n">
        <v>2.206</v>
      </c>
      <c r="BW1008" s="32" t="n">
        <v>2.225</v>
      </c>
      <c r="BX1008" s="32" t="n">
        <v>2.315</v>
      </c>
      <c r="BY1008" s="32" t="n">
        <v>2.395</v>
      </c>
      <c r="BZ1008" s="32" t="n">
        <v>2.417</v>
      </c>
      <c r="CA1008" s="32" t="n">
        <v>2.343</v>
      </c>
      <c r="CB1008" s="32" t="n">
        <v>2.273</v>
      </c>
      <c r="CC1008" s="32" t="n">
        <v>2.204</v>
      </c>
      <c r="CD1008" s="32" t="n">
        <v>2.178</v>
      </c>
      <c r="CE1008" s="32" t="n">
        <v>2.154</v>
      </c>
      <c r="CF1008" s="32" t="n">
        <v>2.163</v>
      </c>
      <c r="CG1008" s="32" t="n">
        <v>2.166</v>
      </c>
      <c r="CH1008" s="32" t="n">
        <v>2.165</v>
      </c>
      <c r="CI1008" s="32" t="n">
        <v>2.177</v>
      </c>
      <c r="CJ1008" s="32" t="n">
        <v>2.26</v>
      </c>
      <c r="CK1008" s="32" t="n">
        <v>2.36</v>
      </c>
      <c r="CL1008" s="32" t="n">
        <v>2.39</v>
      </c>
      <c r="CM1008" s="32" t="n">
        <v>2.355</v>
      </c>
      <c r="CN1008" s="32" t="n">
        <v>2.301</v>
      </c>
      <c r="CO1008" s="32" t="n">
        <v>2.256</v>
      </c>
      <c r="CP1008" s="32" t="n">
        <v>2.256</v>
      </c>
      <c r="CQ1008" s="32" t="n">
        <v>2.256</v>
      </c>
      <c r="CR1008" s="32" t="n">
        <v>2.256</v>
      </c>
      <c r="CS1008" s="32" t="n">
        <v>2.126</v>
      </c>
      <c r="CT1008" s="32" t="n">
        <v>2.125</v>
      </c>
      <c r="CU1008" s="32" t="n">
        <v>2.137</v>
      </c>
      <c r="CV1008" s="32" t="n">
        <v>2.22</v>
      </c>
      <c r="CW1008" s="32" t="n">
        <v>2.426</v>
      </c>
      <c r="CX1008" s="32" t="n">
        <v>2.4</v>
      </c>
      <c r="CY1008" s="32" t="n">
        <v>2.365</v>
      </c>
      <c r="CZ1008" s="32" t="n">
        <v>2.311</v>
      </c>
      <c r="DA1008" s="32" t="n">
        <v>2.266</v>
      </c>
      <c r="DB1008" s="32" t="n">
        <v>2.266</v>
      </c>
      <c r="DC1008" s="32" t="n">
        <v>2.266</v>
      </c>
      <c r="DD1008" s="32" t="n">
        <v>2.266</v>
      </c>
      <c r="DE1008" s="32" t="n">
        <v>2.136</v>
      </c>
      <c r="DF1008" s="32" t="n">
        <v>2.135</v>
      </c>
      <c r="DG1008" s="32" t="n">
        <v>2.147</v>
      </c>
      <c r="DH1008" s="32" t="n">
        <v>2.23</v>
      </c>
      <c r="DI1008" s="32" t="n">
        <v>2.436</v>
      </c>
      <c r="DJ1008" s="32" t="n">
        <v>2.413</v>
      </c>
      <c r="DK1008" s="32" t="n">
        <v>2.378</v>
      </c>
      <c r="DL1008" s="32" t="n">
        <v>2.324</v>
      </c>
      <c r="DM1008" s="32" t="n">
        <v>2.279</v>
      </c>
      <c r="DN1008" s="32" t="n">
        <v>2.279</v>
      </c>
      <c r="DO1008" s="32" t="n">
        <v>2.279</v>
      </c>
      <c r="DP1008" s="32" t="n">
        <v>2.279</v>
      </c>
      <c r="DQ1008" s="32" t="n">
        <v>2.149</v>
      </c>
      <c r="DR1008" s="32" t="n">
        <v>2.148</v>
      </c>
      <c r="DS1008" s="32" t="n">
        <v>2.16</v>
      </c>
      <c r="DT1008" s="32" t="n">
        <v>2.243</v>
      </c>
      <c r="DU1008" s="32" t="n">
        <v>2.449</v>
      </c>
      <c r="DV1008" s="32" t="n">
        <v>2.428</v>
      </c>
      <c r="DW1008" s="32" t="n">
        <v>2.393</v>
      </c>
      <c r="DX1008" s="32" t="n">
        <v>2.339</v>
      </c>
      <c r="DY1008" s="32" t="n">
        <v>2.294</v>
      </c>
      <c r="DZ1008" s="32" t="n">
        <v>2.294</v>
      </c>
      <c r="EA1008" s="32" t="n">
        <v>2.294</v>
      </c>
      <c r="EB1008" s="32" t="n">
        <v>2.294</v>
      </c>
      <c r="EC1008" s="32" t="n">
        <v>2.164</v>
      </c>
      <c r="ED1008" s="32" t="n">
        <v>2.163</v>
      </c>
      <c r="EE1008" s="32" t="n">
        <v>2.175</v>
      </c>
      <c r="EF1008" s="32" t="n">
        <v>2.258</v>
      </c>
      <c r="EG1008" s="32" t="n">
        <v>2.464</v>
      </c>
      <c r="EH1008" s="32" t="n">
        <v>2.448</v>
      </c>
      <c r="EI1008" s="32"/>
      <c r="EJ1008" s="32"/>
      <c r="EK1008" s="32"/>
      <c r="EL1008" s="32"/>
      <c r="EM1008" s="32"/>
      <c r="EN1008" s="32"/>
      <c r="EO1008" s="32"/>
      <c r="EP1008" s="32"/>
      <c r="EQ1008" s="32"/>
      <c r="ER1008" s="32"/>
      <c r="ES1008" s="32"/>
      <c r="ET1008" s="32"/>
      <c r="EU1008" s="32"/>
      <c r="EV1008" s="32"/>
      <c r="EW1008" s="32"/>
      <c r="EX1008" s="32"/>
      <c r="EY1008" s="32"/>
      <c r="EZ1008" s="32"/>
      <c r="FA1008" s="32"/>
      <c r="FB1008" s="32"/>
      <c r="FC1008" s="32"/>
      <c r="FD1008" s="32"/>
      <c r="FE1008" s="32"/>
      <c r="FF1008" s="32"/>
      <c r="FG1008" s="32"/>
      <c r="FH1008" s="32"/>
      <c r="FI1008" s="32"/>
      <c r="FJ1008" s="32"/>
      <c r="FK1008" s="32"/>
      <c r="FL1008" s="32"/>
      <c r="FM1008" s="32"/>
      <c r="FN1008" s="32"/>
      <c r="FO1008" s="32"/>
      <c r="FP1008" s="32"/>
      <c r="FQ1008" s="32"/>
      <c r="FR1008" s="32"/>
      <c r="FS1008" s="32"/>
      <c r="FT1008" s="32"/>
      <c r="FU1008" s="32"/>
      <c r="FV1008" s="32"/>
      <c r="FW1008" s="32"/>
      <c r="FX1008" s="32"/>
      <c r="FY1008" s="32"/>
      <c r="FZ1008" s="32"/>
      <c r="GA1008" s="32"/>
      <c r="GB1008" s="32"/>
      <c r="GC1008" s="32"/>
      <c r="GD1008" s="32"/>
      <c r="GE1008" s="32"/>
      <c r="GF1008" s="32"/>
      <c r="GG1008" s="32"/>
      <c r="GH1008" s="32"/>
      <c r="GI1008" s="32"/>
      <c r="GJ1008" s="32"/>
      <c r="GK1008" s="32"/>
      <c r="GL1008" s="32"/>
      <c r="GM1008" s="32"/>
      <c r="GN1008" s="32"/>
      <c r="GO1008" s="32"/>
      <c r="GP1008" s="32"/>
      <c r="GQ1008" s="32"/>
    </row>
    <row r="1009" customFormat="false" ht="12.75" hidden="true" customHeight="false" outlineLevel="0" collapsed="false">
      <c r="A1009" s="0" t="n">
        <f aca="false">WEEKDAY(C1009,2)</f>
        <v>5</v>
      </c>
      <c r="B1009" s="0" t="n">
        <f aca="false">MONTH(C1009)</f>
        <v>1</v>
      </c>
      <c r="C1009" s="23" t="n">
        <v>35433</v>
      </c>
      <c r="D1009" s="0" t="n">
        <f aca="false">MONTH(R1009)</f>
        <v>1</v>
      </c>
      <c r="E1009" s="0" t="n">
        <f aca="false">YEAR(R1009)</f>
        <v>1997</v>
      </c>
      <c r="F1009" s="35" t="n">
        <f aca="false">L1009-K1009</f>
        <v>0.0896857142857144</v>
      </c>
      <c r="G1009" s="24" t="n">
        <f aca="false">N1009-M1009</f>
        <v>0.0158333333333336</v>
      </c>
      <c r="H1009" s="24" t="n">
        <f aca="false">O1009-N1009</f>
        <v>0.00999999999999979</v>
      </c>
      <c r="I1009" s="24" t="n">
        <f aca="false">O1009-M1009</f>
        <v>0.0258333333333334</v>
      </c>
      <c r="J1009" s="25" t="n">
        <f aca="false">VLOOKUP(C1009,'Nymex hist.'!A:B,2,0)</f>
        <v>3.106</v>
      </c>
      <c r="K1009" s="34" t="n">
        <f aca="false">AVERAGE(BQ1009:BW1009)</f>
        <v>2.26971428571429</v>
      </c>
      <c r="L1009" s="34" t="n">
        <f aca="false">AVERAGE(BX1009:CB1009)</f>
        <v>2.3594</v>
      </c>
      <c r="M1009" s="27" t="n">
        <f aca="false">SUMIF($S$3:$FQ$3,$E1009+1,$S1009:$FQ1009)/COUNTIF($S$3:$FQ$3,$E1009+1)</f>
        <v>2.24116666666667</v>
      </c>
      <c r="N1009" s="27" t="n">
        <f aca="false">SUMIF($S$3:$FQ$3,$E1009+2,$S1009:$FQ1009)/COUNTIF($S$3:$FQ$3,$E1009+2)</f>
        <v>2.257</v>
      </c>
      <c r="O1009" s="27" t="n">
        <f aca="false">SUMIF($S$3:$FQ$3,$E1009+3,$S1009:$FQ1009)/COUNTIF($S$3:$FQ$3,$E1009+3)</f>
        <v>2.267</v>
      </c>
      <c r="P1009" s="27" t="n">
        <f aca="false">SUMIF($S$3:$FQ$3,$E1009+4,$S1009:$FQ1009)/COUNTIF($S$3:$FQ$3,$E1009+4)</f>
        <v>2.28</v>
      </c>
      <c r="Q1009" s="27" t="n">
        <f aca="false">SUMIF($S$3:$FQ$3,$E1009+5,$S1009:$FQ1009)/COUNTIF($S$3:$FQ$3,$E1009+5)</f>
        <v>2.295</v>
      </c>
      <c r="R1009" s="28" t="n">
        <v>35433</v>
      </c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30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 t="n">
        <v>3.106</v>
      </c>
      <c r="BP1009" s="29" t="n">
        <v>2.794</v>
      </c>
      <c r="BQ1009" s="29" t="n">
        <v>2.461</v>
      </c>
      <c r="BR1009" s="29" t="n">
        <v>2.29</v>
      </c>
      <c r="BS1009" s="29" t="n">
        <v>2.235</v>
      </c>
      <c r="BT1009" s="29" t="n">
        <v>2.225</v>
      </c>
      <c r="BU1009" s="29" t="n">
        <v>2.22</v>
      </c>
      <c r="BV1009" s="29" t="n">
        <v>2.222</v>
      </c>
      <c r="BW1009" s="29" t="n">
        <v>2.235</v>
      </c>
      <c r="BX1009" s="29" t="n">
        <v>2.33</v>
      </c>
      <c r="BY1009" s="29" t="n">
        <v>2.41</v>
      </c>
      <c r="BZ1009" s="29" t="n">
        <v>2.43</v>
      </c>
      <c r="CA1009" s="29" t="n">
        <v>2.351</v>
      </c>
      <c r="CB1009" s="29" t="n">
        <v>2.276</v>
      </c>
      <c r="CC1009" s="29" t="n">
        <v>2.207</v>
      </c>
      <c r="CD1009" s="29" t="n">
        <v>2.18</v>
      </c>
      <c r="CE1009" s="29" t="n">
        <v>2.155</v>
      </c>
      <c r="CF1009" s="29" t="n">
        <v>2.164</v>
      </c>
      <c r="CG1009" s="29" t="n">
        <v>2.167</v>
      </c>
      <c r="CH1009" s="29" t="n">
        <v>2.166</v>
      </c>
      <c r="CI1009" s="29" t="n">
        <v>2.178</v>
      </c>
      <c r="CJ1009" s="29" t="n">
        <v>2.26</v>
      </c>
      <c r="CK1009" s="29" t="n">
        <v>2.36</v>
      </c>
      <c r="CL1009" s="29" t="n">
        <v>2.395</v>
      </c>
      <c r="CM1009" s="29" t="n">
        <v>2.358</v>
      </c>
      <c r="CN1009" s="29" t="n">
        <v>2.301</v>
      </c>
      <c r="CO1009" s="29" t="n">
        <v>2.253</v>
      </c>
      <c r="CP1009" s="29" t="n">
        <v>2.25</v>
      </c>
      <c r="CQ1009" s="29" t="n">
        <v>2.25</v>
      </c>
      <c r="CR1009" s="29" t="n">
        <v>2.25</v>
      </c>
      <c r="CS1009" s="29" t="n">
        <v>2.127</v>
      </c>
      <c r="CT1009" s="29" t="n">
        <v>2.126</v>
      </c>
      <c r="CU1009" s="29" t="n">
        <v>2.138</v>
      </c>
      <c r="CV1009" s="29" t="n">
        <v>2.22</v>
      </c>
      <c r="CW1009" s="29" t="n">
        <v>2.416</v>
      </c>
      <c r="CX1009" s="29" t="n">
        <v>2.405</v>
      </c>
      <c r="CY1009" s="29" t="n">
        <v>2.368</v>
      </c>
      <c r="CZ1009" s="29" t="n">
        <v>2.311</v>
      </c>
      <c r="DA1009" s="29" t="n">
        <v>2.263</v>
      </c>
      <c r="DB1009" s="29" t="n">
        <v>2.26</v>
      </c>
      <c r="DC1009" s="29" t="n">
        <v>2.26</v>
      </c>
      <c r="DD1009" s="29" t="n">
        <v>2.26</v>
      </c>
      <c r="DE1009" s="29" t="n">
        <v>2.137</v>
      </c>
      <c r="DF1009" s="29" t="n">
        <v>2.136</v>
      </c>
      <c r="DG1009" s="29" t="n">
        <v>2.148</v>
      </c>
      <c r="DH1009" s="29" t="n">
        <v>2.23</v>
      </c>
      <c r="DI1009" s="29" t="n">
        <v>2.426</v>
      </c>
      <c r="DJ1009" s="29" t="n">
        <v>2.418</v>
      </c>
      <c r="DK1009" s="29" t="n">
        <v>2.381</v>
      </c>
      <c r="DL1009" s="29" t="n">
        <v>2.324</v>
      </c>
      <c r="DM1009" s="29" t="n">
        <v>2.276</v>
      </c>
      <c r="DN1009" s="29" t="n">
        <v>2.273</v>
      </c>
      <c r="DO1009" s="29" t="n">
        <v>2.273</v>
      </c>
      <c r="DP1009" s="29" t="n">
        <v>2.273</v>
      </c>
      <c r="DQ1009" s="29" t="n">
        <v>2.15</v>
      </c>
      <c r="DR1009" s="29" t="n">
        <v>2.149</v>
      </c>
      <c r="DS1009" s="29" t="n">
        <v>2.161</v>
      </c>
      <c r="DT1009" s="29" t="n">
        <v>2.243</v>
      </c>
      <c r="DU1009" s="29" t="n">
        <v>2.439</v>
      </c>
      <c r="DV1009" s="29" t="n">
        <v>2.433</v>
      </c>
      <c r="DW1009" s="29" t="n">
        <v>2.396</v>
      </c>
      <c r="DX1009" s="29" t="n">
        <v>2.339</v>
      </c>
      <c r="DY1009" s="29" t="n">
        <v>2.291</v>
      </c>
      <c r="DZ1009" s="29" t="n">
        <v>2.288</v>
      </c>
      <c r="EA1009" s="29" t="n">
        <v>2.288</v>
      </c>
      <c r="EB1009" s="29" t="n">
        <v>2.288</v>
      </c>
      <c r="EC1009" s="29" t="n">
        <v>2.165</v>
      </c>
      <c r="ED1009" s="29" t="n">
        <v>2.164</v>
      </c>
      <c r="EE1009" s="29" t="n">
        <v>2.176</v>
      </c>
      <c r="EF1009" s="29" t="n">
        <v>2.258</v>
      </c>
      <c r="EG1009" s="29" t="n">
        <v>2.454</v>
      </c>
      <c r="EH1009" s="29" t="n">
        <v>2.458</v>
      </c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0"/>
      <c r="GS1009" s="0"/>
      <c r="GT1009" s="0"/>
      <c r="GU1009" s="0"/>
      <c r="GV1009" s="0"/>
      <c r="GW1009" s="0"/>
      <c r="GX1009" s="0"/>
      <c r="GY1009" s="0"/>
      <c r="GZ1009" s="0"/>
      <c r="HA1009" s="0"/>
      <c r="HB1009" s="0"/>
      <c r="HC1009" s="0"/>
      <c r="HD1009" s="0"/>
      <c r="HE1009" s="0"/>
      <c r="HF1009" s="0"/>
      <c r="HG1009" s="0"/>
      <c r="HH1009" s="0"/>
      <c r="HI1009" s="0"/>
      <c r="HJ1009" s="0"/>
      <c r="HK1009" s="0"/>
      <c r="HL1009" s="0"/>
      <c r="HM1009" s="0"/>
      <c r="HN1009" s="0"/>
      <c r="HO1009" s="0"/>
      <c r="HP1009" s="0"/>
      <c r="HQ1009" s="0"/>
      <c r="HR1009" s="0"/>
      <c r="HS1009" s="0"/>
      <c r="HT1009" s="0"/>
      <c r="HU1009" s="0"/>
      <c r="HV1009" s="0"/>
      <c r="HW1009" s="0"/>
      <c r="HX1009" s="0"/>
      <c r="HY1009" s="0"/>
      <c r="HZ1009" s="0"/>
      <c r="IA1009" s="0"/>
      <c r="IB1009" s="0"/>
      <c r="IC1009" s="0"/>
      <c r="ID1009" s="0"/>
      <c r="IE1009" s="0"/>
      <c r="IF1009" s="0"/>
      <c r="IG1009" s="0"/>
      <c r="IH1009" s="0"/>
      <c r="II1009" s="0"/>
      <c r="IJ1009" s="0"/>
      <c r="IK1009" s="0"/>
      <c r="IL1009" s="0"/>
      <c r="IM1009" s="0"/>
      <c r="IN1009" s="0"/>
      <c r="IO1009" s="0"/>
      <c r="IP1009" s="0"/>
      <c r="IQ1009" s="0"/>
      <c r="IR1009" s="0"/>
      <c r="IS1009" s="0"/>
      <c r="IT1009" s="0"/>
      <c r="IU1009" s="0"/>
      <c r="IV1009" s="0"/>
      <c r="IW1009" s="0"/>
    </row>
    <row r="1010" customFormat="false" ht="12.75" hidden="true" customHeight="false" outlineLevel="0" collapsed="false">
      <c r="A1010" s="0" t="n">
        <f aca="false">WEEKDAY(C1010,2)</f>
        <v>1</v>
      </c>
      <c r="B1010" s="0" t="n">
        <f aca="false">MONTH(C1010)</f>
        <v>1</v>
      </c>
      <c r="C1010" s="23" t="n">
        <v>35436</v>
      </c>
      <c r="D1010" s="0" t="n">
        <f aca="false">MONTH(R1010)</f>
        <v>1</v>
      </c>
      <c r="E1010" s="0" t="n">
        <f aca="false">YEAR(R1010)</f>
        <v>1997</v>
      </c>
      <c r="F1010" s="35" t="n">
        <f aca="false">L1010-K1010</f>
        <v>0.0459714285714288</v>
      </c>
      <c r="G1010" s="24" t="n">
        <f aca="false">N1010-M1010</f>
        <v>0.0188333333333333</v>
      </c>
      <c r="H1010" s="24" t="n">
        <f aca="false">O1010-N1010</f>
        <v>0.0100000000000002</v>
      </c>
      <c r="I1010" s="24" t="n">
        <f aca="false">O1010-M1010</f>
        <v>0.0288333333333335</v>
      </c>
      <c r="J1010" s="25" t="n">
        <f aca="false">VLOOKUP(C1010,'Nymex hist.'!A:B,2,0)</f>
        <v>3.636</v>
      </c>
      <c r="K1010" s="34" t="n">
        <f aca="false">AVERAGE(BQ1010:BW1010)</f>
        <v>2.34042857142857</v>
      </c>
      <c r="L1010" s="34" t="n">
        <f aca="false">AVERAGE(BX1010:CB1010)</f>
        <v>2.3864</v>
      </c>
      <c r="M1010" s="27" t="n">
        <f aca="false">SUMIF($S$3:$FQ$3,$E1010+1,$S1010:$FQ1010)/COUNTIF($S$3:$FQ$3,$E1010+1)</f>
        <v>2.26816666666667</v>
      </c>
      <c r="N1010" s="27" t="n">
        <f aca="false">SUMIF($S$3:$FQ$3,$E1010+2,$S1010:$FQ1010)/COUNTIF($S$3:$FQ$3,$E1010+2)</f>
        <v>2.287</v>
      </c>
      <c r="O1010" s="27" t="n">
        <f aca="false">SUMIF($S$3:$FQ$3,$E1010+3,$S1010:$FQ1010)/COUNTIF($S$3:$FQ$3,$E1010+3)</f>
        <v>2.297</v>
      </c>
      <c r="P1010" s="27" t="n">
        <f aca="false">SUMIF($S$3:$FQ$3,$E1010+4,$S1010:$FQ1010)/COUNTIF($S$3:$FQ$3,$E1010+4)</f>
        <v>2.31</v>
      </c>
      <c r="Q1010" s="27" t="n">
        <f aca="false">SUMIF($S$3:$FQ$3,$E1010+5,$S1010:$FQ1010)/COUNTIF($S$3:$FQ$3,$E1010+5)</f>
        <v>2.325</v>
      </c>
      <c r="R1010" s="28" t="n">
        <v>35436</v>
      </c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30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 t="n">
        <v>3.636</v>
      </c>
      <c r="BP1010" s="29" t="n">
        <v>3.205</v>
      </c>
      <c r="BQ1010" s="29" t="n">
        <v>2.611</v>
      </c>
      <c r="BR1010" s="29" t="n">
        <v>2.41</v>
      </c>
      <c r="BS1010" s="29" t="n">
        <v>2.29</v>
      </c>
      <c r="BT1010" s="29" t="n">
        <v>2.272</v>
      </c>
      <c r="BU1010" s="29" t="n">
        <v>2.265</v>
      </c>
      <c r="BV1010" s="29" t="n">
        <v>2.265</v>
      </c>
      <c r="BW1010" s="29" t="n">
        <v>2.27</v>
      </c>
      <c r="BX1010" s="29" t="n">
        <v>2.36</v>
      </c>
      <c r="BY1010" s="29" t="n">
        <v>2.44</v>
      </c>
      <c r="BZ1010" s="29" t="n">
        <v>2.455</v>
      </c>
      <c r="CA1010" s="29" t="n">
        <v>2.376</v>
      </c>
      <c r="CB1010" s="29" t="n">
        <v>2.301</v>
      </c>
      <c r="CC1010" s="29" t="n">
        <v>2.232</v>
      </c>
      <c r="CD1010" s="29" t="n">
        <v>2.205</v>
      </c>
      <c r="CE1010" s="29" t="n">
        <v>2.18</v>
      </c>
      <c r="CF1010" s="29" t="n">
        <v>2.189</v>
      </c>
      <c r="CG1010" s="29" t="n">
        <v>2.192</v>
      </c>
      <c r="CH1010" s="29" t="n">
        <v>2.191</v>
      </c>
      <c r="CI1010" s="29" t="n">
        <v>2.211</v>
      </c>
      <c r="CJ1010" s="29" t="n">
        <v>2.293</v>
      </c>
      <c r="CK1010" s="29" t="n">
        <v>2.393</v>
      </c>
      <c r="CL1010" s="29" t="n">
        <v>2.428</v>
      </c>
      <c r="CM1010" s="29" t="n">
        <v>2.39</v>
      </c>
      <c r="CN1010" s="29" t="n">
        <v>2.332</v>
      </c>
      <c r="CO1010" s="29" t="n">
        <v>2.283</v>
      </c>
      <c r="CP1010" s="29" t="n">
        <v>2.278</v>
      </c>
      <c r="CQ1010" s="29" t="n">
        <v>2.275</v>
      </c>
      <c r="CR1010" s="29" t="n">
        <v>2.28</v>
      </c>
      <c r="CS1010" s="29" t="n">
        <v>2.152</v>
      </c>
      <c r="CT1010" s="29" t="n">
        <v>2.151</v>
      </c>
      <c r="CU1010" s="29" t="n">
        <v>2.171</v>
      </c>
      <c r="CV1010" s="29" t="n">
        <v>2.253</v>
      </c>
      <c r="CW1010" s="29" t="n">
        <v>2.451</v>
      </c>
      <c r="CX1010" s="29" t="n">
        <v>2.438</v>
      </c>
      <c r="CY1010" s="29" t="n">
        <v>2.4</v>
      </c>
      <c r="CZ1010" s="29" t="n">
        <v>2.342</v>
      </c>
      <c r="DA1010" s="29" t="n">
        <v>2.293</v>
      </c>
      <c r="DB1010" s="29" t="n">
        <v>2.288</v>
      </c>
      <c r="DC1010" s="29" t="n">
        <v>2.285</v>
      </c>
      <c r="DD1010" s="29" t="n">
        <v>2.29</v>
      </c>
      <c r="DE1010" s="29" t="n">
        <v>2.162</v>
      </c>
      <c r="DF1010" s="29" t="n">
        <v>2.161</v>
      </c>
      <c r="DG1010" s="29" t="n">
        <v>2.181</v>
      </c>
      <c r="DH1010" s="29" t="n">
        <v>2.263</v>
      </c>
      <c r="DI1010" s="29" t="n">
        <v>2.461</v>
      </c>
      <c r="DJ1010" s="29" t="n">
        <v>2.451</v>
      </c>
      <c r="DK1010" s="29" t="n">
        <v>2.413</v>
      </c>
      <c r="DL1010" s="29" t="n">
        <v>2.355</v>
      </c>
      <c r="DM1010" s="29" t="n">
        <v>2.306</v>
      </c>
      <c r="DN1010" s="29" t="n">
        <v>2.301</v>
      </c>
      <c r="DO1010" s="29" t="n">
        <v>2.298</v>
      </c>
      <c r="DP1010" s="29" t="n">
        <v>2.303</v>
      </c>
      <c r="DQ1010" s="29" t="n">
        <v>2.175</v>
      </c>
      <c r="DR1010" s="29" t="n">
        <v>2.174</v>
      </c>
      <c r="DS1010" s="29" t="n">
        <v>2.194</v>
      </c>
      <c r="DT1010" s="29" t="n">
        <v>2.276</v>
      </c>
      <c r="DU1010" s="29" t="n">
        <v>2.474</v>
      </c>
      <c r="DV1010" s="29" t="n">
        <v>2.466</v>
      </c>
      <c r="DW1010" s="29" t="n">
        <v>2.428</v>
      </c>
      <c r="DX1010" s="29" t="n">
        <v>2.37</v>
      </c>
      <c r="DY1010" s="29" t="n">
        <v>2.321</v>
      </c>
      <c r="DZ1010" s="29" t="n">
        <v>2.316</v>
      </c>
      <c r="EA1010" s="29" t="n">
        <v>2.313</v>
      </c>
      <c r="EB1010" s="29" t="n">
        <v>2.318</v>
      </c>
      <c r="EC1010" s="29" t="n">
        <v>2.19</v>
      </c>
      <c r="ED1010" s="29" t="n">
        <v>2.189</v>
      </c>
      <c r="EE1010" s="29" t="n">
        <v>2.209</v>
      </c>
      <c r="EF1010" s="29" t="n">
        <v>2.291</v>
      </c>
      <c r="EG1010" s="29" t="n">
        <v>2.489</v>
      </c>
      <c r="EH1010" s="29" t="n">
        <v>2.491</v>
      </c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0"/>
      <c r="GS1010" s="0"/>
      <c r="GT1010" s="0"/>
      <c r="GU1010" s="0"/>
      <c r="GV1010" s="0"/>
      <c r="GW1010" s="0"/>
      <c r="GX1010" s="0"/>
      <c r="GY1010" s="0"/>
      <c r="GZ1010" s="0"/>
      <c r="HA1010" s="0"/>
      <c r="HB1010" s="0"/>
      <c r="HC1010" s="0"/>
      <c r="HD1010" s="0"/>
      <c r="HE1010" s="0"/>
      <c r="HF1010" s="0"/>
      <c r="HG1010" s="0"/>
      <c r="HH1010" s="0"/>
      <c r="HI1010" s="0"/>
      <c r="HJ1010" s="0"/>
      <c r="HK1010" s="0"/>
      <c r="HL1010" s="0"/>
      <c r="HM1010" s="0"/>
      <c r="HN1010" s="0"/>
      <c r="HO1010" s="0"/>
      <c r="HP1010" s="0"/>
      <c r="HQ1010" s="0"/>
      <c r="HR1010" s="0"/>
      <c r="HS1010" s="0"/>
      <c r="HT1010" s="0"/>
      <c r="HU1010" s="0"/>
      <c r="HV1010" s="0"/>
      <c r="HW1010" s="0"/>
      <c r="HX1010" s="0"/>
      <c r="HY1010" s="0"/>
      <c r="HZ1010" s="0"/>
      <c r="IA1010" s="0"/>
      <c r="IB1010" s="0"/>
      <c r="IC1010" s="0"/>
      <c r="ID1010" s="0"/>
      <c r="IE1010" s="0"/>
      <c r="IF1010" s="0"/>
      <c r="IG1010" s="0"/>
      <c r="IH1010" s="0"/>
      <c r="II1010" s="0"/>
      <c r="IJ1010" s="0"/>
      <c r="IK1010" s="0"/>
      <c r="IL1010" s="0"/>
      <c r="IM1010" s="0"/>
      <c r="IN1010" s="0"/>
      <c r="IO1010" s="0"/>
      <c r="IP1010" s="0"/>
      <c r="IQ1010" s="0"/>
      <c r="IR1010" s="0"/>
      <c r="IS1010" s="0"/>
      <c r="IT1010" s="0"/>
      <c r="IU1010" s="0"/>
      <c r="IV1010" s="0"/>
      <c r="IW1010" s="0"/>
    </row>
    <row r="1011" customFormat="false" ht="12.75" hidden="true" customHeight="false" outlineLevel="0" collapsed="false">
      <c r="A1011" s="0" t="n">
        <f aca="false">WEEKDAY(C1011,2)</f>
        <v>2</v>
      </c>
      <c r="B1011" s="0" t="n">
        <f aca="false">MONTH(C1011)</f>
        <v>1</v>
      </c>
      <c r="C1011" s="23" t="n">
        <v>35437</v>
      </c>
      <c r="D1011" s="0" t="n">
        <f aca="false">MONTH(R1011)</f>
        <v>1</v>
      </c>
      <c r="E1011" s="0" t="n">
        <f aca="false">YEAR(R1011)</f>
        <v>1997</v>
      </c>
      <c r="F1011" s="35" t="n">
        <f aca="false">L1011-K1011</f>
        <v>0.0726571428571425</v>
      </c>
      <c r="G1011" s="24" t="n">
        <f aca="false">N1011-M1011</f>
        <v>0.0158333333333336</v>
      </c>
      <c r="H1011" s="24" t="n">
        <f aca="false">O1011-N1011</f>
        <v>0.00999999999999979</v>
      </c>
      <c r="I1011" s="24" t="n">
        <f aca="false">O1011-M1011</f>
        <v>0.0258333333333334</v>
      </c>
      <c r="J1011" s="25" t="n">
        <f aca="false">VLOOKUP(C1011,'Nymex hist.'!A:B,2,0)</f>
        <v>3.334</v>
      </c>
      <c r="K1011" s="34" t="n">
        <f aca="false">AVERAGE(BQ1011:BW1011)</f>
        <v>2.28414285714286</v>
      </c>
      <c r="L1011" s="34" t="n">
        <f aca="false">AVERAGE(BX1011:CB1011)</f>
        <v>2.3568</v>
      </c>
      <c r="M1011" s="27" t="n">
        <f aca="false">SUMIF($S$3:$FQ$3,$E1011+1,$S1011:$FQ1011)/COUNTIF($S$3:$FQ$3,$E1011+1)</f>
        <v>2.24775</v>
      </c>
      <c r="N1011" s="27" t="n">
        <f aca="false">SUMIF($S$3:$FQ$3,$E1011+2,$S1011:$FQ1011)/COUNTIF($S$3:$FQ$3,$E1011+2)</f>
        <v>2.26358333333333</v>
      </c>
      <c r="O1011" s="27" t="n">
        <f aca="false">SUMIF($S$3:$FQ$3,$E1011+3,$S1011:$FQ1011)/COUNTIF($S$3:$FQ$3,$E1011+3)</f>
        <v>2.27358333333333</v>
      </c>
      <c r="P1011" s="27" t="n">
        <f aca="false">SUMIF($S$3:$FQ$3,$E1011+4,$S1011:$FQ1011)/COUNTIF($S$3:$FQ$3,$E1011+4)</f>
        <v>2.28658333333333</v>
      </c>
      <c r="Q1011" s="27" t="n">
        <f aca="false">SUMIF($S$3:$FQ$3,$E1011+5,$S1011:$FQ1011)/COUNTIF($S$3:$FQ$3,$E1011+5)</f>
        <v>2.30158333333333</v>
      </c>
      <c r="R1011" s="28" t="n">
        <v>35437</v>
      </c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30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 t="n">
        <v>3.334</v>
      </c>
      <c r="BP1011" s="29" t="n">
        <v>3.026</v>
      </c>
      <c r="BQ1011" s="29" t="n">
        <v>2.566</v>
      </c>
      <c r="BR1011" s="29" t="n">
        <v>2.316</v>
      </c>
      <c r="BS1011" s="29" t="n">
        <v>2.229</v>
      </c>
      <c r="BT1011" s="29" t="n">
        <v>2.219</v>
      </c>
      <c r="BU1011" s="29" t="n">
        <v>2.216</v>
      </c>
      <c r="BV1011" s="29" t="n">
        <v>2.219</v>
      </c>
      <c r="BW1011" s="29" t="n">
        <v>2.224</v>
      </c>
      <c r="BX1011" s="29" t="n">
        <v>2.32</v>
      </c>
      <c r="BY1011" s="29" t="n">
        <v>2.41</v>
      </c>
      <c r="BZ1011" s="29" t="n">
        <v>2.427</v>
      </c>
      <c r="CA1011" s="29" t="n">
        <v>2.351</v>
      </c>
      <c r="CB1011" s="29" t="n">
        <v>2.276</v>
      </c>
      <c r="CC1011" s="29" t="n">
        <v>2.21</v>
      </c>
      <c r="CD1011" s="29" t="n">
        <v>2.19</v>
      </c>
      <c r="CE1011" s="29" t="n">
        <v>2.165</v>
      </c>
      <c r="CF1011" s="29" t="n">
        <v>2.174</v>
      </c>
      <c r="CG1011" s="29" t="n">
        <v>2.177</v>
      </c>
      <c r="CH1011" s="29" t="n">
        <v>2.176</v>
      </c>
      <c r="CI1011" s="29" t="n">
        <v>2.191</v>
      </c>
      <c r="CJ1011" s="29" t="n">
        <v>2.268</v>
      </c>
      <c r="CK1011" s="29" t="n">
        <v>2.368</v>
      </c>
      <c r="CL1011" s="29" t="n">
        <v>2.401</v>
      </c>
      <c r="CM1011" s="29" t="n">
        <v>2.363</v>
      </c>
      <c r="CN1011" s="29" t="n">
        <v>2.305</v>
      </c>
      <c r="CO1011" s="29" t="n">
        <v>2.256</v>
      </c>
      <c r="CP1011" s="29" t="n">
        <v>2.251</v>
      </c>
      <c r="CQ1011" s="29" t="n">
        <v>2.248</v>
      </c>
      <c r="CR1011" s="29" t="n">
        <v>2.253</v>
      </c>
      <c r="CS1011" s="29" t="n">
        <v>2.137</v>
      </c>
      <c r="CT1011" s="29" t="n">
        <v>2.136</v>
      </c>
      <c r="CU1011" s="29" t="n">
        <v>2.151</v>
      </c>
      <c r="CV1011" s="29" t="n">
        <v>2.228</v>
      </c>
      <c r="CW1011" s="29" t="n">
        <v>2.434</v>
      </c>
      <c r="CX1011" s="29" t="n">
        <v>2.411</v>
      </c>
      <c r="CY1011" s="29" t="n">
        <v>2.373</v>
      </c>
      <c r="CZ1011" s="29" t="n">
        <v>2.315</v>
      </c>
      <c r="DA1011" s="29" t="n">
        <v>2.266</v>
      </c>
      <c r="DB1011" s="29" t="n">
        <v>2.261</v>
      </c>
      <c r="DC1011" s="29" t="n">
        <v>2.258</v>
      </c>
      <c r="DD1011" s="29" t="n">
        <v>2.263</v>
      </c>
      <c r="DE1011" s="29" t="n">
        <v>2.147</v>
      </c>
      <c r="DF1011" s="29" t="n">
        <v>2.146</v>
      </c>
      <c r="DG1011" s="29" t="n">
        <v>2.161</v>
      </c>
      <c r="DH1011" s="29" t="n">
        <v>2.238</v>
      </c>
      <c r="DI1011" s="29" t="n">
        <v>2.444</v>
      </c>
      <c r="DJ1011" s="29" t="n">
        <v>2.424</v>
      </c>
      <c r="DK1011" s="29" t="n">
        <v>2.386</v>
      </c>
      <c r="DL1011" s="29" t="n">
        <v>2.328</v>
      </c>
      <c r="DM1011" s="29" t="n">
        <v>2.279</v>
      </c>
      <c r="DN1011" s="29" t="n">
        <v>2.274</v>
      </c>
      <c r="DO1011" s="29" t="n">
        <v>2.271</v>
      </c>
      <c r="DP1011" s="29" t="n">
        <v>2.276</v>
      </c>
      <c r="DQ1011" s="29" t="n">
        <v>2.16</v>
      </c>
      <c r="DR1011" s="29" t="n">
        <v>2.159</v>
      </c>
      <c r="DS1011" s="29" t="n">
        <v>2.174</v>
      </c>
      <c r="DT1011" s="29" t="n">
        <v>2.251</v>
      </c>
      <c r="DU1011" s="29" t="n">
        <v>2.457</v>
      </c>
      <c r="DV1011" s="29" t="n">
        <v>2.439</v>
      </c>
      <c r="DW1011" s="29" t="n">
        <v>2.401</v>
      </c>
      <c r="DX1011" s="29" t="n">
        <v>2.343</v>
      </c>
      <c r="DY1011" s="29" t="n">
        <v>2.294</v>
      </c>
      <c r="DZ1011" s="29" t="n">
        <v>2.289</v>
      </c>
      <c r="EA1011" s="29" t="n">
        <v>2.286</v>
      </c>
      <c r="EB1011" s="29" t="n">
        <v>2.291</v>
      </c>
      <c r="EC1011" s="29" t="n">
        <v>2.175</v>
      </c>
      <c r="ED1011" s="29" t="n">
        <v>2.174</v>
      </c>
      <c r="EE1011" s="29" t="n">
        <v>2.189</v>
      </c>
      <c r="EF1011" s="29" t="n">
        <v>2.266</v>
      </c>
      <c r="EG1011" s="29" t="n">
        <v>2.472</v>
      </c>
      <c r="EH1011" s="29" t="n">
        <v>2.464</v>
      </c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0"/>
      <c r="GS1011" s="0"/>
      <c r="GT1011" s="0"/>
      <c r="GU1011" s="0"/>
      <c r="GV1011" s="0"/>
      <c r="GW1011" s="0"/>
      <c r="GX1011" s="0"/>
      <c r="GY1011" s="0"/>
      <c r="GZ1011" s="0"/>
      <c r="HA1011" s="0"/>
      <c r="HB1011" s="0"/>
      <c r="HC1011" s="0"/>
      <c r="HD1011" s="0"/>
      <c r="HE1011" s="0"/>
      <c r="HF1011" s="0"/>
      <c r="HG1011" s="0"/>
      <c r="HH1011" s="0"/>
      <c r="HI1011" s="0"/>
      <c r="HJ1011" s="0"/>
      <c r="HK1011" s="0"/>
      <c r="HL1011" s="0"/>
      <c r="HM1011" s="0"/>
      <c r="HN1011" s="0"/>
      <c r="HO1011" s="0"/>
      <c r="HP1011" s="0"/>
      <c r="HQ1011" s="0"/>
      <c r="HR1011" s="0"/>
      <c r="HS1011" s="0"/>
      <c r="HT1011" s="0"/>
      <c r="HU1011" s="0"/>
      <c r="HV1011" s="0"/>
      <c r="HW1011" s="0"/>
      <c r="HX1011" s="0"/>
      <c r="HY1011" s="0"/>
      <c r="HZ1011" s="0"/>
      <c r="IA1011" s="0"/>
      <c r="IB1011" s="0"/>
      <c r="IC1011" s="0"/>
      <c r="ID1011" s="0"/>
      <c r="IE1011" s="0"/>
      <c r="IF1011" s="0"/>
      <c r="IG1011" s="0"/>
      <c r="IH1011" s="0"/>
      <c r="II1011" s="0"/>
      <c r="IJ1011" s="0"/>
      <c r="IK1011" s="0"/>
      <c r="IL1011" s="0"/>
      <c r="IM1011" s="0"/>
      <c r="IN1011" s="0"/>
      <c r="IO1011" s="0"/>
      <c r="IP1011" s="0"/>
      <c r="IQ1011" s="0"/>
      <c r="IR1011" s="0"/>
      <c r="IS1011" s="0"/>
      <c r="IT1011" s="0"/>
      <c r="IU1011" s="0"/>
      <c r="IV1011" s="0"/>
      <c r="IW1011" s="0"/>
    </row>
    <row r="1012" customFormat="false" ht="12.75" hidden="true" customHeight="false" outlineLevel="0" collapsed="false">
      <c r="A1012" s="0" t="n">
        <f aca="false">WEEKDAY(C1012,2)</f>
        <v>3</v>
      </c>
      <c r="B1012" s="0" t="n">
        <f aca="false">MONTH(C1012)</f>
        <v>1</v>
      </c>
      <c r="C1012" s="23" t="n">
        <v>35438</v>
      </c>
      <c r="D1012" s="0" t="n">
        <f aca="false">MONTH(R1012)</f>
        <v>1</v>
      </c>
      <c r="E1012" s="0" t="n">
        <f aca="false">YEAR(R1012)</f>
        <v>1997</v>
      </c>
      <c r="F1012" s="35" t="n">
        <f aca="false">L1012-K1012</f>
        <v>0.0704571428571432</v>
      </c>
      <c r="G1012" s="24" t="n">
        <f aca="false">N1012-M1012</f>
        <v>0.018416666666667</v>
      </c>
      <c r="H1012" s="24" t="n">
        <f aca="false">O1012-N1012</f>
        <v>0.00999999999999979</v>
      </c>
      <c r="I1012" s="24" t="n">
        <f aca="false">O1012-M1012</f>
        <v>0.0284166666666668</v>
      </c>
      <c r="J1012" s="25" t="n">
        <f aca="false">VLOOKUP(C1012,'Nymex hist.'!A:B,2,0)</f>
        <v>3.513</v>
      </c>
      <c r="K1012" s="34" t="n">
        <f aca="false">AVERAGE(BQ1012:BW1012)</f>
        <v>2.30614285714286</v>
      </c>
      <c r="L1012" s="34" t="n">
        <f aca="false">AVERAGE(BX1012:CB1012)</f>
        <v>2.3766</v>
      </c>
      <c r="M1012" s="27" t="n">
        <f aca="false">SUMIF($S$3:$FQ$3,$E1012+1,$S1012:$FQ1012)/COUNTIF($S$3:$FQ$3,$E1012+1)</f>
        <v>2.27216666666667</v>
      </c>
      <c r="N1012" s="27" t="n">
        <f aca="false">SUMIF($S$3:$FQ$3,$E1012+2,$S1012:$FQ1012)/COUNTIF($S$3:$FQ$3,$E1012+2)</f>
        <v>2.29058333333333</v>
      </c>
      <c r="O1012" s="27" t="n">
        <f aca="false">SUMIF($S$3:$FQ$3,$E1012+3,$S1012:$FQ1012)/COUNTIF($S$3:$FQ$3,$E1012+3)</f>
        <v>2.30058333333333</v>
      </c>
      <c r="P1012" s="27" t="n">
        <f aca="false">SUMIF($S$3:$FQ$3,$E1012+4,$S1012:$FQ1012)/COUNTIF($S$3:$FQ$3,$E1012+4)</f>
        <v>2.31358333333333</v>
      </c>
      <c r="Q1012" s="27" t="n">
        <f aca="false">SUMIF($S$3:$FQ$3,$E1012+5,$S1012:$FQ1012)/COUNTIF($S$3:$FQ$3,$E1012+5)</f>
        <v>2.32858333333333</v>
      </c>
      <c r="R1012" s="28" t="n">
        <v>35438</v>
      </c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30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 t="n">
        <v>3.513</v>
      </c>
      <c r="BP1012" s="29" t="n">
        <v>3.176</v>
      </c>
      <c r="BQ1012" s="29" t="n">
        <v>2.663</v>
      </c>
      <c r="BR1012" s="29" t="n">
        <v>2.345</v>
      </c>
      <c r="BS1012" s="29" t="n">
        <v>2.245</v>
      </c>
      <c r="BT1012" s="29" t="n">
        <v>2.225</v>
      </c>
      <c r="BU1012" s="29" t="n">
        <v>2.22</v>
      </c>
      <c r="BV1012" s="29" t="n">
        <v>2.22</v>
      </c>
      <c r="BW1012" s="29" t="n">
        <v>2.225</v>
      </c>
      <c r="BX1012" s="29" t="n">
        <v>2.33</v>
      </c>
      <c r="BY1012" s="29" t="n">
        <v>2.43</v>
      </c>
      <c r="BZ1012" s="29" t="n">
        <v>2.45</v>
      </c>
      <c r="CA1012" s="29" t="n">
        <v>2.374</v>
      </c>
      <c r="CB1012" s="29" t="n">
        <v>2.299</v>
      </c>
      <c r="CC1012" s="29" t="n">
        <v>2.234</v>
      </c>
      <c r="CD1012" s="29" t="n">
        <v>2.215</v>
      </c>
      <c r="CE1012" s="29" t="n">
        <v>2.19</v>
      </c>
      <c r="CF1012" s="29" t="n">
        <v>2.199</v>
      </c>
      <c r="CG1012" s="29" t="n">
        <v>2.202</v>
      </c>
      <c r="CH1012" s="29" t="n">
        <v>2.201</v>
      </c>
      <c r="CI1012" s="29" t="n">
        <v>2.216</v>
      </c>
      <c r="CJ1012" s="29" t="n">
        <v>2.293</v>
      </c>
      <c r="CK1012" s="29" t="n">
        <v>2.393</v>
      </c>
      <c r="CL1012" s="29" t="n">
        <v>2.426</v>
      </c>
      <c r="CM1012" s="29" t="n">
        <v>2.386</v>
      </c>
      <c r="CN1012" s="29" t="n">
        <v>2.331</v>
      </c>
      <c r="CO1012" s="29" t="n">
        <v>2.286</v>
      </c>
      <c r="CP1012" s="29" t="n">
        <v>2.281</v>
      </c>
      <c r="CQ1012" s="29" t="n">
        <v>2.278</v>
      </c>
      <c r="CR1012" s="29" t="n">
        <v>2.283</v>
      </c>
      <c r="CS1012" s="29" t="n">
        <v>2.162</v>
      </c>
      <c r="CT1012" s="29" t="n">
        <v>2.161</v>
      </c>
      <c r="CU1012" s="29" t="n">
        <v>2.176</v>
      </c>
      <c r="CV1012" s="29" t="n">
        <v>2.253</v>
      </c>
      <c r="CW1012" s="29" t="n">
        <v>2.464</v>
      </c>
      <c r="CX1012" s="29" t="n">
        <v>2.436</v>
      </c>
      <c r="CY1012" s="29" t="n">
        <v>2.396</v>
      </c>
      <c r="CZ1012" s="29" t="n">
        <v>2.341</v>
      </c>
      <c r="DA1012" s="29" t="n">
        <v>2.296</v>
      </c>
      <c r="DB1012" s="29" t="n">
        <v>2.291</v>
      </c>
      <c r="DC1012" s="29" t="n">
        <v>2.288</v>
      </c>
      <c r="DD1012" s="29" t="n">
        <v>2.293</v>
      </c>
      <c r="DE1012" s="29" t="n">
        <v>2.172</v>
      </c>
      <c r="DF1012" s="29" t="n">
        <v>2.171</v>
      </c>
      <c r="DG1012" s="29" t="n">
        <v>2.186</v>
      </c>
      <c r="DH1012" s="29" t="n">
        <v>2.263</v>
      </c>
      <c r="DI1012" s="29" t="n">
        <v>2.474</v>
      </c>
      <c r="DJ1012" s="29" t="n">
        <v>2.449</v>
      </c>
      <c r="DK1012" s="29" t="n">
        <v>2.409</v>
      </c>
      <c r="DL1012" s="29" t="n">
        <v>2.354</v>
      </c>
      <c r="DM1012" s="29" t="n">
        <v>2.309</v>
      </c>
      <c r="DN1012" s="29" t="n">
        <v>2.304</v>
      </c>
      <c r="DO1012" s="29" t="n">
        <v>2.301</v>
      </c>
      <c r="DP1012" s="29" t="n">
        <v>2.306</v>
      </c>
      <c r="DQ1012" s="29" t="n">
        <v>2.185</v>
      </c>
      <c r="DR1012" s="29" t="n">
        <v>2.184</v>
      </c>
      <c r="DS1012" s="29" t="n">
        <v>2.199</v>
      </c>
      <c r="DT1012" s="29" t="n">
        <v>2.276</v>
      </c>
      <c r="DU1012" s="29" t="n">
        <v>2.487</v>
      </c>
      <c r="DV1012" s="29" t="n">
        <v>2.464</v>
      </c>
      <c r="DW1012" s="29" t="n">
        <v>2.424</v>
      </c>
      <c r="DX1012" s="29" t="n">
        <v>2.369</v>
      </c>
      <c r="DY1012" s="29" t="n">
        <v>2.324</v>
      </c>
      <c r="DZ1012" s="29" t="n">
        <v>2.319</v>
      </c>
      <c r="EA1012" s="29" t="n">
        <v>2.316</v>
      </c>
      <c r="EB1012" s="29" t="n">
        <v>2.321</v>
      </c>
      <c r="EC1012" s="29" t="n">
        <v>2.2</v>
      </c>
      <c r="ED1012" s="29" t="n">
        <v>2.199</v>
      </c>
      <c r="EE1012" s="29" t="n">
        <v>2.214</v>
      </c>
      <c r="EF1012" s="29" t="n">
        <v>2.291</v>
      </c>
      <c r="EG1012" s="29" t="n">
        <v>2.502</v>
      </c>
      <c r="EH1012" s="29" t="n">
        <v>2.489</v>
      </c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0"/>
      <c r="GS1012" s="0"/>
      <c r="GT1012" s="0"/>
      <c r="GU1012" s="0"/>
      <c r="GV1012" s="0"/>
      <c r="GW1012" s="0"/>
      <c r="GX1012" s="0"/>
      <c r="GY1012" s="0"/>
      <c r="GZ1012" s="0"/>
      <c r="HA1012" s="0"/>
      <c r="HB1012" s="0"/>
      <c r="HC1012" s="0"/>
      <c r="HD1012" s="0"/>
      <c r="HE1012" s="0"/>
      <c r="HF1012" s="0"/>
      <c r="HG1012" s="0"/>
      <c r="HH1012" s="0"/>
      <c r="HI1012" s="0"/>
      <c r="HJ1012" s="0"/>
      <c r="HK1012" s="0"/>
      <c r="HL1012" s="0"/>
      <c r="HM1012" s="0"/>
      <c r="HN1012" s="0"/>
      <c r="HO1012" s="0"/>
      <c r="HP1012" s="0"/>
      <c r="HQ1012" s="0"/>
      <c r="HR1012" s="0"/>
      <c r="HS1012" s="0"/>
      <c r="HT1012" s="0"/>
      <c r="HU1012" s="0"/>
      <c r="HV1012" s="0"/>
      <c r="HW1012" s="0"/>
      <c r="HX1012" s="0"/>
      <c r="HY1012" s="0"/>
      <c r="HZ1012" s="0"/>
      <c r="IA1012" s="0"/>
      <c r="IB1012" s="0"/>
      <c r="IC1012" s="0"/>
      <c r="ID1012" s="0"/>
      <c r="IE1012" s="0"/>
      <c r="IF1012" s="0"/>
      <c r="IG1012" s="0"/>
      <c r="IH1012" s="0"/>
      <c r="II1012" s="0"/>
      <c r="IJ1012" s="0"/>
      <c r="IK1012" s="0"/>
      <c r="IL1012" s="0"/>
      <c r="IM1012" s="0"/>
      <c r="IN1012" s="0"/>
      <c r="IO1012" s="0"/>
      <c r="IP1012" s="0"/>
      <c r="IQ1012" s="0"/>
      <c r="IR1012" s="0"/>
      <c r="IS1012" s="0"/>
      <c r="IT1012" s="0"/>
      <c r="IU1012" s="0"/>
      <c r="IV1012" s="0"/>
      <c r="IW1012" s="0"/>
    </row>
    <row r="1013" customFormat="false" ht="12.75" hidden="false" customHeight="false" outlineLevel="0" collapsed="false">
      <c r="A1013" s="1" t="n">
        <f aca="false">WEEKDAY(C1013,2)</f>
        <v>4</v>
      </c>
      <c r="B1013" s="1" t="n">
        <f aca="false">MONTH(C1013)</f>
        <v>1</v>
      </c>
      <c r="C1013" s="23" t="n">
        <v>35439</v>
      </c>
      <c r="D1013" s="0" t="n">
        <f aca="false">MONTH(R1013)</f>
        <v>1</v>
      </c>
      <c r="E1013" s="0" t="n">
        <f aca="false">YEAR(R1013)</f>
        <v>1997</v>
      </c>
      <c r="F1013" s="3" t="n">
        <f aca="false">L1013-K1013</f>
        <v>0.0995714285714286</v>
      </c>
      <c r="G1013" s="3" t="n">
        <f aca="false">N1013-M1013</f>
        <v>0.0185</v>
      </c>
      <c r="H1013" s="3" t="n">
        <f aca="false">O1013-N1013</f>
        <v>0.00999999999999979</v>
      </c>
      <c r="I1013" s="3" t="n">
        <f aca="false">O1013-M1013</f>
        <v>0.0284999999999997</v>
      </c>
      <c r="J1013" s="4" t="n">
        <f aca="false">VLOOKUP(C1013,'Nymex hist.'!A:B,2,0)</f>
        <v>3.481</v>
      </c>
      <c r="K1013" s="4" t="n">
        <f aca="false">AVERAGE(BQ1013:BW1013)</f>
        <v>2.27442857142857</v>
      </c>
      <c r="L1013" s="4" t="n">
        <f aca="false">AVERAGE(BX1013:CB1013)</f>
        <v>2.374</v>
      </c>
      <c r="M1013" s="4" t="n">
        <f aca="false">SUMIF($S$3:$FQ$3,$E1013+1,$S1013:$FQ1013)/COUNTIF($S$3:$FQ$3,$E1013+1)</f>
        <v>2.28058333333333</v>
      </c>
      <c r="N1013" s="4" t="n">
        <f aca="false">SUMIF($S$3:$FQ$3,$E1013+2,$S1013:$FQ1013)/COUNTIF($S$3:$FQ$3,$E1013+2)</f>
        <v>2.29908333333333</v>
      </c>
      <c r="O1013" s="4" t="n">
        <f aca="false">SUMIF($S$3:$FQ$3,$E1013+3,$S1013:$FQ1013)/COUNTIF($S$3:$FQ$3,$E1013+3)</f>
        <v>2.30908333333333</v>
      </c>
      <c r="P1013" s="4" t="n">
        <f aca="false">SUMIF($S$3:$FQ$3,$E1013+4,$S1013:$FQ1013)/COUNTIF($S$3:$FQ$3,$E1013+4)</f>
        <v>2.32208333333333</v>
      </c>
      <c r="Q1013" s="4" t="n">
        <f aca="false">SUMIF($S$3:$FQ$3,$E1013+5,$S1013:$FQ1013)/COUNTIF($S$3:$FQ$3,$E1013+5)</f>
        <v>2.33708333333333</v>
      </c>
      <c r="R1013" s="21" t="n">
        <v>35439</v>
      </c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7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  <c r="AW1013" s="32"/>
      <c r="AX1013" s="32"/>
      <c r="AY1013" s="32"/>
      <c r="AZ1013" s="32"/>
      <c r="BA1013" s="32"/>
      <c r="BB1013" s="32"/>
      <c r="BC1013" s="32"/>
      <c r="BD1013" s="32"/>
      <c r="BE1013" s="32"/>
      <c r="BF1013" s="32"/>
      <c r="BG1013" s="32"/>
      <c r="BH1013" s="32"/>
      <c r="BI1013" s="32"/>
      <c r="BJ1013" s="32"/>
      <c r="BK1013" s="32"/>
      <c r="BL1013" s="32"/>
      <c r="BM1013" s="32"/>
      <c r="BN1013" s="32"/>
      <c r="BO1013" s="32" t="n">
        <v>3.481</v>
      </c>
      <c r="BP1013" s="32" t="n">
        <v>3.086</v>
      </c>
      <c r="BQ1013" s="32" t="n">
        <v>2.608</v>
      </c>
      <c r="BR1013" s="32" t="n">
        <v>2.316</v>
      </c>
      <c r="BS1013" s="32" t="n">
        <v>2.222</v>
      </c>
      <c r="BT1013" s="32" t="n">
        <v>2.2</v>
      </c>
      <c r="BU1013" s="32" t="n">
        <v>2.19</v>
      </c>
      <c r="BV1013" s="32" t="n">
        <v>2.19</v>
      </c>
      <c r="BW1013" s="32" t="n">
        <v>2.195</v>
      </c>
      <c r="BX1013" s="32" t="n">
        <v>2.31</v>
      </c>
      <c r="BY1013" s="32" t="n">
        <v>2.42</v>
      </c>
      <c r="BZ1013" s="32" t="n">
        <v>2.45</v>
      </c>
      <c r="CA1013" s="32" t="n">
        <v>2.38</v>
      </c>
      <c r="CB1013" s="32" t="n">
        <v>2.31</v>
      </c>
      <c r="CC1013" s="32" t="n">
        <v>2.245</v>
      </c>
      <c r="CD1013" s="32" t="n">
        <v>2.225</v>
      </c>
      <c r="CE1013" s="32" t="n">
        <v>2.196</v>
      </c>
      <c r="CF1013" s="32" t="n">
        <v>2.21</v>
      </c>
      <c r="CG1013" s="32" t="n">
        <v>2.213</v>
      </c>
      <c r="CH1013" s="32" t="n">
        <v>2.212</v>
      </c>
      <c r="CI1013" s="32" t="n">
        <v>2.224</v>
      </c>
      <c r="CJ1013" s="32" t="n">
        <v>2.301</v>
      </c>
      <c r="CK1013" s="32" t="n">
        <v>2.401</v>
      </c>
      <c r="CL1013" s="32" t="n">
        <v>2.434</v>
      </c>
      <c r="CM1013" s="32" t="n">
        <v>2.394</v>
      </c>
      <c r="CN1013" s="32" t="n">
        <v>2.339</v>
      </c>
      <c r="CO1013" s="32" t="n">
        <v>2.294</v>
      </c>
      <c r="CP1013" s="32" t="n">
        <v>2.289</v>
      </c>
      <c r="CQ1013" s="32" t="n">
        <v>2.286</v>
      </c>
      <c r="CR1013" s="32" t="n">
        <v>2.291</v>
      </c>
      <c r="CS1013" s="32" t="n">
        <v>2.173</v>
      </c>
      <c r="CT1013" s="32" t="n">
        <v>2.172</v>
      </c>
      <c r="CU1013" s="32" t="n">
        <v>2.184</v>
      </c>
      <c r="CV1013" s="32" t="n">
        <v>2.261</v>
      </c>
      <c r="CW1013" s="32" t="n">
        <v>2.472</v>
      </c>
      <c r="CX1013" s="32" t="n">
        <v>2.444</v>
      </c>
      <c r="CY1013" s="32" t="n">
        <v>2.404</v>
      </c>
      <c r="CZ1013" s="32" t="n">
        <v>2.349</v>
      </c>
      <c r="DA1013" s="32" t="n">
        <v>2.304</v>
      </c>
      <c r="DB1013" s="32" t="n">
        <v>2.299</v>
      </c>
      <c r="DC1013" s="32" t="n">
        <v>2.296</v>
      </c>
      <c r="DD1013" s="32" t="n">
        <v>2.301</v>
      </c>
      <c r="DE1013" s="32" t="n">
        <v>2.183</v>
      </c>
      <c r="DF1013" s="32" t="n">
        <v>2.182</v>
      </c>
      <c r="DG1013" s="32" t="n">
        <v>2.194</v>
      </c>
      <c r="DH1013" s="32" t="n">
        <v>2.271</v>
      </c>
      <c r="DI1013" s="32" t="n">
        <v>2.482</v>
      </c>
      <c r="DJ1013" s="32" t="n">
        <v>2.457</v>
      </c>
      <c r="DK1013" s="32" t="n">
        <v>2.417</v>
      </c>
      <c r="DL1013" s="32" t="n">
        <v>2.362</v>
      </c>
      <c r="DM1013" s="32" t="n">
        <v>2.317</v>
      </c>
      <c r="DN1013" s="32" t="n">
        <v>2.312</v>
      </c>
      <c r="DO1013" s="32" t="n">
        <v>2.309</v>
      </c>
      <c r="DP1013" s="32" t="n">
        <v>2.314</v>
      </c>
      <c r="DQ1013" s="32" t="n">
        <v>2.196</v>
      </c>
      <c r="DR1013" s="32" t="n">
        <v>2.195</v>
      </c>
      <c r="DS1013" s="32" t="n">
        <v>2.207</v>
      </c>
      <c r="DT1013" s="32" t="n">
        <v>2.284</v>
      </c>
      <c r="DU1013" s="32" t="n">
        <v>2.495</v>
      </c>
      <c r="DV1013" s="32" t="n">
        <v>2.472</v>
      </c>
      <c r="DW1013" s="32" t="n">
        <v>2.432</v>
      </c>
      <c r="DX1013" s="32" t="n">
        <v>2.377</v>
      </c>
      <c r="DY1013" s="32" t="n">
        <v>2.332</v>
      </c>
      <c r="DZ1013" s="32" t="n">
        <v>2.327</v>
      </c>
      <c r="EA1013" s="32" t="n">
        <v>2.324</v>
      </c>
      <c r="EB1013" s="32" t="n">
        <v>2.329</v>
      </c>
      <c r="EC1013" s="32" t="n">
        <v>2.211</v>
      </c>
      <c r="ED1013" s="32" t="n">
        <v>2.21</v>
      </c>
      <c r="EE1013" s="32" t="n">
        <v>2.222</v>
      </c>
      <c r="EF1013" s="32" t="n">
        <v>2.299</v>
      </c>
      <c r="EG1013" s="32" t="n">
        <v>2.51</v>
      </c>
      <c r="EH1013" s="32" t="n">
        <v>2.497</v>
      </c>
      <c r="EI1013" s="32"/>
      <c r="EJ1013" s="32"/>
      <c r="EK1013" s="32"/>
      <c r="EL1013" s="32"/>
      <c r="EM1013" s="32"/>
      <c r="EN1013" s="32"/>
      <c r="EO1013" s="32"/>
      <c r="EP1013" s="32"/>
      <c r="EQ1013" s="32"/>
      <c r="ER1013" s="32"/>
      <c r="ES1013" s="32"/>
      <c r="ET1013" s="32"/>
      <c r="EU1013" s="32"/>
      <c r="EV1013" s="32"/>
      <c r="EW1013" s="32"/>
      <c r="EX1013" s="32"/>
      <c r="EY1013" s="32"/>
      <c r="EZ1013" s="32"/>
      <c r="FA1013" s="32"/>
      <c r="FB1013" s="32"/>
      <c r="FC1013" s="32"/>
      <c r="FD1013" s="32"/>
      <c r="FE1013" s="32"/>
      <c r="FF1013" s="32"/>
      <c r="FG1013" s="32"/>
      <c r="FH1013" s="32"/>
      <c r="FI1013" s="32"/>
      <c r="FJ1013" s="32"/>
      <c r="FK1013" s="32"/>
      <c r="FL1013" s="32"/>
      <c r="FM1013" s="32"/>
      <c r="FN1013" s="32"/>
      <c r="FO1013" s="32"/>
      <c r="FP1013" s="32"/>
      <c r="FQ1013" s="32"/>
      <c r="FR1013" s="32"/>
      <c r="FS1013" s="32"/>
      <c r="FT1013" s="32"/>
      <c r="FU1013" s="32"/>
      <c r="FV1013" s="32"/>
      <c r="FW1013" s="32"/>
      <c r="FX1013" s="32"/>
      <c r="FY1013" s="32"/>
      <c r="FZ1013" s="32"/>
      <c r="GA1013" s="32"/>
      <c r="GB1013" s="32"/>
      <c r="GC1013" s="32"/>
      <c r="GD1013" s="32"/>
      <c r="GE1013" s="32"/>
      <c r="GF1013" s="32"/>
      <c r="GG1013" s="32"/>
      <c r="GH1013" s="32"/>
      <c r="GI1013" s="32"/>
      <c r="GJ1013" s="32"/>
      <c r="GK1013" s="32"/>
      <c r="GL1013" s="32"/>
      <c r="GM1013" s="32"/>
      <c r="GN1013" s="32"/>
      <c r="GO1013" s="32"/>
      <c r="GP1013" s="32"/>
      <c r="GQ1013" s="32"/>
    </row>
    <row r="1014" customFormat="false" ht="12.75" hidden="true" customHeight="false" outlineLevel="0" collapsed="false">
      <c r="A1014" s="0" t="n">
        <f aca="false">WEEKDAY(C1014,2)</f>
        <v>5</v>
      </c>
      <c r="B1014" s="0" t="n">
        <f aca="false">MONTH(C1014)</f>
        <v>1</v>
      </c>
      <c r="C1014" s="23" t="n">
        <v>35440</v>
      </c>
      <c r="D1014" s="0" t="n">
        <f aca="false">MONTH(R1014)</f>
        <v>1</v>
      </c>
      <c r="E1014" s="0" t="n">
        <f aca="false">YEAR(R1014)</f>
        <v>1997</v>
      </c>
      <c r="F1014" s="35" t="n">
        <f aca="false">L1014-K1014</f>
        <v>0.136000000000001</v>
      </c>
      <c r="G1014" s="24" t="n">
        <f aca="false">N1014-M1014</f>
        <v>0.0209166666666669</v>
      </c>
      <c r="H1014" s="24" t="n">
        <f aca="false">O1014-N1014</f>
        <v>0.0100000000000002</v>
      </c>
      <c r="I1014" s="24" t="n">
        <f aca="false">O1014-M1014</f>
        <v>0.0309166666666671</v>
      </c>
      <c r="J1014" s="25" t="n">
        <f aca="false">VLOOKUP(C1014,'Nymex hist.'!A:B,2,0)</f>
        <v>3.316</v>
      </c>
      <c r="K1014" s="34" t="n">
        <f aca="false">AVERAGE(BQ1014:BW1014)</f>
        <v>2.224</v>
      </c>
      <c r="L1014" s="34" t="n">
        <f aca="false">AVERAGE(BX1014:CB1014)</f>
        <v>2.36</v>
      </c>
      <c r="M1014" s="27" t="n">
        <f aca="false">SUMIF($S$3:$FQ$3,$E1014+1,$S1014:$FQ1014)/COUNTIF($S$3:$FQ$3,$E1014+1)</f>
        <v>2.26983333333333</v>
      </c>
      <c r="N1014" s="27" t="n">
        <f aca="false">SUMIF($S$3:$FQ$3,$E1014+2,$S1014:$FQ1014)/COUNTIF($S$3:$FQ$3,$E1014+2)</f>
        <v>2.29075</v>
      </c>
      <c r="O1014" s="27" t="n">
        <f aca="false">SUMIF($S$3:$FQ$3,$E1014+3,$S1014:$FQ1014)/COUNTIF($S$3:$FQ$3,$E1014+3)</f>
        <v>2.30075</v>
      </c>
      <c r="P1014" s="27" t="n">
        <f aca="false">SUMIF($S$3:$FQ$3,$E1014+4,$S1014:$FQ1014)/COUNTIF($S$3:$FQ$3,$E1014+4)</f>
        <v>2.31375</v>
      </c>
      <c r="Q1014" s="27" t="n">
        <f aca="false">SUMIF($S$3:$FQ$3,$E1014+5,$S1014:$FQ1014)/COUNTIF($S$3:$FQ$3,$E1014+5)</f>
        <v>2.32875</v>
      </c>
      <c r="R1014" s="28" t="n">
        <v>35440</v>
      </c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30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 t="n">
        <v>3.316</v>
      </c>
      <c r="BP1014" s="29" t="n">
        <v>2.849</v>
      </c>
      <c r="BQ1014" s="29" t="n">
        <v>2.458</v>
      </c>
      <c r="BR1014" s="29" t="n">
        <v>2.25</v>
      </c>
      <c r="BS1014" s="29" t="n">
        <v>2.19</v>
      </c>
      <c r="BT1014" s="29" t="n">
        <v>2.17</v>
      </c>
      <c r="BU1014" s="29" t="n">
        <v>2.165</v>
      </c>
      <c r="BV1014" s="29" t="n">
        <v>2.165</v>
      </c>
      <c r="BW1014" s="29" t="n">
        <v>2.17</v>
      </c>
      <c r="BX1014" s="29" t="n">
        <v>2.28</v>
      </c>
      <c r="BY1014" s="29" t="n">
        <v>2.41</v>
      </c>
      <c r="BZ1014" s="29" t="n">
        <v>2.44</v>
      </c>
      <c r="CA1014" s="29" t="n">
        <v>2.37</v>
      </c>
      <c r="CB1014" s="29" t="n">
        <v>2.3</v>
      </c>
      <c r="CC1014" s="29" t="n">
        <v>2.235</v>
      </c>
      <c r="CD1014" s="29" t="n">
        <v>2.215</v>
      </c>
      <c r="CE1014" s="29" t="n">
        <v>2.182</v>
      </c>
      <c r="CF1014" s="29" t="n">
        <v>2.194</v>
      </c>
      <c r="CG1014" s="29" t="n">
        <v>2.194</v>
      </c>
      <c r="CH1014" s="29" t="n">
        <v>2.196</v>
      </c>
      <c r="CI1014" s="29" t="n">
        <v>2.211</v>
      </c>
      <c r="CJ1014" s="29" t="n">
        <v>2.298</v>
      </c>
      <c r="CK1014" s="29" t="n">
        <v>2.403</v>
      </c>
      <c r="CL1014" s="29" t="n">
        <v>2.436</v>
      </c>
      <c r="CM1014" s="29" t="n">
        <v>2.396</v>
      </c>
      <c r="CN1014" s="29" t="n">
        <v>2.335</v>
      </c>
      <c r="CO1014" s="29" t="n">
        <v>2.284</v>
      </c>
      <c r="CP1014" s="29" t="n">
        <v>2.277</v>
      </c>
      <c r="CQ1014" s="29" t="n">
        <v>2.272</v>
      </c>
      <c r="CR1014" s="29" t="n">
        <v>2.282</v>
      </c>
      <c r="CS1014" s="29" t="n">
        <v>2.154</v>
      </c>
      <c r="CT1014" s="29" t="n">
        <v>2.156</v>
      </c>
      <c r="CU1014" s="29" t="n">
        <v>2.171</v>
      </c>
      <c r="CV1014" s="29" t="n">
        <v>2.258</v>
      </c>
      <c r="CW1014" s="29" t="n">
        <v>2.468</v>
      </c>
      <c r="CX1014" s="29" t="n">
        <v>2.446</v>
      </c>
      <c r="CY1014" s="29" t="n">
        <v>2.406</v>
      </c>
      <c r="CZ1014" s="29" t="n">
        <v>2.345</v>
      </c>
      <c r="DA1014" s="29" t="n">
        <v>2.294</v>
      </c>
      <c r="DB1014" s="29" t="n">
        <v>2.287</v>
      </c>
      <c r="DC1014" s="29" t="n">
        <v>2.282</v>
      </c>
      <c r="DD1014" s="29" t="n">
        <v>2.292</v>
      </c>
      <c r="DE1014" s="29" t="n">
        <v>2.164</v>
      </c>
      <c r="DF1014" s="29" t="n">
        <v>2.166</v>
      </c>
      <c r="DG1014" s="29" t="n">
        <v>2.181</v>
      </c>
      <c r="DH1014" s="29" t="n">
        <v>2.268</v>
      </c>
      <c r="DI1014" s="29" t="n">
        <v>2.478</v>
      </c>
      <c r="DJ1014" s="29" t="n">
        <v>2.459</v>
      </c>
      <c r="DK1014" s="29" t="n">
        <v>2.419</v>
      </c>
      <c r="DL1014" s="29" t="n">
        <v>2.358</v>
      </c>
      <c r="DM1014" s="29" t="n">
        <v>2.307</v>
      </c>
      <c r="DN1014" s="29" t="n">
        <v>2.3</v>
      </c>
      <c r="DO1014" s="29" t="n">
        <v>2.295</v>
      </c>
      <c r="DP1014" s="29" t="n">
        <v>2.305</v>
      </c>
      <c r="DQ1014" s="29" t="n">
        <v>2.177</v>
      </c>
      <c r="DR1014" s="29" t="n">
        <v>2.179</v>
      </c>
      <c r="DS1014" s="29" t="n">
        <v>2.194</v>
      </c>
      <c r="DT1014" s="29" t="n">
        <v>2.281</v>
      </c>
      <c r="DU1014" s="29" t="n">
        <v>2.491</v>
      </c>
      <c r="DV1014" s="29" t="n">
        <v>2.474</v>
      </c>
      <c r="DW1014" s="29" t="n">
        <v>2.434</v>
      </c>
      <c r="DX1014" s="29" t="n">
        <v>2.373</v>
      </c>
      <c r="DY1014" s="29" t="n">
        <v>2.322</v>
      </c>
      <c r="DZ1014" s="29" t="n">
        <v>2.315</v>
      </c>
      <c r="EA1014" s="29" t="n">
        <v>2.31</v>
      </c>
      <c r="EB1014" s="29" t="n">
        <v>2.32</v>
      </c>
      <c r="EC1014" s="29" t="n">
        <v>2.192</v>
      </c>
      <c r="ED1014" s="29" t="n">
        <v>2.194</v>
      </c>
      <c r="EE1014" s="29" t="n">
        <v>2.209</v>
      </c>
      <c r="EF1014" s="29" t="n">
        <v>2.296</v>
      </c>
      <c r="EG1014" s="29" t="n">
        <v>2.506</v>
      </c>
      <c r="EH1014" s="29" t="n">
        <v>2.499</v>
      </c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0"/>
      <c r="GS1014" s="0"/>
      <c r="GT1014" s="0"/>
      <c r="GU1014" s="0"/>
      <c r="GV1014" s="0"/>
      <c r="GW1014" s="0"/>
      <c r="GX1014" s="0"/>
      <c r="GY1014" s="0"/>
      <c r="GZ1014" s="0"/>
      <c r="HA1014" s="0"/>
      <c r="HB1014" s="0"/>
      <c r="HC1014" s="0"/>
      <c r="HD1014" s="0"/>
      <c r="HE1014" s="0"/>
      <c r="HF1014" s="0"/>
      <c r="HG1014" s="0"/>
      <c r="HH1014" s="0"/>
      <c r="HI1014" s="0"/>
      <c r="HJ1014" s="0"/>
      <c r="HK1014" s="0"/>
      <c r="HL1014" s="0"/>
      <c r="HM1014" s="0"/>
      <c r="HN1014" s="0"/>
      <c r="HO1014" s="0"/>
      <c r="HP1014" s="0"/>
      <c r="HQ1014" s="0"/>
      <c r="HR1014" s="0"/>
      <c r="HS1014" s="0"/>
      <c r="HT1014" s="0"/>
      <c r="HU1014" s="0"/>
      <c r="HV1014" s="0"/>
      <c r="HW1014" s="0"/>
      <c r="HX1014" s="0"/>
      <c r="HY1014" s="0"/>
      <c r="HZ1014" s="0"/>
      <c r="IA1014" s="0"/>
      <c r="IB1014" s="0"/>
      <c r="IC1014" s="0"/>
      <c r="ID1014" s="0"/>
      <c r="IE1014" s="0"/>
      <c r="IF1014" s="0"/>
      <c r="IG1014" s="0"/>
      <c r="IH1014" s="0"/>
      <c r="II1014" s="0"/>
      <c r="IJ1014" s="0"/>
      <c r="IK1014" s="0"/>
      <c r="IL1014" s="0"/>
      <c r="IM1014" s="0"/>
      <c r="IN1014" s="0"/>
      <c r="IO1014" s="0"/>
      <c r="IP1014" s="0"/>
      <c r="IQ1014" s="0"/>
      <c r="IR1014" s="0"/>
      <c r="IS1014" s="0"/>
      <c r="IT1014" s="0"/>
      <c r="IU1014" s="0"/>
      <c r="IV1014" s="0"/>
      <c r="IW1014" s="0"/>
    </row>
    <row r="1015" customFormat="false" ht="12.75" hidden="true" customHeight="false" outlineLevel="0" collapsed="false">
      <c r="A1015" s="0" t="n">
        <f aca="false">WEEKDAY(C1015,2)</f>
        <v>1</v>
      </c>
      <c r="B1015" s="0" t="n">
        <f aca="false">MONTH(C1015)</f>
        <v>1</v>
      </c>
      <c r="C1015" s="23" t="n">
        <v>35443</v>
      </c>
      <c r="D1015" s="0" t="n">
        <f aca="false">MONTH(R1015)</f>
        <v>1</v>
      </c>
      <c r="E1015" s="0" t="n">
        <f aca="false">YEAR(R1015)</f>
        <v>1997</v>
      </c>
      <c r="F1015" s="35" t="n">
        <f aca="false">L1015-K1015</f>
        <v>0.126857142857143</v>
      </c>
      <c r="G1015" s="24" t="n">
        <f aca="false">N1015-M1015</f>
        <v>0.0205000000000002</v>
      </c>
      <c r="H1015" s="24" t="n">
        <f aca="false">O1015-N1015</f>
        <v>0.00999999999999979</v>
      </c>
      <c r="I1015" s="24" t="n">
        <f aca="false">O1015-M1015</f>
        <v>0.0305</v>
      </c>
      <c r="J1015" s="25" t="n">
        <f aca="false">VLOOKUP(C1015,'Nymex hist.'!A:B,2,0)</f>
        <v>3.254</v>
      </c>
      <c r="K1015" s="34" t="n">
        <f aca="false">AVERAGE(BQ1015:BW1015)</f>
        <v>2.22014285714286</v>
      </c>
      <c r="L1015" s="34" t="n">
        <f aca="false">AVERAGE(BX1015:CB1015)</f>
        <v>2.347</v>
      </c>
      <c r="M1015" s="27" t="n">
        <f aca="false">SUMIF($S$3:$FQ$3,$E1015+1,$S1015:$FQ1015)/COUNTIF($S$3:$FQ$3,$E1015+1)</f>
        <v>2.255</v>
      </c>
      <c r="N1015" s="27" t="n">
        <f aca="false">SUMIF($S$3:$FQ$3,$E1015+2,$S1015:$FQ1015)/COUNTIF($S$3:$FQ$3,$E1015+2)</f>
        <v>2.2755</v>
      </c>
      <c r="O1015" s="27" t="n">
        <f aca="false">SUMIF($S$3:$FQ$3,$E1015+3,$S1015:$FQ1015)/COUNTIF($S$3:$FQ$3,$E1015+3)</f>
        <v>2.2855</v>
      </c>
      <c r="P1015" s="27" t="n">
        <f aca="false">SUMIF($S$3:$FQ$3,$E1015+4,$S1015:$FQ1015)/COUNTIF($S$3:$FQ$3,$E1015+4)</f>
        <v>2.2985</v>
      </c>
      <c r="Q1015" s="27" t="n">
        <f aca="false">SUMIF($S$3:$FQ$3,$E1015+5,$S1015:$FQ1015)/COUNTIF($S$3:$FQ$3,$E1015+5)</f>
        <v>2.3135</v>
      </c>
      <c r="R1015" s="28" t="n">
        <v>35443</v>
      </c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30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 t="n">
        <v>3.254</v>
      </c>
      <c r="BP1015" s="29" t="n">
        <v>2.86</v>
      </c>
      <c r="BQ1015" s="29" t="n">
        <v>2.453</v>
      </c>
      <c r="BR1015" s="29" t="n">
        <v>2.253</v>
      </c>
      <c r="BS1015" s="29" t="n">
        <v>2.185</v>
      </c>
      <c r="BT1015" s="29" t="n">
        <v>2.165</v>
      </c>
      <c r="BU1015" s="29" t="n">
        <v>2.16</v>
      </c>
      <c r="BV1015" s="29" t="n">
        <v>2.16</v>
      </c>
      <c r="BW1015" s="29" t="n">
        <v>2.165</v>
      </c>
      <c r="BX1015" s="29" t="n">
        <v>2.275</v>
      </c>
      <c r="BY1015" s="29" t="n">
        <v>2.395</v>
      </c>
      <c r="BZ1015" s="29" t="n">
        <v>2.425</v>
      </c>
      <c r="CA1015" s="29" t="n">
        <v>2.355</v>
      </c>
      <c r="CB1015" s="29" t="n">
        <v>2.285</v>
      </c>
      <c r="CC1015" s="29" t="n">
        <v>2.22</v>
      </c>
      <c r="CD1015" s="29" t="n">
        <v>2.2</v>
      </c>
      <c r="CE1015" s="29" t="n">
        <v>2.167</v>
      </c>
      <c r="CF1015" s="29" t="n">
        <v>2.179</v>
      </c>
      <c r="CG1015" s="29" t="n">
        <v>2.179</v>
      </c>
      <c r="CH1015" s="29" t="n">
        <v>2.181</v>
      </c>
      <c r="CI1015" s="29" t="n">
        <v>2.196</v>
      </c>
      <c r="CJ1015" s="29" t="n">
        <v>2.283</v>
      </c>
      <c r="CK1015" s="29" t="n">
        <v>2.39</v>
      </c>
      <c r="CL1015" s="29" t="n">
        <v>2.425</v>
      </c>
      <c r="CM1015" s="29" t="n">
        <v>2.382</v>
      </c>
      <c r="CN1015" s="29" t="n">
        <v>2.318</v>
      </c>
      <c r="CO1015" s="29" t="n">
        <v>2.264</v>
      </c>
      <c r="CP1015" s="29" t="n">
        <v>2.252</v>
      </c>
      <c r="CQ1015" s="29" t="n">
        <v>2.247</v>
      </c>
      <c r="CR1015" s="29" t="n">
        <v>2.257</v>
      </c>
      <c r="CS1015" s="29" t="n">
        <v>2.139</v>
      </c>
      <c r="CT1015" s="29" t="n">
        <v>2.141</v>
      </c>
      <c r="CU1015" s="29" t="n">
        <v>2.156</v>
      </c>
      <c r="CV1015" s="29" t="n">
        <v>2.243</v>
      </c>
      <c r="CW1015" s="29" t="n">
        <v>2.482</v>
      </c>
      <c r="CX1015" s="29" t="n">
        <v>2.435</v>
      </c>
      <c r="CY1015" s="29" t="n">
        <v>2.392</v>
      </c>
      <c r="CZ1015" s="29" t="n">
        <v>2.328</v>
      </c>
      <c r="DA1015" s="29" t="n">
        <v>2.274</v>
      </c>
      <c r="DB1015" s="29" t="n">
        <v>2.262</v>
      </c>
      <c r="DC1015" s="29" t="n">
        <v>2.257</v>
      </c>
      <c r="DD1015" s="29" t="n">
        <v>2.267</v>
      </c>
      <c r="DE1015" s="29" t="n">
        <v>2.149</v>
      </c>
      <c r="DF1015" s="29" t="n">
        <v>2.151</v>
      </c>
      <c r="DG1015" s="29" t="n">
        <v>2.166</v>
      </c>
      <c r="DH1015" s="29" t="n">
        <v>2.253</v>
      </c>
      <c r="DI1015" s="29" t="n">
        <v>2.492</v>
      </c>
      <c r="DJ1015" s="29" t="n">
        <v>2.448</v>
      </c>
      <c r="DK1015" s="29" t="n">
        <v>2.405</v>
      </c>
      <c r="DL1015" s="29" t="n">
        <v>2.341</v>
      </c>
      <c r="DM1015" s="29" t="n">
        <v>2.287</v>
      </c>
      <c r="DN1015" s="29" t="n">
        <v>2.275</v>
      </c>
      <c r="DO1015" s="29" t="n">
        <v>2.27</v>
      </c>
      <c r="DP1015" s="29" t="n">
        <v>2.28</v>
      </c>
      <c r="DQ1015" s="29" t="n">
        <v>2.162</v>
      </c>
      <c r="DR1015" s="29" t="n">
        <v>2.164</v>
      </c>
      <c r="DS1015" s="29" t="n">
        <v>2.179</v>
      </c>
      <c r="DT1015" s="29" t="n">
        <v>2.266</v>
      </c>
      <c r="DU1015" s="29" t="n">
        <v>2.505</v>
      </c>
      <c r="DV1015" s="29" t="n">
        <v>2.463</v>
      </c>
      <c r="DW1015" s="29" t="n">
        <v>2.42</v>
      </c>
      <c r="DX1015" s="29" t="n">
        <v>2.356</v>
      </c>
      <c r="DY1015" s="29" t="n">
        <v>2.302</v>
      </c>
      <c r="DZ1015" s="29" t="n">
        <v>2.29</v>
      </c>
      <c r="EA1015" s="29" t="n">
        <v>2.285</v>
      </c>
      <c r="EB1015" s="29" t="n">
        <v>2.295</v>
      </c>
      <c r="EC1015" s="29" t="n">
        <v>2.177</v>
      </c>
      <c r="ED1015" s="29" t="n">
        <v>2.179</v>
      </c>
      <c r="EE1015" s="29" t="n">
        <v>2.194</v>
      </c>
      <c r="EF1015" s="29" t="n">
        <v>2.281</v>
      </c>
      <c r="EG1015" s="29" t="n">
        <v>2.52</v>
      </c>
      <c r="EH1015" s="29" t="n">
        <v>2.488</v>
      </c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0"/>
      <c r="GS1015" s="0"/>
      <c r="GT1015" s="0"/>
      <c r="GU1015" s="0"/>
      <c r="GV1015" s="0"/>
      <c r="GW1015" s="0"/>
      <c r="GX1015" s="0"/>
      <c r="GY1015" s="0"/>
      <c r="GZ1015" s="0"/>
      <c r="HA1015" s="0"/>
      <c r="HB1015" s="0"/>
      <c r="HC1015" s="0"/>
      <c r="HD1015" s="0"/>
      <c r="HE1015" s="0"/>
      <c r="HF1015" s="0"/>
      <c r="HG1015" s="0"/>
      <c r="HH1015" s="0"/>
      <c r="HI1015" s="0"/>
      <c r="HJ1015" s="0"/>
      <c r="HK1015" s="0"/>
      <c r="HL1015" s="0"/>
      <c r="HM1015" s="0"/>
      <c r="HN1015" s="0"/>
      <c r="HO1015" s="0"/>
      <c r="HP1015" s="0"/>
      <c r="HQ1015" s="0"/>
      <c r="HR1015" s="0"/>
      <c r="HS1015" s="0"/>
      <c r="HT1015" s="0"/>
      <c r="HU1015" s="0"/>
      <c r="HV1015" s="0"/>
      <c r="HW1015" s="0"/>
      <c r="HX1015" s="0"/>
      <c r="HY1015" s="0"/>
      <c r="HZ1015" s="0"/>
      <c r="IA1015" s="0"/>
      <c r="IB1015" s="0"/>
      <c r="IC1015" s="0"/>
      <c r="ID1015" s="0"/>
      <c r="IE1015" s="0"/>
      <c r="IF1015" s="0"/>
      <c r="IG1015" s="0"/>
      <c r="IH1015" s="0"/>
      <c r="II1015" s="0"/>
      <c r="IJ1015" s="0"/>
      <c r="IK1015" s="0"/>
      <c r="IL1015" s="0"/>
      <c r="IM1015" s="0"/>
      <c r="IN1015" s="0"/>
      <c r="IO1015" s="0"/>
      <c r="IP1015" s="0"/>
      <c r="IQ1015" s="0"/>
      <c r="IR1015" s="0"/>
      <c r="IS1015" s="0"/>
      <c r="IT1015" s="0"/>
      <c r="IU1015" s="0"/>
      <c r="IV1015" s="0"/>
      <c r="IW1015" s="0"/>
    </row>
    <row r="1016" customFormat="false" ht="12.75" hidden="true" customHeight="false" outlineLevel="0" collapsed="false">
      <c r="A1016" s="0" t="n">
        <f aca="false">WEEKDAY(C1016,2)</f>
        <v>2</v>
      </c>
      <c r="B1016" s="0" t="n">
        <f aca="false">MONTH(C1016)</f>
        <v>1</v>
      </c>
      <c r="C1016" s="23" t="n">
        <v>35444</v>
      </c>
      <c r="D1016" s="0" t="n">
        <f aca="false">MONTH(R1016)</f>
        <v>1</v>
      </c>
      <c r="E1016" s="0" t="n">
        <f aca="false">YEAR(R1016)</f>
        <v>1997</v>
      </c>
      <c r="F1016" s="35" t="n">
        <f aca="false">L1016-K1016</f>
        <v>0.0792571428571431</v>
      </c>
      <c r="G1016" s="24" t="n">
        <f aca="false">N1016-M1016</f>
        <v>0.0095833333333335</v>
      </c>
      <c r="H1016" s="24" t="n">
        <f aca="false">O1016-N1016</f>
        <v>0.00499999999999989</v>
      </c>
      <c r="I1016" s="24" t="n">
        <f aca="false">O1016-M1016</f>
        <v>0.0145833333333334</v>
      </c>
      <c r="J1016" s="25" t="n">
        <f aca="false">VLOOKUP(C1016,'Nymex hist.'!A:B,2,0)</f>
        <v>3.393</v>
      </c>
      <c r="K1016" s="34" t="n">
        <f aca="false">AVERAGE(BQ1016:BW1016)</f>
        <v>2.27814285714286</v>
      </c>
      <c r="L1016" s="34" t="n">
        <f aca="false">AVERAGE(BX1016:CB1016)</f>
        <v>2.3574</v>
      </c>
      <c r="M1016" s="27" t="n">
        <f aca="false">SUMIF($S$3:$FQ$3,$E1016+1,$S1016:$FQ1016)/COUNTIF($S$3:$FQ$3,$E1016+1)</f>
        <v>2.25741666666667</v>
      </c>
      <c r="N1016" s="27" t="n">
        <f aca="false">SUMIF($S$3:$FQ$3,$E1016+2,$S1016:$FQ1016)/COUNTIF($S$3:$FQ$3,$E1016+2)</f>
        <v>2.267</v>
      </c>
      <c r="O1016" s="27" t="n">
        <f aca="false">SUMIF($S$3:$FQ$3,$E1016+3,$S1016:$FQ1016)/COUNTIF($S$3:$FQ$3,$E1016+3)</f>
        <v>2.272</v>
      </c>
      <c r="P1016" s="27" t="n">
        <f aca="false">SUMIF($S$3:$FQ$3,$E1016+4,$S1016:$FQ1016)/COUNTIF($S$3:$FQ$3,$E1016+4)</f>
        <v>2.282</v>
      </c>
      <c r="Q1016" s="27" t="n">
        <f aca="false">SUMIF($S$3:$FQ$3,$E1016+5,$S1016:$FQ1016)/COUNTIF($S$3:$FQ$3,$E1016+5)</f>
        <v>2.295</v>
      </c>
      <c r="R1016" s="28" t="n">
        <v>35444</v>
      </c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30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 t="n">
        <v>3.393</v>
      </c>
      <c r="BP1016" s="29" t="n">
        <v>2.996</v>
      </c>
      <c r="BQ1016" s="29" t="n">
        <v>2.572</v>
      </c>
      <c r="BR1016" s="29" t="n">
        <v>2.34</v>
      </c>
      <c r="BS1016" s="29" t="n">
        <v>2.25</v>
      </c>
      <c r="BT1016" s="29" t="n">
        <v>2.21</v>
      </c>
      <c r="BU1016" s="29" t="n">
        <v>2.195</v>
      </c>
      <c r="BV1016" s="29" t="n">
        <v>2.19</v>
      </c>
      <c r="BW1016" s="29" t="n">
        <v>2.19</v>
      </c>
      <c r="BX1016" s="29" t="n">
        <v>2.29</v>
      </c>
      <c r="BY1016" s="29" t="n">
        <v>2.41</v>
      </c>
      <c r="BZ1016" s="29" t="n">
        <v>2.435</v>
      </c>
      <c r="CA1016" s="29" t="n">
        <v>2.362</v>
      </c>
      <c r="CB1016" s="29" t="n">
        <v>2.29</v>
      </c>
      <c r="CC1016" s="29" t="n">
        <v>2.222</v>
      </c>
      <c r="CD1016" s="29" t="n">
        <v>2.205</v>
      </c>
      <c r="CE1016" s="29" t="n">
        <v>2.167</v>
      </c>
      <c r="CF1016" s="29" t="n">
        <v>2.179</v>
      </c>
      <c r="CG1016" s="29" t="n">
        <v>2.179</v>
      </c>
      <c r="CH1016" s="29" t="n">
        <v>2.181</v>
      </c>
      <c r="CI1016" s="29" t="n">
        <v>2.196</v>
      </c>
      <c r="CJ1016" s="29" t="n">
        <v>2.283</v>
      </c>
      <c r="CK1016" s="29" t="n">
        <v>2.39</v>
      </c>
      <c r="CL1016" s="29" t="n">
        <v>2.425</v>
      </c>
      <c r="CM1016" s="29" t="n">
        <v>2.367</v>
      </c>
      <c r="CN1016" s="29" t="n">
        <v>2.308</v>
      </c>
      <c r="CO1016" s="29" t="n">
        <v>2.264</v>
      </c>
      <c r="CP1016" s="29" t="n">
        <v>2.234</v>
      </c>
      <c r="CQ1016" s="29" t="n">
        <v>2.234</v>
      </c>
      <c r="CR1016" s="29" t="n">
        <v>2.234</v>
      </c>
      <c r="CS1016" s="29" t="n">
        <v>2.139</v>
      </c>
      <c r="CT1016" s="29" t="n">
        <v>2.141</v>
      </c>
      <c r="CU1016" s="29" t="n">
        <v>2.156</v>
      </c>
      <c r="CV1016" s="29" t="n">
        <v>2.243</v>
      </c>
      <c r="CW1016" s="29" t="n">
        <v>2.459</v>
      </c>
      <c r="CX1016" s="29" t="n">
        <v>2.43</v>
      </c>
      <c r="CY1016" s="29" t="n">
        <v>2.372</v>
      </c>
      <c r="CZ1016" s="29" t="n">
        <v>2.313</v>
      </c>
      <c r="DA1016" s="29" t="n">
        <v>2.269</v>
      </c>
      <c r="DB1016" s="29" t="n">
        <v>2.239</v>
      </c>
      <c r="DC1016" s="29" t="n">
        <v>2.239</v>
      </c>
      <c r="DD1016" s="29" t="n">
        <v>2.239</v>
      </c>
      <c r="DE1016" s="29" t="n">
        <v>2.144</v>
      </c>
      <c r="DF1016" s="29" t="n">
        <v>2.146</v>
      </c>
      <c r="DG1016" s="29" t="n">
        <v>2.161</v>
      </c>
      <c r="DH1016" s="29" t="n">
        <v>2.248</v>
      </c>
      <c r="DI1016" s="29" t="n">
        <v>2.464</v>
      </c>
      <c r="DJ1016" s="29" t="n">
        <v>2.44</v>
      </c>
      <c r="DK1016" s="29" t="n">
        <v>2.382</v>
      </c>
      <c r="DL1016" s="29" t="n">
        <v>2.323</v>
      </c>
      <c r="DM1016" s="29" t="n">
        <v>2.279</v>
      </c>
      <c r="DN1016" s="29" t="n">
        <v>2.249</v>
      </c>
      <c r="DO1016" s="29" t="n">
        <v>2.249</v>
      </c>
      <c r="DP1016" s="29" t="n">
        <v>2.249</v>
      </c>
      <c r="DQ1016" s="29" t="n">
        <v>2.154</v>
      </c>
      <c r="DR1016" s="29" t="n">
        <v>2.156</v>
      </c>
      <c r="DS1016" s="29" t="n">
        <v>2.171</v>
      </c>
      <c r="DT1016" s="29" t="n">
        <v>2.258</v>
      </c>
      <c r="DU1016" s="29" t="n">
        <v>2.474</v>
      </c>
      <c r="DV1016" s="29" t="n">
        <v>2.453</v>
      </c>
      <c r="DW1016" s="29" t="n">
        <v>2.395</v>
      </c>
      <c r="DX1016" s="29" t="n">
        <v>2.336</v>
      </c>
      <c r="DY1016" s="29" t="n">
        <v>2.292</v>
      </c>
      <c r="DZ1016" s="29" t="n">
        <v>2.262</v>
      </c>
      <c r="EA1016" s="29" t="n">
        <v>2.262</v>
      </c>
      <c r="EB1016" s="29" t="n">
        <v>2.262</v>
      </c>
      <c r="EC1016" s="29" t="n">
        <v>2.167</v>
      </c>
      <c r="ED1016" s="29" t="n">
        <v>2.169</v>
      </c>
      <c r="EE1016" s="29" t="n">
        <v>2.184</v>
      </c>
      <c r="EF1016" s="29" t="n">
        <v>2.271</v>
      </c>
      <c r="EG1016" s="29" t="n">
        <v>2.487</v>
      </c>
      <c r="EH1016" s="29" t="n">
        <v>2.47</v>
      </c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0"/>
      <c r="GS1016" s="0"/>
      <c r="GT1016" s="0"/>
      <c r="GU1016" s="0"/>
      <c r="GV1016" s="0"/>
      <c r="GW1016" s="0"/>
      <c r="GX1016" s="0"/>
      <c r="GY1016" s="0"/>
      <c r="GZ1016" s="0"/>
      <c r="HA1016" s="0"/>
      <c r="HB1016" s="0"/>
      <c r="HC1016" s="0"/>
      <c r="HD1016" s="0"/>
      <c r="HE1016" s="0"/>
      <c r="HF1016" s="0"/>
      <c r="HG1016" s="0"/>
      <c r="HH1016" s="0"/>
      <c r="HI1016" s="0"/>
      <c r="HJ1016" s="0"/>
      <c r="HK1016" s="0"/>
      <c r="HL1016" s="0"/>
      <c r="HM1016" s="0"/>
      <c r="HN1016" s="0"/>
      <c r="HO1016" s="0"/>
      <c r="HP1016" s="0"/>
      <c r="HQ1016" s="0"/>
      <c r="HR1016" s="0"/>
      <c r="HS1016" s="0"/>
      <c r="HT1016" s="0"/>
      <c r="HU1016" s="0"/>
      <c r="HV1016" s="0"/>
      <c r="HW1016" s="0"/>
      <c r="HX1016" s="0"/>
      <c r="HY1016" s="0"/>
      <c r="HZ1016" s="0"/>
      <c r="IA1016" s="0"/>
      <c r="IB1016" s="0"/>
      <c r="IC1016" s="0"/>
      <c r="ID1016" s="0"/>
      <c r="IE1016" s="0"/>
      <c r="IF1016" s="0"/>
      <c r="IG1016" s="0"/>
      <c r="IH1016" s="0"/>
      <c r="II1016" s="0"/>
      <c r="IJ1016" s="0"/>
      <c r="IK1016" s="0"/>
      <c r="IL1016" s="0"/>
      <c r="IM1016" s="0"/>
      <c r="IN1016" s="0"/>
      <c r="IO1016" s="0"/>
      <c r="IP1016" s="0"/>
      <c r="IQ1016" s="0"/>
      <c r="IR1016" s="0"/>
      <c r="IS1016" s="0"/>
      <c r="IT1016" s="0"/>
      <c r="IU1016" s="0"/>
      <c r="IV1016" s="0"/>
      <c r="IW1016" s="0"/>
    </row>
    <row r="1017" customFormat="false" ht="12.75" hidden="true" customHeight="false" outlineLevel="0" collapsed="false">
      <c r="A1017" s="0" t="n">
        <f aca="false">WEEKDAY(C1017,2)</f>
        <v>3</v>
      </c>
      <c r="B1017" s="0" t="n">
        <f aca="false">MONTH(C1017)</f>
        <v>1</v>
      </c>
      <c r="C1017" s="23" t="n">
        <v>35445</v>
      </c>
      <c r="D1017" s="0" t="n">
        <f aca="false">MONTH(R1017)</f>
        <v>1</v>
      </c>
      <c r="E1017" s="0" t="n">
        <f aca="false">YEAR(R1017)</f>
        <v>1997</v>
      </c>
      <c r="F1017" s="35" t="n">
        <f aca="false">L1017-K1017</f>
        <v>0.0468285714285712</v>
      </c>
      <c r="G1017" s="24" t="n">
        <f aca="false">N1017-M1017</f>
        <v>-0.0100833333333332</v>
      </c>
      <c r="H1017" s="24" t="n">
        <f aca="false">O1017-N1017</f>
        <v>0</v>
      </c>
      <c r="I1017" s="24" t="n">
        <f aca="false">O1017-M1017</f>
        <v>-0.0100833333333332</v>
      </c>
      <c r="J1017" s="25" t="n">
        <f aca="false">VLOOKUP(C1017,'Nymex hist.'!A:B,2,0)</f>
        <v>3.611</v>
      </c>
      <c r="K1017" s="34" t="n">
        <f aca="false">AVERAGE(BQ1017:BW1017)</f>
        <v>2.33857142857143</v>
      </c>
      <c r="L1017" s="34" t="n">
        <f aca="false">AVERAGE(BX1017:CB1017)</f>
        <v>2.3854</v>
      </c>
      <c r="M1017" s="27" t="n">
        <f aca="false">SUMIF($S$3:$FQ$3,$E1017+1,$S1017:$FQ1017)/COUNTIF($S$3:$FQ$3,$E1017+1)</f>
        <v>2.27133333333333</v>
      </c>
      <c r="N1017" s="27" t="n">
        <f aca="false">SUMIF($S$3:$FQ$3,$E1017+2,$S1017:$FQ1017)/COUNTIF($S$3:$FQ$3,$E1017+2)</f>
        <v>2.26125</v>
      </c>
      <c r="O1017" s="27" t="n">
        <f aca="false">SUMIF($S$3:$FQ$3,$E1017+3,$S1017:$FQ1017)/COUNTIF($S$3:$FQ$3,$E1017+3)</f>
        <v>2.26125</v>
      </c>
      <c r="P1017" s="27" t="n">
        <f aca="false">SUMIF($S$3:$FQ$3,$E1017+4,$S1017:$FQ1017)/COUNTIF($S$3:$FQ$3,$E1017+4)</f>
        <v>2.26625</v>
      </c>
      <c r="Q1017" s="27" t="n">
        <f aca="false">SUMIF($S$3:$FQ$3,$E1017+5,$S1017:$FQ1017)/COUNTIF($S$3:$FQ$3,$E1017+5)</f>
        <v>2.27425</v>
      </c>
      <c r="R1017" s="28" t="n">
        <v>35445</v>
      </c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30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 t="n">
        <v>3.611</v>
      </c>
      <c r="BP1017" s="29" t="n">
        <v>3.145</v>
      </c>
      <c r="BQ1017" s="29" t="n">
        <v>2.67</v>
      </c>
      <c r="BR1017" s="29" t="n">
        <v>2.43</v>
      </c>
      <c r="BS1017" s="29" t="n">
        <v>2.32</v>
      </c>
      <c r="BT1017" s="29" t="n">
        <v>2.27</v>
      </c>
      <c r="BU1017" s="29" t="n">
        <v>2.24</v>
      </c>
      <c r="BV1017" s="29" t="n">
        <v>2.22</v>
      </c>
      <c r="BW1017" s="29" t="n">
        <v>2.22</v>
      </c>
      <c r="BX1017" s="29" t="n">
        <v>2.32</v>
      </c>
      <c r="BY1017" s="29" t="n">
        <v>2.44</v>
      </c>
      <c r="BZ1017" s="29" t="n">
        <v>2.465</v>
      </c>
      <c r="CA1017" s="29" t="n">
        <v>2.388</v>
      </c>
      <c r="CB1017" s="29" t="n">
        <v>2.314</v>
      </c>
      <c r="CC1017" s="29" t="n">
        <v>2.24</v>
      </c>
      <c r="CD1017" s="29" t="n">
        <v>2.219</v>
      </c>
      <c r="CE1017" s="29" t="n">
        <v>2.177</v>
      </c>
      <c r="CF1017" s="29" t="n">
        <v>2.189</v>
      </c>
      <c r="CG1017" s="29" t="n">
        <v>2.189</v>
      </c>
      <c r="CH1017" s="29" t="n">
        <v>2.191</v>
      </c>
      <c r="CI1017" s="29" t="n">
        <v>2.206</v>
      </c>
      <c r="CJ1017" s="29" t="n">
        <v>2.288</v>
      </c>
      <c r="CK1017" s="29" t="n">
        <v>2.39</v>
      </c>
      <c r="CL1017" s="29" t="n">
        <v>2.42</v>
      </c>
      <c r="CM1017" s="29" t="n">
        <v>2.36</v>
      </c>
      <c r="CN1017" s="29" t="n">
        <v>2.299</v>
      </c>
      <c r="CO1017" s="29" t="n">
        <v>2.253</v>
      </c>
      <c r="CP1017" s="29" t="n">
        <v>2.22</v>
      </c>
      <c r="CQ1017" s="29" t="n">
        <v>2.216</v>
      </c>
      <c r="CR1017" s="29" t="n">
        <v>2.214</v>
      </c>
      <c r="CS1017" s="29" t="n">
        <v>2.149</v>
      </c>
      <c r="CT1017" s="29" t="n">
        <v>2.151</v>
      </c>
      <c r="CU1017" s="29" t="n">
        <v>2.166</v>
      </c>
      <c r="CV1017" s="29" t="n">
        <v>2.248</v>
      </c>
      <c r="CW1017" s="29" t="n">
        <v>2.439</v>
      </c>
      <c r="CX1017" s="29" t="n">
        <v>2.42</v>
      </c>
      <c r="CY1017" s="29" t="n">
        <v>2.36</v>
      </c>
      <c r="CZ1017" s="29" t="n">
        <v>2.299</v>
      </c>
      <c r="DA1017" s="29" t="n">
        <v>2.253</v>
      </c>
      <c r="DB1017" s="29" t="n">
        <v>2.22</v>
      </c>
      <c r="DC1017" s="29" t="n">
        <v>2.216</v>
      </c>
      <c r="DD1017" s="29" t="n">
        <v>2.214</v>
      </c>
      <c r="DE1017" s="29" t="n">
        <v>2.149</v>
      </c>
      <c r="DF1017" s="29" t="n">
        <v>2.151</v>
      </c>
      <c r="DG1017" s="29" t="n">
        <v>2.166</v>
      </c>
      <c r="DH1017" s="29" t="n">
        <v>2.248</v>
      </c>
      <c r="DI1017" s="29" t="n">
        <v>2.439</v>
      </c>
      <c r="DJ1017" s="29" t="n">
        <v>2.425</v>
      </c>
      <c r="DK1017" s="29" t="n">
        <v>2.365</v>
      </c>
      <c r="DL1017" s="29" t="n">
        <v>2.304</v>
      </c>
      <c r="DM1017" s="29" t="n">
        <v>2.258</v>
      </c>
      <c r="DN1017" s="29" t="n">
        <v>2.225</v>
      </c>
      <c r="DO1017" s="29" t="n">
        <v>2.221</v>
      </c>
      <c r="DP1017" s="29" t="n">
        <v>2.219</v>
      </c>
      <c r="DQ1017" s="29" t="n">
        <v>2.154</v>
      </c>
      <c r="DR1017" s="29" t="n">
        <v>2.156</v>
      </c>
      <c r="DS1017" s="29" t="n">
        <v>2.171</v>
      </c>
      <c r="DT1017" s="29" t="n">
        <v>2.253</v>
      </c>
      <c r="DU1017" s="29" t="n">
        <v>2.444</v>
      </c>
      <c r="DV1017" s="29" t="n">
        <v>2.433</v>
      </c>
      <c r="DW1017" s="29" t="n">
        <v>2.373</v>
      </c>
      <c r="DX1017" s="29" t="n">
        <v>2.312</v>
      </c>
      <c r="DY1017" s="29" t="n">
        <v>2.266</v>
      </c>
      <c r="DZ1017" s="29" t="n">
        <v>2.233</v>
      </c>
      <c r="EA1017" s="29" t="n">
        <v>2.229</v>
      </c>
      <c r="EB1017" s="29" t="n">
        <v>2.227</v>
      </c>
      <c r="EC1017" s="29" t="n">
        <v>2.162</v>
      </c>
      <c r="ED1017" s="29" t="n">
        <v>2.164</v>
      </c>
      <c r="EE1017" s="29" t="n">
        <v>2.179</v>
      </c>
      <c r="EF1017" s="29" t="n">
        <v>2.261</v>
      </c>
      <c r="EG1017" s="29" t="n">
        <v>2.452</v>
      </c>
      <c r="EH1017" s="29" t="n">
        <v>2.445</v>
      </c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0"/>
      <c r="GS1017" s="0"/>
      <c r="GT1017" s="0"/>
      <c r="GU1017" s="0"/>
      <c r="GV1017" s="0"/>
      <c r="GW1017" s="0"/>
      <c r="GX1017" s="0"/>
      <c r="GY1017" s="0"/>
      <c r="GZ1017" s="0"/>
      <c r="HA1017" s="0"/>
      <c r="HB1017" s="0"/>
      <c r="HC1017" s="0"/>
      <c r="HD1017" s="0"/>
      <c r="HE1017" s="0"/>
      <c r="HF1017" s="0"/>
      <c r="HG1017" s="0"/>
      <c r="HH1017" s="0"/>
      <c r="HI1017" s="0"/>
      <c r="HJ1017" s="0"/>
      <c r="HK1017" s="0"/>
      <c r="HL1017" s="0"/>
      <c r="HM1017" s="0"/>
      <c r="HN1017" s="0"/>
      <c r="HO1017" s="0"/>
      <c r="HP1017" s="0"/>
      <c r="HQ1017" s="0"/>
      <c r="HR1017" s="0"/>
      <c r="HS1017" s="0"/>
      <c r="HT1017" s="0"/>
      <c r="HU1017" s="0"/>
      <c r="HV1017" s="0"/>
      <c r="HW1017" s="0"/>
      <c r="HX1017" s="0"/>
      <c r="HY1017" s="0"/>
      <c r="HZ1017" s="0"/>
      <c r="IA1017" s="0"/>
      <c r="IB1017" s="0"/>
      <c r="IC1017" s="0"/>
      <c r="ID1017" s="0"/>
      <c r="IE1017" s="0"/>
      <c r="IF1017" s="0"/>
      <c r="IG1017" s="0"/>
      <c r="IH1017" s="0"/>
      <c r="II1017" s="0"/>
      <c r="IJ1017" s="0"/>
      <c r="IK1017" s="0"/>
      <c r="IL1017" s="0"/>
      <c r="IM1017" s="0"/>
      <c r="IN1017" s="0"/>
      <c r="IO1017" s="0"/>
      <c r="IP1017" s="0"/>
      <c r="IQ1017" s="0"/>
      <c r="IR1017" s="0"/>
      <c r="IS1017" s="0"/>
      <c r="IT1017" s="0"/>
      <c r="IU1017" s="0"/>
      <c r="IV1017" s="0"/>
      <c r="IW1017" s="0"/>
    </row>
    <row r="1018" customFormat="false" ht="12.75" hidden="false" customHeight="false" outlineLevel="0" collapsed="false">
      <c r="A1018" s="1" t="n">
        <f aca="false">WEEKDAY(C1018,2)</f>
        <v>4</v>
      </c>
      <c r="B1018" s="1" t="n">
        <f aca="false">MONTH(C1018)</f>
        <v>1</v>
      </c>
      <c r="C1018" s="23" t="n">
        <v>35446</v>
      </c>
      <c r="D1018" s="0" t="n">
        <f aca="false">MONTH(R1018)</f>
        <v>1</v>
      </c>
      <c r="E1018" s="0" t="n">
        <f aca="false">YEAR(R1018)</f>
        <v>1997</v>
      </c>
      <c r="F1018" s="3" t="n">
        <f aca="false">L1018-K1018</f>
        <v>0.103285714285714</v>
      </c>
      <c r="G1018" s="3" t="n">
        <f aca="false">N1018-M1018</f>
        <v>-0.0172499999999998</v>
      </c>
      <c r="H1018" s="3" t="n">
        <f aca="false">O1018-N1018</f>
        <v>0</v>
      </c>
      <c r="I1018" s="3" t="n">
        <f aca="false">O1018-M1018</f>
        <v>-0.0172499999999998</v>
      </c>
      <c r="J1018" s="4" t="n">
        <f aca="false">VLOOKUP(C1018,'Nymex hist.'!A:B,2,0)</f>
        <v>3.341</v>
      </c>
      <c r="K1018" s="4" t="n">
        <f aca="false">AVERAGE(BQ1018:BW1018)</f>
        <v>2.26071428571429</v>
      </c>
      <c r="L1018" s="4" t="n">
        <f aca="false">AVERAGE(BX1018:CB1018)</f>
        <v>2.364</v>
      </c>
      <c r="M1018" s="4" t="n">
        <f aca="false">SUMIF($S$3:$FQ$3,$E1018+1,$S1018:$FQ1018)/COUNTIF($S$3:$FQ$3,$E1018+1)</f>
        <v>2.2525</v>
      </c>
      <c r="N1018" s="4" t="n">
        <f aca="false">SUMIF($S$3:$FQ$3,$E1018+2,$S1018:$FQ1018)/COUNTIF($S$3:$FQ$3,$E1018+2)</f>
        <v>2.23525</v>
      </c>
      <c r="O1018" s="4" t="n">
        <f aca="false">SUMIF($S$3:$FQ$3,$E1018+3,$S1018:$FQ1018)/COUNTIF($S$3:$FQ$3,$E1018+3)</f>
        <v>2.23525</v>
      </c>
      <c r="P1018" s="4" t="n">
        <f aca="false">SUMIF($S$3:$FQ$3,$E1018+4,$S1018:$FQ1018)/COUNTIF($S$3:$FQ$3,$E1018+4)</f>
        <v>2.24025</v>
      </c>
      <c r="Q1018" s="4" t="n">
        <f aca="false">SUMIF($S$3:$FQ$3,$E1018+5,$S1018:$FQ1018)/COUNTIF($S$3:$FQ$3,$E1018+5)</f>
        <v>2.24825</v>
      </c>
      <c r="R1018" s="21" t="n">
        <v>35446</v>
      </c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7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 t="n">
        <v>3.341</v>
      </c>
      <c r="BP1018" s="32" t="n">
        <v>2.909</v>
      </c>
      <c r="BQ1018" s="32" t="n">
        <v>2.52</v>
      </c>
      <c r="BR1018" s="32" t="n">
        <v>2.3</v>
      </c>
      <c r="BS1018" s="32" t="n">
        <v>2.23</v>
      </c>
      <c r="BT1018" s="32" t="n">
        <v>2.205</v>
      </c>
      <c r="BU1018" s="32" t="n">
        <v>2.195</v>
      </c>
      <c r="BV1018" s="32" t="n">
        <v>2.185</v>
      </c>
      <c r="BW1018" s="32" t="n">
        <v>2.19</v>
      </c>
      <c r="BX1018" s="32" t="n">
        <v>2.295</v>
      </c>
      <c r="BY1018" s="32" t="n">
        <v>2.415</v>
      </c>
      <c r="BZ1018" s="32" t="n">
        <v>2.445</v>
      </c>
      <c r="CA1018" s="32" t="n">
        <v>2.37</v>
      </c>
      <c r="CB1018" s="32" t="n">
        <v>2.295</v>
      </c>
      <c r="CC1018" s="32" t="n">
        <v>2.22</v>
      </c>
      <c r="CD1018" s="32" t="n">
        <v>2.199</v>
      </c>
      <c r="CE1018" s="32" t="n">
        <v>2.158</v>
      </c>
      <c r="CF1018" s="32" t="n">
        <v>2.171</v>
      </c>
      <c r="CG1018" s="32" t="n">
        <v>2.171</v>
      </c>
      <c r="CH1018" s="32" t="n">
        <v>2.173</v>
      </c>
      <c r="CI1018" s="32" t="n">
        <v>2.188</v>
      </c>
      <c r="CJ1018" s="32" t="n">
        <v>2.27</v>
      </c>
      <c r="CK1018" s="32" t="n">
        <v>2.37</v>
      </c>
      <c r="CL1018" s="32" t="n">
        <v>2.39</v>
      </c>
      <c r="CM1018" s="32" t="n">
        <v>2.33</v>
      </c>
      <c r="CN1018" s="32" t="n">
        <v>2.269</v>
      </c>
      <c r="CO1018" s="32" t="n">
        <v>2.223</v>
      </c>
      <c r="CP1018" s="32" t="n">
        <v>2.19</v>
      </c>
      <c r="CQ1018" s="32" t="n">
        <v>2.186</v>
      </c>
      <c r="CR1018" s="32" t="n">
        <v>2.184</v>
      </c>
      <c r="CS1018" s="32" t="n">
        <v>2.131</v>
      </c>
      <c r="CT1018" s="32" t="n">
        <v>2.133</v>
      </c>
      <c r="CU1018" s="32" t="n">
        <v>2.148</v>
      </c>
      <c r="CV1018" s="32" t="n">
        <v>2.23</v>
      </c>
      <c r="CW1018" s="32" t="n">
        <v>2.409</v>
      </c>
      <c r="CX1018" s="32" t="n">
        <v>2.39</v>
      </c>
      <c r="CY1018" s="32" t="n">
        <v>2.33</v>
      </c>
      <c r="CZ1018" s="32" t="n">
        <v>2.269</v>
      </c>
      <c r="DA1018" s="32" t="n">
        <v>2.223</v>
      </c>
      <c r="DB1018" s="32" t="n">
        <v>2.19</v>
      </c>
      <c r="DC1018" s="32" t="n">
        <v>2.186</v>
      </c>
      <c r="DD1018" s="32" t="n">
        <v>2.184</v>
      </c>
      <c r="DE1018" s="32" t="n">
        <v>2.131</v>
      </c>
      <c r="DF1018" s="32" t="n">
        <v>2.133</v>
      </c>
      <c r="DG1018" s="32" t="n">
        <v>2.148</v>
      </c>
      <c r="DH1018" s="32" t="n">
        <v>2.23</v>
      </c>
      <c r="DI1018" s="32" t="n">
        <v>2.409</v>
      </c>
      <c r="DJ1018" s="32" t="n">
        <v>2.395</v>
      </c>
      <c r="DK1018" s="32" t="n">
        <v>2.335</v>
      </c>
      <c r="DL1018" s="32" t="n">
        <v>2.274</v>
      </c>
      <c r="DM1018" s="32" t="n">
        <v>2.228</v>
      </c>
      <c r="DN1018" s="32" t="n">
        <v>2.195</v>
      </c>
      <c r="DO1018" s="32" t="n">
        <v>2.191</v>
      </c>
      <c r="DP1018" s="32" t="n">
        <v>2.189</v>
      </c>
      <c r="DQ1018" s="32" t="n">
        <v>2.136</v>
      </c>
      <c r="DR1018" s="32" t="n">
        <v>2.138</v>
      </c>
      <c r="DS1018" s="32" t="n">
        <v>2.153</v>
      </c>
      <c r="DT1018" s="32" t="n">
        <v>2.235</v>
      </c>
      <c r="DU1018" s="32" t="n">
        <v>2.414</v>
      </c>
      <c r="DV1018" s="32" t="n">
        <v>2.403</v>
      </c>
      <c r="DW1018" s="32" t="n">
        <v>2.343</v>
      </c>
      <c r="DX1018" s="32" t="n">
        <v>2.282</v>
      </c>
      <c r="DY1018" s="32" t="n">
        <v>2.236</v>
      </c>
      <c r="DZ1018" s="32" t="n">
        <v>2.203</v>
      </c>
      <c r="EA1018" s="32" t="n">
        <v>2.199</v>
      </c>
      <c r="EB1018" s="32" t="n">
        <v>2.197</v>
      </c>
      <c r="EC1018" s="32" t="n">
        <v>2.144</v>
      </c>
      <c r="ED1018" s="32" t="n">
        <v>2.146</v>
      </c>
      <c r="EE1018" s="32" t="n">
        <v>2.161</v>
      </c>
      <c r="EF1018" s="32" t="n">
        <v>2.243</v>
      </c>
      <c r="EG1018" s="32" t="n">
        <v>2.422</v>
      </c>
      <c r="EH1018" s="32" t="n">
        <v>2.415</v>
      </c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</row>
    <row r="1019" customFormat="false" ht="12.75" hidden="true" customHeight="false" outlineLevel="0" collapsed="false">
      <c r="A1019" s="0" t="n">
        <f aca="false">WEEKDAY(C1019,2)</f>
        <v>5</v>
      </c>
      <c r="B1019" s="0" t="n">
        <f aca="false">MONTH(C1019)</f>
        <v>1</v>
      </c>
      <c r="C1019" s="23" t="n">
        <v>35447</v>
      </c>
      <c r="D1019" s="0" t="n">
        <f aca="false">MONTH(R1019)</f>
        <v>1</v>
      </c>
      <c r="E1019" s="0" t="n">
        <f aca="false">YEAR(R1019)</f>
        <v>1997</v>
      </c>
      <c r="F1019" s="35" t="n">
        <f aca="false">L1019-K1019</f>
        <v>0.0908285714285713</v>
      </c>
      <c r="G1019" s="24" t="n">
        <f aca="false">N1019-M1019</f>
        <v>-0.01925</v>
      </c>
      <c r="H1019" s="24" t="n">
        <f aca="false">O1019-N1019</f>
        <v>0</v>
      </c>
      <c r="I1019" s="24" t="n">
        <f aca="false">O1019-M1019</f>
        <v>-0.01925</v>
      </c>
      <c r="J1019" s="25" t="n">
        <f aca="false">VLOOKUP(C1019,'Nymex hist.'!A:B,2,0)</f>
        <v>3.257</v>
      </c>
      <c r="K1019" s="34" t="n">
        <f aca="false">AVERAGE(BQ1019:BW1019)</f>
        <v>2.22857142857143</v>
      </c>
      <c r="L1019" s="34" t="n">
        <f aca="false">AVERAGE(BX1019:CB1019)</f>
        <v>2.3194</v>
      </c>
      <c r="M1019" s="27" t="n">
        <f aca="false">SUMIF($S$3:$FQ$3,$E1019+1,$S1019:$FQ1019)/COUNTIF($S$3:$FQ$3,$E1019+1)</f>
        <v>2.21083333333333</v>
      </c>
      <c r="N1019" s="27" t="n">
        <f aca="false">SUMIF($S$3:$FQ$3,$E1019+2,$S1019:$FQ1019)/COUNTIF($S$3:$FQ$3,$E1019+2)</f>
        <v>2.19158333333333</v>
      </c>
      <c r="O1019" s="27" t="n">
        <f aca="false">SUMIF($S$3:$FQ$3,$E1019+3,$S1019:$FQ1019)/COUNTIF($S$3:$FQ$3,$E1019+3)</f>
        <v>2.19158333333333</v>
      </c>
      <c r="P1019" s="27" t="n">
        <f aca="false">SUMIF($S$3:$FQ$3,$E1019+4,$S1019:$FQ1019)/COUNTIF($S$3:$FQ$3,$E1019+4)</f>
        <v>2.19658333333333</v>
      </c>
      <c r="Q1019" s="27" t="n">
        <f aca="false">SUMIF($S$3:$FQ$3,$E1019+5,$S1019:$FQ1019)/COUNTIF($S$3:$FQ$3,$E1019+5)</f>
        <v>2.20458333333333</v>
      </c>
      <c r="R1019" s="28" t="n">
        <v>35447</v>
      </c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30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 t="n">
        <v>3.257</v>
      </c>
      <c r="BP1019" s="29" t="n">
        <v>2.859</v>
      </c>
      <c r="BQ1019" s="29" t="n">
        <v>2.461</v>
      </c>
      <c r="BR1019" s="29" t="n">
        <v>2.264</v>
      </c>
      <c r="BS1019" s="29" t="n">
        <v>2.2</v>
      </c>
      <c r="BT1019" s="29" t="n">
        <v>2.175</v>
      </c>
      <c r="BU1019" s="29" t="n">
        <v>2.17</v>
      </c>
      <c r="BV1019" s="29" t="n">
        <v>2.165</v>
      </c>
      <c r="BW1019" s="29" t="n">
        <v>2.165</v>
      </c>
      <c r="BX1019" s="29" t="n">
        <v>2.26</v>
      </c>
      <c r="BY1019" s="29" t="n">
        <v>2.367</v>
      </c>
      <c r="BZ1019" s="29" t="n">
        <v>2.395</v>
      </c>
      <c r="CA1019" s="29" t="n">
        <v>2.325</v>
      </c>
      <c r="CB1019" s="29" t="n">
        <v>2.25</v>
      </c>
      <c r="CC1019" s="29" t="n">
        <v>2.18</v>
      </c>
      <c r="CD1019" s="29" t="n">
        <v>2.159</v>
      </c>
      <c r="CE1019" s="29" t="n">
        <v>2.118</v>
      </c>
      <c r="CF1019" s="29" t="n">
        <v>2.131</v>
      </c>
      <c r="CG1019" s="29" t="n">
        <v>2.131</v>
      </c>
      <c r="CH1019" s="29" t="n">
        <v>2.133</v>
      </c>
      <c r="CI1019" s="29" t="n">
        <v>2.148</v>
      </c>
      <c r="CJ1019" s="29" t="n">
        <v>2.23</v>
      </c>
      <c r="CK1019" s="29" t="n">
        <v>2.33</v>
      </c>
      <c r="CL1019" s="29" t="n">
        <v>2.35</v>
      </c>
      <c r="CM1019" s="29" t="n">
        <v>2.28</v>
      </c>
      <c r="CN1019" s="29" t="n">
        <v>2.219</v>
      </c>
      <c r="CO1019" s="29" t="n">
        <v>2.173</v>
      </c>
      <c r="CP1019" s="29" t="n">
        <v>2.15</v>
      </c>
      <c r="CQ1019" s="29" t="n">
        <v>2.14</v>
      </c>
      <c r="CR1019" s="29" t="n">
        <v>2.14</v>
      </c>
      <c r="CS1019" s="29" t="n">
        <v>2.091</v>
      </c>
      <c r="CT1019" s="29" t="n">
        <v>2.093</v>
      </c>
      <c r="CU1019" s="29" t="n">
        <v>2.108</v>
      </c>
      <c r="CV1019" s="29" t="n">
        <v>2.19</v>
      </c>
      <c r="CW1019" s="29" t="n">
        <v>2.365</v>
      </c>
      <c r="CX1019" s="29" t="n">
        <v>2.35</v>
      </c>
      <c r="CY1019" s="29" t="n">
        <v>2.28</v>
      </c>
      <c r="CZ1019" s="29" t="n">
        <v>2.219</v>
      </c>
      <c r="DA1019" s="29" t="n">
        <v>2.173</v>
      </c>
      <c r="DB1019" s="29" t="n">
        <v>2.15</v>
      </c>
      <c r="DC1019" s="29" t="n">
        <v>2.14</v>
      </c>
      <c r="DD1019" s="29" t="n">
        <v>2.14</v>
      </c>
      <c r="DE1019" s="29" t="n">
        <v>2.091</v>
      </c>
      <c r="DF1019" s="29" t="n">
        <v>2.093</v>
      </c>
      <c r="DG1019" s="29" t="n">
        <v>2.108</v>
      </c>
      <c r="DH1019" s="29" t="n">
        <v>2.19</v>
      </c>
      <c r="DI1019" s="29" t="n">
        <v>2.365</v>
      </c>
      <c r="DJ1019" s="29" t="n">
        <v>2.355</v>
      </c>
      <c r="DK1019" s="29" t="n">
        <v>2.285</v>
      </c>
      <c r="DL1019" s="29" t="n">
        <v>2.224</v>
      </c>
      <c r="DM1019" s="29" t="n">
        <v>2.178</v>
      </c>
      <c r="DN1019" s="29" t="n">
        <v>2.155</v>
      </c>
      <c r="DO1019" s="29" t="n">
        <v>2.145</v>
      </c>
      <c r="DP1019" s="29" t="n">
        <v>2.145</v>
      </c>
      <c r="DQ1019" s="29" t="n">
        <v>2.096</v>
      </c>
      <c r="DR1019" s="29" t="n">
        <v>2.098</v>
      </c>
      <c r="DS1019" s="29" t="n">
        <v>2.113</v>
      </c>
      <c r="DT1019" s="29" t="n">
        <v>2.195</v>
      </c>
      <c r="DU1019" s="29" t="n">
        <v>2.37</v>
      </c>
      <c r="DV1019" s="29" t="n">
        <v>2.363</v>
      </c>
      <c r="DW1019" s="29" t="n">
        <v>2.293</v>
      </c>
      <c r="DX1019" s="29" t="n">
        <v>2.232</v>
      </c>
      <c r="DY1019" s="29" t="n">
        <v>2.186</v>
      </c>
      <c r="DZ1019" s="29" t="n">
        <v>2.163</v>
      </c>
      <c r="EA1019" s="29" t="n">
        <v>2.153</v>
      </c>
      <c r="EB1019" s="29" t="n">
        <v>2.153</v>
      </c>
      <c r="EC1019" s="29" t="n">
        <v>2.104</v>
      </c>
      <c r="ED1019" s="29" t="n">
        <v>2.106</v>
      </c>
      <c r="EE1019" s="29" t="n">
        <v>2.121</v>
      </c>
      <c r="EF1019" s="29" t="n">
        <v>2.203</v>
      </c>
      <c r="EG1019" s="29" t="n">
        <v>2.378</v>
      </c>
      <c r="EH1019" s="29" t="n">
        <v>2.375</v>
      </c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0"/>
      <c r="GS1019" s="0"/>
      <c r="GT1019" s="0"/>
      <c r="GU1019" s="0"/>
      <c r="GV1019" s="0"/>
      <c r="GW1019" s="0"/>
      <c r="GX1019" s="0"/>
      <c r="GY1019" s="0"/>
      <c r="GZ1019" s="0"/>
      <c r="HA1019" s="0"/>
      <c r="HB1019" s="0"/>
      <c r="HC1019" s="0"/>
      <c r="HD1019" s="0"/>
      <c r="HE1019" s="0"/>
      <c r="HF1019" s="0"/>
      <c r="HG1019" s="0"/>
      <c r="HH1019" s="0"/>
      <c r="HI1019" s="0"/>
      <c r="HJ1019" s="0"/>
      <c r="HK1019" s="0"/>
      <c r="HL1019" s="0"/>
      <c r="HM1019" s="0"/>
      <c r="HN1019" s="0"/>
      <c r="HO1019" s="0"/>
      <c r="HP1019" s="0"/>
      <c r="HQ1019" s="0"/>
      <c r="HR1019" s="0"/>
      <c r="HS1019" s="0"/>
      <c r="HT1019" s="0"/>
      <c r="HU1019" s="0"/>
      <c r="HV1019" s="0"/>
      <c r="HW1019" s="0"/>
      <c r="HX1019" s="0"/>
      <c r="HY1019" s="0"/>
      <c r="HZ1019" s="0"/>
      <c r="IA1019" s="0"/>
      <c r="IB1019" s="0"/>
      <c r="IC1019" s="0"/>
      <c r="ID1019" s="0"/>
      <c r="IE1019" s="0"/>
      <c r="IF1019" s="0"/>
      <c r="IG1019" s="0"/>
      <c r="IH1019" s="0"/>
      <c r="II1019" s="0"/>
      <c r="IJ1019" s="0"/>
      <c r="IK1019" s="0"/>
      <c r="IL1019" s="0"/>
      <c r="IM1019" s="0"/>
      <c r="IN1019" s="0"/>
      <c r="IO1019" s="0"/>
      <c r="IP1019" s="0"/>
      <c r="IQ1019" s="0"/>
      <c r="IR1019" s="0"/>
      <c r="IS1019" s="0"/>
      <c r="IT1019" s="0"/>
      <c r="IU1019" s="0"/>
      <c r="IV1019" s="0"/>
      <c r="IW1019" s="0"/>
    </row>
    <row r="1020" customFormat="false" ht="12.75" hidden="true" customHeight="false" outlineLevel="0" collapsed="false">
      <c r="A1020" s="0" t="n">
        <f aca="false">WEEKDAY(C1020,2)</f>
        <v>1</v>
      </c>
      <c r="B1020" s="0" t="n">
        <f aca="false">MONTH(C1020)</f>
        <v>1</v>
      </c>
      <c r="C1020" s="23" t="n">
        <v>35450</v>
      </c>
      <c r="D1020" s="0" t="n">
        <f aca="false">MONTH(R1020)</f>
        <v>1</v>
      </c>
      <c r="E1020" s="0" t="n">
        <f aca="false">YEAR(R1020)</f>
        <v>1997</v>
      </c>
      <c r="F1020" s="35" t="n">
        <f aca="false">L1020-K1020</f>
        <v>0.0748571428571427</v>
      </c>
      <c r="G1020" s="24" t="n">
        <f aca="false">N1020-M1020</f>
        <v>-0.0177499999999999</v>
      </c>
      <c r="H1020" s="24" t="n">
        <f aca="false">O1020-N1020</f>
        <v>0</v>
      </c>
      <c r="I1020" s="24" t="n">
        <f aca="false">O1020-M1020</f>
        <v>-0.0177499999999999</v>
      </c>
      <c r="J1020" s="25" t="n">
        <f aca="false">VLOOKUP(C1020,'Nymex hist.'!A:B,2,0)</f>
        <v>3.07</v>
      </c>
      <c r="K1020" s="34" t="n">
        <f aca="false">AVERAGE(BQ1020:BW1020)</f>
        <v>2.22214285714286</v>
      </c>
      <c r="L1020" s="34" t="n">
        <f aca="false">AVERAGE(BX1020:CB1020)</f>
        <v>2.297</v>
      </c>
      <c r="M1020" s="27" t="n">
        <f aca="false">SUMIF($S$3:$FQ$3,$E1020+1,$S1020:$FQ1020)/COUNTIF($S$3:$FQ$3,$E1020+1)</f>
        <v>2.202</v>
      </c>
      <c r="N1020" s="27" t="n">
        <f aca="false">SUMIF($S$3:$FQ$3,$E1020+2,$S1020:$FQ1020)/COUNTIF($S$3:$FQ$3,$E1020+2)</f>
        <v>2.18425</v>
      </c>
      <c r="O1020" s="27" t="n">
        <f aca="false">SUMIF($S$3:$FQ$3,$E1020+3,$S1020:$FQ1020)/COUNTIF($S$3:$FQ$3,$E1020+3)</f>
        <v>2.18425</v>
      </c>
      <c r="P1020" s="27" t="n">
        <f aca="false">SUMIF($S$3:$FQ$3,$E1020+4,$S1020:$FQ1020)/COUNTIF($S$3:$FQ$3,$E1020+4)</f>
        <v>2.18925</v>
      </c>
      <c r="Q1020" s="27" t="n">
        <f aca="false">SUMIF($S$3:$FQ$3,$E1020+5,$S1020:$FQ1020)/COUNTIF($S$3:$FQ$3,$E1020+5)</f>
        <v>2.19725</v>
      </c>
      <c r="R1020" s="28" t="n">
        <v>35450</v>
      </c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30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 t="n">
        <v>3.07</v>
      </c>
      <c r="BP1020" s="29" t="n">
        <v>2.774</v>
      </c>
      <c r="BQ1020" s="29" t="n">
        <v>2.45</v>
      </c>
      <c r="BR1020" s="29" t="n">
        <v>2.27</v>
      </c>
      <c r="BS1020" s="29" t="n">
        <v>2.195</v>
      </c>
      <c r="BT1020" s="29" t="n">
        <v>2.17</v>
      </c>
      <c r="BU1020" s="29" t="n">
        <v>2.16</v>
      </c>
      <c r="BV1020" s="29" t="n">
        <v>2.155</v>
      </c>
      <c r="BW1020" s="29" t="n">
        <v>2.155</v>
      </c>
      <c r="BX1020" s="29" t="n">
        <v>2.245</v>
      </c>
      <c r="BY1020" s="29" t="n">
        <v>2.34</v>
      </c>
      <c r="BZ1020" s="29" t="n">
        <v>2.365</v>
      </c>
      <c r="CA1020" s="29" t="n">
        <v>2.3</v>
      </c>
      <c r="CB1020" s="29" t="n">
        <v>2.235</v>
      </c>
      <c r="CC1020" s="29" t="n">
        <v>2.168</v>
      </c>
      <c r="CD1020" s="29" t="n">
        <v>2.149</v>
      </c>
      <c r="CE1020" s="29" t="n">
        <v>2.12</v>
      </c>
      <c r="CF1020" s="29" t="n">
        <v>2.133</v>
      </c>
      <c r="CG1020" s="29" t="n">
        <v>2.133</v>
      </c>
      <c r="CH1020" s="29" t="n">
        <v>2.133</v>
      </c>
      <c r="CI1020" s="29" t="n">
        <v>2.145</v>
      </c>
      <c r="CJ1020" s="29" t="n">
        <v>2.223</v>
      </c>
      <c r="CK1020" s="29" t="n">
        <v>2.32</v>
      </c>
      <c r="CL1020" s="29" t="n">
        <v>2.34</v>
      </c>
      <c r="CM1020" s="29" t="n">
        <v>2.27</v>
      </c>
      <c r="CN1020" s="29" t="n">
        <v>2.209</v>
      </c>
      <c r="CO1020" s="29" t="n">
        <v>2.163</v>
      </c>
      <c r="CP1020" s="29" t="n">
        <v>2.14</v>
      </c>
      <c r="CQ1020" s="29" t="n">
        <v>2.13</v>
      </c>
      <c r="CR1020" s="29" t="n">
        <v>2.13</v>
      </c>
      <c r="CS1020" s="29" t="n">
        <v>2.093</v>
      </c>
      <c r="CT1020" s="29" t="n">
        <v>2.093</v>
      </c>
      <c r="CU1020" s="29" t="n">
        <v>2.105</v>
      </c>
      <c r="CV1020" s="29" t="n">
        <v>2.183</v>
      </c>
      <c r="CW1020" s="29" t="n">
        <v>2.355</v>
      </c>
      <c r="CX1020" s="29" t="n">
        <v>2.34</v>
      </c>
      <c r="CY1020" s="29" t="n">
        <v>2.27</v>
      </c>
      <c r="CZ1020" s="29" t="n">
        <v>2.209</v>
      </c>
      <c r="DA1020" s="29" t="n">
        <v>2.163</v>
      </c>
      <c r="DB1020" s="29" t="n">
        <v>2.14</v>
      </c>
      <c r="DC1020" s="29" t="n">
        <v>2.13</v>
      </c>
      <c r="DD1020" s="29" t="n">
        <v>2.13</v>
      </c>
      <c r="DE1020" s="29" t="n">
        <v>2.093</v>
      </c>
      <c r="DF1020" s="29" t="n">
        <v>2.093</v>
      </c>
      <c r="DG1020" s="29" t="n">
        <v>2.105</v>
      </c>
      <c r="DH1020" s="29" t="n">
        <v>2.183</v>
      </c>
      <c r="DI1020" s="29" t="n">
        <v>2.355</v>
      </c>
      <c r="DJ1020" s="29" t="n">
        <v>2.345</v>
      </c>
      <c r="DK1020" s="29" t="n">
        <v>2.275</v>
      </c>
      <c r="DL1020" s="29" t="n">
        <v>2.214</v>
      </c>
      <c r="DM1020" s="29" t="n">
        <v>2.168</v>
      </c>
      <c r="DN1020" s="29" t="n">
        <v>2.145</v>
      </c>
      <c r="DO1020" s="29" t="n">
        <v>2.135</v>
      </c>
      <c r="DP1020" s="29" t="n">
        <v>2.135</v>
      </c>
      <c r="DQ1020" s="29" t="n">
        <v>2.098</v>
      </c>
      <c r="DR1020" s="29" t="n">
        <v>2.098</v>
      </c>
      <c r="DS1020" s="29" t="n">
        <v>2.11</v>
      </c>
      <c r="DT1020" s="29" t="n">
        <v>2.188</v>
      </c>
      <c r="DU1020" s="29" t="n">
        <v>2.36</v>
      </c>
      <c r="DV1020" s="29" t="n">
        <v>2.353</v>
      </c>
      <c r="DW1020" s="29" t="n">
        <v>2.283</v>
      </c>
      <c r="DX1020" s="29" t="n">
        <v>2.222</v>
      </c>
      <c r="DY1020" s="29" t="n">
        <v>2.176</v>
      </c>
      <c r="DZ1020" s="29" t="n">
        <v>2.153</v>
      </c>
      <c r="EA1020" s="29" t="n">
        <v>2.143</v>
      </c>
      <c r="EB1020" s="29" t="n">
        <v>2.143</v>
      </c>
      <c r="EC1020" s="29" t="n">
        <v>2.106</v>
      </c>
      <c r="ED1020" s="29" t="n">
        <v>2.106</v>
      </c>
      <c r="EE1020" s="29" t="n">
        <v>2.118</v>
      </c>
      <c r="EF1020" s="29" t="n">
        <v>2.196</v>
      </c>
      <c r="EG1020" s="29" t="n">
        <v>2.368</v>
      </c>
      <c r="EH1020" s="29" t="n">
        <v>2.368</v>
      </c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0"/>
      <c r="GS1020" s="0"/>
      <c r="GT1020" s="0"/>
      <c r="GU1020" s="0"/>
      <c r="GV1020" s="0"/>
      <c r="GW1020" s="0"/>
      <c r="GX1020" s="0"/>
      <c r="GY1020" s="0"/>
      <c r="GZ1020" s="0"/>
      <c r="HA1020" s="0"/>
      <c r="HB1020" s="0"/>
      <c r="HC1020" s="0"/>
      <c r="HD1020" s="0"/>
      <c r="HE1020" s="0"/>
      <c r="HF1020" s="0"/>
      <c r="HG1020" s="0"/>
      <c r="HH1020" s="0"/>
      <c r="HI1020" s="0"/>
      <c r="HJ1020" s="0"/>
      <c r="HK1020" s="0"/>
      <c r="HL1020" s="0"/>
      <c r="HM1020" s="0"/>
      <c r="HN1020" s="0"/>
      <c r="HO1020" s="0"/>
      <c r="HP1020" s="0"/>
      <c r="HQ1020" s="0"/>
      <c r="HR1020" s="0"/>
      <c r="HS1020" s="0"/>
      <c r="HT1020" s="0"/>
      <c r="HU1020" s="0"/>
      <c r="HV1020" s="0"/>
      <c r="HW1020" s="0"/>
      <c r="HX1020" s="0"/>
      <c r="HY1020" s="0"/>
      <c r="HZ1020" s="0"/>
      <c r="IA1020" s="0"/>
      <c r="IB1020" s="0"/>
      <c r="IC1020" s="0"/>
      <c r="ID1020" s="0"/>
      <c r="IE1020" s="0"/>
      <c r="IF1020" s="0"/>
      <c r="IG1020" s="0"/>
      <c r="IH1020" s="0"/>
      <c r="II1020" s="0"/>
      <c r="IJ1020" s="0"/>
      <c r="IK1020" s="0"/>
      <c r="IL1020" s="0"/>
      <c r="IM1020" s="0"/>
      <c r="IN1020" s="0"/>
      <c r="IO1020" s="0"/>
      <c r="IP1020" s="0"/>
      <c r="IQ1020" s="0"/>
      <c r="IR1020" s="0"/>
      <c r="IS1020" s="0"/>
      <c r="IT1020" s="0"/>
      <c r="IU1020" s="0"/>
      <c r="IV1020" s="0"/>
      <c r="IW1020" s="0"/>
    </row>
    <row r="1021" customFormat="false" ht="12.75" hidden="true" customHeight="false" outlineLevel="0" collapsed="false">
      <c r="A1021" s="0" t="n">
        <f aca="false">WEEKDAY(C1021,2)</f>
        <v>2</v>
      </c>
      <c r="B1021" s="0" t="n">
        <f aca="false">MONTH(C1021)</f>
        <v>1</v>
      </c>
      <c r="C1021" s="23" t="n">
        <v>35451</v>
      </c>
      <c r="D1021" s="0" t="n">
        <f aca="false">MONTH(R1021)</f>
        <v>1</v>
      </c>
      <c r="E1021" s="0" t="n">
        <f aca="false">YEAR(R1021)</f>
        <v>1997</v>
      </c>
      <c r="F1021" s="35" t="n">
        <f aca="false">L1021-K1021</f>
        <v>0.0907999999999998</v>
      </c>
      <c r="G1021" s="24" t="n">
        <f aca="false">N1021-M1021</f>
        <v>-0.0231666666666666</v>
      </c>
      <c r="H1021" s="24" t="n">
        <f aca="false">O1021-N1021</f>
        <v>0</v>
      </c>
      <c r="I1021" s="24" t="n">
        <f aca="false">O1021-M1021</f>
        <v>-0.0231666666666666</v>
      </c>
      <c r="J1021" s="25" t="n">
        <f aca="false">VLOOKUP(C1021,'Nymex hist.'!A:B,2,0)</f>
        <v>2.916</v>
      </c>
      <c r="K1021" s="34" t="n">
        <f aca="false">AVERAGE(BQ1021:BW1021)</f>
        <v>2.165</v>
      </c>
      <c r="L1021" s="34" t="n">
        <f aca="false">AVERAGE(BX1021:CB1021)</f>
        <v>2.2558</v>
      </c>
      <c r="M1021" s="27" t="n">
        <f aca="false">SUMIF($S$3:$FQ$3,$E1021+1,$S1021:$FQ1021)/COUNTIF($S$3:$FQ$3,$E1021+1)</f>
        <v>2.16108333333333</v>
      </c>
      <c r="N1021" s="27" t="n">
        <f aca="false">SUMIF($S$3:$FQ$3,$E1021+2,$S1021:$FQ1021)/COUNTIF($S$3:$FQ$3,$E1021+2)</f>
        <v>2.13791666666667</v>
      </c>
      <c r="O1021" s="27" t="n">
        <f aca="false">SUMIF($S$3:$FQ$3,$E1021+3,$S1021:$FQ1021)/COUNTIF($S$3:$FQ$3,$E1021+3)</f>
        <v>2.13791666666667</v>
      </c>
      <c r="P1021" s="27" t="n">
        <f aca="false">SUMIF($S$3:$FQ$3,$E1021+4,$S1021:$FQ1021)/COUNTIF($S$3:$FQ$3,$E1021+4)</f>
        <v>2.14291666666667</v>
      </c>
      <c r="Q1021" s="27" t="n">
        <f aca="false">SUMIF($S$3:$FQ$3,$E1021+5,$S1021:$FQ1021)/COUNTIF($S$3:$FQ$3,$E1021+5)</f>
        <v>2.15091666666667</v>
      </c>
      <c r="R1021" s="28" t="n">
        <v>35451</v>
      </c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30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 t="n">
        <v>2.916</v>
      </c>
      <c r="BP1021" s="29" t="n">
        <v>2.632</v>
      </c>
      <c r="BQ1021" s="29" t="n">
        <v>2.335</v>
      </c>
      <c r="BR1021" s="29" t="n">
        <v>2.19</v>
      </c>
      <c r="BS1021" s="29" t="n">
        <v>2.15</v>
      </c>
      <c r="BT1021" s="29" t="n">
        <v>2.13</v>
      </c>
      <c r="BU1021" s="29" t="n">
        <v>2.12</v>
      </c>
      <c r="BV1021" s="29" t="n">
        <v>2.115</v>
      </c>
      <c r="BW1021" s="29" t="n">
        <v>2.115</v>
      </c>
      <c r="BX1021" s="29" t="n">
        <v>2.205</v>
      </c>
      <c r="BY1021" s="29" t="n">
        <v>2.302</v>
      </c>
      <c r="BZ1021" s="29" t="n">
        <v>2.325</v>
      </c>
      <c r="CA1021" s="29" t="n">
        <v>2.257</v>
      </c>
      <c r="CB1021" s="29" t="n">
        <v>2.19</v>
      </c>
      <c r="CC1021" s="29" t="n">
        <v>2.125</v>
      </c>
      <c r="CD1021" s="29" t="n">
        <v>2.109</v>
      </c>
      <c r="CE1021" s="29" t="n">
        <v>2.08</v>
      </c>
      <c r="CF1021" s="29" t="n">
        <v>2.093</v>
      </c>
      <c r="CG1021" s="29" t="n">
        <v>2.093</v>
      </c>
      <c r="CH1021" s="29" t="n">
        <v>2.093</v>
      </c>
      <c r="CI1021" s="29" t="n">
        <v>2.105</v>
      </c>
      <c r="CJ1021" s="29" t="n">
        <v>2.183</v>
      </c>
      <c r="CK1021" s="29" t="n">
        <v>2.28</v>
      </c>
      <c r="CL1021" s="29" t="n">
        <v>2.295</v>
      </c>
      <c r="CM1021" s="29" t="n">
        <v>2.225</v>
      </c>
      <c r="CN1021" s="29" t="n">
        <v>2.163</v>
      </c>
      <c r="CO1021" s="29" t="n">
        <v>2.116</v>
      </c>
      <c r="CP1021" s="29" t="n">
        <v>2.092</v>
      </c>
      <c r="CQ1021" s="29" t="n">
        <v>2.08</v>
      </c>
      <c r="CR1021" s="29" t="n">
        <v>2.08</v>
      </c>
      <c r="CS1021" s="29" t="n">
        <v>2.053</v>
      </c>
      <c r="CT1021" s="29" t="n">
        <v>2.053</v>
      </c>
      <c r="CU1021" s="29" t="n">
        <v>2.065</v>
      </c>
      <c r="CV1021" s="29" t="n">
        <v>2.143</v>
      </c>
      <c r="CW1021" s="29" t="n">
        <v>2.29</v>
      </c>
      <c r="CX1021" s="29" t="n">
        <v>2.295</v>
      </c>
      <c r="CY1021" s="29" t="n">
        <v>2.225</v>
      </c>
      <c r="CZ1021" s="29" t="n">
        <v>2.163</v>
      </c>
      <c r="DA1021" s="29" t="n">
        <v>2.116</v>
      </c>
      <c r="DB1021" s="29" t="n">
        <v>2.092</v>
      </c>
      <c r="DC1021" s="29" t="n">
        <v>2.08</v>
      </c>
      <c r="DD1021" s="29" t="n">
        <v>2.08</v>
      </c>
      <c r="DE1021" s="29" t="n">
        <v>2.053</v>
      </c>
      <c r="DF1021" s="29" t="n">
        <v>2.053</v>
      </c>
      <c r="DG1021" s="29" t="n">
        <v>2.065</v>
      </c>
      <c r="DH1021" s="29" t="n">
        <v>2.143</v>
      </c>
      <c r="DI1021" s="29" t="n">
        <v>2.29</v>
      </c>
      <c r="DJ1021" s="29" t="n">
        <v>2.3</v>
      </c>
      <c r="DK1021" s="29" t="n">
        <v>2.23</v>
      </c>
      <c r="DL1021" s="29" t="n">
        <v>2.168</v>
      </c>
      <c r="DM1021" s="29" t="n">
        <v>2.121</v>
      </c>
      <c r="DN1021" s="29" t="n">
        <v>2.097</v>
      </c>
      <c r="DO1021" s="29" t="n">
        <v>2.085</v>
      </c>
      <c r="DP1021" s="29" t="n">
        <v>2.085</v>
      </c>
      <c r="DQ1021" s="29" t="n">
        <v>2.058</v>
      </c>
      <c r="DR1021" s="29" t="n">
        <v>2.058</v>
      </c>
      <c r="DS1021" s="29" t="n">
        <v>2.07</v>
      </c>
      <c r="DT1021" s="29" t="n">
        <v>2.148</v>
      </c>
      <c r="DU1021" s="29" t="n">
        <v>2.295</v>
      </c>
      <c r="DV1021" s="29" t="n">
        <v>2.308</v>
      </c>
      <c r="DW1021" s="29" t="n">
        <v>2.238</v>
      </c>
      <c r="DX1021" s="29" t="n">
        <v>2.176</v>
      </c>
      <c r="DY1021" s="29" t="n">
        <v>2.129</v>
      </c>
      <c r="DZ1021" s="29" t="n">
        <v>2.105</v>
      </c>
      <c r="EA1021" s="29" t="n">
        <v>2.093</v>
      </c>
      <c r="EB1021" s="29" t="n">
        <v>2.093</v>
      </c>
      <c r="EC1021" s="29" t="n">
        <v>2.066</v>
      </c>
      <c r="ED1021" s="29" t="n">
        <v>2.066</v>
      </c>
      <c r="EE1021" s="29" t="n">
        <v>2.078</v>
      </c>
      <c r="EF1021" s="29" t="n">
        <v>2.156</v>
      </c>
      <c r="EG1021" s="29" t="n">
        <v>2.303</v>
      </c>
      <c r="EH1021" s="29" t="n">
        <v>2.323</v>
      </c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0"/>
      <c r="GS1021" s="0"/>
      <c r="GT1021" s="0"/>
      <c r="GU1021" s="0"/>
      <c r="GV1021" s="0"/>
      <c r="GW1021" s="0"/>
      <c r="GX1021" s="0"/>
      <c r="GY1021" s="0"/>
      <c r="GZ1021" s="0"/>
      <c r="HA1021" s="0"/>
      <c r="HB1021" s="0"/>
      <c r="HC1021" s="0"/>
      <c r="HD1021" s="0"/>
      <c r="HE1021" s="0"/>
      <c r="HF1021" s="0"/>
      <c r="HG1021" s="0"/>
      <c r="HH1021" s="0"/>
      <c r="HI1021" s="0"/>
      <c r="HJ1021" s="0"/>
      <c r="HK1021" s="0"/>
      <c r="HL1021" s="0"/>
      <c r="HM1021" s="0"/>
      <c r="HN1021" s="0"/>
      <c r="HO1021" s="0"/>
      <c r="HP1021" s="0"/>
      <c r="HQ1021" s="0"/>
      <c r="HR1021" s="0"/>
      <c r="HS1021" s="0"/>
      <c r="HT1021" s="0"/>
      <c r="HU1021" s="0"/>
      <c r="HV1021" s="0"/>
      <c r="HW1021" s="0"/>
      <c r="HX1021" s="0"/>
      <c r="HY1021" s="0"/>
      <c r="HZ1021" s="0"/>
      <c r="IA1021" s="0"/>
      <c r="IB1021" s="0"/>
      <c r="IC1021" s="0"/>
      <c r="ID1021" s="0"/>
      <c r="IE1021" s="0"/>
      <c r="IF1021" s="0"/>
      <c r="IG1021" s="0"/>
      <c r="IH1021" s="0"/>
      <c r="II1021" s="0"/>
      <c r="IJ1021" s="0"/>
      <c r="IK1021" s="0"/>
      <c r="IL1021" s="0"/>
      <c r="IM1021" s="0"/>
      <c r="IN1021" s="0"/>
      <c r="IO1021" s="0"/>
      <c r="IP1021" s="0"/>
      <c r="IQ1021" s="0"/>
      <c r="IR1021" s="0"/>
      <c r="IS1021" s="0"/>
      <c r="IT1021" s="0"/>
      <c r="IU1021" s="0"/>
      <c r="IV1021" s="0"/>
      <c r="IW1021" s="0"/>
    </row>
    <row r="1022" customFormat="false" ht="12.75" hidden="true" customHeight="false" outlineLevel="0" collapsed="false">
      <c r="A1022" s="0" t="n">
        <f aca="false">WEEKDAY(C1022,2)</f>
        <v>3</v>
      </c>
      <c r="B1022" s="0" t="n">
        <f aca="false">MONTH(C1022)</f>
        <v>1</v>
      </c>
      <c r="C1022" s="23" t="n">
        <v>35452</v>
      </c>
      <c r="D1022" s="0" t="n">
        <f aca="false">MONTH(R1022)</f>
        <v>1</v>
      </c>
      <c r="E1022" s="0" t="n">
        <f aca="false">YEAR(R1022)</f>
        <v>1997</v>
      </c>
      <c r="F1022" s="35" t="n">
        <f aca="false">L1022-K1022</f>
        <v>0.109771428571429</v>
      </c>
      <c r="G1022" s="24" t="n">
        <f aca="false">N1022-M1022</f>
        <v>-0.0234999999999999</v>
      </c>
      <c r="H1022" s="24" t="n">
        <f aca="false">O1022-N1022</f>
        <v>0</v>
      </c>
      <c r="I1022" s="24" t="n">
        <f aca="false">O1022-M1022</f>
        <v>-0.0234999999999999</v>
      </c>
      <c r="J1022" s="25" t="n">
        <f aca="false">VLOOKUP(C1022,'Nymex hist.'!A:B,2,0)</f>
        <v>2.908</v>
      </c>
      <c r="K1022" s="34" t="n">
        <f aca="false">AVERAGE(BQ1022:BW1022)</f>
        <v>2.14642857142857</v>
      </c>
      <c r="L1022" s="34" t="n">
        <f aca="false">AVERAGE(BX1022:CB1022)</f>
        <v>2.2562</v>
      </c>
      <c r="M1022" s="27" t="n">
        <f aca="false">SUMIF($S$3:$FQ$3,$E1022+1,$S1022:$FQ1022)/COUNTIF($S$3:$FQ$3,$E1022+1)</f>
        <v>2.16166666666667</v>
      </c>
      <c r="N1022" s="27" t="n">
        <f aca="false">SUMIF($S$3:$FQ$3,$E1022+2,$S1022:$FQ1022)/COUNTIF($S$3:$FQ$3,$E1022+2)</f>
        <v>2.13816666666667</v>
      </c>
      <c r="O1022" s="27" t="n">
        <f aca="false">SUMIF($S$3:$FQ$3,$E1022+3,$S1022:$FQ1022)/COUNTIF($S$3:$FQ$3,$E1022+3)</f>
        <v>2.13816666666667</v>
      </c>
      <c r="P1022" s="27" t="n">
        <f aca="false">SUMIF($S$3:$FQ$3,$E1022+4,$S1022:$FQ1022)/COUNTIF($S$3:$FQ$3,$E1022+4)</f>
        <v>2.14316666666667</v>
      </c>
      <c r="Q1022" s="27" t="n">
        <f aca="false">SUMIF($S$3:$FQ$3,$E1022+5,$S1022:$FQ1022)/COUNTIF($S$3:$FQ$3,$E1022+5)</f>
        <v>2.15116666666667</v>
      </c>
      <c r="R1022" s="28" t="n">
        <v>35452</v>
      </c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30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 t="n">
        <v>2.908</v>
      </c>
      <c r="BP1022" s="29" t="n">
        <v>2.636</v>
      </c>
      <c r="BQ1022" s="29" t="n">
        <v>2.32</v>
      </c>
      <c r="BR1022" s="29" t="n">
        <v>2.157</v>
      </c>
      <c r="BS1022" s="29" t="n">
        <v>2.117</v>
      </c>
      <c r="BT1022" s="29" t="n">
        <v>2.107</v>
      </c>
      <c r="BU1022" s="29" t="n">
        <v>2.107</v>
      </c>
      <c r="BV1022" s="29" t="n">
        <v>2.107</v>
      </c>
      <c r="BW1022" s="29" t="n">
        <v>2.11</v>
      </c>
      <c r="BX1022" s="29" t="n">
        <v>2.2</v>
      </c>
      <c r="BY1022" s="29" t="n">
        <v>2.302</v>
      </c>
      <c r="BZ1022" s="29" t="n">
        <v>2.33</v>
      </c>
      <c r="CA1022" s="29" t="n">
        <v>2.259</v>
      </c>
      <c r="CB1022" s="29" t="n">
        <v>2.19</v>
      </c>
      <c r="CC1022" s="29" t="n">
        <v>2.125</v>
      </c>
      <c r="CD1022" s="29" t="n">
        <v>2.109</v>
      </c>
      <c r="CE1022" s="29" t="n">
        <v>2.08</v>
      </c>
      <c r="CF1022" s="29" t="n">
        <v>2.093</v>
      </c>
      <c r="CG1022" s="29" t="n">
        <v>2.093</v>
      </c>
      <c r="CH1022" s="29" t="n">
        <v>2.093</v>
      </c>
      <c r="CI1022" s="29" t="n">
        <v>2.105</v>
      </c>
      <c r="CJ1022" s="29" t="n">
        <v>2.183</v>
      </c>
      <c r="CK1022" s="29" t="n">
        <v>2.28</v>
      </c>
      <c r="CL1022" s="29" t="n">
        <v>2.295</v>
      </c>
      <c r="CM1022" s="29" t="n">
        <v>2.225</v>
      </c>
      <c r="CN1022" s="29" t="n">
        <v>2.166</v>
      </c>
      <c r="CO1022" s="29" t="n">
        <v>2.116</v>
      </c>
      <c r="CP1022" s="29" t="n">
        <v>2.092</v>
      </c>
      <c r="CQ1022" s="29" t="n">
        <v>2.08</v>
      </c>
      <c r="CR1022" s="29" t="n">
        <v>2.08</v>
      </c>
      <c r="CS1022" s="29" t="n">
        <v>2.053</v>
      </c>
      <c r="CT1022" s="29" t="n">
        <v>2.053</v>
      </c>
      <c r="CU1022" s="29" t="n">
        <v>2.065</v>
      </c>
      <c r="CV1022" s="29" t="n">
        <v>2.143</v>
      </c>
      <c r="CW1022" s="29" t="n">
        <v>2.29</v>
      </c>
      <c r="CX1022" s="29" t="n">
        <v>2.295</v>
      </c>
      <c r="CY1022" s="29" t="n">
        <v>2.225</v>
      </c>
      <c r="CZ1022" s="29" t="n">
        <v>2.166</v>
      </c>
      <c r="DA1022" s="29" t="n">
        <v>2.116</v>
      </c>
      <c r="DB1022" s="29" t="n">
        <v>2.092</v>
      </c>
      <c r="DC1022" s="29" t="n">
        <v>2.08</v>
      </c>
      <c r="DD1022" s="29" t="n">
        <v>2.08</v>
      </c>
      <c r="DE1022" s="29" t="n">
        <v>2.053</v>
      </c>
      <c r="DF1022" s="29" t="n">
        <v>2.053</v>
      </c>
      <c r="DG1022" s="29" t="n">
        <v>2.065</v>
      </c>
      <c r="DH1022" s="29" t="n">
        <v>2.143</v>
      </c>
      <c r="DI1022" s="29" t="n">
        <v>2.29</v>
      </c>
      <c r="DJ1022" s="29" t="n">
        <v>2.3</v>
      </c>
      <c r="DK1022" s="29" t="n">
        <v>2.23</v>
      </c>
      <c r="DL1022" s="29" t="n">
        <v>2.171</v>
      </c>
      <c r="DM1022" s="29" t="n">
        <v>2.121</v>
      </c>
      <c r="DN1022" s="29" t="n">
        <v>2.097</v>
      </c>
      <c r="DO1022" s="29" t="n">
        <v>2.085</v>
      </c>
      <c r="DP1022" s="29" t="n">
        <v>2.085</v>
      </c>
      <c r="DQ1022" s="29" t="n">
        <v>2.058</v>
      </c>
      <c r="DR1022" s="29" t="n">
        <v>2.058</v>
      </c>
      <c r="DS1022" s="29" t="n">
        <v>2.07</v>
      </c>
      <c r="DT1022" s="29" t="n">
        <v>2.148</v>
      </c>
      <c r="DU1022" s="29" t="n">
        <v>2.295</v>
      </c>
      <c r="DV1022" s="29" t="n">
        <v>2.308</v>
      </c>
      <c r="DW1022" s="29" t="n">
        <v>2.238</v>
      </c>
      <c r="DX1022" s="29" t="n">
        <v>2.179</v>
      </c>
      <c r="DY1022" s="29" t="n">
        <v>2.129</v>
      </c>
      <c r="DZ1022" s="29" t="n">
        <v>2.105</v>
      </c>
      <c r="EA1022" s="29" t="n">
        <v>2.093</v>
      </c>
      <c r="EB1022" s="29" t="n">
        <v>2.093</v>
      </c>
      <c r="EC1022" s="29" t="n">
        <v>2.066</v>
      </c>
      <c r="ED1022" s="29" t="n">
        <v>2.066</v>
      </c>
      <c r="EE1022" s="29" t="n">
        <v>2.078</v>
      </c>
      <c r="EF1022" s="29" t="n">
        <v>2.156</v>
      </c>
      <c r="EG1022" s="29" t="n">
        <v>2.303</v>
      </c>
      <c r="EH1022" s="29" t="n">
        <v>2.323</v>
      </c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0"/>
      <c r="GS1022" s="0"/>
      <c r="GT1022" s="0"/>
      <c r="GU1022" s="0"/>
      <c r="GV1022" s="0"/>
      <c r="GW1022" s="0"/>
      <c r="GX1022" s="0"/>
      <c r="GY1022" s="0"/>
      <c r="GZ1022" s="0"/>
      <c r="HA1022" s="0"/>
      <c r="HB1022" s="0"/>
      <c r="HC1022" s="0"/>
      <c r="HD1022" s="0"/>
      <c r="HE1022" s="0"/>
      <c r="HF1022" s="0"/>
      <c r="HG1022" s="0"/>
      <c r="HH1022" s="0"/>
      <c r="HI1022" s="0"/>
      <c r="HJ1022" s="0"/>
      <c r="HK1022" s="0"/>
      <c r="HL1022" s="0"/>
      <c r="HM1022" s="0"/>
      <c r="HN1022" s="0"/>
      <c r="HO1022" s="0"/>
      <c r="HP1022" s="0"/>
      <c r="HQ1022" s="0"/>
      <c r="HR1022" s="0"/>
      <c r="HS1022" s="0"/>
      <c r="HT1022" s="0"/>
      <c r="HU1022" s="0"/>
      <c r="HV1022" s="0"/>
      <c r="HW1022" s="0"/>
      <c r="HX1022" s="0"/>
      <c r="HY1022" s="0"/>
      <c r="HZ1022" s="0"/>
      <c r="IA1022" s="0"/>
      <c r="IB1022" s="0"/>
      <c r="IC1022" s="0"/>
      <c r="ID1022" s="0"/>
      <c r="IE1022" s="0"/>
      <c r="IF1022" s="0"/>
      <c r="IG1022" s="0"/>
      <c r="IH1022" s="0"/>
      <c r="II1022" s="0"/>
      <c r="IJ1022" s="0"/>
      <c r="IK1022" s="0"/>
      <c r="IL1022" s="0"/>
      <c r="IM1022" s="0"/>
      <c r="IN1022" s="0"/>
      <c r="IO1022" s="0"/>
      <c r="IP1022" s="0"/>
      <c r="IQ1022" s="0"/>
      <c r="IR1022" s="0"/>
      <c r="IS1022" s="0"/>
      <c r="IT1022" s="0"/>
      <c r="IU1022" s="0"/>
      <c r="IV1022" s="0"/>
      <c r="IW1022" s="0"/>
    </row>
    <row r="1023" customFormat="false" ht="12.75" hidden="false" customHeight="false" outlineLevel="0" collapsed="false">
      <c r="A1023" s="1" t="n">
        <f aca="false">WEEKDAY(C1023,2)</f>
        <v>4</v>
      </c>
      <c r="B1023" s="1" t="n">
        <f aca="false">MONTH(C1023)</f>
        <v>1</v>
      </c>
      <c r="C1023" s="23" t="n">
        <v>35453</v>
      </c>
      <c r="D1023" s="0" t="n">
        <f aca="false">MONTH(R1023)</f>
        <v>1</v>
      </c>
      <c r="E1023" s="0" t="n">
        <f aca="false">YEAR(R1023)</f>
        <v>1997</v>
      </c>
      <c r="F1023" s="3" t="n">
        <f aca="false">L1023-K1023</f>
        <v>0.143971428571429</v>
      </c>
      <c r="G1023" s="3" t="n">
        <f aca="false">N1023-M1023</f>
        <v>-0.0412499999999998</v>
      </c>
      <c r="H1023" s="3" t="n">
        <f aca="false">O1023-N1023</f>
        <v>-0.00499999999999989</v>
      </c>
      <c r="I1023" s="3" t="n">
        <f aca="false">O1023-M1023</f>
        <v>-0.0462499999999997</v>
      </c>
      <c r="J1023" s="4" t="n">
        <f aca="false">VLOOKUP(C1023,'Nymex hist.'!A:B,2,0)</f>
        <v>2.794</v>
      </c>
      <c r="K1023" s="4" t="n">
        <f aca="false">AVERAGE(BQ1023:BW1023)</f>
        <v>2.12242857142857</v>
      </c>
      <c r="L1023" s="4" t="n">
        <f aca="false">AVERAGE(BX1023:CB1023)</f>
        <v>2.2664</v>
      </c>
      <c r="M1023" s="4" t="n">
        <f aca="false">SUMIF($S$3:$FQ$3,$E1023+1,$S1023:$FQ1023)/COUNTIF($S$3:$FQ$3,$E1023+1)</f>
        <v>2.15658333333333</v>
      </c>
      <c r="N1023" s="4" t="n">
        <f aca="false">SUMIF($S$3:$FQ$3,$E1023+2,$S1023:$FQ1023)/COUNTIF($S$3:$FQ$3,$E1023+2)</f>
        <v>2.11533333333333</v>
      </c>
      <c r="O1023" s="4" t="n">
        <f aca="false">SUMIF($S$3:$FQ$3,$E1023+3,$S1023:$FQ1023)/COUNTIF($S$3:$FQ$3,$E1023+3)</f>
        <v>2.11033333333333</v>
      </c>
      <c r="P1023" s="4" t="n">
        <f aca="false">SUMIF($S$3:$FQ$3,$E1023+4,$S1023:$FQ1023)/COUNTIF($S$3:$FQ$3,$E1023+4)</f>
        <v>2.11033333333333</v>
      </c>
      <c r="Q1023" s="4" t="n">
        <f aca="false">SUMIF($S$3:$FQ$3,$E1023+5,$S1023:$FQ1023)/COUNTIF($S$3:$FQ$3,$E1023+5)</f>
        <v>2.11533333333333</v>
      </c>
      <c r="R1023" s="21" t="n">
        <v>35453</v>
      </c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7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2"/>
      <c r="BO1023" s="32" t="n">
        <v>2.794</v>
      </c>
      <c r="BP1023" s="32" t="n">
        <v>2.533</v>
      </c>
      <c r="BQ1023" s="32" t="n">
        <v>2.257</v>
      </c>
      <c r="BR1023" s="32" t="n">
        <v>2.1</v>
      </c>
      <c r="BS1023" s="32" t="n">
        <v>2.09</v>
      </c>
      <c r="BT1023" s="32" t="n">
        <v>2.095</v>
      </c>
      <c r="BU1023" s="32" t="n">
        <v>2.1</v>
      </c>
      <c r="BV1023" s="32" t="n">
        <v>2.105</v>
      </c>
      <c r="BW1023" s="32" t="n">
        <v>2.11</v>
      </c>
      <c r="BX1023" s="32" t="n">
        <v>2.205</v>
      </c>
      <c r="BY1023" s="32" t="n">
        <v>2.312</v>
      </c>
      <c r="BZ1023" s="32" t="n">
        <v>2.345</v>
      </c>
      <c r="CA1023" s="32" t="n">
        <v>2.27</v>
      </c>
      <c r="CB1023" s="32" t="n">
        <v>2.2</v>
      </c>
      <c r="CC1023" s="32" t="n">
        <v>2.116</v>
      </c>
      <c r="CD1023" s="32" t="n">
        <v>2.1</v>
      </c>
      <c r="CE1023" s="32" t="n">
        <v>2.075</v>
      </c>
      <c r="CF1023" s="32" t="n">
        <v>2.084</v>
      </c>
      <c r="CG1023" s="32" t="n">
        <v>2.08</v>
      </c>
      <c r="CH1023" s="32" t="n">
        <v>2.08</v>
      </c>
      <c r="CI1023" s="32" t="n">
        <v>2.092</v>
      </c>
      <c r="CJ1023" s="32" t="n">
        <v>2.17</v>
      </c>
      <c r="CK1023" s="32" t="n">
        <v>2.267</v>
      </c>
      <c r="CL1023" s="32" t="n">
        <v>2.282</v>
      </c>
      <c r="CM1023" s="32" t="n">
        <v>2.212</v>
      </c>
      <c r="CN1023" s="32" t="n">
        <v>2.15</v>
      </c>
      <c r="CO1023" s="32" t="n">
        <v>2.08</v>
      </c>
      <c r="CP1023" s="32" t="n">
        <v>2.056</v>
      </c>
      <c r="CQ1023" s="32" t="n">
        <v>2.044</v>
      </c>
      <c r="CR1023" s="32" t="n">
        <v>2.044</v>
      </c>
      <c r="CS1023" s="32" t="n">
        <v>2.04</v>
      </c>
      <c r="CT1023" s="32" t="n">
        <v>2.04</v>
      </c>
      <c r="CU1023" s="32" t="n">
        <v>2.052</v>
      </c>
      <c r="CV1023" s="32" t="n">
        <v>2.13</v>
      </c>
      <c r="CW1023" s="32" t="n">
        <v>2.254</v>
      </c>
      <c r="CX1023" s="32" t="n">
        <v>2.277</v>
      </c>
      <c r="CY1023" s="32" t="n">
        <v>2.207</v>
      </c>
      <c r="CZ1023" s="32" t="n">
        <v>2.145</v>
      </c>
      <c r="DA1023" s="32" t="n">
        <v>2.075</v>
      </c>
      <c r="DB1023" s="32" t="n">
        <v>2.051</v>
      </c>
      <c r="DC1023" s="32" t="n">
        <v>2.039</v>
      </c>
      <c r="DD1023" s="32" t="n">
        <v>2.039</v>
      </c>
      <c r="DE1023" s="32" t="n">
        <v>2.035</v>
      </c>
      <c r="DF1023" s="32" t="n">
        <v>2.035</v>
      </c>
      <c r="DG1023" s="32" t="n">
        <v>2.047</v>
      </c>
      <c r="DH1023" s="32" t="n">
        <v>2.125</v>
      </c>
      <c r="DI1023" s="32" t="n">
        <v>2.249</v>
      </c>
      <c r="DJ1023" s="32" t="n">
        <v>2.277</v>
      </c>
      <c r="DK1023" s="32" t="n">
        <v>2.207</v>
      </c>
      <c r="DL1023" s="32" t="n">
        <v>2.145</v>
      </c>
      <c r="DM1023" s="32" t="n">
        <v>2.075</v>
      </c>
      <c r="DN1023" s="32" t="n">
        <v>2.051</v>
      </c>
      <c r="DO1023" s="32" t="n">
        <v>2.039</v>
      </c>
      <c r="DP1023" s="32" t="n">
        <v>2.039</v>
      </c>
      <c r="DQ1023" s="32" t="n">
        <v>2.035</v>
      </c>
      <c r="DR1023" s="32" t="n">
        <v>2.035</v>
      </c>
      <c r="DS1023" s="32" t="n">
        <v>2.047</v>
      </c>
      <c r="DT1023" s="32" t="n">
        <v>2.125</v>
      </c>
      <c r="DU1023" s="32" t="n">
        <v>2.249</v>
      </c>
      <c r="DV1023" s="32" t="n">
        <v>2.282</v>
      </c>
      <c r="DW1023" s="32" t="n">
        <v>2.212</v>
      </c>
      <c r="DX1023" s="32" t="n">
        <v>2.15</v>
      </c>
      <c r="DY1023" s="32" t="n">
        <v>2.08</v>
      </c>
      <c r="DZ1023" s="32" t="n">
        <v>2.056</v>
      </c>
      <c r="EA1023" s="32" t="n">
        <v>2.044</v>
      </c>
      <c r="EB1023" s="32" t="n">
        <v>2.044</v>
      </c>
      <c r="EC1023" s="32" t="n">
        <v>2.04</v>
      </c>
      <c r="ED1023" s="32" t="n">
        <v>2.04</v>
      </c>
      <c r="EE1023" s="32" t="n">
        <v>2.052</v>
      </c>
      <c r="EF1023" s="32" t="n">
        <v>2.13</v>
      </c>
      <c r="EG1023" s="32" t="n">
        <v>2.254</v>
      </c>
      <c r="EH1023" s="32" t="n">
        <v>2.297</v>
      </c>
      <c r="EI1023" s="32"/>
      <c r="EJ1023" s="32"/>
      <c r="EK1023" s="32"/>
      <c r="EL1023" s="32"/>
      <c r="EM1023" s="32"/>
      <c r="EN1023" s="32"/>
      <c r="EO1023" s="32"/>
      <c r="EP1023" s="32"/>
      <c r="EQ1023" s="32"/>
      <c r="ER1023" s="32"/>
      <c r="ES1023" s="32"/>
      <c r="ET1023" s="32"/>
      <c r="EU1023" s="32"/>
      <c r="EV1023" s="32"/>
      <c r="EW1023" s="32"/>
      <c r="EX1023" s="32"/>
      <c r="EY1023" s="32"/>
      <c r="EZ1023" s="32"/>
      <c r="FA1023" s="32"/>
      <c r="FB1023" s="32"/>
      <c r="FC1023" s="32"/>
      <c r="FD1023" s="32"/>
      <c r="FE1023" s="32"/>
      <c r="FF1023" s="32"/>
      <c r="FG1023" s="32"/>
      <c r="FH1023" s="32"/>
      <c r="FI1023" s="32"/>
      <c r="FJ1023" s="32"/>
      <c r="FK1023" s="32"/>
      <c r="FL1023" s="32"/>
      <c r="FM1023" s="32"/>
      <c r="FN1023" s="32"/>
      <c r="FO1023" s="32"/>
      <c r="FP1023" s="32"/>
      <c r="FQ1023" s="32"/>
      <c r="FR1023" s="32"/>
      <c r="FS1023" s="32"/>
      <c r="FT1023" s="32"/>
      <c r="FU1023" s="32"/>
      <c r="FV1023" s="32"/>
      <c r="FW1023" s="32"/>
      <c r="FX1023" s="32"/>
      <c r="FY1023" s="32"/>
      <c r="FZ1023" s="32"/>
      <c r="GA1023" s="32"/>
      <c r="GB1023" s="32"/>
      <c r="GC1023" s="32"/>
      <c r="GD1023" s="32"/>
      <c r="GE1023" s="32"/>
      <c r="GF1023" s="32"/>
      <c r="GG1023" s="32"/>
      <c r="GH1023" s="32"/>
      <c r="GI1023" s="32"/>
      <c r="GJ1023" s="32"/>
      <c r="GK1023" s="32"/>
      <c r="GL1023" s="32"/>
      <c r="GM1023" s="32"/>
      <c r="GN1023" s="32"/>
      <c r="GO1023" s="32"/>
      <c r="GP1023" s="32"/>
      <c r="GQ1023" s="32"/>
    </row>
    <row r="1024" customFormat="false" ht="12.75" hidden="true" customHeight="false" outlineLevel="0" collapsed="false">
      <c r="A1024" s="0" t="n">
        <f aca="false">WEEKDAY(C1024,2)</f>
        <v>5</v>
      </c>
      <c r="B1024" s="0" t="n">
        <f aca="false">MONTH(C1024)</f>
        <v>1</v>
      </c>
      <c r="C1024" s="23" t="n">
        <v>35454</v>
      </c>
      <c r="D1024" s="0" t="n">
        <f aca="false">MONTH(R1024)</f>
        <v>1</v>
      </c>
      <c r="E1024" s="0" t="n">
        <f aca="false">YEAR(R1024)</f>
        <v>1997</v>
      </c>
      <c r="F1024" s="35" t="n">
        <f aca="false">L1024-K1024</f>
        <v>0.146228571428571</v>
      </c>
      <c r="G1024" s="24" t="n">
        <f aca="false">N1024-M1024</f>
        <v>-0.0434166666666664</v>
      </c>
      <c r="H1024" s="24" t="n">
        <f aca="false">O1024-N1024</f>
        <v>-0.00499999999999989</v>
      </c>
      <c r="I1024" s="24" t="n">
        <f aca="false">O1024-M1024</f>
        <v>-0.0484166666666663</v>
      </c>
      <c r="J1024" s="25" t="n">
        <f aca="false">VLOOKUP(C1024,'Nymex hist.'!A:B,2,0)</f>
        <v>2.824</v>
      </c>
      <c r="K1024" s="34" t="n">
        <f aca="false">AVERAGE(BQ1024:BW1024)</f>
        <v>2.14057142857143</v>
      </c>
      <c r="L1024" s="34" t="n">
        <f aca="false">AVERAGE(BX1024:CB1024)</f>
        <v>2.2868</v>
      </c>
      <c r="M1024" s="27" t="n">
        <f aca="false">SUMIF($S$3:$FQ$3,$E1024+1,$S1024:$FQ1024)/COUNTIF($S$3:$FQ$3,$E1024+1)</f>
        <v>2.16875</v>
      </c>
      <c r="N1024" s="27" t="n">
        <f aca="false">SUMIF($S$3:$FQ$3,$E1024+2,$S1024:$FQ1024)/COUNTIF($S$3:$FQ$3,$E1024+2)</f>
        <v>2.12533333333333</v>
      </c>
      <c r="O1024" s="27" t="n">
        <f aca="false">SUMIF($S$3:$FQ$3,$E1024+3,$S1024:$FQ1024)/COUNTIF($S$3:$FQ$3,$E1024+3)</f>
        <v>2.12033333333333</v>
      </c>
      <c r="P1024" s="27" t="n">
        <f aca="false">SUMIF($S$3:$FQ$3,$E1024+4,$S1024:$FQ1024)/COUNTIF($S$3:$FQ$3,$E1024+4)</f>
        <v>2.12033333333333</v>
      </c>
      <c r="Q1024" s="27" t="n">
        <f aca="false">SUMIF($S$3:$FQ$3,$E1024+5,$S1024:$FQ1024)/COUNTIF($S$3:$FQ$3,$E1024+5)</f>
        <v>2.12533333333333</v>
      </c>
      <c r="R1024" s="28" t="n">
        <v>35454</v>
      </c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30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 t="n">
        <v>2.824</v>
      </c>
      <c r="BP1024" s="29" t="n">
        <v>2.557</v>
      </c>
      <c r="BQ1024" s="29" t="n">
        <v>2.277</v>
      </c>
      <c r="BR1024" s="29" t="n">
        <v>2.125</v>
      </c>
      <c r="BS1024" s="29" t="n">
        <v>2.11</v>
      </c>
      <c r="BT1024" s="29" t="n">
        <v>2.112</v>
      </c>
      <c r="BU1024" s="29" t="n">
        <v>2.115</v>
      </c>
      <c r="BV1024" s="29" t="n">
        <v>2.12</v>
      </c>
      <c r="BW1024" s="29" t="n">
        <v>2.125</v>
      </c>
      <c r="BX1024" s="29" t="n">
        <v>2.225</v>
      </c>
      <c r="BY1024" s="29" t="n">
        <v>2.335</v>
      </c>
      <c r="BZ1024" s="29" t="n">
        <v>2.367</v>
      </c>
      <c r="CA1024" s="29" t="n">
        <v>2.292</v>
      </c>
      <c r="CB1024" s="29" t="n">
        <v>2.215</v>
      </c>
      <c r="CC1024" s="29" t="n">
        <v>2.124</v>
      </c>
      <c r="CD1024" s="29" t="n">
        <v>2.109</v>
      </c>
      <c r="CE1024" s="29" t="n">
        <v>2.085</v>
      </c>
      <c r="CF1024" s="29" t="n">
        <v>2.094</v>
      </c>
      <c r="CG1024" s="29" t="n">
        <v>2.09</v>
      </c>
      <c r="CH1024" s="29" t="n">
        <v>2.09</v>
      </c>
      <c r="CI1024" s="29" t="n">
        <v>2.102</v>
      </c>
      <c r="CJ1024" s="29" t="n">
        <v>2.18</v>
      </c>
      <c r="CK1024" s="29" t="n">
        <v>2.277</v>
      </c>
      <c r="CL1024" s="29" t="n">
        <v>2.292</v>
      </c>
      <c r="CM1024" s="29" t="n">
        <v>2.222</v>
      </c>
      <c r="CN1024" s="29" t="n">
        <v>2.16</v>
      </c>
      <c r="CO1024" s="29" t="n">
        <v>2.09</v>
      </c>
      <c r="CP1024" s="29" t="n">
        <v>2.066</v>
      </c>
      <c r="CQ1024" s="29" t="n">
        <v>2.054</v>
      </c>
      <c r="CR1024" s="29" t="n">
        <v>2.054</v>
      </c>
      <c r="CS1024" s="29" t="n">
        <v>2.05</v>
      </c>
      <c r="CT1024" s="29" t="n">
        <v>2.05</v>
      </c>
      <c r="CU1024" s="29" t="n">
        <v>2.062</v>
      </c>
      <c r="CV1024" s="29" t="n">
        <v>2.14</v>
      </c>
      <c r="CW1024" s="29" t="n">
        <v>2.264</v>
      </c>
      <c r="CX1024" s="29" t="n">
        <v>2.287</v>
      </c>
      <c r="CY1024" s="29" t="n">
        <v>2.217</v>
      </c>
      <c r="CZ1024" s="29" t="n">
        <v>2.155</v>
      </c>
      <c r="DA1024" s="29" t="n">
        <v>2.085</v>
      </c>
      <c r="DB1024" s="29" t="n">
        <v>2.061</v>
      </c>
      <c r="DC1024" s="29" t="n">
        <v>2.049</v>
      </c>
      <c r="DD1024" s="29" t="n">
        <v>2.049</v>
      </c>
      <c r="DE1024" s="29" t="n">
        <v>2.045</v>
      </c>
      <c r="DF1024" s="29" t="n">
        <v>2.045</v>
      </c>
      <c r="DG1024" s="29" t="n">
        <v>2.057</v>
      </c>
      <c r="DH1024" s="29" t="n">
        <v>2.135</v>
      </c>
      <c r="DI1024" s="29" t="n">
        <v>2.259</v>
      </c>
      <c r="DJ1024" s="29" t="n">
        <v>2.287</v>
      </c>
      <c r="DK1024" s="29" t="n">
        <v>2.217</v>
      </c>
      <c r="DL1024" s="29" t="n">
        <v>2.155</v>
      </c>
      <c r="DM1024" s="29" t="n">
        <v>2.085</v>
      </c>
      <c r="DN1024" s="29" t="n">
        <v>2.061</v>
      </c>
      <c r="DO1024" s="29" t="n">
        <v>2.049</v>
      </c>
      <c r="DP1024" s="29" t="n">
        <v>2.049</v>
      </c>
      <c r="DQ1024" s="29" t="n">
        <v>2.045</v>
      </c>
      <c r="DR1024" s="29" t="n">
        <v>2.045</v>
      </c>
      <c r="DS1024" s="29" t="n">
        <v>2.057</v>
      </c>
      <c r="DT1024" s="29" t="n">
        <v>2.135</v>
      </c>
      <c r="DU1024" s="29" t="n">
        <v>2.259</v>
      </c>
      <c r="DV1024" s="29" t="n">
        <v>2.292</v>
      </c>
      <c r="DW1024" s="29" t="n">
        <v>2.222</v>
      </c>
      <c r="DX1024" s="29" t="n">
        <v>2.16</v>
      </c>
      <c r="DY1024" s="29" t="n">
        <v>2.09</v>
      </c>
      <c r="DZ1024" s="29" t="n">
        <v>2.066</v>
      </c>
      <c r="EA1024" s="29" t="n">
        <v>2.054</v>
      </c>
      <c r="EB1024" s="29" t="n">
        <v>2.054</v>
      </c>
      <c r="EC1024" s="29" t="n">
        <v>2.05</v>
      </c>
      <c r="ED1024" s="29" t="n">
        <v>2.05</v>
      </c>
      <c r="EE1024" s="29" t="n">
        <v>2.062</v>
      </c>
      <c r="EF1024" s="29" t="n">
        <v>2.14</v>
      </c>
      <c r="EG1024" s="29" t="n">
        <v>2.264</v>
      </c>
      <c r="EH1024" s="29" t="n">
        <v>2.307</v>
      </c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0"/>
      <c r="GS1024" s="0"/>
      <c r="GT1024" s="0"/>
      <c r="GU1024" s="0"/>
      <c r="GV1024" s="0"/>
      <c r="GW1024" s="0"/>
      <c r="GX1024" s="0"/>
      <c r="GY1024" s="0"/>
      <c r="GZ1024" s="0"/>
      <c r="HA1024" s="0"/>
      <c r="HB1024" s="0"/>
      <c r="HC1024" s="0"/>
      <c r="HD1024" s="0"/>
      <c r="HE1024" s="0"/>
      <c r="HF1024" s="0"/>
      <c r="HG1024" s="0"/>
      <c r="HH1024" s="0"/>
      <c r="HI1024" s="0"/>
      <c r="HJ1024" s="0"/>
      <c r="HK1024" s="0"/>
      <c r="HL1024" s="0"/>
      <c r="HM1024" s="0"/>
      <c r="HN1024" s="0"/>
      <c r="HO1024" s="0"/>
      <c r="HP1024" s="0"/>
      <c r="HQ1024" s="0"/>
      <c r="HR1024" s="0"/>
      <c r="HS1024" s="0"/>
      <c r="HT1024" s="0"/>
      <c r="HU1024" s="0"/>
      <c r="HV1024" s="0"/>
      <c r="HW1024" s="0"/>
      <c r="HX1024" s="0"/>
      <c r="HY1024" s="0"/>
      <c r="HZ1024" s="0"/>
      <c r="IA1024" s="0"/>
      <c r="IB1024" s="0"/>
      <c r="IC1024" s="0"/>
      <c r="ID1024" s="0"/>
      <c r="IE1024" s="0"/>
      <c r="IF1024" s="0"/>
      <c r="IG1024" s="0"/>
      <c r="IH1024" s="0"/>
      <c r="II1024" s="0"/>
      <c r="IJ1024" s="0"/>
      <c r="IK1024" s="0"/>
      <c r="IL1024" s="0"/>
      <c r="IM1024" s="0"/>
      <c r="IN1024" s="0"/>
      <c r="IO1024" s="0"/>
      <c r="IP1024" s="0"/>
      <c r="IQ1024" s="0"/>
      <c r="IR1024" s="0"/>
      <c r="IS1024" s="0"/>
      <c r="IT1024" s="0"/>
      <c r="IU1024" s="0"/>
      <c r="IV1024" s="0"/>
      <c r="IW1024" s="0"/>
    </row>
    <row r="1025" customFormat="false" ht="12.75" hidden="true" customHeight="false" outlineLevel="0" collapsed="false">
      <c r="A1025" s="0" t="n">
        <f aca="false">WEEKDAY(C1025,2)</f>
        <v>1</v>
      </c>
      <c r="B1025" s="0" t="n">
        <f aca="false">MONTH(C1025)</f>
        <v>1</v>
      </c>
      <c r="C1025" s="23" t="n">
        <v>35457</v>
      </c>
      <c r="D1025" s="0" t="n">
        <f aca="false">MONTH(R1025)</f>
        <v>1</v>
      </c>
      <c r="E1025" s="0" t="n">
        <f aca="false">YEAR(R1025)</f>
        <v>1997</v>
      </c>
      <c r="F1025" s="35" t="n">
        <f aca="false">L1025-K1025</f>
        <v>0.145628571428571</v>
      </c>
      <c r="G1025" s="24" t="n">
        <f aca="false">N1025-M1025</f>
        <v>-0.0494166666666667</v>
      </c>
      <c r="H1025" s="24" t="n">
        <f aca="false">O1025-N1025</f>
        <v>-0.00499999999999989</v>
      </c>
      <c r="I1025" s="24" t="n">
        <f aca="false">O1025-M1025</f>
        <v>-0.0544166666666666</v>
      </c>
      <c r="J1025" s="25" t="n">
        <f aca="false">VLOOKUP(C1025,'Nymex hist.'!A:B,2,0)</f>
        <v>2.986</v>
      </c>
      <c r="K1025" s="34" t="n">
        <f aca="false">AVERAGE(BQ1025:BW1025)</f>
        <v>2.15757142857143</v>
      </c>
      <c r="L1025" s="34" t="n">
        <f aca="false">AVERAGE(BX1025:CB1025)</f>
        <v>2.3032</v>
      </c>
      <c r="M1025" s="27" t="n">
        <f aca="false">SUMIF($S$3:$FQ$3,$E1025+1,$S1025:$FQ1025)/COUNTIF($S$3:$FQ$3,$E1025+1)</f>
        <v>2.17683333333333</v>
      </c>
      <c r="N1025" s="27" t="n">
        <f aca="false">SUMIF($S$3:$FQ$3,$E1025+2,$S1025:$FQ1025)/COUNTIF($S$3:$FQ$3,$E1025+2)</f>
        <v>2.12741666666667</v>
      </c>
      <c r="O1025" s="27" t="n">
        <f aca="false">SUMIF($S$3:$FQ$3,$E1025+3,$S1025:$FQ1025)/COUNTIF($S$3:$FQ$3,$E1025+3)</f>
        <v>2.12241666666667</v>
      </c>
      <c r="P1025" s="27" t="n">
        <f aca="false">SUMIF($S$3:$FQ$3,$E1025+4,$S1025:$FQ1025)/COUNTIF($S$3:$FQ$3,$E1025+4)</f>
        <v>2.12241666666667</v>
      </c>
      <c r="Q1025" s="27" t="n">
        <f aca="false">SUMIF($S$3:$FQ$3,$E1025+5,$S1025:$FQ1025)/COUNTIF($S$3:$FQ$3,$E1025+5)</f>
        <v>2.12741666666667</v>
      </c>
      <c r="R1025" s="28" t="n">
        <v>35457</v>
      </c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30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 t="n">
        <v>2.986</v>
      </c>
      <c r="BP1025" s="29" t="n">
        <v>2.615</v>
      </c>
      <c r="BQ1025" s="29" t="n">
        <v>2.307</v>
      </c>
      <c r="BR1025" s="29" t="n">
        <v>2.15</v>
      </c>
      <c r="BS1025" s="29" t="n">
        <v>2.128</v>
      </c>
      <c r="BT1025" s="29" t="n">
        <v>2.125</v>
      </c>
      <c r="BU1025" s="29" t="n">
        <v>2.125</v>
      </c>
      <c r="BV1025" s="29" t="n">
        <v>2.131</v>
      </c>
      <c r="BW1025" s="29" t="n">
        <v>2.137</v>
      </c>
      <c r="BX1025" s="29" t="n">
        <v>2.24</v>
      </c>
      <c r="BY1025" s="29" t="n">
        <v>2.355</v>
      </c>
      <c r="BZ1025" s="29" t="n">
        <v>2.387</v>
      </c>
      <c r="CA1025" s="29" t="n">
        <v>2.307</v>
      </c>
      <c r="CB1025" s="29" t="n">
        <v>2.227</v>
      </c>
      <c r="CC1025" s="29" t="n">
        <v>2.134</v>
      </c>
      <c r="CD1025" s="29" t="n">
        <v>2.117</v>
      </c>
      <c r="CE1025" s="29" t="n">
        <v>2.09</v>
      </c>
      <c r="CF1025" s="29" t="n">
        <v>2.099</v>
      </c>
      <c r="CG1025" s="29" t="n">
        <v>2.095</v>
      </c>
      <c r="CH1025" s="29" t="n">
        <v>2.095</v>
      </c>
      <c r="CI1025" s="29" t="n">
        <v>2.107</v>
      </c>
      <c r="CJ1025" s="29" t="n">
        <v>2.184</v>
      </c>
      <c r="CK1025" s="29" t="n">
        <v>2.28</v>
      </c>
      <c r="CL1025" s="29" t="n">
        <v>2.295</v>
      </c>
      <c r="CM1025" s="29" t="n">
        <v>2.225</v>
      </c>
      <c r="CN1025" s="29" t="n">
        <v>2.16</v>
      </c>
      <c r="CO1025" s="29" t="n">
        <v>2.09</v>
      </c>
      <c r="CP1025" s="29" t="n">
        <v>2.066</v>
      </c>
      <c r="CQ1025" s="29" t="n">
        <v>2.054</v>
      </c>
      <c r="CR1025" s="29" t="n">
        <v>2.054</v>
      </c>
      <c r="CS1025" s="29" t="n">
        <v>2.055</v>
      </c>
      <c r="CT1025" s="29" t="n">
        <v>2.055</v>
      </c>
      <c r="CU1025" s="29" t="n">
        <v>2.067</v>
      </c>
      <c r="CV1025" s="29" t="n">
        <v>2.144</v>
      </c>
      <c r="CW1025" s="29" t="n">
        <v>2.264</v>
      </c>
      <c r="CX1025" s="29" t="n">
        <v>2.29</v>
      </c>
      <c r="CY1025" s="29" t="n">
        <v>2.22</v>
      </c>
      <c r="CZ1025" s="29" t="n">
        <v>2.155</v>
      </c>
      <c r="DA1025" s="29" t="n">
        <v>2.085</v>
      </c>
      <c r="DB1025" s="29" t="n">
        <v>2.061</v>
      </c>
      <c r="DC1025" s="29" t="n">
        <v>2.049</v>
      </c>
      <c r="DD1025" s="29" t="n">
        <v>2.049</v>
      </c>
      <c r="DE1025" s="29" t="n">
        <v>2.05</v>
      </c>
      <c r="DF1025" s="29" t="n">
        <v>2.05</v>
      </c>
      <c r="DG1025" s="29" t="n">
        <v>2.062</v>
      </c>
      <c r="DH1025" s="29" t="n">
        <v>2.139</v>
      </c>
      <c r="DI1025" s="29" t="n">
        <v>2.259</v>
      </c>
      <c r="DJ1025" s="29" t="n">
        <v>2.29</v>
      </c>
      <c r="DK1025" s="29" t="n">
        <v>2.22</v>
      </c>
      <c r="DL1025" s="29" t="n">
        <v>2.155</v>
      </c>
      <c r="DM1025" s="29" t="n">
        <v>2.085</v>
      </c>
      <c r="DN1025" s="29" t="n">
        <v>2.061</v>
      </c>
      <c r="DO1025" s="29" t="n">
        <v>2.049</v>
      </c>
      <c r="DP1025" s="29" t="n">
        <v>2.049</v>
      </c>
      <c r="DQ1025" s="29" t="n">
        <v>2.05</v>
      </c>
      <c r="DR1025" s="29" t="n">
        <v>2.05</v>
      </c>
      <c r="DS1025" s="29" t="n">
        <v>2.062</v>
      </c>
      <c r="DT1025" s="29" t="n">
        <v>2.139</v>
      </c>
      <c r="DU1025" s="29" t="n">
        <v>2.259</v>
      </c>
      <c r="DV1025" s="29" t="n">
        <v>2.295</v>
      </c>
      <c r="DW1025" s="29" t="n">
        <v>2.225</v>
      </c>
      <c r="DX1025" s="29" t="n">
        <v>2.16</v>
      </c>
      <c r="DY1025" s="29" t="n">
        <v>2.09</v>
      </c>
      <c r="DZ1025" s="29" t="n">
        <v>2.066</v>
      </c>
      <c r="EA1025" s="29" t="n">
        <v>2.054</v>
      </c>
      <c r="EB1025" s="29" t="n">
        <v>2.054</v>
      </c>
      <c r="EC1025" s="29" t="n">
        <v>2.055</v>
      </c>
      <c r="ED1025" s="29" t="n">
        <v>2.055</v>
      </c>
      <c r="EE1025" s="29" t="n">
        <v>2.067</v>
      </c>
      <c r="EF1025" s="29" t="n">
        <v>2.144</v>
      </c>
      <c r="EG1025" s="29" t="n">
        <v>2.264</v>
      </c>
      <c r="EH1025" s="29" t="n">
        <v>2.31</v>
      </c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0"/>
      <c r="GS1025" s="0"/>
      <c r="GT1025" s="0"/>
      <c r="GU1025" s="0"/>
      <c r="GV1025" s="0"/>
      <c r="GW1025" s="0"/>
      <c r="GX1025" s="0"/>
      <c r="GY1025" s="0"/>
      <c r="GZ1025" s="0"/>
      <c r="HA1025" s="0"/>
      <c r="HB1025" s="0"/>
      <c r="HC1025" s="0"/>
      <c r="HD1025" s="0"/>
      <c r="HE1025" s="0"/>
      <c r="HF1025" s="0"/>
      <c r="HG1025" s="0"/>
      <c r="HH1025" s="0"/>
      <c r="HI1025" s="0"/>
      <c r="HJ1025" s="0"/>
      <c r="HK1025" s="0"/>
      <c r="HL1025" s="0"/>
      <c r="HM1025" s="0"/>
      <c r="HN1025" s="0"/>
      <c r="HO1025" s="0"/>
      <c r="HP1025" s="0"/>
      <c r="HQ1025" s="0"/>
      <c r="HR1025" s="0"/>
      <c r="HS1025" s="0"/>
      <c r="HT1025" s="0"/>
      <c r="HU1025" s="0"/>
      <c r="HV1025" s="0"/>
      <c r="HW1025" s="0"/>
      <c r="HX1025" s="0"/>
      <c r="HY1025" s="0"/>
      <c r="HZ1025" s="0"/>
      <c r="IA1025" s="0"/>
      <c r="IB1025" s="0"/>
      <c r="IC1025" s="0"/>
      <c r="ID1025" s="0"/>
      <c r="IE1025" s="0"/>
      <c r="IF1025" s="0"/>
      <c r="IG1025" s="0"/>
      <c r="IH1025" s="0"/>
      <c r="II1025" s="0"/>
      <c r="IJ1025" s="0"/>
      <c r="IK1025" s="0"/>
      <c r="IL1025" s="0"/>
      <c r="IM1025" s="0"/>
      <c r="IN1025" s="0"/>
      <c r="IO1025" s="0"/>
      <c r="IP1025" s="0"/>
      <c r="IQ1025" s="0"/>
      <c r="IR1025" s="0"/>
      <c r="IS1025" s="0"/>
      <c r="IT1025" s="0"/>
      <c r="IU1025" s="0"/>
      <c r="IV1025" s="0"/>
      <c r="IW1025" s="0"/>
    </row>
    <row r="1026" customFormat="false" ht="12.75" hidden="true" customHeight="false" outlineLevel="0" collapsed="false">
      <c r="A1026" s="0" t="n">
        <f aca="false">WEEKDAY(C1026,2)</f>
        <v>2</v>
      </c>
      <c r="B1026" s="0" t="n">
        <f aca="false">MONTH(C1026)</f>
        <v>1</v>
      </c>
      <c r="C1026" s="23" t="n">
        <v>35458</v>
      </c>
      <c r="D1026" s="0" t="n">
        <f aca="false">MONTH(R1026)</f>
        <v>1</v>
      </c>
      <c r="E1026" s="0" t="n">
        <f aca="false">YEAR(R1026)</f>
        <v>1997</v>
      </c>
      <c r="F1026" s="35" t="n">
        <f aca="false">L1026-K1026</f>
        <v>0.180771428571428</v>
      </c>
      <c r="G1026" s="24" t="n">
        <f aca="false">N1026-M1026</f>
        <v>-0.0490833333333334</v>
      </c>
      <c r="H1026" s="24" t="n">
        <f aca="false">O1026-N1026</f>
        <v>-0.00499999999999989</v>
      </c>
      <c r="I1026" s="24" t="n">
        <f aca="false">O1026-M1026</f>
        <v>-0.0540833333333333</v>
      </c>
      <c r="J1026" s="25" t="n">
        <f aca="false">VLOOKUP(C1026,'Nymex hist.'!A:B,2,0)</f>
        <v>2.546</v>
      </c>
      <c r="K1026" s="34" t="n">
        <f aca="false">AVERAGE(BQ1026:BW1026)</f>
        <v>2.13642857142857</v>
      </c>
      <c r="L1026" s="34" t="n">
        <f aca="false">AVERAGE(BX1026:CB1026)</f>
        <v>2.3172</v>
      </c>
      <c r="M1026" s="27" t="n">
        <f aca="false">SUMIF($S$3:$FQ$3,$E1026+1,$S1026:$FQ1026)/COUNTIF($S$3:$FQ$3,$E1026+1)</f>
        <v>2.18408333333333</v>
      </c>
      <c r="N1026" s="27" t="n">
        <f aca="false">SUMIF($S$3:$FQ$3,$E1026+2,$S1026:$FQ1026)/COUNTIF($S$3:$FQ$3,$E1026+2)</f>
        <v>2.135</v>
      </c>
      <c r="O1026" s="27" t="n">
        <f aca="false">SUMIF($S$3:$FQ$3,$E1026+3,$S1026:$FQ1026)/COUNTIF($S$3:$FQ$3,$E1026+3)</f>
        <v>2.13</v>
      </c>
      <c r="P1026" s="27" t="n">
        <f aca="false">SUMIF($S$3:$FQ$3,$E1026+4,$S1026:$FQ1026)/COUNTIF($S$3:$FQ$3,$E1026+4)</f>
        <v>2.13</v>
      </c>
      <c r="Q1026" s="27" t="n">
        <f aca="false">SUMIF($S$3:$FQ$3,$E1026+5,$S1026:$FQ1026)/COUNTIF($S$3:$FQ$3,$E1026+5)</f>
        <v>2.135</v>
      </c>
      <c r="R1026" s="28" t="n">
        <v>35458</v>
      </c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30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 t="n">
        <v>2.986</v>
      </c>
      <c r="BP1026" s="29" t="n">
        <v>2.546</v>
      </c>
      <c r="BQ1026" s="29" t="n">
        <v>2.257</v>
      </c>
      <c r="BR1026" s="29" t="n">
        <v>2.122</v>
      </c>
      <c r="BS1026" s="29" t="n">
        <v>2.1</v>
      </c>
      <c r="BT1026" s="29" t="n">
        <v>2.1</v>
      </c>
      <c r="BU1026" s="29" t="n">
        <v>2.112</v>
      </c>
      <c r="BV1026" s="29" t="n">
        <v>2.122</v>
      </c>
      <c r="BW1026" s="29" t="n">
        <v>2.142</v>
      </c>
      <c r="BX1026" s="29" t="n">
        <v>2.252</v>
      </c>
      <c r="BY1026" s="29" t="n">
        <v>2.375</v>
      </c>
      <c r="BZ1026" s="29" t="n">
        <v>2.405</v>
      </c>
      <c r="CA1026" s="29" t="n">
        <v>2.319</v>
      </c>
      <c r="CB1026" s="29" t="n">
        <v>2.235</v>
      </c>
      <c r="CC1026" s="29" t="n">
        <v>2.138</v>
      </c>
      <c r="CD1026" s="29" t="n">
        <v>2.117</v>
      </c>
      <c r="CE1026" s="29" t="n">
        <v>2.097</v>
      </c>
      <c r="CF1026" s="29" t="n">
        <v>2.102</v>
      </c>
      <c r="CG1026" s="29" t="n">
        <v>2.102</v>
      </c>
      <c r="CH1026" s="29" t="n">
        <v>2.102</v>
      </c>
      <c r="CI1026" s="29" t="n">
        <v>2.114</v>
      </c>
      <c r="CJ1026" s="29" t="n">
        <v>2.191</v>
      </c>
      <c r="CK1026" s="29" t="n">
        <v>2.287</v>
      </c>
      <c r="CL1026" s="29" t="n">
        <v>2.302</v>
      </c>
      <c r="CM1026" s="29" t="n">
        <v>2.232</v>
      </c>
      <c r="CN1026" s="29" t="n">
        <v>2.167</v>
      </c>
      <c r="CO1026" s="29" t="n">
        <v>2.097</v>
      </c>
      <c r="CP1026" s="29" t="n">
        <v>2.073</v>
      </c>
      <c r="CQ1026" s="29" t="n">
        <v>2.061</v>
      </c>
      <c r="CR1026" s="29" t="n">
        <v>2.061</v>
      </c>
      <c r="CS1026" s="29" t="n">
        <v>2.066</v>
      </c>
      <c r="CT1026" s="29" t="n">
        <v>2.062</v>
      </c>
      <c r="CU1026" s="29" t="n">
        <v>2.074</v>
      </c>
      <c r="CV1026" s="29" t="n">
        <v>2.151</v>
      </c>
      <c r="CW1026" s="29" t="n">
        <v>2.274</v>
      </c>
      <c r="CX1026" s="29" t="n">
        <v>2.297</v>
      </c>
      <c r="CY1026" s="29" t="n">
        <v>2.227</v>
      </c>
      <c r="CZ1026" s="29" t="n">
        <v>2.162</v>
      </c>
      <c r="DA1026" s="29" t="n">
        <v>2.092</v>
      </c>
      <c r="DB1026" s="29" t="n">
        <v>2.068</v>
      </c>
      <c r="DC1026" s="29" t="n">
        <v>2.056</v>
      </c>
      <c r="DD1026" s="29" t="n">
        <v>2.056</v>
      </c>
      <c r="DE1026" s="29" t="n">
        <v>2.061</v>
      </c>
      <c r="DF1026" s="29" t="n">
        <v>2.057</v>
      </c>
      <c r="DG1026" s="29" t="n">
        <v>2.069</v>
      </c>
      <c r="DH1026" s="29" t="n">
        <v>2.146</v>
      </c>
      <c r="DI1026" s="29" t="n">
        <v>2.269</v>
      </c>
      <c r="DJ1026" s="29" t="n">
        <v>2.297</v>
      </c>
      <c r="DK1026" s="29" t="n">
        <v>2.227</v>
      </c>
      <c r="DL1026" s="29" t="n">
        <v>2.162</v>
      </c>
      <c r="DM1026" s="29" t="n">
        <v>2.092</v>
      </c>
      <c r="DN1026" s="29" t="n">
        <v>2.068</v>
      </c>
      <c r="DO1026" s="29" t="n">
        <v>2.056</v>
      </c>
      <c r="DP1026" s="29" t="n">
        <v>2.056</v>
      </c>
      <c r="DQ1026" s="29" t="n">
        <v>2.061</v>
      </c>
      <c r="DR1026" s="29" t="n">
        <v>2.057</v>
      </c>
      <c r="DS1026" s="29" t="n">
        <v>2.069</v>
      </c>
      <c r="DT1026" s="29" t="n">
        <v>2.146</v>
      </c>
      <c r="DU1026" s="29" t="n">
        <v>2.269</v>
      </c>
      <c r="DV1026" s="29" t="n">
        <v>2.302</v>
      </c>
      <c r="DW1026" s="29" t="n">
        <v>2.232</v>
      </c>
      <c r="DX1026" s="29" t="n">
        <v>2.167</v>
      </c>
      <c r="DY1026" s="29" t="n">
        <v>2.097</v>
      </c>
      <c r="DZ1026" s="29" t="n">
        <v>2.073</v>
      </c>
      <c r="EA1026" s="29" t="n">
        <v>2.061</v>
      </c>
      <c r="EB1026" s="29" t="n">
        <v>2.061</v>
      </c>
      <c r="EC1026" s="29" t="n">
        <v>2.066</v>
      </c>
      <c r="ED1026" s="29" t="n">
        <v>2.062</v>
      </c>
      <c r="EE1026" s="29" t="n">
        <v>2.074</v>
      </c>
      <c r="EF1026" s="29" t="n">
        <v>2.151</v>
      </c>
      <c r="EG1026" s="29" t="n">
        <v>2.274</v>
      </c>
      <c r="EH1026" s="29" t="n">
        <v>2.317</v>
      </c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0"/>
      <c r="GS1026" s="0"/>
      <c r="GT1026" s="0"/>
      <c r="GU1026" s="0"/>
      <c r="GV1026" s="0"/>
      <c r="GW1026" s="0"/>
      <c r="GX1026" s="0"/>
      <c r="GY1026" s="0"/>
      <c r="GZ1026" s="0"/>
      <c r="HA1026" s="0"/>
      <c r="HB1026" s="0"/>
      <c r="HC1026" s="0"/>
      <c r="HD1026" s="0"/>
      <c r="HE1026" s="0"/>
      <c r="HF1026" s="0"/>
      <c r="HG1026" s="0"/>
      <c r="HH1026" s="0"/>
      <c r="HI1026" s="0"/>
      <c r="HJ1026" s="0"/>
      <c r="HK1026" s="0"/>
      <c r="HL1026" s="0"/>
      <c r="HM1026" s="0"/>
      <c r="HN1026" s="0"/>
      <c r="HO1026" s="0"/>
      <c r="HP1026" s="0"/>
      <c r="HQ1026" s="0"/>
      <c r="HR1026" s="0"/>
      <c r="HS1026" s="0"/>
      <c r="HT1026" s="0"/>
      <c r="HU1026" s="0"/>
      <c r="HV1026" s="0"/>
      <c r="HW1026" s="0"/>
      <c r="HX1026" s="0"/>
      <c r="HY1026" s="0"/>
      <c r="HZ1026" s="0"/>
      <c r="IA1026" s="0"/>
      <c r="IB1026" s="0"/>
      <c r="IC1026" s="0"/>
      <c r="ID1026" s="0"/>
      <c r="IE1026" s="0"/>
      <c r="IF1026" s="0"/>
      <c r="IG1026" s="0"/>
      <c r="IH1026" s="0"/>
      <c r="II1026" s="0"/>
      <c r="IJ1026" s="0"/>
      <c r="IK1026" s="0"/>
      <c r="IL1026" s="0"/>
      <c r="IM1026" s="0"/>
      <c r="IN1026" s="0"/>
      <c r="IO1026" s="0"/>
      <c r="IP1026" s="0"/>
      <c r="IQ1026" s="0"/>
      <c r="IR1026" s="0"/>
      <c r="IS1026" s="0"/>
      <c r="IT1026" s="0"/>
      <c r="IU1026" s="0"/>
      <c r="IV1026" s="0"/>
      <c r="IW1026" s="0"/>
    </row>
    <row r="1027" customFormat="false" ht="12.75" hidden="true" customHeight="false" outlineLevel="0" collapsed="false">
      <c r="A1027" s="0" t="n">
        <f aca="false">WEEKDAY(C1027,2)</f>
        <v>3</v>
      </c>
      <c r="B1027" s="0" t="n">
        <f aca="false">MONTH(C1027)</f>
        <v>1</v>
      </c>
      <c r="C1027" s="23" t="n">
        <v>35459</v>
      </c>
      <c r="D1027" s="0" t="n">
        <f aca="false">MONTH(R1027)</f>
        <v>1</v>
      </c>
      <c r="E1027" s="0" t="n">
        <f aca="false">YEAR(R1027)</f>
        <v>1997</v>
      </c>
      <c r="F1027" s="35" t="n">
        <f aca="false">L1027-K1027</f>
        <v>0.208571428571428</v>
      </c>
      <c r="G1027" s="24" t="n">
        <f aca="false">N1027-M1027</f>
        <v>-0.0344999999999995</v>
      </c>
      <c r="H1027" s="24" t="n">
        <f aca="false">O1027-N1027</f>
        <v>-0.00499999999999989</v>
      </c>
      <c r="I1027" s="24" t="n">
        <f aca="false">O1027-M1027</f>
        <v>-0.0394999999999994</v>
      </c>
      <c r="J1027" s="25" t="n">
        <f aca="false">VLOOKUP(C1027,'Nymex hist.'!A:B,2,0)</f>
        <v>2.438</v>
      </c>
      <c r="K1027" s="34" t="n">
        <f aca="false">AVERAGE(BQ1027:BW1027)</f>
        <v>2.08842857142857</v>
      </c>
      <c r="L1027" s="34" t="n">
        <f aca="false">AVERAGE(BX1027:CB1027)</f>
        <v>2.297</v>
      </c>
      <c r="M1027" s="27" t="n">
        <f aca="false">SUMIF($S$3:$FQ$3,$E1027+1,$S1027:$FQ1027)/COUNTIF($S$3:$FQ$3,$E1027+1)</f>
        <v>2.17308333333333</v>
      </c>
      <c r="N1027" s="27" t="n">
        <f aca="false">SUMIF($S$3:$FQ$3,$E1027+2,$S1027:$FQ1027)/COUNTIF($S$3:$FQ$3,$E1027+2)</f>
        <v>2.13858333333333</v>
      </c>
      <c r="O1027" s="27" t="n">
        <f aca="false">SUMIF($S$3:$FQ$3,$E1027+3,$S1027:$FQ1027)/COUNTIF($S$3:$FQ$3,$E1027+3)</f>
        <v>2.13358333333333</v>
      </c>
      <c r="P1027" s="27" t="n">
        <f aca="false">SUMIF($S$3:$FQ$3,$E1027+4,$S1027:$FQ1027)/COUNTIF($S$3:$FQ$3,$E1027+4)</f>
        <v>2.13358333333333</v>
      </c>
      <c r="Q1027" s="27" t="n">
        <f aca="false">SUMIF($S$3:$FQ$3,$E1027+5,$S1027:$FQ1027)/COUNTIF($S$3:$FQ$3,$E1027+5)</f>
        <v>2.13858333333333</v>
      </c>
      <c r="R1027" s="28" t="n">
        <v>35459</v>
      </c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30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 t="n">
        <v>2.986</v>
      </c>
      <c r="BP1027" s="29" t="n">
        <v>2.438</v>
      </c>
      <c r="BQ1027" s="29" t="n">
        <v>2.156</v>
      </c>
      <c r="BR1027" s="29" t="n">
        <v>2.055</v>
      </c>
      <c r="BS1027" s="29" t="n">
        <v>2.05</v>
      </c>
      <c r="BT1027" s="29" t="n">
        <v>2.065</v>
      </c>
      <c r="BU1027" s="29" t="n">
        <v>2.083</v>
      </c>
      <c r="BV1027" s="29" t="n">
        <v>2.095</v>
      </c>
      <c r="BW1027" s="29" t="n">
        <v>2.115</v>
      </c>
      <c r="BX1027" s="29" t="n">
        <v>2.227</v>
      </c>
      <c r="BY1027" s="29" t="n">
        <v>2.355</v>
      </c>
      <c r="BZ1027" s="29" t="n">
        <v>2.385</v>
      </c>
      <c r="CA1027" s="29" t="n">
        <v>2.298</v>
      </c>
      <c r="CB1027" s="29" t="n">
        <v>2.22</v>
      </c>
      <c r="CC1027" s="29" t="n">
        <v>2.12</v>
      </c>
      <c r="CD1027" s="29" t="n">
        <v>2.09</v>
      </c>
      <c r="CE1027" s="29" t="n">
        <v>2.075</v>
      </c>
      <c r="CF1027" s="29" t="n">
        <v>2.087</v>
      </c>
      <c r="CG1027" s="29" t="n">
        <v>2.094</v>
      </c>
      <c r="CH1027" s="29" t="n">
        <v>2.1</v>
      </c>
      <c r="CI1027" s="29" t="n">
        <v>2.118</v>
      </c>
      <c r="CJ1027" s="29" t="n">
        <v>2.195</v>
      </c>
      <c r="CK1027" s="29" t="n">
        <v>2.295</v>
      </c>
      <c r="CL1027" s="29" t="n">
        <v>2.31</v>
      </c>
      <c r="CM1027" s="29" t="n">
        <v>2.24</v>
      </c>
      <c r="CN1027" s="29" t="n">
        <v>2.17</v>
      </c>
      <c r="CO1027" s="29" t="n">
        <v>2.1</v>
      </c>
      <c r="CP1027" s="29" t="n">
        <v>2.076</v>
      </c>
      <c r="CQ1027" s="29" t="n">
        <v>2.064</v>
      </c>
      <c r="CR1027" s="29" t="n">
        <v>2.064</v>
      </c>
      <c r="CS1027" s="29" t="n">
        <v>2.069</v>
      </c>
      <c r="CT1027" s="29" t="n">
        <v>2.06</v>
      </c>
      <c r="CU1027" s="29" t="n">
        <v>2.078</v>
      </c>
      <c r="CV1027" s="29" t="n">
        <v>2.155</v>
      </c>
      <c r="CW1027" s="29" t="n">
        <v>2.277</v>
      </c>
      <c r="CX1027" s="29" t="n">
        <v>2.305</v>
      </c>
      <c r="CY1027" s="29" t="n">
        <v>2.235</v>
      </c>
      <c r="CZ1027" s="29" t="n">
        <v>2.165</v>
      </c>
      <c r="DA1027" s="29" t="n">
        <v>2.095</v>
      </c>
      <c r="DB1027" s="29" t="n">
        <v>2.071</v>
      </c>
      <c r="DC1027" s="29" t="n">
        <v>2.059</v>
      </c>
      <c r="DD1027" s="29" t="n">
        <v>2.059</v>
      </c>
      <c r="DE1027" s="29" t="n">
        <v>2.064</v>
      </c>
      <c r="DF1027" s="29" t="n">
        <v>2.055</v>
      </c>
      <c r="DG1027" s="29" t="n">
        <v>2.073</v>
      </c>
      <c r="DH1027" s="29" t="n">
        <v>2.15</v>
      </c>
      <c r="DI1027" s="29" t="n">
        <v>2.272</v>
      </c>
      <c r="DJ1027" s="29" t="n">
        <v>2.305</v>
      </c>
      <c r="DK1027" s="29" t="n">
        <v>2.235</v>
      </c>
      <c r="DL1027" s="29" t="n">
        <v>2.165</v>
      </c>
      <c r="DM1027" s="29" t="n">
        <v>2.095</v>
      </c>
      <c r="DN1027" s="29" t="n">
        <v>2.071</v>
      </c>
      <c r="DO1027" s="29" t="n">
        <v>2.059</v>
      </c>
      <c r="DP1027" s="29" t="n">
        <v>2.059</v>
      </c>
      <c r="DQ1027" s="29" t="n">
        <v>2.064</v>
      </c>
      <c r="DR1027" s="29" t="n">
        <v>2.055</v>
      </c>
      <c r="DS1027" s="29" t="n">
        <v>2.073</v>
      </c>
      <c r="DT1027" s="29" t="n">
        <v>2.15</v>
      </c>
      <c r="DU1027" s="29" t="n">
        <v>2.272</v>
      </c>
      <c r="DV1027" s="29" t="n">
        <v>2.31</v>
      </c>
      <c r="DW1027" s="29" t="n">
        <v>2.24</v>
      </c>
      <c r="DX1027" s="29" t="n">
        <v>2.17</v>
      </c>
      <c r="DY1027" s="29" t="n">
        <v>2.1</v>
      </c>
      <c r="DZ1027" s="29" t="n">
        <v>2.076</v>
      </c>
      <c r="EA1027" s="29" t="n">
        <v>2.064</v>
      </c>
      <c r="EB1027" s="29" t="n">
        <v>2.064</v>
      </c>
      <c r="EC1027" s="29" t="n">
        <v>2.069</v>
      </c>
      <c r="ED1027" s="29" t="n">
        <v>2.06</v>
      </c>
      <c r="EE1027" s="29" t="n">
        <v>2.078</v>
      </c>
      <c r="EF1027" s="29" t="n">
        <v>2.155</v>
      </c>
      <c r="EG1027" s="29" t="n">
        <v>2.277</v>
      </c>
      <c r="EH1027" s="29" t="n">
        <v>2.325</v>
      </c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0"/>
      <c r="GS1027" s="0"/>
      <c r="GT1027" s="0"/>
      <c r="GU1027" s="0"/>
      <c r="GV1027" s="0"/>
      <c r="GW1027" s="0"/>
      <c r="GX1027" s="0"/>
      <c r="GY1027" s="0"/>
      <c r="GZ1027" s="0"/>
      <c r="HA1027" s="0"/>
      <c r="HB1027" s="0"/>
      <c r="HC1027" s="0"/>
      <c r="HD1027" s="0"/>
      <c r="HE1027" s="0"/>
      <c r="HF1027" s="0"/>
      <c r="HG1027" s="0"/>
      <c r="HH1027" s="0"/>
      <c r="HI1027" s="0"/>
      <c r="HJ1027" s="0"/>
      <c r="HK1027" s="0"/>
      <c r="HL1027" s="0"/>
      <c r="HM1027" s="0"/>
      <c r="HN1027" s="0"/>
      <c r="HO1027" s="0"/>
      <c r="HP1027" s="0"/>
      <c r="HQ1027" s="0"/>
      <c r="HR1027" s="0"/>
      <c r="HS1027" s="0"/>
      <c r="HT1027" s="0"/>
      <c r="HU1027" s="0"/>
      <c r="HV1027" s="0"/>
      <c r="HW1027" s="0"/>
      <c r="HX1027" s="0"/>
      <c r="HY1027" s="0"/>
      <c r="HZ1027" s="0"/>
      <c r="IA1027" s="0"/>
      <c r="IB1027" s="0"/>
      <c r="IC1027" s="0"/>
      <c r="ID1027" s="0"/>
      <c r="IE1027" s="0"/>
      <c r="IF1027" s="0"/>
      <c r="IG1027" s="0"/>
      <c r="IH1027" s="0"/>
      <c r="II1027" s="0"/>
      <c r="IJ1027" s="0"/>
      <c r="IK1027" s="0"/>
      <c r="IL1027" s="0"/>
      <c r="IM1027" s="0"/>
      <c r="IN1027" s="0"/>
      <c r="IO1027" s="0"/>
      <c r="IP1027" s="0"/>
      <c r="IQ1027" s="0"/>
      <c r="IR1027" s="0"/>
      <c r="IS1027" s="0"/>
      <c r="IT1027" s="0"/>
      <c r="IU1027" s="0"/>
      <c r="IV1027" s="0"/>
      <c r="IW1027" s="0"/>
    </row>
    <row r="1028" customFormat="false" ht="12.75" hidden="false" customHeight="false" outlineLevel="0" collapsed="false">
      <c r="A1028" s="1" t="n">
        <f aca="false">WEEKDAY(C1028,2)</f>
        <v>4</v>
      </c>
      <c r="B1028" s="1" t="n">
        <f aca="false">MONTH(C1028)</f>
        <v>1</v>
      </c>
      <c r="C1028" s="23" t="n">
        <v>35460</v>
      </c>
      <c r="D1028" s="0" t="n">
        <f aca="false">MONTH(R1028)</f>
        <v>1</v>
      </c>
      <c r="E1028" s="0" t="n">
        <f aca="false">YEAR(R1028)</f>
        <v>1997</v>
      </c>
      <c r="F1028" s="3" t="n">
        <f aca="false">L1028-K1028</f>
        <v>0.171228571428572</v>
      </c>
      <c r="G1028" s="3" t="n">
        <f aca="false">N1028-M1028</f>
        <v>-0.0195833333333333</v>
      </c>
      <c r="H1028" s="3" t="n">
        <f aca="false">O1028-N1028</f>
        <v>-0.00499999999999989</v>
      </c>
      <c r="I1028" s="3" t="n">
        <f aca="false">O1028-M1028</f>
        <v>-0.0245833333333332</v>
      </c>
      <c r="J1028" s="4" t="n">
        <f aca="false">VLOOKUP(C1028,'Nymex hist.'!A:B,2,0)</f>
        <v>2.486</v>
      </c>
      <c r="K1028" s="4" t="n">
        <f aca="false">AVERAGE(BQ1028:BW1028)</f>
        <v>2.10157142857143</v>
      </c>
      <c r="L1028" s="4" t="n">
        <f aca="false">AVERAGE(BX1028:CB1028)</f>
        <v>2.2728</v>
      </c>
      <c r="M1028" s="4" t="n">
        <f aca="false">SUMIF($S$3:$FQ$3,$E1028+1,$S1028:$FQ1028)/COUNTIF($S$3:$FQ$3,$E1028+1)</f>
        <v>2.15366666666667</v>
      </c>
      <c r="N1028" s="4" t="n">
        <f aca="false">SUMIF($S$3:$FQ$3,$E1028+2,$S1028:$FQ1028)/COUNTIF($S$3:$FQ$3,$E1028+2)</f>
        <v>2.13408333333333</v>
      </c>
      <c r="O1028" s="4" t="n">
        <f aca="false">SUMIF($S$3:$FQ$3,$E1028+3,$S1028:$FQ1028)/COUNTIF($S$3:$FQ$3,$E1028+3)</f>
        <v>2.12908333333333</v>
      </c>
      <c r="P1028" s="4" t="n">
        <f aca="false">SUMIF($S$3:$FQ$3,$E1028+4,$S1028:$FQ1028)/COUNTIF($S$3:$FQ$3,$E1028+4)</f>
        <v>2.12908333333333</v>
      </c>
      <c r="Q1028" s="4" t="n">
        <f aca="false">SUMIF($S$3:$FQ$3,$E1028+5,$S1028:$FQ1028)/COUNTIF($S$3:$FQ$3,$E1028+5)</f>
        <v>2.13408333333333</v>
      </c>
      <c r="R1028" s="21" t="n">
        <v>35460</v>
      </c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7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 t="n">
        <v>2.986</v>
      </c>
      <c r="BP1028" s="32" t="n">
        <v>2.486</v>
      </c>
      <c r="BQ1028" s="32" t="n">
        <v>2.215</v>
      </c>
      <c r="BR1028" s="32" t="n">
        <v>2.095</v>
      </c>
      <c r="BS1028" s="32" t="n">
        <v>2.075</v>
      </c>
      <c r="BT1028" s="32" t="n">
        <v>2.07</v>
      </c>
      <c r="BU1028" s="32" t="n">
        <v>2.075</v>
      </c>
      <c r="BV1028" s="32" t="n">
        <v>2.085</v>
      </c>
      <c r="BW1028" s="32" t="n">
        <v>2.096</v>
      </c>
      <c r="BX1028" s="32" t="n">
        <v>2.205</v>
      </c>
      <c r="BY1028" s="32" t="n">
        <v>2.32</v>
      </c>
      <c r="BZ1028" s="32" t="n">
        <v>2.355</v>
      </c>
      <c r="CA1028" s="32" t="n">
        <v>2.277</v>
      </c>
      <c r="CB1028" s="32" t="n">
        <v>2.207</v>
      </c>
      <c r="CC1028" s="32" t="n">
        <v>2.105</v>
      </c>
      <c r="CD1028" s="32" t="n">
        <v>2.073</v>
      </c>
      <c r="CE1028" s="32" t="n">
        <v>2.055</v>
      </c>
      <c r="CF1028" s="32" t="n">
        <v>2.06</v>
      </c>
      <c r="CG1028" s="32" t="n">
        <v>2.069</v>
      </c>
      <c r="CH1028" s="32" t="n">
        <v>2.077</v>
      </c>
      <c r="CI1028" s="32" t="n">
        <v>2.096</v>
      </c>
      <c r="CJ1028" s="32" t="n">
        <v>2.181</v>
      </c>
      <c r="CK1028" s="32" t="n">
        <v>2.289</v>
      </c>
      <c r="CL1028" s="32" t="n">
        <v>2.304</v>
      </c>
      <c r="CM1028" s="32" t="n">
        <v>2.234</v>
      </c>
      <c r="CN1028" s="32" t="n">
        <v>2.164</v>
      </c>
      <c r="CO1028" s="32" t="n">
        <v>2.094</v>
      </c>
      <c r="CP1028" s="32" t="n">
        <v>2.07</v>
      </c>
      <c r="CQ1028" s="32" t="n">
        <v>2.058</v>
      </c>
      <c r="CR1028" s="32" t="n">
        <v>2.058</v>
      </c>
      <c r="CS1028" s="32" t="n">
        <v>2.064</v>
      </c>
      <c r="CT1028" s="32" t="n">
        <v>2.057</v>
      </c>
      <c r="CU1028" s="32" t="n">
        <v>2.076</v>
      </c>
      <c r="CV1028" s="32" t="n">
        <v>2.161</v>
      </c>
      <c r="CW1028" s="32" t="n">
        <v>2.269</v>
      </c>
      <c r="CX1028" s="32" t="n">
        <v>2.299</v>
      </c>
      <c r="CY1028" s="32" t="n">
        <v>2.229</v>
      </c>
      <c r="CZ1028" s="32" t="n">
        <v>2.159</v>
      </c>
      <c r="DA1028" s="32" t="n">
        <v>2.089</v>
      </c>
      <c r="DB1028" s="32" t="n">
        <v>2.065</v>
      </c>
      <c r="DC1028" s="32" t="n">
        <v>2.053</v>
      </c>
      <c r="DD1028" s="32" t="n">
        <v>2.053</v>
      </c>
      <c r="DE1028" s="32" t="n">
        <v>2.059</v>
      </c>
      <c r="DF1028" s="32" t="n">
        <v>2.052</v>
      </c>
      <c r="DG1028" s="32" t="n">
        <v>2.071</v>
      </c>
      <c r="DH1028" s="32" t="n">
        <v>2.156</v>
      </c>
      <c r="DI1028" s="32" t="n">
        <v>2.264</v>
      </c>
      <c r="DJ1028" s="32" t="n">
        <v>2.299</v>
      </c>
      <c r="DK1028" s="32" t="n">
        <v>2.229</v>
      </c>
      <c r="DL1028" s="32" t="n">
        <v>2.159</v>
      </c>
      <c r="DM1028" s="32" t="n">
        <v>2.089</v>
      </c>
      <c r="DN1028" s="32" t="n">
        <v>2.065</v>
      </c>
      <c r="DO1028" s="32" t="n">
        <v>2.053</v>
      </c>
      <c r="DP1028" s="32" t="n">
        <v>2.053</v>
      </c>
      <c r="DQ1028" s="32" t="n">
        <v>2.059</v>
      </c>
      <c r="DR1028" s="32" t="n">
        <v>2.052</v>
      </c>
      <c r="DS1028" s="32" t="n">
        <v>2.071</v>
      </c>
      <c r="DT1028" s="32" t="n">
        <v>2.156</v>
      </c>
      <c r="DU1028" s="32" t="n">
        <v>2.264</v>
      </c>
      <c r="DV1028" s="32" t="n">
        <v>2.304</v>
      </c>
      <c r="DW1028" s="32" t="n">
        <v>2.234</v>
      </c>
      <c r="DX1028" s="32" t="n">
        <v>2.164</v>
      </c>
      <c r="DY1028" s="32" t="n">
        <v>2.094</v>
      </c>
      <c r="DZ1028" s="32" t="n">
        <v>2.07</v>
      </c>
      <c r="EA1028" s="32" t="n">
        <v>2.058</v>
      </c>
      <c r="EB1028" s="32" t="n">
        <v>2.058</v>
      </c>
      <c r="EC1028" s="32" t="n">
        <v>2.064</v>
      </c>
      <c r="ED1028" s="32" t="n">
        <v>2.057</v>
      </c>
      <c r="EE1028" s="32" t="n">
        <v>2.076</v>
      </c>
      <c r="EF1028" s="32" t="n">
        <v>2.161</v>
      </c>
      <c r="EG1028" s="32" t="n">
        <v>2.269</v>
      </c>
      <c r="EH1028" s="32" t="n">
        <v>2.319</v>
      </c>
      <c r="EI1028" s="32"/>
      <c r="EJ1028" s="32"/>
      <c r="EK1028" s="32"/>
      <c r="EL1028" s="32"/>
      <c r="EM1028" s="32"/>
      <c r="EN1028" s="32"/>
      <c r="EO1028" s="32"/>
      <c r="EP1028" s="32"/>
      <c r="EQ1028" s="32"/>
      <c r="ER1028" s="32"/>
      <c r="ES1028" s="32"/>
      <c r="ET1028" s="32"/>
      <c r="EU1028" s="32"/>
      <c r="EV1028" s="32"/>
      <c r="EW1028" s="32"/>
      <c r="EX1028" s="32"/>
      <c r="EY1028" s="32"/>
      <c r="EZ1028" s="32"/>
      <c r="FA1028" s="32"/>
      <c r="FB1028" s="32"/>
      <c r="FC1028" s="32"/>
      <c r="FD1028" s="32"/>
      <c r="FE1028" s="32"/>
      <c r="FF1028" s="32"/>
      <c r="FG1028" s="32"/>
      <c r="FH1028" s="32"/>
      <c r="FI1028" s="32"/>
      <c r="FJ1028" s="32"/>
      <c r="FK1028" s="32"/>
      <c r="FL1028" s="32"/>
      <c r="FM1028" s="32"/>
      <c r="FN1028" s="32"/>
      <c r="FO1028" s="32"/>
      <c r="FP1028" s="32"/>
      <c r="FQ1028" s="32"/>
      <c r="FR1028" s="32"/>
      <c r="FS1028" s="32"/>
      <c r="FT1028" s="32"/>
      <c r="FU1028" s="32"/>
      <c r="FV1028" s="32"/>
      <c r="FW1028" s="32"/>
      <c r="FX1028" s="32"/>
      <c r="FY1028" s="32"/>
      <c r="FZ1028" s="32"/>
      <c r="GA1028" s="32"/>
      <c r="GB1028" s="32"/>
      <c r="GC1028" s="32"/>
      <c r="GD1028" s="32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  <c r="GO1028" s="32"/>
      <c r="GP1028" s="32"/>
      <c r="GQ1028" s="32"/>
    </row>
    <row r="1029" customFormat="false" ht="12.75" hidden="true" customHeight="false" outlineLevel="0" collapsed="false">
      <c r="A1029" s="0" t="n">
        <f aca="false">WEEKDAY(C1029,2)</f>
        <v>5</v>
      </c>
      <c r="B1029" s="0" t="n">
        <f aca="false">MONTH(C1029)</f>
        <v>1</v>
      </c>
      <c r="C1029" s="23" t="n">
        <v>35461</v>
      </c>
      <c r="D1029" s="0" t="n">
        <f aca="false">MONTH(R1029)</f>
        <v>1</v>
      </c>
      <c r="E1029" s="0" t="n">
        <f aca="false">YEAR(R1029)</f>
        <v>1997</v>
      </c>
      <c r="F1029" s="35" t="n">
        <f aca="false">L1029-K1029</f>
        <v>0.190714285714286</v>
      </c>
      <c r="G1029" s="24" t="n">
        <f aca="false">N1029-M1029</f>
        <v>-0.0163333333333329</v>
      </c>
      <c r="H1029" s="24" t="n">
        <f aca="false">O1029-N1029</f>
        <v>-0.00499999999999989</v>
      </c>
      <c r="I1029" s="24" t="n">
        <f aca="false">O1029-M1029</f>
        <v>-0.0213333333333328</v>
      </c>
      <c r="J1029" s="25" t="n">
        <f aca="false">VLOOKUP(C1029,'Nymex hist.'!A:B,2,0)</f>
        <v>2.385</v>
      </c>
      <c r="K1029" s="34" t="n">
        <f aca="false">AVERAGE(BQ1029:BW1029)</f>
        <v>2.06628571428571</v>
      </c>
      <c r="L1029" s="34" t="n">
        <f aca="false">AVERAGE(BX1029:CB1029)</f>
        <v>2.257</v>
      </c>
      <c r="M1029" s="27" t="n">
        <f aca="false">SUMIF($S$3:$FQ$3,$E1029+1,$S1029:$FQ1029)/COUNTIF($S$3:$FQ$3,$E1029+1)</f>
        <v>2.13891666666667</v>
      </c>
      <c r="N1029" s="27" t="n">
        <f aca="false">SUMIF($S$3:$FQ$3,$E1029+2,$S1029:$FQ1029)/COUNTIF($S$3:$FQ$3,$E1029+2)</f>
        <v>2.12258333333333</v>
      </c>
      <c r="O1029" s="27" t="n">
        <f aca="false">SUMIF($S$3:$FQ$3,$E1029+3,$S1029:$FQ1029)/COUNTIF($S$3:$FQ$3,$E1029+3)</f>
        <v>2.11758333333333</v>
      </c>
      <c r="P1029" s="27" t="n">
        <f aca="false">SUMIF($S$3:$FQ$3,$E1029+4,$S1029:$FQ1029)/COUNTIF($S$3:$FQ$3,$E1029+4)</f>
        <v>2.11758333333333</v>
      </c>
      <c r="Q1029" s="27" t="n">
        <f aca="false">SUMIF($S$3:$FQ$3,$E1029+5,$S1029:$FQ1029)/COUNTIF($S$3:$FQ$3,$E1029+5)</f>
        <v>2.12258333333333</v>
      </c>
      <c r="R1029" s="28" t="n">
        <v>35461</v>
      </c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30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 t="n">
        <v>2.986</v>
      </c>
      <c r="BP1029" s="29" t="n">
        <v>2.385</v>
      </c>
      <c r="BQ1029" s="29" t="n">
        <v>2.139</v>
      </c>
      <c r="BR1029" s="29" t="n">
        <v>2.04</v>
      </c>
      <c r="BS1029" s="29" t="n">
        <v>2.04</v>
      </c>
      <c r="BT1029" s="29" t="n">
        <v>2.045</v>
      </c>
      <c r="BU1029" s="29" t="n">
        <v>2.055</v>
      </c>
      <c r="BV1029" s="29" t="n">
        <v>2.065</v>
      </c>
      <c r="BW1029" s="29" t="n">
        <v>2.08</v>
      </c>
      <c r="BX1029" s="29" t="n">
        <v>2.19</v>
      </c>
      <c r="BY1029" s="29" t="n">
        <v>2.305</v>
      </c>
      <c r="BZ1029" s="29" t="n">
        <v>2.34</v>
      </c>
      <c r="CA1029" s="29" t="n">
        <v>2.26</v>
      </c>
      <c r="CB1029" s="29" t="n">
        <v>2.19</v>
      </c>
      <c r="CC1029" s="29" t="n">
        <v>2.088</v>
      </c>
      <c r="CD1029" s="29" t="n">
        <v>2.058</v>
      </c>
      <c r="CE1029" s="29" t="n">
        <v>2.04</v>
      </c>
      <c r="CF1029" s="29" t="n">
        <v>2.045</v>
      </c>
      <c r="CG1029" s="29" t="n">
        <v>2.054</v>
      </c>
      <c r="CH1029" s="29" t="n">
        <v>2.062</v>
      </c>
      <c r="CI1029" s="29" t="n">
        <v>2.08</v>
      </c>
      <c r="CJ1029" s="29" t="n">
        <v>2.166</v>
      </c>
      <c r="CK1029" s="29" t="n">
        <v>2.284</v>
      </c>
      <c r="CL1029" s="29" t="n">
        <v>2.299</v>
      </c>
      <c r="CM1029" s="29" t="n">
        <v>2.227</v>
      </c>
      <c r="CN1029" s="29" t="n">
        <v>2.157</v>
      </c>
      <c r="CO1029" s="29" t="n">
        <v>2.084</v>
      </c>
      <c r="CP1029" s="29" t="n">
        <v>2.058</v>
      </c>
      <c r="CQ1029" s="29" t="n">
        <v>2.04</v>
      </c>
      <c r="CR1029" s="29" t="n">
        <v>2.045</v>
      </c>
      <c r="CS1029" s="29" t="n">
        <v>2.054</v>
      </c>
      <c r="CT1029" s="29" t="n">
        <v>2.042</v>
      </c>
      <c r="CU1029" s="29" t="n">
        <v>2.06</v>
      </c>
      <c r="CV1029" s="29" t="n">
        <v>2.146</v>
      </c>
      <c r="CW1029" s="29" t="n">
        <v>2.259</v>
      </c>
      <c r="CX1029" s="29" t="n">
        <v>2.294</v>
      </c>
      <c r="CY1029" s="29" t="n">
        <v>2.222</v>
      </c>
      <c r="CZ1029" s="29" t="n">
        <v>2.152</v>
      </c>
      <c r="DA1029" s="29" t="n">
        <v>2.079</v>
      </c>
      <c r="DB1029" s="29" t="n">
        <v>2.053</v>
      </c>
      <c r="DC1029" s="29" t="n">
        <v>2.035</v>
      </c>
      <c r="DD1029" s="29" t="n">
        <v>2.04</v>
      </c>
      <c r="DE1029" s="29" t="n">
        <v>2.049</v>
      </c>
      <c r="DF1029" s="29" t="n">
        <v>2.037</v>
      </c>
      <c r="DG1029" s="29" t="n">
        <v>2.055</v>
      </c>
      <c r="DH1029" s="29" t="n">
        <v>2.141</v>
      </c>
      <c r="DI1029" s="29" t="n">
        <v>2.254</v>
      </c>
      <c r="DJ1029" s="29" t="n">
        <v>2.294</v>
      </c>
      <c r="DK1029" s="29" t="n">
        <v>2.222</v>
      </c>
      <c r="DL1029" s="29" t="n">
        <v>2.152</v>
      </c>
      <c r="DM1029" s="29" t="n">
        <v>2.079</v>
      </c>
      <c r="DN1029" s="29" t="n">
        <v>2.053</v>
      </c>
      <c r="DO1029" s="29" t="n">
        <v>2.035</v>
      </c>
      <c r="DP1029" s="29" t="n">
        <v>2.04</v>
      </c>
      <c r="DQ1029" s="29" t="n">
        <v>2.049</v>
      </c>
      <c r="DR1029" s="29" t="n">
        <v>2.037</v>
      </c>
      <c r="DS1029" s="29" t="n">
        <v>2.055</v>
      </c>
      <c r="DT1029" s="29" t="n">
        <v>2.141</v>
      </c>
      <c r="DU1029" s="29" t="n">
        <v>2.254</v>
      </c>
      <c r="DV1029" s="29" t="n">
        <v>2.299</v>
      </c>
      <c r="DW1029" s="29" t="n">
        <v>2.227</v>
      </c>
      <c r="DX1029" s="29" t="n">
        <v>2.157</v>
      </c>
      <c r="DY1029" s="29" t="n">
        <v>2.084</v>
      </c>
      <c r="DZ1029" s="29" t="n">
        <v>2.058</v>
      </c>
      <c r="EA1029" s="29" t="n">
        <v>2.04</v>
      </c>
      <c r="EB1029" s="29" t="n">
        <v>2.045</v>
      </c>
      <c r="EC1029" s="29" t="n">
        <v>2.054</v>
      </c>
      <c r="ED1029" s="29" t="n">
        <v>2.042</v>
      </c>
      <c r="EE1029" s="29" t="n">
        <v>2.06</v>
      </c>
      <c r="EF1029" s="29" t="n">
        <v>2.146</v>
      </c>
      <c r="EG1029" s="29" t="n">
        <v>2.259</v>
      </c>
      <c r="EH1029" s="29" t="n">
        <v>2.314</v>
      </c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0"/>
      <c r="GS1029" s="0"/>
      <c r="GT1029" s="0"/>
      <c r="GU1029" s="0"/>
      <c r="GV1029" s="0"/>
      <c r="GW1029" s="0"/>
      <c r="GX1029" s="0"/>
      <c r="GY1029" s="0"/>
      <c r="GZ1029" s="0"/>
      <c r="HA1029" s="0"/>
      <c r="HB1029" s="0"/>
      <c r="HC1029" s="0"/>
      <c r="HD1029" s="0"/>
      <c r="HE1029" s="0"/>
      <c r="HF1029" s="0"/>
      <c r="HG1029" s="0"/>
      <c r="HH1029" s="0"/>
      <c r="HI1029" s="0"/>
      <c r="HJ1029" s="0"/>
      <c r="HK1029" s="0"/>
      <c r="HL1029" s="0"/>
      <c r="HM1029" s="0"/>
      <c r="HN1029" s="0"/>
      <c r="HO1029" s="0"/>
      <c r="HP1029" s="0"/>
      <c r="HQ1029" s="0"/>
      <c r="HR1029" s="0"/>
      <c r="HS1029" s="0"/>
      <c r="HT1029" s="0"/>
      <c r="HU1029" s="0"/>
      <c r="HV1029" s="0"/>
      <c r="HW1029" s="0"/>
      <c r="HX1029" s="0"/>
      <c r="HY1029" s="0"/>
      <c r="HZ1029" s="0"/>
      <c r="IA1029" s="0"/>
      <c r="IB1029" s="0"/>
      <c r="IC1029" s="0"/>
      <c r="ID1029" s="0"/>
      <c r="IE1029" s="0"/>
      <c r="IF1029" s="0"/>
      <c r="IG1029" s="0"/>
      <c r="IH1029" s="0"/>
      <c r="II1029" s="0"/>
      <c r="IJ1029" s="0"/>
      <c r="IK1029" s="0"/>
      <c r="IL1029" s="0"/>
      <c r="IM1029" s="0"/>
      <c r="IN1029" s="0"/>
      <c r="IO1029" s="0"/>
      <c r="IP1029" s="0"/>
      <c r="IQ1029" s="0"/>
      <c r="IR1029" s="0"/>
      <c r="IS1029" s="0"/>
      <c r="IT1029" s="0"/>
      <c r="IU1029" s="0"/>
      <c r="IV1029" s="0"/>
      <c r="IW1029" s="0"/>
    </row>
    <row r="1030" customFormat="false" ht="12.75" hidden="true" customHeight="false" outlineLevel="0" collapsed="false">
      <c r="A1030" s="0" t="n">
        <f aca="false">WEEKDAY(C1030,2)</f>
        <v>1</v>
      </c>
      <c r="B1030" s="0" t="n">
        <f aca="false">MONTH(C1030)</f>
        <v>2</v>
      </c>
      <c r="C1030" s="23" t="n">
        <v>35464</v>
      </c>
      <c r="D1030" s="0" t="n">
        <f aca="false">MONTH(R1030)</f>
        <v>2</v>
      </c>
      <c r="E1030" s="0" t="n">
        <f aca="false">YEAR(R1030)</f>
        <v>1997</v>
      </c>
      <c r="F1030" s="35" t="n">
        <f aca="false">L1030-K1030</f>
        <v>0.197571428571429</v>
      </c>
      <c r="G1030" s="24" t="n">
        <f aca="false">N1030-M1030</f>
        <v>-0.0163333333333329</v>
      </c>
      <c r="H1030" s="24" t="n">
        <f aca="false">O1030-N1030</f>
        <v>-0.00499999999999989</v>
      </c>
      <c r="I1030" s="24" t="n">
        <f aca="false">O1030-M1030</f>
        <v>-0.0213333333333328</v>
      </c>
      <c r="J1030" s="25" t="n">
        <f aca="false">VLOOKUP(C1030,'Nymex hist.'!A:B,2,0)</f>
        <v>2.313</v>
      </c>
      <c r="K1030" s="34" t="n">
        <f aca="false">AVERAGE(BQ1030:BW1030)</f>
        <v>2.05942857142857</v>
      </c>
      <c r="L1030" s="34" t="n">
        <f aca="false">AVERAGE(BX1030:CB1030)</f>
        <v>2.257</v>
      </c>
      <c r="M1030" s="27" t="n">
        <f aca="false">SUMIF($S$3:$FQ$3,$E1030+1,$S1030:$FQ1030)/COUNTIF($S$3:$FQ$3,$E1030+1)</f>
        <v>2.13891666666667</v>
      </c>
      <c r="N1030" s="27" t="n">
        <f aca="false">SUMIF($S$3:$FQ$3,$E1030+2,$S1030:$FQ1030)/COUNTIF($S$3:$FQ$3,$E1030+2)</f>
        <v>2.12258333333333</v>
      </c>
      <c r="O1030" s="27" t="n">
        <f aca="false">SUMIF($S$3:$FQ$3,$E1030+3,$S1030:$FQ1030)/COUNTIF($S$3:$FQ$3,$E1030+3)</f>
        <v>2.11758333333333</v>
      </c>
      <c r="P1030" s="27" t="n">
        <f aca="false">SUMIF($S$3:$FQ$3,$E1030+4,$S1030:$FQ1030)/COUNTIF($S$3:$FQ$3,$E1030+4)</f>
        <v>2.11758333333333</v>
      </c>
      <c r="Q1030" s="27" t="n">
        <f aca="false">SUMIF($S$3:$FQ$3,$E1030+5,$S1030:$FQ1030)/COUNTIF($S$3:$FQ$3,$E1030+5)</f>
        <v>2.12258333333333</v>
      </c>
      <c r="R1030" s="28" t="n">
        <v>35464</v>
      </c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30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 t="n">
        <v>2.313</v>
      </c>
      <c r="BQ1030" s="29" t="n">
        <v>2.107</v>
      </c>
      <c r="BR1030" s="29" t="n">
        <v>2.032</v>
      </c>
      <c r="BS1030" s="29" t="n">
        <v>2.032</v>
      </c>
      <c r="BT1030" s="29" t="n">
        <v>2.045</v>
      </c>
      <c r="BU1030" s="29" t="n">
        <v>2.055</v>
      </c>
      <c r="BV1030" s="29" t="n">
        <v>2.065</v>
      </c>
      <c r="BW1030" s="29" t="n">
        <v>2.08</v>
      </c>
      <c r="BX1030" s="29" t="n">
        <v>2.19</v>
      </c>
      <c r="BY1030" s="29" t="n">
        <v>2.305</v>
      </c>
      <c r="BZ1030" s="29" t="n">
        <v>2.34</v>
      </c>
      <c r="CA1030" s="29" t="n">
        <v>2.26</v>
      </c>
      <c r="CB1030" s="29" t="n">
        <v>2.19</v>
      </c>
      <c r="CC1030" s="29" t="n">
        <v>2.088</v>
      </c>
      <c r="CD1030" s="29" t="n">
        <v>2.058</v>
      </c>
      <c r="CE1030" s="29" t="n">
        <v>2.04</v>
      </c>
      <c r="CF1030" s="29" t="n">
        <v>2.045</v>
      </c>
      <c r="CG1030" s="29" t="n">
        <v>2.054</v>
      </c>
      <c r="CH1030" s="29" t="n">
        <v>2.062</v>
      </c>
      <c r="CI1030" s="29" t="n">
        <v>2.08</v>
      </c>
      <c r="CJ1030" s="29" t="n">
        <v>2.166</v>
      </c>
      <c r="CK1030" s="29" t="n">
        <v>2.284</v>
      </c>
      <c r="CL1030" s="29" t="n">
        <v>2.299</v>
      </c>
      <c r="CM1030" s="29" t="n">
        <v>2.227</v>
      </c>
      <c r="CN1030" s="29" t="n">
        <v>2.157</v>
      </c>
      <c r="CO1030" s="29" t="n">
        <v>2.084</v>
      </c>
      <c r="CP1030" s="29" t="n">
        <v>2.058</v>
      </c>
      <c r="CQ1030" s="29" t="n">
        <v>2.04</v>
      </c>
      <c r="CR1030" s="29" t="n">
        <v>2.045</v>
      </c>
      <c r="CS1030" s="29" t="n">
        <v>2.054</v>
      </c>
      <c r="CT1030" s="29" t="n">
        <v>2.042</v>
      </c>
      <c r="CU1030" s="29" t="n">
        <v>2.06</v>
      </c>
      <c r="CV1030" s="29" t="n">
        <v>2.146</v>
      </c>
      <c r="CW1030" s="29" t="n">
        <v>2.259</v>
      </c>
      <c r="CX1030" s="29" t="n">
        <v>2.294</v>
      </c>
      <c r="CY1030" s="29" t="n">
        <v>2.222</v>
      </c>
      <c r="CZ1030" s="29" t="n">
        <v>2.152</v>
      </c>
      <c r="DA1030" s="29" t="n">
        <v>2.079</v>
      </c>
      <c r="DB1030" s="29" t="n">
        <v>2.053</v>
      </c>
      <c r="DC1030" s="29" t="n">
        <v>2.035</v>
      </c>
      <c r="DD1030" s="29" t="n">
        <v>2.04</v>
      </c>
      <c r="DE1030" s="29" t="n">
        <v>2.049</v>
      </c>
      <c r="DF1030" s="29" t="n">
        <v>2.037</v>
      </c>
      <c r="DG1030" s="29" t="n">
        <v>2.055</v>
      </c>
      <c r="DH1030" s="29" t="n">
        <v>2.141</v>
      </c>
      <c r="DI1030" s="29" t="n">
        <v>2.254</v>
      </c>
      <c r="DJ1030" s="29" t="n">
        <v>2.294</v>
      </c>
      <c r="DK1030" s="29" t="n">
        <v>2.222</v>
      </c>
      <c r="DL1030" s="29" t="n">
        <v>2.152</v>
      </c>
      <c r="DM1030" s="29" t="n">
        <v>2.079</v>
      </c>
      <c r="DN1030" s="29" t="n">
        <v>2.053</v>
      </c>
      <c r="DO1030" s="29" t="n">
        <v>2.035</v>
      </c>
      <c r="DP1030" s="29" t="n">
        <v>2.04</v>
      </c>
      <c r="DQ1030" s="29" t="n">
        <v>2.049</v>
      </c>
      <c r="DR1030" s="29" t="n">
        <v>2.037</v>
      </c>
      <c r="DS1030" s="29" t="n">
        <v>2.055</v>
      </c>
      <c r="DT1030" s="29" t="n">
        <v>2.141</v>
      </c>
      <c r="DU1030" s="29" t="n">
        <v>2.254</v>
      </c>
      <c r="DV1030" s="29" t="n">
        <v>2.299</v>
      </c>
      <c r="DW1030" s="29" t="n">
        <v>2.227</v>
      </c>
      <c r="DX1030" s="29" t="n">
        <v>2.157</v>
      </c>
      <c r="DY1030" s="29" t="n">
        <v>2.084</v>
      </c>
      <c r="DZ1030" s="29" t="n">
        <v>2.058</v>
      </c>
      <c r="EA1030" s="29" t="n">
        <v>2.04</v>
      </c>
      <c r="EB1030" s="29" t="n">
        <v>2.045</v>
      </c>
      <c r="EC1030" s="29" t="n">
        <v>2.054</v>
      </c>
      <c r="ED1030" s="29" t="n">
        <v>2.042</v>
      </c>
      <c r="EE1030" s="29" t="n">
        <v>2.06</v>
      </c>
      <c r="EF1030" s="29" t="n">
        <v>2.146</v>
      </c>
      <c r="EG1030" s="29" t="n">
        <v>2.259</v>
      </c>
      <c r="EH1030" s="29" t="n">
        <v>2.314</v>
      </c>
      <c r="EI1030" s="29" t="n">
        <v>2.242</v>
      </c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0"/>
      <c r="GS1030" s="0"/>
      <c r="GT1030" s="0"/>
      <c r="GU1030" s="0"/>
      <c r="GV1030" s="0"/>
      <c r="GW1030" s="0"/>
      <c r="GX1030" s="0"/>
      <c r="GY1030" s="0"/>
      <c r="GZ1030" s="0"/>
      <c r="HA1030" s="0"/>
      <c r="HB1030" s="0"/>
      <c r="HC1030" s="0"/>
      <c r="HD1030" s="0"/>
      <c r="HE1030" s="0"/>
      <c r="HF1030" s="0"/>
      <c r="HG1030" s="0"/>
      <c r="HH1030" s="0"/>
      <c r="HI1030" s="0"/>
      <c r="HJ1030" s="0"/>
      <c r="HK1030" s="0"/>
      <c r="HL1030" s="0"/>
      <c r="HM1030" s="0"/>
      <c r="HN1030" s="0"/>
      <c r="HO1030" s="0"/>
      <c r="HP1030" s="0"/>
      <c r="HQ1030" s="0"/>
      <c r="HR1030" s="0"/>
      <c r="HS1030" s="0"/>
      <c r="HT1030" s="0"/>
      <c r="HU1030" s="0"/>
      <c r="HV1030" s="0"/>
      <c r="HW1030" s="0"/>
      <c r="HX1030" s="0"/>
      <c r="HY1030" s="0"/>
      <c r="HZ1030" s="0"/>
      <c r="IA1030" s="0"/>
      <c r="IB1030" s="0"/>
      <c r="IC1030" s="0"/>
      <c r="ID1030" s="0"/>
      <c r="IE1030" s="0"/>
      <c r="IF1030" s="0"/>
      <c r="IG1030" s="0"/>
      <c r="IH1030" s="0"/>
      <c r="II1030" s="0"/>
      <c r="IJ1030" s="0"/>
      <c r="IK1030" s="0"/>
      <c r="IL1030" s="0"/>
      <c r="IM1030" s="0"/>
      <c r="IN1030" s="0"/>
      <c r="IO1030" s="0"/>
      <c r="IP1030" s="0"/>
      <c r="IQ1030" s="0"/>
      <c r="IR1030" s="0"/>
      <c r="IS1030" s="0"/>
      <c r="IT1030" s="0"/>
      <c r="IU1030" s="0"/>
      <c r="IV1030" s="0"/>
      <c r="IW1030" s="0"/>
    </row>
    <row r="1031" customFormat="false" ht="12.75" hidden="true" customHeight="false" outlineLevel="0" collapsed="false">
      <c r="A1031" s="0" t="n">
        <f aca="false">WEEKDAY(C1031,2)</f>
        <v>2</v>
      </c>
      <c r="B1031" s="0" t="n">
        <f aca="false">MONTH(C1031)</f>
        <v>2</v>
      </c>
      <c r="C1031" s="23" t="n">
        <v>35465</v>
      </c>
      <c r="D1031" s="0" t="n">
        <f aca="false">MONTH(R1031)</f>
        <v>2</v>
      </c>
      <c r="E1031" s="0" t="n">
        <f aca="false">YEAR(R1031)</f>
        <v>1997</v>
      </c>
      <c r="F1031" s="35" t="n">
        <f aca="false">L1031-K1031</f>
        <v>0.158057142857143</v>
      </c>
      <c r="G1031" s="24" t="n">
        <f aca="false">N1031-M1031</f>
        <v>-0.0306666666666668</v>
      </c>
      <c r="H1031" s="24" t="n">
        <f aca="false">O1031-N1031</f>
        <v>0</v>
      </c>
      <c r="I1031" s="24" t="n">
        <f aca="false">O1031-M1031</f>
        <v>-0.0306666666666668</v>
      </c>
      <c r="J1031" s="25" t="n">
        <f aca="false">VLOOKUP(C1031,'Nymex hist.'!A:B,2,0)</f>
        <v>2.497</v>
      </c>
      <c r="K1031" s="34" t="n">
        <f aca="false">AVERAGE(BQ1031:BW1031)</f>
        <v>2.15214285714286</v>
      </c>
      <c r="L1031" s="34" t="n">
        <f aca="false">AVERAGE(BX1031:CB1031)</f>
        <v>2.3102</v>
      </c>
      <c r="M1031" s="27" t="n">
        <f aca="false">SUMIF($S$3:$FQ$3,$E1031+1,$S1031:$FQ1031)/COUNTIF($S$3:$FQ$3,$E1031+1)</f>
        <v>2.18508333333333</v>
      </c>
      <c r="N1031" s="27" t="n">
        <f aca="false">SUMIF($S$3:$FQ$3,$E1031+2,$S1031:$FQ1031)/COUNTIF($S$3:$FQ$3,$E1031+2)</f>
        <v>2.15441666666667</v>
      </c>
      <c r="O1031" s="27" t="n">
        <f aca="false">SUMIF($S$3:$FQ$3,$E1031+3,$S1031:$FQ1031)/COUNTIF($S$3:$FQ$3,$E1031+3)</f>
        <v>2.15441666666667</v>
      </c>
      <c r="P1031" s="27" t="n">
        <f aca="false">SUMIF($S$3:$FQ$3,$E1031+4,$S1031:$FQ1031)/COUNTIF($S$3:$FQ$3,$E1031+4)</f>
        <v>2.15441666666667</v>
      </c>
      <c r="Q1031" s="27" t="n">
        <f aca="false">SUMIF($S$3:$FQ$3,$E1031+5,$S1031:$FQ1031)/COUNTIF($S$3:$FQ$3,$E1031+5)</f>
        <v>2.15941666666667</v>
      </c>
      <c r="R1031" s="28" t="n">
        <v>35465</v>
      </c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30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 t="n">
        <v>2.497</v>
      </c>
      <c r="BQ1031" s="29" t="n">
        <v>2.269</v>
      </c>
      <c r="BR1031" s="29" t="n">
        <v>2.148</v>
      </c>
      <c r="BS1031" s="29" t="n">
        <v>2.125</v>
      </c>
      <c r="BT1031" s="29" t="n">
        <v>2.125</v>
      </c>
      <c r="BU1031" s="29" t="n">
        <v>2.126</v>
      </c>
      <c r="BV1031" s="29" t="n">
        <v>2.131</v>
      </c>
      <c r="BW1031" s="29" t="n">
        <v>2.141</v>
      </c>
      <c r="BX1031" s="29" t="n">
        <v>2.246</v>
      </c>
      <c r="BY1031" s="29" t="n">
        <v>2.361</v>
      </c>
      <c r="BZ1031" s="29" t="n">
        <v>2.396</v>
      </c>
      <c r="CA1031" s="29" t="n">
        <v>2.311</v>
      </c>
      <c r="CB1031" s="29" t="n">
        <v>2.237</v>
      </c>
      <c r="CC1031" s="29" t="n">
        <v>2.133</v>
      </c>
      <c r="CD1031" s="29" t="n">
        <v>2.103</v>
      </c>
      <c r="CE1031" s="29" t="n">
        <v>2.085</v>
      </c>
      <c r="CF1031" s="29" t="n">
        <v>2.093</v>
      </c>
      <c r="CG1031" s="29" t="n">
        <v>2.098</v>
      </c>
      <c r="CH1031" s="29" t="n">
        <v>2.106</v>
      </c>
      <c r="CI1031" s="29" t="n">
        <v>2.124</v>
      </c>
      <c r="CJ1031" s="29" t="n">
        <v>2.211</v>
      </c>
      <c r="CK1031" s="29" t="n">
        <v>2.324</v>
      </c>
      <c r="CL1031" s="29" t="n">
        <v>2.33</v>
      </c>
      <c r="CM1031" s="29" t="n">
        <v>2.258</v>
      </c>
      <c r="CN1031" s="29" t="n">
        <v>2.188</v>
      </c>
      <c r="CO1031" s="29" t="n">
        <v>2.115</v>
      </c>
      <c r="CP1031" s="29" t="n">
        <v>2.089</v>
      </c>
      <c r="CQ1031" s="29" t="n">
        <v>2.071</v>
      </c>
      <c r="CR1031" s="29" t="n">
        <v>2.076</v>
      </c>
      <c r="CS1031" s="29" t="n">
        <v>2.085</v>
      </c>
      <c r="CT1031" s="29" t="n">
        <v>2.076</v>
      </c>
      <c r="CU1031" s="29" t="n">
        <v>2.094</v>
      </c>
      <c r="CV1031" s="29" t="n">
        <v>2.181</v>
      </c>
      <c r="CW1031" s="29" t="n">
        <v>2.29</v>
      </c>
      <c r="CX1031" s="29" t="n">
        <v>2.33</v>
      </c>
      <c r="CY1031" s="29" t="n">
        <v>2.258</v>
      </c>
      <c r="CZ1031" s="29" t="n">
        <v>2.188</v>
      </c>
      <c r="DA1031" s="29" t="n">
        <v>2.115</v>
      </c>
      <c r="DB1031" s="29" t="n">
        <v>2.089</v>
      </c>
      <c r="DC1031" s="29" t="n">
        <v>2.071</v>
      </c>
      <c r="DD1031" s="29" t="n">
        <v>2.076</v>
      </c>
      <c r="DE1031" s="29" t="n">
        <v>2.085</v>
      </c>
      <c r="DF1031" s="29" t="n">
        <v>2.076</v>
      </c>
      <c r="DG1031" s="29" t="n">
        <v>2.094</v>
      </c>
      <c r="DH1031" s="29" t="n">
        <v>2.181</v>
      </c>
      <c r="DI1031" s="29" t="n">
        <v>2.29</v>
      </c>
      <c r="DJ1031" s="29" t="n">
        <v>2.33</v>
      </c>
      <c r="DK1031" s="29" t="n">
        <v>2.258</v>
      </c>
      <c r="DL1031" s="29" t="n">
        <v>2.188</v>
      </c>
      <c r="DM1031" s="29" t="n">
        <v>2.115</v>
      </c>
      <c r="DN1031" s="29" t="n">
        <v>2.089</v>
      </c>
      <c r="DO1031" s="29" t="n">
        <v>2.071</v>
      </c>
      <c r="DP1031" s="29" t="n">
        <v>2.076</v>
      </c>
      <c r="DQ1031" s="29" t="n">
        <v>2.085</v>
      </c>
      <c r="DR1031" s="29" t="n">
        <v>2.076</v>
      </c>
      <c r="DS1031" s="29" t="n">
        <v>2.094</v>
      </c>
      <c r="DT1031" s="29" t="n">
        <v>2.181</v>
      </c>
      <c r="DU1031" s="29" t="n">
        <v>2.29</v>
      </c>
      <c r="DV1031" s="29" t="n">
        <v>2.335</v>
      </c>
      <c r="DW1031" s="29" t="n">
        <v>2.263</v>
      </c>
      <c r="DX1031" s="29" t="n">
        <v>2.193</v>
      </c>
      <c r="DY1031" s="29" t="n">
        <v>2.12</v>
      </c>
      <c r="DZ1031" s="29" t="n">
        <v>2.094</v>
      </c>
      <c r="EA1031" s="29" t="n">
        <v>2.076</v>
      </c>
      <c r="EB1031" s="29" t="n">
        <v>2.081</v>
      </c>
      <c r="EC1031" s="29" t="n">
        <v>2.09</v>
      </c>
      <c r="ED1031" s="29" t="n">
        <v>2.081</v>
      </c>
      <c r="EE1031" s="29" t="n">
        <v>2.099</v>
      </c>
      <c r="EF1031" s="29" t="n">
        <v>2.186</v>
      </c>
      <c r="EG1031" s="29" t="n">
        <v>2.295</v>
      </c>
      <c r="EH1031" s="29" t="n">
        <v>2.35</v>
      </c>
      <c r="EI1031" s="29" t="n">
        <v>2.278</v>
      </c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0"/>
      <c r="GS1031" s="0"/>
      <c r="GT1031" s="0"/>
      <c r="GU1031" s="0"/>
      <c r="GV1031" s="0"/>
      <c r="GW1031" s="0"/>
      <c r="GX1031" s="0"/>
      <c r="GY1031" s="0"/>
      <c r="GZ1031" s="0"/>
      <c r="HA1031" s="0"/>
      <c r="HB1031" s="0"/>
      <c r="HC1031" s="0"/>
      <c r="HD1031" s="0"/>
      <c r="HE1031" s="0"/>
      <c r="HF1031" s="0"/>
      <c r="HG1031" s="0"/>
      <c r="HH1031" s="0"/>
      <c r="HI1031" s="0"/>
      <c r="HJ1031" s="0"/>
      <c r="HK1031" s="0"/>
      <c r="HL1031" s="0"/>
      <c r="HM1031" s="0"/>
      <c r="HN1031" s="0"/>
      <c r="HO1031" s="0"/>
      <c r="HP1031" s="0"/>
      <c r="HQ1031" s="0"/>
      <c r="HR1031" s="0"/>
      <c r="HS1031" s="0"/>
      <c r="HT1031" s="0"/>
      <c r="HU1031" s="0"/>
      <c r="HV1031" s="0"/>
      <c r="HW1031" s="0"/>
      <c r="HX1031" s="0"/>
      <c r="HY1031" s="0"/>
      <c r="HZ1031" s="0"/>
      <c r="IA1031" s="0"/>
      <c r="IB1031" s="0"/>
      <c r="IC1031" s="0"/>
      <c r="ID1031" s="0"/>
      <c r="IE1031" s="0"/>
      <c r="IF1031" s="0"/>
      <c r="IG1031" s="0"/>
      <c r="IH1031" s="0"/>
      <c r="II1031" s="0"/>
      <c r="IJ1031" s="0"/>
      <c r="IK1031" s="0"/>
      <c r="IL1031" s="0"/>
      <c r="IM1031" s="0"/>
      <c r="IN1031" s="0"/>
      <c r="IO1031" s="0"/>
      <c r="IP1031" s="0"/>
      <c r="IQ1031" s="0"/>
      <c r="IR1031" s="0"/>
      <c r="IS1031" s="0"/>
      <c r="IT1031" s="0"/>
      <c r="IU1031" s="0"/>
      <c r="IV1031" s="0"/>
      <c r="IW1031" s="0"/>
    </row>
    <row r="1032" customFormat="false" ht="12.75" hidden="true" customHeight="false" outlineLevel="0" collapsed="false">
      <c r="A1032" s="0" t="n">
        <f aca="false">WEEKDAY(C1032,2)</f>
        <v>3</v>
      </c>
      <c r="B1032" s="0" t="n">
        <f aca="false">MONTH(C1032)</f>
        <v>2</v>
      </c>
      <c r="C1032" s="23" t="n">
        <v>35466</v>
      </c>
      <c r="D1032" s="0" t="n">
        <f aca="false">MONTH(R1032)</f>
        <v>2</v>
      </c>
      <c r="E1032" s="0" t="n">
        <f aca="false">YEAR(R1032)</f>
        <v>1997</v>
      </c>
      <c r="F1032" s="35" t="n">
        <f aca="false">L1032-K1032</f>
        <v>0.167171428571429</v>
      </c>
      <c r="G1032" s="24" t="n">
        <f aca="false">N1032-M1032</f>
        <v>-0.01675</v>
      </c>
      <c r="H1032" s="24" t="n">
        <f aca="false">O1032-N1032</f>
        <v>0</v>
      </c>
      <c r="I1032" s="24" t="n">
        <f aca="false">O1032-M1032</f>
        <v>-0.01675</v>
      </c>
      <c r="J1032" s="25" t="n">
        <f aca="false">VLOOKUP(C1032,'Nymex hist.'!A:B,2,0)</f>
        <v>2.43</v>
      </c>
      <c r="K1032" s="34" t="n">
        <f aca="false">AVERAGE(BQ1032:BW1032)</f>
        <v>2.13342857142857</v>
      </c>
      <c r="L1032" s="34" t="n">
        <f aca="false">AVERAGE(BX1032:CB1032)</f>
        <v>2.3006</v>
      </c>
      <c r="M1032" s="27" t="n">
        <f aca="false">SUMIF($S$3:$FQ$3,$E1032+1,$S1032:$FQ1032)/COUNTIF($S$3:$FQ$3,$E1032+1)</f>
        <v>2.17575</v>
      </c>
      <c r="N1032" s="27" t="n">
        <f aca="false">SUMIF($S$3:$FQ$3,$E1032+2,$S1032:$FQ1032)/COUNTIF($S$3:$FQ$3,$E1032+2)</f>
        <v>2.159</v>
      </c>
      <c r="O1032" s="27" t="n">
        <f aca="false">SUMIF($S$3:$FQ$3,$E1032+3,$S1032:$FQ1032)/COUNTIF($S$3:$FQ$3,$E1032+3)</f>
        <v>2.159</v>
      </c>
      <c r="P1032" s="27" t="n">
        <f aca="false">SUMIF($S$3:$FQ$3,$E1032+4,$S1032:$FQ1032)/COUNTIF($S$3:$FQ$3,$E1032+4)</f>
        <v>2.159</v>
      </c>
      <c r="Q1032" s="27" t="n">
        <f aca="false">SUMIF($S$3:$FQ$3,$E1032+5,$S1032:$FQ1032)/COUNTIF($S$3:$FQ$3,$E1032+5)</f>
        <v>2.164</v>
      </c>
      <c r="R1032" s="28" t="n">
        <v>35466</v>
      </c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30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 t="n">
        <v>2.43</v>
      </c>
      <c r="BQ1032" s="29" t="n">
        <v>2.224</v>
      </c>
      <c r="BR1032" s="29" t="n">
        <v>2.125</v>
      </c>
      <c r="BS1032" s="29" t="n">
        <v>2.11</v>
      </c>
      <c r="BT1032" s="29" t="n">
        <v>2.11</v>
      </c>
      <c r="BU1032" s="29" t="n">
        <v>2.113</v>
      </c>
      <c r="BV1032" s="29" t="n">
        <v>2.12</v>
      </c>
      <c r="BW1032" s="29" t="n">
        <v>2.132</v>
      </c>
      <c r="BX1032" s="29" t="n">
        <v>2.237</v>
      </c>
      <c r="BY1032" s="29" t="n">
        <v>2.353</v>
      </c>
      <c r="BZ1032" s="29" t="n">
        <v>2.388</v>
      </c>
      <c r="CA1032" s="29" t="n">
        <v>2.3</v>
      </c>
      <c r="CB1032" s="29" t="n">
        <v>2.225</v>
      </c>
      <c r="CC1032" s="29" t="n">
        <v>2.121</v>
      </c>
      <c r="CD1032" s="29" t="n">
        <v>2.091</v>
      </c>
      <c r="CE1032" s="29" t="n">
        <v>2.073</v>
      </c>
      <c r="CF1032" s="29" t="n">
        <v>2.081</v>
      </c>
      <c r="CG1032" s="29" t="n">
        <v>2.086</v>
      </c>
      <c r="CH1032" s="29" t="n">
        <v>2.094</v>
      </c>
      <c r="CI1032" s="29" t="n">
        <v>2.112</v>
      </c>
      <c r="CJ1032" s="29" t="n">
        <v>2.209</v>
      </c>
      <c r="CK1032" s="29" t="n">
        <v>2.329</v>
      </c>
      <c r="CL1032" s="29" t="n">
        <v>2.339</v>
      </c>
      <c r="CM1032" s="29" t="n">
        <v>2.267</v>
      </c>
      <c r="CN1032" s="29" t="n">
        <v>2.197</v>
      </c>
      <c r="CO1032" s="29" t="n">
        <v>2.124</v>
      </c>
      <c r="CP1032" s="29" t="n">
        <v>2.098</v>
      </c>
      <c r="CQ1032" s="29" t="n">
        <v>2.08</v>
      </c>
      <c r="CR1032" s="29" t="n">
        <v>2.085</v>
      </c>
      <c r="CS1032" s="29" t="n">
        <v>2.094</v>
      </c>
      <c r="CT1032" s="29" t="n">
        <v>2.064</v>
      </c>
      <c r="CU1032" s="29" t="n">
        <v>2.082</v>
      </c>
      <c r="CV1032" s="29" t="n">
        <v>2.179</v>
      </c>
      <c r="CW1032" s="29" t="n">
        <v>2.299</v>
      </c>
      <c r="CX1032" s="29" t="n">
        <v>2.339</v>
      </c>
      <c r="CY1032" s="29" t="n">
        <v>2.267</v>
      </c>
      <c r="CZ1032" s="29" t="n">
        <v>2.197</v>
      </c>
      <c r="DA1032" s="29" t="n">
        <v>2.124</v>
      </c>
      <c r="DB1032" s="29" t="n">
        <v>2.098</v>
      </c>
      <c r="DC1032" s="29" t="n">
        <v>2.08</v>
      </c>
      <c r="DD1032" s="29" t="n">
        <v>2.085</v>
      </c>
      <c r="DE1032" s="29" t="n">
        <v>2.094</v>
      </c>
      <c r="DF1032" s="29" t="n">
        <v>2.064</v>
      </c>
      <c r="DG1032" s="29" t="n">
        <v>2.082</v>
      </c>
      <c r="DH1032" s="29" t="n">
        <v>2.179</v>
      </c>
      <c r="DI1032" s="29" t="n">
        <v>2.299</v>
      </c>
      <c r="DJ1032" s="29" t="n">
        <v>2.339</v>
      </c>
      <c r="DK1032" s="29" t="n">
        <v>2.267</v>
      </c>
      <c r="DL1032" s="29" t="n">
        <v>2.197</v>
      </c>
      <c r="DM1032" s="29" t="n">
        <v>2.124</v>
      </c>
      <c r="DN1032" s="29" t="n">
        <v>2.098</v>
      </c>
      <c r="DO1032" s="29" t="n">
        <v>2.08</v>
      </c>
      <c r="DP1032" s="29" t="n">
        <v>2.085</v>
      </c>
      <c r="DQ1032" s="29" t="n">
        <v>2.094</v>
      </c>
      <c r="DR1032" s="29" t="n">
        <v>2.064</v>
      </c>
      <c r="DS1032" s="29" t="n">
        <v>2.082</v>
      </c>
      <c r="DT1032" s="29" t="n">
        <v>2.179</v>
      </c>
      <c r="DU1032" s="29" t="n">
        <v>2.299</v>
      </c>
      <c r="DV1032" s="29" t="n">
        <v>2.344</v>
      </c>
      <c r="DW1032" s="29" t="n">
        <v>2.272</v>
      </c>
      <c r="DX1032" s="29" t="n">
        <v>2.202</v>
      </c>
      <c r="DY1032" s="29" t="n">
        <v>2.129</v>
      </c>
      <c r="DZ1032" s="29" t="n">
        <v>2.103</v>
      </c>
      <c r="EA1032" s="29" t="n">
        <v>2.085</v>
      </c>
      <c r="EB1032" s="29" t="n">
        <v>2.09</v>
      </c>
      <c r="EC1032" s="29" t="n">
        <v>2.099</v>
      </c>
      <c r="ED1032" s="29" t="n">
        <v>2.069</v>
      </c>
      <c r="EE1032" s="29" t="n">
        <v>2.087</v>
      </c>
      <c r="EF1032" s="29" t="n">
        <v>2.184</v>
      </c>
      <c r="EG1032" s="29" t="n">
        <v>2.304</v>
      </c>
      <c r="EH1032" s="29" t="n">
        <v>2.359</v>
      </c>
      <c r="EI1032" s="29" t="n">
        <v>2.287</v>
      </c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0"/>
      <c r="GS1032" s="0"/>
      <c r="GT1032" s="0"/>
      <c r="GU1032" s="0"/>
      <c r="GV1032" s="0"/>
      <c r="GW1032" s="0"/>
      <c r="GX1032" s="0"/>
      <c r="GY1032" s="0"/>
      <c r="GZ1032" s="0"/>
      <c r="HA1032" s="0"/>
      <c r="HB1032" s="0"/>
      <c r="HC1032" s="0"/>
      <c r="HD1032" s="0"/>
      <c r="HE1032" s="0"/>
      <c r="HF1032" s="0"/>
      <c r="HG1032" s="0"/>
      <c r="HH1032" s="0"/>
      <c r="HI1032" s="0"/>
      <c r="HJ1032" s="0"/>
      <c r="HK1032" s="0"/>
      <c r="HL1032" s="0"/>
      <c r="HM1032" s="0"/>
      <c r="HN1032" s="0"/>
      <c r="HO1032" s="0"/>
      <c r="HP1032" s="0"/>
      <c r="HQ1032" s="0"/>
      <c r="HR1032" s="0"/>
      <c r="HS1032" s="0"/>
      <c r="HT1032" s="0"/>
      <c r="HU1032" s="0"/>
      <c r="HV1032" s="0"/>
      <c r="HW1032" s="0"/>
      <c r="HX1032" s="0"/>
      <c r="HY1032" s="0"/>
      <c r="HZ1032" s="0"/>
      <c r="IA1032" s="0"/>
      <c r="IB1032" s="0"/>
      <c r="IC1032" s="0"/>
      <c r="ID1032" s="0"/>
      <c r="IE1032" s="0"/>
      <c r="IF1032" s="0"/>
      <c r="IG1032" s="0"/>
      <c r="IH1032" s="0"/>
      <c r="II1032" s="0"/>
      <c r="IJ1032" s="0"/>
      <c r="IK1032" s="0"/>
      <c r="IL1032" s="0"/>
      <c r="IM1032" s="0"/>
      <c r="IN1032" s="0"/>
      <c r="IO1032" s="0"/>
      <c r="IP1032" s="0"/>
      <c r="IQ1032" s="0"/>
      <c r="IR1032" s="0"/>
      <c r="IS1032" s="0"/>
      <c r="IT1032" s="0"/>
      <c r="IU1032" s="0"/>
      <c r="IV1032" s="0"/>
      <c r="IW1032" s="0"/>
    </row>
    <row r="1033" customFormat="false" ht="12.75" hidden="false" customHeight="false" outlineLevel="0" collapsed="false">
      <c r="A1033" s="1" t="n">
        <f aca="false">WEEKDAY(C1033,2)</f>
        <v>4</v>
      </c>
      <c r="B1033" s="1" t="n">
        <f aca="false">MONTH(C1033)</f>
        <v>2</v>
      </c>
      <c r="C1033" s="23" t="n">
        <v>35467</v>
      </c>
      <c r="D1033" s="0" t="n">
        <f aca="false">MONTH(R1033)</f>
        <v>2</v>
      </c>
      <c r="E1033" s="0" t="n">
        <f aca="false">YEAR(R1033)</f>
        <v>1997</v>
      </c>
      <c r="F1033" s="3" t="n">
        <f aca="false">L1033-K1033</f>
        <v>0.178799999999999</v>
      </c>
      <c r="G1033" s="3" t="n">
        <f aca="false">N1033-M1033</f>
        <v>-0.00633333333333308</v>
      </c>
      <c r="H1033" s="3" t="n">
        <f aca="false">O1033-N1033</f>
        <v>0</v>
      </c>
      <c r="I1033" s="3" t="n">
        <f aca="false">O1033-M1033</f>
        <v>-0.00633333333333308</v>
      </c>
      <c r="J1033" s="4" t="n">
        <f aca="false">VLOOKUP(C1033,'Nymex hist.'!A:B,2,0)</f>
        <v>2.361</v>
      </c>
      <c r="K1033" s="4" t="n">
        <f aca="false">AVERAGE(BQ1033:BW1033)</f>
        <v>2.11</v>
      </c>
      <c r="L1033" s="4" t="n">
        <f aca="false">AVERAGE(BX1033:CB1033)</f>
        <v>2.2888</v>
      </c>
      <c r="M1033" s="4" t="n">
        <f aca="false">SUMIF($S$3:$FQ$3,$E1033+1,$S1033:$FQ1033)/COUNTIF($S$3:$FQ$3,$E1033+1)</f>
        <v>2.168</v>
      </c>
      <c r="N1033" s="4" t="n">
        <f aca="false">SUMIF($S$3:$FQ$3,$E1033+2,$S1033:$FQ1033)/COUNTIF($S$3:$FQ$3,$E1033+2)</f>
        <v>2.16166666666667</v>
      </c>
      <c r="O1033" s="4" t="n">
        <f aca="false">SUMIF($S$3:$FQ$3,$E1033+3,$S1033:$FQ1033)/COUNTIF($S$3:$FQ$3,$E1033+3)</f>
        <v>2.16166666666667</v>
      </c>
      <c r="P1033" s="4" t="n">
        <f aca="false">SUMIF($S$3:$FQ$3,$E1033+4,$S1033:$FQ1033)/COUNTIF($S$3:$FQ$3,$E1033+4)</f>
        <v>2.16166666666667</v>
      </c>
      <c r="Q1033" s="4" t="n">
        <f aca="false">SUMIF($S$3:$FQ$3,$E1033+5,$S1033:$FQ1033)/COUNTIF($S$3:$FQ$3,$E1033+5)</f>
        <v>2.16666666666667</v>
      </c>
      <c r="R1033" s="21" t="n">
        <v>35467</v>
      </c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7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 t="n">
        <v>2.361</v>
      </c>
      <c r="BQ1033" s="32" t="n">
        <v>2.178</v>
      </c>
      <c r="BR1033" s="32" t="n">
        <v>2.095</v>
      </c>
      <c r="BS1033" s="32" t="n">
        <v>2.092</v>
      </c>
      <c r="BT1033" s="32" t="n">
        <v>2.092</v>
      </c>
      <c r="BU1033" s="32" t="n">
        <v>2.095</v>
      </c>
      <c r="BV1033" s="32" t="n">
        <v>2.103</v>
      </c>
      <c r="BW1033" s="32" t="n">
        <v>2.115</v>
      </c>
      <c r="BX1033" s="32" t="n">
        <v>2.225</v>
      </c>
      <c r="BY1033" s="32" t="n">
        <v>2.341</v>
      </c>
      <c r="BZ1033" s="32" t="n">
        <v>2.376</v>
      </c>
      <c r="CA1033" s="32" t="n">
        <v>2.288</v>
      </c>
      <c r="CB1033" s="32" t="n">
        <v>2.214</v>
      </c>
      <c r="CC1033" s="32" t="n">
        <v>2.114</v>
      </c>
      <c r="CD1033" s="32" t="n">
        <v>2.084</v>
      </c>
      <c r="CE1033" s="32" t="n">
        <v>2.066</v>
      </c>
      <c r="CF1033" s="32" t="n">
        <v>2.076</v>
      </c>
      <c r="CG1033" s="32" t="n">
        <v>2.08</v>
      </c>
      <c r="CH1033" s="32" t="n">
        <v>2.088</v>
      </c>
      <c r="CI1033" s="32" t="n">
        <v>2.1</v>
      </c>
      <c r="CJ1033" s="32" t="n">
        <v>2.205</v>
      </c>
      <c r="CK1033" s="32" t="n">
        <v>2.325</v>
      </c>
      <c r="CL1033" s="32" t="n">
        <v>2.35</v>
      </c>
      <c r="CM1033" s="32" t="n">
        <v>2.275</v>
      </c>
      <c r="CN1033" s="32" t="n">
        <v>2.202</v>
      </c>
      <c r="CO1033" s="32" t="n">
        <v>2.129</v>
      </c>
      <c r="CP1033" s="32" t="n">
        <v>2.103</v>
      </c>
      <c r="CQ1033" s="32" t="n">
        <v>2.085</v>
      </c>
      <c r="CR1033" s="32" t="n">
        <v>2.09</v>
      </c>
      <c r="CS1033" s="32" t="n">
        <v>2.099</v>
      </c>
      <c r="CT1033" s="32" t="n">
        <v>2.058</v>
      </c>
      <c r="CU1033" s="32" t="n">
        <v>2.07</v>
      </c>
      <c r="CV1033" s="32" t="n">
        <v>2.175</v>
      </c>
      <c r="CW1033" s="32" t="n">
        <v>2.304</v>
      </c>
      <c r="CX1033" s="32" t="n">
        <v>2.35</v>
      </c>
      <c r="CY1033" s="32" t="n">
        <v>2.275</v>
      </c>
      <c r="CZ1033" s="32" t="n">
        <v>2.202</v>
      </c>
      <c r="DA1033" s="32" t="n">
        <v>2.129</v>
      </c>
      <c r="DB1033" s="32" t="n">
        <v>2.103</v>
      </c>
      <c r="DC1033" s="32" t="n">
        <v>2.085</v>
      </c>
      <c r="DD1033" s="32" t="n">
        <v>2.09</v>
      </c>
      <c r="DE1033" s="32" t="n">
        <v>2.099</v>
      </c>
      <c r="DF1033" s="32" t="n">
        <v>2.058</v>
      </c>
      <c r="DG1033" s="32" t="n">
        <v>2.07</v>
      </c>
      <c r="DH1033" s="32" t="n">
        <v>2.175</v>
      </c>
      <c r="DI1033" s="32" t="n">
        <v>2.304</v>
      </c>
      <c r="DJ1033" s="32" t="n">
        <v>2.35</v>
      </c>
      <c r="DK1033" s="32" t="n">
        <v>2.275</v>
      </c>
      <c r="DL1033" s="32" t="n">
        <v>2.202</v>
      </c>
      <c r="DM1033" s="32" t="n">
        <v>2.129</v>
      </c>
      <c r="DN1033" s="32" t="n">
        <v>2.103</v>
      </c>
      <c r="DO1033" s="32" t="n">
        <v>2.085</v>
      </c>
      <c r="DP1033" s="32" t="n">
        <v>2.09</v>
      </c>
      <c r="DQ1033" s="32" t="n">
        <v>2.099</v>
      </c>
      <c r="DR1033" s="32" t="n">
        <v>2.058</v>
      </c>
      <c r="DS1033" s="32" t="n">
        <v>2.07</v>
      </c>
      <c r="DT1033" s="32" t="n">
        <v>2.175</v>
      </c>
      <c r="DU1033" s="32" t="n">
        <v>2.304</v>
      </c>
      <c r="DV1033" s="32" t="n">
        <v>2.355</v>
      </c>
      <c r="DW1033" s="32" t="n">
        <v>2.28</v>
      </c>
      <c r="DX1033" s="32" t="n">
        <v>2.207</v>
      </c>
      <c r="DY1033" s="32" t="n">
        <v>2.134</v>
      </c>
      <c r="DZ1033" s="32" t="n">
        <v>2.108</v>
      </c>
      <c r="EA1033" s="32" t="n">
        <v>2.09</v>
      </c>
      <c r="EB1033" s="32" t="n">
        <v>2.095</v>
      </c>
      <c r="EC1033" s="32" t="n">
        <v>2.104</v>
      </c>
      <c r="ED1033" s="32" t="n">
        <v>2.063</v>
      </c>
      <c r="EE1033" s="32" t="n">
        <v>2.075</v>
      </c>
      <c r="EF1033" s="32" t="n">
        <v>2.18</v>
      </c>
      <c r="EG1033" s="32" t="n">
        <v>2.309</v>
      </c>
      <c r="EH1033" s="32" t="n">
        <v>2.37</v>
      </c>
      <c r="EI1033" s="32" t="n">
        <v>2.295</v>
      </c>
      <c r="EJ1033" s="32"/>
      <c r="EK1033" s="32"/>
      <c r="EL1033" s="32"/>
      <c r="EM1033" s="32"/>
      <c r="EN1033" s="32"/>
      <c r="EO1033" s="32"/>
      <c r="EP1033" s="32"/>
      <c r="EQ1033" s="32"/>
      <c r="ER1033" s="32"/>
      <c r="ES1033" s="32"/>
      <c r="ET1033" s="32"/>
      <c r="EU1033" s="32"/>
      <c r="EV1033" s="32"/>
      <c r="EW1033" s="32"/>
      <c r="EX1033" s="32"/>
      <c r="EY1033" s="32"/>
      <c r="EZ1033" s="32"/>
      <c r="FA1033" s="32"/>
      <c r="FB1033" s="32"/>
      <c r="FC1033" s="32"/>
      <c r="FD1033" s="32"/>
      <c r="FE1033" s="32"/>
      <c r="FF1033" s="32"/>
      <c r="FG1033" s="32"/>
      <c r="FH1033" s="32"/>
      <c r="FI1033" s="32"/>
      <c r="FJ1033" s="32"/>
      <c r="FK1033" s="32"/>
      <c r="FL1033" s="32"/>
      <c r="FM1033" s="32"/>
      <c r="FN1033" s="32"/>
      <c r="FO1033" s="32"/>
      <c r="FP1033" s="32"/>
      <c r="FQ1033" s="32"/>
      <c r="FR1033" s="32"/>
      <c r="FS1033" s="32"/>
      <c r="FT1033" s="32"/>
      <c r="FU1033" s="32"/>
      <c r="FV1033" s="32"/>
      <c r="FW1033" s="32"/>
      <c r="FX1033" s="32"/>
      <c r="FY1033" s="32"/>
      <c r="FZ1033" s="32"/>
      <c r="GA1033" s="32"/>
      <c r="GB1033" s="32"/>
      <c r="GC1033" s="32"/>
      <c r="GD1033" s="32"/>
      <c r="GE1033" s="32"/>
      <c r="GF1033" s="32"/>
      <c r="GG1033" s="32"/>
      <c r="GH1033" s="32"/>
      <c r="GI1033" s="32"/>
      <c r="GJ1033" s="32"/>
      <c r="GK1033" s="32"/>
      <c r="GL1033" s="32"/>
      <c r="GM1033" s="32"/>
      <c r="GN1033" s="32"/>
      <c r="GO1033" s="32"/>
      <c r="GP1033" s="32"/>
      <c r="GQ1033" s="32"/>
    </row>
    <row r="1034" customFormat="false" ht="12.75" hidden="true" customHeight="false" outlineLevel="0" collapsed="false">
      <c r="A1034" s="0" t="n">
        <f aca="false">WEEKDAY(C1034,2)</f>
        <v>5</v>
      </c>
      <c r="B1034" s="0" t="n">
        <f aca="false">MONTH(C1034)</f>
        <v>2</v>
      </c>
      <c r="C1034" s="23" t="n">
        <v>35468</v>
      </c>
      <c r="D1034" s="0" t="n">
        <f aca="false">MONTH(R1034)</f>
        <v>2</v>
      </c>
      <c r="E1034" s="0" t="n">
        <f aca="false">YEAR(R1034)</f>
        <v>1997</v>
      </c>
      <c r="F1034" s="35" t="n">
        <f aca="false">L1034-K1034</f>
        <v>0.1936</v>
      </c>
      <c r="G1034" s="24" t="n">
        <f aca="false">N1034-M1034</f>
        <v>0.0194999999999999</v>
      </c>
      <c r="H1034" s="24" t="n">
        <f aca="false">O1034-N1034</f>
        <v>0</v>
      </c>
      <c r="I1034" s="24" t="n">
        <f aca="false">O1034-M1034</f>
        <v>0.0194999999999999</v>
      </c>
      <c r="J1034" s="25" t="n">
        <f aca="false">VLOOKUP(C1034,'Nymex hist.'!A:B,2,0)</f>
        <v>2.182</v>
      </c>
      <c r="K1034" s="34" t="n">
        <f aca="false">AVERAGE(BQ1034:BW1034)</f>
        <v>2.066</v>
      </c>
      <c r="L1034" s="34" t="n">
        <f aca="false">AVERAGE(BX1034:CB1034)</f>
        <v>2.2596</v>
      </c>
      <c r="M1034" s="27" t="n">
        <f aca="false">SUMIF($S$3:$FQ$3,$E1034+1,$S1034:$FQ1034)/COUNTIF($S$3:$FQ$3,$E1034+1)</f>
        <v>2.15441666666667</v>
      </c>
      <c r="N1034" s="27" t="n">
        <f aca="false">SUMIF($S$3:$FQ$3,$E1034+2,$S1034:$FQ1034)/COUNTIF($S$3:$FQ$3,$E1034+2)</f>
        <v>2.17391666666667</v>
      </c>
      <c r="O1034" s="27" t="n">
        <f aca="false">SUMIF($S$3:$FQ$3,$E1034+3,$S1034:$FQ1034)/COUNTIF($S$3:$FQ$3,$E1034+3)</f>
        <v>2.17391666666667</v>
      </c>
      <c r="P1034" s="27" t="n">
        <f aca="false">SUMIF($S$3:$FQ$3,$E1034+4,$S1034:$FQ1034)/COUNTIF($S$3:$FQ$3,$E1034+4)</f>
        <v>2.17391666666667</v>
      </c>
      <c r="Q1034" s="27" t="n">
        <f aca="false">SUMIF($S$3:$FQ$3,$E1034+5,$S1034:$FQ1034)/COUNTIF($S$3:$FQ$3,$E1034+5)</f>
        <v>2.17891666666667</v>
      </c>
      <c r="R1034" s="28" t="n">
        <v>35468</v>
      </c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30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 t="n">
        <v>2.182</v>
      </c>
      <c r="BQ1034" s="29" t="n">
        <v>2.092</v>
      </c>
      <c r="BR1034" s="29" t="n">
        <v>2.05</v>
      </c>
      <c r="BS1034" s="29" t="n">
        <v>2.05</v>
      </c>
      <c r="BT1034" s="29" t="n">
        <v>2.055</v>
      </c>
      <c r="BU1034" s="29" t="n">
        <v>2.06</v>
      </c>
      <c r="BV1034" s="29" t="n">
        <v>2.07</v>
      </c>
      <c r="BW1034" s="29" t="n">
        <v>2.085</v>
      </c>
      <c r="BX1034" s="29" t="n">
        <v>2.195</v>
      </c>
      <c r="BY1034" s="29" t="n">
        <v>2.311</v>
      </c>
      <c r="BZ1034" s="29" t="n">
        <v>2.346</v>
      </c>
      <c r="CA1034" s="29" t="n">
        <v>2.26</v>
      </c>
      <c r="CB1034" s="29" t="n">
        <v>2.186</v>
      </c>
      <c r="CC1034" s="29" t="n">
        <v>2.085</v>
      </c>
      <c r="CD1034" s="29" t="n">
        <v>2.062</v>
      </c>
      <c r="CE1034" s="29" t="n">
        <v>2.05</v>
      </c>
      <c r="CF1034" s="29" t="n">
        <v>2.066</v>
      </c>
      <c r="CG1034" s="29" t="n">
        <v>2.071</v>
      </c>
      <c r="CH1034" s="29" t="n">
        <v>2.084</v>
      </c>
      <c r="CI1034" s="29" t="n">
        <v>2.101</v>
      </c>
      <c r="CJ1034" s="29" t="n">
        <v>2.211</v>
      </c>
      <c r="CK1034" s="29" t="n">
        <v>2.331</v>
      </c>
      <c r="CL1034" s="29" t="n">
        <v>2.366</v>
      </c>
      <c r="CM1034" s="29" t="n">
        <v>2.291</v>
      </c>
      <c r="CN1034" s="29" t="n">
        <v>2.218</v>
      </c>
      <c r="CO1034" s="29" t="n">
        <v>2.145</v>
      </c>
      <c r="CP1034" s="29" t="n">
        <v>2.119</v>
      </c>
      <c r="CQ1034" s="29" t="n">
        <v>2.101</v>
      </c>
      <c r="CR1034" s="29" t="n">
        <v>2.106</v>
      </c>
      <c r="CS1034" s="29" t="n">
        <v>2.115</v>
      </c>
      <c r="CT1034" s="29" t="n">
        <v>2.054</v>
      </c>
      <c r="CU1034" s="29" t="n">
        <v>2.071</v>
      </c>
      <c r="CV1034" s="29" t="n">
        <v>2.181</v>
      </c>
      <c r="CW1034" s="29" t="n">
        <v>2.32</v>
      </c>
      <c r="CX1034" s="29" t="n">
        <v>2.366</v>
      </c>
      <c r="CY1034" s="29" t="n">
        <v>2.291</v>
      </c>
      <c r="CZ1034" s="29" t="n">
        <v>2.218</v>
      </c>
      <c r="DA1034" s="29" t="n">
        <v>2.145</v>
      </c>
      <c r="DB1034" s="29" t="n">
        <v>2.119</v>
      </c>
      <c r="DC1034" s="29" t="n">
        <v>2.101</v>
      </c>
      <c r="DD1034" s="29" t="n">
        <v>2.106</v>
      </c>
      <c r="DE1034" s="29" t="n">
        <v>2.115</v>
      </c>
      <c r="DF1034" s="29" t="n">
        <v>2.054</v>
      </c>
      <c r="DG1034" s="29" t="n">
        <v>2.071</v>
      </c>
      <c r="DH1034" s="29" t="n">
        <v>2.181</v>
      </c>
      <c r="DI1034" s="29" t="n">
        <v>2.32</v>
      </c>
      <c r="DJ1034" s="29" t="n">
        <v>2.366</v>
      </c>
      <c r="DK1034" s="29" t="n">
        <v>2.291</v>
      </c>
      <c r="DL1034" s="29" t="n">
        <v>2.218</v>
      </c>
      <c r="DM1034" s="29" t="n">
        <v>2.145</v>
      </c>
      <c r="DN1034" s="29" t="n">
        <v>2.119</v>
      </c>
      <c r="DO1034" s="29" t="n">
        <v>2.101</v>
      </c>
      <c r="DP1034" s="29" t="n">
        <v>2.106</v>
      </c>
      <c r="DQ1034" s="29" t="n">
        <v>2.115</v>
      </c>
      <c r="DR1034" s="29" t="n">
        <v>2.054</v>
      </c>
      <c r="DS1034" s="29" t="n">
        <v>2.071</v>
      </c>
      <c r="DT1034" s="29" t="n">
        <v>2.181</v>
      </c>
      <c r="DU1034" s="29" t="n">
        <v>2.32</v>
      </c>
      <c r="DV1034" s="29" t="n">
        <v>2.371</v>
      </c>
      <c r="DW1034" s="29" t="n">
        <v>2.296</v>
      </c>
      <c r="DX1034" s="29" t="n">
        <v>2.223</v>
      </c>
      <c r="DY1034" s="29" t="n">
        <v>2.15</v>
      </c>
      <c r="DZ1034" s="29" t="n">
        <v>2.124</v>
      </c>
      <c r="EA1034" s="29" t="n">
        <v>2.106</v>
      </c>
      <c r="EB1034" s="29" t="n">
        <v>2.111</v>
      </c>
      <c r="EC1034" s="29" t="n">
        <v>2.12</v>
      </c>
      <c r="ED1034" s="29" t="n">
        <v>2.059</v>
      </c>
      <c r="EE1034" s="29" t="n">
        <v>2.076</v>
      </c>
      <c r="EF1034" s="29" t="n">
        <v>2.186</v>
      </c>
      <c r="EG1034" s="29" t="n">
        <v>2.325</v>
      </c>
      <c r="EH1034" s="29" t="n">
        <v>2.386</v>
      </c>
      <c r="EI1034" s="29" t="n">
        <v>2.311</v>
      </c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0"/>
      <c r="GS1034" s="0"/>
      <c r="GT1034" s="0"/>
      <c r="GU1034" s="0"/>
      <c r="GV1034" s="0"/>
      <c r="GW1034" s="0"/>
      <c r="GX1034" s="0"/>
      <c r="GY1034" s="0"/>
      <c r="GZ1034" s="0"/>
      <c r="HA1034" s="0"/>
      <c r="HB1034" s="0"/>
      <c r="HC1034" s="0"/>
      <c r="HD1034" s="0"/>
      <c r="HE1034" s="0"/>
      <c r="HF1034" s="0"/>
      <c r="HG1034" s="0"/>
      <c r="HH1034" s="0"/>
      <c r="HI1034" s="0"/>
      <c r="HJ1034" s="0"/>
      <c r="HK1034" s="0"/>
      <c r="HL1034" s="0"/>
      <c r="HM1034" s="0"/>
      <c r="HN1034" s="0"/>
      <c r="HO1034" s="0"/>
      <c r="HP1034" s="0"/>
      <c r="HQ1034" s="0"/>
      <c r="HR1034" s="0"/>
      <c r="HS1034" s="0"/>
      <c r="HT1034" s="0"/>
      <c r="HU1034" s="0"/>
      <c r="HV1034" s="0"/>
      <c r="HW1034" s="0"/>
      <c r="HX1034" s="0"/>
      <c r="HY1034" s="0"/>
      <c r="HZ1034" s="0"/>
      <c r="IA1034" s="0"/>
      <c r="IB1034" s="0"/>
      <c r="IC1034" s="0"/>
      <c r="ID1034" s="0"/>
      <c r="IE1034" s="0"/>
      <c r="IF1034" s="0"/>
      <c r="IG1034" s="0"/>
      <c r="IH1034" s="0"/>
      <c r="II1034" s="0"/>
      <c r="IJ1034" s="0"/>
      <c r="IK1034" s="0"/>
      <c r="IL1034" s="0"/>
      <c r="IM1034" s="0"/>
      <c r="IN1034" s="0"/>
      <c r="IO1034" s="0"/>
      <c r="IP1034" s="0"/>
      <c r="IQ1034" s="0"/>
      <c r="IR1034" s="0"/>
      <c r="IS1034" s="0"/>
      <c r="IT1034" s="0"/>
      <c r="IU1034" s="0"/>
      <c r="IV1034" s="0"/>
      <c r="IW1034" s="0"/>
    </row>
    <row r="1035" customFormat="false" ht="12.75" hidden="true" customHeight="false" outlineLevel="0" collapsed="false">
      <c r="A1035" s="0" t="n">
        <f aca="false">WEEKDAY(C1035,2)</f>
        <v>1</v>
      </c>
      <c r="B1035" s="0" t="n">
        <f aca="false">MONTH(C1035)</f>
        <v>2</v>
      </c>
      <c r="C1035" s="23" t="n">
        <v>35471</v>
      </c>
      <c r="D1035" s="0" t="n">
        <f aca="false">MONTH(R1035)</f>
        <v>2</v>
      </c>
      <c r="E1035" s="0" t="n">
        <f aca="false">YEAR(R1035)</f>
        <v>1997</v>
      </c>
      <c r="F1035" s="35" t="n">
        <f aca="false">L1035-K1035</f>
        <v>0.165142857142857</v>
      </c>
      <c r="G1035" s="24" t="n">
        <f aca="false">N1035-M1035</f>
        <v>0.0201666666666664</v>
      </c>
      <c r="H1035" s="24" t="n">
        <f aca="false">O1035-N1035</f>
        <v>0</v>
      </c>
      <c r="I1035" s="24" t="n">
        <f aca="false">O1035-M1035</f>
        <v>0.0201666666666664</v>
      </c>
      <c r="J1035" s="25" t="n">
        <f aca="false">VLOOKUP(C1035,'Nymex hist.'!A:B,2,0)</f>
        <v>2.167</v>
      </c>
      <c r="K1035" s="34" t="n">
        <f aca="false">AVERAGE(BQ1035:BW1035)</f>
        <v>2.06385714285714</v>
      </c>
      <c r="L1035" s="34" t="n">
        <f aca="false">AVERAGE(BX1035:CB1035)</f>
        <v>2.229</v>
      </c>
      <c r="M1035" s="27" t="n">
        <f aca="false">SUMIF($S$3:$FQ$3,$E1035+1,$S1035:$FQ1035)/COUNTIF($S$3:$FQ$3,$E1035+1)</f>
        <v>2.11966666666667</v>
      </c>
      <c r="N1035" s="27" t="n">
        <f aca="false">SUMIF($S$3:$FQ$3,$E1035+2,$S1035:$FQ1035)/COUNTIF($S$3:$FQ$3,$E1035+2)</f>
        <v>2.13983333333333</v>
      </c>
      <c r="O1035" s="27" t="n">
        <f aca="false">SUMIF($S$3:$FQ$3,$E1035+3,$S1035:$FQ1035)/COUNTIF($S$3:$FQ$3,$E1035+3)</f>
        <v>2.13983333333333</v>
      </c>
      <c r="P1035" s="27" t="n">
        <f aca="false">SUMIF($S$3:$FQ$3,$E1035+4,$S1035:$FQ1035)/COUNTIF($S$3:$FQ$3,$E1035+4)</f>
        <v>2.13983333333333</v>
      </c>
      <c r="Q1035" s="27" t="n">
        <f aca="false">SUMIF($S$3:$FQ$3,$E1035+5,$S1035:$FQ1035)/COUNTIF($S$3:$FQ$3,$E1035+5)</f>
        <v>2.14483333333333</v>
      </c>
      <c r="R1035" s="28" t="n">
        <v>35471</v>
      </c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30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 t="n">
        <v>2.167</v>
      </c>
      <c r="BQ1035" s="29" t="n">
        <v>2.107</v>
      </c>
      <c r="BR1035" s="29" t="n">
        <v>2.057</v>
      </c>
      <c r="BS1035" s="29" t="n">
        <v>2.05</v>
      </c>
      <c r="BT1035" s="29" t="n">
        <v>2.05</v>
      </c>
      <c r="BU1035" s="29" t="n">
        <v>2.055</v>
      </c>
      <c r="BV1035" s="29" t="n">
        <v>2.06</v>
      </c>
      <c r="BW1035" s="29" t="n">
        <v>2.068</v>
      </c>
      <c r="BX1035" s="29" t="n">
        <v>2.17</v>
      </c>
      <c r="BY1035" s="29" t="n">
        <v>2.28</v>
      </c>
      <c r="BZ1035" s="29" t="n">
        <v>2.315</v>
      </c>
      <c r="CA1035" s="29" t="n">
        <v>2.23</v>
      </c>
      <c r="CB1035" s="29" t="n">
        <v>2.15</v>
      </c>
      <c r="CC1035" s="29" t="n">
        <v>2.049</v>
      </c>
      <c r="CD1035" s="29" t="n">
        <v>2.023</v>
      </c>
      <c r="CE1035" s="29" t="n">
        <v>2.018</v>
      </c>
      <c r="CF1035" s="29" t="n">
        <v>2.031</v>
      </c>
      <c r="CG1035" s="29" t="n">
        <v>2.035</v>
      </c>
      <c r="CH1035" s="29" t="n">
        <v>2.045</v>
      </c>
      <c r="CI1035" s="29" t="n">
        <v>2.065</v>
      </c>
      <c r="CJ1035" s="29" t="n">
        <v>2.175</v>
      </c>
      <c r="CK1035" s="29" t="n">
        <v>2.3</v>
      </c>
      <c r="CL1035" s="29" t="n">
        <v>2.335</v>
      </c>
      <c r="CM1035" s="29" t="n">
        <v>2.26</v>
      </c>
      <c r="CN1035" s="29" t="n">
        <v>2.187</v>
      </c>
      <c r="CO1035" s="29" t="n">
        <v>2.114</v>
      </c>
      <c r="CP1035" s="29" t="n">
        <v>2.088</v>
      </c>
      <c r="CQ1035" s="29" t="n">
        <v>2.07</v>
      </c>
      <c r="CR1035" s="29" t="n">
        <v>2.072</v>
      </c>
      <c r="CS1035" s="29" t="n">
        <v>2.076</v>
      </c>
      <c r="CT1035" s="29" t="n">
        <v>2.015</v>
      </c>
      <c r="CU1035" s="29" t="n">
        <v>2.035</v>
      </c>
      <c r="CV1035" s="29" t="n">
        <v>2.145</v>
      </c>
      <c r="CW1035" s="29" t="n">
        <v>2.281</v>
      </c>
      <c r="CX1035" s="29" t="n">
        <v>2.335</v>
      </c>
      <c r="CY1035" s="29" t="n">
        <v>2.26</v>
      </c>
      <c r="CZ1035" s="29" t="n">
        <v>2.187</v>
      </c>
      <c r="DA1035" s="29" t="n">
        <v>2.114</v>
      </c>
      <c r="DB1035" s="29" t="n">
        <v>2.088</v>
      </c>
      <c r="DC1035" s="29" t="n">
        <v>2.07</v>
      </c>
      <c r="DD1035" s="29" t="n">
        <v>2.072</v>
      </c>
      <c r="DE1035" s="29" t="n">
        <v>2.076</v>
      </c>
      <c r="DF1035" s="29" t="n">
        <v>2.015</v>
      </c>
      <c r="DG1035" s="29" t="n">
        <v>2.035</v>
      </c>
      <c r="DH1035" s="29" t="n">
        <v>2.145</v>
      </c>
      <c r="DI1035" s="29" t="n">
        <v>2.281</v>
      </c>
      <c r="DJ1035" s="29" t="n">
        <v>2.335</v>
      </c>
      <c r="DK1035" s="29" t="n">
        <v>2.26</v>
      </c>
      <c r="DL1035" s="29" t="n">
        <v>2.187</v>
      </c>
      <c r="DM1035" s="29" t="n">
        <v>2.114</v>
      </c>
      <c r="DN1035" s="29" t="n">
        <v>2.088</v>
      </c>
      <c r="DO1035" s="29" t="n">
        <v>2.07</v>
      </c>
      <c r="DP1035" s="29" t="n">
        <v>2.072</v>
      </c>
      <c r="DQ1035" s="29" t="n">
        <v>2.076</v>
      </c>
      <c r="DR1035" s="29" t="n">
        <v>2.015</v>
      </c>
      <c r="DS1035" s="29" t="n">
        <v>2.035</v>
      </c>
      <c r="DT1035" s="29" t="n">
        <v>2.145</v>
      </c>
      <c r="DU1035" s="29" t="n">
        <v>2.281</v>
      </c>
      <c r="DV1035" s="29" t="n">
        <v>2.34</v>
      </c>
      <c r="DW1035" s="29" t="n">
        <v>2.265</v>
      </c>
      <c r="DX1035" s="29" t="n">
        <v>2.192</v>
      </c>
      <c r="DY1035" s="29" t="n">
        <v>2.119</v>
      </c>
      <c r="DZ1035" s="29" t="n">
        <v>2.093</v>
      </c>
      <c r="EA1035" s="29" t="n">
        <v>2.075</v>
      </c>
      <c r="EB1035" s="29" t="n">
        <v>2.077</v>
      </c>
      <c r="EC1035" s="29" t="n">
        <v>2.081</v>
      </c>
      <c r="ED1035" s="29" t="n">
        <v>2.02</v>
      </c>
      <c r="EE1035" s="29" t="n">
        <v>2.04</v>
      </c>
      <c r="EF1035" s="29" t="n">
        <v>2.15</v>
      </c>
      <c r="EG1035" s="29" t="n">
        <v>2.286</v>
      </c>
      <c r="EH1035" s="29" t="n">
        <v>2.355</v>
      </c>
      <c r="EI1035" s="29" t="n">
        <v>2.28</v>
      </c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0"/>
      <c r="GS1035" s="0"/>
      <c r="GT1035" s="0"/>
      <c r="GU1035" s="0"/>
      <c r="GV1035" s="0"/>
      <c r="GW1035" s="0"/>
      <c r="GX1035" s="0"/>
      <c r="GY1035" s="0"/>
      <c r="GZ1035" s="0"/>
      <c r="HA1035" s="0"/>
      <c r="HB1035" s="0"/>
      <c r="HC1035" s="0"/>
      <c r="HD1035" s="0"/>
      <c r="HE1035" s="0"/>
      <c r="HF1035" s="0"/>
      <c r="HG1035" s="0"/>
      <c r="HH1035" s="0"/>
      <c r="HI1035" s="0"/>
      <c r="HJ1035" s="0"/>
      <c r="HK1035" s="0"/>
      <c r="HL1035" s="0"/>
      <c r="HM1035" s="0"/>
      <c r="HN1035" s="0"/>
      <c r="HO1035" s="0"/>
      <c r="HP1035" s="0"/>
      <c r="HQ1035" s="0"/>
      <c r="HR1035" s="0"/>
      <c r="HS1035" s="0"/>
      <c r="HT1035" s="0"/>
      <c r="HU1035" s="0"/>
      <c r="HV1035" s="0"/>
      <c r="HW1035" s="0"/>
      <c r="HX1035" s="0"/>
      <c r="HY1035" s="0"/>
      <c r="HZ1035" s="0"/>
      <c r="IA1035" s="0"/>
      <c r="IB1035" s="0"/>
      <c r="IC1035" s="0"/>
      <c r="ID1035" s="0"/>
      <c r="IE1035" s="0"/>
      <c r="IF1035" s="0"/>
      <c r="IG1035" s="0"/>
      <c r="IH1035" s="0"/>
      <c r="II1035" s="0"/>
      <c r="IJ1035" s="0"/>
      <c r="IK1035" s="0"/>
      <c r="IL1035" s="0"/>
      <c r="IM1035" s="0"/>
      <c r="IN1035" s="0"/>
      <c r="IO1035" s="0"/>
      <c r="IP1035" s="0"/>
      <c r="IQ1035" s="0"/>
      <c r="IR1035" s="0"/>
      <c r="IS1035" s="0"/>
      <c r="IT1035" s="0"/>
      <c r="IU1035" s="0"/>
      <c r="IV1035" s="0"/>
      <c r="IW1035" s="0"/>
    </row>
    <row r="1036" customFormat="false" ht="12.75" hidden="true" customHeight="false" outlineLevel="0" collapsed="false">
      <c r="A1036" s="0" t="n">
        <f aca="false">WEEKDAY(C1036,2)</f>
        <v>2</v>
      </c>
      <c r="B1036" s="0" t="n">
        <f aca="false">MONTH(C1036)</f>
        <v>2</v>
      </c>
      <c r="C1036" s="23" t="n">
        <v>35472</v>
      </c>
      <c r="D1036" s="0" t="n">
        <f aca="false">MONTH(R1036)</f>
        <v>2</v>
      </c>
      <c r="E1036" s="0" t="n">
        <f aca="false">YEAR(R1036)</f>
        <v>1997</v>
      </c>
      <c r="F1036" s="35" t="n">
        <f aca="false">L1036-K1036</f>
        <v>0.152485714285714</v>
      </c>
      <c r="G1036" s="24" t="n">
        <f aca="false">N1036-M1036</f>
        <v>0.0197499999999997</v>
      </c>
      <c r="H1036" s="24" t="n">
        <f aca="false">O1036-N1036</f>
        <v>0</v>
      </c>
      <c r="I1036" s="24" t="n">
        <f aca="false">O1036-M1036</f>
        <v>0.0197499999999997</v>
      </c>
      <c r="J1036" s="25" t="n">
        <f aca="false">VLOOKUP(C1036,'Nymex hist.'!A:B,2,0)</f>
        <v>2.224</v>
      </c>
      <c r="K1036" s="34" t="n">
        <f aca="false">AVERAGE(BQ1036:BW1036)</f>
        <v>2.09271428571429</v>
      </c>
      <c r="L1036" s="34" t="n">
        <f aca="false">AVERAGE(BX1036:CB1036)</f>
        <v>2.2452</v>
      </c>
      <c r="M1036" s="27" t="n">
        <f aca="false">SUMIF($S$3:$FQ$3,$E1036+1,$S1036:$FQ1036)/COUNTIF($S$3:$FQ$3,$E1036+1)</f>
        <v>2.13008333333333</v>
      </c>
      <c r="N1036" s="27" t="n">
        <f aca="false">SUMIF($S$3:$FQ$3,$E1036+2,$S1036:$FQ1036)/COUNTIF($S$3:$FQ$3,$E1036+2)</f>
        <v>2.14983333333333</v>
      </c>
      <c r="O1036" s="27" t="n">
        <f aca="false">SUMIF($S$3:$FQ$3,$E1036+3,$S1036:$FQ1036)/COUNTIF($S$3:$FQ$3,$E1036+3)</f>
        <v>2.14983333333333</v>
      </c>
      <c r="P1036" s="27" t="n">
        <f aca="false">SUMIF($S$3:$FQ$3,$E1036+4,$S1036:$FQ1036)/COUNTIF($S$3:$FQ$3,$E1036+4)</f>
        <v>2.14983333333333</v>
      </c>
      <c r="Q1036" s="27" t="n">
        <f aca="false">SUMIF($S$3:$FQ$3,$E1036+5,$S1036:$FQ1036)/COUNTIF($S$3:$FQ$3,$E1036+5)</f>
        <v>2.15483333333333</v>
      </c>
      <c r="R1036" s="28" t="n">
        <v>35472</v>
      </c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30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 t="n">
        <v>2.224</v>
      </c>
      <c r="BQ1036" s="29" t="n">
        <v>2.147</v>
      </c>
      <c r="BR1036" s="29" t="n">
        <v>2.097</v>
      </c>
      <c r="BS1036" s="29" t="n">
        <v>2.075</v>
      </c>
      <c r="BT1036" s="29" t="n">
        <v>2.075</v>
      </c>
      <c r="BU1036" s="29" t="n">
        <v>2.08</v>
      </c>
      <c r="BV1036" s="29" t="n">
        <v>2.085</v>
      </c>
      <c r="BW1036" s="29" t="n">
        <v>2.09</v>
      </c>
      <c r="BX1036" s="29" t="n">
        <v>2.19</v>
      </c>
      <c r="BY1036" s="29" t="n">
        <v>2.3</v>
      </c>
      <c r="BZ1036" s="29" t="n">
        <v>2.33</v>
      </c>
      <c r="CA1036" s="29" t="n">
        <v>2.243</v>
      </c>
      <c r="CB1036" s="29" t="n">
        <v>2.163</v>
      </c>
      <c r="CC1036" s="29" t="n">
        <v>2.06</v>
      </c>
      <c r="CD1036" s="29" t="n">
        <v>2.032</v>
      </c>
      <c r="CE1036" s="29" t="n">
        <v>2.025</v>
      </c>
      <c r="CF1036" s="29" t="n">
        <v>2.039</v>
      </c>
      <c r="CG1036" s="29" t="n">
        <v>2.044</v>
      </c>
      <c r="CH1036" s="29" t="n">
        <v>2.055</v>
      </c>
      <c r="CI1036" s="29" t="n">
        <v>2.075</v>
      </c>
      <c r="CJ1036" s="29" t="n">
        <v>2.185</v>
      </c>
      <c r="CK1036" s="29" t="n">
        <v>2.31</v>
      </c>
      <c r="CL1036" s="29" t="n">
        <v>2.345</v>
      </c>
      <c r="CM1036" s="29" t="n">
        <v>2.27</v>
      </c>
      <c r="CN1036" s="29" t="n">
        <v>2.197</v>
      </c>
      <c r="CO1036" s="29" t="n">
        <v>2.124</v>
      </c>
      <c r="CP1036" s="29" t="n">
        <v>2.098</v>
      </c>
      <c r="CQ1036" s="29" t="n">
        <v>2.08</v>
      </c>
      <c r="CR1036" s="29" t="n">
        <v>2.082</v>
      </c>
      <c r="CS1036" s="29" t="n">
        <v>2.086</v>
      </c>
      <c r="CT1036" s="29" t="n">
        <v>2.025</v>
      </c>
      <c r="CU1036" s="29" t="n">
        <v>2.045</v>
      </c>
      <c r="CV1036" s="29" t="n">
        <v>2.155</v>
      </c>
      <c r="CW1036" s="29" t="n">
        <v>2.291</v>
      </c>
      <c r="CX1036" s="29" t="n">
        <v>2.345</v>
      </c>
      <c r="CY1036" s="29" t="n">
        <v>2.27</v>
      </c>
      <c r="CZ1036" s="29" t="n">
        <v>2.197</v>
      </c>
      <c r="DA1036" s="29" t="n">
        <v>2.124</v>
      </c>
      <c r="DB1036" s="29" t="n">
        <v>2.098</v>
      </c>
      <c r="DC1036" s="29" t="n">
        <v>2.08</v>
      </c>
      <c r="DD1036" s="29" t="n">
        <v>2.082</v>
      </c>
      <c r="DE1036" s="29" t="n">
        <v>2.086</v>
      </c>
      <c r="DF1036" s="29" t="n">
        <v>2.025</v>
      </c>
      <c r="DG1036" s="29" t="n">
        <v>2.045</v>
      </c>
      <c r="DH1036" s="29" t="n">
        <v>2.155</v>
      </c>
      <c r="DI1036" s="29" t="n">
        <v>2.291</v>
      </c>
      <c r="DJ1036" s="29" t="n">
        <v>2.345</v>
      </c>
      <c r="DK1036" s="29" t="n">
        <v>2.27</v>
      </c>
      <c r="DL1036" s="29" t="n">
        <v>2.197</v>
      </c>
      <c r="DM1036" s="29" t="n">
        <v>2.124</v>
      </c>
      <c r="DN1036" s="29" t="n">
        <v>2.098</v>
      </c>
      <c r="DO1036" s="29" t="n">
        <v>2.08</v>
      </c>
      <c r="DP1036" s="29" t="n">
        <v>2.082</v>
      </c>
      <c r="DQ1036" s="29" t="n">
        <v>2.086</v>
      </c>
      <c r="DR1036" s="29" t="n">
        <v>2.025</v>
      </c>
      <c r="DS1036" s="29" t="n">
        <v>2.045</v>
      </c>
      <c r="DT1036" s="29" t="n">
        <v>2.155</v>
      </c>
      <c r="DU1036" s="29" t="n">
        <v>2.291</v>
      </c>
      <c r="DV1036" s="29" t="n">
        <v>2.35</v>
      </c>
      <c r="DW1036" s="29" t="n">
        <v>2.275</v>
      </c>
      <c r="DX1036" s="29" t="n">
        <v>2.202</v>
      </c>
      <c r="DY1036" s="29" t="n">
        <v>2.129</v>
      </c>
      <c r="DZ1036" s="29" t="n">
        <v>2.103</v>
      </c>
      <c r="EA1036" s="29" t="n">
        <v>2.085</v>
      </c>
      <c r="EB1036" s="29" t="n">
        <v>2.087</v>
      </c>
      <c r="EC1036" s="29" t="n">
        <v>2.091</v>
      </c>
      <c r="ED1036" s="29" t="n">
        <v>2.03</v>
      </c>
      <c r="EE1036" s="29" t="n">
        <v>2.05</v>
      </c>
      <c r="EF1036" s="29" t="n">
        <v>2.16</v>
      </c>
      <c r="EG1036" s="29" t="n">
        <v>2.296</v>
      </c>
      <c r="EH1036" s="29" t="n">
        <v>2.365</v>
      </c>
      <c r="EI1036" s="29" t="n">
        <v>2.29</v>
      </c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0"/>
      <c r="GS1036" s="0"/>
      <c r="GT1036" s="0"/>
      <c r="GU1036" s="0"/>
      <c r="GV1036" s="0"/>
      <c r="GW1036" s="0"/>
      <c r="GX1036" s="0"/>
      <c r="GY1036" s="0"/>
      <c r="GZ1036" s="0"/>
      <c r="HA1036" s="0"/>
      <c r="HB1036" s="0"/>
      <c r="HC1036" s="0"/>
      <c r="HD1036" s="0"/>
      <c r="HE1036" s="0"/>
      <c r="HF1036" s="0"/>
      <c r="HG1036" s="0"/>
      <c r="HH1036" s="0"/>
      <c r="HI1036" s="0"/>
      <c r="HJ1036" s="0"/>
      <c r="HK1036" s="0"/>
      <c r="HL1036" s="0"/>
      <c r="HM1036" s="0"/>
      <c r="HN1036" s="0"/>
      <c r="HO1036" s="0"/>
      <c r="HP1036" s="0"/>
      <c r="HQ1036" s="0"/>
      <c r="HR1036" s="0"/>
      <c r="HS1036" s="0"/>
      <c r="HT1036" s="0"/>
      <c r="HU1036" s="0"/>
      <c r="HV1036" s="0"/>
      <c r="HW1036" s="0"/>
      <c r="HX1036" s="0"/>
      <c r="HY1036" s="0"/>
      <c r="HZ1036" s="0"/>
      <c r="IA1036" s="0"/>
      <c r="IB1036" s="0"/>
      <c r="IC1036" s="0"/>
      <c r="ID1036" s="0"/>
      <c r="IE1036" s="0"/>
      <c r="IF1036" s="0"/>
      <c r="IG1036" s="0"/>
      <c r="IH1036" s="0"/>
      <c r="II1036" s="0"/>
      <c r="IJ1036" s="0"/>
      <c r="IK1036" s="0"/>
      <c r="IL1036" s="0"/>
      <c r="IM1036" s="0"/>
      <c r="IN1036" s="0"/>
      <c r="IO1036" s="0"/>
      <c r="IP1036" s="0"/>
      <c r="IQ1036" s="0"/>
      <c r="IR1036" s="0"/>
      <c r="IS1036" s="0"/>
      <c r="IT1036" s="0"/>
      <c r="IU1036" s="0"/>
      <c r="IV1036" s="0"/>
      <c r="IW1036" s="0"/>
    </row>
    <row r="1037" customFormat="false" ht="12.75" hidden="true" customHeight="false" outlineLevel="0" collapsed="false">
      <c r="A1037" s="0" t="n">
        <f aca="false">WEEKDAY(C1037,2)</f>
        <v>3</v>
      </c>
      <c r="B1037" s="0" t="n">
        <f aca="false">MONTH(C1037)</f>
        <v>2</v>
      </c>
      <c r="C1037" s="23" t="n">
        <v>35473</v>
      </c>
      <c r="D1037" s="0" t="n">
        <f aca="false">MONTH(R1037)</f>
        <v>2</v>
      </c>
      <c r="E1037" s="0" t="n">
        <f aca="false">YEAR(R1037)</f>
        <v>1997</v>
      </c>
      <c r="F1037" s="35" t="n">
        <f aca="false">L1037-K1037</f>
        <v>0.176228571428572</v>
      </c>
      <c r="G1037" s="24" t="n">
        <f aca="false">N1037-M1037</f>
        <v>0.0201666666666664</v>
      </c>
      <c r="H1037" s="24" t="n">
        <f aca="false">O1037-N1037</f>
        <v>0</v>
      </c>
      <c r="I1037" s="24" t="n">
        <f aca="false">O1037-M1037</f>
        <v>0.0201666666666664</v>
      </c>
      <c r="J1037" s="25" t="n">
        <f aca="false">VLOOKUP(C1037,'Nymex hist.'!A:B,2,0)</f>
        <v>2.09</v>
      </c>
      <c r="K1037" s="34" t="n">
        <f aca="false">AVERAGE(BQ1037:BW1037)</f>
        <v>2.03557142857143</v>
      </c>
      <c r="L1037" s="34" t="n">
        <f aca="false">AVERAGE(BX1037:CB1037)</f>
        <v>2.2118</v>
      </c>
      <c r="M1037" s="27" t="n">
        <f aca="false">SUMIF($S$3:$FQ$3,$E1037+1,$S1037:$FQ1037)/COUNTIF($S$3:$FQ$3,$E1037+1)</f>
        <v>2.09991666666667</v>
      </c>
      <c r="N1037" s="27" t="n">
        <f aca="false">SUMIF($S$3:$FQ$3,$E1037+2,$S1037:$FQ1037)/COUNTIF($S$3:$FQ$3,$E1037+2)</f>
        <v>2.12008333333333</v>
      </c>
      <c r="O1037" s="27" t="n">
        <f aca="false">SUMIF($S$3:$FQ$3,$E1037+3,$S1037:$FQ1037)/COUNTIF($S$3:$FQ$3,$E1037+3)</f>
        <v>2.12008333333333</v>
      </c>
      <c r="P1037" s="27" t="n">
        <f aca="false">SUMIF($S$3:$FQ$3,$E1037+4,$S1037:$FQ1037)/COUNTIF($S$3:$FQ$3,$E1037+4)</f>
        <v>2.12508333333333</v>
      </c>
      <c r="Q1037" s="27" t="n">
        <f aca="false">SUMIF($S$3:$FQ$3,$E1037+5,$S1037:$FQ1037)/COUNTIF($S$3:$FQ$3,$E1037+5)</f>
        <v>2.13008333333333</v>
      </c>
      <c r="R1037" s="28" t="n">
        <v>35473</v>
      </c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30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 t="n">
        <v>2.09</v>
      </c>
      <c r="BQ1037" s="29" t="n">
        <v>2.052</v>
      </c>
      <c r="BR1037" s="29" t="n">
        <v>2.016</v>
      </c>
      <c r="BS1037" s="29" t="n">
        <v>2.016</v>
      </c>
      <c r="BT1037" s="29" t="n">
        <v>2.03</v>
      </c>
      <c r="BU1037" s="29" t="n">
        <v>2.036</v>
      </c>
      <c r="BV1037" s="29" t="n">
        <v>2.045</v>
      </c>
      <c r="BW1037" s="29" t="n">
        <v>2.054</v>
      </c>
      <c r="BX1037" s="29" t="n">
        <v>2.154</v>
      </c>
      <c r="BY1037" s="29" t="n">
        <v>2.265</v>
      </c>
      <c r="BZ1037" s="29" t="n">
        <v>2.298</v>
      </c>
      <c r="CA1037" s="29" t="n">
        <v>2.213</v>
      </c>
      <c r="CB1037" s="29" t="n">
        <v>2.129</v>
      </c>
      <c r="CC1037" s="29" t="n">
        <v>2.023</v>
      </c>
      <c r="CD1037" s="29" t="n">
        <v>1.993</v>
      </c>
      <c r="CE1037" s="29" t="n">
        <v>1.993</v>
      </c>
      <c r="CF1037" s="29" t="n">
        <v>2.008</v>
      </c>
      <c r="CG1037" s="29" t="n">
        <v>2.018</v>
      </c>
      <c r="CH1037" s="29" t="n">
        <v>2.029</v>
      </c>
      <c r="CI1037" s="29" t="n">
        <v>2.05</v>
      </c>
      <c r="CJ1037" s="29" t="n">
        <v>2.16</v>
      </c>
      <c r="CK1037" s="29" t="n">
        <v>2.285</v>
      </c>
      <c r="CL1037" s="29" t="n">
        <v>2.315</v>
      </c>
      <c r="CM1037" s="29" t="n">
        <v>2.24</v>
      </c>
      <c r="CN1037" s="29" t="n">
        <v>2.162</v>
      </c>
      <c r="CO1037" s="29" t="n">
        <v>2.079</v>
      </c>
      <c r="CP1037" s="29" t="n">
        <v>2.064</v>
      </c>
      <c r="CQ1037" s="29" t="n">
        <v>2.054</v>
      </c>
      <c r="CR1037" s="29" t="n">
        <v>2.057</v>
      </c>
      <c r="CS1037" s="29" t="n">
        <v>2.06</v>
      </c>
      <c r="CT1037" s="29" t="n">
        <v>1.999</v>
      </c>
      <c r="CU1037" s="29" t="n">
        <v>2.02</v>
      </c>
      <c r="CV1037" s="29" t="n">
        <v>2.13</v>
      </c>
      <c r="CW1037" s="29" t="n">
        <v>2.261</v>
      </c>
      <c r="CX1037" s="29" t="n">
        <v>2.315</v>
      </c>
      <c r="CY1037" s="29" t="n">
        <v>2.24</v>
      </c>
      <c r="CZ1037" s="29" t="n">
        <v>2.162</v>
      </c>
      <c r="DA1037" s="29" t="n">
        <v>2.079</v>
      </c>
      <c r="DB1037" s="29" t="n">
        <v>2.064</v>
      </c>
      <c r="DC1037" s="29" t="n">
        <v>2.054</v>
      </c>
      <c r="DD1037" s="29" t="n">
        <v>2.057</v>
      </c>
      <c r="DE1037" s="29" t="n">
        <v>2.06</v>
      </c>
      <c r="DF1037" s="29" t="n">
        <v>1.999</v>
      </c>
      <c r="DG1037" s="29" t="n">
        <v>2.02</v>
      </c>
      <c r="DH1037" s="29" t="n">
        <v>2.13</v>
      </c>
      <c r="DI1037" s="29" t="n">
        <v>2.261</v>
      </c>
      <c r="DJ1037" s="29" t="n">
        <v>2.32</v>
      </c>
      <c r="DK1037" s="29" t="n">
        <v>2.245</v>
      </c>
      <c r="DL1037" s="29" t="n">
        <v>2.167</v>
      </c>
      <c r="DM1037" s="29" t="n">
        <v>2.084</v>
      </c>
      <c r="DN1037" s="29" t="n">
        <v>2.069</v>
      </c>
      <c r="DO1037" s="29" t="n">
        <v>2.059</v>
      </c>
      <c r="DP1037" s="29" t="n">
        <v>2.062</v>
      </c>
      <c r="DQ1037" s="29" t="n">
        <v>2.065</v>
      </c>
      <c r="DR1037" s="29" t="n">
        <v>2.004</v>
      </c>
      <c r="DS1037" s="29" t="n">
        <v>2.025</v>
      </c>
      <c r="DT1037" s="29" t="n">
        <v>2.135</v>
      </c>
      <c r="DU1037" s="29" t="n">
        <v>2.266</v>
      </c>
      <c r="DV1037" s="29" t="n">
        <v>2.325</v>
      </c>
      <c r="DW1037" s="29" t="n">
        <v>2.25</v>
      </c>
      <c r="DX1037" s="29" t="n">
        <v>2.172</v>
      </c>
      <c r="DY1037" s="29" t="n">
        <v>2.089</v>
      </c>
      <c r="DZ1037" s="29" t="n">
        <v>2.074</v>
      </c>
      <c r="EA1037" s="29" t="n">
        <v>2.064</v>
      </c>
      <c r="EB1037" s="29" t="n">
        <v>2.067</v>
      </c>
      <c r="EC1037" s="29" t="n">
        <v>2.07</v>
      </c>
      <c r="ED1037" s="29" t="n">
        <v>2.009</v>
      </c>
      <c r="EE1037" s="29" t="n">
        <v>2.03</v>
      </c>
      <c r="EF1037" s="29" t="n">
        <v>2.14</v>
      </c>
      <c r="EG1037" s="29" t="n">
        <v>2.271</v>
      </c>
      <c r="EH1037" s="29" t="n">
        <v>2.34</v>
      </c>
      <c r="EI1037" s="29" t="n">
        <v>2.265</v>
      </c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0"/>
      <c r="GS1037" s="0"/>
      <c r="GT1037" s="0"/>
      <c r="GU1037" s="0"/>
      <c r="GV1037" s="0"/>
      <c r="GW1037" s="0"/>
      <c r="GX1037" s="0"/>
      <c r="GY1037" s="0"/>
      <c r="GZ1037" s="0"/>
      <c r="HA1037" s="0"/>
      <c r="HB1037" s="0"/>
      <c r="HC1037" s="0"/>
      <c r="HD1037" s="0"/>
      <c r="HE1037" s="0"/>
      <c r="HF1037" s="0"/>
      <c r="HG1037" s="0"/>
      <c r="HH1037" s="0"/>
      <c r="HI1037" s="0"/>
      <c r="HJ1037" s="0"/>
      <c r="HK1037" s="0"/>
      <c r="HL1037" s="0"/>
      <c r="HM1037" s="0"/>
      <c r="HN1037" s="0"/>
      <c r="HO1037" s="0"/>
      <c r="HP1037" s="0"/>
      <c r="HQ1037" s="0"/>
      <c r="HR1037" s="0"/>
      <c r="HS1037" s="0"/>
      <c r="HT1037" s="0"/>
      <c r="HU1037" s="0"/>
      <c r="HV1037" s="0"/>
      <c r="HW1037" s="0"/>
      <c r="HX1037" s="0"/>
      <c r="HY1037" s="0"/>
      <c r="HZ1037" s="0"/>
      <c r="IA1037" s="0"/>
      <c r="IB1037" s="0"/>
      <c r="IC1037" s="0"/>
      <c r="ID1037" s="0"/>
      <c r="IE1037" s="0"/>
      <c r="IF1037" s="0"/>
      <c r="IG1037" s="0"/>
      <c r="IH1037" s="0"/>
      <c r="II1037" s="0"/>
      <c r="IJ1037" s="0"/>
      <c r="IK1037" s="0"/>
      <c r="IL1037" s="0"/>
      <c r="IM1037" s="0"/>
      <c r="IN1037" s="0"/>
      <c r="IO1037" s="0"/>
      <c r="IP1037" s="0"/>
      <c r="IQ1037" s="0"/>
      <c r="IR1037" s="0"/>
      <c r="IS1037" s="0"/>
      <c r="IT1037" s="0"/>
      <c r="IU1037" s="0"/>
      <c r="IV1037" s="0"/>
      <c r="IW1037" s="0"/>
    </row>
    <row r="1038" customFormat="false" ht="12.75" hidden="false" customHeight="false" outlineLevel="0" collapsed="false">
      <c r="A1038" s="1" t="n">
        <f aca="false">WEEKDAY(C1038,2)</f>
        <v>4</v>
      </c>
      <c r="B1038" s="1" t="n">
        <f aca="false">MONTH(C1038)</f>
        <v>2</v>
      </c>
      <c r="C1038" s="23" t="n">
        <v>35474</v>
      </c>
      <c r="D1038" s="0" t="n">
        <f aca="false">MONTH(R1038)</f>
        <v>2</v>
      </c>
      <c r="E1038" s="0" t="n">
        <f aca="false">YEAR(R1038)</f>
        <v>1997</v>
      </c>
      <c r="F1038" s="3" t="n">
        <f aca="false">L1038-K1038</f>
        <v>0.187228571428571</v>
      </c>
      <c r="G1038" s="3" t="n">
        <f aca="false">N1038-M1038</f>
        <v>0.0207499999999996</v>
      </c>
      <c r="H1038" s="3" t="n">
        <f aca="false">O1038-N1038</f>
        <v>0</v>
      </c>
      <c r="I1038" s="3" t="n">
        <f aca="false">O1038-M1038</f>
        <v>0.0207499999999996</v>
      </c>
      <c r="J1038" s="4" t="n">
        <f aca="false">VLOOKUP(C1038,'Nymex hist.'!A:B,2,0)</f>
        <v>1.999</v>
      </c>
      <c r="K1038" s="4" t="n">
        <f aca="false">AVERAGE(BQ1038:BW1038)</f>
        <v>1.99057142857143</v>
      </c>
      <c r="L1038" s="4" t="n">
        <f aca="false">AVERAGE(BX1038:CB1038)</f>
        <v>2.1778</v>
      </c>
      <c r="M1038" s="4" t="n">
        <f aca="false">SUMIF($S$3:$FQ$3,$E1038+1,$S1038:$FQ1038)/COUNTIF($S$3:$FQ$3,$E1038+1)</f>
        <v>2.06241666666667</v>
      </c>
      <c r="N1038" s="4" t="n">
        <f aca="false">SUMIF($S$3:$FQ$3,$E1038+2,$S1038:$FQ1038)/COUNTIF($S$3:$FQ$3,$E1038+2)</f>
        <v>2.08316666666667</v>
      </c>
      <c r="O1038" s="4" t="n">
        <f aca="false">SUMIF($S$3:$FQ$3,$E1038+3,$S1038:$FQ1038)/COUNTIF($S$3:$FQ$3,$E1038+3)</f>
        <v>2.08316666666667</v>
      </c>
      <c r="P1038" s="4" t="n">
        <f aca="false">SUMIF($S$3:$FQ$3,$E1038+4,$S1038:$FQ1038)/COUNTIF($S$3:$FQ$3,$E1038+4)</f>
        <v>2.08816666666667</v>
      </c>
      <c r="Q1038" s="4" t="n">
        <f aca="false">SUMIF($S$3:$FQ$3,$E1038+5,$S1038:$FQ1038)/COUNTIF($S$3:$FQ$3,$E1038+5)</f>
        <v>2.09316666666667</v>
      </c>
      <c r="R1038" s="21" t="n">
        <v>35474</v>
      </c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7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 t="n">
        <v>1.999</v>
      </c>
      <c r="BQ1038" s="32" t="n">
        <v>1.991</v>
      </c>
      <c r="BR1038" s="32" t="n">
        <v>1.969</v>
      </c>
      <c r="BS1038" s="32" t="n">
        <v>1.972</v>
      </c>
      <c r="BT1038" s="32" t="n">
        <v>1.985</v>
      </c>
      <c r="BU1038" s="32" t="n">
        <v>1.995</v>
      </c>
      <c r="BV1038" s="32" t="n">
        <v>2.005</v>
      </c>
      <c r="BW1038" s="32" t="n">
        <v>2.017</v>
      </c>
      <c r="BX1038" s="32" t="n">
        <v>2.118</v>
      </c>
      <c r="BY1038" s="32" t="n">
        <v>2.231</v>
      </c>
      <c r="BZ1038" s="32" t="n">
        <v>2.265</v>
      </c>
      <c r="CA1038" s="32" t="n">
        <v>2.18</v>
      </c>
      <c r="CB1038" s="32" t="n">
        <v>2.095</v>
      </c>
      <c r="CC1038" s="32" t="n">
        <v>1.985</v>
      </c>
      <c r="CD1038" s="32" t="n">
        <v>1.954</v>
      </c>
      <c r="CE1038" s="32" t="n">
        <v>1.954</v>
      </c>
      <c r="CF1038" s="32" t="n">
        <v>1.969</v>
      </c>
      <c r="CG1038" s="32" t="n">
        <v>1.979</v>
      </c>
      <c r="CH1038" s="32" t="n">
        <v>1.99</v>
      </c>
      <c r="CI1038" s="32" t="n">
        <v>2.011</v>
      </c>
      <c r="CJ1038" s="32" t="n">
        <v>2.121</v>
      </c>
      <c r="CK1038" s="32" t="n">
        <v>2.246</v>
      </c>
      <c r="CL1038" s="32" t="n">
        <v>2.276</v>
      </c>
      <c r="CM1038" s="32" t="n">
        <v>2.201</v>
      </c>
      <c r="CN1038" s="32" t="n">
        <v>2.123</v>
      </c>
      <c r="CO1038" s="32" t="n">
        <v>2.04</v>
      </c>
      <c r="CP1038" s="32" t="n">
        <v>2.025</v>
      </c>
      <c r="CQ1038" s="32" t="n">
        <v>2.015</v>
      </c>
      <c r="CR1038" s="32" t="n">
        <v>2.015</v>
      </c>
      <c r="CS1038" s="32" t="n">
        <v>2.035</v>
      </c>
      <c r="CT1038" s="32" t="n">
        <v>1.96</v>
      </c>
      <c r="CU1038" s="32" t="n">
        <v>1.981</v>
      </c>
      <c r="CV1038" s="32" t="n">
        <v>2.091</v>
      </c>
      <c r="CW1038" s="32" t="n">
        <v>2.236</v>
      </c>
      <c r="CX1038" s="32" t="n">
        <v>2.276</v>
      </c>
      <c r="CY1038" s="32" t="n">
        <v>2.201</v>
      </c>
      <c r="CZ1038" s="32" t="n">
        <v>2.123</v>
      </c>
      <c r="DA1038" s="32" t="n">
        <v>2.04</v>
      </c>
      <c r="DB1038" s="32" t="n">
        <v>2.025</v>
      </c>
      <c r="DC1038" s="32" t="n">
        <v>2.015</v>
      </c>
      <c r="DD1038" s="32" t="n">
        <v>2.015</v>
      </c>
      <c r="DE1038" s="32" t="n">
        <v>2.035</v>
      </c>
      <c r="DF1038" s="32" t="n">
        <v>1.96</v>
      </c>
      <c r="DG1038" s="32" t="n">
        <v>1.981</v>
      </c>
      <c r="DH1038" s="32" t="n">
        <v>2.091</v>
      </c>
      <c r="DI1038" s="32" t="n">
        <v>2.236</v>
      </c>
      <c r="DJ1038" s="32" t="n">
        <v>2.281</v>
      </c>
      <c r="DK1038" s="32" t="n">
        <v>2.206</v>
      </c>
      <c r="DL1038" s="32" t="n">
        <v>2.128</v>
      </c>
      <c r="DM1038" s="32" t="n">
        <v>2.045</v>
      </c>
      <c r="DN1038" s="32" t="n">
        <v>2.03</v>
      </c>
      <c r="DO1038" s="32" t="n">
        <v>2.02</v>
      </c>
      <c r="DP1038" s="32" t="n">
        <v>2.02</v>
      </c>
      <c r="DQ1038" s="32" t="n">
        <v>2.04</v>
      </c>
      <c r="DR1038" s="32" t="n">
        <v>1.965</v>
      </c>
      <c r="DS1038" s="32" t="n">
        <v>1.986</v>
      </c>
      <c r="DT1038" s="32" t="n">
        <v>2.096</v>
      </c>
      <c r="DU1038" s="32" t="n">
        <v>2.241</v>
      </c>
      <c r="DV1038" s="32" t="n">
        <v>2.286</v>
      </c>
      <c r="DW1038" s="32" t="n">
        <v>2.211</v>
      </c>
      <c r="DX1038" s="32" t="n">
        <v>2.133</v>
      </c>
      <c r="DY1038" s="32" t="n">
        <v>2.05</v>
      </c>
      <c r="DZ1038" s="32" t="n">
        <v>2.035</v>
      </c>
      <c r="EA1038" s="32" t="n">
        <v>2.025</v>
      </c>
      <c r="EB1038" s="32" t="n">
        <v>2.025</v>
      </c>
      <c r="EC1038" s="32" t="n">
        <v>2.045</v>
      </c>
      <c r="ED1038" s="32" t="n">
        <v>1.97</v>
      </c>
      <c r="EE1038" s="32" t="n">
        <v>1.991</v>
      </c>
      <c r="EF1038" s="32" t="n">
        <v>2.101</v>
      </c>
      <c r="EG1038" s="32" t="n">
        <v>2.246</v>
      </c>
      <c r="EH1038" s="32" t="n">
        <v>2.301</v>
      </c>
      <c r="EI1038" s="32" t="n">
        <v>2.226</v>
      </c>
      <c r="EJ1038" s="32"/>
      <c r="EK1038" s="32"/>
      <c r="EL1038" s="32"/>
      <c r="EM1038" s="32"/>
      <c r="EN1038" s="32"/>
      <c r="EO1038" s="32"/>
      <c r="EP1038" s="32"/>
      <c r="EQ1038" s="32"/>
      <c r="ER1038" s="32"/>
      <c r="ES1038" s="32"/>
      <c r="ET1038" s="32"/>
      <c r="EU1038" s="32"/>
      <c r="EV1038" s="32"/>
      <c r="EW1038" s="32"/>
      <c r="EX1038" s="32"/>
      <c r="EY1038" s="32"/>
      <c r="EZ1038" s="32"/>
      <c r="FA1038" s="32"/>
      <c r="FB1038" s="32"/>
      <c r="FC1038" s="32"/>
      <c r="FD1038" s="32"/>
      <c r="FE1038" s="32"/>
      <c r="FF1038" s="32"/>
      <c r="FG1038" s="32"/>
      <c r="FH1038" s="32"/>
      <c r="FI1038" s="32"/>
      <c r="FJ1038" s="32"/>
      <c r="FK1038" s="32"/>
      <c r="FL1038" s="32"/>
      <c r="FM1038" s="32"/>
      <c r="FN1038" s="32"/>
      <c r="FO1038" s="32"/>
      <c r="FP1038" s="32"/>
      <c r="FQ1038" s="32"/>
      <c r="FR1038" s="32"/>
      <c r="FS1038" s="32"/>
      <c r="FT1038" s="32"/>
      <c r="FU1038" s="32"/>
      <c r="FV1038" s="32"/>
      <c r="FW1038" s="32"/>
      <c r="FX1038" s="32"/>
      <c r="FY1038" s="32"/>
      <c r="FZ1038" s="32"/>
      <c r="GA1038" s="32"/>
      <c r="GB1038" s="32"/>
      <c r="GC1038" s="32"/>
      <c r="GD1038" s="32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  <c r="GO1038" s="32"/>
      <c r="GP1038" s="32"/>
      <c r="GQ1038" s="32"/>
    </row>
    <row r="1039" customFormat="false" ht="12.75" hidden="true" customHeight="false" outlineLevel="0" collapsed="false">
      <c r="A1039" s="0" t="n">
        <f aca="false">WEEKDAY(C1039,2)</f>
        <v>5</v>
      </c>
      <c r="B1039" s="0" t="n">
        <f aca="false">MONTH(C1039)</f>
        <v>2</v>
      </c>
      <c r="C1039" s="23" t="n">
        <v>35475</v>
      </c>
      <c r="D1039" s="0" t="n">
        <f aca="false">MONTH(R1039)</f>
        <v>2</v>
      </c>
      <c r="E1039" s="0" t="n">
        <f aca="false">YEAR(R1039)</f>
        <v>1997</v>
      </c>
      <c r="F1039" s="35" t="n">
        <f aca="false">L1039-K1039</f>
        <v>0.2004</v>
      </c>
      <c r="G1039" s="24" t="n">
        <f aca="false">N1039-M1039</f>
        <v>0.00191666666666634</v>
      </c>
      <c r="H1039" s="24" t="n">
        <f aca="false">O1039-N1039</f>
        <v>0</v>
      </c>
      <c r="I1039" s="24" t="n">
        <f aca="false">O1039-M1039</f>
        <v>0.00191666666666634</v>
      </c>
      <c r="J1039" s="25" t="n">
        <f aca="false">VLOOKUP(C1039,'Nymex hist.'!A:B,2,0)</f>
        <v>1.966</v>
      </c>
      <c r="K1039" s="34" t="n">
        <f aca="false">AVERAGE(BQ1039:BW1039)</f>
        <v>1.976</v>
      </c>
      <c r="L1039" s="34" t="n">
        <f aca="false">AVERAGE(BX1039:CB1039)</f>
        <v>2.1764</v>
      </c>
      <c r="M1039" s="27" t="n">
        <f aca="false">SUMIF($S$3:$FQ$3,$E1039+1,$S1039:$FQ1039)/COUNTIF($S$3:$FQ$3,$E1039+1)</f>
        <v>2.04125</v>
      </c>
      <c r="N1039" s="27" t="n">
        <f aca="false">SUMIF($S$3:$FQ$3,$E1039+2,$S1039:$FQ1039)/COUNTIF($S$3:$FQ$3,$E1039+2)</f>
        <v>2.04316666666667</v>
      </c>
      <c r="O1039" s="27" t="n">
        <f aca="false">SUMIF($S$3:$FQ$3,$E1039+3,$S1039:$FQ1039)/COUNTIF($S$3:$FQ$3,$E1039+3)</f>
        <v>2.04316666666667</v>
      </c>
      <c r="P1039" s="27" t="n">
        <f aca="false">SUMIF($S$3:$FQ$3,$E1039+4,$S1039:$FQ1039)/COUNTIF($S$3:$FQ$3,$E1039+4)</f>
        <v>2.04816666666667</v>
      </c>
      <c r="Q1039" s="27" t="n">
        <f aca="false">SUMIF($S$3:$FQ$3,$E1039+5,$S1039:$FQ1039)/COUNTIF($S$3:$FQ$3,$E1039+5)</f>
        <v>2.05316666666667</v>
      </c>
      <c r="R1039" s="28" t="n">
        <v>35475</v>
      </c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30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 t="n">
        <v>1.966</v>
      </c>
      <c r="BQ1039" s="29" t="n">
        <v>1.95</v>
      </c>
      <c r="BR1039" s="29" t="n">
        <v>1.95</v>
      </c>
      <c r="BS1039" s="29" t="n">
        <v>1.96</v>
      </c>
      <c r="BT1039" s="29" t="n">
        <v>1.975</v>
      </c>
      <c r="BU1039" s="29" t="n">
        <v>1.985</v>
      </c>
      <c r="BV1039" s="29" t="n">
        <v>2</v>
      </c>
      <c r="BW1039" s="29" t="n">
        <v>2.012</v>
      </c>
      <c r="BX1039" s="29" t="n">
        <v>2.115</v>
      </c>
      <c r="BY1039" s="29" t="n">
        <v>2.23</v>
      </c>
      <c r="BZ1039" s="29" t="n">
        <v>2.264</v>
      </c>
      <c r="CA1039" s="29" t="n">
        <v>2.179</v>
      </c>
      <c r="CB1039" s="29" t="n">
        <v>2.094</v>
      </c>
      <c r="CC1039" s="29" t="n">
        <v>1.984</v>
      </c>
      <c r="CD1039" s="29" t="n">
        <v>1.953</v>
      </c>
      <c r="CE1039" s="29" t="n">
        <v>1.953</v>
      </c>
      <c r="CF1039" s="29" t="n">
        <v>1.953</v>
      </c>
      <c r="CG1039" s="29" t="n">
        <v>1.953</v>
      </c>
      <c r="CH1039" s="29" t="n">
        <v>1.953</v>
      </c>
      <c r="CI1039" s="29" t="n">
        <v>1.958</v>
      </c>
      <c r="CJ1039" s="29" t="n">
        <v>2.058</v>
      </c>
      <c r="CK1039" s="29" t="n">
        <v>2.193</v>
      </c>
      <c r="CL1039" s="29" t="n">
        <v>2.233</v>
      </c>
      <c r="CM1039" s="29" t="n">
        <v>2.158</v>
      </c>
      <c r="CN1039" s="29" t="n">
        <v>2.08</v>
      </c>
      <c r="CO1039" s="29" t="n">
        <v>1.997</v>
      </c>
      <c r="CP1039" s="29" t="n">
        <v>1.987</v>
      </c>
      <c r="CQ1039" s="29" t="n">
        <v>1.982</v>
      </c>
      <c r="CR1039" s="29" t="n">
        <v>1.987</v>
      </c>
      <c r="CS1039" s="29" t="n">
        <v>2.007</v>
      </c>
      <c r="CT1039" s="29" t="n">
        <v>1.923</v>
      </c>
      <c r="CU1039" s="29" t="n">
        <v>1.928</v>
      </c>
      <c r="CV1039" s="29" t="n">
        <v>2.028</v>
      </c>
      <c r="CW1039" s="29" t="n">
        <v>2.208</v>
      </c>
      <c r="CX1039" s="29" t="n">
        <v>2.233</v>
      </c>
      <c r="CY1039" s="29" t="n">
        <v>2.158</v>
      </c>
      <c r="CZ1039" s="29" t="n">
        <v>2.08</v>
      </c>
      <c r="DA1039" s="29" t="n">
        <v>1.997</v>
      </c>
      <c r="DB1039" s="29" t="n">
        <v>1.987</v>
      </c>
      <c r="DC1039" s="29" t="n">
        <v>1.982</v>
      </c>
      <c r="DD1039" s="29" t="n">
        <v>1.987</v>
      </c>
      <c r="DE1039" s="29" t="n">
        <v>2.007</v>
      </c>
      <c r="DF1039" s="29" t="n">
        <v>1.923</v>
      </c>
      <c r="DG1039" s="29" t="n">
        <v>1.928</v>
      </c>
      <c r="DH1039" s="29" t="n">
        <v>2.028</v>
      </c>
      <c r="DI1039" s="29" t="n">
        <v>2.208</v>
      </c>
      <c r="DJ1039" s="29" t="n">
        <v>2.238</v>
      </c>
      <c r="DK1039" s="29" t="n">
        <v>2.163</v>
      </c>
      <c r="DL1039" s="29" t="n">
        <v>2.085</v>
      </c>
      <c r="DM1039" s="29" t="n">
        <v>2.002</v>
      </c>
      <c r="DN1039" s="29" t="n">
        <v>1.992</v>
      </c>
      <c r="DO1039" s="29" t="n">
        <v>1.987</v>
      </c>
      <c r="DP1039" s="29" t="n">
        <v>1.992</v>
      </c>
      <c r="DQ1039" s="29" t="n">
        <v>2.012</v>
      </c>
      <c r="DR1039" s="29" t="n">
        <v>1.928</v>
      </c>
      <c r="DS1039" s="29" t="n">
        <v>1.933</v>
      </c>
      <c r="DT1039" s="29" t="n">
        <v>2.033</v>
      </c>
      <c r="DU1039" s="29" t="n">
        <v>2.213</v>
      </c>
      <c r="DV1039" s="29" t="n">
        <v>2.243</v>
      </c>
      <c r="DW1039" s="29" t="n">
        <v>2.168</v>
      </c>
      <c r="DX1039" s="29" t="n">
        <v>2.09</v>
      </c>
      <c r="DY1039" s="29" t="n">
        <v>2.007</v>
      </c>
      <c r="DZ1039" s="29" t="n">
        <v>1.997</v>
      </c>
      <c r="EA1039" s="29" t="n">
        <v>1.992</v>
      </c>
      <c r="EB1039" s="29" t="n">
        <v>1.997</v>
      </c>
      <c r="EC1039" s="29" t="n">
        <v>2.017</v>
      </c>
      <c r="ED1039" s="29" t="n">
        <v>1.933</v>
      </c>
      <c r="EE1039" s="29" t="n">
        <v>1.938</v>
      </c>
      <c r="EF1039" s="29" t="n">
        <v>2.038</v>
      </c>
      <c r="EG1039" s="29" t="n">
        <v>2.218</v>
      </c>
      <c r="EH1039" s="29" t="n">
        <v>2.258</v>
      </c>
      <c r="EI1039" s="29" t="n">
        <v>2.183</v>
      </c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0"/>
      <c r="GS1039" s="0"/>
      <c r="GT1039" s="0"/>
      <c r="GU1039" s="0"/>
      <c r="GV1039" s="0"/>
      <c r="GW1039" s="0"/>
      <c r="GX1039" s="0"/>
      <c r="GY1039" s="0"/>
      <c r="GZ1039" s="0"/>
      <c r="HA1039" s="0"/>
      <c r="HB1039" s="0"/>
      <c r="HC1039" s="0"/>
      <c r="HD1039" s="0"/>
      <c r="HE1039" s="0"/>
      <c r="HF1039" s="0"/>
      <c r="HG1039" s="0"/>
      <c r="HH1039" s="0"/>
      <c r="HI1039" s="0"/>
      <c r="HJ1039" s="0"/>
      <c r="HK1039" s="0"/>
      <c r="HL1039" s="0"/>
      <c r="HM1039" s="0"/>
      <c r="HN1039" s="0"/>
      <c r="HO1039" s="0"/>
      <c r="HP1039" s="0"/>
      <c r="HQ1039" s="0"/>
      <c r="HR1039" s="0"/>
      <c r="HS1039" s="0"/>
      <c r="HT1039" s="0"/>
      <c r="HU1039" s="0"/>
      <c r="HV1039" s="0"/>
      <c r="HW1039" s="0"/>
      <c r="HX1039" s="0"/>
      <c r="HY1039" s="0"/>
      <c r="HZ1039" s="0"/>
      <c r="IA1039" s="0"/>
      <c r="IB1039" s="0"/>
      <c r="IC1039" s="0"/>
      <c r="ID1039" s="0"/>
      <c r="IE1039" s="0"/>
      <c r="IF1039" s="0"/>
      <c r="IG1039" s="0"/>
      <c r="IH1039" s="0"/>
      <c r="II1039" s="0"/>
      <c r="IJ1039" s="0"/>
      <c r="IK1039" s="0"/>
      <c r="IL1039" s="0"/>
      <c r="IM1039" s="0"/>
      <c r="IN1039" s="0"/>
      <c r="IO1039" s="0"/>
      <c r="IP1039" s="0"/>
      <c r="IQ1039" s="0"/>
      <c r="IR1039" s="0"/>
      <c r="IS1039" s="0"/>
      <c r="IT1039" s="0"/>
      <c r="IU1039" s="0"/>
      <c r="IV1039" s="0"/>
      <c r="IW1039" s="0"/>
    </row>
    <row r="1040" customFormat="false" ht="12.75" hidden="true" customHeight="false" outlineLevel="0" collapsed="false">
      <c r="A1040" s="0" t="n">
        <f aca="false">WEEKDAY(C1040,2)</f>
        <v>2</v>
      </c>
      <c r="B1040" s="0" t="n">
        <f aca="false">MONTH(C1040)</f>
        <v>2</v>
      </c>
      <c r="C1040" s="23" t="n">
        <v>35479</v>
      </c>
      <c r="D1040" s="0" t="n">
        <f aca="false">MONTH(R1040)</f>
        <v>2</v>
      </c>
      <c r="E1040" s="0" t="n">
        <f aca="false">YEAR(R1040)</f>
        <v>1997</v>
      </c>
      <c r="F1040" s="35" t="n">
        <f aca="false">L1040-K1040</f>
        <v>0.204685714285714</v>
      </c>
      <c r="G1040" s="24" t="n">
        <f aca="false">N1040-M1040</f>
        <v>0.00099999999999989</v>
      </c>
      <c r="H1040" s="24" t="n">
        <f aca="false">O1040-N1040</f>
        <v>0</v>
      </c>
      <c r="I1040" s="24" t="n">
        <f aca="false">O1040-M1040</f>
        <v>0.00099999999999989</v>
      </c>
      <c r="J1040" s="25" t="n">
        <f aca="false">VLOOKUP(C1040,'Nymex hist.'!A:B,2,0)</f>
        <v>1.964</v>
      </c>
      <c r="K1040" s="34" t="n">
        <f aca="false">AVERAGE(BQ1040:BW1040)</f>
        <v>1.98771428571429</v>
      </c>
      <c r="L1040" s="34" t="n">
        <f aca="false">AVERAGE(BX1040:CB1040)</f>
        <v>2.1924</v>
      </c>
      <c r="M1040" s="27" t="n">
        <f aca="false">SUMIF($S$3:$FQ$3,$E1040+1,$S1040:$FQ1040)/COUNTIF($S$3:$FQ$3,$E1040+1)</f>
        <v>2.05316666666667</v>
      </c>
      <c r="N1040" s="27" t="n">
        <f aca="false">SUMIF($S$3:$FQ$3,$E1040+2,$S1040:$FQ1040)/COUNTIF($S$3:$FQ$3,$E1040+2)</f>
        <v>2.05416666666667</v>
      </c>
      <c r="O1040" s="27" t="n">
        <f aca="false">SUMIF($S$3:$FQ$3,$E1040+3,$S1040:$FQ1040)/COUNTIF($S$3:$FQ$3,$E1040+3)</f>
        <v>2.05416666666667</v>
      </c>
      <c r="P1040" s="27" t="n">
        <f aca="false">SUMIF($S$3:$FQ$3,$E1040+4,$S1040:$FQ1040)/COUNTIF($S$3:$FQ$3,$E1040+4)</f>
        <v>2.05916666666667</v>
      </c>
      <c r="Q1040" s="27" t="n">
        <f aca="false">SUMIF($S$3:$FQ$3,$E1040+5,$S1040:$FQ1040)/COUNTIF($S$3:$FQ$3,$E1040+5)</f>
        <v>2.06416666666667</v>
      </c>
      <c r="R1040" s="28" t="n">
        <v>35479</v>
      </c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30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 t="n">
        <v>1.964</v>
      </c>
      <c r="BQ1040" s="29" t="n">
        <v>1.979</v>
      </c>
      <c r="BR1040" s="29" t="n">
        <v>1.97</v>
      </c>
      <c r="BS1040" s="29" t="n">
        <v>1.97</v>
      </c>
      <c r="BT1040" s="29" t="n">
        <v>1.98</v>
      </c>
      <c r="BU1040" s="29" t="n">
        <v>1.99</v>
      </c>
      <c r="BV1040" s="29" t="n">
        <v>2.005</v>
      </c>
      <c r="BW1040" s="29" t="n">
        <v>2.02</v>
      </c>
      <c r="BX1040" s="29" t="n">
        <v>2.133</v>
      </c>
      <c r="BY1040" s="29" t="n">
        <v>2.248</v>
      </c>
      <c r="BZ1040" s="29" t="n">
        <v>2.283</v>
      </c>
      <c r="CA1040" s="29" t="n">
        <v>2.193</v>
      </c>
      <c r="CB1040" s="29" t="n">
        <v>2.105</v>
      </c>
      <c r="CC1040" s="29" t="n">
        <v>1.995</v>
      </c>
      <c r="CD1040" s="29" t="n">
        <v>1.964</v>
      </c>
      <c r="CE1040" s="29" t="n">
        <v>1.964</v>
      </c>
      <c r="CF1040" s="29" t="n">
        <v>1.964</v>
      </c>
      <c r="CG1040" s="29" t="n">
        <v>1.964</v>
      </c>
      <c r="CH1040" s="29" t="n">
        <v>1.964</v>
      </c>
      <c r="CI1040" s="29" t="n">
        <v>1.969</v>
      </c>
      <c r="CJ1040" s="29" t="n">
        <v>2.069</v>
      </c>
      <c r="CK1040" s="29" t="n">
        <v>2.204</v>
      </c>
      <c r="CL1040" s="29" t="n">
        <v>2.244</v>
      </c>
      <c r="CM1040" s="29" t="n">
        <v>2.169</v>
      </c>
      <c r="CN1040" s="29" t="n">
        <v>2.091</v>
      </c>
      <c r="CO1040" s="29" t="n">
        <v>2.008</v>
      </c>
      <c r="CP1040" s="29" t="n">
        <v>1.998</v>
      </c>
      <c r="CQ1040" s="29" t="n">
        <v>1.993</v>
      </c>
      <c r="CR1040" s="29" t="n">
        <v>1.998</v>
      </c>
      <c r="CS1040" s="29" t="n">
        <v>2.018</v>
      </c>
      <c r="CT1040" s="29" t="n">
        <v>1.934</v>
      </c>
      <c r="CU1040" s="29" t="n">
        <v>1.939</v>
      </c>
      <c r="CV1040" s="29" t="n">
        <v>2.039</v>
      </c>
      <c r="CW1040" s="29" t="n">
        <v>2.219</v>
      </c>
      <c r="CX1040" s="29" t="n">
        <v>2.244</v>
      </c>
      <c r="CY1040" s="29" t="n">
        <v>2.169</v>
      </c>
      <c r="CZ1040" s="29" t="n">
        <v>2.091</v>
      </c>
      <c r="DA1040" s="29" t="n">
        <v>2.008</v>
      </c>
      <c r="DB1040" s="29" t="n">
        <v>1.998</v>
      </c>
      <c r="DC1040" s="29" t="n">
        <v>1.993</v>
      </c>
      <c r="DD1040" s="29" t="n">
        <v>1.998</v>
      </c>
      <c r="DE1040" s="29" t="n">
        <v>2.018</v>
      </c>
      <c r="DF1040" s="29" t="n">
        <v>1.934</v>
      </c>
      <c r="DG1040" s="29" t="n">
        <v>1.939</v>
      </c>
      <c r="DH1040" s="29" t="n">
        <v>2.039</v>
      </c>
      <c r="DI1040" s="29" t="n">
        <v>2.219</v>
      </c>
      <c r="DJ1040" s="29" t="n">
        <v>2.249</v>
      </c>
      <c r="DK1040" s="29" t="n">
        <v>2.174</v>
      </c>
      <c r="DL1040" s="29" t="n">
        <v>2.096</v>
      </c>
      <c r="DM1040" s="29" t="n">
        <v>2.013</v>
      </c>
      <c r="DN1040" s="29" t="n">
        <v>2.003</v>
      </c>
      <c r="DO1040" s="29" t="n">
        <v>1.998</v>
      </c>
      <c r="DP1040" s="29" t="n">
        <v>2.003</v>
      </c>
      <c r="DQ1040" s="29" t="n">
        <v>2.023</v>
      </c>
      <c r="DR1040" s="29" t="n">
        <v>1.939</v>
      </c>
      <c r="DS1040" s="29" t="n">
        <v>1.944</v>
      </c>
      <c r="DT1040" s="29" t="n">
        <v>2.044</v>
      </c>
      <c r="DU1040" s="29" t="n">
        <v>2.224</v>
      </c>
      <c r="DV1040" s="29" t="n">
        <v>2.254</v>
      </c>
      <c r="DW1040" s="29" t="n">
        <v>2.179</v>
      </c>
      <c r="DX1040" s="29" t="n">
        <v>2.101</v>
      </c>
      <c r="DY1040" s="29" t="n">
        <v>2.018</v>
      </c>
      <c r="DZ1040" s="29" t="n">
        <v>2.008</v>
      </c>
      <c r="EA1040" s="29" t="n">
        <v>2.003</v>
      </c>
      <c r="EB1040" s="29" t="n">
        <v>2.008</v>
      </c>
      <c r="EC1040" s="29" t="n">
        <v>2.028</v>
      </c>
      <c r="ED1040" s="29" t="n">
        <v>1.944</v>
      </c>
      <c r="EE1040" s="29" t="n">
        <v>1.949</v>
      </c>
      <c r="EF1040" s="29" t="n">
        <v>2.049</v>
      </c>
      <c r="EG1040" s="29" t="n">
        <v>2.229</v>
      </c>
      <c r="EH1040" s="29" t="n">
        <v>2.269</v>
      </c>
      <c r="EI1040" s="29" t="n">
        <v>2.194</v>
      </c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0"/>
      <c r="GS1040" s="0"/>
      <c r="GT1040" s="0"/>
      <c r="GU1040" s="0"/>
      <c r="GV1040" s="0"/>
      <c r="GW1040" s="0"/>
      <c r="GX1040" s="0"/>
      <c r="GY1040" s="0"/>
      <c r="GZ1040" s="0"/>
      <c r="HA1040" s="0"/>
      <c r="HB1040" s="0"/>
      <c r="HC1040" s="0"/>
      <c r="HD1040" s="0"/>
      <c r="HE1040" s="0"/>
      <c r="HF1040" s="0"/>
      <c r="HG1040" s="0"/>
      <c r="HH1040" s="0"/>
      <c r="HI1040" s="0"/>
      <c r="HJ1040" s="0"/>
      <c r="HK1040" s="0"/>
      <c r="HL1040" s="0"/>
      <c r="HM1040" s="0"/>
      <c r="HN1040" s="0"/>
      <c r="HO1040" s="0"/>
      <c r="HP1040" s="0"/>
      <c r="HQ1040" s="0"/>
      <c r="HR1040" s="0"/>
      <c r="HS1040" s="0"/>
      <c r="HT1040" s="0"/>
      <c r="HU1040" s="0"/>
      <c r="HV1040" s="0"/>
      <c r="HW1040" s="0"/>
      <c r="HX1040" s="0"/>
      <c r="HY1040" s="0"/>
      <c r="HZ1040" s="0"/>
      <c r="IA1040" s="0"/>
      <c r="IB1040" s="0"/>
      <c r="IC1040" s="0"/>
      <c r="ID1040" s="0"/>
      <c r="IE1040" s="0"/>
      <c r="IF1040" s="0"/>
      <c r="IG1040" s="0"/>
      <c r="IH1040" s="0"/>
      <c r="II1040" s="0"/>
      <c r="IJ1040" s="0"/>
      <c r="IK1040" s="0"/>
      <c r="IL1040" s="0"/>
      <c r="IM1040" s="0"/>
      <c r="IN1040" s="0"/>
      <c r="IO1040" s="0"/>
      <c r="IP1040" s="0"/>
      <c r="IQ1040" s="0"/>
      <c r="IR1040" s="0"/>
      <c r="IS1040" s="0"/>
      <c r="IT1040" s="0"/>
      <c r="IU1040" s="0"/>
      <c r="IV1040" s="0"/>
      <c r="IW1040" s="0"/>
    </row>
    <row r="1041" customFormat="false" ht="12.75" hidden="true" customHeight="false" outlineLevel="0" collapsed="false">
      <c r="A1041" s="0" t="n">
        <f aca="false">WEEKDAY(C1041,2)</f>
        <v>3</v>
      </c>
      <c r="B1041" s="0" t="n">
        <f aca="false">MONTH(C1041)</f>
        <v>2</v>
      </c>
      <c r="C1041" s="23" t="n">
        <v>35480</v>
      </c>
      <c r="D1041" s="0" t="n">
        <f aca="false">MONTH(R1041)</f>
        <v>2</v>
      </c>
      <c r="E1041" s="0" t="n">
        <f aca="false">YEAR(R1041)</f>
        <v>1997</v>
      </c>
      <c r="F1041" s="35" t="n">
        <f aca="false">L1041-K1041</f>
        <v>0.212742857142857</v>
      </c>
      <c r="G1041" s="24" t="n">
        <f aca="false">N1041-M1041</f>
        <v>-0.00616666666666665</v>
      </c>
      <c r="H1041" s="24" t="n">
        <f aca="false">O1041-N1041</f>
        <v>0</v>
      </c>
      <c r="I1041" s="24" t="n">
        <f aca="false">O1041-M1041</f>
        <v>-0.00616666666666665</v>
      </c>
      <c r="J1041" s="25" t="n">
        <f aca="false">VLOOKUP(C1041,'Nymex hist.'!A:B,2,0)</f>
        <v>2.016</v>
      </c>
      <c r="K1041" s="34" t="n">
        <f aca="false">AVERAGE(BQ1041:BW1041)</f>
        <v>2.01585714285714</v>
      </c>
      <c r="L1041" s="34" t="n">
        <f aca="false">AVERAGE(BX1041:CB1041)</f>
        <v>2.2286</v>
      </c>
      <c r="M1041" s="27" t="n">
        <f aca="false">SUMIF($S$3:$FQ$3,$E1041+1,$S1041:$FQ1041)/COUNTIF($S$3:$FQ$3,$E1041+1)</f>
        <v>2.07525</v>
      </c>
      <c r="N1041" s="27" t="n">
        <f aca="false">SUMIF($S$3:$FQ$3,$E1041+2,$S1041:$FQ1041)/COUNTIF($S$3:$FQ$3,$E1041+2)</f>
        <v>2.06908333333333</v>
      </c>
      <c r="O1041" s="27" t="n">
        <f aca="false">SUMIF($S$3:$FQ$3,$E1041+3,$S1041:$FQ1041)/COUNTIF($S$3:$FQ$3,$E1041+3)</f>
        <v>2.06908333333333</v>
      </c>
      <c r="P1041" s="27" t="n">
        <f aca="false">SUMIF($S$3:$FQ$3,$E1041+4,$S1041:$FQ1041)/COUNTIF($S$3:$FQ$3,$E1041+4)</f>
        <v>2.06908333333333</v>
      </c>
      <c r="Q1041" s="27" t="n">
        <f aca="false">SUMIF($S$3:$FQ$3,$E1041+5,$S1041:$FQ1041)/COUNTIF($S$3:$FQ$3,$E1041+5)</f>
        <v>2.07408333333333</v>
      </c>
      <c r="R1041" s="28" t="n">
        <v>35480</v>
      </c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30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 t="n">
        <v>2.016</v>
      </c>
      <c r="BQ1041" s="29" t="n">
        <v>2.004</v>
      </c>
      <c r="BR1041" s="29" t="n">
        <v>2.004</v>
      </c>
      <c r="BS1041" s="29" t="n">
        <v>2.004</v>
      </c>
      <c r="BT1041" s="29" t="n">
        <v>2.006</v>
      </c>
      <c r="BU1041" s="29" t="n">
        <v>2.016</v>
      </c>
      <c r="BV1041" s="29" t="n">
        <v>2.031</v>
      </c>
      <c r="BW1041" s="29" t="n">
        <v>2.046</v>
      </c>
      <c r="BX1041" s="29" t="n">
        <v>2.168</v>
      </c>
      <c r="BY1041" s="29" t="n">
        <v>2.286</v>
      </c>
      <c r="BZ1041" s="29" t="n">
        <v>2.321</v>
      </c>
      <c r="CA1041" s="29" t="n">
        <v>2.229</v>
      </c>
      <c r="CB1041" s="29" t="n">
        <v>2.139</v>
      </c>
      <c r="CC1041" s="29" t="n">
        <v>2.016</v>
      </c>
      <c r="CD1041" s="29" t="n">
        <v>1.981</v>
      </c>
      <c r="CE1041" s="29" t="n">
        <v>1.981</v>
      </c>
      <c r="CF1041" s="29" t="n">
        <v>1.981</v>
      </c>
      <c r="CG1041" s="29" t="n">
        <v>1.981</v>
      </c>
      <c r="CH1041" s="29" t="n">
        <v>1.981</v>
      </c>
      <c r="CI1041" s="29" t="n">
        <v>1.986</v>
      </c>
      <c r="CJ1041" s="29" t="n">
        <v>2.086</v>
      </c>
      <c r="CK1041" s="29" t="n">
        <v>2.221</v>
      </c>
      <c r="CL1041" s="29" t="n">
        <v>2.259</v>
      </c>
      <c r="CM1041" s="29" t="n">
        <v>2.184</v>
      </c>
      <c r="CN1041" s="29" t="n">
        <v>2.105</v>
      </c>
      <c r="CO1041" s="29" t="n">
        <v>2.022</v>
      </c>
      <c r="CP1041" s="29" t="n">
        <v>2.012</v>
      </c>
      <c r="CQ1041" s="29" t="n">
        <v>2.007</v>
      </c>
      <c r="CR1041" s="29" t="n">
        <v>2.012</v>
      </c>
      <c r="CS1041" s="29" t="n">
        <v>2.032</v>
      </c>
      <c r="CT1041" s="29" t="n">
        <v>1.951</v>
      </c>
      <c r="CU1041" s="29" t="n">
        <v>1.956</v>
      </c>
      <c r="CV1041" s="29" t="n">
        <v>2.056</v>
      </c>
      <c r="CW1041" s="29" t="n">
        <v>2.233</v>
      </c>
      <c r="CX1041" s="29" t="n">
        <v>2.259</v>
      </c>
      <c r="CY1041" s="29" t="n">
        <v>2.184</v>
      </c>
      <c r="CZ1041" s="29" t="n">
        <v>2.105</v>
      </c>
      <c r="DA1041" s="29" t="n">
        <v>2.022</v>
      </c>
      <c r="DB1041" s="29" t="n">
        <v>2.012</v>
      </c>
      <c r="DC1041" s="29" t="n">
        <v>2.007</v>
      </c>
      <c r="DD1041" s="29" t="n">
        <v>2.012</v>
      </c>
      <c r="DE1041" s="29" t="n">
        <v>2.032</v>
      </c>
      <c r="DF1041" s="29" t="n">
        <v>1.951</v>
      </c>
      <c r="DG1041" s="29" t="n">
        <v>1.956</v>
      </c>
      <c r="DH1041" s="29" t="n">
        <v>2.056</v>
      </c>
      <c r="DI1041" s="29" t="n">
        <v>2.233</v>
      </c>
      <c r="DJ1041" s="29" t="n">
        <v>2.259</v>
      </c>
      <c r="DK1041" s="29" t="n">
        <v>2.184</v>
      </c>
      <c r="DL1041" s="29" t="n">
        <v>2.105</v>
      </c>
      <c r="DM1041" s="29" t="n">
        <v>2.022</v>
      </c>
      <c r="DN1041" s="29" t="n">
        <v>2.012</v>
      </c>
      <c r="DO1041" s="29" t="n">
        <v>2.007</v>
      </c>
      <c r="DP1041" s="29" t="n">
        <v>2.012</v>
      </c>
      <c r="DQ1041" s="29" t="n">
        <v>2.032</v>
      </c>
      <c r="DR1041" s="29" t="n">
        <v>1.951</v>
      </c>
      <c r="DS1041" s="29" t="n">
        <v>1.956</v>
      </c>
      <c r="DT1041" s="29" t="n">
        <v>2.056</v>
      </c>
      <c r="DU1041" s="29" t="n">
        <v>2.233</v>
      </c>
      <c r="DV1041" s="29" t="n">
        <v>2.264</v>
      </c>
      <c r="DW1041" s="29" t="n">
        <v>2.189</v>
      </c>
      <c r="DX1041" s="29" t="n">
        <v>2.11</v>
      </c>
      <c r="DY1041" s="29" t="n">
        <v>2.027</v>
      </c>
      <c r="DZ1041" s="29" t="n">
        <v>2.017</v>
      </c>
      <c r="EA1041" s="29" t="n">
        <v>2.012</v>
      </c>
      <c r="EB1041" s="29" t="n">
        <v>2.017</v>
      </c>
      <c r="EC1041" s="29" t="n">
        <v>2.037</v>
      </c>
      <c r="ED1041" s="29" t="n">
        <v>1.956</v>
      </c>
      <c r="EE1041" s="29" t="n">
        <v>1.961</v>
      </c>
      <c r="EF1041" s="29" t="n">
        <v>2.061</v>
      </c>
      <c r="EG1041" s="29" t="n">
        <v>2.238</v>
      </c>
      <c r="EH1041" s="29" t="n">
        <v>2.279</v>
      </c>
      <c r="EI1041" s="29" t="n">
        <v>2.204</v>
      </c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0"/>
      <c r="GS1041" s="0"/>
      <c r="GT1041" s="0"/>
      <c r="GU1041" s="0"/>
      <c r="GV1041" s="0"/>
      <c r="GW1041" s="0"/>
      <c r="GX1041" s="0"/>
      <c r="GY1041" s="0"/>
      <c r="GZ1041" s="0"/>
      <c r="HA1041" s="0"/>
      <c r="HB1041" s="0"/>
      <c r="HC1041" s="0"/>
      <c r="HD1041" s="0"/>
      <c r="HE1041" s="0"/>
      <c r="HF1041" s="0"/>
      <c r="HG1041" s="0"/>
      <c r="HH1041" s="0"/>
      <c r="HI1041" s="0"/>
      <c r="HJ1041" s="0"/>
      <c r="HK1041" s="0"/>
      <c r="HL1041" s="0"/>
      <c r="HM1041" s="0"/>
      <c r="HN1041" s="0"/>
      <c r="HO1041" s="0"/>
      <c r="HP1041" s="0"/>
      <c r="HQ1041" s="0"/>
      <c r="HR1041" s="0"/>
      <c r="HS1041" s="0"/>
      <c r="HT1041" s="0"/>
      <c r="HU1041" s="0"/>
      <c r="HV1041" s="0"/>
      <c r="HW1041" s="0"/>
      <c r="HX1041" s="0"/>
      <c r="HY1041" s="0"/>
      <c r="HZ1041" s="0"/>
      <c r="IA1041" s="0"/>
      <c r="IB1041" s="0"/>
      <c r="IC1041" s="0"/>
      <c r="ID1041" s="0"/>
      <c r="IE1041" s="0"/>
      <c r="IF1041" s="0"/>
      <c r="IG1041" s="0"/>
      <c r="IH1041" s="0"/>
      <c r="II1041" s="0"/>
      <c r="IJ1041" s="0"/>
      <c r="IK1041" s="0"/>
      <c r="IL1041" s="0"/>
      <c r="IM1041" s="0"/>
      <c r="IN1041" s="0"/>
      <c r="IO1041" s="0"/>
      <c r="IP1041" s="0"/>
      <c r="IQ1041" s="0"/>
      <c r="IR1041" s="0"/>
      <c r="IS1041" s="0"/>
      <c r="IT1041" s="0"/>
      <c r="IU1041" s="0"/>
      <c r="IV1041" s="0"/>
      <c r="IW1041" s="0"/>
    </row>
    <row r="1042" customFormat="false" ht="12.75" hidden="false" customHeight="false" outlineLevel="0" collapsed="false">
      <c r="A1042" s="1" t="n">
        <f aca="false">WEEKDAY(C1042,2)</f>
        <v>4</v>
      </c>
      <c r="B1042" s="1" t="n">
        <f aca="false">MONTH(C1042)</f>
        <v>2</v>
      </c>
      <c r="C1042" s="23" t="n">
        <v>35481</v>
      </c>
      <c r="D1042" s="0" t="n">
        <f aca="false">MONTH(R1042)</f>
        <v>2</v>
      </c>
      <c r="E1042" s="0" t="n">
        <f aca="false">YEAR(R1042)</f>
        <v>1997</v>
      </c>
      <c r="F1042" s="3" t="n">
        <f aca="false">L1042-K1042</f>
        <v>0.249057142857143</v>
      </c>
      <c r="G1042" s="3" t="n">
        <f aca="false">N1042-M1042</f>
        <v>-0.00999999999999979</v>
      </c>
      <c r="H1042" s="3" t="n">
        <f aca="false">O1042-N1042</f>
        <v>0</v>
      </c>
      <c r="I1042" s="3" t="n">
        <f aca="false">O1042-M1042</f>
        <v>-0.00999999999999979</v>
      </c>
      <c r="J1042" s="4" t="n">
        <f aca="false">VLOOKUP(C1042,'Nymex hist.'!A:B,2,0)</f>
        <v>1.922</v>
      </c>
      <c r="K1042" s="4" t="n">
        <f aca="false">AVERAGE(BQ1042:BW1042)</f>
        <v>1.96514285714286</v>
      </c>
      <c r="L1042" s="4" t="n">
        <f aca="false">AVERAGE(BX1042:CB1042)</f>
        <v>2.2142</v>
      </c>
      <c r="M1042" s="4" t="n">
        <f aca="false">SUMIF($S$3:$FQ$3,$E1042+1,$S1042:$FQ1042)/COUNTIF($S$3:$FQ$3,$E1042+1)</f>
        <v>2.06358333333333</v>
      </c>
      <c r="N1042" s="4" t="n">
        <f aca="false">SUMIF($S$3:$FQ$3,$E1042+2,$S1042:$FQ1042)/COUNTIF($S$3:$FQ$3,$E1042+2)</f>
        <v>2.05358333333333</v>
      </c>
      <c r="O1042" s="4" t="n">
        <f aca="false">SUMIF($S$3:$FQ$3,$E1042+3,$S1042:$FQ1042)/COUNTIF($S$3:$FQ$3,$E1042+3)</f>
        <v>2.05358333333333</v>
      </c>
      <c r="P1042" s="4" t="n">
        <f aca="false">SUMIF($S$3:$FQ$3,$E1042+4,$S1042:$FQ1042)/COUNTIF($S$3:$FQ$3,$E1042+4)</f>
        <v>2.05358333333333</v>
      </c>
      <c r="Q1042" s="4" t="n">
        <f aca="false">SUMIF($S$3:$FQ$3,$E1042+5,$S1042:$FQ1042)/COUNTIF($S$3:$FQ$3,$E1042+5)</f>
        <v>2.05858333333333</v>
      </c>
      <c r="R1042" s="21" t="n">
        <v>35481</v>
      </c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7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 t="n">
        <v>1.922</v>
      </c>
      <c r="BQ1042" s="32" t="n">
        <v>1.911</v>
      </c>
      <c r="BR1042" s="32" t="n">
        <v>1.93</v>
      </c>
      <c r="BS1042" s="32" t="n">
        <v>1.95</v>
      </c>
      <c r="BT1042" s="32" t="n">
        <v>1.965</v>
      </c>
      <c r="BU1042" s="32" t="n">
        <v>1.98</v>
      </c>
      <c r="BV1042" s="32" t="n">
        <v>2</v>
      </c>
      <c r="BW1042" s="32" t="n">
        <v>2.02</v>
      </c>
      <c r="BX1042" s="32" t="n">
        <v>2.15</v>
      </c>
      <c r="BY1042" s="32" t="n">
        <v>2.271</v>
      </c>
      <c r="BZ1042" s="32" t="n">
        <v>2.306</v>
      </c>
      <c r="CA1042" s="32" t="n">
        <v>2.216</v>
      </c>
      <c r="CB1042" s="32" t="n">
        <v>2.128</v>
      </c>
      <c r="CC1042" s="32" t="n">
        <v>2.005</v>
      </c>
      <c r="CD1042" s="32" t="n">
        <v>1.97</v>
      </c>
      <c r="CE1042" s="32" t="n">
        <v>1.97</v>
      </c>
      <c r="CF1042" s="32" t="n">
        <v>1.97</v>
      </c>
      <c r="CG1042" s="32" t="n">
        <v>1.97</v>
      </c>
      <c r="CH1042" s="32" t="n">
        <v>1.97</v>
      </c>
      <c r="CI1042" s="32" t="n">
        <v>1.975</v>
      </c>
      <c r="CJ1042" s="32" t="n">
        <v>2.075</v>
      </c>
      <c r="CK1042" s="32" t="n">
        <v>2.208</v>
      </c>
      <c r="CL1042" s="32" t="n">
        <v>2.242</v>
      </c>
      <c r="CM1042" s="32" t="n">
        <v>2.167</v>
      </c>
      <c r="CN1042" s="32" t="n">
        <v>2.088</v>
      </c>
      <c r="CO1042" s="32" t="n">
        <v>2.005</v>
      </c>
      <c r="CP1042" s="32" t="n">
        <v>1.995</v>
      </c>
      <c r="CQ1042" s="32" t="n">
        <v>1.99</v>
      </c>
      <c r="CR1042" s="32" t="n">
        <v>1.995</v>
      </c>
      <c r="CS1042" s="32" t="n">
        <v>2.015</v>
      </c>
      <c r="CT1042" s="32" t="n">
        <v>1.94</v>
      </c>
      <c r="CU1042" s="32" t="n">
        <v>1.945</v>
      </c>
      <c r="CV1042" s="32" t="n">
        <v>2.045</v>
      </c>
      <c r="CW1042" s="32" t="n">
        <v>2.216</v>
      </c>
      <c r="CX1042" s="32" t="n">
        <v>2.242</v>
      </c>
      <c r="CY1042" s="32" t="n">
        <v>2.167</v>
      </c>
      <c r="CZ1042" s="32" t="n">
        <v>2.088</v>
      </c>
      <c r="DA1042" s="32" t="n">
        <v>2.005</v>
      </c>
      <c r="DB1042" s="32" t="n">
        <v>1.995</v>
      </c>
      <c r="DC1042" s="32" t="n">
        <v>1.99</v>
      </c>
      <c r="DD1042" s="32" t="n">
        <v>1.995</v>
      </c>
      <c r="DE1042" s="32" t="n">
        <v>2.015</v>
      </c>
      <c r="DF1042" s="32" t="n">
        <v>1.94</v>
      </c>
      <c r="DG1042" s="32" t="n">
        <v>1.945</v>
      </c>
      <c r="DH1042" s="32" t="n">
        <v>2.045</v>
      </c>
      <c r="DI1042" s="32" t="n">
        <v>2.216</v>
      </c>
      <c r="DJ1042" s="32" t="n">
        <v>2.242</v>
      </c>
      <c r="DK1042" s="32" t="n">
        <v>2.167</v>
      </c>
      <c r="DL1042" s="32" t="n">
        <v>2.088</v>
      </c>
      <c r="DM1042" s="32" t="n">
        <v>2.005</v>
      </c>
      <c r="DN1042" s="32" t="n">
        <v>1.995</v>
      </c>
      <c r="DO1042" s="32" t="n">
        <v>1.99</v>
      </c>
      <c r="DP1042" s="32" t="n">
        <v>1.995</v>
      </c>
      <c r="DQ1042" s="32" t="n">
        <v>2.015</v>
      </c>
      <c r="DR1042" s="32" t="n">
        <v>1.94</v>
      </c>
      <c r="DS1042" s="32" t="n">
        <v>1.945</v>
      </c>
      <c r="DT1042" s="32" t="n">
        <v>2.045</v>
      </c>
      <c r="DU1042" s="32" t="n">
        <v>2.216</v>
      </c>
      <c r="DV1042" s="32" t="n">
        <v>2.247</v>
      </c>
      <c r="DW1042" s="32" t="n">
        <v>2.172</v>
      </c>
      <c r="DX1042" s="32" t="n">
        <v>2.093</v>
      </c>
      <c r="DY1042" s="32" t="n">
        <v>2.01</v>
      </c>
      <c r="DZ1042" s="32" t="n">
        <v>2</v>
      </c>
      <c r="EA1042" s="32" t="n">
        <v>1.995</v>
      </c>
      <c r="EB1042" s="32" t="n">
        <v>2</v>
      </c>
      <c r="EC1042" s="32" t="n">
        <v>2.02</v>
      </c>
      <c r="ED1042" s="32" t="n">
        <v>1.945</v>
      </c>
      <c r="EE1042" s="32" t="n">
        <v>1.95</v>
      </c>
      <c r="EF1042" s="32" t="n">
        <v>2.05</v>
      </c>
      <c r="EG1042" s="32" t="n">
        <v>2.221</v>
      </c>
      <c r="EH1042" s="32" t="n">
        <v>2.262</v>
      </c>
      <c r="EI1042" s="32" t="n">
        <v>2.187</v>
      </c>
      <c r="EJ1042" s="32"/>
      <c r="EK1042" s="32"/>
      <c r="EL1042" s="32"/>
      <c r="EM1042" s="32"/>
      <c r="EN1042" s="32"/>
      <c r="EO1042" s="32"/>
      <c r="EP1042" s="32"/>
      <c r="EQ1042" s="32"/>
      <c r="ER1042" s="32"/>
      <c r="ES1042" s="32"/>
      <c r="ET1042" s="32"/>
      <c r="EU1042" s="32"/>
      <c r="EV1042" s="32"/>
      <c r="EW1042" s="32"/>
      <c r="EX1042" s="32"/>
      <c r="EY1042" s="32"/>
      <c r="EZ1042" s="32"/>
      <c r="FA1042" s="32"/>
      <c r="FB1042" s="32"/>
      <c r="FC1042" s="32"/>
      <c r="FD1042" s="32"/>
      <c r="FE1042" s="32"/>
      <c r="FF1042" s="32"/>
      <c r="FG1042" s="32"/>
      <c r="FH1042" s="32"/>
      <c r="FI1042" s="32"/>
      <c r="FJ1042" s="32"/>
      <c r="FK1042" s="32"/>
      <c r="FL1042" s="32"/>
      <c r="FM1042" s="32"/>
      <c r="FN1042" s="32"/>
      <c r="FO1042" s="32"/>
      <c r="FP1042" s="32"/>
      <c r="FQ1042" s="32"/>
      <c r="FR1042" s="32"/>
      <c r="FS1042" s="32"/>
      <c r="FT1042" s="32"/>
      <c r="FU1042" s="32"/>
      <c r="FV1042" s="32"/>
      <c r="FW1042" s="32"/>
      <c r="FX1042" s="32"/>
      <c r="FY1042" s="32"/>
      <c r="FZ1042" s="32"/>
      <c r="GA1042" s="32"/>
      <c r="GB1042" s="32"/>
      <c r="GC1042" s="32"/>
      <c r="GD1042" s="32"/>
      <c r="GE1042" s="32"/>
      <c r="GF1042" s="32"/>
      <c r="GG1042" s="32"/>
      <c r="GH1042" s="32"/>
      <c r="GI1042" s="32"/>
      <c r="GJ1042" s="32"/>
      <c r="GK1042" s="32"/>
      <c r="GL1042" s="32"/>
      <c r="GM1042" s="32"/>
      <c r="GN1042" s="32"/>
      <c r="GO1042" s="32"/>
      <c r="GP1042" s="32"/>
      <c r="GQ1042" s="32"/>
    </row>
    <row r="1043" customFormat="false" ht="12.75" hidden="true" customHeight="false" outlineLevel="0" collapsed="false">
      <c r="A1043" s="0" t="n">
        <f aca="false">WEEKDAY(C1043,2)</f>
        <v>5</v>
      </c>
      <c r="B1043" s="0" t="n">
        <f aca="false">MONTH(C1043)</f>
        <v>2</v>
      </c>
      <c r="C1043" s="23" t="n">
        <v>35482</v>
      </c>
      <c r="D1043" s="0" t="n">
        <f aca="false">MONTH(R1043)</f>
        <v>2</v>
      </c>
      <c r="E1043" s="0" t="n">
        <f aca="false">YEAR(R1043)</f>
        <v>1997</v>
      </c>
      <c r="F1043" s="35" t="n">
        <f aca="false">L1043-K1043</f>
        <v>0.243057142857143</v>
      </c>
      <c r="G1043" s="24" t="n">
        <f aca="false">N1043-M1043</f>
        <v>-0.00999999999999979</v>
      </c>
      <c r="H1043" s="24" t="n">
        <f aca="false">O1043-N1043</f>
        <v>0</v>
      </c>
      <c r="I1043" s="24" t="n">
        <f aca="false">O1043-M1043</f>
        <v>-0.00999999999999979</v>
      </c>
      <c r="J1043" s="25" t="n">
        <f aca="false">VLOOKUP(C1043,'Nymex hist.'!A:B,2,0)</f>
        <v>1.936</v>
      </c>
      <c r="K1043" s="34" t="n">
        <f aca="false">AVERAGE(BQ1043:BW1043)</f>
        <v>1.97114285714286</v>
      </c>
      <c r="L1043" s="34" t="n">
        <f aca="false">AVERAGE(BX1043:CB1043)</f>
        <v>2.2142</v>
      </c>
      <c r="M1043" s="27" t="n">
        <f aca="false">SUMIF($S$3:$FQ$3,$E1043+1,$S1043:$FQ1043)/COUNTIF($S$3:$FQ$3,$E1043+1)</f>
        <v>2.06358333333333</v>
      </c>
      <c r="N1043" s="27" t="n">
        <f aca="false">SUMIF($S$3:$FQ$3,$E1043+2,$S1043:$FQ1043)/COUNTIF($S$3:$FQ$3,$E1043+2)</f>
        <v>2.05358333333333</v>
      </c>
      <c r="O1043" s="27" t="n">
        <f aca="false">SUMIF($S$3:$FQ$3,$E1043+3,$S1043:$FQ1043)/COUNTIF($S$3:$FQ$3,$E1043+3)</f>
        <v>2.05358333333333</v>
      </c>
      <c r="P1043" s="27" t="n">
        <f aca="false">SUMIF($S$3:$FQ$3,$E1043+4,$S1043:$FQ1043)/COUNTIF($S$3:$FQ$3,$E1043+4)</f>
        <v>2.05358333333333</v>
      </c>
      <c r="Q1043" s="27" t="n">
        <f aca="false">SUMIF($S$3:$FQ$3,$E1043+5,$S1043:$FQ1043)/COUNTIF($S$3:$FQ$3,$E1043+5)</f>
        <v>2.05858333333333</v>
      </c>
      <c r="R1043" s="28" t="n">
        <v>35482</v>
      </c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30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 t="n">
        <v>1.936</v>
      </c>
      <c r="BQ1043" s="29" t="n">
        <v>1.919</v>
      </c>
      <c r="BR1043" s="29" t="n">
        <v>1.94</v>
      </c>
      <c r="BS1043" s="29" t="n">
        <v>1.958</v>
      </c>
      <c r="BT1043" s="29" t="n">
        <v>1.97</v>
      </c>
      <c r="BU1043" s="29" t="n">
        <v>1.985</v>
      </c>
      <c r="BV1043" s="29" t="n">
        <v>2.005</v>
      </c>
      <c r="BW1043" s="29" t="n">
        <v>2.021</v>
      </c>
      <c r="BX1043" s="29" t="n">
        <v>2.15</v>
      </c>
      <c r="BY1043" s="29" t="n">
        <v>2.271</v>
      </c>
      <c r="BZ1043" s="29" t="n">
        <v>2.306</v>
      </c>
      <c r="CA1043" s="29" t="n">
        <v>2.216</v>
      </c>
      <c r="CB1043" s="29" t="n">
        <v>2.128</v>
      </c>
      <c r="CC1043" s="29" t="n">
        <v>2.005</v>
      </c>
      <c r="CD1043" s="29" t="n">
        <v>1.97</v>
      </c>
      <c r="CE1043" s="29" t="n">
        <v>1.97</v>
      </c>
      <c r="CF1043" s="29" t="n">
        <v>1.97</v>
      </c>
      <c r="CG1043" s="29" t="n">
        <v>1.97</v>
      </c>
      <c r="CH1043" s="29" t="n">
        <v>1.97</v>
      </c>
      <c r="CI1043" s="29" t="n">
        <v>1.975</v>
      </c>
      <c r="CJ1043" s="29" t="n">
        <v>2.075</v>
      </c>
      <c r="CK1043" s="29" t="n">
        <v>2.208</v>
      </c>
      <c r="CL1043" s="29" t="n">
        <v>2.242</v>
      </c>
      <c r="CM1043" s="29" t="n">
        <v>2.167</v>
      </c>
      <c r="CN1043" s="29" t="n">
        <v>2.088</v>
      </c>
      <c r="CO1043" s="29" t="n">
        <v>2.005</v>
      </c>
      <c r="CP1043" s="29" t="n">
        <v>1.995</v>
      </c>
      <c r="CQ1043" s="29" t="n">
        <v>1.99</v>
      </c>
      <c r="CR1043" s="29" t="n">
        <v>1.995</v>
      </c>
      <c r="CS1043" s="29" t="n">
        <v>2.015</v>
      </c>
      <c r="CT1043" s="29" t="n">
        <v>1.94</v>
      </c>
      <c r="CU1043" s="29" t="n">
        <v>1.945</v>
      </c>
      <c r="CV1043" s="29" t="n">
        <v>2.045</v>
      </c>
      <c r="CW1043" s="29" t="n">
        <v>2.216</v>
      </c>
      <c r="CX1043" s="29" t="n">
        <v>2.242</v>
      </c>
      <c r="CY1043" s="29" t="n">
        <v>2.167</v>
      </c>
      <c r="CZ1043" s="29" t="n">
        <v>2.088</v>
      </c>
      <c r="DA1043" s="29" t="n">
        <v>2.005</v>
      </c>
      <c r="DB1043" s="29" t="n">
        <v>1.995</v>
      </c>
      <c r="DC1043" s="29" t="n">
        <v>1.99</v>
      </c>
      <c r="DD1043" s="29" t="n">
        <v>1.995</v>
      </c>
      <c r="DE1043" s="29" t="n">
        <v>2.015</v>
      </c>
      <c r="DF1043" s="29" t="n">
        <v>1.94</v>
      </c>
      <c r="DG1043" s="29" t="n">
        <v>1.945</v>
      </c>
      <c r="DH1043" s="29" t="n">
        <v>2.045</v>
      </c>
      <c r="DI1043" s="29" t="n">
        <v>2.216</v>
      </c>
      <c r="DJ1043" s="29" t="n">
        <v>2.242</v>
      </c>
      <c r="DK1043" s="29" t="n">
        <v>2.167</v>
      </c>
      <c r="DL1043" s="29" t="n">
        <v>2.088</v>
      </c>
      <c r="DM1043" s="29" t="n">
        <v>2.005</v>
      </c>
      <c r="DN1043" s="29" t="n">
        <v>1.995</v>
      </c>
      <c r="DO1043" s="29" t="n">
        <v>1.99</v>
      </c>
      <c r="DP1043" s="29" t="n">
        <v>1.995</v>
      </c>
      <c r="DQ1043" s="29" t="n">
        <v>2.015</v>
      </c>
      <c r="DR1043" s="29" t="n">
        <v>1.94</v>
      </c>
      <c r="DS1043" s="29" t="n">
        <v>1.945</v>
      </c>
      <c r="DT1043" s="29" t="n">
        <v>2.045</v>
      </c>
      <c r="DU1043" s="29" t="n">
        <v>2.216</v>
      </c>
      <c r="DV1043" s="29" t="n">
        <v>2.247</v>
      </c>
      <c r="DW1043" s="29" t="n">
        <v>2.172</v>
      </c>
      <c r="DX1043" s="29" t="n">
        <v>2.093</v>
      </c>
      <c r="DY1043" s="29" t="n">
        <v>2.01</v>
      </c>
      <c r="DZ1043" s="29" t="n">
        <v>2</v>
      </c>
      <c r="EA1043" s="29" t="n">
        <v>1.995</v>
      </c>
      <c r="EB1043" s="29" t="n">
        <v>2</v>
      </c>
      <c r="EC1043" s="29" t="n">
        <v>2.02</v>
      </c>
      <c r="ED1043" s="29" t="n">
        <v>1.945</v>
      </c>
      <c r="EE1043" s="29" t="n">
        <v>1.95</v>
      </c>
      <c r="EF1043" s="29" t="n">
        <v>2.05</v>
      </c>
      <c r="EG1043" s="29" t="n">
        <v>2.221</v>
      </c>
      <c r="EH1043" s="29" t="n">
        <v>2.262</v>
      </c>
      <c r="EI1043" s="29" t="n">
        <v>2.187</v>
      </c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0"/>
      <c r="GS1043" s="0"/>
      <c r="GT1043" s="0"/>
      <c r="GU1043" s="0"/>
      <c r="GV1043" s="0"/>
      <c r="GW1043" s="0"/>
      <c r="GX1043" s="0"/>
      <c r="GY1043" s="0"/>
      <c r="GZ1043" s="0"/>
      <c r="HA1043" s="0"/>
      <c r="HB1043" s="0"/>
      <c r="HC1043" s="0"/>
      <c r="HD1043" s="0"/>
      <c r="HE1043" s="0"/>
      <c r="HF1043" s="0"/>
      <c r="HG1043" s="0"/>
      <c r="HH1043" s="0"/>
      <c r="HI1043" s="0"/>
      <c r="HJ1043" s="0"/>
      <c r="HK1043" s="0"/>
      <c r="HL1043" s="0"/>
      <c r="HM1043" s="0"/>
      <c r="HN1043" s="0"/>
      <c r="HO1043" s="0"/>
      <c r="HP1043" s="0"/>
      <c r="HQ1043" s="0"/>
      <c r="HR1043" s="0"/>
      <c r="HS1043" s="0"/>
      <c r="HT1043" s="0"/>
      <c r="HU1043" s="0"/>
      <c r="HV1043" s="0"/>
      <c r="HW1043" s="0"/>
      <c r="HX1043" s="0"/>
      <c r="HY1043" s="0"/>
      <c r="HZ1043" s="0"/>
      <c r="IA1043" s="0"/>
      <c r="IB1043" s="0"/>
      <c r="IC1043" s="0"/>
      <c r="ID1043" s="0"/>
      <c r="IE1043" s="0"/>
      <c r="IF1043" s="0"/>
      <c r="IG1043" s="0"/>
      <c r="IH1043" s="0"/>
      <c r="II1043" s="0"/>
      <c r="IJ1043" s="0"/>
      <c r="IK1043" s="0"/>
      <c r="IL1043" s="0"/>
      <c r="IM1043" s="0"/>
      <c r="IN1043" s="0"/>
      <c r="IO1043" s="0"/>
      <c r="IP1043" s="0"/>
      <c r="IQ1043" s="0"/>
      <c r="IR1043" s="0"/>
      <c r="IS1043" s="0"/>
      <c r="IT1043" s="0"/>
      <c r="IU1043" s="0"/>
      <c r="IV1043" s="0"/>
      <c r="IW1043" s="0"/>
    </row>
    <row r="1044" customFormat="false" ht="12.75" hidden="true" customHeight="false" outlineLevel="0" collapsed="false">
      <c r="A1044" s="0" t="n">
        <f aca="false">WEEKDAY(C1044,2)</f>
        <v>1</v>
      </c>
      <c r="B1044" s="0" t="n">
        <f aca="false">MONTH(C1044)</f>
        <v>2</v>
      </c>
      <c r="C1044" s="23" t="n">
        <v>35485</v>
      </c>
      <c r="D1044" s="0" t="n">
        <f aca="false">MONTH(R1044)</f>
        <v>2</v>
      </c>
      <c r="E1044" s="0" t="n">
        <f aca="false">YEAR(R1044)</f>
        <v>1997</v>
      </c>
      <c r="F1044" s="35" t="n">
        <f aca="false">L1044-K1044</f>
        <v>0.280514285714286</v>
      </c>
      <c r="G1044" s="24" t="n">
        <f aca="false">N1044-M1044</f>
        <v>-0.00566666666666693</v>
      </c>
      <c r="H1044" s="24" t="n">
        <f aca="false">O1044-N1044</f>
        <v>0</v>
      </c>
      <c r="I1044" s="24" t="n">
        <f aca="false">O1044-M1044</f>
        <v>-0.00566666666666693</v>
      </c>
      <c r="J1044" s="25" t="n">
        <f aca="false">VLOOKUP(C1044,'Nymex hist.'!A:B,2,0)</f>
        <v>1.78</v>
      </c>
      <c r="K1044" s="34" t="n">
        <f aca="false">AVERAGE(BQ1044:BW1044)</f>
        <v>1.92928571428571</v>
      </c>
      <c r="L1044" s="34" t="n">
        <f aca="false">AVERAGE(BX1044:CB1044)</f>
        <v>2.2098</v>
      </c>
      <c r="M1044" s="27" t="n">
        <f aca="false">SUMIF($S$3:$FQ$3,$E1044+1,$S1044:$FQ1044)/COUNTIF($S$3:$FQ$3,$E1044+1)</f>
        <v>2.058</v>
      </c>
      <c r="N1044" s="27" t="n">
        <f aca="false">SUMIF($S$3:$FQ$3,$E1044+2,$S1044:$FQ1044)/COUNTIF($S$3:$FQ$3,$E1044+2)</f>
        <v>2.05233333333333</v>
      </c>
      <c r="O1044" s="27" t="n">
        <f aca="false">SUMIF($S$3:$FQ$3,$E1044+3,$S1044:$FQ1044)/COUNTIF($S$3:$FQ$3,$E1044+3)</f>
        <v>2.05233333333333</v>
      </c>
      <c r="P1044" s="27" t="n">
        <f aca="false">SUMIF($S$3:$FQ$3,$E1044+4,$S1044:$FQ1044)/COUNTIF($S$3:$FQ$3,$E1044+4)</f>
        <v>2.05233333333333</v>
      </c>
      <c r="Q1044" s="27" t="n">
        <f aca="false">SUMIF($S$3:$FQ$3,$E1044+5,$S1044:$FQ1044)/COUNTIF($S$3:$FQ$3,$E1044+5)</f>
        <v>2.05733333333333</v>
      </c>
      <c r="R1044" s="28" t="n">
        <v>35485</v>
      </c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30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 t="n">
        <v>1.78</v>
      </c>
      <c r="BQ1044" s="29" t="n">
        <v>1.815</v>
      </c>
      <c r="BR1044" s="29" t="n">
        <v>1.865</v>
      </c>
      <c r="BS1044" s="29" t="n">
        <v>1.91</v>
      </c>
      <c r="BT1044" s="29" t="n">
        <v>1.945</v>
      </c>
      <c r="BU1044" s="29" t="n">
        <v>1.968</v>
      </c>
      <c r="BV1044" s="29" t="n">
        <v>1.99</v>
      </c>
      <c r="BW1044" s="29" t="n">
        <v>2.012</v>
      </c>
      <c r="BX1044" s="29" t="n">
        <v>2.144</v>
      </c>
      <c r="BY1044" s="29" t="n">
        <v>2.267</v>
      </c>
      <c r="BZ1044" s="29" t="n">
        <v>2.302</v>
      </c>
      <c r="CA1044" s="29" t="n">
        <v>2.212</v>
      </c>
      <c r="CB1044" s="29" t="n">
        <v>2.124</v>
      </c>
      <c r="CC1044" s="29" t="n">
        <v>1.997</v>
      </c>
      <c r="CD1044" s="29" t="n">
        <v>1.962</v>
      </c>
      <c r="CE1044" s="29" t="n">
        <v>1.962</v>
      </c>
      <c r="CF1044" s="29" t="n">
        <v>1.962</v>
      </c>
      <c r="CG1044" s="29" t="n">
        <v>1.962</v>
      </c>
      <c r="CH1044" s="29" t="n">
        <v>1.962</v>
      </c>
      <c r="CI1044" s="29" t="n">
        <v>1.97</v>
      </c>
      <c r="CJ1044" s="29" t="n">
        <v>2.073</v>
      </c>
      <c r="CK1044" s="29" t="n">
        <v>2.208</v>
      </c>
      <c r="CL1044" s="29" t="n">
        <v>2.242</v>
      </c>
      <c r="CM1044" s="29" t="n">
        <v>2.167</v>
      </c>
      <c r="CN1044" s="29" t="n">
        <v>2.088</v>
      </c>
      <c r="CO1044" s="29" t="n">
        <v>2.005</v>
      </c>
      <c r="CP1044" s="29" t="n">
        <v>1.995</v>
      </c>
      <c r="CQ1044" s="29" t="n">
        <v>1.99</v>
      </c>
      <c r="CR1044" s="29" t="n">
        <v>1.995</v>
      </c>
      <c r="CS1044" s="29" t="n">
        <v>2.015</v>
      </c>
      <c r="CT1044" s="29" t="n">
        <v>1.932</v>
      </c>
      <c r="CU1044" s="29" t="n">
        <v>1.94</v>
      </c>
      <c r="CV1044" s="29" t="n">
        <v>2.043</v>
      </c>
      <c r="CW1044" s="29" t="n">
        <v>2.216</v>
      </c>
      <c r="CX1044" s="29" t="n">
        <v>2.242</v>
      </c>
      <c r="CY1044" s="29" t="n">
        <v>2.167</v>
      </c>
      <c r="CZ1044" s="29" t="n">
        <v>2.088</v>
      </c>
      <c r="DA1044" s="29" t="n">
        <v>2.005</v>
      </c>
      <c r="DB1044" s="29" t="n">
        <v>1.995</v>
      </c>
      <c r="DC1044" s="29" t="n">
        <v>1.99</v>
      </c>
      <c r="DD1044" s="29" t="n">
        <v>1.995</v>
      </c>
      <c r="DE1044" s="29" t="n">
        <v>2.015</v>
      </c>
      <c r="DF1044" s="29" t="n">
        <v>1.932</v>
      </c>
      <c r="DG1044" s="29" t="n">
        <v>1.94</v>
      </c>
      <c r="DH1044" s="29" t="n">
        <v>2.043</v>
      </c>
      <c r="DI1044" s="29" t="n">
        <v>2.216</v>
      </c>
      <c r="DJ1044" s="29" t="n">
        <v>2.242</v>
      </c>
      <c r="DK1044" s="29" t="n">
        <v>2.167</v>
      </c>
      <c r="DL1044" s="29" t="n">
        <v>2.088</v>
      </c>
      <c r="DM1044" s="29" t="n">
        <v>2.005</v>
      </c>
      <c r="DN1044" s="29" t="n">
        <v>1.995</v>
      </c>
      <c r="DO1044" s="29" t="n">
        <v>1.99</v>
      </c>
      <c r="DP1044" s="29" t="n">
        <v>1.995</v>
      </c>
      <c r="DQ1044" s="29" t="n">
        <v>2.015</v>
      </c>
      <c r="DR1044" s="29" t="n">
        <v>1.932</v>
      </c>
      <c r="DS1044" s="29" t="n">
        <v>1.94</v>
      </c>
      <c r="DT1044" s="29" t="n">
        <v>2.043</v>
      </c>
      <c r="DU1044" s="29" t="n">
        <v>2.216</v>
      </c>
      <c r="DV1044" s="29" t="n">
        <v>2.247</v>
      </c>
      <c r="DW1044" s="29" t="n">
        <v>2.172</v>
      </c>
      <c r="DX1044" s="29" t="n">
        <v>2.093</v>
      </c>
      <c r="DY1044" s="29" t="n">
        <v>2.01</v>
      </c>
      <c r="DZ1044" s="29" t="n">
        <v>2</v>
      </c>
      <c r="EA1044" s="29" t="n">
        <v>1.995</v>
      </c>
      <c r="EB1044" s="29" t="n">
        <v>2</v>
      </c>
      <c r="EC1044" s="29" t="n">
        <v>2.02</v>
      </c>
      <c r="ED1044" s="29" t="n">
        <v>1.937</v>
      </c>
      <c r="EE1044" s="29" t="n">
        <v>1.945</v>
      </c>
      <c r="EF1044" s="29" t="n">
        <v>2.048</v>
      </c>
      <c r="EG1044" s="29" t="n">
        <v>2.221</v>
      </c>
      <c r="EH1044" s="29" t="n">
        <v>2.262</v>
      </c>
      <c r="EI1044" s="29" t="n">
        <v>2.187</v>
      </c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0"/>
      <c r="GS1044" s="0"/>
      <c r="GT1044" s="0"/>
      <c r="GU1044" s="0"/>
      <c r="GV1044" s="0"/>
      <c r="GW1044" s="0"/>
      <c r="GX1044" s="0"/>
      <c r="GY1044" s="0"/>
      <c r="GZ1044" s="0"/>
      <c r="HA1044" s="0"/>
      <c r="HB1044" s="0"/>
      <c r="HC1044" s="0"/>
      <c r="HD1044" s="0"/>
      <c r="HE1044" s="0"/>
      <c r="HF1044" s="0"/>
      <c r="HG1044" s="0"/>
      <c r="HH1044" s="0"/>
      <c r="HI1044" s="0"/>
      <c r="HJ1044" s="0"/>
      <c r="HK1044" s="0"/>
      <c r="HL1044" s="0"/>
      <c r="HM1044" s="0"/>
      <c r="HN1044" s="0"/>
      <c r="HO1044" s="0"/>
      <c r="HP1044" s="0"/>
      <c r="HQ1044" s="0"/>
      <c r="HR1044" s="0"/>
      <c r="HS1044" s="0"/>
      <c r="HT1044" s="0"/>
      <c r="HU1044" s="0"/>
      <c r="HV1044" s="0"/>
      <c r="HW1044" s="0"/>
      <c r="HX1044" s="0"/>
      <c r="HY1044" s="0"/>
      <c r="HZ1044" s="0"/>
      <c r="IA1044" s="0"/>
      <c r="IB1044" s="0"/>
      <c r="IC1044" s="0"/>
      <c r="ID1044" s="0"/>
      <c r="IE1044" s="0"/>
      <c r="IF1044" s="0"/>
      <c r="IG1044" s="0"/>
      <c r="IH1044" s="0"/>
      <c r="II1044" s="0"/>
      <c r="IJ1044" s="0"/>
      <c r="IK1044" s="0"/>
      <c r="IL1044" s="0"/>
      <c r="IM1044" s="0"/>
      <c r="IN1044" s="0"/>
      <c r="IO1044" s="0"/>
      <c r="IP1044" s="0"/>
      <c r="IQ1044" s="0"/>
      <c r="IR1044" s="0"/>
      <c r="IS1044" s="0"/>
      <c r="IT1044" s="0"/>
      <c r="IU1044" s="0"/>
      <c r="IV1044" s="0"/>
      <c r="IW1044" s="0"/>
    </row>
    <row r="1045" customFormat="false" ht="12.75" hidden="true" customHeight="false" outlineLevel="0" collapsed="false">
      <c r="A1045" s="0" t="n">
        <f aca="false">WEEKDAY(C1045,2)</f>
        <v>2</v>
      </c>
      <c r="B1045" s="0" t="n">
        <f aca="false">MONTH(C1045)</f>
        <v>2</v>
      </c>
      <c r="C1045" s="23" t="n">
        <v>35486</v>
      </c>
      <c r="D1045" s="0" t="n">
        <f aca="false">MONTH(R1045)</f>
        <v>2</v>
      </c>
      <c r="E1045" s="0" t="n">
        <f aca="false">YEAR(R1045)</f>
        <v>1997</v>
      </c>
      <c r="F1045" s="35" t="n">
        <f aca="false">L1045-K1045</f>
        <v>0.252942857142857</v>
      </c>
      <c r="G1045" s="24" t="n">
        <f aca="false">N1045-M1045</f>
        <v>-0.0012500000000002</v>
      </c>
      <c r="H1045" s="24" t="n">
        <f aca="false">O1045-N1045</f>
        <v>0.00500000000000034</v>
      </c>
      <c r="I1045" s="24" t="n">
        <f aca="false">O1045-M1045</f>
        <v>0.00375000000000014</v>
      </c>
      <c r="J1045" s="25" t="n">
        <f aca="false">VLOOKUP(C1045,'Nymex hist.'!A:B,2,0)</f>
        <v>1.865</v>
      </c>
      <c r="K1045" s="34" t="n">
        <f aca="false">AVERAGE(BQ1045:BW1045)</f>
        <v>1.94085714285714</v>
      </c>
      <c r="L1045" s="34" t="n">
        <f aca="false">AVERAGE(BX1045:CB1045)</f>
        <v>2.1938</v>
      </c>
      <c r="M1045" s="27" t="n">
        <f aca="false">SUMIF($S$3:$FQ$3,$E1045+1,$S1045:$FQ1045)/COUNTIF($S$3:$FQ$3,$E1045+1)</f>
        <v>2.04691666666667</v>
      </c>
      <c r="N1045" s="27" t="n">
        <f aca="false">SUMIF($S$3:$FQ$3,$E1045+2,$S1045:$FQ1045)/COUNTIF($S$3:$FQ$3,$E1045+2)</f>
        <v>2.04566666666667</v>
      </c>
      <c r="O1045" s="27" t="n">
        <f aca="false">SUMIF($S$3:$FQ$3,$E1045+3,$S1045:$FQ1045)/COUNTIF($S$3:$FQ$3,$E1045+3)</f>
        <v>2.05066666666667</v>
      </c>
      <c r="P1045" s="27" t="n">
        <f aca="false">SUMIF($S$3:$FQ$3,$E1045+4,$S1045:$FQ1045)/COUNTIF($S$3:$FQ$3,$E1045+4)</f>
        <v>2.05566666666667</v>
      </c>
      <c r="Q1045" s="27" t="n">
        <f aca="false">SUMIF($S$3:$FQ$3,$E1045+5,$S1045:$FQ1045)/COUNTIF($S$3:$FQ$3,$E1045+5)</f>
        <v>2.06066666666667</v>
      </c>
      <c r="R1045" s="28" t="n">
        <v>35486</v>
      </c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30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 t="n">
        <v>1.78</v>
      </c>
      <c r="BQ1045" s="29" t="n">
        <v>1.865</v>
      </c>
      <c r="BR1045" s="29" t="n">
        <v>1.898</v>
      </c>
      <c r="BS1045" s="29" t="n">
        <v>1.93</v>
      </c>
      <c r="BT1045" s="29" t="n">
        <v>1.95</v>
      </c>
      <c r="BU1045" s="29" t="n">
        <v>1.963</v>
      </c>
      <c r="BV1045" s="29" t="n">
        <v>1.98</v>
      </c>
      <c r="BW1045" s="29" t="n">
        <v>2</v>
      </c>
      <c r="BX1045" s="29" t="n">
        <v>2.129</v>
      </c>
      <c r="BY1045" s="29" t="n">
        <v>2.25</v>
      </c>
      <c r="BZ1045" s="29" t="n">
        <v>2.28</v>
      </c>
      <c r="CA1045" s="29" t="n">
        <v>2.2</v>
      </c>
      <c r="CB1045" s="29" t="n">
        <v>2.11</v>
      </c>
      <c r="CC1045" s="29" t="n">
        <v>1.988</v>
      </c>
      <c r="CD1045" s="29" t="n">
        <v>1.95</v>
      </c>
      <c r="CE1045" s="29" t="n">
        <v>1.95</v>
      </c>
      <c r="CF1045" s="29" t="n">
        <v>1.95</v>
      </c>
      <c r="CG1045" s="29" t="n">
        <v>1.95</v>
      </c>
      <c r="CH1045" s="29" t="n">
        <v>1.95</v>
      </c>
      <c r="CI1045" s="29" t="n">
        <v>1.96</v>
      </c>
      <c r="CJ1045" s="29" t="n">
        <v>2.068</v>
      </c>
      <c r="CK1045" s="29" t="n">
        <v>2.207</v>
      </c>
      <c r="CL1045" s="29" t="n">
        <v>2.246</v>
      </c>
      <c r="CM1045" s="29" t="n">
        <v>2.172</v>
      </c>
      <c r="CN1045" s="29" t="n">
        <v>2.082</v>
      </c>
      <c r="CO1045" s="29" t="n">
        <v>1.995</v>
      </c>
      <c r="CP1045" s="29" t="n">
        <v>1.98</v>
      </c>
      <c r="CQ1045" s="29" t="n">
        <v>1.97</v>
      </c>
      <c r="CR1045" s="29" t="n">
        <v>1.97</v>
      </c>
      <c r="CS1045" s="29" t="n">
        <v>1.97</v>
      </c>
      <c r="CT1045" s="29" t="n">
        <v>1.97</v>
      </c>
      <c r="CU1045" s="29" t="n">
        <v>1.93</v>
      </c>
      <c r="CV1045" s="29" t="n">
        <v>2.038</v>
      </c>
      <c r="CW1045" s="29" t="n">
        <v>2.225</v>
      </c>
      <c r="CX1045" s="29" t="n">
        <v>2.251</v>
      </c>
      <c r="CY1045" s="29" t="n">
        <v>2.177</v>
      </c>
      <c r="CZ1045" s="29" t="n">
        <v>2.087</v>
      </c>
      <c r="DA1045" s="29" t="n">
        <v>2</v>
      </c>
      <c r="DB1045" s="29" t="n">
        <v>1.985</v>
      </c>
      <c r="DC1045" s="29" t="n">
        <v>1.975</v>
      </c>
      <c r="DD1045" s="29" t="n">
        <v>1.975</v>
      </c>
      <c r="DE1045" s="29" t="n">
        <v>1.975</v>
      </c>
      <c r="DF1045" s="29" t="n">
        <v>1.975</v>
      </c>
      <c r="DG1045" s="29" t="n">
        <v>1.935</v>
      </c>
      <c r="DH1045" s="29" t="n">
        <v>2.043</v>
      </c>
      <c r="DI1045" s="29" t="n">
        <v>2.23</v>
      </c>
      <c r="DJ1045" s="29" t="n">
        <v>2.256</v>
      </c>
      <c r="DK1045" s="29" t="n">
        <v>2.182</v>
      </c>
      <c r="DL1045" s="29" t="n">
        <v>2.092</v>
      </c>
      <c r="DM1045" s="29" t="n">
        <v>2.005</v>
      </c>
      <c r="DN1045" s="29" t="n">
        <v>1.99</v>
      </c>
      <c r="DO1045" s="29" t="n">
        <v>1.98</v>
      </c>
      <c r="DP1045" s="29" t="n">
        <v>1.98</v>
      </c>
      <c r="DQ1045" s="29" t="n">
        <v>1.98</v>
      </c>
      <c r="DR1045" s="29" t="n">
        <v>1.98</v>
      </c>
      <c r="DS1045" s="29" t="n">
        <v>1.94</v>
      </c>
      <c r="DT1045" s="29" t="n">
        <v>2.048</v>
      </c>
      <c r="DU1045" s="29" t="n">
        <v>2.235</v>
      </c>
      <c r="DV1045" s="29" t="n">
        <v>2.261</v>
      </c>
      <c r="DW1045" s="29" t="n">
        <v>2.187</v>
      </c>
      <c r="DX1045" s="29" t="n">
        <v>2.097</v>
      </c>
      <c r="DY1045" s="29" t="n">
        <v>2.01</v>
      </c>
      <c r="DZ1045" s="29" t="n">
        <v>1.995</v>
      </c>
      <c r="EA1045" s="29" t="n">
        <v>1.985</v>
      </c>
      <c r="EB1045" s="29" t="n">
        <v>1.985</v>
      </c>
      <c r="EC1045" s="29" t="n">
        <v>1.985</v>
      </c>
      <c r="ED1045" s="29" t="n">
        <v>1.985</v>
      </c>
      <c r="EE1045" s="29" t="n">
        <v>1.945</v>
      </c>
      <c r="EF1045" s="29" t="n">
        <v>2.053</v>
      </c>
      <c r="EG1045" s="29" t="n">
        <v>2.24</v>
      </c>
      <c r="EH1045" s="29" t="n">
        <v>2.276</v>
      </c>
      <c r="EI1045" s="29" t="n">
        <v>2.202</v>
      </c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0"/>
      <c r="GS1045" s="0"/>
      <c r="GT1045" s="0"/>
      <c r="GU1045" s="0"/>
      <c r="GV1045" s="0"/>
      <c r="GW1045" s="0"/>
      <c r="GX1045" s="0"/>
      <c r="GY1045" s="0"/>
      <c r="GZ1045" s="0"/>
      <c r="HA1045" s="0"/>
      <c r="HB1045" s="0"/>
      <c r="HC1045" s="0"/>
      <c r="HD1045" s="0"/>
      <c r="HE1045" s="0"/>
      <c r="HF1045" s="0"/>
      <c r="HG1045" s="0"/>
      <c r="HH1045" s="0"/>
      <c r="HI1045" s="0"/>
      <c r="HJ1045" s="0"/>
      <c r="HK1045" s="0"/>
      <c r="HL1045" s="0"/>
      <c r="HM1045" s="0"/>
      <c r="HN1045" s="0"/>
      <c r="HO1045" s="0"/>
      <c r="HP1045" s="0"/>
      <c r="HQ1045" s="0"/>
      <c r="HR1045" s="0"/>
      <c r="HS1045" s="0"/>
      <c r="HT1045" s="0"/>
      <c r="HU1045" s="0"/>
      <c r="HV1045" s="0"/>
      <c r="HW1045" s="0"/>
      <c r="HX1045" s="0"/>
      <c r="HY1045" s="0"/>
      <c r="HZ1045" s="0"/>
      <c r="IA1045" s="0"/>
      <c r="IB1045" s="0"/>
      <c r="IC1045" s="0"/>
      <c r="ID1045" s="0"/>
      <c r="IE1045" s="0"/>
      <c r="IF1045" s="0"/>
      <c r="IG1045" s="0"/>
      <c r="IH1045" s="0"/>
      <c r="II1045" s="0"/>
      <c r="IJ1045" s="0"/>
      <c r="IK1045" s="0"/>
      <c r="IL1045" s="0"/>
      <c r="IM1045" s="0"/>
      <c r="IN1045" s="0"/>
      <c r="IO1045" s="0"/>
      <c r="IP1045" s="0"/>
      <c r="IQ1045" s="0"/>
      <c r="IR1045" s="0"/>
      <c r="IS1045" s="0"/>
      <c r="IT1045" s="0"/>
      <c r="IU1045" s="0"/>
      <c r="IV1045" s="0"/>
      <c r="IW1045" s="0"/>
    </row>
    <row r="1046" customFormat="false" ht="12.75" hidden="true" customHeight="false" outlineLevel="0" collapsed="false">
      <c r="A1046" s="0" t="n">
        <f aca="false">WEEKDAY(C1046,2)</f>
        <v>3</v>
      </c>
      <c r="B1046" s="0" t="n">
        <f aca="false">MONTH(C1046)</f>
        <v>2</v>
      </c>
      <c r="C1046" s="23" t="n">
        <v>35487</v>
      </c>
      <c r="D1046" s="0" t="n">
        <f aca="false">MONTH(R1046)</f>
        <v>2</v>
      </c>
      <c r="E1046" s="0" t="n">
        <f aca="false">YEAR(R1046)</f>
        <v>1997</v>
      </c>
      <c r="F1046" s="35" t="n">
        <f aca="false">L1046-K1046</f>
        <v>0.242</v>
      </c>
      <c r="G1046" s="24" t="n">
        <f aca="false">N1046-M1046</f>
        <v>-0.00249999999999995</v>
      </c>
      <c r="H1046" s="24" t="n">
        <f aca="false">O1046-N1046</f>
        <v>0.00499999999999989</v>
      </c>
      <c r="I1046" s="24" t="n">
        <f aca="false">O1046-M1046</f>
        <v>0.00249999999999995</v>
      </c>
      <c r="J1046" s="25" t="n">
        <f aca="false">VLOOKUP(C1046,'Nymex hist.'!A:B,2,0)</f>
        <v>1.874</v>
      </c>
      <c r="K1046" s="34" t="n">
        <f aca="false">AVERAGE(BQ1046:BW1046)</f>
        <v>1.939</v>
      </c>
      <c r="L1046" s="34" t="n">
        <f aca="false">AVERAGE(BX1046:CB1046)</f>
        <v>2.181</v>
      </c>
      <c r="M1046" s="27" t="n">
        <f aca="false">SUMIF($S$3:$FQ$3,$E1046+1,$S1046:$FQ1046)/COUNTIF($S$3:$FQ$3,$E1046+1)</f>
        <v>2.03641666666667</v>
      </c>
      <c r="N1046" s="27" t="n">
        <f aca="false">SUMIF($S$3:$FQ$3,$E1046+2,$S1046:$FQ1046)/COUNTIF($S$3:$FQ$3,$E1046+2)</f>
        <v>2.03391666666667</v>
      </c>
      <c r="O1046" s="27" t="n">
        <f aca="false">SUMIF($S$3:$FQ$3,$E1046+3,$S1046:$FQ1046)/COUNTIF($S$3:$FQ$3,$E1046+3)</f>
        <v>2.03891666666667</v>
      </c>
      <c r="P1046" s="27" t="n">
        <f aca="false">SUMIF($S$3:$FQ$3,$E1046+4,$S1046:$FQ1046)/COUNTIF($S$3:$FQ$3,$E1046+4)</f>
        <v>2.04391666666667</v>
      </c>
      <c r="Q1046" s="27" t="n">
        <f aca="false">SUMIF($S$3:$FQ$3,$E1046+5,$S1046:$FQ1046)/COUNTIF($S$3:$FQ$3,$E1046+5)</f>
        <v>2.04891666666667</v>
      </c>
      <c r="R1046" s="28" t="n">
        <v>35487</v>
      </c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30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 t="n">
        <v>1.78</v>
      </c>
      <c r="BQ1046" s="29" t="n">
        <v>1.874</v>
      </c>
      <c r="BR1046" s="29" t="n">
        <v>1.908</v>
      </c>
      <c r="BS1046" s="29" t="n">
        <v>1.934</v>
      </c>
      <c r="BT1046" s="29" t="n">
        <v>1.946</v>
      </c>
      <c r="BU1046" s="29" t="n">
        <v>1.958</v>
      </c>
      <c r="BV1046" s="29" t="n">
        <v>1.968</v>
      </c>
      <c r="BW1046" s="29" t="n">
        <v>1.985</v>
      </c>
      <c r="BX1046" s="29" t="n">
        <v>2.115</v>
      </c>
      <c r="BY1046" s="29" t="n">
        <v>2.235</v>
      </c>
      <c r="BZ1046" s="29" t="n">
        <v>2.265</v>
      </c>
      <c r="CA1046" s="29" t="n">
        <v>2.19</v>
      </c>
      <c r="CB1046" s="29" t="n">
        <v>2.1</v>
      </c>
      <c r="CC1046" s="29" t="n">
        <v>1.98</v>
      </c>
      <c r="CD1046" s="29" t="n">
        <v>1.94</v>
      </c>
      <c r="CE1046" s="29" t="n">
        <v>1.94</v>
      </c>
      <c r="CF1046" s="29" t="n">
        <v>1.94</v>
      </c>
      <c r="CG1046" s="29" t="n">
        <v>1.94</v>
      </c>
      <c r="CH1046" s="29" t="n">
        <v>1.94</v>
      </c>
      <c r="CI1046" s="29" t="n">
        <v>1.95</v>
      </c>
      <c r="CJ1046" s="29" t="n">
        <v>2.057</v>
      </c>
      <c r="CK1046" s="29" t="n">
        <v>2.195</v>
      </c>
      <c r="CL1046" s="29" t="n">
        <v>2.234</v>
      </c>
      <c r="CM1046" s="29" t="n">
        <v>2.16</v>
      </c>
      <c r="CN1046" s="29" t="n">
        <v>2.07</v>
      </c>
      <c r="CO1046" s="29" t="n">
        <v>1.983</v>
      </c>
      <c r="CP1046" s="29" t="n">
        <v>1.968</v>
      </c>
      <c r="CQ1046" s="29" t="n">
        <v>1.958</v>
      </c>
      <c r="CR1046" s="29" t="n">
        <v>1.958</v>
      </c>
      <c r="CS1046" s="29" t="n">
        <v>1.958</v>
      </c>
      <c r="CT1046" s="29" t="n">
        <v>1.958</v>
      </c>
      <c r="CU1046" s="29" t="n">
        <v>1.92</v>
      </c>
      <c r="CV1046" s="29" t="n">
        <v>2.027</v>
      </c>
      <c r="CW1046" s="29" t="n">
        <v>2.213</v>
      </c>
      <c r="CX1046" s="29" t="n">
        <v>2.239</v>
      </c>
      <c r="CY1046" s="29" t="n">
        <v>2.165</v>
      </c>
      <c r="CZ1046" s="29" t="n">
        <v>2.075</v>
      </c>
      <c r="DA1046" s="29" t="n">
        <v>1.988</v>
      </c>
      <c r="DB1046" s="29" t="n">
        <v>1.973</v>
      </c>
      <c r="DC1046" s="29" t="n">
        <v>1.963</v>
      </c>
      <c r="DD1046" s="29" t="n">
        <v>1.963</v>
      </c>
      <c r="DE1046" s="29" t="n">
        <v>1.963</v>
      </c>
      <c r="DF1046" s="29" t="n">
        <v>1.963</v>
      </c>
      <c r="DG1046" s="29" t="n">
        <v>1.925</v>
      </c>
      <c r="DH1046" s="29" t="n">
        <v>2.032</v>
      </c>
      <c r="DI1046" s="29" t="n">
        <v>2.218</v>
      </c>
      <c r="DJ1046" s="29" t="n">
        <v>2.244</v>
      </c>
      <c r="DK1046" s="29" t="n">
        <v>2.17</v>
      </c>
      <c r="DL1046" s="29" t="n">
        <v>2.08</v>
      </c>
      <c r="DM1046" s="29" t="n">
        <v>1.993</v>
      </c>
      <c r="DN1046" s="29" t="n">
        <v>1.978</v>
      </c>
      <c r="DO1046" s="29" t="n">
        <v>1.968</v>
      </c>
      <c r="DP1046" s="29" t="n">
        <v>1.968</v>
      </c>
      <c r="DQ1046" s="29" t="n">
        <v>1.968</v>
      </c>
      <c r="DR1046" s="29" t="n">
        <v>1.968</v>
      </c>
      <c r="DS1046" s="29" t="n">
        <v>1.93</v>
      </c>
      <c r="DT1046" s="29" t="n">
        <v>2.037</v>
      </c>
      <c r="DU1046" s="29" t="n">
        <v>2.223</v>
      </c>
      <c r="DV1046" s="29" t="n">
        <v>2.249</v>
      </c>
      <c r="DW1046" s="29" t="n">
        <v>2.175</v>
      </c>
      <c r="DX1046" s="29" t="n">
        <v>2.085</v>
      </c>
      <c r="DY1046" s="29" t="n">
        <v>1.998</v>
      </c>
      <c r="DZ1046" s="29" t="n">
        <v>1.983</v>
      </c>
      <c r="EA1046" s="29" t="n">
        <v>1.973</v>
      </c>
      <c r="EB1046" s="29" t="n">
        <v>1.973</v>
      </c>
      <c r="EC1046" s="29" t="n">
        <v>1.973</v>
      </c>
      <c r="ED1046" s="29" t="n">
        <v>1.973</v>
      </c>
      <c r="EE1046" s="29" t="n">
        <v>1.935</v>
      </c>
      <c r="EF1046" s="29" t="n">
        <v>2.042</v>
      </c>
      <c r="EG1046" s="29" t="n">
        <v>2.228</v>
      </c>
      <c r="EH1046" s="29" t="n">
        <v>2.264</v>
      </c>
      <c r="EI1046" s="29" t="n">
        <v>2.19</v>
      </c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0"/>
      <c r="GS1046" s="0"/>
      <c r="GT1046" s="0"/>
      <c r="GU1046" s="0"/>
      <c r="GV1046" s="0"/>
      <c r="GW1046" s="0"/>
      <c r="GX1046" s="0"/>
      <c r="GY1046" s="0"/>
      <c r="GZ1046" s="0"/>
      <c r="HA1046" s="0"/>
      <c r="HB1046" s="0"/>
      <c r="HC1046" s="0"/>
      <c r="HD1046" s="0"/>
      <c r="HE1046" s="0"/>
      <c r="HF1046" s="0"/>
      <c r="HG1046" s="0"/>
      <c r="HH1046" s="0"/>
      <c r="HI1046" s="0"/>
      <c r="HJ1046" s="0"/>
      <c r="HK1046" s="0"/>
      <c r="HL1046" s="0"/>
      <c r="HM1046" s="0"/>
      <c r="HN1046" s="0"/>
      <c r="HO1046" s="0"/>
      <c r="HP1046" s="0"/>
      <c r="HQ1046" s="0"/>
      <c r="HR1046" s="0"/>
      <c r="HS1046" s="0"/>
      <c r="HT1046" s="0"/>
      <c r="HU1046" s="0"/>
      <c r="HV1046" s="0"/>
      <c r="HW1046" s="0"/>
      <c r="HX1046" s="0"/>
      <c r="HY1046" s="0"/>
      <c r="HZ1046" s="0"/>
      <c r="IA1046" s="0"/>
      <c r="IB1046" s="0"/>
      <c r="IC1046" s="0"/>
      <c r="ID1046" s="0"/>
      <c r="IE1046" s="0"/>
      <c r="IF1046" s="0"/>
      <c r="IG1046" s="0"/>
      <c r="IH1046" s="0"/>
      <c r="II1046" s="0"/>
      <c r="IJ1046" s="0"/>
      <c r="IK1046" s="0"/>
      <c r="IL1046" s="0"/>
      <c r="IM1046" s="0"/>
      <c r="IN1046" s="0"/>
      <c r="IO1046" s="0"/>
      <c r="IP1046" s="0"/>
      <c r="IQ1046" s="0"/>
      <c r="IR1046" s="0"/>
      <c r="IS1046" s="0"/>
      <c r="IT1046" s="0"/>
      <c r="IU1046" s="0"/>
      <c r="IV1046" s="0"/>
      <c r="IW1046" s="0"/>
    </row>
    <row r="1047" customFormat="false" ht="12.75" hidden="false" customHeight="false" outlineLevel="0" collapsed="false">
      <c r="A1047" s="1" t="n">
        <f aca="false">WEEKDAY(C1047,2)</f>
        <v>4</v>
      </c>
      <c r="B1047" s="1" t="n">
        <f aca="false">MONTH(C1047)</f>
        <v>2</v>
      </c>
      <c r="C1047" s="23" t="n">
        <v>35488</v>
      </c>
      <c r="D1047" s="0" t="n">
        <f aca="false">MONTH(R1047)</f>
        <v>2</v>
      </c>
      <c r="E1047" s="0" t="n">
        <f aca="false">YEAR(R1047)</f>
        <v>1997</v>
      </c>
      <c r="F1047" s="3" t="n">
        <f aca="false">L1047-K1047</f>
        <v>0.269628571428572</v>
      </c>
      <c r="G1047" s="3" t="n">
        <f aca="false">N1047-M1047</f>
        <v>-0.00358333333333327</v>
      </c>
      <c r="H1047" s="3" t="n">
        <f aca="false">O1047-N1047</f>
        <v>0.0100000000000002</v>
      </c>
      <c r="I1047" s="3" t="n">
        <f aca="false">O1047-M1047</f>
        <v>0.00641666666666696</v>
      </c>
      <c r="J1047" s="4" t="n">
        <f aca="false">VLOOKUP(C1047,'Nymex hist.'!A:B,2,0)</f>
        <v>1.838</v>
      </c>
      <c r="K1047" s="4" t="n">
        <f aca="false">AVERAGE(BQ1047:BW1047)</f>
        <v>1.90657142857143</v>
      </c>
      <c r="L1047" s="4" t="n">
        <f aca="false">AVERAGE(BX1047:CB1047)</f>
        <v>2.1762</v>
      </c>
      <c r="M1047" s="4" t="n">
        <f aca="false">SUMIF($S$3:$FQ$3,$E1047+1,$S1047:$FQ1047)/COUNTIF($S$3:$FQ$3,$E1047+1)</f>
        <v>2.038</v>
      </c>
      <c r="N1047" s="4" t="n">
        <f aca="false">SUMIF($S$3:$FQ$3,$E1047+2,$S1047:$FQ1047)/COUNTIF($S$3:$FQ$3,$E1047+2)</f>
        <v>2.03441666666667</v>
      </c>
      <c r="O1047" s="4" t="n">
        <f aca="false">SUMIF($S$3:$FQ$3,$E1047+3,$S1047:$FQ1047)/COUNTIF($S$3:$FQ$3,$E1047+3)</f>
        <v>2.04441666666667</v>
      </c>
      <c r="P1047" s="4" t="n">
        <f aca="false">SUMIF($S$3:$FQ$3,$E1047+4,$S1047:$FQ1047)/COUNTIF($S$3:$FQ$3,$E1047+4)</f>
        <v>2.05441666666667</v>
      </c>
      <c r="Q1047" s="4" t="n">
        <f aca="false">SUMIF($S$3:$FQ$3,$E1047+5,$S1047:$FQ1047)/COUNTIF($S$3:$FQ$3,$E1047+5)</f>
        <v>2.06441666666667</v>
      </c>
      <c r="R1047" s="21" t="n">
        <v>35488</v>
      </c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7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 t="n">
        <v>1.78</v>
      </c>
      <c r="BQ1047" s="32" t="n">
        <v>1.838</v>
      </c>
      <c r="BR1047" s="32" t="n">
        <v>1.879</v>
      </c>
      <c r="BS1047" s="32" t="n">
        <v>1.899</v>
      </c>
      <c r="BT1047" s="32" t="n">
        <v>1.91</v>
      </c>
      <c r="BU1047" s="32" t="n">
        <v>1.922</v>
      </c>
      <c r="BV1047" s="32" t="n">
        <v>1.935</v>
      </c>
      <c r="BW1047" s="32" t="n">
        <v>1.963</v>
      </c>
      <c r="BX1047" s="32" t="n">
        <v>2.098</v>
      </c>
      <c r="BY1047" s="32" t="n">
        <v>2.23</v>
      </c>
      <c r="BZ1047" s="32" t="n">
        <v>2.263</v>
      </c>
      <c r="CA1047" s="32" t="n">
        <v>2.19</v>
      </c>
      <c r="CB1047" s="32" t="n">
        <v>2.1</v>
      </c>
      <c r="CC1047" s="32" t="n">
        <v>1.98</v>
      </c>
      <c r="CD1047" s="32" t="n">
        <v>1.943</v>
      </c>
      <c r="CE1047" s="32" t="n">
        <v>1.943</v>
      </c>
      <c r="CF1047" s="32" t="n">
        <v>1.943</v>
      </c>
      <c r="CG1047" s="32" t="n">
        <v>1.943</v>
      </c>
      <c r="CH1047" s="32" t="n">
        <v>1.943</v>
      </c>
      <c r="CI1047" s="32" t="n">
        <v>1.953</v>
      </c>
      <c r="CJ1047" s="32" t="n">
        <v>2.06</v>
      </c>
      <c r="CK1047" s="32" t="n">
        <v>2.195</v>
      </c>
      <c r="CL1047" s="32" t="n">
        <v>2.234</v>
      </c>
      <c r="CM1047" s="32" t="n">
        <v>2.16</v>
      </c>
      <c r="CN1047" s="32" t="n">
        <v>2.07</v>
      </c>
      <c r="CO1047" s="32" t="n">
        <v>1.983</v>
      </c>
      <c r="CP1047" s="32" t="n">
        <v>1.968</v>
      </c>
      <c r="CQ1047" s="32" t="n">
        <v>1.958</v>
      </c>
      <c r="CR1047" s="32" t="n">
        <v>1.958</v>
      </c>
      <c r="CS1047" s="32" t="n">
        <v>1.958</v>
      </c>
      <c r="CT1047" s="32" t="n">
        <v>1.958</v>
      </c>
      <c r="CU1047" s="32" t="n">
        <v>1.923</v>
      </c>
      <c r="CV1047" s="32" t="n">
        <v>2.03</v>
      </c>
      <c r="CW1047" s="32" t="n">
        <v>2.213</v>
      </c>
      <c r="CX1047" s="32" t="n">
        <v>2.244</v>
      </c>
      <c r="CY1047" s="32" t="n">
        <v>2.17</v>
      </c>
      <c r="CZ1047" s="32" t="n">
        <v>2.08</v>
      </c>
      <c r="DA1047" s="32" t="n">
        <v>1.993</v>
      </c>
      <c r="DB1047" s="32" t="n">
        <v>1.978</v>
      </c>
      <c r="DC1047" s="32" t="n">
        <v>1.968</v>
      </c>
      <c r="DD1047" s="32" t="n">
        <v>1.968</v>
      </c>
      <c r="DE1047" s="32" t="n">
        <v>1.968</v>
      </c>
      <c r="DF1047" s="32" t="n">
        <v>1.968</v>
      </c>
      <c r="DG1047" s="32" t="n">
        <v>1.933</v>
      </c>
      <c r="DH1047" s="32" t="n">
        <v>2.04</v>
      </c>
      <c r="DI1047" s="32" t="n">
        <v>2.223</v>
      </c>
      <c r="DJ1047" s="32" t="n">
        <v>2.254</v>
      </c>
      <c r="DK1047" s="32" t="n">
        <v>2.18</v>
      </c>
      <c r="DL1047" s="32" t="n">
        <v>2.09</v>
      </c>
      <c r="DM1047" s="32" t="n">
        <v>2.003</v>
      </c>
      <c r="DN1047" s="32" t="n">
        <v>1.988</v>
      </c>
      <c r="DO1047" s="32" t="n">
        <v>1.978</v>
      </c>
      <c r="DP1047" s="32" t="n">
        <v>1.978</v>
      </c>
      <c r="DQ1047" s="32" t="n">
        <v>1.978</v>
      </c>
      <c r="DR1047" s="32" t="n">
        <v>1.978</v>
      </c>
      <c r="DS1047" s="32" t="n">
        <v>1.943</v>
      </c>
      <c r="DT1047" s="32" t="n">
        <v>2.05</v>
      </c>
      <c r="DU1047" s="32" t="n">
        <v>2.233</v>
      </c>
      <c r="DV1047" s="32" t="n">
        <v>2.264</v>
      </c>
      <c r="DW1047" s="32" t="n">
        <v>2.19</v>
      </c>
      <c r="DX1047" s="32" t="n">
        <v>2.1</v>
      </c>
      <c r="DY1047" s="32" t="n">
        <v>2.013</v>
      </c>
      <c r="DZ1047" s="32" t="n">
        <v>1.998</v>
      </c>
      <c r="EA1047" s="32" t="n">
        <v>1.988</v>
      </c>
      <c r="EB1047" s="32" t="n">
        <v>1.988</v>
      </c>
      <c r="EC1047" s="32" t="n">
        <v>1.988</v>
      </c>
      <c r="ED1047" s="32" t="n">
        <v>1.988</v>
      </c>
      <c r="EE1047" s="32" t="n">
        <v>1.953</v>
      </c>
      <c r="EF1047" s="32" t="n">
        <v>2.06</v>
      </c>
      <c r="EG1047" s="32" t="n">
        <v>2.243</v>
      </c>
      <c r="EH1047" s="32" t="n">
        <v>2.279</v>
      </c>
      <c r="EI1047" s="32" t="n">
        <v>2.205</v>
      </c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32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32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32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  <c r="GO1047" s="32"/>
      <c r="GP1047" s="32"/>
      <c r="GQ1047" s="32"/>
    </row>
    <row r="1048" customFormat="false" ht="12.75" hidden="true" customHeight="false" outlineLevel="0" collapsed="false">
      <c r="A1048" s="0" t="n">
        <f aca="false">WEEKDAY(C1048,2)</f>
        <v>5</v>
      </c>
      <c r="B1048" s="0" t="n">
        <f aca="false">MONTH(C1048)</f>
        <v>2</v>
      </c>
      <c r="C1048" s="23" t="n">
        <v>35489</v>
      </c>
      <c r="D1048" s="0" t="n">
        <f aca="false">MONTH(R1048)</f>
        <v>2</v>
      </c>
      <c r="E1048" s="0" t="n">
        <f aca="false">YEAR(R1048)</f>
        <v>1997</v>
      </c>
      <c r="F1048" s="35" t="n">
        <f aca="false">L1048-K1048</f>
        <v>0.293028571428571</v>
      </c>
      <c r="G1048" s="24" t="n">
        <f aca="false">N1048-M1048</f>
        <v>0.000416666666666732</v>
      </c>
      <c r="H1048" s="24" t="n">
        <f aca="false">O1048-N1048</f>
        <v>0.00999999999999979</v>
      </c>
      <c r="I1048" s="24" t="n">
        <f aca="false">O1048-M1048</f>
        <v>0.0104166666666665</v>
      </c>
      <c r="J1048" s="25" t="n">
        <f aca="false">VLOOKUP(C1048,'Nymex hist.'!A:B,2,0)</f>
        <v>1.821</v>
      </c>
      <c r="K1048" s="34" t="n">
        <f aca="false">AVERAGE(BQ1048:BW1048)</f>
        <v>1.89957142857143</v>
      </c>
      <c r="L1048" s="34" t="n">
        <f aca="false">AVERAGE(BX1048:CB1048)</f>
        <v>2.1926</v>
      </c>
      <c r="M1048" s="27" t="n">
        <f aca="false">SUMIF($S$3:$FQ$3,$E1048+1,$S1048:$FQ1048)/COUNTIF($S$3:$FQ$3,$E1048+1)</f>
        <v>2.05816666666667</v>
      </c>
      <c r="N1048" s="27" t="n">
        <f aca="false">SUMIF($S$3:$FQ$3,$E1048+2,$S1048:$FQ1048)/COUNTIF($S$3:$FQ$3,$E1048+2)</f>
        <v>2.05858333333333</v>
      </c>
      <c r="O1048" s="27" t="n">
        <f aca="false">SUMIF($S$3:$FQ$3,$E1048+3,$S1048:$FQ1048)/COUNTIF($S$3:$FQ$3,$E1048+3)</f>
        <v>2.06858333333333</v>
      </c>
      <c r="P1048" s="27" t="n">
        <f aca="false">SUMIF($S$3:$FQ$3,$E1048+4,$S1048:$FQ1048)/COUNTIF($S$3:$FQ$3,$E1048+4)</f>
        <v>2.07858333333333</v>
      </c>
      <c r="Q1048" s="27" t="n">
        <f aca="false">SUMIF($S$3:$FQ$3,$E1048+5,$S1048:$FQ1048)/COUNTIF($S$3:$FQ$3,$E1048+5)</f>
        <v>2.08858333333333</v>
      </c>
      <c r="R1048" s="28" t="n">
        <v>35489</v>
      </c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30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 t="n">
        <v>1.78</v>
      </c>
      <c r="BQ1048" s="29" t="n">
        <v>1.821</v>
      </c>
      <c r="BR1048" s="29" t="n">
        <v>1.875</v>
      </c>
      <c r="BS1048" s="29" t="n">
        <v>1.896</v>
      </c>
      <c r="BT1048" s="29" t="n">
        <v>1.905</v>
      </c>
      <c r="BU1048" s="29" t="n">
        <v>1.915</v>
      </c>
      <c r="BV1048" s="29" t="n">
        <v>1.925</v>
      </c>
      <c r="BW1048" s="29" t="n">
        <v>1.96</v>
      </c>
      <c r="BX1048" s="29" t="n">
        <v>2.098</v>
      </c>
      <c r="BY1048" s="29" t="n">
        <v>2.25</v>
      </c>
      <c r="BZ1048" s="29" t="n">
        <v>2.285</v>
      </c>
      <c r="CA1048" s="29" t="n">
        <v>2.21</v>
      </c>
      <c r="CB1048" s="29" t="n">
        <v>2.12</v>
      </c>
      <c r="CC1048" s="29" t="n">
        <v>2</v>
      </c>
      <c r="CD1048" s="29" t="n">
        <v>1.963</v>
      </c>
      <c r="CE1048" s="29" t="n">
        <v>1.963</v>
      </c>
      <c r="CF1048" s="29" t="n">
        <v>1.963</v>
      </c>
      <c r="CG1048" s="29" t="n">
        <v>1.963</v>
      </c>
      <c r="CH1048" s="29" t="n">
        <v>1.963</v>
      </c>
      <c r="CI1048" s="29" t="n">
        <v>1.973</v>
      </c>
      <c r="CJ1048" s="29" t="n">
        <v>2.08</v>
      </c>
      <c r="CK1048" s="29" t="n">
        <v>2.215</v>
      </c>
      <c r="CL1048" s="29" t="n">
        <v>2.254</v>
      </c>
      <c r="CM1048" s="29" t="n">
        <v>2.18</v>
      </c>
      <c r="CN1048" s="29" t="n">
        <v>2.09</v>
      </c>
      <c r="CO1048" s="29" t="n">
        <v>2.003</v>
      </c>
      <c r="CP1048" s="29" t="n">
        <v>1.988</v>
      </c>
      <c r="CQ1048" s="29" t="n">
        <v>1.988</v>
      </c>
      <c r="CR1048" s="29" t="n">
        <v>1.988</v>
      </c>
      <c r="CS1048" s="29" t="n">
        <v>1.988</v>
      </c>
      <c r="CT1048" s="29" t="n">
        <v>1.988</v>
      </c>
      <c r="CU1048" s="29" t="n">
        <v>1.943</v>
      </c>
      <c r="CV1048" s="29" t="n">
        <v>2.05</v>
      </c>
      <c r="CW1048" s="29" t="n">
        <v>2.243</v>
      </c>
      <c r="CX1048" s="29" t="n">
        <v>2.264</v>
      </c>
      <c r="CY1048" s="29" t="n">
        <v>2.19</v>
      </c>
      <c r="CZ1048" s="29" t="n">
        <v>2.1</v>
      </c>
      <c r="DA1048" s="29" t="n">
        <v>2.013</v>
      </c>
      <c r="DB1048" s="29" t="n">
        <v>1.998</v>
      </c>
      <c r="DC1048" s="29" t="n">
        <v>1.998</v>
      </c>
      <c r="DD1048" s="29" t="n">
        <v>1.998</v>
      </c>
      <c r="DE1048" s="29" t="n">
        <v>1.998</v>
      </c>
      <c r="DF1048" s="29" t="n">
        <v>1.998</v>
      </c>
      <c r="DG1048" s="29" t="n">
        <v>1.953</v>
      </c>
      <c r="DH1048" s="29" t="n">
        <v>2.06</v>
      </c>
      <c r="DI1048" s="29" t="n">
        <v>2.253</v>
      </c>
      <c r="DJ1048" s="29" t="n">
        <v>2.274</v>
      </c>
      <c r="DK1048" s="29" t="n">
        <v>2.2</v>
      </c>
      <c r="DL1048" s="29" t="n">
        <v>2.11</v>
      </c>
      <c r="DM1048" s="29" t="n">
        <v>2.023</v>
      </c>
      <c r="DN1048" s="29" t="n">
        <v>2.008</v>
      </c>
      <c r="DO1048" s="29" t="n">
        <v>2.008</v>
      </c>
      <c r="DP1048" s="29" t="n">
        <v>2.008</v>
      </c>
      <c r="DQ1048" s="29" t="n">
        <v>2.008</v>
      </c>
      <c r="DR1048" s="29" t="n">
        <v>2.008</v>
      </c>
      <c r="DS1048" s="29" t="n">
        <v>1.963</v>
      </c>
      <c r="DT1048" s="29" t="n">
        <v>2.07</v>
      </c>
      <c r="DU1048" s="29" t="n">
        <v>2.263</v>
      </c>
      <c r="DV1048" s="29" t="n">
        <v>2.284</v>
      </c>
      <c r="DW1048" s="29" t="n">
        <v>2.21</v>
      </c>
      <c r="DX1048" s="29" t="n">
        <v>2.12</v>
      </c>
      <c r="DY1048" s="29" t="n">
        <v>2.033</v>
      </c>
      <c r="DZ1048" s="29" t="n">
        <v>2.018</v>
      </c>
      <c r="EA1048" s="29" t="n">
        <v>2.018</v>
      </c>
      <c r="EB1048" s="29" t="n">
        <v>2.018</v>
      </c>
      <c r="EC1048" s="29" t="n">
        <v>2.018</v>
      </c>
      <c r="ED1048" s="29" t="n">
        <v>2.018</v>
      </c>
      <c r="EE1048" s="29" t="n">
        <v>1.973</v>
      </c>
      <c r="EF1048" s="29" t="n">
        <v>2.08</v>
      </c>
      <c r="EG1048" s="29" t="n">
        <v>2.273</v>
      </c>
      <c r="EH1048" s="29" t="n">
        <v>2.299</v>
      </c>
      <c r="EI1048" s="29" t="n">
        <v>2.225</v>
      </c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0"/>
      <c r="GS1048" s="0"/>
      <c r="GT1048" s="0"/>
      <c r="GU1048" s="0"/>
      <c r="GV1048" s="0"/>
      <c r="GW1048" s="0"/>
      <c r="GX1048" s="0"/>
      <c r="GY1048" s="0"/>
      <c r="GZ1048" s="0"/>
      <c r="HA1048" s="0"/>
      <c r="HB1048" s="0"/>
      <c r="HC1048" s="0"/>
      <c r="HD1048" s="0"/>
      <c r="HE1048" s="0"/>
      <c r="HF1048" s="0"/>
      <c r="HG1048" s="0"/>
      <c r="HH1048" s="0"/>
      <c r="HI1048" s="0"/>
      <c r="HJ1048" s="0"/>
      <c r="HK1048" s="0"/>
      <c r="HL1048" s="0"/>
      <c r="HM1048" s="0"/>
      <c r="HN1048" s="0"/>
      <c r="HO1048" s="0"/>
      <c r="HP1048" s="0"/>
      <c r="HQ1048" s="0"/>
      <c r="HR1048" s="0"/>
      <c r="HS1048" s="0"/>
      <c r="HT1048" s="0"/>
      <c r="HU1048" s="0"/>
      <c r="HV1048" s="0"/>
      <c r="HW1048" s="0"/>
      <c r="HX1048" s="0"/>
      <c r="HY1048" s="0"/>
      <c r="HZ1048" s="0"/>
      <c r="IA1048" s="0"/>
      <c r="IB1048" s="0"/>
      <c r="IC1048" s="0"/>
      <c r="ID1048" s="0"/>
      <c r="IE1048" s="0"/>
      <c r="IF1048" s="0"/>
      <c r="IG1048" s="0"/>
      <c r="IH1048" s="0"/>
      <c r="II1048" s="0"/>
      <c r="IJ1048" s="0"/>
      <c r="IK1048" s="0"/>
      <c r="IL1048" s="0"/>
      <c r="IM1048" s="0"/>
      <c r="IN1048" s="0"/>
      <c r="IO1048" s="0"/>
      <c r="IP1048" s="0"/>
      <c r="IQ1048" s="0"/>
      <c r="IR1048" s="0"/>
      <c r="IS1048" s="0"/>
      <c r="IT1048" s="0"/>
      <c r="IU1048" s="0"/>
      <c r="IV1048" s="0"/>
      <c r="IW1048" s="0"/>
    </row>
    <row r="1049" customFormat="false" ht="12.75" hidden="true" customHeight="false" outlineLevel="0" collapsed="false">
      <c r="A1049" s="0" t="n">
        <f aca="false">WEEKDAY(C1049,2)</f>
        <v>1</v>
      </c>
      <c r="B1049" s="0" t="n">
        <f aca="false">MONTH(C1049)</f>
        <v>3</v>
      </c>
      <c r="C1049" s="23" t="n">
        <v>35492</v>
      </c>
      <c r="D1049" s="0" t="n">
        <f aca="false">MONTH(R1049)</f>
        <v>3</v>
      </c>
      <c r="E1049" s="0" t="n">
        <f aca="false">YEAR(R1049)</f>
        <v>1997</v>
      </c>
      <c r="F1049" s="35" t="n">
        <f aca="false">L1049-K1049</f>
        <v>0.296714285714286</v>
      </c>
      <c r="G1049" s="24" t="n">
        <f aca="false">N1049-M1049</f>
        <v>0.0177499999999999</v>
      </c>
      <c r="H1049" s="24" t="n">
        <f aca="false">O1049-N1049</f>
        <v>0.0150000000000001</v>
      </c>
      <c r="I1049" s="24" t="n">
        <f aca="false">O1049-M1049</f>
        <v>0.0327500000000001</v>
      </c>
      <c r="J1049" s="25" t="n">
        <f aca="false">VLOOKUP(C1049,'Nymex hist.'!A:B,2,0)</f>
        <v>1.803</v>
      </c>
      <c r="K1049" s="34" t="n">
        <f aca="false">AVERAGE(BQ1049:BW1049)</f>
        <v>1.89228571428571</v>
      </c>
      <c r="L1049" s="34" t="n">
        <f aca="false">AVERAGE(BX1049:CB1049)</f>
        <v>2.189</v>
      </c>
      <c r="M1049" s="27" t="n">
        <f aca="false">SUMIF($S$3:$FQ$3,$E1049+1,$S1049:$FQ1049)/COUNTIF($S$3:$FQ$3,$E1049+1)</f>
        <v>2.07583333333333</v>
      </c>
      <c r="N1049" s="27" t="n">
        <f aca="false">SUMIF($S$3:$FQ$3,$E1049+2,$S1049:$FQ1049)/COUNTIF($S$3:$FQ$3,$E1049+2)</f>
        <v>2.09358333333333</v>
      </c>
      <c r="O1049" s="27" t="n">
        <f aca="false">SUMIF($S$3:$FQ$3,$E1049+3,$S1049:$FQ1049)/COUNTIF($S$3:$FQ$3,$E1049+3)</f>
        <v>2.10858333333333</v>
      </c>
      <c r="P1049" s="27" t="n">
        <f aca="false">SUMIF($S$3:$FQ$3,$E1049+4,$S1049:$FQ1049)/COUNTIF($S$3:$FQ$3,$E1049+4)</f>
        <v>2.12358333333333</v>
      </c>
      <c r="Q1049" s="27" t="n">
        <f aca="false">SUMIF($S$3:$FQ$3,$E1049+5,$S1049:$FQ1049)/COUNTIF($S$3:$FQ$3,$E1049+5)</f>
        <v>2.13858333333333</v>
      </c>
      <c r="R1049" s="28" t="n">
        <v>35492</v>
      </c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30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 t="n">
        <v>1.803</v>
      </c>
      <c r="BR1049" s="29" t="n">
        <v>1.863</v>
      </c>
      <c r="BS1049" s="29" t="n">
        <v>1.888</v>
      </c>
      <c r="BT1049" s="29" t="n">
        <v>1.9</v>
      </c>
      <c r="BU1049" s="29" t="n">
        <v>1.91</v>
      </c>
      <c r="BV1049" s="29" t="n">
        <v>1.922</v>
      </c>
      <c r="BW1049" s="29" t="n">
        <v>1.96</v>
      </c>
      <c r="BX1049" s="29" t="n">
        <v>2.1</v>
      </c>
      <c r="BY1049" s="29" t="n">
        <v>2.245</v>
      </c>
      <c r="BZ1049" s="29" t="n">
        <v>2.28</v>
      </c>
      <c r="CA1049" s="29" t="n">
        <v>2.205</v>
      </c>
      <c r="CB1049" s="29" t="n">
        <v>2.115</v>
      </c>
      <c r="CC1049" s="29" t="n">
        <v>2</v>
      </c>
      <c r="CD1049" s="29" t="n">
        <v>1.985</v>
      </c>
      <c r="CE1049" s="29" t="n">
        <v>1.988</v>
      </c>
      <c r="CF1049" s="29" t="n">
        <v>1.993</v>
      </c>
      <c r="CG1049" s="29" t="n">
        <v>1.993</v>
      </c>
      <c r="CH1049" s="29" t="n">
        <v>1.993</v>
      </c>
      <c r="CI1049" s="29" t="n">
        <v>2.003</v>
      </c>
      <c r="CJ1049" s="29" t="n">
        <v>2.11</v>
      </c>
      <c r="CK1049" s="29" t="n">
        <v>2.245</v>
      </c>
      <c r="CL1049" s="29" t="n">
        <v>2.284</v>
      </c>
      <c r="CM1049" s="29" t="n">
        <v>2.21</v>
      </c>
      <c r="CN1049" s="29" t="n">
        <v>2.12</v>
      </c>
      <c r="CO1049" s="29" t="n">
        <v>2.033</v>
      </c>
      <c r="CP1049" s="29" t="n">
        <v>2.018</v>
      </c>
      <c r="CQ1049" s="29" t="n">
        <v>2.018</v>
      </c>
      <c r="CR1049" s="29" t="n">
        <v>2.018</v>
      </c>
      <c r="CS1049" s="29" t="n">
        <v>2.018</v>
      </c>
      <c r="CT1049" s="29" t="n">
        <v>2.018</v>
      </c>
      <c r="CU1049" s="29" t="n">
        <v>2.003</v>
      </c>
      <c r="CV1049" s="29" t="n">
        <v>2.11</v>
      </c>
      <c r="CW1049" s="29" t="n">
        <v>2.273</v>
      </c>
      <c r="CX1049" s="29" t="n">
        <v>2.299</v>
      </c>
      <c r="CY1049" s="29" t="n">
        <v>2.225</v>
      </c>
      <c r="CZ1049" s="29" t="n">
        <v>2.135</v>
      </c>
      <c r="DA1049" s="29" t="n">
        <v>2.048</v>
      </c>
      <c r="DB1049" s="29" t="n">
        <v>2.033</v>
      </c>
      <c r="DC1049" s="29" t="n">
        <v>2.033</v>
      </c>
      <c r="DD1049" s="29" t="n">
        <v>2.033</v>
      </c>
      <c r="DE1049" s="29" t="n">
        <v>2.033</v>
      </c>
      <c r="DF1049" s="29" t="n">
        <v>2.033</v>
      </c>
      <c r="DG1049" s="29" t="n">
        <v>2.018</v>
      </c>
      <c r="DH1049" s="29" t="n">
        <v>2.125</v>
      </c>
      <c r="DI1049" s="29" t="n">
        <v>2.288</v>
      </c>
      <c r="DJ1049" s="29" t="n">
        <v>2.314</v>
      </c>
      <c r="DK1049" s="29" t="n">
        <v>2.24</v>
      </c>
      <c r="DL1049" s="29" t="n">
        <v>2.15</v>
      </c>
      <c r="DM1049" s="29" t="n">
        <v>2.063</v>
      </c>
      <c r="DN1049" s="29" t="n">
        <v>2.048</v>
      </c>
      <c r="DO1049" s="29" t="n">
        <v>2.048</v>
      </c>
      <c r="DP1049" s="29" t="n">
        <v>2.048</v>
      </c>
      <c r="DQ1049" s="29" t="n">
        <v>2.048</v>
      </c>
      <c r="DR1049" s="29" t="n">
        <v>2.048</v>
      </c>
      <c r="DS1049" s="29" t="n">
        <v>2.033</v>
      </c>
      <c r="DT1049" s="29" t="n">
        <v>2.14</v>
      </c>
      <c r="DU1049" s="29" t="n">
        <v>2.303</v>
      </c>
      <c r="DV1049" s="29" t="n">
        <v>2.329</v>
      </c>
      <c r="DW1049" s="29" t="n">
        <v>2.255</v>
      </c>
      <c r="DX1049" s="29" t="n">
        <v>2.165</v>
      </c>
      <c r="DY1049" s="29" t="n">
        <v>2.078</v>
      </c>
      <c r="DZ1049" s="29" t="n">
        <v>2.063</v>
      </c>
      <c r="EA1049" s="29" t="n">
        <v>2.063</v>
      </c>
      <c r="EB1049" s="29" t="n">
        <v>2.063</v>
      </c>
      <c r="EC1049" s="29" t="n">
        <v>2.063</v>
      </c>
      <c r="ED1049" s="29" t="n">
        <v>2.063</v>
      </c>
      <c r="EE1049" s="29" t="n">
        <v>2.048</v>
      </c>
      <c r="EF1049" s="29" t="n">
        <v>2.155</v>
      </c>
      <c r="EG1049" s="29" t="n">
        <v>2.318</v>
      </c>
      <c r="EH1049" s="29" t="n">
        <v>2.344</v>
      </c>
      <c r="EI1049" s="29" t="n">
        <v>2.27</v>
      </c>
      <c r="EJ1049" s="29" t="n">
        <v>2.18</v>
      </c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0"/>
      <c r="GS1049" s="0"/>
      <c r="GT1049" s="0"/>
      <c r="GU1049" s="0"/>
      <c r="GV1049" s="0"/>
      <c r="GW1049" s="0"/>
      <c r="GX1049" s="0"/>
      <c r="GY1049" s="0"/>
      <c r="GZ1049" s="0"/>
      <c r="HA1049" s="0"/>
      <c r="HB1049" s="0"/>
      <c r="HC1049" s="0"/>
      <c r="HD1049" s="0"/>
      <c r="HE1049" s="0"/>
      <c r="HF1049" s="0"/>
      <c r="HG1049" s="0"/>
      <c r="HH1049" s="0"/>
      <c r="HI1049" s="0"/>
      <c r="HJ1049" s="0"/>
      <c r="HK1049" s="0"/>
      <c r="HL1049" s="0"/>
      <c r="HM1049" s="0"/>
      <c r="HN1049" s="0"/>
      <c r="HO1049" s="0"/>
      <c r="HP1049" s="0"/>
      <c r="HQ1049" s="0"/>
      <c r="HR1049" s="0"/>
      <c r="HS1049" s="0"/>
      <c r="HT1049" s="0"/>
      <c r="HU1049" s="0"/>
      <c r="HV1049" s="0"/>
      <c r="HW1049" s="0"/>
      <c r="HX1049" s="0"/>
      <c r="HY1049" s="0"/>
      <c r="HZ1049" s="0"/>
      <c r="IA1049" s="0"/>
      <c r="IB1049" s="0"/>
      <c r="IC1049" s="0"/>
      <c r="ID1049" s="0"/>
      <c r="IE1049" s="0"/>
      <c r="IF1049" s="0"/>
      <c r="IG1049" s="0"/>
      <c r="IH1049" s="0"/>
      <c r="II1049" s="0"/>
      <c r="IJ1049" s="0"/>
      <c r="IK1049" s="0"/>
      <c r="IL1049" s="0"/>
      <c r="IM1049" s="0"/>
      <c r="IN1049" s="0"/>
      <c r="IO1049" s="0"/>
      <c r="IP1049" s="0"/>
      <c r="IQ1049" s="0"/>
      <c r="IR1049" s="0"/>
      <c r="IS1049" s="0"/>
      <c r="IT1049" s="0"/>
      <c r="IU1049" s="0"/>
      <c r="IV1049" s="0"/>
      <c r="IW1049" s="0"/>
    </row>
    <row r="1050" customFormat="false" ht="12.75" hidden="true" customHeight="false" outlineLevel="0" collapsed="false">
      <c r="A1050" s="0" t="n">
        <f aca="false">WEEKDAY(C1050,2)</f>
        <v>2</v>
      </c>
      <c r="B1050" s="0" t="n">
        <f aca="false">MONTH(C1050)</f>
        <v>3</v>
      </c>
      <c r="C1050" s="23" t="n">
        <v>35493</v>
      </c>
      <c r="D1050" s="0" t="n">
        <f aca="false">MONTH(R1050)</f>
        <v>3</v>
      </c>
      <c r="E1050" s="0" t="n">
        <f aca="false">YEAR(R1050)</f>
        <v>1997</v>
      </c>
      <c r="F1050" s="35" t="n">
        <f aca="false">L1050-K1050</f>
        <v>0.252542857142857</v>
      </c>
      <c r="G1050" s="24" t="n">
        <f aca="false">N1050-M1050</f>
        <v>0.0273333333333339</v>
      </c>
      <c r="H1050" s="24" t="n">
        <f aca="false">O1050-N1050</f>
        <v>0.0149999999999997</v>
      </c>
      <c r="I1050" s="24" t="n">
        <f aca="false">O1050-M1050</f>
        <v>0.0423333333333336</v>
      </c>
      <c r="J1050" s="25" t="n">
        <f aca="false">VLOOKUP(C1050,'Nymex hist.'!A:B,2,0)</f>
        <v>1.943</v>
      </c>
      <c r="K1050" s="34" t="n">
        <f aca="false">AVERAGE(BQ1050:BW1050)</f>
        <v>1.98285714285714</v>
      </c>
      <c r="L1050" s="34" t="n">
        <f aca="false">AVERAGE(BX1050:CB1050)</f>
        <v>2.2354</v>
      </c>
      <c r="M1050" s="27" t="n">
        <f aca="false">SUMIF($S$3:$FQ$3,$E1050+1,$S1050:$FQ1050)/COUNTIF($S$3:$FQ$3,$E1050+1)</f>
        <v>2.12375</v>
      </c>
      <c r="N1050" s="27" t="n">
        <f aca="false">SUMIF($S$3:$FQ$3,$E1050+2,$S1050:$FQ1050)/COUNTIF($S$3:$FQ$3,$E1050+2)</f>
        <v>2.15108333333333</v>
      </c>
      <c r="O1050" s="27" t="n">
        <f aca="false">SUMIF($S$3:$FQ$3,$E1050+3,$S1050:$FQ1050)/COUNTIF($S$3:$FQ$3,$E1050+3)</f>
        <v>2.16608333333333</v>
      </c>
      <c r="P1050" s="27" t="n">
        <f aca="false">SUMIF($S$3:$FQ$3,$E1050+4,$S1050:$FQ1050)/COUNTIF($S$3:$FQ$3,$E1050+4)</f>
        <v>2.18108333333333</v>
      </c>
      <c r="Q1050" s="27" t="n">
        <f aca="false">SUMIF($S$3:$FQ$3,$E1050+5,$S1050:$FQ1050)/COUNTIF($S$3:$FQ$3,$E1050+5)</f>
        <v>2.19608333333333</v>
      </c>
      <c r="R1050" s="28" t="n">
        <v>35493</v>
      </c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30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 t="n">
        <v>1.943</v>
      </c>
      <c r="BR1050" s="29" t="n">
        <v>1.979</v>
      </c>
      <c r="BS1050" s="29" t="n">
        <v>1.982</v>
      </c>
      <c r="BT1050" s="29" t="n">
        <v>1.985</v>
      </c>
      <c r="BU1050" s="29" t="n">
        <v>1.985</v>
      </c>
      <c r="BV1050" s="29" t="n">
        <v>1.988</v>
      </c>
      <c r="BW1050" s="29" t="n">
        <v>2.018</v>
      </c>
      <c r="BX1050" s="29" t="n">
        <v>2.15</v>
      </c>
      <c r="BY1050" s="29" t="n">
        <v>2.29</v>
      </c>
      <c r="BZ1050" s="29" t="n">
        <v>2.325</v>
      </c>
      <c r="CA1050" s="29" t="n">
        <v>2.25</v>
      </c>
      <c r="CB1050" s="29" t="n">
        <v>2.162</v>
      </c>
      <c r="CC1050" s="29" t="n">
        <v>2.05</v>
      </c>
      <c r="CD1050" s="29" t="n">
        <v>2.031</v>
      </c>
      <c r="CE1050" s="29" t="n">
        <v>2.03</v>
      </c>
      <c r="CF1050" s="29" t="n">
        <v>2.043</v>
      </c>
      <c r="CG1050" s="29" t="n">
        <v>2.043</v>
      </c>
      <c r="CH1050" s="29" t="n">
        <v>2.043</v>
      </c>
      <c r="CI1050" s="29" t="n">
        <v>2.053</v>
      </c>
      <c r="CJ1050" s="29" t="n">
        <v>2.16</v>
      </c>
      <c r="CK1050" s="29" t="n">
        <v>2.295</v>
      </c>
      <c r="CL1050" s="29" t="n">
        <v>2.334</v>
      </c>
      <c r="CM1050" s="29" t="n">
        <v>2.26</v>
      </c>
      <c r="CN1050" s="29" t="n">
        <v>2.17</v>
      </c>
      <c r="CO1050" s="29" t="n">
        <v>2.083</v>
      </c>
      <c r="CP1050" s="29" t="n">
        <v>2.083</v>
      </c>
      <c r="CQ1050" s="29" t="n">
        <v>2.083</v>
      </c>
      <c r="CR1050" s="29" t="n">
        <v>2.083</v>
      </c>
      <c r="CS1050" s="29" t="n">
        <v>2.083</v>
      </c>
      <c r="CT1050" s="29" t="n">
        <v>2.083</v>
      </c>
      <c r="CU1050" s="29" t="n">
        <v>2.053</v>
      </c>
      <c r="CV1050" s="29" t="n">
        <v>2.16</v>
      </c>
      <c r="CW1050" s="29" t="n">
        <v>2.338</v>
      </c>
      <c r="CX1050" s="29" t="n">
        <v>2.349</v>
      </c>
      <c r="CY1050" s="29" t="n">
        <v>2.275</v>
      </c>
      <c r="CZ1050" s="29" t="n">
        <v>2.185</v>
      </c>
      <c r="DA1050" s="29" t="n">
        <v>2.098</v>
      </c>
      <c r="DB1050" s="29" t="n">
        <v>2.098</v>
      </c>
      <c r="DC1050" s="29" t="n">
        <v>2.098</v>
      </c>
      <c r="DD1050" s="29" t="n">
        <v>2.098</v>
      </c>
      <c r="DE1050" s="29" t="n">
        <v>2.098</v>
      </c>
      <c r="DF1050" s="29" t="n">
        <v>2.098</v>
      </c>
      <c r="DG1050" s="29" t="n">
        <v>2.068</v>
      </c>
      <c r="DH1050" s="29" t="n">
        <v>2.175</v>
      </c>
      <c r="DI1050" s="29" t="n">
        <v>2.353</v>
      </c>
      <c r="DJ1050" s="29" t="n">
        <v>2.364</v>
      </c>
      <c r="DK1050" s="29" t="n">
        <v>2.29</v>
      </c>
      <c r="DL1050" s="29" t="n">
        <v>2.2</v>
      </c>
      <c r="DM1050" s="29" t="n">
        <v>2.113</v>
      </c>
      <c r="DN1050" s="29" t="n">
        <v>2.113</v>
      </c>
      <c r="DO1050" s="29" t="n">
        <v>2.113</v>
      </c>
      <c r="DP1050" s="29" t="n">
        <v>2.113</v>
      </c>
      <c r="DQ1050" s="29" t="n">
        <v>2.113</v>
      </c>
      <c r="DR1050" s="29" t="n">
        <v>2.113</v>
      </c>
      <c r="DS1050" s="29" t="n">
        <v>2.083</v>
      </c>
      <c r="DT1050" s="29" t="n">
        <v>2.19</v>
      </c>
      <c r="DU1050" s="29" t="n">
        <v>2.368</v>
      </c>
      <c r="DV1050" s="29" t="n">
        <v>2.379</v>
      </c>
      <c r="DW1050" s="29" t="n">
        <v>2.305</v>
      </c>
      <c r="DX1050" s="29" t="n">
        <v>2.215</v>
      </c>
      <c r="DY1050" s="29" t="n">
        <v>2.128</v>
      </c>
      <c r="DZ1050" s="29" t="n">
        <v>2.128</v>
      </c>
      <c r="EA1050" s="29" t="n">
        <v>2.128</v>
      </c>
      <c r="EB1050" s="29" t="n">
        <v>2.128</v>
      </c>
      <c r="EC1050" s="29" t="n">
        <v>2.128</v>
      </c>
      <c r="ED1050" s="29" t="n">
        <v>2.128</v>
      </c>
      <c r="EE1050" s="29" t="n">
        <v>2.098</v>
      </c>
      <c r="EF1050" s="29" t="n">
        <v>2.205</v>
      </c>
      <c r="EG1050" s="29" t="n">
        <v>2.383</v>
      </c>
      <c r="EH1050" s="29" t="n">
        <v>2.394</v>
      </c>
      <c r="EI1050" s="29" t="n">
        <v>2.32</v>
      </c>
      <c r="EJ1050" s="29" t="n">
        <v>2.23</v>
      </c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0"/>
      <c r="GS1050" s="0"/>
      <c r="GT1050" s="0"/>
      <c r="GU1050" s="0"/>
      <c r="GV1050" s="0"/>
      <c r="GW1050" s="0"/>
      <c r="GX1050" s="0"/>
      <c r="GY1050" s="0"/>
      <c r="GZ1050" s="0"/>
      <c r="HA1050" s="0"/>
      <c r="HB1050" s="0"/>
      <c r="HC1050" s="0"/>
      <c r="HD1050" s="0"/>
      <c r="HE1050" s="0"/>
      <c r="HF1050" s="0"/>
      <c r="HG1050" s="0"/>
      <c r="HH1050" s="0"/>
      <c r="HI1050" s="0"/>
      <c r="HJ1050" s="0"/>
      <c r="HK1050" s="0"/>
      <c r="HL1050" s="0"/>
      <c r="HM1050" s="0"/>
      <c r="HN1050" s="0"/>
      <c r="HO1050" s="0"/>
      <c r="HP1050" s="0"/>
      <c r="HQ1050" s="0"/>
      <c r="HR1050" s="0"/>
      <c r="HS1050" s="0"/>
      <c r="HT1050" s="0"/>
      <c r="HU1050" s="0"/>
      <c r="HV1050" s="0"/>
      <c r="HW1050" s="0"/>
      <c r="HX1050" s="0"/>
      <c r="HY1050" s="0"/>
      <c r="HZ1050" s="0"/>
      <c r="IA1050" s="0"/>
      <c r="IB1050" s="0"/>
      <c r="IC1050" s="0"/>
      <c r="ID1050" s="0"/>
      <c r="IE1050" s="0"/>
      <c r="IF1050" s="0"/>
      <c r="IG1050" s="0"/>
      <c r="IH1050" s="0"/>
      <c r="II1050" s="0"/>
      <c r="IJ1050" s="0"/>
      <c r="IK1050" s="0"/>
      <c r="IL1050" s="0"/>
      <c r="IM1050" s="0"/>
      <c r="IN1050" s="0"/>
      <c r="IO1050" s="0"/>
      <c r="IP1050" s="0"/>
      <c r="IQ1050" s="0"/>
      <c r="IR1050" s="0"/>
      <c r="IS1050" s="0"/>
      <c r="IT1050" s="0"/>
      <c r="IU1050" s="0"/>
      <c r="IV1050" s="0"/>
      <c r="IW1050" s="0"/>
    </row>
    <row r="1051" customFormat="false" ht="12.75" hidden="true" customHeight="false" outlineLevel="0" collapsed="false">
      <c r="A1051" s="0" t="n">
        <f aca="false">WEEKDAY(C1051,2)</f>
        <v>3</v>
      </c>
      <c r="B1051" s="0" t="n">
        <f aca="false">MONTH(C1051)</f>
        <v>3</v>
      </c>
      <c r="C1051" s="23" t="n">
        <v>35494</v>
      </c>
      <c r="D1051" s="0" t="n">
        <f aca="false">MONTH(R1051)</f>
        <v>3</v>
      </c>
      <c r="E1051" s="0" t="n">
        <f aca="false">YEAR(R1051)</f>
        <v>1997</v>
      </c>
      <c r="F1051" s="35" t="n">
        <f aca="false">L1051-K1051</f>
        <v>0.265457142857143</v>
      </c>
      <c r="G1051" s="24" t="n">
        <f aca="false">N1051-M1051</f>
        <v>0.06325</v>
      </c>
      <c r="H1051" s="24" t="n">
        <f aca="false">O1051-N1051</f>
        <v>0.0150000000000001</v>
      </c>
      <c r="I1051" s="24" t="n">
        <f aca="false">O1051-M1051</f>
        <v>0.0782500000000002</v>
      </c>
      <c r="J1051" s="25" t="n">
        <f aca="false">VLOOKUP(C1051,'Nymex hist.'!A:B,2,0)</f>
        <v>1.839</v>
      </c>
      <c r="K1051" s="34" t="n">
        <f aca="false">AVERAGE(BQ1051:BW1051)</f>
        <v>1.92014285714286</v>
      </c>
      <c r="L1051" s="34" t="n">
        <f aca="false">AVERAGE(BX1051:CB1051)</f>
        <v>2.1856</v>
      </c>
      <c r="M1051" s="27" t="n">
        <f aca="false">SUMIF($S$3:$FQ$3,$E1051+1,$S1051:$FQ1051)/COUNTIF($S$3:$FQ$3,$E1051+1)</f>
        <v>2.10175</v>
      </c>
      <c r="N1051" s="27" t="n">
        <f aca="false">SUMIF($S$3:$FQ$3,$E1051+2,$S1051:$FQ1051)/COUNTIF($S$3:$FQ$3,$E1051+2)</f>
        <v>2.165</v>
      </c>
      <c r="O1051" s="27" t="n">
        <f aca="false">SUMIF($S$3:$FQ$3,$E1051+3,$S1051:$FQ1051)/COUNTIF($S$3:$FQ$3,$E1051+3)</f>
        <v>2.18</v>
      </c>
      <c r="P1051" s="27" t="n">
        <f aca="false">SUMIF($S$3:$FQ$3,$E1051+4,$S1051:$FQ1051)/COUNTIF($S$3:$FQ$3,$E1051+4)</f>
        <v>2.195</v>
      </c>
      <c r="Q1051" s="27" t="n">
        <f aca="false">SUMIF($S$3:$FQ$3,$E1051+5,$S1051:$FQ1051)/COUNTIF($S$3:$FQ$3,$E1051+5)</f>
        <v>2.21</v>
      </c>
      <c r="R1051" s="28" t="n">
        <v>35494</v>
      </c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30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 t="n">
        <v>1.839</v>
      </c>
      <c r="BR1051" s="29" t="n">
        <v>1.902</v>
      </c>
      <c r="BS1051" s="29" t="n">
        <v>1.921</v>
      </c>
      <c r="BT1051" s="29" t="n">
        <v>1.933</v>
      </c>
      <c r="BU1051" s="29" t="n">
        <v>1.936</v>
      </c>
      <c r="BV1051" s="29" t="n">
        <v>1.94</v>
      </c>
      <c r="BW1051" s="29" t="n">
        <v>1.97</v>
      </c>
      <c r="BX1051" s="29" t="n">
        <v>2.1</v>
      </c>
      <c r="BY1051" s="29" t="n">
        <v>2.233</v>
      </c>
      <c r="BZ1051" s="29" t="n">
        <v>2.27</v>
      </c>
      <c r="CA1051" s="29" t="n">
        <v>2.205</v>
      </c>
      <c r="CB1051" s="29" t="n">
        <v>2.12</v>
      </c>
      <c r="CC1051" s="29" t="n">
        <v>2.01</v>
      </c>
      <c r="CD1051" s="29" t="n">
        <v>1.987</v>
      </c>
      <c r="CE1051" s="29" t="n">
        <v>1.995</v>
      </c>
      <c r="CF1051" s="29" t="n">
        <v>2.024</v>
      </c>
      <c r="CG1051" s="29" t="n">
        <v>2.035</v>
      </c>
      <c r="CH1051" s="29" t="n">
        <v>2.035</v>
      </c>
      <c r="CI1051" s="29" t="n">
        <v>2.055</v>
      </c>
      <c r="CJ1051" s="29" t="n">
        <v>2.175</v>
      </c>
      <c r="CK1051" s="29" t="n">
        <v>2.31</v>
      </c>
      <c r="CL1051" s="29" t="n">
        <v>2.349</v>
      </c>
      <c r="CM1051" s="29" t="n">
        <v>2.275</v>
      </c>
      <c r="CN1051" s="29" t="n">
        <v>2.185</v>
      </c>
      <c r="CO1051" s="29" t="n">
        <v>2.098</v>
      </c>
      <c r="CP1051" s="29" t="n">
        <v>2.098</v>
      </c>
      <c r="CQ1051" s="29" t="n">
        <v>2.098</v>
      </c>
      <c r="CR1051" s="29" t="n">
        <v>2.098</v>
      </c>
      <c r="CS1051" s="29" t="n">
        <v>2.098</v>
      </c>
      <c r="CT1051" s="29" t="n">
        <v>2.098</v>
      </c>
      <c r="CU1051" s="29" t="n">
        <v>2.055</v>
      </c>
      <c r="CV1051" s="29" t="n">
        <v>2.175</v>
      </c>
      <c r="CW1051" s="29" t="n">
        <v>2.353</v>
      </c>
      <c r="CX1051" s="29" t="n">
        <v>2.364</v>
      </c>
      <c r="CY1051" s="29" t="n">
        <v>2.29</v>
      </c>
      <c r="CZ1051" s="29" t="n">
        <v>2.2</v>
      </c>
      <c r="DA1051" s="29" t="n">
        <v>2.113</v>
      </c>
      <c r="DB1051" s="29" t="n">
        <v>2.113</v>
      </c>
      <c r="DC1051" s="29" t="n">
        <v>2.113</v>
      </c>
      <c r="DD1051" s="29" t="n">
        <v>2.113</v>
      </c>
      <c r="DE1051" s="29" t="n">
        <v>2.113</v>
      </c>
      <c r="DF1051" s="29" t="n">
        <v>2.113</v>
      </c>
      <c r="DG1051" s="29" t="n">
        <v>2.07</v>
      </c>
      <c r="DH1051" s="29" t="n">
        <v>2.19</v>
      </c>
      <c r="DI1051" s="29" t="n">
        <v>2.368</v>
      </c>
      <c r="DJ1051" s="29" t="n">
        <v>2.379</v>
      </c>
      <c r="DK1051" s="29" t="n">
        <v>2.305</v>
      </c>
      <c r="DL1051" s="29" t="n">
        <v>2.215</v>
      </c>
      <c r="DM1051" s="29" t="n">
        <v>2.128</v>
      </c>
      <c r="DN1051" s="29" t="n">
        <v>2.128</v>
      </c>
      <c r="DO1051" s="29" t="n">
        <v>2.128</v>
      </c>
      <c r="DP1051" s="29" t="n">
        <v>2.128</v>
      </c>
      <c r="DQ1051" s="29" t="n">
        <v>2.128</v>
      </c>
      <c r="DR1051" s="29" t="n">
        <v>2.128</v>
      </c>
      <c r="DS1051" s="29" t="n">
        <v>2.085</v>
      </c>
      <c r="DT1051" s="29" t="n">
        <v>2.205</v>
      </c>
      <c r="DU1051" s="29" t="n">
        <v>2.383</v>
      </c>
      <c r="DV1051" s="29" t="n">
        <v>2.394</v>
      </c>
      <c r="DW1051" s="29" t="n">
        <v>2.32</v>
      </c>
      <c r="DX1051" s="29" t="n">
        <v>2.23</v>
      </c>
      <c r="DY1051" s="29" t="n">
        <v>2.143</v>
      </c>
      <c r="DZ1051" s="29" t="n">
        <v>2.143</v>
      </c>
      <c r="EA1051" s="29" t="n">
        <v>2.143</v>
      </c>
      <c r="EB1051" s="29" t="n">
        <v>2.143</v>
      </c>
      <c r="EC1051" s="29" t="n">
        <v>2.143</v>
      </c>
      <c r="ED1051" s="29" t="n">
        <v>2.143</v>
      </c>
      <c r="EE1051" s="29" t="n">
        <v>2.1</v>
      </c>
      <c r="EF1051" s="29" t="n">
        <v>2.22</v>
      </c>
      <c r="EG1051" s="29" t="n">
        <v>2.398</v>
      </c>
      <c r="EH1051" s="29" t="n">
        <v>2.409</v>
      </c>
      <c r="EI1051" s="29" t="n">
        <v>2.335</v>
      </c>
      <c r="EJ1051" s="29" t="n">
        <v>2.245</v>
      </c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0"/>
      <c r="GS1051" s="0"/>
      <c r="GT1051" s="0"/>
      <c r="GU1051" s="0"/>
      <c r="GV1051" s="0"/>
      <c r="GW1051" s="0"/>
      <c r="GX1051" s="0"/>
      <c r="GY1051" s="0"/>
      <c r="GZ1051" s="0"/>
      <c r="HA1051" s="0"/>
      <c r="HB1051" s="0"/>
      <c r="HC1051" s="0"/>
      <c r="HD1051" s="0"/>
      <c r="HE1051" s="0"/>
      <c r="HF1051" s="0"/>
      <c r="HG1051" s="0"/>
      <c r="HH1051" s="0"/>
      <c r="HI1051" s="0"/>
      <c r="HJ1051" s="0"/>
      <c r="HK1051" s="0"/>
      <c r="HL1051" s="0"/>
      <c r="HM1051" s="0"/>
      <c r="HN1051" s="0"/>
      <c r="HO1051" s="0"/>
      <c r="HP1051" s="0"/>
      <c r="HQ1051" s="0"/>
      <c r="HR1051" s="0"/>
      <c r="HS1051" s="0"/>
      <c r="HT1051" s="0"/>
      <c r="HU1051" s="0"/>
      <c r="HV1051" s="0"/>
      <c r="HW1051" s="0"/>
      <c r="HX1051" s="0"/>
      <c r="HY1051" s="0"/>
      <c r="HZ1051" s="0"/>
      <c r="IA1051" s="0"/>
      <c r="IB1051" s="0"/>
      <c r="IC1051" s="0"/>
      <c r="ID1051" s="0"/>
      <c r="IE1051" s="0"/>
      <c r="IF1051" s="0"/>
      <c r="IG1051" s="0"/>
      <c r="IH1051" s="0"/>
      <c r="II1051" s="0"/>
      <c r="IJ1051" s="0"/>
      <c r="IK1051" s="0"/>
      <c r="IL1051" s="0"/>
      <c r="IM1051" s="0"/>
      <c r="IN1051" s="0"/>
      <c r="IO1051" s="0"/>
      <c r="IP1051" s="0"/>
      <c r="IQ1051" s="0"/>
      <c r="IR1051" s="0"/>
      <c r="IS1051" s="0"/>
      <c r="IT1051" s="0"/>
      <c r="IU1051" s="0"/>
      <c r="IV1051" s="0"/>
      <c r="IW1051" s="0"/>
    </row>
    <row r="1052" customFormat="false" ht="12.75" hidden="false" customHeight="false" outlineLevel="0" collapsed="false">
      <c r="A1052" s="1" t="n">
        <f aca="false">WEEKDAY(C1052,2)</f>
        <v>4</v>
      </c>
      <c r="B1052" s="1" t="n">
        <f aca="false">MONTH(C1052)</f>
        <v>3</v>
      </c>
      <c r="C1052" s="23" t="n">
        <v>35495</v>
      </c>
      <c r="D1052" s="0" t="n">
        <f aca="false">MONTH(R1052)</f>
        <v>3</v>
      </c>
      <c r="E1052" s="0" t="n">
        <f aca="false">YEAR(R1052)</f>
        <v>1997</v>
      </c>
      <c r="F1052" s="3" t="n">
        <f aca="false">L1052-K1052</f>
        <v>0.255114285714286</v>
      </c>
      <c r="G1052" s="3" t="n">
        <f aca="false">N1052-M1052</f>
        <v>0.0715833333333329</v>
      </c>
      <c r="H1052" s="3" t="n">
        <f aca="false">O1052-N1052</f>
        <v>0.0150000000000001</v>
      </c>
      <c r="I1052" s="3" t="n">
        <f aca="false">O1052-M1052</f>
        <v>0.086583333333333</v>
      </c>
      <c r="J1052" s="4" t="n">
        <f aca="false">VLOOKUP(C1052,'Nymex hist.'!A:B,2,0)</f>
        <v>1.886</v>
      </c>
      <c r="K1052" s="4" t="n">
        <f aca="false">AVERAGE(BQ1052:BW1052)</f>
        <v>1.95928571428571</v>
      </c>
      <c r="L1052" s="4" t="n">
        <f aca="false">AVERAGE(BX1052:CB1052)</f>
        <v>2.2144</v>
      </c>
      <c r="M1052" s="4" t="n">
        <f aca="false">SUMIF($S$3:$FQ$3,$E1052+1,$S1052:$FQ1052)/COUNTIF($S$3:$FQ$3,$E1052+1)</f>
        <v>2.13283333333333</v>
      </c>
      <c r="N1052" s="4" t="n">
        <f aca="false">SUMIF($S$3:$FQ$3,$E1052+2,$S1052:$FQ1052)/COUNTIF($S$3:$FQ$3,$E1052+2)</f>
        <v>2.20441666666667</v>
      </c>
      <c r="O1052" s="4" t="n">
        <f aca="false">SUMIF($S$3:$FQ$3,$E1052+3,$S1052:$FQ1052)/COUNTIF($S$3:$FQ$3,$E1052+3)</f>
        <v>2.21941666666667</v>
      </c>
      <c r="P1052" s="4" t="n">
        <f aca="false">SUMIF($S$3:$FQ$3,$E1052+4,$S1052:$FQ1052)/COUNTIF($S$3:$FQ$3,$E1052+4)</f>
        <v>2.23441666666667</v>
      </c>
      <c r="Q1052" s="4" t="n">
        <f aca="false">SUMIF($S$3:$FQ$3,$E1052+5,$S1052:$FQ1052)/COUNTIF($S$3:$FQ$3,$E1052+5)</f>
        <v>2.24941666666667</v>
      </c>
      <c r="R1052" s="21" t="n">
        <v>35495</v>
      </c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7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 t="n">
        <v>1.886</v>
      </c>
      <c r="BR1052" s="32" t="n">
        <v>1.953</v>
      </c>
      <c r="BS1052" s="32" t="n">
        <v>1.966</v>
      </c>
      <c r="BT1052" s="32" t="n">
        <v>1.969</v>
      </c>
      <c r="BU1052" s="32" t="n">
        <v>1.97</v>
      </c>
      <c r="BV1052" s="32" t="n">
        <v>1.971</v>
      </c>
      <c r="BW1052" s="32" t="n">
        <v>2</v>
      </c>
      <c r="BX1052" s="32" t="n">
        <v>2.13</v>
      </c>
      <c r="BY1052" s="32" t="n">
        <v>2.26</v>
      </c>
      <c r="BZ1052" s="32" t="n">
        <v>2.3</v>
      </c>
      <c r="CA1052" s="32" t="n">
        <v>2.235</v>
      </c>
      <c r="CB1052" s="32" t="n">
        <v>2.147</v>
      </c>
      <c r="CC1052" s="32" t="n">
        <v>2.034</v>
      </c>
      <c r="CD1052" s="32" t="n">
        <v>2.011</v>
      </c>
      <c r="CE1052" s="32" t="n">
        <v>2.019</v>
      </c>
      <c r="CF1052" s="32" t="n">
        <v>2.048</v>
      </c>
      <c r="CG1052" s="32" t="n">
        <v>2.063</v>
      </c>
      <c r="CH1052" s="32" t="n">
        <v>2.068</v>
      </c>
      <c r="CI1052" s="32" t="n">
        <v>2.098</v>
      </c>
      <c r="CJ1052" s="32" t="n">
        <v>2.218</v>
      </c>
      <c r="CK1052" s="32" t="n">
        <v>2.353</v>
      </c>
      <c r="CL1052" s="32" t="n">
        <v>2.39</v>
      </c>
      <c r="CM1052" s="32" t="n">
        <v>2.313</v>
      </c>
      <c r="CN1052" s="32" t="n">
        <v>2.223</v>
      </c>
      <c r="CO1052" s="32" t="n">
        <v>2.136</v>
      </c>
      <c r="CP1052" s="32" t="n">
        <v>2.136</v>
      </c>
      <c r="CQ1052" s="32" t="n">
        <v>2.136</v>
      </c>
      <c r="CR1052" s="32" t="n">
        <v>2.141</v>
      </c>
      <c r="CS1052" s="32" t="n">
        <v>2.141</v>
      </c>
      <c r="CT1052" s="32" t="n">
        <v>2.141</v>
      </c>
      <c r="CU1052" s="32" t="n">
        <v>2.098</v>
      </c>
      <c r="CV1052" s="32" t="n">
        <v>2.218</v>
      </c>
      <c r="CW1052" s="32" t="n">
        <v>2.38</v>
      </c>
      <c r="CX1052" s="32" t="n">
        <v>2.405</v>
      </c>
      <c r="CY1052" s="32" t="n">
        <v>2.328</v>
      </c>
      <c r="CZ1052" s="32" t="n">
        <v>2.238</v>
      </c>
      <c r="DA1052" s="32" t="n">
        <v>2.151</v>
      </c>
      <c r="DB1052" s="32" t="n">
        <v>2.151</v>
      </c>
      <c r="DC1052" s="32" t="n">
        <v>2.151</v>
      </c>
      <c r="DD1052" s="32" t="n">
        <v>2.156</v>
      </c>
      <c r="DE1052" s="32" t="n">
        <v>2.156</v>
      </c>
      <c r="DF1052" s="32" t="n">
        <v>2.156</v>
      </c>
      <c r="DG1052" s="32" t="n">
        <v>2.113</v>
      </c>
      <c r="DH1052" s="32" t="n">
        <v>2.233</v>
      </c>
      <c r="DI1052" s="32" t="n">
        <v>2.395</v>
      </c>
      <c r="DJ1052" s="32" t="n">
        <v>2.42</v>
      </c>
      <c r="DK1052" s="32" t="n">
        <v>2.343</v>
      </c>
      <c r="DL1052" s="32" t="n">
        <v>2.253</v>
      </c>
      <c r="DM1052" s="32" t="n">
        <v>2.166</v>
      </c>
      <c r="DN1052" s="32" t="n">
        <v>2.166</v>
      </c>
      <c r="DO1052" s="32" t="n">
        <v>2.166</v>
      </c>
      <c r="DP1052" s="32" t="n">
        <v>2.171</v>
      </c>
      <c r="DQ1052" s="32" t="n">
        <v>2.171</v>
      </c>
      <c r="DR1052" s="32" t="n">
        <v>2.171</v>
      </c>
      <c r="DS1052" s="32" t="n">
        <v>2.128</v>
      </c>
      <c r="DT1052" s="32" t="n">
        <v>2.248</v>
      </c>
      <c r="DU1052" s="32" t="n">
        <v>2.41</v>
      </c>
      <c r="DV1052" s="32" t="n">
        <v>2.435</v>
      </c>
      <c r="DW1052" s="32" t="n">
        <v>2.358</v>
      </c>
      <c r="DX1052" s="32" t="n">
        <v>2.268</v>
      </c>
      <c r="DY1052" s="32" t="n">
        <v>2.181</v>
      </c>
      <c r="DZ1052" s="32" t="n">
        <v>2.181</v>
      </c>
      <c r="EA1052" s="32" t="n">
        <v>2.181</v>
      </c>
      <c r="EB1052" s="32" t="n">
        <v>2.186</v>
      </c>
      <c r="EC1052" s="32" t="n">
        <v>2.186</v>
      </c>
      <c r="ED1052" s="32" t="n">
        <v>2.186</v>
      </c>
      <c r="EE1052" s="32" t="n">
        <v>2.143</v>
      </c>
      <c r="EF1052" s="32" t="n">
        <v>2.263</v>
      </c>
      <c r="EG1052" s="32" t="n">
        <v>2.425</v>
      </c>
      <c r="EH1052" s="32" t="n">
        <v>2.45</v>
      </c>
      <c r="EI1052" s="32" t="n">
        <v>2.373</v>
      </c>
      <c r="EJ1052" s="32" t="n">
        <v>2.283</v>
      </c>
      <c r="EK1052" s="32"/>
      <c r="EL1052" s="32"/>
      <c r="EM1052" s="32"/>
      <c r="EN1052" s="32"/>
      <c r="EO1052" s="32"/>
      <c r="EP1052" s="32"/>
      <c r="EQ1052" s="32"/>
      <c r="ER1052" s="32"/>
      <c r="ES1052" s="32"/>
      <c r="ET1052" s="32"/>
      <c r="EU1052" s="32"/>
      <c r="EV1052" s="32"/>
      <c r="EW1052" s="32"/>
      <c r="EX1052" s="32"/>
      <c r="EY1052" s="32"/>
      <c r="EZ1052" s="32"/>
      <c r="FA1052" s="32"/>
      <c r="FB1052" s="32"/>
      <c r="FC1052" s="32"/>
      <c r="FD1052" s="32"/>
      <c r="FE1052" s="32"/>
      <c r="FF1052" s="32"/>
      <c r="FG1052" s="32"/>
      <c r="FH1052" s="32"/>
      <c r="FI1052" s="32"/>
      <c r="FJ1052" s="32"/>
      <c r="FK1052" s="32"/>
      <c r="FL1052" s="32"/>
      <c r="FM1052" s="32"/>
      <c r="FN1052" s="32"/>
      <c r="FO1052" s="32"/>
      <c r="FP1052" s="32"/>
      <c r="FQ1052" s="32"/>
      <c r="FR1052" s="32"/>
      <c r="FS1052" s="32"/>
      <c r="FT1052" s="32"/>
      <c r="FU1052" s="32"/>
      <c r="FV1052" s="32"/>
      <c r="FW1052" s="32"/>
      <c r="FX1052" s="32"/>
      <c r="FY1052" s="32"/>
      <c r="FZ1052" s="32"/>
      <c r="GA1052" s="32"/>
      <c r="GB1052" s="32"/>
      <c r="GC1052" s="32"/>
      <c r="GD1052" s="32"/>
      <c r="GE1052" s="32"/>
      <c r="GF1052" s="32"/>
      <c r="GG1052" s="32"/>
      <c r="GH1052" s="32"/>
      <c r="GI1052" s="32"/>
      <c r="GJ1052" s="32"/>
      <c r="GK1052" s="32"/>
      <c r="GL1052" s="32"/>
      <c r="GM1052" s="32"/>
      <c r="GN1052" s="32"/>
      <c r="GO1052" s="32"/>
      <c r="GP1052" s="32"/>
      <c r="GQ1052" s="32"/>
    </row>
    <row r="1053" customFormat="false" ht="12.75" hidden="true" customHeight="false" outlineLevel="0" collapsed="false">
      <c r="A1053" s="0" t="n">
        <f aca="false">WEEKDAY(C1053,2)</f>
        <v>5</v>
      </c>
      <c r="B1053" s="0" t="n">
        <f aca="false">MONTH(C1053)</f>
        <v>3</v>
      </c>
      <c r="C1053" s="23" t="n">
        <v>35496</v>
      </c>
      <c r="D1053" s="0" t="n">
        <f aca="false">MONTH(R1053)</f>
        <v>3</v>
      </c>
      <c r="E1053" s="0" t="n">
        <f aca="false">YEAR(R1053)</f>
        <v>1997</v>
      </c>
      <c r="F1053" s="35" t="n">
        <f aca="false">L1053-K1053</f>
        <v>0.225628571428571</v>
      </c>
      <c r="G1053" s="24" t="n">
        <f aca="false">N1053-M1053</f>
        <v>0.06725</v>
      </c>
      <c r="H1053" s="24" t="n">
        <f aca="false">O1053-N1053</f>
        <v>0.0150000000000001</v>
      </c>
      <c r="I1053" s="24" t="n">
        <f aca="false">O1053-M1053</f>
        <v>0.0822500000000002</v>
      </c>
      <c r="J1053" s="25" t="n">
        <f aca="false">VLOOKUP(C1053,'Nymex hist.'!A:B,2,0)</f>
        <v>1.947</v>
      </c>
      <c r="K1053" s="34" t="n">
        <f aca="false">AVERAGE(BQ1053:BW1053)</f>
        <v>2.02257142857143</v>
      </c>
      <c r="L1053" s="34" t="n">
        <f aca="false">AVERAGE(BX1053:CB1053)</f>
        <v>2.2482</v>
      </c>
      <c r="M1053" s="27" t="n">
        <f aca="false">SUMIF($S$3:$FQ$3,$E1053+1,$S1053:$FQ1053)/COUNTIF($S$3:$FQ$3,$E1053+1)</f>
        <v>2.14566666666667</v>
      </c>
      <c r="N1053" s="27" t="n">
        <f aca="false">SUMIF($S$3:$FQ$3,$E1053+2,$S1053:$FQ1053)/COUNTIF($S$3:$FQ$3,$E1053+2)</f>
        <v>2.21291666666667</v>
      </c>
      <c r="O1053" s="27" t="n">
        <f aca="false">SUMIF($S$3:$FQ$3,$E1053+3,$S1053:$FQ1053)/COUNTIF($S$3:$FQ$3,$E1053+3)</f>
        <v>2.22791666666667</v>
      </c>
      <c r="P1053" s="27" t="n">
        <f aca="false">SUMIF($S$3:$FQ$3,$E1053+4,$S1053:$FQ1053)/COUNTIF($S$3:$FQ$3,$E1053+4)</f>
        <v>2.24291666666667</v>
      </c>
      <c r="Q1053" s="27" t="n">
        <f aca="false">SUMIF($S$3:$FQ$3,$E1053+5,$S1053:$FQ1053)/COUNTIF($S$3:$FQ$3,$E1053+5)</f>
        <v>2.25791666666667</v>
      </c>
      <c r="R1053" s="28" t="n">
        <v>35496</v>
      </c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30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 t="n">
        <v>1.947</v>
      </c>
      <c r="BR1053" s="29" t="n">
        <v>2.023</v>
      </c>
      <c r="BS1053" s="29" t="n">
        <v>2.028</v>
      </c>
      <c r="BT1053" s="29" t="n">
        <v>2.033</v>
      </c>
      <c r="BU1053" s="29" t="n">
        <v>2.036</v>
      </c>
      <c r="BV1053" s="29" t="n">
        <v>2.038</v>
      </c>
      <c r="BW1053" s="29" t="n">
        <v>2.053</v>
      </c>
      <c r="BX1053" s="29" t="n">
        <v>2.178</v>
      </c>
      <c r="BY1053" s="29" t="n">
        <v>2.3</v>
      </c>
      <c r="BZ1053" s="29" t="n">
        <v>2.338</v>
      </c>
      <c r="CA1053" s="29" t="n">
        <v>2.26</v>
      </c>
      <c r="CB1053" s="29" t="n">
        <v>2.165</v>
      </c>
      <c r="CC1053" s="29" t="n">
        <v>2.05</v>
      </c>
      <c r="CD1053" s="29" t="n">
        <v>2.025</v>
      </c>
      <c r="CE1053" s="29" t="n">
        <v>2.031</v>
      </c>
      <c r="CF1053" s="29" t="n">
        <v>2.058</v>
      </c>
      <c r="CG1053" s="29" t="n">
        <v>2.069</v>
      </c>
      <c r="CH1053" s="29" t="n">
        <v>2.07</v>
      </c>
      <c r="CI1053" s="29" t="n">
        <v>2.1</v>
      </c>
      <c r="CJ1053" s="29" t="n">
        <v>2.222</v>
      </c>
      <c r="CK1053" s="29" t="n">
        <v>2.36</v>
      </c>
      <c r="CL1053" s="29" t="n">
        <v>2.397</v>
      </c>
      <c r="CM1053" s="29" t="n">
        <v>2.32</v>
      </c>
      <c r="CN1053" s="29" t="n">
        <v>2.23</v>
      </c>
      <c r="CO1053" s="29" t="n">
        <v>2.144</v>
      </c>
      <c r="CP1053" s="29" t="n">
        <v>2.144</v>
      </c>
      <c r="CQ1053" s="29" t="n">
        <v>2.144</v>
      </c>
      <c r="CR1053" s="29" t="n">
        <v>2.15</v>
      </c>
      <c r="CS1053" s="29" t="n">
        <v>2.155</v>
      </c>
      <c r="CT1053" s="29" t="n">
        <v>2.155</v>
      </c>
      <c r="CU1053" s="29" t="n">
        <v>2.1</v>
      </c>
      <c r="CV1053" s="29" t="n">
        <v>2.222</v>
      </c>
      <c r="CW1053" s="29" t="n">
        <v>2.394</v>
      </c>
      <c r="CX1053" s="29" t="n">
        <v>2.412</v>
      </c>
      <c r="CY1053" s="29" t="n">
        <v>2.335</v>
      </c>
      <c r="CZ1053" s="29" t="n">
        <v>2.245</v>
      </c>
      <c r="DA1053" s="29" t="n">
        <v>2.159</v>
      </c>
      <c r="DB1053" s="29" t="n">
        <v>2.159</v>
      </c>
      <c r="DC1053" s="29" t="n">
        <v>2.159</v>
      </c>
      <c r="DD1053" s="29" t="n">
        <v>2.165</v>
      </c>
      <c r="DE1053" s="29" t="n">
        <v>2.17</v>
      </c>
      <c r="DF1053" s="29" t="n">
        <v>2.17</v>
      </c>
      <c r="DG1053" s="29" t="n">
        <v>2.115</v>
      </c>
      <c r="DH1053" s="29" t="n">
        <v>2.237</v>
      </c>
      <c r="DI1053" s="29" t="n">
        <v>2.409</v>
      </c>
      <c r="DJ1053" s="29" t="n">
        <v>2.427</v>
      </c>
      <c r="DK1053" s="29" t="n">
        <v>2.35</v>
      </c>
      <c r="DL1053" s="29" t="n">
        <v>2.26</v>
      </c>
      <c r="DM1053" s="29" t="n">
        <v>2.174</v>
      </c>
      <c r="DN1053" s="29" t="n">
        <v>2.174</v>
      </c>
      <c r="DO1053" s="29" t="n">
        <v>2.174</v>
      </c>
      <c r="DP1053" s="29" t="n">
        <v>2.18</v>
      </c>
      <c r="DQ1053" s="29" t="n">
        <v>2.185</v>
      </c>
      <c r="DR1053" s="29" t="n">
        <v>2.185</v>
      </c>
      <c r="DS1053" s="29" t="n">
        <v>2.13</v>
      </c>
      <c r="DT1053" s="29" t="n">
        <v>2.252</v>
      </c>
      <c r="DU1053" s="29" t="n">
        <v>2.424</v>
      </c>
      <c r="DV1053" s="29" t="n">
        <v>2.442</v>
      </c>
      <c r="DW1053" s="29" t="n">
        <v>2.365</v>
      </c>
      <c r="DX1053" s="29" t="n">
        <v>2.275</v>
      </c>
      <c r="DY1053" s="29" t="n">
        <v>2.189</v>
      </c>
      <c r="DZ1053" s="29" t="n">
        <v>2.189</v>
      </c>
      <c r="EA1053" s="29" t="n">
        <v>2.189</v>
      </c>
      <c r="EB1053" s="29" t="n">
        <v>2.195</v>
      </c>
      <c r="EC1053" s="29" t="n">
        <v>2.2</v>
      </c>
      <c r="ED1053" s="29" t="n">
        <v>2.2</v>
      </c>
      <c r="EE1053" s="29" t="n">
        <v>2.145</v>
      </c>
      <c r="EF1053" s="29" t="n">
        <v>2.267</v>
      </c>
      <c r="EG1053" s="29" t="n">
        <v>2.439</v>
      </c>
      <c r="EH1053" s="29" t="n">
        <v>2.457</v>
      </c>
      <c r="EI1053" s="29" t="n">
        <v>2.38</v>
      </c>
      <c r="EJ1053" s="29" t="n">
        <v>2.29</v>
      </c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0"/>
      <c r="GS1053" s="0"/>
      <c r="GT1053" s="0"/>
      <c r="GU1053" s="0"/>
      <c r="GV1053" s="0"/>
      <c r="GW1053" s="0"/>
      <c r="GX1053" s="0"/>
      <c r="GY1053" s="0"/>
      <c r="GZ1053" s="0"/>
      <c r="HA1053" s="0"/>
      <c r="HB1053" s="0"/>
      <c r="HC1053" s="0"/>
      <c r="HD1053" s="0"/>
      <c r="HE1053" s="0"/>
      <c r="HF1053" s="0"/>
      <c r="HG1053" s="0"/>
      <c r="HH1053" s="0"/>
      <c r="HI1053" s="0"/>
      <c r="HJ1053" s="0"/>
      <c r="HK1053" s="0"/>
      <c r="HL1053" s="0"/>
      <c r="HM1053" s="0"/>
      <c r="HN1053" s="0"/>
      <c r="HO1053" s="0"/>
      <c r="HP1053" s="0"/>
      <c r="HQ1053" s="0"/>
      <c r="HR1053" s="0"/>
      <c r="HS1053" s="0"/>
      <c r="HT1053" s="0"/>
      <c r="HU1053" s="0"/>
      <c r="HV1053" s="0"/>
      <c r="HW1053" s="0"/>
      <c r="HX1053" s="0"/>
      <c r="HY1053" s="0"/>
      <c r="HZ1053" s="0"/>
      <c r="IA1053" s="0"/>
      <c r="IB1053" s="0"/>
      <c r="IC1053" s="0"/>
      <c r="ID1053" s="0"/>
      <c r="IE1053" s="0"/>
      <c r="IF1053" s="0"/>
      <c r="IG1053" s="0"/>
      <c r="IH1053" s="0"/>
      <c r="II1053" s="0"/>
      <c r="IJ1053" s="0"/>
      <c r="IK1053" s="0"/>
      <c r="IL1053" s="0"/>
      <c r="IM1053" s="0"/>
      <c r="IN1053" s="0"/>
      <c r="IO1053" s="0"/>
      <c r="IP1053" s="0"/>
      <c r="IQ1053" s="0"/>
      <c r="IR1053" s="0"/>
      <c r="IS1053" s="0"/>
      <c r="IT1053" s="0"/>
      <c r="IU1053" s="0"/>
      <c r="IV1053" s="0"/>
      <c r="IW1053" s="0"/>
    </row>
    <row r="1054" customFormat="false" ht="12.75" hidden="true" customHeight="false" outlineLevel="0" collapsed="false">
      <c r="A1054" s="0" t="n">
        <f aca="false">WEEKDAY(C1054,2)</f>
        <v>1</v>
      </c>
      <c r="B1054" s="0" t="n">
        <f aca="false">MONTH(C1054)</f>
        <v>3</v>
      </c>
      <c r="C1054" s="23" t="n">
        <v>35499</v>
      </c>
      <c r="D1054" s="0" t="n">
        <f aca="false">MONTH(R1054)</f>
        <v>3</v>
      </c>
      <c r="E1054" s="0" t="n">
        <f aca="false">YEAR(R1054)</f>
        <v>1997</v>
      </c>
      <c r="F1054" s="35" t="n">
        <f aca="false">L1054-K1054</f>
        <v>0.228114285714286</v>
      </c>
      <c r="G1054" s="24" t="n">
        <f aca="false">N1054-M1054</f>
        <v>0.0406666666666666</v>
      </c>
      <c r="H1054" s="24" t="n">
        <f aca="false">O1054-N1054</f>
        <v>0.0449999999999999</v>
      </c>
      <c r="I1054" s="24" t="n">
        <f aca="false">O1054-M1054</f>
        <v>0.0856666666666666</v>
      </c>
      <c r="J1054" s="25" t="n">
        <f aca="false">VLOOKUP(C1054,'Nymex hist.'!A:B,2,0)</f>
        <v>1.937</v>
      </c>
      <c r="K1054" s="34" t="n">
        <f aca="false">AVERAGE(BQ1054:BW1054)</f>
        <v>2.03128571428571</v>
      </c>
      <c r="L1054" s="34" t="n">
        <f aca="false">AVERAGE(BX1054:CB1054)</f>
        <v>2.2594</v>
      </c>
      <c r="M1054" s="27" t="n">
        <f aca="false">SUMIF($S$3:$FQ$3,$E1054+1,$S1054:$FQ1054)/COUNTIF($S$3:$FQ$3,$E1054+1)</f>
        <v>2.14416666666667</v>
      </c>
      <c r="N1054" s="27" t="n">
        <f aca="false">SUMIF($S$3:$FQ$3,$E1054+2,$S1054:$FQ1054)/COUNTIF($S$3:$FQ$3,$E1054+2)</f>
        <v>2.18483333333333</v>
      </c>
      <c r="O1054" s="27" t="n">
        <f aca="false">SUMIF($S$3:$FQ$3,$E1054+3,$S1054:$FQ1054)/COUNTIF($S$3:$FQ$3,$E1054+3)</f>
        <v>2.22983333333333</v>
      </c>
      <c r="P1054" s="27" t="n">
        <f aca="false">SUMIF($S$3:$FQ$3,$E1054+4,$S1054:$FQ1054)/COUNTIF($S$3:$FQ$3,$E1054+4)</f>
        <v>2.24483333333333</v>
      </c>
      <c r="Q1054" s="27" t="n">
        <f aca="false">SUMIF($S$3:$FQ$3,$E1054+5,$S1054:$FQ1054)/COUNTIF($S$3:$FQ$3,$E1054+5)</f>
        <v>2.25983333333333</v>
      </c>
      <c r="R1054" s="28" t="n">
        <v>35499</v>
      </c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30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 t="n">
        <v>1.937</v>
      </c>
      <c r="BR1054" s="29" t="n">
        <v>2.025</v>
      </c>
      <c r="BS1054" s="29" t="n">
        <v>2.04</v>
      </c>
      <c r="BT1054" s="29" t="n">
        <v>2.045</v>
      </c>
      <c r="BU1054" s="29" t="n">
        <v>2.05</v>
      </c>
      <c r="BV1054" s="29" t="n">
        <v>2.055</v>
      </c>
      <c r="BW1054" s="29" t="n">
        <v>2.067</v>
      </c>
      <c r="BX1054" s="29" t="n">
        <v>2.19</v>
      </c>
      <c r="BY1054" s="29" t="n">
        <v>2.31</v>
      </c>
      <c r="BZ1054" s="29" t="n">
        <v>2.35</v>
      </c>
      <c r="CA1054" s="29" t="n">
        <v>2.272</v>
      </c>
      <c r="CB1054" s="29" t="n">
        <v>2.175</v>
      </c>
      <c r="CC1054" s="29" t="n">
        <v>2.06</v>
      </c>
      <c r="CD1054" s="29" t="n">
        <v>2.035</v>
      </c>
      <c r="CE1054" s="29" t="n">
        <v>2.036</v>
      </c>
      <c r="CF1054" s="29" t="n">
        <v>2.058</v>
      </c>
      <c r="CG1054" s="29" t="n">
        <v>2.064</v>
      </c>
      <c r="CH1054" s="29" t="n">
        <v>2.06</v>
      </c>
      <c r="CI1054" s="29" t="n">
        <v>2.085</v>
      </c>
      <c r="CJ1054" s="29" t="n">
        <v>2.2</v>
      </c>
      <c r="CK1054" s="29" t="n">
        <v>2.335</v>
      </c>
      <c r="CL1054" s="29" t="n">
        <v>2.367</v>
      </c>
      <c r="CM1054" s="29" t="n">
        <v>2.29</v>
      </c>
      <c r="CN1054" s="29" t="n">
        <v>2.205</v>
      </c>
      <c r="CO1054" s="29" t="n">
        <v>2.114</v>
      </c>
      <c r="CP1054" s="29" t="n">
        <v>2.114</v>
      </c>
      <c r="CQ1054" s="29" t="n">
        <v>2.114</v>
      </c>
      <c r="CR1054" s="29" t="n">
        <v>2.12</v>
      </c>
      <c r="CS1054" s="29" t="n">
        <v>2.125</v>
      </c>
      <c r="CT1054" s="29" t="n">
        <v>2.12</v>
      </c>
      <c r="CU1054" s="29" t="n">
        <v>2.085</v>
      </c>
      <c r="CV1054" s="29" t="n">
        <v>2.2</v>
      </c>
      <c r="CW1054" s="29" t="n">
        <v>2.364</v>
      </c>
      <c r="CX1054" s="29" t="n">
        <v>2.412</v>
      </c>
      <c r="CY1054" s="29" t="n">
        <v>2.335</v>
      </c>
      <c r="CZ1054" s="29" t="n">
        <v>2.25</v>
      </c>
      <c r="DA1054" s="29" t="n">
        <v>2.159</v>
      </c>
      <c r="DB1054" s="29" t="n">
        <v>2.159</v>
      </c>
      <c r="DC1054" s="29" t="n">
        <v>2.159</v>
      </c>
      <c r="DD1054" s="29" t="n">
        <v>2.165</v>
      </c>
      <c r="DE1054" s="29" t="n">
        <v>2.17</v>
      </c>
      <c r="DF1054" s="29" t="n">
        <v>2.165</v>
      </c>
      <c r="DG1054" s="29" t="n">
        <v>2.13</v>
      </c>
      <c r="DH1054" s="29" t="n">
        <v>2.245</v>
      </c>
      <c r="DI1054" s="29" t="n">
        <v>2.409</v>
      </c>
      <c r="DJ1054" s="29" t="n">
        <v>2.427</v>
      </c>
      <c r="DK1054" s="29" t="n">
        <v>2.35</v>
      </c>
      <c r="DL1054" s="29" t="n">
        <v>2.265</v>
      </c>
      <c r="DM1054" s="29" t="n">
        <v>2.174</v>
      </c>
      <c r="DN1054" s="29" t="n">
        <v>2.174</v>
      </c>
      <c r="DO1054" s="29" t="n">
        <v>2.174</v>
      </c>
      <c r="DP1054" s="29" t="n">
        <v>2.18</v>
      </c>
      <c r="DQ1054" s="29" t="n">
        <v>2.185</v>
      </c>
      <c r="DR1054" s="29" t="n">
        <v>2.18</v>
      </c>
      <c r="DS1054" s="29" t="n">
        <v>2.145</v>
      </c>
      <c r="DT1054" s="29" t="n">
        <v>2.26</v>
      </c>
      <c r="DU1054" s="29" t="n">
        <v>2.424</v>
      </c>
      <c r="DV1054" s="29" t="n">
        <v>2.442</v>
      </c>
      <c r="DW1054" s="29" t="n">
        <v>2.365</v>
      </c>
      <c r="DX1054" s="29" t="n">
        <v>2.28</v>
      </c>
      <c r="DY1054" s="29" t="n">
        <v>2.189</v>
      </c>
      <c r="DZ1054" s="29" t="n">
        <v>2.189</v>
      </c>
      <c r="EA1054" s="29" t="n">
        <v>2.189</v>
      </c>
      <c r="EB1054" s="29" t="n">
        <v>2.195</v>
      </c>
      <c r="EC1054" s="29" t="n">
        <v>2.2</v>
      </c>
      <c r="ED1054" s="29" t="n">
        <v>2.195</v>
      </c>
      <c r="EE1054" s="29" t="n">
        <v>2.16</v>
      </c>
      <c r="EF1054" s="29" t="n">
        <v>2.275</v>
      </c>
      <c r="EG1054" s="29" t="n">
        <v>2.439</v>
      </c>
      <c r="EH1054" s="29" t="n">
        <v>2.457</v>
      </c>
      <c r="EI1054" s="29" t="n">
        <v>2.38</v>
      </c>
      <c r="EJ1054" s="29" t="n">
        <v>2.295</v>
      </c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0"/>
      <c r="GS1054" s="0"/>
      <c r="GT1054" s="0"/>
      <c r="GU1054" s="0"/>
      <c r="GV1054" s="0"/>
      <c r="GW1054" s="0"/>
      <c r="GX1054" s="0"/>
      <c r="GY1054" s="0"/>
      <c r="GZ1054" s="0"/>
      <c r="HA1054" s="0"/>
      <c r="HB1054" s="0"/>
      <c r="HC1054" s="0"/>
      <c r="HD1054" s="0"/>
      <c r="HE1054" s="0"/>
      <c r="HF1054" s="0"/>
      <c r="HG1054" s="0"/>
      <c r="HH1054" s="0"/>
      <c r="HI1054" s="0"/>
      <c r="HJ1054" s="0"/>
      <c r="HK1054" s="0"/>
      <c r="HL1054" s="0"/>
      <c r="HM1054" s="0"/>
      <c r="HN1054" s="0"/>
      <c r="HO1054" s="0"/>
      <c r="HP1054" s="0"/>
      <c r="HQ1054" s="0"/>
      <c r="HR1054" s="0"/>
      <c r="HS1054" s="0"/>
      <c r="HT1054" s="0"/>
      <c r="HU1054" s="0"/>
      <c r="HV1054" s="0"/>
      <c r="HW1054" s="0"/>
      <c r="HX1054" s="0"/>
      <c r="HY1054" s="0"/>
      <c r="HZ1054" s="0"/>
      <c r="IA1054" s="0"/>
      <c r="IB1054" s="0"/>
      <c r="IC1054" s="0"/>
      <c r="ID1054" s="0"/>
      <c r="IE1054" s="0"/>
      <c r="IF1054" s="0"/>
      <c r="IG1054" s="0"/>
      <c r="IH1054" s="0"/>
      <c r="II1054" s="0"/>
      <c r="IJ1054" s="0"/>
      <c r="IK1054" s="0"/>
      <c r="IL1054" s="0"/>
      <c r="IM1054" s="0"/>
      <c r="IN1054" s="0"/>
      <c r="IO1054" s="0"/>
      <c r="IP1054" s="0"/>
      <c r="IQ1054" s="0"/>
      <c r="IR1054" s="0"/>
      <c r="IS1054" s="0"/>
      <c r="IT1054" s="0"/>
      <c r="IU1054" s="0"/>
      <c r="IV1054" s="0"/>
      <c r="IW1054" s="0"/>
    </row>
    <row r="1055" customFormat="false" ht="12.75" hidden="true" customHeight="false" outlineLevel="0" collapsed="false">
      <c r="A1055" s="0" t="n">
        <f aca="false">WEEKDAY(C1055,2)</f>
        <v>2</v>
      </c>
      <c r="B1055" s="0" t="n">
        <f aca="false">MONTH(C1055)</f>
        <v>3</v>
      </c>
      <c r="C1055" s="23" t="n">
        <v>35500</v>
      </c>
      <c r="D1055" s="0" t="n">
        <f aca="false">MONTH(R1055)</f>
        <v>3</v>
      </c>
      <c r="E1055" s="0" t="n">
        <f aca="false">YEAR(R1055)</f>
        <v>1997</v>
      </c>
      <c r="F1055" s="35" t="n">
        <f aca="false">L1055-K1055</f>
        <v>0.231457142857143</v>
      </c>
      <c r="G1055" s="24" t="n">
        <f aca="false">N1055-M1055</f>
        <v>0.0252500000000002</v>
      </c>
      <c r="H1055" s="24" t="n">
        <f aca="false">O1055-N1055</f>
        <v>0.0399999999999996</v>
      </c>
      <c r="I1055" s="24" t="n">
        <f aca="false">O1055-M1055</f>
        <v>0.0652499999999998</v>
      </c>
      <c r="J1055" s="25" t="n">
        <f aca="false">VLOOKUP(C1055,'Nymex hist.'!A:B,2,0)</f>
        <v>1.919</v>
      </c>
      <c r="K1055" s="34" t="n">
        <f aca="false">AVERAGE(BQ1055:BW1055)</f>
        <v>2.01814285714286</v>
      </c>
      <c r="L1055" s="34" t="n">
        <f aca="false">AVERAGE(BX1055:CB1055)</f>
        <v>2.2496</v>
      </c>
      <c r="M1055" s="27" t="n">
        <f aca="false">SUMIF($S$3:$FQ$3,$E1055+1,$S1055:$FQ1055)/COUNTIF($S$3:$FQ$3,$E1055+1)</f>
        <v>2.1325</v>
      </c>
      <c r="N1055" s="27" t="n">
        <f aca="false">SUMIF($S$3:$FQ$3,$E1055+2,$S1055:$FQ1055)/COUNTIF($S$3:$FQ$3,$E1055+2)</f>
        <v>2.15775</v>
      </c>
      <c r="O1055" s="27" t="n">
        <f aca="false">SUMIF($S$3:$FQ$3,$E1055+3,$S1055:$FQ1055)/COUNTIF($S$3:$FQ$3,$E1055+3)</f>
        <v>2.19775</v>
      </c>
      <c r="P1055" s="27" t="n">
        <f aca="false">SUMIF($S$3:$FQ$3,$E1055+4,$S1055:$FQ1055)/COUNTIF($S$3:$FQ$3,$E1055+4)</f>
        <v>2.20775</v>
      </c>
      <c r="Q1055" s="27" t="n">
        <f aca="false">SUMIF($S$3:$FQ$3,$E1055+5,$S1055:$FQ1055)/COUNTIF($S$3:$FQ$3,$E1055+5)</f>
        <v>2.21775</v>
      </c>
      <c r="R1055" s="28" t="n">
        <v>35500</v>
      </c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30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 t="n">
        <v>1.919</v>
      </c>
      <c r="BR1055" s="29" t="n">
        <v>2.003</v>
      </c>
      <c r="BS1055" s="29" t="n">
        <v>2.025</v>
      </c>
      <c r="BT1055" s="29" t="n">
        <v>2.035</v>
      </c>
      <c r="BU1055" s="29" t="n">
        <v>2.04</v>
      </c>
      <c r="BV1055" s="29" t="n">
        <v>2.045</v>
      </c>
      <c r="BW1055" s="29" t="n">
        <v>2.06</v>
      </c>
      <c r="BX1055" s="29" t="n">
        <v>2.185</v>
      </c>
      <c r="BY1055" s="29" t="n">
        <v>2.303</v>
      </c>
      <c r="BZ1055" s="29" t="n">
        <v>2.34</v>
      </c>
      <c r="CA1055" s="29" t="n">
        <v>2.26</v>
      </c>
      <c r="CB1055" s="29" t="n">
        <v>2.16</v>
      </c>
      <c r="CC1055" s="29" t="n">
        <v>2.06</v>
      </c>
      <c r="CD1055" s="29" t="n">
        <v>2.035</v>
      </c>
      <c r="CE1055" s="29" t="n">
        <v>2.03</v>
      </c>
      <c r="CF1055" s="29" t="n">
        <v>2.04</v>
      </c>
      <c r="CG1055" s="29" t="n">
        <v>2.055</v>
      </c>
      <c r="CH1055" s="29" t="n">
        <v>2.06</v>
      </c>
      <c r="CI1055" s="29" t="n">
        <v>2.075</v>
      </c>
      <c r="CJ1055" s="29" t="n">
        <v>2.175</v>
      </c>
      <c r="CK1055" s="29" t="n">
        <v>2.3</v>
      </c>
      <c r="CL1055" s="29" t="n">
        <v>2.332</v>
      </c>
      <c r="CM1055" s="29" t="n">
        <v>2.28</v>
      </c>
      <c r="CN1055" s="29" t="n">
        <v>2.19</v>
      </c>
      <c r="CO1055" s="29" t="n">
        <v>2.099</v>
      </c>
      <c r="CP1055" s="29" t="n">
        <v>2.099</v>
      </c>
      <c r="CQ1055" s="29" t="n">
        <v>2.099</v>
      </c>
      <c r="CR1055" s="29" t="n">
        <v>2.105</v>
      </c>
      <c r="CS1055" s="29" t="n">
        <v>2.11</v>
      </c>
      <c r="CT1055" s="29" t="n">
        <v>2.095</v>
      </c>
      <c r="CU1055" s="29" t="n">
        <v>2.025</v>
      </c>
      <c r="CV1055" s="29" t="n">
        <v>2.125</v>
      </c>
      <c r="CW1055" s="29" t="n">
        <v>2.334</v>
      </c>
      <c r="CX1055" s="29" t="n">
        <v>2.372</v>
      </c>
      <c r="CY1055" s="29" t="n">
        <v>2.32</v>
      </c>
      <c r="CZ1055" s="29" t="n">
        <v>2.23</v>
      </c>
      <c r="DA1055" s="29" t="n">
        <v>2.139</v>
      </c>
      <c r="DB1055" s="29" t="n">
        <v>2.139</v>
      </c>
      <c r="DC1055" s="29" t="n">
        <v>2.139</v>
      </c>
      <c r="DD1055" s="29" t="n">
        <v>2.145</v>
      </c>
      <c r="DE1055" s="29" t="n">
        <v>2.15</v>
      </c>
      <c r="DF1055" s="29" t="n">
        <v>2.135</v>
      </c>
      <c r="DG1055" s="29" t="n">
        <v>2.065</v>
      </c>
      <c r="DH1055" s="29" t="n">
        <v>2.165</v>
      </c>
      <c r="DI1055" s="29" t="n">
        <v>2.374</v>
      </c>
      <c r="DJ1055" s="29" t="n">
        <v>2.382</v>
      </c>
      <c r="DK1055" s="29" t="n">
        <v>2.33</v>
      </c>
      <c r="DL1055" s="29" t="n">
        <v>2.24</v>
      </c>
      <c r="DM1055" s="29" t="n">
        <v>2.149</v>
      </c>
      <c r="DN1055" s="29" t="n">
        <v>2.149</v>
      </c>
      <c r="DO1055" s="29" t="n">
        <v>2.149</v>
      </c>
      <c r="DP1055" s="29" t="n">
        <v>2.155</v>
      </c>
      <c r="DQ1055" s="29" t="n">
        <v>2.16</v>
      </c>
      <c r="DR1055" s="29" t="n">
        <v>2.145</v>
      </c>
      <c r="DS1055" s="29" t="n">
        <v>2.075</v>
      </c>
      <c r="DT1055" s="29" t="n">
        <v>2.175</v>
      </c>
      <c r="DU1055" s="29" t="n">
        <v>2.384</v>
      </c>
      <c r="DV1055" s="29" t="n">
        <v>2.392</v>
      </c>
      <c r="DW1055" s="29" t="n">
        <v>2.34</v>
      </c>
      <c r="DX1055" s="29" t="n">
        <v>2.25</v>
      </c>
      <c r="DY1055" s="29" t="n">
        <v>2.159</v>
      </c>
      <c r="DZ1055" s="29" t="n">
        <v>2.159</v>
      </c>
      <c r="EA1055" s="29" t="n">
        <v>2.159</v>
      </c>
      <c r="EB1055" s="29" t="n">
        <v>2.165</v>
      </c>
      <c r="EC1055" s="29" t="n">
        <v>2.17</v>
      </c>
      <c r="ED1055" s="29" t="n">
        <v>2.155</v>
      </c>
      <c r="EE1055" s="29" t="n">
        <v>2.085</v>
      </c>
      <c r="EF1055" s="29" t="n">
        <v>2.185</v>
      </c>
      <c r="EG1055" s="29" t="n">
        <v>2.394</v>
      </c>
      <c r="EH1055" s="29" t="n">
        <v>2.402</v>
      </c>
      <c r="EI1055" s="29" t="n">
        <v>2.35</v>
      </c>
      <c r="EJ1055" s="29" t="n">
        <v>2.26</v>
      </c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0"/>
      <c r="GS1055" s="0"/>
      <c r="GT1055" s="0"/>
      <c r="GU1055" s="0"/>
      <c r="GV1055" s="0"/>
      <c r="GW1055" s="0"/>
      <c r="GX1055" s="0"/>
      <c r="GY1055" s="0"/>
      <c r="GZ1055" s="0"/>
      <c r="HA1055" s="0"/>
      <c r="HB1055" s="0"/>
      <c r="HC1055" s="0"/>
      <c r="HD1055" s="0"/>
      <c r="HE1055" s="0"/>
      <c r="HF1055" s="0"/>
      <c r="HG1055" s="0"/>
      <c r="HH1055" s="0"/>
      <c r="HI1055" s="0"/>
      <c r="HJ1055" s="0"/>
      <c r="HK1055" s="0"/>
      <c r="HL1055" s="0"/>
      <c r="HM1055" s="0"/>
      <c r="HN1055" s="0"/>
      <c r="HO1055" s="0"/>
      <c r="HP1055" s="0"/>
      <c r="HQ1055" s="0"/>
      <c r="HR1055" s="0"/>
      <c r="HS1055" s="0"/>
      <c r="HT1055" s="0"/>
      <c r="HU1055" s="0"/>
      <c r="HV1055" s="0"/>
      <c r="HW1055" s="0"/>
      <c r="HX1055" s="0"/>
      <c r="HY1055" s="0"/>
      <c r="HZ1055" s="0"/>
      <c r="IA1055" s="0"/>
      <c r="IB1055" s="0"/>
      <c r="IC1055" s="0"/>
      <c r="ID1055" s="0"/>
      <c r="IE1055" s="0"/>
      <c r="IF1055" s="0"/>
      <c r="IG1055" s="0"/>
      <c r="IH1055" s="0"/>
      <c r="II1055" s="0"/>
      <c r="IJ1055" s="0"/>
      <c r="IK1055" s="0"/>
      <c r="IL1055" s="0"/>
      <c r="IM1055" s="0"/>
      <c r="IN1055" s="0"/>
      <c r="IO1055" s="0"/>
      <c r="IP1055" s="0"/>
      <c r="IQ1055" s="0"/>
      <c r="IR1055" s="0"/>
      <c r="IS1055" s="0"/>
      <c r="IT1055" s="0"/>
      <c r="IU1055" s="0"/>
      <c r="IV1055" s="0"/>
      <c r="IW1055" s="0"/>
    </row>
    <row r="1056" customFormat="false" ht="12.75" hidden="true" customHeight="false" outlineLevel="0" collapsed="false">
      <c r="A1056" s="0" t="n">
        <f aca="false">WEEKDAY(C1056,2)</f>
        <v>3</v>
      </c>
      <c r="B1056" s="0" t="n">
        <f aca="false">MONTH(C1056)</f>
        <v>3</v>
      </c>
      <c r="C1056" s="23" t="n">
        <v>35501</v>
      </c>
      <c r="D1056" s="0" t="n">
        <f aca="false">MONTH(R1056)</f>
        <v>3</v>
      </c>
      <c r="E1056" s="0" t="n">
        <f aca="false">YEAR(R1056)</f>
        <v>1997</v>
      </c>
      <c r="F1056" s="35" t="n">
        <f aca="false">L1056-K1056</f>
        <v>0.223971428571428</v>
      </c>
      <c r="G1056" s="24" t="n">
        <f aca="false">N1056-M1056</f>
        <v>0.0218333333333334</v>
      </c>
      <c r="H1056" s="24" t="n">
        <f aca="false">O1056-N1056</f>
        <v>0.04</v>
      </c>
      <c r="I1056" s="24" t="n">
        <f aca="false">O1056-M1056</f>
        <v>0.0618333333333334</v>
      </c>
      <c r="J1056" s="25" t="n">
        <f aca="false">VLOOKUP(C1056,'Nymex hist.'!A:B,2,0)</f>
        <v>1.955</v>
      </c>
      <c r="K1056" s="34" t="n">
        <f aca="false">AVERAGE(BQ1056:BW1056)</f>
        <v>2.03942857142857</v>
      </c>
      <c r="L1056" s="34" t="n">
        <f aca="false">AVERAGE(BX1056:CB1056)</f>
        <v>2.2634</v>
      </c>
      <c r="M1056" s="27" t="n">
        <f aca="false">SUMIF($S$3:$FQ$3,$E1056+1,$S1056:$FQ1056)/COUNTIF($S$3:$FQ$3,$E1056+1)</f>
        <v>2.13325</v>
      </c>
      <c r="N1056" s="27" t="n">
        <f aca="false">SUMIF($S$3:$FQ$3,$E1056+2,$S1056:$FQ1056)/COUNTIF($S$3:$FQ$3,$E1056+2)</f>
        <v>2.15508333333333</v>
      </c>
      <c r="O1056" s="27" t="n">
        <f aca="false">SUMIF($S$3:$FQ$3,$E1056+3,$S1056:$FQ1056)/COUNTIF($S$3:$FQ$3,$E1056+3)</f>
        <v>2.19508333333333</v>
      </c>
      <c r="P1056" s="27" t="n">
        <f aca="false">SUMIF($S$3:$FQ$3,$E1056+4,$S1056:$FQ1056)/COUNTIF($S$3:$FQ$3,$E1056+4)</f>
        <v>2.20508333333333</v>
      </c>
      <c r="Q1056" s="27" t="n">
        <f aca="false">SUMIF($S$3:$FQ$3,$E1056+5,$S1056:$FQ1056)/COUNTIF($S$3:$FQ$3,$E1056+5)</f>
        <v>2.21508333333333</v>
      </c>
      <c r="R1056" s="28" t="n">
        <v>35501</v>
      </c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30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 t="n">
        <v>1.955</v>
      </c>
      <c r="BR1056" s="29" t="n">
        <v>2.028</v>
      </c>
      <c r="BS1056" s="29" t="n">
        <v>2.045</v>
      </c>
      <c r="BT1056" s="29" t="n">
        <v>2.052</v>
      </c>
      <c r="BU1056" s="29" t="n">
        <v>2.057</v>
      </c>
      <c r="BV1056" s="29" t="n">
        <v>2.062</v>
      </c>
      <c r="BW1056" s="29" t="n">
        <v>2.077</v>
      </c>
      <c r="BX1056" s="29" t="n">
        <v>2.202</v>
      </c>
      <c r="BY1056" s="29" t="n">
        <v>2.32</v>
      </c>
      <c r="BZ1056" s="29" t="n">
        <v>2.355</v>
      </c>
      <c r="CA1056" s="29" t="n">
        <v>2.27</v>
      </c>
      <c r="CB1056" s="29" t="n">
        <v>2.17</v>
      </c>
      <c r="CC1056" s="29" t="n">
        <v>2.065</v>
      </c>
      <c r="CD1056" s="29" t="n">
        <v>2.035</v>
      </c>
      <c r="CE1056" s="29" t="n">
        <v>2.025</v>
      </c>
      <c r="CF1056" s="29" t="n">
        <v>2.035</v>
      </c>
      <c r="CG1056" s="29" t="n">
        <v>2.045</v>
      </c>
      <c r="CH1056" s="29" t="n">
        <v>2.045</v>
      </c>
      <c r="CI1056" s="29" t="n">
        <v>2.06</v>
      </c>
      <c r="CJ1056" s="29" t="n">
        <v>2.185</v>
      </c>
      <c r="CK1056" s="29" t="n">
        <v>2.309</v>
      </c>
      <c r="CL1056" s="29" t="n">
        <v>2.34</v>
      </c>
      <c r="CM1056" s="29" t="n">
        <v>2.28</v>
      </c>
      <c r="CN1056" s="29" t="n">
        <v>2.186</v>
      </c>
      <c r="CO1056" s="29" t="n">
        <v>2.09</v>
      </c>
      <c r="CP1056" s="29" t="n">
        <v>2.09</v>
      </c>
      <c r="CQ1056" s="29" t="n">
        <v>2.09</v>
      </c>
      <c r="CR1056" s="29" t="n">
        <v>2.095</v>
      </c>
      <c r="CS1056" s="29" t="n">
        <v>2.1</v>
      </c>
      <c r="CT1056" s="29" t="n">
        <v>2.098</v>
      </c>
      <c r="CU1056" s="29" t="n">
        <v>2.01</v>
      </c>
      <c r="CV1056" s="29" t="n">
        <v>2.135</v>
      </c>
      <c r="CW1056" s="29" t="n">
        <v>2.347</v>
      </c>
      <c r="CX1056" s="29" t="n">
        <v>2.38</v>
      </c>
      <c r="CY1056" s="29" t="n">
        <v>2.32</v>
      </c>
      <c r="CZ1056" s="29" t="n">
        <v>2.226</v>
      </c>
      <c r="DA1056" s="29" t="n">
        <v>2.13</v>
      </c>
      <c r="DB1056" s="29" t="n">
        <v>2.13</v>
      </c>
      <c r="DC1056" s="29" t="n">
        <v>2.13</v>
      </c>
      <c r="DD1056" s="29" t="n">
        <v>2.135</v>
      </c>
      <c r="DE1056" s="29" t="n">
        <v>2.14</v>
      </c>
      <c r="DF1056" s="29" t="n">
        <v>2.138</v>
      </c>
      <c r="DG1056" s="29" t="n">
        <v>2.05</v>
      </c>
      <c r="DH1056" s="29" t="n">
        <v>2.175</v>
      </c>
      <c r="DI1056" s="29" t="n">
        <v>2.387</v>
      </c>
      <c r="DJ1056" s="29" t="n">
        <v>2.39</v>
      </c>
      <c r="DK1056" s="29" t="n">
        <v>2.33</v>
      </c>
      <c r="DL1056" s="29" t="n">
        <v>2.236</v>
      </c>
      <c r="DM1056" s="29" t="n">
        <v>2.14</v>
      </c>
      <c r="DN1056" s="29" t="n">
        <v>2.14</v>
      </c>
      <c r="DO1056" s="29" t="n">
        <v>2.14</v>
      </c>
      <c r="DP1056" s="29" t="n">
        <v>2.145</v>
      </c>
      <c r="DQ1056" s="29" t="n">
        <v>2.15</v>
      </c>
      <c r="DR1056" s="29" t="n">
        <v>2.148</v>
      </c>
      <c r="DS1056" s="29" t="n">
        <v>2.06</v>
      </c>
      <c r="DT1056" s="29" t="n">
        <v>2.185</v>
      </c>
      <c r="DU1056" s="29" t="n">
        <v>2.397</v>
      </c>
      <c r="DV1056" s="29" t="n">
        <v>2.4</v>
      </c>
      <c r="DW1056" s="29" t="n">
        <v>2.34</v>
      </c>
      <c r="DX1056" s="29" t="n">
        <v>2.246</v>
      </c>
      <c r="DY1056" s="29" t="n">
        <v>2.15</v>
      </c>
      <c r="DZ1056" s="29" t="n">
        <v>2.15</v>
      </c>
      <c r="EA1056" s="29" t="n">
        <v>2.15</v>
      </c>
      <c r="EB1056" s="29" t="n">
        <v>2.155</v>
      </c>
      <c r="EC1056" s="29" t="n">
        <v>2.16</v>
      </c>
      <c r="ED1056" s="29" t="n">
        <v>2.158</v>
      </c>
      <c r="EE1056" s="29" t="n">
        <v>2.07</v>
      </c>
      <c r="EF1056" s="29" t="n">
        <v>2.195</v>
      </c>
      <c r="EG1056" s="29" t="n">
        <v>2.407</v>
      </c>
      <c r="EH1056" s="29" t="n">
        <v>2.41</v>
      </c>
      <c r="EI1056" s="29" t="n">
        <v>2.35</v>
      </c>
      <c r="EJ1056" s="29" t="n">
        <v>2.256</v>
      </c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0"/>
      <c r="GS1056" s="0"/>
      <c r="GT1056" s="0"/>
      <c r="GU1056" s="0"/>
      <c r="GV1056" s="0"/>
      <c r="GW1056" s="0"/>
      <c r="GX1056" s="0"/>
      <c r="GY1056" s="0"/>
      <c r="GZ1056" s="0"/>
      <c r="HA1056" s="0"/>
      <c r="HB1056" s="0"/>
      <c r="HC1056" s="0"/>
      <c r="HD1056" s="0"/>
      <c r="HE1056" s="0"/>
      <c r="HF1056" s="0"/>
      <c r="HG1056" s="0"/>
      <c r="HH1056" s="0"/>
      <c r="HI1056" s="0"/>
      <c r="HJ1056" s="0"/>
      <c r="HK1056" s="0"/>
      <c r="HL1056" s="0"/>
      <c r="HM1056" s="0"/>
      <c r="HN1056" s="0"/>
      <c r="HO1056" s="0"/>
      <c r="HP1056" s="0"/>
      <c r="HQ1056" s="0"/>
      <c r="HR1056" s="0"/>
      <c r="HS1056" s="0"/>
      <c r="HT1056" s="0"/>
      <c r="HU1056" s="0"/>
      <c r="HV1056" s="0"/>
      <c r="HW1056" s="0"/>
      <c r="HX1056" s="0"/>
      <c r="HY1056" s="0"/>
      <c r="HZ1056" s="0"/>
      <c r="IA1056" s="0"/>
      <c r="IB1056" s="0"/>
      <c r="IC1056" s="0"/>
      <c r="ID1056" s="0"/>
      <c r="IE1056" s="0"/>
      <c r="IF1056" s="0"/>
      <c r="IG1056" s="0"/>
      <c r="IH1056" s="0"/>
      <c r="II1056" s="0"/>
      <c r="IJ1056" s="0"/>
      <c r="IK1056" s="0"/>
      <c r="IL1056" s="0"/>
      <c r="IM1056" s="0"/>
      <c r="IN1056" s="0"/>
      <c r="IO1056" s="0"/>
      <c r="IP1056" s="0"/>
      <c r="IQ1056" s="0"/>
      <c r="IR1056" s="0"/>
      <c r="IS1056" s="0"/>
      <c r="IT1056" s="0"/>
      <c r="IU1056" s="0"/>
      <c r="IV1056" s="0"/>
      <c r="IW1056" s="0"/>
    </row>
    <row r="1057" customFormat="false" ht="12.75" hidden="false" customHeight="false" outlineLevel="0" collapsed="false">
      <c r="A1057" s="1" t="n">
        <f aca="false">WEEKDAY(C1057,2)</f>
        <v>4</v>
      </c>
      <c r="B1057" s="1" t="n">
        <f aca="false">MONTH(C1057)</f>
        <v>3</v>
      </c>
      <c r="C1057" s="23" t="n">
        <v>35502</v>
      </c>
      <c r="D1057" s="0" t="n">
        <f aca="false">MONTH(R1057)</f>
        <v>3</v>
      </c>
      <c r="E1057" s="0" t="n">
        <f aca="false">YEAR(R1057)</f>
        <v>1997</v>
      </c>
      <c r="F1057" s="3" t="n">
        <f aca="false">L1057-K1057</f>
        <v>0.202571428571428</v>
      </c>
      <c r="G1057" s="3" t="n">
        <f aca="false">N1057-M1057</f>
        <v>0.0396666666666667</v>
      </c>
      <c r="H1057" s="3" t="n">
        <f aca="false">O1057-N1057</f>
        <v>0.0299999999999998</v>
      </c>
      <c r="I1057" s="3" t="n">
        <f aca="false">O1057-M1057</f>
        <v>0.0696666666666665</v>
      </c>
      <c r="J1057" s="4" t="n">
        <f aca="false">VLOOKUP(C1057,'Nymex hist.'!A:B,2,0)</f>
        <v>1.942</v>
      </c>
      <c r="K1057" s="4" t="n">
        <f aca="false">AVERAGE(BQ1057:BW1057)</f>
        <v>2.02642857142857</v>
      </c>
      <c r="L1057" s="4" t="n">
        <f aca="false">AVERAGE(BX1057:CB1057)</f>
        <v>2.229</v>
      </c>
      <c r="M1057" s="4" t="n">
        <f aca="false">SUMIF($S$3:$FQ$3,$E1057+1,$S1057:$FQ1057)/COUNTIF($S$3:$FQ$3,$E1057+1)</f>
        <v>2.09375</v>
      </c>
      <c r="N1057" s="4" t="n">
        <f aca="false">SUMIF($S$3:$FQ$3,$E1057+2,$S1057:$FQ1057)/COUNTIF($S$3:$FQ$3,$E1057+2)</f>
        <v>2.13341666666667</v>
      </c>
      <c r="O1057" s="4" t="n">
        <f aca="false">SUMIF($S$3:$FQ$3,$E1057+3,$S1057:$FQ1057)/COUNTIF($S$3:$FQ$3,$E1057+3)</f>
        <v>2.16341666666667</v>
      </c>
      <c r="P1057" s="4" t="n">
        <f aca="false">SUMIF($S$3:$FQ$3,$E1057+4,$S1057:$FQ1057)/COUNTIF($S$3:$FQ$3,$E1057+4)</f>
        <v>2.19341666666667</v>
      </c>
      <c r="Q1057" s="4" t="n">
        <f aca="false">SUMIF($S$3:$FQ$3,$E1057+5,$S1057:$FQ1057)/COUNTIF($S$3:$FQ$3,$E1057+5)</f>
        <v>2.21341666666667</v>
      </c>
      <c r="R1057" s="21" t="n">
        <v>35502</v>
      </c>
      <c r="S1057" s="32"/>
      <c r="T1057" s="32"/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7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  <c r="AW1057" s="32"/>
      <c r="AX1057" s="32"/>
      <c r="AY1057" s="32"/>
      <c r="AZ1057" s="32"/>
      <c r="BA1057" s="32"/>
      <c r="BB1057" s="32"/>
      <c r="BC1057" s="32"/>
      <c r="BD1057" s="32"/>
      <c r="BE1057" s="32"/>
      <c r="BF1057" s="32"/>
      <c r="BG1057" s="32"/>
      <c r="BH1057" s="32"/>
      <c r="BI1057" s="32"/>
      <c r="BJ1057" s="32"/>
      <c r="BK1057" s="32"/>
      <c r="BL1057" s="32"/>
      <c r="BM1057" s="32"/>
      <c r="BN1057" s="32"/>
      <c r="BO1057" s="32"/>
      <c r="BP1057" s="32"/>
      <c r="BQ1057" s="32" t="n">
        <v>1.942</v>
      </c>
      <c r="BR1057" s="32" t="n">
        <v>2.017</v>
      </c>
      <c r="BS1057" s="32" t="n">
        <v>2.037</v>
      </c>
      <c r="BT1057" s="32" t="n">
        <v>2.041</v>
      </c>
      <c r="BU1057" s="32" t="n">
        <v>2.043</v>
      </c>
      <c r="BV1057" s="32" t="n">
        <v>2.045</v>
      </c>
      <c r="BW1057" s="32" t="n">
        <v>2.06</v>
      </c>
      <c r="BX1057" s="32" t="n">
        <v>2.175</v>
      </c>
      <c r="BY1057" s="32" t="n">
        <v>2.285</v>
      </c>
      <c r="BZ1057" s="32" t="n">
        <v>2.315</v>
      </c>
      <c r="CA1057" s="32" t="n">
        <v>2.235</v>
      </c>
      <c r="CB1057" s="32" t="n">
        <v>2.135</v>
      </c>
      <c r="CC1057" s="32" t="n">
        <v>2.025</v>
      </c>
      <c r="CD1057" s="32" t="n">
        <v>1.995</v>
      </c>
      <c r="CE1057" s="32" t="n">
        <v>1.985</v>
      </c>
      <c r="CF1057" s="32" t="n">
        <v>1.995</v>
      </c>
      <c r="CG1057" s="32" t="n">
        <v>2.005</v>
      </c>
      <c r="CH1057" s="32" t="n">
        <v>2.005</v>
      </c>
      <c r="CI1057" s="32" t="n">
        <v>2.02</v>
      </c>
      <c r="CJ1057" s="32" t="n">
        <v>2.145</v>
      </c>
      <c r="CK1057" s="32" t="n">
        <v>2.265</v>
      </c>
      <c r="CL1057" s="32" t="n">
        <v>2.31</v>
      </c>
      <c r="CM1057" s="32" t="n">
        <v>2.255</v>
      </c>
      <c r="CN1057" s="32" t="n">
        <v>2.161</v>
      </c>
      <c r="CO1057" s="32" t="n">
        <v>2.07</v>
      </c>
      <c r="CP1057" s="32" t="n">
        <v>2.07</v>
      </c>
      <c r="CQ1057" s="32" t="n">
        <v>2.07</v>
      </c>
      <c r="CR1057" s="32" t="n">
        <v>2.075</v>
      </c>
      <c r="CS1057" s="32" t="n">
        <v>2.08</v>
      </c>
      <c r="CT1057" s="32" t="n">
        <v>2.078</v>
      </c>
      <c r="CU1057" s="32" t="n">
        <v>1.99</v>
      </c>
      <c r="CV1057" s="32" t="n">
        <v>2.115</v>
      </c>
      <c r="CW1057" s="32" t="n">
        <v>2.327</v>
      </c>
      <c r="CX1057" s="32" t="n">
        <v>2.34</v>
      </c>
      <c r="CY1057" s="32" t="n">
        <v>2.285</v>
      </c>
      <c r="CZ1057" s="32" t="n">
        <v>2.191</v>
      </c>
      <c r="DA1057" s="32" t="n">
        <v>2.1</v>
      </c>
      <c r="DB1057" s="32" t="n">
        <v>2.1</v>
      </c>
      <c r="DC1057" s="32" t="n">
        <v>2.1</v>
      </c>
      <c r="DD1057" s="32" t="n">
        <v>2.105</v>
      </c>
      <c r="DE1057" s="32" t="n">
        <v>2.11</v>
      </c>
      <c r="DF1057" s="32" t="n">
        <v>2.108</v>
      </c>
      <c r="DG1057" s="32" t="n">
        <v>2.02</v>
      </c>
      <c r="DH1057" s="32" t="n">
        <v>2.145</v>
      </c>
      <c r="DI1057" s="32" t="n">
        <v>2.357</v>
      </c>
      <c r="DJ1057" s="32" t="n">
        <v>2.37</v>
      </c>
      <c r="DK1057" s="32" t="n">
        <v>2.315</v>
      </c>
      <c r="DL1057" s="32" t="n">
        <v>2.221</v>
      </c>
      <c r="DM1057" s="32" t="n">
        <v>2.13</v>
      </c>
      <c r="DN1057" s="32" t="n">
        <v>2.13</v>
      </c>
      <c r="DO1057" s="32" t="n">
        <v>2.13</v>
      </c>
      <c r="DP1057" s="32" t="n">
        <v>2.135</v>
      </c>
      <c r="DQ1057" s="32" t="n">
        <v>2.14</v>
      </c>
      <c r="DR1057" s="32" t="n">
        <v>2.138</v>
      </c>
      <c r="DS1057" s="32" t="n">
        <v>2.05</v>
      </c>
      <c r="DT1057" s="32" t="n">
        <v>2.175</v>
      </c>
      <c r="DU1057" s="32" t="n">
        <v>2.387</v>
      </c>
      <c r="DV1057" s="32" t="n">
        <v>2.39</v>
      </c>
      <c r="DW1057" s="32" t="n">
        <v>2.335</v>
      </c>
      <c r="DX1057" s="32" t="n">
        <v>2.241</v>
      </c>
      <c r="DY1057" s="32" t="n">
        <v>2.15</v>
      </c>
      <c r="DZ1057" s="32" t="n">
        <v>2.15</v>
      </c>
      <c r="EA1057" s="32" t="n">
        <v>2.15</v>
      </c>
      <c r="EB1057" s="32" t="n">
        <v>2.155</v>
      </c>
      <c r="EC1057" s="32" t="n">
        <v>2.16</v>
      </c>
      <c r="ED1057" s="32" t="n">
        <v>2.158</v>
      </c>
      <c r="EE1057" s="32" t="n">
        <v>2.07</v>
      </c>
      <c r="EF1057" s="32" t="n">
        <v>2.195</v>
      </c>
      <c r="EG1057" s="32" t="n">
        <v>2.407</v>
      </c>
      <c r="EH1057" s="32" t="n">
        <v>2.41</v>
      </c>
      <c r="EI1057" s="32" t="n">
        <v>2.355</v>
      </c>
      <c r="EJ1057" s="32" t="n">
        <v>2.261</v>
      </c>
      <c r="EK1057" s="32"/>
      <c r="EL1057" s="32"/>
      <c r="EM1057" s="32"/>
      <c r="EN1057" s="32"/>
      <c r="EO1057" s="32"/>
      <c r="EP1057" s="32"/>
      <c r="EQ1057" s="32"/>
      <c r="ER1057" s="32"/>
      <c r="ES1057" s="32"/>
      <c r="ET1057" s="32"/>
      <c r="EU1057" s="32"/>
      <c r="EV1057" s="32"/>
      <c r="EW1057" s="32"/>
      <c r="EX1057" s="32"/>
      <c r="EY1057" s="32"/>
      <c r="EZ1057" s="32"/>
      <c r="FA1057" s="32"/>
      <c r="FB1057" s="32"/>
      <c r="FC1057" s="32"/>
      <c r="FD1057" s="32"/>
      <c r="FE1057" s="32"/>
      <c r="FF1057" s="32"/>
      <c r="FG1057" s="32"/>
      <c r="FH1057" s="32"/>
      <c r="FI1057" s="32"/>
      <c r="FJ1057" s="32"/>
      <c r="FK1057" s="32"/>
      <c r="FL1057" s="32"/>
      <c r="FM1057" s="32"/>
      <c r="FN1057" s="32"/>
      <c r="FO1057" s="32"/>
      <c r="FP1057" s="32"/>
      <c r="FQ1057" s="32"/>
      <c r="FR1057" s="32"/>
      <c r="FS1057" s="32"/>
      <c r="FT1057" s="32"/>
      <c r="FU1057" s="32"/>
      <c r="FV1057" s="32"/>
      <c r="FW1057" s="32"/>
      <c r="FX1057" s="32"/>
      <c r="FY1057" s="32"/>
      <c r="FZ1057" s="32"/>
      <c r="GA1057" s="32"/>
      <c r="GB1057" s="32"/>
      <c r="GC1057" s="32"/>
      <c r="GD1057" s="32"/>
      <c r="GE1057" s="32"/>
      <c r="GF1057" s="32"/>
      <c r="GG1057" s="32"/>
      <c r="GH1057" s="32"/>
      <c r="GI1057" s="32"/>
      <c r="GJ1057" s="32"/>
      <c r="GK1057" s="32"/>
      <c r="GL1057" s="32"/>
      <c r="GM1057" s="32"/>
      <c r="GN1057" s="32"/>
      <c r="GO1057" s="32"/>
      <c r="GP1057" s="32"/>
      <c r="GQ1057" s="32"/>
    </row>
    <row r="1058" customFormat="false" ht="12.75" hidden="true" customHeight="false" outlineLevel="0" collapsed="false">
      <c r="A1058" s="0" t="n">
        <f aca="false">WEEKDAY(C1058,2)</f>
        <v>5</v>
      </c>
      <c r="B1058" s="0" t="n">
        <f aca="false">MONTH(C1058)</f>
        <v>3</v>
      </c>
      <c r="C1058" s="23" t="n">
        <v>35503</v>
      </c>
      <c r="D1058" s="0" t="n">
        <f aca="false">MONTH(R1058)</f>
        <v>3</v>
      </c>
      <c r="E1058" s="0" t="n">
        <f aca="false">YEAR(R1058)</f>
        <v>1997</v>
      </c>
      <c r="F1058" s="35" t="n">
        <f aca="false">L1058-K1058</f>
        <v>0.192857142857143</v>
      </c>
      <c r="G1058" s="24" t="n">
        <f aca="false">N1058-M1058</f>
        <v>0.0400833333333335</v>
      </c>
      <c r="H1058" s="24" t="n">
        <f aca="false">O1058-N1058</f>
        <v>0.0299999999999998</v>
      </c>
      <c r="I1058" s="24" t="n">
        <f aca="false">O1058-M1058</f>
        <v>0.0700833333333333</v>
      </c>
      <c r="J1058" s="25" t="n">
        <f aca="false">VLOOKUP(C1058,'Nymex hist.'!A:B,2,0)</f>
        <v>1.96</v>
      </c>
      <c r="K1058" s="34" t="n">
        <f aca="false">AVERAGE(BQ1058:BW1058)</f>
        <v>2.03414285714286</v>
      </c>
      <c r="L1058" s="34" t="n">
        <f aca="false">AVERAGE(BX1058:CB1058)</f>
        <v>2.227</v>
      </c>
      <c r="M1058" s="27" t="n">
        <f aca="false">SUMIF($S$3:$FQ$3,$E1058+1,$S1058:$FQ1058)/COUNTIF($S$3:$FQ$3,$E1058+1)</f>
        <v>2.09333333333333</v>
      </c>
      <c r="N1058" s="27" t="n">
        <f aca="false">SUMIF($S$3:$FQ$3,$E1058+2,$S1058:$FQ1058)/COUNTIF($S$3:$FQ$3,$E1058+2)</f>
        <v>2.13341666666667</v>
      </c>
      <c r="O1058" s="27" t="n">
        <f aca="false">SUMIF($S$3:$FQ$3,$E1058+3,$S1058:$FQ1058)/COUNTIF($S$3:$FQ$3,$E1058+3)</f>
        <v>2.16341666666667</v>
      </c>
      <c r="P1058" s="27" t="n">
        <f aca="false">SUMIF($S$3:$FQ$3,$E1058+4,$S1058:$FQ1058)/COUNTIF($S$3:$FQ$3,$E1058+4)</f>
        <v>2.19341666666667</v>
      </c>
      <c r="Q1058" s="27" t="n">
        <f aca="false">SUMIF($S$3:$FQ$3,$E1058+5,$S1058:$FQ1058)/COUNTIF($S$3:$FQ$3,$E1058+5)</f>
        <v>2.21341666666667</v>
      </c>
      <c r="R1058" s="28" t="n">
        <v>35503</v>
      </c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30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 t="n">
        <v>1.96</v>
      </c>
      <c r="BR1058" s="29" t="n">
        <v>2.021</v>
      </c>
      <c r="BS1058" s="29" t="n">
        <v>2.046</v>
      </c>
      <c r="BT1058" s="29" t="n">
        <v>2.048</v>
      </c>
      <c r="BU1058" s="29" t="n">
        <v>2.049</v>
      </c>
      <c r="BV1058" s="29" t="n">
        <v>2.05</v>
      </c>
      <c r="BW1058" s="29" t="n">
        <v>2.065</v>
      </c>
      <c r="BX1058" s="29" t="n">
        <v>2.175</v>
      </c>
      <c r="BY1058" s="29" t="n">
        <v>2.28</v>
      </c>
      <c r="BZ1058" s="29" t="n">
        <v>2.31</v>
      </c>
      <c r="CA1058" s="29" t="n">
        <v>2.235</v>
      </c>
      <c r="CB1058" s="29" t="n">
        <v>2.135</v>
      </c>
      <c r="CC1058" s="29" t="n">
        <v>2.025</v>
      </c>
      <c r="CD1058" s="29" t="n">
        <v>1.995</v>
      </c>
      <c r="CE1058" s="29" t="n">
        <v>1.985</v>
      </c>
      <c r="CF1058" s="29" t="n">
        <v>1.995</v>
      </c>
      <c r="CG1058" s="29" t="n">
        <v>2.005</v>
      </c>
      <c r="CH1058" s="29" t="n">
        <v>2.005</v>
      </c>
      <c r="CI1058" s="29" t="n">
        <v>2.02</v>
      </c>
      <c r="CJ1058" s="29" t="n">
        <v>2.145</v>
      </c>
      <c r="CK1058" s="29" t="n">
        <v>2.265</v>
      </c>
      <c r="CL1058" s="29" t="n">
        <v>2.31</v>
      </c>
      <c r="CM1058" s="29" t="n">
        <v>2.255</v>
      </c>
      <c r="CN1058" s="29" t="n">
        <v>2.161</v>
      </c>
      <c r="CO1058" s="29" t="n">
        <v>2.07</v>
      </c>
      <c r="CP1058" s="29" t="n">
        <v>2.07</v>
      </c>
      <c r="CQ1058" s="29" t="n">
        <v>2.07</v>
      </c>
      <c r="CR1058" s="29" t="n">
        <v>2.075</v>
      </c>
      <c r="CS1058" s="29" t="n">
        <v>2.08</v>
      </c>
      <c r="CT1058" s="29" t="n">
        <v>2.078</v>
      </c>
      <c r="CU1058" s="29" t="n">
        <v>1.99</v>
      </c>
      <c r="CV1058" s="29" t="n">
        <v>2.115</v>
      </c>
      <c r="CW1058" s="29" t="n">
        <v>2.327</v>
      </c>
      <c r="CX1058" s="29" t="n">
        <v>2.34</v>
      </c>
      <c r="CY1058" s="29" t="n">
        <v>2.285</v>
      </c>
      <c r="CZ1058" s="29" t="n">
        <v>2.191</v>
      </c>
      <c r="DA1058" s="29" t="n">
        <v>2.1</v>
      </c>
      <c r="DB1058" s="29" t="n">
        <v>2.1</v>
      </c>
      <c r="DC1058" s="29" t="n">
        <v>2.1</v>
      </c>
      <c r="DD1058" s="29" t="n">
        <v>2.105</v>
      </c>
      <c r="DE1058" s="29" t="n">
        <v>2.11</v>
      </c>
      <c r="DF1058" s="29" t="n">
        <v>2.108</v>
      </c>
      <c r="DG1058" s="29" t="n">
        <v>2.02</v>
      </c>
      <c r="DH1058" s="29" t="n">
        <v>2.145</v>
      </c>
      <c r="DI1058" s="29" t="n">
        <v>2.357</v>
      </c>
      <c r="DJ1058" s="29" t="n">
        <v>2.37</v>
      </c>
      <c r="DK1058" s="29" t="n">
        <v>2.315</v>
      </c>
      <c r="DL1058" s="29" t="n">
        <v>2.221</v>
      </c>
      <c r="DM1058" s="29" t="n">
        <v>2.13</v>
      </c>
      <c r="DN1058" s="29" t="n">
        <v>2.13</v>
      </c>
      <c r="DO1058" s="29" t="n">
        <v>2.13</v>
      </c>
      <c r="DP1058" s="29" t="n">
        <v>2.135</v>
      </c>
      <c r="DQ1058" s="29" t="n">
        <v>2.14</v>
      </c>
      <c r="DR1058" s="29" t="n">
        <v>2.138</v>
      </c>
      <c r="DS1058" s="29" t="n">
        <v>2.05</v>
      </c>
      <c r="DT1058" s="29" t="n">
        <v>2.175</v>
      </c>
      <c r="DU1058" s="29" t="n">
        <v>2.387</v>
      </c>
      <c r="DV1058" s="29" t="n">
        <v>2.39</v>
      </c>
      <c r="DW1058" s="29" t="n">
        <v>2.335</v>
      </c>
      <c r="DX1058" s="29" t="n">
        <v>2.241</v>
      </c>
      <c r="DY1058" s="29" t="n">
        <v>2.15</v>
      </c>
      <c r="DZ1058" s="29" t="n">
        <v>2.15</v>
      </c>
      <c r="EA1058" s="29" t="n">
        <v>2.15</v>
      </c>
      <c r="EB1058" s="29" t="n">
        <v>2.155</v>
      </c>
      <c r="EC1058" s="29" t="n">
        <v>2.16</v>
      </c>
      <c r="ED1058" s="29" t="n">
        <v>2.158</v>
      </c>
      <c r="EE1058" s="29" t="n">
        <v>2.07</v>
      </c>
      <c r="EF1058" s="29" t="n">
        <v>2.195</v>
      </c>
      <c r="EG1058" s="29" t="n">
        <v>2.407</v>
      </c>
      <c r="EH1058" s="29" t="n">
        <v>2.41</v>
      </c>
      <c r="EI1058" s="29" t="n">
        <v>2.355</v>
      </c>
      <c r="EJ1058" s="29" t="n">
        <v>2.261</v>
      </c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0"/>
      <c r="GS1058" s="0"/>
      <c r="GT1058" s="0"/>
      <c r="GU1058" s="0"/>
      <c r="GV1058" s="0"/>
      <c r="GW1058" s="0"/>
      <c r="GX1058" s="0"/>
      <c r="GY1058" s="0"/>
      <c r="GZ1058" s="0"/>
      <c r="HA1058" s="0"/>
      <c r="HB1058" s="0"/>
      <c r="HC1058" s="0"/>
      <c r="HD1058" s="0"/>
      <c r="HE1058" s="0"/>
      <c r="HF1058" s="0"/>
      <c r="HG1058" s="0"/>
      <c r="HH1058" s="0"/>
      <c r="HI1058" s="0"/>
      <c r="HJ1058" s="0"/>
      <c r="HK1058" s="0"/>
      <c r="HL1058" s="0"/>
      <c r="HM1058" s="0"/>
      <c r="HN1058" s="0"/>
      <c r="HO1058" s="0"/>
      <c r="HP1058" s="0"/>
      <c r="HQ1058" s="0"/>
      <c r="HR1058" s="0"/>
      <c r="HS1058" s="0"/>
      <c r="HT1058" s="0"/>
      <c r="HU1058" s="0"/>
      <c r="HV1058" s="0"/>
      <c r="HW1058" s="0"/>
      <c r="HX1058" s="0"/>
      <c r="HY1058" s="0"/>
      <c r="HZ1058" s="0"/>
      <c r="IA1058" s="0"/>
      <c r="IB1058" s="0"/>
      <c r="IC1058" s="0"/>
      <c r="ID1058" s="0"/>
      <c r="IE1058" s="0"/>
      <c r="IF1058" s="0"/>
      <c r="IG1058" s="0"/>
      <c r="IH1058" s="0"/>
      <c r="II1058" s="0"/>
      <c r="IJ1058" s="0"/>
      <c r="IK1058" s="0"/>
      <c r="IL1058" s="0"/>
      <c r="IM1058" s="0"/>
      <c r="IN1058" s="0"/>
      <c r="IO1058" s="0"/>
      <c r="IP1058" s="0"/>
      <c r="IQ1058" s="0"/>
      <c r="IR1058" s="0"/>
      <c r="IS1058" s="0"/>
      <c r="IT1058" s="0"/>
      <c r="IU1058" s="0"/>
      <c r="IV1058" s="0"/>
      <c r="IW1058" s="0"/>
    </row>
    <row r="1059" customFormat="false" ht="12.75" hidden="true" customHeight="false" outlineLevel="0" collapsed="false">
      <c r="A1059" s="0" t="n">
        <f aca="false">WEEKDAY(C1059,2)</f>
        <v>1</v>
      </c>
      <c r="B1059" s="0" t="n">
        <f aca="false">MONTH(C1059)</f>
        <v>3</v>
      </c>
      <c r="C1059" s="23" t="n">
        <v>35506</v>
      </c>
      <c r="D1059" s="0" t="n">
        <f aca="false">MONTH(R1059)</f>
        <v>3</v>
      </c>
      <c r="E1059" s="0" t="n">
        <f aca="false">YEAR(R1059)</f>
        <v>1997</v>
      </c>
      <c r="F1059" s="35" t="n">
        <f aca="false">L1059-K1059</f>
        <v>0.214771428571429</v>
      </c>
      <c r="G1059" s="24" t="n">
        <f aca="false">N1059-M1059</f>
        <v>0.0459999999999998</v>
      </c>
      <c r="H1059" s="24" t="n">
        <f aca="false">O1059-N1059</f>
        <v>0.04</v>
      </c>
      <c r="I1059" s="24" t="n">
        <f aca="false">O1059-M1059</f>
        <v>0.0859999999999999</v>
      </c>
      <c r="J1059" s="25" t="n">
        <f aca="false">VLOOKUP(C1059,'Nymex hist.'!A:B,2,0)</f>
        <v>1.909</v>
      </c>
      <c r="K1059" s="34" t="n">
        <f aca="false">AVERAGE(BQ1059:BW1059)</f>
        <v>1.97542857142857</v>
      </c>
      <c r="L1059" s="34" t="n">
        <f aca="false">AVERAGE(BX1059:CB1059)</f>
        <v>2.1902</v>
      </c>
      <c r="M1059" s="27" t="n">
        <f aca="false">SUMIF($S$3:$FQ$3,$E1059+1,$S1059:$FQ1059)/COUNTIF($S$3:$FQ$3,$E1059+1)</f>
        <v>2.07275</v>
      </c>
      <c r="N1059" s="27" t="n">
        <f aca="false">SUMIF($S$3:$FQ$3,$E1059+2,$S1059:$FQ1059)/COUNTIF($S$3:$FQ$3,$E1059+2)</f>
        <v>2.11875</v>
      </c>
      <c r="O1059" s="27" t="n">
        <f aca="false">SUMIF($S$3:$FQ$3,$E1059+3,$S1059:$FQ1059)/COUNTIF($S$3:$FQ$3,$E1059+3)</f>
        <v>2.15875</v>
      </c>
      <c r="P1059" s="27" t="n">
        <f aca="false">SUMIF($S$3:$FQ$3,$E1059+4,$S1059:$FQ1059)/COUNTIF($S$3:$FQ$3,$E1059+4)</f>
        <v>2.18875</v>
      </c>
      <c r="Q1059" s="27" t="n">
        <f aca="false">SUMIF($S$3:$FQ$3,$E1059+5,$S1059:$FQ1059)/COUNTIF($S$3:$FQ$3,$E1059+5)</f>
        <v>2.20875</v>
      </c>
      <c r="R1059" s="28" t="n">
        <v>35506</v>
      </c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30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 t="n">
        <v>1.909</v>
      </c>
      <c r="BR1059" s="29" t="n">
        <v>1.948</v>
      </c>
      <c r="BS1059" s="29" t="n">
        <v>1.98</v>
      </c>
      <c r="BT1059" s="29" t="n">
        <v>1.985</v>
      </c>
      <c r="BU1059" s="29" t="n">
        <v>1.995</v>
      </c>
      <c r="BV1059" s="29" t="n">
        <v>1.998</v>
      </c>
      <c r="BW1059" s="29" t="n">
        <v>2.013</v>
      </c>
      <c r="BX1059" s="29" t="n">
        <v>2.133</v>
      </c>
      <c r="BY1059" s="29" t="n">
        <v>2.24</v>
      </c>
      <c r="BZ1059" s="29" t="n">
        <v>2.278</v>
      </c>
      <c r="CA1059" s="29" t="n">
        <v>2.2</v>
      </c>
      <c r="CB1059" s="29" t="n">
        <v>2.1</v>
      </c>
      <c r="CC1059" s="29" t="n">
        <v>2</v>
      </c>
      <c r="CD1059" s="29" t="n">
        <v>1.98</v>
      </c>
      <c r="CE1059" s="29" t="n">
        <v>1.97</v>
      </c>
      <c r="CF1059" s="29" t="n">
        <v>1.98</v>
      </c>
      <c r="CG1059" s="29" t="n">
        <v>1.99</v>
      </c>
      <c r="CH1059" s="29" t="n">
        <v>1.99</v>
      </c>
      <c r="CI1059" s="29" t="n">
        <v>2.005</v>
      </c>
      <c r="CJ1059" s="29" t="n">
        <v>2.13</v>
      </c>
      <c r="CK1059" s="29" t="n">
        <v>2.25</v>
      </c>
      <c r="CL1059" s="29" t="n">
        <v>2.295</v>
      </c>
      <c r="CM1059" s="29" t="n">
        <v>2.24</v>
      </c>
      <c r="CN1059" s="29" t="n">
        <v>2.146</v>
      </c>
      <c r="CO1059" s="29" t="n">
        <v>2.055</v>
      </c>
      <c r="CP1059" s="29" t="n">
        <v>2.055</v>
      </c>
      <c r="CQ1059" s="29" t="n">
        <v>2.055</v>
      </c>
      <c r="CR1059" s="29" t="n">
        <v>2.06</v>
      </c>
      <c r="CS1059" s="29" t="n">
        <v>2.065</v>
      </c>
      <c r="CT1059" s="29" t="n">
        <v>2.065</v>
      </c>
      <c r="CU1059" s="29" t="n">
        <v>1.975</v>
      </c>
      <c r="CV1059" s="29" t="n">
        <v>2.1</v>
      </c>
      <c r="CW1059" s="29" t="n">
        <v>2.314</v>
      </c>
      <c r="CX1059" s="29" t="n">
        <v>2.335</v>
      </c>
      <c r="CY1059" s="29" t="n">
        <v>2.28</v>
      </c>
      <c r="CZ1059" s="29" t="n">
        <v>2.186</v>
      </c>
      <c r="DA1059" s="29" t="n">
        <v>2.095</v>
      </c>
      <c r="DB1059" s="29" t="n">
        <v>2.095</v>
      </c>
      <c r="DC1059" s="29" t="n">
        <v>2.095</v>
      </c>
      <c r="DD1059" s="29" t="n">
        <v>2.1</v>
      </c>
      <c r="DE1059" s="29" t="n">
        <v>2.105</v>
      </c>
      <c r="DF1059" s="29" t="n">
        <v>2.105</v>
      </c>
      <c r="DG1059" s="29" t="n">
        <v>2.015</v>
      </c>
      <c r="DH1059" s="29" t="n">
        <v>2.14</v>
      </c>
      <c r="DI1059" s="29" t="n">
        <v>2.354</v>
      </c>
      <c r="DJ1059" s="29" t="n">
        <v>2.365</v>
      </c>
      <c r="DK1059" s="29" t="n">
        <v>2.31</v>
      </c>
      <c r="DL1059" s="29" t="n">
        <v>2.216</v>
      </c>
      <c r="DM1059" s="29" t="n">
        <v>2.125</v>
      </c>
      <c r="DN1059" s="29" t="n">
        <v>2.125</v>
      </c>
      <c r="DO1059" s="29" t="n">
        <v>2.125</v>
      </c>
      <c r="DP1059" s="29" t="n">
        <v>2.13</v>
      </c>
      <c r="DQ1059" s="29" t="n">
        <v>2.135</v>
      </c>
      <c r="DR1059" s="29" t="n">
        <v>2.135</v>
      </c>
      <c r="DS1059" s="29" t="n">
        <v>2.045</v>
      </c>
      <c r="DT1059" s="29" t="n">
        <v>2.17</v>
      </c>
      <c r="DU1059" s="29" t="n">
        <v>2.384</v>
      </c>
      <c r="DV1059" s="29" t="n">
        <v>2.385</v>
      </c>
      <c r="DW1059" s="29" t="n">
        <v>2.33</v>
      </c>
      <c r="DX1059" s="29" t="n">
        <v>2.236</v>
      </c>
      <c r="DY1059" s="29" t="n">
        <v>2.145</v>
      </c>
      <c r="DZ1059" s="29" t="n">
        <v>2.145</v>
      </c>
      <c r="EA1059" s="29" t="n">
        <v>2.145</v>
      </c>
      <c r="EB1059" s="29" t="n">
        <v>2.15</v>
      </c>
      <c r="EC1059" s="29" t="n">
        <v>2.155</v>
      </c>
      <c r="ED1059" s="29" t="n">
        <v>2.155</v>
      </c>
      <c r="EE1059" s="29" t="n">
        <v>2.065</v>
      </c>
      <c r="EF1059" s="29" t="n">
        <v>2.19</v>
      </c>
      <c r="EG1059" s="29" t="n">
        <v>2.404</v>
      </c>
      <c r="EH1059" s="29" t="n">
        <v>2.405</v>
      </c>
      <c r="EI1059" s="29" t="n">
        <v>2.35</v>
      </c>
      <c r="EJ1059" s="29" t="n">
        <v>2.256</v>
      </c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0"/>
      <c r="GS1059" s="0"/>
      <c r="GT1059" s="0"/>
      <c r="GU1059" s="0"/>
      <c r="GV1059" s="0"/>
      <c r="GW1059" s="0"/>
      <c r="GX1059" s="0"/>
      <c r="GY1059" s="0"/>
      <c r="GZ1059" s="0"/>
      <c r="HA1059" s="0"/>
      <c r="HB1059" s="0"/>
      <c r="HC1059" s="0"/>
      <c r="HD1059" s="0"/>
      <c r="HE1059" s="0"/>
      <c r="HF1059" s="0"/>
      <c r="HG1059" s="0"/>
      <c r="HH1059" s="0"/>
      <c r="HI1059" s="0"/>
      <c r="HJ1059" s="0"/>
      <c r="HK1059" s="0"/>
      <c r="HL1059" s="0"/>
      <c r="HM1059" s="0"/>
      <c r="HN1059" s="0"/>
      <c r="HO1059" s="0"/>
      <c r="HP1059" s="0"/>
      <c r="HQ1059" s="0"/>
      <c r="HR1059" s="0"/>
      <c r="HS1059" s="0"/>
      <c r="HT1059" s="0"/>
      <c r="HU1059" s="0"/>
      <c r="HV1059" s="0"/>
      <c r="HW1059" s="0"/>
      <c r="HX1059" s="0"/>
      <c r="HY1059" s="0"/>
      <c r="HZ1059" s="0"/>
      <c r="IA1059" s="0"/>
      <c r="IB1059" s="0"/>
      <c r="IC1059" s="0"/>
      <c r="ID1059" s="0"/>
      <c r="IE1059" s="0"/>
      <c r="IF1059" s="0"/>
      <c r="IG1059" s="0"/>
      <c r="IH1059" s="0"/>
      <c r="II1059" s="0"/>
      <c r="IJ1059" s="0"/>
      <c r="IK1059" s="0"/>
      <c r="IL1059" s="0"/>
      <c r="IM1059" s="0"/>
      <c r="IN1059" s="0"/>
      <c r="IO1059" s="0"/>
      <c r="IP1059" s="0"/>
      <c r="IQ1059" s="0"/>
      <c r="IR1059" s="0"/>
      <c r="IS1059" s="0"/>
      <c r="IT1059" s="0"/>
      <c r="IU1059" s="0"/>
      <c r="IV1059" s="0"/>
      <c r="IW1059" s="0"/>
    </row>
    <row r="1060" customFormat="false" ht="12.75" hidden="true" customHeight="false" outlineLevel="0" collapsed="false">
      <c r="A1060" s="0" t="n">
        <f aca="false">WEEKDAY(C1060,2)</f>
        <v>2</v>
      </c>
      <c r="B1060" s="0" t="n">
        <f aca="false">MONTH(C1060)</f>
        <v>3</v>
      </c>
      <c r="C1060" s="23" t="n">
        <v>35507</v>
      </c>
      <c r="D1060" s="0" t="n">
        <f aca="false">MONTH(R1060)</f>
        <v>3</v>
      </c>
      <c r="E1060" s="0" t="n">
        <f aca="false">YEAR(R1060)</f>
        <v>1997</v>
      </c>
      <c r="F1060" s="35" t="n">
        <f aca="false">L1060-K1060</f>
        <v>0.230028571428571</v>
      </c>
      <c r="G1060" s="24" t="n">
        <f aca="false">N1060-M1060</f>
        <v>0.0460000000000003</v>
      </c>
      <c r="H1060" s="24" t="n">
        <f aca="false">O1060-N1060</f>
        <v>0.04</v>
      </c>
      <c r="I1060" s="24" t="n">
        <f aca="false">O1060-M1060</f>
        <v>0.0860000000000003</v>
      </c>
      <c r="J1060" s="25" t="n">
        <f aca="false">VLOOKUP(C1060,'Nymex hist.'!A:B,2,0)</f>
        <v>1.897</v>
      </c>
      <c r="K1060" s="34" t="n">
        <f aca="false">AVERAGE(BQ1060:BW1060)</f>
        <v>1.96357142857143</v>
      </c>
      <c r="L1060" s="34" t="n">
        <f aca="false">AVERAGE(BX1060:CB1060)</f>
        <v>2.1936</v>
      </c>
      <c r="M1060" s="27" t="n">
        <f aca="false">SUMIF($S$3:$FQ$3,$E1060+1,$S1060:$FQ1060)/COUNTIF($S$3:$FQ$3,$E1060+1)</f>
        <v>2.07441666666667</v>
      </c>
      <c r="N1060" s="27" t="n">
        <f aca="false">SUMIF($S$3:$FQ$3,$E1060+2,$S1060:$FQ1060)/COUNTIF($S$3:$FQ$3,$E1060+2)</f>
        <v>2.12041666666667</v>
      </c>
      <c r="O1060" s="27" t="n">
        <f aca="false">SUMIF($S$3:$FQ$3,$E1060+3,$S1060:$FQ1060)/COUNTIF($S$3:$FQ$3,$E1060+3)</f>
        <v>2.16041666666667</v>
      </c>
      <c r="P1060" s="27" t="n">
        <f aca="false">SUMIF($S$3:$FQ$3,$E1060+4,$S1060:$FQ1060)/COUNTIF($S$3:$FQ$3,$E1060+4)</f>
        <v>2.19041666666667</v>
      </c>
      <c r="Q1060" s="27" t="n">
        <f aca="false">SUMIF($S$3:$FQ$3,$E1060+5,$S1060:$FQ1060)/COUNTIF($S$3:$FQ$3,$E1060+5)</f>
        <v>2.21041666666667</v>
      </c>
      <c r="R1060" s="28" t="n">
        <v>35507</v>
      </c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30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 t="n">
        <v>1.897</v>
      </c>
      <c r="BR1060" s="29" t="n">
        <v>1.935</v>
      </c>
      <c r="BS1060" s="29" t="n">
        <v>1.964</v>
      </c>
      <c r="BT1060" s="29" t="n">
        <v>1.977</v>
      </c>
      <c r="BU1060" s="29" t="n">
        <v>1.982</v>
      </c>
      <c r="BV1060" s="29" t="n">
        <v>1.985</v>
      </c>
      <c r="BW1060" s="29" t="n">
        <v>2.005</v>
      </c>
      <c r="BX1060" s="29" t="n">
        <v>2.13</v>
      </c>
      <c r="BY1060" s="29" t="n">
        <v>2.24</v>
      </c>
      <c r="BZ1060" s="29" t="n">
        <v>2.28</v>
      </c>
      <c r="CA1060" s="29" t="n">
        <v>2.213</v>
      </c>
      <c r="CB1060" s="29" t="n">
        <v>2.105</v>
      </c>
      <c r="CC1060" s="29" t="n">
        <v>2</v>
      </c>
      <c r="CD1060" s="29" t="n">
        <v>1.98</v>
      </c>
      <c r="CE1060" s="29" t="n">
        <v>1.97</v>
      </c>
      <c r="CF1060" s="29" t="n">
        <v>1.98</v>
      </c>
      <c r="CG1060" s="29" t="n">
        <v>1.99</v>
      </c>
      <c r="CH1060" s="29" t="n">
        <v>1.99</v>
      </c>
      <c r="CI1060" s="29" t="n">
        <v>2.005</v>
      </c>
      <c r="CJ1060" s="29" t="n">
        <v>2.13</v>
      </c>
      <c r="CK1060" s="29" t="n">
        <v>2.25</v>
      </c>
      <c r="CL1060" s="29" t="n">
        <v>2.295</v>
      </c>
      <c r="CM1060" s="29" t="n">
        <v>2.24</v>
      </c>
      <c r="CN1060" s="29" t="n">
        <v>2.146</v>
      </c>
      <c r="CO1060" s="29" t="n">
        <v>2.055</v>
      </c>
      <c r="CP1060" s="29" t="n">
        <v>2.055</v>
      </c>
      <c r="CQ1060" s="29" t="n">
        <v>2.055</v>
      </c>
      <c r="CR1060" s="29" t="n">
        <v>2.06</v>
      </c>
      <c r="CS1060" s="29" t="n">
        <v>2.065</v>
      </c>
      <c r="CT1060" s="29" t="n">
        <v>2.065</v>
      </c>
      <c r="CU1060" s="29" t="n">
        <v>1.985</v>
      </c>
      <c r="CV1060" s="29" t="n">
        <v>2.11</v>
      </c>
      <c r="CW1060" s="29" t="n">
        <v>2.314</v>
      </c>
      <c r="CX1060" s="29" t="n">
        <v>2.335</v>
      </c>
      <c r="CY1060" s="29" t="n">
        <v>2.28</v>
      </c>
      <c r="CZ1060" s="29" t="n">
        <v>2.186</v>
      </c>
      <c r="DA1060" s="29" t="n">
        <v>2.095</v>
      </c>
      <c r="DB1060" s="29" t="n">
        <v>2.095</v>
      </c>
      <c r="DC1060" s="29" t="n">
        <v>2.095</v>
      </c>
      <c r="DD1060" s="29" t="n">
        <v>2.1</v>
      </c>
      <c r="DE1060" s="29" t="n">
        <v>2.105</v>
      </c>
      <c r="DF1060" s="29" t="n">
        <v>2.105</v>
      </c>
      <c r="DG1060" s="29" t="n">
        <v>2.025</v>
      </c>
      <c r="DH1060" s="29" t="n">
        <v>2.15</v>
      </c>
      <c r="DI1060" s="29" t="n">
        <v>2.354</v>
      </c>
      <c r="DJ1060" s="29" t="n">
        <v>2.365</v>
      </c>
      <c r="DK1060" s="29" t="n">
        <v>2.31</v>
      </c>
      <c r="DL1060" s="29" t="n">
        <v>2.216</v>
      </c>
      <c r="DM1060" s="29" t="n">
        <v>2.125</v>
      </c>
      <c r="DN1060" s="29" t="n">
        <v>2.125</v>
      </c>
      <c r="DO1060" s="29" t="n">
        <v>2.125</v>
      </c>
      <c r="DP1060" s="29" t="n">
        <v>2.13</v>
      </c>
      <c r="DQ1060" s="29" t="n">
        <v>2.135</v>
      </c>
      <c r="DR1060" s="29" t="n">
        <v>2.135</v>
      </c>
      <c r="DS1060" s="29" t="n">
        <v>2.055</v>
      </c>
      <c r="DT1060" s="29" t="n">
        <v>2.18</v>
      </c>
      <c r="DU1060" s="29" t="n">
        <v>2.384</v>
      </c>
      <c r="DV1060" s="29" t="n">
        <v>2.385</v>
      </c>
      <c r="DW1060" s="29" t="n">
        <v>2.33</v>
      </c>
      <c r="DX1060" s="29" t="n">
        <v>2.236</v>
      </c>
      <c r="DY1060" s="29" t="n">
        <v>2.145</v>
      </c>
      <c r="DZ1060" s="29" t="n">
        <v>2.145</v>
      </c>
      <c r="EA1060" s="29" t="n">
        <v>2.145</v>
      </c>
      <c r="EB1060" s="29" t="n">
        <v>2.15</v>
      </c>
      <c r="EC1060" s="29" t="n">
        <v>2.155</v>
      </c>
      <c r="ED1060" s="29" t="n">
        <v>2.155</v>
      </c>
      <c r="EE1060" s="29" t="n">
        <v>2.075</v>
      </c>
      <c r="EF1060" s="29" t="n">
        <v>2.2</v>
      </c>
      <c r="EG1060" s="29" t="n">
        <v>2.404</v>
      </c>
      <c r="EH1060" s="29" t="n">
        <v>2.405</v>
      </c>
      <c r="EI1060" s="29" t="n">
        <v>2.35</v>
      </c>
      <c r="EJ1060" s="29" t="n">
        <v>2.256</v>
      </c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0"/>
      <c r="GS1060" s="0"/>
      <c r="GT1060" s="0"/>
      <c r="GU1060" s="0"/>
      <c r="GV1060" s="0"/>
      <c r="GW1060" s="0"/>
      <c r="GX1060" s="0"/>
      <c r="GY1060" s="0"/>
      <c r="GZ1060" s="0"/>
      <c r="HA1060" s="0"/>
      <c r="HB1060" s="0"/>
      <c r="HC1060" s="0"/>
      <c r="HD1060" s="0"/>
      <c r="HE1060" s="0"/>
      <c r="HF1060" s="0"/>
      <c r="HG1060" s="0"/>
      <c r="HH1060" s="0"/>
      <c r="HI1060" s="0"/>
      <c r="HJ1060" s="0"/>
      <c r="HK1060" s="0"/>
      <c r="HL1060" s="0"/>
      <c r="HM1060" s="0"/>
      <c r="HN1060" s="0"/>
      <c r="HO1060" s="0"/>
      <c r="HP1060" s="0"/>
      <c r="HQ1060" s="0"/>
      <c r="HR1060" s="0"/>
      <c r="HS1060" s="0"/>
      <c r="HT1060" s="0"/>
      <c r="HU1060" s="0"/>
      <c r="HV1060" s="0"/>
      <c r="HW1060" s="0"/>
      <c r="HX1060" s="0"/>
      <c r="HY1060" s="0"/>
      <c r="HZ1060" s="0"/>
      <c r="IA1060" s="0"/>
      <c r="IB1060" s="0"/>
      <c r="IC1060" s="0"/>
      <c r="ID1060" s="0"/>
      <c r="IE1060" s="0"/>
      <c r="IF1060" s="0"/>
      <c r="IG1060" s="0"/>
      <c r="IH1060" s="0"/>
      <c r="II1060" s="0"/>
      <c r="IJ1060" s="0"/>
      <c r="IK1060" s="0"/>
      <c r="IL1060" s="0"/>
      <c r="IM1060" s="0"/>
      <c r="IN1060" s="0"/>
      <c r="IO1060" s="0"/>
      <c r="IP1060" s="0"/>
      <c r="IQ1060" s="0"/>
      <c r="IR1060" s="0"/>
      <c r="IS1060" s="0"/>
      <c r="IT1060" s="0"/>
      <c r="IU1060" s="0"/>
      <c r="IV1060" s="0"/>
      <c r="IW1060" s="0"/>
    </row>
    <row r="1061" customFormat="false" ht="12.75" hidden="true" customHeight="false" outlineLevel="0" collapsed="false">
      <c r="A1061" s="0" t="n">
        <f aca="false">WEEKDAY(C1061,2)</f>
        <v>3</v>
      </c>
      <c r="B1061" s="0" t="n">
        <f aca="false">MONTH(C1061)</f>
        <v>3</v>
      </c>
      <c r="C1061" s="23" t="n">
        <v>35508</v>
      </c>
      <c r="D1061" s="0" t="n">
        <f aca="false">MONTH(R1061)</f>
        <v>3</v>
      </c>
      <c r="E1061" s="0" t="n">
        <f aca="false">YEAR(R1061)</f>
        <v>1997</v>
      </c>
      <c r="F1061" s="35" t="n">
        <f aca="false">L1061-K1061</f>
        <v>0.234114285714286</v>
      </c>
      <c r="G1061" s="24" t="n">
        <f aca="false">N1061-M1061</f>
        <v>0.0436666666666667</v>
      </c>
      <c r="H1061" s="24" t="n">
        <f aca="false">O1061-N1061</f>
        <v>0.0399999999999996</v>
      </c>
      <c r="I1061" s="24" t="n">
        <f aca="false">O1061-M1061</f>
        <v>0.0836666666666663</v>
      </c>
      <c r="J1061" s="25" t="n">
        <f aca="false">VLOOKUP(C1061,'Nymex hist.'!A:B,2,0)</f>
        <v>1.896</v>
      </c>
      <c r="K1061" s="34" t="n">
        <f aca="false">AVERAGE(BQ1061:BW1061)</f>
        <v>1.97328571428571</v>
      </c>
      <c r="L1061" s="34" t="n">
        <f aca="false">AVERAGE(BX1061:CB1061)</f>
        <v>2.2074</v>
      </c>
      <c r="M1061" s="27" t="n">
        <f aca="false">SUMIF($S$3:$FQ$3,$E1061+1,$S1061:$FQ1061)/COUNTIF($S$3:$FQ$3,$E1061+1)</f>
        <v>2.07616666666667</v>
      </c>
      <c r="N1061" s="27" t="n">
        <f aca="false">SUMIF($S$3:$FQ$3,$E1061+2,$S1061:$FQ1061)/COUNTIF($S$3:$FQ$3,$E1061+2)</f>
        <v>2.11983333333333</v>
      </c>
      <c r="O1061" s="27" t="n">
        <f aca="false">SUMIF($S$3:$FQ$3,$E1061+3,$S1061:$FQ1061)/COUNTIF($S$3:$FQ$3,$E1061+3)</f>
        <v>2.15983333333333</v>
      </c>
      <c r="P1061" s="27" t="n">
        <f aca="false">SUMIF($S$3:$FQ$3,$E1061+4,$S1061:$FQ1061)/COUNTIF($S$3:$FQ$3,$E1061+4)</f>
        <v>2.18983333333333</v>
      </c>
      <c r="Q1061" s="27" t="n">
        <f aca="false">SUMIF($S$3:$FQ$3,$E1061+5,$S1061:$FQ1061)/COUNTIF($S$3:$FQ$3,$E1061+5)</f>
        <v>2.20983333333333</v>
      </c>
      <c r="R1061" s="28" t="n">
        <v>35508</v>
      </c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30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 t="n">
        <v>1.896</v>
      </c>
      <c r="BR1061" s="29" t="n">
        <v>1.946</v>
      </c>
      <c r="BS1061" s="29" t="n">
        <v>1.976</v>
      </c>
      <c r="BT1061" s="29" t="n">
        <v>1.987</v>
      </c>
      <c r="BU1061" s="29" t="n">
        <v>1.994</v>
      </c>
      <c r="BV1061" s="29" t="n">
        <v>1.997</v>
      </c>
      <c r="BW1061" s="29" t="n">
        <v>2.017</v>
      </c>
      <c r="BX1061" s="29" t="n">
        <v>2.147</v>
      </c>
      <c r="BY1061" s="29" t="n">
        <v>2.26</v>
      </c>
      <c r="BZ1061" s="29" t="n">
        <v>2.3</v>
      </c>
      <c r="CA1061" s="29" t="n">
        <v>2.22</v>
      </c>
      <c r="CB1061" s="29" t="n">
        <v>2.11</v>
      </c>
      <c r="CC1061" s="29" t="n">
        <v>2</v>
      </c>
      <c r="CD1061" s="29" t="n">
        <v>1.975</v>
      </c>
      <c r="CE1061" s="29" t="n">
        <v>1.967</v>
      </c>
      <c r="CF1061" s="29" t="n">
        <v>1.978</v>
      </c>
      <c r="CG1061" s="29" t="n">
        <v>1.989</v>
      </c>
      <c r="CH1061" s="29" t="n">
        <v>1.99</v>
      </c>
      <c r="CI1061" s="29" t="n">
        <v>2.005</v>
      </c>
      <c r="CJ1061" s="29" t="n">
        <v>2.13</v>
      </c>
      <c r="CK1061" s="29" t="n">
        <v>2.25</v>
      </c>
      <c r="CL1061" s="29" t="n">
        <v>2.295</v>
      </c>
      <c r="CM1061" s="29" t="n">
        <v>2.24</v>
      </c>
      <c r="CN1061" s="29" t="n">
        <v>2.146</v>
      </c>
      <c r="CO1061" s="29" t="n">
        <v>2.055</v>
      </c>
      <c r="CP1061" s="29" t="n">
        <v>2.055</v>
      </c>
      <c r="CQ1061" s="29" t="n">
        <v>2.056</v>
      </c>
      <c r="CR1061" s="29" t="n">
        <v>2.063</v>
      </c>
      <c r="CS1061" s="29" t="n">
        <v>2.069</v>
      </c>
      <c r="CT1061" s="29" t="n">
        <v>2.07</v>
      </c>
      <c r="CU1061" s="29" t="n">
        <v>1.975</v>
      </c>
      <c r="CV1061" s="29" t="n">
        <v>2.1</v>
      </c>
      <c r="CW1061" s="29" t="n">
        <v>2.314</v>
      </c>
      <c r="CX1061" s="29" t="n">
        <v>2.335</v>
      </c>
      <c r="CY1061" s="29" t="n">
        <v>2.28</v>
      </c>
      <c r="CZ1061" s="29" t="n">
        <v>2.186</v>
      </c>
      <c r="DA1061" s="29" t="n">
        <v>2.095</v>
      </c>
      <c r="DB1061" s="29" t="n">
        <v>2.095</v>
      </c>
      <c r="DC1061" s="29" t="n">
        <v>2.096</v>
      </c>
      <c r="DD1061" s="29" t="n">
        <v>2.103</v>
      </c>
      <c r="DE1061" s="29" t="n">
        <v>2.109</v>
      </c>
      <c r="DF1061" s="29" t="n">
        <v>2.11</v>
      </c>
      <c r="DG1061" s="29" t="n">
        <v>2.015</v>
      </c>
      <c r="DH1061" s="29" t="n">
        <v>2.14</v>
      </c>
      <c r="DI1061" s="29" t="n">
        <v>2.354</v>
      </c>
      <c r="DJ1061" s="29" t="n">
        <v>2.365</v>
      </c>
      <c r="DK1061" s="29" t="n">
        <v>2.31</v>
      </c>
      <c r="DL1061" s="29" t="n">
        <v>2.216</v>
      </c>
      <c r="DM1061" s="29" t="n">
        <v>2.125</v>
      </c>
      <c r="DN1061" s="29" t="n">
        <v>2.125</v>
      </c>
      <c r="DO1061" s="29" t="n">
        <v>2.126</v>
      </c>
      <c r="DP1061" s="29" t="n">
        <v>2.133</v>
      </c>
      <c r="DQ1061" s="29" t="n">
        <v>2.139</v>
      </c>
      <c r="DR1061" s="29" t="n">
        <v>2.14</v>
      </c>
      <c r="DS1061" s="29" t="n">
        <v>2.045</v>
      </c>
      <c r="DT1061" s="29" t="n">
        <v>2.17</v>
      </c>
      <c r="DU1061" s="29" t="n">
        <v>2.384</v>
      </c>
      <c r="DV1061" s="29" t="n">
        <v>2.385</v>
      </c>
      <c r="DW1061" s="29" t="n">
        <v>2.33</v>
      </c>
      <c r="DX1061" s="29" t="n">
        <v>2.236</v>
      </c>
      <c r="DY1061" s="29" t="n">
        <v>2.145</v>
      </c>
      <c r="DZ1061" s="29" t="n">
        <v>2.145</v>
      </c>
      <c r="EA1061" s="29" t="n">
        <v>2.146</v>
      </c>
      <c r="EB1061" s="29" t="n">
        <v>2.153</v>
      </c>
      <c r="EC1061" s="29" t="n">
        <v>2.159</v>
      </c>
      <c r="ED1061" s="29" t="n">
        <v>2.16</v>
      </c>
      <c r="EE1061" s="29" t="n">
        <v>2.065</v>
      </c>
      <c r="EF1061" s="29" t="n">
        <v>2.19</v>
      </c>
      <c r="EG1061" s="29" t="n">
        <v>2.404</v>
      </c>
      <c r="EH1061" s="29" t="n">
        <v>2.405</v>
      </c>
      <c r="EI1061" s="29" t="n">
        <v>2.35</v>
      </c>
      <c r="EJ1061" s="29" t="n">
        <v>2.256</v>
      </c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0"/>
      <c r="GS1061" s="0"/>
      <c r="GT1061" s="0"/>
      <c r="GU1061" s="0"/>
      <c r="GV1061" s="0"/>
      <c r="GW1061" s="0"/>
      <c r="GX1061" s="0"/>
      <c r="GY1061" s="0"/>
      <c r="GZ1061" s="0"/>
      <c r="HA1061" s="0"/>
      <c r="HB1061" s="0"/>
      <c r="HC1061" s="0"/>
      <c r="HD1061" s="0"/>
      <c r="HE1061" s="0"/>
      <c r="HF1061" s="0"/>
      <c r="HG1061" s="0"/>
      <c r="HH1061" s="0"/>
      <c r="HI1061" s="0"/>
      <c r="HJ1061" s="0"/>
      <c r="HK1061" s="0"/>
      <c r="HL1061" s="0"/>
      <c r="HM1061" s="0"/>
      <c r="HN1061" s="0"/>
      <c r="HO1061" s="0"/>
      <c r="HP1061" s="0"/>
      <c r="HQ1061" s="0"/>
      <c r="HR1061" s="0"/>
      <c r="HS1061" s="0"/>
      <c r="HT1061" s="0"/>
      <c r="HU1061" s="0"/>
      <c r="HV1061" s="0"/>
      <c r="HW1061" s="0"/>
      <c r="HX1061" s="0"/>
      <c r="HY1061" s="0"/>
      <c r="HZ1061" s="0"/>
      <c r="IA1061" s="0"/>
      <c r="IB1061" s="0"/>
      <c r="IC1061" s="0"/>
      <c r="ID1061" s="0"/>
      <c r="IE1061" s="0"/>
      <c r="IF1061" s="0"/>
      <c r="IG1061" s="0"/>
      <c r="IH1061" s="0"/>
      <c r="II1061" s="0"/>
      <c r="IJ1061" s="0"/>
      <c r="IK1061" s="0"/>
      <c r="IL1061" s="0"/>
      <c r="IM1061" s="0"/>
      <c r="IN1061" s="0"/>
      <c r="IO1061" s="0"/>
      <c r="IP1061" s="0"/>
      <c r="IQ1061" s="0"/>
      <c r="IR1061" s="0"/>
      <c r="IS1061" s="0"/>
      <c r="IT1061" s="0"/>
      <c r="IU1061" s="0"/>
      <c r="IV1061" s="0"/>
      <c r="IW1061" s="0"/>
    </row>
    <row r="1062" customFormat="false" ht="12.75" hidden="false" customHeight="false" outlineLevel="0" collapsed="false">
      <c r="A1062" s="1" t="n">
        <f aca="false">WEEKDAY(C1062,2)</f>
        <v>4</v>
      </c>
      <c r="B1062" s="1" t="n">
        <f aca="false">MONTH(C1062)</f>
        <v>3</v>
      </c>
      <c r="C1062" s="23" t="n">
        <v>35509</v>
      </c>
      <c r="D1062" s="0" t="n">
        <f aca="false">MONTH(R1062)</f>
        <v>3</v>
      </c>
      <c r="E1062" s="0" t="n">
        <f aca="false">YEAR(R1062)</f>
        <v>1997</v>
      </c>
      <c r="F1062" s="3" t="n">
        <f aca="false">L1062-K1062</f>
        <v>0.244</v>
      </c>
      <c r="G1062" s="3" t="n">
        <f aca="false">N1062-M1062</f>
        <v>0.0470833333333331</v>
      </c>
      <c r="H1062" s="3" t="n">
        <f aca="false">O1062-N1062</f>
        <v>0.04</v>
      </c>
      <c r="I1062" s="3" t="n">
        <f aca="false">O1062-M1062</f>
        <v>0.0870833333333332</v>
      </c>
      <c r="J1062" s="4" t="n">
        <f aca="false">VLOOKUP(C1062,'Nymex hist.'!A:B,2,0)</f>
        <v>1.892</v>
      </c>
      <c r="K1062" s="4" t="n">
        <f aca="false">AVERAGE(BQ1062:BW1062)</f>
        <v>1.979</v>
      </c>
      <c r="L1062" s="4" t="n">
        <f aca="false">AVERAGE(BX1062:CB1062)</f>
        <v>2.223</v>
      </c>
      <c r="M1062" s="4" t="n">
        <f aca="false">SUMIF($S$3:$FQ$3,$E1062+1,$S1062:$FQ1062)/COUNTIF($S$3:$FQ$3,$E1062+1)</f>
        <v>2.09341666666667</v>
      </c>
      <c r="N1062" s="4" t="n">
        <f aca="false">SUMIF($S$3:$FQ$3,$E1062+2,$S1062:$FQ1062)/COUNTIF($S$3:$FQ$3,$E1062+2)</f>
        <v>2.1405</v>
      </c>
      <c r="O1062" s="4" t="n">
        <f aca="false">SUMIF($S$3:$FQ$3,$E1062+3,$S1062:$FQ1062)/COUNTIF($S$3:$FQ$3,$E1062+3)</f>
        <v>2.1805</v>
      </c>
      <c r="P1062" s="4" t="n">
        <f aca="false">SUMIF($S$3:$FQ$3,$E1062+4,$S1062:$FQ1062)/COUNTIF($S$3:$FQ$3,$E1062+4)</f>
        <v>2.2205</v>
      </c>
      <c r="Q1062" s="4" t="n">
        <f aca="false">SUMIF($S$3:$FQ$3,$E1062+5,$S1062:$FQ1062)/COUNTIF($S$3:$FQ$3,$E1062+5)</f>
        <v>2.2405</v>
      </c>
      <c r="R1062" s="21" t="n">
        <v>35509</v>
      </c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7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2"/>
      <c r="BO1062" s="32"/>
      <c r="BP1062" s="32"/>
      <c r="BQ1062" s="32" t="n">
        <v>1.892</v>
      </c>
      <c r="BR1062" s="32" t="n">
        <v>1.947</v>
      </c>
      <c r="BS1062" s="32" t="n">
        <v>1.982</v>
      </c>
      <c r="BT1062" s="32" t="n">
        <v>1.992</v>
      </c>
      <c r="BU1062" s="32" t="n">
        <v>2</v>
      </c>
      <c r="BV1062" s="32" t="n">
        <v>2.005</v>
      </c>
      <c r="BW1062" s="32" t="n">
        <v>2.035</v>
      </c>
      <c r="BX1062" s="32" t="n">
        <v>2.165</v>
      </c>
      <c r="BY1062" s="32" t="n">
        <v>2.275</v>
      </c>
      <c r="BZ1062" s="32" t="n">
        <v>2.315</v>
      </c>
      <c r="CA1062" s="32" t="n">
        <v>2.235</v>
      </c>
      <c r="CB1062" s="32" t="n">
        <v>2.125</v>
      </c>
      <c r="CC1062" s="32" t="n">
        <v>2.01</v>
      </c>
      <c r="CD1062" s="32" t="n">
        <v>1.985</v>
      </c>
      <c r="CE1062" s="32" t="n">
        <v>1.98</v>
      </c>
      <c r="CF1062" s="32" t="n">
        <v>1.995</v>
      </c>
      <c r="CG1062" s="32" t="n">
        <v>2.005</v>
      </c>
      <c r="CH1062" s="32" t="n">
        <v>2.015</v>
      </c>
      <c r="CI1062" s="32" t="n">
        <v>2.03</v>
      </c>
      <c r="CJ1062" s="32" t="n">
        <v>2.153</v>
      </c>
      <c r="CK1062" s="32" t="n">
        <v>2.273</v>
      </c>
      <c r="CL1062" s="32" t="n">
        <v>2.315</v>
      </c>
      <c r="CM1062" s="32" t="n">
        <v>2.256</v>
      </c>
      <c r="CN1062" s="32" t="n">
        <v>2.158</v>
      </c>
      <c r="CO1062" s="32" t="n">
        <v>2.063</v>
      </c>
      <c r="CP1062" s="32" t="n">
        <v>2.06</v>
      </c>
      <c r="CQ1062" s="32" t="n">
        <v>2.065</v>
      </c>
      <c r="CR1062" s="32" t="n">
        <v>2.076</v>
      </c>
      <c r="CS1062" s="32" t="n">
        <v>2.086</v>
      </c>
      <c r="CT1062" s="32" t="n">
        <v>2.09</v>
      </c>
      <c r="CU1062" s="32" t="n">
        <v>2.03</v>
      </c>
      <c r="CV1062" s="32" t="n">
        <v>2.153</v>
      </c>
      <c r="CW1062" s="32" t="n">
        <v>2.334</v>
      </c>
      <c r="CX1062" s="32" t="n">
        <v>2.355</v>
      </c>
      <c r="CY1062" s="32" t="n">
        <v>2.296</v>
      </c>
      <c r="CZ1062" s="32" t="n">
        <v>2.198</v>
      </c>
      <c r="DA1062" s="32" t="n">
        <v>2.103</v>
      </c>
      <c r="DB1062" s="32" t="n">
        <v>2.1</v>
      </c>
      <c r="DC1062" s="32" t="n">
        <v>2.105</v>
      </c>
      <c r="DD1062" s="32" t="n">
        <v>2.116</v>
      </c>
      <c r="DE1062" s="32" t="n">
        <v>2.126</v>
      </c>
      <c r="DF1062" s="32" t="n">
        <v>2.13</v>
      </c>
      <c r="DG1062" s="32" t="n">
        <v>2.07</v>
      </c>
      <c r="DH1062" s="32" t="n">
        <v>2.193</v>
      </c>
      <c r="DI1062" s="32" t="n">
        <v>2.374</v>
      </c>
      <c r="DJ1062" s="32" t="n">
        <v>2.395</v>
      </c>
      <c r="DK1062" s="32" t="n">
        <v>2.336</v>
      </c>
      <c r="DL1062" s="32" t="n">
        <v>2.238</v>
      </c>
      <c r="DM1062" s="32" t="n">
        <v>2.143</v>
      </c>
      <c r="DN1062" s="32" t="n">
        <v>2.14</v>
      </c>
      <c r="DO1062" s="32" t="n">
        <v>2.145</v>
      </c>
      <c r="DP1062" s="32" t="n">
        <v>2.156</v>
      </c>
      <c r="DQ1062" s="32" t="n">
        <v>2.166</v>
      </c>
      <c r="DR1062" s="32" t="n">
        <v>2.17</v>
      </c>
      <c r="DS1062" s="32" t="n">
        <v>2.11</v>
      </c>
      <c r="DT1062" s="32" t="n">
        <v>2.233</v>
      </c>
      <c r="DU1062" s="32" t="n">
        <v>2.414</v>
      </c>
      <c r="DV1062" s="32" t="n">
        <v>2.415</v>
      </c>
      <c r="DW1062" s="32" t="n">
        <v>2.356</v>
      </c>
      <c r="DX1062" s="32" t="n">
        <v>2.258</v>
      </c>
      <c r="DY1062" s="32" t="n">
        <v>2.163</v>
      </c>
      <c r="DZ1062" s="32" t="n">
        <v>2.16</v>
      </c>
      <c r="EA1062" s="32" t="n">
        <v>2.165</v>
      </c>
      <c r="EB1062" s="32" t="n">
        <v>2.176</v>
      </c>
      <c r="EC1062" s="32" t="n">
        <v>2.186</v>
      </c>
      <c r="ED1062" s="32" t="n">
        <v>2.19</v>
      </c>
      <c r="EE1062" s="32" t="n">
        <v>2.13</v>
      </c>
      <c r="EF1062" s="32" t="n">
        <v>2.253</v>
      </c>
      <c r="EG1062" s="32" t="n">
        <v>2.434</v>
      </c>
      <c r="EH1062" s="32" t="n">
        <v>2.435</v>
      </c>
      <c r="EI1062" s="32" t="n">
        <v>2.376</v>
      </c>
      <c r="EJ1062" s="32" t="n">
        <v>2.278</v>
      </c>
      <c r="EK1062" s="32"/>
      <c r="EL1062" s="32"/>
      <c r="EM1062" s="32"/>
      <c r="EN1062" s="32"/>
      <c r="EO1062" s="32"/>
      <c r="EP1062" s="32"/>
      <c r="EQ1062" s="32"/>
      <c r="ER1062" s="32"/>
      <c r="ES1062" s="32"/>
      <c r="ET1062" s="32"/>
      <c r="EU1062" s="32"/>
      <c r="EV1062" s="32"/>
      <c r="EW1062" s="32"/>
      <c r="EX1062" s="32"/>
      <c r="EY1062" s="32"/>
      <c r="EZ1062" s="32"/>
      <c r="FA1062" s="32"/>
      <c r="FB1062" s="32"/>
      <c r="FC1062" s="32"/>
      <c r="FD1062" s="32"/>
      <c r="FE1062" s="32"/>
      <c r="FF1062" s="32"/>
      <c r="FG1062" s="32"/>
      <c r="FH1062" s="32"/>
      <c r="FI1062" s="32"/>
      <c r="FJ1062" s="32"/>
      <c r="FK1062" s="32"/>
      <c r="FL1062" s="32"/>
      <c r="FM1062" s="32"/>
      <c r="FN1062" s="32"/>
      <c r="FO1062" s="32"/>
      <c r="FP1062" s="32"/>
      <c r="FQ1062" s="32"/>
      <c r="FR1062" s="32"/>
      <c r="FS1062" s="32"/>
      <c r="FT1062" s="32"/>
      <c r="FU1062" s="32"/>
      <c r="FV1062" s="32"/>
      <c r="FW1062" s="32"/>
      <c r="FX1062" s="32"/>
      <c r="FY1062" s="32"/>
      <c r="FZ1062" s="32"/>
      <c r="GA1062" s="32"/>
      <c r="GB1062" s="32"/>
      <c r="GC1062" s="32"/>
      <c r="GD1062" s="32"/>
      <c r="GE1062" s="32"/>
      <c r="GF1062" s="32"/>
      <c r="GG1062" s="32"/>
      <c r="GH1062" s="32"/>
      <c r="GI1062" s="32"/>
      <c r="GJ1062" s="32"/>
      <c r="GK1062" s="32"/>
      <c r="GL1062" s="32"/>
      <c r="GM1062" s="32"/>
      <c r="GN1062" s="32"/>
      <c r="GO1062" s="32"/>
      <c r="GP1062" s="32"/>
      <c r="GQ1062" s="32"/>
    </row>
    <row r="1063" customFormat="false" ht="12.75" hidden="true" customHeight="false" outlineLevel="0" collapsed="false">
      <c r="A1063" s="0" t="n">
        <f aca="false">WEEKDAY(C1063,2)</f>
        <v>5</v>
      </c>
      <c r="B1063" s="0" t="n">
        <f aca="false">MONTH(C1063)</f>
        <v>3</v>
      </c>
      <c r="C1063" s="23" t="n">
        <v>35510</v>
      </c>
      <c r="D1063" s="0" t="n">
        <f aca="false">MONTH(R1063)</f>
        <v>3</v>
      </c>
      <c r="E1063" s="0" t="n">
        <f aca="false">YEAR(R1063)</f>
        <v>1997</v>
      </c>
      <c r="F1063" s="35" t="n">
        <f aca="false">L1063-K1063</f>
        <v>0.281</v>
      </c>
      <c r="G1063" s="24" t="n">
        <f aca="false">N1063-M1063</f>
        <v>0.0494166666666671</v>
      </c>
      <c r="H1063" s="24" t="n">
        <f aca="false">O1063-N1063</f>
        <v>0.0399999999999996</v>
      </c>
      <c r="I1063" s="24" t="n">
        <f aca="false">O1063-M1063</f>
        <v>0.0894166666666667</v>
      </c>
      <c r="J1063" s="25" t="n">
        <f aca="false">VLOOKUP(C1063,'Nymex hist.'!A:B,2,0)</f>
        <v>1.84</v>
      </c>
      <c r="K1063" s="34" t="n">
        <f aca="false">AVERAGE(BQ1063:BW1063)</f>
        <v>1.939</v>
      </c>
      <c r="L1063" s="34" t="n">
        <f aca="false">AVERAGE(BX1063:CB1063)</f>
        <v>2.22</v>
      </c>
      <c r="M1063" s="27" t="n">
        <f aca="false">SUMIF($S$3:$FQ$3,$E1063+1,$S1063:$FQ1063)/COUNTIF($S$3:$FQ$3,$E1063+1)</f>
        <v>2.08925</v>
      </c>
      <c r="N1063" s="27" t="n">
        <f aca="false">SUMIF($S$3:$FQ$3,$E1063+2,$S1063:$FQ1063)/COUNTIF($S$3:$FQ$3,$E1063+2)</f>
        <v>2.13866666666667</v>
      </c>
      <c r="O1063" s="27" t="n">
        <f aca="false">SUMIF($S$3:$FQ$3,$E1063+3,$S1063:$FQ1063)/COUNTIF($S$3:$FQ$3,$E1063+3)</f>
        <v>2.17866666666667</v>
      </c>
      <c r="P1063" s="27" t="n">
        <f aca="false">SUMIF($S$3:$FQ$3,$E1063+4,$S1063:$FQ1063)/COUNTIF($S$3:$FQ$3,$E1063+4)</f>
        <v>2.21866666666667</v>
      </c>
      <c r="Q1063" s="27" t="n">
        <f aca="false">SUMIF($S$3:$FQ$3,$E1063+5,$S1063:$FQ1063)/COUNTIF($S$3:$FQ$3,$E1063+5)</f>
        <v>2.23866666666667</v>
      </c>
      <c r="R1063" s="28" t="n">
        <v>35510</v>
      </c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30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 t="n">
        <v>1.84</v>
      </c>
      <c r="BR1063" s="29" t="n">
        <v>1.876</v>
      </c>
      <c r="BS1063" s="29" t="n">
        <v>1.935</v>
      </c>
      <c r="BT1063" s="29" t="n">
        <v>1.955</v>
      </c>
      <c r="BU1063" s="29" t="n">
        <v>1.97</v>
      </c>
      <c r="BV1063" s="29" t="n">
        <v>1.98</v>
      </c>
      <c r="BW1063" s="29" t="n">
        <v>2.017</v>
      </c>
      <c r="BX1063" s="29" t="n">
        <v>2.155</v>
      </c>
      <c r="BY1063" s="29" t="n">
        <v>2.275</v>
      </c>
      <c r="BZ1063" s="29" t="n">
        <v>2.315</v>
      </c>
      <c r="CA1063" s="29" t="n">
        <v>2.235</v>
      </c>
      <c r="CB1063" s="29" t="n">
        <v>2.12</v>
      </c>
      <c r="CC1063" s="29" t="n">
        <v>2.005</v>
      </c>
      <c r="CD1063" s="29" t="n">
        <v>1.98</v>
      </c>
      <c r="CE1063" s="29" t="n">
        <v>1.975</v>
      </c>
      <c r="CF1063" s="29" t="n">
        <v>1.99</v>
      </c>
      <c r="CG1063" s="29" t="n">
        <v>2</v>
      </c>
      <c r="CH1063" s="29" t="n">
        <v>2.01</v>
      </c>
      <c r="CI1063" s="29" t="n">
        <v>2.025</v>
      </c>
      <c r="CJ1063" s="29" t="n">
        <v>2.148</v>
      </c>
      <c r="CK1063" s="29" t="n">
        <v>2.268</v>
      </c>
      <c r="CL1063" s="29" t="n">
        <v>2.31</v>
      </c>
      <c r="CM1063" s="29" t="n">
        <v>2.251</v>
      </c>
      <c r="CN1063" s="29" t="n">
        <v>2.153</v>
      </c>
      <c r="CO1063" s="29" t="n">
        <v>2.058</v>
      </c>
      <c r="CP1063" s="29" t="n">
        <v>2.055</v>
      </c>
      <c r="CQ1063" s="29" t="n">
        <v>2.062</v>
      </c>
      <c r="CR1063" s="29" t="n">
        <v>2.075</v>
      </c>
      <c r="CS1063" s="29" t="n">
        <v>2.088</v>
      </c>
      <c r="CT1063" s="29" t="n">
        <v>2.095</v>
      </c>
      <c r="CU1063" s="29" t="n">
        <v>2.025</v>
      </c>
      <c r="CV1063" s="29" t="n">
        <v>2.148</v>
      </c>
      <c r="CW1063" s="29" t="n">
        <v>2.344</v>
      </c>
      <c r="CX1063" s="29" t="n">
        <v>2.35</v>
      </c>
      <c r="CY1063" s="29" t="n">
        <v>2.291</v>
      </c>
      <c r="CZ1063" s="29" t="n">
        <v>2.193</v>
      </c>
      <c r="DA1063" s="29" t="n">
        <v>2.098</v>
      </c>
      <c r="DB1063" s="29" t="n">
        <v>2.095</v>
      </c>
      <c r="DC1063" s="29" t="n">
        <v>2.102</v>
      </c>
      <c r="DD1063" s="29" t="n">
        <v>2.115</v>
      </c>
      <c r="DE1063" s="29" t="n">
        <v>2.128</v>
      </c>
      <c r="DF1063" s="29" t="n">
        <v>2.135</v>
      </c>
      <c r="DG1063" s="29" t="n">
        <v>2.065</v>
      </c>
      <c r="DH1063" s="29" t="n">
        <v>2.188</v>
      </c>
      <c r="DI1063" s="29" t="n">
        <v>2.384</v>
      </c>
      <c r="DJ1063" s="29" t="n">
        <v>2.39</v>
      </c>
      <c r="DK1063" s="29" t="n">
        <v>2.331</v>
      </c>
      <c r="DL1063" s="29" t="n">
        <v>2.233</v>
      </c>
      <c r="DM1063" s="29" t="n">
        <v>2.138</v>
      </c>
      <c r="DN1063" s="29" t="n">
        <v>2.135</v>
      </c>
      <c r="DO1063" s="29" t="n">
        <v>2.142</v>
      </c>
      <c r="DP1063" s="29" t="n">
        <v>2.155</v>
      </c>
      <c r="DQ1063" s="29" t="n">
        <v>2.168</v>
      </c>
      <c r="DR1063" s="29" t="n">
        <v>2.175</v>
      </c>
      <c r="DS1063" s="29" t="n">
        <v>2.105</v>
      </c>
      <c r="DT1063" s="29" t="n">
        <v>2.228</v>
      </c>
      <c r="DU1063" s="29" t="n">
        <v>2.424</v>
      </c>
      <c r="DV1063" s="29" t="n">
        <v>2.41</v>
      </c>
      <c r="DW1063" s="29" t="n">
        <v>2.351</v>
      </c>
      <c r="DX1063" s="29" t="n">
        <v>2.253</v>
      </c>
      <c r="DY1063" s="29" t="n">
        <v>2.158</v>
      </c>
      <c r="DZ1063" s="29" t="n">
        <v>2.155</v>
      </c>
      <c r="EA1063" s="29" t="n">
        <v>2.162</v>
      </c>
      <c r="EB1063" s="29" t="n">
        <v>2.175</v>
      </c>
      <c r="EC1063" s="29" t="n">
        <v>2.188</v>
      </c>
      <c r="ED1063" s="29" t="n">
        <v>2.195</v>
      </c>
      <c r="EE1063" s="29" t="n">
        <v>2.125</v>
      </c>
      <c r="EF1063" s="29" t="n">
        <v>2.248</v>
      </c>
      <c r="EG1063" s="29" t="n">
        <v>2.444</v>
      </c>
      <c r="EH1063" s="29" t="n">
        <v>2.43</v>
      </c>
      <c r="EI1063" s="29" t="n">
        <v>2.371</v>
      </c>
      <c r="EJ1063" s="29" t="n">
        <v>2.273</v>
      </c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0"/>
      <c r="GS1063" s="0"/>
      <c r="GT1063" s="0"/>
      <c r="GU1063" s="0"/>
      <c r="GV1063" s="0"/>
      <c r="GW1063" s="0"/>
      <c r="GX1063" s="0"/>
      <c r="GY1063" s="0"/>
      <c r="GZ1063" s="0"/>
      <c r="HA1063" s="0"/>
      <c r="HB1063" s="0"/>
      <c r="HC1063" s="0"/>
      <c r="HD1063" s="0"/>
      <c r="HE1063" s="0"/>
      <c r="HF1063" s="0"/>
      <c r="HG1063" s="0"/>
      <c r="HH1063" s="0"/>
      <c r="HI1063" s="0"/>
      <c r="HJ1063" s="0"/>
      <c r="HK1063" s="0"/>
      <c r="HL1063" s="0"/>
      <c r="HM1063" s="0"/>
      <c r="HN1063" s="0"/>
      <c r="HO1063" s="0"/>
      <c r="HP1063" s="0"/>
      <c r="HQ1063" s="0"/>
      <c r="HR1063" s="0"/>
      <c r="HS1063" s="0"/>
      <c r="HT1063" s="0"/>
      <c r="HU1063" s="0"/>
      <c r="HV1063" s="0"/>
      <c r="HW1063" s="0"/>
      <c r="HX1063" s="0"/>
      <c r="HY1063" s="0"/>
      <c r="HZ1063" s="0"/>
      <c r="IA1063" s="0"/>
      <c r="IB1063" s="0"/>
      <c r="IC1063" s="0"/>
      <c r="ID1063" s="0"/>
      <c r="IE1063" s="0"/>
      <c r="IF1063" s="0"/>
      <c r="IG1063" s="0"/>
      <c r="IH1063" s="0"/>
      <c r="II1063" s="0"/>
      <c r="IJ1063" s="0"/>
      <c r="IK1063" s="0"/>
      <c r="IL1063" s="0"/>
      <c r="IM1063" s="0"/>
      <c r="IN1063" s="0"/>
      <c r="IO1063" s="0"/>
      <c r="IP1063" s="0"/>
      <c r="IQ1063" s="0"/>
      <c r="IR1063" s="0"/>
      <c r="IS1063" s="0"/>
      <c r="IT1063" s="0"/>
      <c r="IU1063" s="0"/>
      <c r="IV1063" s="0"/>
      <c r="IW1063" s="0"/>
    </row>
    <row r="1064" customFormat="false" ht="12.75" hidden="true" customHeight="false" outlineLevel="0" collapsed="false">
      <c r="A1064" s="0" t="n">
        <f aca="false">WEEKDAY(C1064,2)</f>
        <v>1</v>
      </c>
      <c r="B1064" s="0" t="n">
        <f aca="false">MONTH(C1064)</f>
        <v>3</v>
      </c>
      <c r="C1064" s="23" t="n">
        <v>35513</v>
      </c>
      <c r="D1064" s="0" t="n">
        <f aca="false">MONTH(R1064)</f>
        <v>3</v>
      </c>
      <c r="E1064" s="0" t="n">
        <f aca="false">YEAR(R1064)</f>
        <v>1997</v>
      </c>
      <c r="F1064" s="35" t="n">
        <f aca="false">L1064-K1064</f>
        <v>0.288228571428571</v>
      </c>
      <c r="G1064" s="24" t="n">
        <f aca="false">N1064-M1064</f>
        <v>0.0450833333333334</v>
      </c>
      <c r="H1064" s="24" t="n">
        <f aca="false">O1064-N1064</f>
        <v>0.04</v>
      </c>
      <c r="I1064" s="24" t="n">
        <f aca="false">O1064-M1064</f>
        <v>0.0850833333333334</v>
      </c>
      <c r="J1064" s="25" t="n">
        <f aca="false">VLOOKUP(C1064,'Nymex hist.'!A:B,2,0)</f>
        <v>1.807</v>
      </c>
      <c r="K1064" s="34" t="n">
        <f aca="false">AVERAGE(BQ1064:BW1064)</f>
        <v>1.90757142857143</v>
      </c>
      <c r="L1064" s="34" t="n">
        <f aca="false">AVERAGE(BX1064:CB1064)</f>
        <v>2.1958</v>
      </c>
      <c r="M1064" s="27" t="n">
        <f aca="false">SUMIF($S$3:$FQ$3,$E1064+1,$S1064:$FQ1064)/COUNTIF($S$3:$FQ$3,$E1064+1)</f>
        <v>2.07341666666667</v>
      </c>
      <c r="N1064" s="27" t="n">
        <f aca="false">SUMIF($S$3:$FQ$3,$E1064+2,$S1064:$FQ1064)/COUNTIF($S$3:$FQ$3,$E1064+2)</f>
        <v>2.1185</v>
      </c>
      <c r="O1064" s="27" t="n">
        <f aca="false">SUMIF($S$3:$FQ$3,$E1064+3,$S1064:$FQ1064)/COUNTIF($S$3:$FQ$3,$E1064+3)</f>
        <v>2.1585</v>
      </c>
      <c r="P1064" s="27" t="n">
        <f aca="false">SUMIF($S$3:$FQ$3,$E1064+4,$S1064:$FQ1064)/COUNTIF($S$3:$FQ$3,$E1064+4)</f>
        <v>2.1985</v>
      </c>
      <c r="Q1064" s="27" t="n">
        <f aca="false">SUMIF($S$3:$FQ$3,$E1064+5,$S1064:$FQ1064)/COUNTIF($S$3:$FQ$3,$E1064+5)</f>
        <v>2.2185</v>
      </c>
      <c r="R1064" s="28" t="n">
        <v>35513</v>
      </c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30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 t="n">
        <v>1.807</v>
      </c>
      <c r="BR1064" s="29" t="n">
        <v>1.841</v>
      </c>
      <c r="BS1064" s="29" t="n">
        <v>1.9</v>
      </c>
      <c r="BT1064" s="29" t="n">
        <v>1.925</v>
      </c>
      <c r="BU1064" s="29" t="n">
        <v>1.94</v>
      </c>
      <c r="BV1064" s="29" t="n">
        <v>1.95</v>
      </c>
      <c r="BW1064" s="29" t="n">
        <v>1.99</v>
      </c>
      <c r="BX1064" s="29" t="n">
        <v>2.13</v>
      </c>
      <c r="BY1064" s="29" t="n">
        <v>2.25</v>
      </c>
      <c r="BZ1064" s="29" t="n">
        <v>2.29</v>
      </c>
      <c r="CA1064" s="29" t="n">
        <v>2.212</v>
      </c>
      <c r="CB1064" s="29" t="n">
        <v>2.097</v>
      </c>
      <c r="CC1064" s="29" t="n">
        <v>1.982</v>
      </c>
      <c r="CD1064" s="29" t="n">
        <v>1.957</v>
      </c>
      <c r="CE1064" s="29" t="n">
        <v>1.957</v>
      </c>
      <c r="CF1064" s="29" t="n">
        <v>1.977</v>
      </c>
      <c r="CG1064" s="29" t="n">
        <v>1.992</v>
      </c>
      <c r="CH1064" s="29" t="n">
        <v>2.002</v>
      </c>
      <c r="CI1064" s="29" t="n">
        <v>2.017</v>
      </c>
      <c r="CJ1064" s="29" t="n">
        <v>2.14</v>
      </c>
      <c r="CK1064" s="29" t="n">
        <v>2.258</v>
      </c>
      <c r="CL1064" s="29" t="n">
        <v>2.29</v>
      </c>
      <c r="CM1064" s="29" t="n">
        <v>2.23</v>
      </c>
      <c r="CN1064" s="29" t="n">
        <v>2.127</v>
      </c>
      <c r="CO1064" s="29" t="n">
        <v>2.027</v>
      </c>
      <c r="CP1064" s="29" t="n">
        <v>2.027</v>
      </c>
      <c r="CQ1064" s="29" t="n">
        <v>2.042</v>
      </c>
      <c r="CR1064" s="29" t="n">
        <v>2.055</v>
      </c>
      <c r="CS1064" s="29" t="n">
        <v>2.068</v>
      </c>
      <c r="CT1064" s="29" t="n">
        <v>2.075</v>
      </c>
      <c r="CU1064" s="29" t="n">
        <v>2.017</v>
      </c>
      <c r="CV1064" s="29" t="n">
        <v>2.14</v>
      </c>
      <c r="CW1064" s="29" t="n">
        <v>2.324</v>
      </c>
      <c r="CX1064" s="29" t="n">
        <v>2.33</v>
      </c>
      <c r="CY1064" s="29" t="n">
        <v>2.27</v>
      </c>
      <c r="CZ1064" s="29" t="n">
        <v>2.167</v>
      </c>
      <c r="DA1064" s="29" t="n">
        <v>2.067</v>
      </c>
      <c r="DB1064" s="29" t="n">
        <v>2.067</v>
      </c>
      <c r="DC1064" s="29" t="n">
        <v>2.082</v>
      </c>
      <c r="DD1064" s="29" t="n">
        <v>2.095</v>
      </c>
      <c r="DE1064" s="29" t="n">
        <v>2.108</v>
      </c>
      <c r="DF1064" s="29" t="n">
        <v>2.115</v>
      </c>
      <c r="DG1064" s="29" t="n">
        <v>2.057</v>
      </c>
      <c r="DH1064" s="29" t="n">
        <v>2.18</v>
      </c>
      <c r="DI1064" s="29" t="n">
        <v>2.364</v>
      </c>
      <c r="DJ1064" s="29" t="n">
        <v>2.37</v>
      </c>
      <c r="DK1064" s="29" t="n">
        <v>2.31</v>
      </c>
      <c r="DL1064" s="29" t="n">
        <v>2.207</v>
      </c>
      <c r="DM1064" s="29" t="n">
        <v>2.107</v>
      </c>
      <c r="DN1064" s="29" t="n">
        <v>2.107</v>
      </c>
      <c r="DO1064" s="29" t="n">
        <v>2.122</v>
      </c>
      <c r="DP1064" s="29" t="n">
        <v>2.135</v>
      </c>
      <c r="DQ1064" s="29" t="n">
        <v>2.148</v>
      </c>
      <c r="DR1064" s="29" t="n">
        <v>2.155</v>
      </c>
      <c r="DS1064" s="29" t="n">
        <v>2.097</v>
      </c>
      <c r="DT1064" s="29" t="n">
        <v>2.22</v>
      </c>
      <c r="DU1064" s="29" t="n">
        <v>2.404</v>
      </c>
      <c r="DV1064" s="29" t="n">
        <v>2.39</v>
      </c>
      <c r="DW1064" s="29" t="n">
        <v>2.33</v>
      </c>
      <c r="DX1064" s="29" t="n">
        <v>2.227</v>
      </c>
      <c r="DY1064" s="29" t="n">
        <v>2.127</v>
      </c>
      <c r="DZ1064" s="29" t="n">
        <v>2.127</v>
      </c>
      <c r="EA1064" s="29" t="n">
        <v>2.142</v>
      </c>
      <c r="EB1064" s="29" t="n">
        <v>2.155</v>
      </c>
      <c r="EC1064" s="29" t="n">
        <v>2.168</v>
      </c>
      <c r="ED1064" s="29" t="n">
        <v>2.175</v>
      </c>
      <c r="EE1064" s="29" t="n">
        <v>2.117</v>
      </c>
      <c r="EF1064" s="29" t="n">
        <v>2.24</v>
      </c>
      <c r="EG1064" s="29" t="n">
        <v>2.424</v>
      </c>
      <c r="EH1064" s="29" t="n">
        <v>2.41</v>
      </c>
      <c r="EI1064" s="29" t="n">
        <v>2.35</v>
      </c>
      <c r="EJ1064" s="29" t="n">
        <v>2.247</v>
      </c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0"/>
      <c r="GS1064" s="0"/>
      <c r="GT1064" s="0"/>
      <c r="GU1064" s="0"/>
      <c r="GV1064" s="0"/>
      <c r="GW1064" s="0"/>
      <c r="GX1064" s="0"/>
      <c r="GY1064" s="0"/>
      <c r="GZ1064" s="0"/>
      <c r="HA1064" s="0"/>
      <c r="HB1064" s="0"/>
      <c r="HC1064" s="0"/>
      <c r="HD1064" s="0"/>
      <c r="HE1064" s="0"/>
      <c r="HF1064" s="0"/>
      <c r="HG1064" s="0"/>
      <c r="HH1064" s="0"/>
      <c r="HI1064" s="0"/>
      <c r="HJ1064" s="0"/>
      <c r="HK1064" s="0"/>
      <c r="HL1064" s="0"/>
      <c r="HM1064" s="0"/>
      <c r="HN1064" s="0"/>
      <c r="HO1064" s="0"/>
      <c r="HP1064" s="0"/>
      <c r="HQ1064" s="0"/>
      <c r="HR1064" s="0"/>
      <c r="HS1064" s="0"/>
      <c r="HT1064" s="0"/>
      <c r="HU1064" s="0"/>
      <c r="HV1064" s="0"/>
      <c r="HW1064" s="0"/>
      <c r="HX1064" s="0"/>
      <c r="HY1064" s="0"/>
      <c r="HZ1064" s="0"/>
      <c r="IA1064" s="0"/>
      <c r="IB1064" s="0"/>
      <c r="IC1064" s="0"/>
      <c r="ID1064" s="0"/>
      <c r="IE1064" s="0"/>
      <c r="IF1064" s="0"/>
      <c r="IG1064" s="0"/>
      <c r="IH1064" s="0"/>
      <c r="II1064" s="0"/>
      <c r="IJ1064" s="0"/>
      <c r="IK1064" s="0"/>
      <c r="IL1064" s="0"/>
      <c r="IM1064" s="0"/>
      <c r="IN1064" s="0"/>
      <c r="IO1064" s="0"/>
      <c r="IP1064" s="0"/>
      <c r="IQ1064" s="0"/>
      <c r="IR1064" s="0"/>
      <c r="IS1064" s="0"/>
      <c r="IT1064" s="0"/>
      <c r="IU1064" s="0"/>
      <c r="IV1064" s="0"/>
      <c r="IW1064" s="0"/>
    </row>
    <row r="1065" customFormat="false" ht="12.75" hidden="true" customHeight="false" outlineLevel="0" collapsed="false">
      <c r="A1065" s="0" t="n">
        <f aca="false">WEEKDAY(C1065,2)</f>
        <v>2</v>
      </c>
      <c r="B1065" s="0" t="n">
        <f aca="false">MONTH(C1065)</f>
        <v>3</v>
      </c>
      <c r="C1065" s="23" t="n">
        <v>35514</v>
      </c>
      <c r="D1065" s="0" t="n">
        <f aca="false">MONTH(R1065)</f>
        <v>3</v>
      </c>
      <c r="E1065" s="0" t="n">
        <f aca="false">YEAR(R1065)</f>
        <v>1997</v>
      </c>
      <c r="F1065" s="35" t="n">
        <f aca="false">L1065-K1065</f>
        <v>0.281857142857143</v>
      </c>
      <c r="G1065" s="24" t="n">
        <f aca="false">N1065-M1065</f>
        <v>0.064916666666667</v>
      </c>
      <c r="H1065" s="24" t="n">
        <f aca="false">O1065-N1065</f>
        <v>0.0465</v>
      </c>
      <c r="I1065" s="24" t="n">
        <f aca="false">O1065-M1065</f>
        <v>0.111416666666667</v>
      </c>
      <c r="J1065" s="25" t="n">
        <f aca="false">VLOOKUP(C1065,'Nymex hist.'!A:B,2,0)</f>
        <v>1.884</v>
      </c>
      <c r="K1065" s="34" t="n">
        <f aca="false">AVERAGE(BQ1065:BW1065)</f>
        <v>1.93014285714286</v>
      </c>
      <c r="L1065" s="34" t="n">
        <f aca="false">AVERAGE(BX1065:CB1065)</f>
        <v>2.212</v>
      </c>
      <c r="M1065" s="27" t="n">
        <f aca="false">SUMIF($S$3:$FQ$3,$E1065+1,$S1065:$FQ1065)/COUNTIF($S$3:$FQ$3,$E1065+1)</f>
        <v>2.08383333333333</v>
      </c>
      <c r="N1065" s="27" t="n">
        <f aca="false">SUMIF($S$3:$FQ$3,$E1065+2,$S1065:$FQ1065)/COUNTIF($S$3:$FQ$3,$E1065+2)</f>
        <v>2.14875</v>
      </c>
      <c r="O1065" s="27" t="n">
        <f aca="false">SUMIF($S$3:$FQ$3,$E1065+3,$S1065:$FQ1065)/COUNTIF($S$3:$FQ$3,$E1065+3)</f>
        <v>2.19525</v>
      </c>
      <c r="P1065" s="27" t="n">
        <f aca="false">SUMIF($S$3:$FQ$3,$E1065+4,$S1065:$FQ1065)/COUNTIF($S$3:$FQ$3,$E1065+4)</f>
        <v>2.23525</v>
      </c>
      <c r="Q1065" s="27" t="n">
        <f aca="false">SUMIF($S$3:$FQ$3,$E1065+5,$S1065:$FQ1065)/COUNTIF($S$3:$FQ$3,$E1065+5)</f>
        <v>2.25525</v>
      </c>
      <c r="R1065" s="28" t="n">
        <v>35514</v>
      </c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30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 t="n">
        <v>1.807</v>
      </c>
      <c r="BR1065" s="29" t="n">
        <v>1.884</v>
      </c>
      <c r="BS1065" s="29" t="n">
        <v>1.93</v>
      </c>
      <c r="BT1065" s="29" t="n">
        <v>1.95</v>
      </c>
      <c r="BU1065" s="29" t="n">
        <v>1.96</v>
      </c>
      <c r="BV1065" s="29" t="n">
        <v>1.97</v>
      </c>
      <c r="BW1065" s="29" t="n">
        <v>2.01</v>
      </c>
      <c r="BX1065" s="29" t="n">
        <v>2.143</v>
      </c>
      <c r="BY1065" s="29" t="n">
        <v>2.267</v>
      </c>
      <c r="BZ1065" s="29" t="n">
        <v>2.305</v>
      </c>
      <c r="CA1065" s="29" t="n">
        <v>2.23</v>
      </c>
      <c r="CB1065" s="29" t="n">
        <v>2.115</v>
      </c>
      <c r="CC1065" s="29" t="n">
        <v>1.995</v>
      </c>
      <c r="CD1065" s="29" t="n">
        <v>1.965</v>
      </c>
      <c r="CE1065" s="29" t="n">
        <v>1.963</v>
      </c>
      <c r="CF1065" s="29" t="n">
        <v>1.982</v>
      </c>
      <c r="CG1065" s="29" t="n">
        <v>1.997</v>
      </c>
      <c r="CH1065" s="29" t="n">
        <v>2.012</v>
      </c>
      <c r="CI1065" s="29" t="n">
        <v>2.027</v>
      </c>
      <c r="CJ1065" s="29" t="n">
        <v>2.145</v>
      </c>
      <c r="CK1065" s="29" t="n">
        <v>2.27</v>
      </c>
      <c r="CL1065" s="29" t="n">
        <v>2.306</v>
      </c>
      <c r="CM1065" s="29" t="n">
        <v>2.25</v>
      </c>
      <c r="CN1065" s="29" t="n">
        <v>2.15</v>
      </c>
      <c r="CO1065" s="29" t="n">
        <v>2.05</v>
      </c>
      <c r="CP1065" s="29" t="n">
        <v>2.05</v>
      </c>
      <c r="CQ1065" s="29" t="n">
        <v>2.065</v>
      </c>
      <c r="CR1065" s="29" t="n">
        <v>2.078</v>
      </c>
      <c r="CS1065" s="29" t="n">
        <v>2.091</v>
      </c>
      <c r="CT1065" s="29" t="n">
        <v>2.098</v>
      </c>
      <c r="CU1065" s="29" t="n">
        <v>2.09</v>
      </c>
      <c r="CV1065" s="29" t="n">
        <v>2.21</v>
      </c>
      <c r="CW1065" s="29" t="n">
        <v>2.347</v>
      </c>
      <c r="CX1065" s="29" t="n">
        <v>2.387</v>
      </c>
      <c r="CY1065" s="29" t="n">
        <v>2.327</v>
      </c>
      <c r="CZ1065" s="29" t="n">
        <v>2.19</v>
      </c>
      <c r="DA1065" s="29" t="n">
        <v>2.09</v>
      </c>
      <c r="DB1065" s="29" t="n">
        <v>2.09</v>
      </c>
      <c r="DC1065" s="29" t="n">
        <v>2.105</v>
      </c>
      <c r="DD1065" s="29" t="n">
        <v>2.118</v>
      </c>
      <c r="DE1065" s="29" t="n">
        <v>2.131</v>
      </c>
      <c r="DF1065" s="29" t="n">
        <v>2.138</v>
      </c>
      <c r="DG1065" s="29" t="n">
        <v>2.13</v>
      </c>
      <c r="DH1065" s="29" t="n">
        <v>2.25</v>
      </c>
      <c r="DI1065" s="29" t="n">
        <v>2.387</v>
      </c>
      <c r="DJ1065" s="29" t="n">
        <v>2.427</v>
      </c>
      <c r="DK1065" s="29" t="n">
        <v>2.367</v>
      </c>
      <c r="DL1065" s="29" t="n">
        <v>2.23</v>
      </c>
      <c r="DM1065" s="29" t="n">
        <v>2.13</v>
      </c>
      <c r="DN1065" s="29" t="n">
        <v>2.13</v>
      </c>
      <c r="DO1065" s="29" t="n">
        <v>2.145</v>
      </c>
      <c r="DP1065" s="29" t="n">
        <v>2.158</v>
      </c>
      <c r="DQ1065" s="29" t="n">
        <v>2.171</v>
      </c>
      <c r="DR1065" s="29" t="n">
        <v>2.178</v>
      </c>
      <c r="DS1065" s="29" t="n">
        <v>2.17</v>
      </c>
      <c r="DT1065" s="29" t="n">
        <v>2.29</v>
      </c>
      <c r="DU1065" s="29" t="n">
        <v>2.427</v>
      </c>
      <c r="DV1065" s="29" t="n">
        <v>2.447</v>
      </c>
      <c r="DW1065" s="29" t="n">
        <v>2.387</v>
      </c>
      <c r="DX1065" s="29" t="n">
        <v>2.25</v>
      </c>
      <c r="DY1065" s="29" t="n">
        <v>2.15</v>
      </c>
      <c r="DZ1065" s="29" t="n">
        <v>2.15</v>
      </c>
      <c r="EA1065" s="29" t="n">
        <v>2.165</v>
      </c>
      <c r="EB1065" s="29" t="n">
        <v>2.178</v>
      </c>
      <c r="EC1065" s="29" t="n">
        <v>2.191</v>
      </c>
      <c r="ED1065" s="29" t="n">
        <v>2.198</v>
      </c>
      <c r="EE1065" s="29" t="n">
        <v>2.19</v>
      </c>
      <c r="EF1065" s="29" t="n">
        <v>2.31</v>
      </c>
      <c r="EG1065" s="29" t="n">
        <v>2.447</v>
      </c>
      <c r="EH1065" s="29" t="n">
        <v>2.467</v>
      </c>
      <c r="EI1065" s="29" t="n">
        <v>2.407</v>
      </c>
      <c r="EJ1065" s="29" t="n">
        <v>2.27</v>
      </c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0"/>
      <c r="GS1065" s="0"/>
      <c r="GT1065" s="0"/>
      <c r="GU1065" s="0"/>
      <c r="GV1065" s="0"/>
      <c r="GW1065" s="0"/>
      <c r="GX1065" s="0"/>
      <c r="GY1065" s="0"/>
      <c r="GZ1065" s="0"/>
      <c r="HA1065" s="0"/>
      <c r="HB1065" s="0"/>
      <c r="HC1065" s="0"/>
      <c r="HD1065" s="0"/>
      <c r="HE1065" s="0"/>
      <c r="HF1065" s="0"/>
      <c r="HG1065" s="0"/>
      <c r="HH1065" s="0"/>
      <c r="HI1065" s="0"/>
      <c r="HJ1065" s="0"/>
      <c r="HK1065" s="0"/>
      <c r="HL1065" s="0"/>
      <c r="HM1065" s="0"/>
      <c r="HN1065" s="0"/>
      <c r="HO1065" s="0"/>
      <c r="HP1065" s="0"/>
      <c r="HQ1065" s="0"/>
      <c r="HR1065" s="0"/>
      <c r="HS1065" s="0"/>
      <c r="HT1065" s="0"/>
      <c r="HU1065" s="0"/>
      <c r="HV1065" s="0"/>
      <c r="HW1065" s="0"/>
      <c r="HX1065" s="0"/>
      <c r="HY1065" s="0"/>
      <c r="HZ1065" s="0"/>
      <c r="IA1065" s="0"/>
      <c r="IB1065" s="0"/>
      <c r="IC1065" s="0"/>
      <c r="ID1065" s="0"/>
      <c r="IE1065" s="0"/>
      <c r="IF1065" s="0"/>
      <c r="IG1065" s="0"/>
      <c r="IH1065" s="0"/>
      <c r="II1065" s="0"/>
      <c r="IJ1065" s="0"/>
      <c r="IK1065" s="0"/>
      <c r="IL1065" s="0"/>
      <c r="IM1065" s="0"/>
      <c r="IN1065" s="0"/>
      <c r="IO1065" s="0"/>
      <c r="IP1065" s="0"/>
      <c r="IQ1065" s="0"/>
      <c r="IR1065" s="0"/>
      <c r="IS1065" s="0"/>
      <c r="IT1065" s="0"/>
      <c r="IU1065" s="0"/>
      <c r="IV1065" s="0"/>
      <c r="IW1065" s="0"/>
    </row>
    <row r="1066" customFormat="false" ht="12.75" hidden="true" customHeight="false" outlineLevel="0" collapsed="false">
      <c r="A1066" s="0" t="n">
        <f aca="false">WEEKDAY(C1066,2)</f>
        <v>3</v>
      </c>
      <c r="B1066" s="0" t="n">
        <f aca="false">MONTH(C1066)</f>
        <v>3</v>
      </c>
      <c r="C1066" s="23" t="n">
        <v>35515</v>
      </c>
      <c r="D1066" s="0" t="n">
        <f aca="false">MONTH(R1066)</f>
        <v>3</v>
      </c>
      <c r="E1066" s="0" t="n">
        <f aca="false">YEAR(R1066)</f>
        <v>1997</v>
      </c>
      <c r="F1066" s="35" t="n">
        <f aca="false">L1066-K1066</f>
        <v>0.287285714285715</v>
      </c>
      <c r="G1066" s="24" t="n">
        <f aca="false">N1066-M1066</f>
        <v>0.0557499999999997</v>
      </c>
      <c r="H1066" s="24" t="n">
        <f aca="false">O1066-N1066</f>
        <v>0.0495000000000001</v>
      </c>
      <c r="I1066" s="24" t="n">
        <f aca="false">O1066-M1066</f>
        <v>0.10525</v>
      </c>
      <c r="J1066" s="25" t="n">
        <f aca="false">VLOOKUP(C1066,'Nymex hist.'!A:B,2,0)</f>
        <v>1.883</v>
      </c>
      <c r="K1066" s="34" t="n">
        <f aca="false">AVERAGE(BQ1066:BW1066)</f>
        <v>1.92971428571429</v>
      </c>
      <c r="L1066" s="34" t="n">
        <f aca="false">AVERAGE(BX1066:CB1066)</f>
        <v>2.217</v>
      </c>
      <c r="M1066" s="27" t="n">
        <f aca="false">SUMIF($S$3:$FQ$3,$E1066+1,$S1066:$FQ1066)/COUNTIF($S$3:$FQ$3,$E1066+1)</f>
        <v>2.08633333333333</v>
      </c>
      <c r="N1066" s="27" t="n">
        <f aca="false">SUMIF($S$3:$FQ$3,$E1066+2,$S1066:$FQ1066)/COUNTIF($S$3:$FQ$3,$E1066+2)</f>
        <v>2.14208333333333</v>
      </c>
      <c r="O1066" s="27" t="n">
        <f aca="false">SUMIF($S$3:$FQ$3,$E1066+3,$S1066:$FQ1066)/COUNTIF($S$3:$FQ$3,$E1066+3)</f>
        <v>2.19158333333333</v>
      </c>
      <c r="P1066" s="27" t="n">
        <f aca="false">SUMIF($S$3:$FQ$3,$E1066+4,$S1066:$FQ1066)/COUNTIF($S$3:$FQ$3,$E1066+4)</f>
        <v>2.23158333333333</v>
      </c>
      <c r="Q1066" s="27" t="n">
        <f aca="false">SUMIF($S$3:$FQ$3,$E1066+5,$S1066:$FQ1066)/COUNTIF($S$3:$FQ$3,$E1066+5)</f>
        <v>2.25158333333333</v>
      </c>
      <c r="R1066" s="28" t="n">
        <v>35515</v>
      </c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30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 t="n">
        <v>1.807</v>
      </c>
      <c r="BR1066" s="29" t="n">
        <v>1.883</v>
      </c>
      <c r="BS1066" s="29" t="n">
        <v>1.928</v>
      </c>
      <c r="BT1066" s="29" t="n">
        <v>1.95</v>
      </c>
      <c r="BU1066" s="29" t="n">
        <v>1.96</v>
      </c>
      <c r="BV1066" s="29" t="n">
        <v>1.97</v>
      </c>
      <c r="BW1066" s="29" t="n">
        <v>2.01</v>
      </c>
      <c r="BX1066" s="29" t="n">
        <v>2.145</v>
      </c>
      <c r="BY1066" s="29" t="n">
        <v>2.27</v>
      </c>
      <c r="BZ1066" s="29" t="n">
        <v>2.31</v>
      </c>
      <c r="CA1066" s="29" t="n">
        <v>2.235</v>
      </c>
      <c r="CB1066" s="29" t="n">
        <v>2.125</v>
      </c>
      <c r="CC1066" s="29" t="n">
        <v>2.002</v>
      </c>
      <c r="CD1066" s="29" t="n">
        <v>1.968</v>
      </c>
      <c r="CE1066" s="29" t="n">
        <v>1.963</v>
      </c>
      <c r="CF1066" s="29" t="n">
        <v>1.982</v>
      </c>
      <c r="CG1066" s="29" t="n">
        <v>1.997</v>
      </c>
      <c r="CH1066" s="29" t="n">
        <v>2.012</v>
      </c>
      <c r="CI1066" s="29" t="n">
        <v>2.027</v>
      </c>
      <c r="CJ1066" s="29" t="n">
        <v>2.145</v>
      </c>
      <c r="CK1066" s="29" t="n">
        <v>2.27</v>
      </c>
      <c r="CL1066" s="29" t="n">
        <v>2.301</v>
      </c>
      <c r="CM1066" s="29" t="n">
        <v>2.244</v>
      </c>
      <c r="CN1066" s="29" t="n">
        <v>2.143</v>
      </c>
      <c r="CO1066" s="29" t="n">
        <v>2.042</v>
      </c>
      <c r="CP1066" s="29" t="n">
        <v>2.041</v>
      </c>
      <c r="CQ1066" s="29" t="n">
        <v>2.055</v>
      </c>
      <c r="CR1066" s="29" t="n">
        <v>2.068</v>
      </c>
      <c r="CS1066" s="29" t="n">
        <v>2.081</v>
      </c>
      <c r="CT1066" s="29" t="n">
        <v>2.083</v>
      </c>
      <c r="CU1066" s="29" t="n">
        <v>2.09</v>
      </c>
      <c r="CV1066" s="29" t="n">
        <v>2.21</v>
      </c>
      <c r="CW1066" s="29" t="n">
        <v>2.347</v>
      </c>
      <c r="CX1066" s="29" t="n">
        <v>2.387</v>
      </c>
      <c r="CY1066" s="29" t="n">
        <v>2.327</v>
      </c>
      <c r="CZ1066" s="29" t="n">
        <v>2.19</v>
      </c>
      <c r="DA1066" s="29" t="n">
        <v>2.1</v>
      </c>
      <c r="DB1066" s="29" t="n">
        <v>2.081</v>
      </c>
      <c r="DC1066" s="29" t="n">
        <v>2.095</v>
      </c>
      <c r="DD1066" s="29" t="n">
        <v>2.108</v>
      </c>
      <c r="DE1066" s="29" t="n">
        <v>2.121</v>
      </c>
      <c r="DF1066" s="29" t="n">
        <v>2.123</v>
      </c>
      <c r="DG1066" s="29" t="n">
        <v>2.13</v>
      </c>
      <c r="DH1066" s="29" t="n">
        <v>2.25</v>
      </c>
      <c r="DI1066" s="29" t="n">
        <v>2.387</v>
      </c>
      <c r="DJ1066" s="29" t="n">
        <v>2.427</v>
      </c>
      <c r="DK1066" s="29" t="n">
        <v>2.367</v>
      </c>
      <c r="DL1066" s="29" t="n">
        <v>2.23</v>
      </c>
      <c r="DM1066" s="29" t="n">
        <v>2.14</v>
      </c>
      <c r="DN1066" s="29" t="n">
        <v>2.121</v>
      </c>
      <c r="DO1066" s="29" t="n">
        <v>2.135</v>
      </c>
      <c r="DP1066" s="29" t="n">
        <v>2.148</v>
      </c>
      <c r="DQ1066" s="29" t="n">
        <v>2.161</v>
      </c>
      <c r="DR1066" s="29" t="n">
        <v>2.163</v>
      </c>
      <c r="DS1066" s="29" t="n">
        <v>2.17</v>
      </c>
      <c r="DT1066" s="29" t="n">
        <v>2.29</v>
      </c>
      <c r="DU1066" s="29" t="n">
        <v>2.427</v>
      </c>
      <c r="DV1066" s="29" t="n">
        <v>2.447</v>
      </c>
      <c r="DW1066" s="29" t="n">
        <v>2.387</v>
      </c>
      <c r="DX1066" s="29" t="n">
        <v>2.25</v>
      </c>
      <c r="DY1066" s="29" t="n">
        <v>2.16</v>
      </c>
      <c r="DZ1066" s="29" t="n">
        <v>2.141</v>
      </c>
      <c r="EA1066" s="29" t="n">
        <v>2.155</v>
      </c>
      <c r="EB1066" s="29" t="n">
        <v>2.168</v>
      </c>
      <c r="EC1066" s="29" t="n">
        <v>2.181</v>
      </c>
      <c r="ED1066" s="29" t="n">
        <v>2.183</v>
      </c>
      <c r="EE1066" s="29" t="n">
        <v>2.19</v>
      </c>
      <c r="EF1066" s="29" t="n">
        <v>2.31</v>
      </c>
      <c r="EG1066" s="29" t="n">
        <v>2.447</v>
      </c>
      <c r="EH1066" s="29" t="n">
        <v>2.467</v>
      </c>
      <c r="EI1066" s="29" t="n">
        <v>2.407</v>
      </c>
      <c r="EJ1066" s="29" t="n">
        <v>2.27</v>
      </c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0"/>
      <c r="GS1066" s="0"/>
      <c r="GT1066" s="0"/>
      <c r="GU1066" s="0"/>
      <c r="GV1066" s="0"/>
      <c r="GW1066" s="0"/>
      <c r="GX1066" s="0"/>
      <c r="GY1066" s="0"/>
      <c r="GZ1066" s="0"/>
      <c r="HA1066" s="0"/>
      <c r="HB1066" s="0"/>
      <c r="HC1066" s="0"/>
      <c r="HD1066" s="0"/>
      <c r="HE1066" s="0"/>
      <c r="HF1066" s="0"/>
      <c r="HG1066" s="0"/>
      <c r="HH1066" s="0"/>
      <c r="HI1066" s="0"/>
      <c r="HJ1066" s="0"/>
      <c r="HK1066" s="0"/>
      <c r="HL1066" s="0"/>
      <c r="HM1066" s="0"/>
      <c r="HN1066" s="0"/>
      <c r="HO1066" s="0"/>
      <c r="HP1066" s="0"/>
      <c r="HQ1066" s="0"/>
      <c r="HR1066" s="0"/>
      <c r="HS1066" s="0"/>
      <c r="HT1066" s="0"/>
      <c r="HU1066" s="0"/>
      <c r="HV1066" s="0"/>
      <c r="HW1066" s="0"/>
      <c r="HX1066" s="0"/>
      <c r="HY1066" s="0"/>
      <c r="HZ1066" s="0"/>
      <c r="IA1066" s="0"/>
      <c r="IB1066" s="0"/>
      <c r="IC1066" s="0"/>
      <c r="ID1066" s="0"/>
      <c r="IE1066" s="0"/>
      <c r="IF1066" s="0"/>
      <c r="IG1066" s="0"/>
      <c r="IH1066" s="0"/>
      <c r="II1066" s="0"/>
      <c r="IJ1066" s="0"/>
      <c r="IK1066" s="0"/>
      <c r="IL1066" s="0"/>
      <c r="IM1066" s="0"/>
      <c r="IN1066" s="0"/>
      <c r="IO1066" s="0"/>
      <c r="IP1066" s="0"/>
      <c r="IQ1066" s="0"/>
      <c r="IR1066" s="0"/>
      <c r="IS1066" s="0"/>
      <c r="IT1066" s="0"/>
      <c r="IU1066" s="0"/>
      <c r="IV1066" s="0"/>
      <c r="IW1066" s="0"/>
    </row>
    <row r="1067" customFormat="false" ht="12.75" hidden="false" customHeight="false" outlineLevel="0" collapsed="false">
      <c r="A1067" s="1" t="n">
        <f aca="false">WEEKDAY(C1067,2)</f>
        <v>4</v>
      </c>
      <c r="B1067" s="1" t="n">
        <f aca="false">MONTH(C1067)</f>
        <v>3</v>
      </c>
      <c r="C1067" s="23" t="n">
        <v>35516</v>
      </c>
      <c r="D1067" s="0" t="n">
        <f aca="false">MONTH(R1067)</f>
        <v>3</v>
      </c>
      <c r="E1067" s="0" t="n">
        <f aca="false">YEAR(R1067)</f>
        <v>1997</v>
      </c>
      <c r="F1067" s="3" t="n">
        <f aca="false">L1067-K1067</f>
        <v>0.292457142857143</v>
      </c>
      <c r="G1067" s="3" t="n">
        <f aca="false">N1067-M1067</f>
        <v>0.0474166666666669</v>
      </c>
      <c r="H1067" s="3" t="n">
        <f aca="false">O1067-N1067</f>
        <v>0.0559999999999996</v>
      </c>
      <c r="I1067" s="3" t="n">
        <f aca="false">O1067-M1067</f>
        <v>0.103416666666666</v>
      </c>
      <c r="J1067" s="4" t="n">
        <f aca="false">VLOOKUP(C1067,'Nymex hist.'!A:B,2,0)</f>
        <v>1.928</v>
      </c>
      <c r="K1067" s="4" t="n">
        <f aca="false">AVERAGE(BQ1067:BW1067)</f>
        <v>1.95214285714286</v>
      </c>
      <c r="L1067" s="4" t="n">
        <f aca="false">AVERAGE(BX1067:CB1067)</f>
        <v>2.2446</v>
      </c>
      <c r="M1067" s="4" t="n">
        <f aca="false">SUMIF($S$3:$FQ$3,$E1067+1,$S1067:$FQ1067)/COUNTIF($S$3:$FQ$3,$E1067+1)</f>
        <v>2.10216666666667</v>
      </c>
      <c r="N1067" s="4" t="n">
        <f aca="false">SUMIF($S$3:$FQ$3,$E1067+2,$S1067:$FQ1067)/COUNTIF($S$3:$FQ$3,$E1067+2)</f>
        <v>2.14958333333333</v>
      </c>
      <c r="O1067" s="4" t="n">
        <f aca="false">SUMIF($S$3:$FQ$3,$E1067+3,$S1067:$FQ1067)/COUNTIF($S$3:$FQ$3,$E1067+3)</f>
        <v>2.20558333333333</v>
      </c>
      <c r="P1067" s="4" t="n">
        <f aca="false">SUMIF($S$3:$FQ$3,$E1067+4,$S1067:$FQ1067)/COUNTIF($S$3:$FQ$3,$E1067+4)</f>
        <v>2.24558333333333</v>
      </c>
      <c r="Q1067" s="4" t="n">
        <f aca="false">SUMIF($S$3:$FQ$3,$E1067+5,$S1067:$FQ1067)/COUNTIF($S$3:$FQ$3,$E1067+5)</f>
        <v>2.26558333333333</v>
      </c>
      <c r="R1067" s="21" t="n">
        <v>35516</v>
      </c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7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32"/>
      <c r="BJ1067" s="32"/>
      <c r="BK1067" s="32"/>
      <c r="BL1067" s="32"/>
      <c r="BM1067" s="32"/>
      <c r="BN1067" s="32"/>
      <c r="BO1067" s="32"/>
      <c r="BP1067" s="32"/>
      <c r="BQ1067" s="32" t="n">
        <v>1.807</v>
      </c>
      <c r="BR1067" s="32" t="n">
        <v>1.928</v>
      </c>
      <c r="BS1067" s="32" t="n">
        <v>1.96</v>
      </c>
      <c r="BT1067" s="32" t="n">
        <v>1.97</v>
      </c>
      <c r="BU1067" s="32" t="n">
        <v>1.982</v>
      </c>
      <c r="BV1067" s="32" t="n">
        <v>1.99</v>
      </c>
      <c r="BW1067" s="32" t="n">
        <v>2.028</v>
      </c>
      <c r="BX1067" s="32" t="n">
        <v>2.168</v>
      </c>
      <c r="BY1067" s="32" t="n">
        <v>2.3</v>
      </c>
      <c r="BZ1067" s="32" t="n">
        <v>2.34</v>
      </c>
      <c r="CA1067" s="32" t="n">
        <v>2.265</v>
      </c>
      <c r="CB1067" s="32" t="n">
        <v>2.15</v>
      </c>
      <c r="CC1067" s="32" t="n">
        <v>2.03</v>
      </c>
      <c r="CD1067" s="32" t="n">
        <v>1.99</v>
      </c>
      <c r="CE1067" s="32" t="n">
        <v>1.97</v>
      </c>
      <c r="CF1067" s="32" t="n">
        <v>1.99</v>
      </c>
      <c r="CG1067" s="32" t="n">
        <v>2.005</v>
      </c>
      <c r="CH1067" s="32" t="n">
        <v>2.02</v>
      </c>
      <c r="CI1067" s="32" t="n">
        <v>2.035</v>
      </c>
      <c r="CJ1067" s="32" t="n">
        <v>2.153</v>
      </c>
      <c r="CK1067" s="32" t="n">
        <v>2.278</v>
      </c>
      <c r="CL1067" s="32" t="n">
        <v>2.309</v>
      </c>
      <c r="CM1067" s="32" t="n">
        <v>2.252</v>
      </c>
      <c r="CN1067" s="32" t="n">
        <v>2.15</v>
      </c>
      <c r="CO1067" s="32" t="n">
        <v>2.048</v>
      </c>
      <c r="CP1067" s="32" t="n">
        <v>2.046</v>
      </c>
      <c r="CQ1067" s="32" t="n">
        <v>2.059</v>
      </c>
      <c r="CR1067" s="32" t="n">
        <v>2.07</v>
      </c>
      <c r="CS1067" s="32" t="n">
        <v>2.08</v>
      </c>
      <c r="CT1067" s="32" t="n">
        <v>2.085</v>
      </c>
      <c r="CU1067" s="32" t="n">
        <v>2.1</v>
      </c>
      <c r="CV1067" s="32" t="n">
        <v>2.226</v>
      </c>
      <c r="CW1067" s="32" t="n">
        <v>2.37</v>
      </c>
      <c r="CX1067" s="32" t="n">
        <v>2.417</v>
      </c>
      <c r="CY1067" s="32" t="n">
        <v>2.344</v>
      </c>
      <c r="CZ1067" s="32" t="n">
        <v>2.22</v>
      </c>
      <c r="DA1067" s="32" t="n">
        <v>2.13</v>
      </c>
      <c r="DB1067" s="32" t="n">
        <v>2.086</v>
      </c>
      <c r="DC1067" s="32" t="n">
        <v>2.099</v>
      </c>
      <c r="DD1067" s="32" t="n">
        <v>2.11</v>
      </c>
      <c r="DE1067" s="32" t="n">
        <v>2.12</v>
      </c>
      <c r="DF1067" s="32" t="n">
        <v>2.125</v>
      </c>
      <c r="DG1067" s="32" t="n">
        <v>2.14</v>
      </c>
      <c r="DH1067" s="32" t="n">
        <v>2.266</v>
      </c>
      <c r="DI1067" s="32" t="n">
        <v>2.41</v>
      </c>
      <c r="DJ1067" s="32" t="n">
        <v>2.457</v>
      </c>
      <c r="DK1067" s="32" t="n">
        <v>2.384</v>
      </c>
      <c r="DL1067" s="32" t="n">
        <v>2.26</v>
      </c>
      <c r="DM1067" s="32" t="n">
        <v>2.17</v>
      </c>
      <c r="DN1067" s="32" t="n">
        <v>2.126</v>
      </c>
      <c r="DO1067" s="32" t="n">
        <v>2.139</v>
      </c>
      <c r="DP1067" s="32" t="n">
        <v>2.15</v>
      </c>
      <c r="DQ1067" s="32" t="n">
        <v>2.16</v>
      </c>
      <c r="DR1067" s="32" t="n">
        <v>2.165</v>
      </c>
      <c r="DS1067" s="32" t="n">
        <v>2.18</v>
      </c>
      <c r="DT1067" s="32" t="n">
        <v>2.306</v>
      </c>
      <c r="DU1067" s="32" t="n">
        <v>2.45</v>
      </c>
      <c r="DV1067" s="32" t="n">
        <v>2.477</v>
      </c>
      <c r="DW1067" s="32" t="n">
        <v>2.404</v>
      </c>
      <c r="DX1067" s="32" t="n">
        <v>2.28</v>
      </c>
      <c r="DY1067" s="32" t="n">
        <v>2.19</v>
      </c>
      <c r="DZ1067" s="32" t="n">
        <v>2.146</v>
      </c>
      <c r="EA1067" s="32" t="n">
        <v>2.159</v>
      </c>
      <c r="EB1067" s="32" t="n">
        <v>2.17</v>
      </c>
      <c r="EC1067" s="32" t="n">
        <v>2.18</v>
      </c>
      <c r="ED1067" s="32" t="n">
        <v>2.185</v>
      </c>
      <c r="EE1067" s="32" t="n">
        <v>2.2</v>
      </c>
      <c r="EF1067" s="32" t="n">
        <v>2.326</v>
      </c>
      <c r="EG1067" s="32" t="n">
        <v>2.47</v>
      </c>
      <c r="EH1067" s="32" t="n">
        <v>2.497</v>
      </c>
      <c r="EI1067" s="32" t="n">
        <v>2.424</v>
      </c>
      <c r="EJ1067" s="32" t="n">
        <v>2.3</v>
      </c>
      <c r="EK1067" s="32"/>
      <c r="EL1067" s="32"/>
      <c r="EM1067" s="32"/>
      <c r="EN1067" s="32"/>
      <c r="EO1067" s="32"/>
      <c r="EP1067" s="32"/>
      <c r="EQ1067" s="32"/>
      <c r="ER1067" s="32"/>
      <c r="ES1067" s="32"/>
      <c r="ET1067" s="32"/>
      <c r="EU1067" s="32"/>
      <c r="EV1067" s="32"/>
      <c r="EW1067" s="32"/>
      <c r="EX1067" s="32"/>
      <c r="EY1067" s="32"/>
      <c r="EZ1067" s="32"/>
      <c r="FA1067" s="32"/>
      <c r="FB1067" s="32"/>
      <c r="FC1067" s="32"/>
      <c r="FD1067" s="32"/>
      <c r="FE1067" s="32"/>
      <c r="FF1067" s="32"/>
      <c r="FG1067" s="32"/>
      <c r="FH1067" s="32"/>
      <c r="FI1067" s="32"/>
      <c r="FJ1067" s="32"/>
      <c r="FK1067" s="32"/>
      <c r="FL1067" s="32"/>
      <c r="FM1067" s="32"/>
      <c r="FN1067" s="32"/>
      <c r="FO1067" s="32"/>
      <c r="FP1067" s="32"/>
      <c r="FQ1067" s="32"/>
      <c r="FR1067" s="32"/>
      <c r="FS1067" s="32"/>
      <c r="FT1067" s="32"/>
      <c r="FU1067" s="32"/>
      <c r="FV1067" s="32"/>
      <c r="FW1067" s="32"/>
      <c r="FX1067" s="32"/>
      <c r="FY1067" s="32"/>
      <c r="FZ1067" s="32"/>
      <c r="GA1067" s="32"/>
      <c r="GB1067" s="32"/>
      <c r="GC1067" s="32"/>
      <c r="GD1067" s="32"/>
      <c r="GE1067" s="32"/>
      <c r="GF1067" s="32"/>
      <c r="GG1067" s="32"/>
      <c r="GH1067" s="32"/>
      <c r="GI1067" s="32"/>
      <c r="GJ1067" s="32"/>
      <c r="GK1067" s="32"/>
      <c r="GL1067" s="32"/>
      <c r="GM1067" s="32"/>
      <c r="GN1067" s="32"/>
      <c r="GO1067" s="32"/>
      <c r="GP1067" s="32"/>
      <c r="GQ1067" s="32"/>
    </row>
    <row r="1068" customFormat="false" ht="12.75" hidden="true" customHeight="false" outlineLevel="0" collapsed="false">
      <c r="A1068" s="0" t="n">
        <f aca="false">WEEKDAY(C1068,2)</f>
        <v>1</v>
      </c>
      <c r="B1068" s="0" t="n">
        <f aca="false">MONTH(C1068)</f>
        <v>3</v>
      </c>
      <c r="C1068" s="23" t="n">
        <v>35520</v>
      </c>
      <c r="D1068" s="0" t="n">
        <f aca="false">MONTH(R1068)</f>
        <v>3</v>
      </c>
      <c r="E1068" s="0" t="n">
        <f aca="false">YEAR(R1068)</f>
        <v>1997</v>
      </c>
      <c r="F1068" s="35" t="n">
        <f aca="false">L1068-K1068</f>
        <v>0.291542857142857</v>
      </c>
      <c r="G1068" s="24" t="n">
        <f aca="false">N1068-M1068</f>
        <v>0.0474166666666669</v>
      </c>
      <c r="H1068" s="24" t="n">
        <f aca="false">O1068-N1068</f>
        <v>0.0626666666666664</v>
      </c>
      <c r="I1068" s="24" t="n">
        <f aca="false">O1068-M1068</f>
        <v>0.110083333333333</v>
      </c>
      <c r="J1068" s="25" t="n">
        <f aca="false">VLOOKUP(C1068,'Nymex hist.'!A:B,2,0)</f>
        <v>1.926</v>
      </c>
      <c r="K1068" s="34" t="n">
        <f aca="false">AVERAGE(BQ1068:BW1068)</f>
        <v>1.95885714285714</v>
      </c>
      <c r="L1068" s="34" t="n">
        <f aca="false">AVERAGE(BX1068:CB1068)</f>
        <v>2.2504</v>
      </c>
      <c r="M1068" s="27" t="n">
        <f aca="false">SUMIF($S$3:$FQ$3,$E1068+1,$S1068:$FQ1068)/COUNTIF($S$3:$FQ$3,$E1068+1)</f>
        <v>2.10216666666667</v>
      </c>
      <c r="N1068" s="27" t="n">
        <f aca="false">SUMIF($S$3:$FQ$3,$E1068+2,$S1068:$FQ1068)/COUNTIF($S$3:$FQ$3,$E1068+2)</f>
        <v>2.14958333333333</v>
      </c>
      <c r="O1068" s="27" t="n">
        <f aca="false">SUMIF($S$3:$FQ$3,$E1068+3,$S1068:$FQ1068)/COUNTIF($S$3:$FQ$3,$E1068+3)</f>
        <v>2.21225</v>
      </c>
      <c r="P1068" s="27" t="n">
        <f aca="false">SUMIF($S$3:$FQ$3,$E1068+4,$S1068:$FQ1068)/COUNTIF($S$3:$FQ$3,$E1068+4)</f>
        <v>2.26225</v>
      </c>
      <c r="Q1068" s="27" t="n">
        <f aca="false">SUMIF($S$3:$FQ$3,$E1068+5,$S1068:$FQ1068)/COUNTIF($S$3:$FQ$3,$E1068+5)</f>
        <v>2.30225</v>
      </c>
      <c r="R1068" s="28" t="n">
        <v>35520</v>
      </c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30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 t="n">
        <v>1.807</v>
      </c>
      <c r="BR1068" s="29" t="n">
        <v>1.926</v>
      </c>
      <c r="BS1068" s="29" t="n">
        <v>1.968</v>
      </c>
      <c r="BT1068" s="29" t="n">
        <v>1.98</v>
      </c>
      <c r="BU1068" s="29" t="n">
        <v>1.993</v>
      </c>
      <c r="BV1068" s="29" t="n">
        <v>2</v>
      </c>
      <c r="BW1068" s="29" t="n">
        <v>2.038</v>
      </c>
      <c r="BX1068" s="29" t="n">
        <v>2.175</v>
      </c>
      <c r="BY1068" s="29" t="n">
        <v>2.307</v>
      </c>
      <c r="BZ1068" s="29" t="n">
        <v>2.347</v>
      </c>
      <c r="CA1068" s="29" t="n">
        <v>2.27</v>
      </c>
      <c r="CB1068" s="29" t="n">
        <v>2.153</v>
      </c>
      <c r="CC1068" s="29" t="n">
        <v>2.03</v>
      </c>
      <c r="CD1068" s="29" t="n">
        <v>1.99</v>
      </c>
      <c r="CE1068" s="29" t="n">
        <v>1.969</v>
      </c>
      <c r="CF1068" s="29" t="n">
        <v>1.988</v>
      </c>
      <c r="CG1068" s="29" t="n">
        <v>2.002</v>
      </c>
      <c r="CH1068" s="29" t="n">
        <v>2.017</v>
      </c>
      <c r="CI1068" s="29" t="n">
        <v>2.032</v>
      </c>
      <c r="CJ1068" s="29" t="n">
        <v>2.15</v>
      </c>
      <c r="CK1068" s="29" t="n">
        <v>2.278</v>
      </c>
      <c r="CL1068" s="29" t="n">
        <v>2.309</v>
      </c>
      <c r="CM1068" s="29" t="n">
        <v>2.252</v>
      </c>
      <c r="CN1068" s="29" t="n">
        <v>2.15</v>
      </c>
      <c r="CO1068" s="29" t="n">
        <v>2.048</v>
      </c>
      <c r="CP1068" s="29" t="n">
        <v>2.046</v>
      </c>
      <c r="CQ1068" s="29" t="n">
        <v>2.059</v>
      </c>
      <c r="CR1068" s="29" t="n">
        <v>2.07</v>
      </c>
      <c r="CS1068" s="29" t="n">
        <v>2.08</v>
      </c>
      <c r="CT1068" s="29" t="n">
        <v>2.085</v>
      </c>
      <c r="CU1068" s="29" t="n">
        <v>2.1</v>
      </c>
      <c r="CV1068" s="29" t="n">
        <v>2.226</v>
      </c>
      <c r="CW1068" s="29" t="n">
        <v>2.37</v>
      </c>
      <c r="CX1068" s="29" t="n">
        <v>2.417</v>
      </c>
      <c r="CY1068" s="29" t="n">
        <v>2.344</v>
      </c>
      <c r="CZ1068" s="29" t="n">
        <v>2.22</v>
      </c>
      <c r="DA1068" s="29" t="n">
        <v>2.13</v>
      </c>
      <c r="DB1068" s="29" t="n">
        <v>2.096</v>
      </c>
      <c r="DC1068" s="29" t="n">
        <v>2.109</v>
      </c>
      <c r="DD1068" s="29" t="n">
        <v>2.12</v>
      </c>
      <c r="DE1068" s="29" t="n">
        <v>2.13</v>
      </c>
      <c r="DF1068" s="29" t="n">
        <v>2.135</v>
      </c>
      <c r="DG1068" s="29" t="n">
        <v>2.15</v>
      </c>
      <c r="DH1068" s="29" t="n">
        <v>2.276</v>
      </c>
      <c r="DI1068" s="29" t="n">
        <v>2.42</v>
      </c>
      <c r="DJ1068" s="29" t="n">
        <v>2.467</v>
      </c>
      <c r="DK1068" s="29" t="n">
        <v>2.394</v>
      </c>
      <c r="DL1068" s="29" t="n">
        <v>2.27</v>
      </c>
      <c r="DM1068" s="29" t="n">
        <v>2.18</v>
      </c>
      <c r="DN1068" s="29" t="n">
        <v>2.146</v>
      </c>
      <c r="DO1068" s="29" t="n">
        <v>2.159</v>
      </c>
      <c r="DP1068" s="29" t="n">
        <v>2.17</v>
      </c>
      <c r="DQ1068" s="29" t="n">
        <v>2.18</v>
      </c>
      <c r="DR1068" s="29" t="n">
        <v>2.185</v>
      </c>
      <c r="DS1068" s="29" t="n">
        <v>2.2</v>
      </c>
      <c r="DT1068" s="29" t="n">
        <v>2.326</v>
      </c>
      <c r="DU1068" s="29" t="n">
        <v>2.47</v>
      </c>
      <c r="DV1068" s="29" t="n">
        <v>2.507</v>
      </c>
      <c r="DW1068" s="29" t="n">
        <v>2.434</v>
      </c>
      <c r="DX1068" s="29" t="n">
        <v>2.31</v>
      </c>
      <c r="DY1068" s="29" t="n">
        <v>2.22</v>
      </c>
      <c r="DZ1068" s="29" t="n">
        <v>2.186</v>
      </c>
      <c r="EA1068" s="29" t="n">
        <v>2.199</v>
      </c>
      <c r="EB1068" s="29" t="n">
        <v>2.21</v>
      </c>
      <c r="EC1068" s="29" t="n">
        <v>2.22</v>
      </c>
      <c r="ED1068" s="29" t="n">
        <v>2.225</v>
      </c>
      <c r="EE1068" s="29" t="n">
        <v>2.24</v>
      </c>
      <c r="EF1068" s="29" t="n">
        <v>2.366</v>
      </c>
      <c r="EG1068" s="29" t="n">
        <v>2.51</v>
      </c>
      <c r="EH1068" s="29" t="n">
        <v>2.547</v>
      </c>
      <c r="EI1068" s="29" t="n">
        <v>2.474</v>
      </c>
      <c r="EJ1068" s="29" t="n">
        <v>2.35</v>
      </c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0"/>
      <c r="GS1068" s="0"/>
      <c r="GT1068" s="0"/>
      <c r="GU1068" s="0"/>
      <c r="GV1068" s="0"/>
      <c r="GW1068" s="0"/>
      <c r="GX1068" s="0"/>
      <c r="GY1068" s="0"/>
      <c r="GZ1068" s="0"/>
      <c r="HA1068" s="0"/>
      <c r="HB1068" s="0"/>
      <c r="HC1068" s="0"/>
      <c r="HD1068" s="0"/>
      <c r="HE1068" s="0"/>
      <c r="HF1068" s="0"/>
      <c r="HG1068" s="0"/>
      <c r="HH1068" s="0"/>
      <c r="HI1068" s="0"/>
      <c r="HJ1068" s="0"/>
      <c r="HK1068" s="0"/>
      <c r="HL1068" s="0"/>
      <c r="HM1068" s="0"/>
      <c r="HN1068" s="0"/>
      <c r="HO1068" s="0"/>
      <c r="HP1068" s="0"/>
      <c r="HQ1068" s="0"/>
      <c r="HR1068" s="0"/>
      <c r="HS1068" s="0"/>
      <c r="HT1068" s="0"/>
      <c r="HU1068" s="0"/>
      <c r="HV1068" s="0"/>
      <c r="HW1068" s="0"/>
      <c r="HX1068" s="0"/>
      <c r="HY1068" s="0"/>
      <c r="HZ1068" s="0"/>
      <c r="IA1068" s="0"/>
      <c r="IB1068" s="0"/>
      <c r="IC1068" s="0"/>
      <c r="ID1068" s="0"/>
      <c r="IE1068" s="0"/>
      <c r="IF1068" s="0"/>
      <c r="IG1068" s="0"/>
      <c r="IH1068" s="0"/>
      <c r="II1068" s="0"/>
      <c r="IJ1068" s="0"/>
      <c r="IK1068" s="0"/>
      <c r="IL1068" s="0"/>
      <c r="IM1068" s="0"/>
      <c r="IN1068" s="0"/>
      <c r="IO1068" s="0"/>
      <c r="IP1068" s="0"/>
      <c r="IQ1068" s="0"/>
      <c r="IR1068" s="0"/>
      <c r="IS1068" s="0"/>
      <c r="IT1068" s="0"/>
      <c r="IU1068" s="0"/>
      <c r="IV1068" s="0"/>
      <c r="IW1068" s="0"/>
    </row>
    <row r="1069" customFormat="false" ht="12.75" hidden="true" customHeight="false" outlineLevel="0" collapsed="false">
      <c r="A1069" s="0" t="n">
        <f aca="false">WEEKDAY(C1069,2)</f>
        <v>2</v>
      </c>
      <c r="B1069" s="0" t="n">
        <f aca="false">MONTH(C1069)</f>
        <v>4</v>
      </c>
      <c r="C1069" s="23" t="n">
        <v>35521</v>
      </c>
      <c r="D1069" s="0" t="n">
        <f aca="false">MONTH(R1069)</f>
        <v>4</v>
      </c>
      <c r="E1069" s="0" t="n">
        <f aca="false">YEAR(R1069)</f>
        <v>1997</v>
      </c>
      <c r="F1069" s="35" t="n">
        <f aca="false">L1069-K1069</f>
        <v>0.2824</v>
      </c>
      <c r="G1069" s="24" t="n">
        <f aca="false">N1069-M1069</f>
        <v>0.0492500000000002</v>
      </c>
      <c r="H1069" s="24" t="n">
        <f aca="false">O1069-N1069</f>
        <v>0.0626666666666664</v>
      </c>
      <c r="I1069" s="24" t="n">
        <f aca="false">O1069-M1069</f>
        <v>0.111916666666667</v>
      </c>
      <c r="J1069" s="25" t="n">
        <f aca="false">VLOOKUP(C1069,'Nymex hist.'!A:B,2,0)</f>
        <v>1.882</v>
      </c>
      <c r="K1069" s="34" t="n">
        <f aca="false">AVERAGE(BQ1069:BW1069)</f>
        <v>1.964</v>
      </c>
      <c r="L1069" s="34" t="n">
        <f aca="false">AVERAGE(BX1069:CB1069)</f>
        <v>2.2464</v>
      </c>
      <c r="M1069" s="27" t="n">
        <f aca="false">SUMIF($S$3:$FQ$3,$E1069+1,$S1069:$FQ1069)/COUNTIF($S$3:$FQ$3,$E1069+1)</f>
        <v>2.10033333333333</v>
      </c>
      <c r="N1069" s="27" t="n">
        <f aca="false">SUMIF($S$3:$FQ$3,$E1069+2,$S1069:$FQ1069)/COUNTIF($S$3:$FQ$3,$E1069+2)</f>
        <v>2.14958333333333</v>
      </c>
      <c r="O1069" s="27" t="n">
        <f aca="false">SUMIF($S$3:$FQ$3,$E1069+3,$S1069:$FQ1069)/COUNTIF($S$3:$FQ$3,$E1069+3)</f>
        <v>2.21225</v>
      </c>
      <c r="P1069" s="27" t="n">
        <f aca="false">SUMIF($S$3:$FQ$3,$E1069+4,$S1069:$FQ1069)/COUNTIF($S$3:$FQ$3,$E1069+4)</f>
        <v>2.26225</v>
      </c>
      <c r="Q1069" s="27" t="n">
        <f aca="false">SUMIF($S$3:$FQ$3,$E1069+5,$S1069:$FQ1069)/COUNTIF($S$3:$FQ$3,$E1069+5)</f>
        <v>2.30225</v>
      </c>
      <c r="R1069" s="28" t="n">
        <v>35521</v>
      </c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30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 t="n">
        <v>1.882</v>
      </c>
      <c r="BS1069" s="29" t="n">
        <v>1.944</v>
      </c>
      <c r="BT1069" s="29" t="n">
        <v>1.96</v>
      </c>
      <c r="BU1069" s="29" t="n">
        <v>1.98</v>
      </c>
      <c r="BV1069" s="29" t="n">
        <v>1.99</v>
      </c>
      <c r="BW1069" s="29" t="n">
        <v>2.028</v>
      </c>
      <c r="BX1069" s="29" t="n">
        <v>2.165</v>
      </c>
      <c r="BY1069" s="29" t="n">
        <v>2.303</v>
      </c>
      <c r="BZ1069" s="29" t="n">
        <v>2.345</v>
      </c>
      <c r="CA1069" s="29" t="n">
        <v>2.268</v>
      </c>
      <c r="CB1069" s="29" t="n">
        <v>2.151</v>
      </c>
      <c r="CC1069" s="29" t="n">
        <v>2.03</v>
      </c>
      <c r="CD1069" s="29" t="n">
        <v>1.99</v>
      </c>
      <c r="CE1069" s="29" t="n">
        <v>1.969</v>
      </c>
      <c r="CF1069" s="29" t="n">
        <v>1.986</v>
      </c>
      <c r="CG1069" s="29" t="n">
        <v>1.998</v>
      </c>
      <c r="CH1069" s="29" t="n">
        <v>2.012</v>
      </c>
      <c r="CI1069" s="29" t="n">
        <v>2.027</v>
      </c>
      <c r="CJ1069" s="29" t="n">
        <v>2.15</v>
      </c>
      <c r="CK1069" s="29" t="n">
        <v>2.278</v>
      </c>
      <c r="CL1069" s="29" t="n">
        <v>2.309</v>
      </c>
      <c r="CM1069" s="29" t="n">
        <v>2.252</v>
      </c>
      <c r="CN1069" s="29" t="n">
        <v>2.15</v>
      </c>
      <c r="CO1069" s="29" t="n">
        <v>2.048</v>
      </c>
      <c r="CP1069" s="29" t="n">
        <v>2.046</v>
      </c>
      <c r="CQ1069" s="29" t="n">
        <v>2.059</v>
      </c>
      <c r="CR1069" s="29" t="n">
        <v>2.07</v>
      </c>
      <c r="CS1069" s="29" t="n">
        <v>2.08</v>
      </c>
      <c r="CT1069" s="29" t="n">
        <v>2.085</v>
      </c>
      <c r="CU1069" s="29" t="n">
        <v>2.1</v>
      </c>
      <c r="CV1069" s="29" t="n">
        <v>2.226</v>
      </c>
      <c r="CW1069" s="29" t="n">
        <v>2.37</v>
      </c>
      <c r="CX1069" s="29" t="n">
        <v>2.417</v>
      </c>
      <c r="CY1069" s="29" t="n">
        <v>2.344</v>
      </c>
      <c r="CZ1069" s="29" t="n">
        <v>2.22</v>
      </c>
      <c r="DA1069" s="29" t="n">
        <v>2.13</v>
      </c>
      <c r="DB1069" s="29" t="n">
        <v>2.096</v>
      </c>
      <c r="DC1069" s="29" t="n">
        <v>2.109</v>
      </c>
      <c r="DD1069" s="29" t="n">
        <v>2.12</v>
      </c>
      <c r="DE1069" s="29" t="n">
        <v>2.13</v>
      </c>
      <c r="DF1069" s="29" t="n">
        <v>2.135</v>
      </c>
      <c r="DG1069" s="29" t="n">
        <v>2.15</v>
      </c>
      <c r="DH1069" s="29" t="n">
        <v>2.276</v>
      </c>
      <c r="DI1069" s="29" t="n">
        <v>2.42</v>
      </c>
      <c r="DJ1069" s="29" t="n">
        <v>2.467</v>
      </c>
      <c r="DK1069" s="29" t="n">
        <v>2.394</v>
      </c>
      <c r="DL1069" s="29" t="n">
        <v>2.27</v>
      </c>
      <c r="DM1069" s="29" t="n">
        <v>2.18</v>
      </c>
      <c r="DN1069" s="29" t="n">
        <v>2.146</v>
      </c>
      <c r="DO1069" s="29" t="n">
        <v>2.159</v>
      </c>
      <c r="DP1069" s="29" t="n">
        <v>2.17</v>
      </c>
      <c r="DQ1069" s="29" t="n">
        <v>2.18</v>
      </c>
      <c r="DR1069" s="29" t="n">
        <v>2.185</v>
      </c>
      <c r="DS1069" s="29" t="n">
        <v>2.2</v>
      </c>
      <c r="DT1069" s="29" t="n">
        <v>2.326</v>
      </c>
      <c r="DU1069" s="29" t="n">
        <v>2.47</v>
      </c>
      <c r="DV1069" s="29" t="n">
        <v>2.507</v>
      </c>
      <c r="DW1069" s="29" t="n">
        <v>2.434</v>
      </c>
      <c r="DX1069" s="29" t="n">
        <v>2.31</v>
      </c>
      <c r="DY1069" s="29" t="n">
        <v>2.22</v>
      </c>
      <c r="DZ1069" s="29" t="n">
        <v>2.186</v>
      </c>
      <c r="EA1069" s="29" t="n">
        <v>2.199</v>
      </c>
      <c r="EB1069" s="29" t="n">
        <v>2.21</v>
      </c>
      <c r="EC1069" s="29" t="n">
        <v>2.22</v>
      </c>
      <c r="ED1069" s="29" t="n">
        <v>2.225</v>
      </c>
      <c r="EE1069" s="29" t="n">
        <v>2.24</v>
      </c>
      <c r="EF1069" s="29" t="n">
        <v>2.366</v>
      </c>
      <c r="EG1069" s="29" t="n">
        <v>2.51</v>
      </c>
      <c r="EH1069" s="29" t="n">
        <v>2.547</v>
      </c>
      <c r="EI1069" s="29" t="n">
        <v>2.474</v>
      </c>
      <c r="EJ1069" s="29" t="n">
        <v>2.35</v>
      </c>
      <c r="EK1069" s="29" t="n">
        <v>2.26</v>
      </c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0"/>
      <c r="GS1069" s="0"/>
      <c r="GT1069" s="0"/>
      <c r="GU1069" s="0"/>
      <c r="GV1069" s="0"/>
      <c r="GW1069" s="0"/>
      <c r="GX1069" s="0"/>
      <c r="GY1069" s="0"/>
      <c r="GZ1069" s="0"/>
      <c r="HA1069" s="0"/>
      <c r="HB1069" s="0"/>
      <c r="HC1069" s="0"/>
      <c r="HD1069" s="0"/>
      <c r="HE1069" s="0"/>
      <c r="HF1069" s="0"/>
      <c r="HG1069" s="0"/>
      <c r="HH1069" s="0"/>
      <c r="HI1069" s="0"/>
      <c r="HJ1069" s="0"/>
      <c r="HK1069" s="0"/>
      <c r="HL1069" s="0"/>
      <c r="HM1069" s="0"/>
      <c r="HN1069" s="0"/>
      <c r="HO1069" s="0"/>
      <c r="HP1069" s="0"/>
      <c r="HQ1069" s="0"/>
      <c r="HR1069" s="0"/>
      <c r="HS1069" s="0"/>
      <c r="HT1069" s="0"/>
      <c r="HU1069" s="0"/>
      <c r="HV1069" s="0"/>
      <c r="HW1069" s="0"/>
      <c r="HX1069" s="0"/>
      <c r="HY1069" s="0"/>
      <c r="HZ1069" s="0"/>
      <c r="IA1069" s="0"/>
      <c r="IB1069" s="0"/>
      <c r="IC1069" s="0"/>
      <c r="ID1069" s="0"/>
      <c r="IE1069" s="0"/>
      <c r="IF1069" s="0"/>
      <c r="IG1069" s="0"/>
      <c r="IH1069" s="0"/>
      <c r="II1069" s="0"/>
      <c r="IJ1069" s="0"/>
      <c r="IK1069" s="0"/>
      <c r="IL1069" s="0"/>
      <c r="IM1069" s="0"/>
      <c r="IN1069" s="0"/>
      <c r="IO1069" s="0"/>
      <c r="IP1069" s="0"/>
      <c r="IQ1069" s="0"/>
      <c r="IR1069" s="0"/>
      <c r="IS1069" s="0"/>
      <c r="IT1069" s="0"/>
      <c r="IU1069" s="0"/>
      <c r="IV1069" s="0"/>
      <c r="IW1069" s="0"/>
    </row>
    <row r="1070" customFormat="false" ht="12.75" hidden="true" customHeight="false" outlineLevel="0" collapsed="false">
      <c r="A1070" s="0" t="n">
        <f aca="false">WEEKDAY(C1070,2)</f>
        <v>3</v>
      </c>
      <c r="B1070" s="0" t="n">
        <f aca="false">MONTH(C1070)</f>
        <v>4</v>
      </c>
      <c r="C1070" s="23" t="n">
        <v>35522</v>
      </c>
      <c r="D1070" s="0" t="n">
        <f aca="false">MONTH(R1070)</f>
        <v>4</v>
      </c>
      <c r="E1070" s="0" t="n">
        <f aca="false">YEAR(R1070)</f>
        <v>1997</v>
      </c>
      <c r="F1070" s="35" t="n">
        <f aca="false">L1070-K1070</f>
        <v>0.289633333333333</v>
      </c>
      <c r="G1070" s="24" t="n">
        <f aca="false">N1070-M1070</f>
        <v>0.04325</v>
      </c>
      <c r="H1070" s="24" t="n">
        <f aca="false">O1070-N1070</f>
        <v>0.0613333333333332</v>
      </c>
      <c r="I1070" s="24" t="n">
        <f aca="false">O1070-M1070</f>
        <v>0.104583333333333</v>
      </c>
      <c r="J1070" s="25" t="n">
        <f aca="false">VLOOKUP(C1070,'Nymex hist.'!A:B,2,0)</f>
        <v>1.867</v>
      </c>
      <c r="K1070" s="34" t="n">
        <f aca="false">AVERAGE(BQ1070:BW1070)</f>
        <v>1.95516666666667</v>
      </c>
      <c r="L1070" s="34" t="n">
        <f aca="false">AVERAGE(BX1070:CB1070)</f>
        <v>2.2448</v>
      </c>
      <c r="M1070" s="27" t="n">
        <f aca="false">SUMIF($S$3:$FQ$3,$E1070+1,$S1070:$FQ1070)/COUNTIF($S$3:$FQ$3,$E1070+1)</f>
        <v>2.09766666666667</v>
      </c>
      <c r="N1070" s="27" t="n">
        <f aca="false">SUMIF($S$3:$FQ$3,$E1070+2,$S1070:$FQ1070)/COUNTIF($S$3:$FQ$3,$E1070+2)</f>
        <v>2.14091666666667</v>
      </c>
      <c r="O1070" s="27" t="n">
        <f aca="false">SUMIF($S$3:$FQ$3,$E1070+3,$S1070:$FQ1070)/COUNTIF($S$3:$FQ$3,$E1070+3)</f>
        <v>2.20225</v>
      </c>
      <c r="P1070" s="27" t="n">
        <f aca="false">SUMIF($S$3:$FQ$3,$E1070+4,$S1070:$FQ1070)/COUNTIF($S$3:$FQ$3,$E1070+4)</f>
        <v>2.25225</v>
      </c>
      <c r="Q1070" s="27" t="n">
        <f aca="false">SUMIF($S$3:$FQ$3,$E1070+5,$S1070:$FQ1070)/COUNTIF($S$3:$FQ$3,$E1070+5)</f>
        <v>2.29225</v>
      </c>
      <c r="R1070" s="28" t="n">
        <v>35522</v>
      </c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30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 t="n">
        <v>1.867</v>
      </c>
      <c r="BS1070" s="29" t="n">
        <v>1.927</v>
      </c>
      <c r="BT1070" s="29" t="n">
        <v>1.952</v>
      </c>
      <c r="BU1070" s="29" t="n">
        <v>1.975</v>
      </c>
      <c r="BV1070" s="29" t="n">
        <v>1.985</v>
      </c>
      <c r="BW1070" s="29" t="n">
        <v>2.025</v>
      </c>
      <c r="BX1070" s="29" t="n">
        <v>2.16</v>
      </c>
      <c r="BY1070" s="29" t="n">
        <v>2.3</v>
      </c>
      <c r="BZ1070" s="29" t="n">
        <v>2.345</v>
      </c>
      <c r="CA1070" s="29" t="n">
        <v>2.268</v>
      </c>
      <c r="CB1070" s="29" t="n">
        <v>2.151</v>
      </c>
      <c r="CC1070" s="29" t="n">
        <v>2.03</v>
      </c>
      <c r="CD1070" s="29" t="n">
        <v>1.99</v>
      </c>
      <c r="CE1070" s="29" t="n">
        <v>1.968</v>
      </c>
      <c r="CF1070" s="29" t="n">
        <v>1.983</v>
      </c>
      <c r="CG1070" s="29" t="n">
        <v>1.994</v>
      </c>
      <c r="CH1070" s="29" t="n">
        <v>2.008</v>
      </c>
      <c r="CI1070" s="29" t="n">
        <v>2.022</v>
      </c>
      <c r="CJ1070" s="29" t="n">
        <v>2.143</v>
      </c>
      <c r="CK1070" s="29" t="n">
        <v>2.27</v>
      </c>
      <c r="CL1070" s="29" t="n">
        <v>2.31</v>
      </c>
      <c r="CM1070" s="29" t="n">
        <v>2.247</v>
      </c>
      <c r="CN1070" s="29" t="n">
        <v>2.14</v>
      </c>
      <c r="CO1070" s="29" t="n">
        <v>2.038</v>
      </c>
      <c r="CP1070" s="29" t="n">
        <v>2.036</v>
      </c>
      <c r="CQ1070" s="29" t="n">
        <v>2.049</v>
      </c>
      <c r="CR1070" s="29" t="n">
        <v>2.06</v>
      </c>
      <c r="CS1070" s="29" t="n">
        <v>2.07</v>
      </c>
      <c r="CT1070" s="29" t="n">
        <v>2.075</v>
      </c>
      <c r="CU1070" s="29" t="n">
        <v>2.09</v>
      </c>
      <c r="CV1070" s="29" t="n">
        <v>2.216</v>
      </c>
      <c r="CW1070" s="29" t="n">
        <v>2.36</v>
      </c>
      <c r="CX1070" s="29" t="n">
        <v>2.407</v>
      </c>
      <c r="CY1070" s="29" t="n">
        <v>2.334</v>
      </c>
      <c r="CZ1070" s="29" t="n">
        <v>2.21</v>
      </c>
      <c r="DA1070" s="29" t="n">
        <v>2.12</v>
      </c>
      <c r="DB1070" s="29" t="n">
        <v>2.086</v>
      </c>
      <c r="DC1070" s="29" t="n">
        <v>2.099</v>
      </c>
      <c r="DD1070" s="29" t="n">
        <v>2.11</v>
      </c>
      <c r="DE1070" s="29" t="n">
        <v>2.12</v>
      </c>
      <c r="DF1070" s="29" t="n">
        <v>2.125</v>
      </c>
      <c r="DG1070" s="29" t="n">
        <v>2.14</v>
      </c>
      <c r="DH1070" s="29" t="n">
        <v>2.266</v>
      </c>
      <c r="DI1070" s="29" t="n">
        <v>2.41</v>
      </c>
      <c r="DJ1070" s="29" t="n">
        <v>2.457</v>
      </c>
      <c r="DK1070" s="29" t="n">
        <v>2.384</v>
      </c>
      <c r="DL1070" s="29" t="n">
        <v>2.26</v>
      </c>
      <c r="DM1070" s="29" t="n">
        <v>2.17</v>
      </c>
      <c r="DN1070" s="29" t="n">
        <v>2.136</v>
      </c>
      <c r="DO1070" s="29" t="n">
        <v>2.149</v>
      </c>
      <c r="DP1070" s="29" t="n">
        <v>2.16</v>
      </c>
      <c r="DQ1070" s="29" t="n">
        <v>2.17</v>
      </c>
      <c r="DR1070" s="29" t="n">
        <v>2.175</v>
      </c>
      <c r="DS1070" s="29" t="n">
        <v>2.19</v>
      </c>
      <c r="DT1070" s="29" t="n">
        <v>2.316</v>
      </c>
      <c r="DU1070" s="29" t="n">
        <v>2.46</v>
      </c>
      <c r="DV1070" s="29" t="n">
        <v>2.497</v>
      </c>
      <c r="DW1070" s="29" t="n">
        <v>2.424</v>
      </c>
      <c r="DX1070" s="29" t="n">
        <v>2.3</v>
      </c>
      <c r="DY1070" s="29" t="n">
        <v>2.21</v>
      </c>
      <c r="DZ1070" s="29" t="n">
        <v>2.176</v>
      </c>
      <c r="EA1070" s="29" t="n">
        <v>2.189</v>
      </c>
      <c r="EB1070" s="29" t="n">
        <v>2.2</v>
      </c>
      <c r="EC1070" s="29" t="n">
        <v>2.21</v>
      </c>
      <c r="ED1070" s="29" t="n">
        <v>2.215</v>
      </c>
      <c r="EE1070" s="29" t="n">
        <v>2.23</v>
      </c>
      <c r="EF1070" s="29" t="n">
        <v>2.356</v>
      </c>
      <c r="EG1070" s="29" t="n">
        <v>2.5</v>
      </c>
      <c r="EH1070" s="29" t="n">
        <v>2.537</v>
      </c>
      <c r="EI1070" s="29" t="n">
        <v>2.464</v>
      </c>
      <c r="EJ1070" s="29" t="n">
        <v>2.34</v>
      </c>
      <c r="EK1070" s="29" t="n">
        <v>2.25</v>
      </c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0"/>
      <c r="GS1070" s="0"/>
      <c r="GT1070" s="0"/>
      <c r="GU1070" s="0"/>
      <c r="GV1070" s="0"/>
      <c r="GW1070" s="0"/>
      <c r="GX1070" s="0"/>
      <c r="GY1070" s="0"/>
      <c r="GZ1070" s="0"/>
      <c r="HA1070" s="0"/>
      <c r="HB1070" s="0"/>
      <c r="HC1070" s="0"/>
      <c r="HD1070" s="0"/>
      <c r="HE1070" s="0"/>
      <c r="HF1070" s="0"/>
      <c r="HG1070" s="0"/>
      <c r="HH1070" s="0"/>
      <c r="HI1070" s="0"/>
      <c r="HJ1070" s="0"/>
      <c r="HK1070" s="0"/>
      <c r="HL1070" s="0"/>
      <c r="HM1070" s="0"/>
      <c r="HN1070" s="0"/>
      <c r="HO1070" s="0"/>
      <c r="HP1070" s="0"/>
      <c r="HQ1070" s="0"/>
      <c r="HR1070" s="0"/>
      <c r="HS1070" s="0"/>
      <c r="HT1070" s="0"/>
      <c r="HU1070" s="0"/>
      <c r="HV1070" s="0"/>
      <c r="HW1070" s="0"/>
      <c r="HX1070" s="0"/>
      <c r="HY1070" s="0"/>
      <c r="HZ1070" s="0"/>
      <c r="IA1070" s="0"/>
      <c r="IB1070" s="0"/>
      <c r="IC1070" s="0"/>
      <c r="ID1070" s="0"/>
      <c r="IE1070" s="0"/>
      <c r="IF1070" s="0"/>
      <c r="IG1070" s="0"/>
      <c r="IH1070" s="0"/>
      <c r="II1070" s="0"/>
      <c r="IJ1070" s="0"/>
      <c r="IK1070" s="0"/>
      <c r="IL1070" s="0"/>
      <c r="IM1070" s="0"/>
      <c r="IN1070" s="0"/>
      <c r="IO1070" s="0"/>
      <c r="IP1070" s="0"/>
      <c r="IQ1070" s="0"/>
      <c r="IR1070" s="0"/>
      <c r="IS1070" s="0"/>
      <c r="IT1070" s="0"/>
      <c r="IU1070" s="0"/>
      <c r="IV1070" s="0"/>
      <c r="IW1070" s="0"/>
    </row>
    <row r="1071" customFormat="false" ht="12.75" hidden="false" customHeight="false" outlineLevel="0" collapsed="false">
      <c r="A1071" s="1" t="n">
        <f aca="false">WEEKDAY(C1071,2)</f>
        <v>4</v>
      </c>
      <c r="B1071" s="1" t="n">
        <f aca="false">MONTH(C1071)</f>
        <v>4</v>
      </c>
      <c r="C1071" s="23" t="n">
        <v>35523</v>
      </c>
      <c r="D1071" s="0" t="n">
        <f aca="false">MONTH(R1071)</f>
        <v>4</v>
      </c>
      <c r="E1071" s="0" t="n">
        <f aca="false">YEAR(R1071)</f>
        <v>1997</v>
      </c>
      <c r="F1071" s="3" t="n">
        <f aca="false">L1071-K1071</f>
        <v>0.283666666666667</v>
      </c>
      <c r="G1071" s="3" t="n">
        <f aca="false">N1071-M1071</f>
        <v>0.0442499999999999</v>
      </c>
      <c r="H1071" s="3" t="n">
        <f aca="false">O1071-N1071</f>
        <v>0.0708333333333333</v>
      </c>
      <c r="I1071" s="3" t="n">
        <f aca="false">O1071-M1071</f>
        <v>0.115083333333333</v>
      </c>
      <c r="J1071" s="4" t="n">
        <f aca="false">VLOOKUP(C1071,'Nymex hist.'!A:B,2,0)</f>
        <v>1.905</v>
      </c>
      <c r="K1071" s="4" t="n">
        <f aca="false">AVERAGE(BQ1071:BW1071)</f>
        <v>1.98033333333333</v>
      </c>
      <c r="L1071" s="4" t="n">
        <f aca="false">AVERAGE(BX1071:CB1071)</f>
        <v>2.264</v>
      </c>
      <c r="M1071" s="4" t="n">
        <f aca="false">SUMIF($S$3:$FQ$3,$E1071+1,$S1071:$FQ1071)/COUNTIF($S$3:$FQ$3,$E1071+1)</f>
        <v>2.10683333333333</v>
      </c>
      <c r="N1071" s="4" t="n">
        <f aca="false">SUMIF($S$3:$FQ$3,$E1071+2,$S1071:$FQ1071)/COUNTIF($S$3:$FQ$3,$E1071+2)</f>
        <v>2.15108333333333</v>
      </c>
      <c r="O1071" s="4" t="n">
        <f aca="false">SUMIF($S$3:$FQ$3,$E1071+3,$S1071:$FQ1071)/COUNTIF($S$3:$FQ$3,$E1071+3)</f>
        <v>2.22191666666667</v>
      </c>
      <c r="P1071" s="4" t="n">
        <f aca="false">SUMIF($S$3:$FQ$3,$E1071+4,$S1071:$FQ1071)/COUNTIF($S$3:$FQ$3,$E1071+4)</f>
        <v>2.27191666666667</v>
      </c>
      <c r="Q1071" s="4" t="n">
        <f aca="false">SUMIF($S$3:$FQ$3,$E1071+5,$S1071:$FQ1071)/COUNTIF($S$3:$FQ$3,$E1071+5)</f>
        <v>2.31191666666667</v>
      </c>
      <c r="R1071" s="21" t="n">
        <v>35523</v>
      </c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7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  <c r="AW1071" s="32"/>
      <c r="AX1071" s="32"/>
      <c r="AY1071" s="32"/>
      <c r="AZ1071" s="32"/>
      <c r="BA1071" s="32"/>
      <c r="BB1071" s="32"/>
      <c r="BC1071" s="32"/>
      <c r="BD1071" s="32"/>
      <c r="BE1071" s="32"/>
      <c r="BF1071" s="32"/>
      <c r="BG1071" s="32"/>
      <c r="BH1071" s="32"/>
      <c r="BI1071" s="32"/>
      <c r="BJ1071" s="32"/>
      <c r="BK1071" s="32"/>
      <c r="BL1071" s="32"/>
      <c r="BM1071" s="32"/>
      <c r="BN1071" s="32"/>
      <c r="BO1071" s="32"/>
      <c r="BP1071" s="32"/>
      <c r="BQ1071" s="32"/>
      <c r="BR1071" s="32" t="n">
        <v>1.905</v>
      </c>
      <c r="BS1071" s="32" t="n">
        <v>1.966</v>
      </c>
      <c r="BT1071" s="32" t="n">
        <v>1.979</v>
      </c>
      <c r="BU1071" s="32" t="n">
        <v>1.995</v>
      </c>
      <c r="BV1071" s="32" t="n">
        <v>2</v>
      </c>
      <c r="BW1071" s="32" t="n">
        <v>2.037</v>
      </c>
      <c r="BX1071" s="32" t="n">
        <v>2.175</v>
      </c>
      <c r="BY1071" s="32" t="n">
        <v>2.32</v>
      </c>
      <c r="BZ1071" s="32" t="n">
        <v>2.365</v>
      </c>
      <c r="CA1071" s="32" t="n">
        <v>2.29</v>
      </c>
      <c r="CB1071" s="32" t="n">
        <v>2.17</v>
      </c>
      <c r="CC1071" s="32" t="n">
        <v>2.045</v>
      </c>
      <c r="CD1071" s="32" t="n">
        <v>2.005</v>
      </c>
      <c r="CE1071" s="32" t="n">
        <v>1.979</v>
      </c>
      <c r="CF1071" s="32" t="n">
        <v>1.99</v>
      </c>
      <c r="CG1071" s="32" t="n">
        <v>1.997</v>
      </c>
      <c r="CH1071" s="32" t="n">
        <v>2.007</v>
      </c>
      <c r="CI1071" s="32" t="n">
        <v>2.017</v>
      </c>
      <c r="CJ1071" s="32" t="n">
        <v>2.147</v>
      </c>
      <c r="CK1071" s="32" t="n">
        <v>2.27</v>
      </c>
      <c r="CL1071" s="32" t="n">
        <v>2.31</v>
      </c>
      <c r="CM1071" s="32" t="n">
        <v>2.25</v>
      </c>
      <c r="CN1071" s="32" t="n">
        <v>2.15</v>
      </c>
      <c r="CO1071" s="32" t="n">
        <v>2.046</v>
      </c>
      <c r="CP1071" s="32" t="n">
        <v>2.041</v>
      </c>
      <c r="CQ1071" s="32" t="n">
        <v>2.051</v>
      </c>
      <c r="CR1071" s="32" t="n">
        <v>2.06</v>
      </c>
      <c r="CS1071" s="32" t="n">
        <v>2.07</v>
      </c>
      <c r="CT1071" s="32" t="n">
        <v>2.085</v>
      </c>
      <c r="CU1071" s="32" t="n">
        <v>2.115</v>
      </c>
      <c r="CV1071" s="32" t="n">
        <v>2.245</v>
      </c>
      <c r="CW1071" s="32" t="n">
        <v>2.39</v>
      </c>
      <c r="CX1071" s="32" t="n">
        <v>2.439</v>
      </c>
      <c r="CY1071" s="32" t="n">
        <v>2.367</v>
      </c>
      <c r="CZ1071" s="32" t="n">
        <v>2.245</v>
      </c>
      <c r="DA1071" s="32" t="n">
        <v>2.155</v>
      </c>
      <c r="DB1071" s="32" t="n">
        <v>2.091</v>
      </c>
      <c r="DC1071" s="32" t="n">
        <v>2.101</v>
      </c>
      <c r="DD1071" s="32" t="n">
        <v>2.11</v>
      </c>
      <c r="DE1071" s="32" t="n">
        <v>2.12</v>
      </c>
      <c r="DF1071" s="32" t="n">
        <v>2.135</v>
      </c>
      <c r="DG1071" s="32" t="n">
        <v>2.165</v>
      </c>
      <c r="DH1071" s="32" t="n">
        <v>2.295</v>
      </c>
      <c r="DI1071" s="32" t="n">
        <v>2.44</v>
      </c>
      <c r="DJ1071" s="32" t="n">
        <v>2.489</v>
      </c>
      <c r="DK1071" s="32" t="n">
        <v>2.417</v>
      </c>
      <c r="DL1071" s="32" t="n">
        <v>2.295</v>
      </c>
      <c r="DM1071" s="32" t="n">
        <v>2.205</v>
      </c>
      <c r="DN1071" s="32" t="n">
        <v>2.141</v>
      </c>
      <c r="DO1071" s="32" t="n">
        <v>2.151</v>
      </c>
      <c r="DP1071" s="32" t="n">
        <v>2.16</v>
      </c>
      <c r="DQ1071" s="32" t="n">
        <v>2.17</v>
      </c>
      <c r="DR1071" s="32" t="n">
        <v>2.185</v>
      </c>
      <c r="DS1071" s="32" t="n">
        <v>2.215</v>
      </c>
      <c r="DT1071" s="32" t="n">
        <v>2.345</v>
      </c>
      <c r="DU1071" s="32" t="n">
        <v>2.49</v>
      </c>
      <c r="DV1071" s="32" t="n">
        <v>2.529</v>
      </c>
      <c r="DW1071" s="32" t="n">
        <v>2.457</v>
      </c>
      <c r="DX1071" s="32" t="n">
        <v>2.335</v>
      </c>
      <c r="DY1071" s="32" t="n">
        <v>2.245</v>
      </c>
      <c r="DZ1071" s="32" t="n">
        <v>2.181</v>
      </c>
      <c r="EA1071" s="32" t="n">
        <v>2.191</v>
      </c>
      <c r="EB1071" s="32" t="n">
        <v>2.2</v>
      </c>
      <c r="EC1071" s="32" t="n">
        <v>2.21</v>
      </c>
      <c r="ED1071" s="32" t="n">
        <v>2.225</v>
      </c>
      <c r="EE1071" s="32" t="n">
        <v>2.255</v>
      </c>
      <c r="EF1071" s="32" t="n">
        <v>2.385</v>
      </c>
      <c r="EG1071" s="32" t="n">
        <v>2.53</v>
      </c>
      <c r="EH1071" s="32" t="n">
        <v>2.569</v>
      </c>
      <c r="EI1071" s="32" t="n">
        <v>2.497</v>
      </c>
      <c r="EJ1071" s="32" t="n">
        <v>2.375</v>
      </c>
      <c r="EK1071" s="32" t="n">
        <v>2.285</v>
      </c>
      <c r="EL1071" s="32"/>
      <c r="EM1071" s="32"/>
      <c r="EN1071" s="32"/>
      <c r="EO1071" s="32"/>
      <c r="EP1071" s="32"/>
      <c r="EQ1071" s="32"/>
      <c r="ER1071" s="32"/>
      <c r="ES1071" s="32"/>
      <c r="ET1071" s="32"/>
      <c r="EU1071" s="32"/>
      <c r="EV1071" s="32"/>
      <c r="EW1071" s="32"/>
      <c r="EX1071" s="32"/>
      <c r="EY1071" s="32"/>
      <c r="EZ1071" s="32"/>
      <c r="FA1071" s="32"/>
      <c r="FB1071" s="32"/>
      <c r="FC1071" s="32"/>
      <c r="FD1071" s="32"/>
      <c r="FE1071" s="32"/>
      <c r="FF1071" s="32"/>
      <c r="FG1071" s="32"/>
      <c r="FH1071" s="32"/>
      <c r="FI1071" s="32"/>
      <c r="FJ1071" s="32"/>
      <c r="FK1071" s="32"/>
      <c r="FL1071" s="32"/>
      <c r="FM1071" s="32"/>
      <c r="FN1071" s="32"/>
      <c r="FO1071" s="32"/>
      <c r="FP1071" s="32"/>
      <c r="FQ1071" s="32"/>
      <c r="FR1071" s="32"/>
      <c r="FS1071" s="32"/>
      <c r="FT1071" s="32"/>
      <c r="FU1071" s="32"/>
      <c r="FV1071" s="32"/>
      <c r="FW1071" s="32"/>
      <c r="FX1071" s="32"/>
      <c r="FY1071" s="32"/>
      <c r="FZ1071" s="32"/>
      <c r="GA1071" s="32"/>
      <c r="GB1071" s="32"/>
      <c r="GC1071" s="32"/>
      <c r="GD1071" s="32"/>
      <c r="GE1071" s="32"/>
      <c r="GF1071" s="32"/>
      <c r="GG1071" s="32"/>
      <c r="GH1071" s="32"/>
      <c r="GI1071" s="32"/>
      <c r="GJ1071" s="32"/>
      <c r="GK1071" s="32"/>
      <c r="GL1071" s="32"/>
      <c r="GM1071" s="32"/>
      <c r="GN1071" s="32"/>
      <c r="GO1071" s="32"/>
      <c r="GP1071" s="32"/>
      <c r="GQ1071" s="32"/>
    </row>
    <row r="1072" customFormat="false" ht="12.75" hidden="true" customHeight="false" outlineLevel="0" collapsed="false">
      <c r="A1072" s="0" t="n">
        <f aca="false">WEEKDAY(C1072,2)</f>
        <v>5</v>
      </c>
      <c r="B1072" s="0" t="n">
        <f aca="false">MONTH(C1072)</f>
        <v>4</v>
      </c>
      <c r="C1072" s="23" t="n">
        <v>35524</v>
      </c>
      <c r="D1072" s="0" t="n">
        <f aca="false">MONTH(R1072)</f>
        <v>4</v>
      </c>
      <c r="E1072" s="0" t="n">
        <f aca="false">YEAR(R1072)</f>
        <v>1997</v>
      </c>
      <c r="F1072" s="35" t="n">
        <f aca="false">L1072-K1072</f>
        <v>0.275133333333334</v>
      </c>
      <c r="G1072" s="24" t="n">
        <f aca="false">N1072-M1072</f>
        <v>0.0388333333333337</v>
      </c>
      <c r="H1072" s="24" t="n">
        <f aca="false">O1072-N1072</f>
        <v>0.0641666666666665</v>
      </c>
      <c r="I1072" s="24" t="n">
        <f aca="false">O1072-M1072</f>
        <v>0.103</v>
      </c>
      <c r="J1072" s="25" t="n">
        <f aca="false">VLOOKUP(C1072,'Nymex hist.'!A:B,2,0)</f>
        <v>1.942</v>
      </c>
      <c r="K1072" s="34" t="n">
        <f aca="false">AVERAGE(BQ1072:BW1072)</f>
        <v>2.00866666666667</v>
      </c>
      <c r="L1072" s="34" t="n">
        <f aca="false">AVERAGE(BX1072:CB1072)</f>
        <v>2.2838</v>
      </c>
      <c r="M1072" s="27" t="n">
        <f aca="false">SUMIF($S$3:$FQ$3,$E1072+1,$S1072:$FQ1072)/COUNTIF($S$3:$FQ$3,$E1072+1)</f>
        <v>2.12225</v>
      </c>
      <c r="N1072" s="27" t="n">
        <f aca="false">SUMIF($S$3:$FQ$3,$E1072+2,$S1072:$FQ1072)/COUNTIF($S$3:$FQ$3,$E1072+2)</f>
        <v>2.16108333333333</v>
      </c>
      <c r="O1072" s="27" t="n">
        <f aca="false">SUMIF($S$3:$FQ$3,$E1072+3,$S1072:$FQ1072)/COUNTIF($S$3:$FQ$3,$E1072+3)</f>
        <v>2.22525</v>
      </c>
      <c r="P1072" s="27" t="n">
        <f aca="false">SUMIF($S$3:$FQ$3,$E1072+4,$S1072:$FQ1072)/COUNTIF($S$3:$FQ$3,$E1072+4)</f>
        <v>2.26525</v>
      </c>
      <c r="Q1072" s="27" t="n">
        <f aca="false">SUMIF($S$3:$FQ$3,$E1072+5,$S1072:$FQ1072)/COUNTIF($S$3:$FQ$3,$E1072+5)</f>
        <v>2.30025</v>
      </c>
      <c r="R1072" s="28" t="n">
        <v>35524</v>
      </c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30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 t="n">
        <v>1.942</v>
      </c>
      <c r="BS1072" s="29" t="n">
        <v>1.998</v>
      </c>
      <c r="BT1072" s="29" t="n">
        <v>2.01</v>
      </c>
      <c r="BU1072" s="29" t="n">
        <v>2.022</v>
      </c>
      <c r="BV1072" s="29" t="n">
        <v>2.025</v>
      </c>
      <c r="BW1072" s="29" t="n">
        <v>2.055</v>
      </c>
      <c r="BX1072" s="29" t="n">
        <v>2.195</v>
      </c>
      <c r="BY1072" s="29" t="n">
        <v>2.34</v>
      </c>
      <c r="BZ1072" s="29" t="n">
        <v>2.385</v>
      </c>
      <c r="CA1072" s="29" t="n">
        <v>2.31</v>
      </c>
      <c r="CB1072" s="29" t="n">
        <v>2.189</v>
      </c>
      <c r="CC1072" s="29" t="n">
        <v>2.063</v>
      </c>
      <c r="CD1072" s="29" t="n">
        <v>2.022</v>
      </c>
      <c r="CE1072" s="29" t="n">
        <v>1.995</v>
      </c>
      <c r="CF1072" s="29" t="n">
        <v>2.005</v>
      </c>
      <c r="CG1072" s="29" t="n">
        <v>2.011</v>
      </c>
      <c r="CH1072" s="29" t="n">
        <v>2.02</v>
      </c>
      <c r="CI1072" s="29" t="n">
        <v>2.029</v>
      </c>
      <c r="CJ1072" s="29" t="n">
        <v>2.158</v>
      </c>
      <c r="CK1072" s="29" t="n">
        <v>2.28</v>
      </c>
      <c r="CL1072" s="29" t="n">
        <v>2.32</v>
      </c>
      <c r="CM1072" s="29" t="n">
        <v>2.26</v>
      </c>
      <c r="CN1072" s="29" t="n">
        <v>2.16</v>
      </c>
      <c r="CO1072" s="29" t="n">
        <v>2.056</v>
      </c>
      <c r="CP1072" s="29" t="n">
        <v>2.051</v>
      </c>
      <c r="CQ1072" s="29" t="n">
        <v>2.061</v>
      </c>
      <c r="CR1072" s="29" t="n">
        <v>2.07</v>
      </c>
      <c r="CS1072" s="29" t="n">
        <v>2.08</v>
      </c>
      <c r="CT1072" s="29" t="n">
        <v>2.095</v>
      </c>
      <c r="CU1072" s="29" t="n">
        <v>2.125</v>
      </c>
      <c r="CV1072" s="29" t="n">
        <v>2.255</v>
      </c>
      <c r="CW1072" s="29" t="n">
        <v>2.4</v>
      </c>
      <c r="CX1072" s="29" t="n">
        <v>2.449</v>
      </c>
      <c r="CY1072" s="29" t="n">
        <v>2.377</v>
      </c>
      <c r="CZ1072" s="29" t="n">
        <v>2.255</v>
      </c>
      <c r="DA1072" s="29" t="n">
        <v>2.165</v>
      </c>
      <c r="DB1072" s="29" t="n">
        <v>2.091</v>
      </c>
      <c r="DC1072" s="29" t="n">
        <v>2.101</v>
      </c>
      <c r="DD1072" s="29" t="n">
        <v>2.11</v>
      </c>
      <c r="DE1072" s="29" t="n">
        <v>2.12</v>
      </c>
      <c r="DF1072" s="29" t="n">
        <v>2.135</v>
      </c>
      <c r="DG1072" s="29" t="n">
        <v>2.165</v>
      </c>
      <c r="DH1072" s="29" t="n">
        <v>2.295</v>
      </c>
      <c r="DI1072" s="29" t="n">
        <v>2.44</v>
      </c>
      <c r="DJ1072" s="29" t="n">
        <v>2.489</v>
      </c>
      <c r="DK1072" s="29" t="n">
        <v>2.417</v>
      </c>
      <c r="DL1072" s="29" t="n">
        <v>2.295</v>
      </c>
      <c r="DM1072" s="29" t="n">
        <v>2.205</v>
      </c>
      <c r="DN1072" s="29" t="n">
        <v>2.131</v>
      </c>
      <c r="DO1072" s="29" t="n">
        <v>2.141</v>
      </c>
      <c r="DP1072" s="29" t="n">
        <v>2.15</v>
      </c>
      <c r="DQ1072" s="29" t="n">
        <v>2.16</v>
      </c>
      <c r="DR1072" s="29" t="n">
        <v>2.175</v>
      </c>
      <c r="DS1072" s="29" t="n">
        <v>2.205</v>
      </c>
      <c r="DT1072" s="29" t="n">
        <v>2.335</v>
      </c>
      <c r="DU1072" s="29" t="n">
        <v>2.48</v>
      </c>
      <c r="DV1072" s="29" t="n">
        <v>2.524</v>
      </c>
      <c r="DW1072" s="29" t="n">
        <v>2.452</v>
      </c>
      <c r="DX1072" s="29" t="n">
        <v>2.33</v>
      </c>
      <c r="DY1072" s="29" t="n">
        <v>2.24</v>
      </c>
      <c r="DZ1072" s="29" t="n">
        <v>2.166</v>
      </c>
      <c r="EA1072" s="29" t="n">
        <v>2.176</v>
      </c>
      <c r="EB1072" s="29" t="n">
        <v>2.185</v>
      </c>
      <c r="EC1072" s="29" t="n">
        <v>2.195</v>
      </c>
      <c r="ED1072" s="29" t="n">
        <v>2.21</v>
      </c>
      <c r="EE1072" s="29" t="n">
        <v>2.24</v>
      </c>
      <c r="EF1072" s="29" t="n">
        <v>2.37</v>
      </c>
      <c r="EG1072" s="29" t="n">
        <v>2.515</v>
      </c>
      <c r="EH1072" s="29" t="n">
        <v>2.559</v>
      </c>
      <c r="EI1072" s="29" t="n">
        <v>2.487</v>
      </c>
      <c r="EJ1072" s="29" t="n">
        <v>2.365</v>
      </c>
      <c r="EK1072" s="29" t="n">
        <v>2.275</v>
      </c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0"/>
      <c r="GS1072" s="0"/>
      <c r="GT1072" s="0"/>
      <c r="GU1072" s="0"/>
      <c r="GV1072" s="0"/>
      <c r="GW1072" s="0"/>
      <c r="GX1072" s="0"/>
      <c r="GY1072" s="0"/>
      <c r="GZ1072" s="0"/>
      <c r="HA1072" s="0"/>
      <c r="HB1072" s="0"/>
      <c r="HC1072" s="0"/>
      <c r="HD1072" s="0"/>
      <c r="HE1072" s="0"/>
      <c r="HF1072" s="0"/>
      <c r="HG1072" s="0"/>
      <c r="HH1072" s="0"/>
      <c r="HI1072" s="0"/>
      <c r="HJ1072" s="0"/>
      <c r="HK1072" s="0"/>
      <c r="HL1072" s="0"/>
      <c r="HM1072" s="0"/>
      <c r="HN1072" s="0"/>
      <c r="HO1072" s="0"/>
      <c r="HP1072" s="0"/>
      <c r="HQ1072" s="0"/>
      <c r="HR1072" s="0"/>
      <c r="HS1072" s="0"/>
      <c r="HT1072" s="0"/>
      <c r="HU1072" s="0"/>
      <c r="HV1072" s="0"/>
      <c r="HW1072" s="0"/>
      <c r="HX1072" s="0"/>
      <c r="HY1072" s="0"/>
      <c r="HZ1072" s="0"/>
      <c r="IA1072" s="0"/>
      <c r="IB1072" s="0"/>
      <c r="IC1072" s="0"/>
      <c r="ID1072" s="0"/>
      <c r="IE1072" s="0"/>
      <c r="IF1072" s="0"/>
      <c r="IG1072" s="0"/>
      <c r="IH1072" s="0"/>
      <c r="II1072" s="0"/>
      <c r="IJ1072" s="0"/>
      <c r="IK1072" s="0"/>
      <c r="IL1072" s="0"/>
      <c r="IM1072" s="0"/>
      <c r="IN1072" s="0"/>
      <c r="IO1072" s="0"/>
      <c r="IP1072" s="0"/>
      <c r="IQ1072" s="0"/>
      <c r="IR1072" s="0"/>
      <c r="IS1072" s="0"/>
      <c r="IT1072" s="0"/>
      <c r="IU1072" s="0"/>
      <c r="IV1072" s="0"/>
      <c r="IW1072" s="0"/>
    </row>
    <row r="1073" customFormat="false" ht="12.75" hidden="true" customHeight="false" outlineLevel="0" collapsed="false">
      <c r="A1073" s="0" t="n">
        <f aca="false">WEEKDAY(C1073,2)</f>
        <v>1</v>
      </c>
      <c r="B1073" s="0" t="n">
        <f aca="false">MONTH(C1073)</f>
        <v>4</v>
      </c>
      <c r="C1073" s="23" t="n">
        <v>35527</v>
      </c>
      <c r="D1073" s="0" t="n">
        <f aca="false">MONTH(R1073)</f>
        <v>4</v>
      </c>
      <c r="E1073" s="0" t="n">
        <f aca="false">YEAR(R1073)</f>
        <v>1997</v>
      </c>
      <c r="F1073" s="35" t="n">
        <f aca="false">L1073-K1073</f>
        <v>0.276633333333333</v>
      </c>
      <c r="G1073" s="24" t="n">
        <f aca="false">N1073-M1073</f>
        <v>0.0299166666666664</v>
      </c>
      <c r="H1073" s="24" t="n">
        <f aca="false">O1073-N1073</f>
        <v>0.0641666666666669</v>
      </c>
      <c r="I1073" s="24" t="n">
        <f aca="false">O1073-M1073</f>
        <v>0.0940833333333333</v>
      </c>
      <c r="J1073" s="25" t="n">
        <f aca="false">VLOOKUP(C1073,'Nymex hist.'!A:B,2,0)</f>
        <v>1.946</v>
      </c>
      <c r="K1073" s="34" t="n">
        <f aca="false">AVERAGE(BQ1073:BW1073)</f>
        <v>2.01816666666667</v>
      </c>
      <c r="L1073" s="34" t="n">
        <f aca="false">AVERAGE(BX1073:CB1073)</f>
        <v>2.2948</v>
      </c>
      <c r="M1073" s="27" t="n">
        <f aca="false">SUMIF($S$3:$FQ$3,$E1073+1,$S1073:$FQ1073)/COUNTIF($S$3:$FQ$3,$E1073+1)</f>
        <v>2.12916666666667</v>
      </c>
      <c r="N1073" s="27" t="n">
        <f aca="false">SUMIF($S$3:$FQ$3,$E1073+2,$S1073:$FQ1073)/COUNTIF($S$3:$FQ$3,$E1073+2)</f>
        <v>2.15908333333333</v>
      </c>
      <c r="O1073" s="27" t="n">
        <f aca="false">SUMIF($S$3:$FQ$3,$E1073+3,$S1073:$FQ1073)/COUNTIF($S$3:$FQ$3,$E1073+3)</f>
        <v>2.22325</v>
      </c>
      <c r="P1073" s="27" t="n">
        <f aca="false">SUMIF($S$3:$FQ$3,$E1073+4,$S1073:$FQ1073)/COUNTIF($S$3:$FQ$3,$E1073+4)</f>
        <v>2.26325</v>
      </c>
      <c r="Q1073" s="27" t="n">
        <f aca="false">SUMIF($S$3:$FQ$3,$E1073+5,$S1073:$FQ1073)/COUNTIF($S$3:$FQ$3,$E1073+5)</f>
        <v>2.29825</v>
      </c>
      <c r="R1073" s="28" t="n">
        <v>35527</v>
      </c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30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 t="n">
        <v>1.946</v>
      </c>
      <c r="BS1073" s="29" t="n">
        <v>2.009</v>
      </c>
      <c r="BT1073" s="29" t="n">
        <v>2.021</v>
      </c>
      <c r="BU1073" s="29" t="n">
        <v>2.033</v>
      </c>
      <c r="BV1073" s="29" t="n">
        <v>2.036</v>
      </c>
      <c r="BW1073" s="29" t="n">
        <v>2.064</v>
      </c>
      <c r="BX1073" s="29" t="n">
        <v>2.205</v>
      </c>
      <c r="BY1073" s="29" t="n">
        <v>2.35</v>
      </c>
      <c r="BZ1073" s="29" t="n">
        <v>2.393</v>
      </c>
      <c r="CA1073" s="29" t="n">
        <v>2.323</v>
      </c>
      <c r="CB1073" s="29" t="n">
        <v>2.203</v>
      </c>
      <c r="CC1073" s="29" t="n">
        <v>2.08</v>
      </c>
      <c r="CD1073" s="29" t="n">
        <v>2.035</v>
      </c>
      <c r="CE1073" s="29" t="n">
        <v>2.005</v>
      </c>
      <c r="CF1073" s="29" t="n">
        <v>2.011</v>
      </c>
      <c r="CG1073" s="29" t="n">
        <v>2.015</v>
      </c>
      <c r="CH1073" s="29" t="n">
        <v>2.02</v>
      </c>
      <c r="CI1073" s="29" t="n">
        <v>2.029</v>
      </c>
      <c r="CJ1073" s="29" t="n">
        <v>2.158</v>
      </c>
      <c r="CK1073" s="29" t="n">
        <v>2.278</v>
      </c>
      <c r="CL1073" s="29" t="n">
        <v>2.318</v>
      </c>
      <c r="CM1073" s="29" t="n">
        <v>2.258</v>
      </c>
      <c r="CN1073" s="29" t="n">
        <v>2.158</v>
      </c>
      <c r="CO1073" s="29" t="n">
        <v>2.054</v>
      </c>
      <c r="CP1073" s="29" t="n">
        <v>2.049</v>
      </c>
      <c r="CQ1073" s="29" t="n">
        <v>2.059</v>
      </c>
      <c r="CR1073" s="29" t="n">
        <v>2.068</v>
      </c>
      <c r="CS1073" s="29" t="n">
        <v>2.078</v>
      </c>
      <c r="CT1073" s="29" t="n">
        <v>2.093</v>
      </c>
      <c r="CU1073" s="29" t="n">
        <v>2.123</v>
      </c>
      <c r="CV1073" s="29" t="n">
        <v>2.253</v>
      </c>
      <c r="CW1073" s="29" t="n">
        <v>2.398</v>
      </c>
      <c r="CX1073" s="29" t="n">
        <v>2.447</v>
      </c>
      <c r="CY1073" s="29" t="n">
        <v>2.375</v>
      </c>
      <c r="CZ1073" s="29" t="n">
        <v>2.253</v>
      </c>
      <c r="DA1073" s="29" t="n">
        <v>2.163</v>
      </c>
      <c r="DB1073" s="29" t="n">
        <v>2.089</v>
      </c>
      <c r="DC1073" s="29" t="n">
        <v>2.099</v>
      </c>
      <c r="DD1073" s="29" t="n">
        <v>2.108</v>
      </c>
      <c r="DE1073" s="29" t="n">
        <v>2.118</v>
      </c>
      <c r="DF1073" s="29" t="n">
        <v>2.133</v>
      </c>
      <c r="DG1073" s="29" t="n">
        <v>2.163</v>
      </c>
      <c r="DH1073" s="29" t="n">
        <v>2.293</v>
      </c>
      <c r="DI1073" s="29" t="n">
        <v>2.438</v>
      </c>
      <c r="DJ1073" s="29" t="n">
        <v>2.487</v>
      </c>
      <c r="DK1073" s="29" t="n">
        <v>2.415</v>
      </c>
      <c r="DL1073" s="29" t="n">
        <v>2.293</v>
      </c>
      <c r="DM1073" s="29" t="n">
        <v>2.203</v>
      </c>
      <c r="DN1073" s="29" t="n">
        <v>2.129</v>
      </c>
      <c r="DO1073" s="29" t="n">
        <v>2.139</v>
      </c>
      <c r="DP1073" s="29" t="n">
        <v>2.148</v>
      </c>
      <c r="DQ1073" s="29" t="n">
        <v>2.158</v>
      </c>
      <c r="DR1073" s="29" t="n">
        <v>2.173</v>
      </c>
      <c r="DS1073" s="29" t="n">
        <v>2.203</v>
      </c>
      <c r="DT1073" s="29" t="n">
        <v>2.333</v>
      </c>
      <c r="DU1073" s="29" t="n">
        <v>2.478</v>
      </c>
      <c r="DV1073" s="29" t="n">
        <v>2.522</v>
      </c>
      <c r="DW1073" s="29" t="n">
        <v>2.45</v>
      </c>
      <c r="DX1073" s="29" t="n">
        <v>2.328</v>
      </c>
      <c r="DY1073" s="29" t="n">
        <v>2.238</v>
      </c>
      <c r="DZ1073" s="29" t="n">
        <v>2.164</v>
      </c>
      <c r="EA1073" s="29" t="n">
        <v>2.174</v>
      </c>
      <c r="EB1073" s="29" t="n">
        <v>2.183</v>
      </c>
      <c r="EC1073" s="29" t="n">
        <v>2.193</v>
      </c>
      <c r="ED1073" s="29" t="n">
        <v>2.208</v>
      </c>
      <c r="EE1073" s="29" t="n">
        <v>2.238</v>
      </c>
      <c r="EF1073" s="29" t="n">
        <v>2.368</v>
      </c>
      <c r="EG1073" s="29" t="n">
        <v>2.513</v>
      </c>
      <c r="EH1073" s="29" t="n">
        <v>2.557</v>
      </c>
      <c r="EI1073" s="29" t="n">
        <v>2.485</v>
      </c>
      <c r="EJ1073" s="29" t="n">
        <v>2.363</v>
      </c>
      <c r="EK1073" s="29" t="n">
        <v>2.273</v>
      </c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0"/>
      <c r="GS1073" s="0"/>
      <c r="GT1073" s="0"/>
      <c r="GU1073" s="0"/>
      <c r="GV1073" s="0"/>
      <c r="GW1073" s="0"/>
      <c r="GX1073" s="0"/>
      <c r="GY1073" s="0"/>
      <c r="GZ1073" s="0"/>
      <c r="HA1073" s="0"/>
      <c r="HB1073" s="0"/>
      <c r="HC1073" s="0"/>
      <c r="HD1073" s="0"/>
      <c r="HE1073" s="0"/>
      <c r="HF1073" s="0"/>
      <c r="HG1073" s="0"/>
      <c r="HH1073" s="0"/>
      <c r="HI1073" s="0"/>
      <c r="HJ1073" s="0"/>
      <c r="HK1073" s="0"/>
      <c r="HL1073" s="0"/>
      <c r="HM1073" s="0"/>
      <c r="HN1073" s="0"/>
      <c r="HO1073" s="0"/>
      <c r="HP1073" s="0"/>
      <c r="HQ1073" s="0"/>
      <c r="HR1073" s="0"/>
      <c r="HS1073" s="0"/>
      <c r="HT1073" s="0"/>
      <c r="HU1073" s="0"/>
      <c r="HV1073" s="0"/>
      <c r="HW1073" s="0"/>
      <c r="HX1073" s="0"/>
      <c r="HY1073" s="0"/>
      <c r="HZ1073" s="0"/>
      <c r="IA1073" s="0"/>
      <c r="IB1073" s="0"/>
      <c r="IC1073" s="0"/>
      <c r="ID1073" s="0"/>
      <c r="IE1073" s="0"/>
      <c r="IF1073" s="0"/>
      <c r="IG1073" s="0"/>
      <c r="IH1073" s="0"/>
      <c r="II1073" s="0"/>
      <c r="IJ1073" s="0"/>
      <c r="IK1073" s="0"/>
      <c r="IL1073" s="0"/>
      <c r="IM1073" s="0"/>
      <c r="IN1073" s="0"/>
      <c r="IO1073" s="0"/>
      <c r="IP1073" s="0"/>
      <c r="IQ1073" s="0"/>
      <c r="IR1073" s="0"/>
      <c r="IS1073" s="0"/>
      <c r="IT1073" s="0"/>
      <c r="IU1073" s="0"/>
      <c r="IV1073" s="0"/>
      <c r="IW1073" s="0"/>
    </row>
    <row r="1074" customFormat="false" ht="12.75" hidden="true" customHeight="false" outlineLevel="0" collapsed="false">
      <c r="A1074" s="0" t="n">
        <f aca="false">WEEKDAY(C1074,2)</f>
        <v>2</v>
      </c>
      <c r="B1074" s="0" t="n">
        <f aca="false">MONTH(C1074)</f>
        <v>4</v>
      </c>
      <c r="C1074" s="23" t="n">
        <v>35528</v>
      </c>
      <c r="D1074" s="0" t="n">
        <f aca="false">MONTH(R1074)</f>
        <v>4</v>
      </c>
      <c r="E1074" s="0" t="n">
        <f aca="false">YEAR(R1074)</f>
        <v>1997</v>
      </c>
      <c r="F1074" s="35" t="n">
        <f aca="false">L1074-K1074</f>
        <v>0.274733333333334</v>
      </c>
      <c r="G1074" s="24" t="n">
        <f aca="false">N1074-M1074</f>
        <v>0.0105833333333334</v>
      </c>
      <c r="H1074" s="24" t="n">
        <f aca="false">O1074-N1074</f>
        <v>0.0631666666666666</v>
      </c>
      <c r="I1074" s="24" t="n">
        <f aca="false">O1074-M1074</f>
        <v>0.07375</v>
      </c>
      <c r="J1074" s="25" t="n">
        <f aca="false">VLOOKUP(C1074,'Nymex hist.'!A:B,2,0)</f>
        <v>1.916</v>
      </c>
      <c r="K1074" s="34" t="n">
        <f aca="false">AVERAGE(BQ1074:BW1074)</f>
        <v>1.99366666666667</v>
      </c>
      <c r="L1074" s="34" t="n">
        <f aca="false">AVERAGE(BX1074:CB1074)</f>
        <v>2.2684</v>
      </c>
      <c r="M1074" s="27" t="n">
        <f aca="false">SUMIF($S$3:$FQ$3,$E1074+1,$S1074:$FQ1074)/COUNTIF($S$3:$FQ$3,$E1074+1)</f>
        <v>2.10716666666667</v>
      </c>
      <c r="N1074" s="27" t="n">
        <f aca="false">SUMIF($S$3:$FQ$3,$E1074+2,$S1074:$FQ1074)/COUNTIF($S$3:$FQ$3,$E1074+2)</f>
        <v>2.11775</v>
      </c>
      <c r="O1074" s="27" t="n">
        <f aca="false">SUMIF($S$3:$FQ$3,$E1074+3,$S1074:$FQ1074)/COUNTIF($S$3:$FQ$3,$E1074+3)</f>
        <v>2.18091666666667</v>
      </c>
      <c r="P1074" s="27" t="n">
        <f aca="false">SUMIF($S$3:$FQ$3,$E1074+4,$S1074:$FQ1074)/COUNTIF($S$3:$FQ$3,$E1074+4)</f>
        <v>2.22091666666667</v>
      </c>
      <c r="Q1074" s="27" t="n">
        <f aca="false">SUMIF($S$3:$FQ$3,$E1074+5,$S1074:$FQ1074)/COUNTIF($S$3:$FQ$3,$E1074+5)</f>
        <v>2.25091666666667</v>
      </c>
      <c r="R1074" s="28" t="n">
        <v>35528</v>
      </c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30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 t="n">
        <v>1.916</v>
      </c>
      <c r="BS1074" s="29" t="n">
        <v>1.977</v>
      </c>
      <c r="BT1074" s="29" t="n">
        <v>1.997</v>
      </c>
      <c r="BU1074" s="29" t="n">
        <v>2.015</v>
      </c>
      <c r="BV1074" s="29" t="n">
        <v>2.017</v>
      </c>
      <c r="BW1074" s="29" t="n">
        <v>2.04</v>
      </c>
      <c r="BX1074" s="29" t="n">
        <v>2.182</v>
      </c>
      <c r="BY1074" s="29" t="n">
        <v>2.32</v>
      </c>
      <c r="BZ1074" s="29" t="n">
        <v>2.365</v>
      </c>
      <c r="CA1074" s="29" t="n">
        <v>2.295</v>
      </c>
      <c r="CB1074" s="29" t="n">
        <v>2.18</v>
      </c>
      <c r="CC1074" s="29" t="n">
        <v>2.06</v>
      </c>
      <c r="CD1074" s="29" t="n">
        <v>2.015</v>
      </c>
      <c r="CE1074" s="29" t="n">
        <v>1.985</v>
      </c>
      <c r="CF1074" s="29" t="n">
        <v>1.991</v>
      </c>
      <c r="CG1074" s="29" t="n">
        <v>1.995</v>
      </c>
      <c r="CH1074" s="29" t="n">
        <v>2</v>
      </c>
      <c r="CI1074" s="29" t="n">
        <v>2.009</v>
      </c>
      <c r="CJ1074" s="29" t="n">
        <v>2.138</v>
      </c>
      <c r="CK1074" s="29" t="n">
        <v>2.253</v>
      </c>
      <c r="CL1074" s="29" t="n">
        <v>2.288</v>
      </c>
      <c r="CM1074" s="29" t="n">
        <v>2.222</v>
      </c>
      <c r="CN1074" s="29" t="n">
        <v>2.121</v>
      </c>
      <c r="CO1074" s="29" t="n">
        <v>2.016</v>
      </c>
      <c r="CP1074" s="29" t="n">
        <v>2.01</v>
      </c>
      <c r="CQ1074" s="29" t="n">
        <v>2.019</v>
      </c>
      <c r="CR1074" s="29" t="n">
        <v>2.027</v>
      </c>
      <c r="CS1074" s="29" t="n">
        <v>2.035</v>
      </c>
      <c r="CT1074" s="29" t="n">
        <v>2.048</v>
      </c>
      <c r="CU1074" s="29" t="n">
        <v>2.076</v>
      </c>
      <c r="CV1074" s="29" t="n">
        <v>2.204</v>
      </c>
      <c r="CW1074" s="29" t="n">
        <v>2.347</v>
      </c>
      <c r="CX1074" s="29" t="n">
        <v>2.394</v>
      </c>
      <c r="CY1074" s="29" t="n">
        <v>2.316</v>
      </c>
      <c r="CZ1074" s="29" t="n">
        <v>2.193</v>
      </c>
      <c r="DA1074" s="29" t="n">
        <v>2.102</v>
      </c>
      <c r="DB1074" s="29" t="n">
        <v>2.06</v>
      </c>
      <c r="DC1074" s="29" t="n">
        <v>2.069</v>
      </c>
      <c r="DD1074" s="29" t="n">
        <v>2.077</v>
      </c>
      <c r="DE1074" s="29" t="n">
        <v>2.085</v>
      </c>
      <c r="DF1074" s="29" t="n">
        <v>2.098</v>
      </c>
      <c r="DG1074" s="29" t="n">
        <v>2.126</v>
      </c>
      <c r="DH1074" s="29" t="n">
        <v>2.254</v>
      </c>
      <c r="DI1074" s="29" t="n">
        <v>2.397</v>
      </c>
      <c r="DJ1074" s="29" t="n">
        <v>2.434</v>
      </c>
      <c r="DK1074" s="29" t="n">
        <v>2.356</v>
      </c>
      <c r="DL1074" s="29" t="n">
        <v>2.233</v>
      </c>
      <c r="DM1074" s="29" t="n">
        <v>2.142</v>
      </c>
      <c r="DN1074" s="29" t="n">
        <v>2.1</v>
      </c>
      <c r="DO1074" s="29" t="n">
        <v>2.109</v>
      </c>
      <c r="DP1074" s="29" t="n">
        <v>2.117</v>
      </c>
      <c r="DQ1074" s="29" t="n">
        <v>2.125</v>
      </c>
      <c r="DR1074" s="29" t="n">
        <v>2.138</v>
      </c>
      <c r="DS1074" s="29" t="n">
        <v>2.166</v>
      </c>
      <c r="DT1074" s="29" t="n">
        <v>2.294</v>
      </c>
      <c r="DU1074" s="29" t="n">
        <v>2.437</v>
      </c>
      <c r="DV1074" s="29" t="n">
        <v>2.464</v>
      </c>
      <c r="DW1074" s="29" t="n">
        <v>2.386</v>
      </c>
      <c r="DX1074" s="29" t="n">
        <v>2.263</v>
      </c>
      <c r="DY1074" s="29" t="n">
        <v>2.172</v>
      </c>
      <c r="DZ1074" s="29" t="n">
        <v>2.13</v>
      </c>
      <c r="EA1074" s="29" t="n">
        <v>2.139</v>
      </c>
      <c r="EB1074" s="29" t="n">
        <v>2.147</v>
      </c>
      <c r="EC1074" s="29" t="n">
        <v>2.155</v>
      </c>
      <c r="ED1074" s="29" t="n">
        <v>2.168</v>
      </c>
      <c r="EE1074" s="29" t="n">
        <v>2.196</v>
      </c>
      <c r="EF1074" s="29" t="n">
        <v>2.324</v>
      </c>
      <c r="EG1074" s="29" t="n">
        <v>2.467</v>
      </c>
      <c r="EH1074" s="29" t="n">
        <v>2.494</v>
      </c>
      <c r="EI1074" s="29" t="n">
        <v>2.416</v>
      </c>
      <c r="EJ1074" s="29" t="n">
        <v>2.293</v>
      </c>
      <c r="EK1074" s="29" t="n">
        <v>2.202</v>
      </c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0"/>
      <c r="GS1074" s="0"/>
      <c r="GT1074" s="0"/>
      <c r="GU1074" s="0"/>
      <c r="GV1074" s="0"/>
      <c r="GW1074" s="0"/>
      <c r="GX1074" s="0"/>
      <c r="GY1074" s="0"/>
      <c r="GZ1074" s="0"/>
      <c r="HA1074" s="0"/>
      <c r="HB1074" s="0"/>
      <c r="HC1074" s="0"/>
      <c r="HD1074" s="0"/>
      <c r="HE1074" s="0"/>
      <c r="HF1074" s="0"/>
      <c r="HG1074" s="0"/>
      <c r="HH1074" s="0"/>
      <c r="HI1074" s="0"/>
      <c r="HJ1074" s="0"/>
      <c r="HK1074" s="0"/>
      <c r="HL1074" s="0"/>
      <c r="HM1074" s="0"/>
      <c r="HN1074" s="0"/>
      <c r="HO1074" s="0"/>
      <c r="HP1074" s="0"/>
      <c r="HQ1074" s="0"/>
      <c r="HR1074" s="0"/>
      <c r="HS1074" s="0"/>
      <c r="HT1074" s="0"/>
      <c r="HU1074" s="0"/>
      <c r="HV1074" s="0"/>
      <c r="HW1074" s="0"/>
      <c r="HX1074" s="0"/>
      <c r="HY1074" s="0"/>
      <c r="HZ1074" s="0"/>
      <c r="IA1074" s="0"/>
      <c r="IB1074" s="0"/>
      <c r="IC1074" s="0"/>
      <c r="ID1074" s="0"/>
      <c r="IE1074" s="0"/>
      <c r="IF1074" s="0"/>
      <c r="IG1074" s="0"/>
      <c r="IH1074" s="0"/>
      <c r="II1074" s="0"/>
      <c r="IJ1074" s="0"/>
      <c r="IK1074" s="0"/>
      <c r="IL1074" s="0"/>
      <c r="IM1074" s="0"/>
      <c r="IN1074" s="0"/>
      <c r="IO1074" s="0"/>
      <c r="IP1074" s="0"/>
      <c r="IQ1074" s="0"/>
      <c r="IR1074" s="0"/>
      <c r="IS1074" s="0"/>
      <c r="IT1074" s="0"/>
      <c r="IU1074" s="0"/>
      <c r="IV1074" s="0"/>
      <c r="IW1074" s="0"/>
    </row>
    <row r="1075" customFormat="false" ht="12.75" hidden="true" customHeight="false" outlineLevel="0" collapsed="false">
      <c r="A1075" s="0" t="n">
        <f aca="false">WEEKDAY(C1075,2)</f>
        <v>3</v>
      </c>
      <c r="B1075" s="0" t="n">
        <f aca="false">MONTH(C1075)</f>
        <v>4</v>
      </c>
      <c r="C1075" s="23" t="n">
        <v>35529</v>
      </c>
      <c r="D1075" s="0" t="n">
        <f aca="false">MONTH(R1075)</f>
        <v>4</v>
      </c>
      <c r="E1075" s="0" t="n">
        <f aca="false">YEAR(R1075)</f>
        <v>1997</v>
      </c>
      <c r="F1075" s="35" t="n">
        <f aca="false">L1075-K1075</f>
        <v>0.272666666666667</v>
      </c>
      <c r="G1075" s="24" t="n">
        <f aca="false">N1075-M1075</f>
        <v>-0.000666666666666593</v>
      </c>
      <c r="H1075" s="24" t="n">
        <f aca="false">O1075-N1075</f>
        <v>0.0509166666666667</v>
      </c>
      <c r="I1075" s="24" t="n">
        <f aca="false">O1075-M1075</f>
        <v>0.0502500000000001</v>
      </c>
      <c r="J1075" s="25" t="n">
        <f aca="false">VLOOKUP(C1075,'Nymex hist.'!A:B,2,0)</f>
        <v>1.901</v>
      </c>
      <c r="K1075" s="34" t="n">
        <f aca="false">AVERAGE(BQ1075:BW1075)</f>
        <v>1.98733333333333</v>
      </c>
      <c r="L1075" s="34" t="n">
        <f aca="false">AVERAGE(BX1075:CB1075)</f>
        <v>2.26</v>
      </c>
      <c r="M1075" s="27" t="n">
        <f aca="false">SUMIF($S$3:$FQ$3,$E1075+1,$S1075:$FQ1075)/COUNTIF($S$3:$FQ$3,$E1075+1)</f>
        <v>2.10058333333333</v>
      </c>
      <c r="N1075" s="27" t="n">
        <f aca="false">SUMIF($S$3:$FQ$3,$E1075+2,$S1075:$FQ1075)/COUNTIF($S$3:$FQ$3,$E1075+2)</f>
        <v>2.09991666666667</v>
      </c>
      <c r="O1075" s="27" t="n">
        <f aca="false">SUMIF($S$3:$FQ$3,$E1075+3,$S1075:$FQ1075)/COUNTIF($S$3:$FQ$3,$E1075+3)</f>
        <v>2.15083333333333</v>
      </c>
      <c r="P1075" s="27" t="n">
        <f aca="false">SUMIF($S$3:$FQ$3,$E1075+4,$S1075:$FQ1075)/COUNTIF($S$3:$FQ$3,$E1075+4)</f>
        <v>2.19083333333333</v>
      </c>
      <c r="Q1075" s="27" t="n">
        <f aca="false">SUMIF($S$3:$FQ$3,$E1075+5,$S1075:$FQ1075)/COUNTIF($S$3:$FQ$3,$E1075+5)</f>
        <v>2.22083333333333</v>
      </c>
      <c r="R1075" s="28" t="n">
        <v>35529</v>
      </c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30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 t="n">
        <v>1.901</v>
      </c>
      <c r="BS1075" s="29" t="n">
        <v>1.97</v>
      </c>
      <c r="BT1075" s="29" t="n">
        <v>1.995</v>
      </c>
      <c r="BU1075" s="29" t="n">
        <v>2.01</v>
      </c>
      <c r="BV1075" s="29" t="n">
        <v>2.013</v>
      </c>
      <c r="BW1075" s="29" t="n">
        <v>2.035</v>
      </c>
      <c r="BX1075" s="29" t="n">
        <v>2.175</v>
      </c>
      <c r="BY1075" s="29" t="n">
        <v>2.31</v>
      </c>
      <c r="BZ1075" s="29" t="n">
        <v>2.35</v>
      </c>
      <c r="CA1075" s="29" t="n">
        <v>2.29</v>
      </c>
      <c r="CB1075" s="29" t="n">
        <v>2.175</v>
      </c>
      <c r="CC1075" s="29" t="n">
        <v>2.055</v>
      </c>
      <c r="CD1075" s="29" t="n">
        <v>2.01</v>
      </c>
      <c r="CE1075" s="29" t="n">
        <v>1.98</v>
      </c>
      <c r="CF1075" s="29" t="n">
        <v>1.986</v>
      </c>
      <c r="CG1075" s="29" t="n">
        <v>1.99</v>
      </c>
      <c r="CH1075" s="29" t="n">
        <v>1.994</v>
      </c>
      <c r="CI1075" s="29" t="n">
        <v>2.002</v>
      </c>
      <c r="CJ1075" s="29" t="n">
        <v>2.13</v>
      </c>
      <c r="CK1075" s="29" t="n">
        <v>2.245</v>
      </c>
      <c r="CL1075" s="29" t="n">
        <v>2.279</v>
      </c>
      <c r="CM1075" s="29" t="n">
        <v>2.212</v>
      </c>
      <c r="CN1075" s="29" t="n">
        <v>2.11</v>
      </c>
      <c r="CO1075" s="29" t="n">
        <v>2.003</v>
      </c>
      <c r="CP1075" s="29" t="n">
        <v>1.996</v>
      </c>
      <c r="CQ1075" s="29" t="n">
        <v>2.003</v>
      </c>
      <c r="CR1075" s="29" t="n">
        <v>2.009</v>
      </c>
      <c r="CS1075" s="29" t="n">
        <v>2.015</v>
      </c>
      <c r="CT1075" s="29" t="n">
        <v>2.025</v>
      </c>
      <c r="CU1075" s="29" t="n">
        <v>2.05</v>
      </c>
      <c r="CV1075" s="29" t="n">
        <v>2.178</v>
      </c>
      <c r="CW1075" s="29" t="n">
        <v>2.319</v>
      </c>
      <c r="CX1075" s="29" t="n">
        <v>2.368</v>
      </c>
      <c r="CY1075" s="29" t="n">
        <v>2.288</v>
      </c>
      <c r="CZ1075" s="29" t="n">
        <v>2.165</v>
      </c>
      <c r="DA1075" s="29" t="n">
        <v>2.074</v>
      </c>
      <c r="DB1075" s="29" t="n">
        <v>2.036</v>
      </c>
      <c r="DC1075" s="29" t="n">
        <v>2.043</v>
      </c>
      <c r="DD1075" s="29" t="n">
        <v>2.049</v>
      </c>
      <c r="DE1075" s="29" t="n">
        <v>2.055</v>
      </c>
      <c r="DF1075" s="29" t="n">
        <v>2.065</v>
      </c>
      <c r="DG1075" s="29" t="n">
        <v>2.09</v>
      </c>
      <c r="DH1075" s="29" t="n">
        <v>2.218</v>
      </c>
      <c r="DI1075" s="29" t="n">
        <v>2.359</v>
      </c>
      <c r="DJ1075" s="29" t="n">
        <v>2.408</v>
      </c>
      <c r="DK1075" s="29" t="n">
        <v>2.328</v>
      </c>
      <c r="DL1075" s="29" t="n">
        <v>2.205</v>
      </c>
      <c r="DM1075" s="29" t="n">
        <v>2.114</v>
      </c>
      <c r="DN1075" s="29" t="n">
        <v>2.076</v>
      </c>
      <c r="DO1075" s="29" t="n">
        <v>2.083</v>
      </c>
      <c r="DP1075" s="29" t="n">
        <v>2.089</v>
      </c>
      <c r="DQ1075" s="29" t="n">
        <v>2.095</v>
      </c>
      <c r="DR1075" s="29" t="n">
        <v>2.105</v>
      </c>
      <c r="DS1075" s="29" t="n">
        <v>2.13</v>
      </c>
      <c r="DT1075" s="29" t="n">
        <v>2.258</v>
      </c>
      <c r="DU1075" s="29" t="n">
        <v>2.399</v>
      </c>
      <c r="DV1075" s="29" t="n">
        <v>2.438</v>
      </c>
      <c r="DW1075" s="29" t="n">
        <v>2.358</v>
      </c>
      <c r="DX1075" s="29" t="n">
        <v>2.235</v>
      </c>
      <c r="DY1075" s="29" t="n">
        <v>2.144</v>
      </c>
      <c r="DZ1075" s="29" t="n">
        <v>2.106</v>
      </c>
      <c r="EA1075" s="29" t="n">
        <v>2.113</v>
      </c>
      <c r="EB1075" s="29" t="n">
        <v>2.119</v>
      </c>
      <c r="EC1075" s="29" t="n">
        <v>2.125</v>
      </c>
      <c r="ED1075" s="29" t="n">
        <v>2.135</v>
      </c>
      <c r="EE1075" s="29" t="n">
        <v>2.16</v>
      </c>
      <c r="EF1075" s="29" t="n">
        <v>2.288</v>
      </c>
      <c r="EG1075" s="29" t="n">
        <v>2.429</v>
      </c>
      <c r="EH1075" s="29" t="n">
        <v>2.468</v>
      </c>
      <c r="EI1075" s="29" t="n">
        <v>2.388</v>
      </c>
      <c r="EJ1075" s="29" t="n">
        <v>2.265</v>
      </c>
      <c r="EK1075" s="29" t="n">
        <v>2.174</v>
      </c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0"/>
      <c r="GS1075" s="0"/>
      <c r="GT1075" s="0"/>
      <c r="GU1075" s="0"/>
      <c r="GV1075" s="0"/>
      <c r="GW1075" s="0"/>
      <c r="GX1075" s="0"/>
      <c r="GY1075" s="0"/>
      <c r="GZ1075" s="0"/>
      <c r="HA1075" s="0"/>
      <c r="HB1075" s="0"/>
      <c r="HC1075" s="0"/>
      <c r="HD1075" s="0"/>
      <c r="HE1075" s="0"/>
      <c r="HF1075" s="0"/>
      <c r="HG1075" s="0"/>
      <c r="HH1075" s="0"/>
      <c r="HI1075" s="0"/>
      <c r="HJ1075" s="0"/>
      <c r="HK1075" s="0"/>
      <c r="HL1075" s="0"/>
      <c r="HM1075" s="0"/>
      <c r="HN1075" s="0"/>
      <c r="HO1075" s="0"/>
      <c r="HP1075" s="0"/>
      <c r="HQ1075" s="0"/>
      <c r="HR1075" s="0"/>
      <c r="HS1075" s="0"/>
      <c r="HT1075" s="0"/>
      <c r="HU1075" s="0"/>
      <c r="HV1075" s="0"/>
      <c r="HW1075" s="0"/>
      <c r="HX1075" s="0"/>
      <c r="HY1075" s="0"/>
      <c r="HZ1075" s="0"/>
      <c r="IA1075" s="0"/>
      <c r="IB1075" s="0"/>
      <c r="IC1075" s="0"/>
      <c r="ID1075" s="0"/>
      <c r="IE1075" s="0"/>
      <c r="IF1075" s="0"/>
      <c r="IG1075" s="0"/>
      <c r="IH1075" s="0"/>
      <c r="II1075" s="0"/>
      <c r="IJ1075" s="0"/>
      <c r="IK1075" s="0"/>
      <c r="IL1075" s="0"/>
      <c r="IM1075" s="0"/>
      <c r="IN1075" s="0"/>
      <c r="IO1075" s="0"/>
      <c r="IP1075" s="0"/>
      <c r="IQ1075" s="0"/>
      <c r="IR1075" s="0"/>
      <c r="IS1075" s="0"/>
      <c r="IT1075" s="0"/>
      <c r="IU1075" s="0"/>
      <c r="IV1075" s="0"/>
      <c r="IW1075" s="0"/>
    </row>
    <row r="1076" customFormat="false" ht="12.75" hidden="false" customHeight="false" outlineLevel="0" collapsed="false">
      <c r="A1076" s="1" t="n">
        <f aca="false">WEEKDAY(C1076,2)</f>
        <v>4</v>
      </c>
      <c r="B1076" s="1" t="n">
        <f aca="false">MONTH(C1076)</f>
        <v>4</v>
      </c>
      <c r="C1076" s="23" t="n">
        <v>35530</v>
      </c>
      <c r="D1076" s="0" t="n">
        <f aca="false">MONTH(R1076)</f>
        <v>4</v>
      </c>
      <c r="E1076" s="0" t="n">
        <f aca="false">YEAR(R1076)</f>
        <v>1997</v>
      </c>
      <c r="F1076" s="3" t="n">
        <f aca="false">L1076-K1076</f>
        <v>0.271933333333333</v>
      </c>
      <c r="G1076" s="3" t="n">
        <f aca="false">N1076-M1076</f>
        <v>0.00483333333333302</v>
      </c>
      <c r="H1076" s="3" t="n">
        <f aca="false">O1076-N1076</f>
        <v>0.0516666666666668</v>
      </c>
      <c r="I1076" s="3" t="n">
        <f aca="false">O1076-M1076</f>
        <v>0.0564999999999998</v>
      </c>
      <c r="J1076" s="4" t="n">
        <f aca="false">VLOOKUP(C1076,'Nymex hist.'!A:B,2,0)</f>
        <v>1.9</v>
      </c>
      <c r="K1076" s="4" t="n">
        <f aca="false">AVERAGE(BQ1076:BW1076)</f>
        <v>1.98966666666667</v>
      </c>
      <c r="L1076" s="4" t="n">
        <f aca="false">AVERAGE(BX1076:CB1076)</f>
        <v>2.2616</v>
      </c>
      <c r="M1076" s="4" t="n">
        <f aca="false">SUMIF($S$3:$FQ$3,$E1076+1,$S1076:$FQ1076)/COUNTIF($S$3:$FQ$3,$E1076+1)</f>
        <v>2.10433333333333</v>
      </c>
      <c r="N1076" s="4" t="n">
        <f aca="false">SUMIF($S$3:$FQ$3,$E1076+2,$S1076:$FQ1076)/COUNTIF($S$3:$FQ$3,$E1076+2)</f>
        <v>2.10916666666667</v>
      </c>
      <c r="O1076" s="4" t="n">
        <f aca="false">SUMIF($S$3:$FQ$3,$E1076+3,$S1076:$FQ1076)/COUNTIF($S$3:$FQ$3,$E1076+3)</f>
        <v>2.16083333333333</v>
      </c>
      <c r="P1076" s="4" t="n">
        <f aca="false">SUMIF($S$3:$FQ$3,$E1076+4,$S1076:$FQ1076)/COUNTIF($S$3:$FQ$3,$E1076+4)</f>
        <v>2.19083333333333</v>
      </c>
      <c r="Q1076" s="4" t="n">
        <f aca="false">SUMIF($S$3:$FQ$3,$E1076+5,$S1076:$FQ1076)/COUNTIF($S$3:$FQ$3,$E1076+5)</f>
        <v>2.22083333333333</v>
      </c>
      <c r="R1076" s="21" t="n">
        <v>35530</v>
      </c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7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2"/>
      <c r="BO1076" s="32"/>
      <c r="BP1076" s="32"/>
      <c r="BQ1076" s="32"/>
      <c r="BR1076" s="32" t="n">
        <v>1.9</v>
      </c>
      <c r="BS1076" s="32" t="n">
        <v>1.967</v>
      </c>
      <c r="BT1076" s="32" t="n">
        <v>1.998</v>
      </c>
      <c r="BU1076" s="32" t="n">
        <v>2.015</v>
      </c>
      <c r="BV1076" s="32" t="n">
        <v>2.018</v>
      </c>
      <c r="BW1076" s="32" t="n">
        <v>2.04</v>
      </c>
      <c r="BX1076" s="32" t="n">
        <v>2.177</v>
      </c>
      <c r="BY1076" s="32" t="n">
        <v>2.31</v>
      </c>
      <c r="BZ1076" s="32" t="n">
        <v>2.352</v>
      </c>
      <c r="CA1076" s="32" t="n">
        <v>2.292</v>
      </c>
      <c r="CB1076" s="32" t="n">
        <v>2.177</v>
      </c>
      <c r="CC1076" s="32" t="n">
        <v>2.06</v>
      </c>
      <c r="CD1076" s="32" t="n">
        <v>2.01</v>
      </c>
      <c r="CE1076" s="32" t="n">
        <v>1.985</v>
      </c>
      <c r="CF1076" s="32" t="n">
        <v>1.99</v>
      </c>
      <c r="CG1076" s="32" t="n">
        <v>1.995</v>
      </c>
      <c r="CH1076" s="32" t="n">
        <v>1.999</v>
      </c>
      <c r="CI1076" s="32" t="n">
        <v>2.007</v>
      </c>
      <c r="CJ1076" s="32" t="n">
        <v>2.135</v>
      </c>
      <c r="CK1076" s="32" t="n">
        <v>2.25</v>
      </c>
      <c r="CL1076" s="32" t="n">
        <v>2.286</v>
      </c>
      <c r="CM1076" s="32" t="n">
        <v>2.219</v>
      </c>
      <c r="CN1076" s="32" t="n">
        <v>2.117</v>
      </c>
      <c r="CO1076" s="32" t="n">
        <v>2.013</v>
      </c>
      <c r="CP1076" s="32" t="n">
        <v>2.006</v>
      </c>
      <c r="CQ1076" s="32" t="n">
        <v>2.013</v>
      </c>
      <c r="CR1076" s="32" t="n">
        <v>2.019</v>
      </c>
      <c r="CS1076" s="32" t="n">
        <v>2.025</v>
      </c>
      <c r="CT1076" s="32" t="n">
        <v>2.035</v>
      </c>
      <c r="CU1076" s="32" t="n">
        <v>2.06</v>
      </c>
      <c r="CV1076" s="32" t="n">
        <v>2.188</v>
      </c>
      <c r="CW1076" s="32" t="n">
        <v>2.329</v>
      </c>
      <c r="CX1076" s="32" t="n">
        <v>2.378</v>
      </c>
      <c r="CY1076" s="32" t="n">
        <v>2.298</v>
      </c>
      <c r="CZ1076" s="32" t="n">
        <v>2.175</v>
      </c>
      <c r="DA1076" s="32" t="n">
        <v>2.084</v>
      </c>
      <c r="DB1076" s="32" t="n">
        <v>2.046</v>
      </c>
      <c r="DC1076" s="32" t="n">
        <v>2.053</v>
      </c>
      <c r="DD1076" s="32" t="n">
        <v>2.059</v>
      </c>
      <c r="DE1076" s="32" t="n">
        <v>2.065</v>
      </c>
      <c r="DF1076" s="32" t="n">
        <v>2.075</v>
      </c>
      <c r="DG1076" s="32" t="n">
        <v>2.1</v>
      </c>
      <c r="DH1076" s="32" t="n">
        <v>2.228</v>
      </c>
      <c r="DI1076" s="32" t="n">
        <v>2.369</v>
      </c>
      <c r="DJ1076" s="32" t="n">
        <v>2.408</v>
      </c>
      <c r="DK1076" s="32" t="n">
        <v>2.328</v>
      </c>
      <c r="DL1076" s="32" t="n">
        <v>2.205</v>
      </c>
      <c r="DM1076" s="32" t="n">
        <v>2.114</v>
      </c>
      <c r="DN1076" s="32" t="n">
        <v>2.076</v>
      </c>
      <c r="DO1076" s="32" t="n">
        <v>2.083</v>
      </c>
      <c r="DP1076" s="32" t="n">
        <v>2.089</v>
      </c>
      <c r="DQ1076" s="32" t="n">
        <v>2.095</v>
      </c>
      <c r="DR1076" s="32" t="n">
        <v>2.105</v>
      </c>
      <c r="DS1076" s="32" t="n">
        <v>2.13</v>
      </c>
      <c r="DT1076" s="32" t="n">
        <v>2.258</v>
      </c>
      <c r="DU1076" s="32" t="n">
        <v>2.399</v>
      </c>
      <c r="DV1076" s="32" t="n">
        <v>2.438</v>
      </c>
      <c r="DW1076" s="32" t="n">
        <v>2.358</v>
      </c>
      <c r="DX1076" s="32" t="n">
        <v>2.235</v>
      </c>
      <c r="DY1076" s="32" t="n">
        <v>2.144</v>
      </c>
      <c r="DZ1076" s="32" t="n">
        <v>2.106</v>
      </c>
      <c r="EA1076" s="32" t="n">
        <v>2.113</v>
      </c>
      <c r="EB1076" s="32" t="n">
        <v>2.119</v>
      </c>
      <c r="EC1076" s="32" t="n">
        <v>2.125</v>
      </c>
      <c r="ED1076" s="32" t="n">
        <v>2.135</v>
      </c>
      <c r="EE1076" s="32" t="n">
        <v>2.16</v>
      </c>
      <c r="EF1076" s="32" t="n">
        <v>2.288</v>
      </c>
      <c r="EG1076" s="32" t="n">
        <v>2.429</v>
      </c>
      <c r="EH1076" s="32" t="n">
        <v>2.468</v>
      </c>
      <c r="EI1076" s="32" t="n">
        <v>2.388</v>
      </c>
      <c r="EJ1076" s="32" t="n">
        <v>2.265</v>
      </c>
      <c r="EK1076" s="32" t="n">
        <v>2.174</v>
      </c>
      <c r="EL1076" s="32"/>
      <c r="EM1076" s="32"/>
      <c r="EN1076" s="32"/>
      <c r="EO1076" s="32"/>
      <c r="EP1076" s="32"/>
      <c r="EQ1076" s="32"/>
      <c r="ER1076" s="32"/>
      <c r="ES1076" s="32"/>
      <c r="ET1076" s="32"/>
      <c r="EU1076" s="32"/>
      <c r="EV1076" s="32"/>
      <c r="EW1076" s="32"/>
      <c r="EX1076" s="32"/>
      <c r="EY1076" s="32"/>
      <c r="EZ1076" s="32"/>
      <c r="FA1076" s="32"/>
      <c r="FB1076" s="32"/>
      <c r="FC1076" s="32"/>
      <c r="FD1076" s="32"/>
      <c r="FE1076" s="32"/>
      <c r="FF1076" s="32"/>
      <c r="FG1076" s="32"/>
      <c r="FH1076" s="32"/>
      <c r="FI1076" s="32"/>
      <c r="FJ1076" s="32"/>
      <c r="FK1076" s="32"/>
      <c r="FL1076" s="32"/>
      <c r="FM1076" s="32"/>
      <c r="FN1076" s="32"/>
      <c r="FO1076" s="32"/>
      <c r="FP1076" s="32"/>
      <c r="FQ1076" s="32"/>
      <c r="FR1076" s="32"/>
      <c r="FS1076" s="32"/>
      <c r="FT1076" s="32"/>
      <c r="FU1076" s="32"/>
      <c r="FV1076" s="32"/>
      <c r="FW1076" s="32"/>
      <c r="FX1076" s="32"/>
      <c r="FY1076" s="32"/>
      <c r="FZ1076" s="32"/>
      <c r="GA1076" s="32"/>
      <c r="GB1076" s="32"/>
      <c r="GC1076" s="32"/>
      <c r="GD1076" s="32"/>
      <c r="GE1076" s="32"/>
      <c r="GF1076" s="32"/>
      <c r="GG1076" s="32"/>
      <c r="GH1076" s="32"/>
      <c r="GI1076" s="32"/>
      <c r="GJ1076" s="32"/>
      <c r="GK1076" s="32"/>
      <c r="GL1076" s="32"/>
      <c r="GM1076" s="32"/>
      <c r="GN1076" s="32"/>
      <c r="GO1076" s="32"/>
      <c r="GP1076" s="32"/>
      <c r="GQ1076" s="32"/>
    </row>
    <row r="1077" customFormat="false" ht="12.75" hidden="true" customHeight="false" outlineLevel="0" collapsed="false">
      <c r="A1077" s="0" t="n">
        <f aca="false">WEEKDAY(C1077,2)</f>
        <v>5</v>
      </c>
      <c r="B1077" s="0" t="n">
        <f aca="false">MONTH(C1077)</f>
        <v>4</v>
      </c>
      <c r="C1077" s="23" t="n">
        <v>35531</v>
      </c>
      <c r="D1077" s="0" t="n">
        <f aca="false">MONTH(R1077)</f>
        <v>4</v>
      </c>
      <c r="E1077" s="0" t="n">
        <f aca="false">YEAR(R1077)</f>
        <v>1997</v>
      </c>
      <c r="F1077" s="35" t="n">
        <f aca="false">L1077-K1077</f>
        <v>0.264066666666667</v>
      </c>
      <c r="G1077" s="24" t="n">
        <f aca="false">N1077-M1077</f>
        <v>0.00983333333333336</v>
      </c>
      <c r="H1077" s="24" t="n">
        <f aca="false">O1077-N1077</f>
        <v>0.0451666666666668</v>
      </c>
      <c r="I1077" s="24" t="n">
        <f aca="false">O1077-M1077</f>
        <v>0.0550000000000002</v>
      </c>
      <c r="J1077" s="25" t="n">
        <f aca="false">VLOOKUP(C1077,'Nymex hist.'!A:B,2,0)</f>
        <v>1.933</v>
      </c>
      <c r="K1077" s="34" t="n">
        <f aca="false">AVERAGE(BQ1077:BW1077)</f>
        <v>2.01833333333333</v>
      </c>
      <c r="L1077" s="34" t="n">
        <f aca="false">AVERAGE(BX1077:CB1077)</f>
        <v>2.2824</v>
      </c>
      <c r="M1077" s="27" t="n">
        <f aca="false">SUMIF($S$3:$FQ$3,$E1077+1,$S1077:$FQ1077)/COUNTIF($S$3:$FQ$3,$E1077+1)</f>
        <v>2.125</v>
      </c>
      <c r="N1077" s="27" t="n">
        <f aca="false">SUMIF($S$3:$FQ$3,$E1077+2,$S1077:$FQ1077)/COUNTIF($S$3:$FQ$3,$E1077+2)</f>
        <v>2.13483333333333</v>
      </c>
      <c r="O1077" s="27" t="n">
        <f aca="false">SUMIF($S$3:$FQ$3,$E1077+3,$S1077:$FQ1077)/COUNTIF($S$3:$FQ$3,$E1077+3)</f>
        <v>2.18</v>
      </c>
      <c r="P1077" s="27" t="n">
        <f aca="false">SUMIF($S$3:$FQ$3,$E1077+4,$S1077:$FQ1077)/COUNTIF($S$3:$FQ$3,$E1077+4)</f>
        <v>2.22</v>
      </c>
      <c r="Q1077" s="27" t="n">
        <f aca="false">SUMIF($S$3:$FQ$3,$E1077+5,$S1077:$FQ1077)/COUNTIF($S$3:$FQ$3,$E1077+5)</f>
        <v>2.25</v>
      </c>
      <c r="R1077" s="28" t="n">
        <v>35531</v>
      </c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30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 t="n">
        <v>1.933</v>
      </c>
      <c r="BS1077" s="29" t="n">
        <v>1.995</v>
      </c>
      <c r="BT1077" s="29" t="n">
        <v>2.025</v>
      </c>
      <c r="BU1077" s="29" t="n">
        <v>2.042</v>
      </c>
      <c r="BV1077" s="29" t="n">
        <v>2.045</v>
      </c>
      <c r="BW1077" s="29" t="n">
        <v>2.07</v>
      </c>
      <c r="BX1077" s="29" t="n">
        <v>2.195</v>
      </c>
      <c r="BY1077" s="29" t="n">
        <v>2.325</v>
      </c>
      <c r="BZ1077" s="29" t="n">
        <v>2.37</v>
      </c>
      <c r="CA1077" s="29" t="n">
        <v>2.315</v>
      </c>
      <c r="CB1077" s="29" t="n">
        <v>2.207</v>
      </c>
      <c r="CC1077" s="29" t="n">
        <v>2.087</v>
      </c>
      <c r="CD1077" s="29" t="n">
        <v>2.035</v>
      </c>
      <c r="CE1077" s="29" t="n">
        <v>2.008</v>
      </c>
      <c r="CF1077" s="29" t="n">
        <v>2.01</v>
      </c>
      <c r="CG1077" s="29" t="n">
        <v>2.015</v>
      </c>
      <c r="CH1077" s="29" t="n">
        <v>2.019</v>
      </c>
      <c r="CI1077" s="29" t="n">
        <v>2.024</v>
      </c>
      <c r="CJ1077" s="29" t="n">
        <v>2.149</v>
      </c>
      <c r="CK1077" s="29" t="n">
        <v>2.261</v>
      </c>
      <c r="CL1077" s="29" t="n">
        <v>2.309</v>
      </c>
      <c r="CM1077" s="29" t="n">
        <v>2.247</v>
      </c>
      <c r="CN1077" s="29" t="n">
        <v>2.152</v>
      </c>
      <c r="CO1077" s="29" t="n">
        <v>2.045</v>
      </c>
      <c r="CP1077" s="29" t="n">
        <v>2.036</v>
      </c>
      <c r="CQ1077" s="29" t="n">
        <v>2.041</v>
      </c>
      <c r="CR1077" s="29" t="n">
        <v>2.044</v>
      </c>
      <c r="CS1077" s="29" t="n">
        <v>2.05</v>
      </c>
      <c r="CT1077" s="29" t="n">
        <v>2.06</v>
      </c>
      <c r="CU1077" s="29" t="n">
        <v>2.082</v>
      </c>
      <c r="CV1077" s="29" t="n">
        <v>2.207</v>
      </c>
      <c r="CW1077" s="29" t="n">
        <v>2.345</v>
      </c>
      <c r="CX1077" s="29" t="n">
        <v>2.388</v>
      </c>
      <c r="CY1077" s="29" t="n">
        <v>2.308</v>
      </c>
      <c r="CZ1077" s="29" t="n">
        <v>2.185</v>
      </c>
      <c r="DA1077" s="29" t="n">
        <v>2.094</v>
      </c>
      <c r="DB1077" s="29" t="n">
        <v>2.076</v>
      </c>
      <c r="DC1077" s="29" t="n">
        <v>2.081</v>
      </c>
      <c r="DD1077" s="29" t="n">
        <v>2.084</v>
      </c>
      <c r="DE1077" s="29" t="n">
        <v>2.09</v>
      </c>
      <c r="DF1077" s="29" t="n">
        <v>2.1</v>
      </c>
      <c r="DG1077" s="29" t="n">
        <v>2.122</v>
      </c>
      <c r="DH1077" s="29" t="n">
        <v>2.247</v>
      </c>
      <c r="DI1077" s="29" t="n">
        <v>2.385</v>
      </c>
      <c r="DJ1077" s="29" t="n">
        <v>2.428</v>
      </c>
      <c r="DK1077" s="29" t="n">
        <v>2.348</v>
      </c>
      <c r="DL1077" s="29" t="n">
        <v>2.225</v>
      </c>
      <c r="DM1077" s="29" t="n">
        <v>2.134</v>
      </c>
      <c r="DN1077" s="29" t="n">
        <v>2.116</v>
      </c>
      <c r="DO1077" s="29" t="n">
        <v>2.121</v>
      </c>
      <c r="DP1077" s="29" t="n">
        <v>2.124</v>
      </c>
      <c r="DQ1077" s="29" t="n">
        <v>2.13</v>
      </c>
      <c r="DR1077" s="29" t="n">
        <v>2.14</v>
      </c>
      <c r="DS1077" s="29" t="n">
        <v>2.162</v>
      </c>
      <c r="DT1077" s="29" t="n">
        <v>2.287</v>
      </c>
      <c r="DU1077" s="29" t="n">
        <v>2.425</v>
      </c>
      <c r="DV1077" s="29" t="n">
        <v>2.458</v>
      </c>
      <c r="DW1077" s="29" t="n">
        <v>2.378</v>
      </c>
      <c r="DX1077" s="29" t="n">
        <v>2.255</v>
      </c>
      <c r="DY1077" s="29" t="n">
        <v>2.164</v>
      </c>
      <c r="DZ1077" s="29" t="n">
        <v>2.146</v>
      </c>
      <c r="EA1077" s="29" t="n">
        <v>2.151</v>
      </c>
      <c r="EB1077" s="29" t="n">
        <v>2.154</v>
      </c>
      <c r="EC1077" s="29" t="n">
        <v>2.16</v>
      </c>
      <c r="ED1077" s="29" t="n">
        <v>2.17</v>
      </c>
      <c r="EE1077" s="29" t="n">
        <v>2.192</v>
      </c>
      <c r="EF1077" s="29" t="n">
        <v>2.317</v>
      </c>
      <c r="EG1077" s="29" t="n">
        <v>2.455</v>
      </c>
      <c r="EH1077" s="29" t="n">
        <v>2.488</v>
      </c>
      <c r="EI1077" s="29" t="n">
        <v>2.408</v>
      </c>
      <c r="EJ1077" s="29" t="n">
        <v>2.285</v>
      </c>
      <c r="EK1077" s="29" t="n">
        <v>2.194</v>
      </c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0"/>
      <c r="GS1077" s="0"/>
      <c r="GT1077" s="0"/>
      <c r="GU1077" s="0"/>
      <c r="GV1077" s="0"/>
      <c r="GW1077" s="0"/>
      <c r="GX1077" s="0"/>
      <c r="GY1077" s="0"/>
      <c r="GZ1077" s="0"/>
      <c r="HA1077" s="0"/>
      <c r="HB1077" s="0"/>
      <c r="HC1077" s="0"/>
      <c r="HD1077" s="0"/>
      <c r="HE1077" s="0"/>
      <c r="HF1077" s="0"/>
      <c r="HG1077" s="0"/>
      <c r="HH1077" s="0"/>
      <c r="HI1077" s="0"/>
      <c r="HJ1077" s="0"/>
      <c r="HK1077" s="0"/>
      <c r="HL1077" s="0"/>
      <c r="HM1077" s="0"/>
      <c r="HN1077" s="0"/>
      <c r="HO1077" s="0"/>
      <c r="HP1077" s="0"/>
      <c r="HQ1077" s="0"/>
      <c r="HR1077" s="0"/>
      <c r="HS1077" s="0"/>
      <c r="HT1077" s="0"/>
      <c r="HU1077" s="0"/>
      <c r="HV1077" s="0"/>
      <c r="HW1077" s="0"/>
      <c r="HX1077" s="0"/>
      <c r="HY1077" s="0"/>
      <c r="HZ1077" s="0"/>
      <c r="IA1077" s="0"/>
      <c r="IB1077" s="0"/>
      <c r="IC1077" s="0"/>
      <c r="ID1077" s="0"/>
      <c r="IE1077" s="0"/>
      <c r="IF1077" s="0"/>
      <c r="IG1077" s="0"/>
      <c r="IH1077" s="0"/>
      <c r="II1077" s="0"/>
      <c r="IJ1077" s="0"/>
      <c r="IK1077" s="0"/>
      <c r="IL1077" s="0"/>
      <c r="IM1077" s="0"/>
      <c r="IN1077" s="0"/>
      <c r="IO1077" s="0"/>
      <c r="IP1077" s="0"/>
      <c r="IQ1077" s="0"/>
      <c r="IR1077" s="0"/>
      <c r="IS1077" s="0"/>
      <c r="IT1077" s="0"/>
      <c r="IU1077" s="0"/>
      <c r="IV1077" s="0"/>
      <c r="IW1077" s="0"/>
    </row>
    <row r="1078" customFormat="false" ht="12.75" hidden="true" customHeight="false" outlineLevel="0" collapsed="false">
      <c r="A1078" s="0" t="n">
        <f aca="false">WEEKDAY(C1078,2)</f>
        <v>1</v>
      </c>
      <c r="B1078" s="0" t="n">
        <f aca="false">MONTH(C1078)</f>
        <v>4</v>
      </c>
      <c r="C1078" s="23" t="n">
        <v>35534</v>
      </c>
      <c r="D1078" s="0" t="n">
        <f aca="false">MONTH(R1078)</f>
        <v>4</v>
      </c>
      <c r="E1078" s="0" t="n">
        <f aca="false">YEAR(R1078)</f>
        <v>1997</v>
      </c>
      <c r="F1078" s="35" t="n">
        <f aca="false">L1078-K1078</f>
        <v>0.264333333333333</v>
      </c>
      <c r="G1078" s="24" t="n">
        <f aca="false">N1078-M1078</f>
        <v>-0.00225000000000009</v>
      </c>
      <c r="H1078" s="24" t="n">
        <f aca="false">O1078-N1078</f>
        <v>0.0451666666666668</v>
      </c>
      <c r="I1078" s="24" t="n">
        <f aca="false">O1078-M1078</f>
        <v>0.0429166666666667</v>
      </c>
      <c r="J1078" s="25" t="n">
        <f aca="false">VLOOKUP(C1078,'Nymex hist.'!A:B,2,0)</f>
        <v>1.953</v>
      </c>
      <c r="K1078" s="34" t="n">
        <f aca="false">AVERAGE(BQ1078:BW1078)</f>
        <v>2.02666666666667</v>
      </c>
      <c r="L1078" s="34" t="n">
        <f aca="false">AVERAGE(BX1078:CB1078)</f>
        <v>2.291</v>
      </c>
      <c r="M1078" s="27" t="n">
        <f aca="false">SUMIF($S$3:$FQ$3,$E1078+1,$S1078:$FQ1078)/COUNTIF($S$3:$FQ$3,$E1078+1)</f>
        <v>2.13208333333333</v>
      </c>
      <c r="N1078" s="27" t="n">
        <f aca="false">SUMIF($S$3:$FQ$3,$E1078+2,$S1078:$FQ1078)/COUNTIF($S$3:$FQ$3,$E1078+2)</f>
        <v>2.12983333333333</v>
      </c>
      <c r="O1078" s="27" t="n">
        <f aca="false">SUMIF($S$3:$FQ$3,$E1078+3,$S1078:$FQ1078)/COUNTIF($S$3:$FQ$3,$E1078+3)</f>
        <v>2.175</v>
      </c>
      <c r="P1078" s="27" t="n">
        <f aca="false">SUMIF($S$3:$FQ$3,$E1078+4,$S1078:$FQ1078)/COUNTIF($S$3:$FQ$3,$E1078+4)</f>
        <v>2.215</v>
      </c>
      <c r="Q1078" s="27" t="n">
        <f aca="false">SUMIF($S$3:$FQ$3,$E1078+5,$S1078:$FQ1078)/COUNTIF($S$3:$FQ$3,$E1078+5)</f>
        <v>2.245</v>
      </c>
      <c r="R1078" s="28" t="n">
        <v>35534</v>
      </c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30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 t="n">
        <v>1.953</v>
      </c>
      <c r="BS1078" s="29" t="n">
        <v>1.996</v>
      </c>
      <c r="BT1078" s="29" t="n">
        <v>2.03</v>
      </c>
      <c r="BU1078" s="29" t="n">
        <v>2.05</v>
      </c>
      <c r="BV1078" s="29" t="n">
        <v>2.053</v>
      </c>
      <c r="BW1078" s="29" t="n">
        <v>2.078</v>
      </c>
      <c r="BX1078" s="29" t="n">
        <v>2.205</v>
      </c>
      <c r="BY1078" s="29" t="n">
        <v>2.335</v>
      </c>
      <c r="BZ1078" s="29" t="n">
        <v>2.38</v>
      </c>
      <c r="CA1078" s="29" t="n">
        <v>2.32</v>
      </c>
      <c r="CB1078" s="29" t="n">
        <v>2.215</v>
      </c>
      <c r="CC1078" s="29" t="n">
        <v>2.095</v>
      </c>
      <c r="CD1078" s="29" t="n">
        <v>2.042</v>
      </c>
      <c r="CE1078" s="29" t="n">
        <v>2.015</v>
      </c>
      <c r="CF1078" s="29" t="n">
        <v>2.018</v>
      </c>
      <c r="CG1078" s="29" t="n">
        <v>2.025</v>
      </c>
      <c r="CH1078" s="29" t="n">
        <v>2.025</v>
      </c>
      <c r="CI1078" s="29" t="n">
        <v>2.03</v>
      </c>
      <c r="CJ1078" s="29" t="n">
        <v>2.155</v>
      </c>
      <c r="CK1078" s="29" t="n">
        <v>2.265</v>
      </c>
      <c r="CL1078" s="29" t="n">
        <v>2.304</v>
      </c>
      <c r="CM1078" s="29" t="n">
        <v>2.242</v>
      </c>
      <c r="CN1078" s="29" t="n">
        <v>2.147</v>
      </c>
      <c r="CO1078" s="29" t="n">
        <v>2.04</v>
      </c>
      <c r="CP1078" s="29" t="n">
        <v>2.031</v>
      </c>
      <c r="CQ1078" s="29" t="n">
        <v>2.036</v>
      </c>
      <c r="CR1078" s="29" t="n">
        <v>2.039</v>
      </c>
      <c r="CS1078" s="29" t="n">
        <v>2.045</v>
      </c>
      <c r="CT1078" s="29" t="n">
        <v>2.055</v>
      </c>
      <c r="CU1078" s="29" t="n">
        <v>2.077</v>
      </c>
      <c r="CV1078" s="29" t="n">
        <v>2.202</v>
      </c>
      <c r="CW1078" s="29" t="n">
        <v>2.34</v>
      </c>
      <c r="CX1078" s="29" t="n">
        <v>2.383</v>
      </c>
      <c r="CY1078" s="29" t="n">
        <v>2.303</v>
      </c>
      <c r="CZ1078" s="29" t="n">
        <v>2.18</v>
      </c>
      <c r="DA1078" s="29" t="n">
        <v>2.089</v>
      </c>
      <c r="DB1078" s="29" t="n">
        <v>2.071</v>
      </c>
      <c r="DC1078" s="29" t="n">
        <v>2.076</v>
      </c>
      <c r="DD1078" s="29" t="n">
        <v>2.079</v>
      </c>
      <c r="DE1078" s="29" t="n">
        <v>2.085</v>
      </c>
      <c r="DF1078" s="29" t="n">
        <v>2.095</v>
      </c>
      <c r="DG1078" s="29" t="n">
        <v>2.117</v>
      </c>
      <c r="DH1078" s="29" t="n">
        <v>2.242</v>
      </c>
      <c r="DI1078" s="29" t="n">
        <v>2.38</v>
      </c>
      <c r="DJ1078" s="29" t="n">
        <v>2.423</v>
      </c>
      <c r="DK1078" s="29" t="n">
        <v>2.343</v>
      </c>
      <c r="DL1078" s="29" t="n">
        <v>2.22</v>
      </c>
      <c r="DM1078" s="29" t="n">
        <v>2.129</v>
      </c>
      <c r="DN1078" s="29" t="n">
        <v>2.111</v>
      </c>
      <c r="DO1078" s="29" t="n">
        <v>2.116</v>
      </c>
      <c r="DP1078" s="29" t="n">
        <v>2.119</v>
      </c>
      <c r="DQ1078" s="29" t="n">
        <v>2.125</v>
      </c>
      <c r="DR1078" s="29" t="n">
        <v>2.135</v>
      </c>
      <c r="DS1078" s="29" t="n">
        <v>2.157</v>
      </c>
      <c r="DT1078" s="29" t="n">
        <v>2.282</v>
      </c>
      <c r="DU1078" s="29" t="n">
        <v>2.42</v>
      </c>
      <c r="DV1078" s="29" t="n">
        <v>2.453</v>
      </c>
      <c r="DW1078" s="29" t="n">
        <v>2.373</v>
      </c>
      <c r="DX1078" s="29" t="n">
        <v>2.25</v>
      </c>
      <c r="DY1078" s="29" t="n">
        <v>2.159</v>
      </c>
      <c r="DZ1078" s="29" t="n">
        <v>2.141</v>
      </c>
      <c r="EA1078" s="29" t="n">
        <v>2.146</v>
      </c>
      <c r="EB1078" s="29" t="n">
        <v>2.149</v>
      </c>
      <c r="EC1078" s="29" t="n">
        <v>2.155</v>
      </c>
      <c r="ED1078" s="29" t="n">
        <v>2.165</v>
      </c>
      <c r="EE1078" s="29" t="n">
        <v>2.187</v>
      </c>
      <c r="EF1078" s="29" t="n">
        <v>2.312</v>
      </c>
      <c r="EG1078" s="29" t="n">
        <v>2.45</v>
      </c>
      <c r="EH1078" s="29" t="n">
        <v>2.483</v>
      </c>
      <c r="EI1078" s="29" t="n">
        <v>2.403</v>
      </c>
      <c r="EJ1078" s="29" t="n">
        <v>2.28</v>
      </c>
      <c r="EK1078" s="29" t="n">
        <v>2.189</v>
      </c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0"/>
      <c r="GS1078" s="0"/>
      <c r="GT1078" s="0"/>
      <c r="GU1078" s="0"/>
      <c r="GV1078" s="0"/>
      <c r="GW1078" s="0"/>
      <c r="GX1078" s="0"/>
      <c r="GY1078" s="0"/>
      <c r="GZ1078" s="0"/>
      <c r="HA1078" s="0"/>
      <c r="HB1078" s="0"/>
      <c r="HC1078" s="0"/>
      <c r="HD1078" s="0"/>
      <c r="HE1078" s="0"/>
      <c r="HF1078" s="0"/>
      <c r="HG1078" s="0"/>
      <c r="HH1078" s="0"/>
      <c r="HI1078" s="0"/>
      <c r="HJ1078" s="0"/>
      <c r="HK1078" s="0"/>
      <c r="HL1078" s="0"/>
      <c r="HM1078" s="0"/>
      <c r="HN1078" s="0"/>
      <c r="HO1078" s="0"/>
      <c r="HP1078" s="0"/>
      <c r="HQ1078" s="0"/>
      <c r="HR1078" s="0"/>
      <c r="HS1078" s="0"/>
      <c r="HT1078" s="0"/>
      <c r="HU1078" s="0"/>
      <c r="HV1078" s="0"/>
      <c r="HW1078" s="0"/>
      <c r="HX1078" s="0"/>
      <c r="HY1078" s="0"/>
      <c r="HZ1078" s="0"/>
      <c r="IA1078" s="0"/>
      <c r="IB1078" s="0"/>
      <c r="IC1078" s="0"/>
      <c r="ID1078" s="0"/>
      <c r="IE1078" s="0"/>
      <c r="IF1078" s="0"/>
      <c r="IG1078" s="0"/>
      <c r="IH1078" s="0"/>
      <c r="II1078" s="0"/>
      <c r="IJ1078" s="0"/>
      <c r="IK1078" s="0"/>
      <c r="IL1078" s="0"/>
      <c r="IM1078" s="0"/>
      <c r="IN1078" s="0"/>
      <c r="IO1078" s="0"/>
      <c r="IP1078" s="0"/>
      <c r="IQ1078" s="0"/>
      <c r="IR1078" s="0"/>
      <c r="IS1078" s="0"/>
      <c r="IT1078" s="0"/>
      <c r="IU1078" s="0"/>
      <c r="IV1078" s="0"/>
      <c r="IW1078" s="0"/>
    </row>
    <row r="1079" customFormat="false" ht="12.75" hidden="true" customHeight="false" outlineLevel="0" collapsed="false">
      <c r="A1079" s="0" t="n">
        <f aca="false">WEEKDAY(C1079,2)</f>
        <v>2</v>
      </c>
      <c r="B1079" s="0" t="n">
        <f aca="false">MONTH(C1079)</f>
        <v>4</v>
      </c>
      <c r="C1079" s="23" t="n">
        <v>35535</v>
      </c>
      <c r="D1079" s="0" t="n">
        <f aca="false">MONTH(R1079)</f>
        <v>4</v>
      </c>
      <c r="E1079" s="0" t="n">
        <f aca="false">YEAR(R1079)</f>
        <v>1997</v>
      </c>
      <c r="F1079" s="35" t="n">
        <f aca="false">L1079-K1079</f>
        <v>0.273733333333333</v>
      </c>
      <c r="G1079" s="24" t="n">
        <f aca="false">N1079-M1079</f>
        <v>-0.00199999999999978</v>
      </c>
      <c r="H1079" s="24" t="n">
        <f aca="false">O1079-N1079</f>
        <v>0.0451666666666668</v>
      </c>
      <c r="I1079" s="24" t="n">
        <f aca="false">O1079-M1079</f>
        <v>0.043166666666667</v>
      </c>
      <c r="J1079" s="25" t="n">
        <f aca="false">VLOOKUP(C1079,'Nymex hist.'!A:B,2,0)</f>
        <v>1.937</v>
      </c>
      <c r="K1079" s="34" t="n">
        <f aca="false">AVERAGE(BQ1079:BW1079)</f>
        <v>2.01666666666667</v>
      </c>
      <c r="L1079" s="34" t="n">
        <f aca="false">AVERAGE(BX1079:CB1079)</f>
        <v>2.2904</v>
      </c>
      <c r="M1079" s="27" t="n">
        <f aca="false">SUMIF($S$3:$FQ$3,$E1079+1,$S1079:$FQ1079)/COUNTIF($S$3:$FQ$3,$E1079+1)</f>
        <v>2.13183333333333</v>
      </c>
      <c r="N1079" s="27" t="n">
        <f aca="false">SUMIF($S$3:$FQ$3,$E1079+2,$S1079:$FQ1079)/COUNTIF($S$3:$FQ$3,$E1079+2)</f>
        <v>2.12983333333333</v>
      </c>
      <c r="O1079" s="27" t="n">
        <f aca="false">SUMIF($S$3:$FQ$3,$E1079+3,$S1079:$FQ1079)/COUNTIF($S$3:$FQ$3,$E1079+3)</f>
        <v>2.175</v>
      </c>
      <c r="P1079" s="27" t="n">
        <f aca="false">SUMIF($S$3:$FQ$3,$E1079+4,$S1079:$FQ1079)/COUNTIF($S$3:$FQ$3,$E1079+4)</f>
        <v>2.215</v>
      </c>
      <c r="Q1079" s="27" t="n">
        <f aca="false">SUMIF($S$3:$FQ$3,$E1079+5,$S1079:$FQ1079)/COUNTIF($S$3:$FQ$3,$E1079+5)</f>
        <v>2.245</v>
      </c>
      <c r="R1079" s="28" t="n">
        <v>35535</v>
      </c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30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 t="n">
        <v>1.937</v>
      </c>
      <c r="BS1079" s="29" t="n">
        <v>1.975</v>
      </c>
      <c r="BT1079" s="29" t="n">
        <v>2.018</v>
      </c>
      <c r="BU1079" s="29" t="n">
        <v>2.042</v>
      </c>
      <c r="BV1079" s="29" t="n">
        <v>2.048</v>
      </c>
      <c r="BW1079" s="29" t="n">
        <v>2.08</v>
      </c>
      <c r="BX1079" s="29" t="n">
        <v>2.205</v>
      </c>
      <c r="BY1079" s="29" t="n">
        <v>2.335</v>
      </c>
      <c r="BZ1079" s="29" t="n">
        <v>2.38</v>
      </c>
      <c r="CA1079" s="29" t="n">
        <v>2.317</v>
      </c>
      <c r="CB1079" s="29" t="n">
        <v>2.215</v>
      </c>
      <c r="CC1079" s="29" t="n">
        <v>2.095</v>
      </c>
      <c r="CD1079" s="29" t="n">
        <v>2.042</v>
      </c>
      <c r="CE1079" s="29" t="n">
        <v>2.015</v>
      </c>
      <c r="CF1079" s="29" t="n">
        <v>2.018</v>
      </c>
      <c r="CG1079" s="29" t="n">
        <v>2.025</v>
      </c>
      <c r="CH1079" s="29" t="n">
        <v>2.025</v>
      </c>
      <c r="CI1079" s="29" t="n">
        <v>2.03</v>
      </c>
      <c r="CJ1079" s="29" t="n">
        <v>2.155</v>
      </c>
      <c r="CK1079" s="29" t="n">
        <v>2.265</v>
      </c>
      <c r="CL1079" s="29" t="n">
        <v>2.304</v>
      </c>
      <c r="CM1079" s="29" t="n">
        <v>2.242</v>
      </c>
      <c r="CN1079" s="29" t="n">
        <v>2.147</v>
      </c>
      <c r="CO1079" s="29" t="n">
        <v>2.04</v>
      </c>
      <c r="CP1079" s="29" t="n">
        <v>2.031</v>
      </c>
      <c r="CQ1079" s="29" t="n">
        <v>2.036</v>
      </c>
      <c r="CR1079" s="29" t="n">
        <v>2.039</v>
      </c>
      <c r="CS1079" s="29" t="n">
        <v>2.045</v>
      </c>
      <c r="CT1079" s="29" t="n">
        <v>2.055</v>
      </c>
      <c r="CU1079" s="29" t="n">
        <v>2.077</v>
      </c>
      <c r="CV1079" s="29" t="n">
        <v>2.202</v>
      </c>
      <c r="CW1079" s="29" t="n">
        <v>2.34</v>
      </c>
      <c r="CX1079" s="29" t="n">
        <v>2.383</v>
      </c>
      <c r="CY1079" s="29" t="n">
        <v>2.303</v>
      </c>
      <c r="CZ1079" s="29" t="n">
        <v>2.18</v>
      </c>
      <c r="DA1079" s="29" t="n">
        <v>2.089</v>
      </c>
      <c r="DB1079" s="29" t="n">
        <v>2.071</v>
      </c>
      <c r="DC1079" s="29" t="n">
        <v>2.076</v>
      </c>
      <c r="DD1079" s="29" t="n">
        <v>2.079</v>
      </c>
      <c r="DE1079" s="29" t="n">
        <v>2.085</v>
      </c>
      <c r="DF1079" s="29" t="n">
        <v>2.095</v>
      </c>
      <c r="DG1079" s="29" t="n">
        <v>2.117</v>
      </c>
      <c r="DH1079" s="29" t="n">
        <v>2.242</v>
      </c>
      <c r="DI1079" s="29" t="n">
        <v>2.38</v>
      </c>
      <c r="DJ1079" s="29" t="n">
        <v>2.423</v>
      </c>
      <c r="DK1079" s="29" t="n">
        <v>2.343</v>
      </c>
      <c r="DL1079" s="29" t="n">
        <v>2.22</v>
      </c>
      <c r="DM1079" s="29" t="n">
        <v>2.129</v>
      </c>
      <c r="DN1079" s="29" t="n">
        <v>2.111</v>
      </c>
      <c r="DO1079" s="29" t="n">
        <v>2.116</v>
      </c>
      <c r="DP1079" s="29" t="n">
        <v>2.119</v>
      </c>
      <c r="DQ1079" s="29" t="n">
        <v>2.125</v>
      </c>
      <c r="DR1079" s="29" t="n">
        <v>2.135</v>
      </c>
      <c r="DS1079" s="29" t="n">
        <v>2.157</v>
      </c>
      <c r="DT1079" s="29" t="n">
        <v>2.282</v>
      </c>
      <c r="DU1079" s="29" t="n">
        <v>2.42</v>
      </c>
      <c r="DV1079" s="29" t="n">
        <v>2.453</v>
      </c>
      <c r="DW1079" s="29" t="n">
        <v>2.373</v>
      </c>
      <c r="DX1079" s="29" t="n">
        <v>2.25</v>
      </c>
      <c r="DY1079" s="29" t="n">
        <v>2.159</v>
      </c>
      <c r="DZ1079" s="29" t="n">
        <v>2.141</v>
      </c>
      <c r="EA1079" s="29" t="n">
        <v>2.146</v>
      </c>
      <c r="EB1079" s="29" t="n">
        <v>2.149</v>
      </c>
      <c r="EC1079" s="29" t="n">
        <v>2.155</v>
      </c>
      <c r="ED1079" s="29" t="n">
        <v>2.165</v>
      </c>
      <c r="EE1079" s="29" t="n">
        <v>2.187</v>
      </c>
      <c r="EF1079" s="29" t="n">
        <v>2.312</v>
      </c>
      <c r="EG1079" s="29" t="n">
        <v>2.45</v>
      </c>
      <c r="EH1079" s="29" t="n">
        <v>2.483</v>
      </c>
      <c r="EI1079" s="29" t="n">
        <v>2.403</v>
      </c>
      <c r="EJ1079" s="29" t="n">
        <v>2.28</v>
      </c>
      <c r="EK1079" s="29" t="n">
        <v>2.189</v>
      </c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0"/>
      <c r="GS1079" s="0"/>
      <c r="GT1079" s="0"/>
      <c r="GU1079" s="0"/>
      <c r="GV1079" s="0"/>
      <c r="GW1079" s="0"/>
      <c r="GX1079" s="0"/>
      <c r="GY1079" s="0"/>
      <c r="GZ1079" s="0"/>
      <c r="HA1079" s="0"/>
      <c r="HB1079" s="0"/>
      <c r="HC1079" s="0"/>
      <c r="HD1079" s="0"/>
      <c r="HE1079" s="0"/>
      <c r="HF1079" s="0"/>
      <c r="HG1079" s="0"/>
      <c r="HH1079" s="0"/>
      <c r="HI1079" s="0"/>
      <c r="HJ1079" s="0"/>
      <c r="HK1079" s="0"/>
      <c r="HL1079" s="0"/>
      <c r="HM1079" s="0"/>
      <c r="HN1079" s="0"/>
      <c r="HO1079" s="0"/>
      <c r="HP1079" s="0"/>
      <c r="HQ1079" s="0"/>
      <c r="HR1079" s="0"/>
      <c r="HS1079" s="0"/>
      <c r="HT1079" s="0"/>
      <c r="HU1079" s="0"/>
      <c r="HV1079" s="0"/>
      <c r="HW1079" s="0"/>
      <c r="HX1079" s="0"/>
      <c r="HY1079" s="0"/>
      <c r="HZ1079" s="0"/>
      <c r="IA1079" s="0"/>
      <c r="IB1079" s="0"/>
      <c r="IC1079" s="0"/>
      <c r="ID1079" s="0"/>
      <c r="IE1079" s="0"/>
      <c r="IF1079" s="0"/>
      <c r="IG1079" s="0"/>
      <c r="IH1079" s="0"/>
      <c r="II1079" s="0"/>
      <c r="IJ1079" s="0"/>
      <c r="IK1079" s="0"/>
      <c r="IL1079" s="0"/>
      <c r="IM1079" s="0"/>
      <c r="IN1079" s="0"/>
      <c r="IO1079" s="0"/>
      <c r="IP1079" s="0"/>
      <c r="IQ1079" s="0"/>
      <c r="IR1079" s="0"/>
      <c r="IS1079" s="0"/>
      <c r="IT1079" s="0"/>
      <c r="IU1079" s="0"/>
      <c r="IV1079" s="0"/>
      <c r="IW1079" s="0"/>
    </row>
    <row r="1080" customFormat="false" ht="12.75" hidden="true" customHeight="false" outlineLevel="0" collapsed="false">
      <c r="A1080" s="0" t="n">
        <f aca="false">WEEKDAY(C1080,2)</f>
        <v>3</v>
      </c>
      <c r="B1080" s="0" t="n">
        <f aca="false">MONTH(C1080)</f>
        <v>4</v>
      </c>
      <c r="C1080" s="23" t="n">
        <v>35536</v>
      </c>
      <c r="D1080" s="0" t="n">
        <f aca="false">MONTH(R1080)</f>
        <v>4</v>
      </c>
      <c r="E1080" s="0" t="n">
        <f aca="false">YEAR(R1080)</f>
        <v>1997</v>
      </c>
      <c r="F1080" s="35" t="n">
        <f aca="false">L1080-K1080</f>
        <v>0.258666666666667</v>
      </c>
      <c r="G1080" s="24" t="n">
        <f aca="false">N1080-M1080</f>
        <v>-0.0224166666666665</v>
      </c>
      <c r="H1080" s="24" t="n">
        <f aca="false">O1080-N1080</f>
        <v>0.0357499999999997</v>
      </c>
      <c r="I1080" s="24" t="n">
        <f aca="false">O1080-M1080</f>
        <v>0.0133333333333332</v>
      </c>
      <c r="J1080" s="25" t="n">
        <f aca="false">VLOOKUP(C1080,'Nymex hist.'!A:B,2,0)</f>
        <v>2.005</v>
      </c>
      <c r="K1080" s="34" t="n">
        <f aca="false">AVERAGE(BQ1080:BW1080)</f>
        <v>2.07233333333333</v>
      </c>
      <c r="L1080" s="34" t="n">
        <f aca="false">AVERAGE(BX1080:CB1080)</f>
        <v>2.331</v>
      </c>
      <c r="M1080" s="27" t="n">
        <f aca="false">SUMIF($S$3:$FQ$3,$E1080+1,$S1080:$FQ1080)/COUNTIF($S$3:$FQ$3,$E1080+1)</f>
        <v>2.15525</v>
      </c>
      <c r="N1080" s="27" t="n">
        <f aca="false">SUMIF($S$3:$FQ$3,$E1080+2,$S1080:$FQ1080)/COUNTIF($S$3:$FQ$3,$E1080+2)</f>
        <v>2.13283333333333</v>
      </c>
      <c r="O1080" s="27" t="n">
        <f aca="false">SUMIF($S$3:$FQ$3,$E1080+3,$S1080:$FQ1080)/COUNTIF($S$3:$FQ$3,$E1080+3)</f>
        <v>2.16858333333333</v>
      </c>
      <c r="P1080" s="27" t="n">
        <f aca="false">SUMIF($S$3:$FQ$3,$E1080+4,$S1080:$FQ1080)/COUNTIF($S$3:$FQ$3,$E1080+4)</f>
        <v>2.20858333333333</v>
      </c>
      <c r="Q1080" s="27" t="n">
        <f aca="false">SUMIF($S$3:$FQ$3,$E1080+5,$S1080:$FQ1080)/COUNTIF($S$3:$FQ$3,$E1080+5)</f>
        <v>2.23858333333333</v>
      </c>
      <c r="R1080" s="28" t="n">
        <v>35536</v>
      </c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30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 t="n">
        <v>2.005</v>
      </c>
      <c r="BS1080" s="29" t="n">
        <v>2.046</v>
      </c>
      <c r="BT1080" s="29" t="n">
        <v>2.075</v>
      </c>
      <c r="BU1080" s="29" t="n">
        <v>2.088</v>
      </c>
      <c r="BV1080" s="29" t="n">
        <v>2.091</v>
      </c>
      <c r="BW1080" s="29" t="n">
        <v>2.129</v>
      </c>
      <c r="BX1080" s="29" t="n">
        <v>2.254</v>
      </c>
      <c r="BY1080" s="29" t="n">
        <v>2.377</v>
      </c>
      <c r="BZ1080" s="29" t="n">
        <v>2.417</v>
      </c>
      <c r="CA1080" s="29" t="n">
        <v>2.357</v>
      </c>
      <c r="CB1080" s="29" t="n">
        <v>2.25</v>
      </c>
      <c r="CC1080" s="29" t="n">
        <v>2.12</v>
      </c>
      <c r="CD1080" s="29" t="n">
        <v>2.065</v>
      </c>
      <c r="CE1080" s="29" t="n">
        <v>2.035</v>
      </c>
      <c r="CF1080" s="29" t="n">
        <v>2.038</v>
      </c>
      <c r="CG1080" s="29" t="n">
        <v>2.045</v>
      </c>
      <c r="CH1080" s="29" t="n">
        <v>2.045</v>
      </c>
      <c r="CI1080" s="29" t="n">
        <v>2.047</v>
      </c>
      <c r="CJ1080" s="29" t="n">
        <v>2.169</v>
      </c>
      <c r="CK1080" s="29" t="n">
        <v>2.275</v>
      </c>
      <c r="CL1080" s="29" t="n">
        <v>2.314</v>
      </c>
      <c r="CM1080" s="29" t="n">
        <v>2.252</v>
      </c>
      <c r="CN1080" s="29" t="n">
        <v>2.155</v>
      </c>
      <c r="CO1080" s="29" t="n">
        <v>2.045</v>
      </c>
      <c r="CP1080" s="29" t="n">
        <v>2.034</v>
      </c>
      <c r="CQ1080" s="29" t="n">
        <v>2.036</v>
      </c>
      <c r="CR1080" s="29" t="n">
        <v>2.039</v>
      </c>
      <c r="CS1080" s="29" t="n">
        <v>2.045</v>
      </c>
      <c r="CT1080" s="29" t="n">
        <v>2.055</v>
      </c>
      <c r="CU1080" s="29" t="n">
        <v>2.077</v>
      </c>
      <c r="CV1080" s="29" t="n">
        <v>2.202</v>
      </c>
      <c r="CW1080" s="29" t="n">
        <v>2.34</v>
      </c>
      <c r="CX1080" s="29" t="n">
        <v>2.383</v>
      </c>
      <c r="CY1080" s="29" t="n">
        <v>2.303</v>
      </c>
      <c r="CZ1080" s="29" t="n">
        <v>2.18</v>
      </c>
      <c r="DA1080" s="29" t="n">
        <v>2.089</v>
      </c>
      <c r="DB1080" s="29" t="n">
        <v>2.064</v>
      </c>
      <c r="DC1080" s="29" t="n">
        <v>2.066</v>
      </c>
      <c r="DD1080" s="29" t="n">
        <v>2.069</v>
      </c>
      <c r="DE1080" s="29" t="n">
        <v>2.075</v>
      </c>
      <c r="DF1080" s="29" t="n">
        <v>2.085</v>
      </c>
      <c r="DG1080" s="29" t="n">
        <v>2.107</v>
      </c>
      <c r="DH1080" s="29" t="n">
        <v>2.232</v>
      </c>
      <c r="DI1080" s="29" t="n">
        <v>2.37</v>
      </c>
      <c r="DJ1080" s="29" t="n">
        <v>2.423</v>
      </c>
      <c r="DK1080" s="29" t="n">
        <v>2.343</v>
      </c>
      <c r="DL1080" s="29" t="n">
        <v>2.22</v>
      </c>
      <c r="DM1080" s="29" t="n">
        <v>2.129</v>
      </c>
      <c r="DN1080" s="29" t="n">
        <v>2.104</v>
      </c>
      <c r="DO1080" s="29" t="n">
        <v>2.106</v>
      </c>
      <c r="DP1080" s="29" t="n">
        <v>2.109</v>
      </c>
      <c r="DQ1080" s="29" t="n">
        <v>2.115</v>
      </c>
      <c r="DR1080" s="29" t="n">
        <v>2.125</v>
      </c>
      <c r="DS1080" s="29" t="n">
        <v>2.147</v>
      </c>
      <c r="DT1080" s="29" t="n">
        <v>2.272</v>
      </c>
      <c r="DU1080" s="29" t="n">
        <v>2.41</v>
      </c>
      <c r="DV1080" s="29" t="n">
        <v>2.453</v>
      </c>
      <c r="DW1080" s="29" t="n">
        <v>2.373</v>
      </c>
      <c r="DX1080" s="29" t="n">
        <v>2.25</v>
      </c>
      <c r="DY1080" s="29" t="n">
        <v>2.159</v>
      </c>
      <c r="DZ1080" s="29" t="n">
        <v>2.134</v>
      </c>
      <c r="EA1080" s="29" t="n">
        <v>2.136</v>
      </c>
      <c r="EB1080" s="29" t="n">
        <v>2.139</v>
      </c>
      <c r="EC1080" s="29" t="n">
        <v>2.145</v>
      </c>
      <c r="ED1080" s="29" t="n">
        <v>2.155</v>
      </c>
      <c r="EE1080" s="29" t="n">
        <v>2.177</v>
      </c>
      <c r="EF1080" s="29" t="n">
        <v>2.302</v>
      </c>
      <c r="EG1080" s="29" t="n">
        <v>2.44</v>
      </c>
      <c r="EH1080" s="29" t="n">
        <v>2.483</v>
      </c>
      <c r="EI1080" s="29" t="n">
        <v>2.403</v>
      </c>
      <c r="EJ1080" s="29" t="n">
        <v>2.28</v>
      </c>
      <c r="EK1080" s="29" t="n">
        <v>2.189</v>
      </c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0"/>
      <c r="GS1080" s="0"/>
      <c r="GT1080" s="0"/>
      <c r="GU1080" s="0"/>
      <c r="GV1080" s="0"/>
      <c r="GW1080" s="0"/>
      <c r="GX1080" s="0"/>
      <c r="GY1080" s="0"/>
      <c r="GZ1080" s="0"/>
      <c r="HA1080" s="0"/>
      <c r="HB1080" s="0"/>
      <c r="HC1080" s="0"/>
      <c r="HD1080" s="0"/>
      <c r="HE1080" s="0"/>
      <c r="HF1080" s="0"/>
      <c r="HG1080" s="0"/>
      <c r="HH1080" s="0"/>
      <c r="HI1080" s="0"/>
      <c r="HJ1080" s="0"/>
      <c r="HK1080" s="0"/>
      <c r="HL1080" s="0"/>
      <c r="HM1080" s="0"/>
      <c r="HN1080" s="0"/>
      <c r="HO1080" s="0"/>
      <c r="HP1080" s="0"/>
      <c r="HQ1080" s="0"/>
      <c r="HR1080" s="0"/>
      <c r="HS1080" s="0"/>
      <c r="HT1080" s="0"/>
      <c r="HU1080" s="0"/>
      <c r="HV1080" s="0"/>
      <c r="HW1080" s="0"/>
      <c r="HX1080" s="0"/>
      <c r="HY1080" s="0"/>
      <c r="HZ1080" s="0"/>
      <c r="IA1080" s="0"/>
      <c r="IB1080" s="0"/>
      <c r="IC1080" s="0"/>
      <c r="ID1080" s="0"/>
      <c r="IE1080" s="0"/>
      <c r="IF1080" s="0"/>
      <c r="IG1080" s="0"/>
      <c r="IH1080" s="0"/>
      <c r="II1080" s="0"/>
      <c r="IJ1080" s="0"/>
      <c r="IK1080" s="0"/>
      <c r="IL1080" s="0"/>
      <c r="IM1080" s="0"/>
      <c r="IN1080" s="0"/>
      <c r="IO1080" s="0"/>
      <c r="IP1080" s="0"/>
      <c r="IQ1080" s="0"/>
      <c r="IR1080" s="0"/>
      <c r="IS1080" s="0"/>
      <c r="IT1080" s="0"/>
      <c r="IU1080" s="0"/>
      <c r="IV1080" s="0"/>
      <c r="IW1080" s="0"/>
    </row>
    <row r="1081" customFormat="false" ht="12.75" hidden="false" customHeight="false" outlineLevel="0" collapsed="false">
      <c r="A1081" s="1" t="n">
        <f aca="false">WEEKDAY(C1081,2)</f>
        <v>4</v>
      </c>
      <c r="B1081" s="1" t="n">
        <f aca="false">MONTH(C1081)</f>
        <v>4</v>
      </c>
      <c r="C1081" s="23" t="n">
        <v>35537</v>
      </c>
      <c r="D1081" s="0" t="n">
        <f aca="false">MONTH(R1081)</f>
        <v>4</v>
      </c>
      <c r="E1081" s="0" t="n">
        <f aca="false">YEAR(R1081)</f>
        <v>1997</v>
      </c>
      <c r="F1081" s="3" t="n">
        <f aca="false">L1081-K1081</f>
        <v>0.2347</v>
      </c>
      <c r="G1081" s="3" t="n">
        <f aca="false">N1081-M1081</f>
        <v>-0.0474166666666664</v>
      </c>
      <c r="H1081" s="3" t="n">
        <f aca="false">O1081-N1081</f>
        <v>0.0144166666666665</v>
      </c>
      <c r="I1081" s="3" t="n">
        <f aca="false">O1081-M1081</f>
        <v>-0.0329999999999999</v>
      </c>
      <c r="J1081" s="4" t="n">
        <f aca="false">VLOOKUP(C1081,'Nymex hist.'!A:B,2,0)</f>
        <v>2.069</v>
      </c>
      <c r="K1081" s="4" t="n">
        <f aca="false">AVERAGE(BQ1081:BW1081)</f>
        <v>2.1365</v>
      </c>
      <c r="L1081" s="4" t="n">
        <f aca="false">AVERAGE(BX1081:CB1081)</f>
        <v>2.3712</v>
      </c>
      <c r="M1081" s="4" t="n">
        <f aca="false">SUMIF($S$3:$FQ$3,$E1081+1,$S1081:$FQ1081)/COUNTIF($S$3:$FQ$3,$E1081+1)</f>
        <v>2.17383333333333</v>
      </c>
      <c r="N1081" s="4" t="n">
        <f aca="false">SUMIF($S$3:$FQ$3,$E1081+2,$S1081:$FQ1081)/COUNTIF($S$3:$FQ$3,$E1081+2)</f>
        <v>2.12641666666667</v>
      </c>
      <c r="O1081" s="4" t="n">
        <f aca="false">SUMIF($S$3:$FQ$3,$E1081+3,$S1081:$FQ1081)/COUNTIF($S$3:$FQ$3,$E1081+3)</f>
        <v>2.14083333333333</v>
      </c>
      <c r="P1081" s="4" t="n">
        <f aca="false">SUMIF($S$3:$FQ$3,$E1081+4,$S1081:$FQ1081)/COUNTIF($S$3:$FQ$3,$E1081+4)</f>
        <v>2.17083333333333</v>
      </c>
      <c r="Q1081" s="4" t="n">
        <f aca="false">SUMIF($S$3:$FQ$3,$E1081+5,$S1081:$FQ1081)/COUNTIF($S$3:$FQ$3,$E1081+5)</f>
        <v>2.20083333333333</v>
      </c>
      <c r="R1081" s="21" t="n">
        <v>35537</v>
      </c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7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/>
      <c r="AX1081" s="32"/>
      <c r="AY1081" s="32"/>
      <c r="AZ1081" s="32"/>
      <c r="BA1081" s="32"/>
      <c r="BB1081" s="32"/>
      <c r="BC1081" s="32"/>
      <c r="BD1081" s="32"/>
      <c r="BE1081" s="32"/>
      <c r="BF1081" s="32"/>
      <c r="BG1081" s="32"/>
      <c r="BH1081" s="32"/>
      <c r="BI1081" s="32"/>
      <c r="BJ1081" s="32"/>
      <c r="BK1081" s="32"/>
      <c r="BL1081" s="32"/>
      <c r="BM1081" s="32"/>
      <c r="BN1081" s="32"/>
      <c r="BO1081" s="32"/>
      <c r="BP1081" s="32"/>
      <c r="BQ1081" s="32"/>
      <c r="BR1081" s="32" t="n">
        <v>2.069</v>
      </c>
      <c r="BS1081" s="32" t="n">
        <v>2.124</v>
      </c>
      <c r="BT1081" s="32" t="n">
        <v>2.144</v>
      </c>
      <c r="BU1081" s="32" t="n">
        <v>2.15</v>
      </c>
      <c r="BV1081" s="32" t="n">
        <v>2.15</v>
      </c>
      <c r="BW1081" s="32" t="n">
        <v>2.182</v>
      </c>
      <c r="BX1081" s="32" t="n">
        <v>2.307</v>
      </c>
      <c r="BY1081" s="32" t="n">
        <v>2.417</v>
      </c>
      <c r="BZ1081" s="32" t="n">
        <v>2.455</v>
      </c>
      <c r="CA1081" s="32" t="n">
        <v>2.392</v>
      </c>
      <c r="CB1081" s="32" t="n">
        <v>2.285</v>
      </c>
      <c r="CC1081" s="32" t="n">
        <v>2.14</v>
      </c>
      <c r="CD1081" s="32" t="n">
        <v>2.083</v>
      </c>
      <c r="CE1081" s="32" t="n">
        <v>2.05</v>
      </c>
      <c r="CF1081" s="32" t="n">
        <v>2.05</v>
      </c>
      <c r="CG1081" s="32" t="n">
        <v>2.055</v>
      </c>
      <c r="CH1081" s="32" t="n">
        <v>2.055</v>
      </c>
      <c r="CI1081" s="32" t="n">
        <v>2.065</v>
      </c>
      <c r="CJ1081" s="32" t="n">
        <v>2.175</v>
      </c>
      <c r="CK1081" s="32" t="n">
        <v>2.281</v>
      </c>
      <c r="CL1081" s="32" t="n">
        <v>2.311</v>
      </c>
      <c r="CM1081" s="32" t="n">
        <v>2.248</v>
      </c>
      <c r="CN1081" s="32" t="n">
        <v>2.148</v>
      </c>
      <c r="CO1081" s="32" t="n">
        <v>2.038</v>
      </c>
      <c r="CP1081" s="32" t="n">
        <v>2.027</v>
      </c>
      <c r="CQ1081" s="32" t="n">
        <v>2.029</v>
      </c>
      <c r="CR1081" s="32" t="n">
        <v>2.032</v>
      </c>
      <c r="CS1081" s="32" t="n">
        <v>2.038</v>
      </c>
      <c r="CT1081" s="32" t="n">
        <v>2.048</v>
      </c>
      <c r="CU1081" s="32" t="n">
        <v>2.07</v>
      </c>
      <c r="CV1081" s="32" t="n">
        <v>2.195</v>
      </c>
      <c r="CW1081" s="32" t="n">
        <v>2.333</v>
      </c>
      <c r="CX1081" s="32" t="n">
        <v>2.376</v>
      </c>
      <c r="CY1081" s="32" t="n">
        <v>2.296</v>
      </c>
      <c r="CZ1081" s="32" t="n">
        <v>2.173</v>
      </c>
      <c r="DA1081" s="32" t="n">
        <v>2.073</v>
      </c>
      <c r="DB1081" s="32" t="n">
        <v>2.027</v>
      </c>
      <c r="DC1081" s="32" t="n">
        <v>2.029</v>
      </c>
      <c r="DD1081" s="32" t="n">
        <v>2.032</v>
      </c>
      <c r="DE1081" s="32" t="n">
        <v>2.038</v>
      </c>
      <c r="DF1081" s="32" t="n">
        <v>2.048</v>
      </c>
      <c r="DG1081" s="32" t="n">
        <v>2.07</v>
      </c>
      <c r="DH1081" s="32" t="n">
        <v>2.195</v>
      </c>
      <c r="DI1081" s="32" t="n">
        <v>2.333</v>
      </c>
      <c r="DJ1081" s="32" t="n">
        <v>2.406</v>
      </c>
      <c r="DK1081" s="32" t="n">
        <v>2.326</v>
      </c>
      <c r="DL1081" s="32" t="n">
        <v>2.203</v>
      </c>
      <c r="DM1081" s="32" t="n">
        <v>2.103</v>
      </c>
      <c r="DN1081" s="32" t="n">
        <v>2.057</v>
      </c>
      <c r="DO1081" s="32" t="n">
        <v>2.059</v>
      </c>
      <c r="DP1081" s="32" t="n">
        <v>2.062</v>
      </c>
      <c r="DQ1081" s="32" t="n">
        <v>2.068</v>
      </c>
      <c r="DR1081" s="32" t="n">
        <v>2.078</v>
      </c>
      <c r="DS1081" s="32" t="n">
        <v>2.1</v>
      </c>
      <c r="DT1081" s="32" t="n">
        <v>2.225</v>
      </c>
      <c r="DU1081" s="32" t="n">
        <v>2.363</v>
      </c>
      <c r="DV1081" s="32" t="n">
        <v>2.436</v>
      </c>
      <c r="DW1081" s="32" t="n">
        <v>2.356</v>
      </c>
      <c r="DX1081" s="32" t="n">
        <v>2.233</v>
      </c>
      <c r="DY1081" s="32" t="n">
        <v>2.133</v>
      </c>
      <c r="DZ1081" s="32" t="n">
        <v>2.087</v>
      </c>
      <c r="EA1081" s="32" t="n">
        <v>2.089</v>
      </c>
      <c r="EB1081" s="32" t="n">
        <v>2.092</v>
      </c>
      <c r="EC1081" s="32" t="n">
        <v>2.098</v>
      </c>
      <c r="ED1081" s="32" t="n">
        <v>2.108</v>
      </c>
      <c r="EE1081" s="32" t="n">
        <v>2.13</v>
      </c>
      <c r="EF1081" s="32" t="n">
        <v>2.255</v>
      </c>
      <c r="EG1081" s="32" t="n">
        <v>2.393</v>
      </c>
      <c r="EH1081" s="32" t="n">
        <v>2.466</v>
      </c>
      <c r="EI1081" s="32" t="n">
        <v>2.386</v>
      </c>
      <c r="EJ1081" s="32" t="n">
        <v>2.263</v>
      </c>
      <c r="EK1081" s="32" t="n">
        <v>2.163</v>
      </c>
      <c r="EL1081" s="32"/>
      <c r="EM1081" s="32"/>
      <c r="EN1081" s="32"/>
      <c r="EO1081" s="32"/>
      <c r="EP1081" s="32"/>
      <c r="EQ1081" s="32"/>
      <c r="ER1081" s="32"/>
      <c r="ES1081" s="32"/>
      <c r="ET1081" s="32"/>
      <c r="EU1081" s="32"/>
      <c r="EV1081" s="32"/>
      <c r="EW1081" s="32"/>
      <c r="EX1081" s="32"/>
      <c r="EY1081" s="32"/>
      <c r="EZ1081" s="32"/>
      <c r="FA1081" s="32"/>
      <c r="FB1081" s="32"/>
      <c r="FC1081" s="32"/>
      <c r="FD1081" s="32"/>
      <c r="FE1081" s="32"/>
      <c r="FF1081" s="32"/>
      <c r="FG1081" s="32"/>
      <c r="FH1081" s="32"/>
      <c r="FI1081" s="32"/>
      <c r="FJ1081" s="32"/>
      <c r="FK1081" s="32"/>
      <c r="FL1081" s="32"/>
      <c r="FM1081" s="32"/>
      <c r="FN1081" s="32"/>
      <c r="FO1081" s="32"/>
      <c r="FP1081" s="32"/>
      <c r="FQ1081" s="32"/>
      <c r="FR1081" s="32"/>
      <c r="FS1081" s="32"/>
      <c r="FT1081" s="32"/>
      <c r="FU1081" s="32"/>
      <c r="FV1081" s="32"/>
      <c r="FW1081" s="32"/>
      <c r="FX1081" s="32"/>
      <c r="FY1081" s="32"/>
      <c r="FZ1081" s="32"/>
      <c r="GA1081" s="32"/>
      <c r="GB1081" s="32"/>
      <c r="GC1081" s="32"/>
      <c r="GD1081" s="32"/>
      <c r="GE1081" s="32"/>
      <c r="GF1081" s="32"/>
      <c r="GG1081" s="32"/>
      <c r="GH1081" s="32"/>
      <c r="GI1081" s="32"/>
      <c r="GJ1081" s="32"/>
      <c r="GK1081" s="32"/>
      <c r="GL1081" s="32"/>
      <c r="GM1081" s="32"/>
      <c r="GN1081" s="32"/>
      <c r="GO1081" s="32"/>
      <c r="GP1081" s="32"/>
      <c r="GQ1081" s="32"/>
    </row>
    <row r="1082" customFormat="false" ht="12.75" hidden="true" customHeight="false" outlineLevel="0" collapsed="false">
      <c r="A1082" s="0" t="n">
        <f aca="false">WEEKDAY(C1082,2)</f>
        <v>5</v>
      </c>
      <c r="B1082" s="0" t="n">
        <f aca="false">MONTH(C1082)</f>
        <v>4</v>
      </c>
      <c r="C1082" s="23" t="n">
        <v>35538</v>
      </c>
      <c r="D1082" s="0" t="n">
        <f aca="false">MONTH(R1082)</f>
        <v>4</v>
      </c>
      <c r="E1082" s="0" t="n">
        <f aca="false">YEAR(R1082)</f>
        <v>1997</v>
      </c>
      <c r="F1082" s="35" t="n">
        <f aca="false">L1082-K1082</f>
        <v>0.221533333333333</v>
      </c>
      <c r="G1082" s="24" t="n">
        <f aca="false">N1082-M1082</f>
        <v>-0.0379166666666664</v>
      </c>
      <c r="H1082" s="24" t="n">
        <f aca="false">O1082-N1082</f>
        <v>0.0144166666666665</v>
      </c>
      <c r="I1082" s="24" t="n">
        <f aca="false">O1082-M1082</f>
        <v>-0.0234999999999999</v>
      </c>
      <c r="J1082" s="25" t="n">
        <f aca="false">VLOOKUP(C1082,'Nymex hist.'!A:B,2,0)</f>
        <v>2.081</v>
      </c>
      <c r="K1082" s="34" t="n">
        <f aca="false">AVERAGE(BQ1082:BW1082)</f>
        <v>2.14966666666667</v>
      </c>
      <c r="L1082" s="34" t="n">
        <f aca="false">AVERAGE(BX1082:CB1082)</f>
        <v>2.3712</v>
      </c>
      <c r="M1082" s="27" t="n">
        <f aca="false">SUMIF($S$3:$FQ$3,$E1082+1,$S1082:$FQ1082)/COUNTIF($S$3:$FQ$3,$E1082+1)</f>
        <v>2.16933333333333</v>
      </c>
      <c r="N1082" s="27" t="n">
        <f aca="false">SUMIF($S$3:$FQ$3,$E1082+2,$S1082:$FQ1082)/COUNTIF($S$3:$FQ$3,$E1082+2)</f>
        <v>2.13141666666667</v>
      </c>
      <c r="O1082" s="27" t="n">
        <f aca="false">SUMIF($S$3:$FQ$3,$E1082+3,$S1082:$FQ1082)/COUNTIF($S$3:$FQ$3,$E1082+3)</f>
        <v>2.14583333333333</v>
      </c>
      <c r="P1082" s="27" t="n">
        <f aca="false">SUMIF($S$3:$FQ$3,$E1082+4,$S1082:$FQ1082)/COUNTIF($S$3:$FQ$3,$E1082+4)</f>
        <v>2.17583333333333</v>
      </c>
      <c r="Q1082" s="27" t="n">
        <f aca="false">SUMIF($S$3:$FQ$3,$E1082+5,$S1082:$FQ1082)/COUNTIF($S$3:$FQ$3,$E1082+5)</f>
        <v>2.20583333333333</v>
      </c>
      <c r="R1082" s="28" t="n">
        <v>35538</v>
      </c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30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 t="n">
        <v>2.081</v>
      </c>
      <c r="BS1082" s="29" t="n">
        <v>2.142</v>
      </c>
      <c r="BT1082" s="29" t="n">
        <v>2.155</v>
      </c>
      <c r="BU1082" s="29" t="n">
        <v>2.162</v>
      </c>
      <c r="BV1082" s="29" t="n">
        <v>2.164</v>
      </c>
      <c r="BW1082" s="29" t="n">
        <v>2.194</v>
      </c>
      <c r="BX1082" s="29" t="n">
        <v>2.31</v>
      </c>
      <c r="BY1082" s="29" t="n">
        <v>2.417</v>
      </c>
      <c r="BZ1082" s="29" t="n">
        <v>2.453</v>
      </c>
      <c r="CA1082" s="29" t="n">
        <v>2.393</v>
      </c>
      <c r="CB1082" s="29" t="n">
        <v>2.283</v>
      </c>
      <c r="CC1082" s="29" t="n">
        <v>2.136</v>
      </c>
      <c r="CD1082" s="29" t="n">
        <v>2.076</v>
      </c>
      <c r="CE1082" s="29" t="n">
        <v>2.042</v>
      </c>
      <c r="CF1082" s="29" t="n">
        <v>2.039</v>
      </c>
      <c r="CG1082" s="29" t="n">
        <v>2.044</v>
      </c>
      <c r="CH1082" s="29" t="n">
        <v>2.048</v>
      </c>
      <c r="CI1082" s="29" t="n">
        <v>2.062</v>
      </c>
      <c r="CJ1082" s="29" t="n">
        <v>2.175</v>
      </c>
      <c r="CK1082" s="29" t="n">
        <v>2.281</v>
      </c>
      <c r="CL1082" s="29" t="n">
        <v>2.316</v>
      </c>
      <c r="CM1082" s="29" t="n">
        <v>2.253</v>
      </c>
      <c r="CN1082" s="29" t="n">
        <v>2.153</v>
      </c>
      <c r="CO1082" s="29" t="n">
        <v>2.043</v>
      </c>
      <c r="CP1082" s="29" t="n">
        <v>2.032</v>
      </c>
      <c r="CQ1082" s="29" t="n">
        <v>2.034</v>
      </c>
      <c r="CR1082" s="29" t="n">
        <v>2.037</v>
      </c>
      <c r="CS1082" s="29" t="n">
        <v>2.043</v>
      </c>
      <c r="CT1082" s="29" t="n">
        <v>2.053</v>
      </c>
      <c r="CU1082" s="29" t="n">
        <v>2.075</v>
      </c>
      <c r="CV1082" s="29" t="n">
        <v>2.2</v>
      </c>
      <c r="CW1082" s="29" t="n">
        <v>2.338</v>
      </c>
      <c r="CX1082" s="29" t="n">
        <v>2.381</v>
      </c>
      <c r="CY1082" s="29" t="n">
        <v>2.301</v>
      </c>
      <c r="CZ1082" s="29" t="n">
        <v>2.178</v>
      </c>
      <c r="DA1082" s="29" t="n">
        <v>2.078</v>
      </c>
      <c r="DB1082" s="29" t="n">
        <v>2.032</v>
      </c>
      <c r="DC1082" s="29" t="n">
        <v>2.034</v>
      </c>
      <c r="DD1082" s="29" t="n">
        <v>2.037</v>
      </c>
      <c r="DE1082" s="29" t="n">
        <v>2.043</v>
      </c>
      <c r="DF1082" s="29" t="n">
        <v>2.053</v>
      </c>
      <c r="DG1082" s="29" t="n">
        <v>2.075</v>
      </c>
      <c r="DH1082" s="29" t="n">
        <v>2.2</v>
      </c>
      <c r="DI1082" s="29" t="n">
        <v>2.338</v>
      </c>
      <c r="DJ1082" s="29" t="n">
        <v>2.411</v>
      </c>
      <c r="DK1082" s="29" t="n">
        <v>2.331</v>
      </c>
      <c r="DL1082" s="29" t="n">
        <v>2.208</v>
      </c>
      <c r="DM1082" s="29" t="n">
        <v>2.108</v>
      </c>
      <c r="DN1082" s="29" t="n">
        <v>2.062</v>
      </c>
      <c r="DO1082" s="29" t="n">
        <v>2.064</v>
      </c>
      <c r="DP1082" s="29" t="n">
        <v>2.067</v>
      </c>
      <c r="DQ1082" s="29" t="n">
        <v>2.073</v>
      </c>
      <c r="DR1082" s="29" t="n">
        <v>2.083</v>
      </c>
      <c r="DS1082" s="29" t="n">
        <v>2.105</v>
      </c>
      <c r="DT1082" s="29" t="n">
        <v>2.23</v>
      </c>
      <c r="DU1082" s="29" t="n">
        <v>2.368</v>
      </c>
      <c r="DV1082" s="29" t="n">
        <v>2.441</v>
      </c>
      <c r="DW1082" s="29" t="n">
        <v>2.361</v>
      </c>
      <c r="DX1082" s="29" t="n">
        <v>2.238</v>
      </c>
      <c r="DY1082" s="29" t="n">
        <v>2.138</v>
      </c>
      <c r="DZ1082" s="29" t="n">
        <v>2.092</v>
      </c>
      <c r="EA1082" s="29" t="n">
        <v>2.094</v>
      </c>
      <c r="EB1082" s="29" t="n">
        <v>2.097</v>
      </c>
      <c r="EC1082" s="29" t="n">
        <v>2.103</v>
      </c>
      <c r="ED1082" s="29" t="n">
        <v>2.113</v>
      </c>
      <c r="EE1082" s="29" t="n">
        <v>2.135</v>
      </c>
      <c r="EF1082" s="29" t="n">
        <v>2.26</v>
      </c>
      <c r="EG1082" s="29" t="n">
        <v>2.398</v>
      </c>
      <c r="EH1082" s="29" t="n">
        <v>2.471</v>
      </c>
      <c r="EI1082" s="29" t="n">
        <v>2.391</v>
      </c>
      <c r="EJ1082" s="29" t="n">
        <v>2.268</v>
      </c>
      <c r="EK1082" s="29" t="n">
        <v>2.168</v>
      </c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0"/>
      <c r="GS1082" s="0"/>
      <c r="GT1082" s="0"/>
      <c r="GU1082" s="0"/>
      <c r="GV1082" s="0"/>
      <c r="GW1082" s="0"/>
      <c r="GX1082" s="0"/>
      <c r="GY1082" s="0"/>
      <c r="GZ1082" s="0"/>
      <c r="HA1082" s="0"/>
      <c r="HB1082" s="0"/>
      <c r="HC1082" s="0"/>
      <c r="HD1082" s="0"/>
      <c r="HE1082" s="0"/>
      <c r="HF1082" s="0"/>
      <c r="HG1082" s="0"/>
      <c r="HH1082" s="0"/>
      <c r="HI1082" s="0"/>
      <c r="HJ1082" s="0"/>
      <c r="HK1082" s="0"/>
      <c r="HL1082" s="0"/>
      <c r="HM1082" s="0"/>
      <c r="HN1082" s="0"/>
      <c r="HO1082" s="0"/>
      <c r="HP1082" s="0"/>
      <c r="HQ1082" s="0"/>
      <c r="HR1082" s="0"/>
      <c r="HS1082" s="0"/>
      <c r="HT1082" s="0"/>
      <c r="HU1082" s="0"/>
      <c r="HV1082" s="0"/>
      <c r="HW1082" s="0"/>
      <c r="HX1082" s="0"/>
      <c r="HY1082" s="0"/>
      <c r="HZ1082" s="0"/>
      <c r="IA1082" s="0"/>
      <c r="IB1082" s="0"/>
      <c r="IC1082" s="0"/>
      <c r="ID1082" s="0"/>
      <c r="IE1082" s="0"/>
      <c r="IF1082" s="0"/>
      <c r="IG1082" s="0"/>
      <c r="IH1082" s="0"/>
      <c r="II1082" s="0"/>
      <c r="IJ1082" s="0"/>
      <c r="IK1082" s="0"/>
      <c r="IL1082" s="0"/>
      <c r="IM1082" s="0"/>
      <c r="IN1082" s="0"/>
      <c r="IO1082" s="0"/>
      <c r="IP1082" s="0"/>
      <c r="IQ1082" s="0"/>
      <c r="IR1082" s="0"/>
      <c r="IS1082" s="0"/>
      <c r="IT1082" s="0"/>
      <c r="IU1082" s="0"/>
      <c r="IV1082" s="0"/>
      <c r="IW1082" s="0"/>
    </row>
    <row r="1083" customFormat="false" ht="12.75" hidden="true" customHeight="false" outlineLevel="0" collapsed="false">
      <c r="A1083" s="0" t="n">
        <f aca="false">WEEKDAY(C1083,2)</f>
        <v>1</v>
      </c>
      <c r="B1083" s="0" t="n">
        <f aca="false">MONTH(C1083)</f>
        <v>4</v>
      </c>
      <c r="C1083" s="23" t="n">
        <v>35541</v>
      </c>
      <c r="D1083" s="0" t="n">
        <f aca="false">MONTH(R1083)</f>
        <v>4</v>
      </c>
      <c r="E1083" s="0" t="n">
        <f aca="false">YEAR(R1083)</f>
        <v>1997</v>
      </c>
      <c r="F1083" s="35" t="n">
        <f aca="false">L1083-K1083</f>
        <v>0.212066666666666</v>
      </c>
      <c r="G1083" s="24" t="n">
        <f aca="false">N1083-M1083</f>
        <v>-0.0201666666666664</v>
      </c>
      <c r="H1083" s="24" t="n">
        <f aca="false">O1083-N1083</f>
        <v>0.0154166666666664</v>
      </c>
      <c r="I1083" s="24" t="n">
        <f aca="false">O1083-M1083</f>
        <v>-0.00475000000000003</v>
      </c>
      <c r="J1083" s="25" t="n">
        <f aca="false">VLOOKUP(C1083,'Nymex hist.'!A:B,2,0)</f>
        <v>2.064</v>
      </c>
      <c r="K1083" s="34" t="n">
        <f aca="false">AVERAGE(BQ1083:BW1083)</f>
        <v>2.13933333333333</v>
      </c>
      <c r="L1083" s="34" t="n">
        <f aca="false">AVERAGE(BX1083:CB1083)</f>
        <v>2.3514</v>
      </c>
      <c r="M1083" s="27" t="n">
        <f aca="false">SUMIF($S$3:$FQ$3,$E1083+1,$S1083:$FQ1083)/COUNTIF($S$3:$FQ$3,$E1083+1)</f>
        <v>2.15758333333333</v>
      </c>
      <c r="N1083" s="27" t="n">
        <f aca="false">SUMIF($S$3:$FQ$3,$E1083+2,$S1083:$FQ1083)/COUNTIF($S$3:$FQ$3,$E1083+2)</f>
        <v>2.13741666666667</v>
      </c>
      <c r="O1083" s="27" t="n">
        <f aca="false">SUMIF($S$3:$FQ$3,$E1083+3,$S1083:$FQ1083)/COUNTIF($S$3:$FQ$3,$E1083+3)</f>
        <v>2.15283333333333</v>
      </c>
      <c r="P1083" s="27" t="n">
        <f aca="false">SUMIF($S$3:$FQ$3,$E1083+4,$S1083:$FQ1083)/COUNTIF($S$3:$FQ$3,$E1083+4)</f>
        <v>2.18283333333333</v>
      </c>
      <c r="Q1083" s="27" t="n">
        <f aca="false">SUMIF($S$3:$FQ$3,$E1083+5,$S1083:$FQ1083)/COUNTIF($S$3:$FQ$3,$E1083+5)</f>
        <v>2.21283333333333</v>
      </c>
      <c r="R1083" s="28" t="n">
        <v>35541</v>
      </c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30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 t="n">
        <v>2.064</v>
      </c>
      <c r="BS1083" s="29" t="n">
        <v>2.131</v>
      </c>
      <c r="BT1083" s="29" t="n">
        <v>2.148</v>
      </c>
      <c r="BU1083" s="29" t="n">
        <v>2.153</v>
      </c>
      <c r="BV1083" s="29" t="n">
        <v>2.155</v>
      </c>
      <c r="BW1083" s="29" t="n">
        <v>2.185</v>
      </c>
      <c r="BX1083" s="29" t="n">
        <v>2.296</v>
      </c>
      <c r="BY1083" s="29" t="n">
        <v>2.399</v>
      </c>
      <c r="BZ1083" s="29" t="n">
        <v>2.43</v>
      </c>
      <c r="CA1083" s="29" t="n">
        <v>2.37</v>
      </c>
      <c r="CB1083" s="29" t="n">
        <v>2.262</v>
      </c>
      <c r="CC1083" s="29" t="n">
        <v>2.12</v>
      </c>
      <c r="CD1083" s="29" t="n">
        <v>2.065</v>
      </c>
      <c r="CE1083" s="29" t="n">
        <v>2.03</v>
      </c>
      <c r="CF1083" s="29" t="n">
        <v>2.025</v>
      </c>
      <c r="CG1083" s="29" t="n">
        <v>2.035</v>
      </c>
      <c r="CH1083" s="29" t="n">
        <v>2.04</v>
      </c>
      <c r="CI1083" s="29" t="n">
        <v>2.06</v>
      </c>
      <c r="CJ1083" s="29" t="n">
        <v>2.174</v>
      </c>
      <c r="CK1083" s="29" t="n">
        <v>2.28</v>
      </c>
      <c r="CL1083" s="29" t="n">
        <v>2.317</v>
      </c>
      <c r="CM1083" s="29" t="n">
        <v>2.256</v>
      </c>
      <c r="CN1083" s="29" t="n">
        <v>2.158</v>
      </c>
      <c r="CO1083" s="29" t="n">
        <v>2.05</v>
      </c>
      <c r="CP1083" s="29" t="n">
        <v>2.039</v>
      </c>
      <c r="CQ1083" s="29" t="n">
        <v>2.041</v>
      </c>
      <c r="CR1083" s="29" t="n">
        <v>2.044</v>
      </c>
      <c r="CS1083" s="29" t="n">
        <v>2.05</v>
      </c>
      <c r="CT1083" s="29" t="n">
        <v>2.06</v>
      </c>
      <c r="CU1083" s="29" t="n">
        <v>2.082</v>
      </c>
      <c r="CV1083" s="29" t="n">
        <v>2.207</v>
      </c>
      <c r="CW1083" s="29" t="n">
        <v>2.345</v>
      </c>
      <c r="CX1083" s="29" t="n">
        <v>2.388</v>
      </c>
      <c r="CY1083" s="29" t="n">
        <v>2.308</v>
      </c>
      <c r="CZ1083" s="29" t="n">
        <v>2.185</v>
      </c>
      <c r="DA1083" s="29" t="n">
        <v>2.085</v>
      </c>
      <c r="DB1083" s="29" t="n">
        <v>2.039</v>
      </c>
      <c r="DC1083" s="29" t="n">
        <v>2.041</v>
      </c>
      <c r="DD1083" s="29" t="n">
        <v>2.044</v>
      </c>
      <c r="DE1083" s="29" t="n">
        <v>2.05</v>
      </c>
      <c r="DF1083" s="29" t="n">
        <v>2.06</v>
      </c>
      <c r="DG1083" s="29" t="n">
        <v>2.082</v>
      </c>
      <c r="DH1083" s="29" t="n">
        <v>2.207</v>
      </c>
      <c r="DI1083" s="29" t="n">
        <v>2.345</v>
      </c>
      <c r="DJ1083" s="29" t="n">
        <v>2.418</v>
      </c>
      <c r="DK1083" s="29" t="n">
        <v>2.338</v>
      </c>
      <c r="DL1083" s="29" t="n">
        <v>2.215</v>
      </c>
      <c r="DM1083" s="29" t="n">
        <v>2.115</v>
      </c>
      <c r="DN1083" s="29" t="n">
        <v>2.069</v>
      </c>
      <c r="DO1083" s="29" t="n">
        <v>2.071</v>
      </c>
      <c r="DP1083" s="29" t="n">
        <v>2.074</v>
      </c>
      <c r="DQ1083" s="29" t="n">
        <v>2.08</v>
      </c>
      <c r="DR1083" s="29" t="n">
        <v>2.09</v>
      </c>
      <c r="DS1083" s="29" t="n">
        <v>2.112</v>
      </c>
      <c r="DT1083" s="29" t="n">
        <v>2.237</v>
      </c>
      <c r="DU1083" s="29" t="n">
        <v>2.375</v>
      </c>
      <c r="DV1083" s="29" t="n">
        <v>2.448</v>
      </c>
      <c r="DW1083" s="29" t="n">
        <v>2.368</v>
      </c>
      <c r="DX1083" s="29" t="n">
        <v>2.245</v>
      </c>
      <c r="DY1083" s="29" t="n">
        <v>2.145</v>
      </c>
      <c r="DZ1083" s="29" t="n">
        <v>2.099</v>
      </c>
      <c r="EA1083" s="29" t="n">
        <v>2.101</v>
      </c>
      <c r="EB1083" s="29" t="n">
        <v>2.104</v>
      </c>
      <c r="EC1083" s="29" t="n">
        <v>2.11</v>
      </c>
      <c r="ED1083" s="29" t="n">
        <v>2.12</v>
      </c>
      <c r="EE1083" s="29" t="n">
        <v>2.142</v>
      </c>
      <c r="EF1083" s="29" t="n">
        <v>2.267</v>
      </c>
      <c r="EG1083" s="29" t="n">
        <v>2.405</v>
      </c>
      <c r="EH1083" s="29" t="n">
        <v>2.478</v>
      </c>
      <c r="EI1083" s="29" t="n">
        <v>2.398</v>
      </c>
      <c r="EJ1083" s="29" t="n">
        <v>2.275</v>
      </c>
      <c r="EK1083" s="29" t="n">
        <v>2.175</v>
      </c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0"/>
      <c r="GS1083" s="0"/>
      <c r="GT1083" s="0"/>
      <c r="GU1083" s="0"/>
      <c r="GV1083" s="0"/>
      <c r="GW1083" s="0"/>
      <c r="GX1083" s="0"/>
      <c r="GY1083" s="0"/>
      <c r="GZ1083" s="0"/>
      <c r="HA1083" s="0"/>
      <c r="HB1083" s="0"/>
      <c r="HC1083" s="0"/>
      <c r="HD1083" s="0"/>
      <c r="HE1083" s="0"/>
      <c r="HF1083" s="0"/>
      <c r="HG1083" s="0"/>
      <c r="HH1083" s="0"/>
      <c r="HI1083" s="0"/>
      <c r="HJ1083" s="0"/>
      <c r="HK1083" s="0"/>
      <c r="HL1083" s="0"/>
      <c r="HM1083" s="0"/>
      <c r="HN1083" s="0"/>
      <c r="HO1083" s="0"/>
      <c r="HP1083" s="0"/>
      <c r="HQ1083" s="0"/>
      <c r="HR1083" s="0"/>
      <c r="HS1083" s="0"/>
      <c r="HT1083" s="0"/>
      <c r="HU1083" s="0"/>
      <c r="HV1083" s="0"/>
      <c r="HW1083" s="0"/>
      <c r="HX1083" s="0"/>
      <c r="HY1083" s="0"/>
      <c r="HZ1083" s="0"/>
      <c r="IA1083" s="0"/>
      <c r="IB1083" s="0"/>
      <c r="IC1083" s="0"/>
      <c r="ID1083" s="0"/>
      <c r="IE1083" s="0"/>
      <c r="IF1083" s="0"/>
      <c r="IG1083" s="0"/>
      <c r="IH1083" s="0"/>
      <c r="II1083" s="0"/>
      <c r="IJ1083" s="0"/>
      <c r="IK1083" s="0"/>
      <c r="IL1083" s="0"/>
      <c r="IM1083" s="0"/>
      <c r="IN1083" s="0"/>
      <c r="IO1083" s="0"/>
      <c r="IP1083" s="0"/>
      <c r="IQ1083" s="0"/>
      <c r="IR1083" s="0"/>
      <c r="IS1083" s="0"/>
      <c r="IT1083" s="0"/>
      <c r="IU1083" s="0"/>
      <c r="IV1083" s="0"/>
      <c r="IW1083" s="0"/>
    </row>
    <row r="1084" customFormat="false" ht="12.75" hidden="true" customHeight="false" outlineLevel="0" collapsed="false">
      <c r="A1084" s="0" t="n">
        <f aca="false">WEEKDAY(C1084,2)</f>
        <v>2</v>
      </c>
      <c r="B1084" s="0" t="n">
        <f aca="false">MONTH(C1084)</f>
        <v>4</v>
      </c>
      <c r="C1084" s="23" t="n">
        <v>35542</v>
      </c>
      <c r="D1084" s="0" t="n">
        <f aca="false">MONTH(R1084)</f>
        <v>4</v>
      </c>
      <c r="E1084" s="0" t="n">
        <f aca="false">YEAR(R1084)</f>
        <v>1997</v>
      </c>
      <c r="F1084" s="35" t="n">
        <f aca="false">L1084-K1084</f>
        <v>0.187233333333333</v>
      </c>
      <c r="G1084" s="24" t="n">
        <f aca="false">N1084-M1084</f>
        <v>-0.0169999999999999</v>
      </c>
      <c r="H1084" s="24" t="n">
        <f aca="false">O1084-N1084</f>
        <v>0.0154166666666669</v>
      </c>
      <c r="I1084" s="24" t="n">
        <f aca="false">O1084-M1084</f>
        <v>-0.00158333333333305</v>
      </c>
      <c r="J1084" s="25" t="n">
        <f aca="false">VLOOKUP(C1084,'Nymex hist.'!A:B,2,0)</f>
        <v>2.114</v>
      </c>
      <c r="K1084" s="34" t="n">
        <f aca="false">AVERAGE(BQ1084:BW1084)</f>
        <v>2.17216666666667</v>
      </c>
      <c r="L1084" s="34" t="n">
        <f aca="false">AVERAGE(BX1084:CB1084)</f>
        <v>2.3594</v>
      </c>
      <c r="M1084" s="27" t="n">
        <f aca="false">SUMIF($S$3:$FQ$3,$E1084+1,$S1084:$FQ1084)/COUNTIF($S$3:$FQ$3,$E1084+1)</f>
        <v>2.16441666666667</v>
      </c>
      <c r="N1084" s="27" t="n">
        <f aca="false">SUMIF($S$3:$FQ$3,$E1084+2,$S1084:$FQ1084)/COUNTIF($S$3:$FQ$3,$E1084+2)</f>
        <v>2.14741666666667</v>
      </c>
      <c r="O1084" s="27" t="n">
        <f aca="false">SUMIF($S$3:$FQ$3,$E1084+3,$S1084:$FQ1084)/COUNTIF($S$3:$FQ$3,$E1084+3)</f>
        <v>2.16283333333333</v>
      </c>
      <c r="P1084" s="27" t="n">
        <f aca="false">SUMIF($S$3:$FQ$3,$E1084+4,$S1084:$FQ1084)/COUNTIF($S$3:$FQ$3,$E1084+4)</f>
        <v>2.19283333333333</v>
      </c>
      <c r="Q1084" s="27" t="n">
        <f aca="false">SUMIF($S$3:$FQ$3,$E1084+5,$S1084:$FQ1084)/COUNTIF($S$3:$FQ$3,$E1084+5)</f>
        <v>2.22283333333333</v>
      </c>
      <c r="R1084" s="28" t="n">
        <v>35542</v>
      </c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30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 t="n">
        <v>2.114</v>
      </c>
      <c r="BS1084" s="29" t="n">
        <v>2.164</v>
      </c>
      <c r="BT1084" s="29" t="n">
        <v>2.18</v>
      </c>
      <c r="BU1084" s="29" t="n">
        <v>2.185</v>
      </c>
      <c r="BV1084" s="29" t="n">
        <v>2.185</v>
      </c>
      <c r="BW1084" s="29" t="n">
        <v>2.205</v>
      </c>
      <c r="BX1084" s="29" t="n">
        <v>2.305</v>
      </c>
      <c r="BY1084" s="29" t="n">
        <v>2.405</v>
      </c>
      <c r="BZ1084" s="29" t="n">
        <v>2.437</v>
      </c>
      <c r="CA1084" s="29" t="n">
        <v>2.38</v>
      </c>
      <c r="CB1084" s="29" t="n">
        <v>2.27</v>
      </c>
      <c r="CC1084" s="29" t="n">
        <v>2.132</v>
      </c>
      <c r="CD1084" s="29" t="n">
        <v>2.072</v>
      </c>
      <c r="CE1084" s="29" t="n">
        <v>2.033</v>
      </c>
      <c r="CF1084" s="29" t="n">
        <v>2.028</v>
      </c>
      <c r="CG1084" s="29" t="n">
        <v>2.038</v>
      </c>
      <c r="CH1084" s="29" t="n">
        <v>2.045</v>
      </c>
      <c r="CI1084" s="29" t="n">
        <v>2.066</v>
      </c>
      <c r="CJ1084" s="29" t="n">
        <v>2.182</v>
      </c>
      <c r="CK1084" s="29" t="n">
        <v>2.29</v>
      </c>
      <c r="CL1084" s="29" t="n">
        <v>2.327</v>
      </c>
      <c r="CM1084" s="29" t="n">
        <v>2.266</v>
      </c>
      <c r="CN1084" s="29" t="n">
        <v>2.168</v>
      </c>
      <c r="CO1084" s="29" t="n">
        <v>2.06</v>
      </c>
      <c r="CP1084" s="29" t="n">
        <v>2.049</v>
      </c>
      <c r="CQ1084" s="29" t="n">
        <v>2.051</v>
      </c>
      <c r="CR1084" s="29" t="n">
        <v>2.054</v>
      </c>
      <c r="CS1084" s="29" t="n">
        <v>2.06</v>
      </c>
      <c r="CT1084" s="29" t="n">
        <v>2.07</v>
      </c>
      <c r="CU1084" s="29" t="n">
        <v>2.092</v>
      </c>
      <c r="CV1084" s="29" t="n">
        <v>2.217</v>
      </c>
      <c r="CW1084" s="29" t="n">
        <v>2.355</v>
      </c>
      <c r="CX1084" s="29" t="n">
        <v>2.398</v>
      </c>
      <c r="CY1084" s="29" t="n">
        <v>2.318</v>
      </c>
      <c r="CZ1084" s="29" t="n">
        <v>2.195</v>
      </c>
      <c r="DA1084" s="29" t="n">
        <v>2.095</v>
      </c>
      <c r="DB1084" s="29" t="n">
        <v>2.049</v>
      </c>
      <c r="DC1084" s="29" t="n">
        <v>2.051</v>
      </c>
      <c r="DD1084" s="29" t="n">
        <v>2.054</v>
      </c>
      <c r="DE1084" s="29" t="n">
        <v>2.06</v>
      </c>
      <c r="DF1084" s="29" t="n">
        <v>2.07</v>
      </c>
      <c r="DG1084" s="29" t="n">
        <v>2.092</v>
      </c>
      <c r="DH1084" s="29" t="n">
        <v>2.217</v>
      </c>
      <c r="DI1084" s="29" t="n">
        <v>2.355</v>
      </c>
      <c r="DJ1084" s="29" t="n">
        <v>2.428</v>
      </c>
      <c r="DK1084" s="29" t="n">
        <v>2.348</v>
      </c>
      <c r="DL1084" s="29" t="n">
        <v>2.225</v>
      </c>
      <c r="DM1084" s="29" t="n">
        <v>2.125</v>
      </c>
      <c r="DN1084" s="29" t="n">
        <v>2.079</v>
      </c>
      <c r="DO1084" s="29" t="n">
        <v>2.081</v>
      </c>
      <c r="DP1084" s="29" t="n">
        <v>2.084</v>
      </c>
      <c r="DQ1084" s="29" t="n">
        <v>2.09</v>
      </c>
      <c r="DR1084" s="29" t="n">
        <v>2.1</v>
      </c>
      <c r="DS1084" s="29" t="n">
        <v>2.122</v>
      </c>
      <c r="DT1084" s="29" t="n">
        <v>2.247</v>
      </c>
      <c r="DU1084" s="29" t="n">
        <v>2.385</v>
      </c>
      <c r="DV1084" s="29" t="n">
        <v>2.458</v>
      </c>
      <c r="DW1084" s="29" t="n">
        <v>2.378</v>
      </c>
      <c r="DX1084" s="29" t="n">
        <v>2.255</v>
      </c>
      <c r="DY1084" s="29" t="n">
        <v>2.155</v>
      </c>
      <c r="DZ1084" s="29" t="n">
        <v>2.109</v>
      </c>
      <c r="EA1084" s="29" t="n">
        <v>2.111</v>
      </c>
      <c r="EB1084" s="29" t="n">
        <v>2.114</v>
      </c>
      <c r="EC1084" s="29" t="n">
        <v>2.12</v>
      </c>
      <c r="ED1084" s="29" t="n">
        <v>2.13</v>
      </c>
      <c r="EE1084" s="29" t="n">
        <v>2.152</v>
      </c>
      <c r="EF1084" s="29" t="n">
        <v>2.277</v>
      </c>
      <c r="EG1084" s="29" t="n">
        <v>2.415</v>
      </c>
      <c r="EH1084" s="29" t="n">
        <v>2.488</v>
      </c>
      <c r="EI1084" s="29" t="n">
        <v>2.408</v>
      </c>
      <c r="EJ1084" s="29" t="n">
        <v>2.285</v>
      </c>
      <c r="EK1084" s="29" t="n">
        <v>2.185</v>
      </c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0"/>
      <c r="GS1084" s="0"/>
      <c r="GT1084" s="0"/>
      <c r="GU1084" s="0"/>
      <c r="GV1084" s="0"/>
      <c r="GW1084" s="0"/>
      <c r="GX1084" s="0"/>
      <c r="GY1084" s="0"/>
      <c r="GZ1084" s="0"/>
      <c r="HA1084" s="0"/>
      <c r="HB1084" s="0"/>
      <c r="HC1084" s="0"/>
      <c r="HD1084" s="0"/>
      <c r="HE1084" s="0"/>
      <c r="HF1084" s="0"/>
      <c r="HG1084" s="0"/>
      <c r="HH1084" s="0"/>
      <c r="HI1084" s="0"/>
      <c r="HJ1084" s="0"/>
      <c r="HK1084" s="0"/>
      <c r="HL1084" s="0"/>
      <c r="HM1084" s="0"/>
      <c r="HN1084" s="0"/>
      <c r="HO1084" s="0"/>
      <c r="HP1084" s="0"/>
      <c r="HQ1084" s="0"/>
      <c r="HR1084" s="0"/>
      <c r="HS1084" s="0"/>
      <c r="HT1084" s="0"/>
      <c r="HU1084" s="0"/>
      <c r="HV1084" s="0"/>
      <c r="HW1084" s="0"/>
      <c r="HX1084" s="0"/>
      <c r="HY1084" s="0"/>
      <c r="HZ1084" s="0"/>
      <c r="IA1084" s="0"/>
      <c r="IB1084" s="0"/>
      <c r="IC1084" s="0"/>
      <c r="ID1084" s="0"/>
      <c r="IE1084" s="0"/>
      <c r="IF1084" s="0"/>
      <c r="IG1084" s="0"/>
      <c r="IH1084" s="0"/>
      <c r="II1084" s="0"/>
      <c r="IJ1084" s="0"/>
      <c r="IK1084" s="0"/>
      <c r="IL1084" s="0"/>
      <c r="IM1084" s="0"/>
      <c r="IN1084" s="0"/>
      <c r="IO1084" s="0"/>
      <c r="IP1084" s="0"/>
      <c r="IQ1084" s="0"/>
      <c r="IR1084" s="0"/>
      <c r="IS1084" s="0"/>
      <c r="IT1084" s="0"/>
      <c r="IU1084" s="0"/>
      <c r="IV1084" s="0"/>
      <c r="IW1084" s="0"/>
    </row>
    <row r="1085" customFormat="false" ht="12.75" hidden="true" customHeight="false" outlineLevel="0" collapsed="false">
      <c r="A1085" s="0" t="n">
        <f aca="false">WEEKDAY(C1085,2)</f>
        <v>3</v>
      </c>
      <c r="B1085" s="0" t="n">
        <f aca="false">MONTH(C1085)</f>
        <v>4</v>
      </c>
      <c r="C1085" s="23" t="n">
        <v>35543</v>
      </c>
      <c r="D1085" s="0" t="n">
        <f aca="false">MONTH(R1085)</f>
        <v>4</v>
      </c>
      <c r="E1085" s="0" t="n">
        <f aca="false">YEAR(R1085)</f>
        <v>1997</v>
      </c>
      <c r="F1085" s="35" t="n">
        <f aca="false">L1085-K1085</f>
        <v>0.2049</v>
      </c>
      <c r="G1085" s="24" t="n">
        <f aca="false">N1085-M1085</f>
        <v>0.00183333333333335</v>
      </c>
      <c r="H1085" s="24" t="n">
        <f aca="false">O1085-N1085</f>
        <v>0.0156666666666667</v>
      </c>
      <c r="I1085" s="24" t="n">
        <f aca="false">O1085-M1085</f>
        <v>0.0175000000000001</v>
      </c>
      <c r="J1085" s="25" t="n">
        <f aca="false">VLOOKUP(C1085,'Nymex hist.'!A:B,2,0)</f>
        <v>2.06</v>
      </c>
      <c r="K1085" s="34" t="n">
        <f aca="false">AVERAGE(BQ1085:BW1085)</f>
        <v>2.0975</v>
      </c>
      <c r="L1085" s="34" t="n">
        <f aca="false">AVERAGE(BX1085:CB1085)</f>
        <v>2.3024</v>
      </c>
      <c r="M1085" s="27" t="n">
        <f aca="false">SUMIF($S$3:$FQ$3,$E1085+1,$S1085:$FQ1085)/COUNTIF($S$3:$FQ$3,$E1085+1)</f>
        <v>2.14533333333333</v>
      </c>
      <c r="N1085" s="27" t="n">
        <f aca="false">SUMIF($S$3:$FQ$3,$E1085+2,$S1085:$FQ1085)/COUNTIF($S$3:$FQ$3,$E1085+2)</f>
        <v>2.14716666666667</v>
      </c>
      <c r="O1085" s="27" t="n">
        <f aca="false">SUMIF($S$3:$FQ$3,$E1085+3,$S1085:$FQ1085)/COUNTIF($S$3:$FQ$3,$E1085+3)</f>
        <v>2.16283333333333</v>
      </c>
      <c r="P1085" s="27" t="n">
        <f aca="false">SUMIF($S$3:$FQ$3,$E1085+4,$S1085:$FQ1085)/COUNTIF($S$3:$FQ$3,$E1085+4)</f>
        <v>2.19283333333333</v>
      </c>
      <c r="Q1085" s="27" t="n">
        <f aca="false">SUMIF($S$3:$FQ$3,$E1085+5,$S1085:$FQ1085)/COUNTIF($S$3:$FQ$3,$E1085+5)</f>
        <v>2.22283333333333</v>
      </c>
      <c r="R1085" s="28" t="n">
        <v>35543</v>
      </c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30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 t="n">
        <v>2.06</v>
      </c>
      <c r="BS1085" s="29" t="n">
        <v>2.077</v>
      </c>
      <c r="BT1085" s="29" t="n">
        <v>2.1</v>
      </c>
      <c r="BU1085" s="29" t="n">
        <v>2.108</v>
      </c>
      <c r="BV1085" s="29" t="n">
        <v>2.11</v>
      </c>
      <c r="BW1085" s="29" t="n">
        <v>2.13</v>
      </c>
      <c r="BX1085" s="29" t="n">
        <v>2.234</v>
      </c>
      <c r="BY1085" s="29" t="n">
        <v>2.338</v>
      </c>
      <c r="BZ1085" s="29" t="n">
        <v>2.378</v>
      </c>
      <c r="CA1085" s="29" t="n">
        <v>2.327</v>
      </c>
      <c r="CB1085" s="29" t="n">
        <v>2.235</v>
      </c>
      <c r="CC1085" s="29" t="n">
        <v>2.11</v>
      </c>
      <c r="CD1085" s="29" t="n">
        <v>2.06</v>
      </c>
      <c r="CE1085" s="29" t="n">
        <v>2.022</v>
      </c>
      <c r="CF1085" s="29" t="n">
        <v>2.018</v>
      </c>
      <c r="CG1085" s="29" t="n">
        <v>2.029</v>
      </c>
      <c r="CH1085" s="29" t="n">
        <v>2.039</v>
      </c>
      <c r="CI1085" s="29" t="n">
        <v>2.061</v>
      </c>
      <c r="CJ1085" s="29" t="n">
        <v>2.178</v>
      </c>
      <c r="CK1085" s="29" t="n">
        <v>2.287</v>
      </c>
      <c r="CL1085" s="29" t="n">
        <v>2.325</v>
      </c>
      <c r="CM1085" s="29" t="n">
        <v>2.265</v>
      </c>
      <c r="CN1085" s="29" t="n">
        <v>2.168</v>
      </c>
      <c r="CO1085" s="29" t="n">
        <v>2.06</v>
      </c>
      <c r="CP1085" s="29" t="n">
        <v>2.049</v>
      </c>
      <c r="CQ1085" s="29" t="n">
        <v>2.051</v>
      </c>
      <c r="CR1085" s="29" t="n">
        <v>2.054</v>
      </c>
      <c r="CS1085" s="29" t="n">
        <v>2.06</v>
      </c>
      <c r="CT1085" s="29" t="n">
        <v>2.07</v>
      </c>
      <c r="CU1085" s="29" t="n">
        <v>2.092</v>
      </c>
      <c r="CV1085" s="29" t="n">
        <v>2.217</v>
      </c>
      <c r="CW1085" s="29" t="n">
        <v>2.355</v>
      </c>
      <c r="CX1085" s="29" t="n">
        <v>2.398</v>
      </c>
      <c r="CY1085" s="29" t="n">
        <v>2.318</v>
      </c>
      <c r="CZ1085" s="29" t="n">
        <v>2.195</v>
      </c>
      <c r="DA1085" s="29" t="n">
        <v>2.095</v>
      </c>
      <c r="DB1085" s="29" t="n">
        <v>2.049</v>
      </c>
      <c r="DC1085" s="29" t="n">
        <v>2.051</v>
      </c>
      <c r="DD1085" s="29" t="n">
        <v>2.054</v>
      </c>
      <c r="DE1085" s="29" t="n">
        <v>2.06</v>
      </c>
      <c r="DF1085" s="29" t="n">
        <v>2.07</v>
      </c>
      <c r="DG1085" s="29" t="n">
        <v>2.092</v>
      </c>
      <c r="DH1085" s="29" t="n">
        <v>2.217</v>
      </c>
      <c r="DI1085" s="29" t="n">
        <v>2.355</v>
      </c>
      <c r="DJ1085" s="29" t="n">
        <v>2.428</v>
      </c>
      <c r="DK1085" s="29" t="n">
        <v>2.348</v>
      </c>
      <c r="DL1085" s="29" t="n">
        <v>2.225</v>
      </c>
      <c r="DM1085" s="29" t="n">
        <v>2.125</v>
      </c>
      <c r="DN1085" s="29" t="n">
        <v>2.079</v>
      </c>
      <c r="DO1085" s="29" t="n">
        <v>2.081</v>
      </c>
      <c r="DP1085" s="29" t="n">
        <v>2.084</v>
      </c>
      <c r="DQ1085" s="29" t="n">
        <v>2.09</v>
      </c>
      <c r="DR1085" s="29" t="n">
        <v>2.1</v>
      </c>
      <c r="DS1085" s="29" t="n">
        <v>2.122</v>
      </c>
      <c r="DT1085" s="29" t="n">
        <v>2.247</v>
      </c>
      <c r="DU1085" s="29" t="n">
        <v>2.385</v>
      </c>
      <c r="DV1085" s="29" t="n">
        <v>2.458</v>
      </c>
      <c r="DW1085" s="29" t="n">
        <v>2.378</v>
      </c>
      <c r="DX1085" s="29" t="n">
        <v>2.255</v>
      </c>
      <c r="DY1085" s="29" t="n">
        <v>2.155</v>
      </c>
      <c r="DZ1085" s="29" t="n">
        <v>2.109</v>
      </c>
      <c r="EA1085" s="29" t="n">
        <v>2.111</v>
      </c>
      <c r="EB1085" s="29" t="n">
        <v>2.114</v>
      </c>
      <c r="EC1085" s="29" t="n">
        <v>2.12</v>
      </c>
      <c r="ED1085" s="29" t="n">
        <v>2.13</v>
      </c>
      <c r="EE1085" s="29" t="n">
        <v>2.152</v>
      </c>
      <c r="EF1085" s="29" t="n">
        <v>2.277</v>
      </c>
      <c r="EG1085" s="29" t="n">
        <v>2.415</v>
      </c>
      <c r="EH1085" s="29" t="n">
        <v>2.488</v>
      </c>
      <c r="EI1085" s="29" t="n">
        <v>2.408</v>
      </c>
      <c r="EJ1085" s="29" t="n">
        <v>2.285</v>
      </c>
      <c r="EK1085" s="29" t="n">
        <v>2.185</v>
      </c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0"/>
      <c r="GS1085" s="0"/>
      <c r="GT1085" s="0"/>
      <c r="GU1085" s="0"/>
      <c r="GV1085" s="0"/>
      <c r="GW1085" s="0"/>
      <c r="GX1085" s="0"/>
      <c r="GY1085" s="0"/>
      <c r="GZ1085" s="0"/>
      <c r="HA1085" s="0"/>
      <c r="HB1085" s="0"/>
      <c r="HC1085" s="0"/>
      <c r="HD1085" s="0"/>
      <c r="HE1085" s="0"/>
      <c r="HF1085" s="0"/>
      <c r="HG1085" s="0"/>
      <c r="HH1085" s="0"/>
      <c r="HI1085" s="0"/>
      <c r="HJ1085" s="0"/>
      <c r="HK1085" s="0"/>
      <c r="HL1085" s="0"/>
      <c r="HM1085" s="0"/>
      <c r="HN1085" s="0"/>
      <c r="HO1085" s="0"/>
      <c r="HP1085" s="0"/>
      <c r="HQ1085" s="0"/>
      <c r="HR1085" s="0"/>
      <c r="HS1085" s="0"/>
      <c r="HT1085" s="0"/>
      <c r="HU1085" s="0"/>
      <c r="HV1085" s="0"/>
      <c r="HW1085" s="0"/>
      <c r="HX1085" s="0"/>
      <c r="HY1085" s="0"/>
      <c r="HZ1085" s="0"/>
      <c r="IA1085" s="0"/>
      <c r="IB1085" s="0"/>
      <c r="IC1085" s="0"/>
      <c r="ID1085" s="0"/>
      <c r="IE1085" s="0"/>
      <c r="IF1085" s="0"/>
      <c r="IG1085" s="0"/>
      <c r="IH1085" s="0"/>
      <c r="II1085" s="0"/>
      <c r="IJ1085" s="0"/>
      <c r="IK1085" s="0"/>
      <c r="IL1085" s="0"/>
      <c r="IM1085" s="0"/>
      <c r="IN1085" s="0"/>
      <c r="IO1085" s="0"/>
      <c r="IP1085" s="0"/>
      <c r="IQ1085" s="0"/>
      <c r="IR1085" s="0"/>
      <c r="IS1085" s="0"/>
      <c r="IT1085" s="0"/>
      <c r="IU1085" s="0"/>
      <c r="IV1085" s="0"/>
      <c r="IW1085" s="0"/>
    </row>
    <row r="1086" customFormat="false" ht="12.75" hidden="false" customHeight="false" outlineLevel="0" collapsed="false">
      <c r="A1086" s="1" t="n">
        <f aca="false">WEEKDAY(C1086,2)</f>
        <v>4</v>
      </c>
      <c r="B1086" s="1" t="n">
        <f aca="false">MONTH(C1086)</f>
        <v>4</v>
      </c>
      <c r="C1086" s="23" t="n">
        <v>35544</v>
      </c>
      <c r="D1086" s="0" t="n">
        <f aca="false">MONTH(R1086)</f>
        <v>4</v>
      </c>
      <c r="E1086" s="0" t="n">
        <f aca="false">YEAR(R1086)</f>
        <v>1997</v>
      </c>
      <c r="F1086" s="3" t="n">
        <f aca="false">L1086-K1086</f>
        <v>0.182466666666667</v>
      </c>
      <c r="G1086" s="3" t="n">
        <f aca="false">N1086-M1086</f>
        <v>0.0115833333333333</v>
      </c>
      <c r="H1086" s="3" t="n">
        <f aca="false">O1086-N1086</f>
        <v>0.0195000000000003</v>
      </c>
      <c r="I1086" s="3" t="n">
        <f aca="false">O1086-M1086</f>
        <v>0.0310833333333336</v>
      </c>
      <c r="J1086" s="4" t="n">
        <f aca="false">VLOOKUP(C1086,'Nymex hist.'!A:B,2,0)</f>
        <v>2.122</v>
      </c>
      <c r="K1086" s="4" t="n">
        <f aca="false">AVERAGE(BQ1086:BW1086)</f>
        <v>2.13633333333333</v>
      </c>
      <c r="L1086" s="4" t="n">
        <f aca="false">AVERAGE(BX1086:CB1086)</f>
        <v>2.3188</v>
      </c>
      <c r="M1086" s="4" t="n">
        <f aca="false">SUMIF($S$3:$FQ$3,$E1086+1,$S1086:$FQ1086)/COUNTIF($S$3:$FQ$3,$E1086+1)</f>
        <v>2.15075</v>
      </c>
      <c r="N1086" s="4" t="n">
        <f aca="false">SUMIF($S$3:$FQ$3,$E1086+2,$S1086:$FQ1086)/COUNTIF($S$3:$FQ$3,$E1086+2)</f>
        <v>2.16233333333333</v>
      </c>
      <c r="O1086" s="4" t="n">
        <f aca="false">SUMIF($S$3:$FQ$3,$E1086+3,$S1086:$FQ1086)/COUNTIF($S$3:$FQ$3,$E1086+3)</f>
        <v>2.18183333333333</v>
      </c>
      <c r="P1086" s="4" t="n">
        <f aca="false">SUMIF($S$3:$FQ$3,$E1086+4,$S1086:$FQ1086)/COUNTIF($S$3:$FQ$3,$E1086+4)</f>
        <v>2.21183333333333</v>
      </c>
      <c r="Q1086" s="4" t="n">
        <f aca="false">SUMIF($S$3:$FQ$3,$E1086+5,$S1086:$FQ1086)/COUNTIF($S$3:$FQ$3,$E1086+5)</f>
        <v>2.24183333333333</v>
      </c>
      <c r="R1086" s="21" t="n">
        <v>35544</v>
      </c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7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 t="n">
        <v>2.122</v>
      </c>
      <c r="BS1086" s="32" t="n">
        <v>2.122</v>
      </c>
      <c r="BT1086" s="32" t="n">
        <v>2.137</v>
      </c>
      <c r="BU1086" s="32" t="n">
        <v>2.142</v>
      </c>
      <c r="BV1086" s="32" t="n">
        <v>2.14</v>
      </c>
      <c r="BW1086" s="32" t="n">
        <v>2.155</v>
      </c>
      <c r="BX1086" s="32" t="n">
        <v>2.253</v>
      </c>
      <c r="BY1086" s="32" t="n">
        <v>2.357</v>
      </c>
      <c r="BZ1086" s="32" t="n">
        <v>2.397</v>
      </c>
      <c r="CA1086" s="32" t="n">
        <v>2.342</v>
      </c>
      <c r="CB1086" s="32" t="n">
        <v>2.245</v>
      </c>
      <c r="CC1086" s="32" t="n">
        <v>2.115</v>
      </c>
      <c r="CD1086" s="32" t="n">
        <v>2.057</v>
      </c>
      <c r="CE1086" s="32" t="n">
        <v>2.027</v>
      </c>
      <c r="CF1086" s="32" t="n">
        <v>2.022</v>
      </c>
      <c r="CG1086" s="32" t="n">
        <v>2.033</v>
      </c>
      <c r="CH1086" s="32" t="n">
        <v>2.042</v>
      </c>
      <c r="CI1086" s="32" t="n">
        <v>2.063</v>
      </c>
      <c r="CJ1086" s="32" t="n">
        <v>2.179</v>
      </c>
      <c r="CK1086" s="32" t="n">
        <v>2.287</v>
      </c>
      <c r="CL1086" s="32" t="n">
        <v>2.325</v>
      </c>
      <c r="CM1086" s="32" t="n">
        <v>2.27</v>
      </c>
      <c r="CN1086" s="32" t="n">
        <v>2.178</v>
      </c>
      <c r="CO1086" s="32" t="n">
        <v>2.075</v>
      </c>
      <c r="CP1086" s="32" t="n">
        <v>2.068</v>
      </c>
      <c r="CQ1086" s="32" t="n">
        <v>2.07</v>
      </c>
      <c r="CR1086" s="32" t="n">
        <v>2.073</v>
      </c>
      <c r="CS1086" s="32" t="n">
        <v>2.079</v>
      </c>
      <c r="CT1086" s="32" t="n">
        <v>2.089</v>
      </c>
      <c r="CU1086" s="32" t="n">
        <v>2.111</v>
      </c>
      <c r="CV1086" s="32" t="n">
        <v>2.236</v>
      </c>
      <c r="CW1086" s="32" t="n">
        <v>2.374</v>
      </c>
      <c r="CX1086" s="32" t="n">
        <v>2.417</v>
      </c>
      <c r="CY1086" s="32" t="n">
        <v>2.337</v>
      </c>
      <c r="CZ1086" s="32" t="n">
        <v>2.214</v>
      </c>
      <c r="DA1086" s="32" t="n">
        <v>2.114</v>
      </c>
      <c r="DB1086" s="32" t="n">
        <v>2.068</v>
      </c>
      <c r="DC1086" s="32" t="n">
        <v>2.07</v>
      </c>
      <c r="DD1086" s="32" t="n">
        <v>2.073</v>
      </c>
      <c r="DE1086" s="32" t="n">
        <v>2.079</v>
      </c>
      <c r="DF1086" s="32" t="n">
        <v>2.089</v>
      </c>
      <c r="DG1086" s="32" t="n">
        <v>2.111</v>
      </c>
      <c r="DH1086" s="32" t="n">
        <v>2.236</v>
      </c>
      <c r="DI1086" s="32" t="n">
        <v>2.374</v>
      </c>
      <c r="DJ1086" s="32" t="n">
        <v>2.447</v>
      </c>
      <c r="DK1086" s="32" t="n">
        <v>2.367</v>
      </c>
      <c r="DL1086" s="32" t="n">
        <v>2.244</v>
      </c>
      <c r="DM1086" s="32" t="n">
        <v>2.144</v>
      </c>
      <c r="DN1086" s="32" t="n">
        <v>2.098</v>
      </c>
      <c r="DO1086" s="32" t="n">
        <v>2.1</v>
      </c>
      <c r="DP1086" s="32" t="n">
        <v>2.103</v>
      </c>
      <c r="DQ1086" s="32" t="n">
        <v>2.109</v>
      </c>
      <c r="DR1086" s="32" t="n">
        <v>2.119</v>
      </c>
      <c r="DS1086" s="32" t="n">
        <v>2.141</v>
      </c>
      <c r="DT1086" s="32" t="n">
        <v>2.266</v>
      </c>
      <c r="DU1086" s="32" t="n">
        <v>2.404</v>
      </c>
      <c r="DV1086" s="32" t="n">
        <v>2.477</v>
      </c>
      <c r="DW1086" s="32" t="n">
        <v>2.397</v>
      </c>
      <c r="DX1086" s="32" t="n">
        <v>2.274</v>
      </c>
      <c r="DY1086" s="32" t="n">
        <v>2.174</v>
      </c>
      <c r="DZ1086" s="32" t="n">
        <v>2.128</v>
      </c>
      <c r="EA1086" s="32" t="n">
        <v>2.13</v>
      </c>
      <c r="EB1086" s="32" t="n">
        <v>2.133</v>
      </c>
      <c r="EC1086" s="32" t="n">
        <v>2.139</v>
      </c>
      <c r="ED1086" s="32" t="n">
        <v>2.149</v>
      </c>
      <c r="EE1086" s="32" t="n">
        <v>2.171</v>
      </c>
      <c r="EF1086" s="32" t="n">
        <v>2.296</v>
      </c>
      <c r="EG1086" s="32" t="n">
        <v>2.434</v>
      </c>
      <c r="EH1086" s="32" t="n">
        <v>2.507</v>
      </c>
      <c r="EI1086" s="32" t="n">
        <v>2.427</v>
      </c>
      <c r="EJ1086" s="32" t="n">
        <v>2.304</v>
      </c>
      <c r="EK1086" s="32" t="n">
        <v>2.204</v>
      </c>
      <c r="EL1086" s="32"/>
      <c r="EM1086" s="32"/>
      <c r="EN1086" s="32"/>
      <c r="EO1086" s="32"/>
      <c r="EP1086" s="32"/>
      <c r="EQ1086" s="32"/>
      <c r="ER1086" s="32"/>
      <c r="ES1086" s="32"/>
      <c r="ET1086" s="32"/>
      <c r="EU1086" s="32"/>
      <c r="EV1086" s="32"/>
      <c r="EW1086" s="32"/>
      <c r="EX1086" s="32"/>
      <c r="EY1086" s="32"/>
      <c r="EZ1086" s="32"/>
      <c r="FA1086" s="32"/>
      <c r="FB1086" s="32"/>
      <c r="FC1086" s="32"/>
      <c r="FD1086" s="32"/>
      <c r="FE1086" s="32"/>
      <c r="FF1086" s="32"/>
      <c r="FG1086" s="32"/>
      <c r="FH1086" s="32"/>
      <c r="FI1086" s="32"/>
      <c r="FJ1086" s="32"/>
      <c r="FK1086" s="32"/>
      <c r="FL1086" s="32"/>
      <c r="FM1086" s="32"/>
      <c r="FN1086" s="32"/>
      <c r="FO1086" s="32"/>
      <c r="FP1086" s="32"/>
      <c r="FQ1086" s="32"/>
      <c r="FR1086" s="32"/>
      <c r="FS1086" s="32"/>
      <c r="FT1086" s="32"/>
      <c r="FU1086" s="32"/>
      <c r="FV1086" s="32"/>
      <c r="FW1086" s="32"/>
      <c r="FX1086" s="32"/>
      <c r="FY1086" s="32"/>
      <c r="FZ1086" s="32"/>
      <c r="GA1086" s="32"/>
      <c r="GB1086" s="32"/>
      <c r="GC1086" s="32"/>
      <c r="GD1086" s="32"/>
      <c r="GE1086" s="32"/>
      <c r="GF1086" s="32"/>
      <c r="GG1086" s="32"/>
      <c r="GH1086" s="32"/>
      <c r="GI1086" s="32"/>
      <c r="GJ1086" s="32"/>
      <c r="GK1086" s="32"/>
      <c r="GL1086" s="32"/>
      <c r="GM1086" s="32"/>
      <c r="GN1086" s="32"/>
      <c r="GO1086" s="32"/>
      <c r="GP1086" s="32"/>
      <c r="GQ1086" s="32"/>
    </row>
    <row r="1087" customFormat="false" ht="12.75" hidden="true" customHeight="false" outlineLevel="0" collapsed="false">
      <c r="A1087" s="0" t="n">
        <f aca="false">WEEKDAY(C1087,2)</f>
        <v>5</v>
      </c>
      <c r="B1087" s="0" t="n">
        <f aca="false">MONTH(C1087)</f>
        <v>4</v>
      </c>
      <c r="C1087" s="23" t="n">
        <v>35545</v>
      </c>
      <c r="D1087" s="0" t="n">
        <f aca="false">MONTH(R1087)</f>
        <v>4</v>
      </c>
      <c r="E1087" s="0" t="n">
        <f aca="false">YEAR(R1087)</f>
        <v>1997</v>
      </c>
      <c r="F1087" s="35" t="n">
        <f aca="false">L1087-K1087</f>
        <v>0.176066666666666</v>
      </c>
      <c r="G1087" s="24" t="n">
        <f aca="false">N1087-M1087</f>
        <v>-0.00241666666666651</v>
      </c>
      <c r="H1087" s="24" t="n">
        <f aca="false">O1087-N1087</f>
        <v>0.0227499999999998</v>
      </c>
      <c r="I1087" s="24" t="n">
        <f aca="false">O1087-M1087</f>
        <v>0.0203333333333333</v>
      </c>
      <c r="J1087" s="25" t="n">
        <f aca="false">VLOOKUP(C1087,'Nymex hist.'!A:B,2,0)</f>
        <v>2.126</v>
      </c>
      <c r="K1087" s="34" t="n">
        <f aca="false">AVERAGE(BQ1087:BW1087)</f>
        <v>2.14933333333333</v>
      </c>
      <c r="L1087" s="34" t="n">
        <f aca="false">AVERAGE(BX1087:CB1087)</f>
        <v>2.3254</v>
      </c>
      <c r="M1087" s="27" t="n">
        <f aca="false">SUMIF($S$3:$FQ$3,$E1087+1,$S1087:$FQ1087)/COUNTIF($S$3:$FQ$3,$E1087+1)</f>
        <v>2.14975</v>
      </c>
      <c r="N1087" s="27" t="n">
        <f aca="false">SUMIF($S$3:$FQ$3,$E1087+2,$S1087:$FQ1087)/COUNTIF($S$3:$FQ$3,$E1087+2)</f>
        <v>2.14733333333333</v>
      </c>
      <c r="O1087" s="27" t="n">
        <f aca="false">SUMIF($S$3:$FQ$3,$E1087+3,$S1087:$FQ1087)/COUNTIF($S$3:$FQ$3,$E1087+3)</f>
        <v>2.17008333333333</v>
      </c>
      <c r="P1087" s="27" t="n">
        <f aca="false">SUMIF($S$3:$FQ$3,$E1087+4,$S1087:$FQ1087)/COUNTIF($S$3:$FQ$3,$E1087+4)</f>
        <v>2.20008333333333</v>
      </c>
      <c r="Q1087" s="27" t="n">
        <f aca="false">SUMIF($S$3:$FQ$3,$E1087+5,$S1087:$FQ1087)/COUNTIF($S$3:$FQ$3,$E1087+5)</f>
        <v>2.23008333333333</v>
      </c>
      <c r="R1087" s="28" t="n">
        <v>35545</v>
      </c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30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 t="n">
        <v>2.122</v>
      </c>
      <c r="BS1087" s="29" t="n">
        <v>2.126</v>
      </c>
      <c r="BT1087" s="29" t="n">
        <v>2.155</v>
      </c>
      <c r="BU1087" s="29" t="n">
        <v>2.16</v>
      </c>
      <c r="BV1087" s="29" t="n">
        <v>2.16</v>
      </c>
      <c r="BW1087" s="29" t="n">
        <v>2.173</v>
      </c>
      <c r="BX1087" s="29" t="n">
        <v>2.26</v>
      </c>
      <c r="BY1087" s="29" t="n">
        <v>2.365</v>
      </c>
      <c r="BZ1087" s="29" t="n">
        <v>2.405</v>
      </c>
      <c r="CA1087" s="29" t="n">
        <v>2.347</v>
      </c>
      <c r="CB1087" s="29" t="n">
        <v>2.25</v>
      </c>
      <c r="CC1087" s="29" t="n">
        <v>2.115</v>
      </c>
      <c r="CD1087" s="29" t="n">
        <v>2.057</v>
      </c>
      <c r="CE1087" s="29" t="n">
        <v>2.027</v>
      </c>
      <c r="CF1087" s="29" t="n">
        <v>2.022</v>
      </c>
      <c r="CG1087" s="29" t="n">
        <v>2.033</v>
      </c>
      <c r="CH1087" s="29" t="n">
        <v>2.039</v>
      </c>
      <c r="CI1087" s="29" t="n">
        <v>2.057</v>
      </c>
      <c r="CJ1087" s="29" t="n">
        <v>2.17</v>
      </c>
      <c r="CK1087" s="29" t="n">
        <v>2.275</v>
      </c>
      <c r="CL1087" s="29" t="n">
        <v>2.31</v>
      </c>
      <c r="CM1087" s="29" t="n">
        <v>2.255</v>
      </c>
      <c r="CN1087" s="29" t="n">
        <v>2.163</v>
      </c>
      <c r="CO1087" s="29" t="n">
        <v>2.06</v>
      </c>
      <c r="CP1087" s="29" t="n">
        <v>2.053</v>
      </c>
      <c r="CQ1087" s="29" t="n">
        <v>2.055</v>
      </c>
      <c r="CR1087" s="29" t="n">
        <v>2.058</v>
      </c>
      <c r="CS1087" s="29" t="n">
        <v>2.064</v>
      </c>
      <c r="CT1087" s="29" t="n">
        <v>2.074</v>
      </c>
      <c r="CU1087" s="29" t="n">
        <v>2.096</v>
      </c>
      <c r="CV1087" s="29" t="n">
        <v>2.221</v>
      </c>
      <c r="CW1087" s="29" t="n">
        <v>2.359</v>
      </c>
      <c r="CX1087" s="29" t="n">
        <v>2.402</v>
      </c>
      <c r="CY1087" s="29" t="n">
        <v>2.322</v>
      </c>
      <c r="CZ1087" s="29" t="n">
        <v>2.199</v>
      </c>
      <c r="DA1087" s="29" t="n">
        <v>2.099</v>
      </c>
      <c r="DB1087" s="29" t="n">
        <v>2.092</v>
      </c>
      <c r="DC1087" s="29" t="n">
        <v>2.055</v>
      </c>
      <c r="DD1087" s="29" t="n">
        <v>2.058</v>
      </c>
      <c r="DE1087" s="29" t="n">
        <v>2.064</v>
      </c>
      <c r="DF1087" s="29" t="n">
        <v>2.074</v>
      </c>
      <c r="DG1087" s="29" t="n">
        <v>2.096</v>
      </c>
      <c r="DH1087" s="29" t="n">
        <v>2.221</v>
      </c>
      <c r="DI1087" s="29" t="n">
        <v>2.359</v>
      </c>
      <c r="DJ1087" s="29" t="n">
        <v>2.432</v>
      </c>
      <c r="DK1087" s="29" t="n">
        <v>2.352</v>
      </c>
      <c r="DL1087" s="29" t="n">
        <v>2.229</v>
      </c>
      <c r="DM1087" s="29" t="n">
        <v>2.129</v>
      </c>
      <c r="DN1087" s="29" t="n">
        <v>2.122</v>
      </c>
      <c r="DO1087" s="29" t="n">
        <v>2.085</v>
      </c>
      <c r="DP1087" s="29" t="n">
        <v>2.088</v>
      </c>
      <c r="DQ1087" s="29" t="n">
        <v>2.094</v>
      </c>
      <c r="DR1087" s="29" t="n">
        <v>2.104</v>
      </c>
      <c r="DS1087" s="29" t="n">
        <v>2.126</v>
      </c>
      <c r="DT1087" s="29" t="n">
        <v>2.251</v>
      </c>
      <c r="DU1087" s="29" t="n">
        <v>2.389</v>
      </c>
      <c r="DV1087" s="29" t="n">
        <v>2.462</v>
      </c>
      <c r="DW1087" s="29" t="n">
        <v>2.382</v>
      </c>
      <c r="DX1087" s="29" t="n">
        <v>2.259</v>
      </c>
      <c r="DY1087" s="29" t="n">
        <v>2.159</v>
      </c>
      <c r="DZ1087" s="29" t="n">
        <v>2.152</v>
      </c>
      <c r="EA1087" s="29" t="n">
        <v>2.115</v>
      </c>
      <c r="EB1087" s="29" t="n">
        <v>2.118</v>
      </c>
      <c r="EC1087" s="29" t="n">
        <v>2.124</v>
      </c>
      <c r="ED1087" s="29" t="n">
        <v>2.134</v>
      </c>
      <c r="EE1087" s="29" t="n">
        <v>2.156</v>
      </c>
      <c r="EF1087" s="29" t="n">
        <v>2.281</v>
      </c>
      <c r="EG1087" s="29" t="n">
        <v>2.419</v>
      </c>
      <c r="EH1087" s="29" t="n">
        <v>2.492</v>
      </c>
      <c r="EI1087" s="29" t="n">
        <v>2.412</v>
      </c>
      <c r="EJ1087" s="29" t="n">
        <v>2.289</v>
      </c>
      <c r="EK1087" s="29" t="n">
        <v>2.189</v>
      </c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0"/>
      <c r="GS1087" s="0"/>
      <c r="GT1087" s="0"/>
      <c r="GU1087" s="0"/>
      <c r="GV1087" s="0"/>
      <c r="GW1087" s="0"/>
      <c r="GX1087" s="0"/>
      <c r="GY1087" s="0"/>
      <c r="GZ1087" s="0"/>
      <c r="HA1087" s="0"/>
      <c r="HB1087" s="0"/>
      <c r="HC1087" s="0"/>
      <c r="HD1087" s="0"/>
      <c r="HE1087" s="0"/>
      <c r="HF1087" s="0"/>
      <c r="HG1087" s="0"/>
      <c r="HH1087" s="0"/>
      <c r="HI1087" s="0"/>
      <c r="HJ1087" s="0"/>
      <c r="HK1087" s="0"/>
      <c r="HL1087" s="0"/>
      <c r="HM1087" s="0"/>
      <c r="HN1087" s="0"/>
      <c r="HO1087" s="0"/>
      <c r="HP1087" s="0"/>
      <c r="HQ1087" s="0"/>
      <c r="HR1087" s="0"/>
      <c r="HS1087" s="0"/>
      <c r="HT1087" s="0"/>
      <c r="HU1087" s="0"/>
      <c r="HV1087" s="0"/>
      <c r="HW1087" s="0"/>
      <c r="HX1087" s="0"/>
      <c r="HY1087" s="0"/>
      <c r="HZ1087" s="0"/>
      <c r="IA1087" s="0"/>
      <c r="IB1087" s="0"/>
      <c r="IC1087" s="0"/>
      <c r="ID1087" s="0"/>
      <c r="IE1087" s="0"/>
      <c r="IF1087" s="0"/>
      <c r="IG1087" s="0"/>
      <c r="IH1087" s="0"/>
      <c r="II1087" s="0"/>
      <c r="IJ1087" s="0"/>
      <c r="IK1087" s="0"/>
      <c r="IL1087" s="0"/>
      <c r="IM1087" s="0"/>
      <c r="IN1087" s="0"/>
      <c r="IO1087" s="0"/>
      <c r="IP1087" s="0"/>
      <c r="IQ1087" s="0"/>
      <c r="IR1087" s="0"/>
      <c r="IS1087" s="0"/>
      <c r="IT1087" s="0"/>
      <c r="IU1087" s="0"/>
      <c r="IV1087" s="0"/>
      <c r="IW1087" s="0"/>
    </row>
    <row r="1088" customFormat="false" ht="12.75" hidden="true" customHeight="false" outlineLevel="0" collapsed="false">
      <c r="A1088" s="0" t="n">
        <f aca="false">WEEKDAY(C1088,2)</f>
        <v>1</v>
      </c>
      <c r="B1088" s="0" t="n">
        <f aca="false">MONTH(C1088)</f>
        <v>4</v>
      </c>
      <c r="C1088" s="23" t="n">
        <v>35548</v>
      </c>
      <c r="D1088" s="0" t="n">
        <f aca="false">MONTH(R1088)</f>
        <v>4</v>
      </c>
      <c r="E1088" s="0" t="n">
        <f aca="false">YEAR(R1088)</f>
        <v>1997</v>
      </c>
      <c r="F1088" s="35" t="n">
        <f aca="false">L1088-K1088</f>
        <v>0.1894</v>
      </c>
      <c r="G1088" s="24" t="n">
        <f aca="false">N1088-M1088</f>
        <v>-0.0128333333333335</v>
      </c>
      <c r="H1088" s="24" t="n">
        <f aca="false">O1088-N1088</f>
        <v>0.0149166666666667</v>
      </c>
      <c r="I1088" s="24" t="n">
        <f aca="false">O1088-M1088</f>
        <v>0.00208333333333322</v>
      </c>
      <c r="J1088" s="25" t="n">
        <f aca="false">VLOOKUP(C1088,'Nymex hist.'!A:B,2,0)</f>
        <v>2.081</v>
      </c>
      <c r="K1088" s="34" t="n">
        <f aca="false">AVERAGE(BQ1088:BW1088)</f>
        <v>2.126</v>
      </c>
      <c r="L1088" s="34" t="n">
        <f aca="false">AVERAGE(BX1088:CB1088)</f>
        <v>2.3154</v>
      </c>
      <c r="M1088" s="27" t="n">
        <f aca="false">SUMIF($S$3:$FQ$3,$E1088+1,$S1088:$FQ1088)/COUNTIF($S$3:$FQ$3,$E1088+1)</f>
        <v>2.13775</v>
      </c>
      <c r="N1088" s="27" t="n">
        <f aca="false">SUMIF($S$3:$FQ$3,$E1088+2,$S1088:$FQ1088)/COUNTIF($S$3:$FQ$3,$E1088+2)</f>
        <v>2.12491666666667</v>
      </c>
      <c r="O1088" s="27" t="n">
        <f aca="false">SUMIF($S$3:$FQ$3,$E1088+3,$S1088:$FQ1088)/COUNTIF($S$3:$FQ$3,$E1088+3)</f>
        <v>2.13983333333333</v>
      </c>
      <c r="P1088" s="27" t="n">
        <f aca="false">SUMIF($S$3:$FQ$3,$E1088+4,$S1088:$FQ1088)/COUNTIF($S$3:$FQ$3,$E1088+4)</f>
        <v>2.16983333333333</v>
      </c>
      <c r="Q1088" s="27" t="n">
        <f aca="false">SUMIF($S$3:$FQ$3,$E1088+5,$S1088:$FQ1088)/COUNTIF($S$3:$FQ$3,$E1088+5)</f>
        <v>2.19983333333333</v>
      </c>
      <c r="R1088" s="28" t="n">
        <v>35548</v>
      </c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30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 t="n">
        <v>2.122</v>
      </c>
      <c r="BS1088" s="29" t="n">
        <v>2.081</v>
      </c>
      <c r="BT1088" s="29" t="n">
        <v>2.121</v>
      </c>
      <c r="BU1088" s="29" t="n">
        <v>2.135</v>
      </c>
      <c r="BV1088" s="29" t="n">
        <v>2.141</v>
      </c>
      <c r="BW1088" s="29" t="n">
        <v>2.156</v>
      </c>
      <c r="BX1088" s="29" t="n">
        <v>2.25</v>
      </c>
      <c r="BY1088" s="29" t="n">
        <v>2.355</v>
      </c>
      <c r="BZ1088" s="29" t="n">
        <v>2.395</v>
      </c>
      <c r="CA1088" s="29" t="n">
        <v>2.337</v>
      </c>
      <c r="CB1088" s="29" t="n">
        <v>2.24</v>
      </c>
      <c r="CC1088" s="29" t="n">
        <v>2.105</v>
      </c>
      <c r="CD1088" s="29" t="n">
        <v>2.047</v>
      </c>
      <c r="CE1088" s="29" t="n">
        <v>2.017</v>
      </c>
      <c r="CF1088" s="29" t="n">
        <v>2.012</v>
      </c>
      <c r="CG1088" s="29" t="n">
        <v>2.023</v>
      </c>
      <c r="CH1088" s="29" t="n">
        <v>2.027</v>
      </c>
      <c r="CI1088" s="29" t="n">
        <v>2.042</v>
      </c>
      <c r="CJ1088" s="29" t="n">
        <v>2.153</v>
      </c>
      <c r="CK1088" s="29" t="n">
        <v>2.255</v>
      </c>
      <c r="CL1088" s="29" t="n">
        <v>2.29</v>
      </c>
      <c r="CM1088" s="29" t="n">
        <v>2.235</v>
      </c>
      <c r="CN1088" s="29" t="n">
        <v>2.143</v>
      </c>
      <c r="CO1088" s="29" t="n">
        <v>2.04</v>
      </c>
      <c r="CP1088" s="29" t="n">
        <v>2.033</v>
      </c>
      <c r="CQ1088" s="29" t="n">
        <v>2.035</v>
      </c>
      <c r="CR1088" s="29" t="n">
        <v>2.037</v>
      </c>
      <c r="CS1088" s="29" t="n">
        <v>2.041</v>
      </c>
      <c r="CT1088" s="29" t="n">
        <v>2.05</v>
      </c>
      <c r="CU1088" s="29" t="n">
        <v>2.071</v>
      </c>
      <c r="CV1088" s="29" t="n">
        <v>2.194</v>
      </c>
      <c r="CW1088" s="29" t="n">
        <v>2.33</v>
      </c>
      <c r="CX1088" s="29" t="n">
        <v>2.373</v>
      </c>
      <c r="CY1088" s="29" t="n">
        <v>2.296</v>
      </c>
      <c r="CZ1088" s="29" t="n">
        <v>2.176</v>
      </c>
      <c r="DA1088" s="29" t="n">
        <v>2.076</v>
      </c>
      <c r="DB1088" s="29" t="n">
        <v>2.069</v>
      </c>
      <c r="DC1088" s="29" t="n">
        <v>2.025</v>
      </c>
      <c r="DD1088" s="29" t="n">
        <v>2.027</v>
      </c>
      <c r="DE1088" s="29" t="n">
        <v>2.031</v>
      </c>
      <c r="DF1088" s="29" t="n">
        <v>2.04</v>
      </c>
      <c r="DG1088" s="29" t="n">
        <v>2.061</v>
      </c>
      <c r="DH1088" s="29" t="n">
        <v>2.184</v>
      </c>
      <c r="DI1088" s="29" t="n">
        <v>2.32</v>
      </c>
      <c r="DJ1088" s="29" t="n">
        <v>2.403</v>
      </c>
      <c r="DK1088" s="29" t="n">
        <v>2.326</v>
      </c>
      <c r="DL1088" s="29" t="n">
        <v>2.206</v>
      </c>
      <c r="DM1088" s="29" t="n">
        <v>2.106</v>
      </c>
      <c r="DN1088" s="29" t="n">
        <v>2.099</v>
      </c>
      <c r="DO1088" s="29" t="n">
        <v>2.055</v>
      </c>
      <c r="DP1088" s="29" t="n">
        <v>2.057</v>
      </c>
      <c r="DQ1088" s="29" t="n">
        <v>2.061</v>
      </c>
      <c r="DR1088" s="29" t="n">
        <v>2.07</v>
      </c>
      <c r="DS1088" s="29" t="n">
        <v>2.091</v>
      </c>
      <c r="DT1088" s="29" t="n">
        <v>2.214</v>
      </c>
      <c r="DU1088" s="29" t="n">
        <v>2.35</v>
      </c>
      <c r="DV1088" s="29" t="n">
        <v>2.433</v>
      </c>
      <c r="DW1088" s="29" t="n">
        <v>2.356</v>
      </c>
      <c r="DX1088" s="29" t="n">
        <v>2.236</v>
      </c>
      <c r="DY1088" s="29" t="n">
        <v>2.136</v>
      </c>
      <c r="DZ1088" s="29" t="n">
        <v>2.129</v>
      </c>
      <c r="EA1088" s="29" t="n">
        <v>2.085</v>
      </c>
      <c r="EB1088" s="29" t="n">
        <v>2.087</v>
      </c>
      <c r="EC1088" s="29" t="n">
        <v>2.091</v>
      </c>
      <c r="ED1088" s="29" t="n">
        <v>2.1</v>
      </c>
      <c r="EE1088" s="29" t="n">
        <v>2.121</v>
      </c>
      <c r="EF1088" s="29" t="n">
        <v>2.244</v>
      </c>
      <c r="EG1088" s="29" t="n">
        <v>2.38</v>
      </c>
      <c r="EH1088" s="29" t="n">
        <v>2.463</v>
      </c>
      <c r="EI1088" s="29" t="n">
        <v>2.386</v>
      </c>
      <c r="EJ1088" s="29" t="n">
        <v>2.266</v>
      </c>
      <c r="EK1088" s="29" t="n">
        <v>2.166</v>
      </c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0"/>
      <c r="GS1088" s="0"/>
      <c r="GT1088" s="0"/>
      <c r="GU1088" s="0"/>
      <c r="GV1088" s="0"/>
      <c r="GW1088" s="0"/>
      <c r="GX1088" s="0"/>
      <c r="GY1088" s="0"/>
      <c r="GZ1088" s="0"/>
      <c r="HA1088" s="0"/>
      <c r="HB1088" s="0"/>
      <c r="HC1088" s="0"/>
      <c r="HD1088" s="0"/>
      <c r="HE1088" s="0"/>
      <c r="HF1088" s="0"/>
      <c r="HG1088" s="0"/>
      <c r="HH1088" s="0"/>
      <c r="HI1088" s="0"/>
      <c r="HJ1088" s="0"/>
      <c r="HK1088" s="0"/>
      <c r="HL1088" s="0"/>
      <c r="HM1088" s="0"/>
      <c r="HN1088" s="0"/>
      <c r="HO1088" s="0"/>
      <c r="HP1088" s="0"/>
      <c r="HQ1088" s="0"/>
      <c r="HR1088" s="0"/>
      <c r="HS1088" s="0"/>
      <c r="HT1088" s="0"/>
      <c r="HU1088" s="0"/>
      <c r="HV1088" s="0"/>
      <c r="HW1088" s="0"/>
      <c r="HX1088" s="0"/>
      <c r="HY1088" s="0"/>
      <c r="HZ1088" s="0"/>
      <c r="IA1088" s="0"/>
      <c r="IB1088" s="0"/>
      <c r="IC1088" s="0"/>
      <c r="ID1088" s="0"/>
      <c r="IE1088" s="0"/>
      <c r="IF1088" s="0"/>
      <c r="IG1088" s="0"/>
      <c r="IH1088" s="0"/>
      <c r="II1088" s="0"/>
      <c r="IJ1088" s="0"/>
      <c r="IK1088" s="0"/>
      <c r="IL1088" s="0"/>
      <c r="IM1088" s="0"/>
      <c r="IN1088" s="0"/>
      <c r="IO1088" s="0"/>
      <c r="IP1088" s="0"/>
      <c r="IQ1088" s="0"/>
      <c r="IR1088" s="0"/>
      <c r="IS1088" s="0"/>
      <c r="IT1088" s="0"/>
      <c r="IU1088" s="0"/>
      <c r="IV1088" s="0"/>
      <c r="IW1088" s="0"/>
    </row>
    <row r="1089" customFormat="false" ht="12.75" hidden="true" customHeight="false" outlineLevel="0" collapsed="false">
      <c r="A1089" s="0" t="n">
        <f aca="false">WEEKDAY(C1089,2)</f>
        <v>2</v>
      </c>
      <c r="B1089" s="0" t="n">
        <f aca="false">MONTH(C1089)</f>
        <v>4</v>
      </c>
      <c r="C1089" s="23" t="n">
        <v>35549</v>
      </c>
      <c r="D1089" s="0" t="n">
        <f aca="false">MONTH(R1089)</f>
        <v>4</v>
      </c>
      <c r="E1089" s="0" t="n">
        <f aca="false">YEAR(R1089)</f>
        <v>1997</v>
      </c>
      <c r="F1089" s="35" t="n">
        <f aca="false">L1089-K1089</f>
        <v>0.179266666666666</v>
      </c>
      <c r="G1089" s="24" t="n">
        <f aca="false">N1089-M1089</f>
        <v>-0.0159166666666666</v>
      </c>
      <c r="H1089" s="24" t="n">
        <f aca="false">O1089-N1089</f>
        <v>0.00999999999999979</v>
      </c>
      <c r="I1089" s="24" t="n">
        <f aca="false">O1089-M1089</f>
        <v>-0.00591666666666679</v>
      </c>
      <c r="J1089" s="25" t="n">
        <f aca="false">VLOOKUP(C1089,'Nymex hist.'!A:B,2,0)</f>
        <v>2.142</v>
      </c>
      <c r="K1089" s="34" t="n">
        <f aca="false">AVERAGE(BQ1089:BW1089)</f>
        <v>2.16333333333333</v>
      </c>
      <c r="L1089" s="34" t="n">
        <f aca="false">AVERAGE(BX1089:CB1089)</f>
        <v>2.3426</v>
      </c>
      <c r="M1089" s="27" t="n">
        <f aca="false">SUMIF($S$3:$FQ$3,$E1089+1,$S1089:$FQ1089)/COUNTIF($S$3:$FQ$3,$E1089+1)</f>
        <v>2.16116666666667</v>
      </c>
      <c r="N1089" s="27" t="n">
        <f aca="false">SUMIF($S$3:$FQ$3,$E1089+2,$S1089:$FQ1089)/COUNTIF($S$3:$FQ$3,$E1089+2)</f>
        <v>2.14525</v>
      </c>
      <c r="O1089" s="27" t="n">
        <f aca="false">SUMIF($S$3:$FQ$3,$E1089+3,$S1089:$FQ1089)/COUNTIF($S$3:$FQ$3,$E1089+3)</f>
        <v>2.15525</v>
      </c>
      <c r="P1089" s="27" t="n">
        <f aca="false">SUMIF($S$3:$FQ$3,$E1089+4,$S1089:$FQ1089)/COUNTIF($S$3:$FQ$3,$E1089+4)</f>
        <v>2.17525</v>
      </c>
      <c r="Q1089" s="27" t="n">
        <f aca="false">SUMIF($S$3:$FQ$3,$E1089+5,$S1089:$FQ1089)/COUNTIF($S$3:$FQ$3,$E1089+5)</f>
        <v>2.20025</v>
      </c>
      <c r="R1089" s="28" t="n">
        <v>35549</v>
      </c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30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 t="n">
        <v>2.122</v>
      </c>
      <c r="BS1089" s="29" t="n">
        <v>2.142</v>
      </c>
      <c r="BT1089" s="29" t="n">
        <v>2.165</v>
      </c>
      <c r="BU1089" s="29" t="n">
        <v>2.177</v>
      </c>
      <c r="BV1089" s="29" t="n">
        <v>2.182</v>
      </c>
      <c r="BW1089" s="29" t="n">
        <v>2.192</v>
      </c>
      <c r="BX1089" s="29" t="n">
        <v>2.287</v>
      </c>
      <c r="BY1089" s="29" t="n">
        <v>2.382</v>
      </c>
      <c r="BZ1089" s="29" t="n">
        <v>2.422</v>
      </c>
      <c r="CA1089" s="29" t="n">
        <v>2.362</v>
      </c>
      <c r="CB1089" s="29" t="n">
        <v>2.26</v>
      </c>
      <c r="CC1089" s="29" t="n">
        <v>2.125</v>
      </c>
      <c r="CD1089" s="29" t="n">
        <v>2.077</v>
      </c>
      <c r="CE1089" s="29" t="n">
        <v>2.045</v>
      </c>
      <c r="CF1089" s="29" t="n">
        <v>2.038</v>
      </c>
      <c r="CG1089" s="29" t="n">
        <v>2.048</v>
      </c>
      <c r="CH1089" s="29" t="n">
        <v>2.05</v>
      </c>
      <c r="CI1089" s="29" t="n">
        <v>2.063</v>
      </c>
      <c r="CJ1089" s="29" t="n">
        <v>2.172</v>
      </c>
      <c r="CK1089" s="29" t="n">
        <v>2.272</v>
      </c>
      <c r="CL1089" s="29" t="n">
        <v>2.313</v>
      </c>
      <c r="CM1089" s="29" t="n">
        <v>2.262</v>
      </c>
      <c r="CN1089" s="29" t="n">
        <v>2.167</v>
      </c>
      <c r="CO1089" s="29" t="n">
        <v>2.063</v>
      </c>
      <c r="CP1089" s="29" t="n">
        <v>2.055</v>
      </c>
      <c r="CQ1089" s="29" t="n">
        <v>2.055</v>
      </c>
      <c r="CR1089" s="29" t="n">
        <v>2.057</v>
      </c>
      <c r="CS1089" s="29" t="n">
        <v>2.06</v>
      </c>
      <c r="CT1089" s="29" t="n">
        <v>2.068</v>
      </c>
      <c r="CU1089" s="29" t="n">
        <v>2.088</v>
      </c>
      <c r="CV1089" s="29" t="n">
        <v>2.21</v>
      </c>
      <c r="CW1089" s="29" t="n">
        <v>2.345</v>
      </c>
      <c r="CX1089" s="29" t="n">
        <v>2.385</v>
      </c>
      <c r="CY1089" s="29" t="n">
        <v>2.308</v>
      </c>
      <c r="CZ1089" s="29" t="n">
        <v>2.188</v>
      </c>
      <c r="DA1089" s="29" t="n">
        <v>2.088</v>
      </c>
      <c r="DB1089" s="29" t="n">
        <v>2.081</v>
      </c>
      <c r="DC1089" s="29" t="n">
        <v>2.045</v>
      </c>
      <c r="DD1089" s="29" t="n">
        <v>2.047</v>
      </c>
      <c r="DE1089" s="29" t="n">
        <v>2.05</v>
      </c>
      <c r="DF1089" s="29" t="n">
        <v>2.058</v>
      </c>
      <c r="DG1089" s="29" t="n">
        <v>2.078</v>
      </c>
      <c r="DH1089" s="29" t="n">
        <v>2.2</v>
      </c>
      <c r="DI1089" s="29" t="n">
        <v>2.335</v>
      </c>
      <c r="DJ1089" s="29" t="n">
        <v>2.405</v>
      </c>
      <c r="DK1089" s="29" t="n">
        <v>2.328</v>
      </c>
      <c r="DL1089" s="29" t="n">
        <v>2.208</v>
      </c>
      <c r="DM1089" s="29" t="n">
        <v>2.108</v>
      </c>
      <c r="DN1089" s="29" t="n">
        <v>2.101</v>
      </c>
      <c r="DO1089" s="29" t="n">
        <v>2.065</v>
      </c>
      <c r="DP1089" s="29" t="n">
        <v>2.067</v>
      </c>
      <c r="DQ1089" s="29" t="n">
        <v>2.07</v>
      </c>
      <c r="DR1089" s="29" t="n">
        <v>2.078</v>
      </c>
      <c r="DS1089" s="29" t="n">
        <v>2.098</v>
      </c>
      <c r="DT1089" s="29" t="n">
        <v>2.22</v>
      </c>
      <c r="DU1089" s="29" t="n">
        <v>2.355</v>
      </c>
      <c r="DV1089" s="29" t="n">
        <v>2.43</v>
      </c>
      <c r="DW1089" s="29" t="n">
        <v>2.353</v>
      </c>
      <c r="DX1089" s="29" t="n">
        <v>2.233</v>
      </c>
      <c r="DY1089" s="29" t="n">
        <v>2.133</v>
      </c>
      <c r="DZ1089" s="29" t="n">
        <v>2.126</v>
      </c>
      <c r="EA1089" s="29" t="n">
        <v>2.09</v>
      </c>
      <c r="EB1089" s="29" t="n">
        <v>2.092</v>
      </c>
      <c r="EC1089" s="29" t="n">
        <v>2.095</v>
      </c>
      <c r="ED1089" s="29" t="n">
        <v>2.103</v>
      </c>
      <c r="EE1089" s="29" t="n">
        <v>2.123</v>
      </c>
      <c r="EF1089" s="29" t="n">
        <v>2.245</v>
      </c>
      <c r="EG1089" s="29" t="n">
        <v>2.38</v>
      </c>
      <c r="EH1089" s="29" t="n">
        <v>2.458</v>
      </c>
      <c r="EI1089" s="29" t="n">
        <v>2.381</v>
      </c>
      <c r="EJ1089" s="29" t="n">
        <v>2.261</v>
      </c>
      <c r="EK1089" s="29" t="n">
        <v>2.161</v>
      </c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0"/>
      <c r="GS1089" s="0"/>
      <c r="GT1089" s="0"/>
      <c r="GU1089" s="0"/>
      <c r="GV1089" s="0"/>
      <c r="GW1089" s="0"/>
      <c r="GX1089" s="0"/>
      <c r="GY1089" s="0"/>
      <c r="GZ1089" s="0"/>
      <c r="HA1089" s="0"/>
      <c r="HB1089" s="0"/>
      <c r="HC1089" s="0"/>
      <c r="HD1089" s="0"/>
      <c r="HE1089" s="0"/>
      <c r="HF1089" s="0"/>
      <c r="HG1089" s="0"/>
      <c r="HH1089" s="0"/>
      <c r="HI1089" s="0"/>
      <c r="HJ1089" s="0"/>
      <c r="HK1089" s="0"/>
      <c r="HL1089" s="0"/>
      <c r="HM1089" s="0"/>
      <c r="HN1089" s="0"/>
      <c r="HO1089" s="0"/>
      <c r="HP1089" s="0"/>
      <c r="HQ1089" s="0"/>
      <c r="HR1089" s="0"/>
      <c r="HS1089" s="0"/>
      <c r="HT1089" s="0"/>
      <c r="HU1089" s="0"/>
      <c r="HV1089" s="0"/>
      <c r="HW1089" s="0"/>
      <c r="HX1089" s="0"/>
      <c r="HY1089" s="0"/>
      <c r="HZ1089" s="0"/>
      <c r="IA1089" s="0"/>
      <c r="IB1089" s="0"/>
      <c r="IC1089" s="0"/>
      <c r="ID1089" s="0"/>
      <c r="IE1089" s="0"/>
      <c r="IF1089" s="0"/>
      <c r="IG1089" s="0"/>
      <c r="IH1089" s="0"/>
      <c r="II1089" s="0"/>
      <c r="IJ1089" s="0"/>
      <c r="IK1089" s="0"/>
      <c r="IL1089" s="0"/>
      <c r="IM1089" s="0"/>
      <c r="IN1089" s="0"/>
      <c r="IO1089" s="0"/>
      <c r="IP1089" s="0"/>
      <c r="IQ1089" s="0"/>
      <c r="IR1089" s="0"/>
      <c r="IS1089" s="0"/>
      <c r="IT1089" s="0"/>
      <c r="IU1089" s="0"/>
      <c r="IV1089" s="0"/>
      <c r="IW1089" s="0"/>
    </row>
    <row r="1090" customFormat="false" ht="12.75" hidden="true" customHeight="false" outlineLevel="0" collapsed="false">
      <c r="A1090" s="0" t="n">
        <f aca="false">WEEKDAY(C1090,2)</f>
        <v>3</v>
      </c>
      <c r="B1090" s="0" t="n">
        <f aca="false">MONTH(C1090)</f>
        <v>4</v>
      </c>
      <c r="C1090" s="23" t="n">
        <v>35550</v>
      </c>
      <c r="D1090" s="0" t="n">
        <f aca="false">MONTH(R1090)</f>
        <v>4</v>
      </c>
      <c r="E1090" s="0" t="n">
        <f aca="false">YEAR(R1090)</f>
        <v>1997</v>
      </c>
      <c r="F1090" s="35" t="n">
        <f aca="false">L1090-K1090</f>
        <v>0.182266666666667</v>
      </c>
      <c r="G1090" s="24" t="n">
        <f aca="false">N1090-M1090</f>
        <v>-0.0364166666666663</v>
      </c>
      <c r="H1090" s="24" t="n">
        <f aca="false">O1090-N1090</f>
        <v>0.00999999999999979</v>
      </c>
      <c r="I1090" s="24" t="n">
        <f aca="false">O1090-M1090</f>
        <v>-0.0264166666666665</v>
      </c>
      <c r="J1090" s="25" t="n">
        <f aca="false">VLOOKUP(C1090,'Nymex hist.'!A:B,2,0)</f>
        <v>2.184</v>
      </c>
      <c r="K1090" s="34" t="n">
        <f aca="false">AVERAGE(BQ1090:BW1090)</f>
        <v>2.19233333333333</v>
      </c>
      <c r="L1090" s="34" t="n">
        <f aca="false">AVERAGE(BX1090:CB1090)</f>
        <v>2.3746</v>
      </c>
      <c r="M1090" s="27" t="n">
        <f aca="false">SUMIF($S$3:$FQ$3,$E1090+1,$S1090:$FQ1090)/COUNTIF($S$3:$FQ$3,$E1090+1)</f>
        <v>2.18166666666667</v>
      </c>
      <c r="N1090" s="27" t="n">
        <f aca="false">SUMIF($S$3:$FQ$3,$E1090+2,$S1090:$FQ1090)/COUNTIF($S$3:$FQ$3,$E1090+2)</f>
        <v>2.14525</v>
      </c>
      <c r="O1090" s="27" t="n">
        <f aca="false">SUMIF($S$3:$FQ$3,$E1090+3,$S1090:$FQ1090)/COUNTIF($S$3:$FQ$3,$E1090+3)</f>
        <v>2.15525</v>
      </c>
      <c r="P1090" s="27" t="n">
        <f aca="false">SUMIF($S$3:$FQ$3,$E1090+4,$S1090:$FQ1090)/COUNTIF($S$3:$FQ$3,$E1090+4)</f>
        <v>2.17525</v>
      </c>
      <c r="Q1090" s="27" t="n">
        <f aca="false">SUMIF($S$3:$FQ$3,$E1090+5,$S1090:$FQ1090)/COUNTIF($S$3:$FQ$3,$E1090+5)</f>
        <v>2.20025</v>
      </c>
      <c r="R1090" s="28" t="n">
        <v>35550</v>
      </c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30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 t="n">
        <v>2.122</v>
      </c>
      <c r="BS1090" s="29" t="n">
        <v>2.184</v>
      </c>
      <c r="BT1090" s="29" t="n">
        <v>2.204</v>
      </c>
      <c r="BU1090" s="29" t="n">
        <v>2.21</v>
      </c>
      <c r="BV1090" s="29" t="n">
        <v>2.212</v>
      </c>
      <c r="BW1090" s="29" t="n">
        <v>2.222</v>
      </c>
      <c r="BX1090" s="29" t="n">
        <v>2.317</v>
      </c>
      <c r="BY1090" s="29" t="n">
        <v>2.417</v>
      </c>
      <c r="BZ1090" s="29" t="n">
        <v>2.457</v>
      </c>
      <c r="CA1090" s="29" t="n">
        <v>2.392</v>
      </c>
      <c r="CB1090" s="29" t="n">
        <v>2.29</v>
      </c>
      <c r="CC1090" s="29" t="n">
        <v>2.145</v>
      </c>
      <c r="CD1090" s="29" t="n">
        <v>2.095</v>
      </c>
      <c r="CE1090" s="29" t="n">
        <v>2.065</v>
      </c>
      <c r="CF1090" s="29" t="n">
        <v>2.058</v>
      </c>
      <c r="CG1090" s="29" t="n">
        <v>2.068</v>
      </c>
      <c r="CH1090" s="29" t="n">
        <v>2.07</v>
      </c>
      <c r="CI1090" s="29" t="n">
        <v>2.08</v>
      </c>
      <c r="CJ1090" s="29" t="n">
        <v>2.183</v>
      </c>
      <c r="CK1090" s="29" t="n">
        <v>2.277</v>
      </c>
      <c r="CL1090" s="29" t="n">
        <v>2.313</v>
      </c>
      <c r="CM1090" s="29" t="n">
        <v>2.262</v>
      </c>
      <c r="CN1090" s="29" t="n">
        <v>2.167</v>
      </c>
      <c r="CO1090" s="29" t="n">
        <v>2.063</v>
      </c>
      <c r="CP1090" s="29" t="n">
        <v>2.055</v>
      </c>
      <c r="CQ1090" s="29" t="n">
        <v>2.055</v>
      </c>
      <c r="CR1090" s="29" t="n">
        <v>2.057</v>
      </c>
      <c r="CS1090" s="29" t="n">
        <v>2.06</v>
      </c>
      <c r="CT1090" s="29" t="n">
        <v>2.068</v>
      </c>
      <c r="CU1090" s="29" t="n">
        <v>2.088</v>
      </c>
      <c r="CV1090" s="29" t="n">
        <v>2.21</v>
      </c>
      <c r="CW1090" s="29" t="n">
        <v>2.345</v>
      </c>
      <c r="CX1090" s="29" t="n">
        <v>2.385</v>
      </c>
      <c r="CY1090" s="29" t="n">
        <v>2.308</v>
      </c>
      <c r="CZ1090" s="29" t="n">
        <v>2.188</v>
      </c>
      <c r="DA1090" s="29" t="n">
        <v>2.088</v>
      </c>
      <c r="DB1090" s="29" t="n">
        <v>2.081</v>
      </c>
      <c r="DC1090" s="29" t="n">
        <v>2.045</v>
      </c>
      <c r="DD1090" s="29" t="n">
        <v>2.047</v>
      </c>
      <c r="DE1090" s="29" t="n">
        <v>2.05</v>
      </c>
      <c r="DF1090" s="29" t="n">
        <v>2.058</v>
      </c>
      <c r="DG1090" s="29" t="n">
        <v>2.078</v>
      </c>
      <c r="DH1090" s="29" t="n">
        <v>2.2</v>
      </c>
      <c r="DI1090" s="29" t="n">
        <v>2.335</v>
      </c>
      <c r="DJ1090" s="29" t="n">
        <v>2.405</v>
      </c>
      <c r="DK1090" s="29" t="n">
        <v>2.328</v>
      </c>
      <c r="DL1090" s="29" t="n">
        <v>2.208</v>
      </c>
      <c r="DM1090" s="29" t="n">
        <v>2.108</v>
      </c>
      <c r="DN1090" s="29" t="n">
        <v>2.101</v>
      </c>
      <c r="DO1090" s="29" t="n">
        <v>2.065</v>
      </c>
      <c r="DP1090" s="29" t="n">
        <v>2.067</v>
      </c>
      <c r="DQ1090" s="29" t="n">
        <v>2.07</v>
      </c>
      <c r="DR1090" s="29" t="n">
        <v>2.078</v>
      </c>
      <c r="DS1090" s="29" t="n">
        <v>2.098</v>
      </c>
      <c r="DT1090" s="29" t="n">
        <v>2.22</v>
      </c>
      <c r="DU1090" s="29" t="n">
        <v>2.355</v>
      </c>
      <c r="DV1090" s="29" t="n">
        <v>2.43</v>
      </c>
      <c r="DW1090" s="29" t="n">
        <v>2.353</v>
      </c>
      <c r="DX1090" s="29" t="n">
        <v>2.233</v>
      </c>
      <c r="DY1090" s="29" t="n">
        <v>2.133</v>
      </c>
      <c r="DZ1090" s="29" t="n">
        <v>2.126</v>
      </c>
      <c r="EA1090" s="29" t="n">
        <v>2.09</v>
      </c>
      <c r="EB1090" s="29" t="n">
        <v>2.092</v>
      </c>
      <c r="EC1090" s="29" t="n">
        <v>2.095</v>
      </c>
      <c r="ED1090" s="29" t="n">
        <v>2.103</v>
      </c>
      <c r="EE1090" s="29" t="n">
        <v>2.123</v>
      </c>
      <c r="EF1090" s="29" t="n">
        <v>2.245</v>
      </c>
      <c r="EG1090" s="29" t="n">
        <v>2.38</v>
      </c>
      <c r="EH1090" s="29" t="n">
        <v>2.458</v>
      </c>
      <c r="EI1090" s="29" t="n">
        <v>2.381</v>
      </c>
      <c r="EJ1090" s="29" t="n">
        <v>2.261</v>
      </c>
      <c r="EK1090" s="29" t="n">
        <v>2.161</v>
      </c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0"/>
      <c r="GS1090" s="0"/>
      <c r="GT1090" s="0"/>
      <c r="GU1090" s="0"/>
      <c r="GV1090" s="0"/>
      <c r="GW1090" s="0"/>
      <c r="GX1090" s="0"/>
      <c r="GY1090" s="0"/>
      <c r="GZ1090" s="0"/>
      <c r="HA1090" s="0"/>
      <c r="HB1090" s="0"/>
      <c r="HC1090" s="0"/>
      <c r="HD1090" s="0"/>
      <c r="HE1090" s="0"/>
      <c r="HF1090" s="0"/>
      <c r="HG1090" s="0"/>
      <c r="HH1090" s="0"/>
      <c r="HI1090" s="0"/>
      <c r="HJ1090" s="0"/>
      <c r="HK1090" s="0"/>
      <c r="HL1090" s="0"/>
      <c r="HM1090" s="0"/>
      <c r="HN1090" s="0"/>
      <c r="HO1090" s="0"/>
      <c r="HP1090" s="0"/>
      <c r="HQ1090" s="0"/>
      <c r="HR1090" s="0"/>
      <c r="HS1090" s="0"/>
      <c r="HT1090" s="0"/>
      <c r="HU1090" s="0"/>
      <c r="HV1090" s="0"/>
      <c r="HW1090" s="0"/>
      <c r="HX1090" s="0"/>
      <c r="HY1090" s="0"/>
      <c r="HZ1090" s="0"/>
      <c r="IA1090" s="0"/>
      <c r="IB1090" s="0"/>
      <c r="IC1090" s="0"/>
      <c r="ID1090" s="0"/>
      <c r="IE1090" s="0"/>
      <c r="IF1090" s="0"/>
      <c r="IG1090" s="0"/>
      <c r="IH1090" s="0"/>
      <c r="II1090" s="0"/>
      <c r="IJ1090" s="0"/>
      <c r="IK1090" s="0"/>
      <c r="IL1090" s="0"/>
      <c r="IM1090" s="0"/>
      <c r="IN1090" s="0"/>
      <c r="IO1090" s="0"/>
      <c r="IP1090" s="0"/>
      <c r="IQ1090" s="0"/>
      <c r="IR1090" s="0"/>
      <c r="IS1090" s="0"/>
      <c r="IT1090" s="0"/>
      <c r="IU1090" s="0"/>
      <c r="IV1090" s="0"/>
      <c r="IW1090" s="0"/>
    </row>
    <row r="1091" customFormat="false" ht="12.75" hidden="false" customHeight="false" outlineLevel="0" collapsed="false">
      <c r="A1091" s="1" t="n">
        <f aca="false">WEEKDAY(C1091,2)</f>
        <v>4</v>
      </c>
      <c r="B1091" s="1" t="n">
        <f aca="false">MONTH(C1091)</f>
        <v>5</v>
      </c>
      <c r="C1091" s="23" t="n">
        <v>35551</v>
      </c>
      <c r="D1091" s="0" t="n">
        <f aca="false">MONTH(R1091)</f>
        <v>5</v>
      </c>
      <c r="E1091" s="0" t="n">
        <f aca="false">YEAR(R1091)</f>
        <v>1997</v>
      </c>
      <c r="F1091" s="3" t="n">
        <f aca="false">L1091-K1091</f>
        <v>0.1584</v>
      </c>
      <c r="G1091" s="3" t="n">
        <f aca="false">N1091-M1091</f>
        <v>-0.0654166666666667</v>
      </c>
      <c r="H1091" s="3" t="n">
        <f aca="false">O1091-N1091</f>
        <v>0.004</v>
      </c>
      <c r="I1091" s="3" t="n">
        <f aca="false">O1091-M1091</f>
        <v>-0.0614166666666667</v>
      </c>
      <c r="J1091" s="4" t="n">
        <f aca="false">VLOOKUP(C1091,'Nymex hist.'!A:B,2,0)</f>
        <v>2.243</v>
      </c>
      <c r="K1091" s="4" t="n">
        <f aca="false">AVERAGE(BQ1091:BW1091)</f>
        <v>2.2586</v>
      </c>
      <c r="L1091" s="4" t="n">
        <f aca="false">AVERAGE(BX1091:CB1091)</f>
        <v>2.417</v>
      </c>
      <c r="M1091" s="4" t="n">
        <f aca="false">SUMIF($S$3:$FQ$3,$E1091+1,$S1091:$FQ1091)/COUNTIF($S$3:$FQ$3,$E1091+1)</f>
        <v>2.21366666666667</v>
      </c>
      <c r="N1091" s="4" t="n">
        <f aca="false">SUMIF($S$3:$FQ$3,$E1091+2,$S1091:$FQ1091)/COUNTIF($S$3:$FQ$3,$E1091+2)</f>
        <v>2.14825</v>
      </c>
      <c r="O1091" s="4" t="n">
        <f aca="false">SUMIF($S$3:$FQ$3,$E1091+3,$S1091:$FQ1091)/COUNTIF($S$3:$FQ$3,$E1091+3)</f>
        <v>2.15225</v>
      </c>
      <c r="P1091" s="4" t="n">
        <f aca="false">SUMIF($S$3:$FQ$3,$E1091+4,$S1091:$FQ1091)/COUNTIF($S$3:$FQ$3,$E1091+4)</f>
        <v>2.17225</v>
      </c>
      <c r="Q1091" s="4" t="n">
        <f aca="false">SUMIF($S$3:$FQ$3,$E1091+5,$S1091:$FQ1091)/COUNTIF($S$3:$FQ$3,$E1091+5)</f>
        <v>2.19725</v>
      </c>
      <c r="R1091" s="21" t="n">
        <v>35551</v>
      </c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7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 t="n">
        <v>2.243</v>
      </c>
      <c r="BT1091" s="32" t="n">
        <v>2.261</v>
      </c>
      <c r="BU1091" s="32" t="n">
        <v>2.261</v>
      </c>
      <c r="BV1091" s="32" t="n">
        <v>2.258</v>
      </c>
      <c r="BW1091" s="32" t="n">
        <v>2.27</v>
      </c>
      <c r="BX1091" s="32" t="n">
        <v>2.365</v>
      </c>
      <c r="BY1091" s="32" t="n">
        <v>2.465</v>
      </c>
      <c r="BZ1091" s="32" t="n">
        <v>2.505</v>
      </c>
      <c r="CA1091" s="32" t="n">
        <v>2.43</v>
      </c>
      <c r="CB1091" s="32" t="n">
        <v>2.32</v>
      </c>
      <c r="CC1091" s="32" t="n">
        <v>2.175</v>
      </c>
      <c r="CD1091" s="32" t="n">
        <v>2.125</v>
      </c>
      <c r="CE1091" s="32" t="n">
        <v>2.095</v>
      </c>
      <c r="CF1091" s="32" t="n">
        <v>2.088</v>
      </c>
      <c r="CG1091" s="32" t="n">
        <v>2.098</v>
      </c>
      <c r="CH1091" s="32" t="n">
        <v>2.1</v>
      </c>
      <c r="CI1091" s="32" t="n">
        <v>2.11</v>
      </c>
      <c r="CJ1091" s="32" t="n">
        <v>2.213</v>
      </c>
      <c r="CK1091" s="32" t="n">
        <v>2.305</v>
      </c>
      <c r="CL1091" s="32" t="n">
        <v>2.34</v>
      </c>
      <c r="CM1091" s="32" t="n">
        <v>2.28</v>
      </c>
      <c r="CN1091" s="32" t="n">
        <v>2.185</v>
      </c>
      <c r="CO1091" s="32" t="n">
        <v>2.06</v>
      </c>
      <c r="CP1091" s="32" t="n">
        <v>2.052</v>
      </c>
      <c r="CQ1091" s="32" t="n">
        <v>2.052</v>
      </c>
      <c r="CR1091" s="32" t="n">
        <v>2.054</v>
      </c>
      <c r="CS1091" s="32" t="n">
        <v>2.057</v>
      </c>
      <c r="CT1091" s="32" t="n">
        <v>2.065</v>
      </c>
      <c r="CU1091" s="32" t="n">
        <v>2.085</v>
      </c>
      <c r="CV1091" s="32" t="n">
        <v>2.207</v>
      </c>
      <c r="CW1091" s="32" t="n">
        <v>2.342</v>
      </c>
      <c r="CX1091" s="32" t="n">
        <v>2.382</v>
      </c>
      <c r="CY1091" s="32" t="n">
        <v>2.305</v>
      </c>
      <c r="CZ1091" s="32" t="n">
        <v>2.185</v>
      </c>
      <c r="DA1091" s="32" t="n">
        <v>2.085</v>
      </c>
      <c r="DB1091" s="32" t="n">
        <v>2.078</v>
      </c>
      <c r="DC1091" s="32" t="n">
        <v>2.042</v>
      </c>
      <c r="DD1091" s="32" t="n">
        <v>2.044</v>
      </c>
      <c r="DE1091" s="32" t="n">
        <v>2.047</v>
      </c>
      <c r="DF1091" s="32" t="n">
        <v>2.055</v>
      </c>
      <c r="DG1091" s="32" t="n">
        <v>2.075</v>
      </c>
      <c r="DH1091" s="32" t="n">
        <v>2.197</v>
      </c>
      <c r="DI1091" s="32" t="n">
        <v>2.332</v>
      </c>
      <c r="DJ1091" s="32" t="n">
        <v>2.402</v>
      </c>
      <c r="DK1091" s="32" t="n">
        <v>2.325</v>
      </c>
      <c r="DL1091" s="32" t="n">
        <v>2.205</v>
      </c>
      <c r="DM1091" s="32" t="n">
        <v>2.105</v>
      </c>
      <c r="DN1091" s="32" t="n">
        <v>2.098</v>
      </c>
      <c r="DO1091" s="32" t="n">
        <v>2.062</v>
      </c>
      <c r="DP1091" s="32" t="n">
        <v>2.064</v>
      </c>
      <c r="DQ1091" s="32" t="n">
        <v>2.067</v>
      </c>
      <c r="DR1091" s="32" t="n">
        <v>2.075</v>
      </c>
      <c r="DS1091" s="32" t="n">
        <v>2.095</v>
      </c>
      <c r="DT1091" s="32" t="n">
        <v>2.217</v>
      </c>
      <c r="DU1091" s="32" t="n">
        <v>2.352</v>
      </c>
      <c r="DV1091" s="32" t="n">
        <v>2.427</v>
      </c>
      <c r="DW1091" s="32" t="n">
        <v>2.35</v>
      </c>
      <c r="DX1091" s="32" t="n">
        <v>2.23</v>
      </c>
      <c r="DY1091" s="32" t="n">
        <v>2.13</v>
      </c>
      <c r="DZ1091" s="32" t="n">
        <v>2.123</v>
      </c>
      <c r="EA1091" s="32" t="n">
        <v>2.087</v>
      </c>
      <c r="EB1091" s="32" t="n">
        <v>2.089</v>
      </c>
      <c r="EC1091" s="32" t="n">
        <v>2.092</v>
      </c>
      <c r="ED1091" s="32" t="n">
        <v>2.1</v>
      </c>
      <c r="EE1091" s="32" t="n">
        <v>2.12</v>
      </c>
      <c r="EF1091" s="32" t="n">
        <v>2.242</v>
      </c>
      <c r="EG1091" s="32" t="n">
        <v>2.377</v>
      </c>
      <c r="EH1091" s="32" t="n">
        <v>2.455</v>
      </c>
      <c r="EI1091" s="32" t="n">
        <v>2.378</v>
      </c>
      <c r="EJ1091" s="32" t="n">
        <v>2.258</v>
      </c>
      <c r="EK1091" s="32" t="n">
        <v>2.158</v>
      </c>
      <c r="EL1091" s="32" t="n">
        <v>2.151</v>
      </c>
      <c r="EM1091" s="32"/>
      <c r="EN1091" s="32"/>
      <c r="EO1091" s="32"/>
      <c r="EP1091" s="32"/>
      <c r="EQ1091" s="32"/>
      <c r="ER1091" s="32"/>
      <c r="ES1091" s="32"/>
      <c r="ET1091" s="32"/>
      <c r="EU1091" s="32"/>
      <c r="EV1091" s="32"/>
      <c r="EW1091" s="32"/>
      <c r="EX1091" s="32"/>
      <c r="EY1091" s="32"/>
      <c r="EZ1091" s="32"/>
      <c r="FA1091" s="32"/>
      <c r="FB1091" s="32"/>
      <c r="FC1091" s="32"/>
      <c r="FD1091" s="32"/>
      <c r="FE1091" s="32"/>
      <c r="FF1091" s="32"/>
      <c r="FG1091" s="32"/>
      <c r="FH1091" s="32"/>
      <c r="FI1091" s="32"/>
      <c r="FJ1091" s="32"/>
      <c r="FK1091" s="32"/>
      <c r="FL1091" s="32"/>
      <c r="FM1091" s="32"/>
      <c r="FN1091" s="32"/>
      <c r="FO1091" s="32"/>
      <c r="FP1091" s="32"/>
      <c r="FQ1091" s="32"/>
      <c r="FR1091" s="32"/>
      <c r="FS1091" s="32"/>
      <c r="FT1091" s="32"/>
      <c r="FU1091" s="32"/>
      <c r="FV1091" s="32"/>
      <c r="FW1091" s="32"/>
      <c r="FX1091" s="32"/>
      <c r="FY1091" s="32"/>
      <c r="FZ1091" s="32"/>
      <c r="GA1091" s="32"/>
      <c r="GB1091" s="32"/>
      <c r="GC1091" s="32"/>
      <c r="GD1091" s="32"/>
      <c r="GE1091" s="32"/>
      <c r="GF1091" s="32"/>
      <c r="GG1091" s="32"/>
      <c r="GH1091" s="32"/>
      <c r="GI1091" s="32"/>
      <c r="GJ1091" s="32"/>
      <c r="GK1091" s="32"/>
      <c r="GL1091" s="32"/>
      <c r="GM1091" s="32"/>
      <c r="GN1091" s="32"/>
      <c r="GO1091" s="32"/>
      <c r="GP1091" s="32"/>
      <c r="GQ1091" s="32"/>
    </row>
    <row r="1092" customFormat="false" ht="12.75" hidden="true" customHeight="false" outlineLevel="0" collapsed="false">
      <c r="A1092" s="0" t="n">
        <f aca="false">WEEKDAY(C1092,2)</f>
        <v>5</v>
      </c>
      <c r="B1092" s="0" t="n">
        <f aca="false">MONTH(C1092)</f>
        <v>5</v>
      </c>
      <c r="C1092" s="23" t="n">
        <v>35552</v>
      </c>
      <c r="D1092" s="0" t="n">
        <f aca="false">MONTH(R1092)</f>
        <v>5</v>
      </c>
      <c r="E1092" s="0" t="n">
        <f aca="false">YEAR(R1092)</f>
        <v>1997</v>
      </c>
      <c r="F1092" s="35" t="n">
        <f aca="false">L1092-K1092</f>
        <v>0.1618</v>
      </c>
      <c r="G1092" s="24" t="n">
        <f aca="false">N1092-M1092</f>
        <v>-0.0804166666666668</v>
      </c>
      <c r="H1092" s="24" t="n">
        <f aca="false">O1092-N1092</f>
        <v>0.00150000000000006</v>
      </c>
      <c r="I1092" s="24" t="n">
        <f aca="false">O1092-M1092</f>
        <v>-0.0789166666666668</v>
      </c>
      <c r="J1092" s="25" t="n">
        <f aca="false">VLOOKUP(C1092,'Nymex hist.'!A:B,2,0)</f>
        <v>2.267</v>
      </c>
      <c r="K1092" s="34" t="n">
        <f aca="false">AVERAGE(BQ1092:BW1092)</f>
        <v>2.2806</v>
      </c>
      <c r="L1092" s="34" t="n">
        <f aca="false">AVERAGE(BX1092:CB1092)</f>
        <v>2.4424</v>
      </c>
      <c r="M1092" s="27" t="n">
        <f aca="false">SUMIF($S$3:$FQ$3,$E1092+1,$S1092:$FQ1092)/COUNTIF($S$3:$FQ$3,$E1092+1)</f>
        <v>2.23116666666667</v>
      </c>
      <c r="N1092" s="27" t="n">
        <f aca="false">SUMIF($S$3:$FQ$3,$E1092+2,$S1092:$FQ1092)/COUNTIF($S$3:$FQ$3,$E1092+2)</f>
        <v>2.15075</v>
      </c>
      <c r="O1092" s="27" t="n">
        <f aca="false">SUMIF($S$3:$FQ$3,$E1092+3,$S1092:$FQ1092)/COUNTIF($S$3:$FQ$3,$E1092+3)</f>
        <v>2.15225</v>
      </c>
      <c r="P1092" s="27" t="n">
        <f aca="false">SUMIF($S$3:$FQ$3,$E1092+4,$S1092:$FQ1092)/COUNTIF($S$3:$FQ$3,$E1092+4)</f>
        <v>2.17225</v>
      </c>
      <c r="Q1092" s="27" t="n">
        <f aca="false">SUMIF($S$3:$FQ$3,$E1092+5,$S1092:$FQ1092)/COUNTIF($S$3:$FQ$3,$E1092+5)</f>
        <v>2.19725</v>
      </c>
      <c r="R1092" s="28" t="n">
        <v>35552</v>
      </c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30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 t="n">
        <v>2.267</v>
      </c>
      <c r="BT1092" s="29" t="n">
        <v>2.289</v>
      </c>
      <c r="BU1092" s="29" t="n">
        <v>2.282</v>
      </c>
      <c r="BV1092" s="29" t="n">
        <v>2.275</v>
      </c>
      <c r="BW1092" s="29" t="n">
        <v>2.29</v>
      </c>
      <c r="BX1092" s="29" t="n">
        <v>2.39</v>
      </c>
      <c r="BY1092" s="29" t="n">
        <v>2.492</v>
      </c>
      <c r="BZ1092" s="29" t="n">
        <v>2.535</v>
      </c>
      <c r="CA1092" s="29" t="n">
        <v>2.455</v>
      </c>
      <c r="CB1092" s="29" t="n">
        <v>2.34</v>
      </c>
      <c r="CC1092" s="29" t="n">
        <v>2.19</v>
      </c>
      <c r="CD1092" s="29" t="n">
        <v>2.14</v>
      </c>
      <c r="CE1092" s="29" t="n">
        <v>2.11</v>
      </c>
      <c r="CF1092" s="29" t="n">
        <v>2.103</v>
      </c>
      <c r="CG1092" s="29" t="n">
        <v>2.113</v>
      </c>
      <c r="CH1092" s="29" t="n">
        <v>2.115</v>
      </c>
      <c r="CI1092" s="29" t="n">
        <v>2.125</v>
      </c>
      <c r="CJ1092" s="29" t="n">
        <v>2.228</v>
      </c>
      <c r="CK1092" s="29" t="n">
        <v>2.32</v>
      </c>
      <c r="CL1092" s="29" t="n">
        <v>2.35</v>
      </c>
      <c r="CM1092" s="29" t="n">
        <v>2.29</v>
      </c>
      <c r="CN1092" s="29" t="n">
        <v>2.195</v>
      </c>
      <c r="CO1092" s="29" t="n">
        <v>2.06</v>
      </c>
      <c r="CP1092" s="29" t="n">
        <v>2.052</v>
      </c>
      <c r="CQ1092" s="29" t="n">
        <v>2.052</v>
      </c>
      <c r="CR1092" s="29" t="n">
        <v>2.054</v>
      </c>
      <c r="CS1092" s="29" t="n">
        <v>2.057</v>
      </c>
      <c r="CT1092" s="29" t="n">
        <v>2.065</v>
      </c>
      <c r="CU1092" s="29" t="n">
        <v>2.085</v>
      </c>
      <c r="CV1092" s="29" t="n">
        <v>2.207</v>
      </c>
      <c r="CW1092" s="29" t="n">
        <v>2.342</v>
      </c>
      <c r="CX1092" s="29" t="n">
        <v>2.382</v>
      </c>
      <c r="CY1092" s="29" t="n">
        <v>2.305</v>
      </c>
      <c r="CZ1092" s="29" t="n">
        <v>2.185</v>
      </c>
      <c r="DA1092" s="29" t="n">
        <v>2.085</v>
      </c>
      <c r="DB1092" s="29" t="n">
        <v>2.078</v>
      </c>
      <c r="DC1092" s="29" t="n">
        <v>2.042</v>
      </c>
      <c r="DD1092" s="29" t="n">
        <v>2.044</v>
      </c>
      <c r="DE1092" s="29" t="n">
        <v>2.047</v>
      </c>
      <c r="DF1092" s="29" t="n">
        <v>2.055</v>
      </c>
      <c r="DG1092" s="29" t="n">
        <v>2.075</v>
      </c>
      <c r="DH1092" s="29" t="n">
        <v>2.197</v>
      </c>
      <c r="DI1092" s="29" t="n">
        <v>2.332</v>
      </c>
      <c r="DJ1092" s="29" t="n">
        <v>2.402</v>
      </c>
      <c r="DK1092" s="29" t="n">
        <v>2.325</v>
      </c>
      <c r="DL1092" s="29" t="n">
        <v>2.205</v>
      </c>
      <c r="DM1092" s="29" t="n">
        <v>2.105</v>
      </c>
      <c r="DN1092" s="29" t="n">
        <v>2.098</v>
      </c>
      <c r="DO1092" s="29" t="n">
        <v>2.062</v>
      </c>
      <c r="DP1092" s="29" t="n">
        <v>2.064</v>
      </c>
      <c r="DQ1092" s="29" t="n">
        <v>2.067</v>
      </c>
      <c r="DR1092" s="29" t="n">
        <v>2.075</v>
      </c>
      <c r="DS1092" s="29" t="n">
        <v>2.095</v>
      </c>
      <c r="DT1092" s="29" t="n">
        <v>2.217</v>
      </c>
      <c r="DU1092" s="29" t="n">
        <v>2.352</v>
      </c>
      <c r="DV1092" s="29" t="n">
        <v>2.427</v>
      </c>
      <c r="DW1092" s="29" t="n">
        <v>2.35</v>
      </c>
      <c r="DX1092" s="29" t="n">
        <v>2.23</v>
      </c>
      <c r="DY1092" s="29" t="n">
        <v>2.13</v>
      </c>
      <c r="DZ1092" s="29" t="n">
        <v>2.123</v>
      </c>
      <c r="EA1092" s="29" t="n">
        <v>2.087</v>
      </c>
      <c r="EB1092" s="29" t="n">
        <v>2.089</v>
      </c>
      <c r="EC1092" s="29" t="n">
        <v>2.092</v>
      </c>
      <c r="ED1092" s="29" t="n">
        <v>2.1</v>
      </c>
      <c r="EE1092" s="29" t="n">
        <v>2.12</v>
      </c>
      <c r="EF1092" s="29" t="n">
        <v>2.242</v>
      </c>
      <c r="EG1092" s="29" t="n">
        <v>2.377</v>
      </c>
      <c r="EH1092" s="29" t="n">
        <v>2.455</v>
      </c>
      <c r="EI1092" s="29" t="n">
        <v>2.378</v>
      </c>
      <c r="EJ1092" s="29" t="n">
        <v>2.258</v>
      </c>
      <c r="EK1092" s="29" t="n">
        <v>2.158</v>
      </c>
      <c r="EL1092" s="29" t="n">
        <v>2.151</v>
      </c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0"/>
      <c r="GS1092" s="0"/>
      <c r="GT1092" s="0"/>
      <c r="GU1092" s="0"/>
      <c r="GV1092" s="0"/>
      <c r="GW1092" s="0"/>
      <c r="GX1092" s="0"/>
      <c r="GY1092" s="0"/>
      <c r="GZ1092" s="0"/>
      <c r="HA1092" s="0"/>
      <c r="HB1092" s="0"/>
      <c r="HC1092" s="0"/>
      <c r="HD1092" s="0"/>
      <c r="HE1092" s="0"/>
      <c r="HF1092" s="0"/>
      <c r="HG1092" s="0"/>
      <c r="HH1092" s="0"/>
      <c r="HI1092" s="0"/>
      <c r="HJ1092" s="0"/>
      <c r="HK1092" s="0"/>
      <c r="HL1092" s="0"/>
      <c r="HM1092" s="0"/>
      <c r="HN1092" s="0"/>
      <c r="HO1092" s="0"/>
      <c r="HP1092" s="0"/>
      <c r="HQ1092" s="0"/>
      <c r="HR1092" s="0"/>
      <c r="HS1092" s="0"/>
      <c r="HT1092" s="0"/>
      <c r="HU1092" s="0"/>
      <c r="HV1092" s="0"/>
      <c r="HW1092" s="0"/>
      <c r="HX1092" s="0"/>
      <c r="HY1092" s="0"/>
      <c r="HZ1092" s="0"/>
      <c r="IA1092" s="0"/>
      <c r="IB1092" s="0"/>
      <c r="IC1092" s="0"/>
      <c r="ID1092" s="0"/>
      <c r="IE1092" s="0"/>
      <c r="IF1092" s="0"/>
      <c r="IG1092" s="0"/>
      <c r="IH1092" s="0"/>
      <c r="II1092" s="0"/>
      <c r="IJ1092" s="0"/>
      <c r="IK1092" s="0"/>
      <c r="IL1092" s="0"/>
      <c r="IM1092" s="0"/>
      <c r="IN1092" s="0"/>
      <c r="IO1092" s="0"/>
      <c r="IP1092" s="0"/>
      <c r="IQ1092" s="0"/>
      <c r="IR1092" s="0"/>
      <c r="IS1092" s="0"/>
      <c r="IT1092" s="0"/>
      <c r="IU1092" s="0"/>
      <c r="IV1092" s="0"/>
      <c r="IW1092" s="0"/>
    </row>
    <row r="1093" customFormat="false" ht="12.75" hidden="true" customHeight="false" outlineLevel="0" collapsed="false">
      <c r="A1093" s="0" t="n">
        <f aca="false">WEEKDAY(C1093,2)</f>
        <v>1</v>
      </c>
      <c r="B1093" s="0" t="n">
        <f aca="false">MONTH(C1093)</f>
        <v>5</v>
      </c>
      <c r="C1093" s="23" t="n">
        <v>35555</v>
      </c>
      <c r="D1093" s="0" t="n">
        <f aca="false">MONTH(R1093)</f>
        <v>5</v>
      </c>
      <c r="E1093" s="0" t="n">
        <f aca="false">YEAR(R1093)</f>
        <v>1997</v>
      </c>
      <c r="F1093" s="35" t="n">
        <f aca="false">L1093-K1093</f>
        <v>0.175</v>
      </c>
      <c r="G1093" s="24" t="n">
        <f aca="false">N1093-M1093</f>
        <v>-0.0806666666666667</v>
      </c>
      <c r="H1093" s="24" t="n">
        <f aca="false">O1093-N1093</f>
        <v>-0.00141666666666662</v>
      </c>
      <c r="I1093" s="24" t="n">
        <f aca="false">O1093-M1093</f>
        <v>-0.0820833333333333</v>
      </c>
      <c r="J1093" s="25" t="n">
        <f aca="false">VLOOKUP(C1093,'Nymex hist.'!A:B,2,0)</f>
        <v>2.22</v>
      </c>
      <c r="K1093" s="34" t="n">
        <f aca="false">AVERAGE(BQ1093:BW1093)</f>
        <v>2.246</v>
      </c>
      <c r="L1093" s="34" t="n">
        <f aca="false">AVERAGE(BX1093:CB1093)</f>
        <v>2.421</v>
      </c>
      <c r="M1093" s="27" t="n">
        <f aca="false">SUMIF($S$3:$FQ$3,$E1093+1,$S1093:$FQ1093)/COUNTIF($S$3:$FQ$3,$E1093+1)</f>
        <v>2.20891666666667</v>
      </c>
      <c r="N1093" s="27" t="n">
        <f aca="false">SUMIF($S$3:$FQ$3,$E1093+2,$S1093:$FQ1093)/COUNTIF($S$3:$FQ$3,$E1093+2)</f>
        <v>2.12825</v>
      </c>
      <c r="O1093" s="27" t="n">
        <f aca="false">SUMIF($S$3:$FQ$3,$E1093+3,$S1093:$FQ1093)/COUNTIF($S$3:$FQ$3,$E1093+3)</f>
        <v>2.12683333333333</v>
      </c>
      <c r="P1093" s="27" t="n">
        <f aca="false">SUMIF($S$3:$FQ$3,$E1093+4,$S1093:$FQ1093)/COUNTIF($S$3:$FQ$3,$E1093+4)</f>
        <v>2.14683333333333</v>
      </c>
      <c r="Q1093" s="27" t="n">
        <f aca="false">SUMIF($S$3:$FQ$3,$E1093+5,$S1093:$FQ1093)/COUNTIF($S$3:$FQ$3,$E1093+5)</f>
        <v>2.17183333333333</v>
      </c>
      <c r="R1093" s="28" t="n">
        <v>35555</v>
      </c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30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 t="n">
        <v>2.22</v>
      </c>
      <c r="BT1093" s="29" t="n">
        <v>2.257</v>
      </c>
      <c r="BU1093" s="29" t="n">
        <v>2.249</v>
      </c>
      <c r="BV1093" s="29" t="n">
        <v>2.242</v>
      </c>
      <c r="BW1093" s="29" t="n">
        <v>2.262</v>
      </c>
      <c r="BX1093" s="29" t="n">
        <v>2.362</v>
      </c>
      <c r="BY1093" s="29" t="n">
        <v>2.467</v>
      </c>
      <c r="BZ1093" s="29" t="n">
        <v>2.517</v>
      </c>
      <c r="CA1093" s="29" t="n">
        <v>2.437</v>
      </c>
      <c r="CB1093" s="29" t="n">
        <v>2.322</v>
      </c>
      <c r="CC1093" s="29" t="n">
        <v>2.167</v>
      </c>
      <c r="CD1093" s="29" t="n">
        <v>2.117</v>
      </c>
      <c r="CE1093" s="29" t="n">
        <v>2.087</v>
      </c>
      <c r="CF1093" s="29" t="n">
        <v>2.08</v>
      </c>
      <c r="CG1093" s="29" t="n">
        <v>2.09</v>
      </c>
      <c r="CH1093" s="29" t="n">
        <v>2.092</v>
      </c>
      <c r="CI1093" s="29" t="n">
        <v>2.1</v>
      </c>
      <c r="CJ1093" s="29" t="n">
        <v>2.203</v>
      </c>
      <c r="CK1093" s="29" t="n">
        <v>2.295</v>
      </c>
      <c r="CL1093" s="29" t="n">
        <v>2.325</v>
      </c>
      <c r="CM1093" s="29" t="n">
        <v>2.265</v>
      </c>
      <c r="CN1093" s="29" t="n">
        <v>2.17</v>
      </c>
      <c r="CO1093" s="29" t="n">
        <v>2.036</v>
      </c>
      <c r="CP1093" s="29" t="n">
        <v>2.028</v>
      </c>
      <c r="CQ1093" s="29" t="n">
        <v>2.028</v>
      </c>
      <c r="CR1093" s="29" t="n">
        <v>2.03</v>
      </c>
      <c r="CS1093" s="29" t="n">
        <v>2.036</v>
      </c>
      <c r="CT1093" s="29" t="n">
        <v>2.047</v>
      </c>
      <c r="CU1093" s="29" t="n">
        <v>2.065</v>
      </c>
      <c r="CV1093" s="29" t="n">
        <v>2.187</v>
      </c>
      <c r="CW1093" s="29" t="n">
        <v>2.322</v>
      </c>
      <c r="CX1093" s="29" t="n">
        <v>2.362</v>
      </c>
      <c r="CY1093" s="29" t="n">
        <v>2.285</v>
      </c>
      <c r="CZ1093" s="29" t="n">
        <v>2.165</v>
      </c>
      <c r="DA1093" s="29" t="n">
        <v>2.045</v>
      </c>
      <c r="DB1093" s="29" t="n">
        <v>2.02</v>
      </c>
      <c r="DC1093" s="29" t="n">
        <v>2.018</v>
      </c>
      <c r="DD1093" s="29" t="n">
        <v>2.02</v>
      </c>
      <c r="DE1093" s="29" t="n">
        <v>2.026</v>
      </c>
      <c r="DF1093" s="29" t="n">
        <v>2.037</v>
      </c>
      <c r="DG1093" s="29" t="n">
        <v>2.055</v>
      </c>
      <c r="DH1093" s="29" t="n">
        <v>2.177</v>
      </c>
      <c r="DI1093" s="29" t="n">
        <v>2.312</v>
      </c>
      <c r="DJ1093" s="29" t="n">
        <v>2.382</v>
      </c>
      <c r="DK1093" s="29" t="n">
        <v>2.305</v>
      </c>
      <c r="DL1093" s="29" t="n">
        <v>2.185</v>
      </c>
      <c r="DM1093" s="29" t="n">
        <v>2.065</v>
      </c>
      <c r="DN1093" s="29" t="n">
        <v>2.04</v>
      </c>
      <c r="DO1093" s="29" t="n">
        <v>2.038</v>
      </c>
      <c r="DP1093" s="29" t="n">
        <v>2.04</v>
      </c>
      <c r="DQ1093" s="29" t="n">
        <v>2.046</v>
      </c>
      <c r="DR1093" s="29" t="n">
        <v>2.057</v>
      </c>
      <c r="DS1093" s="29" t="n">
        <v>2.075</v>
      </c>
      <c r="DT1093" s="29" t="n">
        <v>2.197</v>
      </c>
      <c r="DU1093" s="29" t="n">
        <v>2.332</v>
      </c>
      <c r="DV1093" s="29" t="n">
        <v>2.407</v>
      </c>
      <c r="DW1093" s="29" t="n">
        <v>2.33</v>
      </c>
      <c r="DX1093" s="29" t="n">
        <v>2.21</v>
      </c>
      <c r="DY1093" s="29" t="n">
        <v>2.09</v>
      </c>
      <c r="DZ1093" s="29" t="n">
        <v>2.065</v>
      </c>
      <c r="EA1093" s="29" t="n">
        <v>2.063</v>
      </c>
      <c r="EB1093" s="29" t="n">
        <v>2.065</v>
      </c>
      <c r="EC1093" s="29" t="n">
        <v>2.071</v>
      </c>
      <c r="ED1093" s="29" t="n">
        <v>2.082</v>
      </c>
      <c r="EE1093" s="29" t="n">
        <v>2.1</v>
      </c>
      <c r="EF1093" s="29" t="n">
        <v>2.222</v>
      </c>
      <c r="EG1093" s="29" t="n">
        <v>2.357</v>
      </c>
      <c r="EH1093" s="29" t="n">
        <v>2.435</v>
      </c>
      <c r="EI1093" s="29" t="n">
        <v>2.358</v>
      </c>
      <c r="EJ1093" s="29" t="n">
        <v>2.238</v>
      </c>
      <c r="EK1093" s="29" t="n">
        <v>2.118</v>
      </c>
      <c r="EL1093" s="29" t="n">
        <v>2.093</v>
      </c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0"/>
      <c r="GS1093" s="0"/>
      <c r="GT1093" s="0"/>
      <c r="GU1093" s="0"/>
      <c r="GV1093" s="0"/>
      <c r="GW1093" s="0"/>
      <c r="GX1093" s="0"/>
      <c r="GY1093" s="0"/>
      <c r="GZ1093" s="0"/>
      <c r="HA1093" s="0"/>
      <c r="HB1093" s="0"/>
      <c r="HC1093" s="0"/>
      <c r="HD1093" s="0"/>
      <c r="HE1093" s="0"/>
      <c r="HF1093" s="0"/>
      <c r="HG1093" s="0"/>
      <c r="HH1093" s="0"/>
      <c r="HI1093" s="0"/>
      <c r="HJ1093" s="0"/>
      <c r="HK1093" s="0"/>
      <c r="HL1093" s="0"/>
      <c r="HM1093" s="0"/>
      <c r="HN1093" s="0"/>
      <c r="HO1093" s="0"/>
      <c r="HP1093" s="0"/>
      <c r="HQ1093" s="0"/>
      <c r="HR1093" s="0"/>
      <c r="HS1093" s="0"/>
      <c r="HT1093" s="0"/>
      <c r="HU1093" s="0"/>
      <c r="HV1093" s="0"/>
      <c r="HW1093" s="0"/>
      <c r="HX1093" s="0"/>
      <c r="HY1093" s="0"/>
      <c r="HZ1093" s="0"/>
      <c r="IA1093" s="0"/>
      <c r="IB1093" s="0"/>
      <c r="IC1093" s="0"/>
      <c r="ID1093" s="0"/>
      <c r="IE1093" s="0"/>
      <c r="IF1093" s="0"/>
      <c r="IG1093" s="0"/>
      <c r="IH1093" s="0"/>
      <c r="II1093" s="0"/>
      <c r="IJ1093" s="0"/>
      <c r="IK1093" s="0"/>
      <c r="IL1093" s="0"/>
      <c r="IM1093" s="0"/>
      <c r="IN1093" s="0"/>
      <c r="IO1093" s="0"/>
      <c r="IP1093" s="0"/>
      <c r="IQ1093" s="0"/>
      <c r="IR1093" s="0"/>
      <c r="IS1093" s="0"/>
      <c r="IT1093" s="0"/>
      <c r="IU1093" s="0"/>
      <c r="IV1093" s="0"/>
      <c r="IW1093" s="0"/>
    </row>
    <row r="1094" customFormat="false" ht="12.75" hidden="true" customHeight="false" outlineLevel="0" collapsed="false">
      <c r="A1094" s="0" t="n">
        <f aca="false">WEEKDAY(C1094,2)</f>
        <v>2</v>
      </c>
      <c r="B1094" s="0" t="n">
        <f aca="false">MONTH(C1094)</f>
        <v>5</v>
      </c>
      <c r="C1094" s="23" t="n">
        <v>35556</v>
      </c>
      <c r="D1094" s="0" t="n">
        <f aca="false">MONTH(R1094)</f>
        <v>5</v>
      </c>
      <c r="E1094" s="0" t="n">
        <f aca="false">YEAR(R1094)</f>
        <v>1997</v>
      </c>
      <c r="F1094" s="35" t="n">
        <f aca="false">L1094-K1094</f>
        <v>0.1582</v>
      </c>
      <c r="G1094" s="24" t="n">
        <f aca="false">N1094-M1094</f>
        <v>-0.0685000000000002</v>
      </c>
      <c r="H1094" s="24" t="n">
        <f aca="false">O1094-N1094</f>
        <v>-0.0140833333333332</v>
      </c>
      <c r="I1094" s="24" t="n">
        <f aca="false">O1094-M1094</f>
        <v>-0.0825833333333335</v>
      </c>
      <c r="J1094" s="25" t="n">
        <f aca="false">VLOOKUP(C1094,'Nymex hist.'!A:B,2,0)</f>
        <v>2.309</v>
      </c>
      <c r="K1094" s="34" t="n">
        <f aca="false">AVERAGE(BQ1094:BW1094)</f>
        <v>2.3224</v>
      </c>
      <c r="L1094" s="34" t="n">
        <f aca="false">AVERAGE(BX1094:CB1094)</f>
        <v>2.4806</v>
      </c>
      <c r="M1094" s="27" t="n">
        <f aca="false">SUMIF($S$3:$FQ$3,$E1094+1,$S1094:$FQ1094)/COUNTIF($S$3:$FQ$3,$E1094+1)</f>
        <v>2.253</v>
      </c>
      <c r="N1094" s="27" t="n">
        <f aca="false">SUMIF($S$3:$FQ$3,$E1094+2,$S1094:$FQ1094)/COUNTIF($S$3:$FQ$3,$E1094+2)</f>
        <v>2.1845</v>
      </c>
      <c r="O1094" s="27" t="n">
        <f aca="false">SUMIF($S$3:$FQ$3,$E1094+3,$S1094:$FQ1094)/COUNTIF($S$3:$FQ$3,$E1094+3)</f>
        <v>2.17041666666667</v>
      </c>
      <c r="P1094" s="27" t="n">
        <f aca="false">SUMIF($S$3:$FQ$3,$E1094+4,$S1094:$FQ1094)/COUNTIF($S$3:$FQ$3,$E1094+4)</f>
        <v>2.19041666666667</v>
      </c>
      <c r="Q1094" s="27" t="n">
        <f aca="false">SUMIF($S$3:$FQ$3,$E1094+5,$S1094:$FQ1094)/COUNTIF($S$3:$FQ$3,$E1094+5)</f>
        <v>2.21541666666667</v>
      </c>
      <c r="R1094" s="28" t="n">
        <v>35556</v>
      </c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30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 t="n">
        <v>2.309</v>
      </c>
      <c r="BT1094" s="29" t="n">
        <v>2.338</v>
      </c>
      <c r="BU1094" s="29" t="n">
        <v>2.325</v>
      </c>
      <c r="BV1094" s="29" t="n">
        <v>2.31</v>
      </c>
      <c r="BW1094" s="29" t="n">
        <v>2.33</v>
      </c>
      <c r="BX1094" s="29" t="n">
        <v>2.43</v>
      </c>
      <c r="BY1094" s="29" t="n">
        <v>2.532</v>
      </c>
      <c r="BZ1094" s="29" t="n">
        <v>2.582</v>
      </c>
      <c r="CA1094" s="29" t="n">
        <v>2.492</v>
      </c>
      <c r="CB1094" s="29" t="n">
        <v>2.367</v>
      </c>
      <c r="CC1094" s="29" t="n">
        <v>2.205</v>
      </c>
      <c r="CD1094" s="29" t="n">
        <v>2.145</v>
      </c>
      <c r="CE1094" s="29" t="n">
        <v>2.115</v>
      </c>
      <c r="CF1094" s="29" t="n">
        <v>2.105</v>
      </c>
      <c r="CG1094" s="29" t="n">
        <v>2.115</v>
      </c>
      <c r="CH1094" s="29" t="n">
        <v>2.13</v>
      </c>
      <c r="CI1094" s="29" t="n">
        <v>2.15</v>
      </c>
      <c r="CJ1094" s="29" t="n">
        <v>2.265</v>
      </c>
      <c r="CK1094" s="29" t="n">
        <v>2.365</v>
      </c>
      <c r="CL1094" s="29" t="n">
        <v>2.395</v>
      </c>
      <c r="CM1094" s="29" t="n">
        <v>2.335</v>
      </c>
      <c r="CN1094" s="29" t="n">
        <v>2.237</v>
      </c>
      <c r="CO1094" s="29" t="n">
        <v>2.1</v>
      </c>
      <c r="CP1094" s="29" t="n">
        <v>2.089</v>
      </c>
      <c r="CQ1094" s="29" t="n">
        <v>2.086</v>
      </c>
      <c r="CR1094" s="29" t="n">
        <v>2.085</v>
      </c>
      <c r="CS1094" s="29" t="n">
        <v>2.088</v>
      </c>
      <c r="CT1094" s="29" t="n">
        <v>2.096</v>
      </c>
      <c r="CU1094" s="29" t="n">
        <v>2.111</v>
      </c>
      <c r="CV1094" s="29" t="n">
        <v>2.23</v>
      </c>
      <c r="CW1094" s="29" t="n">
        <v>2.362</v>
      </c>
      <c r="CX1094" s="29" t="n">
        <v>2.412</v>
      </c>
      <c r="CY1094" s="29" t="n">
        <v>2.335</v>
      </c>
      <c r="CZ1094" s="29" t="n">
        <v>2.215</v>
      </c>
      <c r="DA1094" s="29" t="n">
        <v>2.095</v>
      </c>
      <c r="DB1094" s="29" t="n">
        <v>2.07</v>
      </c>
      <c r="DC1094" s="29" t="n">
        <v>2.066</v>
      </c>
      <c r="DD1094" s="29" t="n">
        <v>2.065</v>
      </c>
      <c r="DE1094" s="29" t="n">
        <v>2.068</v>
      </c>
      <c r="DF1094" s="29" t="n">
        <v>2.076</v>
      </c>
      <c r="DG1094" s="29" t="n">
        <v>2.091</v>
      </c>
      <c r="DH1094" s="29" t="n">
        <v>2.21</v>
      </c>
      <c r="DI1094" s="29" t="n">
        <v>2.342</v>
      </c>
      <c r="DJ1094" s="29" t="n">
        <v>2.432</v>
      </c>
      <c r="DK1094" s="29" t="n">
        <v>2.355</v>
      </c>
      <c r="DL1094" s="29" t="n">
        <v>2.235</v>
      </c>
      <c r="DM1094" s="29" t="n">
        <v>2.115</v>
      </c>
      <c r="DN1094" s="29" t="n">
        <v>2.09</v>
      </c>
      <c r="DO1094" s="29" t="n">
        <v>2.086</v>
      </c>
      <c r="DP1094" s="29" t="n">
        <v>2.085</v>
      </c>
      <c r="DQ1094" s="29" t="n">
        <v>2.088</v>
      </c>
      <c r="DR1094" s="29" t="n">
        <v>2.096</v>
      </c>
      <c r="DS1094" s="29" t="n">
        <v>2.111</v>
      </c>
      <c r="DT1094" s="29" t="n">
        <v>2.23</v>
      </c>
      <c r="DU1094" s="29" t="n">
        <v>2.362</v>
      </c>
      <c r="DV1094" s="29" t="n">
        <v>2.457</v>
      </c>
      <c r="DW1094" s="29" t="n">
        <v>2.38</v>
      </c>
      <c r="DX1094" s="29" t="n">
        <v>2.26</v>
      </c>
      <c r="DY1094" s="29" t="n">
        <v>2.14</v>
      </c>
      <c r="DZ1094" s="29" t="n">
        <v>2.115</v>
      </c>
      <c r="EA1094" s="29" t="n">
        <v>2.111</v>
      </c>
      <c r="EB1094" s="29" t="n">
        <v>2.11</v>
      </c>
      <c r="EC1094" s="29" t="n">
        <v>2.113</v>
      </c>
      <c r="ED1094" s="29" t="n">
        <v>2.121</v>
      </c>
      <c r="EE1094" s="29" t="n">
        <v>2.136</v>
      </c>
      <c r="EF1094" s="29" t="n">
        <v>2.255</v>
      </c>
      <c r="EG1094" s="29" t="n">
        <v>2.387</v>
      </c>
      <c r="EH1094" s="29" t="n">
        <v>2.485</v>
      </c>
      <c r="EI1094" s="29" t="n">
        <v>2.408</v>
      </c>
      <c r="EJ1094" s="29" t="n">
        <v>2.288</v>
      </c>
      <c r="EK1094" s="29" t="n">
        <v>2.168</v>
      </c>
      <c r="EL1094" s="29" t="n">
        <v>2.143</v>
      </c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0"/>
      <c r="GS1094" s="0"/>
      <c r="GT1094" s="0"/>
      <c r="GU1094" s="0"/>
      <c r="GV1094" s="0"/>
      <c r="GW1094" s="0"/>
      <c r="GX1094" s="0"/>
      <c r="GY1094" s="0"/>
      <c r="GZ1094" s="0"/>
      <c r="HA1094" s="0"/>
      <c r="HB1094" s="0"/>
      <c r="HC1094" s="0"/>
      <c r="HD1094" s="0"/>
      <c r="HE1094" s="0"/>
      <c r="HF1094" s="0"/>
      <c r="HG1094" s="0"/>
      <c r="HH1094" s="0"/>
      <c r="HI1094" s="0"/>
      <c r="HJ1094" s="0"/>
      <c r="HK1094" s="0"/>
      <c r="HL1094" s="0"/>
      <c r="HM1094" s="0"/>
      <c r="HN1094" s="0"/>
      <c r="HO1094" s="0"/>
      <c r="HP1094" s="0"/>
      <c r="HQ1094" s="0"/>
      <c r="HR1094" s="0"/>
      <c r="HS1094" s="0"/>
      <c r="HT1094" s="0"/>
      <c r="HU1094" s="0"/>
      <c r="HV1094" s="0"/>
      <c r="HW1094" s="0"/>
      <c r="HX1094" s="0"/>
      <c r="HY1094" s="0"/>
      <c r="HZ1094" s="0"/>
      <c r="IA1094" s="0"/>
      <c r="IB1094" s="0"/>
      <c r="IC1094" s="0"/>
      <c r="ID1094" s="0"/>
      <c r="IE1094" s="0"/>
      <c r="IF1094" s="0"/>
      <c r="IG1094" s="0"/>
      <c r="IH1094" s="0"/>
      <c r="II1094" s="0"/>
      <c r="IJ1094" s="0"/>
      <c r="IK1094" s="0"/>
      <c r="IL1094" s="0"/>
      <c r="IM1094" s="0"/>
      <c r="IN1094" s="0"/>
      <c r="IO1094" s="0"/>
      <c r="IP1094" s="0"/>
      <c r="IQ1094" s="0"/>
      <c r="IR1094" s="0"/>
      <c r="IS1094" s="0"/>
      <c r="IT1094" s="0"/>
      <c r="IU1094" s="0"/>
      <c r="IV1094" s="0"/>
      <c r="IW1094" s="0"/>
    </row>
    <row r="1095" customFormat="false" ht="12.75" hidden="true" customHeight="false" outlineLevel="0" collapsed="false">
      <c r="A1095" s="0" t="n">
        <f aca="false">WEEKDAY(C1095,2)</f>
        <v>3</v>
      </c>
      <c r="B1095" s="0" t="n">
        <f aca="false">MONTH(C1095)</f>
        <v>5</v>
      </c>
      <c r="C1095" s="23" t="n">
        <v>35557</v>
      </c>
      <c r="D1095" s="0" t="n">
        <f aca="false">MONTH(R1095)</f>
        <v>5</v>
      </c>
      <c r="E1095" s="0" t="n">
        <f aca="false">YEAR(R1095)</f>
        <v>1997</v>
      </c>
      <c r="F1095" s="35" t="n">
        <f aca="false">L1095-K1095</f>
        <v>0.1468</v>
      </c>
      <c r="G1095" s="24" t="n">
        <f aca="false">N1095-M1095</f>
        <v>-0.0695833333333331</v>
      </c>
      <c r="H1095" s="24" t="n">
        <f aca="false">O1095-N1095</f>
        <v>-0.0174166666666666</v>
      </c>
      <c r="I1095" s="24" t="n">
        <f aca="false">O1095-M1095</f>
        <v>-0.0869999999999997</v>
      </c>
      <c r="J1095" s="25" t="n">
        <f aca="false">VLOOKUP(C1095,'Nymex hist.'!A:B,2,0)</f>
        <v>2.353</v>
      </c>
      <c r="K1095" s="34" t="n">
        <f aca="false">AVERAGE(BQ1095:BW1095)</f>
        <v>2.354</v>
      </c>
      <c r="L1095" s="34" t="n">
        <f aca="false">AVERAGE(BX1095:CB1095)</f>
        <v>2.5008</v>
      </c>
      <c r="M1095" s="27" t="n">
        <f aca="false">SUMIF($S$3:$FQ$3,$E1095+1,$S1095:$FQ1095)/COUNTIF($S$3:$FQ$3,$E1095+1)</f>
        <v>2.25816666666667</v>
      </c>
      <c r="N1095" s="27" t="n">
        <f aca="false">SUMIF($S$3:$FQ$3,$E1095+2,$S1095:$FQ1095)/COUNTIF($S$3:$FQ$3,$E1095+2)</f>
        <v>2.18858333333333</v>
      </c>
      <c r="O1095" s="27" t="n">
        <f aca="false">SUMIF($S$3:$FQ$3,$E1095+3,$S1095:$FQ1095)/COUNTIF($S$3:$FQ$3,$E1095+3)</f>
        <v>2.17116666666667</v>
      </c>
      <c r="P1095" s="27" t="n">
        <f aca="false">SUMIF($S$3:$FQ$3,$E1095+4,$S1095:$FQ1095)/COUNTIF($S$3:$FQ$3,$E1095+4)</f>
        <v>2.19116666666667</v>
      </c>
      <c r="Q1095" s="27" t="n">
        <f aca="false">SUMIF($S$3:$FQ$3,$E1095+5,$S1095:$FQ1095)/COUNTIF($S$3:$FQ$3,$E1095+5)</f>
        <v>2.21616666666667</v>
      </c>
      <c r="R1095" s="28" t="n">
        <v>35557</v>
      </c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30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 t="n">
        <v>2.353</v>
      </c>
      <c r="BT1095" s="29" t="n">
        <v>2.375</v>
      </c>
      <c r="BU1095" s="29" t="n">
        <v>2.357</v>
      </c>
      <c r="BV1095" s="29" t="n">
        <v>2.335</v>
      </c>
      <c r="BW1095" s="29" t="n">
        <v>2.35</v>
      </c>
      <c r="BX1095" s="29" t="n">
        <v>2.448</v>
      </c>
      <c r="BY1095" s="29" t="n">
        <v>2.558</v>
      </c>
      <c r="BZ1095" s="29" t="n">
        <v>2.608</v>
      </c>
      <c r="CA1095" s="29" t="n">
        <v>2.51</v>
      </c>
      <c r="CB1095" s="29" t="n">
        <v>2.38</v>
      </c>
      <c r="CC1095" s="29" t="n">
        <v>2.215</v>
      </c>
      <c r="CD1095" s="29" t="n">
        <v>2.14</v>
      </c>
      <c r="CE1095" s="29" t="n">
        <v>2.11</v>
      </c>
      <c r="CF1095" s="29" t="n">
        <v>2.1</v>
      </c>
      <c r="CG1095" s="29" t="n">
        <v>2.11</v>
      </c>
      <c r="CH1095" s="29" t="n">
        <v>2.125</v>
      </c>
      <c r="CI1095" s="29" t="n">
        <v>2.15</v>
      </c>
      <c r="CJ1095" s="29" t="n">
        <v>2.275</v>
      </c>
      <c r="CK1095" s="29" t="n">
        <v>2.375</v>
      </c>
      <c r="CL1095" s="29" t="n">
        <v>2.405</v>
      </c>
      <c r="CM1095" s="29" t="n">
        <v>2.345</v>
      </c>
      <c r="CN1095" s="29" t="n">
        <v>2.244</v>
      </c>
      <c r="CO1095" s="29" t="n">
        <v>2.106</v>
      </c>
      <c r="CP1095" s="29" t="n">
        <v>2.094</v>
      </c>
      <c r="CQ1095" s="29" t="n">
        <v>2.09</v>
      </c>
      <c r="CR1095" s="29" t="n">
        <v>2.09</v>
      </c>
      <c r="CS1095" s="29" t="n">
        <v>2.09</v>
      </c>
      <c r="CT1095" s="29" t="n">
        <v>2.096</v>
      </c>
      <c r="CU1095" s="29" t="n">
        <v>2.111</v>
      </c>
      <c r="CV1095" s="29" t="n">
        <v>2.23</v>
      </c>
      <c r="CW1095" s="29" t="n">
        <v>2.362</v>
      </c>
      <c r="CX1095" s="29" t="n">
        <v>2.412</v>
      </c>
      <c r="CY1095" s="29" t="n">
        <v>2.333</v>
      </c>
      <c r="CZ1095" s="29" t="n">
        <v>2.215</v>
      </c>
      <c r="DA1095" s="29" t="n">
        <v>2.095</v>
      </c>
      <c r="DB1095" s="29" t="n">
        <v>2.07</v>
      </c>
      <c r="DC1095" s="29" t="n">
        <v>2.07</v>
      </c>
      <c r="DD1095" s="29" t="n">
        <v>2.07</v>
      </c>
      <c r="DE1095" s="29" t="n">
        <v>2.07</v>
      </c>
      <c r="DF1095" s="29" t="n">
        <v>2.076</v>
      </c>
      <c r="DG1095" s="29" t="n">
        <v>2.091</v>
      </c>
      <c r="DH1095" s="29" t="n">
        <v>2.21</v>
      </c>
      <c r="DI1095" s="29" t="n">
        <v>2.342</v>
      </c>
      <c r="DJ1095" s="29" t="n">
        <v>2.432</v>
      </c>
      <c r="DK1095" s="29" t="n">
        <v>2.353</v>
      </c>
      <c r="DL1095" s="29" t="n">
        <v>2.235</v>
      </c>
      <c r="DM1095" s="29" t="n">
        <v>2.115</v>
      </c>
      <c r="DN1095" s="29" t="n">
        <v>2.09</v>
      </c>
      <c r="DO1095" s="29" t="n">
        <v>2.09</v>
      </c>
      <c r="DP1095" s="29" t="n">
        <v>2.09</v>
      </c>
      <c r="DQ1095" s="29" t="n">
        <v>2.09</v>
      </c>
      <c r="DR1095" s="29" t="n">
        <v>2.096</v>
      </c>
      <c r="DS1095" s="29" t="n">
        <v>2.111</v>
      </c>
      <c r="DT1095" s="29" t="n">
        <v>2.23</v>
      </c>
      <c r="DU1095" s="29" t="n">
        <v>2.362</v>
      </c>
      <c r="DV1095" s="29" t="n">
        <v>2.457</v>
      </c>
      <c r="DW1095" s="29" t="n">
        <v>2.378</v>
      </c>
      <c r="DX1095" s="29" t="n">
        <v>2.26</v>
      </c>
      <c r="DY1095" s="29" t="n">
        <v>2.14</v>
      </c>
      <c r="DZ1095" s="29" t="n">
        <v>2.115</v>
      </c>
      <c r="EA1095" s="29" t="n">
        <v>2.115</v>
      </c>
      <c r="EB1095" s="29" t="n">
        <v>2.115</v>
      </c>
      <c r="EC1095" s="29" t="n">
        <v>2.115</v>
      </c>
      <c r="ED1095" s="29" t="n">
        <v>2.121</v>
      </c>
      <c r="EE1095" s="29" t="n">
        <v>2.136</v>
      </c>
      <c r="EF1095" s="29" t="n">
        <v>2.255</v>
      </c>
      <c r="EG1095" s="29" t="n">
        <v>2.387</v>
      </c>
      <c r="EH1095" s="29" t="n">
        <v>2.485</v>
      </c>
      <c r="EI1095" s="29" t="n">
        <v>2.406</v>
      </c>
      <c r="EJ1095" s="29" t="n">
        <v>2.288</v>
      </c>
      <c r="EK1095" s="29" t="n">
        <v>2.168</v>
      </c>
      <c r="EL1095" s="29" t="n">
        <v>2.143</v>
      </c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0"/>
      <c r="GS1095" s="0"/>
      <c r="GT1095" s="0"/>
      <c r="GU1095" s="0"/>
      <c r="GV1095" s="0"/>
      <c r="GW1095" s="0"/>
      <c r="GX1095" s="0"/>
      <c r="GY1095" s="0"/>
      <c r="GZ1095" s="0"/>
      <c r="HA1095" s="0"/>
      <c r="HB1095" s="0"/>
      <c r="HC1095" s="0"/>
      <c r="HD1095" s="0"/>
      <c r="HE1095" s="0"/>
      <c r="HF1095" s="0"/>
      <c r="HG1095" s="0"/>
      <c r="HH1095" s="0"/>
      <c r="HI1095" s="0"/>
      <c r="HJ1095" s="0"/>
      <c r="HK1095" s="0"/>
      <c r="HL1095" s="0"/>
      <c r="HM1095" s="0"/>
      <c r="HN1095" s="0"/>
      <c r="HO1095" s="0"/>
      <c r="HP1095" s="0"/>
      <c r="HQ1095" s="0"/>
      <c r="HR1095" s="0"/>
      <c r="HS1095" s="0"/>
      <c r="HT1095" s="0"/>
      <c r="HU1095" s="0"/>
      <c r="HV1095" s="0"/>
      <c r="HW1095" s="0"/>
      <c r="HX1095" s="0"/>
      <c r="HY1095" s="0"/>
      <c r="HZ1095" s="0"/>
      <c r="IA1095" s="0"/>
      <c r="IB1095" s="0"/>
      <c r="IC1095" s="0"/>
      <c r="ID1095" s="0"/>
      <c r="IE1095" s="0"/>
      <c r="IF1095" s="0"/>
      <c r="IG1095" s="0"/>
      <c r="IH1095" s="0"/>
      <c r="II1095" s="0"/>
      <c r="IJ1095" s="0"/>
      <c r="IK1095" s="0"/>
      <c r="IL1095" s="0"/>
      <c r="IM1095" s="0"/>
      <c r="IN1095" s="0"/>
      <c r="IO1095" s="0"/>
      <c r="IP1095" s="0"/>
      <c r="IQ1095" s="0"/>
      <c r="IR1095" s="0"/>
      <c r="IS1095" s="0"/>
      <c r="IT1095" s="0"/>
      <c r="IU1095" s="0"/>
      <c r="IV1095" s="0"/>
      <c r="IW1095" s="0"/>
    </row>
    <row r="1096" customFormat="false" ht="12.75" hidden="false" customHeight="false" outlineLevel="0" collapsed="false">
      <c r="A1096" s="1" t="n">
        <f aca="false">WEEKDAY(C1096,2)</f>
        <v>4</v>
      </c>
      <c r="B1096" s="1" t="n">
        <f aca="false">MONTH(C1096)</f>
        <v>5</v>
      </c>
      <c r="C1096" s="23" t="n">
        <v>35558</v>
      </c>
      <c r="D1096" s="0" t="n">
        <f aca="false">MONTH(R1096)</f>
        <v>5</v>
      </c>
      <c r="E1096" s="0" t="n">
        <f aca="false">YEAR(R1096)</f>
        <v>1997</v>
      </c>
      <c r="F1096" s="3" t="n">
        <f aca="false">L1096-K1096</f>
        <v>0.1602</v>
      </c>
      <c r="G1096" s="3" t="n">
        <f aca="false">N1096-M1096</f>
        <v>-0.03775</v>
      </c>
      <c r="H1096" s="3" t="n">
        <f aca="false">O1096-N1096</f>
        <v>-0.0291666666666668</v>
      </c>
      <c r="I1096" s="3" t="n">
        <f aca="false">O1096-M1096</f>
        <v>-0.0669166666666667</v>
      </c>
      <c r="J1096" s="4" t="n">
        <f aca="false">VLOOKUP(C1096,'Nymex hist.'!A:B,2,0)</f>
        <v>2.273</v>
      </c>
      <c r="K1096" s="4" t="n">
        <f aca="false">AVERAGE(BQ1096:BW1096)</f>
        <v>2.2792</v>
      </c>
      <c r="L1096" s="4" t="n">
        <f aca="false">AVERAGE(BX1096:CB1096)</f>
        <v>2.4394</v>
      </c>
      <c r="M1096" s="4" t="n">
        <f aca="false">SUMIF($S$3:$FQ$3,$E1096+1,$S1096:$FQ1096)/COUNTIF($S$3:$FQ$3,$E1096+1)</f>
        <v>2.22575</v>
      </c>
      <c r="N1096" s="4" t="n">
        <f aca="false">SUMIF($S$3:$FQ$3,$E1096+2,$S1096:$FQ1096)/COUNTIF($S$3:$FQ$3,$E1096+2)</f>
        <v>2.188</v>
      </c>
      <c r="O1096" s="4" t="n">
        <f aca="false">SUMIF($S$3:$FQ$3,$E1096+3,$S1096:$FQ1096)/COUNTIF($S$3:$FQ$3,$E1096+3)</f>
        <v>2.15883333333333</v>
      </c>
      <c r="P1096" s="4" t="n">
        <f aca="false">SUMIF($S$3:$FQ$3,$E1096+4,$S1096:$FQ1096)/COUNTIF($S$3:$FQ$3,$E1096+4)</f>
        <v>2.17883333333333</v>
      </c>
      <c r="Q1096" s="4" t="n">
        <f aca="false">SUMIF($S$3:$FQ$3,$E1096+5,$S1096:$FQ1096)/COUNTIF($S$3:$FQ$3,$E1096+5)</f>
        <v>2.20183333333333</v>
      </c>
      <c r="R1096" s="21" t="n">
        <v>35558</v>
      </c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7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 t="n">
        <v>2.273</v>
      </c>
      <c r="BT1096" s="32" t="n">
        <v>2.288</v>
      </c>
      <c r="BU1096" s="32" t="n">
        <v>2.283</v>
      </c>
      <c r="BV1096" s="32" t="n">
        <v>2.271</v>
      </c>
      <c r="BW1096" s="32" t="n">
        <v>2.281</v>
      </c>
      <c r="BX1096" s="32" t="n">
        <v>2.376</v>
      </c>
      <c r="BY1096" s="32" t="n">
        <v>2.496</v>
      </c>
      <c r="BZ1096" s="32" t="n">
        <v>2.545</v>
      </c>
      <c r="CA1096" s="32" t="n">
        <v>2.455</v>
      </c>
      <c r="CB1096" s="32" t="n">
        <v>2.325</v>
      </c>
      <c r="CC1096" s="32" t="n">
        <v>2.165</v>
      </c>
      <c r="CD1096" s="32" t="n">
        <v>2.105</v>
      </c>
      <c r="CE1096" s="32" t="n">
        <v>2.08</v>
      </c>
      <c r="CF1096" s="32" t="n">
        <v>2.075</v>
      </c>
      <c r="CG1096" s="32" t="n">
        <v>2.09</v>
      </c>
      <c r="CH1096" s="32" t="n">
        <v>2.105</v>
      </c>
      <c r="CI1096" s="32" t="n">
        <v>2.133</v>
      </c>
      <c r="CJ1096" s="32" t="n">
        <v>2.263</v>
      </c>
      <c r="CK1096" s="32" t="n">
        <v>2.368</v>
      </c>
      <c r="CL1096" s="32" t="n">
        <v>2.4</v>
      </c>
      <c r="CM1096" s="32" t="n">
        <v>2.34</v>
      </c>
      <c r="CN1096" s="32" t="n">
        <v>2.24</v>
      </c>
      <c r="CO1096" s="32" t="n">
        <v>2.12</v>
      </c>
      <c r="CP1096" s="32" t="n">
        <v>2.1</v>
      </c>
      <c r="CQ1096" s="32" t="n">
        <v>2.09</v>
      </c>
      <c r="CR1096" s="32" t="n">
        <v>2.09</v>
      </c>
      <c r="CS1096" s="32" t="n">
        <v>2.09</v>
      </c>
      <c r="CT1096" s="32" t="n">
        <v>2.095</v>
      </c>
      <c r="CU1096" s="32" t="n">
        <v>2.109</v>
      </c>
      <c r="CV1096" s="32" t="n">
        <v>2.226</v>
      </c>
      <c r="CW1096" s="32" t="n">
        <v>2.356</v>
      </c>
      <c r="CX1096" s="32" t="n">
        <v>2.4</v>
      </c>
      <c r="CY1096" s="32" t="n">
        <v>2.325</v>
      </c>
      <c r="CZ1096" s="32" t="n">
        <v>2.205</v>
      </c>
      <c r="DA1096" s="32" t="n">
        <v>2.085</v>
      </c>
      <c r="DB1096" s="32" t="n">
        <v>2.045</v>
      </c>
      <c r="DC1096" s="32" t="n">
        <v>2.06</v>
      </c>
      <c r="DD1096" s="32" t="n">
        <v>2.06</v>
      </c>
      <c r="DE1096" s="32" t="n">
        <v>2.06</v>
      </c>
      <c r="DF1096" s="32" t="n">
        <v>2.065</v>
      </c>
      <c r="DG1096" s="32" t="n">
        <v>2.079</v>
      </c>
      <c r="DH1096" s="32" t="n">
        <v>2.196</v>
      </c>
      <c r="DI1096" s="32" t="n">
        <v>2.326</v>
      </c>
      <c r="DJ1096" s="32" t="n">
        <v>2.42</v>
      </c>
      <c r="DK1096" s="32" t="n">
        <v>2.345</v>
      </c>
      <c r="DL1096" s="32" t="n">
        <v>2.225</v>
      </c>
      <c r="DM1096" s="32" t="n">
        <v>2.105</v>
      </c>
      <c r="DN1096" s="32" t="n">
        <v>2.065</v>
      </c>
      <c r="DO1096" s="32" t="n">
        <v>2.08</v>
      </c>
      <c r="DP1096" s="32" t="n">
        <v>2.08</v>
      </c>
      <c r="DQ1096" s="32" t="n">
        <v>2.08</v>
      </c>
      <c r="DR1096" s="32" t="n">
        <v>2.085</v>
      </c>
      <c r="DS1096" s="32" t="n">
        <v>2.099</v>
      </c>
      <c r="DT1096" s="32" t="n">
        <v>2.216</v>
      </c>
      <c r="DU1096" s="32" t="n">
        <v>2.346</v>
      </c>
      <c r="DV1096" s="32" t="n">
        <v>2.443</v>
      </c>
      <c r="DW1096" s="32" t="n">
        <v>2.368</v>
      </c>
      <c r="DX1096" s="32" t="n">
        <v>2.248</v>
      </c>
      <c r="DY1096" s="32" t="n">
        <v>2.128</v>
      </c>
      <c r="DZ1096" s="32" t="n">
        <v>2.088</v>
      </c>
      <c r="EA1096" s="32" t="n">
        <v>2.103</v>
      </c>
      <c r="EB1096" s="32" t="n">
        <v>2.103</v>
      </c>
      <c r="EC1096" s="32" t="n">
        <v>2.103</v>
      </c>
      <c r="ED1096" s="32" t="n">
        <v>2.108</v>
      </c>
      <c r="EE1096" s="32" t="n">
        <v>2.122</v>
      </c>
      <c r="EF1096" s="32" t="n">
        <v>2.239</v>
      </c>
      <c r="EG1096" s="32" t="n">
        <v>2.369</v>
      </c>
      <c r="EH1096" s="32" t="n">
        <v>2.468</v>
      </c>
      <c r="EI1096" s="32" t="n">
        <v>2.393</v>
      </c>
      <c r="EJ1096" s="32" t="n">
        <v>2.273</v>
      </c>
      <c r="EK1096" s="32" t="n">
        <v>2.153</v>
      </c>
      <c r="EL1096" s="32" t="n">
        <v>2.113</v>
      </c>
      <c r="EM1096" s="32"/>
      <c r="EN1096" s="32"/>
      <c r="EO1096" s="32"/>
      <c r="EP1096" s="32"/>
      <c r="EQ1096" s="32"/>
      <c r="ER1096" s="32"/>
      <c r="ES1096" s="32"/>
      <c r="ET1096" s="32"/>
      <c r="EU1096" s="32"/>
      <c r="EV1096" s="32"/>
      <c r="EW1096" s="32"/>
      <c r="EX1096" s="32"/>
      <c r="EY1096" s="32"/>
      <c r="EZ1096" s="32"/>
      <c r="FA1096" s="32"/>
      <c r="FB1096" s="32"/>
      <c r="FC1096" s="32"/>
      <c r="FD1096" s="32"/>
      <c r="FE1096" s="32"/>
      <c r="FF1096" s="32"/>
      <c r="FG1096" s="32"/>
      <c r="FH1096" s="32"/>
      <c r="FI1096" s="32"/>
      <c r="FJ1096" s="32"/>
      <c r="FK1096" s="32"/>
      <c r="FL1096" s="32"/>
      <c r="FM1096" s="32"/>
      <c r="FN1096" s="32"/>
      <c r="FO1096" s="32"/>
      <c r="FP1096" s="32"/>
      <c r="FQ1096" s="32"/>
      <c r="FR1096" s="32"/>
      <c r="FS1096" s="32"/>
      <c r="FT1096" s="32"/>
      <c r="FU1096" s="32"/>
      <c r="FV1096" s="32"/>
      <c r="FW1096" s="32"/>
      <c r="FX1096" s="32"/>
      <c r="FY1096" s="32"/>
      <c r="FZ1096" s="32"/>
      <c r="GA1096" s="32"/>
      <c r="GB1096" s="32"/>
      <c r="GC1096" s="32"/>
      <c r="GD1096" s="32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  <c r="GO1096" s="32"/>
      <c r="GP1096" s="32"/>
      <c r="GQ1096" s="32"/>
    </row>
    <row r="1097" customFormat="false" ht="12.75" hidden="true" customHeight="false" outlineLevel="0" collapsed="false">
      <c r="A1097" s="0" t="n">
        <f aca="false">WEEKDAY(C1097,2)</f>
        <v>5</v>
      </c>
      <c r="B1097" s="0" t="n">
        <f aca="false">MONTH(C1097)</f>
        <v>5</v>
      </c>
      <c r="C1097" s="23" t="n">
        <v>35559</v>
      </c>
      <c r="D1097" s="0" t="n">
        <f aca="false">MONTH(R1097)</f>
        <v>5</v>
      </c>
      <c r="E1097" s="0" t="n">
        <f aca="false">YEAR(R1097)</f>
        <v>1997</v>
      </c>
      <c r="F1097" s="35" t="n">
        <f aca="false">L1097-K1097</f>
        <v>0.1536</v>
      </c>
      <c r="G1097" s="24" t="n">
        <f aca="false">N1097-M1097</f>
        <v>-0.0406666666666666</v>
      </c>
      <c r="H1097" s="24" t="n">
        <f aca="false">O1097-N1097</f>
        <v>-0.0291666666666668</v>
      </c>
      <c r="I1097" s="24" t="n">
        <f aca="false">O1097-M1097</f>
        <v>-0.0698333333333334</v>
      </c>
      <c r="J1097" s="25" t="n">
        <f aca="false">VLOOKUP(C1097,'Nymex hist.'!A:B,2,0)</f>
        <v>2.242</v>
      </c>
      <c r="K1097" s="34" t="n">
        <f aca="false">AVERAGE(BQ1097:BW1097)</f>
        <v>2.241</v>
      </c>
      <c r="L1097" s="34" t="n">
        <f aca="false">AVERAGE(BX1097:CB1097)</f>
        <v>2.3946</v>
      </c>
      <c r="M1097" s="27" t="n">
        <f aca="false">SUMIF($S$3:$FQ$3,$E1097+1,$S1097:$FQ1097)/COUNTIF($S$3:$FQ$3,$E1097+1)</f>
        <v>2.18866666666667</v>
      </c>
      <c r="N1097" s="27" t="n">
        <f aca="false">SUMIF($S$3:$FQ$3,$E1097+2,$S1097:$FQ1097)/COUNTIF($S$3:$FQ$3,$E1097+2)</f>
        <v>2.148</v>
      </c>
      <c r="O1097" s="27" t="n">
        <f aca="false">SUMIF($S$3:$FQ$3,$E1097+3,$S1097:$FQ1097)/COUNTIF($S$3:$FQ$3,$E1097+3)</f>
        <v>2.11883333333333</v>
      </c>
      <c r="P1097" s="27" t="n">
        <f aca="false">SUMIF($S$3:$FQ$3,$E1097+4,$S1097:$FQ1097)/COUNTIF($S$3:$FQ$3,$E1097+4)</f>
        <v>2.13883333333333</v>
      </c>
      <c r="Q1097" s="27" t="n">
        <f aca="false">SUMIF($S$3:$FQ$3,$E1097+5,$S1097:$FQ1097)/COUNTIF($S$3:$FQ$3,$E1097+5)</f>
        <v>2.15883333333333</v>
      </c>
      <c r="R1097" s="28" t="n">
        <v>35559</v>
      </c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30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 t="n">
        <v>2.242</v>
      </c>
      <c r="BT1097" s="29" t="n">
        <v>2.247</v>
      </c>
      <c r="BU1097" s="29" t="n">
        <v>2.243</v>
      </c>
      <c r="BV1097" s="29" t="n">
        <v>2.233</v>
      </c>
      <c r="BW1097" s="29" t="n">
        <v>2.24</v>
      </c>
      <c r="BX1097" s="29" t="n">
        <v>2.335</v>
      </c>
      <c r="BY1097" s="29" t="n">
        <v>2.455</v>
      </c>
      <c r="BZ1097" s="29" t="n">
        <v>2.498</v>
      </c>
      <c r="CA1097" s="29" t="n">
        <v>2.41</v>
      </c>
      <c r="CB1097" s="29" t="n">
        <v>2.275</v>
      </c>
      <c r="CC1097" s="29" t="n">
        <v>2.125</v>
      </c>
      <c r="CD1097" s="29" t="n">
        <v>2.072</v>
      </c>
      <c r="CE1097" s="29" t="n">
        <v>2.05</v>
      </c>
      <c r="CF1097" s="29" t="n">
        <v>2.045</v>
      </c>
      <c r="CG1097" s="29" t="n">
        <v>2.06</v>
      </c>
      <c r="CH1097" s="29" t="n">
        <v>2.075</v>
      </c>
      <c r="CI1097" s="29" t="n">
        <v>2.098</v>
      </c>
      <c r="CJ1097" s="29" t="n">
        <v>2.228</v>
      </c>
      <c r="CK1097" s="29" t="n">
        <v>2.328</v>
      </c>
      <c r="CL1097" s="29" t="n">
        <v>2.36</v>
      </c>
      <c r="CM1097" s="29" t="n">
        <v>2.3</v>
      </c>
      <c r="CN1097" s="29" t="n">
        <v>2.2</v>
      </c>
      <c r="CO1097" s="29" t="n">
        <v>2.08</v>
      </c>
      <c r="CP1097" s="29" t="n">
        <v>2.06</v>
      </c>
      <c r="CQ1097" s="29" t="n">
        <v>2.05</v>
      </c>
      <c r="CR1097" s="29" t="n">
        <v>2.05</v>
      </c>
      <c r="CS1097" s="29" t="n">
        <v>2.05</v>
      </c>
      <c r="CT1097" s="29" t="n">
        <v>2.055</v>
      </c>
      <c r="CU1097" s="29" t="n">
        <v>2.069</v>
      </c>
      <c r="CV1097" s="29" t="n">
        <v>2.186</v>
      </c>
      <c r="CW1097" s="29" t="n">
        <v>2.316</v>
      </c>
      <c r="CX1097" s="29" t="n">
        <v>2.36</v>
      </c>
      <c r="CY1097" s="29" t="n">
        <v>2.285</v>
      </c>
      <c r="CZ1097" s="29" t="n">
        <v>2.165</v>
      </c>
      <c r="DA1097" s="29" t="n">
        <v>2.045</v>
      </c>
      <c r="DB1097" s="29" t="n">
        <v>2.005</v>
      </c>
      <c r="DC1097" s="29" t="n">
        <v>2.02</v>
      </c>
      <c r="DD1097" s="29" t="n">
        <v>2.02</v>
      </c>
      <c r="DE1097" s="29" t="n">
        <v>2.02</v>
      </c>
      <c r="DF1097" s="29" t="n">
        <v>2.025</v>
      </c>
      <c r="DG1097" s="29" t="n">
        <v>2.039</v>
      </c>
      <c r="DH1097" s="29" t="n">
        <v>2.156</v>
      </c>
      <c r="DI1097" s="29" t="n">
        <v>2.286</v>
      </c>
      <c r="DJ1097" s="29" t="n">
        <v>2.38</v>
      </c>
      <c r="DK1097" s="29" t="n">
        <v>2.305</v>
      </c>
      <c r="DL1097" s="29" t="n">
        <v>2.185</v>
      </c>
      <c r="DM1097" s="29" t="n">
        <v>2.065</v>
      </c>
      <c r="DN1097" s="29" t="n">
        <v>2.025</v>
      </c>
      <c r="DO1097" s="29" t="n">
        <v>2.04</v>
      </c>
      <c r="DP1097" s="29" t="n">
        <v>2.04</v>
      </c>
      <c r="DQ1097" s="29" t="n">
        <v>2.04</v>
      </c>
      <c r="DR1097" s="29" t="n">
        <v>2.045</v>
      </c>
      <c r="DS1097" s="29" t="n">
        <v>2.059</v>
      </c>
      <c r="DT1097" s="29" t="n">
        <v>2.176</v>
      </c>
      <c r="DU1097" s="29" t="n">
        <v>2.306</v>
      </c>
      <c r="DV1097" s="29" t="n">
        <v>2.4</v>
      </c>
      <c r="DW1097" s="29" t="n">
        <v>2.325</v>
      </c>
      <c r="DX1097" s="29" t="n">
        <v>2.205</v>
      </c>
      <c r="DY1097" s="29" t="n">
        <v>2.085</v>
      </c>
      <c r="DZ1097" s="29" t="n">
        <v>2.045</v>
      </c>
      <c r="EA1097" s="29" t="n">
        <v>2.06</v>
      </c>
      <c r="EB1097" s="29" t="n">
        <v>2.06</v>
      </c>
      <c r="EC1097" s="29" t="n">
        <v>2.06</v>
      </c>
      <c r="ED1097" s="29" t="n">
        <v>2.065</v>
      </c>
      <c r="EE1097" s="29" t="n">
        <v>2.079</v>
      </c>
      <c r="EF1097" s="29" t="n">
        <v>2.196</v>
      </c>
      <c r="EG1097" s="29" t="n">
        <v>2.326</v>
      </c>
      <c r="EH1097" s="29" t="n">
        <v>2.42</v>
      </c>
      <c r="EI1097" s="29" t="n">
        <v>2.345</v>
      </c>
      <c r="EJ1097" s="29" t="n">
        <v>2.225</v>
      </c>
      <c r="EK1097" s="29" t="n">
        <v>2.105</v>
      </c>
      <c r="EL1097" s="29" t="n">
        <v>2.065</v>
      </c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0"/>
      <c r="GS1097" s="0"/>
      <c r="GT1097" s="0"/>
      <c r="GU1097" s="0"/>
      <c r="GV1097" s="0"/>
      <c r="GW1097" s="0"/>
      <c r="GX1097" s="0"/>
      <c r="GY1097" s="0"/>
      <c r="GZ1097" s="0"/>
      <c r="HA1097" s="0"/>
      <c r="HB1097" s="0"/>
      <c r="HC1097" s="0"/>
      <c r="HD1097" s="0"/>
      <c r="HE1097" s="0"/>
      <c r="HF1097" s="0"/>
      <c r="HG1097" s="0"/>
      <c r="HH1097" s="0"/>
      <c r="HI1097" s="0"/>
      <c r="HJ1097" s="0"/>
      <c r="HK1097" s="0"/>
      <c r="HL1097" s="0"/>
      <c r="HM1097" s="0"/>
      <c r="HN1097" s="0"/>
      <c r="HO1097" s="0"/>
      <c r="HP1097" s="0"/>
      <c r="HQ1097" s="0"/>
      <c r="HR1097" s="0"/>
      <c r="HS1097" s="0"/>
      <c r="HT1097" s="0"/>
      <c r="HU1097" s="0"/>
      <c r="HV1097" s="0"/>
      <c r="HW1097" s="0"/>
      <c r="HX1097" s="0"/>
      <c r="HY1097" s="0"/>
      <c r="HZ1097" s="0"/>
      <c r="IA1097" s="0"/>
      <c r="IB1097" s="0"/>
      <c r="IC1097" s="0"/>
      <c r="ID1097" s="0"/>
      <c r="IE1097" s="0"/>
      <c r="IF1097" s="0"/>
      <c r="IG1097" s="0"/>
      <c r="IH1097" s="0"/>
      <c r="II1097" s="0"/>
      <c r="IJ1097" s="0"/>
      <c r="IK1097" s="0"/>
      <c r="IL1097" s="0"/>
      <c r="IM1097" s="0"/>
      <c r="IN1097" s="0"/>
      <c r="IO1097" s="0"/>
      <c r="IP1097" s="0"/>
      <c r="IQ1097" s="0"/>
      <c r="IR1097" s="0"/>
      <c r="IS1097" s="0"/>
      <c r="IT1097" s="0"/>
      <c r="IU1097" s="0"/>
      <c r="IV1097" s="0"/>
      <c r="IW1097" s="0"/>
    </row>
    <row r="1098" customFormat="false" ht="12.75" hidden="true" customHeight="false" outlineLevel="0" collapsed="false">
      <c r="A1098" s="0" t="n">
        <f aca="false">WEEKDAY(C1098,2)</f>
        <v>1</v>
      </c>
      <c r="B1098" s="0" t="n">
        <f aca="false">MONTH(C1098)</f>
        <v>5</v>
      </c>
      <c r="C1098" s="23" t="n">
        <v>35562</v>
      </c>
      <c r="D1098" s="0" t="n">
        <f aca="false">MONTH(R1098)</f>
        <v>5</v>
      </c>
      <c r="E1098" s="0" t="n">
        <f aca="false">YEAR(R1098)</f>
        <v>1997</v>
      </c>
      <c r="F1098" s="35" t="n">
        <f aca="false">L1098-K1098</f>
        <v>0.145</v>
      </c>
      <c r="G1098" s="24" t="n">
        <f aca="false">N1098-M1098</f>
        <v>-0.0366666666666666</v>
      </c>
      <c r="H1098" s="24" t="n">
        <f aca="false">O1098-N1098</f>
        <v>-0.0279166666666666</v>
      </c>
      <c r="I1098" s="24" t="n">
        <f aca="false">O1098-M1098</f>
        <v>-0.0645833333333332</v>
      </c>
      <c r="J1098" s="25" t="n">
        <f aca="false">VLOOKUP(C1098,'Nymex hist.'!A:B,2,0)</f>
        <v>2.224</v>
      </c>
      <c r="K1098" s="34" t="n">
        <f aca="false">AVERAGE(BQ1098:BW1098)</f>
        <v>2.224</v>
      </c>
      <c r="L1098" s="34" t="n">
        <f aca="false">AVERAGE(BX1098:CB1098)</f>
        <v>2.369</v>
      </c>
      <c r="M1098" s="27" t="n">
        <f aca="false">SUMIF($S$3:$FQ$3,$E1098+1,$S1098:$FQ1098)/COUNTIF($S$3:$FQ$3,$E1098+1)</f>
        <v>2.16341666666667</v>
      </c>
      <c r="N1098" s="27" t="n">
        <f aca="false">SUMIF($S$3:$FQ$3,$E1098+2,$S1098:$FQ1098)/COUNTIF($S$3:$FQ$3,$E1098+2)</f>
        <v>2.12675</v>
      </c>
      <c r="O1098" s="27" t="n">
        <f aca="false">SUMIF($S$3:$FQ$3,$E1098+3,$S1098:$FQ1098)/COUNTIF($S$3:$FQ$3,$E1098+3)</f>
        <v>2.09883333333333</v>
      </c>
      <c r="P1098" s="27" t="n">
        <f aca="false">SUMIF($S$3:$FQ$3,$E1098+4,$S1098:$FQ1098)/COUNTIF($S$3:$FQ$3,$E1098+4)</f>
        <v>2.11883333333333</v>
      </c>
      <c r="Q1098" s="27" t="n">
        <f aca="false">SUMIF($S$3:$FQ$3,$E1098+5,$S1098:$FQ1098)/COUNTIF($S$3:$FQ$3,$E1098+5)</f>
        <v>2.13883333333333</v>
      </c>
      <c r="R1098" s="28" t="n">
        <v>35562</v>
      </c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30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 t="n">
        <v>2.224</v>
      </c>
      <c r="BT1098" s="29" t="n">
        <v>2.231</v>
      </c>
      <c r="BU1098" s="29" t="n">
        <v>2.23</v>
      </c>
      <c r="BV1098" s="29" t="n">
        <v>2.215</v>
      </c>
      <c r="BW1098" s="29" t="n">
        <v>2.22</v>
      </c>
      <c r="BX1098" s="29" t="n">
        <v>2.31</v>
      </c>
      <c r="BY1098" s="29" t="n">
        <v>2.43</v>
      </c>
      <c r="BZ1098" s="29" t="n">
        <v>2.47</v>
      </c>
      <c r="CA1098" s="29" t="n">
        <v>2.385</v>
      </c>
      <c r="CB1098" s="29" t="n">
        <v>2.25</v>
      </c>
      <c r="CC1098" s="29" t="n">
        <v>2.1</v>
      </c>
      <c r="CD1098" s="29" t="n">
        <v>2.047</v>
      </c>
      <c r="CE1098" s="29" t="n">
        <v>2.025</v>
      </c>
      <c r="CF1098" s="29" t="n">
        <v>2.02</v>
      </c>
      <c r="CG1098" s="29" t="n">
        <v>2.035</v>
      </c>
      <c r="CH1098" s="29" t="n">
        <v>2.05</v>
      </c>
      <c r="CI1098" s="29" t="n">
        <v>2.073</v>
      </c>
      <c r="CJ1098" s="29" t="n">
        <v>2.203</v>
      </c>
      <c r="CK1098" s="29" t="n">
        <v>2.303</v>
      </c>
      <c r="CL1098" s="29" t="n">
        <v>2.335</v>
      </c>
      <c r="CM1098" s="29" t="n">
        <v>2.276</v>
      </c>
      <c r="CN1098" s="29" t="n">
        <v>2.177</v>
      </c>
      <c r="CO1098" s="29" t="n">
        <v>2.058</v>
      </c>
      <c r="CP1098" s="29" t="n">
        <v>2.039</v>
      </c>
      <c r="CQ1098" s="29" t="n">
        <v>2.03</v>
      </c>
      <c r="CR1098" s="29" t="n">
        <v>2.03</v>
      </c>
      <c r="CS1098" s="29" t="n">
        <v>2.03</v>
      </c>
      <c r="CT1098" s="29" t="n">
        <v>2.035</v>
      </c>
      <c r="CU1098" s="29" t="n">
        <v>2.049</v>
      </c>
      <c r="CV1098" s="29" t="n">
        <v>2.166</v>
      </c>
      <c r="CW1098" s="29" t="n">
        <v>2.296</v>
      </c>
      <c r="CX1098" s="29" t="n">
        <v>2.34</v>
      </c>
      <c r="CY1098" s="29" t="n">
        <v>2.265</v>
      </c>
      <c r="CZ1098" s="29" t="n">
        <v>2.145</v>
      </c>
      <c r="DA1098" s="29" t="n">
        <v>2.025</v>
      </c>
      <c r="DB1098" s="29" t="n">
        <v>1.985</v>
      </c>
      <c r="DC1098" s="29" t="n">
        <v>2</v>
      </c>
      <c r="DD1098" s="29" t="n">
        <v>2</v>
      </c>
      <c r="DE1098" s="29" t="n">
        <v>2</v>
      </c>
      <c r="DF1098" s="29" t="n">
        <v>2.005</v>
      </c>
      <c r="DG1098" s="29" t="n">
        <v>2.019</v>
      </c>
      <c r="DH1098" s="29" t="n">
        <v>2.136</v>
      </c>
      <c r="DI1098" s="29" t="n">
        <v>2.266</v>
      </c>
      <c r="DJ1098" s="29" t="n">
        <v>2.36</v>
      </c>
      <c r="DK1098" s="29" t="n">
        <v>2.285</v>
      </c>
      <c r="DL1098" s="29" t="n">
        <v>2.165</v>
      </c>
      <c r="DM1098" s="29" t="n">
        <v>2.045</v>
      </c>
      <c r="DN1098" s="29" t="n">
        <v>2.005</v>
      </c>
      <c r="DO1098" s="29" t="n">
        <v>2.02</v>
      </c>
      <c r="DP1098" s="29" t="n">
        <v>2.02</v>
      </c>
      <c r="DQ1098" s="29" t="n">
        <v>2.02</v>
      </c>
      <c r="DR1098" s="29" t="n">
        <v>2.025</v>
      </c>
      <c r="DS1098" s="29" t="n">
        <v>2.039</v>
      </c>
      <c r="DT1098" s="29" t="n">
        <v>2.156</v>
      </c>
      <c r="DU1098" s="29" t="n">
        <v>2.286</v>
      </c>
      <c r="DV1098" s="29" t="n">
        <v>2.38</v>
      </c>
      <c r="DW1098" s="29" t="n">
        <v>2.305</v>
      </c>
      <c r="DX1098" s="29" t="n">
        <v>2.185</v>
      </c>
      <c r="DY1098" s="29" t="n">
        <v>2.065</v>
      </c>
      <c r="DZ1098" s="29" t="n">
        <v>2.025</v>
      </c>
      <c r="EA1098" s="29" t="n">
        <v>2.04</v>
      </c>
      <c r="EB1098" s="29" t="n">
        <v>2.04</v>
      </c>
      <c r="EC1098" s="29" t="n">
        <v>2.04</v>
      </c>
      <c r="ED1098" s="29" t="n">
        <v>2.045</v>
      </c>
      <c r="EE1098" s="29" t="n">
        <v>2.059</v>
      </c>
      <c r="EF1098" s="29" t="n">
        <v>2.176</v>
      </c>
      <c r="EG1098" s="29" t="n">
        <v>2.306</v>
      </c>
      <c r="EH1098" s="29" t="n">
        <v>2.4</v>
      </c>
      <c r="EI1098" s="29" t="n">
        <v>2.325</v>
      </c>
      <c r="EJ1098" s="29" t="n">
        <v>2.205</v>
      </c>
      <c r="EK1098" s="29" t="n">
        <v>2.085</v>
      </c>
      <c r="EL1098" s="29" t="n">
        <v>2.045</v>
      </c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0"/>
      <c r="GS1098" s="0"/>
      <c r="GT1098" s="0"/>
      <c r="GU1098" s="0"/>
      <c r="GV1098" s="0"/>
      <c r="GW1098" s="0"/>
      <c r="GX1098" s="0"/>
      <c r="GY1098" s="0"/>
      <c r="GZ1098" s="0"/>
      <c r="HA1098" s="0"/>
      <c r="HB1098" s="0"/>
      <c r="HC1098" s="0"/>
      <c r="HD1098" s="0"/>
      <c r="HE1098" s="0"/>
      <c r="HF1098" s="0"/>
      <c r="HG1098" s="0"/>
      <c r="HH1098" s="0"/>
      <c r="HI1098" s="0"/>
      <c r="HJ1098" s="0"/>
      <c r="HK1098" s="0"/>
      <c r="HL1098" s="0"/>
      <c r="HM1098" s="0"/>
      <c r="HN1098" s="0"/>
      <c r="HO1098" s="0"/>
      <c r="HP1098" s="0"/>
      <c r="HQ1098" s="0"/>
      <c r="HR1098" s="0"/>
      <c r="HS1098" s="0"/>
      <c r="HT1098" s="0"/>
      <c r="HU1098" s="0"/>
      <c r="HV1098" s="0"/>
      <c r="HW1098" s="0"/>
      <c r="HX1098" s="0"/>
      <c r="HY1098" s="0"/>
      <c r="HZ1098" s="0"/>
      <c r="IA1098" s="0"/>
      <c r="IB1098" s="0"/>
      <c r="IC1098" s="0"/>
      <c r="ID1098" s="0"/>
      <c r="IE1098" s="0"/>
      <c r="IF1098" s="0"/>
      <c r="IG1098" s="0"/>
      <c r="IH1098" s="0"/>
      <c r="II1098" s="0"/>
      <c r="IJ1098" s="0"/>
      <c r="IK1098" s="0"/>
      <c r="IL1098" s="0"/>
      <c r="IM1098" s="0"/>
      <c r="IN1098" s="0"/>
      <c r="IO1098" s="0"/>
      <c r="IP1098" s="0"/>
      <c r="IQ1098" s="0"/>
      <c r="IR1098" s="0"/>
      <c r="IS1098" s="0"/>
      <c r="IT1098" s="0"/>
      <c r="IU1098" s="0"/>
      <c r="IV1098" s="0"/>
      <c r="IW1098" s="0"/>
    </row>
    <row r="1099" customFormat="false" ht="12.75" hidden="true" customHeight="false" outlineLevel="0" collapsed="false">
      <c r="A1099" s="0" t="n">
        <f aca="false">WEEKDAY(C1099,2)</f>
        <v>2</v>
      </c>
      <c r="B1099" s="0" t="n">
        <f aca="false">MONTH(C1099)</f>
        <v>5</v>
      </c>
      <c r="C1099" s="23" t="n">
        <v>35563</v>
      </c>
      <c r="D1099" s="0" t="n">
        <f aca="false">MONTH(R1099)</f>
        <v>5</v>
      </c>
      <c r="E1099" s="0" t="n">
        <f aca="false">YEAR(R1099)</f>
        <v>1997</v>
      </c>
      <c r="F1099" s="35" t="n">
        <f aca="false">L1099-K1099</f>
        <v>0.142</v>
      </c>
      <c r="G1099" s="24" t="n">
        <f aca="false">N1099-M1099</f>
        <v>-0.0350833333333336</v>
      </c>
      <c r="H1099" s="24" t="n">
        <f aca="false">O1099-N1099</f>
        <v>-0.032083333333333</v>
      </c>
      <c r="I1099" s="24" t="n">
        <f aca="false">O1099-M1099</f>
        <v>-0.0671666666666666</v>
      </c>
      <c r="J1099" s="25" t="n">
        <f aca="false">VLOOKUP(C1099,'Nymex hist.'!A:B,2,0)</f>
        <v>2.189</v>
      </c>
      <c r="K1099" s="34" t="n">
        <f aca="false">AVERAGE(BQ1099:BW1099)</f>
        <v>2.198</v>
      </c>
      <c r="L1099" s="34" t="n">
        <f aca="false">AVERAGE(BX1099:CB1099)</f>
        <v>2.34</v>
      </c>
      <c r="M1099" s="27" t="n">
        <f aca="false">SUMIF($S$3:$FQ$3,$E1099+1,$S1099:$FQ1099)/COUNTIF($S$3:$FQ$3,$E1099+1)</f>
        <v>2.14033333333333</v>
      </c>
      <c r="N1099" s="27" t="n">
        <f aca="false">SUMIF($S$3:$FQ$3,$E1099+2,$S1099:$FQ1099)/COUNTIF($S$3:$FQ$3,$E1099+2)</f>
        <v>2.10525</v>
      </c>
      <c r="O1099" s="27" t="n">
        <f aca="false">SUMIF($S$3:$FQ$3,$E1099+3,$S1099:$FQ1099)/COUNTIF($S$3:$FQ$3,$E1099+3)</f>
        <v>2.07316666666667</v>
      </c>
      <c r="P1099" s="27" t="n">
        <f aca="false">SUMIF($S$3:$FQ$3,$E1099+4,$S1099:$FQ1099)/COUNTIF($S$3:$FQ$3,$E1099+4)</f>
        <v>2.09316666666667</v>
      </c>
      <c r="Q1099" s="27" t="n">
        <f aca="false">SUMIF($S$3:$FQ$3,$E1099+5,$S1099:$FQ1099)/COUNTIF($S$3:$FQ$3,$E1099+5)</f>
        <v>2.11316666666667</v>
      </c>
      <c r="R1099" s="28" t="n">
        <v>35563</v>
      </c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30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 t="n">
        <v>2.189</v>
      </c>
      <c r="BT1099" s="29" t="n">
        <v>2.209</v>
      </c>
      <c r="BU1099" s="29" t="n">
        <v>2.206</v>
      </c>
      <c r="BV1099" s="29" t="n">
        <v>2.191</v>
      </c>
      <c r="BW1099" s="29" t="n">
        <v>2.195</v>
      </c>
      <c r="BX1099" s="29" t="n">
        <v>2.285</v>
      </c>
      <c r="BY1099" s="29" t="n">
        <v>2.4</v>
      </c>
      <c r="BZ1099" s="29" t="n">
        <v>2.44</v>
      </c>
      <c r="CA1099" s="29" t="n">
        <v>2.355</v>
      </c>
      <c r="CB1099" s="29" t="n">
        <v>2.22</v>
      </c>
      <c r="CC1099" s="29" t="n">
        <v>2.075</v>
      </c>
      <c r="CD1099" s="29" t="n">
        <v>2.025</v>
      </c>
      <c r="CE1099" s="29" t="n">
        <v>2.005</v>
      </c>
      <c r="CF1099" s="29" t="n">
        <v>2</v>
      </c>
      <c r="CG1099" s="29" t="n">
        <v>2.015</v>
      </c>
      <c r="CH1099" s="29" t="n">
        <v>2.03</v>
      </c>
      <c r="CI1099" s="29" t="n">
        <v>2.053</v>
      </c>
      <c r="CJ1099" s="29" t="n">
        <v>2.183</v>
      </c>
      <c r="CK1099" s="29" t="n">
        <v>2.283</v>
      </c>
      <c r="CL1099" s="29" t="n">
        <v>2.315</v>
      </c>
      <c r="CM1099" s="29" t="n">
        <v>2.256</v>
      </c>
      <c r="CN1099" s="29" t="n">
        <v>2.157</v>
      </c>
      <c r="CO1099" s="29" t="n">
        <v>2.038</v>
      </c>
      <c r="CP1099" s="29" t="n">
        <v>2.019</v>
      </c>
      <c r="CQ1099" s="29" t="n">
        <v>2.01</v>
      </c>
      <c r="CR1099" s="29" t="n">
        <v>2.01</v>
      </c>
      <c r="CS1099" s="29" t="n">
        <v>2.01</v>
      </c>
      <c r="CT1099" s="29" t="n">
        <v>2.015</v>
      </c>
      <c r="CU1099" s="29" t="n">
        <v>2.027</v>
      </c>
      <c r="CV1099" s="29" t="n">
        <v>2.14</v>
      </c>
      <c r="CW1099" s="29" t="n">
        <v>2.266</v>
      </c>
      <c r="CX1099" s="29" t="n">
        <v>2.31</v>
      </c>
      <c r="CY1099" s="29" t="n">
        <v>2.235</v>
      </c>
      <c r="CZ1099" s="29" t="n">
        <v>2.115</v>
      </c>
      <c r="DA1099" s="29" t="n">
        <v>1.995</v>
      </c>
      <c r="DB1099" s="29" t="n">
        <v>1.955</v>
      </c>
      <c r="DC1099" s="29" t="n">
        <v>1.98</v>
      </c>
      <c r="DD1099" s="29" t="n">
        <v>1.98</v>
      </c>
      <c r="DE1099" s="29" t="n">
        <v>1.98</v>
      </c>
      <c r="DF1099" s="29" t="n">
        <v>1.985</v>
      </c>
      <c r="DG1099" s="29" t="n">
        <v>1.997</v>
      </c>
      <c r="DH1099" s="29" t="n">
        <v>2.11</v>
      </c>
      <c r="DI1099" s="29" t="n">
        <v>2.236</v>
      </c>
      <c r="DJ1099" s="29" t="n">
        <v>2.33</v>
      </c>
      <c r="DK1099" s="29" t="n">
        <v>2.255</v>
      </c>
      <c r="DL1099" s="29" t="n">
        <v>2.135</v>
      </c>
      <c r="DM1099" s="29" t="n">
        <v>2.015</v>
      </c>
      <c r="DN1099" s="29" t="n">
        <v>1.975</v>
      </c>
      <c r="DO1099" s="29" t="n">
        <v>2</v>
      </c>
      <c r="DP1099" s="29" t="n">
        <v>2</v>
      </c>
      <c r="DQ1099" s="29" t="n">
        <v>2</v>
      </c>
      <c r="DR1099" s="29" t="n">
        <v>2.005</v>
      </c>
      <c r="DS1099" s="29" t="n">
        <v>2.017</v>
      </c>
      <c r="DT1099" s="29" t="n">
        <v>2.13</v>
      </c>
      <c r="DU1099" s="29" t="n">
        <v>2.256</v>
      </c>
      <c r="DV1099" s="29" t="n">
        <v>2.35</v>
      </c>
      <c r="DW1099" s="29" t="n">
        <v>2.275</v>
      </c>
      <c r="DX1099" s="29" t="n">
        <v>2.155</v>
      </c>
      <c r="DY1099" s="29" t="n">
        <v>2.035</v>
      </c>
      <c r="DZ1099" s="29" t="n">
        <v>1.995</v>
      </c>
      <c r="EA1099" s="29" t="n">
        <v>2.02</v>
      </c>
      <c r="EB1099" s="29" t="n">
        <v>2.02</v>
      </c>
      <c r="EC1099" s="29" t="n">
        <v>2.02</v>
      </c>
      <c r="ED1099" s="29" t="n">
        <v>2.025</v>
      </c>
      <c r="EE1099" s="29" t="n">
        <v>2.037</v>
      </c>
      <c r="EF1099" s="29" t="n">
        <v>2.15</v>
      </c>
      <c r="EG1099" s="29" t="n">
        <v>2.276</v>
      </c>
      <c r="EH1099" s="29" t="n">
        <v>2.37</v>
      </c>
      <c r="EI1099" s="29" t="n">
        <v>2.295</v>
      </c>
      <c r="EJ1099" s="29" t="n">
        <v>2.175</v>
      </c>
      <c r="EK1099" s="29" t="n">
        <v>2.055</v>
      </c>
      <c r="EL1099" s="29" t="n">
        <v>2.015</v>
      </c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0"/>
      <c r="GS1099" s="0"/>
      <c r="GT1099" s="0"/>
      <c r="GU1099" s="0"/>
      <c r="GV1099" s="0"/>
      <c r="GW1099" s="0"/>
      <c r="GX1099" s="0"/>
      <c r="GY1099" s="0"/>
      <c r="GZ1099" s="0"/>
      <c r="HA1099" s="0"/>
      <c r="HB1099" s="0"/>
      <c r="HC1099" s="0"/>
      <c r="HD1099" s="0"/>
      <c r="HE1099" s="0"/>
      <c r="HF1099" s="0"/>
      <c r="HG1099" s="0"/>
      <c r="HH1099" s="0"/>
      <c r="HI1099" s="0"/>
      <c r="HJ1099" s="0"/>
      <c r="HK1099" s="0"/>
      <c r="HL1099" s="0"/>
      <c r="HM1099" s="0"/>
      <c r="HN1099" s="0"/>
      <c r="HO1099" s="0"/>
      <c r="HP1099" s="0"/>
      <c r="HQ1099" s="0"/>
      <c r="HR1099" s="0"/>
      <c r="HS1099" s="0"/>
      <c r="HT1099" s="0"/>
      <c r="HU1099" s="0"/>
      <c r="HV1099" s="0"/>
      <c r="HW1099" s="0"/>
      <c r="HX1099" s="0"/>
      <c r="HY1099" s="0"/>
      <c r="HZ1099" s="0"/>
      <c r="IA1099" s="0"/>
      <c r="IB1099" s="0"/>
      <c r="IC1099" s="0"/>
      <c r="ID1099" s="0"/>
      <c r="IE1099" s="0"/>
      <c r="IF1099" s="0"/>
      <c r="IG1099" s="0"/>
      <c r="IH1099" s="0"/>
      <c r="II1099" s="0"/>
      <c r="IJ1099" s="0"/>
      <c r="IK1099" s="0"/>
      <c r="IL1099" s="0"/>
      <c r="IM1099" s="0"/>
      <c r="IN1099" s="0"/>
      <c r="IO1099" s="0"/>
      <c r="IP1099" s="0"/>
      <c r="IQ1099" s="0"/>
      <c r="IR1099" s="0"/>
      <c r="IS1099" s="0"/>
      <c r="IT1099" s="0"/>
      <c r="IU1099" s="0"/>
      <c r="IV1099" s="0"/>
      <c r="IW1099" s="0"/>
    </row>
    <row r="1100" customFormat="false" ht="12.75" hidden="true" customHeight="false" outlineLevel="0" collapsed="false">
      <c r="A1100" s="0" t="n">
        <f aca="false">WEEKDAY(C1100,2)</f>
        <v>3</v>
      </c>
      <c r="B1100" s="0" t="n">
        <f aca="false">MONTH(C1100)</f>
        <v>5</v>
      </c>
      <c r="C1100" s="23" t="n">
        <v>35564</v>
      </c>
      <c r="D1100" s="0" t="n">
        <f aca="false">MONTH(R1100)</f>
        <v>5</v>
      </c>
      <c r="E1100" s="0" t="n">
        <f aca="false">YEAR(R1100)</f>
        <v>1997</v>
      </c>
      <c r="F1100" s="35" t="n">
        <f aca="false">L1100-K1100</f>
        <v>0.1288</v>
      </c>
      <c r="G1100" s="24" t="n">
        <f aca="false">N1100-M1100</f>
        <v>-0.0399166666666666</v>
      </c>
      <c r="H1100" s="24" t="n">
        <f aca="false">O1100-N1100</f>
        <v>-0.0318333333333336</v>
      </c>
      <c r="I1100" s="24" t="n">
        <f aca="false">O1100-M1100</f>
        <v>-0.0717500000000002</v>
      </c>
      <c r="J1100" s="25" t="n">
        <f aca="false">VLOOKUP(C1100,'Nymex hist.'!A:B,2,0)</f>
        <v>2.276</v>
      </c>
      <c r="K1100" s="34" t="n">
        <f aca="false">AVERAGE(BQ1100:BW1100)</f>
        <v>2.2586</v>
      </c>
      <c r="L1100" s="34" t="n">
        <f aca="false">AVERAGE(BX1100:CB1100)</f>
        <v>2.3874</v>
      </c>
      <c r="M1100" s="27" t="n">
        <f aca="false">SUMIF($S$3:$FQ$3,$E1100+1,$S1100:$FQ1100)/COUNTIF($S$3:$FQ$3,$E1100+1)</f>
        <v>2.17491666666667</v>
      </c>
      <c r="N1100" s="27" t="n">
        <f aca="false">SUMIF($S$3:$FQ$3,$E1100+2,$S1100:$FQ1100)/COUNTIF($S$3:$FQ$3,$E1100+2)</f>
        <v>2.135</v>
      </c>
      <c r="O1100" s="27" t="n">
        <f aca="false">SUMIF($S$3:$FQ$3,$E1100+3,$S1100:$FQ1100)/COUNTIF($S$3:$FQ$3,$E1100+3)</f>
        <v>2.10316666666667</v>
      </c>
      <c r="P1100" s="27" t="n">
        <f aca="false">SUMIF($S$3:$FQ$3,$E1100+4,$S1100:$FQ1100)/COUNTIF($S$3:$FQ$3,$E1100+4)</f>
        <v>2.12316666666667</v>
      </c>
      <c r="Q1100" s="27" t="n">
        <f aca="false">SUMIF($S$3:$FQ$3,$E1100+5,$S1100:$FQ1100)/COUNTIF($S$3:$FQ$3,$E1100+5)</f>
        <v>2.14316666666667</v>
      </c>
      <c r="R1100" s="28" t="n">
        <v>35564</v>
      </c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30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 t="n">
        <v>2.276</v>
      </c>
      <c r="BT1100" s="29" t="n">
        <v>2.275</v>
      </c>
      <c r="BU1100" s="29" t="n">
        <v>2.265</v>
      </c>
      <c r="BV1100" s="29" t="n">
        <v>2.24</v>
      </c>
      <c r="BW1100" s="29" t="n">
        <v>2.237</v>
      </c>
      <c r="BX1100" s="29" t="n">
        <v>2.332</v>
      </c>
      <c r="BY1100" s="29" t="n">
        <v>2.45</v>
      </c>
      <c r="BZ1100" s="29" t="n">
        <v>2.49</v>
      </c>
      <c r="CA1100" s="29" t="n">
        <v>2.4</v>
      </c>
      <c r="CB1100" s="29" t="n">
        <v>2.265</v>
      </c>
      <c r="CC1100" s="29" t="n">
        <v>2.11</v>
      </c>
      <c r="CD1100" s="29" t="n">
        <v>2.055</v>
      </c>
      <c r="CE1100" s="29" t="n">
        <v>2.035</v>
      </c>
      <c r="CF1100" s="29" t="n">
        <v>2.03</v>
      </c>
      <c r="CG1100" s="29" t="n">
        <v>2.045</v>
      </c>
      <c r="CH1100" s="29" t="n">
        <v>2.06</v>
      </c>
      <c r="CI1100" s="29" t="n">
        <v>2.083</v>
      </c>
      <c r="CJ1100" s="29" t="n">
        <v>2.213</v>
      </c>
      <c r="CK1100" s="29" t="n">
        <v>2.313</v>
      </c>
      <c r="CL1100" s="29" t="n">
        <v>2.345</v>
      </c>
      <c r="CM1100" s="29" t="n">
        <v>2.286</v>
      </c>
      <c r="CN1100" s="29" t="n">
        <v>2.186</v>
      </c>
      <c r="CO1100" s="29" t="n">
        <v>2.067</v>
      </c>
      <c r="CP1100" s="29" t="n">
        <v>2.048</v>
      </c>
      <c r="CQ1100" s="29" t="n">
        <v>2.04</v>
      </c>
      <c r="CR1100" s="29" t="n">
        <v>2.04</v>
      </c>
      <c r="CS1100" s="29" t="n">
        <v>2.04</v>
      </c>
      <c r="CT1100" s="29" t="n">
        <v>2.045</v>
      </c>
      <c r="CU1100" s="29" t="n">
        <v>2.057</v>
      </c>
      <c r="CV1100" s="29" t="n">
        <v>2.17</v>
      </c>
      <c r="CW1100" s="29" t="n">
        <v>2.296</v>
      </c>
      <c r="CX1100" s="29" t="n">
        <v>2.34</v>
      </c>
      <c r="CY1100" s="29" t="n">
        <v>2.265</v>
      </c>
      <c r="CZ1100" s="29" t="n">
        <v>2.145</v>
      </c>
      <c r="DA1100" s="29" t="n">
        <v>2.025</v>
      </c>
      <c r="DB1100" s="29" t="n">
        <v>1.985</v>
      </c>
      <c r="DC1100" s="29" t="n">
        <v>2.01</v>
      </c>
      <c r="DD1100" s="29" t="n">
        <v>2.01</v>
      </c>
      <c r="DE1100" s="29" t="n">
        <v>2.01</v>
      </c>
      <c r="DF1100" s="29" t="n">
        <v>2.015</v>
      </c>
      <c r="DG1100" s="29" t="n">
        <v>2.027</v>
      </c>
      <c r="DH1100" s="29" t="n">
        <v>2.14</v>
      </c>
      <c r="DI1100" s="29" t="n">
        <v>2.266</v>
      </c>
      <c r="DJ1100" s="29" t="n">
        <v>2.36</v>
      </c>
      <c r="DK1100" s="29" t="n">
        <v>2.285</v>
      </c>
      <c r="DL1100" s="29" t="n">
        <v>2.165</v>
      </c>
      <c r="DM1100" s="29" t="n">
        <v>2.045</v>
      </c>
      <c r="DN1100" s="29" t="n">
        <v>2.005</v>
      </c>
      <c r="DO1100" s="29" t="n">
        <v>2.03</v>
      </c>
      <c r="DP1100" s="29" t="n">
        <v>2.03</v>
      </c>
      <c r="DQ1100" s="29" t="n">
        <v>2.03</v>
      </c>
      <c r="DR1100" s="29" t="n">
        <v>2.035</v>
      </c>
      <c r="DS1100" s="29" t="n">
        <v>2.047</v>
      </c>
      <c r="DT1100" s="29" t="n">
        <v>2.16</v>
      </c>
      <c r="DU1100" s="29" t="n">
        <v>2.286</v>
      </c>
      <c r="DV1100" s="29" t="n">
        <v>2.38</v>
      </c>
      <c r="DW1100" s="29" t="n">
        <v>2.305</v>
      </c>
      <c r="DX1100" s="29" t="n">
        <v>2.185</v>
      </c>
      <c r="DY1100" s="29" t="n">
        <v>2.065</v>
      </c>
      <c r="DZ1100" s="29" t="n">
        <v>2.025</v>
      </c>
      <c r="EA1100" s="29" t="n">
        <v>2.05</v>
      </c>
      <c r="EB1100" s="29" t="n">
        <v>2.05</v>
      </c>
      <c r="EC1100" s="29" t="n">
        <v>2.05</v>
      </c>
      <c r="ED1100" s="29" t="n">
        <v>2.055</v>
      </c>
      <c r="EE1100" s="29" t="n">
        <v>2.067</v>
      </c>
      <c r="EF1100" s="29" t="n">
        <v>2.18</v>
      </c>
      <c r="EG1100" s="29" t="n">
        <v>2.306</v>
      </c>
      <c r="EH1100" s="29" t="n">
        <v>2.4</v>
      </c>
      <c r="EI1100" s="29" t="n">
        <v>2.325</v>
      </c>
      <c r="EJ1100" s="29" t="n">
        <v>2.205</v>
      </c>
      <c r="EK1100" s="29" t="n">
        <v>2.085</v>
      </c>
      <c r="EL1100" s="29" t="n">
        <v>2.045</v>
      </c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0"/>
      <c r="GS1100" s="0"/>
      <c r="GT1100" s="0"/>
      <c r="GU1100" s="0"/>
      <c r="GV1100" s="0"/>
      <c r="GW1100" s="0"/>
      <c r="GX1100" s="0"/>
      <c r="GY1100" s="0"/>
      <c r="GZ1100" s="0"/>
      <c r="HA1100" s="0"/>
      <c r="HB1100" s="0"/>
      <c r="HC1100" s="0"/>
      <c r="HD1100" s="0"/>
      <c r="HE1100" s="0"/>
      <c r="HF1100" s="0"/>
      <c r="HG1100" s="0"/>
      <c r="HH1100" s="0"/>
      <c r="HI1100" s="0"/>
      <c r="HJ1100" s="0"/>
      <c r="HK1100" s="0"/>
      <c r="HL1100" s="0"/>
      <c r="HM1100" s="0"/>
      <c r="HN1100" s="0"/>
      <c r="HO1100" s="0"/>
      <c r="HP1100" s="0"/>
      <c r="HQ1100" s="0"/>
      <c r="HR1100" s="0"/>
      <c r="HS1100" s="0"/>
      <c r="HT1100" s="0"/>
      <c r="HU1100" s="0"/>
      <c r="HV1100" s="0"/>
      <c r="HW1100" s="0"/>
      <c r="HX1100" s="0"/>
      <c r="HY1100" s="0"/>
      <c r="HZ1100" s="0"/>
      <c r="IA1100" s="0"/>
      <c r="IB1100" s="0"/>
      <c r="IC1100" s="0"/>
      <c r="ID1100" s="0"/>
      <c r="IE1100" s="0"/>
      <c r="IF1100" s="0"/>
      <c r="IG1100" s="0"/>
      <c r="IH1100" s="0"/>
      <c r="II1100" s="0"/>
      <c r="IJ1100" s="0"/>
      <c r="IK1100" s="0"/>
      <c r="IL1100" s="0"/>
      <c r="IM1100" s="0"/>
      <c r="IN1100" s="0"/>
      <c r="IO1100" s="0"/>
      <c r="IP1100" s="0"/>
      <c r="IQ1100" s="0"/>
      <c r="IR1100" s="0"/>
      <c r="IS1100" s="0"/>
      <c r="IT1100" s="0"/>
      <c r="IU1100" s="0"/>
      <c r="IV1100" s="0"/>
      <c r="IW1100" s="0"/>
    </row>
    <row r="1101" customFormat="false" ht="12.75" hidden="false" customHeight="false" outlineLevel="0" collapsed="false">
      <c r="A1101" s="1" t="n">
        <f aca="false">WEEKDAY(C1101,2)</f>
        <v>4</v>
      </c>
      <c r="B1101" s="1" t="n">
        <f aca="false">MONTH(C1101)</f>
        <v>5</v>
      </c>
      <c r="C1101" s="23" t="n">
        <v>35565</v>
      </c>
      <c r="D1101" s="0" t="n">
        <f aca="false">MONTH(R1101)</f>
        <v>5</v>
      </c>
      <c r="E1101" s="0" t="n">
        <f aca="false">YEAR(R1101)</f>
        <v>1997</v>
      </c>
      <c r="F1101" s="3" t="n">
        <f aca="false">L1101-K1101</f>
        <v>0.1556</v>
      </c>
      <c r="G1101" s="3" t="n">
        <f aca="false">N1101-M1101</f>
        <v>-0.0145833333333334</v>
      </c>
      <c r="H1101" s="3" t="n">
        <f aca="false">O1101-N1101</f>
        <v>-0.0306666666666668</v>
      </c>
      <c r="I1101" s="3" t="n">
        <f aca="false">O1101-M1101</f>
        <v>-0.0452500000000002</v>
      </c>
      <c r="J1101" s="4" t="n">
        <f aca="false">VLOOKUP(C1101,'Nymex hist.'!A:B,2,0)</f>
        <v>2.195</v>
      </c>
      <c r="K1101" s="4" t="n">
        <f aca="false">AVERAGE(BQ1101:BW1101)</f>
        <v>2.192</v>
      </c>
      <c r="L1101" s="4" t="n">
        <f aca="false">AVERAGE(BX1101:CB1101)</f>
        <v>2.3476</v>
      </c>
      <c r="M1101" s="4" t="n">
        <f aca="false">SUMIF($S$3:$FQ$3,$E1101+1,$S1101:$FQ1101)/COUNTIF($S$3:$FQ$3,$E1101+1)</f>
        <v>2.15091666666667</v>
      </c>
      <c r="N1101" s="4" t="n">
        <f aca="false">SUMIF($S$3:$FQ$3,$E1101+2,$S1101:$FQ1101)/COUNTIF($S$3:$FQ$3,$E1101+2)</f>
        <v>2.13633333333333</v>
      </c>
      <c r="O1101" s="4" t="n">
        <f aca="false">SUMIF($S$3:$FQ$3,$E1101+3,$S1101:$FQ1101)/COUNTIF($S$3:$FQ$3,$E1101+3)</f>
        <v>2.10566666666667</v>
      </c>
      <c r="P1101" s="4" t="n">
        <f aca="false">SUMIF($S$3:$FQ$3,$E1101+4,$S1101:$FQ1101)/COUNTIF($S$3:$FQ$3,$E1101+4)</f>
        <v>2.12566666666667</v>
      </c>
      <c r="Q1101" s="4" t="n">
        <f aca="false">SUMIF($S$3:$FQ$3,$E1101+5,$S1101:$FQ1101)/COUNTIF($S$3:$FQ$3,$E1101+5)</f>
        <v>2.14566666666667</v>
      </c>
      <c r="R1101" s="21" t="n">
        <v>35565</v>
      </c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7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 t="n">
        <v>2.195</v>
      </c>
      <c r="BT1101" s="32" t="n">
        <v>2.2</v>
      </c>
      <c r="BU1101" s="32" t="n">
        <v>2.2</v>
      </c>
      <c r="BV1101" s="32" t="n">
        <v>2.18</v>
      </c>
      <c r="BW1101" s="32" t="n">
        <v>2.185</v>
      </c>
      <c r="BX1101" s="32" t="n">
        <v>2.285</v>
      </c>
      <c r="BY1101" s="32" t="n">
        <v>2.41</v>
      </c>
      <c r="BZ1101" s="32" t="n">
        <v>2.45</v>
      </c>
      <c r="CA1101" s="32" t="n">
        <v>2.363</v>
      </c>
      <c r="CB1101" s="32" t="n">
        <v>2.23</v>
      </c>
      <c r="CC1101" s="32" t="n">
        <v>2.075</v>
      </c>
      <c r="CD1101" s="32" t="n">
        <v>2.035</v>
      </c>
      <c r="CE1101" s="32" t="n">
        <v>2.013</v>
      </c>
      <c r="CF1101" s="32" t="n">
        <v>2.005</v>
      </c>
      <c r="CG1101" s="32" t="n">
        <v>2.02</v>
      </c>
      <c r="CH1101" s="32" t="n">
        <v>2.035</v>
      </c>
      <c r="CI1101" s="32" t="n">
        <v>2.065</v>
      </c>
      <c r="CJ1101" s="32" t="n">
        <v>2.205</v>
      </c>
      <c r="CK1101" s="32" t="n">
        <v>2.315</v>
      </c>
      <c r="CL1101" s="32" t="n">
        <v>2.35</v>
      </c>
      <c r="CM1101" s="32" t="n">
        <v>2.29</v>
      </c>
      <c r="CN1101" s="32" t="n">
        <v>2.19</v>
      </c>
      <c r="CO1101" s="32" t="n">
        <v>2.069</v>
      </c>
      <c r="CP1101" s="32" t="n">
        <v>2.049</v>
      </c>
      <c r="CQ1101" s="32" t="n">
        <v>2.04</v>
      </c>
      <c r="CR1101" s="32" t="n">
        <v>2.04</v>
      </c>
      <c r="CS1101" s="32" t="n">
        <v>2.04</v>
      </c>
      <c r="CT1101" s="32" t="n">
        <v>2.045</v>
      </c>
      <c r="CU1101" s="32" t="n">
        <v>2.057</v>
      </c>
      <c r="CV1101" s="32" t="n">
        <v>2.17</v>
      </c>
      <c r="CW1101" s="32" t="n">
        <v>2.296</v>
      </c>
      <c r="CX1101" s="32" t="n">
        <v>2.34</v>
      </c>
      <c r="CY1101" s="32" t="n">
        <v>2.265</v>
      </c>
      <c r="CZ1101" s="32" t="n">
        <v>2.15</v>
      </c>
      <c r="DA1101" s="32" t="n">
        <v>2.035</v>
      </c>
      <c r="DB1101" s="32" t="n">
        <v>2</v>
      </c>
      <c r="DC1101" s="32" t="n">
        <v>2.01</v>
      </c>
      <c r="DD1101" s="32" t="n">
        <v>2.01</v>
      </c>
      <c r="DE1101" s="32" t="n">
        <v>2.01</v>
      </c>
      <c r="DF1101" s="32" t="n">
        <v>2.015</v>
      </c>
      <c r="DG1101" s="32" t="n">
        <v>2.027</v>
      </c>
      <c r="DH1101" s="32" t="n">
        <v>2.14</v>
      </c>
      <c r="DI1101" s="32" t="n">
        <v>2.266</v>
      </c>
      <c r="DJ1101" s="32" t="n">
        <v>2.36</v>
      </c>
      <c r="DK1101" s="32" t="n">
        <v>2.285</v>
      </c>
      <c r="DL1101" s="32" t="n">
        <v>2.17</v>
      </c>
      <c r="DM1101" s="32" t="n">
        <v>2.055</v>
      </c>
      <c r="DN1101" s="32" t="n">
        <v>2.02</v>
      </c>
      <c r="DO1101" s="32" t="n">
        <v>2.03</v>
      </c>
      <c r="DP1101" s="32" t="n">
        <v>2.03</v>
      </c>
      <c r="DQ1101" s="32" t="n">
        <v>2.03</v>
      </c>
      <c r="DR1101" s="32" t="n">
        <v>2.035</v>
      </c>
      <c r="DS1101" s="32" t="n">
        <v>2.047</v>
      </c>
      <c r="DT1101" s="32" t="n">
        <v>2.16</v>
      </c>
      <c r="DU1101" s="32" t="n">
        <v>2.286</v>
      </c>
      <c r="DV1101" s="32" t="n">
        <v>2.38</v>
      </c>
      <c r="DW1101" s="32" t="n">
        <v>2.305</v>
      </c>
      <c r="DX1101" s="32" t="n">
        <v>2.19</v>
      </c>
      <c r="DY1101" s="32" t="n">
        <v>2.075</v>
      </c>
      <c r="DZ1101" s="32" t="n">
        <v>2.04</v>
      </c>
      <c r="EA1101" s="32" t="n">
        <v>2.05</v>
      </c>
      <c r="EB1101" s="32" t="n">
        <v>2.05</v>
      </c>
      <c r="EC1101" s="32" t="n">
        <v>2.05</v>
      </c>
      <c r="ED1101" s="32" t="n">
        <v>2.055</v>
      </c>
      <c r="EE1101" s="32" t="n">
        <v>2.067</v>
      </c>
      <c r="EF1101" s="32" t="n">
        <v>2.18</v>
      </c>
      <c r="EG1101" s="32" t="n">
        <v>2.306</v>
      </c>
      <c r="EH1101" s="32" t="n">
        <v>2.4</v>
      </c>
      <c r="EI1101" s="32" t="n">
        <v>2.325</v>
      </c>
      <c r="EJ1101" s="32" t="n">
        <v>2.21</v>
      </c>
      <c r="EK1101" s="32" t="n">
        <v>2.095</v>
      </c>
      <c r="EL1101" s="32" t="n">
        <v>2.06</v>
      </c>
      <c r="EM1101" s="32"/>
      <c r="EN1101" s="32"/>
      <c r="EO1101" s="32"/>
      <c r="EP1101" s="32"/>
      <c r="EQ1101" s="32"/>
      <c r="ER1101" s="32"/>
      <c r="ES1101" s="32"/>
      <c r="ET1101" s="32"/>
      <c r="EU1101" s="32"/>
      <c r="EV1101" s="32"/>
      <c r="EW1101" s="32"/>
      <c r="EX1101" s="32"/>
      <c r="EY1101" s="32"/>
      <c r="EZ1101" s="32"/>
      <c r="FA1101" s="32"/>
      <c r="FB1101" s="32"/>
      <c r="FC1101" s="32"/>
      <c r="FD1101" s="32"/>
      <c r="FE1101" s="32"/>
      <c r="FF1101" s="32"/>
      <c r="FG1101" s="32"/>
      <c r="FH1101" s="32"/>
      <c r="FI1101" s="32"/>
      <c r="FJ1101" s="32"/>
      <c r="FK1101" s="32"/>
      <c r="FL1101" s="32"/>
      <c r="FM1101" s="32"/>
      <c r="FN1101" s="32"/>
      <c r="FO1101" s="32"/>
      <c r="FP1101" s="32"/>
      <c r="FQ1101" s="32"/>
      <c r="FR1101" s="32"/>
      <c r="FS1101" s="32"/>
      <c r="FT1101" s="32"/>
      <c r="FU1101" s="32"/>
      <c r="FV1101" s="32"/>
      <c r="FW1101" s="32"/>
      <c r="FX1101" s="32"/>
      <c r="FY1101" s="32"/>
      <c r="FZ1101" s="32"/>
      <c r="GA1101" s="32"/>
      <c r="GB1101" s="32"/>
      <c r="GC1101" s="32"/>
      <c r="GD1101" s="32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  <c r="GO1101" s="32"/>
      <c r="GP1101" s="32"/>
      <c r="GQ1101" s="32"/>
    </row>
    <row r="1102" customFormat="false" ht="12.75" hidden="true" customHeight="false" outlineLevel="0" collapsed="false">
      <c r="A1102" s="0" t="n">
        <f aca="false">WEEKDAY(C1102,2)</f>
        <v>5</v>
      </c>
      <c r="B1102" s="0" t="n">
        <f aca="false">MONTH(C1102)</f>
        <v>5</v>
      </c>
      <c r="C1102" s="23" t="n">
        <v>35566</v>
      </c>
      <c r="D1102" s="0" t="n">
        <f aca="false">MONTH(R1102)</f>
        <v>5</v>
      </c>
      <c r="E1102" s="0" t="n">
        <f aca="false">YEAR(R1102)</f>
        <v>1997</v>
      </c>
      <c r="F1102" s="35" t="n">
        <f aca="false">L1102-K1102</f>
        <v>0.1432</v>
      </c>
      <c r="G1102" s="24" t="n">
        <f aca="false">N1102-M1102</f>
        <v>0.00641666666666652</v>
      </c>
      <c r="H1102" s="24" t="n">
        <f aca="false">O1102-N1102</f>
        <v>-0.00741666666666641</v>
      </c>
      <c r="I1102" s="24" t="n">
        <f aca="false">O1102-M1102</f>
        <v>-0.00099999999999989</v>
      </c>
      <c r="J1102" s="25" t="n">
        <f aca="false">VLOOKUP(C1102,'Nymex hist.'!A:B,2,0)</f>
        <v>2.249</v>
      </c>
      <c r="K1102" s="34" t="n">
        <f aca="false">AVERAGE(BQ1102:BW1102)</f>
        <v>2.2458</v>
      </c>
      <c r="L1102" s="34" t="n">
        <f aca="false">AVERAGE(BX1102:CB1102)</f>
        <v>2.389</v>
      </c>
      <c r="M1102" s="27" t="n">
        <f aca="false">SUMIF($S$3:$FQ$3,$E1102+1,$S1102:$FQ1102)/COUNTIF($S$3:$FQ$3,$E1102+1)</f>
        <v>2.17341666666667</v>
      </c>
      <c r="N1102" s="27" t="n">
        <f aca="false">SUMIF($S$3:$FQ$3,$E1102+2,$S1102:$FQ1102)/COUNTIF($S$3:$FQ$3,$E1102+2)</f>
        <v>2.17983333333333</v>
      </c>
      <c r="O1102" s="27" t="n">
        <f aca="false">SUMIF($S$3:$FQ$3,$E1102+3,$S1102:$FQ1102)/COUNTIF($S$3:$FQ$3,$E1102+3)</f>
        <v>2.17241666666667</v>
      </c>
      <c r="P1102" s="27" t="n">
        <f aca="false">SUMIF($S$3:$FQ$3,$E1102+4,$S1102:$FQ1102)/COUNTIF($S$3:$FQ$3,$E1102+4)</f>
        <v>2.20241666666667</v>
      </c>
      <c r="Q1102" s="27" t="n">
        <f aca="false">SUMIF($S$3:$FQ$3,$E1102+5,$S1102:$FQ1102)/COUNTIF($S$3:$FQ$3,$E1102+5)</f>
        <v>2.23241666666667</v>
      </c>
      <c r="R1102" s="28" t="n">
        <v>35566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30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 t="n">
        <v>2.249</v>
      </c>
      <c r="BT1102" s="29" t="n">
        <v>2.265</v>
      </c>
      <c r="BU1102" s="29" t="n">
        <v>2.255</v>
      </c>
      <c r="BV1102" s="29" t="n">
        <v>2.23</v>
      </c>
      <c r="BW1102" s="29" t="n">
        <v>2.23</v>
      </c>
      <c r="BX1102" s="29" t="n">
        <v>2.33</v>
      </c>
      <c r="BY1102" s="29" t="n">
        <v>2.455</v>
      </c>
      <c r="BZ1102" s="29" t="n">
        <v>2.495</v>
      </c>
      <c r="CA1102" s="29" t="n">
        <v>2.4</v>
      </c>
      <c r="CB1102" s="29" t="n">
        <v>2.265</v>
      </c>
      <c r="CC1102" s="29" t="n">
        <v>2.105</v>
      </c>
      <c r="CD1102" s="29" t="n">
        <v>2.05</v>
      </c>
      <c r="CE1102" s="29" t="n">
        <v>2.028</v>
      </c>
      <c r="CF1102" s="29" t="n">
        <v>2.02</v>
      </c>
      <c r="CG1102" s="29" t="n">
        <v>2.035</v>
      </c>
      <c r="CH1102" s="29" t="n">
        <v>2.05</v>
      </c>
      <c r="CI1102" s="29" t="n">
        <v>2.078</v>
      </c>
      <c r="CJ1102" s="29" t="n">
        <v>2.215</v>
      </c>
      <c r="CK1102" s="29" t="n">
        <v>2.34</v>
      </c>
      <c r="CL1102" s="29" t="n">
        <v>2.377</v>
      </c>
      <c r="CM1102" s="29" t="n">
        <v>2.32</v>
      </c>
      <c r="CN1102" s="29" t="n">
        <v>2.222</v>
      </c>
      <c r="CO1102" s="29" t="n">
        <v>2.104</v>
      </c>
      <c r="CP1102" s="29" t="n">
        <v>2.086</v>
      </c>
      <c r="CQ1102" s="29" t="n">
        <v>2.08</v>
      </c>
      <c r="CR1102" s="29" t="n">
        <v>2.082</v>
      </c>
      <c r="CS1102" s="29" t="n">
        <v>2.085</v>
      </c>
      <c r="CT1102" s="29" t="n">
        <v>2.098</v>
      </c>
      <c r="CU1102" s="29" t="n">
        <v>2.118</v>
      </c>
      <c r="CV1102" s="29" t="n">
        <v>2.23</v>
      </c>
      <c r="CW1102" s="29" t="n">
        <v>2.356</v>
      </c>
      <c r="CX1102" s="29" t="n">
        <v>2.4</v>
      </c>
      <c r="CY1102" s="29" t="n">
        <v>2.325</v>
      </c>
      <c r="CZ1102" s="29" t="n">
        <v>2.21</v>
      </c>
      <c r="DA1102" s="29" t="n">
        <v>2.095</v>
      </c>
      <c r="DB1102" s="29" t="n">
        <v>2.06</v>
      </c>
      <c r="DC1102" s="29" t="n">
        <v>2.07</v>
      </c>
      <c r="DD1102" s="29" t="n">
        <v>2.072</v>
      </c>
      <c r="DE1102" s="29" t="n">
        <v>2.075</v>
      </c>
      <c r="DF1102" s="29" t="n">
        <v>2.088</v>
      </c>
      <c r="DG1102" s="29" t="n">
        <v>2.108</v>
      </c>
      <c r="DH1102" s="29" t="n">
        <v>2.22</v>
      </c>
      <c r="DI1102" s="29" t="n">
        <v>2.346</v>
      </c>
      <c r="DJ1102" s="29" t="n">
        <v>2.43</v>
      </c>
      <c r="DK1102" s="29" t="n">
        <v>2.355</v>
      </c>
      <c r="DL1102" s="29" t="n">
        <v>2.24</v>
      </c>
      <c r="DM1102" s="29" t="n">
        <v>2.125</v>
      </c>
      <c r="DN1102" s="29" t="n">
        <v>2.09</v>
      </c>
      <c r="DO1102" s="29" t="n">
        <v>2.1</v>
      </c>
      <c r="DP1102" s="29" t="n">
        <v>2.102</v>
      </c>
      <c r="DQ1102" s="29" t="n">
        <v>2.105</v>
      </c>
      <c r="DR1102" s="29" t="n">
        <v>2.118</v>
      </c>
      <c r="DS1102" s="29" t="n">
        <v>2.138</v>
      </c>
      <c r="DT1102" s="29" t="n">
        <v>2.25</v>
      </c>
      <c r="DU1102" s="29" t="n">
        <v>2.376</v>
      </c>
      <c r="DV1102" s="29" t="n">
        <v>2.46</v>
      </c>
      <c r="DW1102" s="29" t="n">
        <v>2.385</v>
      </c>
      <c r="DX1102" s="29" t="n">
        <v>2.27</v>
      </c>
      <c r="DY1102" s="29" t="n">
        <v>2.155</v>
      </c>
      <c r="DZ1102" s="29" t="n">
        <v>2.12</v>
      </c>
      <c r="EA1102" s="29" t="n">
        <v>2.13</v>
      </c>
      <c r="EB1102" s="29" t="n">
        <v>2.132</v>
      </c>
      <c r="EC1102" s="29" t="n">
        <v>2.135</v>
      </c>
      <c r="ED1102" s="29" t="n">
        <v>2.148</v>
      </c>
      <c r="EE1102" s="29" t="n">
        <v>2.168</v>
      </c>
      <c r="EF1102" s="29" t="n">
        <v>2.28</v>
      </c>
      <c r="EG1102" s="29" t="n">
        <v>2.406</v>
      </c>
      <c r="EH1102" s="29" t="n">
        <v>2.49</v>
      </c>
      <c r="EI1102" s="29" t="n">
        <v>2.415</v>
      </c>
      <c r="EJ1102" s="29" t="n">
        <v>2.3</v>
      </c>
      <c r="EK1102" s="29" t="n">
        <v>2.185</v>
      </c>
      <c r="EL1102" s="29" t="n">
        <v>2.15</v>
      </c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0"/>
      <c r="GS1102" s="0"/>
      <c r="GT1102" s="0"/>
      <c r="GU1102" s="0"/>
      <c r="GV1102" s="0"/>
      <c r="GW1102" s="0"/>
      <c r="GX1102" s="0"/>
      <c r="GY1102" s="0"/>
      <c r="GZ1102" s="0"/>
      <c r="HA1102" s="0"/>
      <c r="HB1102" s="0"/>
      <c r="HC1102" s="0"/>
      <c r="HD1102" s="0"/>
      <c r="HE1102" s="0"/>
      <c r="HF1102" s="0"/>
      <c r="HG1102" s="0"/>
      <c r="HH1102" s="0"/>
      <c r="HI1102" s="0"/>
      <c r="HJ1102" s="0"/>
      <c r="HK1102" s="0"/>
      <c r="HL1102" s="0"/>
      <c r="HM1102" s="0"/>
      <c r="HN1102" s="0"/>
      <c r="HO1102" s="0"/>
      <c r="HP1102" s="0"/>
      <c r="HQ1102" s="0"/>
      <c r="HR1102" s="0"/>
      <c r="HS1102" s="0"/>
      <c r="HT1102" s="0"/>
      <c r="HU1102" s="0"/>
      <c r="HV1102" s="0"/>
      <c r="HW1102" s="0"/>
      <c r="HX1102" s="0"/>
      <c r="HY1102" s="0"/>
      <c r="HZ1102" s="0"/>
      <c r="IA1102" s="0"/>
      <c r="IB1102" s="0"/>
      <c r="IC1102" s="0"/>
      <c r="ID1102" s="0"/>
      <c r="IE1102" s="0"/>
      <c r="IF1102" s="0"/>
      <c r="IG1102" s="0"/>
      <c r="IH1102" s="0"/>
      <c r="II1102" s="0"/>
      <c r="IJ1102" s="0"/>
      <c r="IK1102" s="0"/>
      <c r="IL1102" s="0"/>
      <c r="IM1102" s="0"/>
      <c r="IN1102" s="0"/>
      <c r="IO1102" s="0"/>
      <c r="IP1102" s="0"/>
      <c r="IQ1102" s="0"/>
      <c r="IR1102" s="0"/>
      <c r="IS1102" s="0"/>
      <c r="IT1102" s="0"/>
      <c r="IU1102" s="0"/>
      <c r="IV1102" s="0"/>
      <c r="IW1102" s="0"/>
    </row>
    <row r="1103" customFormat="false" ht="12.75" hidden="true" customHeight="false" outlineLevel="0" collapsed="false">
      <c r="A1103" s="0" t="n">
        <f aca="false">WEEKDAY(C1103,2)</f>
        <v>1</v>
      </c>
      <c r="B1103" s="0" t="n">
        <f aca="false">MONTH(C1103)</f>
        <v>5</v>
      </c>
      <c r="C1103" s="23" t="n">
        <v>35569</v>
      </c>
      <c r="D1103" s="0" t="n">
        <f aca="false">MONTH(R1103)</f>
        <v>5</v>
      </c>
      <c r="E1103" s="0" t="n">
        <f aca="false">YEAR(R1103)</f>
        <v>1997</v>
      </c>
      <c r="F1103" s="35" t="n">
        <f aca="false">L1103-K1103</f>
        <v>0.1426</v>
      </c>
      <c r="G1103" s="24" t="n">
        <f aca="false">N1103-M1103</f>
        <v>0.0122500000000003</v>
      </c>
      <c r="H1103" s="24" t="n">
        <f aca="false">O1103-N1103</f>
        <v>-0.0136666666666669</v>
      </c>
      <c r="I1103" s="24" t="n">
        <f aca="false">O1103-M1103</f>
        <v>-0.00141666666666662</v>
      </c>
      <c r="J1103" s="25" t="n">
        <f aca="false">VLOOKUP(C1103,'Nymex hist.'!A:B,2,0)</f>
        <v>2.215</v>
      </c>
      <c r="K1103" s="34" t="n">
        <f aca="false">AVERAGE(BQ1103:BW1103)</f>
        <v>2.227</v>
      </c>
      <c r="L1103" s="34" t="n">
        <f aca="false">AVERAGE(BX1103:CB1103)</f>
        <v>2.3696</v>
      </c>
      <c r="M1103" s="27" t="n">
        <f aca="false">SUMIF($S$3:$FQ$3,$E1103+1,$S1103:$FQ1103)/COUNTIF($S$3:$FQ$3,$E1103+1)</f>
        <v>2.16658333333333</v>
      </c>
      <c r="N1103" s="27" t="n">
        <f aca="false">SUMIF($S$3:$FQ$3,$E1103+2,$S1103:$FQ1103)/COUNTIF($S$3:$FQ$3,$E1103+2)</f>
        <v>2.17883333333333</v>
      </c>
      <c r="O1103" s="27" t="n">
        <f aca="false">SUMIF($S$3:$FQ$3,$E1103+3,$S1103:$FQ1103)/COUNTIF($S$3:$FQ$3,$E1103+3)</f>
        <v>2.16516666666667</v>
      </c>
      <c r="P1103" s="27" t="n">
        <f aca="false">SUMIF($S$3:$FQ$3,$E1103+4,$S1103:$FQ1103)/COUNTIF($S$3:$FQ$3,$E1103+4)</f>
        <v>2.19516666666667</v>
      </c>
      <c r="Q1103" s="27" t="n">
        <f aca="false">SUMIF($S$3:$FQ$3,$E1103+5,$S1103:$FQ1103)/COUNTIF($S$3:$FQ$3,$E1103+5)</f>
        <v>2.22516666666667</v>
      </c>
      <c r="R1103" s="28" t="n">
        <v>35569</v>
      </c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30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 t="n">
        <v>2.215</v>
      </c>
      <c r="BT1103" s="29" t="n">
        <v>2.246</v>
      </c>
      <c r="BU1103" s="29" t="n">
        <v>2.238</v>
      </c>
      <c r="BV1103" s="29" t="n">
        <v>2.218</v>
      </c>
      <c r="BW1103" s="29" t="n">
        <v>2.218</v>
      </c>
      <c r="BX1103" s="29" t="n">
        <v>2.313</v>
      </c>
      <c r="BY1103" s="29" t="n">
        <v>2.435</v>
      </c>
      <c r="BZ1103" s="29" t="n">
        <v>2.475</v>
      </c>
      <c r="CA1103" s="29" t="n">
        <v>2.38</v>
      </c>
      <c r="CB1103" s="29" t="n">
        <v>2.245</v>
      </c>
      <c r="CC1103" s="29" t="n">
        <v>2.09</v>
      </c>
      <c r="CD1103" s="29" t="n">
        <v>2.045</v>
      </c>
      <c r="CE1103" s="29" t="n">
        <v>2.028</v>
      </c>
      <c r="CF1103" s="29" t="n">
        <v>2.018</v>
      </c>
      <c r="CG1103" s="29" t="n">
        <v>2.035</v>
      </c>
      <c r="CH1103" s="29" t="n">
        <v>2.05</v>
      </c>
      <c r="CI1103" s="29" t="n">
        <v>2.078</v>
      </c>
      <c r="CJ1103" s="29" t="n">
        <v>2.215</v>
      </c>
      <c r="CK1103" s="29" t="n">
        <v>2.34</v>
      </c>
      <c r="CL1103" s="29" t="n">
        <v>2.377</v>
      </c>
      <c r="CM1103" s="29" t="n">
        <v>2.32</v>
      </c>
      <c r="CN1103" s="29" t="n">
        <v>2.222</v>
      </c>
      <c r="CO1103" s="29" t="n">
        <v>2.104</v>
      </c>
      <c r="CP1103" s="29" t="n">
        <v>2.086</v>
      </c>
      <c r="CQ1103" s="29" t="n">
        <v>2.08</v>
      </c>
      <c r="CR1103" s="29" t="n">
        <v>2.082</v>
      </c>
      <c r="CS1103" s="29" t="n">
        <v>2.085</v>
      </c>
      <c r="CT1103" s="29" t="n">
        <v>2.098</v>
      </c>
      <c r="CU1103" s="29" t="n">
        <v>2.118</v>
      </c>
      <c r="CV1103" s="29" t="n">
        <v>2.227</v>
      </c>
      <c r="CW1103" s="29" t="n">
        <v>2.347</v>
      </c>
      <c r="CX1103" s="29" t="n">
        <v>2.385</v>
      </c>
      <c r="CY1103" s="29" t="n">
        <v>2.31</v>
      </c>
      <c r="CZ1103" s="29" t="n">
        <v>2.195</v>
      </c>
      <c r="DA1103" s="29" t="n">
        <v>2.08</v>
      </c>
      <c r="DB1103" s="29" t="n">
        <v>2.045</v>
      </c>
      <c r="DC1103" s="29" t="n">
        <v>2.07</v>
      </c>
      <c r="DD1103" s="29" t="n">
        <v>2.072</v>
      </c>
      <c r="DE1103" s="29" t="n">
        <v>2.075</v>
      </c>
      <c r="DF1103" s="29" t="n">
        <v>2.088</v>
      </c>
      <c r="DG1103" s="29" t="n">
        <v>2.108</v>
      </c>
      <c r="DH1103" s="29" t="n">
        <v>2.217</v>
      </c>
      <c r="DI1103" s="29" t="n">
        <v>2.337</v>
      </c>
      <c r="DJ1103" s="29" t="n">
        <v>2.415</v>
      </c>
      <c r="DK1103" s="29" t="n">
        <v>2.34</v>
      </c>
      <c r="DL1103" s="29" t="n">
        <v>2.225</v>
      </c>
      <c r="DM1103" s="29" t="n">
        <v>2.11</v>
      </c>
      <c r="DN1103" s="29" t="n">
        <v>2.075</v>
      </c>
      <c r="DO1103" s="29" t="n">
        <v>2.1</v>
      </c>
      <c r="DP1103" s="29" t="n">
        <v>2.102</v>
      </c>
      <c r="DQ1103" s="29" t="n">
        <v>2.105</v>
      </c>
      <c r="DR1103" s="29" t="n">
        <v>2.118</v>
      </c>
      <c r="DS1103" s="29" t="n">
        <v>2.138</v>
      </c>
      <c r="DT1103" s="29" t="n">
        <v>2.247</v>
      </c>
      <c r="DU1103" s="29" t="n">
        <v>2.367</v>
      </c>
      <c r="DV1103" s="29" t="n">
        <v>2.445</v>
      </c>
      <c r="DW1103" s="29" t="n">
        <v>2.37</v>
      </c>
      <c r="DX1103" s="29" t="n">
        <v>2.255</v>
      </c>
      <c r="DY1103" s="29" t="n">
        <v>2.14</v>
      </c>
      <c r="DZ1103" s="29" t="n">
        <v>2.105</v>
      </c>
      <c r="EA1103" s="29" t="n">
        <v>2.13</v>
      </c>
      <c r="EB1103" s="29" t="n">
        <v>2.132</v>
      </c>
      <c r="EC1103" s="29" t="n">
        <v>2.135</v>
      </c>
      <c r="ED1103" s="29" t="n">
        <v>2.148</v>
      </c>
      <c r="EE1103" s="29" t="n">
        <v>2.168</v>
      </c>
      <c r="EF1103" s="29" t="n">
        <v>2.277</v>
      </c>
      <c r="EG1103" s="29" t="n">
        <v>2.397</v>
      </c>
      <c r="EH1103" s="29" t="n">
        <v>2.475</v>
      </c>
      <c r="EI1103" s="29" t="n">
        <v>2.4</v>
      </c>
      <c r="EJ1103" s="29" t="n">
        <v>2.285</v>
      </c>
      <c r="EK1103" s="29" t="n">
        <v>2.17</v>
      </c>
      <c r="EL1103" s="29" t="n">
        <v>2.135</v>
      </c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0"/>
      <c r="GS1103" s="0"/>
      <c r="GT1103" s="0"/>
      <c r="GU1103" s="0"/>
      <c r="GV1103" s="0"/>
      <c r="GW1103" s="0"/>
      <c r="GX1103" s="0"/>
      <c r="GY1103" s="0"/>
      <c r="GZ1103" s="0"/>
      <c r="HA1103" s="0"/>
      <c r="HB1103" s="0"/>
      <c r="HC1103" s="0"/>
      <c r="HD1103" s="0"/>
      <c r="HE1103" s="0"/>
      <c r="HF1103" s="0"/>
      <c r="HG1103" s="0"/>
      <c r="HH1103" s="0"/>
      <c r="HI1103" s="0"/>
      <c r="HJ1103" s="0"/>
      <c r="HK1103" s="0"/>
      <c r="HL1103" s="0"/>
      <c r="HM1103" s="0"/>
      <c r="HN1103" s="0"/>
      <c r="HO1103" s="0"/>
      <c r="HP1103" s="0"/>
      <c r="HQ1103" s="0"/>
      <c r="HR1103" s="0"/>
      <c r="HS1103" s="0"/>
      <c r="HT1103" s="0"/>
      <c r="HU1103" s="0"/>
      <c r="HV1103" s="0"/>
      <c r="HW1103" s="0"/>
      <c r="HX1103" s="0"/>
      <c r="HY1103" s="0"/>
      <c r="HZ1103" s="0"/>
      <c r="IA1103" s="0"/>
      <c r="IB1103" s="0"/>
      <c r="IC1103" s="0"/>
      <c r="ID1103" s="0"/>
      <c r="IE1103" s="0"/>
      <c r="IF1103" s="0"/>
      <c r="IG1103" s="0"/>
      <c r="IH1103" s="0"/>
      <c r="II1103" s="0"/>
      <c r="IJ1103" s="0"/>
      <c r="IK1103" s="0"/>
      <c r="IL1103" s="0"/>
      <c r="IM1103" s="0"/>
      <c r="IN1103" s="0"/>
      <c r="IO1103" s="0"/>
      <c r="IP1103" s="0"/>
      <c r="IQ1103" s="0"/>
      <c r="IR1103" s="0"/>
      <c r="IS1103" s="0"/>
      <c r="IT1103" s="0"/>
      <c r="IU1103" s="0"/>
      <c r="IV1103" s="0"/>
      <c r="IW1103" s="0"/>
    </row>
    <row r="1104" customFormat="false" ht="12.75" hidden="true" customHeight="false" outlineLevel="0" collapsed="false">
      <c r="A1104" s="0" t="n">
        <f aca="false">WEEKDAY(C1104,2)</f>
        <v>2</v>
      </c>
      <c r="B1104" s="0" t="n">
        <f aca="false">MONTH(C1104)</f>
        <v>5</v>
      </c>
      <c r="C1104" s="23" t="n">
        <v>35570</v>
      </c>
      <c r="D1104" s="0" t="n">
        <f aca="false">MONTH(R1104)</f>
        <v>5</v>
      </c>
      <c r="E1104" s="0" t="n">
        <f aca="false">YEAR(R1104)</f>
        <v>1997</v>
      </c>
      <c r="F1104" s="35" t="n">
        <f aca="false">L1104-K1104</f>
        <v>0.1478</v>
      </c>
      <c r="G1104" s="24" t="n">
        <f aca="false">N1104-M1104</f>
        <v>-0.0349166666666667</v>
      </c>
      <c r="H1104" s="24" t="n">
        <f aca="false">O1104-N1104</f>
        <v>-0.0182499999999997</v>
      </c>
      <c r="I1104" s="24" t="n">
        <f aca="false">O1104-M1104</f>
        <v>-0.0531666666666664</v>
      </c>
      <c r="J1104" s="25" t="n">
        <f aca="false">VLOOKUP(C1104,'Nymex hist.'!A:B,2,0)</f>
        <v>2.191</v>
      </c>
      <c r="K1104" s="34" t="n">
        <f aca="false">AVERAGE(BQ1104:BW1104)</f>
        <v>2.2158</v>
      </c>
      <c r="L1104" s="34" t="n">
        <f aca="false">AVERAGE(BX1104:CB1104)</f>
        <v>2.3636</v>
      </c>
      <c r="M1104" s="27" t="n">
        <f aca="false">SUMIF($S$3:$FQ$3,$E1104+1,$S1104:$FQ1104)/COUNTIF($S$3:$FQ$3,$E1104+1)</f>
        <v>2.15475</v>
      </c>
      <c r="N1104" s="27" t="n">
        <f aca="false">SUMIF($S$3:$FQ$3,$E1104+2,$S1104:$FQ1104)/COUNTIF($S$3:$FQ$3,$E1104+2)</f>
        <v>2.11983333333333</v>
      </c>
      <c r="O1104" s="27" t="n">
        <f aca="false">SUMIF($S$3:$FQ$3,$E1104+3,$S1104:$FQ1104)/COUNTIF($S$3:$FQ$3,$E1104+3)</f>
        <v>2.10158333333333</v>
      </c>
      <c r="P1104" s="27" t="n">
        <f aca="false">SUMIF($S$3:$FQ$3,$E1104+4,$S1104:$FQ1104)/COUNTIF($S$3:$FQ$3,$E1104+4)</f>
        <v>2.13158333333333</v>
      </c>
      <c r="Q1104" s="27" t="n">
        <f aca="false">SUMIF($S$3:$FQ$3,$E1104+5,$S1104:$FQ1104)/COUNTIF($S$3:$FQ$3,$E1104+5)</f>
        <v>2.16158333333333</v>
      </c>
      <c r="R1104" s="28" t="n">
        <v>35570</v>
      </c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30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 t="n">
        <v>2.191</v>
      </c>
      <c r="BT1104" s="29" t="n">
        <v>2.23</v>
      </c>
      <c r="BU1104" s="29" t="n">
        <v>2.228</v>
      </c>
      <c r="BV1104" s="29" t="n">
        <v>2.213</v>
      </c>
      <c r="BW1104" s="29" t="n">
        <v>2.217</v>
      </c>
      <c r="BX1104" s="29" t="n">
        <v>2.31</v>
      </c>
      <c r="BY1104" s="29" t="n">
        <v>2.43</v>
      </c>
      <c r="BZ1104" s="29" t="n">
        <v>2.47</v>
      </c>
      <c r="CA1104" s="29" t="n">
        <v>2.373</v>
      </c>
      <c r="CB1104" s="29" t="n">
        <v>2.235</v>
      </c>
      <c r="CC1104" s="29" t="n">
        <v>2.08</v>
      </c>
      <c r="CD1104" s="29" t="n">
        <v>2.035</v>
      </c>
      <c r="CE1104" s="29" t="n">
        <v>2.018</v>
      </c>
      <c r="CF1104" s="29" t="n">
        <v>2.008</v>
      </c>
      <c r="CG1104" s="29" t="n">
        <v>2.025</v>
      </c>
      <c r="CH1104" s="29" t="n">
        <v>2.04</v>
      </c>
      <c r="CI1104" s="29" t="n">
        <v>2.068</v>
      </c>
      <c r="CJ1104" s="29" t="n">
        <v>2.195</v>
      </c>
      <c r="CK1104" s="29" t="n">
        <v>2.31</v>
      </c>
      <c r="CL1104" s="29" t="n">
        <v>2.33</v>
      </c>
      <c r="CM1104" s="29" t="n">
        <v>2.272</v>
      </c>
      <c r="CN1104" s="29" t="n">
        <v>2.167</v>
      </c>
      <c r="CO1104" s="29" t="n">
        <v>2.044</v>
      </c>
      <c r="CP1104" s="29" t="n">
        <v>2.026</v>
      </c>
      <c r="CQ1104" s="29" t="n">
        <v>2.02</v>
      </c>
      <c r="CR1104" s="29" t="n">
        <v>2.022</v>
      </c>
      <c r="CS1104" s="29" t="n">
        <v>2.025</v>
      </c>
      <c r="CT1104" s="29" t="n">
        <v>2.035</v>
      </c>
      <c r="CU1104" s="29" t="n">
        <v>2.053</v>
      </c>
      <c r="CV1104" s="29" t="n">
        <v>2.162</v>
      </c>
      <c r="CW1104" s="29" t="n">
        <v>2.282</v>
      </c>
      <c r="CX1104" s="29" t="n">
        <v>2.32</v>
      </c>
      <c r="CY1104" s="29" t="n">
        <v>2.245</v>
      </c>
      <c r="CZ1104" s="29" t="n">
        <v>2.13</v>
      </c>
      <c r="DA1104" s="29" t="n">
        <v>2.015</v>
      </c>
      <c r="DB1104" s="29" t="n">
        <v>1.98</v>
      </c>
      <c r="DC1104" s="29" t="n">
        <v>2.01</v>
      </c>
      <c r="DD1104" s="29" t="n">
        <v>2.012</v>
      </c>
      <c r="DE1104" s="29" t="n">
        <v>2.015</v>
      </c>
      <c r="DF1104" s="29" t="n">
        <v>2.025</v>
      </c>
      <c r="DG1104" s="29" t="n">
        <v>2.043</v>
      </c>
      <c r="DH1104" s="29" t="n">
        <v>2.152</v>
      </c>
      <c r="DI1104" s="29" t="n">
        <v>2.272</v>
      </c>
      <c r="DJ1104" s="29" t="n">
        <v>2.35</v>
      </c>
      <c r="DK1104" s="29" t="n">
        <v>2.275</v>
      </c>
      <c r="DL1104" s="29" t="n">
        <v>2.16</v>
      </c>
      <c r="DM1104" s="29" t="n">
        <v>2.045</v>
      </c>
      <c r="DN1104" s="29" t="n">
        <v>2.01</v>
      </c>
      <c r="DO1104" s="29" t="n">
        <v>2.04</v>
      </c>
      <c r="DP1104" s="29" t="n">
        <v>2.042</v>
      </c>
      <c r="DQ1104" s="29" t="n">
        <v>2.045</v>
      </c>
      <c r="DR1104" s="29" t="n">
        <v>2.055</v>
      </c>
      <c r="DS1104" s="29" t="n">
        <v>2.073</v>
      </c>
      <c r="DT1104" s="29" t="n">
        <v>2.182</v>
      </c>
      <c r="DU1104" s="29" t="n">
        <v>2.302</v>
      </c>
      <c r="DV1104" s="29" t="n">
        <v>2.38</v>
      </c>
      <c r="DW1104" s="29" t="n">
        <v>2.305</v>
      </c>
      <c r="DX1104" s="29" t="n">
        <v>2.19</v>
      </c>
      <c r="DY1104" s="29" t="n">
        <v>2.075</v>
      </c>
      <c r="DZ1104" s="29" t="n">
        <v>2.04</v>
      </c>
      <c r="EA1104" s="29" t="n">
        <v>2.07</v>
      </c>
      <c r="EB1104" s="29" t="n">
        <v>2.072</v>
      </c>
      <c r="EC1104" s="29" t="n">
        <v>2.075</v>
      </c>
      <c r="ED1104" s="29" t="n">
        <v>2.085</v>
      </c>
      <c r="EE1104" s="29" t="n">
        <v>2.103</v>
      </c>
      <c r="EF1104" s="29" t="n">
        <v>2.212</v>
      </c>
      <c r="EG1104" s="29" t="n">
        <v>2.332</v>
      </c>
      <c r="EH1104" s="29" t="n">
        <v>2.41</v>
      </c>
      <c r="EI1104" s="29" t="n">
        <v>2.335</v>
      </c>
      <c r="EJ1104" s="29" t="n">
        <v>2.22</v>
      </c>
      <c r="EK1104" s="29" t="n">
        <v>2.105</v>
      </c>
      <c r="EL1104" s="29" t="n">
        <v>2.07</v>
      </c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0"/>
      <c r="GS1104" s="0"/>
      <c r="GT1104" s="0"/>
      <c r="GU1104" s="0"/>
      <c r="GV1104" s="0"/>
      <c r="GW1104" s="0"/>
      <c r="GX1104" s="0"/>
      <c r="GY1104" s="0"/>
      <c r="GZ1104" s="0"/>
      <c r="HA1104" s="0"/>
      <c r="HB1104" s="0"/>
      <c r="HC1104" s="0"/>
      <c r="HD1104" s="0"/>
      <c r="HE1104" s="0"/>
      <c r="HF1104" s="0"/>
      <c r="HG1104" s="0"/>
      <c r="HH1104" s="0"/>
      <c r="HI1104" s="0"/>
      <c r="HJ1104" s="0"/>
      <c r="HK1104" s="0"/>
      <c r="HL1104" s="0"/>
      <c r="HM1104" s="0"/>
      <c r="HN1104" s="0"/>
      <c r="HO1104" s="0"/>
      <c r="HP1104" s="0"/>
      <c r="HQ1104" s="0"/>
      <c r="HR1104" s="0"/>
      <c r="HS1104" s="0"/>
      <c r="HT1104" s="0"/>
      <c r="HU1104" s="0"/>
      <c r="HV1104" s="0"/>
      <c r="HW1104" s="0"/>
      <c r="HX1104" s="0"/>
      <c r="HY1104" s="0"/>
      <c r="HZ1104" s="0"/>
      <c r="IA1104" s="0"/>
      <c r="IB1104" s="0"/>
      <c r="IC1104" s="0"/>
      <c r="ID1104" s="0"/>
      <c r="IE1104" s="0"/>
      <c r="IF1104" s="0"/>
      <c r="IG1104" s="0"/>
      <c r="IH1104" s="0"/>
      <c r="II1104" s="0"/>
      <c r="IJ1104" s="0"/>
      <c r="IK1104" s="0"/>
      <c r="IL1104" s="0"/>
      <c r="IM1104" s="0"/>
      <c r="IN1104" s="0"/>
      <c r="IO1104" s="0"/>
      <c r="IP1104" s="0"/>
      <c r="IQ1104" s="0"/>
      <c r="IR1104" s="0"/>
      <c r="IS1104" s="0"/>
      <c r="IT1104" s="0"/>
      <c r="IU1104" s="0"/>
      <c r="IV1104" s="0"/>
      <c r="IW1104" s="0"/>
    </row>
    <row r="1105" customFormat="false" ht="12.75" hidden="true" customHeight="false" outlineLevel="0" collapsed="false">
      <c r="A1105" s="0" t="n">
        <f aca="false">WEEKDAY(C1105,2)</f>
        <v>3</v>
      </c>
      <c r="B1105" s="0" t="n">
        <f aca="false">MONTH(C1105)</f>
        <v>5</v>
      </c>
      <c r="C1105" s="23" t="n">
        <v>35571</v>
      </c>
      <c r="D1105" s="0" t="n">
        <f aca="false">MONTH(R1105)</f>
        <v>5</v>
      </c>
      <c r="E1105" s="0" t="n">
        <f aca="false">YEAR(R1105)</f>
        <v>1997</v>
      </c>
      <c r="F1105" s="35" t="n">
        <f aca="false">L1105-K1105</f>
        <v>0.1474</v>
      </c>
      <c r="G1105" s="24" t="n">
        <f aca="false">N1105-M1105</f>
        <v>-0.02075</v>
      </c>
      <c r="H1105" s="24" t="n">
        <f aca="false">O1105-N1105</f>
        <v>-0.0111666666666665</v>
      </c>
      <c r="I1105" s="24" t="n">
        <f aca="false">O1105-M1105</f>
        <v>-0.0319166666666666</v>
      </c>
      <c r="J1105" s="25" t="n">
        <f aca="false">VLOOKUP(C1105,'Nymex hist.'!A:B,2,0)</f>
        <v>2.206</v>
      </c>
      <c r="K1105" s="34" t="n">
        <f aca="false">AVERAGE(BQ1105:BW1105)</f>
        <v>2.2372</v>
      </c>
      <c r="L1105" s="34" t="n">
        <f aca="false">AVERAGE(BX1105:CB1105)</f>
        <v>2.3846</v>
      </c>
      <c r="M1105" s="27" t="n">
        <f aca="false">SUMIF($S$3:$FQ$3,$E1105+1,$S1105:$FQ1105)/COUNTIF($S$3:$FQ$3,$E1105+1)</f>
        <v>2.18025</v>
      </c>
      <c r="N1105" s="27" t="n">
        <f aca="false">SUMIF($S$3:$FQ$3,$E1105+2,$S1105:$FQ1105)/COUNTIF($S$3:$FQ$3,$E1105+2)</f>
        <v>2.1595</v>
      </c>
      <c r="O1105" s="27" t="n">
        <f aca="false">SUMIF($S$3:$FQ$3,$E1105+3,$S1105:$FQ1105)/COUNTIF($S$3:$FQ$3,$E1105+3)</f>
        <v>2.14833333333333</v>
      </c>
      <c r="P1105" s="27" t="n">
        <f aca="false">SUMIF($S$3:$FQ$3,$E1105+4,$S1105:$FQ1105)/COUNTIF($S$3:$FQ$3,$E1105+4)</f>
        <v>2.17833333333333</v>
      </c>
      <c r="Q1105" s="27" t="n">
        <f aca="false">SUMIF($S$3:$FQ$3,$E1105+5,$S1105:$FQ1105)/COUNTIF($S$3:$FQ$3,$E1105+5)</f>
        <v>2.20833333333333</v>
      </c>
      <c r="R1105" s="28" t="n">
        <v>35571</v>
      </c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30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 t="n">
        <v>2.206</v>
      </c>
      <c r="BT1105" s="29" t="n">
        <v>2.247</v>
      </c>
      <c r="BU1105" s="29" t="n">
        <v>2.254</v>
      </c>
      <c r="BV1105" s="29" t="n">
        <v>2.239</v>
      </c>
      <c r="BW1105" s="29" t="n">
        <v>2.24</v>
      </c>
      <c r="BX1105" s="29" t="n">
        <v>2.335</v>
      </c>
      <c r="BY1105" s="29" t="n">
        <v>2.45</v>
      </c>
      <c r="BZ1105" s="29" t="n">
        <v>2.49</v>
      </c>
      <c r="CA1105" s="29" t="n">
        <v>2.393</v>
      </c>
      <c r="CB1105" s="29" t="n">
        <v>2.255</v>
      </c>
      <c r="CC1105" s="29" t="n">
        <v>2.1</v>
      </c>
      <c r="CD1105" s="29" t="n">
        <v>2.057</v>
      </c>
      <c r="CE1105" s="29" t="n">
        <v>2.04</v>
      </c>
      <c r="CF1105" s="29" t="n">
        <v>2.037</v>
      </c>
      <c r="CG1105" s="29" t="n">
        <v>2.054</v>
      </c>
      <c r="CH1105" s="29" t="n">
        <v>2.069</v>
      </c>
      <c r="CI1105" s="29" t="n">
        <v>2.097</v>
      </c>
      <c r="CJ1105" s="29" t="n">
        <v>2.227</v>
      </c>
      <c r="CK1105" s="29" t="n">
        <v>2.344</v>
      </c>
      <c r="CL1105" s="29" t="n">
        <v>2.366</v>
      </c>
      <c r="CM1105" s="29" t="n">
        <v>2.31</v>
      </c>
      <c r="CN1105" s="29" t="n">
        <v>2.207</v>
      </c>
      <c r="CO1105" s="29" t="n">
        <v>2.086</v>
      </c>
      <c r="CP1105" s="29" t="n">
        <v>2.07</v>
      </c>
      <c r="CQ1105" s="29" t="n">
        <v>2.055</v>
      </c>
      <c r="CR1105" s="29" t="n">
        <v>2.057</v>
      </c>
      <c r="CS1105" s="29" t="n">
        <v>2.06</v>
      </c>
      <c r="CT1105" s="29" t="n">
        <v>2.069</v>
      </c>
      <c r="CU1105" s="29" t="n">
        <v>2.087</v>
      </c>
      <c r="CV1105" s="29" t="n">
        <v>2.208</v>
      </c>
      <c r="CW1105" s="29" t="n">
        <v>2.339</v>
      </c>
      <c r="CX1105" s="29" t="n">
        <v>2.377</v>
      </c>
      <c r="CY1105" s="29" t="n">
        <v>2.302</v>
      </c>
      <c r="CZ1105" s="29" t="n">
        <v>2.187</v>
      </c>
      <c r="DA1105" s="29" t="n">
        <v>2.072</v>
      </c>
      <c r="DB1105" s="29" t="n">
        <v>2.037</v>
      </c>
      <c r="DC1105" s="29" t="n">
        <v>2.045</v>
      </c>
      <c r="DD1105" s="29" t="n">
        <v>2.047</v>
      </c>
      <c r="DE1105" s="29" t="n">
        <v>2.05</v>
      </c>
      <c r="DF1105" s="29" t="n">
        <v>2.059</v>
      </c>
      <c r="DG1105" s="29" t="n">
        <v>2.077</v>
      </c>
      <c r="DH1105" s="29" t="n">
        <v>2.198</v>
      </c>
      <c r="DI1105" s="29" t="n">
        <v>2.329</v>
      </c>
      <c r="DJ1105" s="29" t="n">
        <v>2.407</v>
      </c>
      <c r="DK1105" s="29" t="n">
        <v>2.332</v>
      </c>
      <c r="DL1105" s="29" t="n">
        <v>2.217</v>
      </c>
      <c r="DM1105" s="29" t="n">
        <v>2.102</v>
      </c>
      <c r="DN1105" s="29" t="n">
        <v>2.067</v>
      </c>
      <c r="DO1105" s="29" t="n">
        <v>2.075</v>
      </c>
      <c r="DP1105" s="29" t="n">
        <v>2.077</v>
      </c>
      <c r="DQ1105" s="29" t="n">
        <v>2.08</v>
      </c>
      <c r="DR1105" s="29" t="n">
        <v>2.089</v>
      </c>
      <c r="DS1105" s="29" t="n">
        <v>2.107</v>
      </c>
      <c r="DT1105" s="29" t="n">
        <v>2.228</v>
      </c>
      <c r="DU1105" s="29" t="n">
        <v>2.359</v>
      </c>
      <c r="DV1105" s="29" t="n">
        <v>2.437</v>
      </c>
      <c r="DW1105" s="29" t="n">
        <v>2.362</v>
      </c>
      <c r="DX1105" s="29" t="n">
        <v>2.247</v>
      </c>
      <c r="DY1105" s="29" t="n">
        <v>2.132</v>
      </c>
      <c r="DZ1105" s="29" t="n">
        <v>2.097</v>
      </c>
      <c r="EA1105" s="29" t="n">
        <v>2.105</v>
      </c>
      <c r="EB1105" s="29" t="n">
        <v>2.107</v>
      </c>
      <c r="EC1105" s="29" t="n">
        <v>2.11</v>
      </c>
      <c r="ED1105" s="29" t="n">
        <v>2.119</v>
      </c>
      <c r="EE1105" s="29" t="n">
        <v>2.137</v>
      </c>
      <c r="EF1105" s="29" t="n">
        <v>2.258</v>
      </c>
      <c r="EG1105" s="29" t="n">
        <v>2.389</v>
      </c>
      <c r="EH1105" s="29" t="n">
        <v>2.467</v>
      </c>
      <c r="EI1105" s="29" t="n">
        <v>2.392</v>
      </c>
      <c r="EJ1105" s="29" t="n">
        <v>2.277</v>
      </c>
      <c r="EK1105" s="29" t="n">
        <v>2.162</v>
      </c>
      <c r="EL1105" s="29" t="n">
        <v>2.127</v>
      </c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</row>
    <row r="1106" customFormat="false" ht="12.75" hidden="false" customHeight="false" outlineLevel="0" collapsed="false">
      <c r="A1106" s="1" t="n">
        <f aca="false">WEEKDAY(C1106,2)</f>
        <v>4</v>
      </c>
      <c r="B1106" s="1" t="n">
        <f aca="false">MONTH(C1106)</f>
        <v>5</v>
      </c>
      <c r="C1106" s="23" t="n">
        <v>35572</v>
      </c>
      <c r="D1106" s="0" t="n">
        <f aca="false">MONTH(R1106)</f>
        <v>5</v>
      </c>
      <c r="E1106" s="0" t="n">
        <f aca="false">YEAR(R1106)</f>
        <v>1997</v>
      </c>
      <c r="F1106" s="3" t="n">
        <f aca="false">L1106-K1106</f>
        <v>0.1578</v>
      </c>
      <c r="G1106" s="3" t="n">
        <f aca="false">N1106-M1106</f>
        <v>-0.0169166666666665</v>
      </c>
      <c r="H1106" s="3" t="n">
        <f aca="false">O1106-N1106</f>
        <v>8.33333333329911E-005</v>
      </c>
      <c r="I1106" s="3" t="n">
        <f aca="false">O1106-M1106</f>
        <v>-0.0168333333333335</v>
      </c>
      <c r="J1106" s="4" t="n">
        <f aca="false">VLOOKUP(C1106,'Nymex hist.'!A:B,2,0)</f>
        <v>2.196</v>
      </c>
      <c r="K1106" s="4" t="n">
        <f aca="false">AVERAGE(BQ1106:BW1106)</f>
        <v>2.2216</v>
      </c>
      <c r="L1106" s="4" t="n">
        <f aca="false">AVERAGE(BX1106:CB1106)</f>
        <v>2.3794</v>
      </c>
      <c r="M1106" s="4" t="n">
        <f aca="false">SUMIF($S$3:$FQ$3,$E1106+1,$S1106:$FQ1106)/COUNTIF($S$3:$FQ$3,$E1106+1)</f>
        <v>2.17883333333333</v>
      </c>
      <c r="N1106" s="4" t="n">
        <f aca="false">SUMIF($S$3:$FQ$3,$E1106+2,$S1106:$FQ1106)/COUNTIF($S$3:$FQ$3,$E1106+2)</f>
        <v>2.16191666666667</v>
      </c>
      <c r="O1106" s="4" t="n">
        <f aca="false">SUMIF($S$3:$FQ$3,$E1106+3,$S1106:$FQ1106)/COUNTIF($S$3:$FQ$3,$E1106+3)</f>
        <v>2.162</v>
      </c>
      <c r="P1106" s="4" t="n">
        <f aca="false">SUMIF($S$3:$FQ$3,$E1106+4,$S1106:$FQ1106)/COUNTIF($S$3:$FQ$3,$E1106+4)</f>
        <v>2.182</v>
      </c>
      <c r="Q1106" s="4" t="n">
        <f aca="false">SUMIF($S$3:$FQ$3,$E1106+5,$S1106:$FQ1106)/COUNTIF($S$3:$FQ$3,$E1106+5)</f>
        <v>2.212</v>
      </c>
      <c r="R1106" s="21" t="n">
        <v>35572</v>
      </c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7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 t="n">
        <v>2.196</v>
      </c>
      <c r="BT1106" s="32" t="n">
        <v>2.224</v>
      </c>
      <c r="BU1106" s="32" t="n">
        <v>2.235</v>
      </c>
      <c r="BV1106" s="32" t="n">
        <v>2.224</v>
      </c>
      <c r="BW1106" s="32" t="n">
        <v>2.229</v>
      </c>
      <c r="BX1106" s="32" t="n">
        <v>2.325</v>
      </c>
      <c r="BY1106" s="32" t="n">
        <v>2.445</v>
      </c>
      <c r="BZ1106" s="32" t="n">
        <v>2.485</v>
      </c>
      <c r="CA1106" s="32" t="n">
        <v>2.39</v>
      </c>
      <c r="CB1106" s="32" t="n">
        <v>2.252</v>
      </c>
      <c r="CC1106" s="32" t="n">
        <v>2.1</v>
      </c>
      <c r="CD1106" s="32" t="n">
        <v>2.057</v>
      </c>
      <c r="CE1106" s="32" t="n">
        <v>2.04</v>
      </c>
      <c r="CF1106" s="32" t="n">
        <v>2.037</v>
      </c>
      <c r="CG1106" s="32" t="n">
        <v>2.054</v>
      </c>
      <c r="CH1106" s="32" t="n">
        <v>2.069</v>
      </c>
      <c r="CI1106" s="32" t="n">
        <v>2.097</v>
      </c>
      <c r="CJ1106" s="32" t="n">
        <v>2.225</v>
      </c>
      <c r="CK1106" s="32" t="n">
        <v>2.34</v>
      </c>
      <c r="CL1106" s="32" t="n">
        <v>2.36</v>
      </c>
      <c r="CM1106" s="32" t="n">
        <v>2.305</v>
      </c>
      <c r="CN1106" s="32" t="n">
        <v>2.203</v>
      </c>
      <c r="CO1106" s="32" t="n">
        <v>2.083</v>
      </c>
      <c r="CP1106" s="32" t="n">
        <v>2.068</v>
      </c>
      <c r="CQ1106" s="32" t="n">
        <v>2.055</v>
      </c>
      <c r="CR1106" s="32" t="n">
        <v>2.06</v>
      </c>
      <c r="CS1106" s="32" t="n">
        <v>2.064</v>
      </c>
      <c r="CT1106" s="32" t="n">
        <v>2.075</v>
      </c>
      <c r="CU1106" s="32" t="n">
        <v>2.1</v>
      </c>
      <c r="CV1106" s="32" t="n">
        <v>2.215</v>
      </c>
      <c r="CW1106" s="32" t="n">
        <v>2.355</v>
      </c>
      <c r="CX1106" s="32" t="n">
        <v>2.391</v>
      </c>
      <c r="CY1106" s="32" t="n">
        <v>2.317</v>
      </c>
      <c r="CZ1106" s="32" t="n">
        <v>2.203</v>
      </c>
      <c r="DA1106" s="32" t="n">
        <v>2.089</v>
      </c>
      <c r="DB1106" s="32" t="n">
        <v>2.055</v>
      </c>
      <c r="DC1106" s="32" t="n">
        <v>2.05</v>
      </c>
      <c r="DD1106" s="32" t="n">
        <v>2.055</v>
      </c>
      <c r="DE1106" s="32" t="n">
        <v>2.059</v>
      </c>
      <c r="DF1106" s="32" t="n">
        <v>2.07</v>
      </c>
      <c r="DG1106" s="32" t="n">
        <v>2.095</v>
      </c>
      <c r="DH1106" s="32" t="n">
        <v>2.21</v>
      </c>
      <c r="DI1106" s="32" t="n">
        <v>2.35</v>
      </c>
      <c r="DJ1106" s="32" t="n">
        <v>2.411</v>
      </c>
      <c r="DK1106" s="32" t="n">
        <v>2.337</v>
      </c>
      <c r="DL1106" s="32" t="n">
        <v>2.223</v>
      </c>
      <c r="DM1106" s="32" t="n">
        <v>2.109</v>
      </c>
      <c r="DN1106" s="32" t="n">
        <v>2.075</v>
      </c>
      <c r="DO1106" s="32" t="n">
        <v>2.07</v>
      </c>
      <c r="DP1106" s="32" t="n">
        <v>2.075</v>
      </c>
      <c r="DQ1106" s="32" t="n">
        <v>2.079</v>
      </c>
      <c r="DR1106" s="32" t="n">
        <v>2.09</v>
      </c>
      <c r="DS1106" s="32" t="n">
        <v>2.115</v>
      </c>
      <c r="DT1106" s="32" t="n">
        <v>2.23</v>
      </c>
      <c r="DU1106" s="32" t="n">
        <v>2.37</v>
      </c>
      <c r="DV1106" s="32" t="n">
        <v>2.441</v>
      </c>
      <c r="DW1106" s="32" t="n">
        <v>2.367</v>
      </c>
      <c r="DX1106" s="32" t="n">
        <v>2.253</v>
      </c>
      <c r="DY1106" s="32" t="n">
        <v>2.139</v>
      </c>
      <c r="DZ1106" s="32" t="n">
        <v>2.105</v>
      </c>
      <c r="EA1106" s="32" t="n">
        <v>2.1</v>
      </c>
      <c r="EB1106" s="32" t="n">
        <v>2.105</v>
      </c>
      <c r="EC1106" s="32" t="n">
        <v>2.109</v>
      </c>
      <c r="ED1106" s="32" t="n">
        <v>2.12</v>
      </c>
      <c r="EE1106" s="32" t="n">
        <v>2.145</v>
      </c>
      <c r="EF1106" s="32" t="n">
        <v>2.26</v>
      </c>
      <c r="EG1106" s="32" t="n">
        <v>2.4</v>
      </c>
      <c r="EH1106" s="32" t="n">
        <v>2.471</v>
      </c>
      <c r="EI1106" s="32" t="n">
        <v>2.397</v>
      </c>
      <c r="EJ1106" s="32" t="n">
        <v>2.283</v>
      </c>
      <c r="EK1106" s="32" t="n">
        <v>2.169</v>
      </c>
      <c r="EL1106" s="32" t="n">
        <v>2.135</v>
      </c>
      <c r="EM1106" s="32"/>
      <c r="EN1106" s="32"/>
      <c r="EO1106" s="32"/>
      <c r="EP1106" s="32"/>
      <c r="EQ1106" s="32"/>
      <c r="ER1106" s="32"/>
      <c r="ES1106" s="32"/>
      <c r="ET1106" s="32"/>
      <c r="EU1106" s="32"/>
      <c r="EV1106" s="32"/>
      <c r="EW1106" s="32"/>
      <c r="EX1106" s="32"/>
      <c r="EY1106" s="32"/>
      <c r="EZ1106" s="32"/>
      <c r="FA1106" s="32"/>
      <c r="FB1106" s="32"/>
      <c r="FC1106" s="32"/>
      <c r="FD1106" s="32"/>
      <c r="FE1106" s="32"/>
      <c r="FF1106" s="32"/>
      <c r="FG1106" s="32"/>
      <c r="FH1106" s="32"/>
      <c r="FI1106" s="32"/>
      <c r="FJ1106" s="32"/>
      <c r="FK1106" s="32"/>
      <c r="FL1106" s="32"/>
      <c r="FM1106" s="32"/>
      <c r="FN1106" s="32"/>
      <c r="FO1106" s="32"/>
      <c r="FP1106" s="32"/>
      <c r="FQ1106" s="32"/>
      <c r="FR1106" s="32"/>
      <c r="FS1106" s="32"/>
      <c r="FT1106" s="32"/>
      <c r="FU1106" s="32"/>
      <c r="FV1106" s="32"/>
      <c r="FW1106" s="32"/>
      <c r="FX1106" s="32"/>
      <c r="FY1106" s="32"/>
      <c r="FZ1106" s="32"/>
      <c r="GA1106" s="32"/>
      <c r="GB1106" s="32"/>
      <c r="GC1106" s="32"/>
      <c r="GD1106" s="32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  <c r="GO1106" s="32"/>
      <c r="GP1106" s="32"/>
      <c r="GQ1106" s="32"/>
    </row>
    <row r="1107" customFormat="false" ht="12.75" hidden="true" customHeight="false" outlineLevel="0" collapsed="false">
      <c r="A1107" s="0" t="n">
        <f aca="false">WEEKDAY(C1107,2)</f>
        <v>5</v>
      </c>
      <c r="B1107" s="0" t="n">
        <f aca="false">MONTH(C1107)</f>
        <v>5</v>
      </c>
      <c r="C1107" s="23" t="n">
        <v>35573</v>
      </c>
      <c r="D1107" s="0" t="n">
        <f aca="false">MONTH(R1107)</f>
        <v>5</v>
      </c>
      <c r="E1107" s="0" t="n">
        <f aca="false">YEAR(R1107)</f>
        <v>1997</v>
      </c>
      <c r="F1107" s="35" t="n">
        <f aca="false">L1107-K1107</f>
        <v>0.145</v>
      </c>
      <c r="G1107" s="24" t="n">
        <f aca="false">N1107-M1107</f>
        <v>-0.0490833333333338</v>
      </c>
      <c r="H1107" s="24" t="n">
        <f aca="false">O1107-N1107</f>
        <v>-0.0068333333333328</v>
      </c>
      <c r="I1107" s="24" t="n">
        <f aca="false">O1107-M1107</f>
        <v>-0.0559166666666666</v>
      </c>
      <c r="J1107" s="25" t="n">
        <f aca="false">VLOOKUP(C1107,'Nymex hist.'!A:B,2,0)</f>
        <v>2.285</v>
      </c>
      <c r="K1107" s="34" t="n">
        <f aca="false">AVERAGE(BQ1107:BW1107)</f>
        <v>2.2878</v>
      </c>
      <c r="L1107" s="34" t="n">
        <f aca="false">AVERAGE(BX1107:CB1107)</f>
        <v>2.4328</v>
      </c>
      <c r="M1107" s="27" t="n">
        <f aca="false">SUMIF($S$3:$FQ$3,$E1107+1,$S1107:$FQ1107)/COUNTIF($S$3:$FQ$3,$E1107+1)</f>
        <v>2.20691666666667</v>
      </c>
      <c r="N1107" s="27" t="n">
        <f aca="false">SUMIF($S$3:$FQ$3,$E1107+2,$S1107:$FQ1107)/COUNTIF($S$3:$FQ$3,$E1107+2)</f>
        <v>2.15783333333333</v>
      </c>
      <c r="O1107" s="27" t="n">
        <f aca="false">SUMIF($S$3:$FQ$3,$E1107+3,$S1107:$FQ1107)/COUNTIF($S$3:$FQ$3,$E1107+3)</f>
        <v>2.151</v>
      </c>
      <c r="P1107" s="27" t="n">
        <f aca="false">SUMIF($S$3:$FQ$3,$E1107+4,$S1107:$FQ1107)/COUNTIF($S$3:$FQ$3,$E1107+4)</f>
        <v>2.171</v>
      </c>
      <c r="Q1107" s="27" t="n">
        <f aca="false">SUMIF($S$3:$FQ$3,$E1107+5,$S1107:$FQ1107)/COUNTIF($S$3:$FQ$3,$E1107+5)</f>
        <v>2.201</v>
      </c>
      <c r="R1107" s="28" t="n">
        <v>35573</v>
      </c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30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 t="n">
        <v>2.285</v>
      </c>
      <c r="BT1107" s="29" t="n">
        <v>2.294</v>
      </c>
      <c r="BU1107" s="29" t="n">
        <v>2.296</v>
      </c>
      <c r="BV1107" s="29" t="n">
        <v>2.281</v>
      </c>
      <c r="BW1107" s="29" t="n">
        <v>2.283</v>
      </c>
      <c r="BX1107" s="29" t="n">
        <v>2.386</v>
      </c>
      <c r="BY1107" s="29" t="n">
        <v>2.503</v>
      </c>
      <c r="BZ1107" s="29" t="n">
        <v>2.54</v>
      </c>
      <c r="CA1107" s="29" t="n">
        <v>2.44</v>
      </c>
      <c r="CB1107" s="29" t="n">
        <v>2.295</v>
      </c>
      <c r="CC1107" s="29" t="n">
        <v>2.137</v>
      </c>
      <c r="CD1107" s="29" t="n">
        <v>2.087</v>
      </c>
      <c r="CE1107" s="29" t="n">
        <v>2.065</v>
      </c>
      <c r="CF1107" s="29" t="n">
        <v>2.057</v>
      </c>
      <c r="CG1107" s="29" t="n">
        <v>2.074</v>
      </c>
      <c r="CH1107" s="29" t="n">
        <v>2.086</v>
      </c>
      <c r="CI1107" s="29" t="n">
        <v>2.113</v>
      </c>
      <c r="CJ1107" s="29" t="n">
        <v>2.239</v>
      </c>
      <c r="CK1107" s="29" t="n">
        <v>2.35</v>
      </c>
      <c r="CL1107" s="29" t="n">
        <v>2.369</v>
      </c>
      <c r="CM1107" s="29" t="n">
        <v>2.313</v>
      </c>
      <c r="CN1107" s="29" t="n">
        <v>2.21</v>
      </c>
      <c r="CO1107" s="29" t="n">
        <v>2.09</v>
      </c>
      <c r="CP1107" s="29" t="n">
        <v>2.06</v>
      </c>
      <c r="CQ1107" s="29" t="n">
        <v>2.047</v>
      </c>
      <c r="CR1107" s="29" t="n">
        <v>2.05</v>
      </c>
      <c r="CS1107" s="29" t="n">
        <v>2.054</v>
      </c>
      <c r="CT1107" s="29" t="n">
        <v>2.065</v>
      </c>
      <c r="CU1107" s="29" t="n">
        <v>2.09</v>
      </c>
      <c r="CV1107" s="29" t="n">
        <v>2.203</v>
      </c>
      <c r="CW1107" s="29" t="n">
        <v>2.343</v>
      </c>
      <c r="CX1107" s="29" t="n">
        <v>2.379</v>
      </c>
      <c r="CY1107" s="29" t="n">
        <v>2.305</v>
      </c>
      <c r="CZ1107" s="29" t="n">
        <v>2.191</v>
      </c>
      <c r="DA1107" s="29" t="n">
        <v>2.077</v>
      </c>
      <c r="DB1107" s="29" t="n">
        <v>2.043</v>
      </c>
      <c r="DC1107" s="29" t="n">
        <v>2.042</v>
      </c>
      <c r="DD1107" s="29" t="n">
        <v>2.045</v>
      </c>
      <c r="DE1107" s="29" t="n">
        <v>2.049</v>
      </c>
      <c r="DF1107" s="29" t="n">
        <v>2.06</v>
      </c>
      <c r="DG1107" s="29" t="n">
        <v>2.085</v>
      </c>
      <c r="DH1107" s="29" t="n">
        <v>2.198</v>
      </c>
      <c r="DI1107" s="29" t="n">
        <v>2.338</v>
      </c>
      <c r="DJ1107" s="29" t="n">
        <v>2.399</v>
      </c>
      <c r="DK1107" s="29" t="n">
        <v>2.325</v>
      </c>
      <c r="DL1107" s="29" t="n">
        <v>2.211</v>
      </c>
      <c r="DM1107" s="29" t="n">
        <v>2.097</v>
      </c>
      <c r="DN1107" s="29" t="n">
        <v>2.063</v>
      </c>
      <c r="DO1107" s="29" t="n">
        <v>2.062</v>
      </c>
      <c r="DP1107" s="29" t="n">
        <v>2.065</v>
      </c>
      <c r="DQ1107" s="29" t="n">
        <v>2.069</v>
      </c>
      <c r="DR1107" s="29" t="n">
        <v>2.08</v>
      </c>
      <c r="DS1107" s="29" t="n">
        <v>2.105</v>
      </c>
      <c r="DT1107" s="29" t="n">
        <v>2.218</v>
      </c>
      <c r="DU1107" s="29" t="n">
        <v>2.358</v>
      </c>
      <c r="DV1107" s="29" t="n">
        <v>2.429</v>
      </c>
      <c r="DW1107" s="29" t="n">
        <v>2.355</v>
      </c>
      <c r="DX1107" s="29" t="n">
        <v>2.241</v>
      </c>
      <c r="DY1107" s="29" t="n">
        <v>2.127</v>
      </c>
      <c r="DZ1107" s="29" t="n">
        <v>2.093</v>
      </c>
      <c r="EA1107" s="29" t="n">
        <v>2.092</v>
      </c>
      <c r="EB1107" s="29" t="n">
        <v>2.095</v>
      </c>
      <c r="EC1107" s="29" t="n">
        <v>2.099</v>
      </c>
      <c r="ED1107" s="29" t="n">
        <v>2.11</v>
      </c>
      <c r="EE1107" s="29" t="n">
        <v>2.135</v>
      </c>
      <c r="EF1107" s="29" t="n">
        <v>2.248</v>
      </c>
      <c r="EG1107" s="29" t="n">
        <v>2.388</v>
      </c>
      <c r="EH1107" s="29" t="n">
        <v>2.459</v>
      </c>
      <c r="EI1107" s="29" t="n">
        <v>2.385</v>
      </c>
      <c r="EJ1107" s="29" t="n">
        <v>2.271</v>
      </c>
      <c r="EK1107" s="29" t="n">
        <v>2.157</v>
      </c>
      <c r="EL1107" s="29" t="n">
        <v>2.123</v>
      </c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</row>
    <row r="1108" customFormat="false" ht="12.75" hidden="true" customHeight="false" outlineLevel="0" collapsed="false">
      <c r="A1108" s="0" t="n">
        <f aca="false">WEEKDAY(C1108,2)</f>
        <v>2</v>
      </c>
      <c r="B1108" s="0" t="n">
        <f aca="false">MONTH(C1108)</f>
        <v>5</v>
      </c>
      <c r="C1108" s="23" t="n">
        <v>35577</v>
      </c>
      <c r="D1108" s="0" t="n">
        <f aca="false">MONTH(R1108)</f>
        <v>5</v>
      </c>
      <c r="E1108" s="0" t="n">
        <f aca="false">YEAR(R1108)</f>
        <v>1997</v>
      </c>
      <c r="F1108" s="35" t="n">
        <f aca="false">L1108-K1108</f>
        <v>0.1136</v>
      </c>
      <c r="G1108" s="24" t="n">
        <f aca="false">N1108-M1108</f>
        <v>-0.0659166666666664</v>
      </c>
      <c r="H1108" s="24" t="n">
        <f aca="false">O1108-N1108</f>
        <v>-0.00766666666666671</v>
      </c>
      <c r="I1108" s="24" t="n">
        <f aca="false">O1108-M1108</f>
        <v>-0.0735833333333331</v>
      </c>
      <c r="J1108" s="25" t="n">
        <f aca="false">VLOOKUP(C1108,'Nymex hist.'!A:B,2,0)</f>
        <v>2.363</v>
      </c>
      <c r="K1108" s="34" t="n">
        <f aca="false">AVERAGE(BQ1108:BW1108)</f>
        <v>2.3464</v>
      </c>
      <c r="L1108" s="34" t="n">
        <f aca="false">AVERAGE(BX1108:CB1108)</f>
        <v>2.46</v>
      </c>
      <c r="M1108" s="27" t="n">
        <f aca="false">SUMIF($S$3:$FQ$3,$E1108+1,$S1108:$FQ1108)/COUNTIF($S$3:$FQ$3,$E1108+1)</f>
        <v>2.21458333333333</v>
      </c>
      <c r="N1108" s="27" t="n">
        <f aca="false">SUMIF($S$3:$FQ$3,$E1108+2,$S1108:$FQ1108)/COUNTIF($S$3:$FQ$3,$E1108+2)</f>
        <v>2.14866666666667</v>
      </c>
      <c r="O1108" s="27" t="n">
        <f aca="false">SUMIF($S$3:$FQ$3,$E1108+3,$S1108:$FQ1108)/COUNTIF($S$3:$FQ$3,$E1108+3)</f>
        <v>2.141</v>
      </c>
      <c r="P1108" s="27" t="n">
        <f aca="false">SUMIF($S$3:$FQ$3,$E1108+4,$S1108:$FQ1108)/COUNTIF($S$3:$FQ$3,$E1108+4)</f>
        <v>2.161</v>
      </c>
      <c r="Q1108" s="27" t="n">
        <f aca="false">SUMIF($S$3:$FQ$3,$E1108+5,$S1108:$FQ1108)/COUNTIF($S$3:$FQ$3,$E1108+5)</f>
        <v>2.191</v>
      </c>
      <c r="R1108" s="28" t="n">
        <v>35577</v>
      </c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30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 t="n">
        <v>2.363</v>
      </c>
      <c r="BT1108" s="29" t="n">
        <v>2.361</v>
      </c>
      <c r="BU1108" s="29" t="n">
        <v>2.356</v>
      </c>
      <c r="BV1108" s="29" t="n">
        <v>2.326</v>
      </c>
      <c r="BW1108" s="29" t="n">
        <v>2.326</v>
      </c>
      <c r="BX1108" s="29" t="n">
        <v>2.427</v>
      </c>
      <c r="BY1108" s="29" t="n">
        <v>2.533</v>
      </c>
      <c r="BZ1108" s="29" t="n">
        <v>2.568</v>
      </c>
      <c r="CA1108" s="29" t="n">
        <v>2.462</v>
      </c>
      <c r="CB1108" s="29" t="n">
        <v>2.31</v>
      </c>
      <c r="CC1108" s="29" t="n">
        <v>2.155</v>
      </c>
      <c r="CD1108" s="29" t="n">
        <v>2.095</v>
      </c>
      <c r="CE1108" s="29" t="n">
        <v>2.07</v>
      </c>
      <c r="CF1108" s="29" t="n">
        <v>2.06</v>
      </c>
      <c r="CG1108" s="29" t="n">
        <v>2.075</v>
      </c>
      <c r="CH1108" s="29" t="n">
        <v>2.085</v>
      </c>
      <c r="CI1108" s="29" t="n">
        <v>2.112</v>
      </c>
      <c r="CJ1108" s="29" t="n">
        <v>2.238</v>
      </c>
      <c r="CK1108" s="29" t="n">
        <v>2.345</v>
      </c>
      <c r="CL1108" s="29" t="n">
        <v>2.364</v>
      </c>
      <c r="CM1108" s="29" t="n">
        <v>2.308</v>
      </c>
      <c r="CN1108" s="29" t="n">
        <v>2.2</v>
      </c>
      <c r="CO1108" s="29" t="n">
        <v>2.08</v>
      </c>
      <c r="CP1108" s="29" t="n">
        <v>2.05</v>
      </c>
      <c r="CQ1108" s="29" t="n">
        <v>2.037</v>
      </c>
      <c r="CR1108" s="29" t="n">
        <v>2.04</v>
      </c>
      <c r="CS1108" s="29" t="n">
        <v>2.044</v>
      </c>
      <c r="CT1108" s="29" t="n">
        <v>2.055</v>
      </c>
      <c r="CU1108" s="29" t="n">
        <v>2.08</v>
      </c>
      <c r="CV1108" s="29" t="n">
        <v>2.193</v>
      </c>
      <c r="CW1108" s="29" t="n">
        <v>2.333</v>
      </c>
      <c r="CX1108" s="29" t="n">
        <v>2.369</v>
      </c>
      <c r="CY1108" s="29" t="n">
        <v>2.295</v>
      </c>
      <c r="CZ1108" s="29" t="n">
        <v>2.181</v>
      </c>
      <c r="DA1108" s="29" t="n">
        <v>2.067</v>
      </c>
      <c r="DB1108" s="29" t="n">
        <v>2.033</v>
      </c>
      <c r="DC1108" s="29" t="n">
        <v>2.032</v>
      </c>
      <c r="DD1108" s="29" t="n">
        <v>2.035</v>
      </c>
      <c r="DE1108" s="29" t="n">
        <v>2.039</v>
      </c>
      <c r="DF1108" s="29" t="n">
        <v>2.05</v>
      </c>
      <c r="DG1108" s="29" t="n">
        <v>2.075</v>
      </c>
      <c r="DH1108" s="29" t="n">
        <v>2.188</v>
      </c>
      <c r="DI1108" s="29" t="n">
        <v>2.328</v>
      </c>
      <c r="DJ1108" s="29" t="n">
        <v>2.389</v>
      </c>
      <c r="DK1108" s="29" t="n">
        <v>2.315</v>
      </c>
      <c r="DL1108" s="29" t="n">
        <v>2.201</v>
      </c>
      <c r="DM1108" s="29" t="n">
        <v>2.087</v>
      </c>
      <c r="DN1108" s="29" t="n">
        <v>2.053</v>
      </c>
      <c r="DO1108" s="29" t="n">
        <v>2.052</v>
      </c>
      <c r="DP1108" s="29" t="n">
        <v>2.055</v>
      </c>
      <c r="DQ1108" s="29" t="n">
        <v>2.059</v>
      </c>
      <c r="DR1108" s="29" t="n">
        <v>2.07</v>
      </c>
      <c r="DS1108" s="29" t="n">
        <v>2.095</v>
      </c>
      <c r="DT1108" s="29" t="n">
        <v>2.208</v>
      </c>
      <c r="DU1108" s="29" t="n">
        <v>2.348</v>
      </c>
      <c r="DV1108" s="29" t="n">
        <v>2.419</v>
      </c>
      <c r="DW1108" s="29" t="n">
        <v>2.345</v>
      </c>
      <c r="DX1108" s="29" t="n">
        <v>2.231</v>
      </c>
      <c r="DY1108" s="29" t="n">
        <v>2.117</v>
      </c>
      <c r="DZ1108" s="29" t="n">
        <v>2.083</v>
      </c>
      <c r="EA1108" s="29" t="n">
        <v>2.082</v>
      </c>
      <c r="EB1108" s="29" t="n">
        <v>2.085</v>
      </c>
      <c r="EC1108" s="29" t="n">
        <v>2.089</v>
      </c>
      <c r="ED1108" s="29" t="n">
        <v>2.1</v>
      </c>
      <c r="EE1108" s="29" t="n">
        <v>2.125</v>
      </c>
      <c r="EF1108" s="29" t="n">
        <v>2.238</v>
      </c>
      <c r="EG1108" s="29" t="n">
        <v>2.378</v>
      </c>
      <c r="EH1108" s="29" t="n">
        <v>2.449</v>
      </c>
      <c r="EI1108" s="29" t="n">
        <v>2.375</v>
      </c>
      <c r="EJ1108" s="29" t="n">
        <v>2.261</v>
      </c>
      <c r="EK1108" s="29" t="n">
        <v>2.147</v>
      </c>
      <c r="EL1108" s="29" t="n">
        <v>2.113</v>
      </c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</row>
    <row r="1109" customFormat="false" ht="12.75" hidden="true" customHeight="false" outlineLevel="0" collapsed="false">
      <c r="A1109" s="0" t="n">
        <f aca="false">WEEKDAY(C1109,2)</f>
        <v>3</v>
      </c>
      <c r="B1109" s="0" t="n">
        <f aca="false">MONTH(C1109)</f>
        <v>5</v>
      </c>
      <c r="C1109" s="23" t="n">
        <v>35578</v>
      </c>
      <c r="D1109" s="0" t="n">
        <f aca="false">MONTH(R1109)</f>
        <v>5</v>
      </c>
      <c r="E1109" s="0" t="n">
        <f aca="false">YEAR(R1109)</f>
        <v>1997</v>
      </c>
      <c r="F1109" s="35" t="n">
        <f aca="false">L1109-K1109</f>
        <v>0.114</v>
      </c>
      <c r="G1109" s="24" t="n">
        <f aca="false">N1109-M1109</f>
        <v>-0.0680833333333331</v>
      </c>
      <c r="H1109" s="24" t="n">
        <f aca="false">O1109-N1109</f>
        <v>-0.00766666666666671</v>
      </c>
      <c r="I1109" s="24" t="n">
        <f aca="false">O1109-M1109</f>
        <v>-0.0757499999999998</v>
      </c>
      <c r="J1109" s="25" t="n">
        <f aca="false">VLOOKUP(C1109,'Nymex hist.'!A:B,2,0)</f>
        <v>2.346</v>
      </c>
      <c r="K1109" s="34" t="n">
        <f aca="false">AVERAGE(BQ1109:BW1109)</f>
        <v>2.309</v>
      </c>
      <c r="L1109" s="34" t="n">
        <f aca="false">AVERAGE(BX1109:CB1109)</f>
        <v>2.423</v>
      </c>
      <c r="M1109" s="27" t="n">
        <f aca="false">SUMIF($S$3:$FQ$3,$E1109+1,$S1109:$FQ1109)/COUNTIF($S$3:$FQ$3,$E1109+1)</f>
        <v>2.18475</v>
      </c>
      <c r="N1109" s="27" t="n">
        <f aca="false">SUMIF($S$3:$FQ$3,$E1109+2,$S1109:$FQ1109)/COUNTIF($S$3:$FQ$3,$E1109+2)</f>
        <v>2.11666666666667</v>
      </c>
      <c r="O1109" s="27" t="n">
        <f aca="false">SUMIF($S$3:$FQ$3,$E1109+3,$S1109:$FQ1109)/COUNTIF($S$3:$FQ$3,$E1109+3)</f>
        <v>2.109</v>
      </c>
      <c r="P1109" s="27" t="n">
        <f aca="false">SUMIF($S$3:$FQ$3,$E1109+4,$S1109:$FQ1109)/COUNTIF($S$3:$FQ$3,$E1109+4)</f>
        <v>2.129</v>
      </c>
      <c r="Q1109" s="27" t="n">
        <f aca="false">SUMIF($S$3:$FQ$3,$E1109+5,$S1109:$FQ1109)/COUNTIF($S$3:$FQ$3,$E1109+5)</f>
        <v>2.159</v>
      </c>
      <c r="R1109" s="28" t="n">
        <v>35578</v>
      </c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30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 t="n">
        <v>2.346</v>
      </c>
      <c r="BT1109" s="29" t="n">
        <v>2.316</v>
      </c>
      <c r="BU1109" s="29" t="n">
        <v>2.311</v>
      </c>
      <c r="BV1109" s="29" t="n">
        <v>2.286</v>
      </c>
      <c r="BW1109" s="29" t="n">
        <v>2.286</v>
      </c>
      <c r="BX1109" s="29" t="n">
        <v>2.39</v>
      </c>
      <c r="BY1109" s="29" t="n">
        <v>2.495</v>
      </c>
      <c r="BZ1109" s="29" t="n">
        <v>2.53</v>
      </c>
      <c r="CA1109" s="29" t="n">
        <v>2.425</v>
      </c>
      <c r="CB1109" s="29" t="n">
        <v>2.275</v>
      </c>
      <c r="CC1109" s="29" t="n">
        <v>2.13</v>
      </c>
      <c r="CD1109" s="29" t="n">
        <v>2.07</v>
      </c>
      <c r="CE1109" s="29" t="n">
        <v>2.045</v>
      </c>
      <c r="CF1109" s="29" t="n">
        <v>2.034</v>
      </c>
      <c r="CG1109" s="29" t="n">
        <v>2.048</v>
      </c>
      <c r="CH1109" s="29" t="n">
        <v>2.057</v>
      </c>
      <c r="CI1109" s="29" t="n">
        <v>2.083</v>
      </c>
      <c r="CJ1109" s="29" t="n">
        <v>2.207</v>
      </c>
      <c r="CK1109" s="29" t="n">
        <v>2.313</v>
      </c>
      <c r="CL1109" s="29" t="n">
        <v>2.332</v>
      </c>
      <c r="CM1109" s="29" t="n">
        <v>2.276</v>
      </c>
      <c r="CN1109" s="29" t="n">
        <v>2.168</v>
      </c>
      <c r="CO1109" s="29" t="n">
        <v>2.048</v>
      </c>
      <c r="CP1109" s="29" t="n">
        <v>2.018</v>
      </c>
      <c r="CQ1109" s="29" t="n">
        <v>2.005</v>
      </c>
      <c r="CR1109" s="29" t="n">
        <v>2.008</v>
      </c>
      <c r="CS1109" s="29" t="n">
        <v>2.012</v>
      </c>
      <c r="CT1109" s="29" t="n">
        <v>2.023</v>
      </c>
      <c r="CU1109" s="29" t="n">
        <v>2.048</v>
      </c>
      <c r="CV1109" s="29" t="n">
        <v>2.161</v>
      </c>
      <c r="CW1109" s="29" t="n">
        <v>2.301</v>
      </c>
      <c r="CX1109" s="29" t="n">
        <v>2.337</v>
      </c>
      <c r="CY1109" s="29" t="n">
        <v>2.263</v>
      </c>
      <c r="CZ1109" s="29" t="n">
        <v>2.149</v>
      </c>
      <c r="DA1109" s="29" t="n">
        <v>2.035</v>
      </c>
      <c r="DB1109" s="29" t="n">
        <v>2.001</v>
      </c>
      <c r="DC1109" s="29" t="n">
        <v>2</v>
      </c>
      <c r="DD1109" s="29" t="n">
        <v>2.003</v>
      </c>
      <c r="DE1109" s="29" t="n">
        <v>2.007</v>
      </c>
      <c r="DF1109" s="29" t="n">
        <v>2.018</v>
      </c>
      <c r="DG1109" s="29" t="n">
        <v>2.043</v>
      </c>
      <c r="DH1109" s="29" t="n">
        <v>2.156</v>
      </c>
      <c r="DI1109" s="29" t="n">
        <v>2.296</v>
      </c>
      <c r="DJ1109" s="29" t="n">
        <v>2.357</v>
      </c>
      <c r="DK1109" s="29" t="n">
        <v>2.283</v>
      </c>
      <c r="DL1109" s="29" t="n">
        <v>2.169</v>
      </c>
      <c r="DM1109" s="29" t="n">
        <v>2.055</v>
      </c>
      <c r="DN1109" s="29" t="n">
        <v>2.021</v>
      </c>
      <c r="DO1109" s="29" t="n">
        <v>2.02</v>
      </c>
      <c r="DP1109" s="29" t="n">
        <v>2.023</v>
      </c>
      <c r="DQ1109" s="29" t="n">
        <v>2.027</v>
      </c>
      <c r="DR1109" s="29" t="n">
        <v>2.038</v>
      </c>
      <c r="DS1109" s="29" t="n">
        <v>2.063</v>
      </c>
      <c r="DT1109" s="29" t="n">
        <v>2.176</v>
      </c>
      <c r="DU1109" s="29" t="n">
        <v>2.316</v>
      </c>
      <c r="DV1109" s="29" t="n">
        <v>2.387</v>
      </c>
      <c r="DW1109" s="29" t="n">
        <v>2.313</v>
      </c>
      <c r="DX1109" s="29" t="n">
        <v>2.199</v>
      </c>
      <c r="DY1109" s="29" t="n">
        <v>2.085</v>
      </c>
      <c r="DZ1109" s="29" t="n">
        <v>2.051</v>
      </c>
      <c r="EA1109" s="29" t="n">
        <v>2.05</v>
      </c>
      <c r="EB1109" s="29" t="n">
        <v>2.053</v>
      </c>
      <c r="EC1109" s="29" t="n">
        <v>2.057</v>
      </c>
      <c r="ED1109" s="29" t="n">
        <v>2.068</v>
      </c>
      <c r="EE1109" s="29" t="n">
        <v>2.093</v>
      </c>
      <c r="EF1109" s="29" t="n">
        <v>2.206</v>
      </c>
      <c r="EG1109" s="29" t="n">
        <v>2.346</v>
      </c>
      <c r="EH1109" s="29" t="n">
        <v>2.417</v>
      </c>
      <c r="EI1109" s="29" t="n">
        <v>2.343</v>
      </c>
      <c r="EJ1109" s="29" t="n">
        <v>2.229</v>
      </c>
      <c r="EK1109" s="29" t="n">
        <v>2.115</v>
      </c>
      <c r="EL1109" s="29" t="n">
        <v>2.081</v>
      </c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</row>
    <row r="1110" customFormat="false" ht="12.75" hidden="false" customHeight="false" outlineLevel="0" collapsed="false">
      <c r="A1110" s="1" t="n">
        <f aca="false">WEEKDAY(C1110,2)</f>
        <v>4</v>
      </c>
      <c r="B1110" s="1" t="n">
        <f aca="false">MONTH(C1110)</f>
        <v>5</v>
      </c>
      <c r="C1110" s="23" t="n">
        <v>35579</v>
      </c>
      <c r="D1110" s="0" t="n">
        <f aca="false">MONTH(R1110)</f>
        <v>5</v>
      </c>
      <c r="E1110" s="0" t="n">
        <f aca="false">YEAR(R1110)</f>
        <v>1997</v>
      </c>
      <c r="F1110" s="3" t="n">
        <f aca="false">L1110-K1110</f>
        <v>0.1192</v>
      </c>
      <c r="G1110" s="3" t="n">
        <f aca="false">N1110-M1110</f>
        <v>-0.0494166666666667</v>
      </c>
      <c r="H1110" s="3" t="n">
        <f aca="false">O1110-N1110</f>
        <v>-0.00574999999999992</v>
      </c>
      <c r="I1110" s="3" t="n">
        <f aca="false">O1110-M1110</f>
        <v>-0.0551666666666666</v>
      </c>
      <c r="J1110" s="4" t="n">
        <f aca="false">VLOOKUP(C1110,'Nymex hist.'!A:B,2,0)</f>
        <v>2.25</v>
      </c>
      <c r="K1110" s="4" t="n">
        <f aca="false">AVERAGE(BQ1110:BW1110)</f>
        <v>2.2624</v>
      </c>
      <c r="L1110" s="4" t="n">
        <f aca="false">AVERAGE(BX1110:CB1110)</f>
        <v>2.3816</v>
      </c>
      <c r="M1110" s="4" t="n">
        <f aca="false">SUMIF($S$3:$FQ$3,$E1110+1,$S1110:$FQ1110)/COUNTIF($S$3:$FQ$3,$E1110+1)</f>
        <v>2.16675</v>
      </c>
      <c r="N1110" s="4" t="n">
        <f aca="false">SUMIF($S$3:$FQ$3,$E1110+2,$S1110:$FQ1110)/COUNTIF($S$3:$FQ$3,$E1110+2)</f>
        <v>2.11733333333333</v>
      </c>
      <c r="O1110" s="4" t="n">
        <f aca="false">SUMIF($S$3:$FQ$3,$E1110+3,$S1110:$FQ1110)/COUNTIF($S$3:$FQ$3,$E1110+3)</f>
        <v>2.11158333333333</v>
      </c>
      <c r="P1110" s="4" t="n">
        <f aca="false">SUMIF($S$3:$FQ$3,$E1110+4,$S1110:$FQ1110)/COUNTIF($S$3:$FQ$3,$E1110+4)</f>
        <v>2.13158333333333</v>
      </c>
      <c r="Q1110" s="4" t="n">
        <f aca="false">SUMIF($S$3:$FQ$3,$E1110+5,$S1110:$FQ1110)/COUNTIF($S$3:$FQ$3,$E1110+5)</f>
        <v>2.15658333333333</v>
      </c>
      <c r="R1110" s="21" t="n">
        <v>35579</v>
      </c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7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2"/>
      <c r="BO1110" s="32"/>
      <c r="BP1110" s="32"/>
      <c r="BQ1110" s="32"/>
      <c r="BR1110" s="32"/>
      <c r="BS1110" s="32" t="n">
        <v>2.346</v>
      </c>
      <c r="BT1110" s="32" t="n">
        <v>2.25</v>
      </c>
      <c r="BU1110" s="32" t="n">
        <v>2.251</v>
      </c>
      <c r="BV1110" s="32" t="n">
        <v>2.23</v>
      </c>
      <c r="BW1110" s="32" t="n">
        <v>2.235</v>
      </c>
      <c r="BX1110" s="32" t="n">
        <v>2.345</v>
      </c>
      <c r="BY1110" s="32" t="n">
        <v>2.45</v>
      </c>
      <c r="BZ1110" s="32" t="n">
        <v>2.488</v>
      </c>
      <c r="CA1110" s="32" t="n">
        <v>2.385</v>
      </c>
      <c r="CB1110" s="32" t="n">
        <v>2.24</v>
      </c>
      <c r="CC1110" s="32" t="n">
        <v>2.1</v>
      </c>
      <c r="CD1110" s="32" t="n">
        <v>2.055</v>
      </c>
      <c r="CE1110" s="32" t="n">
        <v>2.035</v>
      </c>
      <c r="CF1110" s="32" t="n">
        <v>2.027</v>
      </c>
      <c r="CG1110" s="32" t="n">
        <v>2.04</v>
      </c>
      <c r="CH1110" s="32" t="n">
        <v>2.049</v>
      </c>
      <c r="CI1110" s="32" t="n">
        <v>2.076</v>
      </c>
      <c r="CJ1110" s="32" t="n">
        <v>2.2</v>
      </c>
      <c r="CK1110" s="32" t="n">
        <v>2.306</v>
      </c>
      <c r="CL1110" s="32" t="n">
        <v>2.325</v>
      </c>
      <c r="CM1110" s="32" t="n">
        <v>2.276</v>
      </c>
      <c r="CN1110" s="32" t="n">
        <v>2.168</v>
      </c>
      <c r="CO1110" s="32" t="n">
        <v>2.048</v>
      </c>
      <c r="CP1110" s="32" t="n">
        <v>2.018</v>
      </c>
      <c r="CQ1110" s="32" t="n">
        <v>2.005</v>
      </c>
      <c r="CR1110" s="32" t="n">
        <v>2.008</v>
      </c>
      <c r="CS1110" s="32" t="n">
        <v>2.012</v>
      </c>
      <c r="CT1110" s="32" t="n">
        <v>2.023</v>
      </c>
      <c r="CU1110" s="32" t="n">
        <v>2.053</v>
      </c>
      <c r="CV1110" s="32" t="n">
        <v>2.171</v>
      </c>
      <c r="CW1110" s="32" t="n">
        <v>2.301</v>
      </c>
      <c r="CX1110" s="32" t="n">
        <v>2.337</v>
      </c>
      <c r="CY1110" s="32" t="n">
        <v>2.263</v>
      </c>
      <c r="CZ1110" s="32" t="n">
        <v>2.149</v>
      </c>
      <c r="DA1110" s="32" t="n">
        <v>2.035</v>
      </c>
      <c r="DB1110" s="32" t="n">
        <v>2.001</v>
      </c>
      <c r="DC1110" s="32" t="n">
        <v>1.986</v>
      </c>
      <c r="DD1110" s="32" t="n">
        <v>2.008</v>
      </c>
      <c r="DE1110" s="32" t="n">
        <v>2.012</v>
      </c>
      <c r="DF1110" s="32" t="n">
        <v>2.023</v>
      </c>
      <c r="DG1110" s="32" t="n">
        <v>2.053</v>
      </c>
      <c r="DH1110" s="32" t="n">
        <v>2.171</v>
      </c>
      <c r="DI1110" s="32" t="n">
        <v>2.301</v>
      </c>
      <c r="DJ1110" s="32" t="n">
        <v>2.357</v>
      </c>
      <c r="DK1110" s="32" t="n">
        <v>2.283</v>
      </c>
      <c r="DL1110" s="32" t="n">
        <v>2.169</v>
      </c>
      <c r="DM1110" s="32" t="n">
        <v>2.055</v>
      </c>
      <c r="DN1110" s="32" t="n">
        <v>2.021</v>
      </c>
      <c r="DO1110" s="32" t="n">
        <v>2.006</v>
      </c>
      <c r="DP1110" s="32" t="n">
        <v>2.028</v>
      </c>
      <c r="DQ1110" s="32" t="n">
        <v>2.032</v>
      </c>
      <c r="DR1110" s="32" t="n">
        <v>2.043</v>
      </c>
      <c r="DS1110" s="32" t="n">
        <v>2.073</v>
      </c>
      <c r="DT1110" s="32" t="n">
        <v>2.191</v>
      </c>
      <c r="DU1110" s="32" t="n">
        <v>2.321</v>
      </c>
      <c r="DV1110" s="32" t="n">
        <v>2.382</v>
      </c>
      <c r="DW1110" s="32" t="n">
        <v>2.308</v>
      </c>
      <c r="DX1110" s="32" t="n">
        <v>2.194</v>
      </c>
      <c r="DY1110" s="32" t="n">
        <v>2.08</v>
      </c>
      <c r="DZ1110" s="32" t="n">
        <v>2.046</v>
      </c>
      <c r="EA1110" s="32" t="n">
        <v>2.031</v>
      </c>
      <c r="EB1110" s="32" t="n">
        <v>2.053</v>
      </c>
      <c r="EC1110" s="32" t="n">
        <v>2.057</v>
      </c>
      <c r="ED1110" s="32" t="n">
        <v>2.068</v>
      </c>
      <c r="EE1110" s="32" t="n">
        <v>2.098</v>
      </c>
      <c r="EF1110" s="32" t="n">
        <v>2.216</v>
      </c>
      <c r="EG1110" s="32" t="n">
        <v>2.346</v>
      </c>
      <c r="EH1110" s="32" t="n">
        <v>2.412</v>
      </c>
      <c r="EI1110" s="32" t="n">
        <v>2.338</v>
      </c>
      <c r="EJ1110" s="32" t="n">
        <v>2.224</v>
      </c>
      <c r="EK1110" s="32" t="n">
        <v>2.11</v>
      </c>
      <c r="EL1110" s="32" t="n">
        <v>2.076</v>
      </c>
      <c r="EM1110" s="32"/>
      <c r="EN1110" s="32"/>
      <c r="EO1110" s="32"/>
      <c r="EP1110" s="32"/>
      <c r="EQ1110" s="32"/>
      <c r="ER1110" s="32"/>
      <c r="ES1110" s="32"/>
      <c r="ET1110" s="32"/>
      <c r="EU1110" s="32"/>
      <c r="EV1110" s="32"/>
      <c r="EW1110" s="32"/>
      <c r="EX1110" s="32"/>
      <c r="EY1110" s="32"/>
      <c r="EZ1110" s="32"/>
      <c r="FA1110" s="32"/>
      <c r="FB1110" s="32"/>
      <c r="FC1110" s="32"/>
      <c r="FD1110" s="32"/>
      <c r="FE1110" s="32"/>
      <c r="FF1110" s="32"/>
      <c r="FG1110" s="32"/>
      <c r="FH1110" s="32"/>
      <c r="FI1110" s="32"/>
      <c r="FJ1110" s="32"/>
      <c r="FK1110" s="32"/>
      <c r="FL1110" s="32"/>
      <c r="FM1110" s="32"/>
      <c r="FN1110" s="32"/>
      <c r="FO1110" s="32"/>
      <c r="FP1110" s="32"/>
      <c r="FQ1110" s="32"/>
      <c r="FR1110" s="32"/>
      <c r="FS1110" s="32"/>
      <c r="FT1110" s="32"/>
      <c r="FU1110" s="32"/>
      <c r="FV1110" s="32"/>
      <c r="FW1110" s="32"/>
      <c r="FX1110" s="32"/>
      <c r="FY1110" s="32"/>
      <c r="FZ1110" s="32"/>
      <c r="GA1110" s="32"/>
      <c r="GB1110" s="32"/>
      <c r="GC1110" s="32"/>
      <c r="GD1110" s="32"/>
      <c r="GE1110" s="32"/>
      <c r="GF1110" s="32"/>
      <c r="GG1110" s="32"/>
      <c r="GH1110" s="32"/>
      <c r="GI1110" s="32"/>
      <c r="GJ1110" s="32"/>
      <c r="GK1110" s="32"/>
      <c r="GL1110" s="32"/>
      <c r="GM1110" s="32"/>
      <c r="GN1110" s="32"/>
      <c r="GO1110" s="32"/>
      <c r="GP1110" s="32"/>
      <c r="GQ1110" s="32"/>
    </row>
    <row r="1111" customFormat="false" ht="12.75" hidden="true" customHeight="false" outlineLevel="0" collapsed="false">
      <c r="A1111" s="0" t="n">
        <f aca="false">WEEKDAY(C1111,2)</f>
        <v>5</v>
      </c>
      <c r="B1111" s="0" t="n">
        <f aca="false">MONTH(C1111)</f>
        <v>5</v>
      </c>
      <c r="C1111" s="23" t="n">
        <v>35580</v>
      </c>
      <c r="D1111" s="0" t="n">
        <f aca="false">MONTH(R1111)</f>
        <v>5</v>
      </c>
      <c r="E1111" s="0" t="n">
        <f aca="false">YEAR(R1111)</f>
        <v>1997</v>
      </c>
      <c r="F1111" s="35" t="n">
        <f aca="false">L1111-K1111</f>
        <v>0.1304</v>
      </c>
      <c r="G1111" s="24" t="n">
        <f aca="false">N1111-M1111</f>
        <v>-0.0475833333333333</v>
      </c>
      <c r="H1111" s="24" t="n">
        <f aca="false">O1111-N1111</f>
        <v>-0.00499999999999989</v>
      </c>
      <c r="I1111" s="24" t="n">
        <f aca="false">O1111-M1111</f>
        <v>-0.0525833333333332</v>
      </c>
      <c r="J1111" s="25" t="n">
        <f aca="false">VLOOKUP(C1111,'Nymex hist.'!A:B,2,0)</f>
        <v>2.239</v>
      </c>
      <c r="K1111" s="34" t="n">
        <f aca="false">AVERAGE(BQ1111:BW1111)</f>
        <v>2.2572</v>
      </c>
      <c r="L1111" s="34" t="n">
        <f aca="false">AVERAGE(BX1111:CB1111)</f>
        <v>2.3876</v>
      </c>
      <c r="M1111" s="27" t="n">
        <f aca="false">SUMIF($S$3:$FQ$3,$E1111+1,$S1111:$FQ1111)/COUNTIF($S$3:$FQ$3,$E1111+1)</f>
        <v>2.17375</v>
      </c>
      <c r="N1111" s="27" t="n">
        <f aca="false">SUMIF($S$3:$FQ$3,$E1111+2,$S1111:$FQ1111)/COUNTIF($S$3:$FQ$3,$E1111+2)</f>
        <v>2.12616666666667</v>
      </c>
      <c r="O1111" s="27" t="n">
        <f aca="false">SUMIF($S$3:$FQ$3,$E1111+3,$S1111:$FQ1111)/COUNTIF($S$3:$FQ$3,$E1111+3)</f>
        <v>2.12116666666667</v>
      </c>
      <c r="P1111" s="27" t="n">
        <f aca="false">SUMIF($S$3:$FQ$3,$E1111+4,$S1111:$FQ1111)/COUNTIF($S$3:$FQ$3,$E1111+4)</f>
        <v>2.14116666666667</v>
      </c>
      <c r="Q1111" s="27" t="n">
        <f aca="false">SUMIF($S$3:$FQ$3,$E1111+5,$S1111:$FQ1111)/COUNTIF($S$3:$FQ$3,$E1111+5)</f>
        <v>2.16616666666667</v>
      </c>
      <c r="R1111" s="28" t="n">
        <v>35580</v>
      </c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30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 t="n">
        <v>2.346</v>
      </c>
      <c r="BT1111" s="29" t="n">
        <v>2.239</v>
      </c>
      <c r="BU1111" s="29" t="n">
        <v>2.242</v>
      </c>
      <c r="BV1111" s="29" t="n">
        <v>2.227</v>
      </c>
      <c r="BW1111" s="29" t="n">
        <v>2.232</v>
      </c>
      <c r="BX1111" s="29" t="n">
        <v>2.347</v>
      </c>
      <c r="BY1111" s="29" t="n">
        <v>2.457</v>
      </c>
      <c r="BZ1111" s="29" t="n">
        <v>2.495</v>
      </c>
      <c r="CA1111" s="29" t="n">
        <v>2.392</v>
      </c>
      <c r="CB1111" s="29" t="n">
        <v>2.247</v>
      </c>
      <c r="CC1111" s="29" t="n">
        <v>2.107</v>
      </c>
      <c r="CD1111" s="29" t="n">
        <v>2.062</v>
      </c>
      <c r="CE1111" s="29" t="n">
        <v>2.042</v>
      </c>
      <c r="CF1111" s="29" t="n">
        <v>2.034</v>
      </c>
      <c r="CG1111" s="29" t="n">
        <v>2.047</v>
      </c>
      <c r="CH1111" s="29" t="n">
        <v>2.056</v>
      </c>
      <c r="CI1111" s="29" t="n">
        <v>2.083</v>
      </c>
      <c r="CJ1111" s="29" t="n">
        <v>2.207</v>
      </c>
      <c r="CK1111" s="29" t="n">
        <v>2.313</v>
      </c>
      <c r="CL1111" s="29" t="n">
        <v>2.336</v>
      </c>
      <c r="CM1111" s="29" t="n">
        <v>2.286</v>
      </c>
      <c r="CN1111" s="29" t="n">
        <v>2.178</v>
      </c>
      <c r="CO1111" s="29" t="n">
        <v>2.058</v>
      </c>
      <c r="CP1111" s="29" t="n">
        <v>2.028</v>
      </c>
      <c r="CQ1111" s="29" t="n">
        <v>2.015</v>
      </c>
      <c r="CR1111" s="29" t="n">
        <v>2.018</v>
      </c>
      <c r="CS1111" s="29" t="n">
        <v>2.022</v>
      </c>
      <c r="CT1111" s="29" t="n">
        <v>2.033</v>
      </c>
      <c r="CU1111" s="29" t="n">
        <v>2.058</v>
      </c>
      <c r="CV1111" s="29" t="n">
        <v>2.171</v>
      </c>
      <c r="CW1111" s="29" t="n">
        <v>2.311</v>
      </c>
      <c r="CX1111" s="29" t="n">
        <v>2.347</v>
      </c>
      <c r="CY1111" s="29" t="n">
        <v>2.273</v>
      </c>
      <c r="CZ1111" s="29" t="n">
        <v>2.159</v>
      </c>
      <c r="DA1111" s="29" t="n">
        <v>2.045</v>
      </c>
      <c r="DB1111" s="29" t="n">
        <v>2.011</v>
      </c>
      <c r="DC1111" s="29" t="n">
        <v>2.006</v>
      </c>
      <c r="DD1111" s="29" t="n">
        <v>2.018</v>
      </c>
      <c r="DE1111" s="29" t="n">
        <v>2.022</v>
      </c>
      <c r="DF1111" s="29" t="n">
        <v>2.033</v>
      </c>
      <c r="DG1111" s="29" t="n">
        <v>2.058</v>
      </c>
      <c r="DH1111" s="29" t="n">
        <v>2.171</v>
      </c>
      <c r="DI1111" s="29" t="n">
        <v>2.311</v>
      </c>
      <c r="DJ1111" s="29" t="n">
        <v>2.367</v>
      </c>
      <c r="DK1111" s="29" t="n">
        <v>2.293</v>
      </c>
      <c r="DL1111" s="29" t="n">
        <v>2.179</v>
      </c>
      <c r="DM1111" s="29" t="n">
        <v>2.065</v>
      </c>
      <c r="DN1111" s="29" t="n">
        <v>2.031</v>
      </c>
      <c r="DO1111" s="29" t="n">
        <v>2.026</v>
      </c>
      <c r="DP1111" s="29" t="n">
        <v>2.038</v>
      </c>
      <c r="DQ1111" s="29" t="n">
        <v>2.042</v>
      </c>
      <c r="DR1111" s="29" t="n">
        <v>2.053</v>
      </c>
      <c r="DS1111" s="29" t="n">
        <v>2.078</v>
      </c>
      <c r="DT1111" s="29" t="n">
        <v>2.191</v>
      </c>
      <c r="DU1111" s="29" t="n">
        <v>2.331</v>
      </c>
      <c r="DV1111" s="29" t="n">
        <v>2.392</v>
      </c>
      <c r="DW1111" s="29" t="n">
        <v>2.318</v>
      </c>
      <c r="DX1111" s="29" t="n">
        <v>2.204</v>
      </c>
      <c r="DY1111" s="29" t="n">
        <v>2.09</v>
      </c>
      <c r="DZ1111" s="29" t="n">
        <v>2.056</v>
      </c>
      <c r="EA1111" s="29" t="n">
        <v>2.051</v>
      </c>
      <c r="EB1111" s="29" t="n">
        <v>2.063</v>
      </c>
      <c r="EC1111" s="29" t="n">
        <v>2.067</v>
      </c>
      <c r="ED1111" s="29" t="n">
        <v>2.078</v>
      </c>
      <c r="EE1111" s="29" t="n">
        <v>2.103</v>
      </c>
      <c r="EF1111" s="29" t="n">
        <v>2.216</v>
      </c>
      <c r="EG1111" s="29" t="n">
        <v>2.356</v>
      </c>
      <c r="EH1111" s="29" t="n">
        <v>2.422</v>
      </c>
      <c r="EI1111" s="29" t="n">
        <v>2.348</v>
      </c>
      <c r="EJ1111" s="29" t="n">
        <v>2.234</v>
      </c>
      <c r="EK1111" s="29" t="n">
        <v>2.12</v>
      </c>
      <c r="EL1111" s="29" t="n">
        <v>2.086</v>
      </c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0"/>
      <c r="GS1111" s="0"/>
      <c r="GT1111" s="0"/>
      <c r="GU1111" s="0"/>
      <c r="GV1111" s="0"/>
      <c r="GW1111" s="0"/>
      <c r="GX1111" s="0"/>
      <c r="GY1111" s="0"/>
      <c r="GZ1111" s="0"/>
      <c r="HA1111" s="0"/>
      <c r="HB1111" s="0"/>
      <c r="HC1111" s="0"/>
      <c r="HD1111" s="0"/>
      <c r="HE1111" s="0"/>
      <c r="HF1111" s="0"/>
      <c r="HG1111" s="0"/>
      <c r="HH1111" s="0"/>
      <c r="HI1111" s="0"/>
      <c r="HJ1111" s="0"/>
      <c r="HK1111" s="0"/>
      <c r="HL1111" s="0"/>
      <c r="HM1111" s="0"/>
      <c r="HN1111" s="0"/>
      <c r="HO1111" s="0"/>
      <c r="HP1111" s="0"/>
      <c r="HQ1111" s="0"/>
      <c r="HR1111" s="0"/>
      <c r="HS1111" s="0"/>
      <c r="HT1111" s="0"/>
      <c r="HU1111" s="0"/>
      <c r="HV1111" s="0"/>
      <c r="HW1111" s="0"/>
      <c r="HX1111" s="0"/>
      <c r="HY1111" s="0"/>
      <c r="HZ1111" s="0"/>
      <c r="IA1111" s="0"/>
      <c r="IB1111" s="0"/>
      <c r="IC1111" s="0"/>
      <c r="ID1111" s="0"/>
      <c r="IE1111" s="0"/>
      <c r="IF1111" s="0"/>
      <c r="IG1111" s="0"/>
      <c r="IH1111" s="0"/>
      <c r="II1111" s="0"/>
      <c r="IJ1111" s="0"/>
      <c r="IK1111" s="0"/>
      <c r="IL1111" s="0"/>
      <c r="IM1111" s="0"/>
      <c r="IN1111" s="0"/>
      <c r="IO1111" s="0"/>
      <c r="IP1111" s="0"/>
      <c r="IQ1111" s="0"/>
      <c r="IR1111" s="0"/>
      <c r="IS1111" s="0"/>
      <c r="IT1111" s="0"/>
      <c r="IU1111" s="0"/>
      <c r="IV1111" s="0"/>
      <c r="IW1111" s="0"/>
    </row>
    <row r="1112" customFormat="false" ht="12.75" hidden="true" customHeight="false" outlineLevel="0" collapsed="false">
      <c r="A1112" s="0" t="n">
        <f aca="false">WEEKDAY(C1112,2)</f>
        <v>1</v>
      </c>
      <c r="B1112" s="0" t="n">
        <f aca="false">MONTH(C1112)</f>
        <v>6</v>
      </c>
      <c r="C1112" s="23" t="n">
        <v>35583</v>
      </c>
      <c r="D1112" s="0" t="n">
        <f aca="false">MONTH(R1112)</f>
        <v>6</v>
      </c>
      <c r="E1112" s="0" t="n">
        <f aca="false">YEAR(R1112)</f>
        <v>1997</v>
      </c>
      <c r="F1112" s="35" t="n">
        <f aca="false">L1112-K1112</f>
        <v>0.21235</v>
      </c>
      <c r="G1112" s="24" t="n">
        <f aca="false">N1112-M1112</f>
        <v>-0.0445000000000002</v>
      </c>
      <c r="H1112" s="24" t="n">
        <f aca="false">O1112-N1112</f>
        <v>-0.00258333333333383</v>
      </c>
      <c r="I1112" s="24" t="n">
        <f aca="false">O1112-M1112</f>
        <v>-0.047083333333334</v>
      </c>
      <c r="J1112" s="25" t="n">
        <f aca="false">VLOOKUP(C1112,'Nymex hist.'!A:B,2,0)</f>
        <v>2.11</v>
      </c>
      <c r="K1112" s="34" t="n">
        <f aca="false">AVERAGE(BQ1112:BW1112)</f>
        <v>2.12925</v>
      </c>
      <c r="L1112" s="34" t="n">
        <f aca="false">AVERAGE(BX1112:CB1112)</f>
        <v>2.3416</v>
      </c>
      <c r="M1112" s="27" t="n">
        <f aca="false">SUMIF($S$3:$FQ$3,$E1112+1,$S1112:$FQ1112)/COUNTIF($S$3:$FQ$3,$E1112+1)</f>
        <v>2.15466666666667</v>
      </c>
      <c r="N1112" s="27" t="n">
        <f aca="false">SUMIF($S$3:$FQ$3,$E1112+2,$S1112:$FQ1112)/COUNTIF($S$3:$FQ$3,$E1112+2)</f>
        <v>2.11016666666667</v>
      </c>
      <c r="O1112" s="27" t="n">
        <f aca="false">SUMIF($S$3:$FQ$3,$E1112+3,$S1112:$FQ1112)/COUNTIF($S$3:$FQ$3,$E1112+3)</f>
        <v>2.10758333333333</v>
      </c>
      <c r="P1112" s="27" t="n">
        <f aca="false">SUMIF($S$3:$FQ$3,$E1112+4,$S1112:$FQ1112)/COUNTIF($S$3:$FQ$3,$E1112+4)</f>
        <v>2.12758333333333</v>
      </c>
      <c r="Q1112" s="27" t="n">
        <f aca="false">SUMIF($S$3:$FQ$3,$E1112+5,$S1112:$FQ1112)/COUNTIF($S$3:$FQ$3,$E1112+5)</f>
        <v>2.15258333333333</v>
      </c>
      <c r="R1112" s="28" t="n">
        <v>35583</v>
      </c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30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 t="n">
        <v>2.11</v>
      </c>
      <c r="BU1112" s="29" t="n">
        <v>2.129</v>
      </c>
      <c r="BV1112" s="29" t="n">
        <v>2.131</v>
      </c>
      <c r="BW1112" s="29" t="n">
        <v>2.147</v>
      </c>
      <c r="BX1112" s="29" t="n">
        <v>2.279</v>
      </c>
      <c r="BY1112" s="29" t="n">
        <v>2.404</v>
      </c>
      <c r="BZ1112" s="29" t="n">
        <v>2.45</v>
      </c>
      <c r="CA1112" s="29" t="n">
        <v>2.355</v>
      </c>
      <c r="CB1112" s="29" t="n">
        <v>2.22</v>
      </c>
      <c r="CC1112" s="29" t="n">
        <v>2.09</v>
      </c>
      <c r="CD1112" s="29" t="n">
        <v>2.05</v>
      </c>
      <c r="CE1112" s="29" t="n">
        <v>2.03</v>
      </c>
      <c r="CF1112" s="29" t="n">
        <v>2.022</v>
      </c>
      <c r="CG1112" s="29" t="n">
        <v>2.035</v>
      </c>
      <c r="CH1112" s="29" t="n">
        <v>2.044</v>
      </c>
      <c r="CI1112" s="29" t="n">
        <v>2.07</v>
      </c>
      <c r="CJ1112" s="29" t="n">
        <v>2.193</v>
      </c>
      <c r="CK1112" s="29" t="n">
        <v>2.297</v>
      </c>
      <c r="CL1112" s="29" t="n">
        <v>2.32</v>
      </c>
      <c r="CM1112" s="29" t="n">
        <v>2.27</v>
      </c>
      <c r="CN1112" s="29" t="n">
        <v>2.162</v>
      </c>
      <c r="CO1112" s="29" t="n">
        <v>2.042</v>
      </c>
      <c r="CP1112" s="29" t="n">
        <v>2.012</v>
      </c>
      <c r="CQ1112" s="29" t="n">
        <v>1.999</v>
      </c>
      <c r="CR1112" s="29" t="n">
        <v>2.002</v>
      </c>
      <c r="CS1112" s="29" t="n">
        <v>2.006</v>
      </c>
      <c r="CT1112" s="29" t="n">
        <v>2.017</v>
      </c>
      <c r="CU1112" s="29" t="n">
        <v>2.042</v>
      </c>
      <c r="CV1112" s="29" t="n">
        <v>2.155</v>
      </c>
      <c r="CW1112" s="29" t="n">
        <v>2.295</v>
      </c>
      <c r="CX1112" s="29" t="n">
        <v>2.331</v>
      </c>
      <c r="CY1112" s="29" t="n">
        <v>2.26</v>
      </c>
      <c r="CZ1112" s="29" t="n">
        <v>2.147</v>
      </c>
      <c r="DA1112" s="29" t="n">
        <v>2.034</v>
      </c>
      <c r="DB1112" s="29" t="n">
        <v>2.001</v>
      </c>
      <c r="DC1112" s="29" t="n">
        <v>2.001</v>
      </c>
      <c r="DD1112" s="29" t="n">
        <v>2.002</v>
      </c>
      <c r="DE1112" s="29" t="n">
        <v>2.006</v>
      </c>
      <c r="DF1112" s="29" t="n">
        <v>2.017</v>
      </c>
      <c r="DG1112" s="29" t="n">
        <v>2.042</v>
      </c>
      <c r="DH1112" s="29" t="n">
        <v>2.155</v>
      </c>
      <c r="DI1112" s="29" t="n">
        <v>2.295</v>
      </c>
      <c r="DJ1112" s="29" t="n">
        <v>2.351</v>
      </c>
      <c r="DK1112" s="29" t="n">
        <v>2.28</v>
      </c>
      <c r="DL1112" s="29" t="n">
        <v>2.167</v>
      </c>
      <c r="DM1112" s="29" t="n">
        <v>2.054</v>
      </c>
      <c r="DN1112" s="29" t="n">
        <v>2.021</v>
      </c>
      <c r="DO1112" s="29" t="n">
        <v>2.021</v>
      </c>
      <c r="DP1112" s="29" t="n">
        <v>2.022</v>
      </c>
      <c r="DQ1112" s="29" t="n">
        <v>2.026</v>
      </c>
      <c r="DR1112" s="29" t="n">
        <v>2.037</v>
      </c>
      <c r="DS1112" s="29" t="n">
        <v>2.062</v>
      </c>
      <c r="DT1112" s="29" t="n">
        <v>2.175</v>
      </c>
      <c r="DU1112" s="29" t="n">
        <v>2.315</v>
      </c>
      <c r="DV1112" s="29" t="n">
        <v>2.376</v>
      </c>
      <c r="DW1112" s="29" t="n">
        <v>2.305</v>
      </c>
      <c r="DX1112" s="29" t="n">
        <v>2.192</v>
      </c>
      <c r="DY1112" s="29" t="n">
        <v>2.079</v>
      </c>
      <c r="DZ1112" s="29" t="n">
        <v>2.046</v>
      </c>
      <c r="EA1112" s="29" t="n">
        <v>2.046</v>
      </c>
      <c r="EB1112" s="29" t="n">
        <v>2.047</v>
      </c>
      <c r="EC1112" s="29" t="n">
        <v>2.051</v>
      </c>
      <c r="ED1112" s="29" t="n">
        <v>2.062</v>
      </c>
      <c r="EE1112" s="29" t="n">
        <v>2.087</v>
      </c>
      <c r="EF1112" s="29" t="n">
        <v>2.2</v>
      </c>
      <c r="EG1112" s="29" t="n">
        <v>2.34</v>
      </c>
      <c r="EH1112" s="29" t="n">
        <v>2.406</v>
      </c>
      <c r="EI1112" s="29" t="n">
        <v>2.335</v>
      </c>
      <c r="EJ1112" s="29" t="n">
        <v>2.222</v>
      </c>
      <c r="EK1112" s="29" t="n">
        <v>2.109</v>
      </c>
      <c r="EL1112" s="29" t="n">
        <v>2.076</v>
      </c>
      <c r="EM1112" s="29" t="n">
        <v>2.076</v>
      </c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</row>
    <row r="1113" customFormat="false" ht="12.75" hidden="true" customHeight="false" outlineLevel="0" collapsed="false">
      <c r="A1113" s="0" t="n">
        <f aca="false">WEEKDAY(C1113,2)</f>
        <v>2</v>
      </c>
      <c r="B1113" s="0" t="n">
        <f aca="false">MONTH(C1113)</f>
        <v>6</v>
      </c>
      <c r="C1113" s="23" t="n">
        <v>35584</v>
      </c>
      <c r="D1113" s="0" t="n">
        <f aca="false">MONTH(R1113)</f>
        <v>6</v>
      </c>
      <c r="E1113" s="0" t="n">
        <f aca="false">YEAR(R1113)</f>
        <v>1997</v>
      </c>
      <c r="F1113" s="35" t="n">
        <f aca="false">L1113-K1113</f>
        <v>0.21785</v>
      </c>
      <c r="G1113" s="24" t="n">
        <f aca="false">N1113-M1113</f>
        <v>-0.0444999999999998</v>
      </c>
      <c r="H1113" s="24" t="n">
        <f aca="false">O1113-N1113</f>
        <v>-0.00258333333333383</v>
      </c>
      <c r="I1113" s="24" t="n">
        <f aca="false">O1113-M1113</f>
        <v>-0.0470833333333336</v>
      </c>
      <c r="J1113" s="25" t="n">
        <f aca="false">VLOOKUP(C1113,'Nymex hist.'!A:B,2,0)</f>
        <v>2.103</v>
      </c>
      <c r="K1113" s="34" t="n">
        <f aca="false">AVERAGE(BQ1113:BW1113)</f>
        <v>2.12175</v>
      </c>
      <c r="L1113" s="34" t="n">
        <f aca="false">AVERAGE(BX1113:CB1113)</f>
        <v>2.3396</v>
      </c>
      <c r="M1113" s="27" t="n">
        <f aca="false">SUMIF($S$3:$FQ$3,$E1113+1,$S1113:$FQ1113)/COUNTIF($S$3:$FQ$3,$E1113+1)</f>
        <v>2.15466666666667</v>
      </c>
      <c r="N1113" s="27" t="n">
        <f aca="false">SUMIF($S$3:$FQ$3,$E1113+2,$S1113:$FQ1113)/COUNTIF($S$3:$FQ$3,$E1113+2)</f>
        <v>2.11016666666667</v>
      </c>
      <c r="O1113" s="27" t="n">
        <f aca="false">SUMIF($S$3:$FQ$3,$E1113+3,$S1113:$FQ1113)/COUNTIF($S$3:$FQ$3,$E1113+3)</f>
        <v>2.10758333333333</v>
      </c>
      <c r="P1113" s="27" t="n">
        <f aca="false">SUMIF($S$3:$FQ$3,$E1113+4,$S1113:$FQ1113)/COUNTIF($S$3:$FQ$3,$E1113+4)</f>
        <v>2.12758333333333</v>
      </c>
      <c r="Q1113" s="27" t="n">
        <f aca="false">SUMIF($S$3:$FQ$3,$E1113+5,$S1113:$FQ1113)/COUNTIF($S$3:$FQ$3,$E1113+5)</f>
        <v>2.15258333333333</v>
      </c>
      <c r="R1113" s="28" t="n">
        <v>35584</v>
      </c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30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 t="n">
        <v>2.103</v>
      </c>
      <c r="BU1113" s="29" t="n">
        <v>2.123</v>
      </c>
      <c r="BV1113" s="29" t="n">
        <v>2.123</v>
      </c>
      <c r="BW1113" s="29" t="n">
        <v>2.138</v>
      </c>
      <c r="BX1113" s="29" t="n">
        <v>2.273</v>
      </c>
      <c r="BY1113" s="29" t="n">
        <v>2.4</v>
      </c>
      <c r="BZ1113" s="29" t="n">
        <v>2.445</v>
      </c>
      <c r="CA1113" s="29" t="n">
        <v>2.355</v>
      </c>
      <c r="CB1113" s="29" t="n">
        <v>2.225</v>
      </c>
      <c r="CC1113" s="29" t="n">
        <v>2.09</v>
      </c>
      <c r="CD1113" s="29" t="n">
        <v>2.05</v>
      </c>
      <c r="CE1113" s="29" t="n">
        <v>2.03</v>
      </c>
      <c r="CF1113" s="29" t="n">
        <v>2.022</v>
      </c>
      <c r="CG1113" s="29" t="n">
        <v>2.035</v>
      </c>
      <c r="CH1113" s="29" t="n">
        <v>2.044</v>
      </c>
      <c r="CI1113" s="29" t="n">
        <v>2.07</v>
      </c>
      <c r="CJ1113" s="29" t="n">
        <v>2.193</v>
      </c>
      <c r="CK1113" s="29" t="n">
        <v>2.297</v>
      </c>
      <c r="CL1113" s="29" t="n">
        <v>2.32</v>
      </c>
      <c r="CM1113" s="29" t="n">
        <v>2.27</v>
      </c>
      <c r="CN1113" s="29" t="n">
        <v>2.162</v>
      </c>
      <c r="CO1113" s="29" t="n">
        <v>2.042</v>
      </c>
      <c r="CP1113" s="29" t="n">
        <v>2.012</v>
      </c>
      <c r="CQ1113" s="29" t="n">
        <v>1.999</v>
      </c>
      <c r="CR1113" s="29" t="n">
        <v>2.002</v>
      </c>
      <c r="CS1113" s="29" t="n">
        <v>2.006</v>
      </c>
      <c r="CT1113" s="29" t="n">
        <v>2.017</v>
      </c>
      <c r="CU1113" s="29" t="n">
        <v>2.042</v>
      </c>
      <c r="CV1113" s="29" t="n">
        <v>2.155</v>
      </c>
      <c r="CW1113" s="29" t="n">
        <v>2.295</v>
      </c>
      <c r="CX1113" s="29" t="n">
        <v>2.331</v>
      </c>
      <c r="CY1113" s="29" t="n">
        <v>2.26</v>
      </c>
      <c r="CZ1113" s="29" t="n">
        <v>2.147</v>
      </c>
      <c r="DA1113" s="29" t="n">
        <v>2.034</v>
      </c>
      <c r="DB1113" s="29" t="n">
        <v>2.001</v>
      </c>
      <c r="DC1113" s="29" t="n">
        <v>2.001</v>
      </c>
      <c r="DD1113" s="29" t="n">
        <v>2.002</v>
      </c>
      <c r="DE1113" s="29" t="n">
        <v>2.006</v>
      </c>
      <c r="DF1113" s="29" t="n">
        <v>2.017</v>
      </c>
      <c r="DG1113" s="29" t="n">
        <v>2.042</v>
      </c>
      <c r="DH1113" s="29" t="n">
        <v>2.155</v>
      </c>
      <c r="DI1113" s="29" t="n">
        <v>2.295</v>
      </c>
      <c r="DJ1113" s="29" t="n">
        <v>2.351</v>
      </c>
      <c r="DK1113" s="29" t="n">
        <v>2.28</v>
      </c>
      <c r="DL1113" s="29" t="n">
        <v>2.167</v>
      </c>
      <c r="DM1113" s="29" t="n">
        <v>2.054</v>
      </c>
      <c r="DN1113" s="29" t="n">
        <v>2.021</v>
      </c>
      <c r="DO1113" s="29" t="n">
        <v>2.021</v>
      </c>
      <c r="DP1113" s="29" t="n">
        <v>2.022</v>
      </c>
      <c r="DQ1113" s="29" t="n">
        <v>2.026</v>
      </c>
      <c r="DR1113" s="29" t="n">
        <v>2.037</v>
      </c>
      <c r="DS1113" s="29" t="n">
        <v>2.062</v>
      </c>
      <c r="DT1113" s="29" t="n">
        <v>2.175</v>
      </c>
      <c r="DU1113" s="29" t="n">
        <v>2.315</v>
      </c>
      <c r="DV1113" s="29" t="n">
        <v>2.376</v>
      </c>
      <c r="DW1113" s="29" t="n">
        <v>2.305</v>
      </c>
      <c r="DX1113" s="29" t="n">
        <v>2.192</v>
      </c>
      <c r="DY1113" s="29" t="n">
        <v>2.079</v>
      </c>
      <c r="DZ1113" s="29" t="n">
        <v>2.046</v>
      </c>
      <c r="EA1113" s="29" t="n">
        <v>2.046</v>
      </c>
      <c r="EB1113" s="29" t="n">
        <v>2.047</v>
      </c>
      <c r="EC1113" s="29" t="n">
        <v>2.051</v>
      </c>
      <c r="ED1113" s="29" t="n">
        <v>2.062</v>
      </c>
      <c r="EE1113" s="29" t="n">
        <v>2.087</v>
      </c>
      <c r="EF1113" s="29" t="n">
        <v>2.2</v>
      </c>
      <c r="EG1113" s="29" t="n">
        <v>2.34</v>
      </c>
      <c r="EH1113" s="29" t="n">
        <v>2.406</v>
      </c>
      <c r="EI1113" s="29" t="n">
        <v>2.335</v>
      </c>
      <c r="EJ1113" s="29" t="n">
        <v>2.222</v>
      </c>
      <c r="EK1113" s="29" t="n">
        <v>2.109</v>
      </c>
      <c r="EL1113" s="29" t="n">
        <v>2.076</v>
      </c>
      <c r="EM1113" s="29" t="n">
        <v>2.076</v>
      </c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</row>
    <row r="1114" customFormat="false" ht="12.75" hidden="true" customHeight="false" outlineLevel="0" collapsed="false">
      <c r="A1114" s="0" t="n">
        <f aca="false">WEEKDAY(C1114,2)</f>
        <v>3</v>
      </c>
      <c r="B1114" s="0" t="n">
        <f aca="false">MONTH(C1114)</f>
        <v>6</v>
      </c>
      <c r="C1114" s="23" t="n">
        <v>35585</v>
      </c>
      <c r="D1114" s="0" t="n">
        <f aca="false">MONTH(R1114)</f>
        <v>6</v>
      </c>
      <c r="E1114" s="0" t="n">
        <f aca="false">YEAR(R1114)</f>
        <v>1997</v>
      </c>
      <c r="F1114" s="35" t="n">
        <f aca="false">L1114-K1114</f>
        <v>0.2095</v>
      </c>
      <c r="G1114" s="24" t="n">
        <f aca="false">N1114-M1114</f>
        <v>-0.0584166666666666</v>
      </c>
      <c r="H1114" s="24" t="n">
        <f aca="false">O1114-N1114</f>
        <v>-0.00133333333333363</v>
      </c>
      <c r="I1114" s="24" t="n">
        <f aca="false">O1114-M1114</f>
        <v>-0.0597500000000002</v>
      </c>
      <c r="J1114" s="25" t="n">
        <f aca="false">VLOOKUP(C1114,'Nymex hist.'!A:B,2,0)</f>
        <v>2.157</v>
      </c>
      <c r="K1114" s="34" t="n">
        <f aca="false">AVERAGE(BQ1114:BW1114)</f>
        <v>2.1645</v>
      </c>
      <c r="L1114" s="34" t="n">
        <f aca="false">AVERAGE(BX1114:CB1114)</f>
        <v>2.374</v>
      </c>
      <c r="M1114" s="27" t="n">
        <f aca="false">SUMIF($S$3:$FQ$3,$E1114+1,$S1114:$FQ1114)/COUNTIF($S$3:$FQ$3,$E1114+1)</f>
        <v>2.17883333333333</v>
      </c>
      <c r="N1114" s="27" t="n">
        <f aca="false">SUMIF($S$3:$FQ$3,$E1114+2,$S1114:$FQ1114)/COUNTIF($S$3:$FQ$3,$E1114+2)</f>
        <v>2.12041666666667</v>
      </c>
      <c r="O1114" s="27" t="n">
        <f aca="false">SUMIF($S$3:$FQ$3,$E1114+3,$S1114:$FQ1114)/COUNTIF($S$3:$FQ$3,$E1114+3)</f>
        <v>2.11908333333333</v>
      </c>
      <c r="P1114" s="27" t="n">
        <f aca="false">SUMIF($S$3:$FQ$3,$E1114+4,$S1114:$FQ1114)/COUNTIF($S$3:$FQ$3,$E1114+4)</f>
        <v>2.13408333333333</v>
      </c>
      <c r="Q1114" s="27" t="n">
        <f aca="false">SUMIF($S$3:$FQ$3,$E1114+5,$S1114:$FQ1114)/COUNTIF($S$3:$FQ$3,$E1114+5)</f>
        <v>2.15908333333333</v>
      </c>
      <c r="R1114" s="28" t="n">
        <v>35585</v>
      </c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30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 t="n">
        <v>2.157</v>
      </c>
      <c r="BU1114" s="29" t="n">
        <v>2.168</v>
      </c>
      <c r="BV1114" s="29" t="n">
        <v>2.16</v>
      </c>
      <c r="BW1114" s="29" t="n">
        <v>2.173</v>
      </c>
      <c r="BX1114" s="29" t="n">
        <v>2.305</v>
      </c>
      <c r="BY1114" s="29" t="n">
        <v>2.435</v>
      </c>
      <c r="BZ1114" s="29" t="n">
        <v>2.48</v>
      </c>
      <c r="CA1114" s="29" t="n">
        <v>2.39</v>
      </c>
      <c r="CB1114" s="29" t="n">
        <v>2.26</v>
      </c>
      <c r="CC1114" s="29" t="n">
        <v>2.125</v>
      </c>
      <c r="CD1114" s="29" t="n">
        <v>2.08</v>
      </c>
      <c r="CE1114" s="29" t="n">
        <v>2.06</v>
      </c>
      <c r="CF1114" s="29" t="n">
        <v>2.048</v>
      </c>
      <c r="CG1114" s="29" t="n">
        <v>2.057</v>
      </c>
      <c r="CH1114" s="29" t="n">
        <v>2.062</v>
      </c>
      <c r="CI1114" s="29" t="n">
        <v>2.083</v>
      </c>
      <c r="CJ1114" s="29" t="n">
        <v>2.201</v>
      </c>
      <c r="CK1114" s="29" t="n">
        <v>2.3</v>
      </c>
      <c r="CL1114" s="29" t="n">
        <v>2.326</v>
      </c>
      <c r="CM1114" s="29" t="n">
        <v>2.276</v>
      </c>
      <c r="CN1114" s="29" t="n">
        <v>2.169</v>
      </c>
      <c r="CO1114" s="29" t="n">
        <v>2.051</v>
      </c>
      <c r="CP1114" s="29" t="n">
        <v>2.023</v>
      </c>
      <c r="CQ1114" s="29" t="n">
        <v>2.013</v>
      </c>
      <c r="CR1114" s="29" t="n">
        <v>2.016</v>
      </c>
      <c r="CS1114" s="29" t="n">
        <v>2.018</v>
      </c>
      <c r="CT1114" s="29" t="n">
        <v>2.028</v>
      </c>
      <c r="CU1114" s="29" t="n">
        <v>2.053</v>
      </c>
      <c r="CV1114" s="29" t="n">
        <v>2.166</v>
      </c>
      <c r="CW1114" s="29" t="n">
        <v>2.306</v>
      </c>
      <c r="CX1114" s="29" t="n">
        <v>2.342</v>
      </c>
      <c r="CY1114" s="29" t="n">
        <v>2.271</v>
      </c>
      <c r="CZ1114" s="29" t="n">
        <v>2.158</v>
      </c>
      <c r="DA1114" s="29" t="n">
        <v>2.045</v>
      </c>
      <c r="DB1114" s="29" t="n">
        <v>2.013</v>
      </c>
      <c r="DC1114" s="29" t="n">
        <v>2.013</v>
      </c>
      <c r="DD1114" s="29" t="n">
        <v>2.016</v>
      </c>
      <c r="DE1114" s="29" t="n">
        <v>2.018</v>
      </c>
      <c r="DF1114" s="29" t="n">
        <v>2.028</v>
      </c>
      <c r="DG1114" s="29" t="n">
        <v>2.053</v>
      </c>
      <c r="DH1114" s="29" t="n">
        <v>2.166</v>
      </c>
      <c r="DI1114" s="29" t="n">
        <v>2.306</v>
      </c>
      <c r="DJ1114" s="29" t="n">
        <v>2.357</v>
      </c>
      <c r="DK1114" s="29" t="n">
        <v>2.286</v>
      </c>
      <c r="DL1114" s="29" t="n">
        <v>2.173</v>
      </c>
      <c r="DM1114" s="29" t="n">
        <v>2.06</v>
      </c>
      <c r="DN1114" s="29" t="n">
        <v>2.028</v>
      </c>
      <c r="DO1114" s="29" t="n">
        <v>2.028</v>
      </c>
      <c r="DP1114" s="29" t="n">
        <v>2.031</v>
      </c>
      <c r="DQ1114" s="29" t="n">
        <v>2.033</v>
      </c>
      <c r="DR1114" s="29" t="n">
        <v>2.043</v>
      </c>
      <c r="DS1114" s="29" t="n">
        <v>2.068</v>
      </c>
      <c r="DT1114" s="29" t="n">
        <v>2.181</v>
      </c>
      <c r="DU1114" s="29" t="n">
        <v>2.321</v>
      </c>
      <c r="DV1114" s="29" t="n">
        <v>2.382</v>
      </c>
      <c r="DW1114" s="29" t="n">
        <v>2.311</v>
      </c>
      <c r="DX1114" s="29" t="n">
        <v>2.198</v>
      </c>
      <c r="DY1114" s="29" t="n">
        <v>2.085</v>
      </c>
      <c r="DZ1114" s="29" t="n">
        <v>2.053</v>
      </c>
      <c r="EA1114" s="29" t="n">
        <v>2.053</v>
      </c>
      <c r="EB1114" s="29" t="n">
        <v>2.056</v>
      </c>
      <c r="EC1114" s="29" t="n">
        <v>2.058</v>
      </c>
      <c r="ED1114" s="29" t="n">
        <v>2.068</v>
      </c>
      <c r="EE1114" s="29" t="n">
        <v>2.093</v>
      </c>
      <c r="EF1114" s="29" t="n">
        <v>2.206</v>
      </c>
      <c r="EG1114" s="29" t="n">
        <v>2.346</v>
      </c>
      <c r="EH1114" s="29" t="n">
        <v>2.412</v>
      </c>
      <c r="EI1114" s="29" t="n">
        <v>2.341</v>
      </c>
      <c r="EJ1114" s="29" t="n">
        <v>2.228</v>
      </c>
      <c r="EK1114" s="29" t="n">
        <v>2.115</v>
      </c>
      <c r="EL1114" s="29" t="n">
        <v>2.083</v>
      </c>
      <c r="EM1114" s="29" t="n">
        <v>2.083</v>
      </c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</row>
    <row r="1115" customFormat="false" ht="12.75" hidden="false" customHeight="false" outlineLevel="0" collapsed="false">
      <c r="A1115" s="1" t="n">
        <f aca="false">WEEKDAY(C1115,2)</f>
        <v>4</v>
      </c>
      <c r="B1115" s="1" t="n">
        <f aca="false">MONTH(C1115)</f>
        <v>6</v>
      </c>
      <c r="C1115" s="23" t="n">
        <v>35586</v>
      </c>
      <c r="D1115" s="0" t="n">
        <f aca="false">MONTH(R1115)</f>
        <v>6</v>
      </c>
      <c r="E1115" s="0" t="n">
        <f aca="false">YEAR(R1115)</f>
        <v>1997</v>
      </c>
      <c r="F1115" s="3" t="n">
        <f aca="false">L1115-K1115</f>
        <v>0.2058</v>
      </c>
      <c r="G1115" s="3" t="n">
        <f aca="false">N1115-M1115</f>
        <v>-0.0600000000000001</v>
      </c>
      <c r="H1115" s="3" t="n">
        <f aca="false">O1115-N1115</f>
        <v>-0.00341666666666685</v>
      </c>
      <c r="I1115" s="3" t="n">
        <f aca="false">O1115-M1115</f>
        <v>-0.0634166666666669</v>
      </c>
      <c r="J1115" s="4" t="n">
        <f aca="false">VLOOKUP(C1115,'Nymex hist.'!A:B,2,0)</f>
        <v>2.177</v>
      </c>
      <c r="K1115" s="4" t="n">
        <f aca="false">AVERAGE(BQ1115:BW1115)</f>
        <v>2.178</v>
      </c>
      <c r="L1115" s="4" t="n">
        <f aca="false">AVERAGE(BX1115:CB1115)</f>
        <v>2.3838</v>
      </c>
      <c r="M1115" s="4" t="n">
        <f aca="false">SUMIF($S$3:$FQ$3,$E1115+1,$S1115:$FQ1115)/COUNTIF($S$3:$FQ$3,$E1115+1)</f>
        <v>2.18508333333333</v>
      </c>
      <c r="N1115" s="4" t="n">
        <f aca="false">SUMIF($S$3:$FQ$3,$E1115+2,$S1115:$FQ1115)/COUNTIF($S$3:$FQ$3,$E1115+2)</f>
        <v>2.12508333333333</v>
      </c>
      <c r="O1115" s="4" t="n">
        <f aca="false">SUMIF($S$3:$FQ$3,$E1115+3,$S1115:$FQ1115)/COUNTIF($S$3:$FQ$3,$E1115+3)</f>
        <v>2.12166666666667</v>
      </c>
      <c r="P1115" s="4" t="n">
        <f aca="false">SUMIF($S$3:$FQ$3,$E1115+4,$S1115:$FQ1115)/COUNTIF($S$3:$FQ$3,$E1115+4)</f>
        <v>2.13666666666667</v>
      </c>
      <c r="Q1115" s="4" t="n">
        <f aca="false">SUMIF($S$3:$FQ$3,$E1115+5,$S1115:$FQ1115)/COUNTIF($S$3:$FQ$3,$E1115+5)</f>
        <v>2.16166666666667</v>
      </c>
      <c r="R1115" s="21" t="n">
        <v>35586</v>
      </c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7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 t="n">
        <v>2.177</v>
      </c>
      <c r="BU1115" s="32" t="n">
        <v>2.183</v>
      </c>
      <c r="BV1115" s="32" t="n">
        <v>2.17</v>
      </c>
      <c r="BW1115" s="32" t="n">
        <v>2.182</v>
      </c>
      <c r="BX1115" s="32" t="n">
        <v>2.314</v>
      </c>
      <c r="BY1115" s="32" t="n">
        <v>2.445</v>
      </c>
      <c r="BZ1115" s="32" t="n">
        <v>2.49</v>
      </c>
      <c r="CA1115" s="32" t="n">
        <v>2.4</v>
      </c>
      <c r="CB1115" s="32" t="n">
        <v>2.27</v>
      </c>
      <c r="CC1115" s="32" t="n">
        <v>2.13</v>
      </c>
      <c r="CD1115" s="32" t="n">
        <v>2.085</v>
      </c>
      <c r="CE1115" s="32" t="n">
        <v>2.065</v>
      </c>
      <c r="CF1115" s="32" t="n">
        <v>2.053</v>
      </c>
      <c r="CG1115" s="32" t="n">
        <v>2.062</v>
      </c>
      <c r="CH1115" s="32" t="n">
        <v>2.067</v>
      </c>
      <c r="CI1115" s="32" t="n">
        <v>2.088</v>
      </c>
      <c r="CJ1115" s="32" t="n">
        <v>2.206</v>
      </c>
      <c r="CK1115" s="32" t="n">
        <v>2.305</v>
      </c>
      <c r="CL1115" s="32" t="n">
        <v>2.333</v>
      </c>
      <c r="CM1115" s="32" t="n">
        <v>2.278</v>
      </c>
      <c r="CN1115" s="32" t="n">
        <v>2.172</v>
      </c>
      <c r="CO1115" s="32" t="n">
        <v>2.053</v>
      </c>
      <c r="CP1115" s="32" t="n">
        <v>2.027</v>
      </c>
      <c r="CQ1115" s="32" t="n">
        <v>2.02</v>
      </c>
      <c r="CR1115" s="32" t="n">
        <v>2.023</v>
      </c>
      <c r="CS1115" s="32" t="n">
        <v>2.025</v>
      </c>
      <c r="CT1115" s="32" t="n">
        <v>2.035</v>
      </c>
      <c r="CU1115" s="32" t="n">
        <v>2.06</v>
      </c>
      <c r="CV1115" s="32" t="n">
        <v>2.169</v>
      </c>
      <c r="CW1115" s="32" t="n">
        <v>2.306</v>
      </c>
      <c r="CX1115" s="32" t="n">
        <v>2.342</v>
      </c>
      <c r="CY1115" s="32" t="n">
        <v>2.271</v>
      </c>
      <c r="CZ1115" s="32" t="n">
        <v>2.158</v>
      </c>
      <c r="DA1115" s="32" t="n">
        <v>2.045</v>
      </c>
      <c r="DB1115" s="32" t="n">
        <v>2.013</v>
      </c>
      <c r="DC1115" s="32" t="n">
        <v>2.013</v>
      </c>
      <c r="DD1115" s="32" t="n">
        <v>2.023</v>
      </c>
      <c r="DE1115" s="32" t="n">
        <v>2.025</v>
      </c>
      <c r="DF1115" s="32" t="n">
        <v>2.035</v>
      </c>
      <c r="DG1115" s="32" t="n">
        <v>2.06</v>
      </c>
      <c r="DH1115" s="32" t="n">
        <v>2.169</v>
      </c>
      <c r="DI1115" s="32" t="n">
        <v>2.306</v>
      </c>
      <c r="DJ1115" s="32" t="n">
        <v>2.357</v>
      </c>
      <c r="DK1115" s="32" t="n">
        <v>2.286</v>
      </c>
      <c r="DL1115" s="32" t="n">
        <v>2.173</v>
      </c>
      <c r="DM1115" s="32" t="n">
        <v>2.06</v>
      </c>
      <c r="DN1115" s="32" t="n">
        <v>2.028</v>
      </c>
      <c r="DO1115" s="32" t="n">
        <v>2.028</v>
      </c>
      <c r="DP1115" s="32" t="n">
        <v>2.038</v>
      </c>
      <c r="DQ1115" s="32" t="n">
        <v>2.04</v>
      </c>
      <c r="DR1115" s="32" t="n">
        <v>2.05</v>
      </c>
      <c r="DS1115" s="32" t="n">
        <v>2.075</v>
      </c>
      <c r="DT1115" s="32" t="n">
        <v>2.184</v>
      </c>
      <c r="DU1115" s="32" t="n">
        <v>2.321</v>
      </c>
      <c r="DV1115" s="32" t="n">
        <v>2.382</v>
      </c>
      <c r="DW1115" s="32" t="n">
        <v>2.311</v>
      </c>
      <c r="DX1115" s="32" t="n">
        <v>2.198</v>
      </c>
      <c r="DY1115" s="32" t="n">
        <v>2.085</v>
      </c>
      <c r="DZ1115" s="32" t="n">
        <v>2.053</v>
      </c>
      <c r="EA1115" s="32" t="n">
        <v>2.053</v>
      </c>
      <c r="EB1115" s="32" t="n">
        <v>2.063</v>
      </c>
      <c r="EC1115" s="32" t="n">
        <v>2.065</v>
      </c>
      <c r="ED1115" s="32" t="n">
        <v>2.075</v>
      </c>
      <c r="EE1115" s="32" t="n">
        <v>2.1</v>
      </c>
      <c r="EF1115" s="32" t="n">
        <v>2.209</v>
      </c>
      <c r="EG1115" s="32" t="n">
        <v>2.346</v>
      </c>
      <c r="EH1115" s="32" t="n">
        <v>2.412</v>
      </c>
      <c r="EI1115" s="32" t="n">
        <v>2.341</v>
      </c>
      <c r="EJ1115" s="32" t="n">
        <v>2.228</v>
      </c>
      <c r="EK1115" s="32" t="n">
        <v>2.115</v>
      </c>
      <c r="EL1115" s="32" t="n">
        <v>2.083</v>
      </c>
      <c r="EM1115" s="32" t="n">
        <v>2.083</v>
      </c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</row>
    <row r="1116" customFormat="false" ht="12.75" hidden="true" customHeight="false" outlineLevel="0" collapsed="false">
      <c r="A1116" s="0" t="n">
        <f aca="false">WEEKDAY(C1116,2)</f>
        <v>5</v>
      </c>
      <c r="B1116" s="0" t="n">
        <f aca="false">MONTH(C1116)</f>
        <v>6</v>
      </c>
      <c r="C1116" s="23" t="n">
        <v>35587</v>
      </c>
      <c r="D1116" s="0" t="n">
        <f aca="false">MONTH(R1116)</f>
        <v>6</v>
      </c>
      <c r="E1116" s="0" t="n">
        <f aca="false">YEAR(R1116)</f>
        <v>1997</v>
      </c>
      <c r="F1116" s="35" t="n">
        <f aca="false">L1116-K1116</f>
        <v>0.20655</v>
      </c>
      <c r="G1116" s="24" t="n">
        <f aca="false">N1116-M1116</f>
        <v>-0.0663333333333336</v>
      </c>
      <c r="H1116" s="24" t="n">
        <f aca="false">O1116-N1116</f>
        <v>-0.00766666666666627</v>
      </c>
      <c r="I1116" s="24" t="n">
        <f aca="false">O1116-M1116</f>
        <v>-0.0739999999999998</v>
      </c>
      <c r="J1116" s="25" t="n">
        <f aca="false">VLOOKUP(C1116,'Nymex hist.'!A:B,2,0)</f>
        <v>2.188</v>
      </c>
      <c r="K1116" s="34" t="n">
        <f aca="false">AVERAGE(BQ1116:BW1116)</f>
        <v>2.19125</v>
      </c>
      <c r="L1116" s="34" t="n">
        <f aca="false">AVERAGE(BX1116:CB1116)</f>
        <v>2.3978</v>
      </c>
      <c r="M1116" s="27" t="n">
        <f aca="false">SUMIF($S$3:$FQ$3,$E1116+1,$S1116:$FQ1116)/COUNTIF($S$3:$FQ$3,$E1116+1)</f>
        <v>2.19658333333333</v>
      </c>
      <c r="N1116" s="27" t="n">
        <f aca="false">SUMIF($S$3:$FQ$3,$E1116+2,$S1116:$FQ1116)/COUNTIF($S$3:$FQ$3,$E1116+2)</f>
        <v>2.13025</v>
      </c>
      <c r="O1116" s="27" t="n">
        <f aca="false">SUMIF($S$3:$FQ$3,$E1116+3,$S1116:$FQ1116)/COUNTIF($S$3:$FQ$3,$E1116+3)</f>
        <v>2.12258333333333</v>
      </c>
      <c r="P1116" s="27" t="n">
        <f aca="false">SUMIF($S$3:$FQ$3,$E1116+4,$S1116:$FQ1116)/COUNTIF($S$3:$FQ$3,$E1116+4)</f>
        <v>2.13758333333333</v>
      </c>
      <c r="Q1116" s="27" t="n">
        <f aca="false">SUMIF($S$3:$FQ$3,$E1116+5,$S1116:$FQ1116)/COUNTIF($S$3:$FQ$3,$E1116+5)</f>
        <v>2.16258333333333</v>
      </c>
      <c r="R1116" s="28" t="n">
        <v>35587</v>
      </c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30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 t="n">
        <v>2.188</v>
      </c>
      <c r="BU1116" s="29" t="n">
        <v>2.198</v>
      </c>
      <c r="BV1116" s="29" t="n">
        <v>2.183</v>
      </c>
      <c r="BW1116" s="29" t="n">
        <v>2.196</v>
      </c>
      <c r="BX1116" s="29" t="n">
        <v>2.328</v>
      </c>
      <c r="BY1116" s="29" t="n">
        <v>2.459</v>
      </c>
      <c r="BZ1116" s="29" t="n">
        <v>2.505</v>
      </c>
      <c r="CA1116" s="29" t="n">
        <v>2.414</v>
      </c>
      <c r="CB1116" s="29" t="n">
        <v>2.283</v>
      </c>
      <c r="CC1116" s="29" t="n">
        <v>2.142</v>
      </c>
      <c r="CD1116" s="29" t="n">
        <v>2.097</v>
      </c>
      <c r="CE1116" s="29" t="n">
        <v>2.077</v>
      </c>
      <c r="CF1116" s="29" t="n">
        <v>2.063</v>
      </c>
      <c r="CG1116" s="29" t="n">
        <v>2.072</v>
      </c>
      <c r="CH1116" s="29" t="n">
        <v>2.077</v>
      </c>
      <c r="CI1116" s="29" t="n">
        <v>2.098</v>
      </c>
      <c r="CJ1116" s="29" t="n">
        <v>2.216</v>
      </c>
      <c r="CK1116" s="29" t="n">
        <v>2.315</v>
      </c>
      <c r="CL1116" s="29" t="n">
        <v>2.343</v>
      </c>
      <c r="CM1116" s="29" t="n">
        <v>2.288</v>
      </c>
      <c r="CN1116" s="29" t="n">
        <v>2.181</v>
      </c>
      <c r="CO1116" s="29" t="n">
        <v>2.061</v>
      </c>
      <c r="CP1116" s="29" t="n">
        <v>2.034</v>
      </c>
      <c r="CQ1116" s="29" t="n">
        <v>2.027</v>
      </c>
      <c r="CR1116" s="29" t="n">
        <v>2.027</v>
      </c>
      <c r="CS1116" s="29" t="n">
        <v>2.032</v>
      </c>
      <c r="CT1116" s="29" t="n">
        <v>2.035</v>
      </c>
      <c r="CU1116" s="29" t="n">
        <v>2.06</v>
      </c>
      <c r="CV1116" s="29" t="n">
        <v>2.169</v>
      </c>
      <c r="CW1116" s="29" t="n">
        <v>2.306</v>
      </c>
      <c r="CX1116" s="29" t="n">
        <v>2.342</v>
      </c>
      <c r="CY1116" s="29" t="n">
        <v>2.271</v>
      </c>
      <c r="CZ1116" s="29" t="n">
        <v>2.158</v>
      </c>
      <c r="DA1116" s="29" t="n">
        <v>2.045</v>
      </c>
      <c r="DB1116" s="29" t="n">
        <v>2.013</v>
      </c>
      <c r="DC1116" s="29" t="n">
        <v>2.013</v>
      </c>
      <c r="DD1116" s="29" t="n">
        <v>2.027</v>
      </c>
      <c r="DE1116" s="29" t="n">
        <v>2.032</v>
      </c>
      <c r="DF1116" s="29" t="n">
        <v>2.035</v>
      </c>
      <c r="DG1116" s="29" t="n">
        <v>2.06</v>
      </c>
      <c r="DH1116" s="29" t="n">
        <v>2.169</v>
      </c>
      <c r="DI1116" s="29" t="n">
        <v>2.306</v>
      </c>
      <c r="DJ1116" s="29" t="n">
        <v>2.357</v>
      </c>
      <c r="DK1116" s="29" t="n">
        <v>2.286</v>
      </c>
      <c r="DL1116" s="29" t="n">
        <v>2.173</v>
      </c>
      <c r="DM1116" s="29" t="n">
        <v>2.06</v>
      </c>
      <c r="DN1116" s="29" t="n">
        <v>2.028</v>
      </c>
      <c r="DO1116" s="29" t="n">
        <v>2.028</v>
      </c>
      <c r="DP1116" s="29" t="n">
        <v>2.042</v>
      </c>
      <c r="DQ1116" s="29" t="n">
        <v>2.047</v>
      </c>
      <c r="DR1116" s="29" t="n">
        <v>2.05</v>
      </c>
      <c r="DS1116" s="29" t="n">
        <v>2.075</v>
      </c>
      <c r="DT1116" s="29" t="n">
        <v>2.184</v>
      </c>
      <c r="DU1116" s="29" t="n">
        <v>2.321</v>
      </c>
      <c r="DV1116" s="29" t="n">
        <v>2.382</v>
      </c>
      <c r="DW1116" s="29" t="n">
        <v>2.311</v>
      </c>
      <c r="DX1116" s="29" t="n">
        <v>2.198</v>
      </c>
      <c r="DY1116" s="29" t="n">
        <v>2.085</v>
      </c>
      <c r="DZ1116" s="29" t="n">
        <v>2.053</v>
      </c>
      <c r="EA1116" s="29" t="n">
        <v>2.053</v>
      </c>
      <c r="EB1116" s="29" t="n">
        <v>2.067</v>
      </c>
      <c r="EC1116" s="29" t="n">
        <v>2.072</v>
      </c>
      <c r="ED1116" s="29" t="n">
        <v>2.075</v>
      </c>
      <c r="EE1116" s="29" t="n">
        <v>2.1</v>
      </c>
      <c r="EF1116" s="29" t="n">
        <v>2.209</v>
      </c>
      <c r="EG1116" s="29" t="n">
        <v>2.346</v>
      </c>
      <c r="EH1116" s="29" t="n">
        <v>2.412</v>
      </c>
      <c r="EI1116" s="29" t="n">
        <v>2.341</v>
      </c>
      <c r="EJ1116" s="29" t="n">
        <v>2.228</v>
      </c>
      <c r="EK1116" s="29" t="n">
        <v>2.115</v>
      </c>
      <c r="EL1116" s="29" t="n">
        <v>2.083</v>
      </c>
      <c r="EM1116" s="29" t="n">
        <v>2.083</v>
      </c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</row>
    <row r="1117" customFormat="false" ht="12.75" hidden="true" customHeight="false" outlineLevel="0" collapsed="false">
      <c r="A1117" s="0" t="n">
        <f aca="false">WEEKDAY(C1117,2)</f>
        <v>1</v>
      </c>
      <c r="B1117" s="0" t="n">
        <f aca="false">MONTH(C1117)</f>
        <v>6</v>
      </c>
      <c r="C1117" s="23" t="n">
        <v>35590</v>
      </c>
      <c r="D1117" s="0" t="n">
        <f aca="false">MONTH(R1117)</f>
        <v>6</v>
      </c>
      <c r="E1117" s="0" t="n">
        <f aca="false">YEAR(R1117)</f>
        <v>1997</v>
      </c>
      <c r="F1117" s="35" t="n">
        <f aca="false">L1117-K1117</f>
        <v>0.22705</v>
      </c>
      <c r="G1117" s="24" t="n">
        <f aca="false">N1117-M1117</f>
        <v>-0.0623333333333336</v>
      </c>
      <c r="H1117" s="24" t="n">
        <f aca="false">O1117-N1117</f>
        <v>-0.00791666666666657</v>
      </c>
      <c r="I1117" s="24" t="n">
        <f aca="false">O1117-M1117</f>
        <v>-0.0702500000000002</v>
      </c>
      <c r="J1117" s="25" t="n">
        <f aca="false">VLOOKUP(C1117,'Nymex hist.'!A:B,2,0)</f>
        <v>2.14</v>
      </c>
      <c r="K1117" s="34" t="n">
        <f aca="false">AVERAGE(BQ1117:BW1117)</f>
        <v>2.15675</v>
      </c>
      <c r="L1117" s="34" t="n">
        <f aca="false">AVERAGE(BX1117:CB1117)</f>
        <v>2.3838</v>
      </c>
      <c r="M1117" s="27" t="n">
        <f aca="false">SUMIF($S$3:$FQ$3,$E1117+1,$S1117:$FQ1117)/COUNTIF($S$3:$FQ$3,$E1117+1)</f>
        <v>2.18975</v>
      </c>
      <c r="N1117" s="27" t="n">
        <f aca="false">SUMIF($S$3:$FQ$3,$E1117+2,$S1117:$FQ1117)/COUNTIF($S$3:$FQ$3,$E1117+2)</f>
        <v>2.12741666666667</v>
      </c>
      <c r="O1117" s="27" t="n">
        <f aca="false">SUMIF($S$3:$FQ$3,$E1117+3,$S1117:$FQ1117)/COUNTIF($S$3:$FQ$3,$E1117+3)</f>
        <v>2.1195</v>
      </c>
      <c r="P1117" s="27" t="n">
        <f aca="false">SUMIF($S$3:$FQ$3,$E1117+4,$S1117:$FQ1117)/COUNTIF($S$3:$FQ$3,$E1117+4)</f>
        <v>2.1345</v>
      </c>
      <c r="Q1117" s="27" t="n">
        <f aca="false">SUMIF($S$3:$FQ$3,$E1117+5,$S1117:$FQ1117)/COUNTIF($S$3:$FQ$3,$E1117+5)</f>
        <v>2.1595</v>
      </c>
      <c r="R1117" s="28" t="n">
        <v>35590</v>
      </c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30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 t="n">
        <v>2.14</v>
      </c>
      <c r="BU1117" s="29" t="n">
        <v>2.164</v>
      </c>
      <c r="BV1117" s="29" t="n">
        <v>2.154</v>
      </c>
      <c r="BW1117" s="29" t="n">
        <v>2.169</v>
      </c>
      <c r="BX1117" s="29" t="n">
        <v>2.305</v>
      </c>
      <c r="BY1117" s="29" t="n">
        <v>2.442</v>
      </c>
      <c r="BZ1117" s="29" t="n">
        <v>2.492</v>
      </c>
      <c r="CA1117" s="29" t="n">
        <v>2.405</v>
      </c>
      <c r="CB1117" s="29" t="n">
        <v>2.275</v>
      </c>
      <c r="CC1117" s="29" t="n">
        <v>2.134</v>
      </c>
      <c r="CD1117" s="29" t="n">
        <v>2.09</v>
      </c>
      <c r="CE1117" s="29" t="n">
        <v>2.07</v>
      </c>
      <c r="CF1117" s="29" t="n">
        <v>2.056</v>
      </c>
      <c r="CG1117" s="29" t="n">
        <v>2.066</v>
      </c>
      <c r="CH1117" s="29" t="n">
        <v>2.072</v>
      </c>
      <c r="CI1117" s="29" t="n">
        <v>2.093</v>
      </c>
      <c r="CJ1117" s="29" t="n">
        <v>2.212</v>
      </c>
      <c r="CK1117" s="29" t="n">
        <v>2.312</v>
      </c>
      <c r="CL1117" s="29" t="n">
        <v>2.34</v>
      </c>
      <c r="CM1117" s="29" t="n">
        <v>2.288</v>
      </c>
      <c r="CN1117" s="29" t="n">
        <v>2.181</v>
      </c>
      <c r="CO1117" s="29" t="n">
        <v>2.061</v>
      </c>
      <c r="CP1117" s="29" t="n">
        <v>2.034</v>
      </c>
      <c r="CQ1117" s="29" t="n">
        <v>2.027</v>
      </c>
      <c r="CR1117" s="29" t="n">
        <v>2.027</v>
      </c>
      <c r="CS1117" s="29" t="n">
        <v>2.027</v>
      </c>
      <c r="CT1117" s="29" t="n">
        <v>2.027</v>
      </c>
      <c r="CU1117" s="29" t="n">
        <v>2.053</v>
      </c>
      <c r="CV1117" s="29" t="n">
        <v>2.163</v>
      </c>
      <c r="CW1117" s="29" t="n">
        <v>2.301</v>
      </c>
      <c r="CX1117" s="29" t="n">
        <v>2.338</v>
      </c>
      <c r="CY1117" s="29" t="n">
        <v>2.269</v>
      </c>
      <c r="CZ1117" s="29" t="n">
        <v>2.158</v>
      </c>
      <c r="DA1117" s="29" t="n">
        <v>2.045</v>
      </c>
      <c r="DB1117" s="29" t="n">
        <v>2.013</v>
      </c>
      <c r="DC1117" s="29" t="n">
        <v>2.013</v>
      </c>
      <c r="DD1117" s="29" t="n">
        <v>2.027</v>
      </c>
      <c r="DE1117" s="29" t="n">
        <v>2.027</v>
      </c>
      <c r="DF1117" s="29" t="n">
        <v>2.027</v>
      </c>
      <c r="DG1117" s="29" t="n">
        <v>2.053</v>
      </c>
      <c r="DH1117" s="29" t="n">
        <v>2.163</v>
      </c>
      <c r="DI1117" s="29" t="n">
        <v>2.301</v>
      </c>
      <c r="DJ1117" s="29" t="n">
        <v>2.353</v>
      </c>
      <c r="DK1117" s="29" t="n">
        <v>2.284</v>
      </c>
      <c r="DL1117" s="29" t="n">
        <v>2.173</v>
      </c>
      <c r="DM1117" s="29" t="n">
        <v>2.06</v>
      </c>
      <c r="DN1117" s="29" t="n">
        <v>2.028</v>
      </c>
      <c r="DO1117" s="29" t="n">
        <v>2.028</v>
      </c>
      <c r="DP1117" s="29" t="n">
        <v>2.042</v>
      </c>
      <c r="DQ1117" s="29" t="n">
        <v>2.042</v>
      </c>
      <c r="DR1117" s="29" t="n">
        <v>2.042</v>
      </c>
      <c r="DS1117" s="29" t="n">
        <v>2.068</v>
      </c>
      <c r="DT1117" s="29" t="n">
        <v>2.178</v>
      </c>
      <c r="DU1117" s="29" t="n">
        <v>2.316</v>
      </c>
      <c r="DV1117" s="29" t="n">
        <v>2.378</v>
      </c>
      <c r="DW1117" s="29" t="n">
        <v>2.309</v>
      </c>
      <c r="DX1117" s="29" t="n">
        <v>2.198</v>
      </c>
      <c r="DY1117" s="29" t="n">
        <v>2.085</v>
      </c>
      <c r="DZ1117" s="29" t="n">
        <v>2.053</v>
      </c>
      <c r="EA1117" s="29" t="n">
        <v>2.053</v>
      </c>
      <c r="EB1117" s="29" t="n">
        <v>2.067</v>
      </c>
      <c r="EC1117" s="29" t="n">
        <v>2.067</v>
      </c>
      <c r="ED1117" s="29" t="n">
        <v>2.067</v>
      </c>
      <c r="EE1117" s="29" t="n">
        <v>2.093</v>
      </c>
      <c r="EF1117" s="29" t="n">
        <v>2.203</v>
      </c>
      <c r="EG1117" s="29" t="n">
        <v>2.341</v>
      </c>
      <c r="EH1117" s="29" t="n">
        <v>2.408</v>
      </c>
      <c r="EI1117" s="29" t="n">
        <v>2.339</v>
      </c>
      <c r="EJ1117" s="29" t="n">
        <v>2.228</v>
      </c>
      <c r="EK1117" s="29" t="n">
        <v>2.115</v>
      </c>
      <c r="EL1117" s="29" t="n">
        <v>2.083</v>
      </c>
      <c r="EM1117" s="29" t="n">
        <v>2.083</v>
      </c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</row>
    <row r="1118" customFormat="false" ht="12.75" hidden="true" customHeight="false" outlineLevel="0" collapsed="false">
      <c r="A1118" s="0" t="n">
        <f aca="false">WEEKDAY(C1118,2)</f>
        <v>2</v>
      </c>
      <c r="B1118" s="0" t="n">
        <f aca="false">MONTH(C1118)</f>
        <v>6</v>
      </c>
      <c r="C1118" s="23" t="n">
        <v>35591</v>
      </c>
      <c r="D1118" s="0" t="n">
        <f aca="false">MONTH(R1118)</f>
        <v>6</v>
      </c>
      <c r="E1118" s="0" t="n">
        <f aca="false">YEAR(R1118)</f>
        <v>1997</v>
      </c>
      <c r="F1118" s="35" t="n">
        <f aca="false">L1118-K1118</f>
        <v>0.2307</v>
      </c>
      <c r="G1118" s="24" t="n">
        <f aca="false">N1118-M1118</f>
        <v>-0.0547499999999999</v>
      </c>
      <c r="H1118" s="24" t="n">
        <f aca="false">O1118-N1118</f>
        <v>-0.00333333333333341</v>
      </c>
      <c r="I1118" s="24" t="n">
        <f aca="false">O1118-M1118</f>
        <v>-0.0580833333333333</v>
      </c>
      <c r="J1118" s="25" t="n">
        <f aca="false">VLOOKUP(C1118,'Nymex hist.'!A:B,2,0)</f>
        <v>2.122</v>
      </c>
      <c r="K1118" s="34" t="n">
        <f aca="false">AVERAGE(BQ1118:BW1118)</f>
        <v>2.1455</v>
      </c>
      <c r="L1118" s="34" t="n">
        <f aca="false">AVERAGE(BX1118:CB1118)</f>
        <v>2.3762</v>
      </c>
      <c r="M1118" s="27" t="n">
        <f aca="false">SUMIF($S$3:$FQ$3,$E1118+1,$S1118:$FQ1118)/COUNTIF($S$3:$FQ$3,$E1118+1)</f>
        <v>2.1875</v>
      </c>
      <c r="N1118" s="27" t="n">
        <f aca="false">SUMIF($S$3:$FQ$3,$E1118+2,$S1118:$FQ1118)/COUNTIF($S$3:$FQ$3,$E1118+2)</f>
        <v>2.13275</v>
      </c>
      <c r="O1118" s="27" t="n">
        <f aca="false">SUMIF($S$3:$FQ$3,$E1118+3,$S1118:$FQ1118)/COUNTIF($S$3:$FQ$3,$E1118+3)</f>
        <v>2.12941666666667</v>
      </c>
      <c r="P1118" s="27" t="n">
        <f aca="false">SUMIF($S$3:$FQ$3,$E1118+4,$S1118:$FQ1118)/COUNTIF($S$3:$FQ$3,$E1118+4)</f>
        <v>2.14441666666667</v>
      </c>
      <c r="Q1118" s="27" t="n">
        <f aca="false">SUMIF($S$3:$FQ$3,$E1118+5,$S1118:$FQ1118)/COUNTIF($S$3:$FQ$3,$E1118+5)</f>
        <v>2.16941666666667</v>
      </c>
      <c r="R1118" s="28" t="n">
        <v>35591</v>
      </c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30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 t="n">
        <v>2.122</v>
      </c>
      <c r="BU1118" s="29" t="n">
        <v>2.155</v>
      </c>
      <c r="BV1118" s="29" t="n">
        <v>2.145</v>
      </c>
      <c r="BW1118" s="29" t="n">
        <v>2.16</v>
      </c>
      <c r="BX1118" s="29" t="n">
        <v>2.293</v>
      </c>
      <c r="BY1118" s="29" t="n">
        <v>2.433</v>
      </c>
      <c r="BZ1118" s="29" t="n">
        <v>2.483</v>
      </c>
      <c r="CA1118" s="29" t="n">
        <v>2.401</v>
      </c>
      <c r="CB1118" s="29" t="n">
        <v>2.271</v>
      </c>
      <c r="CC1118" s="29" t="n">
        <v>2.13</v>
      </c>
      <c r="CD1118" s="29" t="n">
        <v>2.086</v>
      </c>
      <c r="CE1118" s="29" t="n">
        <v>2.068</v>
      </c>
      <c r="CF1118" s="29" t="n">
        <v>2.056</v>
      </c>
      <c r="CG1118" s="29" t="n">
        <v>2.066</v>
      </c>
      <c r="CH1118" s="29" t="n">
        <v>2.072</v>
      </c>
      <c r="CI1118" s="29" t="n">
        <v>2.093</v>
      </c>
      <c r="CJ1118" s="29" t="n">
        <v>2.212</v>
      </c>
      <c r="CK1118" s="29" t="n">
        <v>2.312</v>
      </c>
      <c r="CL1118" s="29" t="n">
        <v>2.342</v>
      </c>
      <c r="CM1118" s="29" t="n">
        <v>2.29</v>
      </c>
      <c r="CN1118" s="29" t="n">
        <v>2.184</v>
      </c>
      <c r="CO1118" s="29" t="n">
        <v>2.065</v>
      </c>
      <c r="CP1118" s="29" t="n">
        <v>2.042</v>
      </c>
      <c r="CQ1118" s="29" t="n">
        <v>2.032</v>
      </c>
      <c r="CR1118" s="29" t="n">
        <v>2.032</v>
      </c>
      <c r="CS1118" s="29" t="n">
        <v>2.032</v>
      </c>
      <c r="CT1118" s="29" t="n">
        <v>2.033</v>
      </c>
      <c r="CU1118" s="29" t="n">
        <v>2.06</v>
      </c>
      <c r="CV1118" s="29" t="n">
        <v>2.171</v>
      </c>
      <c r="CW1118" s="29" t="n">
        <v>2.31</v>
      </c>
      <c r="CX1118" s="29" t="n">
        <v>2.35</v>
      </c>
      <c r="CY1118" s="29" t="n">
        <v>2.281</v>
      </c>
      <c r="CZ1118" s="29" t="n">
        <v>2.175</v>
      </c>
      <c r="DA1118" s="29" t="n">
        <v>2.057</v>
      </c>
      <c r="DB1118" s="29" t="n">
        <v>2.03</v>
      </c>
      <c r="DC1118" s="29" t="n">
        <v>2.022</v>
      </c>
      <c r="DD1118" s="29" t="n">
        <v>2.032</v>
      </c>
      <c r="DE1118" s="29" t="n">
        <v>2.032</v>
      </c>
      <c r="DF1118" s="29" t="n">
        <v>2.033</v>
      </c>
      <c r="DG1118" s="29" t="n">
        <v>2.06</v>
      </c>
      <c r="DH1118" s="29" t="n">
        <v>2.171</v>
      </c>
      <c r="DI1118" s="29" t="n">
        <v>2.31</v>
      </c>
      <c r="DJ1118" s="29" t="n">
        <v>2.365</v>
      </c>
      <c r="DK1118" s="29" t="n">
        <v>2.296</v>
      </c>
      <c r="DL1118" s="29" t="n">
        <v>2.19</v>
      </c>
      <c r="DM1118" s="29" t="n">
        <v>2.072</v>
      </c>
      <c r="DN1118" s="29" t="n">
        <v>2.045</v>
      </c>
      <c r="DO1118" s="29" t="n">
        <v>2.037</v>
      </c>
      <c r="DP1118" s="29" t="n">
        <v>2.047</v>
      </c>
      <c r="DQ1118" s="29" t="n">
        <v>2.047</v>
      </c>
      <c r="DR1118" s="29" t="n">
        <v>2.048</v>
      </c>
      <c r="DS1118" s="29" t="n">
        <v>2.075</v>
      </c>
      <c r="DT1118" s="29" t="n">
        <v>2.186</v>
      </c>
      <c r="DU1118" s="29" t="n">
        <v>2.325</v>
      </c>
      <c r="DV1118" s="29" t="n">
        <v>2.39</v>
      </c>
      <c r="DW1118" s="29" t="n">
        <v>2.321</v>
      </c>
      <c r="DX1118" s="29" t="n">
        <v>2.215</v>
      </c>
      <c r="DY1118" s="29" t="n">
        <v>2.097</v>
      </c>
      <c r="DZ1118" s="29" t="n">
        <v>2.07</v>
      </c>
      <c r="EA1118" s="29" t="n">
        <v>2.062</v>
      </c>
      <c r="EB1118" s="29" t="n">
        <v>2.072</v>
      </c>
      <c r="EC1118" s="29" t="n">
        <v>2.072</v>
      </c>
      <c r="ED1118" s="29" t="n">
        <v>2.073</v>
      </c>
      <c r="EE1118" s="29" t="n">
        <v>2.1</v>
      </c>
      <c r="EF1118" s="29" t="n">
        <v>2.211</v>
      </c>
      <c r="EG1118" s="29" t="n">
        <v>2.35</v>
      </c>
      <c r="EH1118" s="29" t="n">
        <v>2.42</v>
      </c>
      <c r="EI1118" s="29" t="n">
        <v>2.351</v>
      </c>
      <c r="EJ1118" s="29" t="n">
        <v>2.245</v>
      </c>
      <c r="EK1118" s="29" t="n">
        <v>2.127</v>
      </c>
      <c r="EL1118" s="29" t="n">
        <v>2.1</v>
      </c>
      <c r="EM1118" s="29" t="n">
        <v>2.092</v>
      </c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0"/>
      <c r="GS1118" s="0"/>
      <c r="GT1118" s="0"/>
      <c r="GU1118" s="0"/>
      <c r="GV1118" s="0"/>
      <c r="GW1118" s="0"/>
      <c r="GX1118" s="0"/>
      <c r="GY1118" s="0"/>
      <c r="GZ1118" s="0"/>
      <c r="HA1118" s="0"/>
      <c r="HB1118" s="0"/>
      <c r="HC1118" s="0"/>
      <c r="HD1118" s="0"/>
      <c r="HE1118" s="0"/>
      <c r="HF1118" s="0"/>
      <c r="HG1118" s="0"/>
      <c r="HH1118" s="0"/>
      <c r="HI1118" s="0"/>
      <c r="HJ1118" s="0"/>
      <c r="HK1118" s="0"/>
      <c r="HL1118" s="0"/>
      <c r="HM1118" s="0"/>
      <c r="HN1118" s="0"/>
      <c r="HO1118" s="0"/>
      <c r="HP1118" s="0"/>
      <c r="HQ1118" s="0"/>
      <c r="HR1118" s="0"/>
      <c r="HS1118" s="0"/>
      <c r="HT1118" s="0"/>
      <c r="HU1118" s="0"/>
      <c r="HV1118" s="0"/>
      <c r="HW1118" s="0"/>
      <c r="HX1118" s="0"/>
      <c r="HY1118" s="0"/>
      <c r="HZ1118" s="0"/>
      <c r="IA1118" s="0"/>
      <c r="IB1118" s="0"/>
      <c r="IC1118" s="0"/>
      <c r="ID1118" s="0"/>
      <c r="IE1118" s="0"/>
      <c r="IF1118" s="0"/>
      <c r="IG1118" s="0"/>
      <c r="IH1118" s="0"/>
      <c r="II1118" s="0"/>
      <c r="IJ1118" s="0"/>
      <c r="IK1118" s="0"/>
      <c r="IL1118" s="0"/>
      <c r="IM1118" s="0"/>
      <c r="IN1118" s="0"/>
      <c r="IO1118" s="0"/>
      <c r="IP1118" s="0"/>
      <c r="IQ1118" s="0"/>
      <c r="IR1118" s="0"/>
      <c r="IS1118" s="0"/>
      <c r="IT1118" s="0"/>
      <c r="IU1118" s="0"/>
      <c r="IV1118" s="0"/>
      <c r="IW1118" s="0"/>
    </row>
    <row r="1119" customFormat="false" ht="12.75" hidden="true" customHeight="false" outlineLevel="0" collapsed="false">
      <c r="A1119" s="0" t="n">
        <f aca="false">WEEKDAY(C1119,2)</f>
        <v>3</v>
      </c>
      <c r="B1119" s="0" t="n">
        <f aca="false">MONTH(C1119)</f>
        <v>6</v>
      </c>
      <c r="C1119" s="23" t="n">
        <v>35592</v>
      </c>
      <c r="D1119" s="0" t="n">
        <f aca="false">MONTH(R1119)</f>
        <v>6</v>
      </c>
      <c r="E1119" s="0" t="n">
        <f aca="false">YEAR(R1119)</f>
        <v>1997</v>
      </c>
      <c r="F1119" s="35" t="n">
        <f aca="false">L1119-K1119</f>
        <v>0.2439</v>
      </c>
      <c r="G1119" s="24" t="n">
        <f aca="false">N1119-M1119</f>
        <v>-0.0329999999999999</v>
      </c>
      <c r="H1119" s="24" t="n">
        <f aca="false">O1119-N1119</f>
        <v>-0.00300000000000011</v>
      </c>
      <c r="I1119" s="24" t="n">
        <f aca="false">O1119-M1119</f>
        <v>-0.036</v>
      </c>
      <c r="J1119" s="25" t="n">
        <f aca="false">VLOOKUP(C1119,'Nymex hist.'!A:B,2,0)</f>
        <v>2.071</v>
      </c>
      <c r="K1119" s="34" t="n">
        <f aca="false">AVERAGE(BQ1119:BW1119)</f>
        <v>2.1005</v>
      </c>
      <c r="L1119" s="34" t="n">
        <f aca="false">AVERAGE(BX1119:CB1119)</f>
        <v>2.3444</v>
      </c>
      <c r="M1119" s="27" t="n">
        <f aca="false">SUMIF($S$3:$FQ$3,$E1119+1,$S1119:$FQ1119)/COUNTIF($S$3:$FQ$3,$E1119+1)</f>
        <v>2.16708333333333</v>
      </c>
      <c r="N1119" s="27" t="n">
        <f aca="false">SUMIF($S$3:$FQ$3,$E1119+2,$S1119:$FQ1119)/COUNTIF($S$3:$FQ$3,$E1119+2)</f>
        <v>2.13408333333333</v>
      </c>
      <c r="O1119" s="27" t="n">
        <f aca="false">SUMIF($S$3:$FQ$3,$E1119+3,$S1119:$FQ1119)/COUNTIF($S$3:$FQ$3,$E1119+3)</f>
        <v>2.13108333333333</v>
      </c>
      <c r="P1119" s="27" t="n">
        <f aca="false">SUMIF($S$3:$FQ$3,$E1119+4,$S1119:$FQ1119)/COUNTIF($S$3:$FQ$3,$E1119+4)</f>
        <v>2.14608333333333</v>
      </c>
      <c r="Q1119" s="27" t="n">
        <f aca="false">SUMIF($S$3:$FQ$3,$E1119+5,$S1119:$FQ1119)/COUNTIF($S$3:$FQ$3,$E1119+5)</f>
        <v>2.17108333333333</v>
      </c>
      <c r="R1119" s="28" t="n">
        <v>35592</v>
      </c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30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 t="n">
        <v>2.071</v>
      </c>
      <c r="BU1119" s="29" t="n">
        <v>2.107</v>
      </c>
      <c r="BV1119" s="29" t="n">
        <v>2.105</v>
      </c>
      <c r="BW1119" s="29" t="n">
        <v>2.119</v>
      </c>
      <c r="BX1119" s="29" t="n">
        <v>2.259</v>
      </c>
      <c r="BY1119" s="29" t="n">
        <v>2.4</v>
      </c>
      <c r="BZ1119" s="29" t="n">
        <v>2.448</v>
      </c>
      <c r="CA1119" s="29" t="n">
        <v>2.37</v>
      </c>
      <c r="CB1119" s="29" t="n">
        <v>2.245</v>
      </c>
      <c r="CC1119" s="29" t="n">
        <v>2.11</v>
      </c>
      <c r="CD1119" s="29" t="n">
        <v>2.065</v>
      </c>
      <c r="CE1119" s="29" t="n">
        <v>2.047</v>
      </c>
      <c r="CF1119" s="29" t="n">
        <v>2.035</v>
      </c>
      <c r="CG1119" s="29" t="n">
        <v>2.045</v>
      </c>
      <c r="CH1119" s="29" t="n">
        <v>2.05</v>
      </c>
      <c r="CI1119" s="29" t="n">
        <v>2.076</v>
      </c>
      <c r="CJ1119" s="29" t="n">
        <v>2.204</v>
      </c>
      <c r="CK1119" s="29" t="n">
        <v>2.31</v>
      </c>
      <c r="CL1119" s="29" t="n">
        <v>2.35</v>
      </c>
      <c r="CM1119" s="29" t="n">
        <v>2.29</v>
      </c>
      <c r="CN1119" s="29" t="n">
        <v>2.184</v>
      </c>
      <c r="CO1119" s="29" t="n">
        <v>2.065</v>
      </c>
      <c r="CP1119" s="29" t="n">
        <v>2.042</v>
      </c>
      <c r="CQ1119" s="29" t="n">
        <v>2.032</v>
      </c>
      <c r="CR1119" s="29" t="n">
        <v>2.032</v>
      </c>
      <c r="CS1119" s="29" t="n">
        <v>2.032</v>
      </c>
      <c r="CT1119" s="29" t="n">
        <v>2.035</v>
      </c>
      <c r="CU1119" s="29" t="n">
        <v>2.062</v>
      </c>
      <c r="CV1119" s="29" t="n">
        <v>2.173</v>
      </c>
      <c r="CW1119" s="29" t="n">
        <v>2.312</v>
      </c>
      <c r="CX1119" s="29" t="n">
        <v>2.352</v>
      </c>
      <c r="CY1119" s="29" t="n">
        <v>2.283</v>
      </c>
      <c r="CZ1119" s="29" t="n">
        <v>2.177</v>
      </c>
      <c r="DA1119" s="29" t="n">
        <v>2.059</v>
      </c>
      <c r="DB1119" s="29" t="n">
        <v>2.032</v>
      </c>
      <c r="DC1119" s="29" t="n">
        <v>2.024</v>
      </c>
      <c r="DD1119" s="29" t="n">
        <v>2.032</v>
      </c>
      <c r="DE1119" s="29" t="n">
        <v>2.032</v>
      </c>
      <c r="DF1119" s="29" t="n">
        <v>2.035</v>
      </c>
      <c r="DG1119" s="29" t="n">
        <v>2.062</v>
      </c>
      <c r="DH1119" s="29" t="n">
        <v>2.173</v>
      </c>
      <c r="DI1119" s="29" t="n">
        <v>2.312</v>
      </c>
      <c r="DJ1119" s="29" t="n">
        <v>2.367</v>
      </c>
      <c r="DK1119" s="29" t="n">
        <v>2.298</v>
      </c>
      <c r="DL1119" s="29" t="n">
        <v>2.192</v>
      </c>
      <c r="DM1119" s="29" t="n">
        <v>2.074</v>
      </c>
      <c r="DN1119" s="29" t="n">
        <v>2.047</v>
      </c>
      <c r="DO1119" s="29" t="n">
        <v>2.039</v>
      </c>
      <c r="DP1119" s="29" t="n">
        <v>2.047</v>
      </c>
      <c r="DQ1119" s="29" t="n">
        <v>2.047</v>
      </c>
      <c r="DR1119" s="29" t="n">
        <v>2.05</v>
      </c>
      <c r="DS1119" s="29" t="n">
        <v>2.077</v>
      </c>
      <c r="DT1119" s="29" t="n">
        <v>2.188</v>
      </c>
      <c r="DU1119" s="29" t="n">
        <v>2.327</v>
      </c>
      <c r="DV1119" s="29" t="n">
        <v>2.392</v>
      </c>
      <c r="DW1119" s="29" t="n">
        <v>2.323</v>
      </c>
      <c r="DX1119" s="29" t="n">
        <v>2.217</v>
      </c>
      <c r="DY1119" s="29" t="n">
        <v>2.099</v>
      </c>
      <c r="DZ1119" s="29" t="n">
        <v>2.072</v>
      </c>
      <c r="EA1119" s="29" t="n">
        <v>2.064</v>
      </c>
      <c r="EB1119" s="29" t="n">
        <v>2.072</v>
      </c>
      <c r="EC1119" s="29" t="n">
        <v>2.072</v>
      </c>
      <c r="ED1119" s="29" t="n">
        <v>2.075</v>
      </c>
      <c r="EE1119" s="29" t="n">
        <v>2.102</v>
      </c>
      <c r="EF1119" s="29" t="n">
        <v>2.213</v>
      </c>
      <c r="EG1119" s="29" t="n">
        <v>2.352</v>
      </c>
      <c r="EH1119" s="29" t="n">
        <v>2.422</v>
      </c>
      <c r="EI1119" s="29" t="n">
        <v>2.353</v>
      </c>
      <c r="EJ1119" s="29" t="n">
        <v>2.247</v>
      </c>
      <c r="EK1119" s="29" t="n">
        <v>2.129</v>
      </c>
      <c r="EL1119" s="29" t="n">
        <v>2.102</v>
      </c>
      <c r="EM1119" s="29" t="n">
        <v>2.094</v>
      </c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</row>
    <row r="1120" customFormat="false" ht="12.75" hidden="false" customHeight="false" outlineLevel="0" collapsed="false">
      <c r="A1120" s="1" t="n">
        <f aca="false">WEEKDAY(C1120,2)</f>
        <v>4</v>
      </c>
      <c r="B1120" s="1" t="n">
        <f aca="false">MONTH(C1120)</f>
        <v>6</v>
      </c>
      <c r="C1120" s="23" t="n">
        <v>35593</v>
      </c>
      <c r="D1120" s="0" t="n">
        <f aca="false">MONTH(R1120)</f>
        <v>6</v>
      </c>
      <c r="E1120" s="0" t="n">
        <f aca="false">YEAR(R1120)</f>
        <v>1997</v>
      </c>
      <c r="F1120" s="3" t="n">
        <f aca="false">L1120-K1120</f>
        <v>0.2392</v>
      </c>
      <c r="G1120" s="3" t="n">
        <f aca="false">N1120-M1120</f>
        <v>-0.0295833333333331</v>
      </c>
      <c r="H1120" s="3" t="n">
        <f aca="false">O1120-N1120</f>
        <v>-0.00100000000000033</v>
      </c>
      <c r="I1120" s="3" t="n">
        <f aca="false">O1120-M1120</f>
        <v>-0.0305833333333334</v>
      </c>
      <c r="J1120" s="4" t="n">
        <f aca="false">VLOOKUP(C1120,'Nymex hist.'!A:B,2,0)</f>
        <v>2.08</v>
      </c>
      <c r="K1120" s="4" t="n">
        <f aca="false">AVERAGE(BQ1120:BW1120)</f>
        <v>2.104</v>
      </c>
      <c r="L1120" s="4" t="n">
        <f aca="false">AVERAGE(BX1120:CB1120)</f>
        <v>2.3432</v>
      </c>
      <c r="M1120" s="4" t="n">
        <f aca="false">SUMIF($S$3:$FQ$3,$E1120+1,$S1120:$FQ1120)/COUNTIF($S$3:$FQ$3,$E1120+1)</f>
        <v>2.16675</v>
      </c>
      <c r="N1120" s="4" t="n">
        <f aca="false">SUMIF($S$3:$FQ$3,$E1120+2,$S1120:$FQ1120)/COUNTIF($S$3:$FQ$3,$E1120+2)</f>
        <v>2.13716666666667</v>
      </c>
      <c r="O1120" s="4" t="n">
        <f aca="false">SUMIF($S$3:$FQ$3,$E1120+3,$S1120:$FQ1120)/COUNTIF($S$3:$FQ$3,$E1120+3)</f>
        <v>2.13616666666667</v>
      </c>
      <c r="P1120" s="4" t="n">
        <f aca="false">SUMIF($S$3:$FQ$3,$E1120+4,$S1120:$FQ1120)/COUNTIF($S$3:$FQ$3,$E1120+4)</f>
        <v>2.15116666666667</v>
      </c>
      <c r="Q1120" s="4" t="n">
        <f aca="false">SUMIF($S$3:$FQ$3,$E1120+5,$S1120:$FQ1120)/COUNTIF($S$3:$FQ$3,$E1120+5)</f>
        <v>2.17616666666667</v>
      </c>
      <c r="R1120" s="21" t="n">
        <v>35593</v>
      </c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7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/>
      <c r="BA1120" s="32"/>
      <c r="BB1120" s="32"/>
      <c r="BC1120" s="32"/>
      <c r="BD1120" s="32"/>
      <c r="BE1120" s="32"/>
      <c r="BF1120" s="32"/>
      <c r="BG1120" s="32"/>
      <c r="BH1120" s="32"/>
      <c r="BI1120" s="32"/>
      <c r="BJ1120" s="32"/>
      <c r="BK1120" s="32"/>
      <c r="BL1120" s="32"/>
      <c r="BM1120" s="32"/>
      <c r="BN1120" s="32"/>
      <c r="BO1120" s="32"/>
      <c r="BP1120" s="32"/>
      <c r="BQ1120" s="32"/>
      <c r="BR1120" s="32"/>
      <c r="BS1120" s="32"/>
      <c r="BT1120" s="32" t="n">
        <v>2.08</v>
      </c>
      <c r="BU1120" s="32" t="n">
        <v>2.106</v>
      </c>
      <c r="BV1120" s="32" t="n">
        <v>2.108</v>
      </c>
      <c r="BW1120" s="32" t="n">
        <v>2.122</v>
      </c>
      <c r="BX1120" s="32" t="n">
        <v>2.257</v>
      </c>
      <c r="BY1120" s="32" t="n">
        <v>2.4</v>
      </c>
      <c r="BZ1120" s="32" t="n">
        <v>2.446</v>
      </c>
      <c r="CA1120" s="32" t="n">
        <v>2.368</v>
      </c>
      <c r="CB1120" s="32" t="n">
        <v>2.245</v>
      </c>
      <c r="CC1120" s="32" t="n">
        <v>2.11</v>
      </c>
      <c r="CD1120" s="32" t="n">
        <v>2.065</v>
      </c>
      <c r="CE1120" s="32" t="n">
        <v>2.047</v>
      </c>
      <c r="CF1120" s="32" t="n">
        <v>2.035</v>
      </c>
      <c r="CG1120" s="32" t="n">
        <v>2.045</v>
      </c>
      <c r="CH1120" s="32" t="n">
        <v>2.05</v>
      </c>
      <c r="CI1120" s="32" t="n">
        <v>2.076</v>
      </c>
      <c r="CJ1120" s="32" t="n">
        <v>2.204</v>
      </c>
      <c r="CK1120" s="32" t="n">
        <v>2.31</v>
      </c>
      <c r="CL1120" s="32" t="n">
        <v>2.35</v>
      </c>
      <c r="CM1120" s="32" t="n">
        <v>2.29</v>
      </c>
      <c r="CN1120" s="32" t="n">
        <v>2.184</v>
      </c>
      <c r="CO1120" s="32" t="n">
        <v>2.065</v>
      </c>
      <c r="CP1120" s="32" t="n">
        <v>2.044</v>
      </c>
      <c r="CQ1120" s="32" t="n">
        <v>2.037</v>
      </c>
      <c r="CR1120" s="32" t="n">
        <v>2.037</v>
      </c>
      <c r="CS1120" s="32" t="n">
        <v>2.037</v>
      </c>
      <c r="CT1120" s="32" t="n">
        <v>2.04</v>
      </c>
      <c r="CU1120" s="32" t="n">
        <v>2.067</v>
      </c>
      <c r="CV1120" s="32" t="n">
        <v>2.178</v>
      </c>
      <c r="CW1120" s="32" t="n">
        <v>2.317</v>
      </c>
      <c r="CX1120" s="32" t="n">
        <v>2.357</v>
      </c>
      <c r="CY1120" s="32" t="n">
        <v>2.288</v>
      </c>
      <c r="CZ1120" s="32" t="n">
        <v>2.182</v>
      </c>
      <c r="DA1120" s="32" t="n">
        <v>2.064</v>
      </c>
      <c r="DB1120" s="32" t="n">
        <v>2.037</v>
      </c>
      <c r="DC1120" s="32" t="n">
        <v>2.03</v>
      </c>
      <c r="DD1120" s="32" t="n">
        <v>2.037</v>
      </c>
      <c r="DE1120" s="32" t="n">
        <v>2.037</v>
      </c>
      <c r="DF1120" s="32" t="n">
        <v>2.04</v>
      </c>
      <c r="DG1120" s="32" t="n">
        <v>2.067</v>
      </c>
      <c r="DH1120" s="32" t="n">
        <v>2.178</v>
      </c>
      <c r="DI1120" s="32" t="n">
        <v>2.317</v>
      </c>
      <c r="DJ1120" s="32" t="n">
        <v>2.372</v>
      </c>
      <c r="DK1120" s="32" t="n">
        <v>2.303</v>
      </c>
      <c r="DL1120" s="32" t="n">
        <v>2.197</v>
      </c>
      <c r="DM1120" s="32" t="n">
        <v>2.079</v>
      </c>
      <c r="DN1120" s="32" t="n">
        <v>2.052</v>
      </c>
      <c r="DO1120" s="32" t="n">
        <v>2.045</v>
      </c>
      <c r="DP1120" s="32" t="n">
        <v>2.052</v>
      </c>
      <c r="DQ1120" s="32" t="n">
        <v>2.052</v>
      </c>
      <c r="DR1120" s="32" t="n">
        <v>2.055</v>
      </c>
      <c r="DS1120" s="32" t="n">
        <v>2.082</v>
      </c>
      <c r="DT1120" s="32" t="n">
        <v>2.193</v>
      </c>
      <c r="DU1120" s="32" t="n">
        <v>2.332</v>
      </c>
      <c r="DV1120" s="32" t="n">
        <v>2.397</v>
      </c>
      <c r="DW1120" s="32" t="n">
        <v>2.328</v>
      </c>
      <c r="DX1120" s="32" t="n">
        <v>2.222</v>
      </c>
      <c r="DY1120" s="32" t="n">
        <v>2.104</v>
      </c>
      <c r="DZ1120" s="32" t="n">
        <v>2.077</v>
      </c>
      <c r="EA1120" s="32" t="n">
        <v>2.07</v>
      </c>
      <c r="EB1120" s="32" t="n">
        <v>2.077</v>
      </c>
      <c r="EC1120" s="32" t="n">
        <v>2.077</v>
      </c>
      <c r="ED1120" s="32" t="n">
        <v>2.08</v>
      </c>
      <c r="EE1120" s="32" t="n">
        <v>2.107</v>
      </c>
      <c r="EF1120" s="32" t="n">
        <v>2.218</v>
      </c>
      <c r="EG1120" s="32" t="n">
        <v>2.357</v>
      </c>
      <c r="EH1120" s="32" t="n">
        <v>2.427</v>
      </c>
      <c r="EI1120" s="32" t="n">
        <v>2.358</v>
      </c>
      <c r="EJ1120" s="32" t="n">
        <v>2.252</v>
      </c>
      <c r="EK1120" s="32" t="n">
        <v>2.134</v>
      </c>
      <c r="EL1120" s="32" t="n">
        <v>2.107</v>
      </c>
      <c r="EM1120" s="32" t="n">
        <v>2.1</v>
      </c>
      <c r="EN1120" s="32"/>
      <c r="EO1120" s="32"/>
      <c r="EP1120" s="32"/>
      <c r="EQ1120" s="32"/>
      <c r="ER1120" s="32"/>
      <c r="ES1120" s="32"/>
      <c r="ET1120" s="32"/>
      <c r="EU1120" s="32"/>
      <c r="EV1120" s="32"/>
      <c r="EW1120" s="32"/>
      <c r="EX1120" s="32"/>
      <c r="EY1120" s="32"/>
      <c r="EZ1120" s="32"/>
      <c r="FA1120" s="32"/>
      <c r="FB1120" s="32"/>
      <c r="FC1120" s="32"/>
      <c r="FD1120" s="32"/>
      <c r="FE1120" s="32"/>
      <c r="FF1120" s="32"/>
      <c r="FG1120" s="32"/>
      <c r="FH1120" s="32"/>
      <c r="FI1120" s="32"/>
      <c r="FJ1120" s="32"/>
      <c r="FK1120" s="32"/>
      <c r="FL1120" s="32"/>
      <c r="FM1120" s="32"/>
      <c r="FN1120" s="32"/>
      <c r="FO1120" s="32"/>
      <c r="FP1120" s="32"/>
      <c r="FQ1120" s="32"/>
      <c r="FR1120" s="32"/>
      <c r="FS1120" s="32"/>
      <c r="FT1120" s="32"/>
      <c r="FU1120" s="32"/>
      <c r="FV1120" s="32"/>
      <c r="FW1120" s="32"/>
      <c r="FX1120" s="32"/>
      <c r="FY1120" s="32"/>
      <c r="FZ1120" s="32"/>
      <c r="GA1120" s="32"/>
      <c r="GB1120" s="32"/>
      <c r="GC1120" s="32"/>
      <c r="GD1120" s="32"/>
      <c r="GE1120" s="32"/>
      <c r="GF1120" s="32"/>
      <c r="GG1120" s="32"/>
      <c r="GH1120" s="32"/>
      <c r="GI1120" s="32"/>
      <c r="GJ1120" s="32"/>
      <c r="GK1120" s="32"/>
      <c r="GL1120" s="32"/>
      <c r="GM1120" s="32"/>
      <c r="GN1120" s="32"/>
      <c r="GO1120" s="32"/>
      <c r="GP1120" s="32"/>
      <c r="GQ1120" s="32"/>
    </row>
    <row r="1121" customFormat="false" ht="12.75" hidden="true" customHeight="false" outlineLevel="0" collapsed="false">
      <c r="A1121" s="0" t="n">
        <f aca="false">WEEKDAY(C1121,2)</f>
        <v>5</v>
      </c>
      <c r="B1121" s="0" t="n">
        <f aca="false">MONTH(C1121)</f>
        <v>6</v>
      </c>
      <c r="C1121" s="23" t="n">
        <v>35594</v>
      </c>
      <c r="D1121" s="0" t="n">
        <f aca="false">MONTH(R1121)</f>
        <v>6</v>
      </c>
      <c r="E1121" s="0" t="n">
        <f aca="false">YEAR(R1121)</f>
        <v>1997</v>
      </c>
      <c r="F1121" s="35" t="n">
        <f aca="false">L1121-K1121</f>
        <v>0.218</v>
      </c>
      <c r="G1121" s="24" t="n">
        <f aca="false">N1121-M1121</f>
        <v>-0.0295833333333331</v>
      </c>
      <c r="H1121" s="24" t="n">
        <f aca="false">O1121-N1121</f>
        <v>0.0103333333333335</v>
      </c>
      <c r="I1121" s="24" t="n">
        <f aca="false">O1121-M1121</f>
        <v>-0.0192499999999995</v>
      </c>
      <c r="J1121" s="25" t="n">
        <f aca="false">VLOOKUP(C1121,'Nymex hist.'!A:B,2,0)</f>
        <v>2.149</v>
      </c>
      <c r="K1121" s="34" t="n">
        <f aca="false">AVERAGE(BQ1121:BW1121)</f>
        <v>2.163</v>
      </c>
      <c r="L1121" s="34" t="n">
        <f aca="false">AVERAGE(BX1121:CB1121)</f>
        <v>2.381</v>
      </c>
      <c r="M1121" s="27" t="n">
        <f aca="false">SUMIF($S$3:$FQ$3,$E1121+1,$S1121:$FQ1121)/COUNTIF($S$3:$FQ$3,$E1121+1)</f>
        <v>2.18833333333333</v>
      </c>
      <c r="N1121" s="27" t="n">
        <f aca="false">SUMIF($S$3:$FQ$3,$E1121+2,$S1121:$FQ1121)/COUNTIF($S$3:$FQ$3,$E1121+2)</f>
        <v>2.15875</v>
      </c>
      <c r="O1121" s="27" t="n">
        <f aca="false">SUMIF($S$3:$FQ$3,$E1121+3,$S1121:$FQ1121)/COUNTIF($S$3:$FQ$3,$E1121+3)</f>
        <v>2.16908333333333</v>
      </c>
      <c r="P1121" s="27" t="n">
        <f aca="false">SUMIF($S$3:$FQ$3,$E1121+4,$S1121:$FQ1121)/COUNTIF($S$3:$FQ$3,$E1121+4)</f>
        <v>2.18908333333333</v>
      </c>
      <c r="Q1121" s="27" t="n">
        <f aca="false">SUMIF($S$3:$FQ$3,$E1121+5,$S1121:$FQ1121)/COUNTIF($S$3:$FQ$3,$E1121+5)</f>
        <v>2.21408333333333</v>
      </c>
      <c r="R1121" s="28" t="n">
        <v>35594</v>
      </c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30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 t="n">
        <v>2.149</v>
      </c>
      <c r="BU1121" s="29" t="n">
        <v>2.167</v>
      </c>
      <c r="BV1121" s="29" t="n">
        <v>2.163</v>
      </c>
      <c r="BW1121" s="29" t="n">
        <v>2.173</v>
      </c>
      <c r="BX1121" s="29" t="n">
        <v>2.3</v>
      </c>
      <c r="BY1121" s="29" t="n">
        <v>2.44</v>
      </c>
      <c r="BZ1121" s="29" t="n">
        <v>2.485</v>
      </c>
      <c r="CA1121" s="29" t="n">
        <v>2.405</v>
      </c>
      <c r="CB1121" s="29" t="n">
        <v>2.275</v>
      </c>
      <c r="CC1121" s="29" t="n">
        <v>2.134</v>
      </c>
      <c r="CD1121" s="29" t="n">
        <v>2.086</v>
      </c>
      <c r="CE1121" s="29" t="n">
        <v>2.065</v>
      </c>
      <c r="CF1121" s="29" t="n">
        <v>2.05</v>
      </c>
      <c r="CG1121" s="29" t="n">
        <v>2.06</v>
      </c>
      <c r="CH1121" s="29" t="n">
        <v>2.065</v>
      </c>
      <c r="CI1121" s="29" t="n">
        <v>2.091</v>
      </c>
      <c r="CJ1121" s="29" t="n">
        <v>2.219</v>
      </c>
      <c r="CK1121" s="29" t="n">
        <v>2.325</v>
      </c>
      <c r="CL1121" s="29" t="n">
        <v>2.365</v>
      </c>
      <c r="CM1121" s="29" t="n">
        <v>2.305</v>
      </c>
      <c r="CN1121" s="29" t="n">
        <v>2.199</v>
      </c>
      <c r="CO1121" s="29" t="n">
        <v>2.083</v>
      </c>
      <c r="CP1121" s="29" t="n">
        <v>2.065</v>
      </c>
      <c r="CQ1121" s="29" t="n">
        <v>2.062</v>
      </c>
      <c r="CR1121" s="29" t="n">
        <v>2.062</v>
      </c>
      <c r="CS1121" s="29" t="n">
        <v>2.062</v>
      </c>
      <c r="CT1121" s="29" t="n">
        <v>2.065</v>
      </c>
      <c r="CU1121" s="29" t="n">
        <v>2.092</v>
      </c>
      <c r="CV1121" s="29" t="n">
        <v>2.203</v>
      </c>
      <c r="CW1121" s="29" t="n">
        <v>2.342</v>
      </c>
      <c r="CX1121" s="29" t="n">
        <v>2.382</v>
      </c>
      <c r="CY1121" s="29" t="n">
        <v>2.326</v>
      </c>
      <c r="CZ1121" s="29" t="n">
        <v>2.22</v>
      </c>
      <c r="DA1121" s="29" t="n">
        <v>2.102</v>
      </c>
      <c r="DB1121" s="29" t="n">
        <v>2.075</v>
      </c>
      <c r="DC1121" s="29" t="n">
        <v>2.068</v>
      </c>
      <c r="DD1121" s="29" t="n">
        <v>2.067</v>
      </c>
      <c r="DE1121" s="29" t="n">
        <v>2.067</v>
      </c>
      <c r="DF1121" s="29" t="n">
        <v>2.07</v>
      </c>
      <c r="DG1121" s="29" t="n">
        <v>2.097</v>
      </c>
      <c r="DH1121" s="29" t="n">
        <v>2.208</v>
      </c>
      <c r="DI1121" s="29" t="n">
        <v>2.347</v>
      </c>
      <c r="DJ1121" s="29" t="n">
        <v>2.402</v>
      </c>
      <c r="DK1121" s="29" t="n">
        <v>2.346</v>
      </c>
      <c r="DL1121" s="29" t="n">
        <v>2.24</v>
      </c>
      <c r="DM1121" s="29" t="n">
        <v>2.122</v>
      </c>
      <c r="DN1121" s="29" t="n">
        <v>2.095</v>
      </c>
      <c r="DO1121" s="29" t="n">
        <v>2.088</v>
      </c>
      <c r="DP1121" s="29" t="n">
        <v>2.087</v>
      </c>
      <c r="DQ1121" s="29" t="n">
        <v>2.087</v>
      </c>
      <c r="DR1121" s="29" t="n">
        <v>2.09</v>
      </c>
      <c r="DS1121" s="29" t="n">
        <v>2.117</v>
      </c>
      <c r="DT1121" s="29" t="n">
        <v>2.228</v>
      </c>
      <c r="DU1121" s="29" t="n">
        <v>2.367</v>
      </c>
      <c r="DV1121" s="29" t="n">
        <v>2.427</v>
      </c>
      <c r="DW1121" s="29" t="n">
        <v>2.371</v>
      </c>
      <c r="DX1121" s="29" t="n">
        <v>2.265</v>
      </c>
      <c r="DY1121" s="29" t="n">
        <v>2.147</v>
      </c>
      <c r="DZ1121" s="29" t="n">
        <v>2.12</v>
      </c>
      <c r="EA1121" s="29" t="n">
        <v>2.113</v>
      </c>
      <c r="EB1121" s="29" t="n">
        <v>2.112</v>
      </c>
      <c r="EC1121" s="29" t="n">
        <v>2.112</v>
      </c>
      <c r="ED1121" s="29" t="n">
        <v>2.115</v>
      </c>
      <c r="EE1121" s="29" t="n">
        <v>2.142</v>
      </c>
      <c r="EF1121" s="29" t="n">
        <v>2.253</v>
      </c>
      <c r="EG1121" s="29" t="n">
        <v>2.392</v>
      </c>
      <c r="EH1121" s="29" t="n">
        <v>2.457</v>
      </c>
      <c r="EI1121" s="29" t="n">
        <v>2.401</v>
      </c>
      <c r="EJ1121" s="29" t="n">
        <v>2.295</v>
      </c>
      <c r="EK1121" s="29" t="n">
        <v>2.177</v>
      </c>
      <c r="EL1121" s="29" t="n">
        <v>2.15</v>
      </c>
      <c r="EM1121" s="29" t="n">
        <v>2.143</v>
      </c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</row>
    <row r="1122" customFormat="false" ht="12.75" hidden="true" customHeight="false" outlineLevel="0" collapsed="false">
      <c r="A1122" s="0" t="n">
        <f aca="false">WEEKDAY(C1122,2)</f>
        <v>1</v>
      </c>
      <c r="B1122" s="0" t="n">
        <f aca="false">MONTH(C1122)</f>
        <v>6</v>
      </c>
      <c r="C1122" s="23" t="n">
        <v>35597</v>
      </c>
      <c r="D1122" s="0" t="n">
        <f aca="false">MONTH(R1122)</f>
        <v>6</v>
      </c>
      <c r="E1122" s="0" t="n">
        <f aca="false">YEAR(R1122)</f>
        <v>1997</v>
      </c>
      <c r="F1122" s="35" t="n">
        <f aca="false">L1122-K1122</f>
        <v>0.22125</v>
      </c>
      <c r="G1122" s="24" t="n">
        <f aca="false">N1122-M1122</f>
        <v>-0.02075</v>
      </c>
      <c r="H1122" s="24" t="n">
        <f aca="false">O1122-N1122</f>
        <v>0.0115833333333333</v>
      </c>
      <c r="I1122" s="24" t="n">
        <f aca="false">O1122-M1122</f>
        <v>-0.00916666666666677</v>
      </c>
      <c r="J1122" s="25" t="n">
        <f aca="false">VLOOKUP(C1122,'Nymex hist.'!A:B,2,0)</f>
        <v>2.147</v>
      </c>
      <c r="K1122" s="34" t="n">
        <f aca="false">AVERAGE(BQ1122:BW1122)</f>
        <v>2.15475</v>
      </c>
      <c r="L1122" s="34" t="n">
        <f aca="false">AVERAGE(BX1122:CB1122)</f>
        <v>2.376</v>
      </c>
      <c r="M1122" s="27" t="n">
        <f aca="false">SUMIF($S$3:$FQ$3,$E1122+1,$S1122:$FQ1122)/COUNTIF($S$3:$FQ$3,$E1122+1)</f>
        <v>2.18308333333333</v>
      </c>
      <c r="N1122" s="27" t="n">
        <f aca="false">SUMIF($S$3:$FQ$3,$E1122+2,$S1122:$FQ1122)/COUNTIF($S$3:$FQ$3,$E1122+2)</f>
        <v>2.16233333333333</v>
      </c>
      <c r="O1122" s="27" t="n">
        <f aca="false">SUMIF($S$3:$FQ$3,$E1122+3,$S1122:$FQ1122)/COUNTIF($S$3:$FQ$3,$E1122+3)</f>
        <v>2.17391666666667</v>
      </c>
      <c r="P1122" s="27" t="n">
        <f aca="false">SUMIF($S$3:$FQ$3,$E1122+4,$S1122:$FQ1122)/COUNTIF($S$3:$FQ$3,$E1122+4)</f>
        <v>2.19391666666667</v>
      </c>
      <c r="Q1122" s="27" t="n">
        <f aca="false">SUMIF($S$3:$FQ$3,$E1122+5,$S1122:$FQ1122)/COUNTIF($S$3:$FQ$3,$E1122+5)</f>
        <v>2.21891666666667</v>
      </c>
      <c r="R1122" s="28" t="n">
        <v>35597</v>
      </c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30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 t="n">
        <v>2.147</v>
      </c>
      <c r="BU1122" s="29" t="n">
        <v>2.157</v>
      </c>
      <c r="BV1122" s="29" t="n">
        <v>2.155</v>
      </c>
      <c r="BW1122" s="29" t="n">
        <v>2.16</v>
      </c>
      <c r="BX1122" s="29" t="n">
        <v>2.295</v>
      </c>
      <c r="BY1122" s="29" t="n">
        <v>2.435</v>
      </c>
      <c r="BZ1122" s="29" t="n">
        <v>2.478</v>
      </c>
      <c r="CA1122" s="29" t="n">
        <v>2.4</v>
      </c>
      <c r="CB1122" s="29" t="n">
        <v>2.272</v>
      </c>
      <c r="CC1122" s="29" t="n">
        <v>2.129</v>
      </c>
      <c r="CD1122" s="29" t="n">
        <v>2.081</v>
      </c>
      <c r="CE1122" s="29" t="n">
        <v>2.06</v>
      </c>
      <c r="CF1122" s="29" t="n">
        <v>2.045</v>
      </c>
      <c r="CG1122" s="29" t="n">
        <v>2.055</v>
      </c>
      <c r="CH1122" s="29" t="n">
        <v>2.06</v>
      </c>
      <c r="CI1122" s="29" t="n">
        <v>2.086</v>
      </c>
      <c r="CJ1122" s="29" t="n">
        <v>2.214</v>
      </c>
      <c r="CK1122" s="29" t="n">
        <v>2.317</v>
      </c>
      <c r="CL1122" s="29" t="n">
        <v>2.355</v>
      </c>
      <c r="CM1122" s="29" t="n">
        <v>2.305</v>
      </c>
      <c r="CN1122" s="29" t="n">
        <v>2.204</v>
      </c>
      <c r="CO1122" s="29" t="n">
        <v>2.093</v>
      </c>
      <c r="CP1122" s="29" t="n">
        <v>2.073</v>
      </c>
      <c r="CQ1122" s="29" t="n">
        <v>2.069</v>
      </c>
      <c r="CR1122" s="29" t="n">
        <v>2.069</v>
      </c>
      <c r="CS1122" s="29" t="n">
        <v>2.068</v>
      </c>
      <c r="CT1122" s="29" t="n">
        <v>2.07</v>
      </c>
      <c r="CU1122" s="29" t="n">
        <v>2.095</v>
      </c>
      <c r="CV1122" s="29" t="n">
        <v>2.205</v>
      </c>
      <c r="CW1122" s="29" t="n">
        <v>2.342</v>
      </c>
      <c r="CX1122" s="29" t="n">
        <v>2.382</v>
      </c>
      <c r="CY1122" s="29" t="n">
        <v>2.326</v>
      </c>
      <c r="CZ1122" s="29" t="n">
        <v>2.221</v>
      </c>
      <c r="DA1122" s="29" t="n">
        <v>2.105</v>
      </c>
      <c r="DB1122" s="29" t="n">
        <v>2.08</v>
      </c>
      <c r="DC1122" s="29" t="n">
        <v>2.076</v>
      </c>
      <c r="DD1122" s="29" t="n">
        <v>2.077</v>
      </c>
      <c r="DE1122" s="29" t="n">
        <v>2.076</v>
      </c>
      <c r="DF1122" s="29" t="n">
        <v>2.078</v>
      </c>
      <c r="DG1122" s="29" t="n">
        <v>2.103</v>
      </c>
      <c r="DH1122" s="29" t="n">
        <v>2.213</v>
      </c>
      <c r="DI1122" s="29" t="n">
        <v>2.35</v>
      </c>
      <c r="DJ1122" s="29" t="n">
        <v>2.402</v>
      </c>
      <c r="DK1122" s="29" t="n">
        <v>2.346</v>
      </c>
      <c r="DL1122" s="29" t="n">
        <v>2.241</v>
      </c>
      <c r="DM1122" s="29" t="n">
        <v>2.125</v>
      </c>
      <c r="DN1122" s="29" t="n">
        <v>2.1</v>
      </c>
      <c r="DO1122" s="29" t="n">
        <v>2.096</v>
      </c>
      <c r="DP1122" s="29" t="n">
        <v>2.097</v>
      </c>
      <c r="DQ1122" s="29" t="n">
        <v>2.096</v>
      </c>
      <c r="DR1122" s="29" t="n">
        <v>2.098</v>
      </c>
      <c r="DS1122" s="29" t="n">
        <v>2.123</v>
      </c>
      <c r="DT1122" s="29" t="n">
        <v>2.233</v>
      </c>
      <c r="DU1122" s="29" t="n">
        <v>2.37</v>
      </c>
      <c r="DV1122" s="29" t="n">
        <v>2.427</v>
      </c>
      <c r="DW1122" s="29" t="n">
        <v>2.371</v>
      </c>
      <c r="DX1122" s="29" t="n">
        <v>2.266</v>
      </c>
      <c r="DY1122" s="29" t="n">
        <v>2.15</v>
      </c>
      <c r="DZ1122" s="29" t="n">
        <v>2.125</v>
      </c>
      <c r="EA1122" s="29" t="n">
        <v>2.121</v>
      </c>
      <c r="EB1122" s="29" t="n">
        <v>2.122</v>
      </c>
      <c r="EC1122" s="29" t="n">
        <v>2.121</v>
      </c>
      <c r="ED1122" s="29" t="n">
        <v>2.123</v>
      </c>
      <c r="EE1122" s="29" t="n">
        <v>2.148</v>
      </c>
      <c r="EF1122" s="29" t="n">
        <v>2.258</v>
      </c>
      <c r="EG1122" s="29" t="n">
        <v>2.395</v>
      </c>
      <c r="EH1122" s="29" t="n">
        <v>2.457</v>
      </c>
      <c r="EI1122" s="29" t="n">
        <v>2.401</v>
      </c>
      <c r="EJ1122" s="29" t="n">
        <v>2.296</v>
      </c>
      <c r="EK1122" s="29" t="n">
        <v>2.18</v>
      </c>
      <c r="EL1122" s="29" t="n">
        <v>2.155</v>
      </c>
      <c r="EM1122" s="29" t="n">
        <v>2.151</v>
      </c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</row>
    <row r="1123" customFormat="false" ht="12.75" hidden="true" customHeight="false" outlineLevel="0" collapsed="false">
      <c r="A1123" s="0" t="n">
        <f aca="false">WEEKDAY(C1123,2)</f>
        <v>2</v>
      </c>
      <c r="B1123" s="0" t="n">
        <f aca="false">MONTH(C1123)</f>
        <v>6</v>
      </c>
      <c r="C1123" s="23" t="n">
        <v>35598</v>
      </c>
      <c r="D1123" s="0" t="n">
        <f aca="false">MONTH(R1123)</f>
        <v>6</v>
      </c>
      <c r="E1123" s="0" t="n">
        <f aca="false">YEAR(R1123)</f>
        <v>1997</v>
      </c>
      <c r="F1123" s="35" t="n">
        <f aca="false">L1123-K1123</f>
        <v>0.214</v>
      </c>
      <c r="G1123" s="24" t="n">
        <f aca="false">N1123-M1123</f>
        <v>-0.0217499999999999</v>
      </c>
      <c r="H1123" s="24" t="n">
        <f aca="false">O1123-N1123</f>
        <v>0.0138333333333334</v>
      </c>
      <c r="I1123" s="24" t="n">
        <f aca="false">O1123-M1123</f>
        <v>-0.00791666666666657</v>
      </c>
      <c r="J1123" s="25" t="n">
        <f aca="false">VLOOKUP(C1123,'Nymex hist.'!A:B,2,0)</f>
        <v>2.159</v>
      </c>
      <c r="K1123" s="34" t="n">
        <f aca="false">AVERAGE(BQ1123:BW1123)</f>
        <v>2.166</v>
      </c>
      <c r="L1123" s="34" t="n">
        <f aca="false">AVERAGE(BX1123:CB1123)</f>
        <v>2.38</v>
      </c>
      <c r="M1123" s="27" t="n">
        <f aca="false">SUMIF($S$3:$FQ$3,$E1123+1,$S1123:$FQ1123)/COUNTIF($S$3:$FQ$3,$E1123+1)</f>
        <v>2.18175</v>
      </c>
      <c r="N1123" s="27" t="n">
        <f aca="false">SUMIF($S$3:$FQ$3,$E1123+2,$S1123:$FQ1123)/COUNTIF($S$3:$FQ$3,$E1123+2)</f>
        <v>2.16</v>
      </c>
      <c r="O1123" s="27" t="n">
        <f aca="false">SUMIF($S$3:$FQ$3,$E1123+3,$S1123:$FQ1123)/COUNTIF($S$3:$FQ$3,$E1123+3)</f>
        <v>2.17383333333333</v>
      </c>
      <c r="P1123" s="27" t="n">
        <f aca="false">SUMIF($S$3:$FQ$3,$E1123+4,$S1123:$FQ1123)/COUNTIF($S$3:$FQ$3,$E1123+4)</f>
        <v>2.19383333333333</v>
      </c>
      <c r="Q1123" s="27" t="n">
        <f aca="false">SUMIF($S$3:$FQ$3,$E1123+5,$S1123:$FQ1123)/COUNTIF($S$3:$FQ$3,$E1123+5)</f>
        <v>2.21883333333333</v>
      </c>
      <c r="R1123" s="28" t="n">
        <v>35598</v>
      </c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30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 t="n">
        <v>2.159</v>
      </c>
      <c r="BU1123" s="29" t="n">
        <v>2.17</v>
      </c>
      <c r="BV1123" s="29" t="n">
        <v>2.165</v>
      </c>
      <c r="BW1123" s="29" t="n">
        <v>2.17</v>
      </c>
      <c r="BX1123" s="29" t="n">
        <v>2.303</v>
      </c>
      <c r="BY1123" s="29" t="n">
        <v>2.44</v>
      </c>
      <c r="BZ1123" s="29" t="n">
        <v>2.48</v>
      </c>
      <c r="CA1123" s="29" t="n">
        <v>2.402</v>
      </c>
      <c r="CB1123" s="29" t="n">
        <v>2.275</v>
      </c>
      <c r="CC1123" s="29" t="n">
        <v>2.125</v>
      </c>
      <c r="CD1123" s="29" t="n">
        <v>2.079</v>
      </c>
      <c r="CE1123" s="29" t="n">
        <v>2.058</v>
      </c>
      <c r="CF1123" s="29" t="n">
        <v>2.043</v>
      </c>
      <c r="CG1123" s="29" t="n">
        <v>2.053</v>
      </c>
      <c r="CH1123" s="29" t="n">
        <v>2.058</v>
      </c>
      <c r="CI1123" s="29" t="n">
        <v>2.084</v>
      </c>
      <c r="CJ1123" s="29" t="n">
        <v>2.212</v>
      </c>
      <c r="CK1123" s="29" t="n">
        <v>2.312</v>
      </c>
      <c r="CL1123" s="29" t="n">
        <v>2.345</v>
      </c>
      <c r="CM1123" s="29" t="n">
        <v>2.298</v>
      </c>
      <c r="CN1123" s="29" t="n">
        <v>2.197</v>
      </c>
      <c r="CO1123" s="29" t="n">
        <v>2.092</v>
      </c>
      <c r="CP1123" s="29" t="n">
        <v>2.072</v>
      </c>
      <c r="CQ1123" s="29" t="n">
        <v>2.068</v>
      </c>
      <c r="CR1123" s="29" t="n">
        <v>2.068</v>
      </c>
      <c r="CS1123" s="29" t="n">
        <v>2.068</v>
      </c>
      <c r="CT1123" s="29" t="n">
        <v>2.07</v>
      </c>
      <c r="CU1123" s="29" t="n">
        <v>2.095</v>
      </c>
      <c r="CV1123" s="29" t="n">
        <v>2.205</v>
      </c>
      <c r="CW1123" s="29" t="n">
        <v>2.342</v>
      </c>
      <c r="CX1123" s="29" t="n">
        <v>2.382</v>
      </c>
      <c r="CY1123" s="29" t="n">
        <v>2.326</v>
      </c>
      <c r="CZ1123" s="29" t="n">
        <v>2.221</v>
      </c>
      <c r="DA1123" s="29" t="n">
        <v>2.105</v>
      </c>
      <c r="DB1123" s="29" t="n">
        <v>2.08</v>
      </c>
      <c r="DC1123" s="29" t="n">
        <v>2.076</v>
      </c>
      <c r="DD1123" s="29" t="n">
        <v>2.076</v>
      </c>
      <c r="DE1123" s="29" t="n">
        <v>2.076</v>
      </c>
      <c r="DF1123" s="29" t="n">
        <v>2.078</v>
      </c>
      <c r="DG1123" s="29" t="n">
        <v>2.103</v>
      </c>
      <c r="DH1123" s="29" t="n">
        <v>2.213</v>
      </c>
      <c r="DI1123" s="29" t="n">
        <v>2.35</v>
      </c>
      <c r="DJ1123" s="29" t="n">
        <v>2.402</v>
      </c>
      <c r="DK1123" s="29" t="n">
        <v>2.346</v>
      </c>
      <c r="DL1123" s="29" t="n">
        <v>2.241</v>
      </c>
      <c r="DM1123" s="29" t="n">
        <v>2.125</v>
      </c>
      <c r="DN1123" s="29" t="n">
        <v>2.1</v>
      </c>
      <c r="DO1123" s="29" t="n">
        <v>2.096</v>
      </c>
      <c r="DP1123" s="29" t="n">
        <v>2.096</v>
      </c>
      <c r="DQ1123" s="29" t="n">
        <v>2.096</v>
      </c>
      <c r="DR1123" s="29" t="n">
        <v>2.098</v>
      </c>
      <c r="DS1123" s="29" t="n">
        <v>2.123</v>
      </c>
      <c r="DT1123" s="29" t="n">
        <v>2.233</v>
      </c>
      <c r="DU1123" s="29" t="n">
        <v>2.37</v>
      </c>
      <c r="DV1123" s="29" t="n">
        <v>2.427</v>
      </c>
      <c r="DW1123" s="29" t="n">
        <v>2.371</v>
      </c>
      <c r="DX1123" s="29" t="n">
        <v>2.266</v>
      </c>
      <c r="DY1123" s="29" t="n">
        <v>2.15</v>
      </c>
      <c r="DZ1123" s="29" t="n">
        <v>2.125</v>
      </c>
      <c r="EA1123" s="29" t="n">
        <v>2.121</v>
      </c>
      <c r="EB1123" s="29" t="n">
        <v>2.121</v>
      </c>
      <c r="EC1123" s="29" t="n">
        <v>2.121</v>
      </c>
      <c r="ED1123" s="29" t="n">
        <v>2.123</v>
      </c>
      <c r="EE1123" s="29" t="n">
        <v>2.148</v>
      </c>
      <c r="EF1123" s="29" t="n">
        <v>2.258</v>
      </c>
      <c r="EG1123" s="29" t="n">
        <v>2.395</v>
      </c>
      <c r="EH1123" s="29" t="n">
        <v>2.457</v>
      </c>
      <c r="EI1123" s="29" t="n">
        <v>2.401</v>
      </c>
      <c r="EJ1123" s="29" t="n">
        <v>2.296</v>
      </c>
      <c r="EK1123" s="29" t="n">
        <v>2.18</v>
      </c>
      <c r="EL1123" s="29" t="n">
        <v>2.155</v>
      </c>
      <c r="EM1123" s="29" t="n">
        <v>2.151</v>
      </c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</row>
    <row r="1124" customFormat="false" ht="12.75" hidden="true" customHeight="false" outlineLevel="0" collapsed="false">
      <c r="A1124" s="0" t="n">
        <f aca="false">WEEKDAY(C1124,2)</f>
        <v>3</v>
      </c>
      <c r="B1124" s="0" t="n">
        <f aca="false">MONTH(C1124)</f>
        <v>6</v>
      </c>
      <c r="C1124" s="23" t="n">
        <v>35599</v>
      </c>
      <c r="D1124" s="0" t="n">
        <f aca="false">MONTH(R1124)</f>
        <v>6</v>
      </c>
      <c r="E1124" s="0" t="n">
        <f aca="false">YEAR(R1124)</f>
        <v>1997</v>
      </c>
      <c r="F1124" s="35" t="n">
        <f aca="false">L1124-K1124</f>
        <v>0.21235</v>
      </c>
      <c r="G1124" s="24" t="n">
        <f aca="false">N1124-M1124</f>
        <v>-0.0225833333333334</v>
      </c>
      <c r="H1124" s="24" t="n">
        <f aca="false">O1124-N1124</f>
        <v>0.00950000000000006</v>
      </c>
      <c r="I1124" s="24" t="n">
        <f aca="false">O1124-M1124</f>
        <v>-0.0130833333333333</v>
      </c>
      <c r="J1124" s="25" t="n">
        <f aca="false">VLOOKUP(C1124,'Nymex hist.'!A:B,2,0)</f>
        <v>2.171</v>
      </c>
      <c r="K1124" s="34" t="n">
        <f aca="false">AVERAGE(BQ1124:BW1124)</f>
        <v>2.17425</v>
      </c>
      <c r="L1124" s="34" t="n">
        <f aca="false">AVERAGE(BX1124:CB1124)</f>
        <v>2.3866</v>
      </c>
      <c r="M1124" s="27" t="n">
        <f aca="false">SUMIF($S$3:$FQ$3,$E1124+1,$S1124:$FQ1124)/COUNTIF($S$3:$FQ$3,$E1124+1)</f>
        <v>2.18675</v>
      </c>
      <c r="N1124" s="27" t="n">
        <f aca="false">SUMIF($S$3:$FQ$3,$E1124+2,$S1124:$FQ1124)/COUNTIF($S$3:$FQ$3,$E1124+2)</f>
        <v>2.16416666666667</v>
      </c>
      <c r="O1124" s="27" t="n">
        <f aca="false">SUMIF($S$3:$FQ$3,$E1124+3,$S1124:$FQ1124)/COUNTIF($S$3:$FQ$3,$E1124+3)</f>
        <v>2.17366666666667</v>
      </c>
      <c r="P1124" s="27" t="n">
        <f aca="false">SUMIF($S$3:$FQ$3,$E1124+4,$S1124:$FQ1124)/COUNTIF($S$3:$FQ$3,$E1124+4)</f>
        <v>2.18866666666667</v>
      </c>
      <c r="Q1124" s="27" t="n">
        <f aca="false">SUMIF($S$3:$FQ$3,$E1124+5,$S1124:$FQ1124)/COUNTIF($S$3:$FQ$3,$E1124+5)</f>
        <v>2.20866666666667</v>
      </c>
      <c r="R1124" s="28" t="n">
        <v>35599</v>
      </c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30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 t="n">
        <v>2.171</v>
      </c>
      <c r="BU1124" s="29" t="n">
        <v>2.177</v>
      </c>
      <c r="BV1124" s="29" t="n">
        <v>2.171</v>
      </c>
      <c r="BW1124" s="29" t="n">
        <v>2.178</v>
      </c>
      <c r="BX1124" s="29" t="n">
        <v>2.308</v>
      </c>
      <c r="BY1124" s="29" t="n">
        <v>2.448</v>
      </c>
      <c r="BZ1124" s="29" t="n">
        <v>2.488</v>
      </c>
      <c r="CA1124" s="29" t="n">
        <v>2.409</v>
      </c>
      <c r="CB1124" s="29" t="n">
        <v>2.28</v>
      </c>
      <c r="CC1124" s="29" t="n">
        <v>2.13</v>
      </c>
      <c r="CD1124" s="29" t="n">
        <v>2.084</v>
      </c>
      <c r="CE1124" s="29" t="n">
        <v>2.063</v>
      </c>
      <c r="CF1124" s="29" t="n">
        <v>2.048</v>
      </c>
      <c r="CG1124" s="29" t="n">
        <v>2.058</v>
      </c>
      <c r="CH1124" s="29" t="n">
        <v>2.063</v>
      </c>
      <c r="CI1124" s="29" t="n">
        <v>2.089</v>
      </c>
      <c r="CJ1124" s="29" t="n">
        <v>2.212</v>
      </c>
      <c r="CK1124" s="29" t="n">
        <v>2.317</v>
      </c>
      <c r="CL1124" s="29" t="n">
        <v>2.35</v>
      </c>
      <c r="CM1124" s="29" t="n">
        <v>2.3</v>
      </c>
      <c r="CN1124" s="29" t="n">
        <v>2.2</v>
      </c>
      <c r="CO1124" s="29" t="n">
        <v>2.095</v>
      </c>
      <c r="CP1124" s="29" t="n">
        <v>2.076</v>
      </c>
      <c r="CQ1124" s="29" t="n">
        <v>2.073</v>
      </c>
      <c r="CR1124" s="29" t="n">
        <v>2.073</v>
      </c>
      <c r="CS1124" s="29" t="n">
        <v>2.073</v>
      </c>
      <c r="CT1124" s="29" t="n">
        <v>2.075</v>
      </c>
      <c r="CU1124" s="29" t="n">
        <v>2.1</v>
      </c>
      <c r="CV1124" s="29" t="n">
        <v>2.21</v>
      </c>
      <c r="CW1124" s="29" t="n">
        <v>2.345</v>
      </c>
      <c r="CX1124" s="29" t="n">
        <v>2.385</v>
      </c>
      <c r="CY1124" s="29" t="n">
        <v>2.329</v>
      </c>
      <c r="CZ1124" s="29" t="n">
        <v>2.224</v>
      </c>
      <c r="DA1124" s="29" t="n">
        <v>2.108</v>
      </c>
      <c r="DB1124" s="29" t="n">
        <v>2.083</v>
      </c>
      <c r="DC1124" s="29" t="n">
        <v>2.079</v>
      </c>
      <c r="DD1124" s="29" t="n">
        <v>2.073</v>
      </c>
      <c r="DE1124" s="29" t="n">
        <v>2.073</v>
      </c>
      <c r="DF1124" s="29" t="n">
        <v>2.075</v>
      </c>
      <c r="DG1124" s="29" t="n">
        <v>2.1</v>
      </c>
      <c r="DH1124" s="29" t="n">
        <v>2.21</v>
      </c>
      <c r="DI1124" s="29" t="n">
        <v>2.345</v>
      </c>
      <c r="DJ1124" s="29" t="n">
        <v>2.4</v>
      </c>
      <c r="DK1124" s="29" t="n">
        <v>2.344</v>
      </c>
      <c r="DL1124" s="29" t="n">
        <v>2.239</v>
      </c>
      <c r="DM1124" s="29" t="n">
        <v>2.123</v>
      </c>
      <c r="DN1124" s="29" t="n">
        <v>2.098</v>
      </c>
      <c r="DO1124" s="29" t="n">
        <v>2.094</v>
      </c>
      <c r="DP1124" s="29" t="n">
        <v>2.088</v>
      </c>
      <c r="DQ1124" s="29" t="n">
        <v>2.088</v>
      </c>
      <c r="DR1124" s="29" t="n">
        <v>2.09</v>
      </c>
      <c r="DS1124" s="29" t="n">
        <v>2.115</v>
      </c>
      <c r="DT1124" s="29" t="n">
        <v>2.225</v>
      </c>
      <c r="DU1124" s="29" t="n">
        <v>2.36</v>
      </c>
      <c r="DV1124" s="29" t="n">
        <v>2.42</v>
      </c>
      <c r="DW1124" s="29" t="n">
        <v>2.364</v>
      </c>
      <c r="DX1124" s="29" t="n">
        <v>2.259</v>
      </c>
      <c r="DY1124" s="29" t="n">
        <v>2.143</v>
      </c>
      <c r="DZ1124" s="29" t="n">
        <v>2.118</v>
      </c>
      <c r="EA1124" s="29" t="n">
        <v>2.114</v>
      </c>
      <c r="EB1124" s="29" t="n">
        <v>2.108</v>
      </c>
      <c r="EC1124" s="29" t="n">
        <v>2.108</v>
      </c>
      <c r="ED1124" s="29" t="n">
        <v>2.11</v>
      </c>
      <c r="EE1124" s="29" t="n">
        <v>2.135</v>
      </c>
      <c r="EF1124" s="29" t="n">
        <v>2.245</v>
      </c>
      <c r="EG1124" s="29" t="n">
        <v>2.38</v>
      </c>
      <c r="EH1124" s="29" t="n">
        <v>2.445</v>
      </c>
      <c r="EI1124" s="29" t="n">
        <v>2.389</v>
      </c>
      <c r="EJ1124" s="29" t="n">
        <v>2.284</v>
      </c>
      <c r="EK1124" s="29" t="n">
        <v>2.168</v>
      </c>
      <c r="EL1124" s="29" t="n">
        <v>2.143</v>
      </c>
      <c r="EM1124" s="29" t="n">
        <v>2.139</v>
      </c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</row>
    <row r="1125" customFormat="false" ht="12.75" hidden="false" customHeight="false" outlineLevel="0" collapsed="false">
      <c r="A1125" s="1" t="n">
        <f aca="false">WEEKDAY(C1125,2)</f>
        <v>4</v>
      </c>
      <c r="B1125" s="1" t="n">
        <f aca="false">MONTH(C1125)</f>
        <v>6</v>
      </c>
      <c r="C1125" s="23" t="n">
        <v>35600</v>
      </c>
      <c r="D1125" s="0" t="n">
        <f aca="false">MONTH(R1125)</f>
        <v>6</v>
      </c>
      <c r="E1125" s="0" t="n">
        <f aca="false">YEAR(R1125)</f>
        <v>1997</v>
      </c>
      <c r="F1125" s="3" t="n">
        <f aca="false">L1125-K1125</f>
        <v>0.19025</v>
      </c>
      <c r="G1125" s="3" t="n">
        <f aca="false">N1125-M1125</f>
        <v>-0.0361666666666669</v>
      </c>
      <c r="H1125" s="3" t="n">
        <f aca="false">O1125-N1125</f>
        <v>0.0099166666666668</v>
      </c>
      <c r="I1125" s="3" t="n">
        <f aca="false">O1125-M1125</f>
        <v>-0.0262500000000001</v>
      </c>
      <c r="J1125" s="4" t="n">
        <f aca="false">VLOOKUP(C1125,'Nymex hist.'!A:B,2,0)</f>
        <v>2.221</v>
      </c>
      <c r="K1125" s="4" t="n">
        <f aca="false">AVERAGE(BQ1125:BW1125)</f>
        <v>2.22675</v>
      </c>
      <c r="L1125" s="4" t="n">
        <f aca="false">AVERAGE(BX1125:CB1125)</f>
        <v>2.417</v>
      </c>
      <c r="M1125" s="4" t="n">
        <f aca="false">SUMIF($S$3:$FQ$3,$E1125+1,$S1125:$FQ1125)/COUNTIF($S$3:$FQ$3,$E1125+1)</f>
        <v>2.20191666666667</v>
      </c>
      <c r="N1125" s="4" t="n">
        <f aca="false">SUMIF($S$3:$FQ$3,$E1125+2,$S1125:$FQ1125)/COUNTIF($S$3:$FQ$3,$E1125+2)</f>
        <v>2.16575</v>
      </c>
      <c r="O1125" s="4" t="n">
        <f aca="false">SUMIF($S$3:$FQ$3,$E1125+3,$S1125:$FQ1125)/COUNTIF($S$3:$FQ$3,$E1125+3)</f>
        <v>2.17566666666667</v>
      </c>
      <c r="P1125" s="4" t="n">
        <f aca="false">SUMIF($S$3:$FQ$3,$E1125+4,$S1125:$FQ1125)/COUNTIF($S$3:$FQ$3,$E1125+4)</f>
        <v>2.19066666666667</v>
      </c>
      <c r="Q1125" s="4" t="n">
        <f aca="false">SUMIF($S$3:$FQ$3,$E1125+5,$S1125:$FQ1125)/COUNTIF($S$3:$FQ$3,$E1125+5)</f>
        <v>2.21066666666667</v>
      </c>
      <c r="R1125" s="21" t="n">
        <v>35600</v>
      </c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7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  <c r="AW1125" s="32"/>
      <c r="AX1125" s="32"/>
      <c r="AY1125" s="32"/>
      <c r="AZ1125" s="32"/>
      <c r="BA1125" s="32"/>
      <c r="BB1125" s="32"/>
      <c r="BC1125" s="32"/>
      <c r="BD1125" s="32"/>
      <c r="BE1125" s="32"/>
      <c r="BF1125" s="32"/>
      <c r="BG1125" s="32"/>
      <c r="BH1125" s="32"/>
      <c r="BI1125" s="32"/>
      <c r="BJ1125" s="32"/>
      <c r="BK1125" s="32"/>
      <c r="BL1125" s="32"/>
      <c r="BM1125" s="32"/>
      <c r="BN1125" s="32"/>
      <c r="BO1125" s="32"/>
      <c r="BP1125" s="32"/>
      <c r="BQ1125" s="32"/>
      <c r="BR1125" s="32"/>
      <c r="BS1125" s="32"/>
      <c r="BT1125" s="32" t="n">
        <v>2.221</v>
      </c>
      <c r="BU1125" s="32" t="n">
        <v>2.233</v>
      </c>
      <c r="BV1125" s="32" t="n">
        <v>2.225</v>
      </c>
      <c r="BW1125" s="32" t="n">
        <v>2.228</v>
      </c>
      <c r="BX1125" s="32" t="n">
        <v>2.345</v>
      </c>
      <c r="BY1125" s="32" t="n">
        <v>2.48</v>
      </c>
      <c r="BZ1125" s="32" t="n">
        <v>2.52</v>
      </c>
      <c r="CA1125" s="32" t="n">
        <v>2.435</v>
      </c>
      <c r="CB1125" s="32" t="n">
        <v>2.305</v>
      </c>
      <c r="CC1125" s="32" t="n">
        <v>2.15</v>
      </c>
      <c r="CD1125" s="32" t="n">
        <v>2.1</v>
      </c>
      <c r="CE1125" s="32" t="n">
        <v>2.075</v>
      </c>
      <c r="CF1125" s="32" t="n">
        <v>2.06</v>
      </c>
      <c r="CG1125" s="32" t="n">
        <v>2.068</v>
      </c>
      <c r="CH1125" s="32" t="n">
        <v>2.072</v>
      </c>
      <c r="CI1125" s="32" t="n">
        <v>2.097</v>
      </c>
      <c r="CJ1125" s="32" t="n">
        <v>2.221</v>
      </c>
      <c r="CK1125" s="32" t="n">
        <v>2.32</v>
      </c>
      <c r="CL1125" s="32" t="n">
        <v>2.35</v>
      </c>
      <c r="CM1125" s="32" t="n">
        <v>2.3</v>
      </c>
      <c r="CN1125" s="32" t="n">
        <v>2.201</v>
      </c>
      <c r="CO1125" s="32" t="n">
        <v>2.097</v>
      </c>
      <c r="CP1125" s="32" t="n">
        <v>2.078</v>
      </c>
      <c r="CQ1125" s="32" t="n">
        <v>2.075</v>
      </c>
      <c r="CR1125" s="32" t="n">
        <v>2.075</v>
      </c>
      <c r="CS1125" s="32" t="n">
        <v>2.075</v>
      </c>
      <c r="CT1125" s="32" t="n">
        <v>2.077</v>
      </c>
      <c r="CU1125" s="32" t="n">
        <v>2.102</v>
      </c>
      <c r="CV1125" s="32" t="n">
        <v>2.212</v>
      </c>
      <c r="CW1125" s="32" t="n">
        <v>2.347</v>
      </c>
      <c r="CX1125" s="32" t="n">
        <v>2.387</v>
      </c>
      <c r="CY1125" s="32" t="n">
        <v>2.331</v>
      </c>
      <c r="CZ1125" s="32" t="n">
        <v>2.226</v>
      </c>
      <c r="DA1125" s="32" t="n">
        <v>2.11</v>
      </c>
      <c r="DB1125" s="32" t="n">
        <v>2.085</v>
      </c>
      <c r="DC1125" s="32" t="n">
        <v>2.081</v>
      </c>
      <c r="DD1125" s="32" t="n">
        <v>2.075</v>
      </c>
      <c r="DE1125" s="32" t="n">
        <v>2.075</v>
      </c>
      <c r="DF1125" s="32" t="n">
        <v>2.077</v>
      </c>
      <c r="DG1125" s="32" t="n">
        <v>2.102</v>
      </c>
      <c r="DH1125" s="32" t="n">
        <v>2.212</v>
      </c>
      <c r="DI1125" s="32" t="n">
        <v>2.347</v>
      </c>
      <c r="DJ1125" s="32" t="n">
        <v>2.402</v>
      </c>
      <c r="DK1125" s="32" t="n">
        <v>2.346</v>
      </c>
      <c r="DL1125" s="32" t="n">
        <v>2.241</v>
      </c>
      <c r="DM1125" s="32" t="n">
        <v>2.125</v>
      </c>
      <c r="DN1125" s="32" t="n">
        <v>2.1</v>
      </c>
      <c r="DO1125" s="32" t="n">
        <v>2.096</v>
      </c>
      <c r="DP1125" s="32" t="n">
        <v>2.09</v>
      </c>
      <c r="DQ1125" s="32" t="n">
        <v>2.09</v>
      </c>
      <c r="DR1125" s="32" t="n">
        <v>2.092</v>
      </c>
      <c r="DS1125" s="32" t="n">
        <v>2.117</v>
      </c>
      <c r="DT1125" s="32" t="n">
        <v>2.227</v>
      </c>
      <c r="DU1125" s="32" t="n">
        <v>2.362</v>
      </c>
      <c r="DV1125" s="32" t="n">
        <v>2.422</v>
      </c>
      <c r="DW1125" s="32" t="n">
        <v>2.366</v>
      </c>
      <c r="DX1125" s="32" t="n">
        <v>2.261</v>
      </c>
      <c r="DY1125" s="32" t="n">
        <v>2.145</v>
      </c>
      <c r="DZ1125" s="32" t="n">
        <v>2.12</v>
      </c>
      <c r="EA1125" s="32" t="n">
        <v>2.116</v>
      </c>
      <c r="EB1125" s="32" t="n">
        <v>2.11</v>
      </c>
      <c r="EC1125" s="32" t="n">
        <v>2.11</v>
      </c>
      <c r="ED1125" s="32" t="n">
        <v>2.112</v>
      </c>
      <c r="EE1125" s="32" t="n">
        <v>2.137</v>
      </c>
      <c r="EF1125" s="32" t="n">
        <v>2.247</v>
      </c>
      <c r="EG1125" s="32" t="n">
        <v>2.382</v>
      </c>
      <c r="EH1125" s="32" t="n">
        <v>2.447</v>
      </c>
      <c r="EI1125" s="32" t="n">
        <v>2.391</v>
      </c>
      <c r="EJ1125" s="32" t="n">
        <v>2.286</v>
      </c>
      <c r="EK1125" s="32" t="n">
        <v>2.17</v>
      </c>
      <c r="EL1125" s="32" t="n">
        <v>2.145</v>
      </c>
      <c r="EM1125" s="32" t="n">
        <v>2.141</v>
      </c>
      <c r="EN1125" s="32"/>
      <c r="EO1125" s="32"/>
      <c r="EP1125" s="32"/>
      <c r="EQ1125" s="32"/>
      <c r="ER1125" s="32"/>
      <c r="ES1125" s="32"/>
      <c r="ET1125" s="32"/>
      <c r="EU1125" s="32"/>
      <c r="EV1125" s="32"/>
      <c r="EW1125" s="32"/>
      <c r="EX1125" s="32"/>
      <c r="EY1125" s="32"/>
      <c r="EZ1125" s="32"/>
      <c r="FA1125" s="32"/>
      <c r="FB1125" s="32"/>
      <c r="FC1125" s="32"/>
      <c r="FD1125" s="32"/>
      <c r="FE1125" s="32"/>
      <c r="FF1125" s="32"/>
      <c r="FG1125" s="32"/>
      <c r="FH1125" s="32"/>
      <c r="FI1125" s="32"/>
      <c r="FJ1125" s="32"/>
      <c r="FK1125" s="32"/>
      <c r="FL1125" s="32"/>
      <c r="FM1125" s="32"/>
      <c r="FN1125" s="32"/>
      <c r="FO1125" s="32"/>
      <c r="FP1125" s="32"/>
      <c r="FQ1125" s="32"/>
      <c r="FR1125" s="32"/>
      <c r="FS1125" s="32"/>
      <c r="FT1125" s="32"/>
      <c r="FU1125" s="32"/>
      <c r="FV1125" s="32"/>
      <c r="FW1125" s="32"/>
      <c r="FX1125" s="32"/>
      <c r="FY1125" s="32"/>
      <c r="FZ1125" s="32"/>
      <c r="GA1125" s="32"/>
      <c r="GB1125" s="32"/>
      <c r="GC1125" s="32"/>
      <c r="GD1125" s="32"/>
      <c r="GE1125" s="32"/>
      <c r="GF1125" s="32"/>
      <c r="GG1125" s="32"/>
      <c r="GH1125" s="32"/>
      <c r="GI1125" s="32"/>
      <c r="GJ1125" s="32"/>
      <c r="GK1125" s="32"/>
      <c r="GL1125" s="32"/>
      <c r="GM1125" s="32"/>
      <c r="GN1125" s="32"/>
      <c r="GO1125" s="32"/>
      <c r="GP1125" s="32"/>
      <c r="GQ1125" s="32"/>
    </row>
    <row r="1126" customFormat="false" ht="12.75" hidden="true" customHeight="false" outlineLevel="0" collapsed="false">
      <c r="A1126" s="0" t="n">
        <f aca="false">WEEKDAY(C1126,2)</f>
        <v>5</v>
      </c>
      <c r="B1126" s="0" t="n">
        <f aca="false">MONTH(C1126)</f>
        <v>6</v>
      </c>
      <c r="C1126" s="23" t="n">
        <v>35601</v>
      </c>
      <c r="D1126" s="0" t="n">
        <f aca="false">MONTH(R1126)</f>
        <v>6</v>
      </c>
      <c r="E1126" s="0" t="n">
        <f aca="false">YEAR(R1126)</f>
        <v>1997</v>
      </c>
      <c r="F1126" s="35" t="n">
        <f aca="false">L1126-K1126</f>
        <v>0.1882</v>
      </c>
      <c r="G1126" s="24" t="n">
        <f aca="false">N1126-M1126</f>
        <v>-0.0412500000000002</v>
      </c>
      <c r="H1126" s="24" t="n">
        <f aca="false">O1126-N1126</f>
        <v>0.0099166666666668</v>
      </c>
      <c r="I1126" s="24" t="n">
        <f aca="false">O1126-M1126</f>
        <v>-0.0313333333333334</v>
      </c>
      <c r="J1126" s="25" t="n">
        <f aca="false">VLOOKUP(C1126,'Nymex hist.'!A:B,2,0)</f>
        <v>2.235</v>
      </c>
      <c r="K1126" s="34" t="n">
        <f aca="false">AVERAGE(BQ1126:BW1126)</f>
        <v>2.235</v>
      </c>
      <c r="L1126" s="34" t="n">
        <f aca="false">AVERAGE(BX1126:CB1126)</f>
        <v>2.4232</v>
      </c>
      <c r="M1126" s="27" t="n">
        <f aca="false">SUMIF($S$3:$FQ$3,$E1126+1,$S1126:$FQ1126)/COUNTIF($S$3:$FQ$3,$E1126+1)</f>
        <v>2.207</v>
      </c>
      <c r="N1126" s="27" t="n">
        <f aca="false">SUMIF($S$3:$FQ$3,$E1126+2,$S1126:$FQ1126)/COUNTIF($S$3:$FQ$3,$E1126+2)</f>
        <v>2.16575</v>
      </c>
      <c r="O1126" s="27" t="n">
        <f aca="false">SUMIF($S$3:$FQ$3,$E1126+3,$S1126:$FQ1126)/COUNTIF($S$3:$FQ$3,$E1126+3)</f>
        <v>2.17566666666667</v>
      </c>
      <c r="P1126" s="27" t="n">
        <f aca="false">SUMIF($S$3:$FQ$3,$E1126+4,$S1126:$FQ1126)/COUNTIF($S$3:$FQ$3,$E1126+4)</f>
        <v>2.19066666666667</v>
      </c>
      <c r="Q1126" s="27" t="n">
        <f aca="false">SUMIF($S$3:$FQ$3,$E1126+5,$S1126:$FQ1126)/COUNTIF($S$3:$FQ$3,$E1126+5)</f>
        <v>2.21066666666667</v>
      </c>
      <c r="R1126" s="28" t="n">
        <v>35601</v>
      </c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30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 t="n">
        <v>2.235</v>
      </c>
      <c r="BU1126" s="29" t="n">
        <v>2.235</v>
      </c>
      <c r="BV1126" s="29" t="n">
        <v>2.232</v>
      </c>
      <c r="BW1126" s="29" t="n">
        <v>2.238</v>
      </c>
      <c r="BX1126" s="29" t="n">
        <v>2.352</v>
      </c>
      <c r="BY1126" s="29" t="n">
        <v>2.487</v>
      </c>
      <c r="BZ1126" s="29" t="n">
        <v>2.527</v>
      </c>
      <c r="CA1126" s="29" t="n">
        <v>2.44</v>
      </c>
      <c r="CB1126" s="29" t="n">
        <v>2.31</v>
      </c>
      <c r="CC1126" s="29" t="n">
        <v>2.16</v>
      </c>
      <c r="CD1126" s="29" t="n">
        <v>2.11</v>
      </c>
      <c r="CE1126" s="29" t="n">
        <v>2.083</v>
      </c>
      <c r="CF1126" s="29" t="n">
        <v>2.067</v>
      </c>
      <c r="CG1126" s="29" t="n">
        <v>2.073</v>
      </c>
      <c r="CH1126" s="29" t="n">
        <v>2.075</v>
      </c>
      <c r="CI1126" s="29" t="n">
        <v>2.098</v>
      </c>
      <c r="CJ1126" s="29" t="n">
        <v>2.221</v>
      </c>
      <c r="CK1126" s="29" t="n">
        <v>2.32</v>
      </c>
      <c r="CL1126" s="29" t="n">
        <v>2.35</v>
      </c>
      <c r="CM1126" s="29" t="n">
        <v>2.3</v>
      </c>
      <c r="CN1126" s="29" t="n">
        <v>2.201</v>
      </c>
      <c r="CO1126" s="29" t="n">
        <v>2.097</v>
      </c>
      <c r="CP1126" s="29" t="n">
        <v>2.078</v>
      </c>
      <c r="CQ1126" s="29" t="n">
        <v>2.075</v>
      </c>
      <c r="CR1126" s="29" t="n">
        <v>2.075</v>
      </c>
      <c r="CS1126" s="29" t="n">
        <v>2.075</v>
      </c>
      <c r="CT1126" s="29" t="n">
        <v>2.077</v>
      </c>
      <c r="CU1126" s="29" t="n">
        <v>2.102</v>
      </c>
      <c r="CV1126" s="29" t="n">
        <v>2.212</v>
      </c>
      <c r="CW1126" s="29" t="n">
        <v>2.347</v>
      </c>
      <c r="CX1126" s="29" t="n">
        <v>2.387</v>
      </c>
      <c r="CY1126" s="29" t="n">
        <v>2.331</v>
      </c>
      <c r="CZ1126" s="29" t="n">
        <v>2.226</v>
      </c>
      <c r="DA1126" s="29" t="n">
        <v>2.11</v>
      </c>
      <c r="DB1126" s="29" t="n">
        <v>2.085</v>
      </c>
      <c r="DC1126" s="29" t="n">
        <v>2.081</v>
      </c>
      <c r="DD1126" s="29" t="n">
        <v>2.075</v>
      </c>
      <c r="DE1126" s="29" t="n">
        <v>2.075</v>
      </c>
      <c r="DF1126" s="29" t="n">
        <v>2.077</v>
      </c>
      <c r="DG1126" s="29" t="n">
        <v>2.102</v>
      </c>
      <c r="DH1126" s="29" t="n">
        <v>2.212</v>
      </c>
      <c r="DI1126" s="29" t="n">
        <v>2.347</v>
      </c>
      <c r="DJ1126" s="29" t="n">
        <v>2.402</v>
      </c>
      <c r="DK1126" s="29" t="n">
        <v>2.346</v>
      </c>
      <c r="DL1126" s="29" t="n">
        <v>2.241</v>
      </c>
      <c r="DM1126" s="29" t="n">
        <v>2.125</v>
      </c>
      <c r="DN1126" s="29" t="n">
        <v>2.1</v>
      </c>
      <c r="DO1126" s="29" t="n">
        <v>2.096</v>
      </c>
      <c r="DP1126" s="29" t="n">
        <v>2.09</v>
      </c>
      <c r="DQ1126" s="29" t="n">
        <v>2.09</v>
      </c>
      <c r="DR1126" s="29" t="n">
        <v>2.092</v>
      </c>
      <c r="DS1126" s="29" t="n">
        <v>2.117</v>
      </c>
      <c r="DT1126" s="29" t="n">
        <v>2.227</v>
      </c>
      <c r="DU1126" s="29" t="n">
        <v>2.362</v>
      </c>
      <c r="DV1126" s="29" t="n">
        <v>2.422</v>
      </c>
      <c r="DW1126" s="29" t="n">
        <v>2.366</v>
      </c>
      <c r="DX1126" s="29" t="n">
        <v>2.261</v>
      </c>
      <c r="DY1126" s="29" t="n">
        <v>2.145</v>
      </c>
      <c r="DZ1126" s="29" t="n">
        <v>2.12</v>
      </c>
      <c r="EA1126" s="29" t="n">
        <v>2.116</v>
      </c>
      <c r="EB1126" s="29" t="n">
        <v>2.11</v>
      </c>
      <c r="EC1126" s="29" t="n">
        <v>2.11</v>
      </c>
      <c r="ED1126" s="29" t="n">
        <v>2.112</v>
      </c>
      <c r="EE1126" s="29" t="n">
        <v>2.137</v>
      </c>
      <c r="EF1126" s="29" t="n">
        <v>2.247</v>
      </c>
      <c r="EG1126" s="29" t="n">
        <v>2.382</v>
      </c>
      <c r="EH1126" s="29" t="n">
        <v>2.447</v>
      </c>
      <c r="EI1126" s="29" t="n">
        <v>2.391</v>
      </c>
      <c r="EJ1126" s="29" t="n">
        <v>2.286</v>
      </c>
      <c r="EK1126" s="29" t="n">
        <v>2.17</v>
      </c>
      <c r="EL1126" s="29" t="n">
        <v>2.145</v>
      </c>
      <c r="EM1126" s="29" t="n">
        <v>2.141</v>
      </c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</row>
    <row r="1127" customFormat="false" ht="12.75" hidden="true" customHeight="false" outlineLevel="0" collapsed="false">
      <c r="A1127" s="0" t="n">
        <f aca="false">WEEKDAY(C1127,2)</f>
        <v>1</v>
      </c>
      <c r="B1127" s="0" t="n">
        <f aca="false">MONTH(C1127)</f>
        <v>6</v>
      </c>
      <c r="C1127" s="23" t="n">
        <v>35604</v>
      </c>
      <c r="D1127" s="0" t="n">
        <f aca="false">MONTH(R1127)</f>
        <v>6</v>
      </c>
      <c r="E1127" s="0" t="n">
        <f aca="false">YEAR(R1127)</f>
        <v>1997</v>
      </c>
      <c r="F1127" s="35" t="n">
        <f aca="false">L1127-K1127</f>
        <v>0.18525</v>
      </c>
      <c r="G1127" s="24" t="n">
        <f aca="false">N1127-M1127</f>
        <v>-0.05125</v>
      </c>
      <c r="H1127" s="24" t="n">
        <f aca="false">O1127-N1127</f>
        <v>0.00974999999999993</v>
      </c>
      <c r="I1127" s="24" t="n">
        <f aca="false">O1127-M1127</f>
        <v>-0.0415000000000001</v>
      </c>
      <c r="J1127" s="25" t="n">
        <f aca="false">VLOOKUP(C1127,'Nymex hist.'!A:B,2,0)</f>
        <v>2.246</v>
      </c>
      <c r="K1127" s="34" t="n">
        <f aca="false">AVERAGE(BQ1127:BW1127)</f>
        <v>2.24175</v>
      </c>
      <c r="L1127" s="34" t="n">
        <f aca="false">AVERAGE(BX1127:CB1127)</f>
        <v>2.427</v>
      </c>
      <c r="M1127" s="27" t="n">
        <f aca="false">SUMIF($S$3:$FQ$3,$E1127+1,$S1127:$FQ1127)/COUNTIF($S$3:$FQ$3,$E1127+1)</f>
        <v>2.21116666666667</v>
      </c>
      <c r="N1127" s="27" t="n">
        <f aca="false">SUMIF($S$3:$FQ$3,$E1127+2,$S1127:$FQ1127)/COUNTIF($S$3:$FQ$3,$E1127+2)</f>
        <v>2.15991666666667</v>
      </c>
      <c r="O1127" s="27" t="n">
        <f aca="false">SUMIF($S$3:$FQ$3,$E1127+3,$S1127:$FQ1127)/COUNTIF($S$3:$FQ$3,$E1127+3)</f>
        <v>2.16966666666667</v>
      </c>
      <c r="P1127" s="27" t="n">
        <f aca="false">SUMIF($S$3:$FQ$3,$E1127+4,$S1127:$FQ1127)/COUNTIF($S$3:$FQ$3,$E1127+4)</f>
        <v>2.18466666666667</v>
      </c>
      <c r="Q1127" s="27" t="n">
        <f aca="false">SUMIF($S$3:$FQ$3,$E1127+5,$S1127:$FQ1127)/COUNTIF($S$3:$FQ$3,$E1127+5)</f>
        <v>2.20466666666667</v>
      </c>
      <c r="R1127" s="28" t="n">
        <v>35604</v>
      </c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30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 t="n">
        <v>2.246</v>
      </c>
      <c r="BU1127" s="29" t="n">
        <v>2.242</v>
      </c>
      <c r="BV1127" s="29" t="n">
        <v>2.237</v>
      </c>
      <c r="BW1127" s="29" t="n">
        <v>2.242</v>
      </c>
      <c r="BX1127" s="29" t="n">
        <v>2.357</v>
      </c>
      <c r="BY1127" s="29" t="n">
        <v>2.49</v>
      </c>
      <c r="BZ1127" s="29" t="n">
        <v>2.53</v>
      </c>
      <c r="CA1127" s="29" t="n">
        <v>2.443</v>
      </c>
      <c r="CB1127" s="29" t="n">
        <v>2.315</v>
      </c>
      <c r="CC1127" s="29" t="n">
        <v>2.165</v>
      </c>
      <c r="CD1127" s="29" t="n">
        <v>2.115</v>
      </c>
      <c r="CE1127" s="29" t="n">
        <v>2.09</v>
      </c>
      <c r="CF1127" s="29" t="n">
        <v>2.075</v>
      </c>
      <c r="CG1127" s="29" t="n">
        <v>2.08</v>
      </c>
      <c r="CH1127" s="29" t="n">
        <v>2.08</v>
      </c>
      <c r="CI1127" s="29" t="n">
        <v>2.1</v>
      </c>
      <c r="CJ1127" s="29" t="n">
        <v>2.221</v>
      </c>
      <c r="CK1127" s="29" t="n">
        <v>2.32</v>
      </c>
      <c r="CL1127" s="29" t="n">
        <v>2.35</v>
      </c>
      <c r="CM1127" s="29" t="n">
        <v>2.29</v>
      </c>
      <c r="CN1127" s="29" t="n">
        <v>2.195</v>
      </c>
      <c r="CO1127" s="29" t="n">
        <v>2.091</v>
      </c>
      <c r="CP1127" s="29" t="n">
        <v>2.072</v>
      </c>
      <c r="CQ1127" s="29" t="n">
        <v>2.069</v>
      </c>
      <c r="CR1127" s="29" t="n">
        <v>2.069</v>
      </c>
      <c r="CS1127" s="29" t="n">
        <v>2.069</v>
      </c>
      <c r="CT1127" s="29" t="n">
        <v>2.071</v>
      </c>
      <c r="CU1127" s="29" t="n">
        <v>2.096</v>
      </c>
      <c r="CV1127" s="29" t="n">
        <v>2.206</v>
      </c>
      <c r="CW1127" s="29" t="n">
        <v>2.341</v>
      </c>
      <c r="CX1127" s="29" t="n">
        <v>2.381</v>
      </c>
      <c r="CY1127" s="29" t="n">
        <v>2.325</v>
      </c>
      <c r="CZ1127" s="29" t="n">
        <v>2.22</v>
      </c>
      <c r="DA1127" s="29" t="n">
        <v>2.104</v>
      </c>
      <c r="DB1127" s="29" t="n">
        <v>2.079</v>
      </c>
      <c r="DC1127" s="29" t="n">
        <v>2.075</v>
      </c>
      <c r="DD1127" s="29" t="n">
        <v>2.069</v>
      </c>
      <c r="DE1127" s="29" t="n">
        <v>2.069</v>
      </c>
      <c r="DF1127" s="29" t="n">
        <v>2.071</v>
      </c>
      <c r="DG1127" s="29" t="n">
        <v>2.096</v>
      </c>
      <c r="DH1127" s="29" t="n">
        <v>2.206</v>
      </c>
      <c r="DI1127" s="29" t="n">
        <v>2.341</v>
      </c>
      <c r="DJ1127" s="29" t="n">
        <v>2.396</v>
      </c>
      <c r="DK1127" s="29" t="n">
        <v>2.34</v>
      </c>
      <c r="DL1127" s="29" t="n">
        <v>2.235</v>
      </c>
      <c r="DM1127" s="29" t="n">
        <v>2.119</v>
      </c>
      <c r="DN1127" s="29" t="n">
        <v>2.094</v>
      </c>
      <c r="DO1127" s="29" t="n">
        <v>2.09</v>
      </c>
      <c r="DP1127" s="29" t="n">
        <v>2.084</v>
      </c>
      <c r="DQ1127" s="29" t="n">
        <v>2.084</v>
      </c>
      <c r="DR1127" s="29" t="n">
        <v>2.086</v>
      </c>
      <c r="DS1127" s="29" t="n">
        <v>2.111</v>
      </c>
      <c r="DT1127" s="29" t="n">
        <v>2.221</v>
      </c>
      <c r="DU1127" s="29" t="n">
        <v>2.356</v>
      </c>
      <c r="DV1127" s="29" t="n">
        <v>2.416</v>
      </c>
      <c r="DW1127" s="29" t="n">
        <v>2.36</v>
      </c>
      <c r="DX1127" s="29" t="n">
        <v>2.255</v>
      </c>
      <c r="DY1127" s="29" t="n">
        <v>2.139</v>
      </c>
      <c r="DZ1127" s="29" t="n">
        <v>2.114</v>
      </c>
      <c r="EA1127" s="29" t="n">
        <v>2.11</v>
      </c>
      <c r="EB1127" s="29" t="n">
        <v>2.104</v>
      </c>
      <c r="EC1127" s="29" t="n">
        <v>2.104</v>
      </c>
      <c r="ED1127" s="29" t="n">
        <v>2.106</v>
      </c>
      <c r="EE1127" s="29" t="n">
        <v>2.131</v>
      </c>
      <c r="EF1127" s="29" t="n">
        <v>2.241</v>
      </c>
      <c r="EG1127" s="29" t="n">
        <v>2.376</v>
      </c>
      <c r="EH1127" s="29" t="n">
        <v>2.441</v>
      </c>
      <c r="EI1127" s="29" t="n">
        <v>2.385</v>
      </c>
      <c r="EJ1127" s="29" t="n">
        <v>2.28</v>
      </c>
      <c r="EK1127" s="29" t="n">
        <v>2.164</v>
      </c>
      <c r="EL1127" s="29" t="n">
        <v>2.139</v>
      </c>
      <c r="EM1127" s="29" t="n">
        <v>2.135</v>
      </c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</row>
    <row r="1128" customFormat="false" ht="12.75" hidden="true" customHeight="false" outlineLevel="0" collapsed="false">
      <c r="A1128" s="0" t="n">
        <f aca="false">WEEKDAY(C1128,2)</f>
        <v>2</v>
      </c>
      <c r="B1128" s="0" t="n">
        <f aca="false">MONTH(C1128)</f>
        <v>6</v>
      </c>
      <c r="C1128" s="23" t="n">
        <v>35605</v>
      </c>
      <c r="D1128" s="0" t="n">
        <f aca="false">MONTH(R1128)</f>
        <v>6</v>
      </c>
      <c r="E1128" s="0" t="n">
        <f aca="false">YEAR(R1128)</f>
        <v>1997</v>
      </c>
      <c r="F1128" s="35" t="n">
        <f aca="false">L1128-K1128</f>
        <v>0.1664</v>
      </c>
      <c r="G1128" s="24" t="n">
        <f aca="false">N1128-M1128</f>
        <v>-0.0564999999999998</v>
      </c>
      <c r="H1128" s="24" t="n">
        <f aca="false">O1128-N1128</f>
        <v>0.0165833333333332</v>
      </c>
      <c r="I1128" s="24" t="n">
        <f aca="false">O1128-M1128</f>
        <v>-0.0399166666666666</v>
      </c>
      <c r="J1128" s="25" t="n">
        <f aca="false">VLOOKUP(C1128,'Nymex hist.'!A:B,2,0)</f>
        <v>2.286</v>
      </c>
      <c r="K1128" s="34" t="n">
        <f aca="false">AVERAGE(BQ1128:BW1128)</f>
        <v>2.267</v>
      </c>
      <c r="L1128" s="34" t="n">
        <f aca="false">AVERAGE(BX1128:CB1128)</f>
        <v>2.4334</v>
      </c>
      <c r="M1128" s="27" t="n">
        <f aca="false">SUMIF($S$3:$FQ$3,$E1128+1,$S1128:$FQ1128)/COUNTIF($S$3:$FQ$3,$E1128+1)</f>
        <v>2.21108333333333</v>
      </c>
      <c r="N1128" s="27" t="n">
        <f aca="false">SUMIF($S$3:$FQ$3,$E1128+2,$S1128:$FQ1128)/COUNTIF($S$3:$FQ$3,$E1128+2)</f>
        <v>2.15458333333333</v>
      </c>
      <c r="O1128" s="27" t="n">
        <f aca="false">SUMIF($S$3:$FQ$3,$E1128+3,$S1128:$FQ1128)/COUNTIF($S$3:$FQ$3,$E1128+3)</f>
        <v>2.17116666666667</v>
      </c>
      <c r="P1128" s="27" t="n">
        <f aca="false">SUMIF($S$3:$FQ$3,$E1128+4,$S1128:$FQ1128)/COUNTIF($S$3:$FQ$3,$E1128+4)</f>
        <v>2.18616666666667</v>
      </c>
      <c r="Q1128" s="27" t="n">
        <f aca="false">SUMIF($S$3:$FQ$3,$E1128+5,$S1128:$FQ1128)/COUNTIF($S$3:$FQ$3,$E1128+5)</f>
        <v>2.20616666666667</v>
      </c>
      <c r="R1128" s="28" t="n">
        <v>35605</v>
      </c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30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 t="n">
        <v>2.286</v>
      </c>
      <c r="BU1128" s="29" t="n">
        <v>2.269</v>
      </c>
      <c r="BV1128" s="29" t="n">
        <v>2.256</v>
      </c>
      <c r="BW1128" s="29" t="n">
        <v>2.257</v>
      </c>
      <c r="BX1128" s="29" t="n">
        <v>2.372</v>
      </c>
      <c r="BY1128" s="29" t="n">
        <v>2.495</v>
      </c>
      <c r="BZ1128" s="29" t="n">
        <v>2.535</v>
      </c>
      <c r="CA1128" s="29" t="n">
        <v>2.445</v>
      </c>
      <c r="CB1128" s="29" t="n">
        <v>2.32</v>
      </c>
      <c r="CC1128" s="29" t="n">
        <v>2.17</v>
      </c>
      <c r="CD1128" s="29" t="n">
        <v>2.12</v>
      </c>
      <c r="CE1128" s="29" t="n">
        <v>2.095</v>
      </c>
      <c r="CF1128" s="29" t="n">
        <v>2.08</v>
      </c>
      <c r="CG1128" s="29" t="n">
        <v>2.082</v>
      </c>
      <c r="CH1128" s="29" t="n">
        <v>2.08</v>
      </c>
      <c r="CI1128" s="29" t="n">
        <v>2.093</v>
      </c>
      <c r="CJ1128" s="29" t="n">
        <v>2.207</v>
      </c>
      <c r="CK1128" s="29" t="n">
        <v>2.306</v>
      </c>
      <c r="CL1128" s="29" t="n">
        <v>2.331</v>
      </c>
      <c r="CM1128" s="29" t="n">
        <v>2.269</v>
      </c>
      <c r="CN1128" s="29" t="n">
        <v>2.181</v>
      </c>
      <c r="CO1128" s="29" t="n">
        <v>2.084</v>
      </c>
      <c r="CP1128" s="29" t="n">
        <v>2.069</v>
      </c>
      <c r="CQ1128" s="29" t="n">
        <v>2.069</v>
      </c>
      <c r="CR1128" s="29" t="n">
        <v>2.069</v>
      </c>
      <c r="CS1128" s="29" t="n">
        <v>2.069</v>
      </c>
      <c r="CT1128" s="29" t="n">
        <v>2.071</v>
      </c>
      <c r="CU1128" s="29" t="n">
        <v>2.096</v>
      </c>
      <c r="CV1128" s="29" t="n">
        <v>2.206</v>
      </c>
      <c r="CW1128" s="29" t="n">
        <v>2.341</v>
      </c>
      <c r="CX1128" s="29" t="n">
        <v>2.381</v>
      </c>
      <c r="CY1128" s="29" t="n">
        <v>2.323</v>
      </c>
      <c r="CZ1128" s="29" t="n">
        <v>2.218</v>
      </c>
      <c r="DA1128" s="29" t="n">
        <v>2.108</v>
      </c>
      <c r="DB1128" s="29" t="n">
        <v>2.088</v>
      </c>
      <c r="DC1128" s="29" t="n">
        <v>2.084</v>
      </c>
      <c r="DD1128" s="29" t="n">
        <v>2.069</v>
      </c>
      <c r="DE1128" s="29" t="n">
        <v>2.069</v>
      </c>
      <c r="DF1128" s="29" t="n">
        <v>2.071</v>
      </c>
      <c r="DG1128" s="29" t="n">
        <v>2.096</v>
      </c>
      <c r="DH1128" s="29" t="n">
        <v>2.206</v>
      </c>
      <c r="DI1128" s="29" t="n">
        <v>2.341</v>
      </c>
      <c r="DJ1128" s="29" t="n">
        <v>2.396</v>
      </c>
      <c r="DK1128" s="29" t="n">
        <v>2.338</v>
      </c>
      <c r="DL1128" s="29" t="n">
        <v>2.233</v>
      </c>
      <c r="DM1128" s="29" t="n">
        <v>2.123</v>
      </c>
      <c r="DN1128" s="29" t="n">
        <v>2.103</v>
      </c>
      <c r="DO1128" s="29" t="n">
        <v>2.099</v>
      </c>
      <c r="DP1128" s="29" t="n">
        <v>2.084</v>
      </c>
      <c r="DQ1128" s="29" t="n">
        <v>2.084</v>
      </c>
      <c r="DR1128" s="29" t="n">
        <v>2.086</v>
      </c>
      <c r="DS1128" s="29" t="n">
        <v>2.111</v>
      </c>
      <c r="DT1128" s="29" t="n">
        <v>2.221</v>
      </c>
      <c r="DU1128" s="29" t="n">
        <v>2.356</v>
      </c>
      <c r="DV1128" s="29" t="n">
        <v>2.416</v>
      </c>
      <c r="DW1128" s="29" t="n">
        <v>2.358</v>
      </c>
      <c r="DX1128" s="29" t="n">
        <v>2.253</v>
      </c>
      <c r="DY1128" s="29" t="n">
        <v>2.143</v>
      </c>
      <c r="DZ1128" s="29" t="n">
        <v>2.123</v>
      </c>
      <c r="EA1128" s="29" t="n">
        <v>2.119</v>
      </c>
      <c r="EB1128" s="29" t="n">
        <v>2.104</v>
      </c>
      <c r="EC1128" s="29" t="n">
        <v>2.104</v>
      </c>
      <c r="ED1128" s="29" t="n">
        <v>2.106</v>
      </c>
      <c r="EE1128" s="29" t="n">
        <v>2.131</v>
      </c>
      <c r="EF1128" s="29" t="n">
        <v>2.241</v>
      </c>
      <c r="EG1128" s="29" t="n">
        <v>2.376</v>
      </c>
      <c r="EH1128" s="29" t="n">
        <v>2.441</v>
      </c>
      <c r="EI1128" s="29" t="n">
        <v>2.383</v>
      </c>
      <c r="EJ1128" s="29" t="n">
        <v>2.278</v>
      </c>
      <c r="EK1128" s="29" t="n">
        <v>2.168</v>
      </c>
      <c r="EL1128" s="29" t="n">
        <v>2.148</v>
      </c>
      <c r="EM1128" s="29" t="n">
        <v>2.144</v>
      </c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</row>
    <row r="1129" customFormat="false" ht="12.75" hidden="true" customHeight="false" outlineLevel="0" collapsed="false">
      <c r="A1129" s="0" t="n">
        <f aca="false">WEEKDAY(C1129,2)</f>
        <v>3</v>
      </c>
      <c r="B1129" s="0" t="n">
        <f aca="false">MONTH(C1129)</f>
        <v>6</v>
      </c>
      <c r="C1129" s="23" t="n">
        <v>35606</v>
      </c>
      <c r="D1129" s="0" t="n">
        <f aca="false">MONTH(R1129)</f>
        <v>6</v>
      </c>
      <c r="E1129" s="0" t="n">
        <f aca="false">YEAR(R1129)</f>
        <v>1997</v>
      </c>
      <c r="F1129" s="35" t="n">
        <f aca="false">L1129-K1129</f>
        <v>0.187749999999999</v>
      </c>
      <c r="G1129" s="24" t="n">
        <f aca="false">N1129-M1129</f>
        <v>-0.0549166666666667</v>
      </c>
      <c r="H1129" s="24" t="n">
        <f aca="false">O1129-N1129</f>
        <v>0.0179166666666668</v>
      </c>
      <c r="I1129" s="24" t="n">
        <f aca="false">O1129-M1129</f>
        <v>-0.0369999999999999</v>
      </c>
      <c r="J1129" s="25" t="n">
        <f aca="false">VLOOKUP(C1129,'Nymex hist.'!A:B,2,0)</f>
        <v>2.227</v>
      </c>
      <c r="K1129" s="34" t="n">
        <f aca="false">AVERAGE(BQ1129:BW1129)</f>
        <v>2.21825</v>
      </c>
      <c r="L1129" s="34" t="n">
        <f aca="false">AVERAGE(BX1129:CB1129)</f>
        <v>2.406</v>
      </c>
      <c r="M1129" s="27" t="n">
        <f aca="false">SUMIF($S$3:$FQ$3,$E1129+1,$S1129:$FQ1129)/COUNTIF($S$3:$FQ$3,$E1129+1)</f>
        <v>2.19466666666667</v>
      </c>
      <c r="N1129" s="27" t="n">
        <f aca="false">SUMIF($S$3:$FQ$3,$E1129+2,$S1129:$FQ1129)/COUNTIF($S$3:$FQ$3,$E1129+2)</f>
        <v>2.13975</v>
      </c>
      <c r="O1129" s="27" t="n">
        <f aca="false">SUMIF($S$3:$FQ$3,$E1129+3,$S1129:$FQ1129)/COUNTIF($S$3:$FQ$3,$E1129+3)</f>
        <v>2.15766666666667</v>
      </c>
      <c r="P1129" s="27" t="n">
        <f aca="false">SUMIF($S$3:$FQ$3,$E1129+4,$S1129:$FQ1129)/COUNTIF($S$3:$FQ$3,$E1129+4)</f>
        <v>2.17266666666667</v>
      </c>
      <c r="Q1129" s="27" t="n">
        <f aca="false">SUMIF($S$3:$FQ$3,$E1129+5,$S1129:$FQ1129)/COUNTIF($S$3:$FQ$3,$E1129+5)</f>
        <v>2.19266666666667</v>
      </c>
      <c r="R1129" s="28" t="n">
        <v>35606</v>
      </c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30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 t="n">
        <v>2.227</v>
      </c>
      <c r="BU1129" s="29" t="n">
        <v>2.213</v>
      </c>
      <c r="BV1129" s="29" t="n">
        <v>2.213</v>
      </c>
      <c r="BW1129" s="29" t="n">
        <v>2.22</v>
      </c>
      <c r="BX1129" s="29" t="n">
        <v>2.34</v>
      </c>
      <c r="BY1129" s="29" t="n">
        <v>2.465</v>
      </c>
      <c r="BZ1129" s="29" t="n">
        <v>2.505</v>
      </c>
      <c r="CA1129" s="29" t="n">
        <v>2.42</v>
      </c>
      <c r="CB1129" s="29" t="n">
        <v>2.3</v>
      </c>
      <c r="CC1129" s="29" t="n">
        <v>2.157</v>
      </c>
      <c r="CD1129" s="29" t="n">
        <v>2.107</v>
      </c>
      <c r="CE1129" s="29" t="n">
        <v>2.082</v>
      </c>
      <c r="CF1129" s="29" t="n">
        <v>2.067</v>
      </c>
      <c r="CG1129" s="29" t="n">
        <v>2.069</v>
      </c>
      <c r="CH1129" s="29" t="n">
        <v>2.067</v>
      </c>
      <c r="CI1129" s="29" t="n">
        <v>2.079</v>
      </c>
      <c r="CJ1129" s="29" t="n">
        <v>2.192</v>
      </c>
      <c r="CK1129" s="29" t="n">
        <v>2.291</v>
      </c>
      <c r="CL1129" s="29" t="n">
        <v>2.317</v>
      </c>
      <c r="CM1129" s="29" t="n">
        <v>2.257</v>
      </c>
      <c r="CN1129" s="29" t="n">
        <v>2.158</v>
      </c>
      <c r="CO1129" s="29" t="n">
        <v>2.064</v>
      </c>
      <c r="CP1129" s="29" t="n">
        <v>2.052</v>
      </c>
      <c r="CQ1129" s="29" t="n">
        <v>2.055</v>
      </c>
      <c r="CR1129" s="29" t="n">
        <v>2.056</v>
      </c>
      <c r="CS1129" s="29" t="n">
        <v>2.056</v>
      </c>
      <c r="CT1129" s="29" t="n">
        <v>2.058</v>
      </c>
      <c r="CU1129" s="29" t="n">
        <v>2.083</v>
      </c>
      <c r="CV1129" s="29" t="n">
        <v>2.193</v>
      </c>
      <c r="CW1129" s="29" t="n">
        <v>2.328</v>
      </c>
      <c r="CX1129" s="29" t="n">
        <v>2.367</v>
      </c>
      <c r="CY1129" s="29" t="n">
        <v>2.309</v>
      </c>
      <c r="CZ1129" s="29" t="n">
        <v>2.204</v>
      </c>
      <c r="DA1129" s="29" t="n">
        <v>2.094</v>
      </c>
      <c r="DB1129" s="29" t="n">
        <v>2.074</v>
      </c>
      <c r="DC1129" s="29" t="n">
        <v>2.07</v>
      </c>
      <c r="DD1129" s="29" t="n">
        <v>2.056</v>
      </c>
      <c r="DE1129" s="29" t="n">
        <v>2.056</v>
      </c>
      <c r="DF1129" s="29" t="n">
        <v>2.058</v>
      </c>
      <c r="DG1129" s="29" t="n">
        <v>2.083</v>
      </c>
      <c r="DH1129" s="29" t="n">
        <v>2.193</v>
      </c>
      <c r="DI1129" s="29" t="n">
        <v>2.328</v>
      </c>
      <c r="DJ1129" s="29" t="n">
        <v>2.382</v>
      </c>
      <c r="DK1129" s="29" t="n">
        <v>2.324</v>
      </c>
      <c r="DL1129" s="29" t="n">
        <v>2.219</v>
      </c>
      <c r="DM1129" s="29" t="n">
        <v>2.109</v>
      </c>
      <c r="DN1129" s="29" t="n">
        <v>2.089</v>
      </c>
      <c r="DO1129" s="29" t="n">
        <v>2.085</v>
      </c>
      <c r="DP1129" s="29" t="n">
        <v>2.071</v>
      </c>
      <c r="DQ1129" s="29" t="n">
        <v>2.071</v>
      </c>
      <c r="DR1129" s="29" t="n">
        <v>2.073</v>
      </c>
      <c r="DS1129" s="29" t="n">
        <v>2.098</v>
      </c>
      <c r="DT1129" s="29" t="n">
        <v>2.208</v>
      </c>
      <c r="DU1129" s="29" t="n">
        <v>2.343</v>
      </c>
      <c r="DV1129" s="29" t="n">
        <v>2.402</v>
      </c>
      <c r="DW1129" s="29" t="n">
        <v>2.344</v>
      </c>
      <c r="DX1129" s="29" t="n">
        <v>2.239</v>
      </c>
      <c r="DY1129" s="29" t="n">
        <v>2.129</v>
      </c>
      <c r="DZ1129" s="29" t="n">
        <v>2.109</v>
      </c>
      <c r="EA1129" s="29" t="n">
        <v>2.105</v>
      </c>
      <c r="EB1129" s="29" t="n">
        <v>2.091</v>
      </c>
      <c r="EC1129" s="29" t="n">
        <v>2.091</v>
      </c>
      <c r="ED1129" s="29" t="n">
        <v>2.093</v>
      </c>
      <c r="EE1129" s="29" t="n">
        <v>2.118</v>
      </c>
      <c r="EF1129" s="29" t="n">
        <v>2.228</v>
      </c>
      <c r="EG1129" s="29" t="n">
        <v>2.363</v>
      </c>
      <c r="EH1129" s="29" t="n">
        <v>2.427</v>
      </c>
      <c r="EI1129" s="29" t="n">
        <v>2.369</v>
      </c>
      <c r="EJ1129" s="29" t="n">
        <v>2.264</v>
      </c>
      <c r="EK1129" s="29" t="n">
        <v>2.154</v>
      </c>
      <c r="EL1129" s="29" t="n">
        <v>2.134</v>
      </c>
      <c r="EM1129" s="29" t="n">
        <v>2.13</v>
      </c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</row>
    <row r="1130" customFormat="false" ht="12.75" hidden="false" customHeight="false" outlineLevel="0" collapsed="false">
      <c r="A1130" s="1" t="n">
        <f aca="false">WEEKDAY(C1130,2)</f>
        <v>4</v>
      </c>
      <c r="B1130" s="1" t="n">
        <f aca="false">MONTH(C1130)</f>
        <v>6</v>
      </c>
      <c r="C1130" s="23" t="n">
        <v>35607</v>
      </c>
      <c r="D1130" s="0" t="n">
        <f aca="false">MONTH(R1130)</f>
        <v>6</v>
      </c>
      <c r="E1130" s="0" t="n">
        <f aca="false">YEAR(R1130)</f>
        <v>1997</v>
      </c>
      <c r="F1130" s="3" t="n">
        <f aca="false">L1130-K1130</f>
        <v>0.21345</v>
      </c>
      <c r="G1130" s="3" t="n">
        <f aca="false">N1130-M1130</f>
        <v>-0.04325</v>
      </c>
      <c r="H1130" s="3" t="n">
        <f aca="false">O1130-N1130</f>
        <v>0.0155833333333333</v>
      </c>
      <c r="I1130" s="3" t="n">
        <f aca="false">O1130-M1130</f>
        <v>-0.0276666666666667</v>
      </c>
      <c r="J1130" s="4" t="n">
        <f aca="false">VLOOKUP(C1130,'Nymex hist.'!A:B,2,0)</f>
        <v>2.145</v>
      </c>
      <c r="K1130" s="4" t="n">
        <f aca="false">AVERAGE(BQ1130:BW1130)</f>
        <v>2.13075</v>
      </c>
      <c r="L1130" s="4" t="n">
        <f aca="false">AVERAGE(BX1130:CB1130)</f>
        <v>2.3442</v>
      </c>
      <c r="M1130" s="4" t="n">
        <f aca="false">SUMIF($S$3:$FQ$3,$E1130+1,$S1130:$FQ1130)/COUNTIF($S$3:$FQ$3,$E1130+1)</f>
        <v>2.16033333333333</v>
      </c>
      <c r="N1130" s="4" t="n">
        <f aca="false">SUMIF($S$3:$FQ$3,$E1130+2,$S1130:$FQ1130)/COUNTIF($S$3:$FQ$3,$E1130+2)</f>
        <v>2.11708333333333</v>
      </c>
      <c r="O1130" s="4" t="n">
        <f aca="false">SUMIF($S$3:$FQ$3,$E1130+3,$S1130:$FQ1130)/COUNTIF($S$3:$FQ$3,$E1130+3)</f>
        <v>2.13266666666667</v>
      </c>
      <c r="P1130" s="4" t="n">
        <f aca="false">SUMIF($S$3:$FQ$3,$E1130+4,$S1130:$FQ1130)/COUNTIF($S$3:$FQ$3,$E1130+4)</f>
        <v>2.14766666666667</v>
      </c>
      <c r="Q1130" s="4" t="n">
        <f aca="false">SUMIF($S$3:$FQ$3,$E1130+5,$S1130:$FQ1130)/COUNTIF($S$3:$FQ$3,$E1130+5)</f>
        <v>2.16766666666667</v>
      </c>
      <c r="R1130" s="21" t="n">
        <v>35607</v>
      </c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7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2"/>
      <c r="BO1130" s="32"/>
      <c r="BP1130" s="32"/>
      <c r="BQ1130" s="32"/>
      <c r="BR1130" s="32"/>
      <c r="BS1130" s="32"/>
      <c r="BT1130" s="32" t="n">
        <v>2.145</v>
      </c>
      <c r="BU1130" s="32" t="n">
        <v>2.123</v>
      </c>
      <c r="BV1130" s="32" t="n">
        <v>2.12</v>
      </c>
      <c r="BW1130" s="32" t="n">
        <v>2.135</v>
      </c>
      <c r="BX1130" s="32" t="n">
        <v>2.265</v>
      </c>
      <c r="BY1130" s="32" t="n">
        <v>2.4</v>
      </c>
      <c r="BZ1130" s="32" t="n">
        <v>2.44</v>
      </c>
      <c r="CA1130" s="32" t="n">
        <v>2.363</v>
      </c>
      <c r="CB1130" s="32" t="n">
        <v>2.253</v>
      </c>
      <c r="CC1130" s="32" t="n">
        <v>2.12</v>
      </c>
      <c r="CD1130" s="32" t="n">
        <v>2.075</v>
      </c>
      <c r="CE1130" s="32" t="n">
        <v>2.055</v>
      </c>
      <c r="CF1130" s="32" t="n">
        <v>2.045</v>
      </c>
      <c r="CG1130" s="32" t="n">
        <v>2.046</v>
      </c>
      <c r="CH1130" s="32" t="n">
        <v>2.043</v>
      </c>
      <c r="CI1130" s="32" t="n">
        <v>2.054</v>
      </c>
      <c r="CJ1130" s="32" t="n">
        <v>2.166</v>
      </c>
      <c r="CK1130" s="32" t="n">
        <v>2.264</v>
      </c>
      <c r="CL1130" s="32" t="n">
        <v>2.29</v>
      </c>
      <c r="CM1130" s="32" t="n">
        <v>2.232</v>
      </c>
      <c r="CN1130" s="32" t="n">
        <v>2.135</v>
      </c>
      <c r="CO1130" s="32" t="n">
        <v>2.043</v>
      </c>
      <c r="CP1130" s="32" t="n">
        <v>2.033</v>
      </c>
      <c r="CQ1130" s="32" t="n">
        <v>2.038</v>
      </c>
      <c r="CR1130" s="32" t="n">
        <v>2.037</v>
      </c>
      <c r="CS1130" s="32" t="n">
        <v>2.035</v>
      </c>
      <c r="CT1130" s="32" t="n">
        <v>2.035</v>
      </c>
      <c r="CU1130" s="32" t="n">
        <v>2.058</v>
      </c>
      <c r="CV1130" s="32" t="n">
        <v>2.167</v>
      </c>
      <c r="CW1130" s="32" t="n">
        <v>2.302</v>
      </c>
      <c r="CX1130" s="32" t="n">
        <v>2.342</v>
      </c>
      <c r="CY1130" s="32" t="n">
        <v>2.282</v>
      </c>
      <c r="CZ1130" s="32" t="n">
        <v>2.177</v>
      </c>
      <c r="DA1130" s="32" t="n">
        <v>2.067</v>
      </c>
      <c r="DB1130" s="32" t="n">
        <v>2.047</v>
      </c>
      <c r="DC1130" s="32" t="n">
        <v>2.043</v>
      </c>
      <c r="DD1130" s="32" t="n">
        <v>2.037</v>
      </c>
      <c r="DE1130" s="32" t="n">
        <v>2.035</v>
      </c>
      <c r="DF1130" s="32" t="n">
        <v>2.035</v>
      </c>
      <c r="DG1130" s="32" t="n">
        <v>2.058</v>
      </c>
      <c r="DH1130" s="32" t="n">
        <v>2.167</v>
      </c>
      <c r="DI1130" s="32" t="n">
        <v>2.302</v>
      </c>
      <c r="DJ1130" s="32" t="n">
        <v>2.357</v>
      </c>
      <c r="DK1130" s="32" t="n">
        <v>2.297</v>
      </c>
      <c r="DL1130" s="32" t="n">
        <v>2.192</v>
      </c>
      <c r="DM1130" s="32" t="n">
        <v>2.082</v>
      </c>
      <c r="DN1130" s="32" t="n">
        <v>2.062</v>
      </c>
      <c r="DO1130" s="32" t="n">
        <v>2.058</v>
      </c>
      <c r="DP1130" s="32" t="n">
        <v>2.052</v>
      </c>
      <c r="DQ1130" s="32" t="n">
        <v>2.05</v>
      </c>
      <c r="DR1130" s="32" t="n">
        <v>2.05</v>
      </c>
      <c r="DS1130" s="32" t="n">
        <v>2.073</v>
      </c>
      <c r="DT1130" s="32" t="n">
        <v>2.182</v>
      </c>
      <c r="DU1130" s="32" t="n">
        <v>2.317</v>
      </c>
      <c r="DV1130" s="32" t="n">
        <v>2.377</v>
      </c>
      <c r="DW1130" s="32" t="n">
        <v>2.317</v>
      </c>
      <c r="DX1130" s="32" t="n">
        <v>2.212</v>
      </c>
      <c r="DY1130" s="32" t="n">
        <v>2.102</v>
      </c>
      <c r="DZ1130" s="32" t="n">
        <v>2.082</v>
      </c>
      <c r="EA1130" s="32" t="n">
        <v>2.078</v>
      </c>
      <c r="EB1130" s="32" t="n">
        <v>2.072</v>
      </c>
      <c r="EC1130" s="32" t="n">
        <v>2.07</v>
      </c>
      <c r="ED1130" s="32" t="n">
        <v>2.07</v>
      </c>
      <c r="EE1130" s="32" t="n">
        <v>2.093</v>
      </c>
      <c r="EF1130" s="32" t="n">
        <v>2.202</v>
      </c>
      <c r="EG1130" s="32" t="n">
        <v>2.337</v>
      </c>
      <c r="EH1130" s="32" t="n">
        <v>2.402</v>
      </c>
      <c r="EI1130" s="32" t="n">
        <v>2.342</v>
      </c>
      <c r="EJ1130" s="32" t="n">
        <v>2.237</v>
      </c>
      <c r="EK1130" s="32" t="n">
        <v>2.127</v>
      </c>
      <c r="EL1130" s="32" t="n">
        <v>2.107</v>
      </c>
      <c r="EM1130" s="32" t="n">
        <v>2.103</v>
      </c>
      <c r="EN1130" s="32"/>
      <c r="EO1130" s="32"/>
      <c r="EP1130" s="32"/>
      <c r="EQ1130" s="32"/>
      <c r="ER1130" s="32"/>
      <c r="ES1130" s="32"/>
      <c r="ET1130" s="32"/>
      <c r="EU1130" s="32"/>
      <c r="EV1130" s="32"/>
      <c r="EW1130" s="32"/>
      <c r="EX1130" s="32"/>
      <c r="EY1130" s="32"/>
      <c r="EZ1130" s="32"/>
      <c r="FA1130" s="32"/>
      <c r="FB1130" s="32"/>
      <c r="FC1130" s="32"/>
      <c r="FD1130" s="32"/>
      <c r="FE1130" s="32"/>
      <c r="FF1130" s="32"/>
      <c r="FG1130" s="32"/>
      <c r="FH1130" s="32"/>
      <c r="FI1130" s="32"/>
      <c r="FJ1130" s="32"/>
      <c r="FK1130" s="32"/>
      <c r="FL1130" s="32"/>
      <c r="FM1130" s="32"/>
      <c r="FN1130" s="32"/>
      <c r="FO1130" s="32"/>
      <c r="FP1130" s="32"/>
      <c r="FQ1130" s="32"/>
      <c r="FR1130" s="32"/>
      <c r="FS1130" s="32"/>
      <c r="FT1130" s="32"/>
      <c r="FU1130" s="32"/>
      <c r="FV1130" s="32"/>
      <c r="FW1130" s="32"/>
      <c r="FX1130" s="32"/>
      <c r="FY1130" s="32"/>
      <c r="FZ1130" s="32"/>
      <c r="GA1130" s="32"/>
      <c r="GB1130" s="32"/>
      <c r="GC1130" s="32"/>
      <c r="GD1130" s="32"/>
      <c r="GE1130" s="32"/>
      <c r="GF1130" s="32"/>
      <c r="GG1130" s="32"/>
      <c r="GH1130" s="32"/>
      <c r="GI1130" s="32"/>
      <c r="GJ1130" s="32"/>
      <c r="GK1130" s="32"/>
      <c r="GL1130" s="32"/>
      <c r="GM1130" s="32"/>
      <c r="GN1130" s="32"/>
      <c r="GO1130" s="32"/>
      <c r="GP1130" s="32"/>
      <c r="GQ1130" s="32"/>
    </row>
    <row r="1131" customFormat="false" ht="12.75" hidden="true" customHeight="false" outlineLevel="0" collapsed="false">
      <c r="A1131" s="0" t="n">
        <f aca="false">WEEKDAY(C1131,2)</f>
        <v>5</v>
      </c>
      <c r="B1131" s="0" t="n">
        <f aca="false">MONTH(C1131)</f>
        <v>6</v>
      </c>
      <c r="C1131" s="23" t="n">
        <v>35608</v>
      </c>
      <c r="D1131" s="0" t="n">
        <f aca="false">MONTH(R1131)</f>
        <v>6</v>
      </c>
      <c r="E1131" s="0" t="n">
        <f aca="false">YEAR(R1131)</f>
        <v>1997</v>
      </c>
      <c r="F1131" s="35" t="n">
        <f aca="false">L1131-K1131</f>
        <v>0.2097</v>
      </c>
      <c r="G1131" s="24" t="n">
        <f aca="false">N1131-M1131</f>
        <v>-0.0461666666666667</v>
      </c>
      <c r="H1131" s="24" t="n">
        <f aca="false">O1131-N1131</f>
        <v>0.0135833333333331</v>
      </c>
      <c r="I1131" s="24" t="n">
        <f aca="false">O1131-M1131</f>
        <v>-0.0325833333333336</v>
      </c>
      <c r="J1131" s="25" t="n">
        <f aca="false">VLOOKUP(C1131,'Nymex hist.'!A:B,2,0)</f>
        <v>2.139</v>
      </c>
      <c r="K1131" s="34" t="n">
        <f aca="false">AVERAGE(BQ1131:BW1131)</f>
        <v>2.1435</v>
      </c>
      <c r="L1131" s="34" t="n">
        <f aca="false">AVERAGE(BX1131:CB1131)</f>
        <v>2.3532</v>
      </c>
      <c r="M1131" s="27" t="n">
        <f aca="false">SUMIF($S$3:$FQ$3,$E1131+1,$S1131:$FQ1131)/COUNTIF($S$3:$FQ$3,$E1131+1)</f>
        <v>2.16508333333333</v>
      </c>
      <c r="N1131" s="27" t="n">
        <f aca="false">SUMIF($S$3:$FQ$3,$E1131+2,$S1131:$FQ1131)/COUNTIF($S$3:$FQ$3,$E1131+2)</f>
        <v>2.11891666666667</v>
      </c>
      <c r="O1131" s="27" t="n">
        <f aca="false">SUMIF($S$3:$FQ$3,$E1131+3,$S1131:$FQ1131)/COUNTIF($S$3:$FQ$3,$E1131+3)</f>
        <v>2.1325</v>
      </c>
      <c r="P1131" s="27" t="n">
        <f aca="false">SUMIF($S$3:$FQ$3,$E1131+4,$S1131:$FQ1131)/COUNTIF($S$3:$FQ$3,$E1131+4)</f>
        <v>2.1475</v>
      </c>
      <c r="Q1131" s="27" t="n">
        <f aca="false">SUMIF($S$3:$FQ$3,$E1131+5,$S1131:$FQ1131)/COUNTIF($S$3:$FQ$3,$E1131+5)</f>
        <v>2.1675</v>
      </c>
      <c r="R1131" s="28" t="n">
        <v>35608</v>
      </c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30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 t="n">
        <v>2.145</v>
      </c>
      <c r="BU1131" s="29" t="n">
        <v>2.139</v>
      </c>
      <c r="BV1131" s="29" t="n">
        <v>2.14</v>
      </c>
      <c r="BW1131" s="29" t="n">
        <v>2.15</v>
      </c>
      <c r="BX1131" s="29" t="n">
        <v>2.278</v>
      </c>
      <c r="BY1131" s="29" t="n">
        <v>2.41</v>
      </c>
      <c r="BZ1131" s="29" t="n">
        <v>2.45</v>
      </c>
      <c r="CA1131" s="29" t="n">
        <v>2.37</v>
      </c>
      <c r="CB1131" s="29" t="n">
        <v>2.258</v>
      </c>
      <c r="CC1131" s="29" t="n">
        <v>2.125</v>
      </c>
      <c r="CD1131" s="29" t="n">
        <v>2.08</v>
      </c>
      <c r="CE1131" s="29" t="n">
        <v>2.06</v>
      </c>
      <c r="CF1131" s="29" t="n">
        <v>2.05</v>
      </c>
      <c r="CG1131" s="29" t="n">
        <v>2.05</v>
      </c>
      <c r="CH1131" s="29" t="n">
        <v>2.047</v>
      </c>
      <c r="CI1131" s="29" t="n">
        <v>2.057</v>
      </c>
      <c r="CJ1131" s="29" t="n">
        <v>2.169</v>
      </c>
      <c r="CK1131" s="29" t="n">
        <v>2.265</v>
      </c>
      <c r="CL1131" s="29" t="n">
        <v>2.293</v>
      </c>
      <c r="CM1131" s="29" t="n">
        <v>2.235</v>
      </c>
      <c r="CN1131" s="29" t="n">
        <v>2.14</v>
      </c>
      <c r="CO1131" s="29" t="n">
        <v>2.048</v>
      </c>
      <c r="CP1131" s="29" t="n">
        <v>2.038</v>
      </c>
      <c r="CQ1131" s="29" t="n">
        <v>2.042</v>
      </c>
      <c r="CR1131" s="29" t="n">
        <v>2.039</v>
      </c>
      <c r="CS1131" s="29" t="n">
        <v>2.036</v>
      </c>
      <c r="CT1131" s="29" t="n">
        <v>2.035</v>
      </c>
      <c r="CU1131" s="29" t="n">
        <v>2.057</v>
      </c>
      <c r="CV1131" s="29" t="n">
        <v>2.165</v>
      </c>
      <c r="CW1131" s="29" t="n">
        <v>2.299</v>
      </c>
      <c r="CX1131" s="29" t="n">
        <v>2.342</v>
      </c>
      <c r="CY1131" s="29" t="n">
        <v>2.282</v>
      </c>
      <c r="CZ1131" s="29" t="n">
        <v>2.177</v>
      </c>
      <c r="DA1131" s="29" t="n">
        <v>2.067</v>
      </c>
      <c r="DB1131" s="29" t="n">
        <v>2.047</v>
      </c>
      <c r="DC1131" s="29" t="n">
        <v>2.043</v>
      </c>
      <c r="DD1131" s="29" t="n">
        <v>2.04</v>
      </c>
      <c r="DE1131" s="29" t="n">
        <v>2.036</v>
      </c>
      <c r="DF1131" s="29" t="n">
        <v>2.035</v>
      </c>
      <c r="DG1131" s="29" t="n">
        <v>2.057</v>
      </c>
      <c r="DH1131" s="29" t="n">
        <v>2.165</v>
      </c>
      <c r="DI1131" s="29" t="n">
        <v>2.299</v>
      </c>
      <c r="DJ1131" s="29" t="n">
        <v>2.357</v>
      </c>
      <c r="DK1131" s="29" t="n">
        <v>2.297</v>
      </c>
      <c r="DL1131" s="29" t="n">
        <v>2.192</v>
      </c>
      <c r="DM1131" s="29" t="n">
        <v>2.082</v>
      </c>
      <c r="DN1131" s="29" t="n">
        <v>2.062</v>
      </c>
      <c r="DO1131" s="29" t="n">
        <v>2.058</v>
      </c>
      <c r="DP1131" s="29" t="n">
        <v>2.055</v>
      </c>
      <c r="DQ1131" s="29" t="n">
        <v>2.051</v>
      </c>
      <c r="DR1131" s="29" t="n">
        <v>2.05</v>
      </c>
      <c r="DS1131" s="29" t="n">
        <v>2.072</v>
      </c>
      <c r="DT1131" s="29" t="n">
        <v>2.18</v>
      </c>
      <c r="DU1131" s="29" t="n">
        <v>2.314</v>
      </c>
      <c r="DV1131" s="29" t="n">
        <v>2.377</v>
      </c>
      <c r="DW1131" s="29" t="n">
        <v>2.317</v>
      </c>
      <c r="DX1131" s="29" t="n">
        <v>2.212</v>
      </c>
      <c r="DY1131" s="29" t="n">
        <v>2.102</v>
      </c>
      <c r="DZ1131" s="29" t="n">
        <v>2.082</v>
      </c>
      <c r="EA1131" s="29" t="n">
        <v>2.078</v>
      </c>
      <c r="EB1131" s="29" t="n">
        <v>2.075</v>
      </c>
      <c r="EC1131" s="29" t="n">
        <v>2.071</v>
      </c>
      <c r="ED1131" s="29" t="n">
        <v>2.07</v>
      </c>
      <c r="EE1131" s="29" t="n">
        <v>2.092</v>
      </c>
      <c r="EF1131" s="29" t="n">
        <v>2.2</v>
      </c>
      <c r="EG1131" s="29" t="n">
        <v>2.334</v>
      </c>
      <c r="EH1131" s="29" t="n">
        <v>2.402</v>
      </c>
      <c r="EI1131" s="29" t="n">
        <v>2.342</v>
      </c>
      <c r="EJ1131" s="29" t="n">
        <v>2.237</v>
      </c>
      <c r="EK1131" s="29" t="n">
        <v>2.127</v>
      </c>
      <c r="EL1131" s="29" t="n">
        <v>2.107</v>
      </c>
      <c r="EM1131" s="29" t="n">
        <v>2.103</v>
      </c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</row>
    <row r="1132" customFormat="false" ht="12.75" hidden="true" customHeight="false" outlineLevel="0" collapsed="false">
      <c r="A1132" s="0" t="n">
        <f aca="false">WEEKDAY(C1132,2)</f>
        <v>1</v>
      </c>
      <c r="B1132" s="0" t="n">
        <f aca="false">MONTH(C1132)</f>
        <v>6</v>
      </c>
      <c r="C1132" s="23" t="n">
        <v>35611</v>
      </c>
      <c r="D1132" s="0" t="n">
        <f aca="false">MONTH(R1132)</f>
        <v>6</v>
      </c>
      <c r="E1132" s="0" t="n">
        <f aca="false">YEAR(R1132)</f>
        <v>1997</v>
      </c>
      <c r="F1132" s="35" t="n">
        <f aca="false">L1132-K1132</f>
        <v>0.211</v>
      </c>
      <c r="G1132" s="24" t="n">
        <f aca="false">N1132-M1132</f>
        <v>-0.0465833333333334</v>
      </c>
      <c r="H1132" s="24" t="n">
        <f aca="false">O1132-N1132</f>
        <v>0.0135833333333331</v>
      </c>
      <c r="I1132" s="24" t="n">
        <f aca="false">O1132-M1132</f>
        <v>-0.0330000000000004</v>
      </c>
      <c r="J1132" s="25" t="n">
        <f aca="false">VLOOKUP(C1132,'Nymex hist.'!A:B,2,0)</f>
        <v>2.139</v>
      </c>
      <c r="K1132" s="34" t="n">
        <f aca="false">AVERAGE(BQ1132:BW1132)</f>
        <v>2.144</v>
      </c>
      <c r="L1132" s="34" t="n">
        <f aca="false">AVERAGE(BX1132:CB1132)</f>
        <v>2.355</v>
      </c>
      <c r="M1132" s="27" t="n">
        <f aca="false">SUMIF($S$3:$FQ$3,$E1132+1,$S1132:$FQ1132)/COUNTIF($S$3:$FQ$3,$E1132+1)</f>
        <v>2.1655</v>
      </c>
      <c r="N1132" s="27" t="n">
        <f aca="false">SUMIF($S$3:$FQ$3,$E1132+2,$S1132:$FQ1132)/COUNTIF($S$3:$FQ$3,$E1132+2)</f>
        <v>2.11891666666667</v>
      </c>
      <c r="O1132" s="27" t="n">
        <f aca="false">SUMIF($S$3:$FQ$3,$E1132+3,$S1132:$FQ1132)/COUNTIF($S$3:$FQ$3,$E1132+3)</f>
        <v>2.1325</v>
      </c>
      <c r="P1132" s="27" t="n">
        <f aca="false">SUMIF($S$3:$FQ$3,$E1132+4,$S1132:$FQ1132)/COUNTIF($S$3:$FQ$3,$E1132+4)</f>
        <v>2.1475</v>
      </c>
      <c r="Q1132" s="27" t="n">
        <f aca="false">SUMIF($S$3:$FQ$3,$E1132+5,$S1132:$FQ1132)/COUNTIF($S$3:$FQ$3,$E1132+5)</f>
        <v>2.1675</v>
      </c>
      <c r="R1132" s="28" t="n">
        <v>35611</v>
      </c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30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 t="n">
        <v>2.145</v>
      </c>
      <c r="BU1132" s="29" t="n">
        <v>2.139</v>
      </c>
      <c r="BV1132" s="29" t="n">
        <v>2.136</v>
      </c>
      <c r="BW1132" s="29" t="n">
        <v>2.156</v>
      </c>
      <c r="BX1132" s="29" t="n">
        <v>2.281</v>
      </c>
      <c r="BY1132" s="29" t="n">
        <v>2.411</v>
      </c>
      <c r="BZ1132" s="29" t="n">
        <v>2.451</v>
      </c>
      <c r="CA1132" s="29" t="n">
        <v>2.371</v>
      </c>
      <c r="CB1132" s="29" t="n">
        <v>2.261</v>
      </c>
      <c r="CC1132" s="29" t="n">
        <v>2.125</v>
      </c>
      <c r="CD1132" s="29" t="n">
        <v>2.08</v>
      </c>
      <c r="CE1132" s="29" t="n">
        <v>2.06</v>
      </c>
      <c r="CF1132" s="29" t="n">
        <v>2.05</v>
      </c>
      <c r="CG1132" s="29" t="n">
        <v>2.05</v>
      </c>
      <c r="CH1132" s="29" t="n">
        <v>2.047</v>
      </c>
      <c r="CI1132" s="29" t="n">
        <v>2.057</v>
      </c>
      <c r="CJ1132" s="29" t="n">
        <v>2.169</v>
      </c>
      <c r="CK1132" s="29" t="n">
        <v>2.265</v>
      </c>
      <c r="CL1132" s="29" t="n">
        <v>2.293</v>
      </c>
      <c r="CM1132" s="29" t="n">
        <v>2.235</v>
      </c>
      <c r="CN1132" s="29" t="n">
        <v>2.14</v>
      </c>
      <c r="CO1132" s="29" t="n">
        <v>2.048</v>
      </c>
      <c r="CP1132" s="29" t="n">
        <v>2.038</v>
      </c>
      <c r="CQ1132" s="29" t="n">
        <v>2.042</v>
      </c>
      <c r="CR1132" s="29" t="n">
        <v>2.039</v>
      </c>
      <c r="CS1132" s="29" t="n">
        <v>2.036</v>
      </c>
      <c r="CT1132" s="29" t="n">
        <v>2.035</v>
      </c>
      <c r="CU1132" s="29" t="n">
        <v>2.057</v>
      </c>
      <c r="CV1132" s="29" t="n">
        <v>2.165</v>
      </c>
      <c r="CW1132" s="29" t="n">
        <v>2.299</v>
      </c>
      <c r="CX1132" s="29" t="n">
        <v>2.342</v>
      </c>
      <c r="CY1132" s="29" t="n">
        <v>2.282</v>
      </c>
      <c r="CZ1132" s="29" t="n">
        <v>2.177</v>
      </c>
      <c r="DA1132" s="29" t="n">
        <v>2.067</v>
      </c>
      <c r="DB1132" s="29" t="n">
        <v>2.047</v>
      </c>
      <c r="DC1132" s="29" t="n">
        <v>2.043</v>
      </c>
      <c r="DD1132" s="29" t="n">
        <v>2.04</v>
      </c>
      <c r="DE1132" s="29" t="n">
        <v>2.036</v>
      </c>
      <c r="DF1132" s="29" t="n">
        <v>2.035</v>
      </c>
      <c r="DG1132" s="29" t="n">
        <v>2.057</v>
      </c>
      <c r="DH1132" s="29" t="n">
        <v>2.165</v>
      </c>
      <c r="DI1132" s="29" t="n">
        <v>2.299</v>
      </c>
      <c r="DJ1132" s="29" t="n">
        <v>2.357</v>
      </c>
      <c r="DK1132" s="29" t="n">
        <v>2.297</v>
      </c>
      <c r="DL1132" s="29" t="n">
        <v>2.192</v>
      </c>
      <c r="DM1132" s="29" t="n">
        <v>2.082</v>
      </c>
      <c r="DN1132" s="29" t="n">
        <v>2.062</v>
      </c>
      <c r="DO1132" s="29" t="n">
        <v>2.058</v>
      </c>
      <c r="DP1132" s="29" t="n">
        <v>2.055</v>
      </c>
      <c r="DQ1132" s="29" t="n">
        <v>2.051</v>
      </c>
      <c r="DR1132" s="29" t="n">
        <v>2.05</v>
      </c>
      <c r="DS1132" s="29" t="n">
        <v>2.072</v>
      </c>
      <c r="DT1132" s="29" t="n">
        <v>2.18</v>
      </c>
      <c r="DU1132" s="29" t="n">
        <v>2.314</v>
      </c>
      <c r="DV1132" s="29" t="n">
        <v>2.377</v>
      </c>
      <c r="DW1132" s="29" t="n">
        <v>2.317</v>
      </c>
      <c r="DX1132" s="29" t="n">
        <v>2.212</v>
      </c>
      <c r="DY1132" s="29" t="n">
        <v>2.102</v>
      </c>
      <c r="DZ1132" s="29" t="n">
        <v>2.082</v>
      </c>
      <c r="EA1132" s="29" t="n">
        <v>2.078</v>
      </c>
      <c r="EB1132" s="29" t="n">
        <v>2.075</v>
      </c>
      <c r="EC1132" s="29" t="n">
        <v>2.071</v>
      </c>
      <c r="ED1132" s="29" t="n">
        <v>2.07</v>
      </c>
      <c r="EE1132" s="29" t="n">
        <v>2.092</v>
      </c>
      <c r="EF1132" s="29" t="n">
        <v>2.2</v>
      </c>
      <c r="EG1132" s="29" t="n">
        <v>2.334</v>
      </c>
      <c r="EH1132" s="29" t="n">
        <v>2.402</v>
      </c>
      <c r="EI1132" s="29" t="n">
        <v>2.342</v>
      </c>
      <c r="EJ1132" s="29" t="n">
        <v>2.237</v>
      </c>
      <c r="EK1132" s="29" t="n">
        <v>2.127</v>
      </c>
      <c r="EL1132" s="29" t="n">
        <v>2.107</v>
      </c>
      <c r="EM1132" s="29" t="n">
        <v>2.103</v>
      </c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0"/>
      <c r="GS1132" s="0"/>
      <c r="GT1132" s="0"/>
      <c r="GU1132" s="0"/>
      <c r="GV1132" s="0"/>
      <c r="GW1132" s="0"/>
      <c r="GX1132" s="0"/>
      <c r="GY1132" s="0"/>
      <c r="GZ1132" s="0"/>
      <c r="HA1132" s="0"/>
      <c r="HB1132" s="0"/>
      <c r="HC1132" s="0"/>
      <c r="HD1132" s="0"/>
      <c r="HE1132" s="0"/>
      <c r="HF1132" s="0"/>
      <c r="HG1132" s="0"/>
      <c r="HH1132" s="0"/>
      <c r="HI1132" s="0"/>
      <c r="HJ1132" s="0"/>
      <c r="HK1132" s="0"/>
      <c r="HL1132" s="0"/>
      <c r="HM1132" s="0"/>
      <c r="HN1132" s="0"/>
      <c r="HO1132" s="0"/>
      <c r="HP1132" s="0"/>
      <c r="HQ1132" s="0"/>
      <c r="HR1132" s="0"/>
      <c r="HS1132" s="0"/>
      <c r="HT1132" s="0"/>
      <c r="HU1132" s="0"/>
      <c r="HV1132" s="0"/>
      <c r="HW1132" s="0"/>
      <c r="HX1132" s="0"/>
      <c r="HY1132" s="0"/>
      <c r="HZ1132" s="0"/>
      <c r="IA1132" s="0"/>
      <c r="IB1132" s="0"/>
      <c r="IC1132" s="0"/>
      <c r="ID1132" s="0"/>
      <c r="IE1132" s="0"/>
      <c r="IF1132" s="0"/>
      <c r="IG1132" s="0"/>
      <c r="IH1132" s="0"/>
      <c r="II1132" s="0"/>
      <c r="IJ1132" s="0"/>
      <c r="IK1132" s="0"/>
      <c r="IL1132" s="0"/>
      <c r="IM1132" s="0"/>
      <c r="IN1132" s="0"/>
      <c r="IO1132" s="0"/>
      <c r="IP1132" s="0"/>
      <c r="IQ1132" s="0"/>
      <c r="IR1132" s="0"/>
      <c r="IS1132" s="0"/>
      <c r="IT1132" s="0"/>
      <c r="IU1132" s="0"/>
      <c r="IV1132" s="0"/>
      <c r="IW1132" s="0"/>
    </row>
    <row r="1133" customFormat="false" ht="12.75" hidden="true" customHeight="false" outlineLevel="0" collapsed="false">
      <c r="A1133" s="0" t="n">
        <f aca="false">WEEKDAY(C1133,2)</f>
        <v>2</v>
      </c>
      <c r="B1133" s="0" t="n">
        <f aca="false">MONTH(C1133)</f>
        <v>7</v>
      </c>
      <c r="C1133" s="23" t="n">
        <v>35612</v>
      </c>
      <c r="D1133" s="0" t="n">
        <f aca="false">MONTH(R1133)</f>
        <v>7</v>
      </c>
      <c r="E1133" s="0" t="n">
        <f aca="false">YEAR(R1133)</f>
        <v>1997</v>
      </c>
      <c r="F1133" s="35" t="n">
        <f aca="false">L1133-K1133</f>
        <v>0.218333333333333</v>
      </c>
      <c r="G1133" s="24" t="n">
        <f aca="false">N1133-M1133</f>
        <v>-0.0400833333333335</v>
      </c>
      <c r="H1133" s="24" t="n">
        <f aca="false">O1133-N1133</f>
        <v>0.00924999999999976</v>
      </c>
      <c r="I1133" s="24" t="n">
        <f aca="false">O1133-M1133</f>
        <v>-0.0308333333333337</v>
      </c>
      <c r="J1133" s="25" t="n">
        <f aca="false">VLOOKUP(C1133,'Nymex hist.'!A:B,2,0)</f>
        <v>2.11</v>
      </c>
      <c r="K1133" s="34" t="n">
        <f aca="false">AVERAGE(BQ1133:BW1133)</f>
        <v>2.11666666666667</v>
      </c>
      <c r="L1133" s="34" t="n">
        <f aca="false">AVERAGE(BX1133:CB1133)</f>
        <v>2.335</v>
      </c>
      <c r="M1133" s="27" t="n">
        <f aca="false">SUMIF($S$3:$FQ$3,$E1133+1,$S1133:$FQ1133)/COUNTIF($S$3:$FQ$3,$E1133+1)</f>
        <v>2.153</v>
      </c>
      <c r="N1133" s="27" t="n">
        <f aca="false">SUMIF($S$3:$FQ$3,$E1133+2,$S1133:$FQ1133)/COUNTIF($S$3:$FQ$3,$E1133+2)</f>
        <v>2.11291666666667</v>
      </c>
      <c r="O1133" s="27" t="n">
        <f aca="false">SUMIF($S$3:$FQ$3,$E1133+3,$S1133:$FQ1133)/COUNTIF($S$3:$FQ$3,$E1133+3)</f>
        <v>2.12216666666667</v>
      </c>
      <c r="P1133" s="27" t="n">
        <f aca="false">SUMIF($S$3:$FQ$3,$E1133+4,$S1133:$FQ1133)/COUNTIF($S$3:$FQ$3,$E1133+4)</f>
        <v>2.13716666666667</v>
      </c>
      <c r="Q1133" s="27" t="n">
        <f aca="false">SUMIF($S$3:$FQ$3,$E1133+5,$S1133:$FQ1133)/COUNTIF($S$3:$FQ$3,$E1133+5)</f>
        <v>2.15716666666667</v>
      </c>
      <c r="R1133" s="28" t="n">
        <v>35612</v>
      </c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30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 t="n">
        <v>2.11</v>
      </c>
      <c r="BV1133" s="29" t="n">
        <v>2.113</v>
      </c>
      <c r="BW1133" s="29" t="n">
        <v>2.127</v>
      </c>
      <c r="BX1133" s="29" t="n">
        <v>2.257</v>
      </c>
      <c r="BY1133" s="29" t="n">
        <v>2.392</v>
      </c>
      <c r="BZ1133" s="29" t="n">
        <v>2.432</v>
      </c>
      <c r="CA1133" s="29" t="n">
        <v>2.352</v>
      </c>
      <c r="CB1133" s="29" t="n">
        <v>2.242</v>
      </c>
      <c r="CC1133" s="29" t="n">
        <v>2.112</v>
      </c>
      <c r="CD1133" s="29" t="n">
        <v>2.067</v>
      </c>
      <c r="CE1133" s="29" t="n">
        <v>2.048</v>
      </c>
      <c r="CF1133" s="29" t="n">
        <v>2.039</v>
      </c>
      <c r="CG1133" s="29" t="n">
        <v>2.04</v>
      </c>
      <c r="CH1133" s="29" t="n">
        <v>2.038</v>
      </c>
      <c r="CI1133" s="29" t="n">
        <v>2.048</v>
      </c>
      <c r="CJ1133" s="29" t="n">
        <v>2.161</v>
      </c>
      <c r="CK1133" s="29" t="n">
        <v>2.257</v>
      </c>
      <c r="CL1133" s="29" t="n">
        <v>2.287</v>
      </c>
      <c r="CM1133" s="29" t="n">
        <v>2.229</v>
      </c>
      <c r="CN1133" s="29" t="n">
        <v>2.134</v>
      </c>
      <c r="CO1133" s="29" t="n">
        <v>2.042</v>
      </c>
      <c r="CP1133" s="29" t="n">
        <v>2.032</v>
      </c>
      <c r="CQ1133" s="29" t="n">
        <v>2.036</v>
      </c>
      <c r="CR1133" s="29" t="n">
        <v>2.033</v>
      </c>
      <c r="CS1133" s="29" t="n">
        <v>2.03</v>
      </c>
      <c r="CT1133" s="29" t="n">
        <v>2.029</v>
      </c>
      <c r="CU1133" s="29" t="n">
        <v>2.051</v>
      </c>
      <c r="CV1133" s="29" t="n">
        <v>2.159</v>
      </c>
      <c r="CW1133" s="29" t="n">
        <v>2.293</v>
      </c>
      <c r="CX1133" s="29" t="n">
        <v>2.332</v>
      </c>
      <c r="CY1133" s="29" t="n">
        <v>2.268</v>
      </c>
      <c r="CZ1133" s="29" t="n">
        <v>2.163</v>
      </c>
      <c r="DA1133" s="29" t="n">
        <v>2.053</v>
      </c>
      <c r="DB1133" s="29" t="n">
        <v>2.033</v>
      </c>
      <c r="DC1133" s="29" t="n">
        <v>2.029</v>
      </c>
      <c r="DD1133" s="29" t="n">
        <v>2.026</v>
      </c>
      <c r="DE1133" s="29" t="n">
        <v>2.03</v>
      </c>
      <c r="DF1133" s="29" t="n">
        <v>2.029</v>
      </c>
      <c r="DG1133" s="29" t="n">
        <v>2.051</v>
      </c>
      <c r="DH1133" s="29" t="n">
        <v>2.159</v>
      </c>
      <c r="DI1133" s="29" t="n">
        <v>2.293</v>
      </c>
      <c r="DJ1133" s="29" t="n">
        <v>2.347</v>
      </c>
      <c r="DK1133" s="29" t="n">
        <v>2.283</v>
      </c>
      <c r="DL1133" s="29" t="n">
        <v>2.178</v>
      </c>
      <c r="DM1133" s="29" t="n">
        <v>2.068</v>
      </c>
      <c r="DN1133" s="29" t="n">
        <v>2.048</v>
      </c>
      <c r="DO1133" s="29" t="n">
        <v>2.044</v>
      </c>
      <c r="DP1133" s="29" t="n">
        <v>2.041</v>
      </c>
      <c r="DQ1133" s="29" t="n">
        <v>2.045</v>
      </c>
      <c r="DR1133" s="29" t="n">
        <v>2.044</v>
      </c>
      <c r="DS1133" s="29" t="n">
        <v>2.066</v>
      </c>
      <c r="DT1133" s="29" t="n">
        <v>2.174</v>
      </c>
      <c r="DU1133" s="29" t="n">
        <v>2.308</v>
      </c>
      <c r="DV1133" s="29" t="n">
        <v>2.367</v>
      </c>
      <c r="DW1133" s="29" t="n">
        <v>2.303</v>
      </c>
      <c r="DX1133" s="29" t="n">
        <v>2.198</v>
      </c>
      <c r="DY1133" s="29" t="n">
        <v>2.088</v>
      </c>
      <c r="DZ1133" s="29" t="n">
        <v>2.068</v>
      </c>
      <c r="EA1133" s="29" t="n">
        <v>2.064</v>
      </c>
      <c r="EB1133" s="29" t="n">
        <v>2.061</v>
      </c>
      <c r="EC1133" s="29" t="n">
        <v>2.065</v>
      </c>
      <c r="ED1133" s="29" t="n">
        <v>2.064</v>
      </c>
      <c r="EE1133" s="29" t="n">
        <v>2.086</v>
      </c>
      <c r="EF1133" s="29" t="n">
        <v>2.194</v>
      </c>
      <c r="EG1133" s="29" t="n">
        <v>2.328</v>
      </c>
      <c r="EH1133" s="29" t="n">
        <v>2.392</v>
      </c>
      <c r="EI1133" s="29" t="n">
        <v>2.328</v>
      </c>
      <c r="EJ1133" s="29" t="n">
        <v>2.223</v>
      </c>
      <c r="EK1133" s="29" t="n">
        <v>2.113</v>
      </c>
      <c r="EL1133" s="29" t="n">
        <v>2.093</v>
      </c>
      <c r="EM1133" s="29" t="n">
        <v>2.089</v>
      </c>
      <c r="EN1133" s="29" t="n">
        <v>2.086</v>
      </c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</row>
    <row r="1134" customFormat="false" ht="12.75" hidden="true" customHeight="false" outlineLevel="0" collapsed="false">
      <c r="A1134" s="0" t="n">
        <f aca="false">WEEKDAY(C1134,2)</f>
        <v>3</v>
      </c>
      <c r="B1134" s="0" t="n">
        <f aca="false">MONTH(C1134)</f>
        <v>7</v>
      </c>
      <c r="C1134" s="23" t="n">
        <v>35613</v>
      </c>
      <c r="D1134" s="0" t="n">
        <f aca="false">MONTH(R1134)</f>
        <v>7</v>
      </c>
      <c r="E1134" s="0" t="n">
        <f aca="false">YEAR(R1134)</f>
        <v>1997</v>
      </c>
      <c r="F1134" s="35" t="n">
        <f aca="false">L1134-K1134</f>
        <v>0.227666666666666</v>
      </c>
      <c r="G1134" s="24" t="n">
        <f aca="false">N1134-M1134</f>
        <v>-0.0255833333333335</v>
      </c>
      <c r="H1134" s="24" t="n">
        <f aca="false">O1134-N1134</f>
        <v>0.00883333333333347</v>
      </c>
      <c r="I1134" s="24" t="n">
        <f aca="false">O1134-M1134</f>
        <v>-0.01675</v>
      </c>
      <c r="J1134" s="25" t="n">
        <f aca="false">VLOOKUP(C1134,'Nymex hist.'!A:B,2,0)</f>
        <v>2.067</v>
      </c>
      <c r="K1134" s="34" t="n">
        <f aca="false">AVERAGE(BQ1134:BW1134)</f>
        <v>2.07533333333333</v>
      </c>
      <c r="L1134" s="34" t="n">
        <f aca="false">AVERAGE(BX1134:CB1134)</f>
        <v>2.303</v>
      </c>
      <c r="M1134" s="27" t="n">
        <f aca="false">SUMIF($S$3:$FQ$3,$E1134+1,$S1134:$FQ1134)/COUNTIF($S$3:$FQ$3,$E1134+1)</f>
        <v>2.13416666666667</v>
      </c>
      <c r="N1134" s="27" t="n">
        <f aca="false">SUMIF($S$3:$FQ$3,$E1134+2,$S1134:$FQ1134)/COUNTIF($S$3:$FQ$3,$E1134+2)</f>
        <v>2.10858333333333</v>
      </c>
      <c r="O1134" s="27" t="n">
        <f aca="false">SUMIF($S$3:$FQ$3,$E1134+3,$S1134:$FQ1134)/COUNTIF($S$3:$FQ$3,$E1134+3)</f>
        <v>2.11741666666667</v>
      </c>
      <c r="P1134" s="27" t="n">
        <f aca="false">SUMIF($S$3:$FQ$3,$E1134+4,$S1134:$FQ1134)/COUNTIF($S$3:$FQ$3,$E1134+4)</f>
        <v>2.13241666666667</v>
      </c>
      <c r="Q1134" s="27" t="n">
        <f aca="false">SUMIF($S$3:$FQ$3,$E1134+5,$S1134:$FQ1134)/COUNTIF($S$3:$FQ$3,$E1134+5)</f>
        <v>2.15241666666667</v>
      </c>
      <c r="R1134" s="28" t="n">
        <v>35613</v>
      </c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30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 t="n">
        <v>2.067</v>
      </c>
      <c r="BV1134" s="29" t="n">
        <v>2.07</v>
      </c>
      <c r="BW1134" s="29" t="n">
        <v>2.089</v>
      </c>
      <c r="BX1134" s="29" t="n">
        <v>2.22</v>
      </c>
      <c r="BY1134" s="29" t="n">
        <v>2.36</v>
      </c>
      <c r="BZ1134" s="29" t="n">
        <v>2.4</v>
      </c>
      <c r="CA1134" s="29" t="n">
        <v>2.32</v>
      </c>
      <c r="CB1134" s="29" t="n">
        <v>2.215</v>
      </c>
      <c r="CC1134" s="29" t="n">
        <v>2.09</v>
      </c>
      <c r="CD1134" s="29" t="n">
        <v>2.047</v>
      </c>
      <c r="CE1134" s="29" t="n">
        <v>2.03</v>
      </c>
      <c r="CF1134" s="29" t="n">
        <v>2.025</v>
      </c>
      <c r="CG1134" s="29" t="n">
        <v>2.028</v>
      </c>
      <c r="CH1134" s="29" t="n">
        <v>2.025</v>
      </c>
      <c r="CI1134" s="29" t="n">
        <v>2.035</v>
      </c>
      <c r="CJ1134" s="29" t="n">
        <v>2.149</v>
      </c>
      <c r="CK1134" s="29" t="n">
        <v>2.246</v>
      </c>
      <c r="CL1134" s="29" t="n">
        <v>2.277</v>
      </c>
      <c r="CM1134" s="29" t="n">
        <v>2.22</v>
      </c>
      <c r="CN1134" s="29" t="n">
        <v>2.126</v>
      </c>
      <c r="CO1134" s="29" t="n">
        <v>2.035</v>
      </c>
      <c r="CP1134" s="29" t="n">
        <v>2.026</v>
      </c>
      <c r="CQ1134" s="29" t="n">
        <v>2.032</v>
      </c>
      <c r="CR1134" s="29" t="n">
        <v>2.03</v>
      </c>
      <c r="CS1134" s="29" t="n">
        <v>2.027</v>
      </c>
      <c r="CT1134" s="29" t="n">
        <v>2.026</v>
      </c>
      <c r="CU1134" s="29" t="n">
        <v>2.051</v>
      </c>
      <c r="CV1134" s="29" t="n">
        <v>2.161</v>
      </c>
      <c r="CW1134" s="29" t="n">
        <v>2.292</v>
      </c>
      <c r="CX1134" s="29" t="n">
        <v>2.328</v>
      </c>
      <c r="CY1134" s="29" t="n">
        <v>2.26</v>
      </c>
      <c r="CZ1134" s="29" t="n">
        <v>2.155</v>
      </c>
      <c r="DA1134" s="29" t="n">
        <v>2.045</v>
      </c>
      <c r="DB1134" s="29" t="n">
        <v>2.025</v>
      </c>
      <c r="DC1134" s="29" t="n">
        <v>2.021</v>
      </c>
      <c r="DD1134" s="29" t="n">
        <v>2.018</v>
      </c>
      <c r="DE1134" s="29" t="n">
        <v>2.027</v>
      </c>
      <c r="DF1134" s="29" t="n">
        <v>2.026</v>
      </c>
      <c r="DG1134" s="29" t="n">
        <v>2.051</v>
      </c>
      <c r="DH1134" s="29" t="n">
        <v>2.161</v>
      </c>
      <c r="DI1134" s="29" t="n">
        <v>2.292</v>
      </c>
      <c r="DJ1134" s="29" t="n">
        <v>2.343</v>
      </c>
      <c r="DK1134" s="29" t="n">
        <v>2.275</v>
      </c>
      <c r="DL1134" s="29" t="n">
        <v>2.17</v>
      </c>
      <c r="DM1134" s="29" t="n">
        <v>2.06</v>
      </c>
      <c r="DN1134" s="29" t="n">
        <v>2.04</v>
      </c>
      <c r="DO1134" s="29" t="n">
        <v>2.036</v>
      </c>
      <c r="DP1134" s="29" t="n">
        <v>2.033</v>
      </c>
      <c r="DQ1134" s="29" t="n">
        <v>2.042</v>
      </c>
      <c r="DR1134" s="29" t="n">
        <v>2.041</v>
      </c>
      <c r="DS1134" s="29" t="n">
        <v>2.066</v>
      </c>
      <c r="DT1134" s="29" t="n">
        <v>2.176</v>
      </c>
      <c r="DU1134" s="29" t="n">
        <v>2.307</v>
      </c>
      <c r="DV1134" s="29" t="n">
        <v>2.363</v>
      </c>
      <c r="DW1134" s="29" t="n">
        <v>2.295</v>
      </c>
      <c r="DX1134" s="29" t="n">
        <v>2.19</v>
      </c>
      <c r="DY1134" s="29" t="n">
        <v>2.08</v>
      </c>
      <c r="DZ1134" s="29" t="n">
        <v>2.06</v>
      </c>
      <c r="EA1134" s="29" t="n">
        <v>2.056</v>
      </c>
      <c r="EB1134" s="29" t="n">
        <v>2.053</v>
      </c>
      <c r="EC1134" s="29" t="n">
        <v>2.062</v>
      </c>
      <c r="ED1134" s="29" t="n">
        <v>2.061</v>
      </c>
      <c r="EE1134" s="29" t="n">
        <v>2.086</v>
      </c>
      <c r="EF1134" s="29" t="n">
        <v>2.196</v>
      </c>
      <c r="EG1134" s="29" t="n">
        <v>2.327</v>
      </c>
      <c r="EH1134" s="29" t="n">
        <v>2.388</v>
      </c>
      <c r="EI1134" s="29" t="n">
        <v>2.32</v>
      </c>
      <c r="EJ1134" s="29" t="n">
        <v>2.215</v>
      </c>
      <c r="EK1134" s="29" t="n">
        <v>2.105</v>
      </c>
      <c r="EL1134" s="29" t="n">
        <v>2.085</v>
      </c>
      <c r="EM1134" s="29" t="n">
        <v>2.081</v>
      </c>
      <c r="EN1134" s="29" t="n">
        <v>2.078</v>
      </c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</row>
    <row r="1135" customFormat="false" ht="12.75" hidden="false" customHeight="false" outlineLevel="0" collapsed="false">
      <c r="A1135" s="1" t="n">
        <f aca="false">WEEKDAY(C1135,2)</f>
        <v>4</v>
      </c>
      <c r="B1135" s="1" t="n">
        <f aca="false">MONTH(C1135)</f>
        <v>7</v>
      </c>
      <c r="C1135" s="23" t="n">
        <v>35614</v>
      </c>
      <c r="D1135" s="0" t="n">
        <f aca="false">MONTH(R1135)</f>
        <v>7</v>
      </c>
      <c r="E1135" s="0" t="n">
        <f aca="false">YEAR(R1135)</f>
        <v>1997</v>
      </c>
      <c r="F1135" s="3" t="n">
        <f aca="false">L1135-K1135</f>
        <v>0.223666666666666</v>
      </c>
      <c r="G1135" s="3" t="n">
        <f aca="false">N1135-M1135</f>
        <v>-0.0220833333333337</v>
      </c>
      <c r="H1135" s="3" t="n">
        <f aca="false">O1135-N1135</f>
        <v>0.00966666666666693</v>
      </c>
      <c r="I1135" s="3" t="n">
        <f aca="false">O1135-M1135</f>
        <v>-0.0124166666666667</v>
      </c>
      <c r="J1135" s="4" t="n">
        <f aca="false">VLOOKUP(C1135,'Nymex hist.'!A:B,2,0)</f>
        <v>2.103</v>
      </c>
      <c r="K1135" s="4" t="n">
        <f aca="false">AVERAGE(BQ1135:BW1135)</f>
        <v>2.11133333333333</v>
      </c>
      <c r="L1135" s="4" t="n">
        <f aca="false">AVERAGE(BX1135:CB1135)</f>
        <v>2.335</v>
      </c>
      <c r="M1135" s="4" t="n">
        <f aca="false">SUMIF($S$3:$FQ$3,$E1135+1,$S1135:$FQ1135)/COUNTIF($S$3:$FQ$3,$E1135+1)</f>
        <v>2.16625</v>
      </c>
      <c r="N1135" s="4" t="n">
        <f aca="false">SUMIF($S$3:$FQ$3,$E1135+2,$S1135:$FQ1135)/COUNTIF($S$3:$FQ$3,$E1135+2)</f>
        <v>2.14416666666667</v>
      </c>
      <c r="O1135" s="4" t="n">
        <f aca="false">SUMIF($S$3:$FQ$3,$E1135+3,$S1135:$FQ1135)/COUNTIF($S$3:$FQ$3,$E1135+3)</f>
        <v>2.15383333333333</v>
      </c>
      <c r="P1135" s="4" t="n">
        <f aca="false">SUMIF($S$3:$FQ$3,$E1135+4,$S1135:$FQ1135)/COUNTIF($S$3:$FQ$3,$E1135+4)</f>
        <v>2.16883333333333</v>
      </c>
      <c r="Q1135" s="4" t="n">
        <f aca="false">SUMIF($S$3:$FQ$3,$E1135+5,$S1135:$FQ1135)/COUNTIF($S$3:$FQ$3,$E1135+5)</f>
        <v>2.18883333333333</v>
      </c>
      <c r="R1135" s="21" t="n">
        <v>35614</v>
      </c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7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32"/>
      <c r="BJ1135" s="32"/>
      <c r="BK1135" s="32"/>
      <c r="BL1135" s="32"/>
      <c r="BM1135" s="32"/>
      <c r="BN1135" s="32"/>
      <c r="BO1135" s="32"/>
      <c r="BP1135" s="32"/>
      <c r="BQ1135" s="32"/>
      <c r="BR1135" s="32"/>
      <c r="BS1135" s="32"/>
      <c r="BT1135" s="32"/>
      <c r="BU1135" s="32" t="n">
        <v>2.103</v>
      </c>
      <c r="BV1135" s="32" t="n">
        <v>2.108</v>
      </c>
      <c r="BW1135" s="32" t="n">
        <v>2.123</v>
      </c>
      <c r="BX1135" s="32" t="n">
        <v>2.253</v>
      </c>
      <c r="BY1135" s="32" t="n">
        <v>2.393</v>
      </c>
      <c r="BZ1135" s="32" t="n">
        <v>2.433</v>
      </c>
      <c r="CA1135" s="32" t="n">
        <v>2.353</v>
      </c>
      <c r="CB1135" s="32" t="n">
        <v>2.243</v>
      </c>
      <c r="CC1135" s="32" t="n">
        <v>2.119</v>
      </c>
      <c r="CD1135" s="32" t="n">
        <v>2.078</v>
      </c>
      <c r="CE1135" s="32" t="n">
        <v>2.063</v>
      </c>
      <c r="CF1135" s="32" t="n">
        <v>2.058</v>
      </c>
      <c r="CG1135" s="32" t="n">
        <v>2.061</v>
      </c>
      <c r="CH1135" s="32" t="n">
        <v>2.058</v>
      </c>
      <c r="CI1135" s="32" t="n">
        <v>2.068</v>
      </c>
      <c r="CJ1135" s="32" t="n">
        <v>2.182</v>
      </c>
      <c r="CK1135" s="32" t="n">
        <v>2.279</v>
      </c>
      <c r="CL1135" s="32" t="n">
        <v>2.31</v>
      </c>
      <c r="CM1135" s="32" t="n">
        <v>2.253</v>
      </c>
      <c r="CN1135" s="32" t="n">
        <v>2.159</v>
      </c>
      <c r="CO1135" s="32" t="n">
        <v>2.068</v>
      </c>
      <c r="CP1135" s="32" t="n">
        <v>2.059</v>
      </c>
      <c r="CQ1135" s="32" t="n">
        <v>2.065</v>
      </c>
      <c r="CR1135" s="32" t="n">
        <v>2.065</v>
      </c>
      <c r="CS1135" s="32" t="n">
        <v>2.065</v>
      </c>
      <c r="CT1135" s="32" t="n">
        <v>2.065</v>
      </c>
      <c r="CU1135" s="32" t="n">
        <v>2.09</v>
      </c>
      <c r="CV1135" s="32" t="n">
        <v>2.2</v>
      </c>
      <c r="CW1135" s="32" t="n">
        <v>2.331</v>
      </c>
      <c r="CX1135" s="32" t="n">
        <v>2.367</v>
      </c>
      <c r="CY1135" s="32" t="n">
        <v>2.294</v>
      </c>
      <c r="CZ1135" s="32" t="n">
        <v>2.189</v>
      </c>
      <c r="DA1135" s="32" t="n">
        <v>2.079</v>
      </c>
      <c r="DB1135" s="32" t="n">
        <v>2.059</v>
      </c>
      <c r="DC1135" s="32" t="n">
        <v>2.055</v>
      </c>
      <c r="DD1135" s="32" t="n">
        <v>2.052</v>
      </c>
      <c r="DE1135" s="32" t="n">
        <v>2.065</v>
      </c>
      <c r="DF1135" s="32" t="n">
        <v>2.065</v>
      </c>
      <c r="DG1135" s="32" t="n">
        <v>2.09</v>
      </c>
      <c r="DH1135" s="32" t="n">
        <v>2.2</v>
      </c>
      <c r="DI1135" s="32" t="n">
        <v>2.331</v>
      </c>
      <c r="DJ1135" s="32" t="n">
        <v>2.382</v>
      </c>
      <c r="DK1135" s="32" t="n">
        <v>2.309</v>
      </c>
      <c r="DL1135" s="32" t="n">
        <v>2.204</v>
      </c>
      <c r="DM1135" s="32" t="n">
        <v>2.094</v>
      </c>
      <c r="DN1135" s="32" t="n">
        <v>2.074</v>
      </c>
      <c r="DO1135" s="32" t="n">
        <v>2.07</v>
      </c>
      <c r="DP1135" s="32" t="n">
        <v>2.067</v>
      </c>
      <c r="DQ1135" s="32" t="n">
        <v>2.08</v>
      </c>
      <c r="DR1135" s="32" t="n">
        <v>2.08</v>
      </c>
      <c r="DS1135" s="32" t="n">
        <v>2.105</v>
      </c>
      <c r="DT1135" s="32" t="n">
        <v>2.215</v>
      </c>
      <c r="DU1135" s="32" t="n">
        <v>2.346</v>
      </c>
      <c r="DV1135" s="32" t="n">
        <v>2.402</v>
      </c>
      <c r="DW1135" s="32" t="n">
        <v>2.329</v>
      </c>
      <c r="DX1135" s="32" t="n">
        <v>2.224</v>
      </c>
      <c r="DY1135" s="32" t="n">
        <v>2.114</v>
      </c>
      <c r="DZ1135" s="32" t="n">
        <v>2.094</v>
      </c>
      <c r="EA1135" s="32" t="n">
        <v>2.09</v>
      </c>
      <c r="EB1135" s="32" t="n">
        <v>2.087</v>
      </c>
      <c r="EC1135" s="32" t="n">
        <v>2.1</v>
      </c>
      <c r="ED1135" s="32" t="n">
        <v>2.1</v>
      </c>
      <c r="EE1135" s="32" t="n">
        <v>2.125</v>
      </c>
      <c r="EF1135" s="32" t="n">
        <v>2.235</v>
      </c>
      <c r="EG1135" s="32" t="n">
        <v>2.366</v>
      </c>
      <c r="EH1135" s="32" t="n">
        <v>2.427</v>
      </c>
      <c r="EI1135" s="32" t="n">
        <v>2.354</v>
      </c>
      <c r="EJ1135" s="32" t="n">
        <v>2.249</v>
      </c>
      <c r="EK1135" s="32" t="n">
        <v>2.139</v>
      </c>
      <c r="EL1135" s="32" t="n">
        <v>2.119</v>
      </c>
      <c r="EM1135" s="32" t="n">
        <v>2.115</v>
      </c>
      <c r="EN1135" s="32" t="n">
        <v>2.112</v>
      </c>
      <c r="EO1135" s="32"/>
      <c r="EP1135" s="32"/>
      <c r="EQ1135" s="32"/>
      <c r="ER1135" s="32"/>
      <c r="ES1135" s="32"/>
      <c r="ET1135" s="32"/>
      <c r="EU1135" s="32"/>
      <c r="EV1135" s="32"/>
      <c r="EW1135" s="32"/>
      <c r="EX1135" s="32"/>
      <c r="EY1135" s="32"/>
      <c r="EZ1135" s="32"/>
      <c r="FA1135" s="32"/>
      <c r="FB1135" s="32"/>
      <c r="FC1135" s="32"/>
      <c r="FD1135" s="32"/>
      <c r="FE1135" s="32"/>
      <c r="FF1135" s="32"/>
      <c r="FG1135" s="32"/>
      <c r="FH1135" s="32"/>
      <c r="FI1135" s="32"/>
      <c r="FJ1135" s="32"/>
      <c r="FK1135" s="32"/>
      <c r="FL1135" s="32"/>
      <c r="FM1135" s="32"/>
      <c r="FN1135" s="32"/>
      <c r="FO1135" s="32"/>
      <c r="FP1135" s="32"/>
      <c r="FQ1135" s="32"/>
      <c r="FR1135" s="32"/>
      <c r="FS1135" s="32"/>
      <c r="FT1135" s="32"/>
      <c r="FU1135" s="32"/>
      <c r="FV1135" s="32"/>
      <c r="FW1135" s="32"/>
      <c r="FX1135" s="32"/>
      <c r="FY1135" s="32"/>
      <c r="FZ1135" s="32"/>
      <c r="GA1135" s="32"/>
      <c r="GB1135" s="32"/>
      <c r="GC1135" s="32"/>
      <c r="GD1135" s="32"/>
      <c r="GE1135" s="32"/>
      <c r="GF1135" s="32"/>
      <c r="GG1135" s="32"/>
      <c r="GH1135" s="32"/>
      <c r="GI1135" s="32"/>
      <c r="GJ1135" s="32"/>
      <c r="GK1135" s="32"/>
      <c r="GL1135" s="32"/>
      <c r="GM1135" s="32"/>
      <c r="GN1135" s="32"/>
      <c r="GO1135" s="32"/>
      <c r="GP1135" s="32"/>
      <c r="GQ1135" s="32"/>
    </row>
    <row r="1136" customFormat="false" ht="12.75" hidden="true" customHeight="false" outlineLevel="0" collapsed="false">
      <c r="A1136" s="0" t="n">
        <f aca="false">WEEKDAY(C1136,2)</f>
        <v>1</v>
      </c>
      <c r="B1136" s="0" t="n">
        <f aca="false">MONTH(C1136)</f>
        <v>7</v>
      </c>
      <c r="C1136" s="23" t="n">
        <v>35618</v>
      </c>
      <c r="D1136" s="0" t="n">
        <f aca="false">MONTH(R1136)</f>
        <v>7</v>
      </c>
      <c r="E1136" s="0" t="n">
        <f aca="false">YEAR(R1136)</f>
        <v>1997</v>
      </c>
      <c r="F1136" s="35" t="n">
        <f aca="false">L1136-K1136</f>
        <v>0.231866666666666</v>
      </c>
      <c r="G1136" s="24" t="n">
        <f aca="false">N1136-M1136</f>
        <v>-0.0213333333333332</v>
      </c>
      <c r="H1136" s="24" t="n">
        <f aca="false">O1136-N1136</f>
        <v>0.00741666666666641</v>
      </c>
      <c r="I1136" s="24" t="n">
        <f aca="false">O1136-M1136</f>
        <v>-0.0139166666666668</v>
      </c>
      <c r="J1136" s="25" t="n">
        <f aca="false">VLOOKUP(C1136,'Nymex hist.'!A:B,2,0)</f>
        <v>2.068</v>
      </c>
      <c r="K1136" s="34" t="n">
        <f aca="false">AVERAGE(BQ1136:BW1136)</f>
        <v>2.08333333333333</v>
      </c>
      <c r="L1136" s="34" t="n">
        <f aca="false">AVERAGE(BX1136:CB1136)</f>
        <v>2.3152</v>
      </c>
      <c r="M1136" s="27" t="n">
        <f aca="false">SUMIF($S$3:$FQ$3,$E1136+1,$S1136:$FQ1136)/COUNTIF($S$3:$FQ$3,$E1136+1)</f>
        <v>2.14925</v>
      </c>
      <c r="N1136" s="27" t="n">
        <f aca="false">SUMIF($S$3:$FQ$3,$E1136+2,$S1136:$FQ1136)/COUNTIF($S$3:$FQ$3,$E1136+2)</f>
        <v>2.12791666666667</v>
      </c>
      <c r="O1136" s="27" t="n">
        <f aca="false">SUMIF($S$3:$FQ$3,$E1136+3,$S1136:$FQ1136)/COUNTIF($S$3:$FQ$3,$E1136+3)</f>
        <v>2.13533333333333</v>
      </c>
      <c r="P1136" s="27" t="n">
        <f aca="false">SUMIF($S$3:$FQ$3,$E1136+4,$S1136:$FQ1136)/COUNTIF($S$3:$FQ$3,$E1136+4)</f>
        <v>2.15033333333333</v>
      </c>
      <c r="Q1136" s="27" t="n">
        <f aca="false">SUMIF($S$3:$FQ$3,$E1136+5,$S1136:$FQ1136)/COUNTIF($S$3:$FQ$3,$E1136+5)</f>
        <v>2.17033333333333</v>
      </c>
      <c r="R1136" s="28" t="n">
        <v>35618</v>
      </c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30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 t="n">
        <v>2.068</v>
      </c>
      <c r="BV1136" s="29" t="n">
        <v>2.082</v>
      </c>
      <c r="BW1136" s="29" t="n">
        <v>2.1</v>
      </c>
      <c r="BX1136" s="29" t="n">
        <v>2.232</v>
      </c>
      <c r="BY1136" s="29" t="n">
        <v>2.372</v>
      </c>
      <c r="BZ1136" s="29" t="n">
        <v>2.412</v>
      </c>
      <c r="CA1136" s="29" t="n">
        <v>2.335</v>
      </c>
      <c r="CB1136" s="29" t="n">
        <v>2.225</v>
      </c>
      <c r="CC1136" s="29" t="n">
        <v>2.1</v>
      </c>
      <c r="CD1136" s="29" t="n">
        <v>2.06</v>
      </c>
      <c r="CE1136" s="29" t="n">
        <v>2.045</v>
      </c>
      <c r="CF1136" s="29" t="n">
        <v>2.041</v>
      </c>
      <c r="CG1136" s="29" t="n">
        <v>2.045</v>
      </c>
      <c r="CH1136" s="29" t="n">
        <v>2.042</v>
      </c>
      <c r="CI1136" s="29" t="n">
        <v>2.053</v>
      </c>
      <c r="CJ1136" s="29" t="n">
        <v>2.168</v>
      </c>
      <c r="CK1136" s="29" t="n">
        <v>2.265</v>
      </c>
      <c r="CL1136" s="29" t="n">
        <v>2.296</v>
      </c>
      <c r="CM1136" s="29" t="n">
        <v>2.239</v>
      </c>
      <c r="CN1136" s="29" t="n">
        <v>2.145</v>
      </c>
      <c r="CO1136" s="29" t="n">
        <v>2.053</v>
      </c>
      <c r="CP1136" s="29" t="n">
        <v>2.043</v>
      </c>
      <c r="CQ1136" s="29" t="n">
        <v>2.049</v>
      </c>
      <c r="CR1136" s="29" t="n">
        <v>2.048</v>
      </c>
      <c r="CS1136" s="29" t="n">
        <v>2.048</v>
      </c>
      <c r="CT1136" s="29" t="n">
        <v>2.048</v>
      </c>
      <c r="CU1136" s="29" t="n">
        <v>2.072</v>
      </c>
      <c r="CV1136" s="29" t="n">
        <v>2.182</v>
      </c>
      <c r="CW1136" s="29" t="n">
        <v>2.312</v>
      </c>
      <c r="CX1136" s="29" t="n">
        <v>2.348</v>
      </c>
      <c r="CY1136" s="29" t="n">
        <v>2.275</v>
      </c>
      <c r="CZ1136" s="29" t="n">
        <v>2.17</v>
      </c>
      <c r="DA1136" s="29" t="n">
        <v>2.06</v>
      </c>
      <c r="DB1136" s="29" t="n">
        <v>2.04</v>
      </c>
      <c r="DC1136" s="29" t="n">
        <v>2.036</v>
      </c>
      <c r="DD1136" s="29" t="n">
        <v>2.033</v>
      </c>
      <c r="DE1136" s="29" t="n">
        <v>2.048</v>
      </c>
      <c r="DF1136" s="29" t="n">
        <v>2.048</v>
      </c>
      <c r="DG1136" s="29" t="n">
        <v>2.072</v>
      </c>
      <c r="DH1136" s="29" t="n">
        <v>2.182</v>
      </c>
      <c r="DI1136" s="29" t="n">
        <v>2.312</v>
      </c>
      <c r="DJ1136" s="29" t="n">
        <v>2.363</v>
      </c>
      <c r="DK1136" s="29" t="n">
        <v>2.29</v>
      </c>
      <c r="DL1136" s="29" t="n">
        <v>2.185</v>
      </c>
      <c r="DM1136" s="29" t="n">
        <v>2.075</v>
      </c>
      <c r="DN1136" s="29" t="n">
        <v>2.055</v>
      </c>
      <c r="DO1136" s="29" t="n">
        <v>2.051</v>
      </c>
      <c r="DP1136" s="29" t="n">
        <v>2.048</v>
      </c>
      <c r="DQ1136" s="29" t="n">
        <v>2.063</v>
      </c>
      <c r="DR1136" s="29" t="n">
        <v>2.063</v>
      </c>
      <c r="DS1136" s="29" t="n">
        <v>2.087</v>
      </c>
      <c r="DT1136" s="29" t="n">
        <v>2.197</v>
      </c>
      <c r="DU1136" s="29" t="n">
        <v>2.327</v>
      </c>
      <c r="DV1136" s="29" t="n">
        <v>2.383</v>
      </c>
      <c r="DW1136" s="29" t="n">
        <v>2.31</v>
      </c>
      <c r="DX1136" s="29" t="n">
        <v>2.205</v>
      </c>
      <c r="DY1136" s="29" t="n">
        <v>2.095</v>
      </c>
      <c r="DZ1136" s="29" t="n">
        <v>2.075</v>
      </c>
      <c r="EA1136" s="29" t="n">
        <v>2.071</v>
      </c>
      <c r="EB1136" s="29" t="n">
        <v>2.068</v>
      </c>
      <c r="EC1136" s="29" t="n">
        <v>2.083</v>
      </c>
      <c r="ED1136" s="29" t="n">
        <v>2.083</v>
      </c>
      <c r="EE1136" s="29" t="n">
        <v>2.107</v>
      </c>
      <c r="EF1136" s="29" t="n">
        <v>2.217</v>
      </c>
      <c r="EG1136" s="29" t="n">
        <v>2.347</v>
      </c>
      <c r="EH1136" s="29" t="n">
        <v>2.408</v>
      </c>
      <c r="EI1136" s="29" t="n">
        <v>2.335</v>
      </c>
      <c r="EJ1136" s="29" t="n">
        <v>2.23</v>
      </c>
      <c r="EK1136" s="29" t="n">
        <v>2.12</v>
      </c>
      <c r="EL1136" s="29" t="n">
        <v>2.1</v>
      </c>
      <c r="EM1136" s="29" t="n">
        <v>2.096</v>
      </c>
      <c r="EN1136" s="29" t="n">
        <v>2.093</v>
      </c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</row>
    <row r="1137" customFormat="false" ht="12.75" hidden="true" customHeight="false" outlineLevel="0" collapsed="false">
      <c r="A1137" s="0" t="n">
        <f aca="false">WEEKDAY(C1137,2)</f>
        <v>2</v>
      </c>
      <c r="B1137" s="0" t="n">
        <f aca="false">MONTH(C1137)</f>
        <v>7</v>
      </c>
      <c r="C1137" s="23" t="n">
        <v>35619</v>
      </c>
      <c r="D1137" s="0" t="n">
        <f aca="false">MONTH(R1137)</f>
        <v>7</v>
      </c>
      <c r="E1137" s="0" t="n">
        <f aca="false">YEAR(R1137)</f>
        <v>1997</v>
      </c>
      <c r="F1137" s="35" t="n">
        <f aca="false">L1137-K1137</f>
        <v>0.220666666666667</v>
      </c>
      <c r="G1137" s="24" t="n">
        <f aca="false">N1137-M1137</f>
        <v>-0.0314166666666664</v>
      </c>
      <c r="H1137" s="24" t="n">
        <f aca="false">O1137-N1137</f>
        <v>0.00616666666666665</v>
      </c>
      <c r="I1137" s="24" t="n">
        <f aca="false">O1137-M1137</f>
        <v>-0.0252499999999998</v>
      </c>
      <c r="J1137" s="25" t="n">
        <f aca="false">VLOOKUP(C1137,'Nymex hist.'!A:B,2,0)</f>
        <v>2.116</v>
      </c>
      <c r="K1137" s="34" t="n">
        <f aca="false">AVERAGE(BQ1137:BW1137)</f>
        <v>2.12633333333333</v>
      </c>
      <c r="L1137" s="34" t="n">
        <f aca="false">AVERAGE(BX1137:CB1137)</f>
        <v>2.347</v>
      </c>
      <c r="M1137" s="27" t="n">
        <f aca="false">SUMIF($S$3:$FQ$3,$E1137+1,$S1137:$FQ1137)/COUNTIF($S$3:$FQ$3,$E1137+1)</f>
        <v>2.17358333333333</v>
      </c>
      <c r="N1137" s="27" t="n">
        <f aca="false">SUMIF($S$3:$FQ$3,$E1137+2,$S1137:$FQ1137)/COUNTIF($S$3:$FQ$3,$E1137+2)</f>
        <v>2.14216666666667</v>
      </c>
      <c r="O1137" s="27" t="n">
        <f aca="false">SUMIF($S$3:$FQ$3,$E1137+3,$S1137:$FQ1137)/COUNTIF($S$3:$FQ$3,$E1137+3)</f>
        <v>2.14833333333333</v>
      </c>
      <c r="P1137" s="27" t="n">
        <f aca="false">SUMIF($S$3:$FQ$3,$E1137+4,$S1137:$FQ1137)/COUNTIF($S$3:$FQ$3,$E1137+4)</f>
        <v>2.15833333333333</v>
      </c>
      <c r="Q1137" s="27" t="n">
        <f aca="false">SUMIF($S$3:$FQ$3,$E1137+5,$S1137:$FQ1137)/COUNTIF($S$3:$FQ$3,$E1137+5)</f>
        <v>2.17833333333333</v>
      </c>
      <c r="R1137" s="28" t="n">
        <v>35619</v>
      </c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30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 t="n">
        <v>2.116</v>
      </c>
      <c r="BV1137" s="29" t="n">
        <v>2.126</v>
      </c>
      <c r="BW1137" s="29" t="n">
        <v>2.137</v>
      </c>
      <c r="BX1137" s="29" t="n">
        <v>2.265</v>
      </c>
      <c r="BY1137" s="29" t="n">
        <v>2.405</v>
      </c>
      <c r="BZ1137" s="29" t="n">
        <v>2.445</v>
      </c>
      <c r="CA1137" s="29" t="n">
        <v>2.365</v>
      </c>
      <c r="CB1137" s="29" t="n">
        <v>2.255</v>
      </c>
      <c r="CC1137" s="29" t="n">
        <v>2.13</v>
      </c>
      <c r="CD1137" s="29" t="n">
        <v>2.088</v>
      </c>
      <c r="CE1137" s="29" t="n">
        <v>2.071</v>
      </c>
      <c r="CF1137" s="29" t="n">
        <v>2.065</v>
      </c>
      <c r="CG1137" s="29" t="n">
        <v>2.065</v>
      </c>
      <c r="CH1137" s="29" t="n">
        <v>2.062</v>
      </c>
      <c r="CI1137" s="29" t="n">
        <v>2.071</v>
      </c>
      <c r="CJ1137" s="29" t="n">
        <v>2.184</v>
      </c>
      <c r="CK1137" s="29" t="n">
        <v>2.282</v>
      </c>
      <c r="CL1137" s="29" t="n">
        <v>2.314</v>
      </c>
      <c r="CM1137" s="29" t="n">
        <v>2.256</v>
      </c>
      <c r="CN1137" s="29" t="n">
        <v>2.161</v>
      </c>
      <c r="CO1137" s="29" t="n">
        <v>2.068</v>
      </c>
      <c r="CP1137" s="29" t="n">
        <v>2.057</v>
      </c>
      <c r="CQ1137" s="29" t="n">
        <v>2.062</v>
      </c>
      <c r="CR1137" s="29" t="n">
        <v>2.061</v>
      </c>
      <c r="CS1137" s="29" t="n">
        <v>2.061</v>
      </c>
      <c r="CT1137" s="29" t="n">
        <v>2.061</v>
      </c>
      <c r="CU1137" s="29" t="n">
        <v>2.085</v>
      </c>
      <c r="CV1137" s="29" t="n">
        <v>2.195</v>
      </c>
      <c r="CW1137" s="29" t="n">
        <v>2.325</v>
      </c>
      <c r="CX1137" s="29" t="n">
        <v>2.361</v>
      </c>
      <c r="CY1137" s="29" t="n">
        <v>2.288</v>
      </c>
      <c r="CZ1137" s="29" t="n">
        <v>2.183</v>
      </c>
      <c r="DA1137" s="29" t="n">
        <v>2.073</v>
      </c>
      <c r="DB1137" s="29" t="n">
        <v>2.053</v>
      </c>
      <c r="DC1137" s="29" t="n">
        <v>2.049</v>
      </c>
      <c r="DD1137" s="29" t="n">
        <v>2.046</v>
      </c>
      <c r="DE1137" s="29" t="n">
        <v>2.061</v>
      </c>
      <c r="DF1137" s="29" t="n">
        <v>2.061</v>
      </c>
      <c r="DG1137" s="29" t="n">
        <v>2.085</v>
      </c>
      <c r="DH1137" s="29" t="n">
        <v>2.195</v>
      </c>
      <c r="DI1137" s="29" t="n">
        <v>2.325</v>
      </c>
      <c r="DJ1137" s="29" t="n">
        <v>2.371</v>
      </c>
      <c r="DK1137" s="29" t="n">
        <v>2.298</v>
      </c>
      <c r="DL1137" s="29" t="n">
        <v>2.193</v>
      </c>
      <c r="DM1137" s="29" t="n">
        <v>2.083</v>
      </c>
      <c r="DN1137" s="29" t="n">
        <v>2.063</v>
      </c>
      <c r="DO1137" s="29" t="n">
        <v>2.059</v>
      </c>
      <c r="DP1137" s="29" t="n">
        <v>2.056</v>
      </c>
      <c r="DQ1137" s="29" t="n">
        <v>2.071</v>
      </c>
      <c r="DR1137" s="29" t="n">
        <v>2.071</v>
      </c>
      <c r="DS1137" s="29" t="n">
        <v>2.095</v>
      </c>
      <c r="DT1137" s="29" t="n">
        <v>2.205</v>
      </c>
      <c r="DU1137" s="29" t="n">
        <v>2.335</v>
      </c>
      <c r="DV1137" s="29" t="n">
        <v>2.391</v>
      </c>
      <c r="DW1137" s="29" t="n">
        <v>2.318</v>
      </c>
      <c r="DX1137" s="29" t="n">
        <v>2.213</v>
      </c>
      <c r="DY1137" s="29" t="n">
        <v>2.103</v>
      </c>
      <c r="DZ1137" s="29" t="n">
        <v>2.083</v>
      </c>
      <c r="EA1137" s="29" t="n">
        <v>2.079</v>
      </c>
      <c r="EB1137" s="29" t="n">
        <v>2.076</v>
      </c>
      <c r="EC1137" s="29" t="n">
        <v>2.091</v>
      </c>
      <c r="ED1137" s="29" t="n">
        <v>2.091</v>
      </c>
      <c r="EE1137" s="29" t="n">
        <v>2.115</v>
      </c>
      <c r="EF1137" s="29" t="n">
        <v>2.225</v>
      </c>
      <c r="EG1137" s="29" t="n">
        <v>2.355</v>
      </c>
      <c r="EH1137" s="29" t="n">
        <v>2.416</v>
      </c>
      <c r="EI1137" s="29" t="n">
        <v>2.343</v>
      </c>
      <c r="EJ1137" s="29" t="n">
        <v>2.238</v>
      </c>
      <c r="EK1137" s="29" t="n">
        <v>2.128</v>
      </c>
      <c r="EL1137" s="29" t="n">
        <v>2.108</v>
      </c>
      <c r="EM1137" s="29" t="n">
        <v>2.104</v>
      </c>
      <c r="EN1137" s="29" t="n">
        <v>2.101</v>
      </c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</row>
    <row r="1138" customFormat="false" ht="12.75" hidden="true" customHeight="false" outlineLevel="0" collapsed="false">
      <c r="A1138" s="0" t="n">
        <f aca="false">WEEKDAY(C1138,2)</f>
        <v>3</v>
      </c>
      <c r="B1138" s="0" t="n">
        <f aca="false">MONTH(C1138)</f>
        <v>7</v>
      </c>
      <c r="C1138" s="23" t="n">
        <v>35620</v>
      </c>
      <c r="D1138" s="0" t="n">
        <f aca="false">MONTH(R1138)</f>
        <v>7</v>
      </c>
      <c r="E1138" s="0" t="n">
        <f aca="false">YEAR(R1138)</f>
        <v>1997</v>
      </c>
      <c r="F1138" s="35" t="n">
        <f aca="false">L1138-K1138</f>
        <v>0.222266666666667</v>
      </c>
      <c r="G1138" s="24" t="n">
        <f aca="false">N1138-M1138</f>
        <v>-0.0329166666666665</v>
      </c>
      <c r="H1138" s="24" t="n">
        <f aca="false">O1138-N1138</f>
        <v>0.00566666666666693</v>
      </c>
      <c r="I1138" s="24" t="n">
        <f aca="false">O1138-M1138</f>
        <v>-0.0272499999999996</v>
      </c>
      <c r="J1138" s="25" t="n">
        <f aca="false">VLOOKUP(C1138,'Nymex hist.'!A:B,2,0)</f>
        <v>2.098</v>
      </c>
      <c r="K1138" s="34" t="n">
        <f aca="false">AVERAGE(BQ1138:BW1138)</f>
        <v>2.11533333333333</v>
      </c>
      <c r="L1138" s="34" t="n">
        <f aca="false">AVERAGE(BX1138:CB1138)</f>
        <v>2.3376</v>
      </c>
      <c r="M1138" s="27" t="n">
        <f aca="false">SUMIF($S$3:$FQ$3,$E1138+1,$S1138:$FQ1138)/COUNTIF($S$3:$FQ$3,$E1138+1)</f>
        <v>2.16658333333333</v>
      </c>
      <c r="N1138" s="27" t="n">
        <f aca="false">SUMIF($S$3:$FQ$3,$E1138+2,$S1138:$FQ1138)/COUNTIF($S$3:$FQ$3,$E1138+2)</f>
        <v>2.13366666666667</v>
      </c>
      <c r="O1138" s="27" t="n">
        <f aca="false">SUMIF($S$3:$FQ$3,$E1138+3,$S1138:$FQ1138)/COUNTIF($S$3:$FQ$3,$E1138+3)</f>
        <v>2.13933333333333</v>
      </c>
      <c r="P1138" s="27" t="n">
        <f aca="false">SUMIF($S$3:$FQ$3,$E1138+4,$S1138:$FQ1138)/COUNTIF($S$3:$FQ$3,$E1138+4)</f>
        <v>2.15433333333333</v>
      </c>
      <c r="Q1138" s="27" t="n">
        <f aca="false">SUMIF($S$3:$FQ$3,$E1138+5,$S1138:$FQ1138)/COUNTIF($S$3:$FQ$3,$E1138+5)</f>
        <v>2.17433333333333</v>
      </c>
      <c r="R1138" s="28" t="n">
        <v>35620</v>
      </c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30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 t="n">
        <v>2.098</v>
      </c>
      <c r="BV1138" s="29" t="n">
        <v>2.117</v>
      </c>
      <c r="BW1138" s="29" t="n">
        <v>2.131</v>
      </c>
      <c r="BX1138" s="29" t="n">
        <v>2.257</v>
      </c>
      <c r="BY1138" s="29" t="n">
        <v>2.396</v>
      </c>
      <c r="BZ1138" s="29" t="n">
        <v>2.435</v>
      </c>
      <c r="CA1138" s="29" t="n">
        <v>2.355</v>
      </c>
      <c r="CB1138" s="29" t="n">
        <v>2.245</v>
      </c>
      <c r="CC1138" s="29" t="n">
        <v>2.12</v>
      </c>
      <c r="CD1138" s="29" t="n">
        <v>2.08</v>
      </c>
      <c r="CE1138" s="29" t="n">
        <v>2.065</v>
      </c>
      <c r="CF1138" s="29" t="n">
        <v>2.06</v>
      </c>
      <c r="CG1138" s="29" t="n">
        <v>2.06</v>
      </c>
      <c r="CH1138" s="29" t="n">
        <v>2.057</v>
      </c>
      <c r="CI1138" s="29" t="n">
        <v>2.066</v>
      </c>
      <c r="CJ1138" s="29" t="n">
        <v>2.179</v>
      </c>
      <c r="CK1138" s="29" t="n">
        <v>2.277</v>
      </c>
      <c r="CL1138" s="29" t="n">
        <v>2.309</v>
      </c>
      <c r="CM1138" s="29" t="n">
        <v>2.249</v>
      </c>
      <c r="CN1138" s="29" t="n">
        <v>2.152</v>
      </c>
      <c r="CO1138" s="29" t="n">
        <v>2.059</v>
      </c>
      <c r="CP1138" s="29" t="n">
        <v>2.048</v>
      </c>
      <c r="CQ1138" s="29" t="n">
        <v>2.053</v>
      </c>
      <c r="CR1138" s="29" t="n">
        <v>2.052</v>
      </c>
      <c r="CS1138" s="29" t="n">
        <v>2.052</v>
      </c>
      <c r="CT1138" s="29" t="n">
        <v>2.052</v>
      </c>
      <c r="CU1138" s="29" t="n">
        <v>2.076</v>
      </c>
      <c r="CV1138" s="29" t="n">
        <v>2.186</v>
      </c>
      <c r="CW1138" s="29" t="n">
        <v>2.316</v>
      </c>
      <c r="CX1138" s="29" t="n">
        <v>2.352</v>
      </c>
      <c r="CY1138" s="29" t="n">
        <v>2.279</v>
      </c>
      <c r="CZ1138" s="29" t="n">
        <v>2.174</v>
      </c>
      <c r="DA1138" s="29" t="n">
        <v>2.064</v>
      </c>
      <c r="DB1138" s="29" t="n">
        <v>2.044</v>
      </c>
      <c r="DC1138" s="29" t="n">
        <v>2.04</v>
      </c>
      <c r="DD1138" s="29" t="n">
        <v>2.037</v>
      </c>
      <c r="DE1138" s="29" t="n">
        <v>2.052</v>
      </c>
      <c r="DF1138" s="29" t="n">
        <v>2.052</v>
      </c>
      <c r="DG1138" s="29" t="n">
        <v>2.076</v>
      </c>
      <c r="DH1138" s="29" t="n">
        <v>2.186</v>
      </c>
      <c r="DI1138" s="29" t="n">
        <v>2.316</v>
      </c>
      <c r="DJ1138" s="29" t="n">
        <v>2.367</v>
      </c>
      <c r="DK1138" s="29" t="n">
        <v>2.294</v>
      </c>
      <c r="DL1138" s="29" t="n">
        <v>2.189</v>
      </c>
      <c r="DM1138" s="29" t="n">
        <v>2.079</v>
      </c>
      <c r="DN1138" s="29" t="n">
        <v>2.059</v>
      </c>
      <c r="DO1138" s="29" t="n">
        <v>2.055</v>
      </c>
      <c r="DP1138" s="29" t="n">
        <v>2.052</v>
      </c>
      <c r="DQ1138" s="29" t="n">
        <v>2.067</v>
      </c>
      <c r="DR1138" s="29" t="n">
        <v>2.067</v>
      </c>
      <c r="DS1138" s="29" t="n">
        <v>2.091</v>
      </c>
      <c r="DT1138" s="29" t="n">
        <v>2.201</v>
      </c>
      <c r="DU1138" s="29" t="n">
        <v>2.331</v>
      </c>
      <c r="DV1138" s="29" t="n">
        <v>2.387</v>
      </c>
      <c r="DW1138" s="29" t="n">
        <v>2.314</v>
      </c>
      <c r="DX1138" s="29" t="n">
        <v>2.209</v>
      </c>
      <c r="DY1138" s="29" t="n">
        <v>2.099</v>
      </c>
      <c r="DZ1138" s="29" t="n">
        <v>2.079</v>
      </c>
      <c r="EA1138" s="29" t="n">
        <v>2.075</v>
      </c>
      <c r="EB1138" s="29" t="n">
        <v>2.072</v>
      </c>
      <c r="EC1138" s="29" t="n">
        <v>2.087</v>
      </c>
      <c r="ED1138" s="29" t="n">
        <v>2.087</v>
      </c>
      <c r="EE1138" s="29" t="n">
        <v>2.111</v>
      </c>
      <c r="EF1138" s="29" t="n">
        <v>2.221</v>
      </c>
      <c r="EG1138" s="29" t="n">
        <v>2.351</v>
      </c>
      <c r="EH1138" s="29" t="n">
        <v>2.412</v>
      </c>
      <c r="EI1138" s="29" t="n">
        <v>2.339</v>
      </c>
      <c r="EJ1138" s="29" t="n">
        <v>2.234</v>
      </c>
      <c r="EK1138" s="29" t="n">
        <v>2.124</v>
      </c>
      <c r="EL1138" s="29" t="n">
        <v>2.104</v>
      </c>
      <c r="EM1138" s="29" t="n">
        <v>2.1</v>
      </c>
      <c r="EN1138" s="29" t="n">
        <v>2.097</v>
      </c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</row>
    <row r="1139" customFormat="false" ht="12.75" hidden="false" customHeight="false" outlineLevel="0" collapsed="false">
      <c r="A1139" s="1" t="n">
        <f aca="false">WEEKDAY(C1139,2)</f>
        <v>4</v>
      </c>
      <c r="B1139" s="1" t="n">
        <f aca="false">MONTH(C1139)</f>
        <v>7</v>
      </c>
      <c r="C1139" s="23" t="n">
        <v>35621</v>
      </c>
      <c r="D1139" s="0" t="n">
        <f aca="false">MONTH(R1139)</f>
        <v>7</v>
      </c>
      <c r="E1139" s="0" t="n">
        <f aca="false">YEAR(R1139)</f>
        <v>1997</v>
      </c>
      <c r="F1139" s="3" t="n">
        <f aca="false">L1139-K1139</f>
        <v>0.217066666666667</v>
      </c>
      <c r="G1139" s="3" t="n">
        <f aca="false">N1139-M1139</f>
        <v>-0.036</v>
      </c>
      <c r="H1139" s="3" t="n">
        <f aca="false">O1139-N1139</f>
        <v>0.00383333333333313</v>
      </c>
      <c r="I1139" s="3" t="n">
        <f aca="false">O1139-M1139</f>
        <v>-0.0321666666666669</v>
      </c>
      <c r="J1139" s="4" t="n">
        <f aca="false">VLOOKUP(C1139,'Nymex hist.'!A:B,2,0)</f>
        <v>2.115</v>
      </c>
      <c r="K1139" s="4" t="n">
        <f aca="false">AVERAGE(BQ1139:BW1139)</f>
        <v>2.12433333333333</v>
      </c>
      <c r="L1139" s="4" t="n">
        <f aca="false">AVERAGE(BX1139:CB1139)</f>
        <v>2.3414</v>
      </c>
      <c r="M1139" s="4" t="n">
        <f aca="false">SUMIF($S$3:$FQ$3,$E1139+1,$S1139:$FQ1139)/COUNTIF($S$3:$FQ$3,$E1139+1)</f>
        <v>2.1705</v>
      </c>
      <c r="N1139" s="4" t="n">
        <f aca="false">SUMIF($S$3:$FQ$3,$E1139+2,$S1139:$FQ1139)/COUNTIF($S$3:$FQ$3,$E1139+2)</f>
        <v>2.1345</v>
      </c>
      <c r="O1139" s="4" t="n">
        <f aca="false">SUMIF($S$3:$FQ$3,$E1139+3,$S1139:$FQ1139)/COUNTIF($S$3:$FQ$3,$E1139+3)</f>
        <v>2.13833333333333</v>
      </c>
      <c r="P1139" s="4" t="n">
        <f aca="false">SUMIF($S$3:$FQ$3,$E1139+4,$S1139:$FQ1139)/COUNTIF($S$3:$FQ$3,$E1139+4)</f>
        <v>2.15333333333333</v>
      </c>
      <c r="Q1139" s="4" t="n">
        <f aca="false">SUMIF($S$3:$FQ$3,$E1139+5,$S1139:$FQ1139)/COUNTIF($S$3:$FQ$3,$E1139+5)</f>
        <v>2.17333333333333</v>
      </c>
      <c r="R1139" s="21" t="n">
        <v>35621</v>
      </c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7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P1139" s="32"/>
      <c r="BQ1139" s="32"/>
      <c r="BR1139" s="32"/>
      <c r="BS1139" s="32"/>
      <c r="BT1139" s="32"/>
      <c r="BU1139" s="32" t="n">
        <v>2.115</v>
      </c>
      <c r="BV1139" s="32" t="n">
        <v>2.124</v>
      </c>
      <c r="BW1139" s="32" t="n">
        <v>2.134</v>
      </c>
      <c r="BX1139" s="32" t="n">
        <v>2.264</v>
      </c>
      <c r="BY1139" s="32" t="n">
        <v>2.399</v>
      </c>
      <c r="BZ1139" s="32" t="n">
        <v>2.436</v>
      </c>
      <c r="CA1139" s="32" t="n">
        <v>2.359</v>
      </c>
      <c r="CB1139" s="32" t="n">
        <v>2.249</v>
      </c>
      <c r="CC1139" s="32" t="n">
        <v>2.124</v>
      </c>
      <c r="CD1139" s="32" t="n">
        <v>2.084</v>
      </c>
      <c r="CE1139" s="32" t="n">
        <v>2.069</v>
      </c>
      <c r="CF1139" s="32" t="n">
        <v>2.064</v>
      </c>
      <c r="CG1139" s="32" t="n">
        <v>2.064</v>
      </c>
      <c r="CH1139" s="32" t="n">
        <v>2.061</v>
      </c>
      <c r="CI1139" s="32" t="n">
        <v>2.07</v>
      </c>
      <c r="CJ1139" s="32" t="n">
        <v>2.183</v>
      </c>
      <c r="CK1139" s="32" t="n">
        <v>2.283</v>
      </c>
      <c r="CL1139" s="32" t="n">
        <v>2.315</v>
      </c>
      <c r="CM1139" s="32" t="n">
        <v>2.253</v>
      </c>
      <c r="CN1139" s="32" t="n">
        <v>2.156</v>
      </c>
      <c r="CO1139" s="32" t="n">
        <v>2.063</v>
      </c>
      <c r="CP1139" s="32" t="n">
        <v>2.047</v>
      </c>
      <c r="CQ1139" s="32" t="n">
        <v>2.052</v>
      </c>
      <c r="CR1139" s="32" t="n">
        <v>2.051</v>
      </c>
      <c r="CS1139" s="32" t="n">
        <v>2.051</v>
      </c>
      <c r="CT1139" s="32" t="n">
        <v>2.051</v>
      </c>
      <c r="CU1139" s="32" t="n">
        <v>2.075</v>
      </c>
      <c r="CV1139" s="32" t="n">
        <v>2.185</v>
      </c>
      <c r="CW1139" s="32" t="n">
        <v>2.315</v>
      </c>
      <c r="CX1139" s="32" t="n">
        <v>2.351</v>
      </c>
      <c r="CY1139" s="32" t="n">
        <v>2.278</v>
      </c>
      <c r="CZ1139" s="32" t="n">
        <v>2.173</v>
      </c>
      <c r="DA1139" s="32" t="n">
        <v>2.063</v>
      </c>
      <c r="DB1139" s="32" t="n">
        <v>2.043</v>
      </c>
      <c r="DC1139" s="32" t="n">
        <v>2.039</v>
      </c>
      <c r="DD1139" s="32" t="n">
        <v>2.036</v>
      </c>
      <c r="DE1139" s="32" t="n">
        <v>2.051</v>
      </c>
      <c r="DF1139" s="32" t="n">
        <v>2.051</v>
      </c>
      <c r="DG1139" s="32" t="n">
        <v>2.075</v>
      </c>
      <c r="DH1139" s="32" t="n">
        <v>2.185</v>
      </c>
      <c r="DI1139" s="32" t="n">
        <v>2.315</v>
      </c>
      <c r="DJ1139" s="32" t="n">
        <v>2.366</v>
      </c>
      <c r="DK1139" s="32" t="n">
        <v>2.293</v>
      </c>
      <c r="DL1139" s="32" t="n">
        <v>2.188</v>
      </c>
      <c r="DM1139" s="32" t="n">
        <v>2.078</v>
      </c>
      <c r="DN1139" s="32" t="n">
        <v>2.058</v>
      </c>
      <c r="DO1139" s="32" t="n">
        <v>2.054</v>
      </c>
      <c r="DP1139" s="32" t="n">
        <v>2.051</v>
      </c>
      <c r="DQ1139" s="32" t="n">
        <v>2.066</v>
      </c>
      <c r="DR1139" s="32" t="n">
        <v>2.066</v>
      </c>
      <c r="DS1139" s="32" t="n">
        <v>2.09</v>
      </c>
      <c r="DT1139" s="32" t="n">
        <v>2.2</v>
      </c>
      <c r="DU1139" s="32" t="n">
        <v>2.33</v>
      </c>
      <c r="DV1139" s="32" t="n">
        <v>2.386</v>
      </c>
      <c r="DW1139" s="32" t="n">
        <v>2.313</v>
      </c>
      <c r="DX1139" s="32" t="n">
        <v>2.208</v>
      </c>
      <c r="DY1139" s="32" t="n">
        <v>2.098</v>
      </c>
      <c r="DZ1139" s="32" t="n">
        <v>2.078</v>
      </c>
      <c r="EA1139" s="32" t="n">
        <v>2.074</v>
      </c>
      <c r="EB1139" s="32" t="n">
        <v>2.071</v>
      </c>
      <c r="EC1139" s="32" t="n">
        <v>2.086</v>
      </c>
      <c r="ED1139" s="32" t="n">
        <v>2.086</v>
      </c>
      <c r="EE1139" s="32" t="n">
        <v>2.11</v>
      </c>
      <c r="EF1139" s="32" t="n">
        <v>2.22</v>
      </c>
      <c r="EG1139" s="32" t="n">
        <v>2.35</v>
      </c>
      <c r="EH1139" s="32" t="n">
        <v>2.411</v>
      </c>
      <c r="EI1139" s="32" t="n">
        <v>2.338</v>
      </c>
      <c r="EJ1139" s="32" t="n">
        <v>2.233</v>
      </c>
      <c r="EK1139" s="32" t="n">
        <v>2.123</v>
      </c>
      <c r="EL1139" s="32" t="n">
        <v>2.103</v>
      </c>
      <c r="EM1139" s="32" t="n">
        <v>2.099</v>
      </c>
      <c r="EN1139" s="32" t="n">
        <v>2.096</v>
      </c>
      <c r="EO1139" s="32"/>
      <c r="EP1139" s="32"/>
      <c r="EQ1139" s="32"/>
      <c r="ER1139" s="32"/>
      <c r="ES1139" s="32"/>
      <c r="ET1139" s="32"/>
      <c r="EU1139" s="32"/>
      <c r="EV1139" s="32"/>
      <c r="EW1139" s="32"/>
      <c r="EX1139" s="32"/>
      <c r="EY1139" s="32"/>
      <c r="EZ1139" s="32"/>
      <c r="FA1139" s="32"/>
      <c r="FB1139" s="32"/>
      <c r="FC1139" s="32"/>
      <c r="FD1139" s="32"/>
      <c r="FE1139" s="32"/>
      <c r="FF1139" s="32"/>
      <c r="FG1139" s="32"/>
      <c r="FH1139" s="32"/>
      <c r="FI1139" s="32"/>
      <c r="FJ1139" s="32"/>
      <c r="FK1139" s="32"/>
      <c r="FL1139" s="32"/>
      <c r="FM1139" s="32"/>
      <c r="FN1139" s="32"/>
      <c r="FO1139" s="32"/>
      <c r="FP1139" s="32"/>
      <c r="FQ1139" s="32"/>
      <c r="FR1139" s="32"/>
      <c r="FS1139" s="32"/>
      <c r="FT1139" s="32"/>
      <c r="FU1139" s="32"/>
      <c r="FV1139" s="32"/>
      <c r="FW1139" s="32"/>
      <c r="FX1139" s="32"/>
      <c r="FY1139" s="32"/>
      <c r="FZ1139" s="32"/>
      <c r="GA1139" s="32"/>
      <c r="GB1139" s="32"/>
      <c r="GC1139" s="32"/>
      <c r="GD1139" s="32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  <c r="GO1139" s="32"/>
      <c r="GP1139" s="32"/>
      <c r="GQ1139" s="32"/>
    </row>
    <row r="1140" customFormat="false" ht="12.75" hidden="true" customHeight="false" outlineLevel="0" collapsed="false">
      <c r="A1140" s="0" t="n">
        <f aca="false">WEEKDAY(C1140,2)</f>
        <v>5</v>
      </c>
      <c r="B1140" s="0" t="n">
        <f aca="false">MONTH(C1140)</f>
        <v>7</v>
      </c>
      <c r="C1140" s="23" t="n">
        <v>35622</v>
      </c>
      <c r="D1140" s="0" t="n">
        <f aca="false">MONTH(R1140)</f>
        <v>7</v>
      </c>
      <c r="E1140" s="0" t="n">
        <f aca="false">YEAR(R1140)</f>
        <v>1997</v>
      </c>
      <c r="F1140" s="35" t="n">
        <f aca="false">L1140-K1140</f>
        <v>0.2256</v>
      </c>
      <c r="G1140" s="24" t="n">
        <f aca="false">N1140-M1140</f>
        <v>-0.0324166666666668</v>
      </c>
      <c r="H1140" s="24" t="n">
        <f aca="false">O1140-N1140</f>
        <v>0.00383333333333313</v>
      </c>
      <c r="I1140" s="24" t="n">
        <f aca="false">O1140-M1140</f>
        <v>-0.0285833333333336</v>
      </c>
      <c r="J1140" s="25" t="n">
        <f aca="false">VLOOKUP(C1140,'Nymex hist.'!A:B,2,0)</f>
        <v>2.094</v>
      </c>
      <c r="K1140" s="34" t="n">
        <f aca="false">AVERAGE(BQ1140:BW1140)</f>
        <v>2.106</v>
      </c>
      <c r="L1140" s="34" t="n">
        <f aca="false">AVERAGE(BX1140:CB1140)</f>
        <v>2.3316</v>
      </c>
      <c r="M1140" s="27" t="n">
        <f aca="false">SUMIF($S$3:$FQ$3,$E1140+1,$S1140:$FQ1140)/COUNTIF($S$3:$FQ$3,$E1140+1)</f>
        <v>2.16691666666667</v>
      </c>
      <c r="N1140" s="27" t="n">
        <f aca="false">SUMIF($S$3:$FQ$3,$E1140+2,$S1140:$FQ1140)/COUNTIF($S$3:$FQ$3,$E1140+2)</f>
        <v>2.1345</v>
      </c>
      <c r="O1140" s="27" t="n">
        <f aca="false">SUMIF($S$3:$FQ$3,$E1140+3,$S1140:$FQ1140)/COUNTIF($S$3:$FQ$3,$E1140+3)</f>
        <v>2.13833333333333</v>
      </c>
      <c r="P1140" s="27" t="n">
        <f aca="false">SUMIF($S$3:$FQ$3,$E1140+4,$S1140:$FQ1140)/COUNTIF($S$3:$FQ$3,$E1140+4)</f>
        <v>2.15333333333333</v>
      </c>
      <c r="Q1140" s="27" t="n">
        <f aca="false">SUMIF($S$3:$FQ$3,$E1140+5,$S1140:$FQ1140)/COUNTIF($S$3:$FQ$3,$E1140+5)</f>
        <v>2.17333333333333</v>
      </c>
      <c r="R1140" s="28" t="n">
        <v>35622</v>
      </c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30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 t="n">
        <v>2.094</v>
      </c>
      <c r="BV1140" s="29" t="n">
        <v>2.104</v>
      </c>
      <c r="BW1140" s="29" t="n">
        <v>2.12</v>
      </c>
      <c r="BX1140" s="29" t="n">
        <v>2.25</v>
      </c>
      <c r="BY1140" s="29" t="n">
        <v>2.39</v>
      </c>
      <c r="BZ1140" s="29" t="n">
        <v>2.428</v>
      </c>
      <c r="CA1140" s="29" t="n">
        <v>2.35</v>
      </c>
      <c r="CB1140" s="29" t="n">
        <v>2.24</v>
      </c>
      <c r="CC1140" s="29" t="n">
        <v>2.117</v>
      </c>
      <c r="CD1140" s="29" t="n">
        <v>2.079</v>
      </c>
      <c r="CE1140" s="29" t="n">
        <v>2.064</v>
      </c>
      <c r="CF1140" s="29" t="n">
        <v>2.064</v>
      </c>
      <c r="CG1140" s="29" t="n">
        <v>2.064</v>
      </c>
      <c r="CH1140" s="29" t="n">
        <v>2.061</v>
      </c>
      <c r="CI1140" s="29" t="n">
        <v>2.07</v>
      </c>
      <c r="CJ1140" s="29" t="n">
        <v>2.183</v>
      </c>
      <c r="CK1140" s="29" t="n">
        <v>2.283</v>
      </c>
      <c r="CL1140" s="29" t="n">
        <v>2.315</v>
      </c>
      <c r="CM1140" s="29" t="n">
        <v>2.253</v>
      </c>
      <c r="CN1140" s="29" t="n">
        <v>2.156</v>
      </c>
      <c r="CO1140" s="29" t="n">
        <v>2.063</v>
      </c>
      <c r="CP1140" s="29" t="n">
        <v>2.047</v>
      </c>
      <c r="CQ1140" s="29" t="n">
        <v>2.052</v>
      </c>
      <c r="CR1140" s="29" t="n">
        <v>2.051</v>
      </c>
      <c r="CS1140" s="29" t="n">
        <v>2.051</v>
      </c>
      <c r="CT1140" s="29" t="n">
        <v>2.051</v>
      </c>
      <c r="CU1140" s="29" t="n">
        <v>2.075</v>
      </c>
      <c r="CV1140" s="29" t="n">
        <v>2.185</v>
      </c>
      <c r="CW1140" s="29" t="n">
        <v>2.315</v>
      </c>
      <c r="CX1140" s="29" t="n">
        <v>2.351</v>
      </c>
      <c r="CY1140" s="29" t="n">
        <v>2.278</v>
      </c>
      <c r="CZ1140" s="29" t="n">
        <v>2.173</v>
      </c>
      <c r="DA1140" s="29" t="n">
        <v>2.063</v>
      </c>
      <c r="DB1140" s="29" t="n">
        <v>2.043</v>
      </c>
      <c r="DC1140" s="29" t="n">
        <v>2.039</v>
      </c>
      <c r="DD1140" s="29" t="n">
        <v>2.036</v>
      </c>
      <c r="DE1140" s="29" t="n">
        <v>2.051</v>
      </c>
      <c r="DF1140" s="29" t="n">
        <v>2.051</v>
      </c>
      <c r="DG1140" s="29" t="n">
        <v>2.075</v>
      </c>
      <c r="DH1140" s="29" t="n">
        <v>2.185</v>
      </c>
      <c r="DI1140" s="29" t="n">
        <v>2.315</v>
      </c>
      <c r="DJ1140" s="29" t="n">
        <v>2.366</v>
      </c>
      <c r="DK1140" s="29" t="n">
        <v>2.293</v>
      </c>
      <c r="DL1140" s="29" t="n">
        <v>2.188</v>
      </c>
      <c r="DM1140" s="29" t="n">
        <v>2.078</v>
      </c>
      <c r="DN1140" s="29" t="n">
        <v>2.058</v>
      </c>
      <c r="DO1140" s="29" t="n">
        <v>2.054</v>
      </c>
      <c r="DP1140" s="29" t="n">
        <v>2.051</v>
      </c>
      <c r="DQ1140" s="29" t="n">
        <v>2.066</v>
      </c>
      <c r="DR1140" s="29" t="n">
        <v>2.066</v>
      </c>
      <c r="DS1140" s="29" t="n">
        <v>2.09</v>
      </c>
      <c r="DT1140" s="29" t="n">
        <v>2.2</v>
      </c>
      <c r="DU1140" s="29" t="n">
        <v>2.33</v>
      </c>
      <c r="DV1140" s="29" t="n">
        <v>2.386</v>
      </c>
      <c r="DW1140" s="29" t="n">
        <v>2.313</v>
      </c>
      <c r="DX1140" s="29" t="n">
        <v>2.208</v>
      </c>
      <c r="DY1140" s="29" t="n">
        <v>2.098</v>
      </c>
      <c r="DZ1140" s="29" t="n">
        <v>2.078</v>
      </c>
      <c r="EA1140" s="29" t="n">
        <v>2.074</v>
      </c>
      <c r="EB1140" s="29" t="n">
        <v>2.071</v>
      </c>
      <c r="EC1140" s="29" t="n">
        <v>2.086</v>
      </c>
      <c r="ED1140" s="29" t="n">
        <v>2.086</v>
      </c>
      <c r="EE1140" s="29" t="n">
        <v>2.11</v>
      </c>
      <c r="EF1140" s="29" t="n">
        <v>2.22</v>
      </c>
      <c r="EG1140" s="29" t="n">
        <v>2.35</v>
      </c>
      <c r="EH1140" s="29" t="n">
        <v>2.411</v>
      </c>
      <c r="EI1140" s="29" t="n">
        <v>2.338</v>
      </c>
      <c r="EJ1140" s="29" t="n">
        <v>2.233</v>
      </c>
      <c r="EK1140" s="29" t="n">
        <v>2.123</v>
      </c>
      <c r="EL1140" s="29" t="n">
        <v>2.103</v>
      </c>
      <c r="EM1140" s="29" t="n">
        <v>2.099</v>
      </c>
      <c r="EN1140" s="29" t="n">
        <v>2.096</v>
      </c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</row>
    <row r="1141" customFormat="false" ht="12.75" hidden="true" customHeight="false" outlineLevel="0" collapsed="false">
      <c r="A1141" s="0" t="n">
        <f aca="false">WEEKDAY(C1141,2)</f>
        <v>1</v>
      </c>
      <c r="B1141" s="0" t="n">
        <f aca="false">MONTH(C1141)</f>
        <v>7</v>
      </c>
      <c r="C1141" s="23" t="n">
        <v>35625</v>
      </c>
      <c r="D1141" s="0" t="n">
        <f aca="false">MONTH(R1141)</f>
        <v>7</v>
      </c>
      <c r="E1141" s="0" t="n">
        <f aca="false">YEAR(R1141)</f>
        <v>1997</v>
      </c>
      <c r="F1141" s="35" t="n">
        <f aca="false">L1141-K1141</f>
        <v>0.204666666666667</v>
      </c>
      <c r="G1141" s="24" t="n">
        <f aca="false">N1141-M1141</f>
        <v>-0.0404166666666668</v>
      </c>
      <c r="H1141" s="24" t="n">
        <f aca="false">O1141-N1141</f>
        <v>-0.00166666666666648</v>
      </c>
      <c r="I1141" s="24" t="n">
        <f aca="false">O1141-M1141</f>
        <v>-0.0420833333333333</v>
      </c>
      <c r="J1141" s="25" t="n">
        <f aca="false">VLOOKUP(C1141,'Nymex hist.'!A:B,2,0)</f>
        <v>2.151</v>
      </c>
      <c r="K1141" s="34" t="n">
        <f aca="false">AVERAGE(BQ1141:BW1141)</f>
        <v>2.15033333333333</v>
      </c>
      <c r="L1141" s="34" t="n">
        <f aca="false">AVERAGE(BX1141:CB1141)</f>
        <v>2.355</v>
      </c>
      <c r="M1141" s="27" t="n">
        <f aca="false">SUMIF($S$3:$FQ$3,$E1141+1,$S1141:$FQ1141)/COUNTIF($S$3:$FQ$3,$E1141+1)</f>
        <v>2.18566666666667</v>
      </c>
      <c r="N1141" s="27" t="n">
        <f aca="false">SUMIF($S$3:$FQ$3,$E1141+2,$S1141:$FQ1141)/COUNTIF($S$3:$FQ$3,$E1141+2)</f>
        <v>2.14525</v>
      </c>
      <c r="O1141" s="27" t="n">
        <f aca="false">SUMIF($S$3:$FQ$3,$E1141+3,$S1141:$FQ1141)/COUNTIF($S$3:$FQ$3,$E1141+3)</f>
        <v>2.14358333333333</v>
      </c>
      <c r="P1141" s="27" t="n">
        <f aca="false">SUMIF($S$3:$FQ$3,$E1141+4,$S1141:$FQ1141)/COUNTIF($S$3:$FQ$3,$E1141+4)</f>
        <v>2.15858333333333</v>
      </c>
      <c r="Q1141" s="27" t="n">
        <f aca="false">SUMIF($S$3:$FQ$3,$E1141+5,$S1141:$FQ1141)/COUNTIF($S$3:$FQ$3,$E1141+5)</f>
        <v>2.17858333333333</v>
      </c>
      <c r="R1141" s="28" t="n">
        <v>35625</v>
      </c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30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 t="n">
        <v>2.151</v>
      </c>
      <c r="BV1141" s="29" t="n">
        <v>2.146</v>
      </c>
      <c r="BW1141" s="29" t="n">
        <v>2.154</v>
      </c>
      <c r="BX1141" s="29" t="n">
        <v>2.28</v>
      </c>
      <c r="BY1141" s="29" t="n">
        <v>2.415</v>
      </c>
      <c r="BZ1141" s="29" t="n">
        <v>2.45</v>
      </c>
      <c r="CA1141" s="29" t="n">
        <v>2.37</v>
      </c>
      <c r="CB1141" s="29" t="n">
        <v>2.26</v>
      </c>
      <c r="CC1141" s="29" t="n">
        <v>2.135</v>
      </c>
      <c r="CD1141" s="29" t="n">
        <v>2.097</v>
      </c>
      <c r="CE1141" s="29" t="n">
        <v>2.08</v>
      </c>
      <c r="CF1141" s="29" t="n">
        <v>2.081</v>
      </c>
      <c r="CG1141" s="29" t="n">
        <v>2.082</v>
      </c>
      <c r="CH1141" s="29" t="n">
        <v>2.08</v>
      </c>
      <c r="CI1141" s="29" t="n">
        <v>2.089</v>
      </c>
      <c r="CJ1141" s="29" t="n">
        <v>2.202</v>
      </c>
      <c r="CK1141" s="29" t="n">
        <v>2.302</v>
      </c>
      <c r="CL1141" s="29" t="n">
        <v>2.334</v>
      </c>
      <c r="CM1141" s="29" t="n">
        <v>2.27</v>
      </c>
      <c r="CN1141" s="29" t="n">
        <v>2.171</v>
      </c>
      <c r="CO1141" s="29" t="n">
        <v>2.076</v>
      </c>
      <c r="CP1141" s="29" t="n">
        <v>2.058</v>
      </c>
      <c r="CQ1141" s="29" t="n">
        <v>2.062</v>
      </c>
      <c r="CR1141" s="29" t="n">
        <v>2.06</v>
      </c>
      <c r="CS1141" s="29" t="n">
        <v>2.06</v>
      </c>
      <c r="CT1141" s="29" t="n">
        <v>2.06</v>
      </c>
      <c r="CU1141" s="29" t="n">
        <v>2.082</v>
      </c>
      <c r="CV1141" s="29" t="n">
        <v>2.19</v>
      </c>
      <c r="CW1141" s="29" t="n">
        <v>2.32</v>
      </c>
      <c r="CX1141" s="29" t="n">
        <v>2.355</v>
      </c>
      <c r="CY1141" s="29" t="n">
        <v>2.282</v>
      </c>
      <c r="CZ1141" s="29" t="n">
        <v>2.177</v>
      </c>
      <c r="DA1141" s="29" t="n">
        <v>2.067</v>
      </c>
      <c r="DB1141" s="29" t="n">
        <v>2.047</v>
      </c>
      <c r="DC1141" s="29" t="n">
        <v>2.043</v>
      </c>
      <c r="DD1141" s="29" t="n">
        <v>2.04</v>
      </c>
      <c r="DE1141" s="29" t="n">
        <v>2.06</v>
      </c>
      <c r="DF1141" s="29" t="n">
        <v>2.06</v>
      </c>
      <c r="DG1141" s="29" t="n">
        <v>2.082</v>
      </c>
      <c r="DH1141" s="29" t="n">
        <v>2.19</v>
      </c>
      <c r="DI1141" s="29" t="n">
        <v>2.32</v>
      </c>
      <c r="DJ1141" s="29" t="n">
        <v>2.37</v>
      </c>
      <c r="DK1141" s="29" t="n">
        <v>2.297</v>
      </c>
      <c r="DL1141" s="29" t="n">
        <v>2.192</v>
      </c>
      <c r="DM1141" s="29" t="n">
        <v>2.082</v>
      </c>
      <c r="DN1141" s="29" t="n">
        <v>2.062</v>
      </c>
      <c r="DO1141" s="29" t="n">
        <v>2.058</v>
      </c>
      <c r="DP1141" s="29" t="n">
        <v>2.055</v>
      </c>
      <c r="DQ1141" s="29" t="n">
        <v>2.075</v>
      </c>
      <c r="DR1141" s="29" t="n">
        <v>2.075</v>
      </c>
      <c r="DS1141" s="29" t="n">
        <v>2.097</v>
      </c>
      <c r="DT1141" s="29" t="n">
        <v>2.205</v>
      </c>
      <c r="DU1141" s="29" t="n">
        <v>2.335</v>
      </c>
      <c r="DV1141" s="29" t="n">
        <v>2.39</v>
      </c>
      <c r="DW1141" s="29" t="n">
        <v>2.317</v>
      </c>
      <c r="DX1141" s="29" t="n">
        <v>2.212</v>
      </c>
      <c r="DY1141" s="29" t="n">
        <v>2.102</v>
      </c>
      <c r="DZ1141" s="29" t="n">
        <v>2.082</v>
      </c>
      <c r="EA1141" s="29" t="n">
        <v>2.078</v>
      </c>
      <c r="EB1141" s="29" t="n">
        <v>2.075</v>
      </c>
      <c r="EC1141" s="29" t="n">
        <v>2.095</v>
      </c>
      <c r="ED1141" s="29" t="n">
        <v>2.095</v>
      </c>
      <c r="EE1141" s="29" t="n">
        <v>2.117</v>
      </c>
      <c r="EF1141" s="29" t="n">
        <v>2.225</v>
      </c>
      <c r="EG1141" s="29" t="n">
        <v>2.355</v>
      </c>
      <c r="EH1141" s="29" t="n">
        <v>2.415</v>
      </c>
      <c r="EI1141" s="29" t="n">
        <v>2.342</v>
      </c>
      <c r="EJ1141" s="29" t="n">
        <v>2.237</v>
      </c>
      <c r="EK1141" s="29" t="n">
        <v>2.127</v>
      </c>
      <c r="EL1141" s="29" t="n">
        <v>2.107</v>
      </c>
      <c r="EM1141" s="29" t="n">
        <v>2.103</v>
      </c>
      <c r="EN1141" s="29" t="n">
        <v>2.1</v>
      </c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</row>
    <row r="1142" customFormat="false" ht="12.75" hidden="true" customHeight="false" outlineLevel="0" collapsed="false">
      <c r="A1142" s="0" t="n">
        <f aca="false">WEEKDAY(C1142,2)</f>
        <v>2</v>
      </c>
      <c r="B1142" s="0" t="n">
        <f aca="false">MONTH(C1142)</f>
        <v>7</v>
      </c>
      <c r="C1142" s="23" t="n">
        <v>35626</v>
      </c>
      <c r="D1142" s="0" t="n">
        <f aca="false">MONTH(R1142)</f>
        <v>7</v>
      </c>
      <c r="E1142" s="0" t="n">
        <f aca="false">YEAR(R1142)</f>
        <v>1997</v>
      </c>
      <c r="F1142" s="35" t="n">
        <f aca="false">L1142-K1142</f>
        <v>0.202266666666667</v>
      </c>
      <c r="G1142" s="24" t="n">
        <f aca="false">N1142-M1142</f>
        <v>-0.0409166666666665</v>
      </c>
      <c r="H1142" s="24" t="n">
        <f aca="false">O1142-N1142</f>
        <v>-0.00633333333333308</v>
      </c>
      <c r="I1142" s="24" t="n">
        <f aca="false">O1142-M1142</f>
        <v>-0.0472499999999996</v>
      </c>
      <c r="J1142" s="25" t="n">
        <f aca="false">VLOOKUP(C1142,'Nymex hist.'!A:B,2,0)</f>
        <v>2.162</v>
      </c>
      <c r="K1142" s="34" t="n">
        <f aca="false">AVERAGE(BQ1142:BW1142)</f>
        <v>2.15933333333333</v>
      </c>
      <c r="L1142" s="34" t="n">
        <f aca="false">AVERAGE(BX1142:CB1142)</f>
        <v>2.3616</v>
      </c>
      <c r="M1142" s="27" t="n">
        <f aca="false">SUMIF($S$3:$FQ$3,$E1142+1,$S1142:$FQ1142)/COUNTIF($S$3:$FQ$3,$E1142+1)</f>
        <v>2.18741666666667</v>
      </c>
      <c r="N1142" s="27" t="n">
        <f aca="false">SUMIF($S$3:$FQ$3,$E1142+2,$S1142:$FQ1142)/COUNTIF($S$3:$FQ$3,$E1142+2)</f>
        <v>2.1465</v>
      </c>
      <c r="O1142" s="27" t="n">
        <f aca="false">SUMIF($S$3:$FQ$3,$E1142+3,$S1142:$FQ1142)/COUNTIF($S$3:$FQ$3,$E1142+3)</f>
        <v>2.14016666666667</v>
      </c>
      <c r="P1142" s="27" t="n">
        <f aca="false">SUMIF($S$3:$FQ$3,$E1142+4,$S1142:$FQ1142)/COUNTIF($S$3:$FQ$3,$E1142+4)</f>
        <v>2.15516666666667</v>
      </c>
      <c r="Q1142" s="27" t="n">
        <f aca="false">SUMIF($S$3:$FQ$3,$E1142+5,$S1142:$FQ1142)/COUNTIF($S$3:$FQ$3,$E1142+5)</f>
        <v>2.17516666666667</v>
      </c>
      <c r="R1142" s="28" t="n">
        <v>35626</v>
      </c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30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 t="n">
        <v>2.162</v>
      </c>
      <c r="BV1142" s="29" t="n">
        <v>2.156</v>
      </c>
      <c r="BW1142" s="29" t="n">
        <v>2.16</v>
      </c>
      <c r="BX1142" s="29" t="n">
        <v>2.29</v>
      </c>
      <c r="BY1142" s="29" t="n">
        <v>2.42</v>
      </c>
      <c r="BZ1142" s="29" t="n">
        <v>2.458</v>
      </c>
      <c r="CA1142" s="29" t="n">
        <v>2.375</v>
      </c>
      <c r="CB1142" s="29" t="n">
        <v>2.265</v>
      </c>
      <c r="CC1142" s="29" t="n">
        <v>2.135</v>
      </c>
      <c r="CD1142" s="29" t="n">
        <v>2.095</v>
      </c>
      <c r="CE1142" s="29" t="n">
        <v>2.08</v>
      </c>
      <c r="CF1142" s="29" t="n">
        <v>2.08</v>
      </c>
      <c r="CG1142" s="29" t="n">
        <v>2.08</v>
      </c>
      <c r="CH1142" s="29" t="n">
        <v>2.078</v>
      </c>
      <c r="CI1142" s="29" t="n">
        <v>2.09</v>
      </c>
      <c r="CJ1142" s="29" t="n">
        <v>2.205</v>
      </c>
      <c r="CK1142" s="29" t="n">
        <v>2.308</v>
      </c>
      <c r="CL1142" s="29" t="n">
        <v>2.34</v>
      </c>
      <c r="CM1142" s="29" t="n">
        <v>2.275</v>
      </c>
      <c r="CN1142" s="29" t="n">
        <v>2.175</v>
      </c>
      <c r="CO1142" s="29" t="n">
        <v>2.079</v>
      </c>
      <c r="CP1142" s="29" t="n">
        <v>2.06</v>
      </c>
      <c r="CQ1142" s="29" t="n">
        <v>2.063</v>
      </c>
      <c r="CR1142" s="29" t="n">
        <v>2.06</v>
      </c>
      <c r="CS1142" s="29" t="n">
        <v>2.06</v>
      </c>
      <c r="CT1142" s="29" t="n">
        <v>2.06</v>
      </c>
      <c r="CU1142" s="29" t="n">
        <v>2.081</v>
      </c>
      <c r="CV1142" s="29" t="n">
        <v>2.188</v>
      </c>
      <c r="CW1142" s="29" t="n">
        <v>2.317</v>
      </c>
      <c r="CX1142" s="29" t="n">
        <v>2.35</v>
      </c>
      <c r="CY1142" s="29" t="n">
        <v>2.277</v>
      </c>
      <c r="CZ1142" s="29" t="n">
        <v>2.172</v>
      </c>
      <c r="DA1142" s="29" t="n">
        <v>2.062</v>
      </c>
      <c r="DB1142" s="29" t="n">
        <v>2.042</v>
      </c>
      <c r="DC1142" s="29" t="n">
        <v>2.038</v>
      </c>
      <c r="DD1142" s="29" t="n">
        <v>2.035</v>
      </c>
      <c r="DE1142" s="29" t="n">
        <v>2.06</v>
      </c>
      <c r="DF1142" s="29" t="n">
        <v>2.06</v>
      </c>
      <c r="DG1142" s="29" t="n">
        <v>2.081</v>
      </c>
      <c r="DH1142" s="29" t="n">
        <v>2.188</v>
      </c>
      <c r="DI1142" s="29" t="n">
        <v>2.317</v>
      </c>
      <c r="DJ1142" s="29" t="n">
        <v>2.365</v>
      </c>
      <c r="DK1142" s="29" t="n">
        <v>2.292</v>
      </c>
      <c r="DL1142" s="29" t="n">
        <v>2.187</v>
      </c>
      <c r="DM1142" s="29" t="n">
        <v>2.077</v>
      </c>
      <c r="DN1142" s="29" t="n">
        <v>2.057</v>
      </c>
      <c r="DO1142" s="29" t="n">
        <v>2.053</v>
      </c>
      <c r="DP1142" s="29" t="n">
        <v>2.05</v>
      </c>
      <c r="DQ1142" s="29" t="n">
        <v>2.075</v>
      </c>
      <c r="DR1142" s="29" t="n">
        <v>2.075</v>
      </c>
      <c r="DS1142" s="29" t="n">
        <v>2.096</v>
      </c>
      <c r="DT1142" s="29" t="n">
        <v>2.203</v>
      </c>
      <c r="DU1142" s="29" t="n">
        <v>2.332</v>
      </c>
      <c r="DV1142" s="29" t="n">
        <v>2.385</v>
      </c>
      <c r="DW1142" s="29" t="n">
        <v>2.312</v>
      </c>
      <c r="DX1142" s="29" t="n">
        <v>2.207</v>
      </c>
      <c r="DY1142" s="29" t="n">
        <v>2.097</v>
      </c>
      <c r="DZ1142" s="29" t="n">
        <v>2.077</v>
      </c>
      <c r="EA1142" s="29" t="n">
        <v>2.073</v>
      </c>
      <c r="EB1142" s="29" t="n">
        <v>2.07</v>
      </c>
      <c r="EC1142" s="29" t="n">
        <v>2.095</v>
      </c>
      <c r="ED1142" s="29" t="n">
        <v>2.095</v>
      </c>
      <c r="EE1142" s="29" t="n">
        <v>2.116</v>
      </c>
      <c r="EF1142" s="29" t="n">
        <v>2.223</v>
      </c>
      <c r="EG1142" s="29" t="n">
        <v>2.352</v>
      </c>
      <c r="EH1142" s="29" t="n">
        <v>2.41</v>
      </c>
      <c r="EI1142" s="29" t="n">
        <v>2.337</v>
      </c>
      <c r="EJ1142" s="29" t="n">
        <v>2.232</v>
      </c>
      <c r="EK1142" s="29" t="n">
        <v>2.122</v>
      </c>
      <c r="EL1142" s="29" t="n">
        <v>2.102</v>
      </c>
      <c r="EM1142" s="29" t="n">
        <v>2.098</v>
      </c>
      <c r="EN1142" s="29" t="n">
        <v>2.095</v>
      </c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</row>
    <row r="1143" customFormat="false" ht="12.75" hidden="true" customHeight="false" outlineLevel="0" collapsed="false">
      <c r="A1143" s="0" t="n">
        <f aca="false">WEEKDAY(C1143,2)</f>
        <v>3</v>
      </c>
      <c r="B1143" s="0" t="n">
        <f aca="false">MONTH(C1143)</f>
        <v>7</v>
      </c>
      <c r="C1143" s="23" t="n">
        <v>35627</v>
      </c>
      <c r="D1143" s="0" t="n">
        <f aca="false">MONTH(R1143)</f>
        <v>7</v>
      </c>
      <c r="E1143" s="0" t="n">
        <f aca="false">YEAR(R1143)</f>
        <v>1997</v>
      </c>
      <c r="F1143" s="35" t="n">
        <f aca="false">L1143-K1143</f>
        <v>0.1974</v>
      </c>
      <c r="G1143" s="24" t="n">
        <f aca="false">N1143-M1143</f>
        <v>-0.0375000000000001</v>
      </c>
      <c r="H1143" s="24" t="n">
        <f aca="false">O1143-N1143</f>
        <v>-0.00633333333333308</v>
      </c>
      <c r="I1143" s="24" t="n">
        <f aca="false">O1143-M1143</f>
        <v>-0.0438333333333332</v>
      </c>
      <c r="J1143" s="25" t="n">
        <f aca="false">VLOOKUP(C1143,'Nymex hist.'!A:B,2,0)</f>
        <v>2.174</v>
      </c>
      <c r="K1143" s="34" t="n">
        <f aca="false">AVERAGE(BQ1143:BW1143)</f>
        <v>2.164</v>
      </c>
      <c r="L1143" s="34" t="n">
        <f aca="false">AVERAGE(BX1143:CB1143)</f>
        <v>2.3614</v>
      </c>
      <c r="M1143" s="27" t="n">
        <f aca="false">SUMIF($S$3:$FQ$3,$E1143+1,$S1143:$FQ1143)/COUNTIF($S$3:$FQ$3,$E1143+1)</f>
        <v>2.186</v>
      </c>
      <c r="N1143" s="27" t="n">
        <f aca="false">SUMIF($S$3:$FQ$3,$E1143+2,$S1143:$FQ1143)/COUNTIF($S$3:$FQ$3,$E1143+2)</f>
        <v>2.1485</v>
      </c>
      <c r="O1143" s="27" t="n">
        <f aca="false">SUMIF($S$3:$FQ$3,$E1143+3,$S1143:$FQ1143)/COUNTIF($S$3:$FQ$3,$E1143+3)</f>
        <v>2.14216666666667</v>
      </c>
      <c r="P1143" s="27" t="n">
        <f aca="false">SUMIF($S$3:$FQ$3,$E1143+4,$S1143:$FQ1143)/COUNTIF($S$3:$FQ$3,$E1143+4)</f>
        <v>2.15716666666667</v>
      </c>
      <c r="Q1143" s="27" t="n">
        <f aca="false">SUMIF($S$3:$FQ$3,$E1143+5,$S1143:$FQ1143)/COUNTIF($S$3:$FQ$3,$E1143+5)</f>
        <v>2.17716666666667</v>
      </c>
      <c r="R1143" s="28" t="n">
        <v>35627</v>
      </c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30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 t="n">
        <v>2.174</v>
      </c>
      <c r="BV1143" s="29" t="n">
        <v>2.158</v>
      </c>
      <c r="BW1143" s="29" t="n">
        <v>2.16</v>
      </c>
      <c r="BX1143" s="29" t="n">
        <v>2.29</v>
      </c>
      <c r="BY1143" s="29" t="n">
        <v>2.42</v>
      </c>
      <c r="BZ1143" s="29" t="n">
        <v>2.46</v>
      </c>
      <c r="CA1143" s="29" t="n">
        <v>2.375</v>
      </c>
      <c r="CB1143" s="29" t="n">
        <v>2.262</v>
      </c>
      <c r="CC1143" s="29" t="n">
        <v>2.132</v>
      </c>
      <c r="CD1143" s="29" t="n">
        <v>2.092</v>
      </c>
      <c r="CE1143" s="29" t="n">
        <v>2.077</v>
      </c>
      <c r="CF1143" s="29" t="n">
        <v>2.077</v>
      </c>
      <c r="CG1143" s="29" t="n">
        <v>2.077</v>
      </c>
      <c r="CH1143" s="29" t="n">
        <v>2.075</v>
      </c>
      <c r="CI1143" s="29" t="n">
        <v>2.089</v>
      </c>
      <c r="CJ1143" s="29" t="n">
        <v>2.206</v>
      </c>
      <c r="CK1143" s="29" t="n">
        <v>2.31</v>
      </c>
      <c r="CL1143" s="29" t="n">
        <v>2.342</v>
      </c>
      <c r="CM1143" s="29" t="n">
        <v>2.277</v>
      </c>
      <c r="CN1143" s="29" t="n">
        <v>2.177</v>
      </c>
      <c r="CO1143" s="29" t="n">
        <v>2.081</v>
      </c>
      <c r="CP1143" s="29" t="n">
        <v>2.062</v>
      </c>
      <c r="CQ1143" s="29" t="n">
        <v>2.065</v>
      </c>
      <c r="CR1143" s="29" t="n">
        <v>2.062</v>
      </c>
      <c r="CS1143" s="29" t="n">
        <v>2.062</v>
      </c>
      <c r="CT1143" s="29" t="n">
        <v>2.062</v>
      </c>
      <c r="CU1143" s="29" t="n">
        <v>2.083</v>
      </c>
      <c r="CV1143" s="29" t="n">
        <v>2.19</v>
      </c>
      <c r="CW1143" s="29" t="n">
        <v>2.319</v>
      </c>
      <c r="CX1143" s="29" t="n">
        <v>2.352</v>
      </c>
      <c r="CY1143" s="29" t="n">
        <v>2.279</v>
      </c>
      <c r="CZ1143" s="29" t="n">
        <v>2.174</v>
      </c>
      <c r="DA1143" s="29" t="n">
        <v>2.064</v>
      </c>
      <c r="DB1143" s="29" t="n">
        <v>2.044</v>
      </c>
      <c r="DC1143" s="29" t="n">
        <v>2.04</v>
      </c>
      <c r="DD1143" s="29" t="n">
        <v>2.037</v>
      </c>
      <c r="DE1143" s="29" t="n">
        <v>2.062</v>
      </c>
      <c r="DF1143" s="29" t="n">
        <v>2.062</v>
      </c>
      <c r="DG1143" s="29" t="n">
        <v>2.083</v>
      </c>
      <c r="DH1143" s="29" t="n">
        <v>2.19</v>
      </c>
      <c r="DI1143" s="29" t="n">
        <v>2.319</v>
      </c>
      <c r="DJ1143" s="29" t="n">
        <v>2.367</v>
      </c>
      <c r="DK1143" s="29" t="n">
        <v>2.294</v>
      </c>
      <c r="DL1143" s="29" t="n">
        <v>2.189</v>
      </c>
      <c r="DM1143" s="29" t="n">
        <v>2.079</v>
      </c>
      <c r="DN1143" s="29" t="n">
        <v>2.059</v>
      </c>
      <c r="DO1143" s="29" t="n">
        <v>2.055</v>
      </c>
      <c r="DP1143" s="29" t="n">
        <v>2.052</v>
      </c>
      <c r="DQ1143" s="29" t="n">
        <v>2.077</v>
      </c>
      <c r="DR1143" s="29" t="n">
        <v>2.077</v>
      </c>
      <c r="DS1143" s="29" t="n">
        <v>2.098</v>
      </c>
      <c r="DT1143" s="29" t="n">
        <v>2.205</v>
      </c>
      <c r="DU1143" s="29" t="n">
        <v>2.334</v>
      </c>
      <c r="DV1143" s="29" t="n">
        <v>2.387</v>
      </c>
      <c r="DW1143" s="29" t="n">
        <v>2.314</v>
      </c>
      <c r="DX1143" s="29" t="n">
        <v>2.209</v>
      </c>
      <c r="DY1143" s="29" t="n">
        <v>2.099</v>
      </c>
      <c r="DZ1143" s="29" t="n">
        <v>2.079</v>
      </c>
      <c r="EA1143" s="29" t="n">
        <v>2.075</v>
      </c>
      <c r="EB1143" s="29" t="n">
        <v>2.072</v>
      </c>
      <c r="EC1143" s="29" t="n">
        <v>2.097</v>
      </c>
      <c r="ED1143" s="29" t="n">
        <v>2.097</v>
      </c>
      <c r="EE1143" s="29" t="n">
        <v>2.118</v>
      </c>
      <c r="EF1143" s="29" t="n">
        <v>2.225</v>
      </c>
      <c r="EG1143" s="29" t="n">
        <v>2.354</v>
      </c>
      <c r="EH1143" s="29" t="n">
        <v>2.412</v>
      </c>
      <c r="EI1143" s="29" t="n">
        <v>2.339</v>
      </c>
      <c r="EJ1143" s="29" t="n">
        <v>2.234</v>
      </c>
      <c r="EK1143" s="29" t="n">
        <v>2.124</v>
      </c>
      <c r="EL1143" s="29" t="n">
        <v>2.104</v>
      </c>
      <c r="EM1143" s="29" t="n">
        <v>2.1</v>
      </c>
      <c r="EN1143" s="29" t="n">
        <v>2.097</v>
      </c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</row>
    <row r="1144" customFormat="false" ht="12.75" hidden="false" customHeight="false" outlineLevel="0" collapsed="false">
      <c r="A1144" s="1" t="n">
        <f aca="false">WEEKDAY(C1144,2)</f>
        <v>4</v>
      </c>
      <c r="B1144" s="1" t="n">
        <f aca="false">MONTH(C1144)</f>
        <v>7</v>
      </c>
      <c r="C1144" s="23" t="n">
        <v>35628</v>
      </c>
      <c r="D1144" s="0" t="n">
        <f aca="false">MONTH(R1144)</f>
        <v>7</v>
      </c>
      <c r="E1144" s="0" t="n">
        <f aca="false">YEAR(R1144)</f>
        <v>1997</v>
      </c>
      <c r="F1144" s="3" t="n">
        <f aca="false">L1144-K1144</f>
        <v>0.199466666666666</v>
      </c>
      <c r="G1144" s="3" t="n">
        <f aca="false">N1144-M1144</f>
        <v>-0.0375000000000001</v>
      </c>
      <c r="H1144" s="3" t="n">
        <f aca="false">O1144-N1144</f>
        <v>-0.00574999999999992</v>
      </c>
      <c r="I1144" s="3" t="n">
        <f aca="false">O1144-M1144</f>
        <v>-0.04325</v>
      </c>
      <c r="J1144" s="4" t="n">
        <f aca="false">VLOOKUP(C1144,'Nymex hist.'!A:B,2,0)</f>
        <v>2.175</v>
      </c>
      <c r="K1144" s="4" t="n">
        <f aca="false">AVERAGE(BQ1144:BW1144)</f>
        <v>2.14933333333333</v>
      </c>
      <c r="L1144" s="4" t="n">
        <f aca="false">AVERAGE(BX1144:CB1144)</f>
        <v>2.3488</v>
      </c>
      <c r="M1144" s="4" t="n">
        <f aca="false">SUMIF($S$3:$FQ$3,$E1144+1,$S1144:$FQ1144)/COUNTIF($S$3:$FQ$3,$E1144+1)</f>
        <v>2.174</v>
      </c>
      <c r="N1144" s="4" t="n">
        <f aca="false">SUMIF($S$3:$FQ$3,$E1144+2,$S1144:$FQ1144)/COUNTIF($S$3:$FQ$3,$E1144+2)</f>
        <v>2.1365</v>
      </c>
      <c r="O1144" s="4" t="n">
        <f aca="false">SUMIF($S$3:$FQ$3,$E1144+3,$S1144:$FQ1144)/COUNTIF($S$3:$FQ$3,$E1144+3)</f>
        <v>2.13075</v>
      </c>
      <c r="P1144" s="4" t="n">
        <f aca="false">SUMIF($S$3:$FQ$3,$E1144+4,$S1144:$FQ1144)/COUNTIF($S$3:$FQ$3,$E1144+4)</f>
        <v>2.14575</v>
      </c>
      <c r="Q1144" s="4" t="n">
        <f aca="false">SUMIF($S$3:$FQ$3,$E1144+5,$S1144:$FQ1144)/COUNTIF($S$3:$FQ$3,$E1144+5)</f>
        <v>2.16575</v>
      </c>
      <c r="R1144" s="21" t="n">
        <v>35628</v>
      </c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7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2"/>
      <c r="BO1144" s="32"/>
      <c r="BP1144" s="32"/>
      <c r="BQ1144" s="32"/>
      <c r="BR1144" s="32"/>
      <c r="BS1144" s="32"/>
      <c r="BT1144" s="32"/>
      <c r="BU1144" s="32" t="n">
        <v>2.175</v>
      </c>
      <c r="BV1144" s="32" t="n">
        <v>2.132</v>
      </c>
      <c r="BW1144" s="32" t="n">
        <v>2.141</v>
      </c>
      <c r="BX1144" s="32" t="n">
        <v>2.275</v>
      </c>
      <c r="BY1144" s="32" t="n">
        <v>2.408</v>
      </c>
      <c r="BZ1144" s="32" t="n">
        <v>2.448</v>
      </c>
      <c r="CA1144" s="32" t="n">
        <v>2.363</v>
      </c>
      <c r="CB1144" s="32" t="n">
        <v>2.25</v>
      </c>
      <c r="CC1144" s="32" t="n">
        <v>2.12</v>
      </c>
      <c r="CD1144" s="32" t="n">
        <v>2.08</v>
      </c>
      <c r="CE1144" s="32" t="n">
        <v>2.065</v>
      </c>
      <c r="CF1144" s="32" t="n">
        <v>2.065</v>
      </c>
      <c r="CG1144" s="32" t="n">
        <v>2.065</v>
      </c>
      <c r="CH1144" s="32" t="n">
        <v>2.063</v>
      </c>
      <c r="CI1144" s="32" t="n">
        <v>2.077</v>
      </c>
      <c r="CJ1144" s="32" t="n">
        <v>2.194</v>
      </c>
      <c r="CK1144" s="32" t="n">
        <v>2.298</v>
      </c>
      <c r="CL1144" s="32" t="n">
        <v>2.33</v>
      </c>
      <c r="CM1144" s="32" t="n">
        <v>2.265</v>
      </c>
      <c r="CN1144" s="32" t="n">
        <v>2.165</v>
      </c>
      <c r="CO1144" s="32" t="n">
        <v>2.069</v>
      </c>
      <c r="CP1144" s="32" t="n">
        <v>2.05</v>
      </c>
      <c r="CQ1144" s="32" t="n">
        <v>2.053</v>
      </c>
      <c r="CR1144" s="32" t="n">
        <v>2.05</v>
      </c>
      <c r="CS1144" s="32" t="n">
        <v>2.05</v>
      </c>
      <c r="CT1144" s="32" t="n">
        <v>2.05</v>
      </c>
      <c r="CU1144" s="32" t="n">
        <v>2.071</v>
      </c>
      <c r="CV1144" s="32" t="n">
        <v>2.178</v>
      </c>
      <c r="CW1144" s="32" t="n">
        <v>2.307</v>
      </c>
      <c r="CX1144" s="32" t="n">
        <v>2.341</v>
      </c>
      <c r="CY1144" s="32" t="n">
        <v>2.268</v>
      </c>
      <c r="CZ1144" s="32" t="n">
        <v>2.163</v>
      </c>
      <c r="DA1144" s="32" t="n">
        <v>2.053</v>
      </c>
      <c r="DB1144" s="32" t="n">
        <v>2.033</v>
      </c>
      <c r="DC1144" s="32" t="n">
        <v>2.029</v>
      </c>
      <c r="DD1144" s="32" t="n">
        <v>2.026</v>
      </c>
      <c r="DE1144" s="32" t="n">
        <v>2.05</v>
      </c>
      <c r="DF1144" s="32" t="n">
        <v>2.05</v>
      </c>
      <c r="DG1144" s="32" t="n">
        <v>2.071</v>
      </c>
      <c r="DH1144" s="32" t="n">
        <v>2.178</v>
      </c>
      <c r="DI1144" s="32" t="n">
        <v>2.307</v>
      </c>
      <c r="DJ1144" s="32" t="n">
        <v>2.356</v>
      </c>
      <c r="DK1144" s="32" t="n">
        <v>2.283</v>
      </c>
      <c r="DL1144" s="32" t="n">
        <v>2.178</v>
      </c>
      <c r="DM1144" s="32" t="n">
        <v>2.068</v>
      </c>
      <c r="DN1144" s="32" t="n">
        <v>2.048</v>
      </c>
      <c r="DO1144" s="32" t="n">
        <v>2.044</v>
      </c>
      <c r="DP1144" s="32" t="n">
        <v>2.041</v>
      </c>
      <c r="DQ1144" s="32" t="n">
        <v>2.065</v>
      </c>
      <c r="DR1144" s="32" t="n">
        <v>2.065</v>
      </c>
      <c r="DS1144" s="32" t="n">
        <v>2.086</v>
      </c>
      <c r="DT1144" s="32" t="n">
        <v>2.193</v>
      </c>
      <c r="DU1144" s="32" t="n">
        <v>2.322</v>
      </c>
      <c r="DV1144" s="32" t="n">
        <v>2.376</v>
      </c>
      <c r="DW1144" s="32" t="n">
        <v>2.303</v>
      </c>
      <c r="DX1144" s="32" t="n">
        <v>2.198</v>
      </c>
      <c r="DY1144" s="32" t="n">
        <v>2.088</v>
      </c>
      <c r="DZ1144" s="32" t="n">
        <v>2.068</v>
      </c>
      <c r="EA1144" s="32" t="n">
        <v>2.064</v>
      </c>
      <c r="EB1144" s="32" t="n">
        <v>2.061</v>
      </c>
      <c r="EC1144" s="32" t="n">
        <v>2.085</v>
      </c>
      <c r="ED1144" s="32" t="n">
        <v>2.085</v>
      </c>
      <c r="EE1144" s="32" t="n">
        <v>2.106</v>
      </c>
      <c r="EF1144" s="32" t="n">
        <v>2.213</v>
      </c>
      <c r="EG1144" s="32" t="n">
        <v>2.342</v>
      </c>
      <c r="EH1144" s="32" t="n">
        <v>2.401</v>
      </c>
      <c r="EI1144" s="32" t="n">
        <v>2.328</v>
      </c>
      <c r="EJ1144" s="32" t="n">
        <v>2.223</v>
      </c>
      <c r="EK1144" s="32" t="n">
        <v>2.113</v>
      </c>
      <c r="EL1144" s="32" t="n">
        <v>2.093</v>
      </c>
      <c r="EM1144" s="32" t="n">
        <v>2.089</v>
      </c>
      <c r="EN1144" s="32" t="n">
        <v>2.086</v>
      </c>
      <c r="EO1144" s="32"/>
      <c r="EP1144" s="32"/>
      <c r="EQ1144" s="32"/>
      <c r="ER1144" s="32"/>
      <c r="ES1144" s="32"/>
      <c r="ET1144" s="32"/>
      <c r="EU1144" s="32"/>
      <c r="EV1144" s="32"/>
      <c r="EW1144" s="32"/>
      <c r="EX1144" s="32"/>
      <c r="EY1144" s="32"/>
      <c r="EZ1144" s="32"/>
      <c r="FA1144" s="32"/>
      <c r="FB1144" s="32"/>
      <c r="FC1144" s="32"/>
      <c r="FD1144" s="32"/>
      <c r="FE1144" s="32"/>
      <c r="FF1144" s="32"/>
      <c r="FG1144" s="32"/>
      <c r="FH1144" s="32"/>
      <c r="FI1144" s="32"/>
      <c r="FJ1144" s="32"/>
      <c r="FK1144" s="32"/>
      <c r="FL1144" s="32"/>
      <c r="FM1144" s="32"/>
      <c r="FN1144" s="32"/>
      <c r="FO1144" s="32"/>
      <c r="FP1144" s="32"/>
      <c r="FQ1144" s="32"/>
      <c r="FR1144" s="32"/>
      <c r="FS1144" s="32"/>
      <c r="FT1144" s="32"/>
      <c r="FU1144" s="32"/>
      <c r="FV1144" s="32"/>
      <c r="FW1144" s="32"/>
      <c r="FX1144" s="32"/>
      <c r="FY1144" s="32"/>
      <c r="FZ1144" s="32"/>
      <c r="GA1144" s="32"/>
      <c r="GB1144" s="32"/>
      <c r="GC1144" s="32"/>
      <c r="GD1144" s="32"/>
      <c r="GE1144" s="32"/>
      <c r="GF1144" s="32"/>
      <c r="GG1144" s="32"/>
      <c r="GH1144" s="32"/>
      <c r="GI1144" s="32"/>
      <c r="GJ1144" s="32"/>
      <c r="GK1144" s="32"/>
      <c r="GL1144" s="32"/>
      <c r="GM1144" s="32"/>
      <c r="GN1144" s="32"/>
      <c r="GO1144" s="32"/>
      <c r="GP1144" s="32"/>
      <c r="GQ1144" s="32"/>
    </row>
    <row r="1145" customFormat="false" ht="12.75" hidden="true" customHeight="false" outlineLevel="0" collapsed="false">
      <c r="A1145" s="0" t="n">
        <f aca="false">WEEKDAY(C1145,2)</f>
        <v>5</v>
      </c>
      <c r="B1145" s="0" t="n">
        <f aca="false">MONTH(C1145)</f>
        <v>7</v>
      </c>
      <c r="C1145" s="23" t="n">
        <v>35629</v>
      </c>
      <c r="D1145" s="0" t="n">
        <f aca="false">MONTH(R1145)</f>
        <v>7</v>
      </c>
      <c r="E1145" s="0" t="n">
        <f aca="false">YEAR(R1145)</f>
        <v>1997</v>
      </c>
      <c r="F1145" s="35" t="n">
        <f aca="false">L1145-K1145</f>
        <v>0.201333333333333</v>
      </c>
      <c r="G1145" s="24" t="n">
        <f aca="false">N1145-M1145</f>
        <v>-0.0374999999999996</v>
      </c>
      <c r="H1145" s="24" t="n">
        <f aca="false">O1145-N1145</f>
        <v>-0.00574999999999992</v>
      </c>
      <c r="I1145" s="24" t="n">
        <f aca="false">O1145-M1145</f>
        <v>-0.0432499999999996</v>
      </c>
      <c r="J1145" s="25" t="n">
        <f aca="false">VLOOKUP(C1145,'Nymex hist.'!A:B,2,0)</f>
        <v>2.168</v>
      </c>
      <c r="K1145" s="34" t="n">
        <f aca="false">AVERAGE(BQ1145:BW1145)</f>
        <v>2.15266666666667</v>
      </c>
      <c r="L1145" s="34" t="n">
        <f aca="false">AVERAGE(BX1145:CB1145)</f>
        <v>2.354</v>
      </c>
      <c r="M1145" s="27" t="n">
        <f aca="false">SUMIF($S$3:$FQ$3,$E1145+1,$S1145:$FQ1145)/COUNTIF($S$3:$FQ$3,$E1145+1)</f>
        <v>2.179</v>
      </c>
      <c r="N1145" s="27" t="n">
        <f aca="false">SUMIF($S$3:$FQ$3,$E1145+2,$S1145:$FQ1145)/COUNTIF($S$3:$FQ$3,$E1145+2)</f>
        <v>2.1415</v>
      </c>
      <c r="O1145" s="27" t="n">
        <f aca="false">SUMIF($S$3:$FQ$3,$E1145+3,$S1145:$FQ1145)/COUNTIF($S$3:$FQ$3,$E1145+3)</f>
        <v>2.13575</v>
      </c>
      <c r="P1145" s="27" t="n">
        <f aca="false">SUMIF($S$3:$FQ$3,$E1145+4,$S1145:$FQ1145)/COUNTIF($S$3:$FQ$3,$E1145+4)</f>
        <v>2.15075</v>
      </c>
      <c r="Q1145" s="27" t="n">
        <f aca="false">SUMIF($S$3:$FQ$3,$E1145+5,$S1145:$FQ1145)/COUNTIF($S$3:$FQ$3,$E1145+5)</f>
        <v>2.17075</v>
      </c>
      <c r="R1145" s="28" t="n">
        <v>35629</v>
      </c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30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 t="n">
        <v>2.168</v>
      </c>
      <c r="BV1145" s="29" t="n">
        <v>2.142</v>
      </c>
      <c r="BW1145" s="29" t="n">
        <v>2.148</v>
      </c>
      <c r="BX1145" s="29" t="n">
        <v>2.281</v>
      </c>
      <c r="BY1145" s="29" t="n">
        <v>2.413</v>
      </c>
      <c r="BZ1145" s="29" t="n">
        <v>2.453</v>
      </c>
      <c r="CA1145" s="29" t="n">
        <v>2.368</v>
      </c>
      <c r="CB1145" s="29" t="n">
        <v>2.255</v>
      </c>
      <c r="CC1145" s="29" t="n">
        <v>2.125</v>
      </c>
      <c r="CD1145" s="29" t="n">
        <v>2.085</v>
      </c>
      <c r="CE1145" s="29" t="n">
        <v>2.07</v>
      </c>
      <c r="CF1145" s="29" t="n">
        <v>2.07</v>
      </c>
      <c r="CG1145" s="29" t="n">
        <v>2.07</v>
      </c>
      <c r="CH1145" s="29" t="n">
        <v>2.068</v>
      </c>
      <c r="CI1145" s="29" t="n">
        <v>2.082</v>
      </c>
      <c r="CJ1145" s="29" t="n">
        <v>2.199</v>
      </c>
      <c r="CK1145" s="29" t="n">
        <v>2.303</v>
      </c>
      <c r="CL1145" s="29" t="n">
        <v>2.335</v>
      </c>
      <c r="CM1145" s="29" t="n">
        <v>2.27</v>
      </c>
      <c r="CN1145" s="29" t="n">
        <v>2.17</v>
      </c>
      <c r="CO1145" s="29" t="n">
        <v>2.074</v>
      </c>
      <c r="CP1145" s="29" t="n">
        <v>2.055</v>
      </c>
      <c r="CQ1145" s="29" t="n">
        <v>2.058</v>
      </c>
      <c r="CR1145" s="29" t="n">
        <v>2.055</v>
      </c>
      <c r="CS1145" s="29" t="n">
        <v>2.055</v>
      </c>
      <c r="CT1145" s="29" t="n">
        <v>2.055</v>
      </c>
      <c r="CU1145" s="29" t="n">
        <v>2.076</v>
      </c>
      <c r="CV1145" s="29" t="n">
        <v>2.183</v>
      </c>
      <c r="CW1145" s="29" t="n">
        <v>2.312</v>
      </c>
      <c r="CX1145" s="29" t="n">
        <v>2.346</v>
      </c>
      <c r="CY1145" s="29" t="n">
        <v>2.273</v>
      </c>
      <c r="CZ1145" s="29" t="n">
        <v>2.168</v>
      </c>
      <c r="DA1145" s="29" t="n">
        <v>2.058</v>
      </c>
      <c r="DB1145" s="29" t="n">
        <v>2.038</v>
      </c>
      <c r="DC1145" s="29" t="n">
        <v>2.034</v>
      </c>
      <c r="DD1145" s="29" t="n">
        <v>2.031</v>
      </c>
      <c r="DE1145" s="29" t="n">
        <v>2.055</v>
      </c>
      <c r="DF1145" s="29" t="n">
        <v>2.055</v>
      </c>
      <c r="DG1145" s="29" t="n">
        <v>2.076</v>
      </c>
      <c r="DH1145" s="29" t="n">
        <v>2.183</v>
      </c>
      <c r="DI1145" s="29" t="n">
        <v>2.312</v>
      </c>
      <c r="DJ1145" s="29" t="n">
        <v>2.361</v>
      </c>
      <c r="DK1145" s="29" t="n">
        <v>2.288</v>
      </c>
      <c r="DL1145" s="29" t="n">
        <v>2.183</v>
      </c>
      <c r="DM1145" s="29" t="n">
        <v>2.073</v>
      </c>
      <c r="DN1145" s="29" t="n">
        <v>2.053</v>
      </c>
      <c r="DO1145" s="29" t="n">
        <v>2.049</v>
      </c>
      <c r="DP1145" s="29" t="n">
        <v>2.046</v>
      </c>
      <c r="DQ1145" s="29" t="n">
        <v>2.07</v>
      </c>
      <c r="DR1145" s="29" t="n">
        <v>2.07</v>
      </c>
      <c r="DS1145" s="29" t="n">
        <v>2.091</v>
      </c>
      <c r="DT1145" s="29" t="n">
        <v>2.198</v>
      </c>
      <c r="DU1145" s="29" t="n">
        <v>2.327</v>
      </c>
      <c r="DV1145" s="29" t="n">
        <v>2.381</v>
      </c>
      <c r="DW1145" s="29" t="n">
        <v>2.308</v>
      </c>
      <c r="DX1145" s="29" t="n">
        <v>2.203</v>
      </c>
      <c r="DY1145" s="29" t="n">
        <v>2.093</v>
      </c>
      <c r="DZ1145" s="29" t="n">
        <v>2.073</v>
      </c>
      <c r="EA1145" s="29" t="n">
        <v>2.069</v>
      </c>
      <c r="EB1145" s="29" t="n">
        <v>2.066</v>
      </c>
      <c r="EC1145" s="29" t="n">
        <v>2.09</v>
      </c>
      <c r="ED1145" s="29" t="n">
        <v>2.09</v>
      </c>
      <c r="EE1145" s="29" t="n">
        <v>2.111</v>
      </c>
      <c r="EF1145" s="29" t="n">
        <v>2.218</v>
      </c>
      <c r="EG1145" s="29" t="n">
        <v>2.347</v>
      </c>
      <c r="EH1145" s="29" t="n">
        <v>2.406</v>
      </c>
      <c r="EI1145" s="29" t="n">
        <v>2.333</v>
      </c>
      <c r="EJ1145" s="29" t="n">
        <v>2.228</v>
      </c>
      <c r="EK1145" s="29" t="n">
        <v>2.118</v>
      </c>
      <c r="EL1145" s="29" t="n">
        <v>2.098</v>
      </c>
      <c r="EM1145" s="29" t="n">
        <v>2.094</v>
      </c>
      <c r="EN1145" s="29" t="n">
        <v>2.091</v>
      </c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</row>
    <row r="1146" customFormat="false" ht="12.75" hidden="true" customHeight="false" outlineLevel="0" collapsed="false">
      <c r="A1146" s="0" t="n">
        <f aca="false">WEEKDAY(C1146,2)</f>
        <v>1</v>
      </c>
      <c r="B1146" s="0" t="n">
        <f aca="false">MONTH(C1146)</f>
        <v>7</v>
      </c>
      <c r="C1146" s="23" t="n">
        <v>35632</v>
      </c>
      <c r="D1146" s="0" t="n">
        <f aca="false">MONTH(R1146)</f>
        <v>7</v>
      </c>
      <c r="E1146" s="0" t="n">
        <f aca="false">YEAR(R1146)</f>
        <v>1997</v>
      </c>
      <c r="F1146" s="35" t="n">
        <f aca="false">L1146-K1146</f>
        <v>0.231733333333334</v>
      </c>
      <c r="G1146" s="24" t="n">
        <f aca="false">N1146-M1146</f>
        <v>-0.0174166666666666</v>
      </c>
      <c r="H1146" s="24" t="n">
        <f aca="false">O1146-N1146</f>
        <v>0.00533333333333319</v>
      </c>
      <c r="I1146" s="24" t="n">
        <f aca="false">O1146-M1146</f>
        <v>-0.0120833333333334</v>
      </c>
      <c r="J1146" s="25" t="n">
        <f aca="false">VLOOKUP(C1146,'Nymex hist.'!A:B,2,0)</f>
        <v>2.085</v>
      </c>
      <c r="K1146" s="34" t="n">
        <f aca="false">AVERAGE(BQ1146:BW1146)</f>
        <v>2.07266666666667</v>
      </c>
      <c r="L1146" s="34" t="n">
        <f aca="false">AVERAGE(BX1146:CB1146)</f>
        <v>2.3044</v>
      </c>
      <c r="M1146" s="27" t="n">
        <f aca="false">SUMIF($S$3:$FQ$3,$E1146+1,$S1146:$FQ1146)/COUNTIF($S$3:$FQ$3,$E1146+1)</f>
        <v>2.15408333333333</v>
      </c>
      <c r="N1146" s="27" t="n">
        <f aca="false">SUMIF($S$3:$FQ$3,$E1146+2,$S1146:$FQ1146)/COUNTIF($S$3:$FQ$3,$E1146+2)</f>
        <v>2.13666666666667</v>
      </c>
      <c r="O1146" s="27" t="n">
        <f aca="false">SUMIF($S$3:$FQ$3,$E1146+3,$S1146:$FQ1146)/COUNTIF($S$3:$FQ$3,$E1146+3)</f>
        <v>2.142</v>
      </c>
      <c r="P1146" s="27" t="n">
        <f aca="false">SUMIF($S$3:$FQ$3,$E1146+4,$S1146:$FQ1146)/COUNTIF($S$3:$FQ$3,$E1146+4)</f>
        <v>2.162</v>
      </c>
      <c r="Q1146" s="27" t="n">
        <f aca="false">SUMIF($S$3:$FQ$3,$E1146+5,$S1146:$FQ1146)/COUNTIF($S$3:$FQ$3,$E1146+5)</f>
        <v>2.182</v>
      </c>
      <c r="R1146" s="28" t="n">
        <v>35632</v>
      </c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30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 t="n">
        <v>2.085</v>
      </c>
      <c r="BV1146" s="29" t="n">
        <v>2.058</v>
      </c>
      <c r="BW1146" s="29" t="n">
        <v>2.075</v>
      </c>
      <c r="BX1146" s="29" t="n">
        <v>2.22</v>
      </c>
      <c r="BY1146" s="29" t="n">
        <v>2.363</v>
      </c>
      <c r="BZ1146" s="29" t="n">
        <v>2.401</v>
      </c>
      <c r="CA1146" s="29" t="n">
        <v>2.323</v>
      </c>
      <c r="CB1146" s="29" t="n">
        <v>2.215</v>
      </c>
      <c r="CC1146" s="29" t="n">
        <v>2.1</v>
      </c>
      <c r="CD1146" s="29" t="n">
        <v>2.065</v>
      </c>
      <c r="CE1146" s="29" t="n">
        <v>2.055</v>
      </c>
      <c r="CF1146" s="29" t="n">
        <v>2.055</v>
      </c>
      <c r="CG1146" s="29" t="n">
        <v>2.055</v>
      </c>
      <c r="CH1146" s="29" t="n">
        <v>2.055</v>
      </c>
      <c r="CI1146" s="29" t="n">
        <v>2.069</v>
      </c>
      <c r="CJ1146" s="29" t="n">
        <v>2.176</v>
      </c>
      <c r="CK1146" s="29" t="n">
        <v>2.28</v>
      </c>
      <c r="CL1146" s="29" t="n">
        <v>2.315</v>
      </c>
      <c r="CM1146" s="29" t="n">
        <v>2.253</v>
      </c>
      <c r="CN1146" s="29" t="n">
        <v>2.156</v>
      </c>
      <c r="CO1146" s="29" t="n">
        <v>2.063</v>
      </c>
      <c r="CP1146" s="29" t="n">
        <v>2.047</v>
      </c>
      <c r="CQ1146" s="29" t="n">
        <v>2.053</v>
      </c>
      <c r="CR1146" s="29" t="n">
        <v>2.053</v>
      </c>
      <c r="CS1146" s="29" t="n">
        <v>2.056</v>
      </c>
      <c r="CT1146" s="29" t="n">
        <v>2.059</v>
      </c>
      <c r="CU1146" s="29" t="n">
        <v>2.082</v>
      </c>
      <c r="CV1146" s="29" t="n">
        <v>2.191</v>
      </c>
      <c r="CW1146" s="29" t="n">
        <v>2.312</v>
      </c>
      <c r="CX1146" s="29" t="n">
        <v>2.346</v>
      </c>
      <c r="CY1146" s="29" t="n">
        <v>2.272</v>
      </c>
      <c r="CZ1146" s="29" t="n">
        <v>2.165</v>
      </c>
      <c r="DA1146" s="29" t="n">
        <v>2.053</v>
      </c>
      <c r="DB1146" s="29" t="n">
        <v>2.043</v>
      </c>
      <c r="DC1146" s="29" t="n">
        <v>2.039</v>
      </c>
      <c r="DD1146" s="29" t="n">
        <v>2.036</v>
      </c>
      <c r="DE1146" s="29" t="n">
        <v>2.066</v>
      </c>
      <c r="DF1146" s="29" t="n">
        <v>2.069</v>
      </c>
      <c r="DG1146" s="29" t="n">
        <v>2.092</v>
      </c>
      <c r="DH1146" s="29" t="n">
        <v>2.201</v>
      </c>
      <c r="DI1146" s="29" t="n">
        <v>2.322</v>
      </c>
      <c r="DJ1146" s="29" t="n">
        <v>2.366</v>
      </c>
      <c r="DK1146" s="29" t="n">
        <v>2.292</v>
      </c>
      <c r="DL1146" s="29" t="n">
        <v>2.185</v>
      </c>
      <c r="DM1146" s="29" t="n">
        <v>2.073</v>
      </c>
      <c r="DN1146" s="29" t="n">
        <v>2.063</v>
      </c>
      <c r="DO1146" s="29" t="n">
        <v>2.059</v>
      </c>
      <c r="DP1146" s="29" t="n">
        <v>2.056</v>
      </c>
      <c r="DQ1146" s="29" t="n">
        <v>2.086</v>
      </c>
      <c r="DR1146" s="29" t="n">
        <v>2.089</v>
      </c>
      <c r="DS1146" s="29" t="n">
        <v>2.112</v>
      </c>
      <c r="DT1146" s="29" t="n">
        <v>2.221</v>
      </c>
      <c r="DU1146" s="29" t="n">
        <v>2.342</v>
      </c>
      <c r="DV1146" s="29" t="n">
        <v>2.386</v>
      </c>
      <c r="DW1146" s="29" t="n">
        <v>2.312</v>
      </c>
      <c r="DX1146" s="29" t="n">
        <v>2.205</v>
      </c>
      <c r="DY1146" s="29" t="n">
        <v>2.093</v>
      </c>
      <c r="DZ1146" s="29" t="n">
        <v>2.083</v>
      </c>
      <c r="EA1146" s="29" t="n">
        <v>2.079</v>
      </c>
      <c r="EB1146" s="29" t="n">
        <v>2.076</v>
      </c>
      <c r="EC1146" s="29" t="n">
        <v>2.106</v>
      </c>
      <c r="ED1146" s="29" t="n">
        <v>2.109</v>
      </c>
      <c r="EE1146" s="29" t="n">
        <v>2.132</v>
      </c>
      <c r="EF1146" s="29" t="n">
        <v>2.241</v>
      </c>
      <c r="EG1146" s="29" t="n">
        <v>2.362</v>
      </c>
      <c r="EH1146" s="29" t="n">
        <v>2.411</v>
      </c>
      <c r="EI1146" s="29" t="n">
        <v>2.337</v>
      </c>
      <c r="EJ1146" s="29" t="n">
        <v>2.23</v>
      </c>
      <c r="EK1146" s="29" t="n">
        <v>2.118</v>
      </c>
      <c r="EL1146" s="29" t="n">
        <v>2.108</v>
      </c>
      <c r="EM1146" s="29" t="n">
        <v>2.104</v>
      </c>
      <c r="EN1146" s="29" t="n">
        <v>2.101</v>
      </c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0"/>
      <c r="GS1146" s="0"/>
      <c r="GT1146" s="0"/>
      <c r="GU1146" s="0"/>
      <c r="GV1146" s="0"/>
      <c r="GW1146" s="0"/>
      <c r="GX1146" s="0"/>
      <c r="GY1146" s="0"/>
      <c r="GZ1146" s="0"/>
      <c r="HA1146" s="0"/>
      <c r="HB1146" s="0"/>
      <c r="HC1146" s="0"/>
      <c r="HD1146" s="0"/>
      <c r="HE1146" s="0"/>
      <c r="HF1146" s="0"/>
      <c r="HG1146" s="0"/>
      <c r="HH1146" s="0"/>
      <c r="HI1146" s="0"/>
      <c r="HJ1146" s="0"/>
      <c r="HK1146" s="0"/>
      <c r="HL1146" s="0"/>
      <c r="HM1146" s="0"/>
      <c r="HN1146" s="0"/>
      <c r="HO1146" s="0"/>
      <c r="HP1146" s="0"/>
      <c r="HQ1146" s="0"/>
      <c r="HR1146" s="0"/>
      <c r="HS1146" s="0"/>
      <c r="HT1146" s="0"/>
      <c r="HU1146" s="0"/>
      <c r="HV1146" s="0"/>
      <c r="HW1146" s="0"/>
      <c r="HX1146" s="0"/>
      <c r="HY1146" s="0"/>
      <c r="HZ1146" s="0"/>
      <c r="IA1146" s="0"/>
      <c r="IB1146" s="0"/>
      <c r="IC1146" s="0"/>
      <c r="ID1146" s="0"/>
      <c r="IE1146" s="0"/>
      <c r="IF1146" s="0"/>
      <c r="IG1146" s="0"/>
      <c r="IH1146" s="0"/>
      <c r="II1146" s="0"/>
      <c r="IJ1146" s="0"/>
      <c r="IK1146" s="0"/>
      <c r="IL1146" s="0"/>
      <c r="IM1146" s="0"/>
      <c r="IN1146" s="0"/>
      <c r="IO1146" s="0"/>
      <c r="IP1146" s="0"/>
      <c r="IQ1146" s="0"/>
      <c r="IR1146" s="0"/>
      <c r="IS1146" s="0"/>
      <c r="IT1146" s="0"/>
      <c r="IU1146" s="0"/>
      <c r="IV1146" s="0"/>
      <c r="IW1146" s="0"/>
    </row>
    <row r="1147" customFormat="false" ht="12.75" hidden="true" customHeight="false" outlineLevel="0" collapsed="false">
      <c r="A1147" s="0" t="n">
        <f aca="false">WEEKDAY(C1147,2)</f>
        <v>2</v>
      </c>
      <c r="B1147" s="0" t="n">
        <f aca="false">MONTH(C1147)</f>
        <v>7</v>
      </c>
      <c r="C1147" s="23" t="n">
        <v>35633</v>
      </c>
      <c r="D1147" s="0" t="n">
        <f aca="false">MONTH(R1147)</f>
        <v>7</v>
      </c>
      <c r="E1147" s="0" t="n">
        <f aca="false">YEAR(R1147)</f>
        <v>1997</v>
      </c>
      <c r="F1147" s="35" t="n">
        <f aca="false">L1147-K1147</f>
        <v>0.227666666666667</v>
      </c>
      <c r="G1147" s="24" t="n">
        <f aca="false">N1147-M1147</f>
        <v>-0.0229166666666667</v>
      </c>
      <c r="H1147" s="24" t="n">
        <f aca="false">O1147-N1147</f>
        <v>0.00424999999999987</v>
      </c>
      <c r="I1147" s="24" t="n">
        <f aca="false">O1147-M1147</f>
        <v>-0.0186666666666668</v>
      </c>
      <c r="J1147" s="25" t="n">
        <f aca="false">VLOOKUP(C1147,'Nymex hist.'!A:B,2,0)</f>
        <v>2.117</v>
      </c>
      <c r="K1147" s="34" t="n">
        <f aca="false">AVERAGE(BQ1147:BW1147)</f>
        <v>2.09333333333333</v>
      </c>
      <c r="L1147" s="34" t="n">
        <f aca="false">AVERAGE(BX1147:CB1147)</f>
        <v>2.321</v>
      </c>
      <c r="M1147" s="27" t="n">
        <f aca="false">SUMIF($S$3:$FQ$3,$E1147+1,$S1147:$FQ1147)/COUNTIF($S$3:$FQ$3,$E1147+1)</f>
        <v>2.16575</v>
      </c>
      <c r="N1147" s="27" t="n">
        <f aca="false">SUMIF($S$3:$FQ$3,$E1147+2,$S1147:$FQ1147)/COUNTIF($S$3:$FQ$3,$E1147+2)</f>
        <v>2.14283333333333</v>
      </c>
      <c r="O1147" s="27" t="n">
        <f aca="false">SUMIF($S$3:$FQ$3,$E1147+3,$S1147:$FQ1147)/COUNTIF($S$3:$FQ$3,$E1147+3)</f>
        <v>2.14708333333333</v>
      </c>
      <c r="P1147" s="27" t="n">
        <f aca="false">SUMIF($S$3:$FQ$3,$E1147+4,$S1147:$FQ1147)/COUNTIF($S$3:$FQ$3,$E1147+4)</f>
        <v>2.16708333333333</v>
      </c>
      <c r="Q1147" s="27" t="n">
        <f aca="false">SUMIF($S$3:$FQ$3,$E1147+5,$S1147:$FQ1147)/COUNTIF($S$3:$FQ$3,$E1147+5)</f>
        <v>2.18708333333333</v>
      </c>
      <c r="R1147" s="28" t="n">
        <v>35633</v>
      </c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30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 t="n">
        <v>2.117</v>
      </c>
      <c r="BV1147" s="29" t="n">
        <v>2.073</v>
      </c>
      <c r="BW1147" s="29" t="n">
        <v>2.09</v>
      </c>
      <c r="BX1147" s="29" t="n">
        <v>2.236</v>
      </c>
      <c r="BY1147" s="29" t="n">
        <v>2.38</v>
      </c>
      <c r="BZ1147" s="29" t="n">
        <v>2.418</v>
      </c>
      <c r="CA1147" s="29" t="n">
        <v>2.34</v>
      </c>
      <c r="CB1147" s="29" t="n">
        <v>2.231</v>
      </c>
      <c r="CC1147" s="29" t="n">
        <v>2.11</v>
      </c>
      <c r="CD1147" s="29" t="n">
        <v>2.075</v>
      </c>
      <c r="CE1147" s="29" t="n">
        <v>2.065</v>
      </c>
      <c r="CF1147" s="29" t="n">
        <v>2.065</v>
      </c>
      <c r="CG1147" s="29" t="n">
        <v>2.065</v>
      </c>
      <c r="CH1147" s="29" t="n">
        <v>2.065</v>
      </c>
      <c r="CI1147" s="29" t="n">
        <v>2.079</v>
      </c>
      <c r="CJ1147" s="29" t="n">
        <v>2.186</v>
      </c>
      <c r="CK1147" s="29" t="n">
        <v>2.29</v>
      </c>
      <c r="CL1147" s="29" t="n">
        <v>2.325</v>
      </c>
      <c r="CM1147" s="29" t="n">
        <v>2.26</v>
      </c>
      <c r="CN1147" s="29" t="n">
        <v>2.163</v>
      </c>
      <c r="CO1147" s="29" t="n">
        <v>2.07</v>
      </c>
      <c r="CP1147" s="29" t="n">
        <v>2.054</v>
      </c>
      <c r="CQ1147" s="29" t="n">
        <v>2.059</v>
      </c>
      <c r="CR1147" s="29" t="n">
        <v>2.058</v>
      </c>
      <c r="CS1147" s="29" t="n">
        <v>2.061</v>
      </c>
      <c r="CT1147" s="29" t="n">
        <v>2.064</v>
      </c>
      <c r="CU1147" s="29" t="n">
        <v>2.087</v>
      </c>
      <c r="CV1147" s="29" t="n">
        <v>2.196</v>
      </c>
      <c r="CW1147" s="29" t="n">
        <v>2.317</v>
      </c>
      <c r="CX1147" s="29" t="n">
        <v>2.351</v>
      </c>
      <c r="CY1147" s="29" t="n">
        <v>2.277</v>
      </c>
      <c r="CZ1147" s="29" t="n">
        <v>2.17</v>
      </c>
      <c r="DA1147" s="29" t="n">
        <v>2.058</v>
      </c>
      <c r="DB1147" s="29" t="n">
        <v>2.048</v>
      </c>
      <c r="DC1147" s="29" t="n">
        <v>2.044</v>
      </c>
      <c r="DD1147" s="29" t="n">
        <v>2.042</v>
      </c>
      <c r="DE1147" s="29" t="n">
        <v>2.071</v>
      </c>
      <c r="DF1147" s="29" t="n">
        <v>2.074</v>
      </c>
      <c r="DG1147" s="29" t="n">
        <v>2.097</v>
      </c>
      <c r="DH1147" s="29" t="n">
        <v>2.206</v>
      </c>
      <c r="DI1147" s="29" t="n">
        <v>2.327</v>
      </c>
      <c r="DJ1147" s="29" t="n">
        <v>2.371</v>
      </c>
      <c r="DK1147" s="29" t="n">
        <v>2.297</v>
      </c>
      <c r="DL1147" s="29" t="n">
        <v>2.19</v>
      </c>
      <c r="DM1147" s="29" t="n">
        <v>2.078</v>
      </c>
      <c r="DN1147" s="29" t="n">
        <v>2.068</v>
      </c>
      <c r="DO1147" s="29" t="n">
        <v>2.064</v>
      </c>
      <c r="DP1147" s="29" t="n">
        <v>2.062</v>
      </c>
      <c r="DQ1147" s="29" t="n">
        <v>2.091</v>
      </c>
      <c r="DR1147" s="29" t="n">
        <v>2.094</v>
      </c>
      <c r="DS1147" s="29" t="n">
        <v>2.117</v>
      </c>
      <c r="DT1147" s="29" t="n">
        <v>2.226</v>
      </c>
      <c r="DU1147" s="29" t="n">
        <v>2.347</v>
      </c>
      <c r="DV1147" s="29" t="n">
        <v>2.391</v>
      </c>
      <c r="DW1147" s="29" t="n">
        <v>2.317</v>
      </c>
      <c r="DX1147" s="29" t="n">
        <v>2.21</v>
      </c>
      <c r="DY1147" s="29" t="n">
        <v>2.098</v>
      </c>
      <c r="DZ1147" s="29" t="n">
        <v>2.088</v>
      </c>
      <c r="EA1147" s="29" t="n">
        <v>2.084</v>
      </c>
      <c r="EB1147" s="29" t="n">
        <v>2.082</v>
      </c>
      <c r="EC1147" s="29" t="n">
        <v>2.111</v>
      </c>
      <c r="ED1147" s="29" t="n">
        <v>2.114</v>
      </c>
      <c r="EE1147" s="29" t="n">
        <v>2.137</v>
      </c>
      <c r="EF1147" s="29" t="n">
        <v>2.246</v>
      </c>
      <c r="EG1147" s="29" t="n">
        <v>2.367</v>
      </c>
      <c r="EH1147" s="29" t="n">
        <v>2.416</v>
      </c>
      <c r="EI1147" s="29" t="n">
        <v>2.342</v>
      </c>
      <c r="EJ1147" s="29" t="n">
        <v>2.235</v>
      </c>
      <c r="EK1147" s="29" t="n">
        <v>2.123</v>
      </c>
      <c r="EL1147" s="29" t="n">
        <v>2.113</v>
      </c>
      <c r="EM1147" s="29" t="n">
        <v>2.109</v>
      </c>
      <c r="EN1147" s="29" t="n">
        <v>2.107</v>
      </c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</row>
    <row r="1148" customFormat="false" ht="12.75" hidden="true" customHeight="false" outlineLevel="0" collapsed="false">
      <c r="A1148" s="0" t="n">
        <f aca="false">WEEKDAY(C1148,2)</f>
        <v>3</v>
      </c>
      <c r="B1148" s="0" t="n">
        <f aca="false">MONTH(C1148)</f>
        <v>7</v>
      </c>
      <c r="C1148" s="23" t="n">
        <v>35634</v>
      </c>
      <c r="D1148" s="0" t="n">
        <f aca="false">MONTH(R1148)</f>
        <v>7</v>
      </c>
      <c r="E1148" s="0" t="n">
        <f aca="false">YEAR(R1148)</f>
        <v>1997</v>
      </c>
      <c r="F1148" s="35" t="n">
        <f aca="false">L1148-K1148</f>
        <v>0.222866666666667</v>
      </c>
      <c r="G1148" s="24" t="n">
        <f aca="false">N1148-M1148</f>
        <v>-0.0343333333333331</v>
      </c>
      <c r="H1148" s="24" t="n">
        <f aca="false">O1148-N1148</f>
        <v>0.00174999999999992</v>
      </c>
      <c r="I1148" s="24" t="n">
        <f aca="false">O1148-M1148</f>
        <v>-0.0325833333333332</v>
      </c>
      <c r="J1148" s="25" t="n">
        <f aca="false">VLOOKUP(C1148,'Nymex hist.'!A:B,2,0)</f>
        <v>2.148</v>
      </c>
      <c r="K1148" s="34" t="n">
        <f aca="false">AVERAGE(BQ1148:BW1148)</f>
        <v>2.11633333333333</v>
      </c>
      <c r="L1148" s="34" t="n">
        <f aca="false">AVERAGE(BX1148:CB1148)</f>
        <v>2.3392</v>
      </c>
      <c r="M1148" s="27" t="n">
        <f aca="false">SUMIF($S$3:$FQ$3,$E1148+1,$S1148:$FQ1148)/COUNTIF($S$3:$FQ$3,$E1148+1)</f>
        <v>2.1795</v>
      </c>
      <c r="N1148" s="27" t="n">
        <f aca="false">SUMIF($S$3:$FQ$3,$E1148+2,$S1148:$FQ1148)/COUNTIF($S$3:$FQ$3,$E1148+2)</f>
        <v>2.14516666666667</v>
      </c>
      <c r="O1148" s="27" t="n">
        <f aca="false">SUMIF($S$3:$FQ$3,$E1148+3,$S1148:$FQ1148)/COUNTIF($S$3:$FQ$3,$E1148+3)</f>
        <v>2.14691666666667</v>
      </c>
      <c r="P1148" s="27" t="n">
        <f aca="false">SUMIF($S$3:$FQ$3,$E1148+4,$S1148:$FQ1148)/COUNTIF($S$3:$FQ$3,$E1148+4)</f>
        <v>2.16691666666667</v>
      </c>
      <c r="Q1148" s="27" t="n">
        <f aca="false">SUMIF($S$3:$FQ$3,$E1148+5,$S1148:$FQ1148)/COUNTIF($S$3:$FQ$3,$E1148+5)</f>
        <v>2.18691666666667</v>
      </c>
      <c r="R1148" s="28" t="n">
        <v>35634</v>
      </c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30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 t="n">
        <v>2.148</v>
      </c>
      <c r="BV1148" s="29" t="n">
        <v>2.093</v>
      </c>
      <c r="BW1148" s="29" t="n">
        <v>2.108</v>
      </c>
      <c r="BX1148" s="29" t="n">
        <v>2.254</v>
      </c>
      <c r="BY1148" s="29" t="n">
        <v>2.4</v>
      </c>
      <c r="BZ1148" s="29" t="n">
        <v>2.436</v>
      </c>
      <c r="CA1148" s="29" t="n">
        <v>2.358</v>
      </c>
      <c r="CB1148" s="29" t="n">
        <v>2.248</v>
      </c>
      <c r="CC1148" s="29" t="n">
        <v>2.123</v>
      </c>
      <c r="CD1148" s="29" t="n">
        <v>2.088</v>
      </c>
      <c r="CE1148" s="29" t="n">
        <v>2.078</v>
      </c>
      <c r="CF1148" s="29" t="n">
        <v>2.078</v>
      </c>
      <c r="CG1148" s="29" t="n">
        <v>2.078</v>
      </c>
      <c r="CH1148" s="29" t="n">
        <v>2.077</v>
      </c>
      <c r="CI1148" s="29" t="n">
        <v>2.09</v>
      </c>
      <c r="CJ1148" s="29" t="n">
        <v>2.195</v>
      </c>
      <c r="CK1148" s="29" t="n">
        <v>2.305</v>
      </c>
      <c r="CL1148" s="29" t="n">
        <v>2.339</v>
      </c>
      <c r="CM1148" s="29" t="n">
        <v>2.271</v>
      </c>
      <c r="CN1148" s="29" t="n">
        <v>2.171</v>
      </c>
      <c r="CO1148" s="29" t="n">
        <v>2.075</v>
      </c>
      <c r="CP1148" s="29" t="n">
        <v>2.056</v>
      </c>
      <c r="CQ1148" s="29" t="n">
        <v>2.059</v>
      </c>
      <c r="CR1148" s="29" t="n">
        <v>2.056</v>
      </c>
      <c r="CS1148" s="29" t="n">
        <v>2.059</v>
      </c>
      <c r="CT1148" s="29" t="n">
        <v>2.062</v>
      </c>
      <c r="CU1148" s="29" t="n">
        <v>2.085</v>
      </c>
      <c r="CV1148" s="29" t="n">
        <v>2.194</v>
      </c>
      <c r="CW1148" s="29" t="n">
        <v>2.315</v>
      </c>
      <c r="CX1148" s="29" t="n">
        <v>2.349</v>
      </c>
      <c r="CY1148" s="29" t="n">
        <v>2.277</v>
      </c>
      <c r="CZ1148" s="29" t="n">
        <v>2.172</v>
      </c>
      <c r="DA1148" s="29" t="n">
        <v>2.061</v>
      </c>
      <c r="DB1148" s="29" t="n">
        <v>2.049</v>
      </c>
      <c r="DC1148" s="29" t="n">
        <v>2.045</v>
      </c>
      <c r="DD1148" s="29" t="n">
        <v>2.045</v>
      </c>
      <c r="DE1148" s="29" t="n">
        <v>2.069</v>
      </c>
      <c r="DF1148" s="29" t="n">
        <v>2.072</v>
      </c>
      <c r="DG1148" s="29" t="n">
        <v>2.095</v>
      </c>
      <c r="DH1148" s="29" t="n">
        <v>2.204</v>
      </c>
      <c r="DI1148" s="29" t="n">
        <v>2.325</v>
      </c>
      <c r="DJ1148" s="29" t="n">
        <v>2.369</v>
      </c>
      <c r="DK1148" s="29" t="n">
        <v>2.297</v>
      </c>
      <c r="DL1148" s="29" t="n">
        <v>2.192</v>
      </c>
      <c r="DM1148" s="29" t="n">
        <v>2.081</v>
      </c>
      <c r="DN1148" s="29" t="n">
        <v>2.069</v>
      </c>
      <c r="DO1148" s="29" t="n">
        <v>2.065</v>
      </c>
      <c r="DP1148" s="29" t="n">
        <v>2.065</v>
      </c>
      <c r="DQ1148" s="29" t="n">
        <v>2.089</v>
      </c>
      <c r="DR1148" s="29" t="n">
        <v>2.092</v>
      </c>
      <c r="DS1148" s="29" t="n">
        <v>2.115</v>
      </c>
      <c r="DT1148" s="29" t="n">
        <v>2.224</v>
      </c>
      <c r="DU1148" s="29" t="n">
        <v>2.345</v>
      </c>
      <c r="DV1148" s="29" t="n">
        <v>2.389</v>
      </c>
      <c r="DW1148" s="29" t="n">
        <v>2.317</v>
      </c>
      <c r="DX1148" s="29" t="n">
        <v>2.212</v>
      </c>
      <c r="DY1148" s="29" t="n">
        <v>2.101</v>
      </c>
      <c r="DZ1148" s="29" t="n">
        <v>2.089</v>
      </c>
      <c r="EA1148" s="29" t="n">
        <v>2.085</v>
      </c>
      <c r="EB1148" s="29" t="n">
        <v>2.085</v>
      </c>
      <c r="EC1148" s="29" t="n">
        <v>2.109</v>
      </c>
      <c r="ED1148" s="29" t="n">
        <v>2.112</v>
      </c>
      <c r="EE1148" s="29" t="n">
        <v>2.135</v>
      </c>
      <c r="EF1148" s="29" t="n">
        <v>2.244</v>
      </c>
      <c r="EG1148" s="29" t="n">
        <v>2.365</v>
      </c>
      <c r="EH1148" s="29" t="n">
        <v>2.414</v>
      </c>
      <c r="EI1148" s="29" t="n">
        <v>2.342</v>
      </c>
      <c r="EJ1148" s="29" t="n">
        <v>2.237</v>
      </c>
      <c r="EK1148" s="29" t="n">
        <v>2.126</v>
      </c>
      <c r="EL1148" s="29" t="n">
        <v>2.114</v>
      </c>
      <c r="EM1148" s="29" t="n">
        <v>2.11</v>
      </c>
      <c r="EN1148" s="29" t="n">
        <v>2.11</v>
      </c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</row>
    <row r="1149" customFormat="false" ht="12.75" hidden="false" customHeight="false" outlineLevel="0" collapsed="false">
      <c r="A1149" s="1" t="n">
        <f aca="false">WEEKDAY(C1149,2)</f>
        <v>4</v>
      </c>
      <c r="B1149" s="1" t="n">
        <f aca="false">MONTH(C1149)</f>
        <v>7</v>
      </c>
      <c r="C1149" s="23" t="n">
        <v>35635</v>
      </c>
      <c r="D1149" s="0" t="n">
        <f aca="false">MONTH(R1149)</f>
        <v>7</v>
      </c>
      <c r="E1149" s="0" t="n">
        <f aca="false">YEAR(R1149)</f>
        <v>1997</v>
      </c>
      <c r="F1149" s="3" t="n">
        <f aca="false">L1149-K1149</f>
        <v>0.2132</v>
      </c>
      <c r="G1149" s="3" t="n">
        <f aca="false">N1149-M1149</f>
        <v>-0.034583333333333</v>
      </c>
      <c r="H1149" s="3" t="n">
        <f aca="false">O1149-N1149</f>
        <v>0.00383333333333313</v>
      </c>
      <c r="I1149" s="3" t="n">
        <f aca="false">O1149-M1149</f>
        <v>-0.0307499999999998</v>
      </c>
      <c r="J1149" s="4" t="n">
        <f aca="false">VLOOKUP(C1149,'Nymex hist.'!A:B,2,0)</f>
        <v>2.175</v>
      </c>
      <c r="K1149" s="4" t="n">
        <f aca="false">AVERAGE(BQ1149:BW1149)</f>
        <v>2.142</v>
      </c>
      <c r="L1149" s="4" t="n">
        <f aca="false">AVERAGE(BX1149:CB1149)</f>
        <v>2.3552</v>
      </c>
      <c r="M1149" s="4" t="n">
        <f aca="false">SUMIF($S$3:$FQ$3,$E1149+1,$S1149:$FQ1149)/COUNTIF($S$3:$FQ$3,$E1149+1)</f>
        <v>2.19066666666667</v>
      </c>
      <c r="N1149" s="4" t="n">
        <f aca="false">SUMIF($S$3:$FQ$3,$E1149+2,$S1149:$FQ1149)/COUNTIF($S$3:$FQ$3,$E1149+2)</f>
        <v>2.15608333333333</v>
      </c>
      <c r="O1149" s="4" t="n">
        <f aca="false">SUMIF($S$3:$FQ$3,$E1149+3,$S1149:$FQ1149)/COUNTIF($S$3:$FQ$3,$E1149+3)</f>
        <v>2.15991666666667</v>
      </c>
      <c r="P1149" s="4" t="n">
        <f aca="false">SUMIF($S$3:$FQ$3,$E1149+4,$S1149:$FQ1149)/COUNTIF($S$3:$FQ$3,$E1149+4)</f>
        <v>2.17991666666667</v>
      </c>
      <c r="Q1149" s="4" t="n">
        <f aca="false">SUMIF($S$3:$FQ$3,$E1149+5,$S1149:$FQ1149)/COUNTIF($S$3:$FQ$3,$E1149+5)</f>
        <v>2.19991666666667</v>
      </c>
      <c r="R1149" s="21" t="n">
        <v>35635</v>
      </c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7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  <c r="BT1149" s="32"/>
      <c r="BU1149" s="32" t="n">
        <v>2.175</v>
      </c>
      <c r="BV1149" s="32" t="n">
        <v>2.118</v>
      </c>
      <c r="BW1149" s="32" t="n">
        <v>2.133</v>
      </c>
      <c r="BX1149" s="32" t="n">
        <v>2.273</v>
      </c>
      <c r="BY1149" s="32" t="n">
        <v>2.416</v>
      </c>
      <c r="BZ1149" s="32" t="n">
        <v>2.451</v>
      </c>
      <c r="CA1149" s="32" t="n">
        <v>2.373</v>
      </c>
      <c r="CB1149" s="32" t="n">
        <v>2.263</v>
      </c>
      <c r="CC1149" s="32" t="n">
        <v>2.135</v>
      </c>
      <c r="CD1149" s="32" t="n">
        <v>2.1</v>
      </c>
      <c r="CE1149" s="32" t="n">
        <v>2.088</v>
      </c>
      <c r="CF1149" s="32" t="n">
        <v>2.088</v>
      </c>
      <c r="CG1149" s="32" t="n">
        <v>2.087</v>
      </c>
      <c r="CH1149" s="32" t="n">
        <v>2.085</v>
      </c>
      <c r="CI1149" s="32" t="n">
        <v>2.098</v>
      </c>
      <c r="CJ1149" s="32" t="n">
        <v>2.205</v>
      </c>
      <c r="CK1149" s="32" t="n">
        <v>2.315</v>
      </c>
      <c r="CL1149" s="32" t="n">
        <v>2.349</v>
      </c>
      <c r="CM1149" s="32" t="n">
        <v>2.279</v>
      </c>
      <c r="CN1149" s="32" t="n">
        <v>2.179</v>
      </c>
      <c r="CO1149" s="32" t="n">
        <v>2.083</v>
      </c>
      <c r="CP1149" s="32" t="n">
        <v>2.065</v>
      </c>
      <c r="CQ1149" s="32" t="n">
        <v>2.069</v>
      </c>
      <c r="CR1149" s="32" t="n">
        <v>2.069</v>
      </c>
      <c r="CS1149" s="32" t="n">
        <v>2.072</v>
      </c>
      <c r="CT1149" s="32" t="n">
        <v>2.075</v>
      </c>
      <c r="CU1149" s="32" t="n">
        <v>2.098</v>
      </c>
      <c r="CV1149" s="32" t="n">
        <v>2.207</v>
      </c>
      <c r="CW1149" s="32" t="n">
        <v>2.328</v>
      </c>
      <c r="CX1149" s="32" t="n">
        <v>2.362</v>
      </c>
      <c r="CY1149" s="32" t="n">
        <v>2.29</v>
      </c>
      <c r="CZ1149" s="32" t="n">
        <v>2.185</v>
      </c>
      <c r="DA1149" s="32" t="n">
        <v>2.074</v>
      </c>
      <c r="DB1149" s="32" t="n">
        <v>2.062</v>
      </c>
      <c r="DC1149" s="32" t="n">
        <v>2.058</v>
      </c>
      <c r="DD1149" s="32" t="n">
        <v>2.058</v>
      </c>
      <c r="DE1149" s="32" t="n">
        <v>2.082</v>
      </c>
      <c r="DF1149" s="32" t="n">
        <v>2.085</v>
      </c>
      <c r="DG1149" s="32" t="n">
        <v>2.108</v>
      </c>
      <c r="DH1149" s="32" t="n">
        <v>2.217</v>
      </c>
      <c r="DI1149" s="32" t="n">
        <v>2.338</v>
      </c>
      <c r="DJ1149" s="32" t="n">
        <v>2.382</v>
      </c>
      <c r="DK1149" s="32" t="n">
        <v>2.31</v>
      </c>
      <c r="DL1149" s="32" t="n">
        <v>2.205</v>
      </c>
      <c r="DM1149" s="32" t="n">
        <v>2.094</v>
      </c>
      <c r="DN1149" s="32" t="n">
        <v>2.082</v>
      </c>
      <c r="DO1149" s="32" t="n">
        <v>2.078</v>
      </c>
      <c r="DP1149" s="32" t="n">
        <v>2.078</v>
      </c>
      <c r="DQ1149" s="32" t="n">
        <v>2.102</v>
      </c>
      <c r="DR1149" s="32" t="n">
        <v>2.105</v>
      </c>
      <c r="DS1149" s="32" t="n">
        <v>2.128</v>
      </c>
      <c r="DT1149" s="32" t="n">
        <v>2.237</v>
      </c>
      <c r="DU1149" s="32" t="n">
        <v>2.358</v>
      </c>
      <c r="DV1149" s="32" t="n">
        <v>2.402</v>
      </c>
      <c r="DW1149" s="32" t="n">
        <v>2.33</v>
      </c>
      <c r="DX1149" s="32" t="n">
        <v>2.225</v>
      </c>
      <c r="DY1149" s="32" t="n">
        <v>2.114</v>
      </c>
      <c r="DZ1149" s="32" t="n">
        <v>2.102</v>
      </c>
      <c r="EA1149" s="32" t="n">
        <v>2.098</v>
      </c>
      <c r="EB1149" s="32" t="n">
        <v>2.098</v>
      </c>
      <c r="EC1149" s="32" t="n">
        <v>2.122</v>
      </c>
      <c r="ED1149" s="32" t="n">
        <v>2.125</v>
      </c>
      <c r="EE1149" s="32" t="n">
        <v>2.148</v>
      </c>
      <c r="EF1149" s="32" t="n">
        <v>2.257</v>
      </c>
      <c r="EG1149" s="32" t="n">
        <v>2.378</v>
      </c>
      <c r="EH1149" s="32" t="n">
        <v>2.427</v>
      </c>
      <c r="EI1149" s="32" t="n">
        <v>2.355</v>
      </c>
      <c r="EJ1149" s="32" t="n">
        <v>2.25</v>
      </c>
      <c r="EK1149" s="32" t="n">
        <v>2.139</v>
      </c>
      <c r="EL1149" s="32" t="n">
        <v>2.127</v>
      </c>
      <c r="EM1149" s="32" t="n">
        <v>2.123</v>
      </c>
      <c r="EN1149" s="32" t="n">
        <v>2.123</v>
      </c>
      <c r="EO1149" s="32"/>
      <c r="EP1149" s="32"/>
      <c r="EQ1149" s="32"/>
      <c r="ER1149" s="32"/>
      <c r="ES1149" s="32"/>
      <c r="ET1149" s="32"/>
      <c r="EU1149" s="32"/>
      <c r="EV1149" s="32"/>
      <c r="EW1149" s="32"/>
      <c r="EX1149" s="32"/>
      <c r="EY1149" s="32"/>
      <c r="EZ1149" s="32"/>
      <c r="FA1149" s="32"/>
      <c r="FB1149" s="32"/>
      <c r="FC1149" s="32"/>
      <c r="FD1149" s="32"/>
      <c r="FE1149" s="32"/>
      <c r="FF1149" s="32"/>
      <c r="FG1149" s="32"/>
      <c r="FH1149" s="32"/>
      <c r="FI1149" s="32"/>
      <c r="FJ1149" s="32"/>
      <c r="FK1149" s="32"/>
      <c r="FL1149" s="32"/>
      <c r="FM1149" s="32"/>
      <c r="FN1149" s="32"/>
      <c r="FO1149" s="32"/>
      <c r="FP1149" s="32"/>
      <c r="FQ1149" s="32"/>
      <c r="FR1149" s="32"/>
      <c r="FS1149" s="32"/>
      <c r="FT1149" s="32"/>
      <c r="FU1149" s="32"/>
      <c r="FV1149" s="32"/>
      <c r="FW1149" s="32"/>
      <c r="FX1149" s="32"/>
      <c r="FY1149" s="32"/>
      <c r="FZ1149" s="32"/>
      <c r="GA1149" s="32"/>
      <c r="GB1149" s="32"/>
      <c r="GC1149" s="32"/>
      <c r="GD1149" s="32"/>
      <c r="GE1149" s="32"/>
      <c r="GF1149" s="32"/>
      <c r="GG1149" s="32"/>
      <c r="GH1149" s="32"/>
      <c r="GI1149" s="32"/>
      <c r="GJ1149" s="32"/>
      <c r="GK1149" s="32"/>
      <c r="GL1149" s="32"/>
      <c r="GM1149" s="32"/>
      <c r="GN1149" s="32"/>
      <c r="GO1149" s="32"/>
      <c r="GP1149" s="32"/>
      <c r="GQ1149" s="32"/>
    </row>
    <row r="1150" customFormat="false" ht="12.75" hidden="true" customHeight="false" outlineLevel="0" collapsed="false">
      <c r="A1150" s="0" t="n">
        <f aca="false">WEEKDAY(C1150,2)</f>
        <v>5</v>
      </c>
      <c r="B1150" s="0" t="n">
        <f aca="false">MONTH(C1150)</f>
        <v>7</v>
      </c>
      <c r="C1150" s="23" t="n">
        <v>35636</v>
      </c>
      <c r="D1150" s="0" t="n">
        <f aca="false">MONTH(R1150)</f>
        <v>7</v>
      </c>
      <c r="E1150" s="0" t="n">
        <f aca="false">YEAR(R1150)</f>
        <v>1997</v>
      </c>
      <c r="F1150" s="35" t="n">
        <f aca="false">L1150-K1150</f>
        <v>0.214666666666667</v>
      </c>
      <c r="G1150" s="24" t="n">
        <f aca="false">N1150-M1150</f>
        <v>-0.0314999999999999</v>
      </c>
      <c r="H1150" s="24" t="n">
        <f aca="false">O1150-N1150</f>
        <v>0.000666666666667037</v>
      </c>
      <c r="I1150" s="24" t="n">
        <f aca="false">O1150-M1150</f>
        <v>-0.0308333333333328</v>
      </c>
      <c r="J1150" s="25" t="n">
        <f aca="false">VLOOKUP(C1150,'Nymex hist.'!A:B,2,0)</f>
        <v>2.146</v>
      </c>
      <c r="K1150" s="34" t="n">
        <f aca="false">AVERAGE(BQ1150:BW1150)</f>
        <v>2.11633333333333</v>
      </c>
      <c r="L1150" s="34" t="n">
        <f aca="false">AVERAGE(BX1150:CB1150)</f>
        <v>2.331</v>
      </c>
      <c r="M1150" s="27" t="n">
        <f aca="false">SUMIF($S$3:$FQ$3,$E1150+1,$S1150:$FQ1150)/COUNTIF($S$3:$FQ$3,$E1150+1)</f>
        <v>2.16875</v>
      </c>
      <c r="N1150" s="27" t="n">
        <f aca="false">SUMIF($S$3:$FQ$3,$E1150+2,$S1150:$FQ1150)/COUNTIF($S$3:$FQ$3,$E1150+2)</f>
        <v>2.13725</v>
      </c>
      <c r="O1150" s="27" t="n">
        <f aca="false">SUMIF($S$3:$FQ$3,$E1150+3,$S1150:$FQ1150)/COUNTIF($S$3:$FQ$3,$E1150+3)</f>
        <v>2.13791666666667</v>
      </c>
      <c r="P1150" s="27" t="n">
        <f aca="false">SUMIF($S$3:$FQ$3,$E1150+4,$S1150:$FQ1150)/COUNTIF($S$3:$FQ$3,$E1150+4)</f>
        <v>2.15791666666667</v>
      </c>
      <c r="Q1150" s="27" t="n">
        <f aca="false">SUMIF($S$3:$FQ$3,$E1150+5,$S1150:$FQ1150)/COUNTIF($S$3:$FQ$3,$E1150+5)</f>
        <v>2.17791666666667</v>
      </c>
      <c r="R1150" s="28" t="n">
        <v>35636</v>
      </c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30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 t="n">
        <v>2.146</v>
      </c>
      <c r="BV1150" s="29" t="n">
        <v>2.096</v>
      </c>
      <c r="BW1150" s="29" t="n">
        <v>2.107</v>
      </c>
      <c r="BX1150" s="29" t="n">
        <v>2.246</v>
      </c>
      <c r="BY1150" s="29" t="n">
        <v>2.391</v>
      </c>
      <c r="BZ1150" s="29" t="n">
        <v>2.426</v>
      </c>
      <c r="CA1150" s="29" t="n">
        <v>2.351</v>
      </c>
      <c r="CB1150" s="29" t="n">
        <v>2.241</v>
      </c>
      <c r="CC1150" s="29" t="n">
        <v>2.113</v>
      </c>
      <c r="CD1150" s="29" t="n">
        <v>2.078</v>
      </c>
      <c r="CE1150" s="29" t="n">
        <v>2.068</v>
      </c>
      <c r="CF1150" s="29" t="n">
        <v>2.067</v>
      </c>
      <c r="CG1150" s="29" t="n">
        <v>2.066</v>
      </c>
      <c r="CH1150" s="29" t="n">
        <v>2.064</v>
      </c>
      <c r="CI1150" s="29" t="n">
        <v>2.077</v>
      </c>
      <c r="CJ1150" s="29" t="n">
        <v>2.182</v>
      </c>
      <c r="CK1150" s="29" t="n">
        <v>2.292</v>
      </c>
      <c r="CL1150" s="29" t="n">
        <v>2.326</v>
      </c>
      <c r="CM1150" s="29" t="n">
        <v>2.256</v>
      </c>
      <c r="CN1150" s="29" t="n">
        <v>2.161</v>
      </c>
      <c r="CO1150" s="29" t="n">
        <v>2.065</v>
      </c>
      <c r="CP1150" s="29" t="n">
        <v>2.047</v>
      </c>
      <c r="CQ1150" s="29" t="n">
        <v>2.051</v>
      </c>
      <c r="CR1150" s="29" t="n">
        <v>2.051</v>
      </c>
      <c r="CS1150" s="29" t="n">
        <v>2.054</v>
      </c>
      <c r="CT1150" s="29" t="n">
        <v>2.057</v>
      </c>
      <c r="CU1150" s="29" t="n">
        <v>2.08</v>
      </c>
      <c r="CV1150" s="29" t="n">
        <v>2.189</v>
      </c>
      <c r="CW1150" s="29" t="n">
        <v>2.31</v>
      </c>
      <c r="CX1150" s="29" t="n">
        <v>2.341</v>
      </c>
      <c r="CY1150" s="29" t="n">
        <v>2.266</v>
      </c>
      <c r="CZ1150" s="29" t="n">
        <v>2.161</v>
      </c>
      <c r="DA1150" s="29" t="n">
        <v>2.05</v>
      </c>
      <c r="DB1150" s="29" t="n">
        <v>2.035</v>
      </c>
      <c r="DC1150" s="29" t="n">
        <v>2.031</v>
      </c>
      <c r="DD1150" s="29" t="n">
        <v>2.031</v>
      </c>
      <c r="DE1150" s="29" t="n">
        <v>2.064</v>
      </c>
      <c r="DF1150" s="29" t="n">
        <v>2.067</v>
      </c>
      <c r="DG1150" s="29" t="n">
        <v>2.09</v>
      </c>
      <c r="DH1150" s="29" t="n">
        <v>2.199</v>
      </c>
      <c r="DI1150" s="29" t="n">
        <v>2.32</v>
      </c>
      <c r="DJ1150" s="29" t="n">
        <v>2.361</v>
      </c>
      <c r="DK1150" s="29" t="n">
        <v>2.286</v>
      </c>
      <c r="DL1150" s="29" t="n">
        <v>2.181</v>
      </c>
      <c r="DM1150" s="29" t="n">
        <v>2.07</v>
      </c>
      <c r="DN1150" s="29" t="n">
        <v>2.055</v>
      </c>
      <c r="DO1150" s="29" t="n">
        <v>2.051</v>
      </c>
      <c r="DP1150" s="29" t="n">
        <v>2.051</v>
      </c>
      <c r="DQ1150" s="29" t="n">
        <v>2.084</v>
      </c>
      <c r="DR1150" s="29" t="n">
        <v>2.087</v>
      </c>
      <c r="DS1150" s="29" t="n">
        <v>2.11</v>
      </c>
      <c r="DT1150" s="29" t="n">
        <v>2.219</v>
      </c>
      <c r="DU1150" s="29" t="n">
        <v>2.34</v>
      </c>
      <c r="DV1150" s="29" t="n">
        <v>2.381</v>
      </c>
      <c r="DW1150" s="29" t="n">
        <v>2.306</v>
      </c>
      <c r="DX1150" s="29" t="n">
        <v>2.201</v>
      </c>
      <c r="DY1150" s="29" t="n">
        <v>2.09</v>
      </c>
      <c r="DZ1150" s="29" t="n">
        <v>2.075</v>
      </c>
      <c r="EA1150" s="29" t="n">
        <v>2.071</v>
      </c>
      <c r="EB1150" s="29" t="n">
        <v>2.071</v>
      </c>
      <c r="EC1150" s="29" t="n">
        <v>2.104</v>
      </c>
      <c r="ED1150" s="29" t="n">
        <v>2.107</v>
      </c>
      <c r="EE1150" s="29" t="n">
        <v>2.13</v>
      </c>
      <c r="EF1150" s="29" t="n">
        <v>2.239</v>
      </c>
      <c r="EG1150" s="29" t="n">
        <v>2.36</v>
      </c>
      <c r="EH1150" s="29" t="n">
        <v>2.406</v>
      </c>
      <c r="EI1150" s="29" t="n">
        <v>2.331</v>
      </c>
      <c r="EJ1150" s="29" t="n">
        <v>2.226</v>
      </c>
      <c r="EK1150" s="29" t="n">
        <v>2.115</v>
      </c>
      <c r="EL1150" s="29" t="n">
        <v>2.1</v>
      </c>
      <c r="EM1150" s="29" t="n">
        <v>2.096</v>
      </c>
      <c r="EN1150" s="29" t="n">
        <v>2.096</v>
      </c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</row>
    <row r="1151" customFormat="false" ht="12.75" hidden="true" customHeight="false" outlineLevel="0" collapsed="false">
      <c r="A1151" s="0" t="n">
        <f aca="false">WEEKDAY(C1151,2)</f>
        <v>1</v>
      </c>
      <c r="B1151" s="0" t="n">
        <f aca="false">MONTH(C1151)</f>
        <v>7</v>
      </c>
      <c r="C1151" s="23" t="n">
        <v>35639</v>
      </c>
      <c r="D1151" s="0" t="n">
        <f aca="false">MONTH(R1151)</f>
        <v>7</v>
      </c>
      <c r="E1151" s="0" t="n">
        <f aca="false">YEAR(R1151)</f>
        <v>1997</v>
      </c>
      <c r="F1151" s="35" t="n">
        <f aca="false">L1151-K1151</f>
        <v>0.196466666666667</v>
      </c>
      <c r="G1151" s="24" t="n">
        <f aca="false">N1151-M1151</f>
        <v>-0.0290833333333334</v>
      </c>
      <c r="H1151" s="24" t="n">
        <f aca="false">O1151-N1151</f>
        <v>0.00233333333333308</v>
      </c>
      <c r="I1151" s="24" t="n">
        <f aca="false">O1151-M1151</f>
        <v>-0.0267500000000003</v>
      </c>
      <c r="J1151" s="25" t="n">
        <f aca="false">VLOOKUP(C1151,'Nymex hist.'!A:B,2,0)</f>
        <v>2.183</v>
      </c>
      <c r="K1151" s="34" t="n">
        <f aca="false">AVERAGE(BQ1151:BW1151)</f>
        <v>2.16133333333333</v>
      </c>
      <c r="L1151" s="34" t="n">
        <f aca="false">AVERAGE(BX1151:CB1151)</f>
        <v>2.3578</v>
      </c>
      <c r="M1151" s="27" t="n">
        <f aca="false">SUMIF($S$3:$FQ$3,$E1151+1,$S1151:$FQ1151)/COUNTIF($S$3:$FQ$3,$E1151+1)</f>
        <v>2.18375</v>
      </c>
      <c r="N1151" s="27" t="n">
        <f aca="false">SUMIF($S$3:$FQ$3,$E1151+2,$S1151:$FQ1151)/COUNTIF($S$3:$FQ$3,$E1151+2)</f>
        <v>2.15466666666667</v>
      </c>
      <c r="O1151" s="27" t="n">
        <f aca="false">SUMIF($S$3:$FQ$3,$E1151+3,$S1151:$FQ1151)/COUNTIF($S$3:$FQ$3,$E1151+3)</f>
        <v>2.157</v>
      </c>
      <c r="P1151" s="27" t="n">
        <f aca="false">SUMIF($S$3:$FQ$3,$E1151+4,$S1151:$FQ1151)/COUNTIF($S$3:$FQ$3,$E1151+4)</f>
        <v>2.177</v>
      </c>
      <c r="Q1151" s="27" t="n">
        <f aca="false">SUMIF($S$3:$FQ$3,$E1151+5,$S1151:$FQ1151)/COUNTIF($S$3:$FQ$3,$E1151+5)</f>
        <v>2.197</v>
      </c>
      <c r="R1151" s="28" t="n">
        <v>35639</v>
      </c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30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 t="n">
        <v>2.183</v>
      </c>
      <c r="BV1151" s="29" t="n">
        <v>2.151</v>
      </c>
      <c r="BW1151" s="29" t="n">
        <v>2.15</v>
      </c>
      <c r="BX1151" s="29" t="n">
        <v>2.28</v>
      </c>
      <c r="BY1151" s="29" t="n">
        <v>2.42</v>
      </c>
      <c r="BZ1151" s="29" t="n">
        <v>2.453</v>
      </c>
      <c r="CA1151" s="29" t="n">
        <v>2.373</v>
      </c>
      <c r="CB1151" s="29" t="n">
        <v>2.263</v>
      </c>
      <c r="CC1151" s="29" t="n">
        <v>2.128</v>
      </c>
      <c r="CD1151" s="29" t="n">
        <v>2.091</v>
      </c>
      <c r="CE1151" s="29" t="n">
        <v>2.08</v>
      </c>
      <c r="CF1151" s="29" t="n">
        <v>2.079</v>
      </c>
      <c r="CG1151" s="29" t="n">
        <v>2.078</v>
      </c>
      <c r="CH1151" s="29" t="n">
        <v>2.076</v>
      </c>
      <c r="CI1151" s="29" t="n">
        <v>2.089</v>
      </c>
      <c r="CJ1151" s="29" t="n">
        <v>2.193</v>
      </c>
      <c r="CK1151" s="29" t="n">
        <v>2.302</v>
      </c>
      <c r="CL1151" s="29" t="n">
        <v>2.336</v>
      </c>
      <c r="CM1151" s="29" t="n">
        <v>2.265</v>
      </c>
      <c r="CN1151" s="29" t="n">
        <v>2.18</v>
      </c>
      <c r="CO1151" s="29" t="n">
        <v>2.084</v>
      </c>
      <c r="CP1151" s="29" t="n">
        <v>2.066</v>
      </c>
      <c r="CQ1151" s="29" t="n">
        <v>2.07</v>
      </c>
      <c r="CR1151" s="29" t="n">
        <v>2.07</v>
      </c>
      <c r="CS1151" s="29" t="n">
        <v>2.073</v>
      </c>
      <c r="CT1151" s="29" t="n">
        <v>2.076</v>
      </c>
      <c r="CU1151" s="29" t="n">
        <v>2.099</v>
      </c>
      <c r="CV1151" s="29" t="n">
        <v>2.208</v>
      </c>
      <c r="CW1151" s="29" t="n">
        <v>2.329</v>
      </c>
      <c r="CX1151" s="29" t="n">
        <v>2.361</v>
      </c>
      <c r="CY1151" s="29" t="n">
        <v>2.285</v>
      </c>
      <c r="CZ1151" s="29" t="n">
        <v>2.18</v>
      </c>
      <c r="DA1151" s="29" t="n">
        <v>2.069</v>
      </c>
      <c r="DB1151" s="29" t="n">
        <v>2.054</v>
      </c>
      <c r="DC1151" s="29" t="n">
        <v>2.05</v>
      </c>
      <c r="DD1151" s="29" t="n">
        <v>2.05</v>
      </c>
      <c r="DE1151" s="29" t="n">
        <v>2.083</v>
      </c>
      <c r="DF1151" s="29" t="n">
        <v>2.086</v>
      </c>
      <c r="DG1151" s="29" t="n">
        <v>2.109</v>
      </c>
      <c r="DH1151" s="29" t="n">
        <v>2.218</v>
      </c>
      <c r="DI1151" s="29" t="n">
        <v>2.339</v>
      </c>
      <c r="DJ1151" s="29" t="n">
        <v>2.381</v>
      </c>
      <c r="DK1151" s="29" t="n">
        <v>2.305</v>
      </c>
      <c r="DL1151" s="29" t="n">
        <v>2.2</v>
      </c>
      <c r="DM1151" s="29" t="n">
        <v>2.089</v>
      </c>
      <c r="DN1151" s="29" t="n">
        <v>2.074</v>
      </c>
      <c r="DO1151" s="29" t="n">
        <v>2.07</v>
      </c>
      <c r="DP1151" s="29" t="n">
        <v>2.07</v>
      </c>
      <c r="DQ1151" s="29" t="n">
        <v>2.103</v>
      </c>
      <c r="DR1151" s="29" t="n">
        <v>2.106</v>
      </c>
      <c r="DS1151" s="29" t="n">
        <v>2.129</v>
      </c>
      <c r="DT1151" s="29" t="n">
        <v>2.238</v>
      </c>
      <c r="DU1151" s="29" t="n">
        <v>2.359</v>
      </c>
      <c r="DV1151" s="29" t="n">
        <v>2.401</v>
      </c>
      <c r="DW1151" s="29" t="n">
        <v>2.325</v>
      </c>
      <c r="DX1151" s="29" t="n">
        <v>2.22</v>
      </c>
      <c r="DY1151" s="29" t="n">
        <v>2.109</v>
      </c>
      <c r="DZ1151" s="29" t="n">
        <v>2.094</v>
      </c>
      <c r="EA1151" s="29" t="n">
        <v>2.09</v>
      </c>
      <c r="EB1151" s="29" t="n">
        <v>2.09</v>
      </c>
      <c r="EC1151" s="29" t="n">
        <v>2.123</v>
      </c>
      <c r="ED1151" s="29" t="n">
        <v>2.126</v>
      </c>
      <c r="EE1151" s="29" t="n">
        <v>2.149</v>
      </c>
      <c r="EF1151" s="29" t="n">
        <v>2.258</v>
      </c>
      <c r="EG1151" s="29" t="n">
        <v>2.379</v>
      </c>
      <c r="EH1151" s="29" t="n">
        <v>2.426</v>
      </c>
      <c r="EI1151" s="29" t="n">
        <v>2.35</v>
      </c>
      <c r="EJ1151" s="29" t="n">
        <v>2.245</v>
      </c>
      <c r="EK1151" s="29" t="n">
        <v>2.134</v>
      </c>
      <c r="EL1151" s="29" t="n">
        <v>2.119</v>
      </c>
      <c r="EM1151" s="29" t="n">
        <v>2.115</v>
      </c>
      <c r="EN1151" s="29" t="n">
        <v>2.115</v>
      </c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</row>
    <row r="1152" customFormat="false" ht="12.75" hidden="true" customHeight="false" outlineLevel="0" collapsed="false">
      <c r="A1152" s="0" t="n">
        <f aca="false">WEEKDAY(C1152,2)</f>
        <v>2</v>
      </c>
      <c r="B1152" s="0" t="n">
        <f aca="false">MONTH(C1152)</f>
        <v>7</v>
      </c>
      <c r="C1152" s="23" t="n">
        <v>35640</v>
      </c>
      <c r="D1152" s="0" t="n">
        <f aca="false">MONTH(R1152)</f>
        <v>7</v>
      </c>
      <c r="E1152" s="0" t="n">
        <f aca="false">YEAR(R1152)</f>
        <v>1997</v>
      </c>
      <c r="F1152" s="35" t="n">
        <f aca="false">L1152-K1152</f>
        <v>0.2042</v>
      </c>
      <c r="G1152" s="24" t="n">
        <f aca="false">N1152-M1152</f>
        <v>-0.0215833333333335</v>
      </c>
      <c r="H1152" s="24" t="n">
        <f aca="false">O1152-N1152</f>
        <v>-0.00366666666666671</v>
      </c>
      <c r="I1152" s="24" t="n">
        <f aca="false">O1152-M1152</f>
        <v>-0.0252500000000002</v>
      </c>
      <c r="J1152" s="25" t="n">
        <f aca="false">VLOOKUP(C1152,'Nymex hist.'!A:B,2,0)</f>
        <v>2.161</v>
      </c>
      <c r="K1152" s="34" t="n">
        <f aca="false">AVERAGE(BQ1152:BW1152)</f>
        <v>2.13</v>
      </c>
      <c r="L1152" s="34" t="n">
        <f aca="false">AVERAGE(BX1152:CB1152)</f>
        <v>2.3342</v>
      </c>
      <c r="M1152" s="27" t="n">
        <f aca="false">SUMIF($S$3:$FQ$3,$E1152+1,$S1152:$FQ1152)/COUNTIF($S$3:$FQ$3,$E1152+1)</f>
        <v>2.17008333333333</v>
      </c>
      <c r="N1152" s="27" t="n">
        <f aca="false">SUMIF($S$3:$FQ$3,$E1152+2,$S1152:$FQ1152)/COUNTIF($S$3:$FQ$3,$E1152+2)</f>
        <v>2.1485</v>
      </c>
      <c r="O1152" s="27" t="n">
        <f aca="false">SUMIF($S$3:$FQ$3,$E1152+3,$S1152:$FQ1152)/COUNTIF($S$3:$FQ$3,$E1152+3)</f>
        <v>2.14483333333333</v>
      </c>
      <c r="P1152" s="27" t="n">
        <f aca="false">SUMIF($S$3:$FQ$3,$E1152+4,$S1152:$FQ1152)/COUNTIF($S$3:$FQ$3,$E1152+4)</f>
        <v>2.16483333333333</v>
      </c>
      <c r="Q1152" s="27" t="n">
        <f aca="false">SUMIF($S$3:$FQ$3,$E1152+5,$S1152:$FQ1152)/COUNTIF($S$3:$FQ$3,$E1152+5)</f>
        <v>2.18483333333333</v>
      </c>
      <c r="R1152" s="28" t="n">
        <v>35640</v>
      </c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30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 t="n">
        <v>2.161</v>
      </c>
      <c r="BV1152" s="29" t="n">
        <v>2.113</v>
      </c>
      <c r="BW1152" s="29" t="n">
        <v>2.116</v>
      </c>
      <c r="BX1152" s="29" t="n">
        <v>2.252</v>
      </c>
      <c r="BY1152" s="29" t="n">
        <v>2.396</v>
      </c>
      <c r="BZ1152" s="29" t="n">
        <v>2.428</v>
      </c>
      <c r="CA1152" s="29" t="n">
        <v>2.35</v>
      </c>
      <c r="CB1152" s="29" t="n">
        <v>2.245</v>
      </c>
      <c r="CC1152" s="29" t="n">
        <v>2.115</v>
      </c>
      <c r="CD1152" s="29" t="n">
        <v>2.08</v>
      </c>
      <c r="CE1152" s="29" t="n">
        <v>2.068</v>
      </c>
      <c r="CF1152" s="29" t="n">
        <v>2.065</v>
      </c>
      <c r="CG1152" s="29" t="n">
        <v>2.065</v>
      </c>
      <c r="CH1152" s="29" t="n">
        <v>2.065</v>
      </c>
      <c r="CI1152" s="29" t="n">
        <v>2.08</v>
      </c>
      <c r="CJ1152" s="29" t="n">
        <v>2.185</v>
      </c>
      <c r="CK1152" s="29" t="n">
        <v>2.295</v>
      </c>
      <c r="CL1152" s="29" t="n">
        <v>2.33</v>
      </c>
      <c r="CM1152" s="29" t="n">
        <v>2.26</v>
      </c>
      <c r="CN1152" s="29" t="n">
        <v>2.18</v>
      </c>
      <c r="CO1152" s="29" t="n">
        <v>2.091</v>
      </c>
      <c r="CP1152" s="29" t="n">
        <v>2.071</v>
      </c>
      <c r="CQ1152" s="29" t="n">
        <v>2.075</v>
      </c>
      <c r="CR1152" s="29" t="n">
        <v>2.07</v>
      </c>
      <c r="CS1152" s="29" t="n">
        <v>2.068</v>
      </c>
      <c r="CT1152" s="29" t="n">
        <v>2.066</v>
      </c>
      <c r="CU1152" s="29" t="n">
        <v>2.084</v>
      </c>
      <c r="CV1152" s="29" t="n">
        <v>2.183</v>
      </c>
      <c r="CW1152" s="29" t="n">
        <v>2.304</v>
      </c>
      <c r="CX1152" s="29" t="n">
        <v>2.335</v>
      </c>
      <c r="CY1152" s="29" t="n">
        <v>2.26</v>
      </c>
      <c r="CZ1152" s="29" t="n">
        <v>2.175</v>
      </c>
      <c r="DA1152" s="29" t="n">
        <v>2.074</v>
      </c>
      <c r="DB1152" s="29" t="n">
        <v>2.049</v>
      </c>
      <c r="DC1152" s="29" t="n">
        <v>2.045</v>
      </c>
      <c r="DD1152" s="29" t="n">
        <v>2.045</v>
      </c>
      <c r="DE1152" s="29" t="n">
        <v>2.078</v>
      </c>
      <c r="DF1152" s="29" t="n">
        <v>2.076</v>
      </c>
      <c r="DG1152" s="29" t="n">
        <v>2.094</v>
      </c>
      <c r="DH1152" s="29" t="n">
        <v>2.193</v>
      </c>
      <c r="DI1152" s="29" t="n">
        <v>2.314</v>
      </c>
      <c r="DJ1152" s="29" t="n">
        <v>2.355</v>
      </c>
      <c r="DK1152" s="29" t="n">
        <v>2.28</v>
      </c>
      <c r="DL1152" s="29" t="n">
        <v>2.195</v>
      </c>
      <c r="DM1152" s="29" t="n">
        <v>2.094</v>
      </c>
      <c r="DN1152" s="29" t="n">
        <v>2.069</v>
      </c>
      <c r="DO1152" s="29" t="n">
        <v>2.065</v>
      </c>
      <c r="DP1152" s="29" t="n">
        <v>2.065</v>
      </c>
      <c r="DQ1152" s="29" t="n">
        <v>2.098</v>
      </c>
      <c r="DR1152" s="29" t="n">
        <v>2.096</v>
      </c>
      <c r="DS1152" s="29" t="n">
        <v>2.114</v>
      </c>
      <c r="DT1152" s="29" t="n">
        <v>2.213</v>
      </c>
      <c r="DU1152" s="29" t="n">
        <v>2.334</v>
      </c>
      <c r="DV1152" s="29" t="n">
        <v>2.375</v>
      </c>
      <c r="DW1152" s="29" t="n">
        <v>2.3</v>
      </c>
      <c r="DX1152" s="29" t="n">
        <v>2.215</v>
      </c>
      <c r="DY1152" s="29" t="n">
        <v>2.114</v>
      </c>
      <c r="DZ1152" s="29" t="n">
        <v>2.089</v>
      </c>
      <c r="EA1152" s="29" t="n">
        <v>2.085</v>
      </c>
      <c r="EB1152" s="29" t="n">
        <v>2.085</v>
      </c>
      <c r="EC1152" s="29" t="n">
        <v>2.118</v>
      </c>
      <c r="ED1152" s="29" t="n">
        <v>2.116</v>
      </c>
      <c r="EE1152" s="29" t="n">
        <v>2.134</v>
      </c>
      <c r="EF1152" s="29" t="n">
        <v>2.233</v>
      </c>
      <c r="EG1152" s="29" t="n">
        <v>2.354</v>
      </c>
      <c r="EH1152" s="29" t="n">
        <v>2.4</v>
      </c>
      <c r="EI1152" s="29" t="n">
        <v>2.325</v>
      </c>
      <c r="EJ1152" s="29" t="n">
        <v>2.24</v>
      </c>
      <c r="EK1152" s="29" t="n">
        <v>2.139</v>
      </c>
      <c r="EL1152" s="29" t="n">
        <v>2.114</v>
      </c>
      <c r="EM1152" s="29" t="n">
        <v>2.11</v>
      </c>
      <c r="EN1152" s="29" t="n">
        <v>2.11</v>
      </c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</row>
    <row r="1153" customFormat="false" ht="12.75" hidden="true" customHeight="false" outlineLevel="0" collapsed="false">
      <c r="A1153" s="0" t="n">
        <f aca="false">WEEKDAY(C1153,2)</f>
        <v>3</v>
      </c>
      <c r="B1153" s="0" t="n">
        <f aca="false">MONTH(C1153)</f>
        <v>7</v>
      </c>
      <c r="C1153" s="23" t="n">
        <v>35641</v>
      </c>
      <c r="D1153" s="0" t="n">
        <f aca="false">MONTH(R1153)</f>
        <v>7</v>
      </c>
      <c r="E1153" s="0" t="n">
        <f aca="false">YEAR(R1153)</f>
        <v>1997</v>
      </c>
      <c r="F1153" s="35" t="n">
        <f aca="false">L1153-K1153</f>
        <v>0.198</v>
      </c>
      <c r="G1153" s="24" t="n">
        <f aca="false">N1153-M1153</f>
        <v>-0.0361666666666665</v>
      </c>
      <c r="H1153" s="24" t="n">
        <f aca="false">O1153-N1153</f>
        <v>-0.0108333333333333</v>
      </c>
      <c r="I1153" s="24" t="n">
        <f aca="false">O1153-M1153</f>
        <v>-0.0469999999999997</v>
      </c>
      <c r="J1153" s="25" t="n">
        <f aca="false">VLOOKUP(C1153,'Nymex hist.'!A:B,2,0)</f>
        <v>2.161</v>
      </c>
      <c r="K1153" s="34" t="n">
        <f aca="false">AVERAGE(BQ1153:BW1153)</f>
        <v>2.159</v>
      </c>
      <c r="L1153" s="34" t="n">
        <f aca="false">AVERAGE(BX1153:CB1153)</f>
        <v>2.357</v>
      </c>
      <c r="M1153" s="27" t="n">
        <f aca="false">SUMIF($S$3:$FQ$3,$E1153+1,$S1153:$FQ1153)/COUNTIF($S$3:$FQ$3,$E1153+1)</f>
        <v>2.17908333333333</v>
      </c>
      <c r="N1153" s="27" t="n">
        <f aca="false">SUMIF($S$3:$FQ$3,$E1153+2,$S1153:$FQ1153)/COUNTIF($S$3:$FQ$3,$E1153+2)</f>
        <v>2.14291666666667</v>
      </c>
      <c r="O1153" s="27" t="n">
        <f aca="false">SUMIF($S$3:$FQ$3,$E1153+3,$S1153:$FQ1153)/COUNTIF($S$3:$FQ$3,$E1153+3)</f>
        <v>2.13208333333333</v>
      </c>
      <c r="P1153" s="27" t="n">
        <f aca="false">SUMIF($S$3:$FQ$3,$E1153+4,$S1153:$FQ1153)/COUNTIF($S$3:$FQ$3,$E1153+4)</f>
        <v>2.15208333333333</v>
      </c>
      <c r="Q1153" s="27" t="n">
        <f aca="false">SUMIF($S$3:$FQ$3,$E1153+5,$S1153:$FQ1153)/COUNTIF($S$3:$FQ$3,$E1153+5)</f>
        <v>2.17208333333333</v>
      </c>
      <c r="R1153" s="28" t="n">
        <v>35641</v>
      </c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30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 t="n">
        <v>2.161</v>
      </c>
      <c r="BV1153" s="29" t="n">
        <v>2.161</v>
      </c>
      <c r="BW1153" s="29" t="n">
        <v>2.155</v>
      </c>
      <c r="BX1153" s="29" t="n">
        <v>2.283</v>
      </c>
      <c r="BY1153" s="29" t="n">
        <v>2.422</v>
      </c>
      <c r="BZ1153" s="29" t="n">
        <v>2.45</v>
      </c>
      <c r="CA1153" s="29" t="n">
        <v>2.37</v>
      </c>
      <c r="CB1153" s="29" t="n">
        <v>2.26</v>
      </c>
      <c r="CC1153" s="29" t="n">
        <v>2.13</v>
      </c>
      <c r="CD1153" s="29" t="n">
        <v>2.085</v>
      </c>
      <c r="CE1153" s="29" t="n">
        <v>2.073</v>
      </c>
      <c r="CF1153" s="29" t="n">
        <v>2.07</v>
      </c>
      <c r="CG1153" s="29" t="n">
        <v>2.07</v>
      </c>
      <c r="CH1153" s="29" t="n">
        <v>2.07</v>
      </c>
      <c r="CI1153" s="29" t="n">
        <v>2.085</v>
      </c>
      <c r="CJ1153" s="29" t="n">
        <v>2.188</v>
      </c>
      <c r="CK1153" s="29" t="n">
        <v>2.298</v>
      </c>
      <c r="CL1153" s="29" t="n">
        <v>2.333</v>
      </c>
      <c r="CM1153" s="29" t="n">
        <v>2.263</v>
      </c>
      <c r="CN1153" s="29" t="n">
        <v>2.181</v>
      </c>
      <c r="CO1153" s="29" t="n">
        <v>2.089</v>
      </c>
      <c r="CP1153" s="29" t="n">
        <v>2.066</v>
      </c>
      <c r="CQ1153" s="29" t="n">
        <v>2.068</v>
      </c>
      <c r="CR1153" s="29" t="n">
        <v>2.06</v>
      </c>
      <c r="CS1153" s="29" t="n">
        <v>2.058</v>
      </c>
      <c r="CT1153" s="29" t="n">
        <v>2.056</v>
      </c>
      <c r="CU1153" s="29" t="n">
        <v>2.074</v>
      </c>
      <c r="CV1153" s="29" t="n">
        <v>2.173</v>
      </c>
      <c r="CW1153" s="29" t="n">
        <v>2.294</v>
      </c>
      <c r="CX1153" s="29" t="n">
        <v>2.325</v>
      </c>
      <c r="CY1153" s="29" t="n">
        <v>2.25</v>
      </c>
      <c r="CZ1153" s="29" t="n">
        <v>2.165</v>
      </c>
      <c r="DA1153" s="29" t="n">
        <v>2.064</v>
      </c>
      <c r="DB1153" s="29" t="n">
        <v>2.039</v>
      </c>
      <c r="DC1153" s="29" t="n">
        <v>2.035</v>
      </c>
      <c r="DD1153" s="29" t="n">
        <v>2.035</v>
      </c>
      <c r="DE1153" s="29" t="n">
        <v>2.035</v>
      </c>
      <c r="DF1153" s="29" t="n">
        <v>2.066</v>
      </c>
      <c r="DG1153" s="29" t="n">
        <v>2.084</v>
      </c>
      <c r="DH1153" s="29" t="n">
        <v>2.183</v>
      </c>
      <c r="DI1153" s="29" t="n">
        <v>2.304</v>
      </c>
      <c r="DJ1153" s="29" t="n">
        <v>2.345</v>
      </c>
      <c r="DK1153" s="29" t="n">
        <v>2.27</v>
      </c>
      <c r="DL1153" s="29" t="n">
        <v>2.185</v>
      </c>
      <c r="DM1153" s="29" t="n">
        <v>2.084</v>
      </c>
      <c r="DN1153" s="29" t="n">
        <v>2.059</v>
      </c>
      <c r="DO1153" s="29" t="n">
        <v>2.055</v>
      </c>
      <c r="DP1153" s="29" t="n">
        <v>2.055</v>
      </c>
      <c r="DQ1153" s="29" t="n">
        <v>2.055</v>
      </c>
      <c r="DR1153" s="29" t="n">
        <v>2.086</v>
      </c>
      <c r="DS1153" s="29" t="n">
        <v>2.104</v>
      </c>
      <c r="DT1153" s="29" t="n">
        <v>2.203</v>
      </c>
      <c r="DU1153" s="29" t="n">
        <v>2.324</v>
      </c>
      <c r="DV1153" s="29" t="n">
        <v>2.365</v>
      </c>
      <c r="DW1153" s="29" t="n">
        <v>2.29</v>
      </c>
      <c r="DX1153" s="29" t="n">
        <v>2.205</v>
      </c>
      <c r="DY1153" s="29" t="n">
        <v>2.104</v>
      </c>
      <c r="DZ1153" s="29" t="n">
        <v>2.079</v>
      </c>
      <c r="EA1153" s="29" t="n">
        <v>2.075</v>
      </c>
      <c r="EB1153" s="29" t="n">
        <v>2.075</v>
      </c>
      <c r="EC1153" s="29" t="n">
        <v>2.075</v>
      </c>
      <c r="ED1153" s="29" t="n">
        <v>2.106</v>
      </c>
      <c r="EE1153" s="29" t="n">
        <v>2.124</v>
      </c>
      <c r="EF1153" s="29" t="n">
        <v>2.223</v>
      </c>
      <c r="EG1153" s="29" t="n">
        <v>2.344</v>
      </c>
      <c r="EH1153" s="29" t="n">
        <v>2.39</v>
      </c>
      <c r="EI1153" s="29" t="n">
        <v>2.315</v>
      </c>
      <c r="EJ1153" s="29" t="n">
        <v>2.23</v>
      </c>
      <c r="EK1153" s="29" t="n">
        <v>2.129</v>
      </c>
      <c r="EL1153" s="29" t="n">
        <v>2.104</v>
      </c>
      <c r="EM1153" s="29" t="n">
        <v>2.1</v>
      </c>
      <c r="EN1153" s="29" t="n">
        <v>2.1</v>
      </c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0"/>
      <c r="GS1153" s="0"/>
      <c r="GT1153" s="0"/>
      <c r="GU1153" s="0"/>
      <c r="GV1153" s="0"/>
      <c r="GW1153" s="0"/>
      <c r="GX1153" s="0"/>
      <c r="GY1153" s="0"/>
      <c r="GZ1153" s="0"/>
      <c r="HA1153" s="0"/>
      <c r="HB1153" s="0"/>
      <c r="HC1153" s="0"/>
      <c r="HD1153" s="0"/>
      <c r="HE1153" s="0"/>
      <c r="HF1153" s="0"/>
      <c r="HG1153" s="0"/>
      <c r="HH1153" s="0"/>
      <c r="HI1153" s="0"/>
      <c r="HJ1153" s="0"/>
      <c r="HK1153" s="0"/>
      <c r="HL1153" s="0"/>
      <c r="HM1153" s="0"/>
      <c r="HN1153" s="0"/>
      <c r="HO1153" s="0"/>
      <c r="HP1153" s="0"/>
      <c r="HQ1153" s="0"/>
      <c r="HR1153" s="0"/>
      <c r="HS1153" s="0"/>
      <c r="HT1153" s="0"/>
      <c r="HU1153" s="0"/>
      <c r="HV1153" s="0"/>
      <c r="HW1153" s="0"/>
      <c r="HX1153" s="0"/>
      <c r="HY1153" s="0"/>
      <c r="HZ1153" s="0"/>
      <c r="IA1153" s="0"/>
      <c r="IB1153" s="0"/>
      <c r="IC1153" s="0"/>
      <c r="ID1153" s="0"/>
      <c r="IE1153" s="0"/>
      <c r="IF1153" s="0"/>
      <c r="IG1153" s="0"/>
      <c r="IH1153" s="0"/>
      <c r="II1153" s="0"/>
      <c r="IJ1153" s="0"/>
      <c r="IK1153" s="0"/>
      <c r="IL1153" s="0"/>
      <c r="IM1153" s="0"/>
      <c r="IN1153" s="0"/>
      <c r="IO1153" s="0"/>
      <c r="IP1153" s="0"/>
      <c r="IQ1153" s="0"/>
      <c r="IR1153" s="0"/>
      <c r="IS1153" s="0"/>
      <c r="IT1153" s="0"/>
      <c r="IU1153" s="0"/>
      <c r="IV1153" s="0"/>
      <c r="IW1153" s="0"/>
    </row>
    <row r="1154" customFormat="false" ht="12.75" hidden="false" customHeight="false" outlineLevel="0" collapsed="false">
      <c r="A1154" s="1" t="n">
        <f aca="false">WEEKDAY(C1154,2)</f>
        <v>4</v>
      </c>
      <c r="B1154" s="1" t="n">
        <f aca="false">MONTH(C1154)</f>
        <v>7</v>
      </c>
      <c r="C1154" s="23" t="n">
        <v>35642</v>
      </c>
      <c r="D1154" s="0" t="n">
        <f aca="false">MONTH(R1154)</f>
        <v>7</v>
      </c>
      <c r="E1154" s="0" t="n">
        <f aca="false">YEAR(R1154)</f>
        <v>1997</v>
      </c>
      <c r="F1154" s="3" t="n">
        <f aca="false">L1154-K1154</f>
        <v>0.198866666666666</v>
      </c>
      <c r="G1154" s="3" t="n">
        <f aca="false">N1154-M1154</f>
        <v>-0.0522499999999999</v>
      </c>
      <c r="H1154" s="3" t="n">
        <f aca="false">O1154-N1154</f>
        <v>-0.0276666666666667</v>
      </c>
      <c r="I1154" s="3" t="n">
        <f aca="false">O1154-M1154</f>
        <v>-0.0799166666666666</v>
      </c>
      <c r="J1154" s="4" t="n">
        <f aca="false">VLOOKUP(C1154,'Nymex hist.'!A:B,2,0)</f>
        <v>2.177</v>
      </c>
      <c r="K1154" s="4" t="n">
        <f aca="false">AVERAGE(BQ1154:BW1154)</f>
        <v>2.17133333333333</v>
      </c>
      <c r="L1154" s="4" t="n">
        <f aca="false">AVERAGE(BX1154:CB1154)</f>
        <v>2.3702</v>
      </c>
      <c r="M1154" s="4" t="n">
        <f aca="false">SUMIF($S$3:$FQ$3,$E1154+1,$S1154:$FQ1154)/COUNTIF($S$3:$FQ$3,$E1154+1)</f>
        <v>2.18475</v>
      </c>
      <c r="N1154" s="4" t="n">
        <f aca="false">SUMIF($S$3:$FQ$3,$E1154+2,$S1154:$FQ1154)/COUNTIF($S$3:$FQ$3,$E1154+2)</f>
        <v>2.1325</v>
      </c>
      <c r="O1154" s="4" t="n">
        <f aca="false">SUMIF($S$3:$FQ$3,$E1154+3,$S1154:$FQ1154)/COUNTIF($S$3:$FQ$3,$E1154+3)</f>
        <v>2.10483333333333</v>
      </c>
      <c r="P1154" s="4" t="n">
        <f aca="false">SUMIF($S$3:$FQ$3,$E1154+4,$S1154:$FQ1154)/COUNTIF($S$3:$FQ$3,$E1154+4)</f>
        <v>2.12483333333333</v>
      </c>
      <c r="Q1154" s="4" t="n">
        <f aca="false">SUMIF($S$3:$FQ$3,$E1154+5,$S1154:$FQ1154)/COUNTIF($S$3:$FQ$3,$E1154+5)</f>
        <v>2.14483333333333</v>
      </c>
      <c r="R1154" s="21" t="n">
        <v>35642</v>
      </c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7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  <c r="BT1154" s="32"/>
      <c r="BU1154" s="32" t="n">
        <v>2.161</v>
      </c>
      <c r="BV1154" s="32" t="n">
        <v>2.177</v>
      </c>
      <c r="BW1154" s="32" t="n">
        <v>2.176</v>
      </c>
      <c r="BX1154" s="32" t="n">
        <v>2.303</v>
      </c>
      <c r="BY1154" s="32" t="n">
        <v>2.435</v>
      </c>
      <c r="BZ1154" s="32" t="n">
        <v>2.463</v>
      </c>
      <c r="CA1154" s="32" t="n">
        <v>2.38</v>
      </c>
      <c r="CB1154" s="32" t="n">
        <v>2.27</v>
      </c>
      <c r="CC1154" s="32" t="n">
        <v>2.14</v>
      </c>
      <c r="CD1154" s="32" t="n">
        <v>2.095</v>
      </c>
      <c r="CE1154" s="32" t="n">
        <v>2.08</v>
      </c>
      <c r="CF1154" s="32" t="n">
        <v>2.075</v>
      </c>
      <c r="CG1154" s="32" t="n">
        <v>2.075</v>
      </c>
      <c r="CH1154" s="32" t="n">
        <v>2.075</v>
      </c>
      <c r="CI1154" s="32" t="n">
        <v>2.09</v>
      </c>
      <c r="CJ1154" s="32" t="n">
        <v>2.183</v>
      </c>
      <c r="CK1154" s="32" t="n">
        <v>2.291</v>
      </c>
      <c r="CL1154" s="32" t="n">
        <v>2.325</v>
      </c>
      <c r="CM1154" s="32" t="n">
        <v>2.253</v>
      </c>
      <c r="CN1154" s="32" t="n">
        <v>2.171</v>
      </c>
      <c r="CO1154" s="32" t="n">
        <v>2.079</v>
      </c>
      <c r="CP1154" s="32" t="n">
        <v>2.056</v>
      </c>
      <c r="CQ1154" s="32" t="n">
        <v>2.058</v>
      </c>
      <c r="CR1154" s="32" t="n">
        <v>2.05</v>
      </c>
      <c r="CS1154" s="32" t="n">
        <v>2.048</v>
      </c>
      <c r="CT1154" s="32" t="n">
        <v>2.046</v>
      </c>
      <c r="CU1154" s="32" t="n">
        <v>2.064</v>
      </c>
      <c r="CV1154" s="32" t="n">
        <v>2.16</v>
      </c>
      <c r="CW1154" s="32" t="n">
        <v>2.28</v>
      </c>
      <c r="CX1154" s="32" t="n">
        <v>2.31</v>
      </c>
      <c r="CY1154" s="32" t="n">
        <v>2.235</v>
      </c>
      <c r="CZ1154" s="32" t="n">
        <v>2.15</v>
      </c>
      <c r="DA1154" s="32" t="n">
        <v>2.049</v>
      </c>
      <c r="DB1154" s="32" t="n">
        <v>2.024</v>
      </c>
      <c r="DC1154" s="32" t="n">
        <v>2.02</v>
      </c>
      <c r="DD1154" s="32" t="n">
        <v>2.02</v>
      </c>
      <c r="DE1154" s="32" t="n">
        <v>2.02</v>
      </c>
      <c r="DF1154" s="32" t="n">
        <v>2.016</v>
      </c>
      <c r="DG1154" s="32" t="n">
        <v>2.034</v>
      </c>
      <c r="DH1154" s="32" t="n">
        <v>2.13</v>
      </c>
      <c r="DI1154" s="32" t="n">
        <v>2.25</v>
      </c>
      <c r="DJ1154" s="32" t="n">
        <v>2.33</v>
      </c>
      <c r="DK1154" s="32" t="n">
        <v>2.255</v>
      </c>
      <c r="DL1154" s="32" t="n">
        <v>2.17</v>
      </c>
      <c r="DM1154" s="32" t="n">
        <v>2.069</v>
      </c>
      <c r="DN1154" s="32" t="n">
        <v>2.044</v>
      </c>
      <c r="DO1154" s="32" t="n">
        <v>2.04</v>
      </c>
      <c r="DP1154" s="32" t="n">
        <v>2.04</v>
      </c>
      <c r="DQ1154" s="32" t="n">
        <v>2.04</v>
      </c>
      <c r="DR1154" s="32" t="n">
        <v>2.036</v>
      </c>
      <c r="DS1154" s="32" t="n">
        <v>2.054</v>
      </c>
      <c r="DT1154" s="32" t="n">
        <v>2.15</v>
      </c>
      <c r="DU1154" s="32" t="n">
        <v>2.27</v>
      </c>
      <c r="DV1154" s="32" t="n">
        <v>2.35</v>
      </c>
      <c r="DW1154" s="32" t="n">
        <v>2.275</v>
      </c>
      <c r="DX1154" s="32" t="n">
        <v>2.19</v>
      </c>
      <c r="DY1154" s="32" t="n">
        <v>2.089</v>
      </c>
      <c r="DZ1154" s="32" t="n">
        <v>2.064</v>
      </c>
      <c r="EA1154" s="32" t="n">
        <v>2.06</v>
      </c>
      <c r="EB1154" s="32" t="n">
        <v>2.06</v>
      </c>
      <c r="EC1154" s="32" t="n">
        <v>2.06</v>
      </c>
      <c r="ED1154" s="32" t="n">
        <v>2.056</v>
      </c>
      <c r="EE1154" s="32" t="n">
        <v>2.074</v>
      </c>
      <c r="EF1154" s="32" t="n">
        <v>2.17</v>
      </c>
      <c r="EG1154" s="32" t="n">
        <v>2.29</v>
      </c>
      <c r="EH1154" s="32" t="n">
        <v>2.375</v>
      </c>
      <c r="EI1154" s="32" t="n">
        <v>2.3</v>
      </c>
      <c r="EJ1154" s="32" t="n">
        <v>2.215</v>
      </c>
      <c r="EK1154" s="32" t="n">
        <v>2.114</v>
      </c>
      <c r="EL1154" s="32" t="n">
        <v>2.089</v>
      </c>
      <c r="EM1154" s="32" t="n">
        <v>2.085</v>
      </c>
      <c r="EN1154" s="32" t="n">
        <v>2.085</v>
      </c>
      <c r="EO1154" s="32"/>
      <c r="EP1154" s="32"/>
      <c r="EQ1154" s="32"/>
      <c r="ER1154" s="32"/>
      <c r="ES1154" s="32"/>
      <c r="ET1154" s="32"/>
      <c r="EU1154" s="32"/>
      <c r="EV1154" s="32"/>
      <c r="EW1154" s="32"/>
      <c r="EX1154" s="32"/>
      <c r="EY1154" s="32"/>
      <c r="EZ1154" s="32"/>
      <c r="FA1154" s="32"/>
      <c r="FB1154" s="32"/>
      <c r="FC1154" s="32"/>
      <c r="FD1154" s="32"/>
      <c r="FE1154" s="32"/>
      <c r="FF1154" s="32"/>
      <c r="FG1154" s="32"/>
      <c r="FH1154" s="32"/>
      <c r="FI1154" s="32"/>
      <c r="FJ1154" s="32"/>
      <c r="FK1154" s="32"/>
      <c r="FL1154" s="32"/>
      <c r="FM1154" s="32"/>
      <c r="FN1154" s="32"/>
      <c r="FO1154" s="32"/>
      <c r="FP1154" s="32"/>
      <c r="FQ1154" s="32"/>
      <c r="FR1154" s="32"/>
      <c r="FS1154" s="32"/>
      <c r="FT1154" s="32"/>
      <c r="FU1154" s="32"/>
      <c r="FV1154" s="32"/>
      <c r="FW1154" s="32"/>
      <c r="FX1154" s="32"/>
      <c r="FY1154" s="32"/>
      <c r="FZ1154" s="32"/>
      <c r="GA1154" s="32"/>
      <c r="GB1154" s="32"/>
      <c r="GC1154" s="32"/>
      <c r="GD1154" s="32"/>
      <c r="GE1154" s="32"/>
      <c r="GF1154" s="32"/>
      <c r="GG1154" s="32"/>
      <c r="GH1154" s="32"/>
      <c r="GI1154" s="32"/>
      <c r="GJ1154" s="32"/>
      <c r="GK1154" s="32"/>
      <c r="GL1154" s="32"/>
      <c r="GM1154" s="32"/>
      <c r="GN1154" s="32"/>
      <c r="GO1154" s="32"/>
      <c r="GP1154" s="32"/>
      <c r="GQ1154" s="32"/>
    </row>
    <row r="1155" customFormat="false" ht="12.75" hidden="true" customHeight="false" outlineLevel="0" collapsed="false">
      <c r="A1155" s="0" t="n">
        <f aca="false">WEEKDAY(C1155,2)</f>
        <v>5</v>
      </c>
      <c r="B1155" s="0" t="n">
        <f aca="false">MONTH(C1155)</f>
        <v>8</v>
      </c>
      <c r="C1155" s="23" t="n">
        <v>35643</v>
      </c>
      <c r="D1155" s="0" t="n">
        <f aca="false">MONTH(R1155)</f>
        <v>8</v>
      </c>
      <c r="E1155" s="0" t="n">
        <f aca="false">YEAR(R1155)</f>
        <v>1997</v>
      </c>
      <c r="F1155" s="35" t="n">
        <f aca="false">L1155-K1155</f>
        <v>0.1704</v>
      </c>
      <c r="G1155" s="24" t="n">
        <f aca="false">N1155-M1155</f>
        <v>-0.0755000000000003</v>
      </c>
      <c r="H1155" s="24" t="n">
        <f aca="false">O1155-N1155</f>
        <v>-0.032</v>
      </c>
      <c r="I1155" s="24" t="n">
        <f aca="false">O1155-M1155</f>
        <v>-0.1075</v>
      </c>
      <c r="J1155" s="25" t="n">
        <f aca="false">VLOOKUP(C1155,'Nymex hist.'!A:B,2,0)</f>
        <v>2.239</v>
      </c>
      <c r="K1155" s="34" t="n">
        <f aca="false">AVERAGE(BQ1155:BW1155)</f>
        <v>2.242</v>
      </c>
      <c r="L1155" s="34" t="n">
        <f aca="false">AVERAGE(BX1155:CB1155)</f>
        <v>2.4124</v>
      </c>
      <c r="M1155" s="27" t="n">
        <f aca="false">SUMIF($S$3:$FQ$3,$E1155+1,$S1155:$FQ1155)/COUNTIF($S$3:$FQ$3,$E1155+1)</f>
        <v>2.20258333333333</v>
      </c>
      <c r="N1155" s="27" t="n">
        <f aca="false">SUMIF($S$3:$FQ$3,$E1155+2,$S1155:$FQ1155)/COUNTIF($S$3:$FQ$3,$E1155+2)</f>
        <v>2.12708333333333</v>
      </c>
      <c r="O1155" s="27" t="n">
        <f aca="false">SUMIF($S$3:$FQ$3,$E1155+3,$S1155:$FQ1155)/COUNTIF($S$3:$FQ$3,$E1155+3)</f>
        <v>2.09508333333333</v>
      </c>
      <c r="P1155" s="27" t="n">
        <f aca="false">SUMIF($S$3:$FQ$3,$E1155+4,$S1155:$FQ1155)/COUNTIF($S$3:$FQ$3,$E1155+4)</f>
        <v>2.11508333333333</v>
      </c>
      <c r="Q1155" s="27" t="n">
        <f aca="false">SUMIF($S$3:$FQ$3,$E1155+5,$S1155:$FQ1155)/COUNTIF($S$3:$FQ$3,$E1155+5)</f>
        <v>2.13508333333333</v>
      </c>
      <c r="R1155" s="28" t="n">
        <v>35643</v>
      </c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30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 t="n">
        <v>2.239</v>
      </c>
      <c r="BW1155" s="29" t="n">
        <v>2.245</v>
      </c>
      <c r="BX1155" s="29" t="n">
        <v>2.36</v>
      </c>
      <c r="BY1155" s="29" t="n">
        <v>2.48</v>
      </c>
      <c r="BZ1155" s="29" t="n">
        <v>2.505</v>
      </c>
      <c r="CA1155" s="29" t="n">
        <v>2.417</v>
      </c>
      <c r="CB1155" s="29" t="n">
        <v>2.3</v>
      </c>
      <c r="CC1155" s="29" t="n">
        <v>2.165</v>
      </c>
      <c r="CD1155" s="29" t="n">
        <v>2.117</v>
      </c>
      <c r="CE1155" s="29" t="n">
        <v>2.1</v>
      </c>
      <c r="CF1155" s="29" t="n">
        <v>2.09</v>
      </c>
      <c r="CG1155" s="29" t="n">
        <v>2.085</v>
      </c>
      <c r="CH1155" s="29" t="n">
        <v>2.082</v>
      </c>
      <c r="CI1155" s="29" t="n">
        <v>2.095</v>
      </c>
      <c r="CJ1155" s="29" t="n">
        <v>2.184</v>
      </c>
      <c r="CK1155" s="29" t="n">
        <v>2.291</v>
      </c>
      <c r="CL1155" s="29" t="n">
        <v>2.325</v>
      </c>
      <c r="CM1155" s="29" t="n">
        <v>2.252</v>
      </c>
      <c r="CN1155" s="29" t="n">
        <v>2.169</v>
      </c>
      <c r="CO1155" s="29" t="n">
        <v>2.076</v>
      </c>
      <c r="CP1155" s="29" t="n">
        <v>2.052</v>
      </c>
      <c r="CQ1155" s="29" t="n">
        <v>2.053</v>
      </c>
      <c r="CR1155" s="29" t="n">
        <v>2.044</v>
      </c>
      <c r="CS1155" s="29" t="n">
        <v>2.041</v>
      </c>
      <c r="CT1155" s="29" t="n">
        <v>2.038</v>
      </c>
      <c r="CU1155" s="29" t="n">
        <v>2.055</v>
      </c>
      <c r="CV1155" s="29" t="n">
        <v>2.15</v>
      </c>
      <c r="CW1155" s="29" t="n">
        <v>2.27</v>
      </c>
      <c r="CX1155" s="29" t="n">
        <v>2.3</v>
      </c>
      <c r="CY1155" s="29" t="n">
        <v>2.225</v>
      </c>
      <c r="CZ1155" s="29" t="n">
        <v>2.14</v>
      </c>
      <c r="DA1155" s="29" t="n">
        <v>2.039</v>
      </c>
      <c r="DB1155" s="29" t="n">
        <v>2.014</v>
      </c>
      <c r="DC1155" s="29" t="n">
        <v>2.01</v>
      </c>
      <c r="DD1155" s="29" t="n">
        <v>2.01</v>
      </c>
      <c r="DE1155" s="29" t="n">
        <v>2.01</v>
      </c>
      <c r="DF1155" s="29" t="n">
        <v>2.008</v>
      </c>
      <c r="DG1155" s="29" t="n">
        <v>2.025</v>
      </c>
      <c r="DH1155" s="29" t="n">
        <v>2.12</v>
      </c>
      <c r="DI1155" s="29" t="n">
        <v>2.24</v>
      </c>
      <c r="DJ1155" s="29" t="n">
        <v>2.32</v>
      </c>
      <c r="DK1155" s="29" t="n">
        <v>2.245</v>
      </c>
      <c r="DL1155" s="29" t="n">
        <v>2.16</v>
      </c>
      <c r="DM1155" s="29" t="n">
        <v>2.059</v>
      </c>
      <c r="DN1155" s="29" t="n">
        <v>2.034</v>
      </c>
      <c r="DO1155" s="29" t="n">
        <v>2.03</v>
      </c>
      <c r="DP1155" s="29" t="n">
        <v>2.03</v>
      </c>
      <c r="DQ1155" s="29" t="n">
        <v>2.03</v>
      </c>
      <c r="DR1155" s="29" t="n">
        <v>2.028</v>
      </c>
      <c r="DS1155" s="29" t="n">
        <v>2.045</v>
      </c>
      <c r="DT1155" s="29" t="n">
        <v>2.14</v>
      </c>
      <c r="DU1155" s="29" t="n">
        <v>2.26</v>
      </c>
      <c r="DV1155" s="29" t="n">
        <v>2.34</v>
      </c>
      <c r="DW1155" s="29" t="n">
        <v>2.265</v>
      </c>
      <c r="DX1155" s="29" t="n">
        <v>2.18</v>
      </c>
      <c r="DY1155" s="29" t="n">
        <v>2.079</v>
      </c>
      <c r="DZ1155" s="29" t="n">
        <v>2.054</v>
      </c>
      <c r="EA1155" s="29" t="n">
        <v>2.05</v>
      </c>
      <c r="EB1155" s="29" t="n">
        <v>2.05</v>
      </c>
      <c r="EC1155" s="29" t="n">
        <v>2.05</v>
      </c>
      <c r="ED1155" s="29" t="n">
        <v>2.048</v>
      </c>
      <c r="EE1155" s="29" t="n">
        <v>2.065</v>
      </c>
      <c r="EF1155" s="29" t="n">
        <v>2.16</v>
      </c>
      <c r="EG1155" s="29" t="n">
        <v>2.28</v>
      </c>
      <c r="EH1155" s="29" t="n">
        <v>2.365</v>
      </c>
      <c r="EI1155" s="29" t="n">
        <v>2.29</v>
      </c>
      <c r="EJ1155" s="29" t="n">
        <v>2.205</v>
      </c>
      <c r="EK1155" s="29" t="n">
        <v>2.104</v>
      </c>
      <c r="EL1155" s="29" t="n">
        <v>2.079</v>
      </c>
      <c r="EM1155" s="29" t="n">
        <v>2.075</v>
      </c>
      <c r="EN1155" s="29" t="n">
        <v>2.075</v>
      </c>
      <c r="EO1155" s="29" t="n">
        <v>2.075</v>
      </c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29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</row>
    <row r="1156" customFormat="false" ht="12.75" hidden="true" customHeight="false" outlineLevel="0" collapsed="false">
      <c r="A1156" s="0" t="n">
        <f aca="false">WEEKDAY(C1156,2)</f>
        <v>1</v>
      </c>
      <c r="B1156" s="0" t="n">
        <f aca="false">MONTH(C1156)</f>
        <v>8</v>
      </c>
      <c r="C1156" s="23" t="n">
        <v>35646</v>
      </c>
      <c r="D1156" s="0" t="n">
        <f aca="false">MONTH(R1156)</f>
        <v>8</v>
      </c>
      <c r="E1156" s="0" t="n">
        <f aca="false">YEAR(R1156)</f>
        <v>1997</v>
      </c>
      <c r="F1156" s="35" t="n">
        <f aca="false">L1156-K1156</f>
        <v>0.1206</v>
      </c>
      <c r="G1156" s="24" t="n">
        <f aca="false">N1156-M1156</f>
        <v>-0.111083333333334</v>
      </c>
      <c r="H1156" s="24" t="n">
        <f aca="false">O1156-N1156</f>
        <v>-0.0348333333333333</v>
      </c>
      <c r="I1156" s="24" t="n">
        <f aca="false">O1156-M1156</f>
        <v>-0.145916666666667</v>
      </c>
      <c r="J1156" s="25" t="n">
        <f aca="false">VLOOKUP(C1156,'Nymex hist.'!A:B,2,0)</f>
        <v>2.374</v>
      </c>
      <c r="K1156" s="34" t="n">
        <f aca="false">AVERAGE(BQ1156:BW1156)</f>
        <v>2.371</v>
      </c>
      <c r="L1156" s="34" t="n">
        <f aca="false">AVERAGE(BX1156:CB1156)</f>
        <v>2.4916</v>
      </c>
      <c r="M1156" s="27" t="n">
        <f aca="false">SUMIF($S$3:$FQ$3,$E1156+1,$S1156:$FQ1156)/COUNTIF($S$3:$FQ$3,$E1156+1)</f>
        <v>2.236</v>
      </c>
      <c r="N1156" s="27" t="n">
        <f aca="false">SUMIF($S$3:$FQ$3,$E1156+2,$S1156:$FQ1156)/COUNTIF($S$3:$FQ$3,$E1156+2)</f>
        <v>2.12491666666667</v>
      </c>
      <c r="O1156" s="27" t="n">
        <f aca="false">SUMIF($S$3:$FQ$3,$E1156+3,$S1156:$FQ1156)/COUNTIF($S$3:$FQ$3,$E1156+3)</f>
        <v>2.09008333333333</v>
      </c>
      <c r="P1156" s="27" t="n">
        <f aca="false">SUMIF($S$3:$FQ$3,$E1156+4,$S1156:$FQ1156)/COUNTIF($S$3:$FQ$3,$E1156+4)</f>
        <v>2.11008333333333</v>
      </c>
      <c r="Q1156" s="27" t="n">
        <f aca="false">SUMIF($S$3:$FQ$3,$E1156+5,$S1156:$FQ1156)/COUNTIF($S$3:$FQ$3,$E1156+5)</f>
        <v>2.13008333333333</v>
      </c>
      <c r="R1156" s="28" t="n">
        <v>35646</v>
      </c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30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 t="n">
        <v>2.374</v>
      </c>
      <c r="BW1156" s="29" t="n">
        <v>2.368</v>
      </c>
      <c r="BX1156" s="29" t="n">
        <v>2.463</v>
      </c>
      <c r="BY1156" s="29" t="n">
        <v>2.565</v>
      </c>
      <c r="BZ1156" s="29" t="n">
        <v>2.585</v>
      </c>
      <c r="CA1156" s="29" t="n">
        <v>2.485</v>
      </c>
      <c r="CB1156" s="29" t="n">
        <v>2.36</v>
      </c>
      <c r="CC1156" s="29" t="n">
        <v>2.2</v>
      </c>
      <c r="CD1156" s="29" t="n">
        <v>2.147</v>
      </c>
      <c r="CE1156" s="29" t="n">
        <v>2.12</v>
      </c>
      <c r="CF1156" s="29" t="n">
        <v>2.11</v>
      </c>
      <c r="CG1156" s="29" t="n">
        <v>2.105</v>
      </c>
      <c r="CH1156" s="29" t="n">
        <v>2.1</v>
      </c>
      <c r="CI1156" s="29" t="n">
        <v>2.113</v>
      </c>
      <c r="CJ1156" s="29" t="n">
        <v>2.202</v>
      </c>
      <c r="CK1156" s="29" t="n">
        <v>2.305</v>
      </c>
      <c r="CL1156" s="29" t="n">
        <v>2.335</v>
      </c>
      <c r="CM1156" s="29" t="n">
        <v>2.257</v>
      </c>
      <c r="CN1156" s="29" t="n">
        <v>2.17</v>
      </c>
      <c r="CO1156" s="29" t="n">
        <v>2.074</v>
      </c>
      <c r="CP1156" s="29" t="n">
        <v>2.047</v>
      </c>
      <c r="CQ1156" s="29" t="n">
        <v>2.048</v>
      </c>
      <c r="CR1156" s="29" t="n">
        <v>2.039</v>
      </c>
      <c r="CS1156" s="29" t="n">
        <v>2.036</v>
      </c>
      <c r="CT1156" s="29" t="n">
        <v>2.033</v>
      </c>
      <c r="CU1156" s="29" t="n">
        <v>2.05</v>
      </c>
      <c r="CV1156" s="29" t="n">
        <v>2.145</v>
      </c>
      <c r="CW1156" s="29" t="n">
        <v>2.265</v>
      </c>
      <c r="CX1156" s="29" t="n">
        <v>2.295</v>
      </c>
      <c r="CY1156" s="29" t="n">
        <v>2.22</v>
      </c>
      <c r="CZ1156" s="29" t="n">
        <v>2.135</v>
      </c>
      <c r="DA1156" s="29" t="n">
        <v>2.034</v>
      </c>
      <c r="DB1156" s="29" t="n">
        <v>2.009</v>
      </c>
      <c r="DC1156" s="29" t="n">
        <v>2.005</v>
      </c>
      <c r="DD1156" s="29" t="n">
        <v>2.005</v>
      </c>
      <c r="DE1156" s="29" t="n">
        <v>2.005</v>
      </c>
      <c r="DF1156" s="29" t="n">
        <v>2.003</v>
      </c>
      <c r="DG1156" s="29" t="n">
        <v>2.02</v>
      </c>
      <c r="DH1156" s="29" t="n">
        <v>2.115</v>
      </c>
      <c r="DI1156" s="29" t="n">
        <v>2.235</v>
      </c>
      <c r="DJ1156" s="29" t="n">
        <v>2.315</v>
      </c>
      <c r="DK1156" s="29" t="n">
        <v>2.24</v>
      </c>
      <c r="DL1156" s="29" t="n">
        <v>2.155</v>
      </c>
      <c r="DM1156" s="29" t="n">
        <v>2.054</v>
      </c>
      <c r="DN1156" s="29" t="n">
        <v>2.029</v>
      </c>
      <c r="DO1156" s="29" t="n">
        <v>2.025</v>
      </c>
      <c r="DP1156" s="29" t="n">
        <v>2.025</v>
      </c>
      <c r="DQ1156" s="29" t="n">
        <v>2.025</v>
      </c>
      <c r="DR1156" s="29" t="n">
        <v>2.023</v>
      </c>
      <c r="DS1156" s="29" t="n">
        <v>2.04</v>
      </c>
      <c r="DT1156" s="29" t="n">
        <v>2.135</v>
      </c>
      <c r="DU1156" s="29" t="n">
        <v>2.255</v>
      </c>
      <c r="DV1156" s="29" t="n">
        <v>2.335</v>
      </c>
      <c r="DW1156" s="29" t="n">
        <v>2.26</v>
      </c>
      <c r="DX1156" s="29" t="n">
        <v>2.175</v>
      </c>
      <c r="DY1156" s="29" t="n">
        <v>2.074</v>
      </c>
      <c r="DZ1156" s="29" t="n">
        <v>2.049</v>
      </c>
      <c r="EA1156" s="29" t="n">
        <v>2.045</v>
      </c>
      <c r="EB1156" s="29" t="n">
        <v>2.045</v>
      </c>
      <c r="EC1156" s="29" t="n">
        <v>2.045</v>
      </c>
      <c r="ED1156" s="29" t="n">
        <v>2.043</v>
      </c>
      <c r="EE1156" s="29" t="n">
        <v>2.06</v>
      </c>
      <c r="EF1156" s="29" t="n">
        <v>2.155</v>
      </c>
      <c r="EG1156" s="29" t="n">
        <v>2.275</v>
      </c>
      <c r="EH1156" s="29" t="n">
        <v>2.355</v>
      </c>
      <c r="EI1156" s="29" t="n">
        <v>2.28</v>
      </c>
      <c r="EJ1156" s="29" t="n">
        <v>2.195</v>
      </c>
      <c r="EK1156" s="29" t="n">
        <v>2.094</v>
      </c>
      <c r="EL1156" s="29" t="n">
        <v>2.069</v>
      </c>
      <c r="EM1156" s="29" t="n">
        <v>2.065</v>
      </c>
      <c r="EN1156" s="29" t="n">
        <v>2.065</v>
      </c>
      <c r="EO1156" s="29" t="n">
        <v>2.065</v>
      </c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29"/>
      <c r="GF1156" s="29"/>
      <c r="GG1156" s="29"/>
      <c r="GH1156" s="29"/>
      <c r="GI1156" s="29"/>
      <c r="GJ1156" s="29"/>
      <c r="GK1156" s="29"/>
      <c r="GL1156" s="29"/>
      <c r="GM1156" s="29"/>
      <c r="GN1156" s="29"/>
      <c r="GO1156" s="29"/>
      <c r="GP1156" s="29"/>
      <c r="GQ1156" s="29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</row>
    <row r="1157" customFormat="false" ht="12.75" hidden="true" customHeight="false" outlineLevel="0" collapsed="false">
      <c r="A1157" s="0" t="n">
        <f aca="false">WEEKDAY(C1157,2)</f>
        <v>2</v>
      </c>
      <c r="B1157" s="0" t="n">
        <f aca="false">MONTH(C1157)</f>
        <v>8</v>
      </c>
      <c r="C1157" s="23" t="n">
        <v>35647</v>
      </c>
      <c r="D1157" s="0" t="n">
        <f aca="false">MONTH(R1157)</f>
        <v>8</v>
      </c>
      <c r="E1157" s="0" t="n">
        <f aca="false">YEAR(R1157)</f>
        <v>1997</v>
      </c>
      <c r="F1157" s="35" t="n">
        <f aca="false">L1157-K1157</f>
        <v>0.1229</v>
      </c>
      <c r="G1157" s="24" t="n">
        <f aca="false">N1157-M1157</f>
        <v>-0.10475</v>
      </c>
      <c r="H1157" s="24" t="n">
        <f aca="false">O1157-N1157</f>
        <v>-0.0344166666666665</v>
      </c>
      <c r="I1157" s="24" t="n">
        <f aca="false">O1157-M1157</f>
        <v>-0.139166666666667</v>
      </c>
      <c r="J1157" s="25" t="n">
        <f aca="false">VLOOKUP(C1157,'Nymex hist.'!A:B,2,0)</f>
        <v>2.374</v>
      </c>
      <c r="K1157" s="34" t="n">
        <f aca="false">AVERAGE(BQ1157:BW1157)</f>
        <v>2.3775</v>
      </c>
      <c r="L1157" s="34" t="n">
        <f aca="false">AVERAGE(BX1157:CB1157)</f>
        <v>2.5004</v>
      </c>
      <c r="M1157" s="27" t="n">
        <f aca="false">SUMIF($S$3:$FQ$3,$E1157+1,$S1157:$FQ1157)/COUNTIF($S$3:$FQ$3,$E1157+1)</f>
        <v>2.24858333333333</v>
      </c>
      <c r="N1157" s="27" t="n">
        <f aca="false">SUMIF($S$3:$FQ$3,$E1157+2,$S1157:$FQ1157)/COUNTIF($S$3:$FQ$3,$E1157+2)</f>
        <v>2.14383333333333</v>
      </c>
      <c r="O1157" s="27" t="n">
        <f aca="false">SUMIF($S$3:$FQ$3,$E1157+3,$S1157:$FQ1157)/COUNTIF($S$3:$FQ$3,$E1157+3)</f>
        <v>2.10941666666667</v>
      </c>
      <c r="P1157" s="27" t="n">
        <f aca="false">SUMIF($S$3:$FQ$3,$E1157+4,$S1157:$FQ1157)/COUNTIF($S$3:$FQ$3,$E1157+4)</f>
        <v>2.11941666666667</v>
      </c>
      <c r="Q1157" s="27" t="n">
        <f aca="false">SUMIF($S$3:$FQ$3,$E1157+5,$S1157:$FQ1157)/COUNTIF($S$3:$FQ$3,$E1157+5)</f>
        <v>2.13941666666667</v>
      </c>
      <c r="R1157" s="28" t="n">
        <v>35647</v>
      </c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30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 t="n">
        <v>2.374</v>
      </c>
      <c r="BW1157" s="29" t="n">
        <v>2.381</v>
      </c>
      <c r="BX1157" s="29" t="n">
        <v>2.476</v>
      </c>
      <c r="BY1157" s="29" t="n">
        <v>2.576</v>
      </c>
      <c r="BZ1157" s="29" t="n">
        <v>2.591</v>
      </c>
      <c r="CA1157" s="29" t="n">
        <v>2.491</v>
      </c>
      <c r="CB1157" s="29" t="n">
        <v>2.368</v>
      </c>
      <c r="CC1157" s="29" t="n">
        <v>2.213</v>
      </c>
      <c r="CD1157" s="29" t="n">
        <v>2.16</v>
      </c>
      <c r="CE1157" s="29" t="n">
        <v>2.135</v>
      </c>
      <c r="CF1157" s="29" t="n">
        <v>2.125</v>
      </c>
      <c r="CG1157" s="29" t="n">
        <v>2.12</v>
      </c>
      <c r="CH1157" s="29" t="n">
        <v>2.115</v>
      </c>
      <c r="CI1157" s="29" t="n">
        <v>2.128</v>
      </c>
      <c r="CJ1157" s="29" t="n">
        <v>2.217</v>
      </c>
      <c r="CK1157" s="29" t="n">
        <v>2.32</v>
      </c>
      <c r="CL1157" s="29" t="n">
        <v>2.35</v>
      </c>
      <c r="CM1157" s="29" t="n">
        <v>2.27</v>
      </c>
      <c r="CN1157" s="29" t="n">
        <v>2.184</v>
      </c>
      <c r="CO1157" s="29" t="n">
        <v>2.089</v>
      </c>
      <c r="CP1157" s="29" t="n">
        <v>2.062</v>
      </c>
      <c r="CQ1157" s="29" t="n">
        <v>2.065</v>
      </c>
      <c r="CR1157" s="29" t="n">
        <v>2.056</v>
      </c>
      <c r="CS1157" s="29" t="n">
        <v>2.055</v>
      </c>
      <c r="CT1157" s="29" t="n">
        <v>2.054</v>
      </c>
      <c r="CU1157" s="29" t="n">
        <v>2.074</v>
      </c>
      <c r="CV1157" s="29" t="n">
        <v>2.172</v>
      </c>
      <c r="CW1157" s="29" t="n">
        <v>2.295</v>
      </c>
      <c r="CX1157" s="29" t="n">
        <v>2.32</v>
      </c>
      <c r="CY1157" s="29" t="n">
        <v>2.235</v>
      </c>
      <c r="CZ1157" s="29" t="n">
        <v>2.15</v>
      </c>
      <c r="DA1157" s="29" t="n">
        <v>2.049</v>
      </c>
      <c r="DB1157" s="29" t="n">
        <v>2.024</v>
      </c>
      <c r="DC1157" s="29" t="n">
        <v>2.02</v>
      </c>
      <c r="DD1157" s="29" t="n">
        <v>2.02</v>
      </c>
      <c r="DE1157" s="29" t="n">
        <v>2.02</v>
      </c>
      <c r="DF1157" s="29" t="n">
        <v>2.024</v>
      </c>
      <c r="DG1157" s="29" t="n">
        <v>2.044</v>
      </c>
      <c r="DH1157" s="29" t="n">
        <v>2.142</v>
      </c>
      <c r="DI1157" s="29" t="n">
        <v>2.265</v>
      </c>
      <c r="DJ1157" s="29" t="n">
        <v>2.33</v>
      </c>
      <c r="DK1157" s="29" t="n">
        <v>2.245</v>
      </c>
      <c r="DL1157" s="29" t="n">
        <v>2.16</v>
      </c>
      <c r="DM1157" s="29" t="n">
        <v>2.059</v>
      </c>
      <c r="DN1157" s="29" t="n">
        <v>2.034</v>
      </c>
      <c r="DO1157" s="29" t="n">
        <v>2.03</v>
      </c>
      <c r="DP1157" s="29" t="n">
        <v>2.03</v>
      </c>
      <c r="DQ1157" s="29" t="n">
        <v>2.03</v>
      </c>
      <c r="DR1157" s="29" t="n">
        <v>2.034</v>
      </c>
      <c r="DS1157" s="29" t="n">
        <v>2.054</v>
      </c>
      <c r="DT1157" s="29" t="n">
        <v>2.152</v>
      </c>
      <c r="DU1157" s="29" t="n">
        <v>2.275</v>
      </c>
      <c r="DV1157" s="29" t="n">
        <v>2.35</v>
      </c>
      <c r="DW1157" s="29" t="n">
        <v>2.265</v>
      </c>
      <c r="DX1157" s="29" t="n">
        <v>2.18</v>
      </c>
      <c r="DY1157" s="29" t="n">
        <v>2.079</v>
      </c>
      <c r="DZ1157" s="29" t="n">
        <v>2.054</v>
      </c>
      <c r="EA1157" s="29" t="n">
        <v>2.05</v>
      </c>
      <c r="EB1157" s="29" t="n">
        <v>2.05</v>
      </c>
      <c r="EC1157" s="29" t="n">
        <v>2.05</v>
      </c>
      <c r="ED1157" s="29" t="n">
        <v>2.054</v>
      </c>
      <c r="EE1157" s="29" t="n">
        <v>2.074</v>
      </c>
      <c r="EF1157" s="29" t="n">
        <v>2.172</v>
      </c>
      <c r="EG1157" s="29" t="n">
        <v>2.295</v>
      </c>
      <c r="EH1157" s="29" t="n">
        <v>2.37</v>
      </c>
      <c r="EI1157" s="29" t="n">
        <v>2.285</v>
      </c>
      <c r="EJ1157" s="29" t="n">
        <v>2.2</v>
      </c>
      <c r="EK1157" s="29" t="n">
        <v>2.099</v>
      </c>
      <c r="EL1157" s="29" t="n">
        <v>2.074</v>
      </c>
      <c r="EM1157" s="29" t="n">
        <v>2.07</v>
      </c>
      <c r="EN1157" s="29" t="n">
        <v>2.07</v>
      </c>
      <c r="EO1157" s="29" t="n">
        <v>2.07</v>
      </c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0"/>
      <c r="GS1157" s="0"/>
      <c r="GT1157" s="0"/>
      <c r="GU1157" s="0"/>
      <c r="GV1157" s="0"/>
      <c r="GW1157" s="0"/>
      <c r="GX1157" s="0"/>
      <c r="GY1157" s="0"/>
      <c r="GZ1157" s="0"/>
      <c r="HA1157" s="0"/>
      <c r="HB1157" s="0"/>
      <c r="HC1157" s="0"/>
      <c r="HD1157" s="0"/>
      <c r="HE1157" s="0"/>
      <c r="HF1157" s="0"/>
      <c r="HG1157" s="0"/>
      <c r="HH1157" s="0"/>
      <c r="HI1157" s="0"/>
      <c r="HJ1157" s="0"/>
      <c r="HK1157" s="0"/>
      <c r="HL1157" s="0"/>
      <c r="HM1157" s="0"/>
      <c r="HN1157" s="0"/>
      <c r="HO1157" s="0"/>
      <c r="HP1157" s="0"/>
      <c r="HQ1157" s="0"/>
      <c r="HR1157" s="0"/>
      <c r="HS1157" s="0"/>
      <c r="HT1157" s="0"/>
      <c r="HU1157" s="0"/>
      <c r="HV1157" s="0"/>
      <c r="HW1157" s="0"/>
      <c r="HX1157" s="0"/>
      <c r="HY1157" s="0"/>
      <c r="HZ1157" s="0"/>
      <c r="IA1157" s="0"/>
      <c r="IB1157" s="0"/>
      <c r="IC1157" s="0"/>
      <c r="ID1157" s="0"/>
      <c r="IE1157" s="0"/>
      <c r="IF1157" s="0"/>
      <c r="IG1157" s="0"/>
      <c r="IH1157" s="0"/>
      <c r="II1157" s="0"/>
      <c r="IJ1157" s="0"/>
      <c r="IK1157" s="0"/>
      <c r="IL1157" s="0"/>
      <c r="IM1157" s="0"/>
      <c r="IN1157" s="0"/>
      <c r="IO1157" s="0"/>
      <c r="IP1157" s="0"/>
      <c r="IQ1157" s="0"/>
      <c r="IR1157" s="0"/>
      <c r="IS1157" s="0"/>
      <c r="IT1157" s="0"/>
      <c r="IU1157" s="0"/>
      <c r="IV1157" s="0"/>
      <c r="IW1157" s="0"/>
    </row>
    <row r="1158" customFormat="false" ht="12.75" hidden="true" customHeight="false" outlineLevel="0" collapsed="false">
      <c r="A1158" s="0" t="n">
        <f aca="false">WEEKDAY(C1158,2)</f>
        <v>3</v>
      </c>
      <c r="B1158" s="0" t="n">
        <f aca="false">MONTH(C1158)</f>
        <v>8</v>
      </c>
      <c r="C1158" s="23" t="n">
        <v>35648</v>
      </c>
      <c r="D1158" s="0" t="n">
        <f aca="false">MONTH(R1158)</f>
        <v>8</v>
      </c>
      <c r="E1158" s="0" t="n">
        <f aca="false">YEAR(R1158)</f>
        <v>1997</v>
      </c>
      <c r="F1158" s="35" t="n">
        <f aca="false">L1158-K1158</f>
        <v>0.1213</v>
      </c>
      <c r="G1158" s="24" t="n">
        <f aca="false">N1158-M1158</f>
        <v>-0.105583333333334</v>
      </c>
      <c r="H1158" s="24" t="n">
        <f aca="false">O1158-N1158</f>
        <v>-0.0178333333333329</v>
      </c>
      <c r="I1158" s="24" t="n">
        <f aca="false">O1158-M1158</f>
        <v>-0.123416666666667</v>
      </c>
      <c r="J1158" s="25" t="n">
        <f aca="false">VLOOKUP(C1158,'Nymex hist.'!A:B,2,0)</f>
        <v>2.351</v>
      </c>
      <c r="K1158" s="34" t="n">
        <f aca="false">AVERAGE(BQ1158:BW1158)</f>
        <v>2.3535</v>
      </c>
      <c r="L1158" s="34" t="n">
        <f aca="false">AVERAGE(BX1158:CB1158)</f>
        <v>2.4748</v>
      </c>
      <c r="M1158" s="27" t="n">
        <f aca="false">SUMIF($S$3:$FQ$3,$E1158+1,$S1158:$FQ1158)/COUNTIF($S$3:$FQ$3,$E1158+1)</f>
        <v>2.22058333333333</v>
      </c>
      <c r="N1158" s="27" t="n">
        <f aca="false">SUMIF($S$3:$FQ$3,$E1158+2,$S1158:$FQ1158)/COUNTIF($S$3:$FQ$3,$E1158+2)</f>
        <v>2.115</v>
      </c>
      <c r="O1158" s="27" t="n">
        <f aca="false">SUMIF($S$3:$FQ$3,$E1158+3,$S1158:$FQ1158)/COUNTIF($S$3:$FQ$3,$E1158+3)</f>
        <v>2.09716666666667</v>
      </c>
      <c r="P1158" s="27" t="n">
        <f aca="false">SUMIF($S$3:$FQ$3,$E1158+4,$S1158:$FQ1158)/COUNTIF($S$3:$FQ$3,$E1158+4)</f>
        <v>2.10716666666667</v>
      </c>
      <c r="Q1158" s="27" t="n">
        <f aca="false">SUMIF($S$3:$FQ$3,$E1158+5,$S1158:$FQ1158)/COUNTIF($S$3:$FQ$3,$E1158+5)</f>
        <v>2.12716666666667</v>
      </c>
      <c r="R1158" s="28" t="n">
        <v>35648</v>
      </c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30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 t="n">
        <v>2.351</v>
      </c>
      <c r="BW1158" s="29" t="n">
        <v>2.356</v>
      </c>
      <c r="BX1158" s="29" t="n">
        <v>2.454</v>
      </c>
      <c r="BY1158" s="29" t="n">
        <v>2.555</v>
      </c>
      <c r="BZ1158" s="29" t="n">
        <v>2.57</v>
      </c>
      <c r="CA1158" s="29" t="n">
        <v>2.46</v>
      </c>
      <c r="CB1158" s="29" t="n">
        <v>2.335</v>
      </c>
      <c r="CC1158" s="29" t="n">
        <v>2.18</v>
      </c>
      <c r="CD1158" s="29" t="n">
        <v>2.127</v>
      </c>
      <c r="CE1158" s="29" t="n">
        <v>2.105</v>
      </c>
      <c r="CF1158" s="29" t="n">
        <v>2.095</v>
      </c>
      <c r="CG1158" s="29" t="n">
        <v>2.095</v>
      </c>
      <c r="CH1158" s="29" t="n">
        <v>2.09</v>
      </c>
      <c r="CI1158" s="29" t="n">
        <v>2.103</v>
      </c>
      <c r="CJ1158" s="29" t="n">
        <v>2.192</v>
      </c>
      <c r="CK1158" s="29" t="n">
        <v>2.295</v>
      </c>
      <c r="CL1158" s="29" t="n">
        <v>2.315</v>
      </c>
      <c r="CM1158" s="29" t="n">
        <v>2.235</v>
      </c>
      <c r="CN1158" s="29" t="n">
        <v>2.149</v>
      </c>
      <c r="CO1158" s="29" t="n">
        <v>2.054</v>
      </c>
      <c r="CP1158" s="29" t="n">
        <v>2.027</v>
      </c>
      <c r="CQ1158" s="29" t="n">
        <v>2.034</v>
      </c>
      <c r="CR1158" s="29" t="n">
        <v>2.027</v>
      </c>
      <c r="CS1158" s="29" t="n">
        <v>2.028</v>
      </c>
      <c r="CT1158" s="29" t="n">
        <v>2.029</v>
      </c>
      <c r="CU1158" s="29" t="n">
        <v>2.052</v>
      </c>
      <c r="CV1158" s="29" t="n">
        <v>2.152</v>
      </c>
      <c r="CW1158" s="29" t="n">
        <v>2.278</v>
      </c>
      <c r="CX1158" s="29" t="n">
        <v>2.305</v>
      </c>
      <c r="CY1158" s="29" t="n">
        <v>2.223</v>
      </c>
      <c r="CZ1158" s="29" t="n">
        <v>2.139</v>
      </c>
      <c r="DA1158" s="29" t="n">
        <v>2.04</v>
      </c>
      <c r="DB1158" s="29" t="n">
        <v>2.02</v>
      </c>
      <c r="DC1158" s="29" t="n">
        <v>2.016</v>
      </c>
      <c r="DD1158" s="29" t="n">
        <v>2.016</v>
      </c>
      <c r="DE1158" s="29" t="n">
        <v>2.016</v>
      </c>
      <c r="DF1158" s="29" t="n">
        <v>1.999</v>
      </c>
      <c r="DG1158" s="29" t="n">
        <v>2.022</v>
      </c>
      <c r="DH1158" s="29" t="n">
        <v>2.122</v>
      </c>
      <c r="DI1158" s="29" t="n">
        <v>2.248</v>
      </c>
      <c r="DJ1158" s="29" t="n">
        <v>2.315</v>
      </c>
      <c r="DK1158" s="29" t="n">
        <v>2.233</v>
      </c>
      <c r="DL1158" s="29" t="n">
        <v>2.149</v>
      </c>
      <c r="DM1158" s="29" t="n">
        <v>2.05</v>
      </c>
      <c r="DN1158" s="29" t="n">
        <v>2.03</v>
      </c>
      <c r="DO1158" s="29" t="n">
        <v>2.026</v>
      </c>
      <c r="DP1158" s="29" t="n">
        <v>2.026</v>
      </c>
      <c r="DQ1158" s="29" t="n">
        <v>2.026</v>
      </c>
      <c r="DR1158" s="29" t="n">
        <v>2.009</v>
      </c>
      <c r="DS1158" s="29" t="n">
        <v>2.032</v>
      </c>
      <c r="DT1158" s="29" t="n">
        <v>2.132</v>
      </c>
      <c r="DU1158" s="29" t="n">
        <v>2.258</v>
      </c>
      <c r="DV1158" s="29" t="n">
        <v>2.335</v>
      </c>
      <c r="DW1158" s="29" t="n">
        <v>2.253</v>
      </c>
      <c r="DX1158" s="29" t="n">
        <v>2.169</v>
      </c>
      <c r="DY1158" s="29" t="n">
        <v>2.07</v>
      </c>
      <c r="DZ1158" s="29" t="n">
        <v>2.05</v>
      </c>
      <c r="EA1158" s="29" t="n">
        <v>2.046</v>
      </c>
      <c r="EB1158" s="29" t="n">
        <v>2.046</v>
      </c>
      <c r="EC1158" s="29" t="n">
        <v>2.046</v>
      </c>
      <c r="ED1158" s="29" t="n">
        <v>2.029</v>
      </c>
      <c r="EE1158" s="29" t="n">
        <v>2.052</v>
      </c>
      <c r="EF1158" s="29" t="n">
        <v>2.152</v>
      </c>
      <c r="EG1158" s="29" t="n">
        <v>2.278</v>
      </c>
      <c r="EH1158" s="29" t="n">
        <v>2.355</v>
      </c>
      <c r="EI1158" s="29" t="n">
        <v>2.273</v>
      </c>
      <c r="EJ1158" s="29" t="n">
        <v>2.189</v>
      </c>
      <c r="EK1158" s="29" t="n">
        <v>2.09</v>
      </c>
      <c r="EL1158" s="29" t="n">
        <v>2.07</v>
      </c>
      <c r="EM1158" s="29" t="n">
        <v>2.066</v>
      </c>
      <c r="EN1158" s="29" t="n">
        <v>2.066</v>
      </c>
      <c r="EO1158" s="29" t="n">
        <v>2.066</v>
      </c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</row>
    <row r="1159" customFormat="false" ht="12.75" hidden="false" customHeight="false" outlineLevel="0" collapsed="false">
      <c r="A1159" s="1" t="n">
        <f aca="false">WEEKDAY(C1159,2)</f>
        <v>4</v>
      </c>
      <c r="B1159" s="1" t="n">
        <f aca="false">MONTH(C1159)</f>
        <v>8</v>
      </c>
      <c r="C1159" s="23" t="n">
        <v>35649</v>
      </c>
      <c r="D1159" s="0" t="n">
        <f aca="false">MONTH(R1159)</f>
        <v>8</v>
      </c>
      <c r="E1159" s="0" t="n">
        <f aca="false">YEAR(R1159)</f>
        <v>1997</v>
      </c>
      <c r="F1159" s="3" t="n">
        <f aca="false">L1159-K1159</f>
        <v>0.0916000000000001</v>
      </c>
      <c r="G1159" s="3" t="n">
        <f aca="false">N1159-M1159</f>
        <v>-0.0914166666666665</v>
      </c>
      <c r="H1159" s="3" t="n">
        <f aca="false">O1159-N1159</f>
        <v>-0.012083333333333</v>
      </c>
      <c r="I1159" s="3" t="n">
        <f aca="false">O1159-M1159</f>
        <v>-0.103499999999999</v>
      </c>
      <c r="J1159" s="4" t="n">
        <f aca="false">VLOOKUP(C1159,'Nymex hist.'!A:B,2,0)</f>
        <v>2.444</v>
      </c>
      <c r="K1159" s="4" t="n">
        <f aca="false">AVERAGE(BQ1159:BW1159)</f>
        <v>2.448</v>
      </c>
      <c r="L1159" s="4" t="n">
        <f aca="false">AVERAGE(BX1159:CB1159)</f>
        <v>2.5396</v>
      </c>
      <c r="M1159" s="4" t="n">
        <f aca="false">SUMIF($S$3:$FQ$3,$E1159+1,$S1159:$FQ1159)/COUNTIF($S$3:$FQ$3,$E1159+1)</f>
        <v>2.24066666666667</v>
      </c>
      <c r="N1159" s="4" t="n">
        <f aca="false">SUMIF($S$3:$FQ$3,$E1159+2,$S1159:$FQ1159)/COUNTIF($S$3:$FQ$3,$E1159+2)</f>
        <v>2.14925</v>
      </c>
      <c r="O1159" s="4" t="n">
        <f aca="false">SUMIF($S$3:$FQ$3,$E1159+3,$S1159:$FQ1159)/COUNTIF($S$3:$FQ$3,$E1159+3)</f>
        <v>2.13716666666667</v>
      </c>
      <c r="P1159" s="4" t="n">
        <f aca="false">SUMIF($S$3:$FQ$3,$E1159+4,$S1159:$FQ1159)/COUNTIF($S$3:$FQ$3,$E1159+4)</f>
        <v>2.14716666666667</v>
      </c>
      <c r="Q1159" s="4" t="n">
        <f aca="false">SUMIF($S$3:$FQ$3,$E1159+5,$S1159:$FQ1159)/COUNTIF($S$3:$FQ$3,$E1159+5)</f>
        <v>2.16216666666667</v>
      </c>
      <c r="R1159" s="21" t="n">
        <v>35649</v>
      </c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7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  <c r="BT1159" s="32"/>
      <c r="BU1159" s="32"/>
      <c r="BV1159" s="32" t="n">
        <v>2.444</v>
      </c>
      <c r="BW1159" s="32" t="n">
        <v>2.452</v>
      </c>
      <c r="BX1159" s="32" t="n">
        <v>2.532</v>
      </c>
      <c r="BY1159" s="32" t="n">
        <v>2.632</v>
      </c>
      <c r="BZ1159" s="32" t="n">
        <v>2.642</v>
      </c>
      <c r="CA1159" s="32" t="n">
        <v>2.517</v>
      </c>
      <c r="CB1159" s="32" t="n">
        <v>2.375</v>
      </c>
      <c r="CC1159" s="32" t="n">
        <v>2.19</v>
      </c>
      <c r="CD1159" s="32" t="n">
        <v>2.128</v>
      </c>
      <c r="CE1159" s="32" t="n">
        <v>2.108</v>
      </c>
      <c r="CF1159" s="32" t="n">
        <v>2.1</v>
      </c>
      <c r="CG1159" s="32" t="n">
        <v>2.098</v>
      </c>
      <c r="CH1159" s="32" t="n">
        <v>2.095</v>
      </c>
      <c r="CI1159" s="32" t="n">
        <v>2.108</v>
      </c>
      <c r="CJ1159" s="32" t="n">
        <v>2.207</v>
      </c>
      <c r="CK1159" s="32" t="n">
        <v>2.32</v>
      </c>
      <c r="CL1159" s="32" t="n">
        <v>2.341</v>
      </c>
      <c r="CM1159" s="32" t="n">
        <v>2.262</v>
      </c>
      <c r="CN1159" s="32" t="n">
        <v>2.177</v>
      </c>
      <c r="CO1159" s="32" t="n">
        <v>2.084</v>
      </c>
      <c r="CP1159" s="32" t="n">
        <v>2.059</v>
      </c>
      <c r="CQ1159" s="32" t="n">
        <v>2.068</v>
      </c>
      <c r="CR1159" s="32" t="n">
        <v>2.063</v>
      </c>
      <c r="CS1159" s="32" t="n">
        <v>2.066</v>
      </c>
      <c r="CT1159" s="32" t="n">
        <v>2.069</v>
      </c>
      <c r="CU1159" s="32" t="n">
        <v>2.092</v>
      </c>
      <c r="CV1159" s="32" t="n">
        <v>2.192</v>
      </c>
      <c r="CW1159" s="32" t="n">
        <v>2.318</v>
      </c>
      <c r="CX1159" s="32" t="n">
        <v>2.345</v>
      </c>
      <c r="CY1159" s="32" t="n">
        <v>2.263</v>
      </c>
      <c r="CZ1159" s="32" t="n">
        <v>2.179</v>
      </c>
      <c r="DA1159" s="32" t="n">
        <v>2.08</v>
      </c>
      <c r="DB1159" s="32" t="n">
        <v>2.06</v>
      </c>
      <c r="DC1159" s="32" t="n">
        <v>2.056</v>
      </c>
      <c r="DD1159" s="32" t="n">
        <v>2.056</v>
      </c>
      <c r="DE1159" s="32" t="n">
        <v>2.056</v>
      </c>
      <c r="DF1159" s="32" t="n">
        <v>2.039</v>
      </c>
      <c r="DG1159" s="32" t="n">
        <v>2.062</v>
      </c>
      <c r="DH1159" s="32" t="n">
        <v>2.162</v>
      </c>
      <c r="DI1159" s="32" t="n">
        <v>2.288</v>
      </c>
      <c r="DJ1159" s="32" t="n">
        <v>2.355</v>
      </c>
      <c r="DK1159" s="32" t="n">
        <v>2.273</v>
      </c>
      <c r="DL1159" s="32" t="n">
        <v>2.189</v>
      </c>
      <c r="DM1159" s="32" t="n">
        <v>2.09</v>
      </c>
      <c r="DN1159" s="32" t="n">
        <v>2.07</v>
      </c>
      <c r="DO1159" s="32" t="n">
        <v>2.066</v>
      </c>
      <c r="DP1159" s="32" t="n">
        <v>2.066</v>
      </c>
      <c r="DQ1159" s="32" t="n">
        <v>2.066</v>
      </c>
      <c r="DR1159" s="32" t="n">
        <v>2.049</v>
      </c>
      <c r="DS1159" s="32" t="n">
        <v>2.072</v>
      </c>
      <c r="DT1159" s="32" t="n">
        <v>2.172</v>
      </c>
      <c r="DU1159" s="32" t="n">
        <v>2.298</v>
      </c>
      <c r="DV1159" s="32" t="n">
        <v>2.37</v>
      </c>
      <c r="DW1159" s="32" t="n">
        <v>2.288</v>
      </c>
      <c r="DX1159" s="32" t="n">
        <v>2.204</v>
      </c>
      <c r="DY1159" s="32" t="n">
        <v>2.105</v>
      </c>
      <c r="DZ1159" s="32" t="n">
        <v>2.085</v>
      </c>
      <c r="EA1159" s="32" t="n">
        <v>2.081</v>
      </c>
      <c r="EB1159" s="32" t="n">
        <v>2.081</v>
      </c>
      <c r="EC1159" s="32" t="n">
        <v>2.081</v>
      </c>
      <c r="ED1159" s="32" t="n">
        <v>2.064</v>
      </c>
      <c r="EE1159" s="32" t="n">
        <v>2.087</v>
      </c>
      <c r="EF1159" s="32" t="n">
        <v>2.187</v>
      </c>
      <c r="EG1159" s="32" t="n">
        <v>2.313</v>
      </c>
      <c r="EH1159" s="32" t="n">
        <v>2.39</v>
      </c>
      <c r="EI1159" s="32" t="n">
        <v>2.308</v>
      </c>
      <c r="EJ1159" s="32" t="n">
        <v>2.224</v>
      </c>
      <c r="EK1159" s="32" t="n">
        <v>2.125</v>
      </c>
      <c r="EL1159" s="32" t="n">
        <v>2.105</v>
      </c>
      <c r="EM1159" s="32" t="n">
        <v>2.101</v>
      </c>
      <c r="EN1159" s="32" t="n">
        <v>2.101</v>
      </c>
      <c r="EO1159" s="32" t="n">
        <v>2.101</v>
      </c>
      <c r="EP1159" s="32"/>
      <c r="EQ1159" s="32"/>
      <c r="ER1159" s="32"/>
      <c r="ES1159" s="32"/>
      <c r="ET1159" s="32"/>
      <c r="EU1159" s="32"/>
      <c r="EV1159" s="32"/>
      <c r="EW1159" s="32"/>
      <c r="EX1159" s="32"/>
      <c r="EY1159" s="32"/>
      <c r="EZ1159" s="32"/>
      <c r="FA1159" s="32"/>
      <c r="FB1159" s="32"/>
      <c r="FC1159" s="32"/>
      <c r="FD1159" s="32"/>
      <c r="FE1159" s="32"/>
      <c r="FF1159" s="32"/>
      <c r="FG1159" s="32"/>
      <c r="FH1159" s="32"/>
      <c r="FI1159" s="32"/>
      <c r="FJ1159" s="32"/>
      <c r="FK1159" s="32"/>
      <c r="FL1159" s="32"/>
      <c r="FM1159" s="32"/>
      <c r="FN1159" s="32"/>
      <c r="FO1159" s="32"/>
      <c r="FP1159" s="32"/>
      <c r="FQ1159" s="32"/>
      <c r="FR1159" s="32"/>
      <c r="FS1159" s="32"/>
      <c r="FT1159" s="32"/>
      <c r="FU1159" s="32"/>
      <c r="FV1159" s="32"/>
      <c r="FW1159" s="32"/>
      <c r="FX1159" s="32"/>
      <c r="FY1159" s="32"/>
      <c r="FZ1159" s="32"/>
      <c r="GA1159" s="32"/>
      <c r="GB1159" s="32"/>
      <c r="GC1159" s="32"/>
      <c r="GD1159" s="32"/>
      <c r="GE1159" s="32"/>
      <c r="GF1159" s="32"/>
      <c r="GG1159" s="32"/>
      <c r="GH1159" s="32"/>
      <c r="GI1159" s="32"/>
      <c r="GJ1159" s="32"/>
      <c r="GK1159" s="32"/>
      <c r="GL1159" s="32"/>
      <c r="GM1159" s="32"/>
      <c r="GN1159" s="32"/>
      <c r="GO1159" s="32"/>
      <c r="GP1159" s="32"/>
      <c r="GQ1159" s="32"/>
    </row>
    <row r="1160" customFormat="false" ht="12.75" hidden="true" customHeight="false" outlineLevel="0" collapsed="false">
      <c r="A1160" s="0" t="n">
        <f aca="false">WEEKDAY(C1160,2)</f>
        <v>5</v>
      </c>
      <c r="B1160" s="0" t="n">
        <f aca="false">MONTH(C1160)</f>
        <v>8</v>
      </c>
      <c r="C1160" s="23" t="n">
        <v>35650</v>
      </c>
      <c r="D1160" s="0" t="n">
        <f aca="false">MONTH(R1160)</f>
        <v>8</v>
      </c>
      <c r="E1160" s="0" t="n">
        <f aca="false">YEAR(R1160)</f>
        <v>1997</v>
      </c>
      <c r="F1160" s="35" t="n">
        <f aca="false">L1160-K1160</f>
        <v>0.0842000000000001</v>
      </c>
      <c r="G1160" s="24" t="n">
        <f aca="false">N1160-M1160</f>
        <v>-0.102416666666667</v>
      </c>
      <c r="H1160" s="24" t="n">
        <f aca="false">O1160-N1160</f>
        <v>-0.00708333333333355</v>
      </c>
      <c r="I1160" s="24" t="n">
        <f aca="false">O1160-M1160</f>
        <v>-0.1095</v>
      </c>
      <c r="J1160" s="25" t="n">
        <f aca="false">VLOOKUP(C1160,'Nymex hist.'!A:B,2,0)</f>
        <v>2.503</v>
      </c>
      <c r="K1160" s="34" t="n">
        <f aca="false">AVERAGE(BQ1160:BW1160)</f>
        <v>2.509</v>
      </c>
      <c r="L1160" s="34" t="n">
        <f aca="false">AVERAGE(BX1160:CB1160)</f>
        <v>2.5932</v>
      </c>
      <c r="M1160" s="27" t="n">
        <f aca="false">SUMIF($S$3:$FQ$3,$E1160+1,$S1160:$FQ1160)/COUNTIF($S$3:$FQ$3,$E1160+1)</f>
        <v>2.265</v>
      </c>
      <c r="N1160" s="27" t="n">
        <f aca="false">SUMIF($S$3:$FQ$3,$E1160+2,$S1160:$FQ1160)/COUNTIF($S$3:$FQ$3,$E1160+2)</f>
        <v>2.16258333333333</v>
      </c>
      <c r="O1160" s="27" t="n">
        <f aca="false">SUMIF($S$3:$FQ$3,$E1160+3,$S1160:$FQ1160)/COUNTIF($S$3:$FQ$3,$E1160+3)</f>
        <v>2.1555</v>
      </c>
      <c r="P1160" s="27" t="n">
        <f aca="false">SUMIF($S$3:$FQ$3,$E1160+4,$S1160:$FQ1160)/COUNTIF($S$3:$FQ$3,$E1160+4)</f>
        <v>2.1655</v>
      </c>
      <c r="Q1160" s="27" t="n">
        <f aca="false">SUMIF($S$3:$FQ$3,$E1160+5,$S1160:$FQ1160)/COUNTIF($S$3:$FQ$3,$E1160+5)</f>
        <v>2.1805</v>
      </c>
      <c r="R1160" s="28" t="n">
        <v>35650</v>
      </c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30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 t="n">
        <v>2.503</v>
      </c>
      <c r="BW1160" s="29" t="n">
        <v>2.515</v>
      </c>
      <c r="BX1160" s="29" t="n">
        <v>2.595</v>
      </c>
      <c r="BY1160" s="29" t="n">
        <v>2.693</v>
      </c>
      <c r="BZ1160" s="29" t="n">
        <v>2.703</v>
      </c>
      <c r="CA1160" s="29" t="n">
        <v>2.56</v>
      </c>
      <c r="CB1160" s="29" t="n">
        <v>2.415</v>
      </c>
      <c r="CC1160" s="29" t="n">
        <v>2.22</v>
      </c>
      <c r="CD1160" s="29" t="n">
        <v>2.15</v>
      </c>
      <c r="CE1160" s="29" t="n">
        <v>2.125</v>
      </c>
      <c r="CF1160" s="29" t="n">
        <v>2.115</v>
      </c>
      <c r="CG1160" s="29" t="n">
        <v>2.113</v>
      </c>
      <c r="CH1160" s="29" t="n">
        <v>2.11</v>
      </c>
      <c r="CI1160" s="29" t="n">
        <v>2.12</v>
      </c>
      <c r="CJ1160" s="29" t="n">
        <v>2.219</v>
      </c>
      <c r="CK1160" s="29" t="n">
        <v>2.33</v>
      </c>
      <c r="CL1160" s="29" t="n">
        <v>2.351</v>
      </c>
      <c r="CM1160" s="29" t="n">
        <v>2.272</v>
      </c>
      <c r="CN1160" s="29" t="n">
        <v>2.187</v>
      </c>
      <c r="CO1160" s="29" t="n">
        <v>2.094</v>
      </c>
      <c r="CP1160" s="29" t="n">
        <v>2.074</v>
      </c>
      <c r="CQ1160" s="29" t="n">
        <v>2.083</v>
      </c>
      <c r="CR1160" s="29" t="n">
        <v>2.078</v>
      </c>
      <c r="CS1160" s="29" t="n">
        <v>2.081</v>
      </c>
      <c r="CT1160" s="29" t="n">
        <v>2.084</v>
      </c>
      <c r="CU1160" s="29" t="n">
        <v>2.107</v>
      </c>
      <c r="CV1160" s="29" t="n">
        <v>2.207</v>
      </c>
      <c r="CW1160" s="29" t="n">
        <v>2.333</v>
      </c>
      <c r="CX1160" s="29" t="n">
        <v>2.36</v>
      </c>
      <c r="CY1160" s="29" t="n">
        <v>2.278</v>
      </c>
      <c r="CZ1160" s="29" t="n">
        <v>2.194</v>
      </c>
      <c r="DA1160" s="29" t="n">
        <v>2.095</v>
      </c>
      <c r="DB1160" s="29" t="n">
        <v>2.075</v>
      </c>
      <c r="DC1160" s="29" t="n">
        <v>2.071</v>
      </c>
      <c r="DD1160" s="29" t="n">
        <v>2.071</v>
      </c>
      <c r="DE1160" s="29" t="n">
        <v>2.071</v>
      </c>
      <c r="DF1160" s="29" t="n">
        <v>2.064</v>
      </c>
      <c r="DG1160" s="29" t="n">
        <v>2.087</v>
      </c>
      <c r="DH1160" s="29" t="n">
        <v>2.187</v>
      </c>
      <c r="DI1160" s="29" t="n">
        <v>2.313</v>
      </c>
      <c r="DJ1160" s="29" t="n">
        <v>2.37</v>
      </c>
      <c r="DK1160" s="29" t="n">
        <v>2.288</v>
      </c>
      <c r="DL1160" s="29" t="n">
        <v>2.204</v>
      </c>
      <c r="DM1160" s="29" t="n">
        <v>2.105</v>
      </c>
      <c r="DN1160" s="29" t="n">
        <v>2.085</v>
      </c>
      <c r="DO1160" s="29" t="n">
        <v>2.081</v>
      </c>
      <c r="DP1160" s="29" t="n">
        <v>2.081</v>
      </c>
      <c r="DQ1160" s="29" t="n">
        <v>2.081</v>
      </c>
      <c r="DR1160" s="29" t="n">
        <v>2.074</v>
      </c>
      <c r="DS1160" s="29" t="n">
        <v>2.097</v>
      </c>
      <c r="DT1160" s="29" t="n">
        <v>2.197</v>
      </c>
      <c r="DU1160" s="29" t="n">
        <v>2.323</v>
      </c>
      <c r="DV1160" s="29" t="n">
        <v>2.385</v>
      </c>
      <c r="DW1160" s="29" t="n">
        <v>2.303</v>
      </c>
      <c r="DX1160" s="29" t="n">
        <v>2.219</v>
      </c>
      <c r="DY1160" s="29" t="n">
        <v>2.12</v>
      </c>
      <c r="DZ1160" s="29" t="n">
        <v>2.1</v>
      </c>
      <c r="EA1160" s="29" t="n">
        <v>2.096</v>
      </c>
      <c r="EB1160" s="29" t="n">
        <v>2.096</v>
      </c>
      <c r="EC1160" s="29" t="n">
        <v>2.096</v>
      </c>
      <c r="ED1160" s="29" t="n">
        <v>2.089</v>
      </c>
      <c r="EE1160" s="29" t="n">
        <v>2.112</v>
      </c>
      <c r="EF1160" s="29" t="n">
        <v>2.212</v>
      </c>
      <c r="EG1160" s="29" t="n">
        <v>2.338</v>
      </c>
      <c r="EH1160" s="29" t="n">
        <v>2.405</v>
      </c>
      <c r="EI1160" s="29" t="n">
        <v>2.323</v>
      </c>
      <c r="EJ1160" s="29" t="n">
        <v>2.239</v>
      </c>
      <c r="EK1160" s="29" t="n">
        <v>2.14</v>
      </c>
      <c r="EL1160" s="29" t="n">
        <v>2.12</v>
      </c>
      <c r="EM1160" s="29" t="n">
        <v>2.116</v>
      </c>
      <c r="EN1160" s="29" t="n">
        <v>2.116</v>
      </c>
      <c r="EO1160" s="29" t="n">
        <v>2.116</v>
      </c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0"/>
      <c r="GS1160" s="0"/>
      <c r="GT1160" s="0"/>
      <c r="GU1160" s="0"/>
      <c r="GV1160" s="0"/>
      <c r="GW1160" s="0"/>
      <c r="GX1160" s="0"/>
      <c r="GY1160" s="0"/>
      <c r="GZ1160" s="0"/>
      <c r="HA1160" s="0"/>
      <c r="HB1160" s="0"/>
      <c r="HC1160" s="0"/>
      <c r="HD1160" s="0"/>
      <c r="HE1160" s="0"/>
      <c r="HF1160" s="0"/>
      <c r="HG1160" s="0"/>
      <c r="HH1160" s="0"/>
      <c r="HI1160" s="0"/>
      <c r="HJ1160" s="0"/>
      <c r="HK1160" s="0"/>
      <c r="HL1160" s="0"/>
      <c r="HM1160" s="0"/>
      <c r="HN1160" s="0"/>
      <c r="HO1160" s="0"/>
      <c r="HP1160" s="0"/>
      <c r="HQ1160" s="0"/>
      <c r="HR1160" s="0"/>
      <c r="HS1160" s="0"/>
      <c r="HT1160" s="0"/>
      <c r="HU1160" s="0"/>
      <c r="HV1160" s="0"/>
      <c r="HW1160" s="0"/>
      <c r="HX1160" s="0"/>
      <c r="HY1160" s="0"/>
      <c r="HZ1160" s="0"/>
      <c r="IA1160" s="0"/>
      <c r="IB1160" s="0"/>
      <c r="IC1160" s="0"/>
      <c r="ID1160" s="0"/>
      <c r="IE1160" s="0"/>
      <c r="IF1160" s="0"/>
      <c r="IG1160" s="0"/>
      <c r="IH1160" s="0"/>
      <c r="II1160" s="0"/>
      <c r="IJ1160" s="0"/>
      <c r="IK1160" s="0"/>
      <c r="IL1160" s="0"/>
      <c r="IM1160" s="0"/>
      <c r="IN1160" s="0"/>
      <c r="IO1160" s="0"/>
      <c r="IP1160" s="0"/>
      <c r="IQ1160" s="0"/>
      <c r="IR1160" s="0"/>
      <c r="IS1160" s="0"/>
      <c r="IT1160" s="0"/>
      <c r="IU1160" s="0"/>
      <c r="IV1160" s="0"/>
      <c r="IW1160" s="0"/>
    </row>
    <row r="1161" customFormat="false" ht="12.75" hidden="true" customHeight="false" outlineLevel="0" collapsed="false">
      <c r="A1161" s="0" t="n">
        <f aca="false">WEEKDAY(C1161,2)</f>
        <v>1</v>
      </c>
      <c r="B1161" s="0" t="n">
        <f aca="false">MONTH(C1161)</f>
        <v>8</v>
      </c>
      <c r="C1161" s="23" t="n">
        <v>35653</v>
      </c>
      <c r="D1161" s="0" t="n">
        <f aca="false">MONTH(R1161)</f>
        <v>8</v>
      </c>
      <c r="E1161" s="0" t="n">
        <f aca="false">YEAR(R1161)</f>
        <v>1997</v>
      </c>
      <c r="F1161" s="35" t="n">
        <f aca="false">L1161-K1161</f>
        <v>0.0544000000000002</v>
      </c>
      <c r="G1161" s="24" t="n">
        <f aca="false">N1161-M1161</f>
        <v>-0.116833333333333</v>
      </c>
      <c r="H1161" s="24" t="n">
        <f aca="false">O1161-N1161</f>
        <v>-0.010416666666667</v>
      </c>
      <c r="I1161" s="24" t="n">
        <f aca="false">O1161-M1161</f>
        <v>-0.12725</v>
      </c>
      <c r="J1161" s="25" t="n">
        <f aca="false">VLOOKUP(C1161,'Nymex hist.'!A:B,2,0)</f>
        <v>2.586</v>
      </c>
      <c r="K1161" s="34" t="n">
        <f aca="false">AVERAGE(BQ1161:BW1161)</f>
        <v>2.582</v>
      </c>
      <c r="L1161" s="34" t="n">
        <f aca="false">AVERAGE(BX1161:CB1161)</f>
        <v>2.6364</v>
      </c>
      <c r="M1161" s="27" t="n">
        <f aca="false">SUMIF($S$3:$FQ$3,$E1161+1,$S1161:$FQ1161)/COUNTIF($S$3:$FQ$3,$E1161+1)</f>
        <v>2.26841666666667</v>
      </c>
      <c r="N1161" s="27" t="n">
        <f aca="false">SUMIF($S$3:$FQ$3,$E1161+2,$S1161:$FQ1161)/COUNTIF($S$3:$FQ$3,$E1161+2)</f>
        <v>2.15158333333333</v>
      </c>
      <c r="O1161" s="27" t="n">
        <f aca="false">SUMIF($S$3:$FQ$3,$E1161+3,$S1161:$FQ1161)/COUNTIF($S$3:$FQ$3,$E1161+3)</f>
        <v>2.14116666666667</v>
      </c>
      <c r="P1161" s="27" t="n">
        <f aca="false">SUMIF($S$3:$FQ$3,$E1161+4,$S1161:$FQ1161)/COUNTIF($S$3:$FQ$3,$E1161+4)</f>
        <v>2.15116666666667</v>
      </c>
      <c r="Q1161" s="27" t="n">
        <f aca="false">SUMIF($S$3:$FQ$3,$E1161+5,$S1161:$FQ1161)/COUNTIF($S$3:$FQ$3,$E1161+5)</f>
        <v>2.16616666666667</v>
      </c>
      <c r="R1161" s="28" t="n">
        <v>35653</v>
      </c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30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 t="n">
        <v>2.586</v>
      </c>
      <c r="BW1161" s="29" t="n">
        <v>2.578</v>
      </c>
      <c r="BX1161" s="29" t="n">
        <v>2.65</v>
      </c>
      <c r="BY1161" s="29" t="n">
        <v>2.745</v>
      </c>
      <c r="BZ1161" s="29" t="n">
        <v>2.757</v>
      </c>
      <c r="CA1161" s="29" t="n">
        <v>2.6</v>
      </c>
      <c r="CB1161" s="29" t="n">
        <v>2.43</v>
      </c>
      <c r="CC1161" s="29" t="n">
        <v>2.225</v>
      </c>
      <c r="CD1161" s="29" t="n">
        <v>2.147</v>
      </c>
      <c r="CE1161" s="29" t="n">
        <v>2.115</v>
      </c>
      <c r="CF1161" s="29" t="n">
        <v>2.105</v>
      </c>
      <c r="CG1161" s="29" t="n">
        <v>2.103</v>
      </c>
      <c r="CH1161" s="29" t="n">
        <v>2.1</v>
      </c>
      <c r="CI1161" s="29" t="n">
        <v>2.11</v>
      </c>
      <c r="CJ1161" s="29" t="n">
        <v>2.209</v>
      </c>
      <c r="CK1161" s="29" t="n">
        <v>2.32</v>
      </c>
      <c r="CL1161" s="29" t="n">
        <v>2.34</v>
      </c>
      <c r="CM1161" s="29" t="n">
        <v>2.261</v>
      </c>
      <c r="CN1161" s="29" t="n">
        <v>2.176</v>
      </c>
      <c r="CO1161" s="29" t="n">
        <v>2.083</v>
      </c>
      <c r="CP1161" s="29" t="n">
        <v>2.063</v>
      </c>
      <c r="CQ1161" s="29" t="n">
        <v>2.072</v>
      </c>
      <c r="CR1161" s="29" t="n">
        <v>2.067</v>
      </c>
      <c r="CS1161" s="29" t="n">
        <v>2.07</v>
      </c>
      <c r="CT1161" s="29" t="n">
        <v>2.073</v>
      </c>
      <c r="CU1161" s="29" t="n">
        <v>2.096</v>
      </c>
      <c r="CV1161" s="29" t="n">
        <v>2.196</v>
      </c>
      <c r="CW1161" s="29" t="n">
        <v>2.322</v>
      </c>
      <c r="CX1161" s="29" t="n">
        <v>2.349</v>
      </c>
      <c r="CY1161" s="29" t="n">
        <v>2.267</v>
      </c>
      <c r="CZ1161" s="29" t="n">
        <v>2.183</v>
      </c>
      <c r="DA1161" s="29" t="n">
        <v>2.084</v>
      </c>
      <c r="DB1161" s="29" t="n">
        <v>2.064</v>
      </c>
      <c r="DC1161" s="29" t="n">
        <v>2.06</v>
      </c>
      <c r="DD1161" s="29" t="n">
        <v>2.06</v>
      </c>
      <c r="DE1161" s="29" t="n">
        <v>2.06</v>
      </c>
      <c r="DF1161" s="29" t="n">
        <v>2.043</v>
      </c>
      <c r="DG1161" s="29" t="n">
        <v>2.066</v>
      </c>
      <c r="DH1161" s="29" t="n">
        <v>2.166</v>
      </c>
      <c r="DI1161" s="29" t="n">
        <v>2.292</v>
      </c>
      <c r="DJ1161" s="29" t="n">
        <v>2.359</v>
      </c>
      <c r="DK1161" s="29" t="n">
        <v>2.277</v>
      </c>
      <c r="DL1161" s="29" t="n">
        <v>2.193</v>
      </c>
      <c r="DM1161" s="29" t="n">
        <v>2.094</v>
      </c>
      <c r="DN1161" s="29" t="n">
        <v>2.074</v>
      </c>
      <c r="DO1161" s="29" t="n">
        <v>2.07</v>
      </c>
      <c r="DP1161" s="29" t="n">
        <v>2.07</v>
      </c>
      <c r="DQ1161" s="29" t="n">
        <v>2.07</v>
      </c>
      <c r="DR1161" s="29" t="n">
        <v>2.053</v>
      </c>
      <c r="DS1161" s="29" t="n">
        <v>2.076</v>
      </c>
      <c r="DT1161" s="29" t="n">
        <v>2.176</v>
      </c>
      <c r="DU1161" s="29" t="n">
        <v>2.302</v>
      </c>
      <c r="DV1161" s="29" t="n">
        <v>2.374</v>
      </c>
      <c r="DW1161" s="29" t="n">
        <v>2.292</v>
      </c>
      <c r="DX1161" s="29" t="n">
        <v>2.208</v>
      </c>
      <c r="DY1161" s="29" t="n">
        <v>2.109</v>
      </c>
      <c r="DZ1161" s="29" t="n">
        <v>2.089</v>
      </c>
      <c r="EA1161" s="29" t="n">
        <v>2.085</v>
      </c>
      <c r="EB1161" s="29" t="n">
        <v>2.085</v>
      </c>
      <c r="EC1161" s="29" t="n">
        <v>2.085</v>
      </c>
      <c r="ED1161" s="29" t="n">
        <v>2.068</v>
      </c>
      <c r="EE1161" s="29" t="n">
        <v>2.091</v>
      </c>
      <c r="EF1161" s="29" t="n">
        <v>2.191</v>
      </c>
      <c r="EG1161" s="29" t="n">
        <v>2.317</v>
      </c>
      <c r="EH1161" s="29" t="n">
        <v>2.394</v>
      </c>
      <c r="EI1161" s="29" t="n">
        <v>2.312</v>
      </c>
      <c r="EJ1161" s="29" t="n">
        <v>2.228</v>
      </c>
      <c r="EK1161" s="29" t="n">
        <v>2.129</v>
      </c>
      <c r="EL1161" s="29" t="n">
        <v>2.109</v>
      </c>
      <c r="EM1161" s="29" t="n">
        <v>2.105</v>
      </c>
      <c r="EN1161" s="29" t="n">
        <v>2.105</v>
      </c>
      <c r="EO1161" s="29" t="n">
        <v>2.105</v>
      </c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</row>
    <row r="1162" customFormat="false" ht="12.75" hidden="true" customHeight="false" outlineLevel="0" collapsed="false">
      <c r="A1162" s="0" t="n">
        <f aca="false">WEEKDAY(C1162,2)</f>
        <v>2</v>
      </c>
      <c r="B1162" s="0" t="n">
        <f aca="false">MONTH(C1162)</f>
        <v>8</v>
      </c>
      <c r="C1162" s="23" t="n">
        <v>35654</v>
      </c>
      <c r="D1162" s="0" t="n">
        <f aca="false">MONTH(R1162)</f>
        <v>8</v>
      </c>
      <c r="E1162" s="0" t="n">
        <f aca="false">YEAR(R1162)</f>
        <v>1997</v>
      </c>
      <c r="F1162" s="35" t="n">
        <f aca="false">L1162-K1162</f>
        <v>0.0981000000000001</v>
      </c>
      <c r="G1162" s="24" t="n">
        <f aca="false">N1162-M1162</f>
        <v>-0.0884166666666668</v>
      </c>
      <c r="H1162" s="24" t="n">
        <f aca="false">O1162-N1162</f>
        <v>0.00658333333333339</v>
      </c>
      <c r="I1162" s="24" t="n">
        <f aca="false">O1162-M1162</f>
        <v>-0.0818333333333334</v>
      </c>
      <c r="J1162" s="25" t="n">
        <f aca="false">VLOOKUP(C1162,'Nymex hist.'!A:B,2,0)</f>
        <v>2.475</v>
      </c>
      <c r="K1162" s="34" t="n">
        <f aca="false">AVERAGE(BQ1162:BW1162)</f>
        <v>2.4765</v>
      </c>
      <c r="L1162" s="34" t="n">
        <f aca="false">AVERAGE(BX1162:CB1162)</f>
        <v>2.5746</v>
      </c>
      <c r="M1162" s="27" t="n">
        <f aca="false">SUMIF($S$3:$FQ$3,$E1162+1,$S1162:$FQ1162)/COUNTIF($S$3:$FQ$3,$E1162+1)</f>
        <v>2.22316666666667</v>
      </c>
      <c r="N1162" s="27" t="n">
        <f aca="false">SUMIF($S$3:$FQ$3,$E1162+2,$S1162:$FQ1162)/COUNTIF($S$3:$FQ$3,$E1162+2)</f>
        <v>2.13475</v>
      </c>
      <c r="O1162" s="27" t="n">
        <f aca="false">SUMIF($S$3:$FQ$3,$E1162+3,$S1162:$FQ1162)/COUNTIF($S$3:$FQ$3,$E1162+3)</f>
        <v>2.14133333333333</v>
      </c>
      <c r="P1162" s="27" t="n">
        <f aca="false">SUMIF($S$3:$FQ$3,$E1162+4,$S1162:$FQ1162)/COUNTIF($S$3:$FQ$3,$E1162+4)</f>
        <v>2.15133333333333</v>
      </c>
      <c r="Q1162" s="27" t="n">
        <f aca="false">SUMIF($S$3:$FQ$3,$E1162+5,$S1162:$FQ1162)/COUNTIF($S$3:$FQ$3,$E1162+5)</f>
        <v>2.16633333333333</v>
      </c>
      <c r="R1162" s="28" t="n">
        <v>35654</v>
      </c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30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 t="n">
        <v>2.475</v>
      </c>
      <c r="BW1162" s="29" t="n">
        <v>2.478</v>
      </c>
      <c r="BX1162" s="29" t="n">
        <v>2.573</v>
      </c>
      <c r="BY1162" s="29" t="n">
        <v>2.684</v>
      </c>
      <c r="BZ1162" s="29" t="n">
        <v>2.696</v>
      </c>
      <c r="CA1162" s="29" t="n">
        <v>2.545</v>
      </c>
      <c r="CB1162" s="29" t="n">
        <v>2.375</v>
      </c>
      <c r="CC1162" s="29" t="n">
        <v>2.175</v>
      </c>
      <c r="CD1162" s="29" t="n">
        <v>2.1</v>
      </c>
      <c r="CE1162" s="29" t="n">
        <v>2.07</v>
      </c>
      <c r="CF1162" s="29" t="n">
        <v>2.06</v>
      </c>
      <c r="CG1162" s="29" t="n">
        <v>2.06</v>
      </c>
      <c r="CH1162" s="29" t="n">
        <v>2.06</v>
      </c>
      <c r="CI1162" s="29" t="n">
        <v>2.073</v>
      </c>
      <c r="CJ1162" s="29" t="n">
        <v>2.175</v>
      </c>
      <c r="CK1162" s="29" t="n">
        <v>2.289</v>
      </c>
      <c r="CL1162" s="29" t="n">
        <v>2.312</v>
      </c>
      <c r="CM1162" s="29" t="n">
        <v>2.236</v>
      </c>
      <c r="CN1162" s="29" t="n">
        <v>2.154</v>
      </c>
      <c r="CO1162" s="29" t="n">
        <v>2.065</v>
      </c>
      <c r="CP1162" s="29" t="n">
        <v>2.044</v>
      </c>
      <c r="CQ1162" s="29" t="n">
        <v>2.052</v>
      </c>
      <c r="CR1162" s="29" t="n">
        <v>2.052</v>
      </c>
      <c r="CS1162" s="29" t="n">
        <v>2.055</v>
      </c>
      <c r="CT1162" s="29" t="n">
        <v>2.058</v>
      </c>
      <c r="CU1162" s="29" t="n">
        <v>2.081</v>
      </c>
      <c r="CV1162" s="29" t="n">
        <v>2.191</v>
      </c>
      <c r="CW1162" s="29" t="n">
        <v>2.317</v>
      </c>
      <c r="CX1162" s="29" t="n">
        <v>2.344</v>
      </c>
      <c r="CY1162" s="29" t="n">
        <v>2.272</v>
      </c>
      <c r="CZ1162" s="29" t="n">
        <v>2.188</v>
      </c>
      <c r="DA1162" s="29" t="n">
        <v>2.089</v>
      </c>
      <c r="DB1162" s="29" t="n">
        <v>2.069</v>
      </c>
      <c r="DC1162" s="29" t="n">
        <v>2.069</v>
      </c>
      <c r="DD1162" s="29" t="n">
        <v>2.069</v>
      </c>
      <c r="DE1162" s="29" t="n">
        <v>2.069</v>
      </c>
      <c r="DF1162" s="29" t="n">
        <v>2.028</v>
      </c>
      <c r="DG1162" s="29" t="n">
        <v>2.051</v>
      </c>
      <c r="DH1162" s="29" t="n">
        <v>2.161</v>
      </c>
      <c r="DI1162" s="29" t="n">
        <v>2.287</v>
      </c>
      <c r="DJ1162" s="29" t="n">
        <v>2.354</v>
      </c>
      <c r="DK1162" s="29" t="n">
        <v>2.282</v>
      </c>
      <c r="DL1162" s="29" t="n">
        <v>2.198</v>
      </c>
      <c r="DM1162" s="29" t="n">
        <v>2.099</v>
      </c>
      <c r="DN1162" s="29" t="n">
        <v>2.079</v>
      </c>
      <c r="DO1162" s="29" t="n">
        <v>2.079</v>
      </c>
      <c r="DP1162" s="29" t="n">
        <v>2.079</v>
      </c>
      <c r="DQ1162" s="29" t="n">
        <v>2.079</v>
      </c>
      <c r="DR1162" s="29" t="n">
        <v>2.038</v>
      </c>
      <c r="DS1162" s="29" t="n">
        <v>2.061</v>
      </c>
      <c r="DT1162" s="29" t="n">
        <v>2.171</v>
      </c>
      <c r="DU1162" s="29" t="n">
        <v>2.297</v>
      </c>
      <c r="DV1162" s="29" t="n">
        <v>2.369</v>
      </c>
      <c r="DW1162" s="29" t="n">
        <v>2.297</v>
      </c>
      <c r="DX1162" s="29" t="n">
        <v>2.213</v>
      </c>
      <c r="DY1162" s="29" t="n">
        <v>2.114</v>
      </c>
      <c r="DZ1162" s="29" t="n">
        <v>2.094</v>
      </c>
      <c r="EA1162" s="29" t="n">
        <v>2.094</v>
      </c>
      <c r="EB1162" s="29" t="n">
        <v>2.094</v>
      </c>
      <c r="EC1162" s="29" t="n">
        <v>2.094</v>
      </c>
      <c r="ED1162" s="29" t="n">
        <v>2.053</v>
      </c>
      <c r="EE1162" s="29" t="n">
        <v>2.076</v>
      </c>
      <c r="EF1162" s="29" t="n">
        <v>2.186</v>
      </c>
      <c r="EG1162" s="29" t="n">
        <v>2.312</v>
      </c>
      <c r="EH1162" s="29" t="n">
        <v>2.389</v>
      </c>
      <c r="EI1162" s="29" t="n">
        <v>2.317</v>
      </c>
      <c r="EJ1162" s="29" t="n">
        <v>2.233</v>
      </c>
      <c r="EK1162" s="29" t="n">
        <v>2.134</v>
      </c>
      <c r="EL1162" s="29" t="n">
        <v>2.114</v>
      </c>
      <c r="EM1162" s="29" t="n">
        <v>2.114</v>
      </c>
      <c r="EN1162" s="29" t="n">
        <v>2.114</v>
      </c>
      <c r="EO1162" s="29" t="n">
        <v>2.114</v>
      </c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29"/>
      <c r="GF1162" s="29"/>
      <c r="GG1162" s="29"/>
      <c r="GH1162" s="29"/>
      <c r="GI1162" s="29"/>
      <c r="GJ1162" s="29"/>
      <c r="GK1162" s="29"/>
      <c r="GL1162" s="29"/>
      <c r="GM1162" s="29"/>
      <c r="GN1162" s="29"/>
      <c r="GO1162" s="29"/>
      <c r="GP1162" s="29"/>
      <c r="GQ1162" s="29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</row>
    <row r="1163" customFormat="false" ht="12.75" hidden="true" customHeight="false" outlineLevel="0" collapsed="false">
      <c r="A1163" s="0" t="n">
        <f aca="false">WEEKDAY(C1163,2)</f>
        <v>3</v>
      </c>
      <c r="B1163" s="0" t="n">
        <f aca="false">MONTH(C1163)</f>
        <v>8</v>
      </c>
      <c r="C1163" s="23" t="n">
        <v>35655</v>
      </c>
      <c r="D1163" s="0" t="n">
        <f aca="false">MONTH(R1163)</f>
        <v>8</v>
      </c>
      <c r="E1163" s="0" t="n">
        <f aca="false">YEAR(R1163)</f>
        <v>1997</v>
      </c>
      <c r="F1163" s="35" t="n">
        <f aca="false">L1163-K1163</f>
        <v>0.1001</v>
      </c>
      <c r="G1163" s="24" t="n">
        <f aca="false">N1163-M1163</f>
        <v>-0.0835000000000004</v>
      </c>
      <c r="H1163" s="24" t="n">
        <f aca="false">O1163-N1163</f>
        <v>0.00825000000000031</v>
      </c>
      <c r="I1163" s="24" t="n">
        <f aca="false">O1163-M1163</f>
        <v>-0.07525</v>
      </c>
      <c r="J1163" s="25" t="n">
        <f aca="false">VLOOKUP(C1163,'Nymex hist.'!A:B,2,0)</f>
        <v>2.472</v>
      </c>
      <c r="K1163" s="34" t="n">
        <f aca="false">AVERAGE(BQ1163:BW1163)</f>
        <v>2.4825</v>
      </c>
      <c r="L1163" s="34" t="n">
        <f aca="false">AVERAGE(BX1163:CB1163)</f>
        <v>2.5826</v>
      </c>
      <c r="M1163" s="27" t="n">
        <f aca="false">SUMIF($S$3:$FQ$3,$E1163+1,$S1163:$FQ1163)/COUNTIF($S$3:$FQ$3,$E1163+1)</f>
        <v>2.22458333333333</v>
      </c>
      <c r="N1163" s="27" t="n">
        <f aca="false">SUMIF($S$3:$FQ$3,$E1163+2,$S1163:$FQ1163)/COUNTIF($S$3:$FQ$3,$E1163+2)</f>
        <v>2.14108333333333</v>
      </c>
      <c r="O1163" s="27" t="n">
        <f aca="false">SUMIF($S$3:$FQ$3,$E1163+3,$S1163:$FQ1163)/COUNTIF($S$3:$FQ$3,$E1163+3)</f>
        <v>2.14933333333333</v>
      </c>
      <c r="P1163" s="27" t="n">
        <f aca="false">SUMIF($S$3:$FQ$3,$E1163+4,$S1163:$FQ1163)/COUNTIF($S$3:$FQ$3,$E1163+4)</f>
        <v>2.15933333333333</v>
      </c>
      <c r="Q1163" s="27" t="n">
        <f aca="false">SUMIF($S$3:$FQ$3,$E1163+5,$S1163:$FQ1163)/COUNTIF($S$3:$FQ$3,$E1163+5)</f>
        <v>2.17433333333333</v>
      </c>
      <c r="R1163" s="28" t="n">
        <v>35655</v>
      </c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30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 t="n">
        <v>2.472</v>
      </c>
      <c r="BW1163" s="29" t="n">
        <v>2.493</v>
      </c>
      <c r="BX1163" s="29" t="n">
        <v>2.588</v>
      </c>
      <c r="BY1163" s="29" t="n">
        <v>2.693</v>
      </c>
      <c r="BZ1163" s="29" t="n">
        <v>2.705</v>
      </c>
      <c r="CA1163" s="29" t="n">
        <v>2.55</v>
      </c>
      <c r="CB1163" s="29" t="n">
        <v>2.377</v>
      </c>
      <c r="CC1163" s="29" t="n">
        <v>2.175</v>
      </c>
      <c r="CD1163" s="29" t="n">
        <v>2.1</v>
      </c>
      <c r="CE1163" s="29" t="n">
        <v>2.07</v>
      </c>
      <c r="CF1163" s="29" t="n">
        <v>2.06</v>
      </c>
      <c r="CG1163" s="29" t="n">
        <v>2.06</v>
      </c>
      <c r="CH1163" s="29" t="n">
        <v>2.06</v>
      </c>
      <c r="CI1163" s="29" t="n">
        <v>2.073</v>
      </c>
      <c r="CJ1163" s="29" t="n">
        <v>2.175</v>
      </c>
      <c r="CK1163" s="29" t="n">
        <v>2.29</v>
      </c>
      <c r="CL1163" s="29" t="n">
        <v>2.314</v>
      </c>
      <c r="CM1163" s="29" t="n">
        <v>2.239</v>
      </c>
      <c r="CN1163" s="29" t="n">
        <v>2.158</v>
      </c>
      <c r="CO1163" s="29" t="n">
        <v>2.07</v>
      </c>
      <c r="CP1163" s="29" t="n">
        <v>2.05</v>
      </c>
      <c r="CQ1163" s="29" t="n">
        <v>2.06</v>
      </c>
      <c r="CR1163" s="29" t="n">
        <v>2.06</v>
      </c>
      <c r="CS1163" s="29" t="n">
        <v>2.063</v>
      </c>
      <c r="CT1163" s="29" t="n">
        <v>2.066</v>
      </c>
      <c r="CU1163" s="29" t="n">
        <v>2.089</v>
      </c>
      <c r="CV1163" s="29" t="n">
        <v>2.199</v>
      </c>
      <c r="CW1163" s="29" t="n">
        <v>2.325</v>
      </c>
      <c r="CX1163" s="29" t="n">
        <v>2.352</v>
      </c>
      <c r="CY1163" s="29" t="n">
        <v>2.28</v>
      </c>
      <c r="CZ1163" s="29" t="n">
        <v>2.196</v>
      </c>
      <c r="DA1163" s="29" t="n">
        <v>2.097</v>
      </c>
      <c r="DB1163" s="29" t="n">
        <v>2.077</v>
      </c>
      <c r="DC1163" s="29" t="n">
        <v>2.077</v>
      </c>
      <c r="DD1163" s="29" t="n">
        <v>2.077</v>
      </c>
      <c r="DE1163" s="29" t="n">
        <v>2.077</v>
      </c>
      <c r="DF1163" s="29" t="n">
        <v>2.036</v>
      </c>
      <c r="DG1163" s="29" t="n">
        <v>2.059</v>
      </c>
      <c r="DH1163" s="29" t="n">
        <v>2.169</v>
      </c>
      <c r="DI1163" s="29" t="n">
        <v>2.295</v>
      </c>
      <c r="DJ1163" s="29" t="n">
        <v>2.362</v>
      </c>
      <c r="DK1163" s="29" t="n">
        <v>2.29</v>
      </c>
      <c r="DL1163" s="29" t="n">
        <v>2.206</v>
      </c>
      <c r="DM1163" s="29" t="n">
        <v>2.107</v>
      </c>
      <c r="DN1163" s="29" t="n">
        <v>2.087</v>
      </c>
      <c r="DO1163" s="29" t="n">
        <v>2.087</v>
      </c>
      <c r="DP1163" s="29" t="n">
        <v>2.087</v>
      </c>
      <c r="DQ1163" s="29" t="n">
        <v>2.087</v>
      </c>
      <c r="DR1163" s="29" t="n">
        <v>2.046</v>
      </c>
      <c r="DS1163" s="29" t="n">
        <v>2.069</v>
      </c>
      <c r="DT1163" s="29" t="n">
        <v>2.179</v>
      </c>
      <c r="DU1163" s="29" t="n">
        <v>2.305</v>
      </c>
      <c r="DV1163" s="29" t="n">
        <v>2.377</v>
      </c>
      <c r="DW1163" s="29" t="n">
        <v>2.305</v>
      </c>
      <c r="DX1163" s="29" t="n">
        <v>2.221</v>
      </c>
      <c r="DY1163" s="29" t="n">
        <v>2.122</v>
      </c>
      <c r="DZ1163" s="29" t="n">
        <v>2.102</v>
      </c>
      <c r="EA1163" s="29" t="n">
        <v>2.102</v>
      </c>
      <c r="EB1163" s="29" t="n">
        <v>2.102</v>
      </c>
      <c r="EC1163" s="29" t="n">
        <v>2.102</v>
      </c>
      <c r="ED1163" s="29" t="n">
        <v>2.061</v>
      </c>
      <c r="EE1163" s="29" t="n">
        <v>2.084</v>
      </c>
      <c r="EF1163" s="29" t="n">
        <v>2.194</v>
      </c>
      <c r="EG1163" s="29" t="n">
        <v>2.32</v>
      </c>
      <c r="EH1163" s="29" t="n">
        <v>2.397</v>
      </c>
      <c r="EI1163" s="29" t="n">
        <v>2.325</v>
      </c>
      <c r="EJ1163" s="29" t="n">
        <v>2.241</v>
      </c>
      <c r="EK1163" s="29" t="n">
        <v>2.142</v>
      </c>
      <c r="EL1163" s="29" t="n">
        <v>2.122</v>
      </c>
      <c r="EM1163" s="29" t="n">
        <v>2.122</v>
      </c>
      <c r="EN1163" s="29" t="n">
        <v>2.122</v>
      </c>
      <c r="EO1163" s="29" t="n">
        <v>2.122</v>
      </c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</row>
    <row r="1164" customFormat="false" ht="12.75" hidden="false" customHeight="false" outlineLevel="0" collapsed="false">
      <c r="A1164" s="1" t="n">
        <f aca="false">WEEKDAY(C1164,2)</f>
        <v>4</v>
      </c>
      <c r="B1164" s="1" t="n">
        <f aca="false">MONTH(C1164)</f>
        <v>8</v>
      </c>
      <c r="C1164" s="23" t="n">
        <v>35656</v>
      </c>
      <c r="D1164" s="0" t="n">
        <f aca="false">MONTH(R1164)</f>
        <v>8</v>
      </c>
      <c r="E1164" s="0" t="n">
        <f aca="false">YEAR(R1164)</f>
        <v>1997</v>
      </c>
      <c r="F1164" s="3" t="n">
        <f aca="false">L1164-K1164</f>
        <v>0.1105</v>
      </c>
      <c r="G1164" s="3" t="n">
        <f aca="false">N1164-M1164</f>
        <v>-0.0678333333333332</v>
      </c>
      <c r="H1164" s="3" t="n">
        <f aca="false">O1164-N1164</f>
        <v>0.0135833333333335</v>
      </c>
      <c r="I1164" s="3" t="n">
        <f aca="false">O1164-M1164</f>
        <v>-0.0542499999999997</v>
      </c>
      <c r="J1164" s="4" t="n">
        <f aca="false">VLOOKUP(C1164,'Nymex hist.'!A:B,2,0)</f>
        <v>2.428</v>
      </c>
      <c r="K1164" s="4" t="n">
        <f aca="false">AVERAGE(BQ1164:BW1164)</f>
        <v>2.4425</v>
      </c>
      <c r="L1164" s="4" t="n">
        <f aca="false">AVERAGE(BX1164:CB1164)</f>
        <v>2.553</v>
      </c>
      <c r="M1164" s="4" t="n">
        <f aca="false">SUMIF($S$3:$FQ$3,$E1164+1,$S1164:$FQ1164)/COUNTIF($S$3:$FQ$3,$E1164+1)</f>
        <v>2.20591666666667</v>
      </c>
      <c r="N1164" s="4" t="n">
        <f aca="false">SUMIF($S$3:$FQ$3,$E1164+2,$S1164:$FQ1164)/COUNTIF($S$3:$FQ$3,$E1164+2)</f>
        <v>2.13808333333333</v>
      </c>
      <c r="O1164" s="4" t="n">
        <f aca="false">SUMIF($S$3:$FQ$3,$E1164+3,$S1164:$FQ1164)/COUNTIF($S$3:$FQ$3,$E1164+3)</f>
        <v>2.15166666666667</v>
      </c>
      <c r="P1164" s="4" t="n">
        <f aca="false">SUMIF($S$3:$FQ$3,$E1164+4,$S1164:$FQ1164)/COUNTIF($S$3:$FQ$3,$E1164+4)</f>
        <v>2.16666666666667</v>
      </c>
      <c r="Q1164" s="4" t="n">
        <f aca="false">SUMIF($S$3:$FQ$3,$E1164+5,$S1164:$FQ1164)/COUNTIF($S$3:$FQ$3,$E1164+5)</f>
        <v>2.18166666666667</v>
      </c>
      <c r="R1164" s="21" t="n">
        <v>35656</v>
      </c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7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  <c r="BT1164" s="32"/>
      <c r="BU1164" s="32"/>
      <c r="BV1164" s="32" t="n">
        <v>2.428</v>
      </c>
      <c r="BW1164" s="32" t="n">
        <v>2.457</v>
      </c>
      <c r="BX1164" s="32" t="n">
        <v>2.56</v>
      </c>
      <c r="BY1164" s="32" t="n">
        <v>2.665</v>
      </c>
      <c r="BZ1164" s="32" t="n">
        <v>2.675</v>
      </c>
      <c r="CA1164" s="32" t="n">
        <v>2.52</v>
      </c>
      <c r="CB1164" s="32" t="n">
        <v>2.345</v>
      </c>
      <c r="CC1164" s="32" t="n">
        <v>2.15</v>
      </c>
      <c r="CD1164" s="32" t="n">
        <v>2.08</v>
      </c>
      <c r="CE1164" s="32" t="n">
        <v>2.055</v>
      </c>
      <c r="CF1164" s="32" t="n">
        <v>2.045</v>
      </c>
      <c r="CG1164" s="32" t="n">
        <v>2.045</v>
      </c>
      <c r="CH1164" s="32" t="n">
        <v>2.045</v>
      </c>
      <c r="CI1164" s="32" t="n">
        <v>2.06</v>
      </c>
      <c r="CJ1164" s="32" t="n">
        <v>2.166</v>
      </c>
      <c r="CK1164" s="32" t="n">
        <v>2.285</v>
      </c>
      <c r="CL1164" s="32" t="n">
        <v>2.309</v>
      </c>
      <c r="CM1164" s="32" t="n">
        <v>2.234</v>
      </c>
      <c r="CN1164" s="32" t="n">
        <v>2.153</v>
      </c>
      <c r="CO1164" s="32" t="n">
        <v>2.065</v>
      </c>
      <c r="CP1164" s="32" t="n">
        <v>2.045</v>
      </c>
      <c r="CQ1164" s="32" t="n">
        <v>2.056</v>
      </c>
      <c r="CR1164" s="32" t="n">
        <v>2.057</v>
      </c>
      <c r="CS1164" s="32" t="n">
        <v>2.061</v>
      </c>
      <c r="CT1164" s="32" t="n">
        <v>2.065</v>
      </c>
      <c r="CU1164" s="32" t="n">
        <v>2.089</v>
      </c>
      <c r="CV1164" s="32" t="n">
        <v>2.2</v>
      </c>
      <c r="CW1164" s="32" t="n">
        <v>2.323</v>
      </c>
      <c r="CX1164" s="32" t="n">
        <v>2.347</v>
      </c>
      <c r="CY1164" s="32" t="n">
        <v>2.285</v>
      </c>
      <c r="CZ1164" s="32" t="n">
        <v>2.201</v>
      </c>
      <c r="DA1164" s="32" t="n">
        <v>2.102</v>
      </c>
      <c r="DB1164" s="32" t="n">
        <v>2.082</v>
      </c>
      <c r="DC1164" s="32" t="n">
        <v>2.082</v>
      </c>
      <c r="DD1164" s="32" t="n">
        <v>2.082</v>
      </c>
      <c r="DE1164" s="32" t="n">
        <v>2.082</v>
      </c>
      <c r="DF1164" s="32" t="n">
        <v>2.035</v>
      </c>
      <c r="DG1164" s="32" t="n">
        <v>2.059</v>
      </c>
      <c r="DH1164" s="32" t="n">
        <v>2.17</v>
      </c>
      <c r="DI1164" s="32" t="n">
        <v>2.293</v>
      </c>
      <c r="DJ1164" s="32" t="n">
        <v>2.362</v>
      </c>
      <c r="DK1164" s="32" t="n">
        <v>2.3</v>
      </c>
      <c r="DL1164" s="32" t="n">
        <v>2.216</v>
      </c>
      <c r="DM1164" s="32" t="n">
        <v>2.117</v>
      </c>
      <c r="DN1164" s="32" t="n">
        <v>2.097</v>
      </c>
      <c r="DO1164" s="32" t="n">
        <v>2.097</v>
      </c>
      <c r="DP1164" s="32" t="n">
        <v>2.097</v>
      </c>
      <c r="DQ1164" s="32" t="n">
        <v>2.097</v>
      </c>
      <c r="DR1164" s="32" t="n">
        <v>2.05</v>
      </c>
      <c r="DS1164" s="32" t="n">
        <v>2.074</v>
      </c>
      <c r="DT1164" s="32" t="n">
        <v>2.185</v>
      </c>
      <c r="DU1164" s="32" t="n">
        <v>2.308</v>
      </c>
      <c r="DV1164" s="32" t="n">
        <v>2.377</v>
      </c>
      <c r="DW1164" s="32" t="n">
        <v>2.315</v>
      </c>
      <c r="DX1164" s="32" t="n">
        <v>2.231</v>
      </c>
      <c r="DY1164" s="32" t="n">
        <v>2.132</v>
      </c>
      <c r="DZ1164" s="32" t="n">
        <v>2.112</v>
      </c>
      <c r="EA1164" s="32" t="n">
        <v>2.112</v>
      </c>
      <c r="EB1164" s="32" t="n">
        <v>2.112</v>
      </c>
      <c r="EC1164" s="32" t="n">
        <v>2.112</v>
      </c>
      <c r="ED1164" s="32" t="n">
        <v>2.065</v>
      </c>
      <c r="EE1164" s="32" t="n">
        <v>2.089</v>
      </c>
      <c r="EF1164" s="32" t="n">
        <v>2.2</v>
      </c>
      <c r="EG1164" s="32" t="n">
        <v>2.323</v>
      </c>
      <c r="EH1164" s="32" t="n">
        <v>2.397</v>
      </c>
      <c r="EI1164" s="32" t="n">
        <v>2.335</v>
      </c>
      <c r="EJ1164" s="32" t="n">
        <v>2.251</v>
      </c>
      <c r="EK1164" s="32" t="n">
        <v>2.152</v>
      </c>
      <c r="EL1164" s="32" t="n">
        <v>2.132</v>
      </c>
      <c r="EM1164" s="32" t="n">
        <v>2.132</v>
      </c>
      <c r="EN1164" s="32" t="n">
        <v>2.132</v>
      </c>
      <c r="EO1164" s="32" t="n">
        <v>2.132</v>
      </c>
      <c r="EP1164" s="32"/>
      <c r="EQ1164" s="32"/>
      <c r="ER1164" s="32"/>
      <c r="ES1164" s="32"/>
      <c r="ET1164" s="32"/>
      <c r="EU1164" s="32"/>
      <c r="EV1164" s="32"/>
      <c r="EW1164" s="32"/>
      <c r="EX1164" s="32"/>
      <c r="EY1164" s="32"/>
      <c r="EZ1164" s="32"/>
      <c r="FA1164" s="32"/>
      <c r="FB1164" s="32"/>
      <c r="FC1164" s="32"/>
      <c r="FD1164" s="32"/>
      <c r="FE1164" s="32"/>
      <c r="FF1164" s="32"/>
      <c r="FG1164" s="32"/>
      <c r="FH1164" s="32"/>
      <c r="FI1164" s="32"/>
      <c r="FJ1164" s="32"/>
      <c r="FK1164" s="32"/>
      <c r="FL1164" s="32"/>
      <c r="FM1164" s="32"/>
      <c r="FN1164" s="32"/>
      <c r="FO1164" s="32"/>
      <c r="FP1164" s="32"/>
      <c r="FQ1164" s="32"/>
      <c r="FR1164" s="32"/>
      <c r="FS1164" s="32"/>
      <c r="FT1164" s="32"/>
      <c r="FU1164" s="32"/>
      <c r="FV1164" s="32"/>
      <c r="FW1164" s="32"/>
      <c r="FX1164" s="32"/>
      <c r="FY1164" s="32"/>
      <c r="FZ1164" s="32"/>
      <c r="GA1164" s="32"/>
      <c r="GB1164" s="32"/>
      <c r="GC1164" s="32"/>
      <c r="GD1164" s="32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  <c r="GO1164" s="32"/>
      <c r="GP1164" s="32"/>
      <c r="GQ1164" s="32"/>
    </row>
    <row r="1165" customFormat="false" ht="12.75" hidden="true" customHeight="false" outlineLevel="0" collapsed="false">
      <c r="A1165" s="0" t="n">
        <f aca="false">WEEKDAY(C1165,2)</f>
        <v>5</v>
      </c>
      <c r="B1165" s="0" t="n">
        <f aca="false">MONTH(C1165)</f>
        <v>8</v>
      </c>
      <c r="C1165" s="23" t="n">
        <v>35657</v>
      </c>
      <c r="D1165" s="0" t="n">
        <f aca="false">MONTH(R1165)</f>
        <v>8</v>
      </c>
      <c r="E1165" s="0" t="n">
        <f aca="false">YEAR(R1165)</f>
        <v>1997</v>
      </c>
      <c r="F1165" s="35" t="n">
        <f aca="false">L1165-K1165</f>
        <v>0.1348</v>
      </c>
      <c r="G1165" s="24" t="n">
        <f aca="false">N1165-M1165</f>
        <v>-0.073</v>
      </c>
      <c r="H1165" s="24" t="n">
        <f aca="false">O1165-N1165</f>
        <v>0.0122500000000003</v>
      </c>
      <c r="I1165" s="24" t="n">
        <f aca="false">O1165-M1165</f>
        <v>-0.0607499999999996</v>
      </c>
      <c r="J1165" s="25" t="n">
        <f aca="false">VLOOKUP(C1165,'Nymex hist.'!A:B,2,0)</f>
        <v>2.432</v>
      </c>
      <c r="K1165" s="34" t="n">
        <f aca="false">AVERAGE(BQ1165:BW1165)</f>
        <v>2.448</v>
      </c>
      <c r="L1165" s="34" t="n">
        <f aca="false">AVERAGE(BX1165:CB1165)</f>
        <v>2.5828</v>
      </c>
      <c r="M1165" s="27" t="n">
        <f aca="false">SUMIF($S$3:$FQ$3,$E1165+1,$S1165:$FQ1165)/COUNTIF($S$3:$FQ$3,$E1165+1)</f>
        <v>2.2205</v>
      </c>
      <c r="N1165" s="27" t="n">
        <f aca="false">SUMIF($S$3:$FQ$3,$E1165+2,$S1165:$FQ1165)/COUNTIF($S$3:$FQ$3,$E1165+2)</f>
        <v>2.1475</v>
      </c>
      <c r="O1165" s="27" t="n">
        <f aca="false">SUMIF($S$3:$FQ$3,$E1165+3,$S1165:$FQ1165)/COUNTIF($S$3:$FQ$3,$E1165+3)</f>
        <v>2.15975</v>
      </c>
      <c r="P1165" s="27" t="n">
        <f aca="false">SUMIF($S$3:$FQ$3,$E1165+4,$S1165:$FQ1165)/COUNTIF($S$3:$FQ$3,$E1165+4)</f>
        <v>2.17475</v>
      </c>
      <c r="Q1165" s="27" t="n">
        <f aca="false">SUMIF($S$3:$FQ$3,$E1165+5,$S1165:$FQ1165)/COUNTIF($S$3:$FQ$3,$E1165+5)</f>
        <v>2.18975</v>
      </c>
      <c r="R1165" s="28" t="n">
        <v>35657</v>
      </c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30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 t="n">
        <v>2.432</v>
      </c>
      <c r="BW1165" s="29" t="n">
        <v>2.464</v>
      </c>
      <c r="BX1165" s="29" t="n">
        <v>2.594</v>
      </c>
      <c r="BY1165" s="29" t="n">
        <v>2.7</v>
      </c>
      <c r="BZ1165" s="29" t="n">
        <v>2.71</v>
      </c>
      <c r="CA1165" s="29" t="n">
        <v>2.545</v>
      </c>
      <c r="CB1165" s="29" t="n">
        <v>2.365</v>
      </c>
      <c r="CC1165" s="29" t="n">
        <v>2.165</v>
      </c>
      <c r="CD1165" s="29" t="n">
        <v>2.09</v>
      </c>
      <c r="CE1165" s="29" t="n">
        <v>2.065</v>
      </c>
      <c r="CF1165" s="29" t="n">
        <v>2.055</v>
      </c>
      <c r="CG1165" s="29" t="n">
        <v>2.055</v>
      </c>
      <c r="CH1165" s="29" t="n">
        <v>2.055</v>
      </c>
      <c r="CI1165" s="29" t="n">
        <v>2.07</v>
      </c>
      <c r="CJ1165" s="29" t="n">
        <v>2.176</v>
      </c>
      <c r="CK1165" s="29" t="n">
        <v>2.295</v>
      </c>
      <c r="CL1165" s="29" t="n">
        <v>2.319</v>
      </c>
      <c r="CM1165" s="29" t="n">
        <v>2.244</v>
      </c>
      <c r="CN1165" s="29" t="n">
        <v>2.163</v>
      </c>
      <c r="CO1165" s="29" t="n">
        <v>2.075</v>
      </c>
      <c r="CP1165" s="29" t="n">
        <v>2.055</v>
      </c>
      <c r="CQ1165" s="29" t="n">
        <v>2.066</v>
      </c>
      <c r="CR1165" s="29" t="n">
        <v>2.067</v>
      </c>
      <c r="CS1165" s="29" t="n">
        <v>2.071</v>
      </c>
      <c r="CT1165" s="29" t="n">
        <v>2.074</v>
      </c>
      <c r="CU1165" s="29" t="n">
        <v>2.097</v>
      </c>
      <c r="CV1165" s="29" t="n">
        <v>2.208</v>
      </c>
      <c r="CW1165" s="29" t="n">
        <v>2.331</v>
      </c>
      <c r="CX1165" s="29" t="n">
        <v>2.355</v>
      </c>
      <c r="CY1165" s="29" t="n">
        <v>2.293</v>
      </c>
      <c r="CZ1165" s="29" t="n">
        <v>2.209</v>
      </c>
      <c r="DA1165" s="29" t="n">
        <v>2.11</v>
      </c>
      <c r="DB1165" s="29" t="n">
        <v>2.09</v>
      </c>
      <c r="DC1165" s="29" t="n">
        <v>2.09</v>
      </c>
      <c r="DD1165" s="29" t="n">
        <v>2.09</v>
      </c>
      <c r="DE1165" s="29" t="n">
        <v>2.09</v>
      </c>
      <c r="DF1165" s="29" t="n">
        <v>2.044</v>
      </c>
      <c r="DG1165" s="29" t="n">
        <v>2.067</v>
      </c>
      <c r="DH1165" s="29" t="n">
        <v>2.178</v>
      </c>
      <c r="DI1165" s="29" t="n">
        <v>2.301</v>
      </c>
      <c r="DJ1165" s="29" t="n">
        <v>2.37</v>
      </c>
      <c r="DK1165" s="29" t="n">
        <v>2.308</v>
      </c>
      <c r="DL1165" s="29" t="n">
        <v>2.224</v>
      </c>
      <c r="DM1165" s="29" t="n">
        <v>2.125</v>
      </c>
      <c r="DN1165" s="29" t="n">
        <v>2.105</v>
      </c>
      <c r="DO1165" s="29" t="n">
        <v>2.105</v>
      </c>
      <c r="DP1165" s="29" t="n">
        <v>2.105</v>
      </c>
      <c r="DQ1165" s="29" t="n">
        <v>2.105</v>
      </c>
      <c r="DR1165" s="29" t="n">
        <v>2.059</v>
      </c>
      <c r="DS1165" s="29" t="n">
        <v>2.082</v>
      </c>
      <c r="DT1165" s="29" t="n">
        <v>2.193</v>
      </c>
      <c r="DU1165" s="29" t="n">
        <v>2.316</v>
      </c>
      <c r="DV1165" s="29" t="n">
        <v>2.385</v>
      </c>
      <c r="DW1165" s="29" t="n">
        <v>2.323</v>
      </c>
      <c r="DX1165" s="29" t="n">
        <v>2.239</v>
      </c>
      <c r="DY1165" s="29" t="n">
        <v>2.14</v>
      </c>
      <c r="DZ1165" s="29" t="n">
        <v>2.12</v>
      </c>
      <c r="EA1165" s="29" t="n">
        <v>2.12</v>
      </c>
      <c r="EB1165" s="29" t="n">
        <v>2.12</v>
      </c>
      <c r="EC1165" s="29" t="n">
        <v>2.12</v>
      </c>
      <c r="ED1165" s="29" t="n">
        <v>2.074</v>
      </c>
      <c r="EE1165" s="29" t="n">
        <v>2.097</v>
      </c>
      <c r="EF1165" s="29" t="n">
        <v>2.208</v>
      </c>
      <c r="EG1165" s="29" t="n">
        <v>2.331</v>
      </c>
      <c r="EH1165" s="29" t="n">
        <v>2.405</v>
      </c>
      <c r="EI1165" s="29" t="n">
        <v>2.343</v>
      </c>
      <c r="EJ1165" s="29" t="n">
        <v>2.259</v>
      </c>
      <c r="EK1165" s="29" t="n">
        <v>2.16</v>
      </c>
      <c r="EL1165" s="29" t="n">
        <v>2.14</v>
      </c>
      <c r="EM1165" s="29" t="n">
        <v>2.14</v>
      </c>
      <c r="EN1165" s="29" t="n">
        <v>2.14</v>
      </c>
      <c r="EO1165" s="29" t="n">
        <v>2.14</v>
      </c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</row>
    <row r="1166" customFormat="false" ht="12.75" hidden="true" customHeight="false" outlineLevel="0" collapsed="false">
      <c r="A1166" s="0" t="n">
        <f aca="false">WEEKDAY(C1166,2)</f>
        <v>1</v>
      </c>
      <c r="B1166" s="0" t="n">
        <f aca="false">MONTH(C1166)</f>
        <v>8</v>
      </c>
      <c r="C1166" s="23" t="n">
        <v>35660</v>
      </c>
      <c r="D1166" s="0" t="n">
        <f aca="false">MONTH(R1166)</f>
        <v>8</v>
      </c>
      <c r="E1166" s="0" t="n">
        <f aca="false">YEAR(R1166)</f>
        <v>1997</v>
      </c>
      <c r="F1166" s="35" t="n">
        <f aca="false">L1166-K1166</f>
        <v>0.1465</v>
      </c>
      <c r="G1166" s="24" t="n">
        <f aca="false">N1166-M1166</f>
        <v>-0.0651666666666668</v>
      </c>
      <c r="H1166" s="24" t="n">
        <f aca="false">O1166-N1166</f>
        <v>0.00600000000000023</v>
      </c>
      <c r="I1166" s="24" t="n">
        <f aca="false">O1166-M1166</f>
        <v>-0.0591666666666666</v>
      </c>
      <c r="J1166" s="25" t="n">
        <f aca="false">VLOOKUP(C1166,'Nymex hist.'!A:B,2,0)</f>
        <v>2.426</v>
      </c>
      <c r="K1166" s="34" t="n">
        <f aca="false">AVERAGE(BQ1166:BW1166)</f>
        <v>2.4355</v>
      </c>
      <c r="L1166" s="34" t="n">
        <f aca="false">AVERAGE(BX1166:CB1166)</f>
        <v>2.582</v>
      </c>
      <c r="M1166" s="27" t="n">
        <f aca="false">SUMIF($S$3:$FQ$3,$E1166+1,$S1166:$FQ1166)/COUNTIF($S$3:$FQ$3,$E1166+1)</f>
        <v>2.22816666666667</v>
      </c>
      <c r="N1166" s="27" t="n">
        <f aca="false">SUMIF($S$3:$FQ$3,$E1166+2,$S1166:$FQ1166)/COUNTIF($S$3:$FQ$3,$E1166+2)</f>
        <v>2.163</v>
      </c>
      <c r="O1166" s="27" t="n">
        <f aca="false">SUMIF($S$3:$FQ$3,$E1166+3,$S1166:$FQ1166)/COUNTIF($S$3:$FQ$3,$E1166+3)</f>
        <v>2.169</v>
      </c>
      <c r="P1166" s="27" t="n">
        <f aca="false">SUMIF($S$3:$FQ$3,$E1166+4,$S1166:$FQ1166)/COUNTIF($S$3:$FQ$3,$E1166+4)</f>
        <v>2.184</v>
      </c>
      <c r="Q1166" s="27" t="n">
        <f aca="false">SUMIF($S$3:$FQ$3,$E1166+5,$S1166:$FQ1166)/COUNTIF($S$3:$FQ$3,$E1166+5)</f>
        <v>2.199</v>
      </c>
      <c r="R1166" s="28" t="n">
        <v>35660</v>
      </c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30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 t="n">
        <v>2.426</v>
      </c>
      <c r="BW1166" s="29" t="n">
        <v>2.445</v>
      </c>
      <c r="BX1166" s="29" t="n">
        <v>2.58</v>
      </c>
      <c r="BY1166" s="29" t="n">
        <v>2.705</v>
      </c>
      <c r="BZ1166" s="29" t="n">
        <v>2.715</v>
      </c>
      <c r="CA1166" s="29" t="n">
        <v>2.545</v>
      </c>
      <c r="CB1166" s="29" t="n">
        <v>2.365</v>
      </c>
      <c r="CC1166" s="29" t="n">
        <v>2.165</v>
      </c>
      <c r="CD1166" s="29" t="n">
        <v>2.089</v>
      </c>
      <c r="CE1166" s="29" t="n">
        <v>2.069</v>
      </c>
      <c r="CF1166" s="29" t="n">
        <v>2.065</v>
      </c>
      <c r="CG1166" s="29" t="n">
        <v>2.065</v>
      </c>
      <c r="CH1166" s="29" t="n">
        <v>2.065</v>
      </c>
      <c r="CI1166" s="29" t="n">
        <v>2.08</v>
      </c>
      <c r="CJ1166" s="29" t="n">
        <v>2.2</v>
      </c>
      <c r="CK1166" s="29" t="n">
        <v>2.315</v>
      </c>
      <c r="CL1166" s="29" t="n">
        <v>2.339</v>
      </c>
      <c r="CM1166" s="29" t="n">
        <v>2.263</v>
      </c>
      <c r="CN1166" s="29" t="n">
        <v>2.182</v>
      </c>
      <c r="CO1166" s="29" t="n">
        <v>2.094</v>
      </c>
      <c r="CP1166" s="29" t="n">
        <v>2.074</v>
      </c>
      <c r="CQ1166" s="29" t="n">
        <v>2.084</v>
      </c>
      <c r="CR1166" s="29" t="n">
        <v>2.083</v>
      </c>
      <c r="CS1166" s="29" t="n">
        <v>2.085</v>
      </c>
      <c r="CT1166" s="29" t="n">
        <v>2.086</v>
      </c>
      <c r="CU1166" s="29" t="n">
        <v>2.107</v>
      </c>
      <c r="CV1166" s="29" t="n">
        <v>2.218</v>
      </c>
      <c r="CW1166" s="29" t="n">
        <v>2.341</v>
      </c>
      <c r="CX1166" s="29" t="n">
        <v>2.36</v>
      </c>
      <c r="CY1166" s="29" t="n">
        <v>2.3</v>
      </c>
      <c r="CZ1166" s="29" t="n">
        <v>2.217</v>
      </c>
      <c r="DA1166" s="29" t="n">
        <v>2.119</v>
      </c>
      <c r="DB1166" s="29" t="n">
        <v>2.1</v>
      </c>
      <c r="DC1166" s="29" t="n">
        <v>2.1</v>
      </c>
      <c r="DD1166" s="29" t="n">
        <v>2.1</v>
      </c>
      <c r="DE1166" s="29" t="n">
        <v>2.1</v>
      </c>
      <c r="DF1166" s="29" t="n">
        <v>2.056</v>
      </c>
      <c r="DG1166" s="29" t="n">
        <v>2.077</v>
      </c>
      <c r="DH1166" s="29" t="n">
        <v>2.188</v>
      </c>
      <c r="DI1166" s="29" t="n">
        <v>2.311</v>
      </c>
      <c r="DJ1166" s="29" t="n">
        <v>2.375</v>
      </c>
      <c r="DK1166" s="29" t="n">
        <v>2.315</v>
      </c>
      <c r="DL1166" s="29" t="n">
        <v>2.232</v>
      </c>
      <c r="DM1166" s="29" t="n">
        <v>2.134</v>
      </c>
      <c r="DN1166" s="29" t="n">
        <v>2.115</v>
      </c>
      <c r="DO1166" s="29" t="n">
        <v>2.115</v>
      </c>
      <c r="DP1166" s="29" t="n">
        <v>2.115</v>
      </c>
      <c r="DQ1166" s="29" t="n">
        <v>2.115</v>
      </c>
      <c r="DR1166" s="29" t="n">
        <v>2.071</v>
      </c>
      <c r="DS1166" s="29" t="n">
        <v>2.092</v>
      </c>
      <c r="DT1166" s="29" t="n">
        <v>2.203</v>
      </c>
      <c r="DU1166" s="29" t="n">
        <v>2.326</v>
      </c>
      <c r="DV1166" s="29" t="n">
        <v>2.39</v>
      </c>
      <c r="DW1166" s="29" t="n">
        <v>2.33</v>
      </c>
      <c r="DX1166" s="29" t="n">
        <v>2.247</v>
      </c>
      <c r="DY1166" s="29" t="n">
        <v>2.149</v>
      </c>
      <c r="DZ1166" s="29" t="n">
        <v>2.13</v>
      </c>
      <c r="EA1166" s="29" t="n">
        <v>2.13</v>
      </c>
      <c r="EB1166" s="29" t="n">
        <v>2.13</v>
      </c>
      <c r="EC1166" s="29" t="n">
        <v>2.13</v>
      </c>
      <c r="ED1166" s="29" t="n">
        <v>2.086</v>
      </c>
      <c r="EE1166" s="29" t="n">
        <v>2.107</v>
      </c>
      <c r="EF1166" s="29" t="n">
        <v>2.218</v>
      </c>
      <c r="EG1166" s="29" t="n">
        <v>2.341</v>
      </c>
      <c r="EH1166" s="29" t="n">
        <v>2.41</v>
      </c>
      <c r="EI1166" s="29" t="n">
        <v>2.35</v>
      </c>
      <c r="EJ1166" s="29" t="n">
        <v>2.267</v>
      </c>
      <c r="EK1166" s="29" t="n">
        <v>2.169</v>
      </c>
      <c r="EL1166" s="29" t="n">
        <v>2.15</v>
      </c>
      <c r="EM1166" s="29" t="n">
        <v>2.15</v>
      </c>
      <c r="EN1166" s="29" t="n">
        <v>2.15</v>
      </c>
      <c r="EO1166" s="29" t="n">
        <v>2.15</v>
      </c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29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</row>
    <row r="1167" customFormat="false" ht="12.75" hidden="true" customHeight="false" outlineLevel="0" collapsed="false">
      <c r="A1167" s="0" t="n">
        <f aca="false">WEEKDAY(C1167,2)</f>
        <v>2</v>
      </c>
      <c r="B1167" s="0" t="n">
        <f aca="false">MONTH(C1167)</f>
        <v>8</v>
      </c>
      <c r="C1167" s="23" t="n">
        <v>35661</v>
      </c>
      <c r="D1167" s="0" t="n">
        <f aca="false">MONTH(R1167)</f>
        <v>8</v>
      </c>
      <c r="E1167" s="0" t="n">
        <f aca="false">YEAR(R1167)</f>
        <v>1997</v>
      </c>
      <c r="F1167" s="35" t="n">
        <f aca="false">L1167-K1167</f>
        <v>0.1202</v>
      </c>
      <c r="G1167" s="24" t="n">
        <f aca="false">N1167-M1167</f>
        <v>-0.0781666666666667</v>
      </c>
      <c r="H1167" s="24" t="n">
        <f aca="false">O1167-N1167</f>
        <v>0.00758333333333328</v>
      </c>
      <c r="I1167" s="24" t="n">
        <f aca="false">O1167-M1167</f>
        <v>-0.0705833333333334</v>
      </c>
      <c r="J1167" s="25" t="n">
        <f aca="false">VLOOKUP(C1167,'Nymex hist.'!A:B,2,0)</f>
        <v>2.528</v>
      </c>
      <c r="K1167" s="34" t="n">
        <f aca="false">AVERAGE(BQ1167:BW1167)</f>
        <v>2.53</v>
      </c>
      <c r="L1167" s="34" t="n">
        <f aca="false">AVERAGE(BX1167:CB1167)</f>
        <v>2.6502</v>
      </c>
      <c r="M1167" s="27" t="n">
        <f aca="false">SUMIF($S$3:$FQ$3,$E1167+1,$S1167:$FQ1167)/COUNTIF($S$3:$FQ$3,$E1167+1)</f>
        <v>2.25325</v>
      </c>
      <c r="N1167" s="27" t="n">
        <f aca="false">SUMIF($S$3:$FQ$3,$E1167+2,$S1167:$FQ1167)/COUNTIF($S$3:$FQ$3,$E1167+2)</f>
        <v>2.17508333333333</v>
      </c>
      <c r="O1167" s="27" t="n">
        <f aca="false">SUMIF($S$3:$FQ$3,$E1167+3,$S1167:$FQ1167)/COUNTIF($S$3:$FQ$3,$E1167+3)</f>
        <v>2.18266666666667</v>
      </c>
      <c r="P1167" s="27" t="n">
        <f aca="false">SUMIF($S$3:$FQ$3,$E1167+4,$S1167:$FQ1167)/COUNTIF($S$3:$FQ$3,$E1167+4)</f>
        <v>2.20266666666667</v>
      </c>
      <c r="Q1167" s="27" t="n">
        <f aca="false">SUMIF($S$3:$FQ$3,$E1167+5,$S1167:$FQ1167)/COUNTIF($S$3:$FQ$3,$E1167+5)</f>
        <v>2.21766666666667</v>
      </c>
      <c r="R1167" s="28" t="n">
        <v>35661</v>
      </c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30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 t="n">
        <v>2.528</v>
      </c>
      <c r="BW1167" s="29" t="n">
        <v>2.532</v>
      </c>
      <c r="BX1167" s="29" t="n">
        <v>2.662</v>
      </c>
      <c r="BY1167" s="29" t="n">
        <v>2.792</v>
      </c>
      <c r="BZ1167" s="29" t="n">
        <v>2.797</v>
      </c>
      <c r="CA1167" s="29" t="n">
        <v>2.6</v>
      </c>
      <c r="CB1167" s="29" t="n">
        <v>2.4</v>
      </c>
      <c r="CC1167" s="29" t="n">
        <v>2.183</v>
      </c>
      <c r="CD1167" s="29" t="n">
        <v>2.103</v>
      </c>
      <c r="CE1167" s="29" t="n">
        <v>2.083</v>
      </c>
      <c r="CF1167" s="29" t="n">
        <v>2.078</v>
      </c>
      <c r="CG1167" s="29" t="n">
        <v>2.078</v>
      </c>
      <c r="CH1167" s="29" t="n">
        <v>2.078</v>
      </c>
      <c r="CI1167" s="29" t="n">
        <v>2.093</v>
      </c>
      <c r="CJ1167" s="29" t="n">
        <v>2.213</v>
      </c>
      <c r="CK1167" s="29" t="n">
        <v>2.333</v>
      </c>
      <c r="CL1167" s="29" t="n">
        <v>2.355</v>
      </c>
      <c r="CM1167" s="29" t="n">
        <v>2.277</v>
      </c>
      <c r="CN1167" s="29" t="n">
        <v>2.196</v>
      </c>
      <c r="CO1167" s="29" t="n">
        <v>2.108</v>
      </c>
      <c r="CP1167" s="29" t="n">
        <v>2.088</v>
      </c>
      <c r="CQ1167" s="29" t="n">
        <v>2.097</v>
      </c>
      <c r="CR1167" s="29" t="n">
        <v>2.095</v>
      </c>
      <c r="CS1167" s="29" t="n">
        <v>2.096</v>
      </c>
      <c r="CT1167" s="29" t="n">
        <v>2.096</v>
      </c>
      <c r="CU1167" s="29" t="n">
        <v>2.116</v>
      </c>
      <c r="CV1167" s="29" t="n">
        <v>2.227</v>
      </c>
      <c r="CW1167" s="29" t="n">
        <v>2.35</v>
      </c>
      <c r="CX1167" s="29" t="n">
        <v>2.367</v>
      </c>
      <c r="CY1167" s="29" t="n">
        <v>2.285</v>
      </c>
      <c r="CZ1167" s="29" t="n">
        <v>2.207</v>
      </c>
      <c r="DA1167" s="29" t="n">
        <v>2.114</v>
      </c>
      <c r="DB1167" s="29" t="n">
        <v>2.1</v>
      </c>
      <c r="DC1167" s="29" t="n">
        <v>2.106</v>
      </c>
      <c r="DD1167" s="29" t="n">
        <v>2.112</v>
      </c>
      <c r="DE1167" s="29" t="n">
        <v>2.112</v>
      </c>
      <c r="DF1167" s="29" t="n">
        <v>2.096</v>
      </c>
      <c r="DG1167" s="29" t="n">
        <v>2.116</v>
      </c>
      <c r="DH1167" s="29" t="n">
        <v>2.227</v>
      </c>
      <c r="DI1167" s="29" t="n">
        <v>2.35</v>
      </c>
      <c r="DJ1167" s="29" t="n">
        <v>2.387</v>
      </c>
      <c r="DK1167" s="29" t="n">
        <v>2.305</v>
      </c>
      <c r="DL1167" s="29" t="n">
        <v>2.227</v>
      </c>
      <c r="DM1167" s="29" t="n">
        <v>2.134</v>
      </c>
      <c r="DN1167" s="29" t="n">
        <v>2.12</v>
      </c>
      <c r="DO1167" s="29" t="n">
        <v>2.126</v>
      </c>
      <c r="DP1167" s="29" t="n">
        <v>2.132</v>
      </c>
      <c r="DQ1167" s="29" t="n">
        <v>2.132</v>
      </c>
      <c r="DR1167" s="29" t="n">
        <v>2.116</v>
      </c>
      <c r="DS1167" s="29" t="n">
        <v>2.136</v>
      </c>
      <c r="DT1167" s="29" t="n">
        <v>2.247</v>
      </c>
      <c r="DU1167" s="29" t="n">
        <v>2.37</v>
      </c>
      <c r="DV1167" s="29" t="n">
        <v>2.402</v>
      </c>
      <c r="DW1167" s="29" t="n">
        <v>2.32</v>
      </c>
      <c r="DX1167" s="29" t="n">
        <v>2.242</v>
      </c>
      <c r="DY1167" s="29" t="n">
        <v>2.149</v>
      </c>
      <c r="DZ1167" s="29" t="n">
        <v>2.135</v>
      </c>
      <c r="EA1167" s="29" t="n">
        <v>2.141</v>
      </c>
      <c r="EB1167" s="29" t="n">
        <v>2.147</v>
      </c>
      <c r="EC1167" s="29" t="n">
        <v>2.147</v>
      </c>
      <c r="ED1167" s="29" t="n">
        <v>2.131</v>
      </c>
      <c r="EE1167" s="29" t="n">
        <v>2.151</v>
      </c>
      <c r="EF1167" s="29" t="n">
        <v>2.262</v>
      </c>
      <c r="EG1167" s="29" t="n">
        <v>2.385</v>
      </c>
      <c r="EH1167" s="29" t="n">
        <v>2.422</v>
      </c>
      <c r="EI1167" s="29" t="n">
        <v>2.34</v>
      </c>
      <c r="EJ1167" s="29" t="n">
        <v>2.262</v>
      </c>
      <c r="EK1167" s="29" t="n">
        <v>2.169</v>
      </c>
      <c r="EL1167" s="29" t="n">
        <v>2.155</v>
      </c>
      <c r="EM1167" s="29" t="n">
        <v>2.161</v>
      </c>
      <c r="EN1167" s="29" t="n">
        <v>2.167</v>
      </c>
      <c r="EO1167" s="29" t="n">
        <v>2.167</v>
      </c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0"/>
      <c r="GS1167" s="0"/>
      <c r="GT1167" s="0"/>
      <c r="GU1167" s="0"/>
      <c r="GV1167" s="0"/>
      <c r="GW1167" s="0"/>
      <c r="GX1167" s="0"/>
      <c r="GY1167" s="0"/>
      <c r="GZ1167" s="0"/>
      <c r="HA1167" s="0"/>
      <c r="HB1167" s="0"/>
      <c r="HC1167" s="0"/>
      <c r="HD1167" s="0"/>
      <c r="HE1167" s="0"/>
      <c r="HF1167" s="0"/>
      <c r="HG1167" s="0"/>
      <c r="HH1167" s="0"/>
      <c r="HI1167" s="0"/>
      <c r="HJ1167" s="0"/>
      <c r="HK1167" s="0"/>
      <c r="HL1167" s="0"/>
      <c r="HM1167" s="0"/>
      <c r="HN1167" s="0"/>
      <c r="HO1167" s="0"/>
      <c r="HP1167" s="0"/>
      <c r="HQ1167" s="0"/>
      <c r="HR1167" s="0"/>
      <c r="HS1167" s="0"/>
      <c r="HT1167" s="0"/>
      <c r="HU1167" s="0"/>
      <c r="HV1167" s="0"/>
      <c r="HW1167" s="0"/>
      <c r="HX1167" s="0"/>
      <c r="HY1167" s="0"/>
      <c r="HZ1167" s="0"/>
      <c r="IA1167" s="0"/>
      <c r="IB1167" s="0"/>
      <c r="IC1167" s="0"/>
      <c r="ID1167" s="0"/>
      <c r="IE1167" s="0"/>
      <c r="IF1167" s="0"/>
      <c r="IG1167" s="0"/>
      <c r="IH1167" s="0"/>
      <c r="II1167" s="0"/>
      <c r="IJ1167" s="0"/>
      <c r="IK1167" s="0"/>
      <c r="IL1167" s="0"/>
      <c r="IM1167" s="0"/>
      <c r="IN1167" s="0"/>
      <c r="IO1167" s="0"/>
      <c r="IP1167" s="0"/>
      <c r="IQ1167" s="0"/>
      <c r="IR1167" s="0"/>
      <c r="IS1167" s="0"/>
      <c r="IT1167" s="0"/>
      <c r="IU1167" s="0"/>
      <c r="IV1167" s="0"/>
      <c r="IW1167" s="0"/>
    </row>
    <row r="1168" customFormat="false" ht="12.75" hidden="true" customHeight="false" outlineLevel="0" collapsed="false">
      <c r="A1168" s="0" t="n">
        <f aca="false">WEEKDAY(C1168,2)</f>
        <v>3</v>
      </c>
      <c r="B1168" s="0" t="n">
        <f aca="false">MONTH(C1168)</f>
        <v>8</v>
      </c>
      <c r="C1168" s="23" t="n">
        <v>35662</v>
      </c>
      <c r="D1168" s="0" t="n">
        <f aca="false">MONTH(R1168)</f>
        <v>8</v>
      </c>
      <c r="E1168" s="0" t="n">
        <f aca="false">YEAR(R1168)</f>
        <v>1997</v>
      </c>
      <c r="F1168" s="35" t="n">
        <f aca="false">L1168-K1168</f>
        <v>0.1353</v>
      </c>
      <c r="G1168" s="24" t="n">
        <f aca="false">N1168-M1168</f>
        <v>-0.0600000000000001</v>
      </c>
      <c r="H1168" s="24" t="n">
        <f aca="false">O1168-N1168</f>
        <v>0.00758333333333328</v>
      </c>
      <c r="I1168" s="24" t="n">
        <f aca="false">O1168-M1168</f>
        <v>-0.0524166666666668</v>
      </c>
      <c r="J1168" s="25" t="n">
        <f aca="false">VLOOKUP(C1168,'Nymex hist.'!A:B,2,0)</f>
        <v>2.449</v>
      </c>
      <c r="K1168" s="34" t="n">
        <f aca="false">AVERAGE(BQ1168:BW1168)</f>
        <v>2.4635</v>
      </c>
      <c r="L1168" s="34" t="n">
        <f aca="false">AVERAGE(BX1168:CB1168)</f>
        <v>2.5988</v>
      </c>
      <c r="M1168" s="27" t="n">
        <f aca="false">SUMIF($S$3:$FQ$3,$E1168+1,$S1168:$FQ1168)/COUNTIF($S$3:$FQ$3,$E1168+1)</f>
        <v>2.23508333333333</v>
      </c>
      <c r="N1168" s="27" t="n">
        <f aca="false">SUMIF($S$3:$FQ$3,$E1168+2,$S1168:$FQ1168)/COUNTIF($S$3:$FQ$3,$E1168+2)</f>
        <v>2.17508333333333</v>
      </c>
      <c r="O1168" s="27" t="n">
        <f aca="false">SUMIF($S$3:$FQ$3,$E1168+3,$S1168:$FQ1168)/COUNTIF($S$3:$FQ$3,$E1168+3)</f>
        <v>2.18266666666667</v>
      </c>
      <c r="P1168" s="27" t="n">
        <f aca="false">SUMIF($S$3:$FQ$3,$E1168+4,$S1168:$FQ1168)/COUNTIF($S$3:$FQ$3,$E1168+4)</f>
        <v>2.20266666666667</v>
      </c>
      <c r="Q1168" s="27" t="n">
        <f aca="false">SUMIF($S$3:$FQ$3,$E1168+5,$S1168:$FQ1168)/COUNTIF($S$3:$FQ$3,$E1168+5)</f>
        <v>2.21766666666667</v>
      </c>
      <c r="R1168" s="28" t="n">
        <v>35662</v>
      </c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30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 t="n">
        <v>2.449</v>
      </c>
      <c r="BW1168" s="29" t="n">
        <v>2.478</v>
      </c>
      <c r="BX1168" s="29" t="n">
        <v>2.604</v>
      </c>
      <c r="BY1168" s="29" t="n">
        <v>2.73</v>
      </c>
      <c r="BZ1168" s="29" t="n">
        <v>2.74</v>
      </c>
      <c r="CA1168" s="29" t="n">
        <v>2.55</v>
      </c>
      <c r="CB1168" s="29" t="n">
        <v>2.37</v>
      </c>
      <c r="CC1168" s="29" t="n">
        <v>2.165</v>
      </c>
      <c r="CD1168" s="29" t="n">
        <v>2.09</v>
      </c>
      <c r="CE1168" s="29" t="n">
        <v>2.07</v>
      </c>
      <c r="CF1168" s="29" t="n">
        <v>2.067</v>
      </c>
      <c r="CG1168" s="29" t="n">
        <v>2.068</v>
      </c>
      <c r="CH1168" s="29" t="n">
        <v>2.07</v>
      </c>
      <c r="CI1168" s="29" t="n">
        <v>2.088</v>
      </c>
      <c r="CJ1168" s="29" t="n">
        <v>2.21</v>
      </c>
      <c r="CK1168" s="29" t="n">
        <v>2.333</v>
      </c>
      <c r="CL1168" s="29" t="n">
        <v>2.355</v>
      </c>
      <c r="CM1168" s="29" t="n">
        <v>2.277</v>
      </c>
      <c r="CN1168" s="29" t="n">
        <v>2.196</v>
      </c>
      <c r="CO1168" s="29" t="n">
        <v>2.108</v>
      </c>
      <c r="CP1168" s="29" t="n">
        <v>2.088</v>
      </c>
      <c r="CQ1168" s="29" t="n">
        <v>2.097</v>
      </c>
      <c r="CR1168" s="29" t="n">
        <v>2.095</v>
      </c>
      <c r="CS1168" s="29" t="n">
        <v>2.096</v>
      </c>
      <c r="CT1168" s="29" t="n">
        <v>2.096</v>
      </c>
      <c r="CU1168" s="29" t="n">
        <v>2.116</v>
      </c>
      <c r="CV1168" s="29" t="n">
        <v>2.227</v>
      </c>
      <c r="CW1168" s="29" t="n">
        <v>2.35</v>
      </c>
      <c r="CX1168" s="29" t="n">
        <v>2.367</v>
      </c>
      <c r="CY1168" s="29" t="n">
        <v>2.285</v>
      </c>
      <c r="CZ1168" s="29" t="n">
        <v>2.207</v>
      </c>
      <c r="DA1168" s="29" t="n">
        <v>2.114</v>
      </c>
      <c r="DB1168" s="29" t="n">
        <v>2.1</v>
      </c>
      <c r="DC1168" s="29" t="n">
        <v>2.106</v>
      </c>
      <c r="DD1168" s="29" t="n">
        <v>2.112</v>
      </c>
      <c r="DE1168" s="29" t="n">
        <v>2.112</v>
      </c>
      <c r="DF1168" s="29" t="n">
        <v>2.096</v>
      </c>
      <c r="DG1168" s="29" t="n">
        <v>2.116</v>
      </c>
      <c r="DH1168" s="29" t="n">
        <v>2.227</v>
      </c>
      <c r="DI1168" s="29" t="n">
        <v>2.35</v>
      </c>
      <c r="DJ1168" s="29" t="n">
        <v>2.387</v>
      </c>
      <c r="DK1168" s="29" t="n">
        <v>2.305</v>
      </c>
      <c r="DL1168" s="29" t="n">
        <v>2.227</v>
      </c>
      <c r="DM1168" s="29" t="n">
        <v>2.134</v>
      </c>
      <c r="DN1168" s="29" t="n">
        <v>2.12</v>
      </c>
      <c r="DO1168" s="29" t="n">
        <v>2.126</v>
      </c>
      <c r="DP1168" s="29" t="n">
        <v>2.132</v>
      </c>
      <c r="DQ1168" s="29" t="n">
        <v>2.132</v>
      </c>
      <c r="DR1168" s="29" t="n">
        <v>2.116</v>
      </c>
      <c r="DS1168" s="29" t="n">
        <v>2.136</v>
      </c>
      <c r="DT1168" s="29" t="n">
        <v>2.247</v>
      </c>
      <c r="DU1168" s="29" t="n">
        <v>2.37</v>
      </c>
      <c r="DV1168" s="29" t="n">
        <v>2.402</v>
      </c>
      <c r="DW1168" s="29" t="n">
        <v>2.32</v>
      </c>
      <c r="DX1168" s="29" t="n">
        <v>2.242</v>
      </c>
      <c r="DY1168" s="29" t="n">
        <v>2.149</v>
      </c>
      <c r="DZ1168" s="29" t="n">
        <v>2.135</v>
      </c>
      <c r="EA1168" s="29" t="n">
        <v>2.141</v>
      </c>
      <c r="EB1168" s="29" t="n">
        <v>2.147</v>
      </c>
      <c r="EC1168" s="29" t="n">
        <v>2.147</v>
      </c>
      <c r="ED1168" s="29" t="n">
        <v>2.131</v>
      </c>
      <c r="EE1168" s="29" t="n">
        <v>2.151</v>
      </c>
      <c r="EF1168" s="29" t="n">
        <v>2.262</v>
      </c>
      <c r="EG1168" s="29" t="n">
        <v>2.385</v>
      </c>
      <c r="EH1168" s="29" t="n">
        <v>2.422</v>
      </c>
      <c r="EI1168" s="29" t="n">
        <v>2.34</v>
      </c>
      <c r="EJ1168" s="29" t="n">
        <v>2.262</v>
      </c>
      <c r="EK1168" s="29" t="n">
        <v>2.169</v>
      </c>
      <c r="EL1168" s="29" t="n">
        <v>2.155</v>
      </c>
      <c r="EM1168" s="29" t="n">
        <v>2.161</v>
      </c>
      <c r="EN1168" s="29" t="n">
        <v>2.167</v>
      </c>
      <c r="EO1168" s="29" t="n">
        <v>2.167</v>
      </c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</row>
    <row r="1169" customFormat="false" ht="12.75" hidden="false" customHeight="false" outlineLevel="0" collapsed="false">
      <c r="A1169" s="1" t="n">
        <f aca="false">WEEKDAY(C1169,2)</f>
        <v>4</v>
      </c>
      <c r="B1169" s="1" t="n">
        <f aca="false">MONTH(C1169)</f>
        <v>8</v>
      </c>
      <c r="C1169" s="23" t="n">
        <v>35663</v>
      </c>
      <c r="D1169" s="0" t="n">
        <f aca="false">MONTH(R1169)</f>
        <v>8</v>
      </c>
      <c r="E1169" s="0" t="n">
        <f aca="false">YEAR(R1169)</f>
        <v>1997</v>
      </c>
      <c r="F1169" s="3" t="n">
        <f aca="false">L1169-K1169</f>
        <v>0.1539</v>
      </c>
      <c r="G1169" s="3" t="n">
        <f aca="false">N1169-M1169</f>
        <v>-0.03775</v>
      </c>
      <c r="H1169" s="3" t="n">
        <f aca="false">O1169-N1169</f>
        <v>0.0100000000000002</v>
      </c>
      <c r="I1169" s="3" t="n">
        <f aca="false">O1169-M1169</f>
        <v>-0.0277499999999997</v>
      </c>
      <c r="J1169" s="4" t="n">
        <f aca="false">VLOOKUP(C1169,'Nymex hist.'!A:B,2,0)</f>
        <v>2.367</v>
      </c>
      <c r="K1169" s="4" t="n">
        <f aca="false">AVERAGE(BQ1169:BW1169)</f>
        <v>2.3825</v>
      </c>
      <c r="L1169" s="4" t="n">
        <f aca="false">AVERAGE(BX1169:CB1169)</f>
        <v>2.5364</v>
      </c>
      <c r="M1169" s="4" t="n">
        <f aca="false">SUMIF($S$3:$FQ$3,$E1169+1,$S1169:$FQ1169)/COUNTIF($S$3:$FQ$3,$E1169+1)</f>
        <v>2.21541666666667</v>
      </c>
      <c r="N1169" s="4" t="n">
        <f aca="false">SUMIF($S$3:$FQ$3,$E1169+2,$S1169:$FQ1169)/COUNTIF($S$3:$FQ$3,$E1169+2)</f>
        <v>2.17766666666667</v>
      </c>
      <c r="O1169" s="4" t="n">
        <f aca="false">SUMIF($S$3:$FQ$3,$E1169+3,$S1169:$FQ1169)/COUNTIF($S$3:$FQ$3,$E1169+3)</f>
        <v>2.18766666666667</v>
      </c>
      <c r="P1169" s="4" t="n">
        <f aca="false">SUMIF($S$3:$FQ$3,$E1169+4,$S1169:$FQ1169)/COUNTIF($S$3:$FQ$3,$E1169+4)</f>
        <v>2.20766666666667</v>
      </c>
      <c r="Q1169" s="4" t="n">
        <f aca="false">SUMIF($S$3:$FQ$3,$E1169+5,$S1169:$FQ1169)/COUNTIF($S$3:$FQ$3,$E1169+5)</f>
        <v>2.22266666666667</v>
      </c>
      <c r="R1169" s="21" t="n">
        <v>35663</v>
      </c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7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  <c r="AW1169" s="32"/>
      <c r="AX1169" s="32"/>
      <c r="AY1169" s="32"/>
      <c r="AZ1169" s="32"/>
      <c r="BA1169" s="32"/>
      <c r="BB1169" s="32"/>
      <c r="BC1169" s="32"/>
      <c r="BD1169" s="32"/>
      <c r="BE1169" s="32"/>
      <c r="BF1169" s="32"/>
      <c r="BG1169" s="32"/>
      <c r="BH1169" s="32"/>
      <c r="BI1169" s="32"/>
      <c r="BJ1169" s="32"/>
      <c r="BK1169" s="32"/>
      <c r="BL1169" s="32"/>
      <c r="BM1169" s="32"/>
      <c r="BN1169" s="32"/>
      <c r="BO1169" s="32"/>
      <c r="BP1169" s="32"/>
      <c r="BQ1169" s="32"/>
      <c r="BR1169" s="32"/>
      <c r="BS1169" s="32"/>
      <c r="BT1169" s="32"/>
      <c r="BU1169" s="32"/>
      <c r="BV1169" s="32" t="n">
        <v>2.367</v>
      </c>
      <c r="BW1169" s="32" t="n">
        <v>2.398</v>
      </c>
      <c r="BX1169" s="32" t="n">
        <v>2.532</v>
      </c>
      <c r="BY1169" s="32" t="n">
        <v>2.662</v>
      </c>
      <c r="BZ1169" s="32" t="n">
        <v>2.675</v>
      </c>
      <c r="CA1169" s="32" t="n">
        <v>2.495</v>
      </c>
      <c r="CB1169" s="32" t="n">
        <v>2.318</v>
      </c>
      <c r="CC1169" s="32" t="n">
        <v>2.145</v>
      </c>
      <c r="CD1169" s="32" t="n">
        <v>2.08</v>
      </c>
      <c r="CE1169" s="32" t="n">
        <v>2.06</v>
      </c>
      <c r="CF1169" s="32" t="n">
        <v>2.06</v>
      </c>
      <c r="CG1169" s="32" t="n">
        <v>2.063</v>
      </c>
      <c r="CH1169" s="32" t="n">
        <v>2.065</v>
      </c>
      <c r="CI1169" s="32" t="n">
        <v>2.085</v>
      </c>
      <c r="CJ1169" s="32" t="n">
        <v>2.207</v>
      </c>
      <c r="CK1169" s="32" t="n">
        <v>2.332</v>
      </c>
      <c r="CL1169" s="32" t="n">
        <v>2.354</v>
      </c>
      <c r="CM1169" s="32" t="n">
        <v>2.276</v>
      </c>
      <c r="CN1169" s="32" t="n">
        <v>2.195</v>
      </c>
      <c r="CO1169" s="32" t="n">
        <v>2.107</v>
      </c>
      <c r="CP1169" s="32" t="n">
        <v>2.092</v>
      </c>
      <c r="CQ1169" s="32" t="n">
        <v>2.101</v>
      </c>
      <c r="CR1169" s="32" t="n">
        <v>2.099</v>
      </c>
      <c r="CS1169" s="32" t="n">
        <v>2.099</v>
      </c>
      <c r="CT1169" s="32" t="n">
        <v>2.101</v>
      </c>
      <c r="CU1169" s="32" t="n">
        <v>2.121</v>
      </c>
      <c r="CV1169" s="32" t="n">
        <v>2.232</v>
      </c>
      <c r="CW1169" s="32" t="n">
        <v>2.355</v>
      </c>
      <c r="CX1169" s="32" t="n">
        <v>2.372</v>
      </c>
      <c r="CY1169" s="32" t="n">
        <v>2.29</v>
      </c>
      <c r="CZ1169" s="32" t="n">
        <v>2.212</v>
      </c>
      <c r="DA1169" s="32" t="n">
        <v>2.119</v>
      </c>
      <c r="DB1169" s="32" t="n">
        <v>2.105</v>
      </c>
      <c r="DC1169" s="32" t="n">
        <v>2.111</v>
      </c>
      <c r="DD1169" s="32" t="n">
        <v>2.117</v>
      </c>
      <c r="DE1169" s="32" t="n">
        <v>2.117</v>
      </c>
      <c r="DF1169" s="32" t="n">
        <v>2.101</v>
      </c>
      <c r="DG1169" s="32" t="n">
        <v>2.121</v>
      </c>
      <c r="DH1169" s="32" t="n">
        <v>2.232</v>
      </c>
      <c r="DI1169" s="32" t="n">
        <v>2.355</v>
      </c>
      <c r="DJ1169" s="32" t="n">
        <v>2.392</v>
      </c>
      <c r="DK1169" s="32" t="n">
        <v>2.31</v>
      </c>
      <c r="DL1169" s="32" t="n">
        <v>2.232</v>
      </c>
      <c r="DM1169" s="32" t="n">
        <v>2.139</v>
      </c>
      <c r="DN1169" s="32" t="n">
        <v>2.125</v>
      </c>
      <c r="DO1169" s="32" t="n">
        <v>2.131</v>
      </c>
      <c r="DP1169" s="32" t="n">
        <v>2.137</v>
      </c>
      <c r="DQ1169" s="32" t="n">
        <v>2.137</v>
      </c>
      <c r="DR1169" s="32" t="n">
        <v>2.121</v>
      </c>
      <c r="DS1169" s="32" t="n">
        <v>2.141</v>
      </c>
      <c r="DT1169" s="32" t="n">
        <v>2.252</v>
      </c>
      <c r="DU1169" s="32" t="n">
        <v>2.375</v>
      </c>
      <c r="DV1169" s="32" t="n">
        <v>2.407</v>
      </c>
      <c r="DW1169" s="32" t="n">
        <v>2.325</v>
      </c>
      <c r="DX1169" s="32" t="n">
        <v>2.247</v>
      </c>
      <c r="DY1169" s="32" t="n">
        <v>2.154</v>
      </c>
      <c r="DZ1169" s="32" t="n">
        <v>2.14</v>
      </c>
      <c r="EA1169" s="32" t="n">
        <v>2.146</v>
      </c>
      <c r="EB1169" s="32" t="n">
        <v>2.152</v>
      </c>
      <c r="EC1169" s="32" t="n">
        <v>2.152</v>
      </c>
      <c r="ED1169" s="32" t="n">
        <v>2.136</v>
      </c>
      <c r="EE1169" s="32" t="n">
        <v>2.156</v>
      </c>
      <c r="EF1169" s="32" t="n">
        <v>2.267</v>
      </c>
      <c r="EG1169" s="32" t="n">
        <v>2.39</v>
      </c>
      <c r="EH1169" s="32" t="n">
        <v>2.427</v>
      </c>
      <c r="EI1169" s="32" t="n">
        <v>2.345</v>
      </c>
      <c r="EJ1169" s="32" t="n">
        <v>2.267</v>
      </c>
      <c r="EK1169" s="32" t="n">
        <v>2.174</v>
      </c>
      <c r="EL1169" s="32" t="n">
        <v>2.16</v>
      </c>
      <c r="EM1169" s="32" t="n">
        <v>2.166</v>
      </c>
      <c r="EN1169" s="32" t="n">
        <v>2.172</v>
      </c>
      <c r="EO1169" s="32" t="n">
        <v>2.172</v>
      </c>
      <c r="EP1169" s="32"/>
      <c r="EQ1169" s="32"/>
      <c r="ER1169" s="32"/>
      <c r="ES1169" s="32"/>
      <c r="ET1169" s="32"/>
      <c r="EU1169" s="32"/>
      <c r="EV1169" s="32"/>
      <c r="EW1169" s="32"/>
      <c r="EX1169" s="32"/>
      <c r="EY1169" s="32"/>
      <c r="EZ1169" s="32"/>
      <c r="FA1169" s="32"/>
      <c r="FB1169" s="32"/>
      <c r="FC1169" s="32"/>
      <c r="FD1169" s="32"/>
      <c r="FE1169" s="32"/>
      <c r="FF1169" s="32"/>
      <c r="FG1169" s="32"/>
      <c r="FH1169" s="32"/>
      <c r="FI1169" s="32"/>
      <c r="FJ1169" s="32"/>
      <c r="FK1169" s="32"/>
      <c r="FL1169" s="32"/>
      <c r="FM1169" s="32"/>
      <c r="FN1169" s="32"/>
      <c r="FO1169" s="32"/>
      <c r="FP1169" s="32"/>
      <c r="FQ1169" s="32"/>
      <c r="FR1169" s="32"/>
      <c r="FS1169" s="32"/>
      <c r="FT1169" s="32"/>
      <c r="FU1169" s="32"/>
      <c r="FV1169" s="32"/>
      <c r="FW1169" s="32"/>
      <c r="FX1169" s="32"/>
      <c r="FY1169" s="32"/>
      <c r="FZ1169" s="32"/>
      <c r="GA1169" s="32"/>
      <c r="GB1169" s="32"/>
      <c r="GC1169" s="32"/>
      <c r="GD1169" s="32"/>
      <c r="GE1169" s="32"/>
      <c r="GF1169" s="32"/>
      <c r="GG1169" s="32"/>
      <c r="GH1169" s="32"/>
      <c r="GI1169" s="32"/>
      <c r="GJ1169" s="32"/>
      <c r="GK1169" s="32"/>
      <c r="GL1169" s="32"/>
      <c r="GM1169" s="32"/>
      <c r="GN1169" s="32"/>
      <c r="GO1169" s="32"/>
      <c r="GP1169" s="32"/>
      <c r="GQ1169" s="32"/>
    </row>
    <row r="1170" customFormat="false" ht="12.75" hidden="true" customHeight="false" outlineLevel="0" collapsed="false">
      <c r="A1170" s="0" t="n">
        <f aca="false">WEEKDAY(C1170,2)</f>
        <v>5</v>
      </c>
      <c r="B1170" s="0" t="n">
        <f aca="false">MONTH(C1170)</f>
        <v>8</v>
      </c>
      <c r="C1170" s="23" t="n">
        <v>35664</v>
      </c>
      <c r="D1170" s="0" t="n">
        <f aca="false">MONTH(R1170)</f>
        <v>8</v>
      </c>
      <c r="E1170" s="0" t="n">
        <f aca="false">YEAR(R1170)</f>
        <v>1997</v>
      </c>
      <c r="F1170" s="35" t="n">
        <f aca="false">L1170-K1170</f>
        <v>0.1332</v>
      </c>
      <c r="G1170" s="24" t="n">
        <f aca="false">N1170-M1170</f>
        <v>-0.04575</v>
      </c>
      <c r="H1170" s="24" t="n">
        <f aca="false">O1170-N1170</f>
        <v>0.0110000000000001</v>
      </c>
      <c r="I1170" s="24" t="n">
        <f aca="false">O1170-M1170</f>
        <v>-0.0347499999999998</v>
      </c>
      <c r="J1170" s="25" t="n">
        <f aca="false">VLOOKUP(C1170,'Nymex hist.'!A:B,2,0)</f>
        <v>2.453</v>
      </c>
      <c r="K1170" s="34" t="n">
        <f aca="false">AVERAGE(BQ1170:BW1170)</f>
        <v>2.464</v>
      </c>
      <c r="L1170" s="34" t="n">
        <f aca="false">AVERAGE(BX1170:CB1170)</f>
        <v>2.5972</v>
      </c>
      <c r="M1170" s="27" t="n">
        <f aca="false">SUMIF($S$3:$FQ$3,$E1170+1,$S1170:$FQ1170)/COUNTIF($S$3:$FQ$3,$E1170+1)</f>
        <v>2.24441666666667</v>
      </c>
      <c r="N1170" s="27" t="n">
        <f aca="false">SUMIF($S$3:$FQ$3,$E1170+2,$S1170:$FQ1170)/COUNTIF($S$3:$FQ$3,$E1170+2)</f>
        <v>2.19866666666667</v>
      </c>
      <c r="O1170" s="27" t="n">
        <f aca="false">SUMIF($S$3:$FQ$3,$E1170+3,$S1170:$FQ1170)/COUNTIF($S$3:$FQ$3,$E1170+3)</f>
        <v>2.20966666666667</v>
      </c>
      <c r="P1170" s="27" t="n">
        <f aca="false">SUMIF($S$3:$FQ$3,$E1170+4,$S1170:$FQ1170)/COUNTIF($S$3:$FQ$3,$E1170+4)</f>
        <v>2.22966666666667</v>
      </c>
      <c r="Q1170" s="27" t="n">
        <f aca="false">SUMIF($S$3:$FQ$3,$E1170+5,$S1170:$FQ1170)/COUNTIF($S$3:$FQ$3,$E1170+5)</f>
        <v>2.24966666666667</v>
      </c>
      <c r="R1170" s="28" t="n">
        <v>35664</v>
      </c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30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 t="n">
        <v>2.453</v>
      </c>
      <c r="BW1170" s="29" t="n">
        <v>2.475</v>
      </c>
      <c r="BX1170" s="29" t="n">
        <v>2.61</v>
      </c>
      <c r="BY1170" s="29" t="n">
        <v>2.725</v>
      </c>
      <c r="BZ1170" s="29" t="n">
        <v>2.736</v>
      </c>
      <c r="CA1170" s="29" t="n">
        <v>2.55</v>
      </c>
      <c r="CB1170" s="29" t="n">
        <v>2.365</v>
      </c>
      <c r="CC1170" s="29" t="n">
        <v>2.17</v>
      </c>
      <c r="CD1170" s="29" t="n">
        <v>2.1</v>
      </c>
      <c r="CE1170" s="29" t="n">
        <v>2.08</v>
      </c>
      <c r="CF1170" s="29" t="n">
        <v>2.08</v>
      </c>
      <c r="CG1170" s="29" t="n">
        <v>2.083</v>
      </c>
      <c r="CH1170" s="29" t="n">
        <v>2.085</v>
      </c>
      <c r="CI1170" s="29" t="n">
        <v>2.105</v>
      </c>
      <c r="CJ1170" s="29" t="n">
        <v>2.227</v>
      </c>
      <c r="CK1170" s="29" t="n">
        <v>2.352</v>
      </c>
      <c r="CL1170" s="29" t="n">
        <v>2.374</v>
      </c>
      <c r="CM1170" s="29" t="n">
        <v>2.296</v>
      </c>
      <c r="CN1170" s="29" t="n">
        <v>2.215</v>
      </c>
      <c r="CO1170" s="29" t="n">
        <v>2.127</v>
      </c>
      <c r="CP1170" s="29" t="n">
        <v>2.112</v>
      </c>
      <c r="CQ1170" s="29" t="n">
        <v>2.121</v>
      </c>
      <c r="CR1170" s="29" t="n">
        <v>2.121</v>
      </c>
      <c r="CS1170" s="29" t="n">
        <v>2.121</v>
      </c>
      <c r="CT1170" s="29" t="n">
        <v>2.123</v>
      </c>
      <c r="CU1170" s="29" t="n">
        <v>2.143</v>
      </c>
      <c r="CV1170" s="29" t="n">
        <v>2.254</v>
      </c>
      <c r="CW1170" s="29" t="n">
        <v>2.377</v>
      </c>
      <c r="CX1170" s="29" t="n">
        <v>2.394</v>
      </c>
      <c r="CY1170" s="29" t="n">
        <v>2.312</v>
      </c>
      <c r="CZ1170" s="29" t="n">
        <v>2.234</v>
      </c>
      <c r="DA1170" s="29" t="n">
        <v>2.141</v>
      </c>
      <c r="DB1170" s="29" t="n">
        <v>2.127</v>
      </c>
      <c r="DC1170" s="29" t="n">
        <v>2.133</v>
      </c>
      <c r="DD1170" s="29" t="n">
        <v>2.139</v>
      </c>
      <c r="DE1170" s="29" t="n">
        <v>2.139</v>
      </c>
      <c r="DF1170" s="29" t="n">
        <v>2.123</v>
      </c>
      <c r="DG1170" s="29" t="n">
        <v>2.143</v>
      </c>
      <c r="DH1170" s="29" t="n">
        <v>2.254</v>
      </c>
      <c r="DI1170" s="29" t="n">
        <v>2.377</v>
      </c>
      <c r="DJ1170" s="29" t="n">
        <v>2.414</v>
      </c>
      <c r="DK1170" s="29" t="n">
        <v>2.332</v>
      </c>
      <c r="DL1170" s="29" t="n">
        <v>2.254</v>
      </c>
      <c r="DM1170" s="29" t="n">
        <v>2.161</v>
      </c>
      <c r="DN1170" s="29" t="n">
        <v>2.147</v>
      </c>
      <c r="DO1170" s="29" t="n">
        <v>2.153</v>
      </c>
      <c r="DP1170" s="29" t="n">
        <v>2.159</v>
      </c>
      <c r="DQ1170" s="29" t="n">
        <v>2.159</v>
      </c>
      <c r="DR1170" s="29" t="n">
        <v>2.143</v>
      </c>
      <c r="DS1170" s="29" t="n">
        <v>2.163</v>
      </c>
      <c r="DT1170" s="29" t="n">
        <v>2.274</v>
      </c>
      <c r="DU1170" s="29" t="n">
        <v>2.397</v>
      </c>
      <c r="DV1170" s="29" t="n">
        <v>2.434</v>
      </c>
      <c r="DW1170" s="29" t="n">
        <v>2.352</v>
      </c>
      <c r="DX1170" s="29" t="n">
        <v>2.274</v>
      </c>
      <c r="DY1170" s="29" t="n">
        <v>2.181</v>
      </c>
      <c r="DZ1170" s="29" t="n">
        <v>2.167</v>
      </c>
      <c r="EA1170" s="29" t="n">
        <v>2.173</v>
      </c>
      <c r="EB1170" s="29" t="n">
        <v>2.179</v>
      </c>
      <c r="EC1170" s="29" t="n">
        <v>2.179</v>
      </c>
      <c r="ED1170" s="29" t="n">
        <v>2.163</v>
      </c>
      <c r="EE1170" s="29" t="n">
        <v>2.183</v>
      </c>
      <c r="EF1170" s="29" t="n">
        <v>2.294</v>
      </c>
      <c r="EG1170" s="29" t="n">
        <v>2.417</v>
      </c>
      <c r="EH1170" s="29" t="n">
        <v>2.454</v>
      </c>
      <c r="EI1170" s="29" t="n">
        <v>2.372</v>
      </c>
      <c r="EJ1170" s="29" t="n">
        <v>2.294</v>
      </c>
      <c r="EK1170" s="29" t="n">
        <v>2.201</v>
      </c>
      <c r="EL1170" s="29" t="n">
        <v>2.187</v>
      </c>
      <c r="EM1170" s="29" t="n">
        <v>2.193</v>
      </c>
      <c r="EN1170" s="29" t="n">
        <v>2.199</v>
      </c>
      <c r="EO1170" s="29" t="n">
        <v>2.199</v>
      </c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</row>
    <row r="1171" customFormat="false" ht="12.75" hidden="true" customHeight="false" outlineLevel="0" collapsed="false">
      <c r="A1171" s="0" t="n">
        <f aca="false">WEEKDAY(C1171,2)</f>
        <v>1</v>
      </c>
      <c r="B1171" s="0" t="n">
        <f aca="false">MONTH(C1171)</f>
        <v>8</v>
      </c>
      <c r="C1171" s="23" t="n">
        <v>35667</v>
      </c>
      <c r="D1171" s="0" t="n">
        <f aca="false">MONTH(R1171)</f>
        <v>8</v>
      </c>
      <c r="E1171" s="0" t="n">
        <f aca="false">YEAR(R1171)</f>
        <v>1997</v>
      </c>
      <c r="F1171" s="35" t="n">
        <f aca="false">L1171-K1171</f>
        <v>0.1127</v>
      </c>
      <c r="G1171" s="24" t="n">
        <f aca="false">N1171-M1171</f>
        <v>-0.0474166666666669</v>
      </c>
      <c r="H1171" s="24" t="n">
        <f aca="false">O1171-N1171</f>
        <v>0.0123333333333333</v>
      </c>
      <c r="I1171" s="24" t="n">
        <f aca="false">O1171-M1171</f>
        <v>-0.0350833333333336</v>
      </c>
      <c r="J1171" s="25" t="n">
        <f aca="false">VLOOKUP(C1171,'Nymex hist.'!A:B,2,0)</f>
        <v>2.489</v>
      </c>
      <c r="K1171" s="34" t="n">
        <f aca="false">AVERAGE(BQ1171:BW1171)</f>
        <v>2.4895</v>
      </c>
      <c r="L1171" s="34" t="n">
        <f aca="false">AVERAGE(BX1171:CB1171)</f>
        <v>2.6022</v>
      </c>
      <c r="M1171" s="27" t="n">
        <f aca="false">SUMIF($S$3:$FQ$3,$E1171+1,$S1171:$FQ1171)/COUNTIF($S$3:$FQ$3,$E1171+1)</f>
        <v>2.23875</v>
      </c>
      <c r="N1171" s="27" t="n">
        <f aca="false">SUMIF($S$3:$FQ$3,$E1171+2,$S1171:$FQ1171)/COUNTIF($S$3:$FQ$3,$E1171+2)</f>
        <v>2.19133333333333</v>
      </c>
      <c r="O1171" s="27" t="n">
        <f aca="false">SUMIF($S$3:$FQ$3,$E1171+3,$S1171:$FQ1171)/COUNTIF($S$3:$FQ$3,$E1171+3)</f>
        <v>2.20366666666667</v>
      </c>
      <c r="P1171" s="27" t="n">
        <f aca="false">SUMIF($S$3:$FQ$3,$E1171+4,$S1171:$FQ1171)/COUNTIF($S$3:$FQ$3,$E1171+4)</f>
        <v>2.22366666666667</v>
      </c>
      <c r="Q1171" s="27" t="n">
        <f aca="false">SUMIF($S$3:$FQ$3,$E1171+5,$S1171:$FQ1171)/COUNTIF($S$3:$FQ$3,$E1171+5)</f>
        <v>2.24366666666667</v>
      </c>
      <c r="R1171" s="28" t="n">
        <v>35667</v>
      </c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30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 t="n">
        <v>2.489</v>
      </c>
      <c r="BW1171" s="29" t="n">
        <v>2.49</v>
      </c>
      <c r="BX1171" s="29" t="n">
        <v>2.623</v>
      </c>
      <c r="BY1171" s="29" t="n">
        <v>2.735</v>
      </c>
      <c r="BZ1171" s="29" t="n">
        <v>2.743</v>
      </c>
      <c r="CA1171" s="29" t="n">
        <v>2.55</v>
      </c>
      <c r="CB1171" s="29" t="n">
        <v>2.36</v>
      </c>
      <c r="CC1171" s="29" t="n">
        <v>2.155</v>
      </c>
      <c r="CD1171" s="29" t="n">
        <v>2.088</v>
      </c>
      <c r="CE1171" s="29" t="n">
        <v>2.073</v>
      </c>
      <c r="CF1171" s="29" t="n">
        <v>2.073</v>
      </c>
      <c r="CG1171" s="29" t="n">
        <v>2.076</v>
      </c>
      <c r="CH1171" s="29" t="n">
        <v>2.078</v>
      </c>
      <c r="CI1171" s="29" t="n">
        <v>2.098</v>
      </c>
      <c r="CJ1171" s="29" t="n">
        <v>2.223</v>
      </c>
      <c r="CK1171" s="29" t="n">
        <v>2.348</v>
      </c>
      <c r="CL1171" s="29" t="n">
        <v>2.373</v>
      </c>
      <c r="CM1171" s="29" t="n">
        <v>2.289</v>
      </c>
      <c r="CN1171" s="29" t="n">
        <v>2.207</v>
      </c>
      <c r="CO1171" s="29" t="n">
        <v>2.119</v>
      </c>
      <c r="CP1171" s="29" t="n">
        <v>2.104</v>
      </c>
      <c r="CQ1171" s="29" t="n">
        <v>2.113</v>
      </c>
      <c r="CR1171" s="29" t="n">
        <v>2.113</v>
      </c>
      <c r="CS1171" s="29" t="n">
        <v>2.113</v>
      </c>
      <c r="CT1171" s="29" t="n">
        <v>2.115</v>
      </c>
      <c r="CU1171" s="29" t="n">
        <v>2.135</v>
      </c>
      <c r="CV1171" s="29" t="n">
        <v>2.246</v>
      </c>
      <c r="CW1171" s="29" t="n">
        <v>2.369</v>
      </c>
      <c r="CX1171" s="29" t="n">
        <v>2.389</v>
      </c>
      <c r="CY1171" s="29" t="n">
        <v>2.307</v>
      </c>
      <c r="CZ1171" s="29" t="n">
        <v>2.229</v>
      </c>
      <c r="DA1171" s="29" t="n">
        <v>2.136</v>
      </c>
      <c r="DB1171" s="29" t="n">
        <v>2.122</v>
      </c>
      <c r="DC1171" s="29" t="n">
        <v>2.128</v>
      </c>
      <c r="DD1171" s="29" t="n">
        <v>2.134</v>
      </c>
      <c r="DE1171" s="29" t="n">
        <v>2.134</v>
      </c>
      <c r="DF1171" s="29" t="n">
        <v>2.115</v>
      </c>
      <c r="DG1171" s="29" t="n">
        <v>2.135</v>
      </c>
      <c r="DH1171" s="29" t="n">
        <v>2.246</v>
      </c>
      <c r="DI1171" s="29" t="n">
        <v>2.369</v>
      </c>
      <c r="DJ1171" s="29" t="n">
        <v>2.409</v>
      </c>
      <c r="DK1171" s="29" t="n">
        <v>2.327</v>
      </c>
      <c r="DL1171" s="29" t="n">
        <v>2.249</v>
      </c>
      <c r="DM1171" s="29" t="n">
        <v>2.156</v>
      </c>
      <c r="DN1171" s="29" t="n">
        <v>2.142</v>
      </c>
      <c r="DO1171" s="29" t="n">
        <v>2.148</v>
      </c>
      <c r="DP1171" s="29" t="n">
        <v>2.154</v>
      </c>
      <c r="DQ1171" s="29" t="n">
        <v>2.154</v>
      </c>
      <c r="DR1171" s="29" t="n">
        <v>2.135</v>
      </c>
      <c r="DS1171" s="29" t="n">
        <v>2.155</v>
      </c>
      <c r="DT1171" s="29" t="n">
        <v>2.266</v>
      </c>
      <c r="DU1171" s="29" t="n">
        <v>2.389</v>
      </c>
      <c r="DV1171" s="29" t="n">
        <v>2.429</v>
      </c>
      <c r="DW1171" s="29" t="n">
        <v>2.347</v>
      </c>
      <c r="DX1171" s="29" t="n">
        <v>2.269</v>
      </c>
      <c r="DY1171" s="29" t="n">
        <v>2.176</v>
      </c>
      <c r="DZ1171" s="29" t="n">
        <v>2.162</v>
      </c>
      <c r="EA1171" s="29" t="n">
        <v>2.168</v>
      </c>
      <c r="EB1171" s="29" t="n">
        <v>2.174</v>
      </c>
      <c r="EC1171" s="29" t="n">
        <v>2.174</v>
      </c>
      <c r="ED1171" s="29" t="n">
        <v>2.155</v>
      </c>
      <c r="EE1171" s="29" t="n">
        <v>2.175</v>
      </c>
      <c r="EF1171" s="29" t="n">
        <v>2.286</v>
      </c>
      <c r="EG1171" s="29" t="n">
        <v>2.409</v>
      </c>
      <c r="EH1171" s="29" t="n">
        <v>2.449</v>
      </c>
      <c r="EI1171" s="29" t="n">
        <v>2.367</v>
      </c>
      <c r="EJ1171" s="29" t="n">
        <v>2.289</v>
      </c>
      <c r="EK1171" s="29" t="n">
        <v>2.196</v>
      </c>
      <c r="EL1171" s="29" t="n">
        <v>2.182</v>
      </c>
      <c r="EM1171" s="29" t="n">
        <v>2.188</v>
      </c>
      <c r="EN1171" s="29" t="n">
        <v>2.194</v>
      </c>
      <c r="EO1171" s="29" t="n">
        <v>2.194</v>
      </c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</row>
    <row r="1172" customFormat="false" ht="12.75" hidden="true" customHeight="false" outlineLevel="0" collapsed="false">
      <c r="A1172" s="0" t="n">
        <f aca="false">WEEKDAY(C1172,2)</f>
        <v>2</v>
      </c>
      <c r="B1172" s="0" t="n">
        <f aca="false">MONTH(C1172)</f>
        <v>8</v>
      </c>
      <c r="C1172" s="23" t="n">
        <v>35668</v>
      </c>
      <c r="D1172" s="0" t="n">
        <f aca="false">MONTH(R1172)</f>
        <v>8</v>
      </c>
      <c r="E1172" s="0" t="n">
        <f aca="false">YEAR(R1172)</f>
        <v>1997</v>
      </c>
      <c r="F1172" s="35" t="n">
        <f aca="false">L1172-K1172</f>
        <v>0.102300000000001</v>
      </c>
      <c r="G1172" s="24" t="n">
        <f aca="false">N1172-M1172</f>
        <v>-0.048</v>
      </c>
      <c r="H1172" s="24" t="n">
        <f aca="false">O1172-N1172</f>
        <v>0.019166666666667</v>
      </c>
      <c r="I1172" s="24" t="n">
        <f aca="false">O1172-M1172</f>
        <v>-0.028833333333333</v>
      </c>
      <c r="J1172" s="25" t="n">
        <f aca="false">VLOOKUP(C1172,'Nymex hist.'!A:B,2,0)</f>
        <v>2.514</v>
      </c>
      <c r="K1172" s="34" t="n">
        <f aca="false">AVERAGE(BQ1172:BW1172)</f>
        <v>2.5085</v>
      </c>
      <c r="L1172" s="34" t="n">
        <f aca="false">AVERAGE(BX1172:CB1172)</f>
        <v>2.6108</v>
      </c>
      <c r="M1172" s="27" t="n">
        <f aca="false">SUMIF($S$3:$FQ$3,$E1172+1,$S1172:$FQ1172)/COUNTIF($S$3:$FQ$3,$E1172+1)</f>
        <v>2.2415</v>
      </c>
      <c r="N1172" s="27" t="n">
        <f aca="false">SUMIF($S$3:$FQ$3,$E1172+2,$S1172:$FQ1172)/COUNTIF($S$3:$FQ$3,$E1172+2)</f>
        <v>2.1935</v>
      </c>
      <c r="O1172" s="27" t="n">
        <f aca="false">SUMIF($S$3:$FQ$3,$E1172+3,$S1172:$FQ1172)/COUNTIF($S$3:$FQ$3,$E1172+3)</f>
        <v>2.21266666666667</v>
      </c>
      <c r="P1172" s="27" t="n">
        <f aca="false">SUMIF($S$3:$FQ$3,$E1172+4,$S1172:$FQ1172)/COUNTIF($S$3:$FQ$3,$E1172+4)</f>
        <v>2.23366666666667</v>
      </c>
      <c r="Q1172" s="27" t="n">
        <f aca="false">SUMIF($S$3:$FQ$3,$E1172+5,$S1172:$FQ1172)/COUNTIF($S$3:$FQ$3,$E1172+5)</f>
        <v>2.25366666666667</v>
      </c>
      <c r="R1172" s="28" t="n">
        <v>35668</v>
      </c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30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 t="n">
        <v>2.514</v>
      </c>
      <c r="BW1172" s="29" t="n">
        <v>2.503</v>
      </c>
      <c r="BX1172" s="29" t="n">
        <v>2.64</v>
      </c>
      <c r="BY1172" s="29" t="n">
        <v>2.747</v>
      </c>
      <c r="BZ1172" s="29" t="n">
        <v>2.755</v>
      </c>
      <c r="CA1172" s="29" t="n">
        <v>2.552</v>
      </c>
      <c r="CB1172" s="29" t="n">
        <v>2.36</v>
      </c>
      <c r="CC1172" s="29" t="n">
        <v>2.15</v>
      </c>
      <c r="CD1172" s="29" t="n">
        <v>2.088</v>
      </c>
      <c r="CE1172" s="29" t="n">
        <v>2.075</v>
      </c>
      <c r="CF1172" s="29" t="n">
        <v>2.075</v>
      </c>
      <c r="CG1172" s="29" t="n">
        <v>2.078</v>
      </c>
      <c r="CH1172" s="29" t="n">
        <v>2.08</v>
      </c>
      <c r="CI1172" s="29" t="n">
        <v>2.1</v>
      </c>
      <c r="CJ1172" s="29" t="n">
        <v>2.23</v>
      </c>
      <c r="CK1172" s="29" t="n">
        <v>2.355</v>
      </c>
      <c r="CL1172" s="29" t="n">
        <v>2.377</v>
      </c>
      <c r="CM1172" s="29" t="n">
        <v>2.291</v>
      </c>
      <c r="CN1172" s="29" t="n">
        <v>2.209</v>
      </c>
      <c r="CO1172" s="29" t="n">
        <v>2.121</v>
      </c>
      <c r="CP1172" s="29" t="n">
        <v>2.106</v>
      </c>
      <c r="CQ1172" s="29" t="n">
        <v>2.115</v>
      </c>
      <c r="CR1172" s="29" t="n">
        <v>2.115</v>
      </c>
      <c r="CS1172" s="29" t="n">
        <v>2.115</v>
      </c>
      <c r="CT1172" s="29" t="n">
        <v>2.117</v>
      </c>
      <c r="CU1172" s="29" t="n">
        <v>2.137</v>
      </c>
      <c r="CV1172" s="29" t="n">
        <v>2.248</v>
      </c>
      <c r="CW1172" s="29" t="n">
        <v>2.371</v>
      </c>
      <c r="CX1172" s="29" t="n">
        <v>2.391</v>
      </c>
      <c r="CY1172" s="29" t="n">
        <v>2.321</v>
      </c>
      <c r="CZ1172" s="29" t="n">
        <v>2.243</v>
      </c>
      <c r="DA1172" s="29" t="n">
        <v>2.15</v>
      </c>
      <c r="DB1172" s="29" t="n">
        <v>2.136</v>
      </c>
      <c r="DC1172" s="29" t="n">
        <v>2.142</v>
      </c>
      <c r="DD1172" s="29" t="n">
        <v>2.148</v>
      </c>
      <c r="DE1172" s="29" t="n">
        <v>2.148</v>
      </c>
      <c r="DF1172" s="29" t="n">
        <v>2.117</v>
      </c>
      <c r="DG1172" s="29" t="n">
        <v>2.137</v>
      </c>
      <c r="DH1172" s="29" t="n">
        <v>2.248</v>
      </c>
      <c r="DI1172" s="29" t="n">
        <v>2.371</v>
      </c>
      <c r="DJ1172" s="29" t="n">
        <v>2.423</v>
      </c>
      <c r="DK1172" s="29" t="n">
        <v>2.341</v>
      </c>
      <c r="DL1172" s="29" t="n">
        <v>2.263</v>
      </c>
      <c r="DM1172" s="29" t="n">
        <v>2.17</v>
      </c>
      <c r="DN1172" s="29" t="n">
        <v>2.156</v>
      </c>
      <c r="DO1172" s="29" t="n">
        <v>2.162</v>
      </c>
      <c r="DP1172" s="29" t="n">
        <v>2.168</v>
      </c>
      <c r="DQ1172" s="29" t="n">
        <v>2.168</v>
      </c>
      <c r="DR1172" s="29" t="n">
        <v>2.137</v>
      </c>
      <c r="DS1172" s="29" t="n">
        <v>2.157</v>
      </c>
      <c r="DT1172" s="29" t="n">
        <v>2.268</v>
      </c>
      <c r="DU1172" s="29" t="n">
        <v>2.391</v>
      </c>
      <c r="DV1172" s="29" t="n">
        <v>2.443</v>
      </c>
      <c r="DW1172" s="29" t="n">
        <v>2.361</v>
      </c>
      <c r="DX1172" s="29" t="n">
        <v>2.283</v>
      </c>
      <c r="DY1172" s="29" t="n">
        <v>2.19</v>
      </c>
      <c r="DZ1172" s="29" t="n">
        <v>2.176</v>
      </c>
      <c r="EA1172" s="29" t="n">
        <v>2.182</v>
      </c>
      <c r="EB1172" s="29" t="n">
        <v>2.188</v>
      </c>
      <c r="EC1172" s="29" t="n">
        <v>2.188</v>
      </c>
      <c r="ED1172" s="29" t="n">
        <v>2.157</v>
      </c>
      <c r="EE1172" s="29" t="n">
        <v>2.177</v>
      </c>
      <c r="EF1172" s="29" t="n">
        <v>2.288</v>
      </c>
      <c r="EG1172" s="29" t="n">
        <v>2.411</v>
      </c>
      <c r="EH1172" s="29" t="n">
        <v>2.463</v>
      </c>
      <c r="EI1172" s="29" t="n">
        <v>2.381</v>
      </c>
      <c r="EJ1172" s="29" t="n">
        <v>2.303</v>
      </c>
      <c r="EK1172" s="29" t="n">
        <v>2.21</v>
      </c>
      <c r="EL1172" s="29" t="n">
        <v>2.196</v>
      </c>
      <c r="EM1172" s="29" t="n">
        <v>2.202</v>
      </c>
      <c r="EN1172" s="29" t="n">
        <v>2.208</v>
      </c>
      <c r="EO1172" s="29" t="n">
        <v>2.208</v>
      </c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</row>
    <row r="1173" customFormat="false" ht="12.75" hidden="true" customHeight="false" outlineLevel="0" collapsed="false">
      <c r="A1173" s="0" t="n">
        <f aca="false">WEEKDAY(C1173,2)</f>
        <v>3</v>
      </c>
      <c r="B1173" s="0" t="n">
        <f aca="false">MONTH(C1173)</f>
        <v>8</v>
      </c>
      <c r="C1173" s="23" t="n">
        <v>35669</v>
      </c>
      <c r="D1173" s="0" t="n">
        <f aca="false">MONTH(R1173)</f>
        <v>8</v>
      </c>
      <c r="E1173" s="0" t="n">
        <f aca="false">YEAR(R1173)</f>
        <v>1997</v>
      </c>
      <c r="F1173" s="35" t="n">
        <f aca="false">L1173-K1173</f>
        <v>0.1019</v>
      </c>
      <c r="G1173" s="24" t="n">
        <f aca="false">N1173-M1173</f>
        <v>-0.0495000000000001</v>
      </c>
      <c r="H1173" s="24" t="n">
        <f aca="false">O1173-N1173</f>
        <v>0.0173333333333336</v>
      </c>
      <c r="I1173" s="24" t="n">
        <f aca="false">O1173-M1173</f>
        <v>-0.0321666666666665</v>
      </c>
      <c r="J1173" s="25" t="n">
        <f aca="false">VLOOKUP(C1173,'Nymex hist.'!A:B,2,0)</f>
        <v>2.515</v>
      </c>
      <c r="K1173" s="34" t="n">
        <f aca="false">AVERAGE(BQ1173:BW1173)</f>
        <v>2.4985</v>
      </c>
      <c r="L1173" s="34" t="n">
        <f aca="false">AVERAGE(BX1173:CB1173)</f>
        <v>2.6004</v>
      </c>
      <c r="M1173" s="27" t="n">
        <f aca="false">SUMIF($S$3:$FQ$3,$E1173+1,$S1173:$FQ1173)/COUNTIF($S$3:$FQ$3,$E1173+1)</f>
        <v>2.2435</v>
      </c>
      <c r="N1173" s="27" t="n">
        <f aca="false">SUMIF($S$3:$FQ$3,$E1173+2,$S1173:$FQ1173)/COUNTIF($S$3:$FQ$3,$E1173+2)</f>
        <v>2.194</v>
      </c>
      <c r="O1173" s="27" t="n">
        <f aca="false">SUMIF($S$3:$FQ$3,$E1173+3,$S1173:$FQ1173)/COUNTIF($S$3:$FQ$3,$E1173+3)</f>
        <v>2.21133333333333</v>
      </c>
      <c r="P1173" s="27" t="n">
        <f aca="false">SUMIF($S$3:$FQ$3,$E1173+4,$S1173:$FQ1173)/COUNTIF($S$3:$FQ$3,$E1173+4)</f>
        <v>2.23133333333333</v>
      </c>
      <c r="Q1173" s="27" t="n">
        <f aca="false">SUMIF($S$3:$FQ$3,$E1173+5,$S1173:$FQ1173)/COUNTIF($S$3:$FQ$3,$E1173+5)</f>
        <v>2.25133333333333</v>
      </c>
      <c r="R1173" s="28" t="n">
        <v>35669</v>
      </c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30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 t="n">
        <v>2.515</v>
      </c>
      <c r="BW1173" s="29" t="n">
        <v>2.482</v>
      </c>
      <c r="BX1173" s="29" t="n">
        <v>2.625</v>
      </c>
      <c r="BY1173" s="29" t="n">
        <v>2.732</v>
      </c>
      <c r="BZ1173" s="29" t="n">
        <v>2.74</v>
      </c>
      <c r="CA1173" s="29" t="n">
        <v>2.545</v>
      </c>
      <c r="CB1173" s="29" t="n">
        <v>2.36</v>
      </c>
      <c r="CC1173" s="29" t="n">
        <v>2.16</v>
      </c>
      <c r="CD1173" s="29" t="n">
        <v>2.09</v>
      </c>
      <c r="CE1173" s="29" t="n">
        <v>2.078</v>
      </c>
      <c r="CF1173" s="29" t="n">
        <v>2.08</v>
      </c>
      <c r="CG1173" s="29" t="n">
        <v>2.083</v>
      </c>
      <c r="CH1173" s="29" t="n">
        <v>2.085</v>
      </c>
      <c r="CI1173" s="29" t="n">
        <v>2.105</v>
      </c>
      <c r="CJ1173" s="29" t="n">
        <v>2.233</v>
      </c>
      <c r="CK1173" s="29" t="n">
        <v>2.363</v>
      </c>
      <c r="CL1173" s="29" t="n">
        <v>2.38</v>
      </c>
      <c r="CM1173" s="29" t="n">
        <v>2.293</v>
      </c>
      <c r="CN1173" s="29" t="n">
        <v>2.21</v>
      </c>
      <c r="CO1173" s="29" t="n">
        <v>2.121</v>
      </c>
      <c r="CP1173" s="29" t="n">
        <v>2.106</v>
      </c>
      <c r="CQ1173" s="29" t="n">
        <v>2.115</v>
      </c>
      <c r="CR1173" s="29" t="n">
        <v>2.115</v>
      </c>
      <c r="CS1173" s="29" t="n">
        <v>2.115</v>
      </c>
      <c r="CT1173" s="29" t="n">
        <v>2.117</v>
      </c>
      <c r="CU1173" s="29" t="n">
        <v>2.137</v>
      </c>
      <c r="CV1173" s="29" t="n">
        <v>2.248</v>
      </c>
      <c r="CW1173" s="29" t="n">
        <v>2.371</v>
      </c>
      <c r="CX1173" s="29" t="n">
        <v>2.389</v>
      </c>
      <c r="CY1173" s="29" t="n">
        <v>2.319</v>
      </c>
      <c r="CZ1173" s="29" t="n">
        <v>2.241</v>
      </c>
      <c r="DA1173" s="29" t="n">
        <v>2.148</v>
      </c>
      <c r="DB1173" s="29" t="n">
        <v>2.134</v>
      </c>
      <c r="DC1173" s="29" t="n">
        <v>2.14</v>
      </c>
      <c r="DD1173" s="29" t="n">
        <v>2.146</v>
      </c>
      <c r="DE1173" s="29" t="n">
        <v>2.146</v>
      </c>
      <c r="DF1173" s="29" t="n">
        <v>2.117</v>
      </c>
      <c r="DG1173" s="29" t="n">
        <v>2.137</v>
      </c>
      <c r="DH1173" s="29" t="n">
        <v>2.248</v>
      </c>
      <c r="DI1173" s="29" t="n">
        <v>2.371</v>
      </c>
      <c r="DJ1173" s="29" t="n">
        <v>2.409</v>
      </c>
      <c r="DK1173" s="29" t="n">
        <v>2.339</v>
      </c>
      <c r="DL1173" s="29" t="n">
        <v>2.261</v>
      </c>
      <c r="DM1173" s="29" t="n">
        <v>2.168</v>
      </c>
      <c r="DN1173" s="29" t="n">
        <v>2.154</v>
      </c>
      <c r="DO1173" s="29" t="n">
        <v>2.16</v>
      </c>
      <c r="DP1173" s="29" t="n">
        <v>2.166</v>
      </c>
      <c r="DQ1173" s="29" t="n">
        <v>2.166</v>
      </c>
      <c r="DR1173" s="29" t="n">
        <v>2.137</v>
      </c>
      <c r="DS1173" s="29" t="n">
        <v>2.157</v>
      </c>
      <c r="DT1173" s="29" t="n">
        <v>2.268</v>
      </c>
      <c r="DU1173" s="29" t="n">
        <v>2.391</v>
      </c>
      <c r="DV1173" s="29" t="n">
        <v>2.429</v>
      </c>
      <c r="DW1173" s="29" t="n">
        <v>2.359</v>
      </c>
      <c r="DX1173" s="29" t="n">
        <v>2.281</v>
      </c>
      <c r="DY1173" s="29" t="n">
        <v>2.188</v>
      </c>
      <c r="DZ1173" s="29" t="n">
        <v>2.174</v>
      </c>
      <c r="EA1173" s="29" t="n">
        <v>2.18</v>
      </c>
      <c r="EB1173" s="29" t="n">
        <v>2.186</v>
      </c>
      <c r="EC1173" s="29" t="n">
        <v>2.186</v>
      </c>
      <c r="ED1173" s="29" t="n">
        <v>2.157</v>
      </c>
      <c r="EE1173" s="29" t="n">
        <v>2.177</v>
      </c>
      <c r="EF1173" s="29" t="n">
        <v>2.288</v>
      </c>
      <c r="EG1173" s="29" t="n">
        <v>2.411</v>
      </c>
      <c r="EH1173" s="29" t="n">
        <v>2.449</v>
      </c>
      <c r="EI1173" s="29" t="n">
        <v>2.379</v>
      </c>
      <c r="EJ1173" s="29" t="n">
        <v>2.301</v>
      </c>
      <c r="EK1173" s="29" t="n">
        <v>2.208</v>
      </c>
      <c r="EL1173" s="29" t="n">
        <v>2.194</v>
      </c>
      <c r="EM1173" s="29" t="n">
        <v>2.2</v>
      </c>
      <c r="EN1173" s="29" t="n">
        <v>2.206</v>
      </c>
      <c r="EO1173" s="29" t="n">
        <v>2.206</v>
      </c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</row>
    <row r="1174" customFormat="false" ht="12.75" hidden="false" customHeight="false" outlineLevel="0" collapsed="false">
      <c r="A1174" s="1" t="n">
        <f aca="false">WEEKDAY(C1174,2)</f>
        <v>4</v>
      </c>
      <c r="B1174" s="1" t="n">
        <f aca="false">MONTH(C1174)</f>
        <v>8</v>
      </c>
      <c r="C1174" s="23" t="n">
        <v>35670</v>
      </c>
      <c r="D1174" s="0" t="n">
        <f aca="false">MONTH(R1174)</f>
        <v>8</v>
      </c>
      <c r="E1174" s="0" t="n">
        <f aca="false">YEAR(R1174)</f>
        <v>1997</v>
      </c>
      <c r="F1174" s="3" t="n">
        <f aca="false">L1174-K1174</f>
        <v>0.1235</v>
      </c>
      <c r="G1174" s="3" t="n">
        <f aca="false">N1174-M1174</f>
        <v>-0.0702500000000002</v>
      </c>
      <c r="H1174" s="3" t="n">
        <f aca="false">O1174-N1174</f>
        <v>0.0141666666666667</v>
      </c>
      <c r="I1174" s="3" t="n">
        <f aca="false">O1174-M1174</f>
        <v>-0.0560833333333335</v>
      </c>
      <c r="J1174" s="4" t="n">
        <f aca="false">VLOOKUP(C1174,'Nymex hist.'!A:B,2,0)</f>
        <v>2.656</v>
      </c>
      <c r="K1174" s="4" t="n">
        <f aca="false">AVERAGE(BQ1174:BW1174)</f>
        <v>2.5855</v>
      </c>
      <c r="L1174" s="4" t="n">
        <f aca="false">AVERAGE(BX1174:CB1174)</f>
        <v>2.709</v>
      </c>
      <c r="M1174" s="4" t="n">
        <f aca="false">SUMIF($S$3:$FQ$3,$E1174+1,$S1174:$FQ1174)/COUNTIF($S$3:$FQ$3,$E1174+1)</f>
        <v>2.29333333333333</v>
      </c>
      <c r="N1174" s="4" t="n">
        <f aca="false">SUMIF($S$3:$FQ$3,$E1174+2,$S1174:$FQ1174)/COUNTIF($S$3:$FQ$3,$E1174+2)</f>
        <v>2.22308333333333</v>
      </c>
      <c r="O1174" s="4" t="n">
        <f aca="false">SUMIF($S$3:$FQ$3,$E1174+3,$S1174:$FQ1174)/COUNTIF($S$3:$FQ$3,$E1174+3)</f>
        <v>2.23725</v>
      </c>
      <c r="P1174" s="4" t="n">
        <f aca="false">SUMIF($S$3:$FQ$3,$E1174+4,$S1174:$FQ1174)/COUNTIF($S$3:$FQ$3,$E1174+4)</f>
        <v>2.25725</v>
      </c>
      <c r="Q1174" s="4" t="n">
        <f aca="false">SUMIF($S$3:$FQ$3,$E1174+5,$S1174:$FQ1174)/COUNTIF($S$3:$FQ$3,$E1174+5)</f>
        <v>2.27725</v>
      </c>
      <c r="R1174" s="21" t="n">
        <v>35670</v>
      </c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7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P1174" s="32"/>
      <c r="BQ1174" s="32"/>
      <c r="BR1174" s="32"/>
      <c r="BS1174" s="32"/>
      <c r="BT1174" s="32"/>
      <c r="BU1174" s="32"/>
      <c r="BV1174" s="32" t="n">
        <v>2.515</v>
      </c>
      <c r="BW1174" s="32" t="n">
        <v>2.656</v>
      </c>
      <c r="BX1174" s="32" t="n">
        <v>2.765</v>
      </c>
      <c r="BY1174" s="32" t="n">
        <v>2.86</v>
      </c>
      <c r="BZ1174" s="32" t="n">
        <v>2.86</v>
      </c>
      <c r="CA1174" s="32" t="n">
        <v>2.635</v>
      </c>
      <c r="CB1174" s="32" t="n">
        <v>2.425</v>
      </c>
      <c r="CC1174" s="32" t="n">
        <v>2.21</v>
      </c>
      <c r="CD1174" s="32" t="n">
        <v>2.13</v>
      </c>
      <c r="CE1174" s="32" t="n">
        <v>2.115</v>
      </c>
      <c r="CF1174" s="32" t="n">
        <v>2.115</v>
      </c>
      <c r="CG1174" s="32" t="n">
        <v>2.115</v>
      </c>
      <c r="CH1174" s="32" t="n">
        <v>2.115</v>
      </c>
      <c r="CI1174" s="32" t="n">
        <v>2.135</v>
      </c>
      <c r="CJ1174" s="32" t="n">
        <v>2.265</v>
      </c>
      <c r="CK1174" s="32" t="n">
        <v>2.4</v>
      </c>
      <c r="CL1174" s="32" t="n">
        <v>2.417</v>
      </c>
      <c r="CM1174" s="32" t="n">
        <v>2.327</v>
      </c>
      <c r="CN1174" s="32" t="n">
        <v>2.233</v>
      </c>
      <c r="CO1174" s="32" t="n">
        <v>2.15</v>
      </c>
      <c r="CP1174" s="32" t="n">
        <v>2.136</v>
      </c>
      <c r="CQ1174" s="32" t="n">
        <v>2.145</v>
      </c>
      <c r="CR1174" s="32" t="n">
        <v>2.144</v>
      </c>
      <c r="CS1174" s="32" t="n">
        <v>2.144</v>
      </c>
      <c r="CT1174" s="32" t="n">
        <v>2.145</v>
      </c>
      <c r="CU1174" s="32" t="n">
        <v>2.164</v>
      </c>
      <c r="CV1174" s="32" t="n">
        <v>2.275</v>
      </c>
      <c r="CW1174" s="32" t="n">
        <v>2.397</v>
      </c>
      <c r="CX1174" s="32" t="n">
        <v>2.414</v>
      </c>
      <c r="CY1174" s="32" t="n">
        <v>2.343</v>
      </c>
      <c r="CZ1174" s="32" t="n">
        <v>2.264</v>
      </c>
      <c r="DA1174" s="32" t="n">
        <v>2.169</v>
      </c>
      <c r="DB1174" s="32" t="n">
        <v>2.159</v>
      </c>
      <c r="DC1174" s="32" t="n">
        <v>2.165</v>
      </c>
      <c r="DD1174" s="32" t="n">
        <v>2.171</v>
      </c>
      <c r="DE1174" s="32" t="n">
        <v>2.171</v>
      </c>
      <c r="DF1174" s="32" t="n">
        <v>2.155</v>
      </c>
      <c r="DG1174" s="32" t="n">
        <v>2.164</v>
      </c>
      <c r="DH1174" s="32" t="n">
        <v>2.275</v>
      </c>
      <c r="DI1174" s="32" t="n">
        <v>2.397</v>
      </c>
      <c r="DJ1174" s="32" t="n">
        <v>2.434</v>
      </c>
      <c r="DK1174" s="32" t="n">
        <v>2.363</v>
      </c>
      <c r="DL1174" s="32" t="n">
        <v>2.284</v>
      </c>
      <c r="DM1174" s="32" t="n">
        <v>2.189</v>
      </c>
      <c r="DN1174" s="32" t="n">
        <v>2.179</v>
      </c>
      <c r="DO1174" s="32" t="n">
        <v>2.185</v>
      </c>
      <c r="DP1174" s="32" t="n">
        <v>2.191</v>
      </c>
      <c r="DQ1174" s="32" t="n">
        <v>2.191</v>
      </c>
      <c r="DR1174" s="32" t="n">
        <v>2.175</v>
      </c>
      <c r="DS1174" s="32" t="n">
        <v>2.184</v>
      </c>
      <c r="DT1174" s="32" t="n">
        <v>2.295</v>
      </c>
      <c r="DU1174" s="32" t="n">
        <v>2.417</v>
      </c>
      <c r="DV1174" s="32" t="n">
        <v>2.454</v>
      </c>
      <c r="DW1174" s="32" t="n">
        <v>2.383</v>
      </c>
      <c r="DX1174" s="32" t="n">
        <v>2.304</v>
      </c>
      <c r="DY1174" s="32" t="n">
        <v>2.209</v>
      </c>
      <c r="DZ1174" s="32" t="n">
        <v>2.199</v>
      </c>
      <c r="EA1174" s="32" t="n">
        <v>2.205</v>
      </c>
      <c r="EB1174" s="32" t="n">
        <v>2.211</v>
      </c>
      <c r="EC1174" s="32" t="n">
        <v>2.211</v>
      </c>
      <c r="ED1174" s="32" t="n">
        <v>2.195</v>
      </c>
      <c r="EE1174" s="32" t="n">
        <v>2.204</v>
      </c>
      <c r="EF1174" s="32" t="n">
        <v>2.315</v>
      </c>
      <c r="EG1174" s="32" t="n">
        <v>2.437</v>
      </c>
      <c r="EH1174" s="32" t="n">
        <v>2.474</v>
      </c>
      <c r="EI1174" s="32" t="n">
        <v>2.403</v>
      </c>
      <c r="EJ1174" s="32" t="n">
        <v>2.324</v>
      </c>
      <c r="EK1174" s="32" t="n">
        <v>2.229</v>
      </c>
      <c r="EL1174" s="32" t="n">
        <v>2.219</v>
      </c>
      <c r="EM1174" s="32" t="n">
        <v>2.225</v>
      </c>
      <c r="EN1174" s="32" t="n">
        <v>2.231</v>
      </c>
      <c r="EO1174" s="32" t="n">
        <v>2.231</v>
      </c>
      <c r="EP1174" s="32"/>
      <c r="EQ1174" s="32"/>
      <c r="ER1174" s="32"/>
      <c r="ES1174" s="32"/>
      <c r="ET1174" s="32"/>
      <c r="EU1174" s="32"/>
      <c r="EV1174" s="32"/>
      <c r="EW1174" s="32"/>
      <c r="EX1174" s="32"/>
      <c r="EY1174" s="32"/>
      <c r="EZ1174" s="32"/>
      <c r="FA1174" s="32"/>
      <c r="FB1174" s="32"/>
      <c r="FC1174" s="32"/>
      <c r="FD1174" s="32"/>
      <c r="FE1174" s="32"/>
      <c r="FF1174" s="32"/>
      <c r="FG1174" s="32"/>
      <c r="FH1174" s="32"/>
      <c r="FI1174" s="32"/>
      <c r="FJ1174" s="32"/>
      <c r="FK1174" s="32"/>
      <c r="FL1174" s="32"/>
      <c r="FM1174" s="32"/>
      <c r="FN1174" s="32"/>
      <c r="FO1174" s="32"/>
      <c r="FP1174" s="32"/>
      <c r="FQ1174" s="32"/>
      <c r="FR1174" s="32"/>
      <c r="FS1174" s="32"/>
      <c r="FT1174" s="32"/>
      <c r="FU1174" s="32"/>
      <c r="FV1174" s="32"/>
      <c r="FW1174" s="32"/>
      <c r="FX1174" s="32"/>
      <c r="FY1174" s="32"/>
      <c r="FZ1174" s="32"/>
      <c r="GA1174" s="32"/>
      <c r="GB1174" s="32"/>
      <c r="GC1174" s="32"/>
      <c r="GD1174" s="32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  <c r="GO1174" s="32"/>
      <c r="GP1174" s="32"/>
      <c r="GQ1174" s="32"/>
    </row>
    <row r="1175" customFormat="false" ht="12.75" hidden="true" customHeight="false" outlineLevel="0" collapsed="false">
      <c r="A1175" s="0" t="n">
        <f aca="false">WEEKDAY(C1175,2)</f>
        <v>5</v>
      </c>
      <c r="B1175" s="0" t="n">
        <f aca="false">MONTH(C1175)</f>
        <v>8</v>
      </c>
      <c r="C1175" s="23" t="n">
        <v>35671</v>
      </c>
      <c r="D1175" s="0" t="n">
        <f aca="false">MONTH(R1175)</f>
        <v>8</v>
      </c>
      <c r="E1175" s="0" t="n">
        <f aca="false">YEAR(R1175)</f>
        <v>1997</v>
      </c>
      <c r="F1175" s="35" t="n">
        <f aca="false">L1175-K1175</f>
        <v>0.1409</v>
      </c>
      <c r="G1175" s="24" t="n">
        <f aca="false">N1175-M1175</f>
        <v>-0.0768333333333331</v>
      </c>
      <c r="H1175" s="24" t="n">
        <f aca="false">O1175-N1175</f>
        <v>0.00791666666666657</v>
      </c>
      <c r="I1175" s="24" t="n">
        <f aca="false">O1175-M1175</f>
        <v>-0.0689166666666665</v>
      </c>
      <c r="J1175" s="25" t="n">
        <f aca="false">VLOOKUP(C1175,'Nymex hist.'!A:B,2,0)</f>
        <v>2.714</v>
      </c>
      <c r="K1175" s="34" t="n">
        <f aca="false">AVERAGE(BQ1175:BW1175)</f>
        <v>2.6145</v>
      </c>
      <c r="L1175" s="34" t="n">
        <f aca="false">AVERAGE(BX1175:CB1175)</f>
        <v>2.7554</v>
      </c>
      <c r="M1175" s="27" t="n">
        <f aca="false">SUMIF($S$3:$FQ$3,$E1175+1,$S1175:$FQ1175)/COUNTIF($S$3:$FQ$3,$E1175+1)</f>
        <v>2.31483333333333</v>
      </c>
      <c r="N1175" s="27" t="n">
        <f aca="false">SUMIF($S$3:$FQ$3,$E1175+2,$S1175:$FQ1175)/COUNTIF($S$3:$FQ$3,$E1175+2)</f>
        <v>2.238</v>
      </c>
      <c r="O1175" s="27" t="n">
        <f aca="false">SUMIF($S$3:$FQ$3,$E1175+3,$S1175:$FQ1175)/COUNTIF($S$3:$FQ$3,$E1175+3)</f>
        <v>2.24591666666667</v>
      </c>
      <c r="P1175" s="27" t="n">
        <f aca="false">SUMIF($S$3:$FQ$3,$E1175+4,$S1175:$FQ1175)/COUNTIF($S$3:$FQ$3,$E1175+4)</f>
        <v>2.26591666666667</v>
      </c>
      <c r="Q1175" s="27" t="n">
        <f aca="false">SUMIF($S$3:$FQ$3,$E1175+5,$S1175:$FQ1175)/COUNTIF($S$3:$FQ$3,$E1175+5)</f>
        <v>2.28591666666667</v>
      </c>
      <c r="R1175" s="28" t="n">
        <v>35671</v>
      </c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30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 t="n">
        <v>2.515</v>
      </c>
      <c r="BW1175" s="29" t="n">
        <v>2.714</v>
      </c>
      <c r="BX1175" s="29" t="n">
        <v>2.822</v>
      </c>
      <c r="BY1175" s="29" t="n">
        <v>2.92</v>
      </c>
      <c r="BZ1175" s="29" t="n">
        <v>2.92</v>
      </c>
      <c r="CA1175" s="29" t="n">
        <v>2.67</v>
      </c>
      <c r="CB1175" s="29" t="n">
        <v>2.445</v>
      </c>
      <c r="CC1175" s="29" t="n">
        <v>2.225</v>
      </c>
      <c r="CD1175" s="29" t="n">
        <v>2.145</v>
      </c>
      <c r="CE1175" s="29" t="n">
        <v>2.13</v>
      </c>
      <c r="CF1175" s="29" t="n">
        <v>2.13</v>
      </c>
      <c r="CG1175" s="29" t="n">
        <v>2.13</v>
      </c>
      <c r="CH1175" s="29" t="n">
        <v>2.13</v>
      </c>
      <c r="CI1175" s="29" t="n">
        <v>2.15</v>
      </c>
      <c r="CJ1175" s="29" t="n">
        <v>2.283</v>
      </c>
      <c r="CK1175" s="29" t="n">
        <v>2.42</v>
      </c>
      <c r="CL1175" s="29" t="n">
        <v>2.437</v>
      </c>
      <c r="CM1175" s="29" t="n">
        <v>2.342</v>
      </c>
      <c r="CN1175" s="29" t="n">
        <v>2.248</v>
      </c>
      <c r="CO1175" s="29" t="n">
        <v>2.165</v>
      </c>
      <c r="CP1175" s="29" t="n">
        <v>2.151</v>
      </c>
      <c r="CQ1175" s="29" t="n">
        <v>2.16</v>
      </c>
      <c r="CR1175" s="29" t="n">
        <v>2.159</v>
      </c>
      <c r="CS1175" s="29" t="n">
        <v>2.159</v>
      </c>
      <c r="CT1175" s="29" t="n">
        <v>2.16</v>
      </c>
      <c r="CU1175" s="29" t="n">
        <v>2.178</v>
      </c>
      <c r="CV1175" s="29" t="n">
        <v>2.288</v>
      </c>
      <c r="CW1175" s="29" t="n">
        <v>2.409</v>
      </c>
      <c r="CX1175" s="29" t="n">
        <v>2.425</v>
      </c>
      <c r="CY1175" s="29" t="n">
        <v>2.353</v>
      </c>
      <c r="CZ1175" s="29" t="n">
        <v>2.273</v>
      </c>
      <c r="DA1175" s="29" t="n">
        <v>2.177</v>
      </c>
      <c r="DB1175" s="29" t="n">
        <v>2.165</v>
      </c>
      <c r="DC1175" s="29" t="n">
        <v>2.171</v>
      </c>
      <c r="DD1175" s="29" t="n">
        <v>2.176</v>
      </c>
      <c r="DE1175" s="29" t="n">
        <v>2.176</v>
      </c>
      <c r="DF1175" s="29" t="n">
        <v>2.16</v>
      </c>
      <c r="DG1175" s="29" t="n">
        <v>2.178</v>
      </c>
      <c r="DH1175" s="29" t="n">
        <v>2.288</v>
      </c>
      <c r="DI1175" s="29" t="n">
        <v>2.409</v>
      </c>
      <c r="DJ1175" s="29" t="n">
        <v>2.445</v>
      </c>
      <c r="DK1175" s="29" t="n">
        <v>2.373</v>
      </c>
      <c r="DL1175" s="29" t="n">
        <v>2.293</v>
      </c>
      <c r="DM1175" s="29" t="n">
        <v>2.197</v>
      </c>
      <c r="DN1175" s="29" t="n">
        <v>2.185</v>
      </c>
      <c r="DO1175" s="29" t="n">
        <v>2.191</v>
      </c>
      <c r="DP1175" s="29" t="n">
        <v>2.196</v>
      </c>
      <c r="DQ1175" s="29" t="n">
        <v>2.196</v>
      </c>
      <c r="DR1175" s="29" t="n">
        <v>2.18</v>
      </c>
      <c r="DS1175" s="29" t="n">
        <v>2.198</v>
      </c>
      <c r="DT1175" s="29" t="n">
        <v>2.308</v>
      </c>
      <c r="DU1175" s="29" t="n">
        <v>2.429</v>
      </c>
      <c r="DV1175" s="29" t="n">
        <v>2.465</v>
      </c>
      <c r="DW1175" s="29" t="n">
        <v>2.393</v>
      </c>
      <c r="DX1175" s="29" t="n">
        <v>2.313</v>
      </c>
      <c r="DY1175" s="29" t="n">
        <v>2.217</v>
      </c>
      <c r="DZ1175" s="29" t="n">
        <v>2.205</v>
      </c>
      <c r="EA1175" s="29" t="n">
        <v>2.211</v>
      </c>
      <c r="EB1175" s="29" t="n">
        <v>2.216</v>
      </c>
      <c r="EC1175" s="29" t="n">
        <v>2.216</v>
      </c>
      <c r="ED1175" s="29" t="n">
        <v>2.2</v>
      </c>
      <c r="EE1175" s="29" t="n">
        <v>2.218</v>
      </c>
      <c r="EF1175" s="29" t="n">
        <v>2.328</v>
      </c>
      <c r="EG1175" s="29" t="n">
        <v>2.449</v>
      </c>
      <c r="EH1175" s="29" t="n">
        <v>2.485</v>
      </c>
      <c r="EI1175" s="29" t="n">
        <v>2.413</v>
      </c>
      <c r="EJ1175" s="29" t="n">
        <v>2.333</v>
      </c>
      <c r="EK1175" s="29" t="n">
        <v>2.237</v>
      </c>
      <c r="EL1175" s="29" t="n">
        <v>2.225</v>
      </c>
      <c r="EM1175" s="29" t="n">
        <v>2.231</v>
      </c>
      <c r="EN1175" s="29" t="n">
        <v>2.236</v>
      </c>
      <c r="EO1175" s="29" t="n">
        <v>2.236</v>
      </c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</row>
    <row r="1176" customFormat="false" ht="12.75" hidden="true" customHeight="false" outlineLevel="0" collapsed="false">
      <c r="A1176" s="0" t="n">
        <f aca="false">WEEKDAY(C1176,2)</f>
        <v>2</v>
      </c>
      <c r="B1176" s="0" t="n">
        <f aca="false">MONTH(C1176)</f>
        <v>9</v>
      </c>
      <c r="C1176" s="23" t="n">
        <v>35675</v>
      </c>
      <c r="D1176" s="0" t="n">
        <f aca="false">MONTH(R1176)</f>
        <v>9</v>
      </c>
      <c r="E1176" s="0" t="n">
        <f aca="false">YEAR(R1176)</f>
        <v>1997</v>
      </c>
      <c r="F1176" s="35" t="n">
        <f aca="false">L1176-K1176</f>
        <v>0.0247999999999999</v>
      </c>
      <c r="G1176" s="24" t="n">
        <f aca="false">N1176-M1176</f>
        <v>-0.0972499999999998</v>
      </c>
      <c r="H1176" s="24" t="n">
        <f aca="false">O1176-N1176</f>
        <v>0.00283333333333324</v>
      </c>
      <c r="I1176" s="24" t="n">
        <f aca="false">O1176-M1176</f>
        <v>-0.0944166666666666</v>
      </c>
      <c r="J1176" s="25" t="n">
        <f aca="false">VLOOKUP(C1176,'Nymex hist.'!A:B,2,0)</f>
        <v>2.793</v>
      </c>
      <c r="K1176" s="34" t="n">
        <f aca="false">AVERAGE(BQ1176:BW1176)</f>
        <v>2.793</v>
      </c>
      <c r="L1176" s="34" t="n">
        <f aca="false">AVERAGE(BX1176:CB1176)</f>
        <v>2.8178</v>
      </c>
      <c r="M1176" s="27" t="n">
        <f aca="false">SUMIF($S$3:$FQ$3,$E1176+1,$S1176:$FQ1176)/COUNTIF($S$3:$FQ$3,$E1176+1)</f>
        <v>2.3405</v>
      </c>
      <c r="N1176" s="27" t="n">
        <f aca="false">SUMIF($S$3:$FQ$3,$E1176+2,$S1176:$FQ1176)/COUNTIF($S$3:$FQ$3,$E1176+2)</f>
        <v>2.24325</v>
      </c>
      <c r="O1176" s="27" t="n">
        <f aca="false">SUMIF($S$3:$FQ$3,$E1176+3,$S1176:$FQ1176)/COUNTIF($S$3:$FQ$3,$E1176+3)</f>
        <v>2.24608333333333</v>
      </c>
      <c r="P1176" s="27" t="n">
        <f aca="false">SUMIF($S$3:$FQ$3,$E1176+4,$S1176:$FQ1176)/COUNTIF($S$3:$FQ$3,$E1176+4)</f>
        <v>2.26608333333333</v>
      </c>
      <c r="Q1176" s="27" t="n">
        <f aca="false">SUMIF($S$3:$FQ$3,$E1176+5,$S1176:$FQ1176)/COUNTIF($S$3:$FQ$3,$E1176+5)</f>
        <v>2.28608333333333</v>
      </c>
      <c r="R1176" s="28" t="n">
        <v>35675</v>
      </c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30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 t="n">
        <v>2.793</v>
      </c>
      <c r="BX1176" s="29" t="n">
        <v>2.902</v>
      </c>
      <c r="BY1176" s="29" t="n">
        <v>2.992</v>
      </c>
      <c r="BZ1176" s="29" t="n">
        <v>2.99</v>
      </c>
      <c r="CA1176" s="29" t="n">
        <v>2.725</v>
      </c>
      <c r="CB1176" s="29" t="n">
        <v>2.48</v>
      </c>
      <c r="CC1176" s="29" t="n">
        <v>2.25</v>
      </c>
      <c r="CD1176" s="29" t="n">
        <v>2.165</v>
      </c>
      <c r="CE1176" s="29" t="n">
        <v>2.145</v>
      </c>
      <c r="CF1176" s="29" t="n">
        <v>2.145</v>
      </c>
      <c r="CG1176" s="29" t="n">
        <v>2.145</v>
      </c>
      <c r="CH1176" s="29" t="n">
        <v>2.145</v>
      </c>
      <c r="CI1176" s="29" t="n">
        <v>2.165</v>
      </c>
      <c r="CJ1176" s="29" t="n">
        <v>2.298</v>
      </c>
      <c r="CK1176" s="29" t="n">
        <v>2.433</v>
      </c>
      <c r="CL1176" s="29" t="n">
        <v>2.448</v>
      </c>
      <c r="CM1176" s="29" t="n">
        <v>2.351</v>
      </c>
      <c r="CN1176" s="29" t="n">
        <v>2.255</v>
      </c>
      <c r="CO1176" s="29" t="n">
        <v>2.171</v>
      </c>
      <c r="CP1176" s="29" t="n">
        <v>2.157</v>
      </c>
      <c r="CQ1176" s="29" t="n">
        <v>2.166</v>
      </c>
      <c r="CR1176" s="29" t="n">
        <v>2.165</v>
      </c>
      <c r="CS1176" s="29" t="n">
        <v>2.165</v>
      </c>
      <c r="CT1176" s="29" t="n">
        <v>2.164</v>
      </c>
      <c r="CU1176" s="29" t="n">
        <v>2.18</v>
      </c>
      <c r="CV1176" s="29" t="n">
        <v>2.288</v>
      </c>
      <c r="CW1176" s="29" t="n">
        <v>2.409</v>
      </c>
      <c r="CX1176" s="29" t="n">
        <v>2.425</v>
      </c>
      <c r="CY1176" s="29" t="n">
        <v>2.353</v>
      </c>
      <c r="CZ1176" s="29" t="n">
        <v>2.273</v>
      </c>
      <c r="DA1176" s="29" t="n">
        <v>2.177</v>
      </c>
      <c r="DB1176" s="29" t="n">
        <v>2.165</v>
      </c>
      <c r="DC1176" s="29" t="n">
        <v>2.171</v>
      </c>
      <c r="DD1176" s="29" t="n">
        <v>2.176</v>
      </c>
      <c r="DE1176" s="29" t="n">
        <v>2.176</v>
      </c>
      <c r="DF1176" s="29" t="n">
        <v>2.16</v>
      </c>
      <c r="DG1176" s="29" t="n">
        <v>2.18</v>
      </c>
      <c r="DH1176" s="29" t="n">
        <v>2.288</v>
      </c>
      <c r="DI1176" s="29" t="n">
        <v>2.409</v>
      </c>
      <c r="DJ1176" s="29" t="n">
        <v>2.445</v>
      </c>
      <c r="DK1176" s="29" t="n">
        <v>2.373</v>
      </c>
      <c r="DL1176" s="29" t="n">
        <v>2.293</v>
      </c>
      <c r="DM1176" s="29" t="n">
        <v>2.197</v>
      </c>
      <c r="DN1176" s="29" t="n">
        <v>2.185</v>
      </c>
      <c r="DO1176" s="29" t="n">
        <v>2.191</v>
      </c>
      <c r="DP1176" s="29" t="n">
        <v>2.196</v>
      </c>
      <c r="DQ1176" s="29" t="n">
        <v>2.196</v>
      </c>
      <c r="DR1176" s="29" t="n">
        <v>2.18</v>
      </c>
      <c r="DS1176" s="29" t="n">
        <v>2.2</v>
      </c>
      <c r="DT1176" s="29" t="n">
        <v>2.308</v>
      </c>
      <c r="DU1176" s="29" t="n">
        <v>2.429</v>
      </c>
      <c r="DV1176" s="29" t="n">
        <v>2.465</v>
      </c>
      <c r="DW1176" s="29" t="n">
        <v>2.393</v>
      </c>
      <c r="DX1176" s="29" t="n">
        <v>2.313</v>
      </c>
      <c r="DY1176" s="29" t="n">
        <v>2.217</v>
      </c>
      <c r="DZ1176" s="29" t="n">
        <v>2.205</v>
      </c>
      <c r="EA1176" s="29" t="n">
        <v>2.211</v>
      </c>
      <c r="EB1176" s="29" t="n">
        <v>2.216</v>
      </c>
      <c r="EC1176" s="29" t="n">
        <v>2.216</v>
      </c>
      <c r="ED1176" s="29" t="n">
        <v>2.2</v>
      </c>
      <c r="EE1176" s="29" t="n">
        <v>2.22</v>
      </c>
      <c r="EF1176" s="29" t="n">
        <v>2.328</v>
      </c>
      <c r="EG1176" s="29" t="n">
        <v>2.449</v>
      </c>
      <c r="EH1176" s="29" t="n">
        <v>2.485</v>
      </c>
      <c r="EI1176" s="29" t="n">
        <v>2.413</v>
      </c>
      <c r="EJ1176" s="29" t="n">
        <v>2.333</v>
      </c>
      <c r="EK1176" s="29" t="n">
        <v>2.237</v>
      </c>
      <c r="EL1176" s="29" t="n">
        <v>2.225</v>
      </c>
      <c r="EM1176" s="29" t="n">
        <v>2.231</v>
      </c>
      <c r="EN1176" s="29" t="n">
        <v>2.236</v>
      </c>
      <c r="EO1176" s="29" t="n">
        <v>2.236</v>
      </c>
      <c r="EP1176" s="29" t="n">
        <v>2.22</v>
      </c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</row>
    <row r="1177" customFormat="false" ht="12.75" hidden="true" customHeight="false" outlineLevel="0" collapsed="false">
      <c r="A1177" s="0" t="n">
        <f aca="false">WEEKDAY(C1177,2)</f>
        <v>3</v>
      </c>
      <c r="B1177" s="0" t="n">
        <f aca="false">MONTH(C1177)</f>
        <v>9</v>
      </c>
      <c r="C1177" s="23" t="n">
        <v>35676</v>
      </c>
      <c r="D1177" s="0" t="n">
        <f aca="false">MONTH(R1177)</f>
        <v>9</v>
      </c>
      <c r="E1177" s="0" t="n">
        <f aca="false">YEAR(R1177)</f>
        <v>1997</v>
      </c>
      <c r="F1177" s="35" t="n">
        <f aca="false">L1177-K1177</f>
        <v>0.0289999999999999</v>
      </c>
      <c r="G1177" s="24" t="n">
        <f aca="false">N1177-M1177</f>
        <v>-0.105083333333334</v>
      </c>
      <c r="H1177" s="24" t="n">
        <f aca="false">O1177-N1177</f>
        <v>0.00108333333333377</v>
      </c>
      <c r="I1177" s="24" t="n">
        <f aca="false">O1177-M1177</f>
        <v>-0.104</v>
      </c>
      <c r="J1177" s="25" t="n">
        <f aca="false">VLOOKUP(C1177,'Nymex hist.'!A:B,2,0)</f>
        <v>2.807</v>
      </c>
      <c r="K1177" s="34" t="n">
        <f aca="false">AVERAGE(BQ1177:BW1177)</f>
        <v>2.807</v>
      </c>
      <c r="L1177" s="34" t="n">
        <f aca="false">AVERAGE(BX1177:CB1177)</f>
        <v>2.836</v>
      </c>
      <c r="M1177" s="27" t="n">
        <f aca="false">SUMIF($S$3:$FQ$3,$E1177+1,$S1177:$FQ1177)/COUNTIF($S$3:$FQ$3,$E1177+1)</f>
        <v>2.34508333333333</v>
      </c>
      <c r="N1177" s="27" t="n">
        <f aca="false">SUMIF($S$3:$FQ$3,$E1177+2,$S1177:$FQ1177)/COUNTIF($S$3:$FQ$3,$E1177+2)</f>
        <v>2.24</v>
      </c>
      <c r="O1177" s="27" t="n">
        <f aca="false">SUMIF($S$3:$FQ$3,$E1177+3,$S1177:$FQ1177)/COUNTIF($S$3:$FQ$3,$E1177+3)</f>
        <v>2.24108333333333</v>
      </c>
      <c r="P1177" s="27" t="n">
        <f aca="false">SUMIF($S$3:$FQ$3,$E1177+4,$S1177:$FQ1177)/COUNTIF($S$3:$FQ$3,$E1177+4)</f>
        <v>2.26108333333333</v>
      </c>
      <c r="Q1177" s="27" t="n">
        <f aca="false">SUMIF($S$3:$FQ$3,$E1177+5,$S1177:$FQ1177)/COUNTIF($S$3:$FQ$3,$E1177+5)</f>
        <v>2.28108333333333</v>
      </c>
      <c r="R1177" s="28" t="n">
        <v>35676</v>
      </c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30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 t="n">
        <v>2.807</v>
      </c>
      <c r="BX1177" s="29" t="n">
        <v>2.925</v>
      </c>
      <c r="BY1177" s="29" t="n">
        <v>3.015</v>
      </c>
      <c r="BZ1177" s="29" t="n">
        <v>3.015</v>
      </c>
      <c r="CA1177" s="29" t="n">
        <v>2.74</v>
      </c>
      <c r="CB1177" s="29" t="n">
        <v>2.485</v>
      </c>
      <c r="CC1177" s="29" t="n">
        <v>2.25</v>
      </c>
      <c r="CD1177" s="29" t="n">
        <v>2.165</v>
      </c>
      <c r="CE1177" s="29" t="n">
        <v>2.145</v>
      </c>
      <c r="CF1177" s="29" t="n">
        <v>2.145</v>
      </c>
      <c r="CG1177" s="29" t="n">
        <v>2.145</v>
      </c>
      <c r="CH1177" s="29" t="n">
        <v>2.145</v>
      </c>
      <c r="CI1177" s="29" t="n">
        <v>2.165</v>
      </c>
      <c r="CJ1177" s="29" t="n">
        <v>2.301</v>
      </c>
      <c r="CK1177" s="29" t="n">
        <v>2.44</v>
      </c>
      <c r="CL1177" s="29" t="n">
        <v>2.455</v>
      </c>
      <c r="CM1177" s="29" t="n">
        <v>2.353</v>
      </c>
      <c r="CN1177" s="29" t="n">
        <v>2.254</v>
      </c>
      <c r="CO1177" s="29" t="n">
        <v>2.168</v>
      </c>
      <c r="CP1177" s="29" t="n">
        <v>2.152</v>
      </c>
      <c r="CQ1177" s="29" t="n">
        <v>2.16</v>
      </c>
      <c r="CR1177" s="29" t="n">
        <v>2.159</v>
      </c>
      <c r="CS1177" s="29" t="n">
        <v>2.159</v>
      </c>
      <c r="CT1177" s="29" t="n">
        <v>2.158</v>
      </c>
      <c r="CU1177" s="29" t="n">
        <v>2.175</v>
      </c>
      <c r="CV1177" s="29" t="n">
        <v>2.283</v>
      </c>
      <c r="CW1177" s="29" t="n">
        <v>2.404</v>
      </c>
      <c r="CX1177" s="29" t="n">
        <v>2.42</v>
      </c>
      <c r="CY1177" s="29" t="n">
        <v>2.348</v>
      </c>
      <c r="CZ1177" s="29" t="n">
        <v>2.268</v>
      </c>
      <c r="DA1177" s="29" t="n">
        <v>2.172</v>
      </c>
      <c r="DB1177" s="29" t="n">
        <v>2.16</v>
      </c>
      <c r="DC1177" s="29" t="n">
        <v>2.166</v>
      </c>
      <c r="DD1177" s="29" t="n">
        <v>2.171</v>
      </c>
      <c r="DE1177" s="29" t="n">
        <v>2.171</v>
      </c>
      <c r="DF1177" s="29" t="n">
        <v>2.155</v>
      </c>
      <c r="DG1177" s="29" t="n">
        <v>2.175</v>
      </c>
      <c r="DH1177" s="29" t="n">
        <v>2.283</v>
      </c>
      <c r="DI1177" s="29" t="n">
        <v>2.404</v>
      </c>
      <c r="DJ1177" s="29" t="n">
        <v>2.44</v>
      </c>
      <c r="DK1177" s="29" t="n">
        <v>2.368</v>
      </c>
      <c r="DL1177" s="29" t="n">
        <v>2.288</v>
      </c>
      <c r="DM1177" s="29" t="n">
        <v>2.192</v>
      </c>
      <c r="DN1177" s="29" t="n">
        <v>2.18</v>
      </c>
      <c r="DO1177" s="29" t="n">
        <v>2.186</v>
      </c>
      <c r="DP1177" s="29" t="n">
        <v>2.191</v>
      </c>
      <c r="DQ1177" s="29" t="n">
        <v>2.191</v>
      </c>
      <c r="DR1177" s="29" t="n">
        <v>2.175</v>
      </c>
      <c r="DS1177" s="29" t="n">
        <v>2.195</v>
      </c>
      <c r="DT1177" s="29" t="n">
        <v>2.303</v>
      </c>
      <c r="DU1177" s="29" t="n">
        <v>2.424</v>
      </c>
      <c r="DV1177" s="29" t="n">
        <v>2.46</v>
      </c>
      <c r="DW1177" s="29" t="n">
        <v>2.388</v>
      </c>
      <c r="DX1177" s="29" t="n">
        <v>2.308</v>
      </c>
      <c r="DY1177" s="29" t="n">
        <v>2.212</v>
      </c>
      <c r="DZ1177" s="29" t="n">
        <v>2.2</v>
      </c>
      <c r="EA1177" s="29" t="n">
        <v>2.206</v>
      </c>
      <c r="EB1177" s="29" t="n">
        <v>2.211</v>
      </c>
      <c r="EC1177" s="29" t="n">
        <v>2.211</v>
      </c>
      <c r="ED1177" s="29" t="n">
        <v>2.195</v>
      </c>
      <c r="EE1177" s="29" t="n">
        <v>2.215</v>
      </c>
      <c r="EF1177" s="29" t="n">
        <v>2.323</v>
      </c>
      <c r="EG1177" s="29" t="n">
        <v>2.444</v>
      </c>
      <c r="EH1177" s="29" t="n">
        <v>2.48</v>
      </c>
      <c r="EI1177" s="29" t="n">
        <v>2.408</v>
      </c>
      <c r="EJ1177" s="29" t="n">
        <v>2.328</v>
      </c>
      <c r="EK1177" s="29" t="n">
        <v>2.232</v>
      </c>
      <c r="EL1177" s="29" t="n">
        <v>2.22</v>
      </c>
      <c r="EM1177" s="29" t="n">
        <v>2.226</v>
      </c>
      <c r="EN1177" s="29" t="n">
        <v>2.231</v>
      </c>
      <c r="EO1177" s="29" t="n">
        <v>2.231</v>
      </c>
      <c r="EP1177" s="29" t="n">
        <v>2.215</v>
      </c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</row>
    <row r="1178" customFormat="false" ht="12.75" hidden="false" customHeight="false" outlineLevel="0" collapsed="false">
      <c r="A1178" s="1" t="n">
        <f aca="false">WEEKDAY(C1178,2)</f>
        <v>4</v>
      </c>
      <c r="B1178" s="1" t="n">
        <f aca="false">MONTH(C1178)</f>
        <v>9</v>
      </c>
      <c r="C1178" s="23" t="n">
        <v>35677</v>
      </c>
      <c r="D1178" s="0" t="n">
        <f aca="false">MONTH(R1178)</f>
        <v>9</v>
      </c>
      <c r="E1178" s="0" t="n">
        <f aca="false">YEAR(R1178)</f>
        <v>1997</v>
      </c>
      <c r="F1178" s="3" t="n">
        <f aca="false">L1178-K1178</f>
        <v>0.0589999999999997</v>
      </c>
      <c r="G1178" s="3" t="n">
        <f aca="false">N1178-M1178</f>
        <v>-0.0749999999999997</v>
      </c>
      <c r="H1178" s="3" t="n">
        <f aca="false">O1178-N1178</f>
        <v>0.0135000000000001</v>
      </c>
      <c r="I1178" s="3" t="n">
        <f aca="false">O1178-M1178</f>
        <v>-0.0614999999999997</v>
      </c>
      <c r="J1178" s="4" t="n">
        <f aca="false">VLOOKUP(C1178,'Nymex hist.'!A:B,2,0)</f>
        <v>2.677</v>
      </c>
      <c r="K1178" s="4" t="n">
        <f aca="false">AVERAGE(BQ1178:BW1178)</f>
        <v>2.677</v>
      </c>
      <c r="L1178" s="4" t="n">
        <f aca="false">AVERAGE(BX1178:CB1178)</f>
        <v>2.736</v>
      </c>
      <c r="M1178" s="4" t="n">
        <f aca="false">SUMIF($S$3:$FQ$3,$E1178+1,$S1178:$FQ1178)/COUNTIF($S$3:$FQ$3,$E1178+1)</f>
        <v>2.29658333333333</v>
      </c>
      <c r="N1178" s="4" t="n">
        <f aca="false">SUMIF($S$3:$FQ$3,$E1178+2,$S1178:$FQ1178)/COUNTIF($S$3:$FQ$3,$E1178+2)</f>
        <v>2.22158333333333</v>
      </c>
      <c r="O1178" s="4" t="n">
        <f aca="false">SUMIF($S$3:$FQ$3,$E1178+3,$S1178:$FQ1178)/COUNTIF($S$3:$FQ$3,$E1178+3)</f>
        <v>2.23508333333333</v>
      </c>
      <c r="P1178" s="4" t="n">
        <f aca="false">SUMIF($S$3:$FQ$3,$E1178+4,$S1178:$FQ1178)/COUNTIF($S$3:$FQ$3,$E1178+4)</f>
        <v>2.25508333333333</v>
      </c>
      <c r="Q1178" s="4" t="n">
        <f aca="false">SUMIF($S$3:$FQ$3,$E1178+5,$S1178:$FQ1178)/COUNTIF($S$3:$FQ$3,$E1178+5)</f>
        <v>2.27508333333333</v>
      </c>
      <c r="R1178" s="21" t="n">
        <v>35677</v>
      </c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7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  <c r="AW1178" s="32"/>
      <c r="AX1178" s="32"/>
      <c r="AY1178" s="32"/>
      <c r="AZ1178" s="32"/>
      <c r="BA1178" s="32"/>
      <c r="BB1178" s="32"/>
      <c r="BC1178" s="32"/>
      <c r="BD1178" s="32"/>
      <c r="BE1178" s="32"/>
      <c r="BF1178" s="32"/>
      <c r="BG1178" s="32"/>
      <c r="BH1178" s="32"/>
      <c r="BI1178" s="32"/>
      <c r="BJ1178" s="32"/>
      <c r="BK1178" s="32"/>
      <c r="BL1178" s="32"/>
      <c r="BM1178" s="32"/>
      <c r="BN1178" s="32"/>
      <c r="BO1178" s="32"/>
      <c r="BP1178" s="32"/>
      <c r="BQ1178" s="32"/>
      <c r="BR1178" s="32"/>
      <c r="BS1178" s="32"/>
      <c r="BT1178" s="32"/>
      <c r="BU1178" s="32"/>
      <c r="BV1178" s="32"/>
      <c r="BW1178" s="32" t="n">
        <v>2.677</v>
      </c>
      <c r="BX1178" s="32" t="n">
        <v>2.808</v>
      </c>
      <c r="BY1178" s="32" t="n">
        <v>2.911</v>
      </c>
      <c r="BZ1178" s="32" t="n">
        <v>2.913</v>
      </c>
      <c r="CA1178" s="32" t="n">
        <v>2.648</v>
      </c>
      <c r="CB1178" s="32" t="n">
        <v>2.4</v>
      </c>
      <c r="CC1178" s="32" t="n">
        <v>2.198</v>
      </c>
      <c r="CD1178" s="32" t="n">
        <v>2.125</v>
      </c>
      <c r="CE1178" s="32" t="n">
        <v>2.11</v>
      </c>
      <c r="CF1178" s="32" t="n">
        <v>2.11</v>
      </c>
      <c r="CG1178" s="32" t="n">
        <v>2.11</v>
      </c>
      <c r="CH1178" s="32" t="n">
        <v>2.11</v>
      </c>
      <c r="CI1178" s="32" t="n">
        <v>2.135</v>
      </c>
      <c r="CJ1178" s="32" t="n">
        <v>2.28</v>
      </c>
      <c r="CK1178" s="32" t="n">
        <v>2.42</v>
      </c>
      <c r="CL1178" s="32" t="n">
        <v>2.44</v>
      </c>
      <c r="CM1178" s="32" t="n">
        <v>2.335</v>
      </c>
      <c r="CN1178" s="32" t="n">
        <v>2.234</v>
      </c>
      <c r="CO1178" s="32" t="n">
        <v>2.146</v>
      </c>
      <c r="CP1178" s="32" t="n">
        <v>2.129</v>
      </c>
      <c r="CQ1178" s="32" t="n">
        <v>2.137</v>
      </c>
      <c r="CR1178" s="32" t="n">
        <v>2.136</v>
      </c>
      <c r="CS1178" s="32" t="n">
        <v>2.134</v>
      </c>
      <c r="CT1178" s="32" t="n">
        <v>2.133</v>
      </c>
      <c r="CU1178" s="32" t="n">
        <v>2.155</v>
      </c>
      <c r="CV1178" s="32" t="n">
        <v>2.281</v>
      </c>
      <c r="CW1178" s="32" t="n">
        <v>2.399</v>
      </c>
      <c r="CX1178" s="32" t="n">
        <v>2.415</v>
      </c>
      <c r="CY1178" s="32" t="n">
        <v>2.343</v>
      </c>
      <c r="CZ1178" s="32" t="n">
        <v>2.263</v>
      </c>
      <c r="DA1178" s="32" t="n">
        <v>2.167</v>
      </c>
      <c r="DB1178" s="32" t="n">
        <v>2.155</v>
      </c>
      <c r="DC1178" s="32" t="n">
        <v>2.161</v>
      </c>
      <c r="DD1178" s="32" t="n">
        <v>2.166</v>
      </c>
      <c r="DE1178" s="32" t="n">
        <v>2.166</v>
      </c>
      <c r="DF1178" s="32" t="n">
        <v>2.15</v>
      </c>
      <c r="DG1178" s="32" t="n">
        <v>2.155</v>
      </c>
      <c r="DH1178" s="32" t="n">
        <v>2.281</v>
      </c>
      <c r="DI1178" s="32" t="n">
        <v>2.399</v>
      </c>
      <c r="DJ1178" s="32" t="n">
        <v>2.435</v>
      </c>
      <c r="DK1178" s="32" t="n">
        <v>2.363</v>
      </c>
      <c r="DL1178" s="32" t="n">
        <v>2.283</v>
      </c>
      <c r="DM1178" s="32" t="n">
        <v>2.187</v>
      </c>
      <c r="DN1178" s="32" t="n">
        <v>2.175</v>
      </c>
      <c r="DO1178" s="32" t="n">
        <v>2.181</v>
      </c>
      <c r="DP1178" s="32" t="n">
        <v>2.186</v>
      </c>
      <c r="DQ1178" s="32" t="n">
        <v>2.186</v>
      </c>
      <c r="DR1178" s="32" t="n">
        <v>2.17</v>
      </c>
      <c r="DS1178" s="32" t="n">
        <v>2.175</v>
      </c>
      <c r="DT1178" s="32" t="n">
        <v>2.301</v>
      </c>
      <c r="DU1178" s="32" t="n">
        <v>2.419</v>
      </c>
      <c r="DV1178" s="32" t="n">
        <v>2.455</v>
      </c>
      <c r="DW1178" s="32" t="n">
        <v>2.383</v>
      </c>
      <c r="DX1178" s="32" t="n">
        <v>2.303</v>
      </c>
      <c r="DY1178" s="32" t="n">
        <v>2.207</v>
      </c>
      <c r="DZ1178" s="32" t="n">
        <v>2.195</v>
      </c>
      <c r="EA1178" s="32" t="n">
        <v>2.201</v>
      </c>
      <c r="EB1178" s="32" t="n">
        <v>2.206</v>
      </c>
      <c r="EC1178" s="32" t="n">
        <v>2.206</v>
      </c>
      <c r="ED1178" s="32" t="n">
        <v>2.19</v>
      </c>
      <c r="EE1178" s="32" t="n">
        <v>2.195</v>
      </c>
      <c r="EF1178" s="32" t="n">
        <v>2.321</v>
      </c>
      <c r="EG1178" s="32" t="n">
        <v>2.439</v>
      </c>
      <c r="EH1178" s="32" t="n">
        <v>2.475</v>
      </c>
      <c r="EI1178" s="32" t="n">
        <v>2.403</v>
      </c>
      <c r="EJ1178" s="32" t="n">
        <v>2.323</v>
      </c>
      <c r="EK1178" s="32" t="n">
        <v>2.227</v>
      </c>
      <c r="EL1178" s="32" t="n">
        <v>2.215</v>
      </c>
      <c r="EM1178" s="32" t="n">
        <v>2.221</v>
      </c>
      <c r="EN1178" s="32" t="n">
        <v>2.226</v>
      </c>
      <c r="EO1178" s="32" t="n">
        <v>2.226</v>
      </c>
      <c r="EP1178" s="32" t="n">
        <v>2.21</v>
      </c>
      <c r="EQ1178" s="32"/>
      <c r="ER1178" s="32"/>
      <c r="ES1178" s="32"/>
      <c r="ET1178" s="32"/>
      <c r="EU1178" s="32"/>
      <c r="EV1178" s="32"/>
      <c r="EW1178" s="32"/>
      <c r="EX1178" s="32"/>
      <c r="EY1178" s="32"/>
      <c r="EZ1178" s="32"/>
      <c r="FA1178" s="32"/>
      <c r="FB1178" s="32"/>
      <c r="FC1178" s="32"/>
      <c r="FD1178" s="32"/>
      <c r="FE1178" s="32"/>
      <c r="FF1178" s="32"/>
      <c r="FG1178" s="32"/>
      <c r="FH1178" s="32"/>
      <c r="FI1178" s="32"/>
      <c r="FJ1178" s="32"/>
      <c r="FK1178" s="32"/>
      <c r="FL1178" s="32"/>
      <c r="FM1178" s="32"/>
      <c r="FN1178" s="32"/>
      <c r="FO1178" s="32"/>
      <c r="FP1178" s="32"/>
      <c r="FQ1178" s="32"/>
      <c r="FR1178" s="32"/>
      <c r="FS1178" s="32"/>
      <c r="FT1178" s="32"/>
      <c r="FU1178" s="32"/>
      <c r="FV1178" s="32"/>
      <c r="FW1178" s="32"/>
      <c r="FX1178" s="32"/>
      <c r="FY1178" s="32"/>
      <c r="FZ1178" s="32"/>
      <c r="GA1178" s="32"/>
      <c r="GB1178" s="32"/>
      <c r="GC1178" s="32"/>
      <c r="GD1178" s="32"/>
      <c r="GE1178" s="32"/>
      <c r="GF1178" s="32"/>
      <c r="GG1178" s="32"/>
      <c r="GH1178" s="32"/>
      <c r="GI1178" s="32"/>
      <c r="GJ1178" s="32"/>
      <c r="GK1178" s="32"/>
      <c r="GL1178" s="32"/>
      <c r="GM1178" s="32"/>
      <c r="GN1178" s="32"/>
      <c r="GO1178" s="32"/>
      <c r="GP1178" s="32"/>
      <c r="GQ1178" s="32"/>
    </row>
    <row r="1179" customFormat="false" ht="12.75" hidden="true" customHeight="false" outlineLevel="0" collapsed="false">
      <c r="A1179" s="0" t="n">
        <f aca="false">WEEKDAY(C1179,2)</f>
        <v>5</v>
      </c>
      <c r="B1179" s="0" t="n">
        <f aca="false">MONTH(C1179)</f>
        <v>9</v>
      </c>
      <c r="C1179" s="23" t="n">
        <v>35678</v>
      </c>
      <c r="D1179" s="0" t="n">
        <f aca="false">MONTH(R1179)</f>
        <v>9</v>
      </c>
      <c r="E1179" s="0" t="n">
        <f aca="false">YEAR(R1179)</f>
        <v>1997</v>
      </c>
      <c r="F1179" s="35" t="n">
        <f aca="false">L1179-K1179</f>
        <v>0.0448</v>
      </c>
      <c r="G1179" s="24" t="n">
        <f aca="false">N1179-M1179</f>
        <v>-0.0773333333333333</v>
      </c>
      <c r="H1179" s="24" t="n">
        <f aca="false">O1179-N1179</f>
        <v>0.0135000000000001</v>
      </c>
      <c r="I1179" s="24" t="n">
        <f aca="false">O1179-M1179</f>
        <v>-0.0638333333333332</v>
      </c>
      <c r="J1179" s="25" t="n">
        <f aca="false">VLOOKUP(C1179,'Nymex hist.'!A:B,2,0)</f>
        <v>2.697</v>
      </c>
      <c r="K1179" s="34" t="n">
        <f aca="false">AVERAGE(BQ1179:BW1179)</f>
        <v>2.697</v>
      </c>
      <c r="L1179" s="34" t="n">
        <f aca="false">AVERAGE(BX1179:CB1179)</f>
        <v>2.7418</v>
      </c>
      <c r="M1179" s="27" t="n">
        <f aca="false">SUMIF($S$3:$FQ$3,$E1179+1,$S1179:$FQ1179)/COUNTIF($S$3:$FQ$3,$E1179+1)</f>
        <v>2.29891666666667</v>
      </c>
      <c r="N1179" s="27" t="n">
        <f aca="false">SUMIF($S$3:$FQ$3,$E1179+2,$S1179:$FQ1179)/COUNTIF($S$3:$FQ$3,$E1179+2)</f>
        <v>2.22158333333333</v>
      </c>
      <c r="O1179" s="27" t="n">
        <f aca="false">SUMIF($S$3:$FQ$3,$E1179+3,$S1179:$FQ1179)/COUNTIF($S$3:$FQ$3,$E1179+3)</f>
        <v>2.23508333333333</v>
      </c>
      <c r="P1179" s="27" t="n">
        <f aca="false">SUMIF($S$3:$FQ$3,$E1179+4,$S1179:$FQ1179)/COUNTIF($S$3:$FQ$3,$E1179+4)</f>
        <v>2.25508333333333</v>
      </c>
      <c r="Q1179" s="27" t="n">
        <f aca="false">SUMIF($S$3:$FQ$3,$E1179+5,$S1179:$FQ1179)/COUNTIF($S$3:$FQ$3,$E1179+5)</f>
        <v>2.27508333333333</v>
      </c>
      <c r="R1179" s="28" t="n">
        <v>35678</v>
      </c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30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 t="n">
        <v>2.697</v>
      </c>
      <c r="BX1179" s="29" t="n">
        <v>2.822</v>
      </c>
      <c r="BY1179" s="29" t="n">
        <v>2.914</v>
      </c>
      <c r="BZ1179" s="29" t="n">
        <v>2.914</v>
      </c>
      <c r="CA1179" s="29" t="n">
        <v>2.657</v>
      </c>
      <c r="CB1179" s="29" t="n">
        <v>2.402</v>
      </c>
      <c r="CC1179" s="29" t="n">
        <v>2.202</v>
      </c>
      <c r="CD1179" s="29" t="n">
        <v>2.127</v>
      </c>
      <c r="CE1179" s="29" t="n">
        <v>2.112</v>
      </c>
      <c r="CF1179" s="29" t="n">
        <v>2.112</v>
      </c>
      <c r="CG1179" s="29" t="n">
        <v>2.112</v>
      </c>
      <c r="CH1179" s="29" t="n">
        <v>2.112</v>
      </c>
      <c r="CI1179" s="29" t="n">
        <v>2.137</v>
      </c>
      <c r="CJ1179" s="29" t="n">
        <v>2.28</v>
      </c>
      <c r="CK1179" s="29" t="n">
        <v>2.42</v>
      </c>
      <c r="CL1179" s="29" t="n">
        <v>2.44</v>
      </c>
      <c r="CM1179" s="29" t="n">
        <v>2.335</v>
      </c>
      <c r="CN1179" s="29" t="n">
        <v>2.234</v>
      </c>
      <c r="CO1179" s="29" t="n">
        <v>2.146</v>
      </c>
      <c r="CP1179" s="29" t="n">
        <v>2.129</v>
      </c>
      <c r="CQ1179" s="29" t="n">
        <v>2.137</v>
      </c>
      <c r="CR1179" s="29" t="n">
        <v>2.136</v>
      </c>
      <c r="CS1179" s="29" t="n">
        <v>2.134</v>
      </c>
      <c r="CT1179" s="29" t="n">
        <v>2.133</v>
      </c>
      <c r="CU1179" s="29" t="n">
        <v>2.155</v>
      </c>
      <c r="CV1179" s="29" t="n">
        <v>2.281</v>
      </c>
      <c r="CW1179" s="29" t="n">
        <v>2.399</v>
      </c>
      <c r="CX1179" s="29" t="n">
        <v>2.415</v>
      </c>
      <c r="CY1179" s="29" t="n">
        <v>2.343</v>
      </c>
      <c r="CZ1179" s="29" t="n">
        <v>2.263</v>
      </c>
      <c r="DA1179" s="29" t="n">
        <v>2.167</v>
      </c>
      <c r="DB1179" s="29" t="n">
        <v>2.155</v>
      </c>
      <c r="DC1179" s="29" t="n">
        <v>2.161</v>
      </c>
      <c r="DD1179" s="29" t="n">
        <v>2.166</v>
      </c>
      <c r="DE1179" s="29" t="n">
        <v>2.166</v>
      </c>
      <c r="DF1179" s="29" t="n">
        <v>2.15</v>
      </c>
      <c r="DG1179" s="29" t="n">
        <v>2.155</v>
      </c>
      <c r="DH1179" s="29" t="n">
        <v>2.281</v>
      </c>
      <c r="DI1179" s="29" t="n">
        <v>2.399</v>
      </c>
      <c r="DJ1179" s="29" t="n">
        <v>2.435</v>
      </c>
      <c r="DK1179" s="29" t="n">
        <v>2.363</v>
      </c>
      <c r="DL1179" s="29" t="n">
        <v>2.283</v>
      </c>
      <c r="DM1179" s="29" t="n">
        <v>2.187</v>
      </c>
      <c r="DN1179" s="29" t="n">
        <v>2.175</v>
      </c>
      <c r="DO1179" s="29" t="n">
        <v>2.181</v>
      </c>
      <c r="DP1179" s="29" t="n">
        <v>2.186</v>
      </c>
      <c r="DQ1179" s="29" t="n">
        <v>2.186</v>
      </c>
      <c r="DR1179" s="29" t="n">
        <v>2.17</v>
      </c>
      <c r="DS1179" s="29" t="n">
        <v>2.175</v>
      </c>
      <c r="DT1179" s="29" t="n">
        <v>2.301</v>
      </c>
      <c r="DU1179" s="29" t="n">
        <v>2.419</v>
      </c>
      <c r="DV1179" s="29" t="n">
        <v>2.455</v>
      </c>
      <c r="DW1179" s="29" t="n">
        <v>2.383</v>
      </c>
      <c r="DX1179" s="29" t="n">
        <v>2.303</v>
      </c>
      <c r="DY1179" s="29" t="n">
        <v>2.207</v>
      </c>
      <c r="DZ1179" s="29" t="n">
        <v>2.195</v>
      </c>
      <c r="EA1179" s="29" t="n">
        <v>2.201</v>
      </c>
      <c r="EB1179" s="29" t="n">
        <v>2.206</v>
      </c>
      <c r="EC1179" s="29" t="n">
        <v>2.206</v>
      </c>
      <c r="ED1179" s="29" t="n">
        <v>2.19</v>
      </c>
      <c r="EE1179" s="29" t="n">
        <v>2.195</v>
      </c>
      <c r="EF1179" s="29" t="n">
        <v>2.321</v>
      </c>
      <c r="EG1179" s="29" t="n">
        <v>2.439</v>
      </c>
      <c r="EH1179" s="29" t="n">
        <v>2.475</v>
      </c>
      <c r="EI1179" s="29" t="n">
        <v>2.403</v>
      </c>
      <c r="EJ1179" s="29" t="n">
        <v>2.323</v>
      </c>
      <c r="EK1179" s="29" t="n">
        <v>2.227</v>
      </c>
      <c r="EL1179" s="29" t="n">
        <v>2.215</v>
      </c>
      <c r="EM1179" s="29" t="n">
        <v>2.221</v>
      </c>
      <c r="EN1179" s="29" t="n">
        <v>2.226</v>
      </c>
      <c r="EO1179" s="29" t="n">
        <v>2.226</v>
      </c>
      <c r="EP1179" s="29" t="n">
        <v>2.21</v>
      </c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</row>
    <row r="1180" customFormat="false" ht="12.75" hidden="true" customHeight="false" outlineLevel="0" collapsed="false">
      <c r="A1180" s="0" t="n">
        <f aca="false">WEEKDAY(C1180,2)</f>
        <v>1</v>
      </c>
      <c r="B1180" s="0" t="n">
        <f aca="false">MONTH(C1180)</f>
        <v>9</v>
      </c>
      <c r="C1180" s="23" t="n">
        <v>35681</v>
      </c>
      <c r="D1180" s="0" t="n">
        <f aca="false">MONTH(R1180)</f>
        <v>9</v>
      </c>
      <c r="E1180" s="0" t="n">
        <f aca="false">YEAR(R1180)</f>
        <v>1997</v>
      </c>
      <c r="F1180" s="35" t="n">
        <f aca="false">L1180-K1180</f>
        <v>0.0525999999999995</v>
      </c>
      <c r="G1180" s="24" t="n">
        <f aca="false">N1180-M1180</f>
        <v>-0.0731666666666668</v>
      </c>
      <c r="H1180" s="24" t="n">
        <f aca="false">O1180-N1180</f>
        <v>0.0142499999999997</v>
      </c>
      <c r="I1180" s="24" t="n">
        <f aca="false">O1180-M1180</f>
        <v>-0.0589166666666672</v>
      </c>
      <c r="J1180" s="25" t="n">
        <f aca="false">VLOOKUP(C1180,'Nymex hist.'!A:B,2,0)</f>
        <v>2.688</v>
      </c>
      <c r="K1180" s="34" t="n">
        <f aca="false">AVERAGE(BQ1180:BW1180)</f>
        <v>2.688</v>
      </c>
      <c r="L1180" s="34" t="n">
        <f aca="false">AVERAGE(BX1180:CB1180)</f>
        <v>2.7406</v>
      </c>
      <c r="M1180" s="27" t="n">
        <f aca="false">SUMIF($S$3:$FQ$3,$E1180+1,$S1180:$FQ1180)/COUNTIF($S$3:$FQ$3,$E1180+1)</f>
        <v>2.29783333333333</v>
      </c>
      <c r="N1180" s="27" t="n">
        <f aca="false">SUMIF($S$3:$FQ$3,$E1180+2,$S1180:$FQ1180)/COUNTIF($S$3:$FQ$3,$E1180+2)</f>
        <v>2.22466666666667</v>
      </c>
      <c r="O1180" s="27" t="n">
        <f aca="false">SUMIF($S$3:$FQ$3,$E1180+3,$S1180:$FQ1180)/COUNTIF($S$3:$FQ$3,$E1180+3)</f>
        <v>2.23891666666667</v>
      </c>
      <c r="P1180" s="27" t="n">
        <f aca="false">SUMIF($S$3:$FQ$3,$E1180+4,$S1180:$FQ1180)/COUNTIF($S$3:$FQ$3,$E1180+4)</f>
        <v>2.26891666666667</v>
      </c>
      <c r="Q1180" s="27" t="n">
        <f aca="false">SUMIF($S$3:$FQ$3,$E1180+5,$S1180:$FQ1180)/COUNTIF($S$3:$FQ$3,$E1180+5)</f>
        <v>2.29891666666667</v>
      </c>
      <c r="R1180" s="28" t="n">
        <v>35681</v>
      </c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30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 t="n">
        <v>2.688</v>
      </c>
      <c r="BX1180" s="29" t="n">
        <v>2.828</v>
      </c>
      <c r="BY1180" s="29" t="n">
        <v>2.913</v>
      </c>
      <c r="BZ1180" s="29" t="n">
        <v>2.911</v>
      </c>
      <c r="CA1180" s="29" t="n">
        <v>2.653</v>
      </c>
      <c r="CB1180" s="29" t="n">
        <v>2.398</v>
      </c>
      <c r="CC1180" s="29" t="n">
        <v>2.196</v>
      </c>
      <c r="CD1180" s="29" t="n">
        <v>2.115</v>
      </c>
      <c r="CE1180" s="29" t="n">
        <v>2.11</v>
      </c>
      <c r="CF1180" s="29" t="n">
        <v>2.115</v>
      </c>
      <c r="CG1180" s="29" t="n">
        <v>2.115</v>
      </c>
      <c r="CH1180" s="29" t="n">
        <v>2.115</v>
      </c>
      <c r="CI1180" s="29" t="n">
        <v>2.14</v>
      </c>
      <c r="CJ1180" s="29" t="n">
        <v>2.283</v>
      </c>
      <c r="CK1180" s="29" t="n">
        <v>2.423</v>
      </c>
      <c r="CL1180" s="29" t="n">
        <v>2.443</v>
      </c>
      <c r="CM1180" s="29" t="n">
        <v>2.338</v>
      </c>
      <c r="CN1180" s="29" t="n">
        <v>2.237</v>
      </c>
      <c r="CO1180" s="29" t="n">
        <v>2.149</v>
      </c>
      <c r="CP1180" s="29" t="n">
        <v>2.132</v>
      </c>
      <c r="CQ1180" s="29" t="n">
        <v>2.14</v>
      </c>
      <c r="CR1180" s="29" t="n">
        <v>2.139</v>
      </c>
      <c r="CS1180" s="29" t="n">
        <v>2.137</v>
      </c>
      <c r="CT1180" s="29" t="n">
        <v>2.136</v>
      </c>
      <c r="CU1180" s="29" t="n">
        <v>2.158</v>
      </c>
      <c r="CV1180" s="29" t="n">
        <v>2.284</v>
      </c>
      <c r="CW1180" s="29" t="n">
        <v>2.403</v>
      </c>
      <c r="CX1180" s="29" t="n">
        <v>2.419</v>
      </c>
      <c r="CY1180" s="29" t="n">
        <v>2.347</v>
      </c>
      <c r="CZ1180" s="29" t="n">
        <v>2.267</v>
      </c>
      <c r="DA1180" s="29" t="n">
        <v>2.171</v>
      </c>
      <c r="DB1180" s="29" t="n">
        <v>2.159</v>
      </c>
      <c r="DC1180" s="29" t="n">
        <v>2.165</v>
      </c>
      <c r="DD1180" s="29" t="n">
        <v>2.17</v>
      </c>
      <c r="DE1180" s="29" t="n">
        <v>2.17</v>
      </c>
      <c r="DF1180" s="29" t="n">
        <v>2.154</v>
      </c>
      <c r="DG1180" s="29" t="n">
        <v>2.158</v>
      </c>
      <c r="DH1180" s="29" t="n">
        <v>2.284</v>
      </c>
      <c r="DI1180" s="29" t="n">
        <v>2.403</v>
      </c>
      <c r="DJ1180" s="29" t="n">
        <v>2.449</v>
      </c>
      <c r="DK1180" s="29" t="n">
        <v>2.377</v>
      </c>
      <c r="DL1180" s="29" t="n">
        <v>2.297</v>
      </c>
      <c r="DM1180" s="29" t="n">
        <v>2.201</v>
      </c>
      <c r="DN1180" s="29" t="n">
        <v>2.189</v>
      </c>
      <c r="DO1180" s="29" t="n">
        <v>2.195</v>
      </c>
      <c r="DP1180" s="29" t="n">
        <v>2.2</v>
      </c>
      <c r="DQ1180" s="29" t="n">
        <v>2.2</v>
      </c>
      <c r="DR1180" s="29" t="n">
        <v>2.184</v>
      </c>
      <c r="DS1180" s="29" t="n">
        <v>2.188</v>
      </c>
      <c r="DT1180" s="29" t="n">
        <v>2.314</v>
      </c>
      <c r="DU1180" s="29" t="n">
        <v>2.433</v>
      </c>
      <c r="DV1180" s="29" t="n">
        <v>2.479</v>
      </c>
      <c r="DW1180" s="29" t="n">
        <v>2.407</v>
      </c>
      <c r="DX1180" s="29" t="n">
        <v>2.327</v>
      </c>
      <c r="DY1180" s="29" t="n">
        <v>2.231</v>
      </c>
      <c r="DZ1180" s="29" t="n">
        <v>2.219</v>
      </c>
      <c r="EA1180" s="29" t="n">
        <v>2.225</v>
      </c>
      <c r="EB1180" s="29" t="n">
        <v>2.23</v>
      </c>
      <c r="EC1180" s="29" t="n">
        <v>2.23</v>
      </c>
      <c r="ED1180" s="29" t="n">
        <v>2.214</v>
      </c>
      <c r="EE1180" s="29" t="n">
        <v>2.218</v>
      </c>
      <c r="EF1180" s="29" t="n">
        <v>2.344</v>
      </c>
      <c r="EG1180" s="29" t="n">
        <v>2.463</v>
      </c>
      <c r="EH1180" s="29" t="n">
        <v>2.499</v>
      </c>
      <c r="EI1180" s="29" t="n">
        <v>2.427</v>
      </c>
      <c r="EJ1180" s="29" t="n">
        <v>2.347</v>
      </c>
      <c r="EK1180" s="29" t="n">
        <v>2.251</v>
      </c>
      <c r="EL1180" s="29" t="n">
        <v>2.239</v>
      </c>
      <c r="EM1180" s="29" t="n">
        <v>2.245</v>
      </c>
      <c r="EN1180" s="29" t="n">
        <v>2.25</v>
      </c>
      <c r="EO1180" s="29" t="n">
        <v>2.25</v>
      </c>
      <c r="EP1180" s="29" t="n">
        <v>2.234</v>
      </c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</row>
    <row r="1181" customFormat="false" ht="12.75" hidden="true" customHeight="false" outlineLevel="0" collapsed="false">
      <c r="A1181" s="0" t="n">
        <f aca="false">WEEKDAY(C1181,2)</f>
        <v>2</v>
      </c>
      <c r="B1181" s="0" t="n">
        <f aca="false">MONTH(C1181)</f>
        <v>9</v>
      </c>
      <c r="C1181" s="23" t="n">
        <v>35682</v>
      </c>
      <c r="D1181" s="0" t="n">
        <f aca="false">MONTH(R1181)</f>
        <v>9</v>
      </c>
      <c r="E1181" s="0" t="n">
        <f aca="false">YEAR(R1181)</f>
        <v>1997</v>
      </c>
      <c r="F1181" s="35" t="n">
        <f aca="false">L1181-K1181</f>
        <v>0.0512000000000001</v>
      </c>
      <c r="G1181" s="24" t="n">
        <f aca="false">N1181-M1181</f>
        <v>-0.0756666666666668</v>
      </c>
      <c r="H1181" s="24" t="n">
        <f aca="false">O1181-N1181</f>
        <v>0.012</v>
      </c>
      <c r="I1181" s="24" t="n">
        <f aca="false">O1181-M1181</f>
        <v>-0.0636666666666668</v>
      </c>
      <c r="J1181" s="25" t="n">
        <f aca="false">VLOOKUP(C1181,'Nymex hist.'!A:B,2,0)</f>
        <v>2.699</v>
      </c>
      <c r="K1181" s="34" t="n">
        <f aca="false">AVERAGE(BQ1181:BW1181)</f>
        <v>2.699</v>
      </c>
      <c r="L1181" s="34" t="n">
        <f aca="false">AVERAGE(BX1181:CB1181)</f>
        <v>2.7502</v>
      </c>
      <c r="M1181" s="27" t="n">
        <f aca="false">SUMIF($S$3:$FQ$3,$E1181+1,$S1181:$FQ1181)/COUNTIF($S$3:$FQ$3,$E1181+1)</f>
        <v>2.30158333333333</v>
      </c>
      <c r="N1181" s="27" t="n">
        <f aca="false">SUMIF($S$3:$FQ$3,$E1181+2,$S1181:$FQ1181)/COUNTIF($S$3:$FQ$3,$E1181+2)</f>
        <v>2.22591666666667</v>
      </c>
      <c r="O1181" s="27" t="n">
        <f aca="false">SUMIF($S$3:$FQ$3,$E1181+3,$S1181:$FQ1181)/COUNTIF($S$3:$FQ$3,$E1181+3)</f>
        <v>2.23791666666667</v>
      </c>
      <c r="P1181" s="27" t="n">
        <f aca="false">SUMIF($S$3:$FQ$3,$E1181+4,$S1181:$FQ1181)/COUNTIF($S$3:$FQ$3,$E1181+4)</f>
        <v>2.26791666666667</v>
      </c>
      <c r="Q1181" s="27" t="n">
        <f aca="false">SUMIF($S$3:$FQ$3,$E1181+5,$S1181:$FQ1181)/COUNTIF($S$3:$FQ$3,$E1181+5)</f>
        <v>2.29791666666667</v>
      </c>
      <c r="R1181" s="28" t="n">
        <v>35682</v>
      </c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30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 t="n">
        <v>2.699</v>
      </c>
      <c r="BX1181" s="29" t="n">
        <v>2.842</v>
      </c>
      <c r="BY1181" s="29" t="n">
        <v>2.928</v>
      </c>
      <c r="BZ1181" s="29" t="n">
        <v>2.921</v>
      </c>
      <c r="CA1181" s="29" t="n">
        <v>2.66</v>
      </c>
      <c r="CB1181" s="29" t="n">
        <v>2.4</v>
      </c>
      <c r="CC1181" s="29" t="n">
        <v>2.198</v>
      </c>
      <c r="CD1181" s="29" t="n">
        <v>2.118</v>
      </c>
      <c r="CE1181" s="29" t="n">
        <v>2.113</v>
      </c>
      <c r="CF1181" s="29" t="n">
        <v>2.118</v>
      </c>
      <c r="CG1181" s="29" t="n">
        <v>2.118</v>
      </c>
      <c r="CH1181" s="29" t="n">
        <v>2.118</v>
      </c>
      <c r="CI1181" s="29" t="n">
        <v>2.143</v>
      </c>
      <c r="CJ1181" s="29" t="n">
        <v>2.286</v>
      </c>
      <c r="CK1181" s="29" t="n">
        <v>2.426</v>
      </c>
      <c r="CL1181" s="29" t="n">
        <v>2.446</v>
      </c>
      <c r="CM1181" s="29" t="n">
        <v>2.341</v>
      </c>
      <c r="CN1181" s="29" t="n">
        <v>2.24</v>
      </c>
      <c r="CO1181" s="29" t="n">
        <v>2.151</v>
      </c>
      <c r="CP1181" s="29" t="n">
        <v>2.134</v>
      </c>
      <c r="CQ1181" s="29" t="n">
        <v>2.142</v>
      </c>
      <c r="CR1181" s="29" t="n">
        <v>2.14</v>
      </c>
      <c r="CS1181" s="29" t="n">
        <v>2.14</v>
      </c>
      <c r="CT1181" s="29" t="n">
        <v>2.135</v>
      </c>
      <c r="CU1181" s="29" t="n">
        <v>2.157</v>
      </c>
      <c r="CV1181" s="29" t="n">
        <v>2.283</v>
      </c>
      <c r="CW1181" s="29" t="n">
        <v>2.402</v>
      </c>
      <c r="CX1181" s="29" t="n">
        <v>2.418</v>
      </c>
      <c r="CY1181" s="29" t="n">
        <v>2.346</v>
      </c>
      <c r="CZ1181" s="29" t="n">
        <v>2.266</v>
      </c>
      <c r="DA1181" s="29" t="n">
        <v>2.17</v>
      </c>
      <c r="DB1181" s="29" t="n">
        <v>2.158</v>
      </c>
      <c r="DC1181" s="29" t="n">
        <v>2.164</v>
      </c>
      <c r="DD1181" s="29" t="n">
        <v>2.169</v>
      </c>
      <c r="DE1181" s="29" t="n">
        <v>2.169</v>
      </c>
      <c r="DF1181" s="29" t="n">
        <v>2.153</v>
      </c>
      <c r="DG1181" s="29" t="n">
        <v>2.157</v>
      </c>
      <c r="DH1181" s="29" t="n">
        <v>2.283</v>
      </c>
      <c r="DI1181" s="29" t="n">
        <v>2.402</v>
      </c>
      <c r="DJ1181" s="29" t="n">
        <v>2.448</v>
      </c>
      <c r="DK1181" s="29" t="n">
        <v>2.376</v>
      </c>
      <c r="DL1181" s="29" t="n">
        <v>2.296</v>
      </c>
      <c r="DM1181" s="29" t="n">
        <v>2.2</v>
      </c>
      <c r="DN1181" s="29" t="n">
        <v>2.188</v>
      </c>
      <c r="DO1181" s="29" t="n">
        <v>2.194</v>
      </c>
      <c r="DP1181" s="29" t="n">
        <v>2.199</v>
      </c>
      <c r="DQ1181" s="29" t="n">
        <v>2.199</v>
      </c>
      <c r="DR1181" s="29" t="n">
        <v>2.183</v>
      </c>
      <c r="DS1181" s="29" t="n">
        <v>2.187</v>
      </c>
      <c r="DT1181" s="29" t="n">
        <v>2.313</v>
      </c>
      <c r="DU1181" s="29" t="n">
        <v>2.432</v>
      </c>
      <c r="DV1181" s="29" t="n">
        <v>2.478</v>
      </c>
      <c r="DW1181" s="29" t="n">
        <v>2.406</v>
      </c>
      <c r="DX1181" s="29" t="n">
        <v>2.326</v>
      </c>
      <c r="DY1181" s="29" t="n">
        <v>2.23</v>
      </c>
      <c r="DZ1181" s="29" t="n">
        <v>2.218</v>
      </c>
      <c r="EA1181" s="29" t="n">
        <v>2.224</v>
      </c>
      <c r="EB1181" s="29" t="n">
        <v>2.229</v>
      </c>
      <c r="EC1181" s="29" t="n">
        <v>2.229</v>
      </c>
      <c r="ED1181" s="29" t="n">
        <v>2.213</v>
      </c>
      <c r="EE1181" s="29" t="n">
        <v>2.217</v>
      </c>
      <c r="EF1181" s="29" t="n">
        <v>2.343</v>
      </c>
      <c r="EG1181" s="29" t="n">
        <v>2.462</v>
      </c>
      <c r="EH1181" s="29" t="n">
        <v>2.498</v>
      </c>
      <c r="EI1181" s="29" t="n">
        <v>2.426</v>
      </c>
      <c r="EJ1181" s="29" t="n">
        <v>2.346</v>
      </c>
      <c r="EK1181" s="29" t="n">
        <v>2.25</v>
      </c>
      <c r="EL1181" s="29" t="n">
        <v>2.238</v>
      </c>
      <c r="EM1181" s="29" t="n">
        <v>2.244</v>
      </c>
      <c r="EN1181" s="29" t="n">
        <v>2.249</v>
      </c>
      <c r="EO1181" s="29" t="n">
        <v>2.249</v>
      </c>
      <c r="EP1181" s="29" t="n">
        <v>2.233</v>
      </c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0"/>
      <c r="GS1181" s="0"/>
      <c r="GT1181" s="0"/>
      <c r="GU1181" s="0"/>
      <c r="GV1181" s="0"/>
      <c r="GW1181" s="0"/>
      <c r="GX1181" s="0"/>
      <c r="GY1181" s="0"/>
      <c r="GZ1181" s="0"/>
      <c r="HA1181" s="0"/>
      <c r="HB1181" s="0"/>
      <c r="HC1181" s="0"/>
      <c r="HD1181" s="0"/>
      <c r="HE1181" s="0"/>
      <c r="HF1181" s="0"/>
      <c r="HG1181" s="0"/>
      <c r="HH1181" s="0"/>
      <c r="HI1181" s="0"/>
      <c r="HJ1181" s="0"/>
      <c r="HK1181" s="0"/>
      <c r="HL1181" s="0"/>
      <c r="HM1181" s="0"/>
      <c r="HN1181" s="0"/>
      <c r="HO1181" s="0"/>
      <c r="HP1181" s="0"/>
      <c r="HQ1181" s="0"/>
      <c r="HR1181" s="0"/>
      <c r="HS1181" s="0"/>
      <c r="HT1181" s="0"/>
      <c r="HU1181" s="0"/>
      <c r="HV1181" s="0"/>
      <c r="HW1181" s="0"/>
      <c r="HX1181" s="0"/>
      <c r="HY1181" s="0"/>
      <c r="HZ1181" s="0"/>
      <c r="IA1181" s="0"/>
      <c r="IB1181" s="0"/>
      <c r="IC1181" s="0"/>
      <c r="ID1181" s="0"/>
      <c r="IE1181" s="0"/>
      <c r="IF1181" s="0"/>
      <c r="IG1181" s="0"/>
      <c r="IH1181" s="0"/>
      <c r="II1181" s="0"/>
      <c r="IJ1181" s="0"/>
      <c r="IK1181" s="0"/>
      <c r="IL1181" s="0"/>
      <c r="IM1181" s="0"/>
      <c r="IN1181" s="0"/>
      <c r="IO1181" s="0"/>
      <c r="IP1181" s="0"/>
      <c r="IQ1181" s="0"/>
      <c r="IR1181" s="0"/>
      <c r="IS1181" s="0"/>
      <c r="IT1181" s="0"/>
      <c r="IU1181" s="0"/>
      <c r="IV1181" s="0"/>
      <c r="IW1181" s="0"/>
    </row>
    <row r="1182" customFormat="false" ht="12.75" hidden="true" customHeight="false" outlineLevel="0" collapsed="false">
      <c r="A1182" s="0" t="n">
        <f aca="false">WEEKDAY(C1182,2)</f>
        <v>3</v>
      </c>
      <c r="B1182" s="0" t="n">
        <f aca="false">MONTH(C1182)</f>
        <v>9</v>
      </c>
      <c r="C1182" s="23" t="n">
        <v>35683</v>
      </c>
      <c r="D1182" s="0" t="n">
        <f aca="false">MONTH(R1182)</f>
        <v>9</v>
      </c>
      <c r="E1182" s="0" t="n">
        <f aca="false">YEAR(R1182)</f>
        <v>1997</v>
      </c>
      <c r="F1182" s="35" t="n">
        <f aca="false">L1182-K1182</f>
        <v>0.0466000000000002</v>
      </c>
      <c r="G1182" s="24" t="n">
        <f aca="false">N1182-M1182</f>
        <v>-0.0665833333333334</v>
      </c>
      <c r="H1182" s="24" t="n">
        <f aca="false">O1182-N1182</f>
        <v>0.0122499999999999</v>
      </c>
      <c r="I1182" s="24" t="n">
        <f aca="false">O1182-M1182</f>
        <v>-0.0543333333333336</v>
      </c>
      <c r="J1182" s="25" t="n">
        <f aca="false">VLOOKUP(C1182,'Nymex hist.'!A:B,2,0)</f>
        <v>2.702</v>
      </c>
      <c r="K1182" s="34" t="n">
        <f aca="false">AVERAGE(BQ1182:BW1182)</f>
        <v>2.702</v>
      </c>
      <c r="L1182" s="34" t="n">
        <f aca="false">AVERAGE(BX1182:CB1182)</f>
        <v>2.7486</v>
      </c>
      <c r="M1182" s="27" t="n">
        <f aca="false">SUMIF($S$3:$FQ$3,$E1182+1,$S1182:$FQ1182)/COUNTIF($S$3:$FQ$3,$E1182+1)</f>
        <v>2.30225</v>
      </c>
      <c r="N1182" s="27" t="n">
        <f aca="false">SUMIF($S$3:$FQ$3,$E1182+2,$S1182:$FQ1182)/COUNTIF($S$3:$FQ$3,$E1182+2)</f>
        <v>2.23566666666667</v>
      </c>
      <c r="O1182" s="27" t="n">
        <f aca="false">SUMIF($S$3:$FQ$3,$E1182+3,$S1182:$FQ1182)/COUNTIF($S$3:$FQ$3,$E1182+3)</f>
        <v>2.24791666666667</v>
      </c>
      <c r="P1182" s="27" t="n">
        <f aca="false">SUMIF($S$3:$FQ$3,$E1182+4,$S1182:$FQ1182)/COUNTIF($S$3:$FQ$3,$E1182+4)</f>
        <v>2.27791666666667</v>
      </c>
      <c r="Q1182" s="27" t="n">
        <f aca="false">SUMIF($S$3:$FQ$3,$E1182+5,$S1182:$FQ1182)/COUNTIF($S$3:$FQ$3,$E1182+5)</f>
        <v>2.30791666666667</v>
      </c>
      <c r="R1182" s="28" t="n">
        <v>35683</v>
      </c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30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 t="n">
        <v>2.702</v>
      </c>
      <c r="BX1182" s="29" t="n">
        <v>2.845</v>
      </c>
      <c r="BY1182" s="29" t="n">
        <v>2.928</v>
      </c>
      <c r="BZ1182" s="29" t="n">
        <v>2.916</v>
      </c>
      <c r="CA1182" s="29" t="n">
        <v>2.657</v>
      </c>
      <c r="CB1182" s="29" t="n">
        <v>2.397</v>
      </c>
      <c r="CC1182" s="29" t="n">
        <v>2.195</v>
      </c>
      <c r="CD1182" s="29" t="n">
        <v>2.12</v>
      </c>
      <c r="CE1182" s="29" t="n">
        <v>2.115</v>
      </c>
      <c r="CF1182" s="29" t="n">
        <v>2.12</v>
      </c>
      <c r="CG1182" s="29" t="n">
        <v>2.12</v>
      </c>
      <c r="CH1182" s="29" t="n">
        <v>2.12</v>
      </c>
      <c r="CI1182" s="29" t="n">
        <v>2.148</v>
      </c>
      <c r="CJ1182" s="29" t="n">
        <v>2.288</v>
      </c>
      <c r="CK1182" s="29" t="n">
        <v>2.431</v>
      </c>
      <c r="CL1182" s="29" t="n">
        <v>2.454</v>
      </c>
      <c r="CM1182" s="29" t="n">
        <v>2.35</v>
      </c>
      <c r="CN1182" s="29" t="n">
        <v>2.25</v>
      </c>
      <c r="CO1182" s="29" t="n">
        <v>2.161</v>
      </c>
      <c r="CP1182" s="29" t="n">
        <v>2.144</v>
      </c>
      <c r="CQ1182" s="29" t="n">
        <v>2.152</v>
      </c>
      <c r="CR1182" s="29" t="n">
        <v>2.15</v>
      </c>
      <c r="CS1182" s="29" t="n">
        <v>2.15</v>
      </c>
      <c r="CT1182" s="29" t="n">
        <v>2.145</v>
      </c>
      <c r="CU1182" s="29" t="n">
        <v>2.167</v>
      </c>
      <c r="CV1182" s="29" t="n">
        <v>2.293</v>
      </c>
      <c r="CW1182" s="29" t="n">
        <v>2.412</v>
      </c>
      <c r="CX1182" s="29" t="n">
        <v>2.428</v>
      </c>
      <c r="CY1182" s="29" t="n">
        <v>2.356</v>
      </c>
      <c r="CZ1182" s="29" t="n">
        <v>2.276</v>
      </c>
      <c r="DA1182" s="29" t="n">
        <v>2.18</v>
      </c>
      <c r="DB1182" s="29" t="n">
        <v>2.168</v>
      </c>
      <c r="DC1182" s="29" t="n">
        <v>2.174</v>
      </c>
      <c r="DD1182" s="29" t="n">
        <v>2.179</v>
      </c>
      <c r="DE1182" s="29" t="n">
        <v>2.179</v>
      </c>
      <c r="DF1182" s="29" t="n">
        <v>2.163</v>
      </c>
      <c r="DG1182" s="29" t="n">
        <v>2.167</v>
      </c>
      <c r="DH1182" s="29" t="n">
        <v>2.293</v>
      </c>
      <c r="DI1182" s="29" t="n">
        <v>2.412</v>
      </c>
      <c r="DJ1182" s="29" t="n">
        <v>2.458</v>
      </c>
      <c r="DK1182" s="29" t="n">
        <v>2.386</v>
      </c>
      <c r="DL1182" s="29" t="n">
        <v>2.306</v>
      </c>
      <c r="DM1182" s="29" t="n">
        <v>2.21</v>
      </c>
      <c r="DN1182" s="29" t="n">
        <v>2.198</v>
      </c>
      <c r="DO1182" s="29" t="n">
        <v>2.204</v>
      </c>
      <c r="DP1182" s="29" t="n">
        <v>2.209</v>
      </c>
      <c r="DQ1182" s="29" t="n">
        <v>2.209</v>
      </c>
      <c r="DR1182" s="29" t="n">
        <v>2.193</v>
      </c>
      <c r="DS1182" s="29" t="n">
        <v>2.197</v>
      </c>
      <c r="DT1182" s="29" t="n">
        <v>2.323</v>
      </c>
      <c r="DU1182" s="29" t="n">
        <v>2.442</v>
      </c>
      <c r="DV1182" s="29" t="n">
        <v>2.488</v>
      </c>
      <c r="DW1182" s="29" t="n">
        <v>2.416</v>
      </c>
      <c r="DX1182" s="29" t="n">
        <v>2.336</v>
      </c>
      <c r="DY1182" s="29" t="n">
        <v>2.24</v>
      </c>
      <c r="DZ1182" s="29" t="n">
        <v>2.228</v>
      </c>
      <c r="EA1182" s="29" t="n">
        <v>2.234</v>
      </c>
      <c r="EB1182" s="29" t="n">
        <v>2.239</v>
      </c>
      <c r="EC1182" s="29" t="n">
        <v>2.239</v>
      </c>
      <c r="ED1182" s="29" t="n">
        <v>2.223</v>
      </c>
      <c r="EE1182" s="29" t="n">
        <v>2.227</v>
      </c>
      <c r="EF1182" s="29" t="n">
        <v>2.353</v>
      </c>
      <c r="EG1182" s="29" t="n">
        <v>2.472</v>
      </c>
      <c r="EH1182" s="29" t="n">
        <v>2.508</v>
      </c>
      <c r="EI1182" s="29" t="n">
        <v>2.436</v>
      </c>
      <c r="EJ1182" s="29" t="n">
        <v>2.356</v>
      </c>
      <c r="EK1182" s="29" t="n">
        <v>2.26</v>
      </c>
      <c r="EL1182" s="29" t="n">
        <v>2.248</v>
      </c>
      <c r="EM1182" s="29" t="n">
        <v>2.254</v>
      </c>
      <c r="EN1182" s="29" t="n">
        <v>2.259</v>
      </c>
      <c r="EO1182" s="29" t="n">
        <v>2.259</v>
      </c>
      <c r="EP1182" s="29" t="n">
        <v>2.243</v>
      </c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</row>
    <row r="1183" customFormat="false" ht="12.75" hidden="false" customHeight="false" outlineLevel="0" collapsed="false">
      <c r="A1183" s="1" t="n">
        <f aca="false">WEEKDAY(C1183,2)</f>
        <v>4</v>
      </c>
      <c r="B1183" s="1" t="n">
        <f aca="false">MONTH(C1183)</f>
        <v>9</v>
      </c>
      <c r="C1183" s="23" t="n">
        <v>35684</v>
      </c>
      <c r="D1183" s="0" t="n">
        <f aca="false">MONTH(R1183)</f>
        <v>9</v>
      </c>
      <c r="E1183" s="0" t="n">
        <f aca="false">YEAR(R1183)</f>
        <v>1997</v>
      </c>
      <c r="F1183" s="3" t="n">
        <f aca="false">L1183-K1183</f>
        <v>0.0362</v>
      </c>
      <c r="G1183" s="3" t="n">
        <f aca="false">N1183-M1183</f>
        <v>-0.0840833333333335</v>
      </c>
      <c r="H1183" s="3" t="n">
        <f aca="false">O1183-N1183</f>
        <v>0.00883333333333347</v>
      </c>
      <c r="I1183" s="3" t="n">
        <f aca="false">O1183-M1183</f>
        <v>-0.07525</v>
      </c>
      <c r="J1183" s="4" t="n">
        <f aca="false">VLOOKUP(C1183,'Nymex hist.'!A:B,2,0)</f>
        <v>2.766</v>
      </c>
      <c r="K1183" s="4" t="n">
        <f aca="false">AVERAGE(BQ1183:BW1183)</f>
        <v>2.766</v>
      </c>
      <c r="L1183" s="4" t="n">
        <f aca="false">AVERAGE(BX1183:CB1183)</f>
        <v>2.8022</v>
      </c>
      <c r="M1183" s="4" t="n">
        <f aca="false">SUMIF($S$3:$FQ$3,$E1183+1,$S1183:$FQ1183)/COUNTIF($S$3:$FQ$3,$E1183+1)</f>
        <v>2.31608333333333</v>
      </c>
      <c r="N1183" s="4" t="n">
        <f aca="false">SUMIF($S$3:$FQ$3,$E1183+2,$S1183:$FQ1183)/COUNTIF($S$3:$FQ$3,$E1183+2)</f>
        <v>2.232</v>
      </c>
      <c r="O1183" s="4" t="n">
        <f aca="false">SUMIF($S$3:$FQ$3,$E1183+3,$S1183:$FQ1183)/COUNTIF($S$3:$FQ$3,$E1183+3)</f>
        <v>2.24083333333333</v>
      </c>
      <c r="P1183" s="4" t="n">
        <f aca="false">SUMIF($S$3:$FQ$3,$E1183+4,$S1183:$FQ1183)/COUNTIF($S$3:$FQ$3,$E1183+4)</f>
        <v>2.27083333333333</v>
      </c>
      <c r="Q1183" s="4" t="n">
        <f aca="false">SUMIF($S$3:$FQ$3,$E1183+5,$S1183:$FQ1183)/COUNTIF($S$3:$FQ$3,$E1183+5)</f>
        <v>2.30083333333333</v>
      </c>
      <c r="R1183" s="21" t="n">
        <v>35684</v>
      </c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7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P1183" s="32"/>
      <c r="BQ1183" s="32"/>
      <c r="BR1183" s="32"/>
      <c r="BS1183" s="32"/>
      <c r="BT1183" s="32"/>
      <c r="BU1183" s="32"/>
      <c r="BV1183" s="32"/>
      <c r="BW1183" s="32" t="n">
        <v>2.766</v>
      </c>
      <c r="BX1183" s="32" t="n">
        <v>2.908</v>
      </c>
      <c r="BY1183" s="32" t="n">
        <v>2.997</v>
      </c>
      <c r="BZ1183" s="32" t="n">
        <v>2.979</v>
      </c>
      <c r="CA1183" s="32" t="n">
        <v>2.702</v>
      </c>
      <c r="CB1183" s="32" t="n">
        <v>2.425</v>
      </c>
      <c r="CC1183" s="32" t="n">
        <v>2.21</v>
      </c>
      <c r="CD1183" s="32" t="n">
        <v>2.13</v>
      </c>
      <c r="CE1183" s="32" t="n">
        <v>2.12</v>
      </c>
      <c r="CF1183" s="32" t="n">
        <v>2.12</v>
      </c>
      <c r="CG1183" s="32" t="n">
        <v>2.12</v>
      </c>
      <c r="CH1183" s="32" t="n">
        <v>2.12</v>
      </c>
      <c r="CI1183" s="32" t="n">
        <v>2.148</v>
      </c>
      <c r="CJ1183" s="32" t="n">
        <v>2.288</v>
      </c>
      <c r="CK1183" s="32" t="n">
        <v>2.431</v>
      </c>
      <c r="CL1183" s="32" t="n">
        <v>2.454</v>
      </c>
      <c r="CM1183" s="32" t="n">
        <v>2.35</v>
      </c>
      <c r="CN1183" s="32" t="n">
        <v>2.25</v>
      </c>
      <c r="CO1183" s="32" t="n">
        <v>2.161</v>
      </c>
      <c r="CP1183" s="32" t="n">
        <v>2.139</v>
      </c>
      <c r="CQ1183" s="32" t="n">
        <v>2.145</v>
      </c>
      <c r="CR1183" s="32" t="n">
        <v>2.143</v>
      </c>
      <c r="CS1183" s="32" t="n">
        <v>2.143</v>
      </c>
      <c r="CT1183" s="32" t="n">
        <v>2.138</v>
      </c>
      <c r="CU1183" s="32" t="n">
        <v>2.16</v>
      </c>
      <c r="CV1183" s="32" t="n">
        <v>2.291</v>
      </c>
      <c r="CW1183" s="32" t="n">
        <v>2.41</v>
      </c>
      <c r="CX1183" s="32" t="n">
        <v>2.422</v>
      </c>
      <c r="CY1183" s="32" t="n">
        <v>2.349</v>
      </c>
      <c r="CZ1183" s="32" t="n">
        <v>2.268</v>
      </c>
      <c r="DA1183" s="32" t="n">
        <v>2.171</v>
      </c>
      <c r="DB1183" s="32" t="n">
        <v>2.158</v>
      </c>
      <c r="DC1183" s="32" t="n">
        <v>2.164</v>
      </c>
      <c r="DD1183" s="32" t="n">
        <v>2.169</v>
      </c>
      <c r="DE1183" s="32" t="n">
        <v>2.169</v>
      </c>
      <c r="DF1183" s="32" t="n">
        <v>2.159</v>
      </c>
      <c r="DG1183" s="32" t="n">
        <v>2.16</v>
      </c>
      <c r="DH1183" s="32" t="n">
        <v>2.291</v>
      </c>
      <c r="DI1183" s="32" t="n">
        <v>2.41</v>
      </c>
      <c r="DJ1183" s="32" t="n">
        <v>2.452</v>
      </c>
      <c r="DK1183" s="32" t="n">
        <v>2.379</v>
      </c>
      <c r="DL1183" s="32" t="n">
        <v>2.298</v>
      </c>
      <c r="DM1183" s="32" t="n">
        <v>2.201</v>
      </c>
      <c r="DN1183" s="32" t="n">
        <v>2.188</v>
      </c>
      <c r="DO1183" s="32" t="n">
        <v>2.194</v>
      </c>
      <c r="DP1183" s="32" t="n">
        <v>2.199</v>
      </c>
      <c r="DQ1183" s="32" t="n">
        <v>2.199</v>
      </c>
      <c r="DR1183" s="32" t="n">
        <v>2.189</v>
      </c>
      <c r="DS1183" s="32" t="n">
        <v>2.19</v>
      </c>
      <c r="DT1183" s="32" t="n">
        <v>2.321</v>
      </c>
      <c r="DU1183" s="32" t="n">
        <v>2.44</v>
      </c>
      <c r="DV1183" s="32" t="n">
        <v>2.482</v>
      </c>
      <c r="DW1183" s="32" t="n">
        <v>2.409</v>
      </c>
      <c r="DX1183" s="32" t="n">
        <v>2.328</v>
      </c>
      <c r="DY1183" s="32" t="n">
        <v>2.231</v>
      </c>
      <c r="DZ1183" s="32" t="n">
        <v>2.218</v>
      </c>
      <c r="EA1183" s="32" t="n">
        <v>2.224</v>
      </c>
      <c r="EB1183" s="32" t="n">
        <v>2.229</v>
      </c>
      <c r="EC1183" s="32" t="n">
        <v>2.229</v>
      </c>
      <c r="ED1183" s="32" t="n">
        <v>2.219</v>
      </c>
      <c r="EE1183" s="32" t="n">
        <v>2.22</v>
      </c>
      <c r="EF1183" s="32" t="n">
        <v>2.351</v>
      </c>
      <c r="EG1183" s="32" t="n">
        <v>2.47</v>
      </c>
      <c r="EH1183" s="32" t="n">
        <v>2.502</v>
      </c>
      <c r="EI1183" s="32" t="n">
        <v>2.429</v>
      </c>
      <c r="EJ1183" s="32" t="n">
        <v>2.348</v>
      </c>
      <c r="EK1183" s="32" t="n">
        <v>2.251</v>
      </c>
      <c r="EL1183" s="32" t="n">
        <v>2.238</v>
      </c>
      <c r="EM1183" s="32" t="n">
        <v>2.244</v>
      </c>
      <c r="EN1183" s="32" t="n">
        <v>2.249</v>
      </c>
      <c r="EO1183" s="32" t="n">
        <v>2.249</v>
      </c>
      <c r="EP1183" s="32" t="n">
        <v>2.239</v>
      </c>
      <c r="EQ1183" s="32"/>
      <c r="ER1183" s="32"/>
      <c r="ES1183" s="32"/>
      <c r="ET1183" s="32"/>
      <c r="EU1183" s="32"/>
      <c r="EV1183" s="32"/>
      <c r="EW1183" s="32"/>
      <c r="EX1183" s="32"/>
      <c r="EY1183" s="32"/>
      <c r="EZ1183" s="32"/>
      <c r="FA1183" s="32"/>
      <c r="FB1183" s="32"/>
      <c r="FC1183" s="32"/>
      <c r="FD1183" s="32"/>
      <c r="FE1183" s="32"/>
      <c r="FF1183" s="32"/>
      <c r="FG1183" s="32"/>
      <c r="FH1183" s="32"/>
      <c r="FI1183" s="32"/>
      <c r="FJ1183" s="32"/>
      <c r="FK1183" s="32"/>
      <c r="FL1183" s="32"/>
      <c r="FM1183" s="32"/>
      <c r="FN1183" s="32"/>
      <c r="FO1183" s="32"/>
      <c r="FP1183" s="32"/>
      <c r="FQ1183" s="32"/>
      <c r="FR1183" s="32"/>
      <c r="FS1183" s="32"/>
      <c r="FT1183" s="32"/>
      <c r="FU1183" s="32"/>
      <c r="FV1183" s="32"/>
      <c r="FW1183" s="32"/>
      <c r="FX1183" s="32"/>
      <c r="FY1183" s="32"/>
      <c r="FZ1183" s="32"/>
      <c r="GA1183" s="32"/>
      <c r="GB1183" s="32"/>
      <c r="GC1183" s="32"/>
      <c r="GD1183" s="32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  <c r="GO1183" s="32"/>
      <c r="GP1183" s="32"/>
      <c r="GQ1183" s="32"/>
    </row>
    <row r="1184" customFormat="false" ht="12.75" hidden="true" customHeight="false" outlineLevel="0" collapsed="false">
      <c r="A1184" s="0" t="n">
        <f aca="false">WEEKDAY(C1184,2)</f>
        <v>5</v>
      </c>
      <c r="B1184" s="0" t="n">
        <f aca="false">MONTH(C1184)</f>
        <v>9</v>
      </c>
      <c r="C1184" s="23" t="n">
        <v>35685</v>
      </c>
      <c r="D1184" s="0" t="n">
        <f aca="false">MONTH(R1184)</f>
        <v>9</v>
      </c>
      <c r="E1184" s="0" t="n">
        <f aca="false">YEAR(R1184)</f>
        <v>1997</v>
      </c>
      <c r="F1184" s="35" t="n">
        <f aca="false">L1184-K1184</f>
        <v>0.0263999999999998</v>
      </c>
      <c r="G1184" s="24" t="n">
        <f aca="false">N1184-M1184</f>
        <v>-0.0879166666666666</v>
      </c>
      <c r="H1184" s="24" t="n">
        <f aca="false">O1184-N1184</f>
        <v>0.00658333333333339</v>
      </c>
      <c r="I1184" s="24" t="n">
        <f aca="false">O1184-M1184</f>
        <v>-0.0813333333333333</v>
      </c>
      <c r="J1184" s="25" t="n">
        <f aca="false">VLOOKUP(C1184,'Nymex hist.'!A:B,2,0)</f>
        <v>2.795</v>
      </c>
      <c r="K1184" s="34" t="n">
        <f aca="false">AVERAGE(BQ1184:BW1184)</f>
        <v>2.795</v>
      </c>
      <c r="L1184" s="34" t="n">
        <f aca="false">AVERAGE(BX1184:CB1184)</f>
        <v>2.8214</v>
      </c>
      <c r="M1184" s="27" t="n">
        <f aca="false">SUMIF($S$3:$FQ$3,$E1184+1,$S1184:$FQ1184)/COUNTIF($S$3:$FQ$3,$E1184+1)</f>
        <v>2.32458333333333</v>
      </c>
      <c r="N1184" s="27" t="n">
        <f aca="false">SUMIF($S$3:$FQ$3,$E1184+2,$S1184:$FQ1184)/COUNTIF($S$3:$FQ$3,$E1184+2)</f>
        <v>2.23666666666667</v>
      </c>
      <c r="O1184" s="27" t="n">
        <f aca="false">SUMIF($S$3:$FQ$3,$E1184+3,$S1184:$FQ1184)/COUNTIF($S$3:$FQ$3,$E1184+3)</f>
        <v>2.24325</v>
      </c>
      <c r="P1184" s="27" t="n">
        <f aca="false">SUMIF($S$3:$FQ$3,$E1184+4,$S1184:$FQ1184)/COUNTIF($S$3:$FQ$3,$E1184+4)</f>
        <v>2.27325</v>
      </c>
      <c r="Q1184" s="27" t="n">
        <f aca="false">SUMIF($S$3:$FQ$3,$E1184+5,$S1184:$FQ1184)/COUNTIF($S$3:$FQ$3,$E1184+5)</f>
        <v>2.30325</v>
      </c>
      <c r="R1184" s="28" t="n">
        <v>35685</v>
      </c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30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 t="n">
        <v>2.795</v>
      </c>
      <c r="BX1184" s="29" t="n">
        <v>2.93</v>
      </c>
      <c r="BY1184" s="29" t="n">
        <v>3.017</v>
      </c>
      <c r="BZ1184" s="29" t="n">
        <v>3</v>
      </c>
      <c r="CA1184" s="29" t="n">
        <v>2.725</v>
      </c>
      <c r="CB1184" s="29" t="n">
        <v>2.435</v>
      </c>
      <c r="CC1184" s="29" t="n">
        <v>2.215</v>
      </c>
      <c r="CD1184" s="29" t="n">
        <v>2.137</v>
      </c>
      <c r="CE1184" s="29" t="n">
        <v>2.127</v>
      </c>
      <c r="CF1184" s="29" t="n">
        <v>2.127</v>
      </c>
      <c r="CG1184" s="29" t="n">
        <v>2.127</v>
      </c>
      <c r="CH1184" s="29" t="n">
        <v>2.127</v>
      </c>
      <c r="CI1184" s="29" t="n">
        <v>2.152</v>
      </c>
      <c r="CJ1184" s="29" t="n">
        <v>2.289</v>
      </c>
      <c r="CK1184" s="29" t="n">
        <v>2.434</v>
      </c>
      <c r="CL1184" s="29" t="n">
        <v>2.459</v>
      </c>
      <c r="CM1184" s="29" t="n">
        <v>2.357</v>
      </c>
      <c r="CN1184" s="29" t="n">
        <v>2.259</v>
      </c>
      <c r="CO1184" s="29" t="n">
        <v>2.172</v>
      </c>
      <c r="CP1184" s="29" t="n">
        <v>2.142</v>
      </c>
      <c r="CQ1184" s="29" t="n">
        <v>2.148</v>
      </c>
      <c r="CR1184" s="29" t="n">
        <v>2.146</v>
      </c>
      <c r="CS1184" s="29" t="n">
        <v>2.146</v>
      </c>
      <c r="CT1184" s="29" t="n">
        <v>2.141</v>
      </c>
      <c r="CU1184" s="29" t="n">
        <v>2.163</v>
      </c>
      <c r="CV1184" s="29" t="n">
        <v>2.294</v>
      </c>
      <c r="CW1184" s="29" t="n">
        <v>2.413</v>
      </c>
      <c r="CX1184" s="29" t="n">
        <v>2.425</v>
      </c>
      <c r="CY1184" s="29" t="n">
        <v>2.352</v>
      </c>
      <c r="CZ1184" s="29" t="n">
        <v>2.27</v>
      </c>
      <c r="DA1184" s="29" t="n">
        <v>2.173</v>
      </c>
      <c r="DB1184" s="29" t="n">
        <v>2.16</v>
      </c>
      <c r="DC1184" s="29" t="n">
        <v>2.166</v>
      </c>
      <c r="DD1184" s="29" t="n">
        <v>2.171</v>
      </c>
      <c r="DE1184" s="29" t="n">
        <v>2.171</v>
      </c>
      <c r="DF1184" s="29" t="n">
        <v>2.161</v>
      </c>
      <c r="DG1184" s="29" t="n">
        <v>2.163</v>
      </c>
      <c r="DH1184" s="29" t="n">
        <v>2.294</v>
      </c>
      <c r="DI1184" s="29" t="n">
        <v>2.413</v>
      </c>
      <c r="DJ1184" s="29" t="n">
        <v>2.455</v>
      </c>
      <c r="DK1184" s="29" t="n">
        <v>2.382</v>
      </c>
      <c r="DL1184" s="29" t="n">
        <v>2.3</v>
      </c>
      <c r="DM1184" s="29" t="n">
        <v>2.203</v>
      </c>
      <c r="DN1184" s="29" t="n">
        <v>2.19</v>
      </c>
      <c r="DO1184" s="29" t="n">
        <v>2.196</v>
      </c>
      <c r="DP1184" s="29" t="n">
        <v>2.201</v>
      </c>
      <c r="DQ1184" s="29" t="n">
        <v>2.201</v>
      </c>
      <c r="DR1184" s="29" t="n">
        <v>2.191</v>
      </c>
      <c r="DS1184" s="29" t="n">
        <v>2.193</v>
      </c>
      <c r="DT1184" s="29" t="n">
        <v>2.324</v>
      </c>
      <c r="DU1184" s="29" t="n">
        <v>2.443</v>
      </c>
      <c r="DV1184" s="29" t="n">
        <v>2.485</v>
      </c>
      <c r="DW1184" s="29" t="n">
        <v>2.412</v>
      </c>
      <c r="DX1184" s="29" t="n">
        <v>2.33</v>
      </c>
      <c r="DY1184" s="29" t="n">
        <v>2.233</v>
      </c>
      <c r="DZ1184" s="29" t="n">
        <v>2.22</v>
      </c>
      <c r="EA1184" s="29" t="n">
        <v>2.226</v>
      </c>
      <c r="EB1184" s="29" t="n">
        <v>2.231</v>
      </c>
      <c r="EC1184" s="29" t="n">
        <v>2.231</v>
      </c>
      <c r="ED1184" s="29" t="n">
        <v>2.221</v>
      </c>
      <c r="EE1184" s="29" t="n">
        <v>2.223</v>
      </c>
      <c r="EF1184" s="29" t="n">
        <v>2.354</v>
      </c>
      <c r="EG1184" s="29" t="n">
        <v>2.473</v>
      </c>
      <c r="EH1184" s="29" t="n">
        <v>2.505</v>
      </c>
      <c r="EI1184" s="29" t="n">
        <v>2.432</v>
      </c>
      <c r="EJ1184" s="29" t="n">
        <v>2.35</v>
      </c>
      <c r="EK1184" s="29" t="n">
        <v>2.253</v>
      </c>
      <c r="EL1184" s="29" t="n">
        <v>2.24</v>
      </c>
      <c r="EM1184" s="29" t="n">
        <v>2.246</v>
      </c>
      <c r="EN1184" s="29" t="n">
        <v>2.251</v>
      </c>
      <c r="EO1184" s="29" t="n">
        <v>2.251</v>
      </c>
      <c r="EP1184" s="29" t="n">
        <v>2.241</v>
      </c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</row>
    <row r="1185" customFormat="false" ht="12.75" hidden="true" customHeight="false" outlineLevel="0" collapsed="false">
      <c r="A1185" s="0" t="n">
        <f aca="false">WEEKDAY(C1185,2)</f>
        <v>1</v>
      </c>
      <c r="B1185" s="0" t="n">
        <f aca="false">MONTH(C1185)</f>
        <v>9</v>
      </c>
      <c r="C1185" s="23" t="n">
        <v>35688</v>
      </c>
      <c r="D1185" s="0" t="n">
        <f aca="false">MONTH(R1185)</f>
        <v>9</v>
      </c>
      <c r="E1185" s="0" t="n">
        <f aca="false">YEAR(R1185)</f>
        <v>1997</v>
      </c>
      <c r="F1185" s="35" t="n">
        <f aca="false">L1185-K1185</f>
        <v>0.0287999999999999</v>
      </c>
      <c r="G1185" s="24" t="n">
        <f aca="false">N1185-M1185</f>
        <v>-0.0922500000000004</v>
      </c>
      <c r="H1185" s="24" t="n">
        <f aca="false">O1185-N1185</f>
        <v>0.0095833333333335</v>
      </c>
      <c r="I1185" s="24" t="n">
        <f aca="false">O1185-M1185</f>
        <v>-0.0826666666666669</v>
      </c>
      <c r="J1185" s="25" t="n">
        <f aca="false">VLOOKUP(C1185,'Nymex hist.'!A:B,2,0)</f>
        <v>2.786</v>
      </c>
      <c r="K1185" s="34" t="n">
        <f aca="false">AVERAGE(BQ1185:BW1185)</f>
        <v>2.786</v>
      </c>
      <c r="L1185" s="34" t="n">
        <f aca="false">AVERAGE(BX1185:CB1185)</f>
        <v>2.8148</v>
      </c>
      <c r="M1185" s="27" t="n">
        <f aca="false">SUMIF($S$3:$FQ$3,$E1185+1,$S1185:$FQ1185)/COUNTIF($S$3:$FQ$3,$E1185+1)</f>
        <v>2.32633333333333</v>
      </c>
      <c r="N1185" s="27" t="n">
        <f aca="false">SUMIF($S$3:$FQ$3,$E1185+2,$S1185:$FQ1185)/COUNTIF($S$3:$FQ$3,$E1185+2)</f>
        <v>2.23408333333333</v>
      </c>
      <c r="O1185" s="27" t="n">
        <f aca="false">SUMIF($S$3:$FQ$3,$E1185+3,$S1185:$FQ1185)/COUNTIF($S$3:$FQ$3,$E1185+3)</f>
        <v>2.24366666666667</v>
      </c>
      <c r="P1185" s="27" t="n">
        <f aca="false">SUMIF($S$3:$FQ$3,$E1185+4,$S1185:$FQ1185)/COUNTIF($S$3:$FQ$3,$E1185+4)</f>
        <v>2.27366666666667</v>
      </c>
      <c r="Q1185" s="27" t="n">
        <f aca="false">SUMIF($S$3:$FQ$3,$E1185+5,$S1185:$FQ1185)/COUNTIF($S$3:$FQ$3,$E1185+5)</f>
        <v>2.30366666666667</v>
      </c>
      <c r="R1185" s="28" t="n">
        <v>35688</v>
      </c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30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 t="n">
        <v>2.786</v>
      </c>
      <c r="BX1185" s="29" t="n">
        <v>2.912</v>
      </c>
      <c r="BY1185" s="29" t="n">
        <v>3.008</v>
      </c>
      <c r="BZ1185" s="29" t="n">
        <v>2.995</v>
      </c>
      <c r="CA1185" s="29" t="n">
        <v>2.722</v>
      </c>
      <c r="CB1185" s="29" t="n">
        <v>2.437</v>
      </c>
      <c r="CC1185" s="29" t="n">
        <v>2.22</v>
      </c>
      <c r="CD1185" s="29" t="n">
        <v>2.145</v>
      </c>
      <c r="CE1185" s="29" t="n">
        <v>2.135</v>
      </c>
      <c r="CF1185" s="29" t="n">
        <v>2.131</v>
      </c>
      <c r="CG1185" s="29" t="n">
        <v>2.129</v>
      </c>
      <c r="CH1185" s="29" t="n">
        <v>2.127</v>
      </c>
      <c r="CI1185" s="29" t="n">
        <v>2.152</v>
      </c>
      <c r="CJ1185" s="29" t="n">
        <v>2.289</v>
      </c>
      <c r="CK1185" s="29" t="n">
        <v>2.434</v>
      </c>
      <c r="CL1185" s="29" t="n">
        <v>2.459</v>
      </c>
      <c r="CM1185" s="29" t="n">
        <v>2.355</v>
      </c>
      <c r="CN1185" s="29" t="n">
        <v>2.255</v>
      </c>
      <c r="CO1185" s="29" t="n">
        <v>2.167</v>
      </c>
      <c r="CP1185" s="29" t="n">
        <v>2.137</v>
      </c>
      <c r="CQ1185" s="29" t="n">
        <v>2.143</v>
      </c>
      <c r="CR1185" s="29" t="n">
        <v>2.141</v>
      </c>
      <c r="CS1185" s="29" t="n">
        <v>2.141</v>
      </c>
      <c r="CT1185" s="29" t="n">
        <v>2.141</v>
      </c>
      <c r="CU1185" s="29" t="n">
        <v>2.163</v>
      </c>
      <c r="CV1185" s="29" t="n">
        <v>2.294</v>
      </c>
      <c r="CW1185" s="29" t="n">
        <v>2.413</v>
      </c>
      <c r="CX1185" s="29" t="n">
        <v>2.425</v>
      </c>
      <c r="CY1185" s="29" t="n">
        <v>2.352</v>
      </c>
      <c r="CZ1185" s="29" t="n">
        <v>2.27</v>
      </c>
      <c r="DA1185" s="29" t="n">
        <v>2.173</v>
      </c>
      <c r="DB1185" s="29" t="n">
        <v>2.16</v>
      </c>
      <c r="DC1185" s="29" t="n">
        <v>2.166</v>
      </c>
      <c r="DD1185" s="29" t="n">
        <v>2.171</v>
      </c>
      <c r="DE1185" s="29" t="n">
        <v>2.171</v>
      </c>
      <c r="DF1185" s="29" t="n">
        <v>2.166</v>
      </c>
      <c r="DG1185" s="29" t="n">
        <v>2.163</v>
      </c>
      <c r="DH1185" s="29" t="n">
        <v>2.294</v>
      </c>
      <c r="DI1185" s="29" t="n">
        <v>2.413</v>
      </c>
      <c r="DJ1185" s="29" t="n">
        <v>2.455</v>
      </c>
      <c r="DK1185" s="29" t="n">
        <v>2.382</v>
      </c>
      <c r="DL1185" s="29" t="n">
        <v>2.3</v>
      </c>
      <c r="DM1185" s="29" t="n">
        <v>2.203</v>
      </c>
      <c r="DN1185" s="29" t="n">
        <v>2.19</v>
      </c>
      <c r="DO1185" s="29" t="n">
        <v>2.196</v>
      </c>
      <c r="DP1185" s="29" t="n">
        <v>2.201</v>
      </c>
      <c r="DQ1185" s="29" t="n">
        <v>2.201</v>
      </c>
      <c r="DR1185" s="29" t="n">
        <v>2.196</v>
      </c>
      <c r="DS1185" s="29" t="n">
        <v>2.193</v>
      </c>
      <c r="DT1185" s="29" t="n">
        <v>2.324</v>
      </c>
      <c r="DU1185" s="29" t="n">
        <v>2.443</v>
      </c>
      <c r="DV1185" s="29" t="n">
        <v>2.485</v>
      </c>
      <c r="DW1185" s="29" t="n">
        <v>2.412</v>
      </c>
      <c r="DX1185" s="29" t="n">
        <v>2.33</v>
      </c>
      <c r="DY1185" s="29" t="n">
        <v>2.233</v>
      </c>
      <c r="DZ1185" s="29" t="n">
        <v>2.22</v>
      </c>
      <c r="EA1185" s="29" t="n">
        <v>2.226</v>
      </c>
      <c r="EB1185" s="29" t="n">
        <v>2.231</v>
      </c>
      <c r="EC1185" s="29" t="n">
        <v>2.231</v>
      </c>
      <c r="ED1185" s="29" t="n">
        <v>2.226</v>
      </c>
      <c r="EE1185" s="29" t="n">
        <v>2.223</v>
      </c>
      <c r="EF1185" s="29" t="n">
        <v>2.354</v>
      </c>
      <c r="EG1185" s="29" t="n">
        <v>2.473</v>
      </c>
      <c r="EH1185" s="29" t="n">
        <v>2.505</v>
      </c>
      <c r="EI1185" s="29" t="n">
        <v>2.432</v>
      </c>
      <c r="EJ1185" s="29" t="n">
        <v>2.35</v>
      </c>
      <c r="EK1185" s="29" t="n">
        <v>2.253</v>
      </c>
      <c r="EL1185" s="29" t="n">
        <v>2.24</v>
      </c>
      <c r="EM1185" s="29" t="n">
        <v>2.246</v>
      </c>
      <c r="EN1185" s="29" t="n">
        <v>2.251</v>
      </c>
      <c r="EO1185" s="29" t="n">
        <v>2.251</v>
      </c>
      <c r="EP1185" s="29" t="n">
        <v>2.246</v>
      </c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</row>
    <row r="1186" customFormat="false" ht="12.75" hidden="true" customHeight="false" outlineLevel="0" collapsed="false">
      <c r="A1186" s="0" t="n">
        <f aca="false">WEEKDAY(C1186,2)</f>
        <v>2</v>
      </c>
      <c r="B1186" s="0" t="n">
        <f aca="false">MONTH(C1186)</f>
        <v>9</v>
      </c>
      <c r="C1186" s="23" t="n">
        <v>35689</v>
      </c>
      <c r="D1186" s="0" t="n">
        <f aca="false">MONTH(R1186)</f>
        <v>9</v>
      </c>
      <c r="E1186" s="0" t="n">
        <f aca="false">YEAR(R1186)</f>
        <v>1997</v>
      </c>
      <c r="F1186" s="35" t="n">
        <f aca="false">L1186-K1186</f>
        <v>0.0402</v>
      </c>
      <c r="G1186" s="24" t="n">
        <f aca="false">N1186-M1186</f>
        <v>-0.0807500000000001</v>
      </c>
      <c r="H1186" s="24" t="n">
        <f aca="false">O1186-N1186</f>
        <v>0.0138333333333334</v>
      </c>
      <c r="I1186" s="24" t="n">
        <f aca="false">O1186-M1186</f>
        <v>-0.0669166666666667</v>
      </c>
      <c r="J1186" s="25" t="n">
        <f aca="false">VLOOKUP(C1186,'Nymex hist.'!A:B,2,0)</f>
        <v>2.722</v>
      </c>
      <c r="K1186" s="34" t="n">
        <f aca="false">AVERAGE(BQ1186:BW1186)</f>
        <v>2.722</v>
      </c>
      <c r="L1186" s="34" t="n">
        <f aca="false">AVERAGE(BX1186:CB1186)</f>
        <v>2.7622</v>
      </c>
      <c r="M1186" s="27" t="n">
        <f aca="false">SUMIF($S$3:$FQ$3,$E1186+1,$S1186:$FQ1186)/COUNTIF($S$3:$FQ$3,$E1186+1)</f>
        <v>2.30758333333333</v>
      </c>
      <c r="N1186" s="27" t="n">
        <f aca="false">SUMIF($S$3:$FQ$3,$E1186+2,$S1186:$FQ1186)/COUNTIF($S$3:$FQ$3,$E1186+2)</f>
        <v>2.22683333333333</v>
      </c>
      <c r="O1186" s="27" t="n">
        <f aca="false">SUMIF($S$3:$FQ$3,$E1186+3,$S1186:$FQ1186)/COUNTIF($S$3:$FQ$3,$E1186+3)</f>
        <v>2.24066666666667</v>
      </c>
      <c r="P1186" s="27" t="n">
        <f aca="false">SUMIF($S$3:$FQ$3,$E1186+4,$S1186:$FQ1186)/COUNTIF($S$3:$FQ$3,$E1186+4)</f>
        <v>2.27066666666667</v>
      </c>
      <c r="Q1186" s="27" t="n">
        <f aca="false">SUMIF($S$3:$FQ$3,$E1186+5,$S1186:$FQ1186)/COUNTIF($S$3:$FQ$3,$E1186+5)</f>
        <v>2.30066666666667</v>
      </c>
      <c r="R1186" s="28" t="n">
        <v>35689</v>
      </c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30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 t="n">
        <v>2.722</v>
      </c>
      <c r="BX1186" s="29" t="n">
        <v>2.839</v>
      </c>
      <c r="BY1186" s="29" t="n">
        <v>2.944</v>
      </c>
      <c r="BZ1186" s="29" t="n">
        <v>2.938</v>
      </c>
      <c r="CA1186" s="29" t="n">
        <v>2.68</v>
      </c>
      <c r="CB1186" s="29" t="n">
        <v>2.41</v>
      </c>
      <c r="CC1186" s="29" t="n">
        <v>2.21</v>
      </c>
      <c r="CD1186" s="29" t="n">
        <v>2.14</v>
      </c>
      <c r="CE1186" s="29" t="n">
        <v>2.13</v>
      </c>
      <c r="CF1186" s="29" t="n">
        <v>2.125</v>
      </c>
      <c r="CG1186" s="29" t="n">
        <v>2.123</v>
      </c>
      <c r="CH1186" s="29" t="n">
        <v>2.121</v>
      </c>
      <c r="CI1186" s="29" t="n">
        <v>2.137</v>
      </c>
      <c r="CJ1186" s="29" t="n">
        <v>2.267</v>
      </c>
      <c r="CK1186" s="29" t="n">
        <v>2.41</v>
      </c>
      <c r="CL1186" s="29" t="n">
        <v>2.43</v>
      </c>
      <c r="CM1186" s="29" t="n">
        <v>2.345</v>
      </c>
      <c r="CN1186" s="29" t="n">
        <v>2.245</v>
      </c>
      <c r="CO1186" s="29" t="n">
        <v>2.159</v>
      </c>
      <c r="CP1186" s="29" t="n">
        <v>2.13</v>
      </c>
      <c r="CQ1186" s="29" t="n">
        <v>2.138</v>
      </c>
      <c r="CR1186" s="29" t="n">
        <v>2.138</v>
      </c>
      <c r="CS1186" s="29" t="n">
        <v>2.138</v>
      </c>
      <c r="CT1186" s="29" t="n">
        <v>2.138</v>
      </c>
      <c r="CU1186" s="29" t="n">
        <v>2.16</v>
      </c>
      <c r="CV1186" s="29" t="n">
        <v>2.291</v>
      </c>
      <c r="CW1186" s="29" t="n">
        <v>2.41</v>
      </c>
      <c r="CX1186" s="29" t="n">
        <v>2.422</v>
      </c>
      <c r="CY1186" s="29" t="n">
        <v>2.349</v>
      </c>
      <c r="CZ1186" s="29" t="n">
        <v>2.267</v>
      </c>
      <c r="DA1186" s="29" t="n">
        <v>2.17</v>
      </c>
      <c r="DB1186" s="29" t="n">
        <v>2.157</v>
      </c>
      <c r="DC1186" s="29" t="n">
        <v>2.163</v>
      </c>
      <c r="DD1186" s="29" t="n">
        <v>2.168</v>
      </c>
      <c r="DE1186" s="29" t="n">
        <v>2.168</v>
      </c>
      <c r="DF1186" s="29" t="n">
        <v>2.163</v>
      </c>
      <c r="DG1186" s="29" t="n">
        <v>2.16</v>
      </c>
      <c r="DH1186" s="29" t="n">
        <v>2.291</v>
      </c>
      <c r="DI1186" s="29" t="n">
        <v>2.41</v>
      </c>
      <c r="DJ1186" s="29" t="n">
        <v>2.452</v>
      </c>
      <c r="DK1186" s="29" t="n">
        <v>2.379</v>
      </c>
      <c r="DL1186" s="29" t="n">
        <v>2.297</v>
      </c>
      <c r="DM1186" s="29" t="n">
        <v>2.2</v>
      </c>
      <c r="DN1186" s="29" t="n">
        <v>2.187</v>
      </c>
      <c r="DO1186" s="29" t="n">
        <v>2.193</v>
      </c>
      <c r="DP1186" s="29" t="n">
        <v>2.198</v>
      </c>
      <c r="DQ1186" s="29" t="n">
        <v>2.198</v>
      </c>
      <c r="DR1186" s="29" t="n">
        <v>2.193</v>
      </c>
      <c r="DS1186" s="29" t="n">
        <v>2.19</v>
      </c>
      <c r="DT1186" s="29" t="n">
        <v>2.321</v>
      </c>
      <c r="DU1186" s="29" t="n">
        <v>2.44</v>
      </c>
      <c r="DV1186" s="29" t="n">
        <v>2.482</v>
      </c>
      <c r="DW1186" s="29" t="n">
        <v>2.409</v>
      </c>
      <c r="DX1186" s="29" t="n">
        <v>2.327</v>
      </c>
      <c r="DY1186" s="29" t="n">
        <v>2.23</v>
      </c>
      <c r="DZ1186" s="29" t="n">
        <v>2.217</v>
      </c>
      <c r="EA1186" s="29" t="n">
        <v>2.223</v>
      </c>
      <c r="EB1186" s="29" t="n">
        <v>2.228</v>
      </c>
      <c r="EC1186" s="29" t="n">
        <v>2.228</v>
      </c>
      <c r="ED1186" s="29" t="n">
        <v>2.223</v>
      </c>
      <c r="EE1186" s="29" t="n">
        <v>2.22</v>
      </c>
      <c r="EF1186" s="29" t="n">
        <v>2.351</v>
      </c>
      <c r="EG1186" s="29" t="n">
        <v>2.47</v>
      </c>
      <c r="EH1186" s="29" t="n">
        <v>2.502</v>
      </c>
      <c r="EI1186" s="29" t="n">
        <v>2.429</v>
      </c>
      <c r="EJ1186" s="29" t="n">
        <v>2.347</v>
      </c>
      <c r="EK1186" s="29" t="n">
        <v>2.25</v>
      </c>
      <c r="EL1186" s="29" t="n">
        <v>2.237</v>
      </c>
      <c r="EM1186" s="29" t="n">
        <v>2.243</v>
      </c>
      <c r="EN1186" s="29" t="n">
        <v>2.248</v>
      </c>
      <c r="EO1186" s="29" t="n">
        <v>2.248</v>
      </c>
      <c r="EP1186" s="29" t="n">
        <v>2.243</v>
      </c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</row>
    <row r="1187" customFormat="false" ht="12.75" hidden="true" customHeight="false" outlineLevel="0" collapsed="false">
      <c r="A1187" s="0" t="n">
        <f aca="false">WEEKDAY(C1187,2)</f>
        <v>3</v>
      </c>
      <c r="B1187" s="0" t="n">
        <f aca="false">MONTH(C1187)</f>
        <v>9</v>
      </c>
      <c r="C1187" s="23" t="n">
        <v>35690</v>
      </c>
      <c r="D1187" s="0" t="n">
        <f aca="false">MONTH(R1187)</f>
        <v>9</v>
      </c>
      <c r="E1187" s="0" t="n">
        <f aca="false">YEAR(R1187)</f>
        <v>1997</v>
      </c>
      <c r="F1187" s="35" t="n">
        <f aca="false">L1187-K1187</f>
        <v>0.0546000000000002</v>
      </c>
      <c r="G1187" s="24" t="n">
        <f aca="false">N1187-M1187</f>
        <v>-0.0807499999999997</v>
      </c>
      <c r="H1187" s="24" t="n">
        <f aca="false">O1187-N1187</f>
        <v>0.0138333333333334</v>
      </c>
      <c r="I1187" s="24" t="n">
        <f aca="false">O1187-M1187</f>
        <v>-0.0669166666666663</v>
      </c>
      <c r="J1187" s="25" t="n">
        <f aca="false">VLOOKUP(C1187,'Nymex hist.'!A:B,2,0)</f>
        <v>2.683</v>
      </c>
      <c r="K1187" s="34" t="n">
        <f aca="false">AVERAGE(BQ1187:BW1187)</f>
        <v>2.683</v>
      </c>
      <c r="L1187" s="34" t="n">
        <f aca="false">AVERAGE(BX1187:CB1187)</f>
        <v>2.7376</v>
      </c>
      <c r="M1187" s="27" t="n">
        <f aca="false">SUMIF($S$3:$FQ$3,$E1187+1,$S1187:$FQ1187)/COUNTIF($S$3:$FQ$3,$E1187+1)</f>
        <v>2.29958333333333</v>
      </c>
      <c r="N1187" s="27" t="n">
        <f aca="false">SUMIF($S$3:$FQ$3,$E1187+2,$S1187:$FQ1187)/COUNTIF($S$3:$FQ$3,$E1187+2)</f>
        <v>2.21883333333333</v>
      </c>
      <c r="O1187" s="27" t="n">
        <f aca="false">SUMIF($S$3:$FQ$3,$E1187+3,$S1187:$FQ1187)/COUNTIF($S$3:$FQ$3,$E1187+3)</f>
        <v>2.23266666666667</v>
      </c>
      <c r="P1187" s="27" t="n">
        <f aca="false">SUMIF($S$3:$FQ$3,$E1187+4,$S1187:$FQ1187)/COUNTIF($S$3:$FQ$3,$E1187+4)</f>
        <v>2.26266666666667</v>
      </c>
      <c r="Q1187" s="27" t="n">
        <f aca="false">SUMIF($S$3:$FQ$3,$E1187+5,$S1187:$FQ1187)/COUNTIF($S$3:$FQ$3,$E1187+5)</f>
        <v>2.29266666666667</v>
      </c>
      <c r="R1187" s="28" t="n">
        <v>35690</v>
      </c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30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 t="n">
        <v>2.683</v>
      </c>
      <c r="BX1187" s="29" t="n">
        <v>2.805</v>
      </c>
      <c r="BY1187" s="29" t="n">
        <v>2.913</v>
      </c>
      <c r="BZ1187" s="29" t="n">
        <v>2.91</v>
      </c>
      <c r="CA1187" s="29" t="n">
        <v>2.66</v>
      </c>
      <c r="CB1187" s="29" t="n">
        <v>2.4</v>
      </c>
      <c r="CC1187" s="29" t="n">
        <v>2.202</v>
      </c>
      <c r="CD1187" s="29" t="n">
        <v>2.134</v>
      </c>
      <c r="CE1187" s="29" t="n">
        <v>2.124</v>
      </c>
      <c r="CF1187" s="29" t="n">
        <v>2.122</v>
      </c>
      <c r="CG1187" s="29" t="n">
        <v>2.122</v>
      </c>
      <c r="CH1187" s="29" t="n">
        <v>2.122</v>
      </c>
      <c r="CI1187" s="29" t="n">
        <v>2.135</v>
      </c>
      <c r="CJ1187" s="29" t="n">
        <v>2.262</v>
      </c>
      <c r="CK1187" s="29" t="n">
        <v>2.402</v>
      </c>
      <c r="CL1187" s="29" t="n">
        <v>2.422</v>
      </c>
      <c r="CM1187" s="29" t="n">
        <v>2.337</v>
      </c>
      <c r="CN1187" s="29" t="n">
        <v>2.237</v>
      </c>
      <c r="CO1187" s="29" t="n">
        <v>2.151</v>
      </c>
      <c r="CP1187" s="29" t="n">
        <v>2.122</v>
      </c>
      <c r="CQ1187" s="29" t="n">
        <v>2.13</v>
      </c>
      <c r="CR1187" s="29" t="n">
        <v>2.13</v>
      </c>
      <c r="CS1187" s="29" t="n">
        <v>2.13</v>
      </c>
      <c r="CT1187" s="29" t="n">
        <v>2.13</v>
      </c>
      <c r="CU1187" s="29" t="n">
        <v>2.152</v>
      </c>
      <c r="CV1187" s="29" t="n">
        <v>2.283</v>
      </c>
      <c r="CW1187" s="29" t="n">
        <v>2.402</v>
      </c>
      <c r="CX1187" s="29" t="n">
        <v>2.414</v>
      </c>
      <c r="CY1187" s="29" t="n">
        <v>2.341</v>
      </c>
      <c r="CZ1187" s="29" t="n">
        <v>2.259</v>
      </c>
      <c r="DA1187" s="29" t="n">
        <v>2.162</v>
      </c>
      <c r="DB1187" s="29" t="n">
        <v>2.149</v>
      </c>
      <c r="DC1187" s="29" t="n">
        <v>2.155</v>
      </c>
      <c r="DD1187" s="29" t="n">
        <v>2.16</v>
      </c>
      <c r="DE1187" s="29" t="n">
        <v>2.16</v>
      </c>
      <c r="DF1187" s="29" t="n">
        <v>2.155</v>
      </c>
      <c r="DG1187" s="29" t="n">
        <v>2.152</v>
      </c>
      <c r="DH1187" s="29" t="n">
        <v>2.283</v>
      </c>
      <c r="DI1187" s="29" t="n">
        <v>2.402</v>
      </c>
      <c r="DJ1187" s="29" t="n">
        <v>2.444</v>
      </c>
      <c r="DK1187" s="29" t="n">
        <v>2.371</v>
      </c>
      <c r="DL1187" s="29" t="n">
        <v>2.289</v>
      </c>
      <c r="DM1187" s="29" t="n">
        <v>2.192</v>
      </c>
      <c r="DN1187" s="29" t="n">
        <v>2.179</v>
      </c>
      <c r="DO1187" s="29" t="n">
        <v>2.185</v>
      </c>
      <c r="DP1187" s="29" t="n">
        <v>2.19</v>
      </c>
      <c r="DQ1187" s="29" t="n">
        <v>2.19</v>
      </c>
      <c r="DR1187" s="29" t="n">
        <v>2.185</v>
      </c>
      <c r="DS1187" s="29" t="n">
        <v>2.182</v>
      </c>
      <c r="DT1187" s="29" t="n">
        <v>2.313</v>
      </c>
      <c r="DU1187" s="29" t="n">
        <v>2.432</v>
      </c>
      <c r="DV1187" s="29" t="n">
        <v>2.474</v>
      </c>
      <c r="DW1187" s="29" t="n">
        <v>2.401</v>
      </c>
      <c r="DX1187" s="29" t="n">
        <v>2.319</v>
      </c>
      <c r="DY1187" s="29" t="n">
        <v>2.222</v>
      </c>
      <c r="DZ1187" s="29" t="n">
        <v>2.209</v>
      </c>
      <c r="EA1187" s="29" t="n">
        <v>2.215</v>
      </c>
      <c r="EB1187" s="29" t="n">
        <v>2.22</v>
      </c>
      <c r="EC1187" s="29" t="n">
        <v>2.22</v>
      </c>
      <c r="ED1187" s="29" t="n">
        <v>2.215</v>
      </c>
      <c r="EE1187" s="29" t="n">
        <v>2.212</v>
      </c>
      <c r="EF1187" s="29" t="n">
        <v>2.343</v>
      </c>
      <c r="EG1187" s="29" t="n">
        <v>2.462</v>
      </c>
      <c r="EH1187" s="29" t="n">
        <v>2.494</v>
      </c>
      <c r="EI1187" s="29" t="n">
        <v>2.421</v>
      </c>
      <c r="EJ1187" s="29" t="n">
        <v>2.339</v>
      </c>
      <c r="EK1187" s="29" t="n">
        <v>2.242</v>
      </c>
      <c r="EL1187" s="29" t="n">
        <v>2.229</v>
      </c>
      <c r="EM1187" s="29" t="n">
        <v>2.235</v>
      </c>
      <c r="EN1187" s="29" t="n">
        <v>2.24</v>
      </c>
      <c r="EO1187" s="29" t="n">
        <v>2.24</v>
      </c>
      <c r="EP1187" s="29" t="n">
        <v>2.235</v>
      </c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</row>
    <row r="1188" customFormat="false" ht="12.75" hidden="false" customHeight="false" outlineLevel="0" collapsed="false">
      <c r="A1188" s="1" t="n">
        <f aca="false">WEEKDAY(C1188,2)</f>
        <v>4</v>
      </c>
      <c r="B1188" s="1" t="n">
        <f aca="false">MONTH(C1188)</f>
        <v>9</v>
      </c>
      <c r="C1188" s="23" t="n">
        <v>35691</v>
      </c>
      <c r="D1188" s="0" t="n">
        <f aca="false">MONTH(R1188)</f>
        <v>9</v>
      </c>
      <c r="E1188" s="0" t="n">
        <f aca="false">YEAR(R1188)</f>
        <v>1997</v>
      </c>
      <c r="F1188" s="3" t="n">
        <f aca="false">L1188-K1188</f>
        <v>-0.0222000000000002</v>
      </c>
      <c r="G1188" s="3" t="n">
        <f aca="false">N1188-M1188</f>
        <v>-0.111166666666667</v>
      </c>
      <c r="H1188" s="3" t="n">
        <f aca="false">O1188-N1188</f>
        <v>0.0121666666666669</v>
      </c>
      <c r="I1188" s="3" t="n">
        <f aca="false">O1188-M1188</f>
        <v>-0.0989999999999998</v>
      </c>
      <c r="J1188" s="4" t="n">
        <f aca="false">VLOOKUP(C1188,'Nymex hist.'!A:B,2,0)</f>
        <v>2.887</v>
      </c>
      <c r="K1188" s="4" t="n">
        <f aca="false">AVERAGE(BQ1188:BW1188)</f>
        <v>2.887</v>
      </c>
      <c r="L1188" s="4" t="n">
        <f aca="false">AVERAGE(BX1188:CB1188)</f>
        <v>2.8648</v>
      </c>
      <c r="M1188" s="4" t="n">
        <f aca="false">SUMIF($S$3:$FQ$3,$E1188+1,$S1188:$FQ1188)/COUNTIF($S$3:$FQ$3,$E1188+1)</f>
        <v>2.35166666666667</v>
      </c>
      <c r="N1188" s="4" t="n">
        <f aca="false">SUMIF($S$3:$FQ$3,$E1188+2,$S1188:$FQ1188)/COUNTIF($S$3:$FQ$3,$E1188+2)</f>
        <v>2.2405</v>
      </c>
      <c r="O1188" s="4" t="n">
        <f aca="false">SUMIF($S$3:$FQ$3,$E1188+3,$S1188:$FQ1188)/COUNTIF($S$3:$FQ$3,$E1188+3)</f>
        <v>2.25266666666667</v>
      </c>
      <c r="P1188" s="4" t="n">
        <f aca="false">SUMIF($S$3:$FQ$3,$E1188+4,$S1188:$FQ1188)/COUNTIF($S$3:$FQ$3,$E1188+4)</f>
        <v>2.28266666666667</v>
      </c>
      <c r="Q1188" s="4" t="n">
        <f aca="false">SUMIF($S$3:$FQ$3,$E1188+5,$S1188:$FQ1188)/COUNTIF($S$3:$FQ$3,$E1188+5)</f>
        <v>2.31266666666667</v>
      </c>
      <c r="R1188" s="21" t="n">
        <v>35691</v>
      </c>
      <c r="S1188" s="32"/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7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  <c r="AW1188" s="32"/>
      <c r="AX1188" s="32"/>
      <c r="AY1188" s="32"/>
      <c r="AZ1188" s="32"/>
      <c r="BA1188" s="32"/>
      <c r="BB1188" s="32"/>
      <c r="BC1188" s="32"/>
      <c r="BD1188" s="32"/>
      <c r="BE1188" s="32"/>
      <c r="BF1188" s="32"/>
      <c r="BG1188" s="32"/>
      <c r="BH1188" s="32"/>
      <c r="BI1188" s="32"/>
      <c r="BJ1188" s="32"/>
      <c r="BK1188" s="32"/>
      <c r="BL1188" s="32"/>
      <c r="BM1188" s="32"/>
      <c r="BN1188" s="32"/>
      <c r="BO1188" s="32"/>
      <c r="BP1188" s="32"/>
      <c r="BQ1188" s="32"/>
      <c r="BR1188" s="32"/>
      <c r="BS1188" s="32"/>
      <c r="BT1188" s="32"/>
      <c r="BU1188" s="32"/>
      <c r="BV1188" s="32"/>
      <c r="BW1188" s="32" t="n">
        <v>2.887</v>
      </c>
      <c r="BX1188" s="32" t="n">
        <v>2.989</v>
      </c>
      <c r="BY1188" s="32" t="n">
        <v>3.063</v>
      </c>
      <c r="BZ1188" s="32" t="n">
        <v>3.045</v>
      </c>
      <c r="CA1188" s="32" t="n">
        <v>2.76</v>
      </c>
      <c r="CB1188" s="32" t="n">
        <v>2.467</v>
      </c>
      <c r="CC1188" s="32" t="n">
        <v>2.247</v>
      </c>
      <c r="CD1188" s="32" t="n">
        <v>2.172</v>
      </c>
      <c r="CE1188" s="32" t="n">
        <v>2.16</v>
      </c>
      <c r="CF1188" s="32" t="n">
        <v>2.158</v>
      </c>
      <c r="CG1188" s="32" t="n">
        <v>2.158</v>
      </c>
      <c r="CH1188" s="32" t="n">
        <v>2.158</v>
      </c>
      <c r="CI1188" s="32" t="n">
        <v>2.169</v>
      </c>
      <c r="CJ1188" s="32" t="n">
        <v>2.294</v>
      </c>
      <c r="CK1188" s="32" t="n">
        <v>2.432</v>
      </c>
      <c r="CL1188" s="32" t="n">
        <v>2.45</v>
      </c>
      <c r="CM1188" s="32" t="n">
        <v>2.363</v>
      </c>
      <c r="CN1188" s="32" t="n">
        <v>2.261</v>
      </c>
      <c r="CO1188" s="32" t="n">
        <v>2.173</v>
      </c>
      <c r="CP1188" s="32" t="n">
        <v>2.142</v>
      </c>
      <c r="CQ1188" s="32" t="n">
        <v>2.15</v>
      </c>
      <c r="CR1188" s="32" t="n">
        <v>2.15</v>
      </c>
      <c r="CS1188" s="32" t="n">
        <v>2.15</v>
      </c>
      <c r="CT1188" s="32" t="n">
        <v>2.15</v>
      </c>
      <c r="CU1188" s="32" t="n">
        <v>2.172</v>
      </c>
      <c r="CV1188" s="32" t="n">
        <v>2.303</v>
      </c>
      <c r="CW1188" s="32" t="n">
        <v>2.422</v>
      </c>
      <c r="CX1188" s="32" t="n">
        <v>2.434</v>
      </c>
      <c r="CY1188" s="32" t="n">
        <v>2.361</v>
      </c>
      <c r="CZ1188" s="32" t="n">
        <v>2.279</v>
      </c>
      <c r="DA1188" s="32" t="n">
        <v>2.182</v>
      </c>
      <c r="DB1188" s="32" t="n">
        <v>2.169</v>
      </c>
      <c r="DC1188" s="32" t="n">
        <v>2.175</v>
      </c>
      <c r="DD1188" s="32" t="n">
        <v>2.18</v>
      </c>
      <c r="DE1188" s="32" t="n">
        <v>2.18</v>
      </c>
      <c r="DF1188" s="32" t="n">
        <v>2.175</v>
      </c>
      <c r="DG1188" s="32" t="n">
        <v>2.172</v>
      </c>
      <c r="DH1188" s="32" t="n">
        <v>2.303</v>
      </c>
      <c r="DI1188" s="32" t="n">
        <v>2.422</v>
      </c>
      <c r="DJ1188" s="32" t="n">
        <v>2.464</v>
      </c>
      <c r="DK1188" s="32" t="n">
        <v>2.391</v>
      </c>
      <c r="DL1188" s="32" t="n">
        <v>2.309</v>
      </c>
      <c r="DM1188" s="32" t="n">
        <v>2.212</v>
      </c>
      <c r="DN1188" s="32" t="n">
        <v>2.199</v>
      </c>
      <c r="DO1188" s="32" t="n">
        <v>2.205</v>
      </c>
      <c r="DP1188" s="32" t="n">
        <v>2.21</v>
      </c>
      <c r="DQ1188" s="32" t="n">
        <v>2.21</v>
      </c>
      <c r="DR1188" s="32" t="n">
        <v>2.205</v>
      </c>
      <c r="DS1188" s="32" t="n">
        <v>2.202</v>
      </c>
      <c r="DT1188" s="32" t="n">
        <v>2.333</v>
      </c>
      <c r="DU1188" s="32" t="n">
        <v>2.452</v>
      </c>
      <c r="DV1188" s="32" t="n">
        <v>2.494</v>
      </c>
      <c r="DW1188" s="32" t="n">
        <v>2.421</v>
      </c>
      <c r="DX1188" s="32" t="n">
        <v>2.339</v>
      </c>
      <c r="DY1188" s="32" t="n">
        <v>2.242</v>
      </c>
      <c r="DZ1188" s="32" t="n">
        <v>2.229</v>
      </c>
      <c r="EA1188" s="32" t="n">
        <v>2.235</v>
      </c>
      <c r="EB1188" s="32" t="n">
        <v>2.24</v>
      </c>
      <c r="EC1188" s="32" t="n">
        <v>2.24</v>
      </c>
      <c r="ED1188" s="32" t="n">
        <v>2.235</v>
      </c>
      <c r="EE1188" s="32" t="n">
        <v>2.232</v>
      </c>
      <c r="EF1188" s="32" t="n">
        <v>2.363</v>
      </c>
      <c r="EG1188" s="32" t="n">
        <v>2.482</v>
      </c>
      <c r="EH1188" s="32" t="n">
        <v>2.514</v>
      </c>
      <c r="EI1188" s="32" t="n">
        <v>2.441</v>
      </c>
      <c r="EJ1188" s="32" t="n">
        <v>2.359</v>
      </c>
      <c r="EK1188" s="32" t="n">
        <v>2.262</v>
      </c>
      <c r="EL1188" s="32" t="n">
        <v>2.249</v>
      </c>
      <c r="EM1188" s="32" t="n">
        <v>2.255</v>
      </c>
      <c r="EN1188" s="32" t="n">
        <v>2.26</v>
      </c>
      <c r="EO1188" s="32" t="n">
        <v>2.26</v>
      </c>
      <c r="EP1188" s="32" t="n">
        <v>2.255</v>
      </c>
      <c r="EQ1188" s="32"/>
      <c r="ER1188" s="32"/>
      <c r="ES1188" s="32"/>
      <c r="ET1188" s="32"/>
      <c r="EU1188" s="32"/>
      <c r="EV1188" s="32"/>
      <c r="EW1188" s="32"/>
      <c r="EX1188" s="32"/>
      <c r="EY1188" s="32"/>
      <c r="EZ1188" s="32"/>
      <c r="FA1188" s="32"/>
      <c r="FB1188" s="32"/>
      <c r="FC1188" s="32"/>
      <c r="FD1188" s="32"/>
      <c r="FE1188" s="32"/>
      <c r="FF1188" s="32"/>
      <c r="FG1188" s="32"/>
      <c r="FH1188" s="32"/>
      <c r="FI1188" s="32"/>
      <c r="FJ1188" s="32"/>
      <c r="FK1188" s="32"/>
      <c r="FL1188" s="32"/>
      <c r="FM1188" s="32"/>
      <c r="FN1188" s="32"/>
      <c r="FO1188" s="32"/>
      <c r="FP1188" s="32"/>
      <c r="FQ1188" s="32"/>
      <c r="FR1188" s="32"/>
      <c r="FS1188" s="32"/>
      <c r="FT1188" s="32"/>
      <c r="FU1188" s="32"/>
      <c r="FV1188" s="32"/>
      <c r="FW1188" s="32"/>
      <c r="FX1188" s="32"/>
      <c r="FY1188" s="32"/>
      <c r="FZ1188" s="32"/>
      <c r="GA1188" s="32"/>
      <c r="GB1188" s="32"/>
      <c r="GC1188" s="32"/>
      <c r="GD1188" s="32"/>
      <c r="GE1188" s="32"/>
      <c r="GF1188" s="32"/>
      <c r="GG1188" s="32"/>
      <c r="GH1188" s="32"/>
      <c r="GI1188" s="32"/>
      <c r="GJ1188" s="32"/>
      <c r="GK1188" s="32"/>
      <c r="GL1188" s="32"/>
      <c r="GM1188" s="32"/>
      <c r="GN1188" s="32"/>
      <c r="GO1188" s="32"/>
      <c r="GP1188" s="32"/>
      <c r="GQ1188" s="32"/>
    </row>
    <row r="1189" customFormat="false" ht="12.75" hidden="true" customHeight="false" outlineLevel="0" collapsed="false">
      <c r="A1189" s="0" t="n">
        <f aca="false">WEEKDAY(C1189,2)</f>
        <v>5</v>
      </c>
      <c r="B1189" s="0" t="n">
        <f aca="false">MONTH(C1189)</f>
        <v>9</v>
      </c>
      <c r="C1189" s="23" t="n">
        <v>35692</v>
      </c>
      <c r="D1189" s="0" t="n">
        <f aca="false">MONTH(R1189)</f>
        <v>9</v>
      </c>
      <c r="E1189" s="0" t="n">
        <f aca="false">YEAR(R1189)</f>
        <v>1997</v>
      </c>
      <c r="F1189" s="35" t="n">
        <f aca="false">L1189-K1189</f>
        <v>-0.0186000000000002</v>
      </c>
      <c r="G1189" s="24" t="n">
        <f aca="false">N1189-M1189</f>
        <v>-0.110833333333334</v>
      </c>
      <c r="H1189" s="24" t="n">
        <f aca="false">O1189-N1189</f>
        <v>0.0107500000000003</v>
      </c>
      <c r="I1189" s="24" t="n">
        <f aca="false">O1189-M1189</f>
        <v>-0.100083333333334</v>
      </c>
      <c r="J1189" s="25" t="n">
        <f aca="false">VLOOKUP(C1189,'Nymex hist.'!A:B,2,0)</f>
        <v>2.837</v>
      </c>
      <c r="K1189" s="34" t="n">
        <f aca="false">AVERAGE(BQ1189:BW1189)</f>
        <v>2.837</v>
      </c>
      <c r="L1189" s="34" t="n">
        <f aca="false">AVERAGE(BX1189:CB1189)</f>
        <v>2.8184</v>
      </c>
      <c r="M1189" s="27" t="n">
        <f aca="false">SUMIF($S$3:$FQ$3,$E1189+1,$S1189:$FQ1189)/COUNTIF($S$3:$FQ$3,$E1189+1)</f>
        <v>2.32975</v>
      </c>
      <c r="N1189" s="27" t="n">
        <f aca="false">SUMIF($S$3:$FQ$3,$E1189+2,$S1189:$FQ1189)/COUNTIF($S$3:$FQ$3,$E1189+2)</f>
        <v>2.21891666666667</v>
      </c>
      <c r="O1189" s="27" t="n">
        <f aca="false">SUMIF($S$3:$FQ$3,$E1189+3,$S1189:$FQ1189)/COUNTIF($S$3:$FQ$3,$E1189+3)</f>
        <v>2.22966666666667</v>
      </c>
      <c r="P1189" s="27" t="n">
        <f aca="false">SUMIF($S$3:$FQ$3,$E1189+4,$S1189:$FQ1189)/COUNTIF($S$3:$FQ$3,$E1189+4)</f>
        <v>2.25966666666667</v>
      </c>
      <c r="Q1189" s="27" t="n">
        <f aca="false">SUMIF($S$3:$FQ$3,$E1189+5,$S1189:$FQ1189)/COUNTIF($S$3:$FQ$3,$E1189+5)</f>
        <v>2.28966666666667</v>
      </c>
      <c r="R1189" s="28" t="n">
        <v>35692</v>
      </c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30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 t="n">
        <v>2.837</v>
      </c>
      <c r="BX1189" s="29" t="n">
        <v>2.93</v>
      </c>
      <c r="BY1189" s="29" t="n">
        <v>3.02</v>
      </c>
      <c r="BZ1189" s="29" t="n">
        <v>3.004</v>
      </c>
      <c r="CA1189" s="29" t="n">
        <v>2.714</v>
      </c>
      <c r="CB1189" s="29" t="n">
        <v>2.424</v>
      </c>
      <c r="CC1189" s="29" t="n">
        <v>2.228</v>
      </c>
      <c r="CD1189" s="29" t="n">
        <v>2.157</v>
      </c>
      <c r="CE1189" s="29" t="n">
        <v>2.145</v>
      </c>
      <c r="CF1189" s="29" t="n">
        <v>2.145</v>
      </c>
      <c r="CG1189" s="29" t="n">
        <v>2.145</v>
      </c>
      <c r="CH1189" s="29" t="n">
        <v>2.145</v>
      </c>
      <c r="CI1189" s="29" t="n">
        <v>2.155</v>
      </c>
      <c r="CJ1189" s="29" t="n">
        <v>2.279</v>
      </c>
      <c r="CK1189" s="29" t="n">
        <v>2.416</v>
      </c>
      <c r="CL1189" s="29" t="n">
        <v>2.434</v>
      </c>
      <c r="CM1189" s="29" t="n">
        <v>2.345</v>
      </c>
      <c r="CN1189" s="29" t="n">
        <v>2.241</v>
      </c>
      <c r="CO1189" s="29" t="n">
        <v>2.152</v>
      </c>
      <c r="CP1189" s="29" t="n">
        <v>2.119</v>
      </c>
      <c r="CQ1189" s="29" t="n">
        <v>2.127</v>
      </c>
      <c r="CR1189" s="29" t="n">
        <v>2.127</v>
      </c>
      <c r="CS1189" s="29" t="n">
        <v>2.127</v>
      </c>
      <c r="CT1189" s="29" t="n">
        <v>2.127</v>
      </c>
      <c r="CU1189" s="29" t="n">
        <v>2.149</v>
      </c>
      <c r="CV1189" s="29" t="n">
        <v>2.28</v>
      </c>
      <c r="CW1189" s="29" t="n">
        <v>2.399</v>
      </c>
      <c r="CX1189" s="29" t="n">
        <v>2.411</v>
      </c>
      <c r="CY1189" s="29" t="n">
        <v>2.338</v>
      </c>
      <c r="CZ1189" s="29" t="n">
        <v>2.256</v>
      </c>
      <c r="DA1189" s="29" t="n">
        <v>2.159</v>
      </c>
      <c r="DB1189" s="29" t="n">
        <v>2.146</v>
      </c>
      <c r="DC1189" s="29" t="n">
        <v>2.152</v>
      </c>
      <c r="DD1189" s="29" t="n">
        <v>2.157</v>
      </c>
      <c r="DE1189" s="29" t="n">
        <v>2.157</v>
      </c>
      <c r="DF1189" s="29" t="n">
        <v>2.152</v>
      </c>
      <c r="DG1189" s="29" t="n">
        <v>2.149</v>
      </c>
      <c r="DH1189" s="29" t="n">
        <v>2.28</v>
      </c>
      <c r="DI1189" s="29" t="n">
        <v>2.399</v>
      </c>
      <c r="DJ1189" s="29" t="n">
        <v>2.441</v>
      </c>
      <c r="DK1189" s="29" t="n">
        <v>2.368</v>
      </c>
      <c r="DL1189" s="29" t="n">
        <v>2.286</v>
      </c>
      <c r="DM1189" s="29" t="n">
        <v>2.189</v>
      </c>
      <c r="DN1189" s="29" t="n">
        <v>2.176</v>
      </c>
      <c r="DO1189" s="29" t="n">
        <v>2.182</v>
      </c>
      <c r="DP1189" s="29" t="n">
        <v>2.187</v>
      </c>
      <c r="DQ1189" s="29" t="n">
        <v>2.187</v>
      </c>
      <c r="DR1189" s="29" t="n">
        <v>2.182</v>
      </c>
      <c r="DS1189" s="29" t="n">
        <v>2.179</v>
      </c>
      <c r="DT1189" s="29" t="n">
        <v>2.31</v>
      </c>
      <c r="DU1189" s="29" t="n">
        <v>2.429</v>
      </c>
      <c r="DV1189" s="29" t="n">
        <v>2.471</v>
      </c>
      <c r="DW1189" s="29" t="n">
        <v>2.398</v>
      </c>
      <c r="DX1189" s="29" t="n">
        <v>2.316</v>
      </c>
      <c r="DY1189" s="29" t="n">
        <v>2.219</v>
      </c>
      <c r="DZ1189" s="29" t="n">
        <v>2.206</v>
      </c>
      <c r="EA1189" s="29" t="n">
        <v>2.212</v>
      </c>
      <c r="EB1189" s="29" t="n">
        <v>2.217</v>
      </c>
      <c r="EC1189" s="29" t="n">
        <v>2.217</v>
      </c>
      <c r="ED1189" s="29" t="n">
        <v>2.212</v>
      </c>
      <c r="EE1189" s="29" t="n">
        <v>2.209</v>
      </c>
      <c r="EF1189" s="29" t="n">
        <v>2.34</v>
      </c>
      <c r="EG1189" s="29" t="n">
        <v>2.459</v>
      </c>
      <c r="EH1189" s="29" t="n">
        <v>2.491</v>
      </c>
      <c r="EI1189" s="29" t="n">
        <v>2.418</v>
      </c>
      <c r="EJ1189" s="29" t="n">
        <v>2.336</v>
      </c>
      <c r="EK1189" s="29" t="n">
        <v>2.239</v>
      </c>
      <c r="EL1189" s="29" t="n">
        <v>2.226</v>
      </c>
      <c r="EM1189" s="29" t="n">
        <v>2.232</v>
      </c>
      <c r="EN1189" s="29" t="n">
        <v>2.237</v>
      </c>
      <c r="EO1189" s="29" t="n">
        <v>2.237</v>
      </c>
      <c r="EP1189" s="29" t="n">
        <v>2.232</v>
      </c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</row>
    <row r="1190" customFormat="false" ht="12.75" hidden="true" customHeight="false" outlineLevel="0" collapsed="false">
      <c r="A1190" s="0" t="n">
        <f aca="false">WEEKDAY(C1190,2)</f>
        <v>1</v>
      </c>
      <c r="B1190" s="0" t="n">
        <f aca="false">MONTH(C1190)</f>
        <v>9</v>
      </c>
      <c r="C1190" s="23" t="n">
        <v>35695</v>
      </c>
      <c r="D1190" s="0" t="n">
        <f aca="false">MONTH(R1190)</f>
        <v>9</v>
      </c>
      <c r="E1190" s="0" t="n">
        <f aca="false">YEAR(R1190)</f>
        <v>1997</v>
      </c>
      <c r="F1190" s="35" t="n">
        <f aca="false">L1190-K1190</f>
        <v>-0.0795999999999997</v>
      </c>
      <c r="G1190" s="24" t="n">
        <f aca="false">N1190-M1190</f>
        <v>-0.133166666666667</v>
      </c>
      <c r="H1190" s="24" t="n">
        <f aca="false">O1190-N1190</f>
        <v>0.00808333333333344</v>
      </c>
      <c r="I1190" s="24" t="n">
        <f aca="false">O1190-M1190</f>
        <v>-0.125083333333333</v>
      </c>
      <c r="J1190" s="25" t="n">
        <f aca="false">VLOOKUP(C1190,'Nymex hist.'!A:B,2,0)</f>
        <v>2.993</v>
      </c>
      <c r="K1190" s="34" t="n">
        <f aca="false">AVERAGE(BQ1190:BW1190)</f>
        <v>2.993</v>
      </c>
      <c r="L1190" s="34" t="n">
        <f aca="false">AVERAGE(BX1190:CB1190)</f>
        <v>2.9134</v>
      </c>
      <c r="M1190" s="27" t="n">
        <f aca="false">SUMIF($S$3:$FQ$3,$E1190+1,$S1190:$FQ1190)/COUNTIF($S$3:$FQ$3,$E1190+1)</f>
        <v>2.37175</v>
      </c>
      <c r="N1190" s="27" t="n">
        <f aca="false">SUMIF($S$3:$FQ$3,$E1190+2,$S1190:$FQ1190)/COUNTIF($S$3:$FQ$3,$E1190+2)</f>
        <v>2.23858333333333</v>
      </c>
      <c r="O1190" s="27" t="n">
        <f aca="false">SUMIF($S$3:$FQ$3,$E1190+3,$S1190:$FQ1190)/COUNTIF($S$3:$FQ$3,$E1190+3)</f>
        <v>2.24666666666667</v>
      </c>
      <c r="P1190" s="27" t="n">
        <f aca="false">SUMIF($S$3:$FQ$3,$E1190+4,$S1190:$FQ1190)/COUNTIF($S$3:$FQ$3,$E1190+4)</f>
        <v>2.27666666666667</v>
      </c>
      <c r="Q1190" s="27" t="n">
        <f aca="false">SUMIF($S$3:$FQ$3,$E1190+5,$S1190:$FQ1190)/COUNTIF($S$3:$FQ$3,$E1190+5)</f>
        <v>2.30666666666667</v>
      </c>
      <c r="R1190" s="28" t="n">
        <v>35695</v>
      </c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30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 t="n">
        <v>2.993</v>
      </c>
      <c r="BX1190" s="29" t="n">
        <v>3.062</v>
      </c>
      <c r="BY1190" s="29" t="n">
        <v>3.143</v>
      </c>
      <c r="BZ1190" s="29" t="n">
        <v>3.114</v>
      </c>
      <c r="CA1190" s="29" t="n">
        <v>2.778</v>
      </c>
      <c r="CB1190" s="29" t="n">
        <v>2.47</v>
      </c>
      <c r="CC1190" s="29" t="n">
        <v>2.26</v>
      </c>
      <c r="CD1190" s="29" t="n">
        <v>2.187</v>
      </c>
      <c r="CE1190" s="29" t="n">
        <v>2.175</v>
      </c>
      <c r="CF1190" s="29" t="n">
        <v>2.175</v>
      </c>
      <c r="CG1190" s="29" t="n">
        <v>2.175</v>
      </c>
      <c r="CH1190" s="29" t="n">
        <v>2.175</v>
      </c>
      <c r="CI1190" s="29" t="n">
        <v>2.188</v>
      </c>
      <c r="CJ1190" s="29" t="n">
        <v>2.315</v>
      </c>
      <c r="CK1190" s="29" t="n">
        <v>2.449</v>
      </c>
      <c r="CL1190" s="29" t="n">
        <v>2.464</v>
      </c>
      <c r="CM1190" s="29" t="n">
        <v>2.372</v>
      </c>
      <c r="CN1190" s="29" t="n">
        <v>2.264</v>
      </c>
      <c r="CO1190" s="29" t="n">
        <v>2.172</v>
      </c>
      <c r="CP1190" s="29" t="n">
        <v>2.136</v>
      </c>
      <c r="CQ1190" s="29" t="n">
        <v>2.144</v>
      </c>
      <c r="CR1190" s="29" t="n">
        <v>2.144</v>
      </c>
      <c r="CS1190" s="29" t="n">
        <v>2.144</v>
      </c>
      <c r="CT1190" s="29" t="n">
        <v>2.144</v>
      </c>
      <c r="CU1190" s="29" t="n">
        <v>2.166</v>
      </c>
      <c r="CV1190" s="29" t="n">
        <v>2.297</v>
      </c>
      <c r="CW1190" s="29" t="n">
        <v>2.416</v>
      </c>
      <c r="CX1190" s="29" t="n">
        <v>2.428</v>
      </c>
      <c r="CY1190" s="29" t="n">
        <v>2.355</v>
      </c>
      <c r="CZ1190" s="29" t="n">
        <v>2.273</v>
      </c>
      <c r="DA1190" s="29" t="n">
        <v>2.176</v>
      </c>
      <c r="DB1190" s="29" t="n">
        <v>2.163</v>
      </c>
      <c r="DC1190" s="29" t="n">
        <v>2.169</v>
      </c>
      <c r="DD1190" s="29" t="n">
        <v>2.174</v>
      </c>
      <c r="DE1190" s="29" t="n">
        <v>2.174</v>
      </c>
      <c r="DF1190" s="29" t="n">
        <v>2.169</v>
      </c>
      <c r="DG1190" s="29" t="n">
        <v>2.166</v>
      </c>
      <c r="DH1190" s="29" t="n">
        <v>2.297</v>
      </c>
      <c r="DI1190" s="29" t="n">
        <v>2.416</v>
      </c>
      <c r="DJ1190" s="29" t="n">
        <v>2.458</v>
      </c>
      <c r="DK1190" s="29" t="n">
        <v>2.385</v>
      </c>
      <c r="DL1190" s="29" t="n">
        <v>2.303</v>
      </c>
      <c r="DM1190" s="29" t="n">
        <v>2.206</v>
      </c>
      <c r="DN1190" s="29" t="n">
        <v>2.193</v>
      </c>
      <c r="DO1190" s="29" t="n">
        <v>2.199</v>
      </c>
      <c r="DP1190" s="29" t="n">
        <v>2.204</v>
      </c>
      <c r="DQ1190" s="29" t="n">
        <v>2.204</v>
      </c>
      <c r="DR1190" s="29" t="n">
        <v>2.199</v>
      </c>
      <c r="DS1190" s="29" t="n">
        <v>2.196</v>
      </c>
      <c r="DT1190" s="29" t="n">
        <v>2.327</v>
      </c>
      <c r="DU1190" s="29" t="n">
        <v>2.446</v>
      </c>
      <c r="DV1190" s="29" t="n">
        <v>2.488</v>
      </c>
      <c r="DW1190" s="29" t="n">
        <v>2.415</v>
      </c>
      <c r="DX1190" s="29" t="n">
        <v>2.333</v>
      </c>
      <c r="DY1190" s="29" t="n">
        <v>2.236</v>
      </c>
      <c r="DZ1190" s="29" t="n">
        <v>2.223</v>
      </c>
      <c r="EA1190" s="29" t="n">
        <v>2.229</v>
      </c>
      <c r="EB1190" s="29" t="n">
        <v>2.234</v>
      </c>
      <c r="EC1190" s="29" t="n">
        <v>2.234</v>
      </c>
      <c r="ED1190" s="29" t="n">
        <v>2.229</v>
      </c>
      <c r="EE1190" s="29" t="n">
        <v>2.226</v>
      </c>
      <c r="EF1190" s="29" t="n">
        <v>2.357</v>
      </c>
      <c r="EG1190" s="29" t="n">
        <v>2.476</v>
      </c>
      <c r="EH1190" s="29" t="n">
        <v>2.508</v>
      </c>
      <c r="EI1190" s="29" t="n">
        <v>2.435</v>
      </c>
      <c r="EJ1190" s="29" t="n">
        <v>2.353</v>
      </c>
      <c r="EK1190" s="29" t="n">
        <v>2.256</v>
      </c>
      <c r="EL1190" s="29" t="n">
        <v>2.243</v>
      </c>
      <c r="EM1190" s="29" t="n">
        <v>2.249</v>
      </c>
      <c r="EN1190" s="29" t="n">
        <v>2.254</v>
      </c>
      <c r="EO1190" s="29" t="n">
        <v>2.254</v>
      </c>
      <c r="EP1190" s="29" t="n">
        <v>2.249</v>
      </c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</row>
    <row r="1191" customFormat="false" ht="12.75" hidden="true" customHeight="false" outlineLevel="0" collapsed="false">
      <c r="A1191" s="0" t="n">
        <f aca="false">WEEKDAY(C1191,2)</f>
        <v>2</v>
      </c>
      <c r="B1191" s="0" t="n">
        <f aca="false">MONTH(C1191)</f>
        <v>9</v>
      </c>
      <c r="C1191" s="23" t="n">
        <v>35696</v>
      </c>
      <c r="D1191" s="0" t="n">
        <f aca="false">MONTH(R1191)</f>
        <v>9</v>
      </c>
      <c r="E1191" s="0" t="n">
        <f aca="false">YEAR(R1191)</f>
        <v>1997</v>
      </c>
      <c r="F1191" s="35" t="n">
        <f aca="false">L1191-K1191</f>
        <v>-0.1058</v>
      </c>
      <c r="G1191" s="24" t="n">
        <f aca="false">N1191-M1191</f>
        <v>-0.128333333333333</v>
      </c>
      <c r="H1191" s="24" t="n">
        <f aca="false">O1191-N1191</f>
        <v>0.00533333333333363</v>
      </c>
      <c r="I1191" s="24" t="n">
        <f aca="false">O1191-M1191</f>
        <v>-0.123</v>
      </c>
      <c r="J1191" s="25" t="n">
        <f aca="false">VLOOKUP(C1191,'Nymex hist.'!A:B,2,0)</f>
        <v>3.048</v>
      </c>
      <c r="K1191" s="34" t="n">
        <f aca="false">AVERAGE(BQ1191:BW1191)</f>
        <v>3.048</v>
      </c>
      <c r="L1191" s="34" t="n">
        <f aca="false">AVERAGE(BX1191:CB1191)</f>
        <v>2.9422</v>
      </c>
      <c r="M1191" s="27" t="n">
        <f aca="false">SUMIF($S$3:$FQ$3,$E1191+1,$S1191:$FQ1191)/COUNTIF($S$3:$FQ$3,$E1191+1)</f>
        <v>2.38375</v>
      </c>
      <c r="N1191" s="27" t="n">
        <f aca="false">SUMIF($S$3:$FQ$3,$E1191+2,$S1191:$FQ1191)/COUNTIF($S$3:$FQ$3,$E1191+2)</f>
        <v>2.25541666666667</v>
      </c>
      <c r="O1191" s="27" t="n">
        <f aca="false">SUMIF($S$3:$FQ$3,$E1191+3,$S1191:$FQ1191)/COUNTIF($S$3:$FQ$3,$E1191+3)</f>
        <v>2.26075</v>
      </c>
      <c r="P1191" s="27" t="n">
        <f aca="false">SUMIF($S$3:$FQ$3,$E1191+4,$S1191:$FQ1191)/COUNTIF($S$3:$FQ$3,$E1191+4)</f>
        <v>2.29075</v>
      </c>
      <c r="Q1191" s="27" t="n">
        <f aca="false">SUMIF($S$3:$FQ$3,$E1191+5,$S1191:$FQ1191)/COUNTIF($S$3:$FQ$3,$E1191+5)</f>
        <v>2.32075</v>
      </c>
      <c r="R1191" s="28" t="n">
        <v>35696</v>
      </c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30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 t="n">
        <v>3.048</v>
      </c>
      <c r="BX1191" s="29" t="n">
        <v>3.099</v>
      </c>
      <c r="BY1191" s="29" t="n">
        <v>3.189</v>
      </c>
      <c r="BZ1191" s="29" t="n">
        <v>3.154</v>
      </c>
      <c r="CA1191" s="29" t="n">
        <v>2.789</v>
      </c>
      <c r="CB1191" s="29" t="n">
        <v>2.48</v>
      </c>
      <c r="CC1191" s="29" t="n">
        <v>2.265</v>
      </c>
      <c r="CD1191" s="29" t="n">
        <v>2.192</v>
      </c>
      <c r="CE1191" s="29" t="n">
        <v>2.18</v>
      </c>
      <c r="CF1191" s="29" t="n">
        <v>2.18</v>
      </c>
      <c r="CG1191" s="29" t="n">
        <v>2.18</v>
      </c>
      <c r="CH1191" s="29" t="n">
        <v>2.18</v>
      </c>
      <c r="CI1191" s="29" t="n">
        <v>2.2</v>
      </c>
      <c r="CJ1191" s="29" t="n">
        <v>2.335</v>
      </c>
      <c r="CK1191" s="29" t="n">
        <v>2.47</v>
      </c>
      <c r="CL1191" s="29" t="n">
        <v>2.485</v>
      </c>
      <c r="CM1191" s="29" t="n">
        <v>2.392</v>
      </c>
      <c r="CN1191" s="29" t="n">
        <v>2.283</v>
      </c>
      <c r="CO1191" s="29" t="n">
        <v>2.19</v>
      </c>
      <c r="CP1191" s="29" t="n">
        <v>2.153</v>
      </c>
      <c r="CQ1191" s="29" t="n">
        <v>2.16</v>
      </c>
      <c r="CR1191" s="29" t="n">
        <v>2.16</v>
      </c>
      <c r="CS1191" s="29" t="n">
        <v>2.16</v>
      </c>
      <c r="CT1191" s="29" t="n">
        <v>2.16</v>
      </c>
      <c r="CU1191" s="29" t="n">
        <v>2.181</v>
      </c>
      <c r="CV1191" s="29" t="n">
        <v>2.311</v>
      </c>
      <c r="CW1191" s="29" t="n">
        <v>2.43</v>
      </c>
      <c r="CX1191" s="29" t="n">
        <v>2.442</v>
      </c>
      <c r="CY1191" s="29" t="n">
        <v>2.369</v>
      </c>
      <c r="CZ1191" s="29" t="n">
        <v>2.287</v>
      </c>
      <c r="DA1191" s="29" t="n">
        <v>2.19</v>
      </c>
      <c r="DB1191" s="29" t="n">
        <v>2.177</v>
      </c>
      <c r="DC1191" s="29" t="n">
        <v>2.183</v>
      </c>
      <c r="DD1191" s="29" t="n">
        <v>2.188</v>
      </c>
      <c r="DE1191" s="29" t="n">
        <v>2.188</v>
      </c>
      <c r="DF1191" s="29" t="n">
        <v>2.183</v>
      </c>
      <c r="DG1191" s="29" t="n">
        <v>2.181</v>
      </c>
      <c r="DH1191" s="29" t="n">
        <v>2.311</v>
      </c>
      <c r="DI1191" s="29" t="n">
        <v>2.43</v>
      </c>
      <c r="DJ1191" s="29" t="n">
        <v>2.472</v>
      </c>
      <c r="DK1191" s="29" t="n">
        <v>2.399</v>
      </c>
      <c r="DL1191" s="29" t="n">
        <v>2.317</v>
      </c>
      <c r="DM1191" s="29" t="n">
        <v>2.22</v>
      </c>
      <c r="DN1191" s="29" t="n">
        <v>2.207</v>
      </c>
      <c r="DO1191" s="29" t="n">
        <v>2.213</v>
      </c>
      <c r="DP1191" s="29" t="n">
        <v>2.218</v>
      </c>
      <c r="DQ1191" s="29" t="n">
        <v>2.218</v>
      </c>
      <c r="DR1191" s="29" t="n">
        <v>2.213</v>
      </c>
      <c r="DS1191" s="29" t="n">
        <v>2.211</v>
      </c>
      <c r="DT1191" s="29" t="n">
        <v>2.341</v>
      </c>
      <c r="DU1191" s="29" t="n">
        <v>2.46</v>
      </c>
      <c r="DV1191" s="29" t="n">
        <v>2.502</v>
      </c>
      <c r="DW1191" s="29" t="n">
        <v>2.429</v>
      </c>
      <c r="DX1191" s="29" t="n">
        <v>2.347</v>
      </c>
      <c r="DY1191" s="29" t="n">
        <v>2.25</v>
      </c>
      <c r="DZ1191" s="29" t="n">
        <v>2.237</v>
      </c>
      <c r="EA1191" s="29" t="n">
        <v>2.243</v>
      </c>
      <c r="EB1191" s="29" t="n">
        <v>2.248</v>
      </c>
      <c r="EC1191" s="29" t="n">
        <v>2.248</v>
      </c>
      <c r="ED1191" s="29" t="n">
        <v>2.243</v>
      </c>
      <c r="EE1191" s="29" t="n">
        <v>2.241</v>
      </c>
      <c r="EF1191" s="29" t="n">
        <v>2.371</v>
      </c>
      <c r="EG1191" s="29" t="n">
        <v>2.49</v>
      </c>
      <c r="EH1191" s="29" t="n">
        <v>2.522</v>
      </c>
      <c r="EI1191" s="29" t="n">
        <v>2.449</v>
      </c>
      <c r="EJ1191" s="29" t="n">
        <v>2.367</v>
      </c>
      <c r="EK1191" s="29" t="n">
        <v>2.27</v>
      </c>
      <c r="EL1191" s="29" t="n">
        <v>2.257</v>
      </c>
      <c r="EM1191" s="29" t="n">
        <v>2.263</v>
      </c>
      <c r="EN1191" s="29" t="n">
        <v>2.268</v>
      </c>
      <c r="EO1191" s="29" t="n">
        <v>2.268</v>
      </c>
      <c r="EP1191" s="29" t="n">
        <v>2.263</v>
      </c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29"/>
      <c r="GF1191" s="29"/>
      <c r="GG1191" s="29"/>
      <c r="GH1191" s="29"/>
      <c r="GI1191" s="29"/>
      <c r="GJ1191" s="29"/>
      <c r="GK1191" s="29"/>
      <c r="GL1191" s="29"/>
      <c r="GM1191" s="29"/>
      <c r="GN1191" s="29"/>
      <c r="GO1191" s="29"/>
      <c r="GP1191" s="29"/>
      <c r="GQ1191" s="29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</row>
    <row r="1192" customFormat="false" ht="12.75" hidden="true" customHeight="false" outlineLevel="0" collapsed="false">
      <c r="A1192" s="0" t="n">
        <f aca="false">WEEKDAY(C1192,2)</f>
        <v>3</v>
      </c>
      <c r="B1192" s="0" t="n">
        <f aca="false">MONTH(C1192)</f>
        <v>9</v>
      </c>
      <c r="C1192" s="23" t="n">
        <v>35697</v>
      </c>
      <c r="D1192" s="0" t="n">
        <f aca="false">MONTH(R1192)</f>
        <v>9</v>
      </c>
      <c r="E1192" s="0" t="n">
        <f aca="false">YEAR(R1192)</f>
        <v>1997</v>
      </c>
      <c r="F1192" s="35" t="n">
        <f aca="false">L1192-K1192</f>
        <v>-0.0878000000000001</v>
      </c>
      <c r="G1192" s="24" t="n">
        <f aca="false">N1192-M1192</f>
        <v>-0.1295</v>
      </c>
      <c r="H1192" s="24" t="n">
        <f aca="false">O1192-N1192</f>
        <v>0.000166666666666426</v>
      </c>
      <c r="I1192" s="24" t="n">
        <f aca="false">O1192-M1192</f>
        <v>-0.129333333333333</v>
      </c>
      <c r="J1192" s="25" t="n">
        <f aca="false">VLOOKUP(C1192,'Nymex hist.'!A:B,2,0)</f>
        <v>3.019</v>
      </c>
      <c r="K1192" s="34" t="n">
        <f aca="false">AVERAGE(BQ1192:BW1192)</f>
        <v>3.019</v>
      </c>
      <c r="L1192" s="34" t="n">
        <f aca="false">AVERAGE(BX1192:CB1192)</f>
        <v>2.9312</v>
      </c>
      <c r="M1192" s="27" t="n">
        <f aca="false">SUMIF($S$3:$FQ$3,$E1192+1,$S1192:$FQ1192)/COUNTIF($S$3:$FQ$3,$E1192+1)</f>
        <v>2.38908333333333</v>
      </c>
      <c r="N1192" s="27" t="n">
        <f aca="false">SUMIF($S$3:$FQ$3,$E1192+2,$S1192:$FQ1192)/COUNTIF($S$3:$FQ$3,$E1192+2)</f>
        <v>2.25958333333333</v>
      </c>
      <c r="O1192" s="27" t="n">
        <f aca="false">SUMIF($S$3:$FQ$3,$E1192+3,$S1192:$FQ1192)/COUNTIF($S$3:$FQ$3,$E1192+3)</f>
        <v>2.25975</v>
      </c>
      <c r="P1192" s="27" t="n">
        <f aca="false">SUMIF($S$3:$FQ$3,$E1192+4,$S1192:$FQ1192)/COUNTIF($S$3:$FQ$3,$E1192+4)</f>
        <v>2.28975</v>
      </c>
      <c r="Q1192" s="27" t="n">
        <f aca="false">SUMIF($S$3:$FQ$3,$E1192+5,$S1192:$FQ1192)/COUNTIF($S$3:$FQ$3,$E1192+5)</f>
        <v>2.31975</v>
      </c>
      <c r="R1192" s="28" t="n">
        <v>35697</v>
      </c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30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 t="n">
        <v>3.019</v>
      </c>
      <c r="BX1192" s="29" t="n">
        <v>3.085</v>
      </c>
      <c r="BY1192" s="29" t="n">
        <v>3.176</v>
      </c>
      <c r="BZ1192" s="29" t="n">
        <v>3.14</v>
      </c>
      <c r="CA1192" s="29" t="n">
        <v>2.775</v>
      </c>
      <c r="CB1192" s="29" t="n">
        <v>2.48</v>
      </c>
      <c r="CC1192" s="29" t="n">
        <v>2.273</v>
      </c>
      <c r="CD1192" s="29" t="n">
        <v>2.2</v>
      </c>
      <c r="CE1192" s="29" t="n">
        <v>2.19</v>
      </c>
      <c r="CF1192" s="29" t="n">
        <v>2.19</v>
      </c>
      <c r="CG1192" s="29" t="n">
        <v>2.19</v>
      </c>
      <c r="CH1192" s="29" t="n">
        <v>2.19</v>
      </c>
      <c r="CI1192" s="29" t="n">
        <v>2.21</v>
      </c>
      <c r="CJ1192" s="29" t="n">
        <v>2.348</v>
      </c>
      <c r="CK1192" s="29" t="n">
        <v>2.483</v>
      </c>
      <c r="CL1192" s="29" t="n">
        <v>2.495</v>
      </c>
      <c r="CM1192" s="29" t="n">
        <v>2.402</v>
      </c>
      <c r="CN1192" s="29" t="n">
        <v>2.298</v>
      </c>
      <c r="CO1192" s="29" t="n">
        <v>2.2</v>
      </c>
      <c r="CP1192" s="29" t="n">
        <v>2.158</v>
      </c>
      <c r="CQ1192" s="29" t="n">
        <v>2.163</v>
      </c>
      <c r="CR1192" s="29" t="n">
        <v>2.16</v>
      </c>
      <c r="CS1192" s="29" t="n">
        <v>2.16</v>
      </c>
      <c r="CT1192" s="29" t="n">
        <v>2.16</v>
      </c>
      <c r="CU1192" s="29" t="n">
        <v>2.18</v>
      </c>
      <c r="CV1192" s="29" t="n">
        <v>2.31</v>
      </c>
      <c r="CW1192" s="29" t="n">
        <v>2.429</v>
      </c>
      <c r="CX1192" s="29" t="n">
        <v>2.441</v>
      </c>
      <c r="CY1192" s="29" t="n">
        <v>2.368</v>
      </c>
      <c r="CZ1192" s="29" t="n">
        <v>2.286</v>
      </c>
      <c r="DA1192" s="29" t="n">
        <v>2.189</v>
      </c>
      <c r="DB1192" s="29" t="n">
        <v>2.176</v>
      </c>
      <c r="DC1192" s="29" t="n">
        <v>2.182</v>
      </c>
      <c r="DD1192" s="29" t="n">
        <v>2.187</v>
      </c>
      <c r="DE1192" s="29" t="n">
        <v>2.187</v>
      </c>
      <c r="DF1192" s="29" t="n">
        <v>2.182</v>
      </c>
      <c r="DG1192" s="29" t="n">
        <v>2.18</v>
      </c>
      <c r="DH1192" s="29" t="n">
        <v>2.31</v>
      </c>
      <c r="DI1192" s="29" t="n">
        <v>2.429</v>
      </c>
      <c r="DJ1192" s="29" t="n">
        <v>2.471</v>
      </c>
      <c r="DK1192" s="29" t="n">
        <v>2.398</v>
      </c>
      <c r="DL1192" s="29" t="n">
        <v>2.316</v>
      </c>
      <c r="DM1192" s="29" t="n">
        <v>2.219</v>
      </c>
      <c r="DN1192" s="29" t="n">
        <v>2.206</v>
      </c>
      <c r="DO1192" s="29" t="n">
        <v>2.212</v>
      </c>
      <c r="DP1192" s="29" t="n">
        <v>2.217</v>
      </c>
      <c r="DQ1192" s="29" t="n">
        <v>2.217</v>
      </c>
      <c r="DR1192" s="29" t="n">
        <v>2.212</v>
      </c>
      <c r="DS1192" s="29" t="n">
        <v>2.21</v>
      </c>
      <c r="DT1192" s="29" t="n">
        <v>2.34</v>
      </c>
      <c r="DU1192" s="29" t="n">
        <v>2.459</v>
      </c>
      <c r="DV1192" s="29" t="n">
        <v>2.501</v>
      </c>
      <c r="DW1192" s="29" t="n">
        <v>2.428</v>
      </c>
      <c r="DX1192" s="29" t="n">
        <v>2.346</v>
      </c>
      <c r="DY1192" s="29" t="n">
        <v>2.249</v>
      </c>
      <c r="DZ1192" s="29" t="n">
        <v>2.236</v>
      </c>
      <c r="EA1192" s="29" t="n">
        <v>2.242</v>
      </c>
      <c r="EB1192" s="29" t="n">
        <v>2.247</v>
      </c>
      <c r="EC1192" s="29" t="n">
        <v>2.247</v>
      </c>
      <c r="ED1192" s="29" t="n">
        <v>2.242</v>
      </c>
      <c r="EE1192" s="29" t="n">
        <v>2.24</v>
      </c>
      <c r="EF1192" s="29" t="n">
        <v>2.37</v>
      </c>
      <c r="EG1192" s="29" t="n">
        <v>2.489</v>
      </c>
      <c r="EH1192" s="29" t="n">
        <v>2.521</v>
      </c>
      <c r="EI1192" s="29" t="n">
        <v>2.448</v>
      </c>
      <c r="EJ1192" s="29" t="n">
        <v>2.366</v>
      </c>
      <c r="EK1192" s="29" t="n">
        <v>2.269</v>
      </c>
      <c r="EL1192" s="29" t="n">
        <v>2.256</v>
      </c>
      <c r="EM1192" s="29" t="n">
        <v>2.262</v>
      </c>
      <c r="EN1192" s="29" t="n">
        <v>2.267</v>
      </c>
      <c r="EO1192" s="29" t="n">
        <v>2.267</v>
      </c>
      <c r="EP1192" s="29" t="n">
        <v>2.262</v>
      </c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</row>
    <row r="1193" customFormat="false" ht="12.75" hidden="false" customHeight="false" outlineLevel="0" collapsed="false">
      <c r="A1193" s="1" t="n">
        <f aca="false">WEEKDAY(C1193,2)</f>
        <v>4</v>
      </c>
      <c r="B1193" s="1" t="n">
        <f aca="false">MONTH(C1193)</f>
        <v>9</v>
      </c>
      <c r="C1193" s="23" t="n">
        <v>35698</v>
      </c>
      <c r="D1193" s="0" t="n">
        <f aca="false">MONTH(R1193)</f>
        <v>9</v>
      </c>
      <c r="E1193" s="0" t="n">
        <f aca="false">YEAR(R1193)</f>
        <v>1997</v>
      </c>
      <c r="F1193" s="3" t="n">
        <f aca="false">L1193-K1193</f>
        <v>-0.2094</v>
      </c>
      <c r="G1193" s="3" t="n">
        <f aca="false">N1193-M1193</f>
        <v>-0.1765</v>
      </c>
      <c r="H1193" s="3" t="n">
        <f aca="false">O1193-N1193</f>
        <v>-0.0357500000000002</v>
      </c>
      <c r="I1193" s="3" t="n">
        <f aca="false">O1193-M1193</f>
        <v>-0.21225</v>
      </c>
      <c r="J1193" s="4" t="n">
        <f aca="false">VLOOKUP(C1193,'Nymex hist.'!A:B,2,0)</f>
        <v>3.298</v>
      </c>
      <c r="K1193" s="4" t="n">
        <f aca="false">AVERAGE(BQ1193:BW1193)</f>
        <v>3.298</v>
      </c>
      <c r="L1193" s="4" t="n">
        <f aca="false">AVERAGE(BX1193:CB1193)</f>
        <v>3.0886</v>
      </c>
      <c r="M1193" s="4" t="n">
        <f aca="false">SUMIF($S$3:$FQ$3,$E1193+1,$S1193:$FQ1193)/COUNTIF($S$3:$FQ$3,$E1193+1)</f>
        <v>2.48291666666667</v>
      </c>
      <c r="N1193" s="4" t="n">
        <f aca="false">SUMIF($S$3:$FQ$3,$E1193+2,$S1193:$FQ1193)/COUNTIF($S$3:$FQ$3,$E1193+2)</f>
        <v>2.30641666666667</v>
      </c>
      <c r="O1193" s="4" t="n">
        <f aca="false">SUMIF($S$3:$FQ$3,$E1193+3,$S1193:$FQ1193)/COUNTIF($S$3:$FQ$3,$E1193+3)</f>
        <v>2.27066666666667</v>
      </c>
      <c r="P1193" s="4" t="n">
        <f aca="false">SUMIF($S$3:$FQ$3,$E1193+4,$S1193:$FQ1193)/COUNTIF($S$3:$FQ$3,$E1193+4)</f>
        <v>2.30066666666667</v>
      </c>
      <c r="Q1193" s="4" t="n">
        <f aca="false">SUMIF($S$3:$FQ$3,$E1193+5,$S1193:$FQ1193)/COUNTIF($S$3:$FQ$3,$E1193+5)</f>
        <v>2.32066666666667</v>
      </c>
      <c r="R1193" s="21" t="n">
        <v>35698</v>
      </c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7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 t="n">
        <v>3.298</v>
      </c>
      <c r="BX1193" s="32" t="n">
        <v>3.337</v>
      </c>
      <c r="BY1193" s="32" t="n">
        <v>3.326</v>
      </c>
      <c r="BZ1193" s="32" t="n">
        <v>3.29</v>
      </c>
      <c r="CA1193" s="32" t="n">
        <v>2.9</v>
      </c>
      <c r="CB1193" s="32" t="n">
        <v>2.59</v>
      </c>
      <c r="CC1193" s="32" t="n">
        <v>2.37</v>
      </c>
      <c r="CD1193" s="32" t="n">
        <v>2.29</v>
      </c>
      <c r="CE1193" s="32" t="n">
        <v>2.275</v>
      </c>
      <c r="CF1193" s="32" t="n">
        <v>2.27</v>
      </c>
      <c r="CG1193" s="32" t="n">
        <v>2.27</v>
      </c>
      <c r="CH1193" s="32" t="n">
        <v>2.27</v>
      </c>
      <c r="CI1193" s="32" t="n">
        <v>2.29</v>
      </c>
      <c r="CJ1193" s="32" t="n">
        <v>2.42</v>
      </c>
      <c r="CK1193" s="32" t="n">
        <v>2.56</v>
      </c>
      <c r="CL1193" s="32" t="n">
        <v>2.575</v>
      </c>
      <c r="CM1193" s="32" t="n">
        <v>2.475</v>
      </c>
      <c r="CN1193" s="32" t="n">
        <v>2.365</v>
      </c>
      <c r="CO1193" s="32" t="n">
        <v>2.245</v>
      </c>
      <c r="CP1193" s="32" t="n">
        <v>2.2</v>
      </c>
      <c r="CQ1193" s="32" t="n">
        <v>2.203</v>
      </c>
      <c r="CR1193" s="32" t="n">
        <v>2.2</v>
      </c>
      <c r="CS1193" s="32" t="n">
        <v>2.2</v>
      </c>
      <c r="CT1193" s="32" t="n">
        <v>2.2</v>
      </c>
      <c r="CU1193" s="32" t="n">
        <v>2.22</v>
      </c>
      <c r="CV1193" s="32" t="n">
        <v>2.34</v>
      </c>
      <c r="CW1193" s="32" t="n">
        <v>2.454</v>
      </c>
      <c r="CX1193" s="32" t="n">
        <v>2.466</v>
      </c>
      <c r="CY1193" s="32" t="n">
        <v>2.393</v>
      </c>
      <c r="CZ1193" s="32" t="n">
        <v>2.311</v>
      </c>
      <c r="DA1193" s="32" t="n">
        <v>2.214</v>
      </c>
      <c r="DB1193" s="32" t="n">
        <v>2.194</v>
      </c>
      <c r="DC1193" s="32" t="n">
        <v>2.194</v>
      </c>
      <c r="DD1193" s="32" t="n">
        <v>2.194</v>
      </c>
      <c r="DE1193" s="32" t="n">
        <v>2.194</v>
      </c>
      <c r="DF1193" s="32" t="n">
        <v>2.194</v>
      </c>
      <c r="DG1193" s="32" t="n">
        <v>2.18</v>
      </c>
      <c r="DH1193" s="32" t="n">
        <v>2.3</v>
      </c>
      <c r="DI1193" s="32" t="n">
        <v>2.414</v>
      </c>
      <c r="DJ1193" s="32" t="n">
        <v>2.496</v>
      </c>
      <c r="DK1193" s="32" t="n">
        <v>2.423</v>
      </c>
      <c r="DL1193" s="32" t="n">
        <v>2.341</v>
      </c>
      <c r="DM1193" s="32" t="n">
        <v>2.244</v>
      </c>
      <c r="DN1193" s="32" t="n">
        <v>2.224</v>
      </c>
      <c r="DO1193" s="32" t="n">
        <v>2.224</v>
      </c>
      <c r="DP1193" s="32" t="n">
        <v>2.224</v>
      </c>
      <c r="DQ1193" s="32" t="n">
        <v>2.224</v>
      </c>
      <c r="DR1193" s="32" t="n">
        <v>2.224</v>
      </c>
      <c r="DS1193" s="32" t="n">
        <v>2.21</v>
      </c>
      <c r="DT1193" s="32" t="n">
        <v>2.33</v>
      </c>
      <c r="DU1193" s="32" t="n">
        <v>2.444</v>
      </c>
      <c r="DV1193" s="32" t="n">
        <v>2.516</v>
      </c>
      <c r="DW1193" s="32" t="n">
        <v>2.443</v>
      </c>
      <c r="DX1193" s="32" t="n">
        <v>2.361</v>
      </c>
      <c r="DY1193" s="32" t="n">
        <v>2.264</v>
      </c>
      <c r="DZ1193" s="32" t="n">
        <v>2.244</v>
      </c>
      <c r="EA1193" s="32" t="n">
        <v>2.244</v>
      </c>
      <c r="EB1193" s="32" t="n">
        <v>2.244</v>
      </c>
      <c r="EC1193" s="32" t="n">
        <v>2.244</v>
      </c>
      <c r="ED1193" s="32" t="n">
        <v>2.244</v>
      </c>
      <c r="EE1193" s="32" t="n">
        <v>2.23</v>
      </c>
      <c r="EF1193" s="32" t="n">
        <v>2.35</v>
      </c>
      <c r="EG1193" s="32" t="n">
        <v>2.464</v>
      </c>
      <c r="EH1193" s="32" t="n">
        <v>2.536</v>
      </c>
      <c r="EI1193" s="32" t="n">
        <v>2.463</v>
      </c>
      <c r="EJ1193" s="32" t="n">
        <v>2.381</v>
      </c>
      <c r="EK1193" s="32" t="n">
        <v>2.284</v>
      </c>
      <c r="EL1193" s="32" t="n">
        <v>2.264</v>
      </c>
      <c r="EM1193" s="32" t="n">
        <v>2.264</v>
      </c>
      <c r="EN1193" s="32" t="n">
        <v>2.264</v>
      </c>
      <c r="EO1193" s="32" t="n">
        <v>2.264</v>
      </c>
      <c r="EP1193" s="32" t="n">
        <v>2.264</v>
      </c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</row>
    <row r="1194" customFormat="false" ht="12.75" hidden="true" customHeight="false" outlineLevel="0" collapsed="false">
      <c r="A1194" s="0" t="n">
        <f aca="false">WEEKDAY(C1194,2)</f>
        <v>5</v>
      </c>
      <c r="B1194" s="0" t="n">
        <f aca="false">MONTH(C1194)</f>
        <v>9</v>
      </c>
      <c r="C1194" s="23" t="n">
        <v>35699</v>
      </c>
      <c r="D1194" s="0" t="n">
        <f aca="false">MONTH(R1194)</f>
        <v>9</v>
      </c>
      <c r="E1194" s="0" t="n">
        <f aca="false">YEAR(R1194)</f>
        <v>1997</v>
      </c>
      <c r="F1194" s="35" t="n">
        <f aca="false">L1194-K1194</f>
        <v>-0.2904</v>
      </c>
      <c r="G1194" s="24" t="n">
        <f aca="false">N1194-M1194</f>
        <v>-0.187916666666666</v>
      </c>
      <c r="H1194" s="24" t="n">
        <f aca="false">O1194-N1194</f>
        <v>-0.0382500000000006</v>
      </c>
      <c r="I1194" s="24" t="n">
        <f aca="false">O1194-M1194</f>
        <v>-0.226166666666667</v>
      </c>
      <c r="J1194" s="25" t="n">
        <f aca="false">VLOOKUP(C1194,'Nymex hist.'!A:B,2,0)</f>
        <v>3.346</v>
      </c>
      <c r="K1194" s="34" t="n">
        <f aca="false">AVERAGE(BQ1194:BW1194)</f>
        <v>3.346</v>
      </c>
      <c r="L1194" s="34" t="n">
        <f aca="false">AVERAGE(BX1194:CB1194)</f>
        <v>3.0556</v>
      </c>
      <c r="M1194" s="27" t="n">
        <f aca="false">SUMIF($S$3:$FQ$3,$E1194+1,$S1194:$FQ1194)/COUNTIF($S$3:$FQ$3,$E1194+1)</f>
        <v>2.47558333333333</v>
      </c>
      <c r="N1194" s="27" t="n">
        <f aca="false">SUMIF($S$3:$FQ$3,$E1194+2,$S1194:$FQ1194)/COUNTIF($S$3:$FQ$3,$E1194+2)</f>
        <v>2.28766666666667</v>
      </c>
      <c r="O1194" s="27" t="n">
        <f aca="false">SUMIF($S$3:$FQ$3,$E1194+3,$S1194:$FQ1194)/COUNTIF($S$3:$FQ$3,$E1194+3)</f>
        <v>2.24941666666667</v>
      </c>
      <c r="P1194" s="27" t="n">
        <f aca="false">SUMIF($S$3:$FQ$3,$E1194+4,$S1194:$FQ1194)/COUNTIF($S$3:$FQ$3,$E1194+4)</f>
        <v>2.27941666666667</v>
      </c>
      <c r="Q1194" s="27" t="n">
        <f aca="false">SUMIF($S$3:$FQ$3,$E1194+5,$S1194:$FQ1194)/COUNTIF($S$3:$FQ$3,$E1194+5)</f>
        <v>2.29941666666667</v>
      </c>
      <c r="R1194" s="28" t="n">
        <v>35699</v>
      </c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30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 t="n">
        <v>3.346</v>
      </c>
      <c r="BX1194" s="29" t="n">
        <v>3.264</v>
      </c>
      <c r="BY1194" s="29" t="n">
        <v>3.304</v>
      </c>
      <c r="BZ1194" s="29" t="n">
        <v>3.27</v>
      </c>
      <c r="CA1194" s="29" t="n">
        <v>2.87</v>
      </c>
      <c r="CB1194" s="29" t="n">
        <v>2.57</v>
      </c>
      <c r="CC1194" s="29" t="n">
        <v>2.36</v>
      </c>
      <c r="CD1194" s="29" t="n">
        <v>2.28</v>
      </c>
      <c r="CE1194" s="29" t="n">
        <v>2.27</v>
      </c>
      <c r="CF1194" s="29" t="n">
        <v>2.27</v>
      </c>
      <c r="CG1194" s="29" t="n">
        <v>2.27</v>
      </c>
      <c r="CH1194" s="29" t="n">
        <v>2.27</v>
      </c>
      <c r="CI1194" s="29" t="n">
        <v>2.29</v>
      </c>
      <c r="CJ1194" s="29" t="n">
        <v>2.422</v>
      </c>
      <c r="CK1194" s="29" t="n">
        <v>2.565</v>
      </c>
      <c r="CL1194" s="29" t="n">
        <v>2.575</v>
      </c>
      <c r="CM1194" s="29" t="n">
        <v>2.465</v>
      </c>
      <c r="CN1194" s="29" t="n">
        <v>2.345</v>
      </c>
      <c r="CO1194" s="29" t="n">
        <v>2.225</v>
      </c>
      <c r="CP1194" s="29" t="n">
        <v>2.18</v>
      </c>
      <c r="CQ1194" s="29" t="n">
        <v>2.183</v>
      </c>
      <c r="CR1194" s="29" t="n">
        <v>2.18</v>
      </c>
      <c r="CS1194" s="29" t="n">
        <v>2.18</v>
      </c>
      <c r="CT1194" s="29" t="n">
        <v>2.18</v>
      </c>
      <c r="CU1194" s="29" t="n">
        <v>2.195</v>
      </c>
      <c r="CV1194" s="29" t="n">
        <v>2.315</v>
      </c>
      <c r="CW1194" s="29" t="n">
        <v>2.429</v>
      </c>
      <c r="CX1194" s="29" t="n">
        <v>2.441</v>
      </c>
      <c r="CY1194" s="29" t="n">
        <v>2.368</v>
      </c>
      <c r="CZ1194" s="29" t="n">
        <v>2.286</v>
      </c>
      <c r="DA1194" s="29" t="n">
        <v>2.189</v>
      </c>
      <c r="DB1194" s="29" t="n">
        <v>2.169</v>
      </c>
      <c r="DC1194" s="29" t="n">
        <v>2.169</v>
      </c>
      <c r="DD1194" s="29" t="n">
        <v>2.169</v>
      </c>
      <c r="DE1194" s="29" t="n">
        <v>2.169</v>
      </c>
      <c r="DF1194" s="29" t="n">
        <v>2.169</v>
      </c>
      <c r="DG1194" s="29" t="n">
        <v>2.17</v>
      </c>
      <c r="DH1194" s="29" t="n">
        <v>2.29</v>
      </c>
      <c r="DI1194" s="29" t="n">
        <v>2.404</v>
      </c>
      <c r="DJ1194" s="29" t="n">
        <v>2.471</v>
      </c>
      <c r="DK1194" s="29" t="n">
        <v>2.398</v>
      </c>
      <c r="DL1194" s="29" t="n">
        <v>2.316</v>
      </c>
      <c r="DM1194" s="29" t="n">
        <v>2.219</v>
      </c>
      <c r="DN1194" s="29" t="n">
        <v>2.199</v>
      </c>
      <c r="DO1194" s="29" t="n">
        <v>2.199</v>
      </c>
      <c r="DP1194" s="29" t="n">
        <v>2.199</v>
      </c>
      <c r="DQ1194" s="29" t="n">
        <v>2.199</v>
      </c>
      <c r="DR1194" s="29" t="n">
        <v>2.199</v>
      </c>
      <c r="DS1194" s="29" t="n">
        <v>2.2</v>
      </c>
      <c r="DT1194" s="29" t="n">
        <v>2.32</v>
      </c>
      <c r="DU1194" s="29" t="n">
        <v>2.434</v>
      </c>
      <c r="DV1194" s="29" t="n">
        <v>2.491</v>
      </c>
      <c r="DW1194" s="29" t="n">
        <v>2.418</v>
      </c>
      <c r="DX1194" s="29" t="n">
        <v>2.336</v>
      </c>
      <c r="DY1194" s="29" t="n">
        <v>2.239</v>
      </c>
      <c r="DZ1194" s="29" t="n">
        <v>2.219</v>
      </c>
      <c r="EA1194" s="29" t="n">
        <v>2.219</v>
      </c>
      <c r="EB1194" s="29" t="n">
        <v>2.219</v>
      </c>
      <c r="EC1194" s="29" t="n">
        <v>2.219</v>
      </c>
      <c r="ED1194" s="29" t="n">
        <v>2.219</v>
      </c>
      <c r="EE1194" s="29" t="n">
        <v>2.22</v>
      </c>
      <c r="EF1194" s="29" t="n">
        <v>2.34</v>
      </c>
      <c r="EG1194" s="29" t="n">
        <v>2.454</v>
      </c>
      <c r="EH1194" s="29" t="n">
        <v>2.511</v>
      </c>
      <c r="EI1194" s="29" t="n">
        <v>2.438</v>
      </c>
      <c r="EJ1194" s="29" t="n">
        <v>2.356</v>
      </c>
      <c r="EK1194" s="29" t="n">
        <v>2.259</v>
      </c>
      <c r="EL1194" s="29" t="n">
        <v>2.239</v>
      </c>
      <c r="EM1194" s="29" t="n">
        <v>2.239</v>
      </c>
      <c r="EN1194" s="29" t="n">
        <v>2.239</v>
      </c>
      <c r="EO1194" s="29" t="n">
        <v>2.239</v>
      </c>
      <c r="EP1194" s="29" t="n">
        <v>2.239</v>
      </c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29"/>
      <c r="GF1194" s="29"/>
      <c r="GG1194" s="29"/>
      <c r="GH1194" s="29"/>
      <c r="GI1194" s="29"/>
      <c r="GJ1194" s="29"/>
      <c r="GK1194" s="29"/>
      <c r="GL1194" s="29"/>
      <c r="GM1194" s="29"/>
      <c r="GN1194" s="29"/>
      <c r="GO1194" s="29"/>
      <c r="GP1194" s="29"/>
      <c r="GQ1194" s="29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</row>
    <row r="1195" customFormat="false" ht="12.75" hidden="true" customHeight="false" outlineLevel="0" collapsed="false">
      <c r="A1195" s="0" t="n">
        <f aca="false">WEEKDAY(C1195,2)</f>
        <v>1</v>
      </c>
      <c r="B1195" s="0" t="n">
        <f aca="false">MONTH(C1195)</f>
        <v>9</v>
      </c>
      <c r="C1195" s="23" t="n">
        <v>35702</v>
      </c>
      <c r="D1195" s="0" t="n">
        <f aca="false">MONTH(R1195)</f>
        <v>9</v>
      </c>
      <c r="E1195" s="0" t="n">
        <f aca="false">YEAR(R1195)</f>
        <v>1997</v>
      </c>
      <c r="F1195" s="35" t="n">
        <f aca="false">L1195-K1195</f>
        <v>-0.451</v>
      </c>
      <c r="G1195" s="24" t="n">
        <f aca="false">N1195-M1195</f>
        <v>-0.166833333333333</v>
      </c>
      <c r="H1195" s="24" t="n">
        <f aca="false">O1195-N1195</f>
        <v>-0.0559166666666666</v>
      </c>
      <c r="I1195" s="24" t="n">
        <f aca="false">O1195-M1195</f>
        <v>-0.22275</v>
      </c>
      <c r="J1195" s="25" t="n">
        <f aca="false">VLOOKUP(C1195,'Nymex hist.'!A:B,2,0)</f>
        <v>3.015</v>
      </c>
      <c r="K1195" s="34" t="n">
        <f aca="false">AVERAGE(BQ1195:BW1195)</f>
        <v>3.346</v>
      </c>
      <c r="L1195" s="34" t="n">
        <f aca="false">AVERAGE(BX1195:CB1195)</f>
        <v>2.895</v>
      </c>
      <c r="M1195" s="27" t="n">
        <f aca="false">SUMIF($S$3:$FQ$3,$E1195+1,$S1195:$FQ1195)/COUNTIF($S$3:$FQ$3,$E1195+1)</f>
        <v>2.41583333333333</v>
      </c>
      <c r="N1195" s="27" t="n">
        <f aca="false">SUMIF($S$3:$FQ$3,$E1195+2,$S1195:$FQ1195)/COUNTIF($S$3:$FQ$3,$E1195+2)</f>
        <v>2.249</v>
      </c>
      <c r="O1195" s="27" t="n">
        <f aca="false">SUMIF($S$3:$FQ$3,$E1195+3,$S1195:$FQ1195)/COUNTIF($S$3:$FQ$3,$E1195+3)</f>
        <v>2.19308333333333</v>
      </c>
      <c r="P1195" s="27" t="n">
        <f aca="false">SUMIF($S$3:$FQ$3,$E1195+4,$S1195:$FQ1195)/COUNTIF($S$3:$FQ$3,$E1195+4)</f>
        <v>2.22308333333333</v>
      </c>
      <c r="Q1195" s="27" t="n">
        <f aca="false">SUMIF($S$3:$FQ$3,$E1195+5,$S1195:$FQ1195)/COUNTIF($S$3:$FQ$3,$E1195+5)</f>
        <v>2.24308333333333</v>
      </c>
      <c r="R1195" s="28" t="n">
        <v>35702</v>
      </c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30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 t="n">
        <v>3.346</v>
      </c>
      <c r="BX1195" s="29" t="n">
        <v>3.015</v>
      </c>
      <c r="BY1195" s="29" t="n">
        <v>3.098</v>
      </c>
      <c r="BZ1195" s="29" t="n">
        <v>3.084</v>
      </c>
      <c r="CA1195" s="29" t="n">
        <v>2.754</v>
      </c>
      <c r="CB1195" s="29" t="n">
        <v>2.524</v>
      </c>
      <c r="CC1195" s="29" t="n">
        <v>2.315</v>
      </c>
      <c r="CD1195" s="29" t="n">
        <v>2.24</v>
      </c>
      <c r="CE1195" s="29" t="n">
        <v>2.23</v>
      </c>
      <c r="CF1195" s="29" t="n">
        <v>2.23</v>
      </c>
      <c r="CG1195" s="29" t="n">
        <v>2.23</v>
      </c>
      <c r="CH1195" s="29" t="n">
        <v>2.23</v>
      </c>
      <c r="CI1195" s="29" t="n">
        <v>2.25</v>
      </c>
      <c r="CJ1195" s="29" t="n">
        <v>2.38</v>
      </c>
      <c r="CK1195" s="29" t="n">
        <v>2.523</v>
      </c>
      <c r="CL1195" s="29" t="n">
        <v>2.533</v>
      </c>
      <c r="CM1195" s="29" t="n">
        <v>2.428</v>
      </c>
      <c r="CN1195" s="29" t="n">
        <v>2.308</v>
      </c>
      <c r="CO1195" s="29" t="n">
        <v>2.188</v>
      </c>
      <c r="CP1195" s="29" t="n">
        <v>2.143</v>
      </c>
      <c r="CQ1195" s="29" t="n">
        <v>2.146</v>
      </c>
      <c r="CR1195" s="29" t="n">
        <v>2.143</v>
      </c>
      <c r="CS1195" s="29" t="n">
        <v>2.143</v>
      </c>
      <c r="CT1195" s="29" t="n">
        <v>2.143</v>
      </c>
      <c r="CU1195" s="29" t="n">
        <v>2.153</v>
      </c>
      <c r="CV1195" s="29" t="n">
        <v>2.273</v>
      </c>
      <c r="CW1195" s="29" t="n">
        <v>2.387</v>
      </c>
      <c r="CX1195" s="29" t="n">
        <v>2.397</v>
      </c>
      <c r="CY1195" s="29" t="n">
        <v>2.324</v>
      </c>
      <c r="CZ1195" s="29" t="n">
        <v>2.242</v>
      </c>
      <c r="DA1195" s="29" t="n">
        <v>2.122</v>
      </c>
      <c r="DB1195" s="29" t="n">
        <v>2.102</v>
      </c>
      <c r="DC1195" s="29" t="n">
        <v>2.102</v>
      </c>
      <c r="DD1195" s="29" t="n">
        <v>2.102</v>
      </c>
      <c r="DE1195" s="29" t="n">
        <v>2.102</v>
      </c>
      <c r="DF1195" s="29" t="n">
        <v>2.102</v>
      </c>
      <c r="DG1195" s="29" t="n">
        <v>2.112</v>
      </c>
      <c r="DH1195" s="29" t="n">
        <v>2.248</v>
      </c>
      <c r="DI1195" s="29" t="n">
        <v>2.362</v>
      </c>
      <c r="DJ1195" s="29" t="n">
        <v>2.427</v>
      </c>
      <c r="DK1195" s="29" t="n">
        <v>2.354</v>
      </c>
      <c r="DL1195" s="29" t="n">
        <v>2.272</v>
      </c>
      <c r="DM1195" s="29" t="n">
        <v>2.152</v>
      </c>
      <c r="DN1195" s="29" t="n">
        <v>2.132</v>
      </c>
      <c r="DO1195" s="29" t="n">
        <v>2.132</v>
      </c>
      <c r="DP1195" s="29" t="n">
        <v>2.132</v>
      </c>
      <c r="DQ1195" s="29" t="n">
        <v>2.132</v>
      </c>
      <c r="DR1195" s="29" t="n">
        <v>2.132</v>
      </c>
      <c r="DS1195" s="29" t="n">
        <v>2.142</v>
      </c>
      <c r="DT1195" s="29" t="n">
        <v>2.278</v>
      </c>
      <c r="DU1195" s="29" t="n">
        <v>2.392</v>
      </c>
      <c r="DV1195" s="29" t="n">
        <v>2.447</v>
      </c>
      <c r="DW1195" s="29" t="n">
        <v>2.374</v>
      </c>
      <c r="DX1195" s="29" t="n">
        <v>2.292</v>
      </c>
      <c r="DY1195" s="29" t="n">
        <v>2.172</v>
      </c>
      <c r="DZ1195" s="29" t="n">
        <v>2.152</v>
      </c>
      <c r="EA1195" s="29" t="n">
        <v>2.152</v>
      </c>
      <c r="EB1195" s="29" t="n">
        <v>2.152</v>
      </c>
      <c r="EC1195" s="29" t="n">
        <v>2.152</v>
      </c>
      <c r="ED1195" s="29" t="n">
        <v>2.152</v>
      </c>
      <c r="EE1195" s="29" t="n">
        <v>2.162</v>
      </c>
      <c r="EF1195" s="29" t="n">
        <v>2.298</v>
      </c>
      <c r="EG1195" s="29" t="n">
        <v>2.412</v>
      </c>
      <c r="EH1195" s="29" t="n">
        <v>2.467</v>
      </c>
      <c r="EI1195" s="29" t="n">
        <v>2.394</v>
      </c>
      <c r="EJ1195" s="29" t="n">
        <v>2.312</v>
      </c>
      <c r="EK1195" s="29" t="n">
        <v>2.192</v>
      </c>
      <c r="EL1195" s="29" t="n">
        <v>2.172</v>
      </c>
      <c r="EM1195" s="29" t="n">
        <v>2.172</v>
      </c>
      <c r="EN1195" s="29" t="n">
        <v>2.172</v>
      </c>
      <c r="EO1195" s="29" t="n">
        <v>2.172</v>
      </c>
      <c r="EP1195" s="29" t="n">
        <v>2.172</v>
      </c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0"/>
      <c r="GS1195" s="0"/>
      <c r="GT1195" s="0"/>
      <c r="GU1195" s="0"/>
      <c r="GV1195" s="0"/>
      <c r="GW1195" s="0"/>
      <c r="GX1195" s="0"/>
      <c r="GY1195" s="0"/>
      <c r="GZ1195" s="0"/>
      <c r="HA1195" s="0"/>
      <c r="HB1195" s="0"/>
      <c r="HC1195" s="0"/>
      <c r="HD1195" s="0"/>
      <c r="HE1195" s="0"/>
      <c r="HF1195" s="0"/>
      <c r="HG1195" s="0"/>
      <c r="HH1195" s="0"/>
      <c r="HI1195" s="0"/>
      <c r="HJ1195" s="0"/>
      <c r="HK1195" s="0"/>
      <c r="HL1195" s="0"/>
      <c r="HM1195" s="0"/>
      <c r="HN1195" s="0"/>
      <c r="HO1195" s="0"/>
      <c r="HP1195" s="0"/>
      <c r="HQ1195" s="0"/>
      <c r="HR1195" s="0"/>
      <c r="HS1195" s="0"/>
      <c r="HT1195" s="0"/>
      <c r="HU1195" s="0"/>
      <c r="HV1195" s="0"/>
      <c r="HW1195" s="0"/>
      <c r="HX1195" s="0"/>
      <c r="HY1195" s="0"/>
      <c r="HZ1195" s="0"/>
      <c r="IA1195" s="0"/>
      <c r="IB1195" s="0"/>
      <c r="IC1195" s="0"/>
      <c r="ID1195" s="0"/>
      <c r="IE1195" s="0"/>
      <c r="IF1195" s="0"/>
      <c r="IG1195" s="0"/>
      <c r="IH1195" s="0"/>
      <c r="II1195" s="0"/>
      <c r="IJ1195" s="0"/>
      <c r="IK1195" s="0"/>
      <c r="IL1195" s="0"/>
      <c r="IM1195" s="0"/>
      <c r="IN1195" s="0"/>
      <c r="IO1195" s="0"/>
      <c r="IP1195" s="0"/>
      <c r="IQ1195" s="0"/>
      <c r="IR1195" s="0"/>
      <c r="IS1195" s="0"/>
      <c r="IT1195" s="0"/>
      <c r="IU1195" s="0"/>
      <c r="IV1195" s="0"/>
      <c r="IW1195" s="0"/>
    </row>
    <row r="1196" customFormat="false" ht="12.75" hidden="true" customHeight="false" outlineLevel="0" collapsed="false">
      <c r="A1196" s="0" t="n">
        <f aca="false">WEEKDAY(C1196,2)</f>
        <v>2</v>
      </c>
      <c r="B1196" s="0" t="n">
        <f aca="false">MONTH(C1196)</f>
        <v>9</v>
      </c>
      <c r="C1196" s="23" t="n">
        <v>35703</v>
      </c>
      <c r="D1196" s="0" t="n">
        <f aca="false">MONTH(R1196)</f>
        <v>9</v>
      </c>
      <c r="E1196" s="0" t="n">
        <f aca="false">YEAR(R1196)</f>
        <v>1997</v>
      </c>
      <c r="F1196" s="35" t="n">
        <f aca="false">L1196-K1196</f>
        <v>-0.414</v>
      </c>
      <c r="G1196" s="24" t="n">
        <f aca="false">N1196-M1196</f>
        <v>-0.163083333333333</v>
      </c>
      <c r="H1196" s="24" t="n">
        <f aca="false">O1196-N1196</f>
        <v>-0.05375</v>
      </c>
      <c r="I1196" s="24" t="n">
        <f aca="false">O1196-M1196</f>
        <v>-0.216833333333333</v>
      </c>
      <c r="J1196" s="25" t="n">
        <f aca="false">VLOOKUP(C1196,'Nymex hist.'!A:B,2,0)</f>
        <v>3.082</v>
      </c>
      <c r="K1196" s="34" t="n">
        <f aca="false">AVERAGE(BQ1196:BW1196)</f>
        <v>3.346</v>
      </c>
      <c r="L1196" s="34" t="n">
        <f aca="false">AVERAGE(BX1196:CB1196)</f>
        <v>2.932</v>
      </c>
      <c r="M1196" s="27" t="n">
        <f aca="false">SUMIF($S$3:$FQ$3,$E1196+1,$S1196:$FQ1196)/COUNTIF($S$3:$FQ$3,$E1196+1)</f>
        <v>2.43016666666667</v>
      </c>
      <c r="N1196" s="27" t="n">
        <f aca="false">SUMIF($S$3:$FQ$3,$E1196+2,$S1196:$FQ1196)/COUNTIF($S$3:$FQ$3,$E1196+2)</f>
        <v>2.26708333333333</v>
      </c>
      <c r="O1196" s="27" t="n">
        <f aca="false">SUMIF($S$3:$FQ$3,$E1196+3,$S1196:$FQ1196)/COUNTIF($S$3:$FQ$3,$E1196+3)</f>
        <v>2.21333333333333</v>
      </c>
      <c r="P1196" s="27" t="n">
        <f aca="false">SUMIF($S$3:$FQ$3,$E1196+4,$S1196:$FQ1196)/COUNTIF($S$3:$FQ$3,$E1196+4)</f>
        <v>2.23333333333333</v>
      </c>
      <c r="Q1196" s="27" t="n">
        <f aca="false">SUMIF($S$3:$FQ$3,$E1196+5,$S1196:$FQ1196)/COUNTIF($S$3:$FQ$3,$E1196+5)</f>
        <v>2.25333333333333</v>
      </c>
      <c r="R1196" s="28" t="n">
        <v>35703</v>
      </c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30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 t="n">
        <v>3.346</v>
      </c>
      <c r="BX1196" s="29" t="n">
        <v>3.082</v>
      </c>
      <c r="BY1196" s="29" t="n">
        <v>3.156</v>
      </c>
      <c r="BZ1196" s="29" t="n">
        <v>3.12</v>
      </c>
      <c r="CA1196" s="29" t="n">
        <v>2.772</v>
      </c>
      <c r="CB1196" s="29" t="n">
        <v>2.53</v>
      </c>
      <c r="CC1196" s="29" t="n">
        <v>2.326</v>
      </c>
      <c r="CD1196" s="29" t="n">
        <v>2.251</v>
      </c>
      <c r="CE1196" s="29" t="n">
        <v>2.239</v>
      </c>
      <c r="CF1196" s="29" t="n">
        <v>2.239</v>
      </c>
      <c r="CG1196" s="29" t="n">
        <v>2.239</v>
      </c>
      <c r="CH1196" s="29" t="n">
        <v>2.243</v>
      </c>
      <c r="CI1196" s="29" t="n">
        <v>2.258</v>
      </c>
      <c r="CJ1196" s="29" t="n">
        <v>2.395</v>
      </c>
      <c r="CK1196" s="29" t="n">
        <v>2.55</v>
      </c>
      <c r="CL1196" s="29" t="n">
        <v>2.565</v>
      </c>
      <c r="CM1196" s="29" t="n">
        <v>2.455</v>
      </c>
      <c r="CN1196" s="29" t="n">
        <v>2.33</v>
      </c>
      <c r="CO1196" s="29" t="n">
        <v>2.21</v>
      </c>
      <c r="CP1196" s="29" t="n">
        <v>2.163</v>
      </c>
      <c r="CQ1196" s="29" t="n">
        <v>2.164</v>
      </c>
      <c r="CR1196" s="29" t="n">
        <v>2.159</v>
      </c>
      <c r="CS1196" s="29" t="n">
        <v>2.157</v>
      </c>
      <c r="CT1196" s="29" t="n">
        <v>2.155</v>
      </c>
      <c r="CU1196" s="29" t="n">
        <v>2.166</v>
      </c>
      <c r="CV1196" s="29" t="n">
        <v>2.276</v>
      </c>
      <c r="CW1196" s="29" t="n">
        <v>2.405</v>
      </c>
      <c r="CX1196" s="29" t="n">
        <v>2.42</v>
      </c>
      <c r="CY1196" s="29" t="n">
        <v>2.357</v>
      </c>
      <c r="CZ1196" s="29" t="n">
        <v>2.257</v>
      </c>
      <c r="DA1196" s="29" t="n">
        <v>2.14</v>
      </c>
      <c r="DB1196" s="29" t="n">
        <v>2.121</v>
      </c>
      <c r="DC1196" s="29" t="n">
        <v>2.122</v>
      </c>
      <c r="DD1196" s="29" t="n">
        <v>2.123</v>
      </c>
      <c r="DE1196" s="29" t="n">
        <v>2.124</v>
      </c>
      <c r="DF1196" s="29" t="n">
        <v>2.125</v>
      </c>
      <c r="DG1196" s="29" t="n">
        <v>2.14</v>
      </c>
      <c r="DH1196" s="29" t="n">
        <v>2.251</v>
      </c>
      <c r="DI1196" s="29" t="n">
        <v>2.38</v>
      </c>
      <c r="DJ1196" s="29" t="n">
        <v>2.44</v>
      </c>
      <c r="DK1196" s="29" t="n">
        <v>2.377</v>
      </c>
      <c r="DL1196" s="29" t="n">
        <v>2.277</v>
      </c>
      <c r="DM1196" s="29" t="n">
        <v>2.16</v>
      </c>
      <c r="DN1196" s="29" t="n">
        <v>2.141</v>
      </c>
      <c r="DO1196" s="29" t="n">
        <v>2.142</v>
      </c>
      <c r="DP1196" s="29" t="n">
        <v>2.143</v>
      </c>
      <c r="DQ1196" s="29" t="n">
        <v>2.144</v>
      </c>
      <c r="DR1196" s="29" t="n">
        <v>2.145</v>
      </c>
      <c r="DS1196" s="29" t="n">
        <v>2.16</v>
      </c>
      <c r="DT1196" s="29" t="n">
        <v>2.271</v>
      </c>
      <c r="DU1196" s="29" t="n">
        <v>2.4</v>
      </c>
      <c r="DV1196" s="29" t="n">
        <v>2.46</v>
      </c>
      <c r="DW1196" s="29" t="n">
        <v>2.397</v>
      </c>
      <c r="DX1196" s="29" t="n">
        <v>2.297</v>
      </c>
      <c r="DY1196" s="29" t="n">
        <v>2.18</v>
      </c>
      <c r="DZ1196" s="29" t="n">
        <v>2.161</v>
      </c>
      <c r="EA1196" s="29" t="n">
        <v>2.162</v>
      </c>
      <c r="EB1196" s="29" t="n">
        <v>2.163</v>
      </c>
      <c r="EC1196" s="29" t="n">
        <v>2.164</v>
      </c>
      <c r="ED1196" s="29" t="n">
        <v>2.165</v>
      </c>
      <c r="EE1196" s="29" t="n">
        <v>2.18</v>
      </c>
      <c r="EF1196" s="29" t="n">
        <v>2.291</v>
      </c>
      <c r="EG1196" s="29" t="n">
        <v>2.42</v>
      </c>
      <c r="EH1196" s="29" t="n">
        <v>2.48</v>
      </c>
      <c r="EI1196" s="29" t="n">
        <v>2.417</v>
      </c>
      <c r="EJ1196" s="29" t="n">
        <v>2.317</v>
      </c>
      <c r="EK1196" s="29" t="n">
        <v>2.2</v>
      </c>
      <c r="EL1196" s="29" t="n">
        <v>2.181</v>
      </c>
      <c r="EM1196" s="29" t="n">
        <v>2.182</v>
      </c>
      <c r="EN1196" s="29" t="n">
        <v>2.183</v>
      </c>
      <c r="EO1196" s="29" t="n">
        <v>2.184</v>
      </c>
      <c r="EP1196" s="29" t="n">
        <v>2.185</v>
      </c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</row>
    <row r="1197" customFormat="false" ht="12.75" hidden="true" customHeight="false" outlineLevel="0" collapsed="false">
      <c r="A1197" s="0" t="n">
        <f aca="false">WEEKDAY(C1197,2)</f>
        <v>3</v>
      </c>
      <c r="B1197" s="0" t="n">
        <f aca="false">MONTH(C1197)</f>
        <v>10</v>
      </c>
      <c r="C1197" s="23" t="n">
        <v>35704</v>
      </c>
      <c r="D1197" s="0" t="n">
        <f aca="false">MONTH(R1197)</f>
        <v>10</v>
      </c>
      <c r="E1197" s="0" t="n">
        <f aca="false">YEAR(R1197)</f>
        <v>1997</v>
      </c>
      <c r="F1197" s="36"/>
      <c r="G1197" s="24" t="n">
        <f aca="false">N1197-M1197</f>
        <v>-0.17475</v>
      </c>
      <c r="H1197" s="24" t="n">
        <f aca="false">O1197-N1197</f>
        <v>-0.05375</v>
      </c>
      <c r="I1197" s="24" t="n">
        <f aca="false">O1197-M1197</f>
        <v>-0.2285</v>
      </c>
      <c r="J1197" s="25" t="n">
        <f aca="false">VLOOKUP(C1197,'Nymex hist.'!A:B,2,0)</f>
        <v>3.124</v>
      </c>
      <c r="K1197" s="25"/>
      <c r="L1197" s="25"/>
      <c r="M1197" s="27" t="n">
        <f aca="false">SUMIF($S$3:$FQ$3,$E1197+1,$S1197:$FQ1197)/COUNTIF($S$3:$FQ$3,$E1197+1)</f>
        <v>2.44183333333333</v>
      </c>
      <c r="N1197" s="27" t="n">
        <f aca="false">SUMIF($S$3:$FQ$3,$E1197+2,$S1197:$FQ1197)/COUNTIF($S$3:$FQ$3,$E1197+2)</f>
        <v>2.26708333333333</v>
      </c>
      <c r="O1197" s="27" t="n">
        <f aca="false">SUMIF($S$3:$FQ$3,$E1197+3,$S1197:$FQ1197)/COUNTIF($S$3:$FQ$3,$E1197+3)</f>
        <v>2.21333333333333</v>
      </c>
      <c r="P1197" s="27" t="n">
        <f aca="false">SUMIF($S$3:$FQ$3,$E1197+4,$S1197:$FQ1197)/COUNTIF($S$3:$FQ$3,$E1197+4)</f>
        <v>2.23333333333333</v>
      </c>
      <c r="Q1197" s="27" t="n">
        <f aca="false">SUMIF($S$3:$FQ$3,$E1197+5,$S1197:$FQ1197)/COUNTIF($S$3:$FQ$3,$E1197+5)</f>
        <v>2.25333333333333</v>
      </c>
      <c r="R1197" s="28" t="n">
        <v>35704</v>
      </c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30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 t="n">
        <v>3.124</v>
      </c>
      <c r="BY1197" s="29" t="n">
        <v>3.188</v>
      </c>
      <c r="BZ1197" s="29" t="n">
        <v>3.146</v>
      </c>
      <c r="CA1197" s="29" t="n">
        <v>2.805</v>
      </c>
      <c r="CB1197" s="29" t="n">
        <v>2.57</v>
      </c>
      <c r="CC1197" s="29" t="n">
        <v>2.35</v>
      </c>
      <c r="CD1197" s="29" t="n">
        <v>2.26</v>
      </c>
      <c r="CE1197" s="29" t="n">
        <v>2.245</v>
      </c>
      <c r="CF1197" s="29" t="n">
        <v>2.243</v>
      </c>
      <c r="CG1197" s="29" t="n">
        <v>2.24</v>
      </c>
      <c r="CH1197" s="29" t="n">
        <v>2.24</v>
      </c>
      <c r="CI1197" s="29" t="n">
        <v>2.258</v>
      </c>
      <c r="CJ1197" s="29" t="n">
        <v>2.395</v>
      </c>
      <c r="CK1197" s="29" t="n">
        <v>2.55</v>
      </c>
      <c r="CL1197" s="29" t="n">
        <v>2.565</v>
      </c>
      <c r="CM1197" s="29" t="n">
        <v>2.455</v>
      </c>
      <c r="CN1197" s="29" t="n">
        <v>2.33</v>
      </c>
      <c r="CO1197" s="29" t="n">
        <v>2.21</v>
      </c>
      <c r="CP1197" s="29" t="n">
        <v>2.163</v>
      </c>
      <c r="CQ1197" s="29" t="n">
        <v>2.164</v>
      </c>
      <c r="CR1197" s="29" t="n">
        <v>2.159</v>
      </c>
      <c r="CS1197" s="29" t="n">
        <v>2.157</v>
      </c>
      <c r="CT1197" s="29" t="n">
        <v>2.155</v>
      </c>
      <c r="CU1197" s="29" t="n">
        <v>2.166</v>
      </c>
      <c r="CV1197" s="29" t="n">
        <v>2.276</v>
      </c>
      <c r="CW1197" s="29" t="n">
        <v>2.405</v>
      </c>
      <c r="CX1197" s="29" t="n">
        <v>2.42</v>
      </c>
      <c r="CY1197" s="29" t="n">
        <v>2.357</v>
      </c>
      <c r="CZ1197" s="29" t="n">
        <v>2.257</v>
      </c>
      <c r="DA1197" s="29" t="n">
        <v>2.14</v>
      </c>
      <c r="DB1197" s="29" t="n">
        <v>2.121</v>
      </c>
      <c r="DC1197" s="29" t="n">
        <v>2.122</v>
      </c>
      <c r="DD1197" s="29" t="n">
        <v>2.123</v>
      </c>
      <c r="DE1197" s="29" t="n">
        <v>2.124</v>
      </c>
      <c r="DF1197" s="29" t="n">
        <v>2.125</v>
      </c>
      <c r="DG1197" s="29" t="n">
        <v>2.14</v>
      </c>
      <c r="DH1197" s="29" t="n">
        <v>2.251</v>
      </c>
      <c r="DI1197" s="29" t="n">
        <v>2.38</v>
      </c>
      <c r="DJ1197" s="29" t="n">
        <v>2.44</v>
      </c>
      <c r="DK1197" s="29" t="n">
        <v>2.377</v>
      </c>
      <c r="DL1197" s="29" t="n">
        <v>2.277</v>
      </c>
      <c r="DM1197" s="29" t="n">
        <v>2.16</v>
      </c>
      <c r="DN1197" s="29" t="n">
        <v>2.141</v>
      </c>
      <c r="DO1197" s="29" t="n">
        <v>2.142</v>
      </c>
      <c r="DP1197" s="29" t="n">
        <v>2.143</v>
      </c>
      <c r="DQ1197" s="29" t="n">
        <v>2.144</v>
      </c>
      <c r="DR1197" s="29" t="n">
        <v>2.145</v>
      </c>
      <c r="DS1197" s="29" t="n">
        <v>2.16</v>
      </c>
      <c r="DT1197" s="29" t="n">
        <v>2.271</v>
      </c>
      <c r="DU1197" s="29" t="n">
        <v>2.4</v>
      </c>
      <c r="DV1197" s="29" t="n">
        <v>2.46</v>
      </c>
      <c r="DW1197" s="29" t="n">
        <v>2.397</v>
      </c>
      <c r="DX1197" s="29" t="n">
        <v>2.297</v>
      </c>
      <c r="DY1197" s="29" t="n">
        <v>2.18</v>
      </c>
      <c r="DZ1197" s="29" t="n">
        <v>2.161</v>
      </c>
      <c r="EA1197" s="29" t="n">
        <v>2.162</v>
      </c>
      <c r="EB1197" s="29" t="n">
        <v>2.163</v>
      </c>
      <c r="EC1197" s="29" t="n">
        <v>2.164</v>
      </c>
      <c r="ED1197" s="29" t="n">
        <v>2.165</v>
      </c>
      <c r="EE1197" s="29" t="n">
        <v>2.18</v>
      </c>
      <c r="EF1197" s="29" t="n">
        <v>2.291</v>
      </c>
      <c r="EG1197" s="29" t="n">
        <v>2.42</v>
      </c>
      <c r="EH1197" s="29" t="n">
        <v>2.48</v>
      </c>
      <c r="EI1197" s="29" t="n">
        <v>2.417</v>
      </c>
      <c r="EJ1197" s="29" t="n">
        <v>2.317</v>
      </c>
      <c r="EK1197" s="29" t="n">
        <v>2.2</v>
      </c>
      <c r="EL1197" s="29" t="n">
        <v>2.181</v>
      </c>
      <c r="EM1197" s="29" t="n">
        <v>2.182</v>
      </c>
      <c r="EN1197" s="29" t="n">
        <v>2.183</v>
      </c>
      <c r="EO1197" s="29" t="n">
        <v>2.184</v>
      </c>
      <c r="EP1197" s="29" t="n">
        <v>2.185</v>
      </c>
      <c r="EQ1197" s="29" t="n">
        <v>2.2</v>
      </c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</row>
    <row r="1198" customFormat="false" ht="12.75" hidden="true" customHeight="false" outlineLevel="0" collapsed="false">
      <c r="A1198" s="0" t="n">
        <f aca="false">WEEKDAY(C1198,2)</f>
        <v>4</v>
      </c>
      <c r="B1198" s="0" t="n">
        <f aca="false">MONTH(C1198)</f>
        <v>10</v>
      </c>
      <c r="C1198" s="23" t="n">
        <v>35705</v>
      </c>
      <c r="D1198" s="0" t="n">
        <f aca="false">MONTH(R1198)</f>
        <v>10</v>
      </c>
      <c r="E1198" s="0" t="n">
        <f aca="false">YEAR(R1198)</f>
        <v>1997</v>
      </c>
      <c r="F1198" s="36"/>
      <c r="G1198" s="24" t="n">
        <f aca="false">N1198-M1198</f>
        <v>-0.173583333333333</v>
      </c>
      <c r="H1198" s="24" t="n">
        <f aca="false">O1198-N1198</f>
        <v>-0.05375</v>
      </c>
      <c r="I1198" s="24" t="n">
        <f aca="false">O1198-M1198</f>
        <v>-0.227333333333333</v>
      </c>
      <c r="J1198" s="25" t="n">
        <f aca="false">VLOOKUP(C1198,'Nymex hist.'!A:B,2,0)</f>
        <v>3.113</v>
      </c>
      <c r="K1198" s="25"/>
      <c r="L1198" s="25"/>
      <c r="M1198" s="27" t="n">
        <f aca="false">SUMIF($S$3:$FQ$3,$E1198+1,$S1198:$FQ1198)/COUNTIF($S$3:$FQ$3,$E1198+1)</f>
        <v>2.44566666666667</v>
      </c>
      <c r="N1198" s="27" t="n">
        <f aca="false">SUMIF($S$3:$FQ$3,$E1198+2,$S1198:$FQ1198)/COUNTIF($S$3:$FQ$3,$E1198+2)</f>
        <v>2.27208333333333</v>
      </c>
      <c r="O1198" s="27" t="n">
        <f aca="false">SUMIF($S$3:$FQ$3,$E1198+3,$S1198:$FQ1198)/COUNTIF($S$3:$FQ$3,$E1198+3)</f>
        <v>2.21833333333333</v>
      </c>
      <c r="P1198" s="27" t="n">
        <f aca="false">SUMIF($S$3:$FQ$3,$E1198+4,$S1198:$FQ1198)/COUNTIF($S$3:$FQ$3,$E1198+4)</f>
        <v>2.23833333333333</v>
      </c>
      <c r="Q1198" s="27" t="n">
        <f aca="false">SUMIF($S$3:$FQ$3,$E1198+5,$S1198:$FQ1198)/COUNTIF($S$3:$FQ$3,$E1198+5)</f>
        <v>2.25833333333333</v>
      </c>
      <c r="R1198" s="28" t="n">
        <v>35705</v>
      </c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30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 t="n">
        <v>3.113</v>
      </c>
      <c r="BY1198" s="29" t="n">
        <v>3.188</v>
      </c>
      <c r="BZ1198" s="29" t="n">
        <v>3.145</v>
      </c>
      <c r="CA1198" s="29" t="n">
        <v>2.807</v>
      </c>
      <c r="CB1198" s="29" t="n">
        <v>2.57</v>
      </c>
      <c r="CC1198" s="29" t="n">
        <v>2.355</v>
      </c>
      <c r="CD1198" s="29" t="n">
        <v>2.265</v>
      </c>
      <c r="CE1198" s="29" t="n">
        <v>2.25</v>
      </c>
      <c r="CF1198" s="29" t="n">
        <v>2.248</v>
      </c>
      <c r="CG1198" s="29" t="n">
        <v>2.245</v>
      </c>
      <c r="CH1198" s="29" t="n">
        <v>2.245</v>
      </c>
      <c r="CI1198" s="29" t="n">
        <v>2.263</v>
      </c>
      <c r="CJ1198" s="29" t="n">
        <v>2.4</v>
      </c>
      <c r="CK1198" s="29" t="n">
        <v>2.555</v>
      </c>
      <c r="CL1198" s="29" t="n">
        <v>2.57</v>
      </c>
      <c r="CM1198" s="29" t="n">
        <v>2.46</v>
      </c>
      <c r="CN1198" s="29" t="n">
        <v>2.335</v>
      </c>
      <c r="CO1198" s="29" t="n">
        <v>2.215</v>
      </c>
      <c r="CP1198" s="29" t="n">
        <v>2.168</v>
      </c>
      <c r="CQ1198" s="29" t="n">
        <v>2.169</v>
      </c>
      <c r="CR1198" s="29" t="n">
        <v>2.164</v>
      </c>
      <c r="CS1198" s="29" t="n">
        <v>2.162</v>
      </c>
      <c r="CT1198" s="29" t="n">
        <v>2.16</v>
      </c>
      <c r="CU1198" s="29" t="n">
        <v>2.171</v>
      </c>
      <c r="CV1198" s="29" t="n">
        <v>2.281</v>
      </c>
      <c r="CW1198" s="29" t="n">
        <v>2.41</v>
      </c>
      <c r="CX1198" s="29" t="n">
        <v>2.425</v>
      </c>
      <c r="CY1198" s="29" t="n">
        <v>2.362</v>
      </c>
      <c r="CZ1198" s="29" t="n">
        <v>2.262</v>
      </c>
      <c r="DA1198" s="29" t="n">
        <v>2.145</v>
      </c>
      <c r="DB1198" s="29" t="n">
        <v>2.126</v>
      </c>
      <c r="DC1198" s="29" t="n">
        <v>2.127</v>
      </c>
      <c r="DD1198" s="29" t="n">
        <v>2.128</v>
      </c>
      <c r="DE1198" s="29" t="n">
        <v>2.129</v>
      </c>
      <c r="DF1198" s="29" t="n">
        <v>2.13</v>
      </c>
      <c r="DG1198" s="29" t="n">
        <v>2.145</v>
      </c>
      <c r="DH1198" s="29" t="n">
        <v>2.256</v>
      </c>
      <c r="DI1198" s="29" t="n">
        <v>2.385</v>
      </c>
      <c r="DJ1198" s="29" t="n">
        <v>2.445</v>
      </c>
      <c r="DK1198" s="29" t="n">
        <v>2.382</v>
      </c>
      <c r="DL1198" s="29" t="n">
        <v>2.282</v>
      </c>
      <c r="DM1198" s="29" t="n">
        <v>2.165</v>
      </c>
      <c r="DN1198" s="29" t="n">
        <v>2.146</v>
      </c>
      <c r="DO1198" s="29" t="n">
        <v>2.147</v>
      </c>
      <c r="DP1198" s="29" t="n">
        <v>2.148</v>
      </c>
      <c r="DQ1198" s="29" t="n">
        <v>2.149</v>
      </c>
      <c r="DR1198" s="29" t="n">
        <v>2.15</v>
      </c>
      <c r="DS1198" s="29" t="n">
        <v>2.165</v>
      </c>
      <c r="DT1198" s="29" t="n">
        <v>2.276</v>
      </c>
      <c r="DU1198" s="29" t="n">
        <v>2.405</v>
      </c>
      <c r="DV1198" s="29" t="n">
        <v>2.465</v>
      </c>
      <c r="DW1198" s="29" t="n">
        <v>2.402</v>
      </c>
      <c r="DX1198" s="29" t="n">
        <v>2.302</v>
      </c>
      <c r="DY1198" s="29" t="n">
        <v>2.185</v>
      </c>
      <c r="DZ1198" s="29" t="n">
        <v>2.166</v>
      </c>
      <c r="EA1198" s="29" t="n">
        <v>2.167</v>
      </c>
      <c r="EB1198" s="29" t="n">
        <v>2.168</v>
      </c>
      <c r="EC1198" s="29" t="n">
        <v>2.169</v>
      </c>
      <c r="ED1198" s="29" t="n">
        <v>2.17</v>
      </c>
      <c r="EE1198" s="29" t="n">
        <v>2.185</v>
      </c>
      <c r="EF1198" s="29" t="n">
        <v>2.296</v>
      </c>
      <c r="EG1198" s="29" t="n">
        <v>2.425</v>
      </c>
      <c r="EH1198" s="29" t="n">
        <v>2.485</v>
      </c>
      <c r="EI1198" s="29" t="n">
        <v>2.422</v>
      </c>
      <c r="EJ1198" s="29" t="n">
        <v>2.322</v>
      </c>
      <c r="EK1198" s="29" t="n">
        <v>2.205</v>
      </c>
      <c r="EL1198" s="29" t="n">
        <v>2.186</v>
      </c>
      <c r="EM1198" s="29" t="n">
        <v>2.187</v>
      </c>
      <c r="EN1198" s="29" t="n">
        <v>2.188</v>
      </c>
      <c r="EO1198" s="29" t="n">
        <v>2.189</v>
      </c>
      <c r="EP1198" s="29" t="n">
        <v>2.19</v>
      </c>
      <c r="EQ1198" s="29" t="n">
        <v>2.205</v>
      </c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</row>
    <row r="1199" customFormat="false" ht="12.75" hidden="true" customHeight="false" outlineLevel="0" collapsed="false">
      <c r="A1199" s="0" t="n">
        <f aca="false">WEEKDAY(C1199,2)</f>
        <v>5</v>
      </c>
      <c r="B1199" s="0" t="n">
        <f aca="false">MONTH(C1199)</f>
        <v>10</v>
      </c>
      <c r="C1199" s="23" t="n">
        <v>35706</v>
      </c>
      <c r="D1199" s="0" t="n">
        <f aca="false">MONTH(R1199)</f>
        <v>10</v>
      </c>
      <c r="E1199" s="0" t="n">
        <f aca="false">YEAR(R1199)</f>
        <v>1997</v>
      </c>
      <c r="F1199" s="36"/>
      <c r="G1199" s="24" t="n">
        <f aca="false">N1199-M1199</f>
        <v>-0.17425</v>
      </c>
      <c r="H1199" s="24" t="n">
        <f aca="false">O1199-N1199</f>
        <v>-0.05375</v>
      </c>
      <c r="I1199" s="24" t="n">
        <f aca="false">O1199-M1199</f>
        <v>-0.228</v>
      </c>
      <c r="J1199" s="25" t="n">
        <f aca="false">VLOOKUP(C1199,'Nymex hist.'!A:B,2,0)</f>
        <v>3.125</v>
      </c>
      <c r="K1199" s="25"/>
      <c r="L1199" s="25"/>
      <c r="M1199" s="27" t="n">
        <f aca="false">SUMIF($S$3:$FQ$3,$E1199+1,$S1199:$FQ1199)/COUNTIF($S$3:$FQ$3,$E1199+1)</f>
        <v>2.44633333333333</v>
      </c>
      <c r="N1199" s="27" t="n">
        <f aca="false">SUMIF($S$3:$FQ$3,$E1199+2,$S1199:$FQ1199)/COUNTIF($S$3:$FQ$3,$E1199+2)</f>
        <v>2.27208333333333</v>
      </c>
      <c r="O1199" s="27" t="n">
        <f aca="false">SUMIF($S$3:$FQ$3,$E1199+3,$S1199:$FQ1199)/COUNTIF($S$3:$FQ$3,$E1199+3)</f>
        <v>2.21833333333333</v>
      </c>
      <c r="P1199" s="27" t="n">
        <f aca="false">SUMIF($S$3:$FQ$3,$E1199+4,$S1199:$FQ1199)/COUNTIF($S$3:$FQ$3,$E1199+4)</f>
        <v>2.23833333333333</v>
      </c>
      <c r="Q1199" s="27" t="n">
        <f aca="false">SUMIF($S$3:$FQ$3,$E1199+5,$S1199:$FQ1199)/COUNTIF($S$3:$FQ$3,$E1199+5)</f>
        <v>2.25833333333333</v>
      </c>
      <c r="R1199" s="28" t="n">
        <v>35706</v>
      </c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30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 t="n">
        <v>3.125</v>
      </c>
      <c r="BY1199" s="29" t="n">
        <v>3.204</v>
      </c>
      <c r="BZ1199" s="29" t="n">
        <v>3.153</v>
      </c>
      <c r="CA1199" s="29" t="n">
        <v>2.807</v>
      </c>
      <c r="CB1199" s="29" t="n">
        <v>2.57</v>
      </c>
      <c r="CC1199" s="29" t="n">
        <v>2.355</v>
      </c>
      <c r="CD1199" s="29" t="n">
        <v>2.265</v>
      </c>
      <c r="CE1199" s="29" t="n">
        <v>2.25</v>
      </c>
      <c r="CF1199" s="29" t="n">
        <v>2.248</v>
      </c>
      <c r="CG1199" s="29" t="n">
        <v>2.245</v>
      </c>
      <c r="CH1199" s="29" t="n">
        <v>2.245</v>
      </c>
      <c r="CI1199" s="29" t="n">
        <v>2.263</v>
      </c>
      <c r="CJ1199" s="29" t="n">
        <v>2.4</v>
      </c>
      <c r="CK1199" s="29" t="n">
        <v>2.555</v>
      </c>
      <c r="CL1199" s="29" t="n">
        <v>2.57</v>
      </c>
      <c r="CM1199" s="29" t="n">
        <v>2.46</v>
      </c>
      <c r="CN1199" s="29" t="n">
        <v>2.335</v>
      </c>
      <c r="CO1199" s="29" t="n">
        <v>2.215</v>
      </c>
      <c r="CP1199" s="29" t="n">
        <v>2.168</v>
      </c>
      <c r="CQ1199" s="29" t="n">
        <v>2.169</v>
      </c>
      <c r="CR1199" s="29" t="n">
        <v>2.164</v>
      </c>
      <c r="CS1199" s="29" t="n">
        <v>2.162</v>
      </c>
      <c r="CT1199" s="29" t="n">
        <v>2.16</v>
      </c>
      <c r="CU1199" s="29" t="n">
        <v>2.171</v>
      </c>
      <c r="CV1199" s="29" t="n">
        <v>2.281</v>
      </c>
      <c r="CW1199" s="29" t="n">
        <v>2.41</v>
      </c>
      <c r="CX1199" s="29" t="n">
        <v>2.425</v>
      </c>
      <c r="CY1199" s="29" t="n">
        <v>2.362</v>
      </c>
      <c r="CZ1199" s="29" t="n">
        <v>2.262</v>
      </c>
      <c r="DA1199" s="29" t="n">
        <v>2.145</v>
      </c>
      <c r="DB1199" s="29" t="n">
        <v>2.126</v>
      </c>
      <c r="DC1199" s="29" t="n">
        <v>2.127</v>
      </c>
      <c r="DD1199" s="29" t="n">
        <v>2.128</v>
      </c>
      <c r="DE1199" s="29" t="n">
        <v>2.129</v>
      </c>
      <c r="DF1199" s="29" t="n">
        <v>2.13</v>
      </c>
      <c r="DG1199" s="29" t="n">
        <v>2.145</v>
      </c>
      <c r="DH1199" s="29" t="n">
        <v>2.256</v>
      </c>
      <c r="DI1199" s="29" t="n">
        <v>2.385</v>
      </c>
      <c r="DJ1199" s="29" t="n">
        <v>2.445</v>
      </c>
      <c r="DK1199" s="29" t="n">
        <v>2.382</v>
      </c>
      <c r="DL1199" s="29" t="n">
        <v>2.282</v>
      </c>
      <c r="DM1199" s="29" t="n">
        <v>2.165</v>
      </c>
      <c r="DN1199" s="29" t="n">
        <v>2.146</v>
      </c>
      <c r="DO1199" s="29" t="n">
        <v>2.147</v>
      </c>
      <c r="DP1199" s="29" t="n">
        <v>2.148</v>
      </c>
      <c r="DQ1199" s="29" t="n">
        <v>2.149</v>
      </c>
      <c r="DR1199" s="29" t="n">
        <v>2.15</v>
      </c>
      <c r="DS1199" s="29" t="n">
        <v>2.165</v>
      </c>
      <c r="DT1199" s="29" t="n">
        <v>2.276</v>
      </c>
      <c r="DU1199" s="29" t="n">
        <v>2.405</v>
      </c>
      <c r="DV1199" s="29" t="n">
        <v>2.465</v>
      </c>
      <c r="DW1199" s="29" t="n">
        <v>2.402</v>
      </c>
      <c r="DX1199" s="29" t="n">
        <v>2.302</v>
      </c>
      <c r="DY1199" s="29" t="n">
        <v>2.185</v>
      </c>
      <c r="DZ1199" s="29" t="n">
        <v>2.166</v>
      </c>
      <c r="EA1199" s="29" t="n">
        <v>2.167</v>
      </c>
      <c r="EB1199" s="29" t="n">
        <v>2.168</v>
      </c>
      <c r="EC1199" s="29" t="n">
        <v>2.169</v>
      </c>
      <c r="ED1199" s="29" t="n">
        <v>2.17</v>
      </c>
      <c r="EE1199" s="29" t="n">
        <v>2.185</v>
      </c>
      <c r="EF1199" s="29" t="n">
        <v>2.296</v>
      </c>
      <c r="EG1199" s="29" t="n">
        <v>2.425</v>
      </c>
      <c r="EH1199" s="29" t="n">
        <v>2.485</v>
      </c>
      <c r="EI1199" s="29" t="n">
        <v>2.422</v>
      </c>
      <c r="EJ1199" s="29" t="n">
        <v>2.322</v>
      </c>
      <c r="EK1199" s="29" t="n">
        <v>2.205</v>
      </c>
      <c r="EL1199" s="29" t="n">
        <v>2.186</v>
      </c>
      <c r="EM1199" s="29" t="n">
        <v>2.187</v>
      </c>
      <c r="EN1199" s="29" t="n">
        <v>2.188</v>
      </c>
      <c r="EO1199" s="29" t="n">
        <v>2.189</v>
      </c>
      <c r="EP1199" s="29" t="n">
        <v>2.19</v>
      </c>
      <c r="EQ1199" s="29" t="n">
        <v>2.205</v>
      </c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</row>
    <row r="1200" customFormat="false" ht="12.75" hidden="true" customHeight="false" outlineLevel="0" collapsed="false">
      <c r="A1200" s="0" t="n">
        <f aca="false">WEEKDAY(C1200,2)</f>
        <v>1</v>
      </c>
      <c r="B1200" s="0" t="n">
        <f aca="false">MONTH(C1200)</f>
        <v>10</v>
      </c>
      <c r="C1200" s="23" t="n">
        <v>35709</v>
      </c>
      <c r="D1200" s="0" t="n">
        <f aca="false">MONTH(R1200)</f>
        <v>10</v>
      </c>
      <c r="E1200" s="0" t="n">
        <f aca="false">YEAR(R1200)</f>
        <v>1997</v>
      </c>
      <c r="F1200" s="36"/>
      <c r="G1200" s="24" t="n">
        <f aca="false">N1200-M1200</f>
        <v>-0.132166666666667</v>
      </c>
      <c r="H1200" s="24" t="n">
        <f aca="false">O1200-N1200</f>
        <v>-0.0504166666666666</v>
      </c>
      <c r="I1200" s="24" t="n">
        <f aca="false">O1200-M1200</f>
        <v>-0.182583333333333</v>
      </c>
      <c r="J1200" s="25" t="n">
        <f aca="false">VLOOKUP(C1200,'Nymex hist.'!A:B,2,0)</f>
        <v>2.979</v>
      </c>
      <c r="K1200" s="25"/>
      <c r="L1200" s="25"/>
      <c r="M1200" s="27" t="n">
        <f aca="false">SUMIF($S$3:$FQ$3,$E1200+1,$S1200:$FQ1200)/COUNTIF($S$3:$FQ$3,$E1200+1)</f>
        <v>2.37891666666667</v>
      </c>
      <c r="N1200" s="27" t="n">
        <f aca="false">SUMIF($S$3:$FQ$3,$E1200+2,$S1200:$FQ1200)/COUNTIF($S$3:$FQ$3,$E1200+2)</f>
        <v>2.24675</v>
      </c>
      <c r="O1200" s="27" t="n">
        <f aca="false">SUMIF($S$3:$FQ$3,$E1200+3,$S1200:$FQ1200)/COUNTIF($S$3:$FQ$3,$E1200+3)</f>
        <v>2.19633333333333</v>
      </c>
      <c r="P1200" s="27" t="n">
        <f aca="false">SUMIF($S$3:$FQ$3,$E1200+4,$S1200:$FQ1200)/COUNTIF($S$3:$FQ$3,$E1200+4)</f>
        <v>2.21633333333333</v>
      </c>
      <c r="Q1200" s="27" t="n">
        <f aca="false">SUMIF($S$3:$FQ$3,$E1200+5,$S1200:$FQ1200)/COUNTIF($S$3:$FQ$3,$E1200+5)</f>
        <v>2.23633333333333</v>
      </c>
      <c r="R1200" s="28" t="n">
        <v>35709</v>
      </c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30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 t="n">
        <v>2.979</v>
      </c>
      <c r="BY1200" s="29" t="n">
        <v>3.074</v>
      </c>
      <c r="BZ1200" s="29" t="n">
        <v>3.033</v>
      </c>
      <c r="CA1200" s="29" t="n">
        <v>2.717</v>
      </c>
      <c r="CB1200" s="29" t="n">
        <v>2.497</v>
      </c>
      <c r="CC1200" s="29" t="n">
        <v>2.282</v>
      </c>
      <c r="CD1200" s="29" t="n">
        <v>2.202</v>
      </c>
      <c r="CE1200" s="29" t="n">
        <v>2.187</v>
      </c>
      <c r="CF1200" s="29" t="n">
        <v>2.185</v>
      </c>
      <c r="CG1200" s="29" t="n">
        <v>2.185</v>
      </c>
      <c r="CH1200" s="29" t="n">
        <v>2.185</v>
      </c>
      <c r="CI1200" s="29" t="n">
        <v>2.209</v>
      </c>
      <c r="CJ1200" s="29" t="n">
        <v>2.352</v>
      </c>
      <c r="CK1200" s="29" t="n">
        <v>2.513</v>
      </c>
      <c r="CL1200" s="29" t="n">
        <v>2.528</v>
      </c>
      <c r="CM1200" s="29" t="n">
        <v>2.423</v>
      </c>
      <c r="CN1200" s="29" t="n">
        <v>2.303</v>
      </c>
      <c r="CO1200" s="29" t="n">
        <v>2.198</v>
      </c>
      <c r="CP1200" s="29" t="n">
        <v>2.146</v>
      </c>
      <c r="CQ1200" s="29" t="n">
        <v>2.147</v>
      </c>
      <c r="CR1200" s="29" t="n">
        <v>2.142</v>
      </c>
      <c r="CS1200" s="29" t="n">
        <v>2.14</v>
      </c>
      <c r="CT1200" s="29" t="n">
        <v>2.138</v>
      </c>
      <c r="CU1200" s="29" t="n">
        <v>2.149</v>
      </c>
      <c r="CV1200" s="29" t="n">
        <v>2.259</v>
      </c>
      <c r="CW1200" s="29" t="n">
        <v>2.388</v>
      </c>
      <c r="CX1200" s="29" t="n">
        <v>2.403</v>
      </c>
      <c r="CY1200" s="29" t="n">
        <v>2.34</v>
      </c>
      <c r="CZ1200" s="29" t="n">
        <v>2.24</v>
      </c>
      <c r="DA1200" s="29" t="n">
        <v>2.123</v>
      </c>
      <c r="DB1200" s="29" t="n">
        <v>2.104</v>
      </c>
      <c r="DC1200" s="29" t="n">
        <v>2.105</v>
      </c>
      <c r="DD1200" s="29" t="n">
        <v>2.106</v>
      </c>
      <c r="DE1200" s="29" t="n">
        <v>2.107</v>
      </c>
      <c r="DF1200" s="29" t="n">
        <v>2.108</v>
      </c>
      <c r="DG1200" s="29" t="n">
        <v>2.123</v>
      </c>
      <c r="DH1200" s="29" t="n">
        <v>2.234</v>
      </c>
      <c r="DI1200" s="29" t="n">
        <v>2.363</v>
      </c>
      <c r="DJ1200" s="29" t="n">
        <v>2.423</v>
      </c>
      <c r="DK1200" s="29" t="n">
        <v>2.36</v>
      </c>
      <c r="DL1200" s="29" t="n">
        <v>2.26</v>
      </c>
      <c r="DM1200" s="29" t="n">
        <v>2.143</v>
      </c>
      <c r="DN1200" s="29" t="n">
        <v>2.124</v>
      </c>
      <c r="DO1200" s="29" t="n">
        <v>2.125</v>
      </c>
      <c r="DP1200" s="29" t="n">
        <v>2.126</v>
      </c>
      <c r="DQ1200" s="29" t="n">
        <v>2.127</v>
      </c>
      <c r="DR1200" s="29" t="n">
        <v>2.128</v>
      </c>
      <c r="DS1200" s="29" t="n">
        <v>2.143</v>
      </c>
      <c r="DT1200" s="29" t="n">
        <v>2.254</v>
      </c>
      <c r="DU1200" s="29" t="n">
        <v>2.383</v>
      </c>
      <c r="DV1200" s="29" t="n">
        <v>2.443</v>
      </c>
      <c r="DW1200" s="29" t="n">
        <v>2.38</v>
      </c>
      <c r="DX1200" s="29" t="n">
        <v>2.28</v>
      </c>
      <c r="DY1200" s="29" t="n">
        <v>2.163</v>
      </c>
      <c r="DZ1200" s="29" t="n">
        <v>2.144</v>
      </c>
      <c r="EA1200" s="29" t="n">
        <v>2.145</v>
      </c>
      <c r="EB1200" s="29" t="n">
        <v>2.146</v>
      </c>
      <c r="EC1200" s="29" t="n">
        <v>2.147</v>
      </c>
      <c r="ED1200" s="29" t="n">
        <v>2.148</v>
      </c>
      <c r="EE1200" s="29" t="n">
        <v>2.163</v>
      </c>
      <c r="EF1200" s="29" t="n">
        <v>2.274</v>
      </c>
      <c r="EG1200" s="29" t="n">
        <v>2.403</v>
      </c>
      <c r="EH1200" s="29" t="n">
        <v>2.463</v>
      </c>
      <c r="EI1200" s="29" t="n">
        <v>2.4</v>
      </c>
      <c r="EJ1200" s="29" t="n">
        <v>2.3</v>
      </c>
      <c r="EK1200" s="29" t="n">
        <v>2.183</v>
      </c>
      <c r="EL1200" s="29" t="n">
        <v>2.164</v>
      </c>
      <c r="EM1200" s="29" t="n">
        <v>2.165</v>
      </c>
      <c r="EN1200" s="29" t="n">
        <v>2.166</v>
      </c>
      <c r="EO1200" s="29" t="n">
        <v>2.167</v>
      </c>
      <c r="EP1200" s="29" t="n">
        <v>2.168</v>
      </c>
      <c r="EQ1200" s="29" t="n">
        <v>2.183</v>
      </c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29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</row>
    <row r="1201" customFormat="false" ht="12.75" hidden="true" customHeight="false" outlineLevel="0" collapsed="false">
      <c r="A1201" s="0" t="n">
        <f aca="false">WEEKDAY(C1201,2)</f>
        <v>2</v>
      </c>
      <c r="B1201" s="0" t="n">
        <f aca="false">MONTH(C1201)</f>
        <v>10</v>
      </c>
      <c r="C1201" s="23" t="n">
        <v>35710</v>
      </c>
      <c r="D1201" s="0" t="n">
        <f aca="false">MONTH(R1201)</f>
        <v>10</v>
      </c>
      <c r="E1201" s="0" t="n">
        <f aca="false">YEAR(R1201)</f>
        <v>1997</v>
      </c>
      <c r="F1201" s="36"/>
      <c r="G1201" s="24" t="n">
        <f aca="false">N1201-M1201</f>
        <v>-0.102083333333334</v>
      </c>
      <c r="H1201" s="24" t="n">
        <f aca="false">O1201-N1201</f>
        <v>-0.0423333333333331</v>
      </c>
      <c r="I1201" s="24" t="n">
        <f aca="false">O1201-M1201</f>
        <v>-0.144416666666667</v>
      </c>
      <c r="J1201" s="25" t="n">
        <f aca="false">VLOOKUP(C1201,'Nymex hist.'!A:B,2,0)</f>
        <v>2.877</v>
      </c>
      <c r="K1201" s="25"/>
      <c r="L1201" s="25"/>
      <c r="M1201" s="27" t="n">
        <f aca="false">SUMIF($S$3:$FQ$3,$E1201+1,$S1201:$FQ1201)/COUNTIF($S$3:$FQ$3,$E1201+1)</f>
        <v>2.34075</v>
      </c>
      <c r="N1201" s="27" t="n">
        <f aca="false">SUMIF($S$3:$FQ$3,$E1201+2,$S1201:$FQ1201)/COUNTIF($S$3:$FQ$3,$E1201+2)</f>
        <v>2.23866666666667</v>
      </c>
      <c r="O1201" s="27" t="n">
        <f aca="false">SUMIF($S$3:$FQ$3,$E1201+3,$S1201:$FQ1201)/COUNTIF($S$3:$FQ$3,$E1201+3)</f>
        <v>2.19633333333333</v>
      </c>
      <c r="P1201" s="27" t="n">
        <f aca="false">SUMIF($S$3:$FQ$3,$E1201+4,$S1201:$FQ1201)/COUNTIF($S$3:$FQ$3,$E1201+4)</f>
        <v>2.22633333333333</v>
      </c>
      <c r="Q1201" s="27" t="n">
        <f aca="false">SUMIF($S$3:$FQ$3,$E1201+5,$S1201:$FQ1201)/COUNTIF($S$3:$FQ$3,$E1201+5)</f>
        <v>2.25633333333333</v>
      </c>
      <c r="R1201" s="28" t="n">
        <v>35710</v>
      </c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30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 t="n">
        <v>2.877</v>
      </c>
      <c r="BY1201" s="29" t="n">
        <v>2.981</v>
      </c>
      <c r="BZ1201" s="29" t="n">
        <v>2.955</v>
      </c>
      <c r="CA1201" s="29" t="n">
        <v>2.65</v>
      </c>
      <c r="CB1201" s="29" t="n">
        <v>2.445</v>
      </c>
      <c r="CC1201" s="29" t="n">
        <v>2.24</v>
      </c>
      <c r="CD1201" s="29" t="n">
        <v>2.17</v>
      </c>
      <c r="CE1201" s="29" t="n">
        <v>2.16</v>
      </c>
      <c r="CF1201" s="29" t="n">
        <v>2.16</v>
      </c>
      <c r="CG1201" s="29" t="n">
        <v>2.16</v>
      </c>
      <c r="CH1201" s="29" t="n">
        <v>2.16</v>
      </c>
      <c r="CI1201" s="29" t="n">
        <v>2.184</v>
      </c>
      <c r="CJ1201" s="29" t="n">
        <v>2.325</v>
      </c>
      <c r="CK1201" s="29" t="n">
        <v>2.48</v>
      </c>
      <c r="CL1201" s="29" t="n">
        <v>2.495</v>
      </c>
      <c r="CM1201" s="29" t="n">
        <v>2.403</v>
      </c>
      <c r="CN1201" s="29" t="n">
        <v>2.286</v>
      </c>
      <c r="CO1201" s="29" t="n">
        <v>2.186</v>
      </c>
      <c r="CP1201" s="29" t="n">
        <v>2.14</v>
      </c>
      <c r="CQ1201" s="29" t="n">
        <v>2.143</v>
      </c>
      <c r="CR1201" s="29" t="n">
        <v>2.139</v>
      </c>
      <c r="CS1201" s="29" t="n">
        <v>2.138</v>
      </c>
      <c r="CT1201" s="29" t="n">
        <v>2.138</v>
      </c>
      <c r="CU1201" s="29" t="n">
        <v>2.149</v>
      </c>
      <c r="CV1201" s="29" t="n">
        <v>2.259</v>
      </c>
      <c r="CW1201" s="29" t="n">
        <v>2.388</v>
      </c>
      <c r="CX1201" s="29" t="n">
        <v>2.403</v>
      </c>
      <c r="CY1201" s="29" t="n">
        <v>2.34</v>
      </c>
      <c r="CZ1201" s="29" t="n">
        <v>2.24</v>
      </c>
      <c r="DA1201" s="29" t="n">
        <v>2.123</v>
      </c>
      <c r="DB1201" s="29" t="n">
        <v>2.104</v>
      </c>
      <c r="DC1201" s="29" t="n">
        <v>2.105</v>
      </c>
      <c r="DD1201" s="29" t="n">
        <v>2.106</v>
      </c>
      <c r="DE1201" s="29" t="n">
        <v>2.107</v>
      </c>
      <c r="DF1201" s="29" t="n">
        <v>2.108</v>
      </c>
      <c r="DG1201" s="29" t="n">
        <v>2.123</v>
      </c>
      <c r="DH1201" s="29" t="n">
        <v>2.234</v>
      </c>
      <c r="DI1201" s="29" t="n">
        <v>2.363</v>
      </c>
      <c r="DJ1201" s="29" t="n">
        <v>2.433</v>
      </c>
      <c r="DK1201" s="29" t="n">
        <v>2.37</v>
      </c>
      <c r="DL1201" s="29" t="n">
        <v>2.27</v>
      </c>
      <c r="DM1201" s="29" t="n">
        <v>2.153</v>
      </c>
      <c r="DN1201" s="29" t="n">
        <v>2.134</v>
      </c>
      <c r="DO1201" s="29" t="n">
        <v>2.135</v>
      </c>
      <c r="DP1201" s="29" t="n">
        <v>2.136</v>
      </c>
      <c r="DQ1201" s="29" t="n">
        <v>2.137</v>
      </c>
      <c r="DR1201" s="29" t="n">
        <v>2.138</v>
      </c>
      <c r="DS1201" s="29" t="n">
        <v>2.153</v>
      </c>
      <c r="DT1201" s="29" t="n">
        <v>2.264</v>
      </c>
      <c r="DU1201" s="29" t="n">
        <v>2.393</v>
      </c>
      <c r="DV1201" s="29" t="n">
        <v>2.463</v>
      </c>
      <c r="DW1201" s="29" t="n">
        <v>2.4</v>
      </c>
      <c r="DX1201" s="29" t="n">
        <v>2.3</v>
      </c>
      <c r="DY1201" s="29" t="n">
        <v>2.183</v>
      </c>
      <c r="DZ1201" s="29" t="n">
        <v>2.164</v>
      </c>
      <c r="EA1201" s="29" t="n">
        <v>2.165</v>
      </c>
      <c r="EB1201" s="29" t="n">
        <v>2.166</v>
      </c>
      <c r="EC1201" s="29" t="n">
        <v>2.167</v>
      </c>
      <c r="ED1201" s="29" t="n">
        <v>2.168</v>
      </c>
      <c r="EE1201" s="29" t="n">
        <v>2.183</v>
      </c>
      <c r="EF1201" s="29" t="n">
        <v>2.294</v>
      </c>
      <c r="EG1201" s="29" t="n">
        <v>2.423</v>
      </c>
      <c r="EH1201" s="29" t="n">
        <v>2.483</v>
      </c>
      <c r="EI1201" s="29" t="n">
        <v>2.42</v>
      </c>
      <c r="EJ1201" s="29" t="n">
        <v>2.32</v>
      </c>
      <c r="EK1201" s="29" t="n">
        <v>2.203</v>
      </c>
      <c r="EL1201" s="29" t="n">
        <v>2.184</v>
      </c>
      <c r="EM1201" s="29" t="n">
        <v>2.185</v>
      </c>
      <c r="EN1201" s="29" t="n">
        <v>2.186</v>
      </c>
      <c r="EO1201" s="29" t="n">
        <v>2.187</v>
      </c>
      <c r="EP1201" s="29" t="n">
        <v>2.188</v>
      </c>
      <c r="EQ1201" s="29" t="n">
        <v>2.203</v>
      </c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</row>
    <row r="1202" customFormat="false" ht="12.75" hidden="true" customHeight="false" outlineLevel="0" collapsed="false">
      <c r="A1202" s="0" t="n">
        <f aca="false">WEEKDAY(C1202,2)</f>
        <v>3</v>
      </c>
      <c r="B1202" s="0" t="n">
        <f aca="false">MONTH(C1202)</f>
        <v>10</v>
      </c>
      <c r="C1202" s="23" t="n">
        <v>35711</v>
      </c>
      <c r="D1202" s="0" t="n">
        <f aca="false">MONTH(R1202)</f>
        <v>10</v>
      </c>
      <c r="E1202" s="0" t="n">
        <f aca="false">YEAR(R1202)</f>
        <v>1997</v>
      </c>
      <c r="F1202" s="36"/>
      <c r="G1202" s="24" t="n">
        <f aca="false">N1202-M1202</f>
        <v>-0.10925</v>
      </c>
      <c r="H1202" s="24" t="n">
        <f aca="false">O1202-N1202</f>
        <v>-0.0379166666666668</v>
      </c>
      <c r="I1202" s="24" t="n">
        <f aca="false">O1202-M1202</f>
        <v>-0.147166666666667</v>
      </c>
      <c r="J1202" s="25" t="n">
        <f aca="false">VLOOKUP(C1202,'Nymex hist.'!A:B,2,0)</f>
        <v>2.915</v>
      </c>
      <c r="K1202" s="25"/>
      <c r="L1202" s="25"/>
      <c r="M1202" s="27" t="n">
        <f aca="false">SUMIF($S$3:$FQ$3,$E1202+1,$S1202:$FQ1202)/COUNTIF($S$3:$FQ$3,$E1202+1)</f>
        <v>2.36333333333333</v>
      </c>
      <c r="N1202" s="27" t="n">
        <f aca="false">SUMIF($S$3:$FQ$3,$E1202+2,$S1202:$FQ1202)/COUNTIF($S$3:$FQ$3,$E1202+2)</f>
        <v>2.25408333333333</v>
      </c>
      <c r="O1202" s="27" t="n">
        <f aca="false">SUMIF($S$3:$FQ$3,$E1202+3,$S1202:$FQ1202)/COUNTIF($S$3:$FQ$3,$E1202+3)</f>
        <v>2.21616666666667</v>
      </c>
      <c r="P1202" s="27" t="n">
        <f aca="false">SUMIF($S$3:$FQ$3,$E1202+4,$S1202:$FQ1202)/COUNTIF($S$3:$FQ$3,$E1202+4)</f>
        <v>2.24616666666667</v>
      </c>
      <c r="Q1202" s="27" t="n">
        <f aca="false">SUMIF($S$3:$FQ$3,$E1202+5,$S1202:$FQ1202)/COUNTIF($S$3:$FQ$3,$E1202+5)</f>
        <v>2.27616666666667</v>
      </c>
      <c r="R1202" s="28" t="n">
        <v>35711</v>
      </c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30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 t="n">
        <v>2.915</v>
      </c>
      <c r="BY1202" s="29" t="n">
        <v>3.012</v>
      </c>
      <c r="BZ1202" s="29" t="n">
        <v>2.99</v>
      </c>
      <c r="CA1202" s="29" t="n">
        <v>2.68</v>
      </c>
      <c r="CB1202" s="29" t="n">
        <v>2.47</v>
      </c>
      <c r="CC1202" s="29" t="n">
        <v>2.26</v>
      </c>
      <c r="CD1202" s="29" t="n">
        <v>2.19</v>
      </c>
      <c r="CE1202" s="29" t="n">
        <v>2.18</v>
      </c>
      <c r="CF1202" s="29" t="n">
        <v>2.18</v>
      </c>
      <c r="CG1202" s="29" t="n">
        <v>2.18</v>
      </c>
      <c r="CH1202" s="29" t="n">
        <v>2.18</v>
      </c>
      <c r="CI1202" s="29" t="n">
        <v>2.205</v>
      </c>
      <c r="CJ1202" s="29" t="n">
        <v>2.345</v>
      </c>
      <c r="CK1202" s="29" t="n">
        <v>2.5</v>
      </c>
      <c r="CL1202" s="29" t="n">
        <v>2.515</v>
      </c>
      <c r="CM1202" s="29" t="n">
        <v>2.422</v>
      </c>
      <c r="CN1202" s="29" t="n">
        <v>2.305</v>
      </c>
      <c r="CO1202" s="29" t="n">
        <v>2.195</v>
      </c>
      <c r="CP1202" s="29" t="n">
        <v>2.155</v>
      </c>
      <c r="CQ1202" s="29" t="n">
        <v>2.15</v>
      </c>
      <c r="CR1202" s="29" t="n">
        <v>2.15</v>
      </c>
      <c r="CS1202" s="29" t="n">
        <v>2.152</v>
      </c>
      <c r="CT1202" s="29" t="n">
        <v>2.154</v>
      </c>
      <c r="CU1202" s="29" t="n">
        <v>2.166</v>
      </c>
      <c r="CV1202" s="29" t="n">
        <v>2.277</v>
      </c>
      <c r="CW1202" s="29" t="n">
        <v>2.408</v>
      </c>
      <c r="CX1202" s="29" t="n">
        <v>2.423</v>
      </c>
      <c r="CY1202" s="29" t="n">
        <v>2.36</v>
      </c>
      <c r="CZ1202" s="29" t="n">
        <v>2.26</v>
      </c>
      <c r="DA1202" s="29" t="n">
        <v>2.143</v>
      </c>
      <c r="DB1202" s="29" t="n">
        <v>2.124</v>
      </c>
      <c r="DC1202" s="29" t="n">
        <v>2.125</v>
      </c>
      <c r="DD1202" s="29" t="n">
        <v>2.126</v>
      </c>
      <c r="DE1202" s="29" t="n">
        <v>2.127</v>
      </c>
      <c r="DF1202" s="29" t="n">
        <v>2.128</v>
      </c>
      <c r="DG1202" s="29" t="n">
        <v>2.143</v>
      </c>
      <c r="DH1202" s="29" t="n">
        <v>2.252</v>
      </c>
      <c r="DI1202" s="29" t="n">
        <v>2.383</v>
      </c>
      <c r="DJ1202" s="29" t="n">
        <v>2.453</v>
      </c>
      <c r="DK1202" s="29" t="n">
        <v>2.39</v>
      </c>
      <c r="DL1202" s="29" t="n">
        <v>2.29</v>
      </c>
      <c r="DM1202" s="29" t="n">
        <v>2.173</v>
      </c>
      <c r="DN1202" s="29" t="n">
        <v>2.154</v>
      </c>
      <c r="DO1202" s="29" t="n">
        <v>2.155</v>
      </c>
      <c r="DP1202" s="29" t="n">
        <v>2.156</v>
      </c>
      <c r="DQ1202" s="29" t="n">
        <v>2.157</v>
      </c>
      <c r="DR1202" s="29" t="n">
        <v>2.158</v>
      </c>
      <c r="DS1202" s="29" t="n">
        <v>2.173</v>
      </c>
      <c r="DT1202" s="29" t="n">
        <v>2.282</v>
      </c>
      <c r="DU1202" s="29" t="n">
        <v>2.413</v>
      </c>
      <c r="DV1202" s="29" t="n">
        <v>2.483</v>
      </c>
      <c r="DW1202" s="29" t="n">
        <v>2.42</v>
      </c>
      <c r="DX1202" s="29" t="n">
        <v>2.32</v>
      </c>
      <c r="DY1202" s="29" t="n">
        <v>2.203</v>
      </c>
      <c r="DZ1202" s="29" t="n">
        <v>2.184</v>
      </c>
      <c r="EA1202" s="29" t="n">
        <v>2.185</v>
      </c>
      <c r="EB1202" s="29" t="n">
        <v>2.186</v>
      </c>
      <c r="EC1202" s="29" t="n">
        <v>2.187</v>
      </c>
      <c r="ED1202" s="29" t="n">
        <v>2.188</v>
      </c>
      <c r="EE1202" s="29" t="n">
        <v>2.203</v>
      </c>
      <c r="EF1202" s="29" t="n">
        <v>2.312</v>
      </c>
      <c r="EG1202" s="29" t="n">
        <v>2.443</v>
      </c>
      <c r="EH1202" s="29" t="n">
        <v>2.503</v>
      </c>
      <c r="EI1202" s="29" t="n">
        <v>2.44</v>
      </c>
      <c r="EJ1202" s="29" t="n">
        <v>2.34</v>
      </c>
      <c r="EK1202" s="29" t="n">
        <v>2.223</v>
      </c>
      <c r="EL1202" s="29" t="n">
        <v>2.204</v>
      </c>
      <c r="EM1202" s="29" t="n">
        <v>2.205</v>
      </c>
      <c r="EN1202" s="29" t="n">
        <v>2.206</v>
      </c>
      <c r="EO1202" s="29" t="n">
        <v>2.207</v>
      </c>
      <c r="EP1202" s="29" t="n">
        <v>2.208</v>
      </c>
      <c r="EQ1202" s="29" t="n">
        <v>2.223</v>
      </c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0"/>
      <c r="GS1202" s="0"/>
      <c r="GT1202" s="0"/>
      <c r="GU1202" s="0"/>
      <c r="GV1202" s="0"/>
      <c r="GW1202" s="0"/>
      <c r="GX1202" s="0"/>
      <c r="GY1202" s="0"/>
      <c r="GZ1202" s="0"/>
      <c r="HA1202" s="0"/>
      <c r="HB1202" s="0"/>
      <c r="HC1202" s="0"/>
      <c r="HD1202" s="0"/>
      <c r="HE1202" s="0"/>
      <c r="HF1202" s="0"/>
      <c r="HG1202" s="0"/>
      <c r="HH1202" s="0"/>
      <c r="HI1202" s="0"/>
      <c r="HJ1202" s="0"/>
      <c r="HK1202" s="0"/>
      <c r="HL1202" s="0"/>
      <c r="HM1202" s="0"/>
      <c r="HN1202" s="0"/>
      <c r="HO1202" s="0"/>
      <c r="HP1202" s="0"/>
      <c r="HQ1202" s="0"/>
      <c r="HR1202" s="0"/>
      <c r="HS1202" s="0"/>
      <c r="HT1202" s="0"/>
      <c r="HU1202" s="0"/>
      <c r="HV1202" s="0"/>
      <c r="HW1202" s="0"/>
      <c r="HX1202" s="0"/>
      <c r="HY1202" s="0"/>
      <c r="HZ1202" s="0"/>
      <c r="IA1202" s="0"/>
      <c r="IB1202" s="0"/>
      <c r="IC1202" s="0"/>
      <c r="ID1202" s="0"/>
      <c r="IE1202" s="0"/>
      <c r="IF1202" s="0"/>
      <c r="IG1202" s="0"/>
      <c r="IH1202" s="0"/>
      <c r="II1202" s="0"/>
      <c r="IJ1202" s="0"/>
      <c r="IK1202" s="0"/>
      <c r="IL1202" s="0"/>
      <c r="IM1202" s="0"/>
      <c r="IN1202" s="0"/>
      <c r="IO1202" s="0"/>
      <c r="IP1202" s="0"/>
      <c r="IQ1202" s="0"/>
      <c r="IR1202" s="0"/>
      <c r="IS1202" s="0"/>
      <c r="IT1202" s="0"/>
      <c r="IU1202" s="0"/>
      <c r="IV1202" s="0"/>
      <c r="IW1202" s="0"/>
    </row>
    <row r="1203" customFormat="false" ht="12.75" hidden="true" customHeight="false" outlineLevel="0" collapsed="false">
      <c r="A1203" s="0" t="n">
        <f aca="false">WEEKDAY(C1203,2)</f>
        <v>4</v>
      </c>
      <c r="B1203" s="0" t="n">
        <f aca="false">MONTH(C1203)</f>
        <v>10</v>
      </c>
      <c r="C1203" s="23" t="n">
        <v>35712</v>
      </c>
      <c r="D1203" s="0" t="n">
        <f aca="false">MONTH(R1203)</f>
        <v>10</v>
      </c>
      <c r="E1203" s="0" t="n">
        <f aca="false">YEAR(R1203)</f>
        <v>1997</v>
      </c>
      <c r="F1203" s="36"/>
      <c r="G1203" s="24" t="n">
        <f aca="false">N1203-M1203</f>
        <v>-0.108416666666667</v>
      </c>
      <c r="H1203" s="24" t="n">
        <f aca="false">O1203-N1203</f>
        <v>-0.0379166666666668</v>
      </c>
      <c r="I1203" s="24" t="n">
        <f aca="false">O1203-M1203</f>
        <v>-0.146333333333334</v>
      </c>
      <c r="J1203" s="25" t="n">
        <f aca="false">VLOOKUP(C1203,'Nymex hist.'!A:B,2,0)</f>
        <v>2.926</v>
      </c>
      <c r="K1203" s="25"/>
      <c r="L1203" s="25"/>
      <c r="M1203" s="27" t="n">
        <f aca="false">SUMIF($S$3:$FQ$3,$E1203+1,$S1203:$FQ1203)/COUNTIF($S$3:$FQ$3,$E1203+1)</f>
        <v>2.3725</v>
      </c>
      <c r="N1203" s="27" t="n">
        <f aca="false">SUMIF($S$3:$FQ$3,$E1203+2,$S1203:$FQ1203)/COUNTIF($S$3:$FQ$3,$E1203+2)</f>
        <v>2.26408333333333</v>
      </c>
      <c r="O1203" s="27" t="n">
        <f aca="false">SUMIF($S$3:$FQ$3,$E1203+3,$S1203:$FQ1203)/COUNTIF($S$3:$FQ$3,$E1203+3)</f>
        <v>2.22616666666667</v>
      </c>
      <c r="P1203" s="27" t="n">
        <f aca="false">SUMIF($S$3:$FQ$3,$E1203+4,$S1203:$FQ1203)/COUNTIF($S$3:$FQ$3,$E1203+4)</f>
        <v>2.25616666666667</v>
      </c>
      <c r="Q1203" s="27" t="n">
        <f aca="false">SUMIF($S$3:$FQ$3,$E1203+5,$S1203:$FQ1203)/COUNTIF($S$3:$FQ$3,$E1203+5)</f>
        <v>2.28616666666667</v>
      </c>
      <c r="R1203" s="28" t="n">
        <v>35712</v>
      </c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30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 t="n">
        <v>2.926</v>
      </c>
      <c r="BY1203" s="29" t="n">
        <v>3.027</v>
      </c>
      <c r="BZ1203" s="29" t="n">
        <v>3.003</v>
      </c>
      <c r="CA1203" s="29" t="n">
        <v>2.7</v>
      </c>
      <c r="CB1203" s="29" t="n">
        <v>2.475</v>
      </c>
      <c r="CC1203" s="29" t="n">
        <v>2.265</v>
      </c>
      <c r="CD1203" s="29" t="n">
        <v>2.197</v>
      </c>
      <c r="CE1203" s="29" t="n">
        <v>2.185</v>
      </c>
      <c r="CF1203" s="29" t="n">
        <v>2.185</v>
      </c>
      <c r="CG1203" s="29" t="n">
        <v>2.19</v>
      </c>
      <c r="CH1203" s="29" t="n">
        <v>2.19</v>
      </c>
      <c r="CI1203" s="29" t="n">
        <v>2.215</v>
      </c>
      <c r="CJ1203" s="29" t="n">
        <v>2.355</v>
      </c>
      <c r="CK1203" s="29" t="n">
        <v>2.51</v>
      </c>
      <c r="CL1203" s="29" t="n">
        <v>2.525</v>
      </c>
      <c r="CM1203" s="29" t="n">
        <v>2.432</v>
      </c>
      <c r="CN1203" s="29" t="n">
        <v>2.315</v>
      </c>
      <c r="CO1203" s="29" t="n">
        <v>2.205</v>
      </c>
      <c r="CP1203" s="29" t="n">
        <v>2.165</v>
      </c>
      <c r="CQ1203" s="29" t="n">
        <v>2.16</v>
      </c>
      <c r="CR1203" s="29" t="n">
        <v>2.16</v>
      </c>
      <c r="CS1203" s="29" t="n">
        <v>2.162</v>
      </c>
      <c r="CT1203" s="29" t="n">
        <v>2.164</v>
      </c>
      <c r="CU1203" s="29" t="n">
        <v>2.176</v>
      </c>
      <c r="CV1203" s="29" t="n">
        <v>2.287</v>
      </c>
      <c r="CW1203" s="29" t="n">
        <v>2.418</v>
      </c>
      <c r="CX1203" s="29" t="n">
        <v>2.433</v>
      </c>
      <c r="CY1203" s="29" t="n">
        <v>2.37</v>
      </c>
      <c r="CZ1203" s="29" t="n">
        <v>2.27</v>
      </c>
      <c r="DA1203" s="29" t="n">
        <v>2.153</v>
      </c>
      <c r="DB1203" s="29" t="n">
        <v>2.134</v>
      </c>
      <c r="DC1203" s="29" t="n">
        <v>2.135</v>
      </c>
      <c r="DD1203" s="29" t="n">
        <v>2.136</v>
      </c>
      <c r="DE1203" s="29" t="n">
        <v>2.137</v>
      </c>
      <c r="DF1203" s="29" t="n">
        <v>2.138</v>
      </c>
      <c r="DG1203" s="29" t="n">
        <v>2.153</v>
      </c>
      <c r="DH1203" s="29" t="n">
        <v>2.262</v>
      </c>
      <c r="DI1203" s="29" t="n">
        <v>2.393</v>
      </c>
      <c r="DJ1203" s="29" t="n">
        <v>2.463</v>
      </c>
      <c r="DK1203" s="29" t="n">
        <v>2.4</v>
      </c>
      <c r="DL1203" s="29" t="n">
        <v>2.3</v>
      </c>
      <c r="DM1203" s="29" t="n">
        <v>2.183</v>
      </c>
      <c r="DN1203" s="29" t="n">
        <v>2.164</v>
      </c>
      <c r="DO1203" s="29" t="n">
        <v>2.165</v>
      </c>
      <c r="DP1203" s="29" t="n">
        <v>2.166</v>
      </c>
      <c r="DQ1203" s="29" t="n">
        <v>2.167</v>
      </c>
      <c r="DR1203" s="29" t="n">
        <v>2.168</v>
      </c>
      <c r="DS1203" s="29" t="n">
        <v>2.183</v>
      </c>
      <c r="DT1203" s="29" t="n">
        <v>2.292</v>
      </c>
      <c r="DU1203" s="29" t="n">
        <v>2.423</v>
      </c>
      <c r="DV1203" s="29" t="n">
        <v>2.493</v>
      </c>
      <c r="DW1203" s="29" t="n">
        <v>2.43</v>
      </c>
      <c r="DX1203" s="29" t="n">
        <v>2.33</v>
      </c>
      <c r="DY1203" s="29" t="n">
        <v>2.213</v>
      </c>
      <c r="DZ1203" s="29" t="n">
        <v>2.194</v>
      </c>
      <c r="EA1203" s="29" t="n">
        <v>2.195</v>
      </c>
      <c r="EB1203" s="29" t="n">
        <v>2.196</v>
      </c>
      <c r="EC1203" s="29" t="n">
        <v>2.197</v>
      </c>
      <c r="ED1203" s="29" t="n">
        <v>2.198</v>
      </c>
      <c r="EE1203" s="29" t="n">
        <v>2.213</v>
      </c>
      <c r="EF1203" s="29" t="n">
        <v>2.322</v>
      </c>
      <c r="EG1203" s="29" t="n">
        <v>2.453</v>
      </c>
      <c r="EH1203" s="29" t="n">
        <v>2.513</v>
      </c>
      <c r="EI1203" s="29" t="n">
        <v>2.45</v>
      </c>
      <c r="EJ1203" s="29" t="n">
        <v>2.35</v>
      </c>
      <c r="EK1203" s="29" t="n">
        <v>2.233</v>
      </c>
      <c r="EL1203" s="29" t="n">
        <v>2.214</v>
      </c>
      <c r="EM1203" s="29" t="n">
        <v>2.215</v>
      </c>
      <c r="EN1203" s="29" t="n">
        <v>2.216</v>
      </c>
      <c r="EO1203" s="29" t="n">
        <v>2.217</v>
      </c>
      <c r="EP1203" s="29" t="n">
        <v>2.218</v>
      </c>
      <c r="EQ1203" s="29" t="n">
        <v>2.233</v>
      </c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29"/>
      <c r="GF1203" s="29"/>
      <c r="GG1203" s="29"/>
      <c r="GH1203" s="29"/>
      <c r="GI1203" s="29"/>
      <c r="GJ1203" s="29"/>
      <c r="GK1203" s="29"/>
      <c r="GL1203" s="29"/>
      <c r="GM1203" s="29"/>
      <c r="GN1203" s="29"/>
      <c r="GO1203" s="29"/>
      <c r="GP1203" s="29"/>
      <c r="GQ1203" s="29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</row>
    <row r="1204" customFormat="false" ht="12.75" hidden="true" customHeight="false" outlineLevel="0" collapsed="false">
      <c r="A1204" s="0" t="n">
        <f aca="false">WEEKDAY(C1204,2)</f>
        <v>5</v>
      </c>
      <c r="B1204" s="0" t="n">
        <f aca="false">MONTH(C1204)</f>
        <v>10</v>
      </c>
      <c r="C1204" s="23" t="n">
        <v>35713</v>
      </c>
      <c r="D1204" s="0" t="n">
        <f aca="false">MONTH(R1204)</f>
        <v>10</v>
      </c>
      <c r="E1204" s="0" t="n">
        <f aca="false">YEAR(R1204)</f>
        <v>1997</v>
      </c>
      <c r="F1204" s="36"/>
      <c r="G1204" s="24" t="n">
        <f aca="false">N1204-M1204</f>
        <v>-0.128</v>
      </c>
      <c r="H1204" s="24" t="n">
        <f aca="false">O1204-N1204</f>
        <v>-0.0379166666666668</v>
      </c>
      <c r="I1204" s="24" t="n">
        <f aca="false">O1204-M1204</f>
        <v>-0.165916666666667</v>
      </c>
      <c r="J1204" s="25" t="n">
        <f aca="false">VLOOKUP(C1204,'Nymex hist.'!A:B,2,0)</f>
        <v>3.082</v>
      </c>
      <c r="K1204" s="25"/>
      <c r="L1204" s="25"/>
      <c r="M1204" s="27" t="n">
        <f aca="false">SUMIF($S$3:$FQ$3,$E1204+1,$S1204:$FQ1204)/COUNTIF($S$3:$FQ$3,$E1204+1)</f>
        <v>2.42708333333333</v>
      </c>
      <c r="N1204" s="27" t="n">
        <f aca="false">SUMIF($S$3:$FQ$3,$E1204+2,$S1204:$FQ1204)/COUNTIF($S$3:$FQ$3,$E1204+2)</f>
        <v>2.29908333333333</v>
      </c>
      <c r="O1204" s="27" t="n">
        <f aca="false">SUMIF($S$3:$FQ$3,$E1204+3,$S1204:$FQ1204)/COUNTIF($S$3:$FQ$3,$E1204+3)</f>
        <v>2.26116666666667</v>
      </c>
      <c r="P1204" s="27" t="n">
        <f aca="false">SUMIF($S$3:$FQ$3,$E1204+4,$S1204:$FQ1204)/COUNTIF($S$3:$FQ$3,$E1204+4)</f>
        <v>2.29116666666667</v>
      </c>
      <c r="Q1204" s="27" t="n">
        <f aca="false">SUMIF($S$3:$FQ$3,$E1204+5,$S1204:$FQ1204)/COUNTIF($S$3:$FQ$3,$E1204+5)</f>
        <v>2.32116666666667</v>
      </c>
      <c r="R1204" s="28" t="n">
        <v>35713</v>
      </c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30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 t="n">
        <v>3.082</v>
      </c>
      <c r="BY1204" s="29" t="n">
        <v>3.186</v>
      </c>
      <c r="BZ1204" s="29" t="n">
        <v>3.141</v>
      </c>
      <c r="CA1204" s="29" t="n">
        <v>2.814</v>
      </c>
      <c r="CB1204" s="29" t="n">
        <v>2.55</v>
      </c>
      <c r="CC1204" s="29" t="n">
        <v>2.325</v>
      </c>
      <c r="CD1204" s="29" t="n">
        <v>2.24</v>
      </c>
      <c r="CE1204" s="29" t="n">
        <v>2.222</v>
      </c>
      <c r="CF1204" s="29" t="n">
        <v>2.22</v>
      </c>
      <c r="CG1204" s="29" t="n">
        <v>2.22</v>
      </c>
      <c r="CH1204" s="29" t="n">
        <v>2.22</v>
      </c>
      <c r="CI1204" s="29" t="n">
        <v>2.245</v>
      </c>
      <c r="CJ1204" s="29" t="n">
        <v>2.385</v>
      </c>
      <c r="CK1204" s="29" t="n">
        <v>2.543</v>
      </c>
      <c r="CL1204" s="29" t="n">
        <v>2.56</v>
      </c>
      <c r="CM1204" s="29" t="n">
        <v>2.467</v>
      </c>
      <c r="CN1204" s="29" t="n">
        <v>2.35</v>
      </c>
      <c r="CO1204" s="29" t="n">
        <v>2.24</v>
      </c>
      <c r="CP1204" s="29" t="n">
        <v>2.2</v>
      </c>
      <c r="CQ1204" s="29" t="n">
        <v>2.195</v>
      </c>
      <c r="CR1204" s="29" t="n">
        <v>2.195</v>
      </c>
      <c r="CS1204" s="29" t="n">
        <v>2.197</v>
      </c>
      <c r="CT1204" s="29" t="n">
        <v>2.199</v>
      </c>
      <c r="CU1204" s="29" t="n">
        <v>2.211</v>
      </c>
      <c r="CV1204" s="29" t="n">
        <v>2.322</v>
      </c>
      <c r="CW1204" s="29" t="n">
        <v>2.453</v>
      </c>
      <c r="CX1204" s="29" t="n">
        <v>2.468</v>
      </c>
      <c r="CY1204" s="29" t="n">
        <v>2.405</v>
      </c>
      <c r="CZ1204" s="29" t="n">
        <v>2.305</v>
      </c>
      <c r="DA1204" s="29" t="n">
        <v>2.188</v>
      </c>
      <c r="DB1204" s="29" t="n">
        <v>2.169</v>
      </c>
      <c r="DC1204" s="29" t="n">
        <v>2.17</v>
      </c>
      <c r="DD1204" s="29" t="n">
        <v>2.171</v>
      </c>
      <c r="DE1204" s="29" t="n">
        <v>2.172</v>
      </c>
      <c r="DF1204" s="29" t="n">
        <v>2.173</v>
      </c>
      <c r="DG1204" s="29" t="n">
        <v>2.188</v>
      </c>
      <c r="DH1204" s="29" t="n">
        <v>2.297</v>
      </c>
      <c r="DI1204" s="29" t="n">
        <v>2.428</v>
      </c>
      <c r="DJ1204" s="29" t="n">
        <v>2.498</v>
      </c>
      <c r="DK1204" s="29" t="n">
        <v>2.435</v>
      </c>
      <c r="DL1204" s="29" t="n">
        <v>2.335</v>
      </c>
      <c r="DM1204" s="29" t="n">
        <v>2.218</v>
      </c>
      <c r="DN1204" s="29" t="n">
        <v>2.199</v>
      </c>
      <c r="DO1204" s="29" t="n">
        <v>2.2</v>
      </c>
      <c r="DP1204" s="29" t="n">
        <v>2.201</v>
      </c>
      <c r="DQ1204" s="29" t="n">
        <v>2.202</v>
      </c>
      <c r="DR1204" s="29" t="n">
        <v>2.203</v>
      </c>
      <c r="DS1204" s="29" t="n">
        <v>2.218</v>
      </c>
      <c r="DT1204" s="29" t="n">
        <v>2.327</v>
      </c>
      <c r="DU1204" s="29" t="n">
        <v>2.458</v>
      </c>
      <c r="DV1204" s="29" t="n">
        <v>2.528</v>
      </c>
      <c r="DW1204" s="29" t="n">
        <v>2.465</v>
      </c>
      <c r="DX1204" s="29" t="n">
        <v>2.365</v>
      </c>
      <c r="DY1204" s="29" t="n">
        <v>2.248</v>
      </c>
      <c r="DZ1204" s="29" t="n">
        <v>2.229</v>
      </c>
      <c r="EA1204" s="29" t="n">
        <v>2.23</v>
      </c>
      <c r="EB1204" s="29" t="n">
        <v>2.231</v>
      </c>
      <c r="EC1204" s="29" t="n">
        <v>2.232</v>
      </c>
      <c r="ED1204" s="29" t="n">
        <v>2.233</v>
      </c>
      <c r="EE1204" s="29" t="n">
        <v>2.248</v>
      </c>
      <c r="EF1204" s="29" t="n">
        <v>2.357</v>
      </c>
      <c r="EG1204" s="29" t="n">
        <v>2.488</v>
      </c>
      <c r="EH1204" s="29" t="n">
        <v>2.548</v>
      </c>
      <c r="EI1204" s="29" t="n">
        <v>2.485</v>
      </c>
      <c r="EJ1204" s="29" t="n">
        <v>2.385</v>
      </c>
      <c r="EK1204" s="29" t="n">
        <v>2.268</v>
      </c>
      <c r="EL1204" s="29" t="n">
        <v>2.249</v>
      </c>
      <c r="EM1204" s="29" t="n">
        <v>2.25</v>
      </c>
      <c r="EN1204" s="29" t="n">
        <v>2.251</v>
      </c>
      <c r="EO1204" s="29" t="n">
        <v>2.252</v>
      </c>
      <c r="EP1204" s="29" t="n">
        <v>2.253</v>
      </c>
      <c r="EQ1204" s="29" t="n">
        <v>2.268</v>
      </c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</row>
    <row r="1205" customFormat="false" ht="12.75" hidden="true" customHeight="false" outlineLevel="0" collapsed="false">
      <c r="A1205" s="0" t="n">
        <f aca="false">WEEKDAY(C1205,2)</f>
        <v>1</v>
      </c>
      <c r="B1205" s="0" t="n">
        <f aca="false">MONTH(C1205)</f>
        <v>10</v>
      </c>
      <c r="C1205" s="23" t="n">
        <v>35716</v>
      </c>
      <c r="D1205" s="0" t="n">
        <f aca="false">MONTH(R1205)</f>
        <v>10</v>
      </c>
      <c r="E1205" s="0" t="n">
        <f aca="false">YEAR(R1205)</f>
        <v>1997</v>
      </c>
      <c r="F1205" s="36"/>
      <c r="G1205" s="24" t="n">
        <f aca="false">N1205-M1205</f>
        <v>-0.118166666666667</v>
      </c>
      <c r="H1205" s="24" t="n">
        <f aca="false">O1205-N1205</f>
        <v>-0.0379166666666668</v>
      </c>
      <c r="I1205" s="24" t="n">
        <f aca="false">O1205-M1205</f>
        <v>-0.156083333333334</v>
      </c>
      <c r="J1205" s="25" t="n">
        <f aca="false">VLOOKUP(C1205,'Nymex hist.'!A:B,2,0)</f>
        <v>3.033</v>
      </c>
      <c r="K1205" s="25"/>
      <c r="L1205" s="25"/>
      <c r="M1205" s="27" t="n">
        <f aca="false">SUMIF($S$3:$FQ$3,$E1205+1,$S1205:$FQ1205)/COUNTIF($S$3:$FQ$3,$E1205+1)</f>
        <v>2.41725</v>
      </c>
      <c r="N1205" s="27" t="n">
        <f aca="false">SUMIF($S$3:$FQ$3,$E1205+2,$S1205:$FQ1205)/COUNTIF($S$3:$FQ$3,$E1205+2)</f>
        <v>2.29908333333333</v>
      </c>
      <c r="O1205" s="27" t="n">
        <f aca="false">SUMIF($S$3:$FQ$3,$E1205+3,$S1205:$FQ1205)/COUNTIF($S$3:$FQ$3,$E1205+3)</f>
        <v>2.26116666666667</v>
      </c>
      <c r="P1205" s="27" t="n">
        <f aca="false">SUMIF($S$3:$FQ$3,$E1205+4,$S1205:$FQ1205)/COUNTIF($S$3:$FQ$3,$E1205+4)</f>
        <v>2.29116666666667</v>
      </c>
      <c r="Q1205" s="27" t="n">
        <f aca="false">SUMIF($S$3:$FQ$3,$E1205+5,$S1205:$FQ1205)/COUNTIF($S$3:$FQ$3,$E1205+5)</f>
        <v>2.32116666666667</v>
      </c>
      <c r="R1205" s="28" t="n">
        <v>35716</v>
      </c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30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 t="n">
        <v>3.033</v>
      </c>
      <c r="BY1205" s="29" t="n">
        <v>3.14</v>
      </c>
      <c r="BZ1205" s="29" t="n">
        <v>3.114</v>
      </c>
      <c r="CA1205" s="29" t="n">
        <v>2.784</v>
      </c>
      <c r="CB1205" s="29" t="n">
        <v>2.53</v>
      </c>
      <c r="CC1205" s="29" t="n">
        <v>2.31</v>
      </c>
      <c r="CD1205" s="29" t="n">
        <v>2.232</v>
      </c>
      <c r="CE1205" s="29" t="n">
        <v>2.216</v>
      </c>
      <c r="CF1205" s="29" t="n">
        <v>2.216</v>
      </c>
      <c r="CG1205" s="29" t="n">
        <v>2.216</v>
      </c>
      <c r="CH1205" s="29" t="n">
        <v>2.216</v>
      </c>
      <c r="CI1205" s="29" t="n">
        <v>2.245</v>
      </c>
      <c r="CJ1205" s="29" t="n">
        <v>2.385</v>
      </c>
      <c r="CK1205" s="29" t="n">
        <v>2.543</v>
      </c>
      <c r="CL1205" s="29" t="n">
        <v>2.56</v>
      </c>
      <c r="CM1205" s="29" t="n">
        <v>2.467</v>
      </c>
      <c r="CN1205" s="29" t="n">
        <v>2.35</v>
      </c>
      <c r="CO1205" s="29" t="n">
        <v>2.24</v>
      </c>
      <c r="CP1205" s="29" t="n">
        <v>2.2</v>
      </c>
      <c r="CQ1205" s="29" t="n">
        <v>2.195</v>
      </c>
      <c r="CR1205" s="29" t="n">
        <v>2.195</v>
      </c>
      <c r="CS1205" s="29" t="n">
        <v>2.197</v>
      </c>
      <c r="CT1205" s="29" t="n">
        <v>2.199</v>
      </c>
      <c r="CU1205" s="29" t="n">
        <v>2.211</v>
      </c>
      <c r="CV1205" s="29" t="n">
        <v>2.322</v>
      </c>
      <c r="CW1205" s="29" t="n">
        <v>2.453</v>
      </c>
      <c r="CX1205" s="29" t="n">
        <v>2.468</v>
      </c>
      <c r="CY1205" s="29" t="n">
        <v>2.405</v>
      </c>
      <c r="CZ1205" s="29" t="n">
        <v>2.305</v>
      </c>
      <c r="DA1205" s="29" t="n">
        <v>2.188</v>
      </c>
      <c r="DB1205" s="29" t="n">
        <v>2.169</v>
      </c>
      <c r="DC1205" s="29" t="n">
        <v>2.17</v>
      </c>
      <c r="DD1205" s="29" t="n">
        <v>2.171</v>
      </c>
      <c r="DE1205" s="29" t="n">
        <v>2.172</v>
      </c>
      <c r="DF1205" s="29" t="n">
        <v>2.173</v>
      </c>
      <c r="DG1205" s="29" t="n">
        <v>2.188</v>
      </c>
      <c r="DH1205" s="29" t="n">
        <v>2.297</v>
      </c>
      <c r="DI1205" s="29" t="n">
        <v>2.428</v>
      </c>
      <c r="DJ1205" s="29" t="n">
        <v>2.498</v>
      </c>
      <c r="DK1205" s="29" t="n">
        <v>2.435</v>
      </c>
      <c r="DL1205" s="29" t="n">
        <v>2.335</v>
      </c>
      <c r="DM1205" s="29" t="n">
        <v>2.218</v>
      </c>
      <c r="DN1205" s="29" t="n">
        <v>2.199</v>
      </c>
      <c r="DO1205" s="29" t="n">
        <v>2.2</v>
      </c>
      <c r="DP1205" s="29" t="n">
        <v>2.201</v>
      </c>
      <c r="DQ1205" s="29" t="n">
        <v>2.202</v>
      </c>
      <c r="DR1205" s="29" t="n">
        <v>2.203</v>
      </c>
      <c r="DS1205" s="29" t="n">
        <v>2.218</v>
      </c>
      <c r="DT1205" s="29" t="n">
        <v>2.327</v>
      </c>
      <c r="DU1205" s="29" t="n">
        <v>2.458</v>
      </c>
      <c r="DV1205" s="29" t="n">
        <v>2.528</v>
      </c>
      <c r="DW1205" s="29" t="n">
        <v>2.465</v>
      </c>
      <c r="DX1205" s="29" t="n">
        <v>2.365</v>
      </c>
      <c r="DY1205" s="29" t="n">
        <v>2.248</v>
      </c>
      <c r="DZ1205" s="29" t="n">
        <v>2.229</v>
      </c>
      <c r="EA1205" s="29" t="n">
        <v>2.23</v>
      </c>
      <c r="EB1205" s="29" t="n">
        <v>2.231</v>
      </c>
      <c r="EC1205" s="29" t="n">
        <v>2.232</v>
      </c>
      <c r="ED1205" s="29" t="n">
        <v>2.233</v>
      </c>
      <c r="EE1205" s="29" t="n">
        <v>2.248</v>
      </c>
      <c r="EF1205" s="29" t="n">
        <v>2.357</v>
      </c>
      <c r="EG1205" s="29" t="n">
        <v>2.488</v>
      </c>
      <c r="EH1205" s="29" t="n">
        <v>2.548</v>
      </c>
      <c r="EI1205" s="29" t="n">
        <v>2.485</v>
      </c>
      <c r="EJ1205" s="29" t="n">
        <v>2.385</v>
      </c>
      <c r="EK1205" s="29" t="n">
        <v>2.268</v>
      </c>
      <c r="EL1205" s="29" t="n">
        <v>2.249</v>
      </c>
      <c r="EM1205" s="29" t="n">
        <v>2.25</v>
      </c>
      <c r="EN1205" s="29" t="n">
        <v>2.251</v>
      </c>
      <c r="EO1205" s="29" t="n">
        <v>2.252</v>
      </c>
      <c r="EP1205" s="29" t="n">
        <v>2.253</v>
      </c>
      <c r="EQ1205" s="29" t="n">
        <v>2.268</v>
      </c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</row>
    <row r="1206" customFormat="false" ht="12.75" hidden="true" customHeight="false" outlineLevel="0" collapsed="false">
      <c r="A1206" s="0" t="n">
        <f aca="false">WEEKDAY(C1206,2)</f>
        <v>2</v>
      </c>
      <c r="B1206" s="0" t="n">
        <f aca="false">MONTH(C1206)</f>
        <v>10</v>
      </c>
      <c r="C1206" s="23" t="n">
        <v>35717</v>
      </c>
      <c r="D1206" s="0" t="n">
        <f aca="false">MONTH(R1206)</f>
        <v>10</v>
      </c>
      <c r="E1206" s="0" t="n">
        <f aca="false">YEAR(R1206)</f>
        <v>1997</v>
      </c>
      <c r="F1206" s="36"/>
      <c r="G1206" s="24" t="n">
        <f aca="false">N1206-M1206</f>
        <v>-0.103333333333334</v>
      </c>
      <c r="H1206" s="24" t="n">
        <f aca="false">O1206-N1206</f>
        <v>-0.0373333333333332</v>
      </c>
      <c r="I1206" s="24" t="n">
        <f aca="false">O1206-M1206</f>
        <v>-0.140666666666667</v>
      </c>
      <c r="J1206" s="25" t="n">
        <f aca="false">VLOOKUP(C1206,'Nymex hist.'!A:B,2,0)</f>
        <v>3.006</v>
      </c>
      <c r="K1206" s="25"/>
      <c r="L1206" s="25"/>
      <c r="M1206" s="27" t="n">
        <f aca="false">SUMIF($S$3:$FQ$3,$E1206+1,$S1206:$FQ1206)/COUNTIF($S$3:$FQ$3,$E1206+1)</f>
        <v>2.41383333333333</v>
      </c>
      <c r="N1206" s="27" t="n">
        <f aca="false">SUMIF($S$3:$FQ$3,$E1206+2,$S1206:$FQ1206)/COUNTIF($S$3:$FQ$3,$E1206+2)</f>
        <v>2.3105</v>
      </c>
      <c r="O1206" s="27" t="n">
        <f aca="false">SUMIF($S$3:$FQ$3,$E1206+3,$S1206:$FQ1206)/COUNTIF($S$3:$FQ$3,$E1206+3)</f>
        <v>2.27316666666667</v>
      </c>
      <c r="P1206" s="27" t="n">
        <f aca="false">SUMIF($S$3:$FQ$3,$E1206+4,$S1206:$FQ1206)/COUNTIF($S$3:$FQ$3,$E1206+4)</f>
        <v>2.30316666666667</v>
      </c>
      <c r="Q1206" s="27" t="n">
        <f aca="false">SUMIF($S$3:$FQ$3,$E1206+5,$S1206:$FQ1206)/COUNTIF($S$3:$FQ$3,$E1206+5)</f>
        <v>2.33316666666667</v>
      </c>
      <c r="R1206" s="28" t="n">
        <v>35717</v>
      </c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30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 t="n">
        <v>3.006</v>
      </c>
      <c r="BY1206" s="29" t="n">
        <v>3.108</v>
      </c>
      <c r="BZ1206" s="29" t="n">
        <v>3.084</v>
      </c>
      <c r="CA1206" s="29" t="n">
        <v>2.775</v>
      </c>
      <c r="CB1206" s="29" t="n">
        <v>2.52</v>
      </c>
      <c r="CC1206" s="29" t="n">
        <v>2.308</v>
      </c>
      <c r="CD1206" s="29" t="n">
        <v>2.232</v>
      </c>
      <c r="CE1206" s="29" t="n">
        <v>2.217</v>
      </c>
      <c r="CF1206" s="29" t="n">
        <v>2.217</v>
      </c>
      <c r="CG1206" s="29" t="n">
        <v>2.217</v>
      </c>
      <c r="CH1206" s="29" t="n">
        <v>2.217</v>
      </c>
      <c r="CI1206" s="29" t="n">
        <v>2.247</v>
      </c>
      <c r="CJ1206" s="29" t="n">
        <v>2.387</v>
      </c>
      <c r="CK1206" s="29" t="n">
        <v>2.545</v>
      </c>
      <c r="CL1206" s="29" t="n">
        <v>2.567</v>
      </c>
      <c r="CM1206" s="29" t="n">
        <v>2.477</v>
      </c>
      <c r="CN1206" s="29" t="n">
        <v>2.362</v>
      </c>
      <c r="CO1206" s="29" t="n">
        <v>2.252</v>
      </c>
      <c r="CP1206" s="29" t="n">
        <v>2.212</v>
      </c>
      <c r="CQ1206" s="29" t="n">
        <v>2.207</v>
      </c>
      <c r="CR1206" s="29" t="n">
        <v>2.207</v>
      </c>
      <c r="CS1206" s="29" t="n">
        <v>2.209</v>
      </c>
      <c r="CT1206" s="29" t="n">
        <v>2.211</v>
      </c>
      <c r="CU1206" s="29" t="n">
        <v>2.223</v>
      </c>
      <c r="CV1206" s="29" t="n">
        <v>2.334</v>
      </c>
      <c r="CW1206" s="29" t="n">
        <v>2.465</v>
      </c>
      <c r="CX1206" s="29" t="n">
        <v>2.48</v>
      </c>
      <c r="CY1206" s="29" t="n">
        <v>2.417</v>
      </c>
      <c r="CZ1206" s="29" t="n">
        <v>2.317</v>
      </c>
      <c r="DA1206" s="29" t="n">
        <v>2.2</v>
      </c>
      <c r="DB1206" s="29" t="n">
        <v>2.181</v>
      </c>
      <c r="DC1206" s="29" t="n">
        <v>2.182</v>
      </c>
      <c r="DD1206" s="29" t="n">
        <v>2.183</v>
      </c>
      <c r="DE1206" s="29" t="n">
        <v>2.184</v>
      </c>
      <c r="DF1206" s="29" t="n">
        <v>2.185</v>
      </c>
      <c r="DG1206" s="29" t="n">
        <v>2.2</v>
      </c>
      <c r="DH1206" s="29" t="n">
        <v>2.309</v>
      </c>
      <c r="DI1206" s="29" t="n">
        <v>2.44</v>
      </c>
      <c r="DJ1206" s="29" t="n">
        <v>2.51</v>
      </c>
      <c r="DK1206" s="29" t="n">
        <v>2.447</v>
      </c>
      <c r="DL1206" s="29" t="n">
        <v>2.347</v>
      </c>
      <c r="DM1206" s="29" t="n">
        <v>2.23</v>
      </c>
      <c r="DN1206" s="29" t="n">
        <v>2.211</v>
      </c>
      <c r="DO1206" s="29" t="n">
        <v>2.212</v>
      </c>
      <c r="DP1206" s="29" t="n">
        <v>2.213</v>
      </c>
      <c r="DQ1206" s="29" t="n">
        <v>2.214</v>
      </c>
      <c r="DR1206" s="29" t="n">
        <v>2.215</v>
      </c>
      <c r="DS1206" s="29" t="n">
        <v>2.23</v>
      </c>
      <c r="DT1206" s="29" t="n">
        <v>2.339</v>
      </c>
      <c r="DU1206" s="29" t="n">
        <v>2.47</v>
      </c>
      <c r="DV1206" s="29" t="n">
        <v>2.54</v>
      </c>
      <c r="DW1206" s="29" t="n">
        <v>2.477</v>
      </c>
      <c r="DX1206" s="29" t="n">
        <v>2.377</v>
      </c>
      <c r="DY1206" s="29" t="n">
        <v>2.26</v>
      </c>
      <c r="DZ1206" s="29" t="n">
        <v>2.241</v>
      </c>
      <c r="EA1206" s="29" t="n">
        <v>2.242</v>
      </c>
      <c r="EB1206" s="29" t="n">
        <v>2.243</v>
      </c>
      <c r="EC1206" s="29" t="n">
        <v>2.244</v>
      </c>
      <c r="ED1206" s="29" t="n">
        <v>2.245</v>
      </c>
      <c r="EE1206" s="29" t="n">
        <v>2.26</v>
      </c>
      <c r="EF1206" s="29" t="n">
        <v>2.369</v>
      </c>
      <c r="EG1206" s="29" t="n">
        <v>2.5</v>
      </c>
      <c r="EH1206" s="29" t="n">
        <v>2.56</v>
      </c>
      <c r="EI1206" s="29" t="n">
        <v>2.497</v>
      </c>
      <c r="EJ1206" s="29" t="n">
        <v>2.397</v>
      </c>
      <c r="EK1206" s="29" t="n">
        <v>2.28</v>
      </c>
      <c r="EL1206" s="29" t="n">
        <v>2.261</v>
      </c>
      <c r="EM1206" s="29" t="n">
        <v>2.262</v>
      </c>
      <c r="EN1206" s="29" t="n">
        <v>2.263</v>
      </c>
      <c r="EO1206" s="29" t="n">
        <v>2.264</v>
      </c>
      <c r="EP1206" s="29" t="n">
        <v>2.265</v>
      </c>
      <c r="EQ1206" s="29" t="n">
        <v>2.28</v>
      </c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</row>
    <row r="1207" customFormat="false" ht="12.75" hidden="true" customHeight="false" outlineLevel="0" collapsed="false">
      <c r="A1207" s="0" t="n">
        <f aca="false">WEEKDAY(C1207,2)</f>
        <v>3</v>
      </c>
      <c r="B1207" s="0" t="n">
        <f aca="false">MONTH(C1207)</f>
        <v>10</v>
      </c>
      <c r="C1207" s="23" t="n">
        <v>35718</v>
      </c>
      <c r="D1207" s="0" t="n">
        <f aca="false">MONTH(R1207)</f>
        <v>10</v>
      </c>
      <c r="E1207" s="0" t="n">
        <f aca="false">YEAR(R1207)</f>
        <v>1997</v>
      </c>
      <c r="F1207" s="36"/>
      <c r="G1207" s="24" t="n">
        <f aca="false">N1207-M1207</f>
        <v>-0.1085</v>
      </c>
      <c r="H1207" s="24" t="n">
        <f aca="false">O1207-N1207</f>
        <v>-0.044</v>
      </c>
      <c r="I1207" s="24" t="n">
        <f aca="false">O1207-M1207</f>
        <v>-0.1525</v>
      </c>
      <c r="J1207" s="25" t="n">
        <f aca="false">VLOOKUP(C1207,'Nymex hist.'!A:B,2,0)</f>
        <v>3.039</v>
      </c>
      <c r="K1207" s="25"/>
      <c r="L1207" s="25"/>
      <c r="M1207" s="27" t="n">
        <f aca="false">SUMIF($S$3:$FQ$3,$E1207+1,$S1207:$FQ1207)/COUNTIF($S$3:$FQ$3,$E1207+1)</f>
        <v>2.42675</v>
      </c>
      <c r="N1207" s="27" t="n">
        <f aca="false">SUMIF($S$3:$FQ$3,$E1207+2,$S1207:$FQ1207)/COUNTIF($S$3:$FQ$3,$E1207+2)</f>
        <v>2.31825</v>
      </c>
      <c r="O1207" s="27" t="n">
        <f aca="false">SUMIF($S$3:$FQ$3,$E1207+3,$S1207:$FQ1207)/COUNTIF($S$3:$FQ$3,$E1207+3)</f>
        <v>2.27425</v>
      </c>
      <c r="P1207" s="27" t="n">
        <f aca="false">SUMIF($S$3:$FQ$3,$E1207+4,$S1207:$FQ1207)/COUNTIF($S$3:$FQ$3,$E1207+4)</f>
        <v>2.30425</v>
      </c>
      <c r="Q1207" s="27" t="n">
        <f aca="false">SUMIF($S$3:$FQ$3,$E1207+5,$S1207:$FQ1207)/COUNTIF($S$3:$FQ$3,$E1207+5)</f>
        <v>2.33425</v>
      </c>
      <c r="R1207" s="28" t="n">
        <v>35718</v>
      </c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30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 t="n">
        <v>3.039</v>
      </c>
      <c r="BY1207" s="29" t="n">
        <v>3.131</v>
      </c>
      <c r="BZ1207" s="29" t="n">
        <v>3.114</v>
      </c>
      <c r="CA1207" s="29" t="n">
        <v>2.808</v>
      </c>
      <c r="CB1207" s="29" t="n">
        <v>2.54</v>
      </c>
      <c r="CC1207" s="29" t="n">
        <v>2.316</v>
      </c>
      <c r="CD1207" s="29" t="n">
        <v>2.24</v>
      </c>
      <c r="CE1207" s="29" t="n">
        <v>2.225</v>
      </c>
      <c r="CF1207" s="29" t="n">
        <v>2.225</v>
      </c>
      <c r="CG1207" s="29" t="n">
        <v>2.225</v>
      </c>
      <c r="CH1207" s="29" t="n">
        <v>2.225</v>
      </c>
      <c r="CI1207" s="29" t="n">
        <v>2.255</v>
      </c>
      <c r="CJ1207" s="29" t="n">
        <v>2.395</v>
      </c>
      <c r="CK1207" s="29" t="n">
        <v>2.553</v>
      </c>
      <c r="CL1207" s="29" t="n">
        <v>2.575</v>
      </c>
      <c r="CM1207" s="29" t="n">
        <v>2.485</v>
      </c>
      <c r="CN1207" s="29" t="n">
        <v>2.37</v>
      </c>
      <c r="CO1207" s="29" t="n">
        <v>2.26</v>
      </c>
      <c r="CP1207" s="29" t="n">
        <v>2.22</v>
      </c>
      <c r="CQ1207" s="29" t="n">
        <v>2.215</v>
      </c>
      <c r="CR1207" s="29" t="n">
        <v>2.215</v>
      </c>
      <c r="CS1207" s="29" t="n">
        <v>2.217</v>
      </c>
      <c r="CT1207" s="29" t="n">
        <v>2.219</v>
      </c>
      <c r="CU1207" s="29" t="n">
        <v>2.231</v>
      </c>
      <c r="CV1207" s="29" t="n">
        <v>2.342</v>
      </c>
      <c r="CW1207" s="29" t="n">
        <v>2.47</v>
      </c>
      <c r="CX1207" s="29" t="n">
        <v>2.48</v>
      </c>
      <c r="CY1207" s="29" t="n">
        <v>2.417</v>
      </c>
      <c r="CZ1207" s="29" t="n">
        <v>2.317</v>
      </c>
      <c r="DA1207" s="29" t="n">
        <v>2.2</v>
      </c>
      <c r="DB1207" s="29" t="n">
        <v>2.181</v>
      </c>
      <c r="DC1207" s="29" t="n">
        <v>2.182</v>
      </c>
      <c r="DD1207" s="29" t="n">
        <v>2.183</v>
      </c>
      <c r="DE1207" s="29" t="n">
        <v>2.184</v>
      </c>
      <c r="DF1207" s="29" t="n">
        <v>2.185</v>
      </c>
      <c r="DG1207" s="29" t="n">
        <v>2.2</v>
      </c>
      <c r="DH1207" s="29" t="n">
        <v>2.317</v>
      </c>
      <c r="DI1207" s="29" t="n">
        <v>2.445</v>
      </c>
      <c r="DJ1207" s="29" t="n">
        <v>2.51</v>
      </c>
      <c r="DK1207" s="29" t="n">
        <v>2.447</v>
      </c>
      <c r="DL1207" s="29" t="n">
        <v>2.347</v>
      </c>
      <c r="DM1207" s="29" t="n">
        <v>2.23</v>
      </c>
      <c r="DN1207" s="29" t="n">
        <v>2.211</v>
      </c>
      <c r="DO1207" s="29" t="n">
        <v>2.212</v>
      </c>
      <c r="DP1207" s="29" t="n">
        <v>2.213</v>
      </c>
      <c r="DQ1207" s="29" t="n">
        <v>2.214</v>
      </c>
      <c r="DR1207" s="29" t="n">
        <v>2.215</v>
      </c>
      <c r="DS1207" s="29" t="n">
        <v>2.23</v>
      </c>
      <c r="DT1207" s="29" t="n">
        <v>2.347</v>
      </c>
      <c r="DU1207" s="29" t="n">
        <v>2.475</v>
      </c>
      <c r="DV1207" s="29" t="n">
        <v>2.54</v>
      </c>
      <c r="DW1207" s="29" t="n">
        <v>2.477</v>
      </c>
      <c r="DX1207" s="29" t="n">
        <v>2.377</v>
      </c>
      <c r="DY1207" s="29" t="n">
        <v>2.26</v>
      </c>
      <c r="DZ1207" s="29" t="n">
        <v>2.241</v>
      </c>
      <c r="EA1207" s="29" t="n">
        <v>2.242</v>
      </c>
      <c r="EB1207" s="29" t="n">
        <v>2.243</v>
      </c>
      <c r="EC1207" s="29" t="n">
        <v>2.244</v>
      </c>
      <c r="ED1207" s="29" t="n">
        <v>2.245</v>
      </c>
      <c r="EE1207" s="29" t="n">
        <v>2.26</v>
      </c>
      <c r="EF1207" s="29" t="n">
        <v>2.377</v>
      </c>
      <c r="EG1207" s="29" t="n">
        <v>2.505</v>
      </c>
      <c r="EH1207" s="29" t="n">
        <v>2.56</v>
      </c>
      <c r="EI1207" s="29" t="n">
        <v>2.497</v>
      </c>
      <c r="EJ1207" s="29" t="n">
        <v>2.397</v>
      </c>
      <c r="EK1207" s="29" t="n">
        <v>2.28</v>
      </c>
      <c r="EL1207" s="29" t="n">
        <v>2.261</v>
      </c>
      <c r="EM1207" s="29" t="n">
        <v>2.262</v>
      </c>
      <c r="EN1207" s="29" t="n">
        <v>2.263</v>
      </c>
      <c r="EO1207" s="29" t="n">
        <v>2.264</v>
      </c>
      <c r="EP1207" s="29" t="n">
        <v>2.265</v>
      </c>
      <c r="EQ1207" s="29" t="n">
        <v>2.28</v>
      </c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29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</row>
    <row r="1208" customFormat="false" ht="12.75" hidden="true" customHeight="false" outlineLevel="0" collapsed="false">
      <c r="A1208" s="0" t="n">
        <f aca="false">WEEKDAY(C1208,2)</f>
        <v>4</v>
      </c>
      <c r="B1208" s="0" t="n">
        <f aca="false">MONTH(C1208)</f>
        <v>10</v>
      </c>
      <c r="C1208" s="23" t="n">
        <v>35719</v>
      </c>
      <c r="D1208" s="0" t="n">
        <f aca="false">MONTH(R1208)</f>
        <v>10</v>
      </c>
      <c r="E1208" s="0" t="n">
        <f aca="false">YEAR(R1208)</f>
        <v>1997</v>
      </c>
      <c r="F1208" s="36"/>
      <c r="G1208" s="24" t="n">
        <f aca="false">N1208-M1208</f>
        <v>-0.1475</v>
      </c>
      <c r="H1208" s="24" t="n">
        <f aca="false">O1208-N1208</f>
        <v>-0.0444166666666668</v>
      </c>
      <c r="I1208" s="24" t="n">
        <f aca="false">O1208-M1208</f>
        <v>-0.191916666666667</v>
      </c>
      <c r="J1208" s="25" t="n">
        <f aca="false">VLOOKUP(C1208,'Nymex hist.'!A:B,2,0)</f>
        <v>3.247</v>
      </c>
      <c r="K1208" s="25"/>
      <c r="L1208" s="25"/>
      <c r="M1208" s="27" t="n">
        <f aca="false">SUMIF($S$3:$FQ$3,$E1208+1,$S1208:$FQ1208)/COUNTIF($S$3:$FQ$3,$E1208+1)</f>
        <v>2.49175</v>
      </c>
      <c r="N1208" s="27" t="n">
        <f aca="false">SUMIF($S$3:$FQ$3,$E1208+2,$S1208:$FQ1208)/COUNTIF($S$3:$FQ$3,$E1208+2)</f>
        <v>2.34425</v>
      </c>
      <c r="O1208" s="27" t="n">
        <f aca="false">SUMIF($S$3:$FQ$3,$E1208+3,$S1208:$FQ1208)/COUNTIF($S$3:$FQ$3,$E1208+3)</f>
        <v>2.29983333333333</v>
      </c>
      <c r="P1208" s="27" t="n">
        <f aca="false">SUMIF($S$3:$FQ$3,$E1208+4,$S1208:$FQ1208)/COUNTIF($S$3:$FQ$3,$E1208+4)</f>
        <v>2.32983333333333</v>
      </c>
      <c r="Q1208" s="27" t="n">
        <f aca="false">SUMIF($S$3:$FQ$3,$E1208+5,$S1208:$FQ1208)/COUNTIF($S$3:$FQ$3,$E1208+5)</f>
        <v>2.35983333333333</v>
      </c>
      <c r="R1208" s="28" t="n">
        <v>35719</v>
      </c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30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 t="n">
        <v>3.247</v>
      </c>
      <c r="BY1208" s="29" t="n">
        <v>3.329</v>
      </c>
      <c r="BZ1208" s="29" t="n">
        <v>3.264</v>
      </c>
      <c r="CA1208" s="29" t="n">
        <v>2.94</v>
      </c>
      <c r="CB1208" s="29" t="n">
        <v>2.64</v>
      </c>
      <c r="CC1208" s="29" t="n">
        <v>2.375</v>
      </c>
      <c r="CD1208" s="29" t="n">
        <v>2.29</v>
      </c>
      <c r="CE1208" s="29" t="n">
        <v>2.272</v>
      </c>
      <c r="CF1208" s="29" t="n">
        <v>2.27</v>
      </c>
      <c r="CG1208" s="29" t="n">
        <v>2.27</v>
      </c>
      <c r="CH1208" s="29" t="n">
        <v>2.27</v>
      </c>
      <c r="CI1208" s="29" t="n">
        <v>2.295</v>
      </c>
      <c r="CJ1208" s="29" t="n">
        <v>2.43</v>
      </c>
      <c r="CK1208" s="29" t="n">
        <v>2.585</v>
      </c>
      <c r="CL1208" s="29" t="n">
        <v>2.605</v>
      </c>
      <c r="CM1208" s="29" t="n">
        <v>2.512</v>
      </c>
      <c r="CN1208" s="29" t="n">
        <v>2.395</v>
      </c>
      <c r="CO1208" s="29" t="n">
        <v>2.285</v>
      </c>
      <c r="CP1208" s="29" t="n">
        <v>2.245</v>
      </c>
      <c r="CQ1208" s="29" t="n">
        <v>2.24</v>
      </c>
      <c r="CR1208" s="29" t="n">
        <v>2.24</v>
      </c>
      <c r="CS1208" s="29" t="n">
        <v>2.242</v>
      </c>
      <c r="CT1208" s="29" t="n">
        <v>2.244</v>
      </c>
      <c r="CU1208" s="29" t="n">
        <v>2.256</v>
      </c>
      <c r="CV1208" s="29" t="n">
        <v>2.367</v>
      </c>
      <c r="CW1208" s="29" t="n">
        <v>2.5</v>
      </c>
      <c r="CX1208" s="29" t="n">
        <v>2.51</v>
      </c>
      <c r="CY1208" s="29" t="n">
        <v>2.44</v>
      </c>
      <c r="CZ1208" s="29" t="n">
        <v>2.341</v>
      </c>
      <c r="DA1208" s="29" t="n">
        <v>2.225</v>
      </c>
      <c r="DB1208" s="29" t="n">
        <v>2.206</v>
      </c>
      <c r="DC1208" s="29" t="n">
        <v>2.207</v>
      </c>
      <c r="DD1208" s="29" t="n">
        <v>2.208</v>
      </c>
      <c r="DE1208" s="29" t="n">
        <v>2.209</v>
      </c>
      <c r="DF1208" s="29" t="n">
        <v>2.21</v>
      </c>
      <c r="DG1208" s="29" t="n">
        <v>2.225</v>
      </c>
      <c r="DH1208" s="29" t="n">
        <v>2.342</v>
      </c>
      <c r="DI1208" s="29" t="n">
        <v>2.475</v>
      </c>
      <c r="DJ1208" s="29" t="n">
        <v>2.54</v>
      </c>
      <c r="DK1208" s="29" t="n">
        <v>2.47</v>
      </c>
      <c r="DL1208" s="29" t="n">
        <v>2.371</v>
      </c>
      <c r="DM1208" s="29" t="n">
        <v>2.255</v>
      </c>
      <c r="DN1208" s="29" t="n">
        <v>2.236</v>
      </c>
      <c r="DO1208" s="29" t="n">
        <v>2.237</v>
      </c>
      <c r="DP1208" s="29" t="n">
        <v>2.238</v>
      </c>
      <c r="DQ1208" s="29" t="n">
        <v>2.239</v>
      </c>
      <c r="DR1208" s="29" t="n">
        <v>2.24</v>
      </c>
      <c r="DS1208" s="29" t="n">
        <v>2.255</v>
      </c>
      <c r="DT1208" s="29" t="n">
        <v>2.372</v>
      </c>
      <c r="DU1208" s="29" t="n">
        <v>2.505</v>
      </c>
      <c r="DV1208" s="29" t="n">
        <v>2.57</v>
      </c>
      <c r="DW1208" s="29" t="n">
        <v>2.5</v>
      </c>
      <c r="DX1208" s="29" t="n">
        <v>2.401</v>
      </c>
      <c r="DY1208" s="29" t="n">
        <v>2.285</v>
      </c>
      <c r="DZ1208" s="29" t="n">
        <v>2.266</v>
      </c>
      <c r="EA1208" s="29" t="n">
        <v>2.267</v>
      </c>
      <c r="EB1208" s="29" t="n">
        <v>2.268</v>
      </c>
      <c r="EC1208" s="29" t="n">
        <v>2.269</v>
      </c>
      <c r="ED1208" s="29" t="n">
        <v>2.27</v>
      </c>
      <c r="EE1208" s="29" t="n">
        <v>2.285</v>
      </c>
      <c r="EF1208" s="29" t="n">
        <v>2.402</v>
      </c>
      <c r="EG1208" s="29" t="n">
        <v>2.535</v>
      </c>
      <c r="EH1208" s="29" t="n">
        <v>2.59</v>
      </c>
      <c r="EI1208" s="29" t="n">
        <v>2.52</v>
      </c>
      <c r="EJ1208" s="29" t="n">
        <v>2.421</v>
      </c>
      <c r="EK1208" s="29" t="n">
        <v>2.305</v>
      </c>
      <c r="EL1208" s="29" t="n">
        <v>2.286</v>
      </c>
      <c r="EM1208" s="29" t="n">
        <v>2.287</v>
      </c>
      <c r="EN1208" s="29" t="n">
        <v>2.288</v>
      </c>
      <c r="EO1208" s="29" t="n">
        <v>2.289</v>
      </c>
      <c r="EP1208" s="29" t="n">
        <v>2.29</v>
      </c>
      <c r="EQ1208" s="29" t="n">
        <v>2.305</v>
      </c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</row>
    <row r="1209" customFormat="false" ht="12.75" hidden="true" customHeight="false" outlineLevel="0" collapsed="false">
      <c r="A1209" s="0" t="n">
        <f aca="false">WEEKDAY(C1209,2)</f>
        <v>5</v>
      </c>
      <c r="B1209" s="0" t="n">
        <f aca="false">MONTH(C1209)</f>
        <v>10</v>
      </c>
      <c r="C1209" s="23" t="n">
        <v>35720</v>
      </c>
      <c r="D1209" s="0" t="n">
        <f aca="false">MONTH(R1209)</f>
        <v>10</v>
      </c>
      <c r="E1209" s="0" t="n">
        <f aca="false">YEAR(R1209)</f>
        <v>1997</v>
      </c>
      <c r="F1209" s="36"/>
      <c r="G1209" s="24" t="n">
        <f aca="false">N1209-M1209</f>
        <v>-0.15825</v>
      </c>
      <c r="H1209" s="24" t="n">
        <f aca="false">O1209-N1209</f>
        <v>-0.0445833333333336</v>
      </c>
      <c r="I1209" s="24" t="n">
        <f aca="false">O1209-M1209</f>
        <v>-0.202833333333333</v>
      </c>
      <c r="J1209" s="25" t="n">
        <f aca="false">VLOOKUP(C1209,'Nymex hist.'!A:B,2,0)</f>
        <v>3.288</v>
      </c>
      <c r="K1209" s="25"/>
      <c r="L1209" s="25"/>
      <c r="M1209" s="27" t="n">
        <f aca="false">SUMIF($S$3:$FQ$3,$E1209+1,$S1209:$FQ1209)/COUNTIF($S$3:$FQ$3,$E1209+1)</f>
        <v>2.50066666666667</v>
      </c>
      <c r="N1209" s="27" t="n">
        <f aca="false">SUMIF($S$3:$FQ$3,$E1209+2,$S1209:$FQ1209)/COUNTIF($S$3:$FQ$3,$E1209+2)</f>
        <v>2.34241666666667</v>
      </c>
      <c r="O1209" s="27" t="n">
        <f aca="false">SUMIF($S$3:$FQ$3,$E1209+3,$S1209:$FQ1209)/COUNTIF($S$3:$FQ$3,$E1209+3)</f>
        <v>2.29783333333333</v>
      </c>
      <c r="P1209" s="27" t="n">
        <f aca="false">SUMIF($S$3:$FQ$3,$E1209+4,$S1209:$FQ1209)/COUNTIF($S$3:$FQ$3,$E1209+4)</f>
        <v>2.32783333333333</v>
      </c>
      <c r="Q1209" s="27" t="n">
        <f aca="false">SUMIF($S$3:$FQ$3,$E1209+5,$S1209:$FQ1209)/COUNTIF($S$3:$FQ$3,$E1209+5)</f>
        <v>2.35783333333333</v>
      </c>
      <c r="R1209" s="28" t="n">
        <v>35720</v>
      </c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30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 t="n">
        <v>3.288</v>
      </c>
      <c r="BY1209" s="29" t="n">
        <v>3.353</v>
      </c>
      <c r="BZ1209" s="29" t="n">
        <v>3.314</v>
      </c>
      <c r="CA1209" s="29" t="n">
        <v>2.964</v>
      </c>
      <c r="CB1209" s="29" t="n">
        <v>2.665</v>
      </c>
      <c r="CC1209" s="29" t="n">
        <v>2.383</v>
      </c>
      <c r="CD1209" s="29" t="n">
        <v>2.29</v>
      </c>
      <c r="CE1209" s="29" t="n">
        <v>2.272</v>
      </c>
      <c r="CF1209" s="29" t="n">
        <v>2.27</v>
      </c>
      <c r="CG1209" s="29" t="n">
        <v>2.27</v>
      </c>
      <c r="CH1209" s="29" t="n">
        <v>2.27</v>
      </c>
      <c r="CI1209" s="29" t="n">
        <v>2.295</v>
      </c>
      <c r="CJ1209" s="29" t="n">
        <v>2.43</v>
      </c>
      <c r="CK1209" s="29" t="n">
        <v>2.585</v>
      </c>
      <c r="CL1209" s="29" t="n">
        <v>2.605</v>
      </c>
      <c r="CM1209" s="29" t="n">
        <v>2.51</v>
      </c>
      <c r="CN1209" s="29" t="n">
        <v>2.393</v>
      </c>
      <c r="CO1209" s="29" t="n">
        <v>2.283</v>
      </c>
      <c r="CP1209" s="29" t="n">
        <v>2.243</v>
      </c>
      <c r="CQ1209" s="29" t="n">
        <v>2.238</v>
      </c>
      <c r="CR1209" s="29" t="n">
        <v>2.238</v>
      </c>
      <c r="CS1209" s="29" t="n">
        <v>2.24</v>
      </c>
      <c r="CT1209" s="29" t="n">
        <v>2.242</v>
      </c>
      <c r="CU1209" s="29" t="n">
        <v>2.254</v>
      </c>
      <c r="CV1209" s="29" t="n">
        <v>2.365</v>
      </c>
      <c r="CW1209" s="29" t="n">
        <v>2.498</v>
      </c>
      <c r="CX1209" s="29" t="n">
        <v>2.508</v>
      </c>
      <c r="CY1209" s="29" t="n">
        <v>2.438</v>
      </c>
      <c r="CZ1209" s="29" t="n">
        <v>2.339</v>
      </c>
      <c r="DA1209" s="29" t="n">
        <v>2.223</v>
      </c>
      <c r="DB1209" s="29" t="n">
        <v>2.204</v>
      </c>
      <c r="DC1209" s="29" t="n">
        <v>2.205</v>
      </c>
      <c r="DD1209" s="29" t="n">
        <v>2.206</v>
      </c>
      <c r="DE1209" s="29" t="n">
        <v>2.207</v>
      </c>
      <c r="DF1209" s="29" t="n">
        <v>2.208</v>
      </c>
      <c r="DG1209" s="29" t="n">
        <v>2.223</v>
      </c>
      <c r="DH1209" s="29" t="n">
        <v>2.34</v>
      </c>
      <c r="DI1209" s="29" t="n">
        <v>2.473</v>
      </c>
      <c r="DJ1209" s="29" t="n">
        <v>2.538</v>
      </c>
      <c r="DK1209" s="29" t="n">
        <v>2.468</v>
      </c>
      <c r="DL1209" s="29" t="n">
        <v>2.369</v>
      </c>
      <c r="DM1209" s="29" t="n">
        <v>2.253</v>
      </c>
      <c r="DN1209" s="29" t="n">
        <v>2.234</v>
      </c>
      <c r="DO1209" s="29" t="n">
        <v>2.235</v>
      </c>
      <c r="DP1209" s="29" t="n">
        <v>2.236</v>
      </c>
      <c r="DQ1209" s="29" t="n">
        <v>2.237</v>
      </c>
      <c r="DR1209" s="29" t="n">
        <v>2.238</v>
      </c>
      <c r="DS1209" s="29" t="n">
        <v>2.253</v>
      </c>
      <c r="DT1209" s="29" t="n">
        <v>2.37</v>
      </c>
      <c r="DU1209" s="29" t="n">
        <v>2.503</v>
      </c>
      <c r="DV1209" s="29" t="n">
        <v>2.568</v>
      </c>
      <c r="DW1209" s="29" t="n">
        <v>2.498</v>
      </c>
      <c r="DX1209" s="29" t="n">
        <v>2.399</v>
      </c>
      <c r="DY1209" s="29" t="n">
        <v>2.283</v>
      </c>
      <c r="DZ1209" s="29" t="n">
        <v>2.264</v>
      </c>
      <c r="EA1209" s="29" t="n">
        <v>2.265</v>
      </c>
      <c r="EB1209" s="29" t="n">
        <v>2.266</v>
      </c>
      <c r="EC1209" s="29" t="n">
        <v>2.267</v>
      </c>
      <c r="ED1209" s="29" t="n">
        <v>2.268</v>
      </c>
      <c r="EE1209" s="29" t="n">
        <v>2.283</v>
      </c>
      <c r="EF1209" s="29" t="n">
        <v>2.4</v>
      </c>
      <c r="EG1209" s="29" t="n">
        <v>2.533</v>
      </c>
      <c r="EH1209" s="29" t="n">
        <v>2.588</v>
      </c>
      <c r="EI1209" s="29" t="n">
        <v>2.518</v>
      </c>
      <c r="EJ1209" s="29" t="n">
        <v>2.419</v>
      </c>
      <c r="EK1209" s="29" t="n">
        <v>2.303</v>
      </c>
      <c r="EL1209" s="29" t="n">
        <v>2.284</v>
      </c>
      <c r="EM1209" s="29" t="n">
        <v>2.285</v>
      </c>
      <c r="EN1209" s="29" t="n">
        <v>2.286</v>
      </c>
      <c r="EO1209" s="29" t="n">
        <v>2.287</v>
      </c>
      <c r="EP1209" s="29" t="n">
        <v>2.288</v>
      </c>
      <c r="EQ1209" s="29" t="n">
        <v>2.303</v>
      </c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0"/>
      <c r="GS1209" s="0"/>
      <c r="GT1209" s="0"/>
      <c r="GU1209" s="0"/>
      <c r="GV1209" s="0"/>
      <c r="GW1209" s="0"/>
      <c r="GX1209" s="0"/>
      <c r="GY1209" s="0"/>
      <c r="GZ1209" s="0"/>
      <c r="HA1209" s="0"/>
      <c r="HB1209" s="0"/>
      <c r="HC1209" s="0"/>
      <c r="HD1209" s="0"/>
      <c r="HE1209" s="0"/>
      <c r="HF1209" s="0"/>
      <c r="HG1209" s="0"/>
      <c r="HH1209" s="0"/>
      <c r="HI1209" s="0"/>
      <c r="HJ1209" s="0"/>
      <c r="HK1209" s="0"/>
      <c r="HL1209" s="0"/>
      <c r="HM1209" s="0"/>
      <c r="HN1209" s="0"/>
      <c r="HO1209" s="0"/>
      <c r="HP1209" s="0"/>
      <c r="HQ1209" s="0"/>
      <c r="HR1209" s="0"/>
      <c r="HS1209" s="0"/>
      <c r="HT1209" s="0"/>
      <c r="HU1209" s="0"/>
      <c r="HV1209" s="0"/>
      <c r="HW1209" s="0"/>
      <c r="HX1209" s="0"/>
      <c r="HY1209" s="0"/>
      <c r="HZ1209" s="0"/>
      <c r="IA1209" s="0"/>
      <c r="IB1209" s="0"/>
      <c r="IC1209" s="0"/>
      <c r="ID1209" s="0"/>
      <c r="IE1209" s="0"/>
      <c r="IF1209" s="0"/>
      <c r="IG1209" s="0"/>
      <c r="IH1209" s="0"/>
      <c r="II1209" s="0"/>
      <c r="IJ1209" s="0"/>
      <c r="IK1209" s="0"/>
      <c r="IL1209" s="0"/>
      <c r="IM1209" s="0"/>
      <c r="IN1209" s="0"/>
      <c r="IO1209" s="0"/>
      <c r="IP1209" s="0"/>
      <c r="IQ1209" s="0"/>
      <c r="IR1209" s="0"/>
      <c r="IS1209" s="0"/>
      <c r="IT1209" s="0"/>
      <c r="IU1209" s="0"/>
      <c r="IV1209" s="0"/>
      <c r="IW1209" s="0"/>
    </row>
    <row r="1210" customFormat="false" ht="12.75" hidden="true" customHeight="false" outlineLevel="0" collapsed="false">
      <c r="A1210" s="0" t="n">
        <f aca="false">WEEKDAY(C1210,2)</f>
        <v>1</v>
      </c>
      <c r="B1210" s="0" t="n">
        <f aca="false">MONTH(C1210)</f>
        <v>10</v>
      </c>
      <c r="C1210" s="23" t="n">
        <v>35723</v>
      </c>
      <c r="D1210" s="0" t="n">
        <f aca="false">MONTH(R1210)</f>
        <v>10</v>
      </c>
      <c r="E1210" s="0" t="n">
        <f aca="false">YEAR(R1210)</f>
        <v>1997</v>
      </c>
      <c r="F1210" s="36"/>
      <c r="G1210" s="24" t="n">
        <f aca="false">N1210-M1210</f>
        <v>-0.188</v>
      </c>
      <c r="H1210" s="24" t="n">
        <f aca="false">O1210-N1210</f>
        <v>-0.0437500000000002</v>
      </c>
      <c r="I1210" s="24" t="n">
        <f aca="false">O1210-M1210</f>
        <v>-0.23175</v>
      </c>
      <c r="J1210" s="25" t="n">
        <f aca="false">VLOOKUP(C1210,'Nymex hist.'!A:B,2,0)</f>
        <v>3.39</v>
      </c>
      <c r="K1210" s="25"/>
      <c r="L1210" s="25"/>
      <c r="M1210" s="27" t="n">
        <f aca="false">SUMIF($S$3:$FQ$3,$E1210+1,$S1210:$FQ1210)/COUNTIF($S$3:$FQ$3,$E1210+1)</f>
        <v>2.53958333333333</v>
      </c>
      <c r="N1210" s="27" t="n">
        <f aca="false">SUMIF($S$3:$FQ$3,$E1210+2,$S1210:$FQ1210)/COUNTIF($S$3:$FQ$3,$E1210+2)</f>
        <v>2.35158333333333</v>
      </c>
      <c r="O1210" s="27" t="n">
        <f aca="false">SUMIF($S$3:$FQ$3,$E1210+3,$S1210:$FQ1210)/COUNTIF($S$3:$FQ$3,$E1210+3)</f>
        <v>2.30783333333333</v>
      </c>
      <c r="P1210" s="27" t="n">
        <f aca="false">SUMIF($S$3:$FQ$3,$E1210+4,$S1210:$FQ1210)/COUNTIF($S$3:$FQ$3,$E1210+4)</f>
        <v>2.33783333333333</v>
      </c>
      <c r="Q1210" s="27" t="n">
        <f aca="false">SUMIF($S$3:$FQ$3,$E1210+5,$S1210:$FQ1210)/COUNTIF($S$3:$FQ$3,$E1210+5)</f>
        <v>2.36783333333333</v>
      </c>
      <c r="R1210" s="28" t="n">
        <v>35723</v>
      </c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30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 t="n">
        <v>3.39</v>
      </c>
      <c r="BY1210" s="29" t="n">
        <v>3.475</v>
      </c>
      <c r="BZ1210" s="29" t="n">
        <v>3.435</v>
      </c>
      <c r="CA1210" s="29" t="n">
        <v>3.05</v>
      </c>
      <c r="CB1210" s="29" t="n">
        <v>2.73</v>
      </c>
      <c r="CC1210" s="29" t="n">
        <v>2.415</v>
      </c>
      <c r="CD1210" s="29" t="n">
        <v>2.315</v>
      </c>
      <c r="CE1210" s="29" t="n">
        <v>2.295</v>
      </c>
      <c r="CF1210" s="29" t="n">
        <v>2.292</v>
      </c>
      <c r="CG1210" s="29" t="n">
        <v>2.291</v>
      </c>
      <c r="CH1210" s="29" t="n">
        <v>2.29</v>
      </c>
      <c r="CI1210" s="29" t="n">
        <v>2.315</v>
      </c>
      <c r="CJ1210" s="29" t="n">
        <v>2.45</v>
      </c>
      <c r="CK1210" s="29" t="n">
        <v>2.597</v>
      </c>
      <c r="CL1210" s="29" t="n">
        <v>2.615</v>
      </c>
      <c r="CM1210" s="29" t="n">
        <v>2.519</v>
      </c>
      <c r="CN1210" s="29" t="n">
        <v>2.401</v>
      </c>
      <c r="CO1210" s="29" t="n">
        <v>2.29</v>
      </c>
      <c r="CP1210" s="29" t="n">
        <v>2.249</v>
      </c>
      <c r="CQ1210" s="29" t="n">
        <v>2.248</v>
      </c>
      <c r="CR1210" s="29" t="n">
        <v>2.248</v>
      </c>
      <c r="CS1210" s="29" t="n">
        <v>2.25</v>
      </c>
      <c r="CT1210" s="29" t="n">
        <v>2.252</v>
      </c>
      <c r="CU1210" s="29" t="n">
        <v>2.264</v>
      </c>
      <c r="CV1210" s="29" t="n">
        <v>2.375</v>
      </c>
      <c r="CW1210" s="29" t="n">
        <v>2.508</v>
      </c>
      <c r="CX1210" s="29" t="n">
        <v>2.518</v>
      </c>
      <c r="CY1210" s="29" t="n">
        <v>2.448</v>
      </c>
      <c r="CZ1210" s="29" t="n">
        <v>2.349</v>
      </c>
      <c r="DA1210" s="29" t="n">
        <v>2.233</v>
      </c>
      <c r="DB1210" s="29" t="n">
        <v>2.214</v>
      </c>
      <c r="DC1210" s="29" t="n">
        <v>2.215</v>
      </c>
      <c r="DD1210" s="29" t="n">
        <v>2.216</v>
      </c>
      <c r="DE1210" s="29" t="n">
        <v>2.217</v>
      </c>
      <c r="DF1210" s="29" t="n">
        <v>2.218</v>
      </c>
      <c r="DG1210" s="29" t="n">
        <v>2.233</v>
      </c>
      <c r="DH1210" s="29" t="n">
        <v>2.35</v>
      </c>
      <c r="DI1210" s="29" t="n">
        <v>2.483</v>
      </c>
      <c r="DJ1210" s="29" t="n">
        <v>2.548</v>
      </c>
      <c r="DK1210" s="29" t="n">
        <v>2.478</v>
      </c>
      <c r="DL1210" s="29" t="n">
        <v>2.379</v>
      </c>
      <c r="DM1210" s="29" t="n">
        <v>2.263</v>
      </c>
      <c r="DN1210" s="29" t="n">
        <v>2.244</v>
      </c>
      <c r="DO1210" s="29" t="n">
        <v>2.245</v>
      </c>
      <c r="DP1210" s="29" t="n">
        <v>2.246</v>
      </c>
      <c r="DQ1210" s="29" t="n">
        <v>2.247</v>
      </c>
      <c r="DR1210" s="29" t="n">
        <v>2.248</v>
      </c>
      <c r="DS1210" s="29" t="n">
        <v>2.263</v>
      </c>
      <c r="DT1210" s="29" t="n">
        <v>2.38</v>
      </c>
      <c r="DU1210" s="29" t="n">
        <v>2.513</v>
      </c>
      <c r="DV1210" s="29" t="n">
        <v>2.578</v>
      </c>
      <c r="DW1210" s="29" t="n">
        <v>2.508</v>
      </c>
      <c r="DX1210" s="29" t="n">
        <v>2.409</v>
      </c>
      <c r="DY1210" s="29" t="n">
        <v>2.293</v>
      </c>
      <c r="DZ1210" s="29" t="n">
        <v>2.274</v>
      </c>
      <c r="EA1210" s="29" t="n">
        <v>2.275</v>
      </c>
      <c r="EB1210" s="29" t="n">
        <v>2.276</v>
      </c>
      <c r="EC1210" s="29" t="n">
        <v>2.277</v>
      </c>
      <c r="ED1210" s="29" t="n">
        <v>2.278</v>
      </c>
      <c r="EE1210" s="29" t="n">
        <v>2.293</v>
      </c>
      <c r="EF1210" s="29" t="n">
        <v>2.41</v>
      </c>
      <c r="EG1210" s="29" t="n">
        <v>2.543</v>
      </c>
      <c r="EH1210" s="29" t="n">
        <v>2.598</v>
      </c>
      <c r="EI1210" s="29" t="n">
        <v>2.528</v>
      </c>
      <c r="EJ1210" s="29" t="n">
        <v>2.429</v>
      </c>
      <c r="EK1210" s="29" t="n">
        <v>2.313</v>
      </c>
      <c r="EL1210" s="29" t="n">
        <v>2.294</v>
      </c>
      <c r="EM1210" s="29" t="n">
        <v>2.295</v>
      </c>
      <c r="EN1210" s="29" t="n">
        <v>2.296</v>
      </c>
      <c r="EO1210" s="29" t="n">
        <v>2.297</v>
      </c>
      <c r="EP1210" s="29" t="n">
        <v>2.298</v>
      </c>
      <c r="EQ1210" s="29" t="n">
        <v>2.313</v>
      </c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0"/>
      <c r="GS1210" s="0"/>
      <c r="GT1210" s="0"/>
      <c r="GU1210" s="0"/>
      <c r="GV1210" s="0"/>
      <c r="GW1210" s="0"/>
      <c r="GX1210" s="0"/>
      <c r="GY1210" s="0"/>
      <c r="GZ1210" s="0"/>
      <c r="HA1210" s="0"/>
      <c r="HB1210" s="0"/>
      <c r="HC1210" s="0"/>
      <c r="HD1210" s="0"/>
      <c r="HE1210" s="0"/>
      <c r="HF1210" s="0"/>
      <c r="HG1210" s="0"/>
      <c r="HH1210" s="0"/>
      <c r="HI1210" s="0"/>
      <c r="HJ1210" s="0"/>
      <c r="HK1210" s="0"/>
      <c r="HL1210" s="0"/>
      <c r="HM1210" s="0"/>
      <c r="HN1210" s="0"/>
      <c r="HO1210" s="0"/>
      <c r="HP1210" s="0"/>
      <c r="HQ1210" s="0"/>
      <c r="HR1210" s="0"/>
      <c r="HS1210" s="0"/>
      <c r="HT1210" s="0"/>
      <c r="HU1210" s="0"/>
      <c r="HV1210" s="0"/>
      <c r="HW1210" s="0"/>
      <c r="HX1210" s="0"/>
      <c r="HY1210" s="0"/>
      <c r="HZ1210" s="0"/>
      <c r="IA1210" s="0"/>
      <c r="IB1210" s="0"/>
      <c r="IC1210" s="0"/>
      <c r="ID1210" s="0"/>
      <c r="IE1210" s="0"/>
      <c r="IF1210" s="0"/>
      <c r="IG1210" s="0"/>
      <c r="IH1210" s="0"/>
      <c r="II1210" s="0"/>
      <c r="IJ1210" s="0"/>
      <c r="IK1210" s="0"/>
      <c r="IL1210" s="0"/>
      <c r="IM1210" s="0"/>
      <c r="IN1210" s="0"/>
      <c r="IO1210" s="0"/>
      <c r="IP1210" s="0"/>
      <c r="IQ1210" s="0"/>
      <c r="IR1210" s="0"/>
      <c r="IS1210" s="0"/>
      <c r="IT1210" s="0"/>
      <c r="IU1210" s="0"/>
      <c r="IV1210" s="0"/>
      <c r="IW1210" s="0"/>
    </row>
    <row r="1211" customFormat="false" ht="12.75" hidden="true" customHeight="false" outlineLevel="0" collapsed="false">
      <c r="A1211" s="0" t="n">
        <f aca="false">WEEKDAY(C1211,2)</f>
        <v>2</v>
      </c>
      <c r="B1211" s="0" t="n">
        <f aca="false">MONTH(C1211)</f>
        <v>10</v>
      </c>
      <c r="C1211" s="23" t="n">
        <v>35724</v>
      </c>
      <c r="D1211" s="0" t="n">
        <f aca="false">MONTH(R1211)</f>
        <v>10</v>
      </c>
      <c r="E1211" s="0" t="n">
        <f aca="false">YEAR(R1211)</f>
        <v>1997</v>
      </c>
      <c r="F1211" s="36"/>
      <c r="G1211" s="24" t="n">
        <f aca="false">N1211-M1211</f>
        <v>-0.1935</v>
      </c>
      <c r="H1211" s="24" t="n">
        <f aca="false">O1211-N1211</f>
        <v>-0.0354166666666669</v>
      </c>
      <c r="I1211" s="24" t="n">
        <f aca="false">O1211-M1211</f>
        <v>-0.228916666666667</v>
      </c>
      <c r="J1211" s="25" t="n">
        <f aca="false">VLOOKUP(C1211,'Nymex hist.'!A:B,2,0)</f>
        <v>3.404</v>
      </c>
      <c r="K1211" s="25"/>
      <c r="L1211" s="25"/>
      <c r="M1211" s="27" t="n">
        <f aca="false">SUMIF($S$3:$FQ$3,$E1211+1,$S1211:$FQ1211)/COUNTIF($S$3:$FQ$3,$E1211+1)</f>
        <v>2.54675</v>
      </c>
      <c r="N1211" s="27" t="n">
        <f aca="false">SUMIF($S$3:$FQ$3,$E1211+2,$S1211:$FQ1211)/COUNTIF($S$3:$FQ$3,$E1211+2)</f>
        <v>2.35325</v>
      </c>
      <c r="O1211" s="27" t="n">
        <f aca="false">SUMIF($S$3:$FQ$3,$E1211+3,$S1211:$FQ1211)/COUNTIF($S$3:$FQ$3,$E1211+3)</f>
        <v>2.31783333333333</v>
      </c>
      <c r="P1211" s="27" t="n">
        <f aca="false">SUMIF($S$3:$FQ$3,$E1211+4,$S1211:$FQ1211)/COUNTIF($S$3:$FQ$3,$E1211+4)</f>
        <v>2.34783333333333</v>
      </c>
      <c r="Q1211" s="27" t="n">
        <f aca="false">SUMIF($S$3:$FQ$3,$E1211+5,$S1211:$FQ1211)/COUNTIF($S$3:$FQ$3,$E1211+5)</f>
        <v>2.37783333333333</v>
      </c>
      <c r="R1211" s="28" t="n">
        <v>35724</v>
      </c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30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 t="n">
        <v>3.404</v>
      </c>
      <c r="BY1211" s="29" t="n">
        <v>3.494</v>
      </c>
      <c r="BZ1211" s="29" t="n">
        <v>3.468</v>
      </c>
      <c r="CA1211" s="29" t="n">
        <v>3.073</v>
      </c>
      <c r="CB1211" s="29" t="n">
        <v>2.745</v>
      </c>
      <c r="CC1211" s="29" t="n">
        <v>2.425</v>
      </c>
      <c r="CD1211" s="29" t="n">
        <v>2.32</v>
      </c>
      <c r="CE1211" s="29" t="n">
        <v>2.295</v>
      </c>
      <c r="CF1211" s="29" t="n">
        <v>2.292</v>
      </c>
      <c r="CG1211" s="29" t="n">
        <v>2.291</v>
      </c>
      <c r="CH1211" s="29" t="n">
        <v>2.29</v>
      </c>
      <c r="CI1211" s="29" t="n">
        <v>2.315</v>
      </c>
      <c r="CJ1211" s="29" t="n">
        <v>2.45</v>
      </c>
      <c r="CK1211" s="29" t="n">
        <v>2.597</v>
      </c>
      <c r="CL1211" s="29" t="n">
        <v>2.615</v>
      </c>
      <c r="CM1211" s="29" t="n">
        <v>2.519</v>
      </c>
      <c r="CN1211" s="29" t="n">
        <v>2.401</v>
      </c>
      <c r="CO1211" s="29" t="n">
        <v>2.288</v>
      </c>
      <c r="CP1211" s="29" t="n">
        <v>2.245</v>
      </c>
      <c r="CQ1211" s="29" t="n">
        <v>2.245</v>
      </c>
      <c r="CR1211" s="29" t="n">
        <v>2.245</v>
      </c>
      <c r="CS1211" s="29" t="n">
        <v>2.25</v>
      </c>
      <c r="CT1211" s="29" t="n">
        <v>2.254</v>
      </c>
      <c r="CU1211" s="29" t="n">
        <v>2.274</v>
      </c>
      <c r="CV1211" s="29" t="n">
        <v>2.385</v>
      </c>
      <c r="CW1211" s="29" t="n">
        <v>2.518</v>
      </c>
      <c r="CX1211" s="29" t="n">
        <v>2.528</v>
      </c>
      <c r="CY1211" s="29" t="n">
        <v>2.458</v>
      </c>
      <c r="CZ1211" s="29" t="n">
        <v>2.359</v>
      </c>
      <c r="DA1211" s="29" t="n">
        <v>2.243</v>
      </c>
      <c r="DB1211" s="29" t="n">
        <v>2.224</v>
      </c>
      <c r="DC1211" s="29" t="n">
        <v>2.225</v>
      </c>
      <c r="DD1211" s="29" t="n">
        <v>2.226</v>
      </c>
      <c r="DE1211" s="29" t="n">
        <v>2.227</v>
      </c>
      <c r="DF1211" s="29" t="n">
        <v>2.228</v>
      </c>
      <c r="DG1211" s="29" t="n">
        <v>2.243</v>
      </c>
      <c r="DH1211" s="29" t="n">
        <v>2.36</v>
      </c>
      <c r="DI1211" s="29" t="n">
        <v>2.493</v>
      </c>
      <c r="DJ1211" s="29" t="n">
        <v>2.558</v>
      </c>
      <c r="DK1211" s="29" t="n">
        <v>2.488</v>
      </c>
      <c r="DL1211" s="29" t="n">
        <v>2.389</v>
      </c>
      <c r="DM1211" s="29" t="n">
        <v>2.273</v>
      </c>
      <c r="DN1211" s="29" t="n">
        <v>2.254</v>
      </c>
      <c r="DO1211" s="29" t="n">
        <v>2.255</v>
      </c>
      <c r="DP1211" s="29" t="n">
        <v>2.256</v>
      </c>
      <c r="DQ1211" s="29" t="n">
        <v>2.257</v>
      </c>
      <c r="DR1211" s="29" t="n">
        <v>2.258</v>
      </c>
      <c r="DS1211" s="29" t="n">
        <v>2.273</v>
      </c>
      <c r="DT1211" s="29" t="n">
        <v>2.39</v>
      </c>
      <c r="DU1211" s="29" t="n">
        <v>2.523</v>
      </c>
      <c r="DV1211" s="29" t="n">
        <v>2.588</v>
      </c>
      <c r="DW1211" s="29" t="n">
        <v>2.518</v>
      </c>
      <c r="DX1211" s="29" t="n">
        <v>2.419</v>
      </c>
      <c r="DY1211" s="29" t="n">
        <v>2.303</v>
      </c>
      <c r="DZ1211" s="29" t="n">
        <v>2.284</v>
      </c>
      <c r="EA1211" s="29" t="n">
        <v>2.285</v>
      </c>
      <c r="EB1211" s="29" t="n">
        <v>2.286</v>
      </c>
      <c r="EC1211" s="29" t="n">
        <v>2.287</v>
      </c>
      <c r="ED1211" s="29" t="n">
        <v>2.288</v>
      </c>
      <c r="EE1211" s="29" t="n">
        <v>2.303</v>
      </c>
      <c r="EF1211" s="29" t="n">
        <v>2.42</v>
      </c>
      <c r="EG1211" s="29" t="n">
        <v>2.553</v>
      </c>
      <c r="EH1211" s="29" t="n">
        <v>2.608</v>
      </c>
      <c r="EI1211" s="29" t="n">
        <v>2.538</v>
      </c>
      <c r="EJ1211" s="29" t="n">
        <v>2.439</v>
      </c>
      <c r="EK1211" s="29" t="n">
        <v>2.323</v>
      </c>
      <c r="EL1211" s="29" t="n">
        <v>2.304</v>
      </c>
      <c r="EM1211" s="29" t="n">
        <v>2.305</v>
      </c>
      <c r="EN1211" s="29" t="n">
        <v>2.306</v>
      </c>
      <c r="EO1211" s="29" t="n">
        <v>2.307</v>
      </c>
      <c r="EP1211" s="29" t="n">
        <v>2.308</v>
      </c>
      <c r="EQ1211" s="29" t="n">
        <v>2.323</v>
      </c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0"/>
      <c r="GS1211" s="0"/>
      <c r="GT1211" s="0"/>
      <c r="GU1211" s="0"/>
      <c r="GV1211" s="0"/>
      <c r="GW1211" s="0"/>
      <c r="GX1211" s="0"/>
      <c r="GY1211" s="0"/>
      <c r="GZ1211" s="0"/>
      <c r="HA1211" s="0"/>
      <c r="HB1211" s="0"/>
      <c r="HC1211" s="0"/>
      <c r="HD1211" s="0"/>
      <c r="HE1211" s="0"/>
      <c r="HF1211" s="0"/>
      <c r="HG1211" s="0"/>
      <c r="HH1211" s="0"/>
      <c r="HI1211" s="0"/>
      <c r="HJ1211" s="0"/>
      <c r="HK1211" s="0"/>
      <c r="HL1211" s="0"/>
      <c r="HM1211" s="0"/>
      <c r="HN1211" s="0"/>
      <c r="HO1211" s="0"/>
      <c r="HP1211" s="0"/>
      <c r="HQ1211" s="0"/>
      <c r="HR1211" s="0"/>
      <c r="HS1211" s="0"/>
      <c r="HT1211" s="0"/>
      <c r="HU1211" s="0"/>
      <c r="HV1211" s="0"/>
      <c r="HW1211" s="0"/>
      <c r="HX1211" s="0"/>
      <c r="HY1211" s="0"/>
      <c r="HZ1211" s="0"/>
      <c r="IA1211" s="0"/>
      <c r="IB1211" s="0"/>
      <c r="IC1211" s="0"/>
      <c r="ID1211" s="0"/>
      <c r="IE1211" s="0"/>
      <c r="IF1211" s="0"/>
      <c r="IG1211" s="0"/>
      <c r="IH1211" s="0"/>
      <c r="II1211" s="0"/>
      <c r="IJ1211" s="0"/>
      <c r="IK1211" s="0"/>
      <c r="IL1211" s="0"/>
      <c r="IM1211" s="0"/>
      <c r="IN1211" s="0"/>
      <c r="IO1211" s="0"/>
      <c r="IP1211" s="0"/>
      <c r="IQ1211" s="0"/>
      <c r="IR1211" s="0"/>
      <c r="IS1211" s="0"/>
      <c r="IT1211" s="0"/>
      <c r="IU1211" s="0"/>
      <c r="IV1211" s="0"/>
      <c r="IW1211" s="0"/>
    </row>
    <row r="1212" customFormat="false" ht="12.75" hidden="true" customHeight="false" outlineLevel="0" collapsed="false">
      <c r="A1212" s="0" t="n">
        <f aca="false">WEEKDAY(C1212,2)</f>
        <v>3</v>
      </c>
      <c r="B1212" s="0" t="n">
        <f aca="false">MONTH(C1212)</f>
        <v>10</v>
      </c>
      <c r="C1212" s="23" t="n">
        <v>35725</v>
      </c>
      <c r="D1212" s="0" t="n">
        <f aca="false">MONTH(R1212)</f>
        <v>10</v>
      </c>
      <c r="E1212" s="0" t="n">
        <f aca="false">YEAR(R1212)</f>
        <v>1997</v>
      </c>
      <c r="F1212" s="36"/>
      <c r="G1212" s="24" t="n">
        <f aca="false">N1212-M1212</f>
        <v>-0.207333333333333</v>
      </c>
      <c r="H1212" s="24" t="n">
        <f aca="false">O1212-N1212</f>
        <v>-0.034416666666667</v>
      </c>
      <c r="I1212" s="24" t="n">
        <f aca="false">O1212-M1212</f>
        <v>-0.24175</v>
      </c>
      <c r="J1212" s="25" t="n">
        <f aca="false">VLOOKUP(C1212,'Nymex hist.'!A:B,2,0)</f>
        <v>3.537</v>
      </c>
      <c r="K1212" s="25"/>
      <c r="L1212" s="25"/>
      <c r="M1212" s="27" t="n">
        <f aca="false">SUMIF($S$3:$FQ$3,$E1212+1,$S1212:$FQ1212)/COUNTIF($S$3:$FQ$3,$E1212+1)</f>
        <v>2.56258333333333</v>
      </c>
      <c r="N1212" s="27" t="n">
        <f aca="false">SUMIF($S$3:$FQ$3,$E1212+2,$S1212:$FQ1212)/COUNTIF($S$3:$FQ$3,$E1212+2)</f>
        <v>2.35525</v>
      </c>
      <c r="O1212" s="27" t="n">
        <f aca="false">SUMIF($S$3:$FQ$3,$E1212+3,$S1212:$FQ1212)/COUNTIF($S$3:$FQ$3,$E1212+3)</f>
        <v>2.32083333333333</v>
      </c>
      <c r="P1212" s="27" t="n">
        <f aca="false">SUMIF($S$3:$FQ$3,$E1212+4,$S1212:$FQ1212)/COUNTIF($S$3:$FQ$3,$E1212+4)</f>
        <v>2.35083333333333</v>
      </c>
      <c r="Q1212" s="27" t="n">
        <f aca="false">SUMIF($S$3:$FQ$3,$E1212+5,$S1212:$FQ1212)/COUNTIF($S$3:$FQ$3,$E1212+5)</f>
        <v>2.38083333333333</v>
      </c>
      <c r="R1212" s="28" t="n">
        <v>35725</v>
      </c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30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 t="n">
        <v>3.537</v>
      </c>
      <c r="BY1212" s="29" t="n">
        <v>3.633</v>
      </c>
      <c r="BZ1212" s="29" t="n">
        <v>3.558</v>
      </c>
      <c r="CA1212" s="29" t="n">
        <v>3.138</v>
      </c>
      <c r="CB1212" s="29" t="n">
        <v>2.775</v>
      </c>
      <c r="CC1212" s="29" t="n">
        <v>2.43</v>
      </c>
      <c r="CD1212" s="29" t="n">
        <v>2.32</v>
      </c>
      <c r="CE1212" s="29" t="n">
        <v>2.295</v>
      </c>
      <c r="CF1212" s="29" t="n">
        <v>2.292</v>
      </c>
      <c r="CG1212" s="29" t="n">
        <v>2.291</v>
      </c>
      <c r="CH1212" s="29" t="n">
        <v>2.29</v>
      </c>
      <c r="CI1212" s="29" t="n">
        <v>2.315</v>
      </c>
      <c r="CJ1212" s="29" t="n">
        <v>2.45</v>
      </c>
      <c r="CK1212" s="29" t="n">
        <v>2.597</v>
      </c>
      <c r="CL1212" s="29" t="n">
        <v>2.615</v>
      </c>
      <c r="CM1212" s="29" t="n">
        <v>2.519</v>
      </c>
      <c r="CN1212" s="29" t="n">
        <v>2.401</v>
      </c>
      <c r="CO1212" s="29" t="n">
        <v>2.288</v>
      </c>
      <c r="CP1212" s="29" t="n">
        <v>2.248</v>
      </c>
      <c r="CQ1212" s="29" t="n">
        <v>2.248</v>
      </c>
      <c r="CR1212" s="29" t="n">
        <v>2.248</v>
      </c>
      <c r="CS1212" s="29" t="n">
        <v>2.253</v>
      </c>
      <c r="CT1212" s="29" t="n">
        <v>2.257</v>
      </c>
      <c r="CU1212" s="29" t="n">
        <v>2.277</v>
      </c>
      <c r="CV1212" s="29" t="n">
        <v>2.388</v>
      </c>
      <c r="CW1212" s="29" t="n">
        <v>2.521</v>
      </c>
      <c r="CX1212" s="29" t="n">
        <v>2.531</v>
      </c>
      <c r="CY1212" s="29" t="n">
        <v>2.461</v>
      </c>
      <c r="CZ1212" s="29" t="n">
        <v>2.362</v>
      </c>
      <c r="DA1212" s="29" t="n">
        <v>2.246</v>
      </c>
      <c r="DB1212" s="29" t="n">
        <v>2.227</v>
      </c>
      <c r="DC1212" s="29" t="n">
        <v>2.228</v>
      </c>
      <c r="DD1212" s="29" t="n">
        <v>2.229</v>
      </c>
      <c r="DE1212" s="29" t="n">
        <v>2.23</v>
      </c>
      <c r="DF1212" s="29" t="n">
        <v>2.231</v>
      </c>
      <c r="DG1212" s="29" t="n">
        <v>2.246</v>
      </c>
      <c r="DH1212" s="29" t="n">
        <v>2.363</v>
      </c>
      <c r="DI1212" s="29" t="n">
        <v>2.496</v>
      </c>
      <c r="DJ1212" s="29" t="n">
        <v>2.561</v>
      </c>
      <c r="DK1212" s="29" t="n">
        <v>2.491</v>
      </c>
      <c r="DL1212" s="29" t="n">
        <v>2.392</v>
      </c>
      <c r="DM1212" s="29" t="n">
        <v>2.276</v>
      </c>
      <c r="DN1212" s="29" t="n">
        <v>2.257</v>
      </c>
      <c r="DO1212" s="29" t="n">
        <v>2.258</v>
      </c>
      <c r="DP1212" s="29" t="n">
        <v>2.259</v>
      </c>
      <c r="DQ1212" s="29" t="n">
        <v>2.26</v>
      </c>
      <c r="DR1212" s="29" t="n">
        <v>2.261</v>
      </c>
      <c r="DS1212" s="29" t="n">
        <v>2.276</v>
      </c>
      <c r="DT1212" s="29" t="n">
        <v>2.393</v>
      </c>
      <c r="DU1212" s="29" t="n">
        <v>2.526</v>
      </c>
      <c r="DV1212" s="29" t="n">
        <v>2.591</v>
      </c>
      <c r="DW1212" s="29" t="n">
        <v>2.521</v>
      </c>
      <c r="DX1212" s="29" t="n">
        <v>2.422</v>
      </c>
      <c r="DY1212" s="29" t="n">
        <v>2.306</v>
      </c>
      <c r="DZ1212" s="29" t="n">
        <v>2.287</v>
      </c>
      <c r="EA1212" s="29" t="n">
        <v>2.288</v>
      </c>
      <c r="EB1212" s="29" t="n">
        <v>2.289</v>
      </c>
      <c r="EC1212" s="29" t="n">
        <v>2.29</v>
      </c>
      <c r="ED1212" s="29" t="n">
        <v>2.291</v>
      </c>
      <c r="EE1212" s="29" t="n">
        <v>2.306</v>
      </c>
      <c r="EF1212" s="29" t="n">
        <v>2.423</v>
      </c>
      <c r="EG1212" s="29" t="n">
        <v>2.556</v>
      </c>
      <c r="EH1212" s="29" t="n">
        <v>2.611</v>
      </c>
      <c r="EI1212" s="29" t="n">
        <v>2.541</v>
      </c>
      <c r="EJ1212" s="29" t="n">
        <v>2.442</v>
      </c>
      <c r="EK1212" s="29" t="n">
        <v>2.326</v>
      </c>
      <c r="EL1212" s="29" t="n">
        <v>2.307</v>
      </c>
      <c r="EM1212" s="29" t="n">
        <v>2.308</v>
      </c>
      <c r="EN1212" s="29" t="n">
        <v>2.309</v>
      </c>
      <c r="EO1212" s="29" t="n">
        <v>2.31</v>
      </c>
      <c r="EP1212" s="29" t="n">
        <v>2.311</v>
      </c>
      <c r="EQ1212" s="29" t="n">
        <v>2.326</v>
      </c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29"/>
      <c r="GF1212" s="29"/>
      <c r="GG1212" s="29"/>
      <c r="GH1212" s="29"/>
      <c r="GI1212" s="29"/>
      <c r="GJ1212" s="29"/>
      <c r="GK1212" s="29"/>
      <c r="GL1212" s="29"/>
      <c r="GM1212" s="29"/>
      <c r="GN1212" s="29"/>
      <c r="GO1212" s="29"/>
      <c r="GP1212" s="29"/>
      <c r="GQ1212" s="29"/>
      <c r="GR1212" s="0"/>
      <c r="GS1212" s="0"/>
      <c r="GT1212" s="0"/>
      <c r="GU1212" s="0"/>
      <c r="GV1212" s="0"/>
      <c r="GW1212" s="0"/>
      <c r="GX1212" s="0"/>
      <c r="GY1212" s="0"/>
      <c r="GZ1212" s="0"/>
      <c r="HA1212" s="0"/>
      <c r="HB1212" s="0"/>
      <c r="HC1212" s="0"/>
      <c r="HD1212" s="0"/>
      <c r="HE1212" s="0"/>
      <c r="HF1212" s="0"/>
      <c r="HG1212" s="0"/>
      <c r="HH1212" s="0"/>
      <c r="HI1212" s="0"/>
      <c r="HJ1212" s="0"/>
      <c r="HK1212" s="0"/>
      <c r="HL1212" s="0"/>
      <c r="HM1212" s="0"/>
      <c r="HN1212" s="0"/>
      <c r="HO1212" s="0"/>
      <c r="HP1212" s="0"/>
      <c r="HQ1212" s="0"/>
      <c r="HR1212" s="0"/>
      <c r="HS1212" s="0"/>
      <c r="HT1212" s="0"/>
      <c r="HU1212" s="0"/>
      <c r="HV1212" s="0"/>
      <c r="HW1212" s="0"/>
      <c r="HX1212" s="0"/>
      <c r="HY1212" s="0"/>
      <c r="HZ1212" s="0"/>
      <c r="IA1212" s="0"/>
      <c r="IB1212" s="0"/>
      <c r="IC1212" s="0"/>
      <c r="ID1212" s="0"/>
      <c r="IE1212" s="0"/>
      <c r="IF1212" s="0"/>
      <c r="IG1212" s="0"/>
      <c r="IH1212" s="0"/>
      <c r="II1212" s="0"/>
      <c r="IJ1212" s="0"/>
      <c r="IK1212" s="0"/>
      <c r="IL1212" s="0"/>
      <c r="IM1212" s="0"/>
      <c r="IN1212" s="0"/>
      <c r="IO1212" s="0"/>
      <c r="IP1212" s="0"/>
      <c r="IQ1212" s="0"/>
      <c r="IR1212" s="0"/>
      <c r="IS1212" s="0"/>
      <c r="IT1212" s="0"/>
      <c r="IU1212" s="0"/>
      <c r="IV1212" s="0"/>
      <c r="IW1212" s="0"/>
    </row>
    <row r="1213" customFormat="false" ht="12.75" hidden="true" customHeight="false" outlineLevel="0" collapsed="false">
      <c r="A1213" s="0" t="n">
        <f aca="false">WEEKDAY(C1213,2)</f>
        <v>4</v>
      </c>
      <c r="B1213" s="0" t="n">
        <f aca="false">MONTH(C1213)</f>
        <v>10</v>
      </c>
      <c r="C1213" s="23" t="n">
        <v>35726</v>
      </c>
      <c r="D1213" s="0" t="n">
        <f aca="false">MONTH(R1213)</f>
        <v>10</v>
      </c>
      <c r="E1213" s="0" t="n">
        <f aca="false">YEAR(R1213)</f>
        <v>1997</v>
      </c>
      <c r="F1213" s="36"/>
      <c r="G1213" s="24" t="n">
        <f aca="false">N1213-M1213</f>
        <v>-0.185666666666667</v>
      </c>
      <c r="H1213" s="24" t="n">
        <f aca="false">O1213-N1213</f>
        <v>-0.0318333333333332</v>
      </c>
      <c r="I1213" s="24" t="n">
        <f aca="false">O1213-M1213</f>
        <v>-0.2175</v>
      </c>
      <c r="J1213" s="25" t="n">
        <f aca="false">VLOOKUP(C1213,'Nymex hist.'!A:B,2,0)</f>
        <v>3.429</v>
      </c>
      <c r="K1213" s="25"/>
      <c r="L1213" s="25"/>
      <c r="M1213" s="27" t="n">
        <f aca="false">SUMIF($S$3:$FQ$3,$E1213+1,$S1213:$FQ1213)/COUNTIF($S$3:$FQ$3,$E1213+1)</f>
        <v>2.51216666666667</v>
      </c>
      <c r="N1213" s="27" t="n">
        <f aca="false">SUMIF($S$3:$FQ$3,$E1213+2,$S1213:$FQ1213)/COUNTIF($S$3:$FQ$3,$E1213+2)</f>
        <v>2.3265</v>
      </c>
      <c r="O1213" s="27" t="n">
        <f aca="false">SUMIF($S$3:$FQ$3,$E1213+3,$S1213:$FQ1213)/COUNTIF($S$3:$FQ$3,$E1213+3)</f>
        <v>2.29466666666667</v>
      </c>
      <c r="P1213" s="27" t="n">
        <f aca="false">SUMIF($S$3:$FQ$3,$E1213+4,$S1213:$FQ1213)/COUNTIF($S$3:$FQ$3,$E1213+4)</f>
        <v>2.32466666666667</v>
      </c>
      <c r="Q1213" s="27" t="n">
        <f aca="false">SUMIF($S$3:$FQ$3,$E1213+5,$S1213:$FQ1213)/COUNTIF($S$3:$FQ$3,$E1213+5)</f>
        <v>2.35466666666667</v>
      </c>
      <c r="R1213" s="28" t="n">
        <v>35726</v>
      </c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30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 t="n">
        <v>3.429</v>
      </c>
      <c r="BY1213" s="29" t="n">
        <v>3.527</v>
      </c>
      <c r="BZ1213" s="29" t="n">
        <v>3.449</v>
      </c>
      <c r="CA1213" s="29" t="n">
        <v>3.054</v>
      </c>
      <c r="CB1213" s="29" t="n">
        <v>2.694</v>
      </c>
      <c r="CC1213" s="29" t="n">
        <v>2.385</v>
      </c>
      <c r="CD1213" s="29" t="n">
        <v>2.28</v>
      </c>
      <c r="CE1213" s="29" t="n">
        <v>2.257</v>
      </c>
      <c r="CF1213" s="29" t="n">
        <v>2.255</v>
      </c>
      <c r="CG1213" s="29" t="n">
        <v>2.255</v>
      </c>
      <c r="CH1213" s="29" t="n">
        <v>2.255</v>
      </c>
      <c r="CI1213" s="29" t="n">
        <v>2.28</v>
      </c>
      <c r="CJ1213" s="29" t="n">
        <v>2.417</v>
      </c>
      <c r="CK1213" s="29" t="n">
        <v>2.565</v>
      </c>
      <c r="CL1213" s="29" t="n">
        <v>2.585</v>
      </c>
      <c r="CM1213" s="29" t="n">
        <v>2.489</v>
      </c>
      <c r="CN1213" s="29" t="n">
        <v>2.371</v>
      </c>
      <c r="CO1213" s="29" t="n">
        <v>2.258</v>
      </c>
      <c r="CP1213" s="29" t="n">
        <v>2.218</v>
      </c>
      <c r="CQ1213" s="29" t="n">
        <v>2.218</v>
      </c>
      <c r="CR1213" s="29" t="n">
        <v>2.219</v>
      </c>
      <c r="CS1213" s="29" t="n">
        <v>2.22</v>
      </c>
      <c r="CT1213" s="29" t="n">
        <v>2.23</v>
      </c>
      <c r="CU1213" s="29" t="n">
        <v>2.251</v>
      </c>
      <c r="CV1213" s="29" t="n">
        <v>2.363</v>
      </c>
      <c r="CW1213" s="29" t="n">
        <v>2.496</v>
      </c>
      <c r="CX1213" s="29" t="n">
        <v>2.506</v>
      </c>
      <c r="CY1213" s="29" t="n">
        <v>2.436</v>
      </c>
      <c r="CZ1213" s="29" t="n">
        <v>2.337</v>
      </c>
      <c r="DA1213" s="29" t="n">
        <v>2.221</v>
      </c>
      <c r="DB1213" s="29" t="n">
        <v>2.202</v>
      </c>
      <c r="DC1213" s="29" t="n">
        <v>2.202</v>
      </c>
      <c r="DD1213" s="29" t="n">
        <v>2.202</v>
      </c>
      <c r="DE1213" s="29" t="n">
        <v>2.202</v>
      </c>
      <c r="DF1213" s="29" t="n">
        <v>2.202</v>
      </c>
      <c r="DG1213" s="29" t="n">
        <v>2.217</v>
      </c>
      <c r="DH1213" s="29" t="n">
        <v>2.338</v>
      </c>
      <c r="DI1213" s="29" t="n">
        <v>2.471</v>
      </c>
      <c r="DJ1213" s="29" t="n">
        <v>2.536</v>
      </c>
      <c r="DK1213" s="29" t="n">
        <v>2.466</v>
      </c>
      <c r="DL1213" s="29" t="n">
        <v>2.367</v>
      </c>
      <c r="DM1213" s="29" t="n">
        <v>2.251</v>
      </c>
      <c r="DN1213" s="29" t="n">
        <v>2.232</v>
      </c>
      <c r="DO1213" s="29" t="n">
        <v>2.232</v>
      </c>
      <c r="DP1213" s="29" t="n">
        <v>2.232</v>
      </c>
      <c r="DQ1213" s="29" t="n">
        <v>2.232</v>
      </c>
      <c r="DR1213" s="29" t="n">
        <v>2.232</v>
      </c>
      <c r="DS1213" s="29" t="n">
        <v>2.247</v>
      </c>
      <c r="DT1213" s="29" t="n">
        <v>2.368</v>
      </c>
      <c r="DU1213" s="29" t="n">
        <v>2.501</v>
      </c>
      <c r="DV1213" s="29" t="n">
        <v>2.566</v>
      </c>
      <c r="DW1213" s="29" t="n">
        <v>2.496</v>
      </c>
      <c r="DX1213" s="29" t="n">
        <v>2.397</v>
      </c>
      <c r="DY1213" s="29" t="n">
        <v>2.281</v>
      </c>
      <c r="DZ1213" s="29" t="n">
        <v>2.262</v>
      </c>
      <c r="EA1213" s="29" t="n">
        <v>2.262</v>
      </c>
      <c r="EB1213" s="29" t="n">
        <v>2.262</v>
      </c>
      <c r="EC1213" s="29" t="n">
        <v>2.262</v>
      </c>
      <c r="ED1213" s="29" t="n">
        <v>2.262</v>
      </c>
      <c r="EE1213" s="29" t="n">
        <v>2.277</v>
      </c>
      <c r="EF1213" s="29" t="n">
        <v>2.398</v>
      </c>
      <c r="EG1213" s="29" t="n">
        <v>2.531</v>
      </c>
      <c r="EH1213" s="29" t="n">
        <v>2.586</v>
      </c>
      <c r="EI1213" s="29" t="n">
        <v>2.516</v>
      </c>
      <c r="EJ1213" s="29" t="n">
        <v>2.417</v>
      </c>
      <c r="EK1213" s="29" t="n">
        <v>2.301</v>
      </c>
      <c r="EL1213" s="29" t="n">
        <v>2.282</v>
      </c>
      <c r="EM1213" s="29" t="n">
        <v>2.282</v>
      </c>
      <c r="EN1213" s="29" t="n">
        <v>2.282</v>
      </c>
      <c r="EO1213" s="29" t="n">
        <v>2.282</v>
      </c>
      <c r="EP1213" s="29" t="n">
        <v>2.282</v>
      </c>
      <c r="EQ1213" s="29" t="n">
        <v>2.297</v>
      </c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29"/>
      <c r="GF1213" s="29"/>
      <c r="GG1213" s="29"/>
      <c r="GH1213" s="29"/>
      <c r="GI1213" s="29"/>
      <c r="GJ1213" s="29"/>
      <c r="GK1213" s="29"/>
      <c r="GL1213" s="29"/>
      <c r="GM1213" s="29"/>
      <c r="GN1213" s="29"/>
      <c r="GO1213" s="29"/>
      <c r="GP1213" s="29"/>
      <c r="GQ1213" s="29"/>
      <c r="GR1213" s="0"/>
      <c r="GS1213" s="0"/>
      <c r="GT1213" s="0"/>
      <c r="GU1213" s="0"/>
      <c r="GV1213" s="0"/>
      <c r="GW1213" s="0"/>
      <c r="GX1213" s="0"/>
      <c r="GY1213" s="0"/>
      <c r="GZ1213" s="0"/>
      <c r="HA1213" s="0"/>
      <c r="HB1213" s="0"/>
      <c r="HC1213" s="0"/>
      <c r="HD1213" s="0"/>
      <c r="HE1213" s="0"/>
      <c r="HF1213" s="0"/>
      <c r="HG1213" s="0"/>
      <c r="HH1213" s="0"/>
      <c r="HI1213" s="0"/>
      <c r="HJ1213" s="0"/>
      <c r="HK1213" s="0"/>
      <c r="HL1213" s="0"/>
      <c r="HM1213" s="0"/>
      <c r="HN1213" s="0"/>
      <c r="HO1213" s="0"/>
      <c r="HP1213" s="0"/>
      <c r="HQ1213" s="0"/>
      <c r="HR1213" s="0"/>
      <c r="HS1213" s="0"/>
      <c r="HT1213" s="0"/>
      <c r="HU1213" s="0"/>
      <c r="HV1213" s="0"/>
      <c r="HW1213" s="0"/>
      <c r="HX1213" s="0"/>
      <c r="HY1213" s="0"/>
      <c r="HZ1213" s="0"/>
      <c r="IA1213" s="0"/>
      <c r="IB1213" s="0"/>
      <c r="IC1213" s="0"/>
      <c r="ID1213" s="0"/>
      <c r="IE1213" s="0"/>
      <c r="IF1213" s="0"/>
      <c r="IG1213" s="0"/>
      <c r="IH1213" s="0"/>
      <c r="II1213" s="0"/>
      <c r="IJ1213" s="0"/>
      <c r="IK1213" s="0"/>
      <c r="IL1213" s="0"/>
      <c r="IM1213" s="0"/>
      <c r="IN1213" s="0"/>
      <c r="IO1213" s="0"/>
      <c r="IP1213" s="0"/>
      <c r="IQ1213" s="0"/>
      <c r="IR1213" s="0"/>
      <c r="IS1213" s="0"/>
      <c r="IT1213" s="0"/>
      <c r="IU1213" s="0"/>
      <c r="IV1213" s="0"/>
      <c r="IW1213" s="0"/>
    </row>
    <row r="1214" customFormat="false" ht="12.75" hidden="true" customHeight="false" outlineLevel="0" collapsed="false">
      <c r="A1214" s="0" t="n">
        <f aca="false">WEEKDAY(C1214,2)</f>
        <v>5</v>
      </c>
      <c r="B1214" s="0" t="n">
        <f aca="false">MONTH(C1214)</f>
        <v>10</v>
      </c>
      <c r="C1214" s="23" t="n">
        <v>35727</v>
      </c>
      <c r="D1214" s="0" t="n">
        <f aca="false">MONTH(R1214)</f>
        <v>10</v>
      </c>
      <c r="E1214" s="0" t="n">
        <f aca="false">YEAR(R1214)</f>
        <v>1997</v>
      </c>
      <c r="F1214" s="36"/>
      <c r="G1214" s="24" t="n">
        <f aca="false">N1214-M1214</f>
        <v>-0.196333333333333</v>
      </c>
      <c r="H1214" s="24" t="n">
        <f aca="false">O1214-N1214</f>
        <v>-0.0321666666666669</v>
      </c>
      <c r="I1214" s="24" t="n">
        <f aca="false">O1214-M1214</f>
        <v>-0.2285</v>
      </c>
      <c r="J1214" s="25" t="n">
        <f aca="false">VLOOKUP(C1214,'Nymex hist.'!A:B,2,0)</f>
        <v>3.548</v>
      </c>
      <c r="K1214" s="25"/>
      <c r="L1214" s="25"/>
      <c r="M1214" s="27" t="n">
        <f aca="false">SUMIF($S$3:$FQ$3,$E1214+1,$S1214:$FQ1214)/COUNTIF($S$3:$FQ$3,$E1214+1)</f>
        <v>2.52316666666667</v>
      </c>
      <c r="N1214" s="27" t="n">
        <f aca="false">SUMIF($S$3:$FQ$3,$E1214+2,$S1214:$FQ1214)/COUNTIF($S$3:$FQ$3,$E1214+2)</f>
        <v>2.32683333333333</v>
      </c>
      <c r="O1214" s="27" t="n">
        <f aca="false">SUMIF($S$3:$FQ$3,$E1214+3,$S1214:$FQ1214)/COUNTIF($S$3:$FQ$3,$E1214+3)</f>
        <v>2.29466666666667</v>
      </c>
      <c r="P1214" s="27" t="n">
        <f aca="false">SUMIF($S$3:$FQ$3,$E1214+4,$S1214:$FQ1214)/COUNTIF($S$3:$FQ$3,$E1214+4)</f>
        <v>2.32466666666667</v>
      </c>
      <c r="Q1214" s="27" t="n">
        <f aca="false">SUMIF($S$3:$FQ$3,$E1214+5,$S1214:$FQ1214)/COUNTIF($S$3:$FQ$3,$E1214+5)</f>
        <v>2.35466666666667</v>
      </c>
      <c r="R1214" s="28" t="n">
        <v>35727</v>
      </c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30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 t="n">
        <v>3.548</v>
      </c>
      <c r="BY1214" s="29" t="n">
        <v>3.642</v>
      </c>
      <c r="BZ1214" s="29" t="n">
        <v>3.539</v>
      </c>
      <c r="CA1214" s="29" t="n">
        <v>3.09</v>
      </c>
      <c r="CB1214" s="29" t="n">
        <v>2.694</v>
      </c>
      <c r="CC1214" s="29" t="n">
        <v>2.385</v>
      </c>
      <c r="CD1214" s="29" t="n">
        <v>2.28</v>
      </c>
      <c r="CE1214" s="29" t="n">
        <v>2.257</v>
      </c>
      <c r="CF1214" s="29" t="n">
        <v>2.255</v>
      </c>
      <c r="CG1214" s="29" t="n">
        <v>2.255</v>
      </c>
      <c r="CH1214" s="29" t="n">
        <v>2.255</v>
      </c>
      <c r="CI1214" s="29" t="n">
        <v>2.28</v>
      </c>
      <c r="CJ1214" s="29" t="n">
        <v>2.42</v>
      </c>
      <c r="CK1214" s="29" t="n">
        <v>2.568</v>
      </c>
      <c r="CL1214" s="29" t="n">
        <v>2.589</v>
      </c>
      <c r="CM1214" s="29" t="n">
        <v>2.489</v>
      </c>
      <c r="CN1214" s="29" t="n">
        <v>2.371</v>
      </c>
      <c r="CO1214" s="29" t="n">
        <v>2.258</v>
      </c>
      <c r="CP1214" s="29" t="n">
        <v>2.218</v>
      </c>
      <c r="CQ1214" s="29" t="n">
        <v>2.218</v>
      </c>
      <c r="CR1214" s="29" t="n">
        <v>2.219</v>
      </c>
      <c r="CS1214" s="29" t="n">
        <v>2.22</v>
      </c>
      <c r="CT1214" s="29" t="n">
        <v>2.23</v>
      </c>
      <c r="CU1214" s="29" t="n">
        <v>2.251</v>
      </c>
      <c r="CV1214" s="29" t="n">
        <v>2.363</v>
      </c>
      <c r="CW1214" s="29" t="n">
        <v>2.496</v>
      </c>
      <c r="CX1214" s="29" t="n">
        <v>2.506</v>
      </c>
      <c r="CY1214" s="29" t="n">
        <v>2.436</v>
      </c>
      <c r="CZ1214" s="29" t="n">
        <v>2.337</v>
      </c>
      <c r="DA1214" s="29" t="n">
        <v>2.221</v>
      </c>
      <c r="DB1214" s="29" t="n">
        <v>2.202</v>
      </c>
      <c r="DC1214" s="29" t="n">
        <v>2.202</v>
      </c>
      <c r="DD1214" s="29" t="n">
        <v>2.202</v>
      </c>
      <c r="DE1214" s="29" t="n">
        <v>2.202</v>
      </c>
      <c r="DF1214" s="29" t="n">
        <v>2.202</v>
      </c>
      <c r="DG1214" s="29" t="n">
        <v>2.217</v>
      </c>
      <c r="DH1214" s="29" t="n">
        <v>2.338</v>
      </c>
      <c r="DI1214" s="29" t="n">
        <v>2.471</v>
      </c>
      <c r="DJ1214" s="29" t="n">
        <v>2.536</v>
      </c>
      <c r="DK1214" s="29" t="n">
        <v>2.466</v>
      </c>
      <c r="DL1214" s="29" t="n">
        <v>2.367</v>
      </c>
      <c r="DM1214" s="29" t="n">
        <v>2.251</v>
      </c>
      <c r="DN1214" s="29" t="n">
        <v>2.232</v>
      </c>
      <c r="DO1214" s="29" t="n">
        <v>2.232</v>
      </c>
      <c r="DP1214" s="29" t="n">
        <v>2.232</v>
      </c>
      <c r="DQ1214" s="29" t="n">
        <v>2.232</v>
      </c>
      <c r="DR1214" s="29" t="n">
        <v>2.232</v>
      </c>
      <c r="DS1214" s="29" t="n">
        <v>2.247</v>
      </c>
      <c r="DT1214" s="29" t="n">
        <v>2.368</v>
      </c>
      <c r="DU1214" s="29" t="n">
        <v>2.501</v>
      </c>
      <c r="DV1214" s="29" t="n">
        <v>2.566</v>
      </c>
      <c r="DW1214" s="29" t="n">
        <v>2.496</v>
      </c>
      <c r="DX1214" s="29" t="n">
        <v>2.397</v>
      </c>
      <c r="DY1214" s="29" t="n">
        <v>2.281</v>
      </c>
      <c r="DZ1214" s="29" t="n">
        <v>2.262</v>
      </c>
      <c r="EA1214" s="29" t="n">
        <v>2.262</v>
      </c>
      <c r="EB1214" s="29" t="n">
        <v>2.262</v>
      </c>
      <c r="EC1214" s="29" t="n">
        <v>2.262</v>
      </c>
      <c r="ED1214" s="29" t="n">
        <v>2.262</v>
      </c>
      <c r="EE1214" s="29" t="n">
        <v>2.277</v>
      </c>
      <c r="EF1214" s="29" t="n">
        <v>2.398</v>
      </c>
      <c r="EG1214" s="29" t="n">
        <v>2.531</v>
      </c>
      <c r="EH1214" s="29" t="n">
        <v>2.586</v>
      </c>
      <c r="EI1214" s="29" t="n">
        <v>2.516</v>
      </c>
      <c r="EJ1214" s="29" t="n">
        <v>2.417</v>
      </c>
      <c r="EK1214" s="29" t="n">
        <v>2.301</v>
      </c>
      <c r="EL1214" s="29" t="n">
        <v>2.282</v>
      </c>
      <c r="EM1214" s="29" t="n">
        <v>2.282</v>
      </c>
      <c r="EN1214" s="29" t="n">
        <v>2.282</v>
      </c>
      <c r="EO1214" s="29" t="n">
        <v>2.282</v>
      </c>
      <c r="EP1214" s="29" t="n">
        <v>2.282</v>
      </c>
      <c r="EQ1214" s="29" t="n">
        <v>2.297</v>
      </c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0"/>
      <c r="GS1214" s="0"/>
      <c r="GT1214" s="0"/>
      <c r="GU1214" s="0"/>
      <c r="GV1214" s="0"/>
      <c r="GW1214" s="0"/>
      <c r="GX1214" s="0"/>
      <c r="GY1214" s="0"/>
      <c r="GZ1214" s="0"/>
      <c r="HA1214" s="0"/>
      <c r="HB1214" s="0"/>
      <c r="HC1214" s="0"/>
      <c r="HD1214" s="0"/>
      <c r="HE1214" s="0"/>
      <c r="HF1214" s="0"/>
      <c r="HG1214" s="0"/>
      <c r="HH1214" s="0"/>
      <c r="HI1214" s="0"/>
      <c r="HJ1214" s="0"/>
      <c r="HK1214" s="0"/>
      <c r="HL1214" s="0"/>
      <c r="HM1214" s="0"/>
      <c r="HN1214" s="0"/>
      <c r="HO1214" s="0"/>
      <c r="HP1214" s="0"/>
      <c r="HQ1214" s="0"/>
      <c r="HR1214" s="0"/>
      <c r="HS1214" s="0"/>
      <c r="HT1214" s="0"/>
      <c r="HU1214" s="0"/>
      <c r="HV1214" s="0"/>
      <c r="HW1214" s="0"/>
      <c r="HX1214" s="0"/>
      <c r="HY1214" s="0"/>
      <c r="HZ1214" s="0"/>
      <c r="IA1214" s="0"/>
      <c r="IB1214" s="0"/>
      <c r="IC1214" s="0"/>
      <c r="ID1214" s="0"/>
      <c r="IE1214" s="0"/>
      <c r="IF1214" s="0"/>
      <c r="IG1214" s="0"/>
      <c r="IH1214" s="0"/>
      <c r="II1214" s="0"/>
      <c r="IJ1214" s="0"/>
      <c r="IK1214" s="0"/>
      <c r="IL1214" s="0"/>
      <c r="IM1214" s="0"/>
      <c r="IN1214" s="0"/>
      <c r="IO1214" s="0"/>
      <c r="IP1214" s="0"/>
      <c r="IQ1214" s="0"/>
      <c r="IR1214" s="0"/>
      <c r="IS1214" s="0"/>
      <c r="IT1214" s="0"/>
      <c r="IU1214" s="0"/>
      <c r="IV1214" s="0"/>
      <c r="IW1214" s="0"/>
    </row>
    <row r="1215" customFormat="false" ht="12.75" hidden="true" customHeight="false" outlineLevel="0" collapsed="false">
      <c r="A1215" s="0" t="n">
        <f aca="false">WEEKDAY(C1215,2)</f>
        <v>1</v>
      </c>
      <c r="B1215" s="0" t="n">
        <f aca="false">MONTH(C1215)</f>
        <v>10</v>
      </c>
      <c r="C1215" s="23" t="n">
        <v>35730</v>
      </c>
      <c r="D1215" s="0" t="n">
        <f aca="false">MONTH(R1215)</f>
        <v>10</v>
      </c>
      <c r="E1215" s="0" t="n">
        <f aca="false">YEAR(R1215)</f>
        <v>1997</v>
      </c>
      <c r="F1215" s="36"/>
      <c r="G1215" s="24" t="n">
        <f aca="false">N1215-M1215</f>
        <v>-0.2365</v>
      </c>
      <c r="H1215" s="24" t="n">
        <f aca="false">O1215-N1215</f>
        <v>-0.0335833333333335</v>
      </c>
      <c r="I1215" s="24" t="n">
        <f aca="false">O1215-M1215</f>
        <v>-0.270083333333333</v>
      </c>
      <c r="J1215" s="25" t="n">
        <f aca="false">VLOOKUP(C1215,'Nymex hist.'!A:B,2,0)</f>
        <v>3.785</v>
      </c>
      <c r="K1215" s="25"/>
      <c r="L1215" s="25"/>
      <c r="M1215" s="27" t="n">
        <f aca="false">SUMIF($S$3:$FQ$3,$E1215+1,$S1215:$FQ1215)/COUNTIF($S$3:$FQ$3,$E1215+1)</f>
        <v>2.57475</v>
      </c>
      <c r="N1215" s="27" t="n">
        <f aca="false">SUMIF($S$3:$FQ$3,$E1215+2,$S1215:$FQ1215)/COUNTIF($S$3:$FQ$3,$E1215+2)</f>
        <v>2.33825</v>
      </c>
      <c r="O1215" s="27" t="n">
        <f aca="false">SUMIF($S$3:$FQ$3,$E1215+3,$S1215:$FQ1215)/COUNTIF($S$3:$FQ$3,$E1215+3)</f>
        <v>2.30466666666667</v>
      </c>
      <c r="P1215" s="27" t="n">
        <f aca="false">SUMIF($S$3:$FQ$3,$E1215+4,$S1215:$FQ1215)/COUNTIF($S$3:$FQ$3,$E1215+4)</f>
        <v>2.33466666666667</v>
      </c>
      <c r="Q1215" s="27" t="n">
        <f aca="false">SUMIF($S$3:$FQ$3,$E1215+5,$S1215:$FQ1215)/COUNTIF($S$3:$FQ$3,$E1215+5)</f>
        <v>2.36466666666667</v>
      </c>
      <c r="R1215" s="28" t="n">
        <v>35730</v>
      </c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30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 t="n">
        <v>3.785</v>
      </c>
      <c r="BY1215" s="29" t="n">
        <v>3.836</v>
      </c>
      <c r="BZ1215" s="29" t="n">
        <v>3.689</v>
      </c>
      <c r="CA1215" s="29" t="n">
        <v>3.189</v>
      </c>
      <c r="CB1215" s="29" t="n">
        <v>2.768</v>
      </c>
      <c r="CC1215" s="29" t="n">
        <v>2.44</v>
      </c>
      <c r="CD1215" s="29" t="n">
        <v>2.325</v>
      </c>
      <c r="CE1215" s="29" t="n">
        <v>2.29</v>
      </c>
      <c r="CF1215" s="29" t="n">
        <v>2.285</v>
      </c>
      <c r="CG1215" s="29" t="n">
        <v>2.285</v>
      </c>
      <c r="CH1215" s="29" t="n">
        <v>2.285</v>
      </c>
      <c r="CI1215" s="29" t="n">
        <v>2.307</v>
      </c>
      <c r="CJ1215" s="29" t="n">
        <v>2.444</v>
      </c>
      <c r="CK1215" s="29" t="n">
        <v>2.59</v>
      </c>
      <c r="CL1215" s="29" t="n">
        <v>2.611</v>
      </c>
      <c r="CM1215" s="29" t="n">
        <v>2.504</v>
      </c>
      <c r="CN1215" s="29" t="n">
        <v>2.381</v>
      </c>
      <c r="CO1215" s="29" t="n">
        <v>2.268</v>
      </c>
      <c r="CP1215" s="29" t="n">
        <v>2.228</v>
      </c>
      <c r="CQ1215" s="29" t="n">
        <v>2.228</v>
      </c>
      <c r="CR1215" s="29" t="n">
        <v>2.229</v>
      </c>
      <c r="CS1215" s="29" t="n">
        <v>2.23</v>
      </c>
      <c r="CT1215" s="29" t="n">
        <v>2.24</v>
      </c>
      <c r="CU1215" s="29" t="n">
        <v>2.261</v>
      </c>
      <c r="CV1215" s="29" t="n">
        <v>2.373</v>
      </c>
      <c r="CW1215" s="29" t="n">
        <v>2.506</v>
      </c>
      <c r="CX1215" s="29" t="n">
        <v>2.516</v>
      </c>
      <c r="CY1215" s="29" t="n">
        <v>2.446</v>
      </c>
      <c r="CZ1215" s="29" t="n">
        <v>2.347</v>
      </c>
      <c r="DA1215" s="29" t="n">
        <v>2.231</v>
      </c>
      <c r="DB1215" s="29" t="n">
        <v>2.212</v>
      </c>
      <c r="DC1215" s="29" t="n">
        <v>2.212</v>
      </c>
      <c r="DD1215" s="29" t="n">
        <v>2.212</v>
      </c>
      <c r="DE1215" s="29" t="n">
        <v>2.212</v>
      </c>
      <c r="DF1215" s="29" t="n">
        <v>2.212</v>
      </c>
      <c r="DG1215" s="29" t="n">
        <v>2.227</v>
      </c>
      <c r="DH1215" s="29" t="n">
        <v>2.348</v>
      </c>
      <c r="DI1215" s="29" t="n">
        <v>2.481</v>
      </c>
      <c r="DJ1215" s="29" t="n">
        <v>2.546</v>
      </c>
      <c r="DK1215" s="29" t="n">
        <v>2.476</v>
      </c>
      <c r="DL1215" s="29" t="n">
        <v>2.377</v>
      </c>
      <c r="DM1215" s="29" t="n">
        <v>2.261</v>
      </c>
      <c r="DN1215" s="29" t="n">
        <v>2.242</v>
      </c>
      <c r="DO1215" s="29" t="n">
        <v>2.242</v>
      </c>
      <c r="DP1215" s="29" t="n">
        <v>2.242</v>
      </c>
      <c r="DQ1215" s="29" t="n">
        <v>2.242</v>
      </c>
      <c r="DR1215" s="29" t="n">
        <v>2.242</v>
      </c>
      <c r="DS1215" s="29" t="n">
        <v>2.257</v>
      </c>
      <c r="DT1215" s="29" t="n">
        <v>2.378</v>
      </c>
      <c r="DU1215" s="29" t="n">
        <v>2.511</v>
      </c>
      <c r="DV1215" s="29" t="n">
        <v>2.576</v>
      </c>
      <c r="DW1215" s="29" t="n">
        <v>2.506</v>
      </c>
      <c r="DX1215" s="29" t="n">
        <v>2.407</v>
      </c>
      <c r="DY1215" s="29" t="n">
        <v>2.291</v>
      </c>
      <c r="DZ1215" s="29" t="n">
        <v>2.272</v>
      </c>
      <c r="EA1215" s="29" t="n">
        <v>2.272</v>
      </c>
      <c r="EB1215" s="29" t="n">
        <v>2.272</v>
      </c>
      <c r="EC1215" s="29" t="n">
        <v>2.272</v>
      </c>
      <c r="ED1215" s="29" t="n">
        <v>2.272</v>
      </c>
      <c r="EE1215" s="29" t="n">
        <v>2.287</v>
      </c>
      <c r="EF1215" s="29" t="n">
        <v>2.408</v>
      </c>
      <c r="EG1215" s="29" t="n">
        <v>2.541</v>
      </c>
      <c r="EH1215" s="29" t="n">
        <v>2.596</v>
      </c>
      <c r="EI1215" s="29" t="n">
        <v>2.526</v>
      </c>
      <c r="EJ1215" s="29" t="n">
        <v>2.427</v>
      </c>
      <c r="EK1215" s="29" t="n">
        <v>2.311</v>
      </c>
      <c r="EL1215" s="29" t="n">
        <v>2.292</v>
      </c>
      <c r="EM1215" s="29" t="n">
        <v>2.292</v>
      </c>
      <c r="EN1215" s="29" t="n">
        <v>2.292</v>
      </c>
      <c r="EO1215" s="29" t="n">
        <v>2.292</v>
      </c>
      <c r="EP1215" s="29" t="n">
        <v>2.292</v>
      </c>
      <c r="EQ1215" s="29" t="n">
        <v>2.307</v>
      </c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0"/>
      <c r="GS1215" s="0"/>
      <c r="GT1215" s="0"/>
      <c r="GU1215" s="0"/>
      <c r="GV1215" s="0"/>
      <c r="GW1215" s="0"/>
      <c r="GX1215" s="0"/>
      <c r="GY1215" s="0"/>
      <c r="GZ1215" s="0"/>
      <c r="HA1215" s="0"/>
      <c r="HB1215" s="0"/>
      <c r="HC1215" s="0"/>
      <c r="HD1215" s="0"/>
      <c r="HE1215" s="0"/>
      <c r="HF1215" s="0"/>
      <c r="HG1215" s="0"/>
      <c r="HH1215" s="0"/>
      <c r="HI1215" s="0"/>
      <c r="HJ1215" s="0"/>
      <c r="HK1215" s="0"/>
      <c r="HL1215" s="0"/>
      <c r="HM1215" s="0"/>
      <c r="HN1215" s="0"/>
      <c r="HO1215" s="0"/>
      <c r="HP1215" s="0"/>
      <c r="HQ1215" s="0"/>
      <c r="HR1215" s="0"/>
      <c r="HS1215" s="0"/>
      <c r="HT1215" s="0"/>
      <c r="HU1215" s="0"/>
      <c r="HV1215" s="0"/>
      <c r="HW1215" s="0"/>
      <c r="HX1215" s="0"/>
      <c r="HY1215" s="0"/>
      <c r="HZ1215" s="0"/>
      <c r="IA1215" s="0"/>
      <c r="IB1215" s="0"/>
      <c r="IC1215" s="0"/>
      <c r="ID1215" s="0"/>
      <c r="IE1215" s="0"/>
      <c r="IF1215" s="0"/>
      <c r="IG1215" s="0"/>
      <c r="IH1215" s="0"/>
      <c r="II1215" s="0"/>
      <c r="IJ1215" s="0"/>
      <c r="IK1215" s="0"/>
      <c r="IL1215" s="0"/>
      <c r="IM1215" s="0"/>
      <c r="IN1215" s="0"/>
      <c r="IO1215" s="0"/>
      <c r="IP1215" s="0"/>
      <c r="IQ1215" s="0"/>
      <c r="IR1215" s="0"/>
      <c r="IS1215" s="0"/>
      <c r="IT1215" s="0"/>
      <c r="IU1215" s="0"/>
      <c r="IV1215" s="0"/>
      <c r="IW1215" s="0"/>
    </row>
    <row r="1216" customFormat="false" ht="12.75" hidden="true" customHeight="false" outlineLevel="0" collapsed="false">
      <c r="A1216" s="0" t="n">
        <f aca="false">WEEKDAY(C1216,2)</f>
        <v>2</v>
      </c>
      <c r="B1216" s="0" t="n">
        <f aca="false">MONTH(C1216)</f>
        <v>10</v>
      </c>
      <c r="C1216" s="23" t="n">
        <v>35731</v>
      </c>
      <c r="D1216" s="0" t="n">
        <f aca="false">MONTH(R1216)</f>
        <v>10</v>
      </c>
      <c r="E1216" s="0" t="n">
        <f aca="false">YEAR(R1216)</f>
        <v>1997</v>
      </c>
      <c r="F1216" s="36"/>
      <c r="G1216" s="24" t="n">
        <f aca="false">N1216-M1216</f>
        <v>-0.169</v>
      </c>
      <c r="H1216" s="24" t="n">
        <f aca="false">O1216-N1216</f>
        <v>-0.0298333333333334</v>
      </c>
      <c r="I1216" s="24" t="n">
        <f aca="false">O1216-M1216</f>
        <v>-0.198833333333333</v>
      </c>
      <c r="J1216" s="25" t="n">
        <f aca="false">VLOOKUP(C1216,'Nymex hist.'!A:B,2,0)</f>
        <v>3.467</v>
      </c>
      <c r="K1216" s="25"/>
      <c r="L1216" s="25"/>
      <c r="M1216" s="27" t="n">
        <f aca="false">SUMIF($S$3:$FQ$3,$E1216+1,$S1216:$FQ1216)/COUNTIF($S$3:$FQ$3,$E1216+1)</f>
        <v>2.47308333333333</v>
      </c>
      <c r="N1216" s="27" t="n">
        <f aca="false">SUMIF($S$3:$FQ$3,$E1216+2,$S1216:$FQ1216)/COUNTIF($S$3:$FQ$3,$E1216+2)</f>
        <v>2.30408333333333</v>
      </c>
      <c r="O1216" s="27" t="n">
        <f aca="false">SUMIF($S$3:$FQ$3,$E1216+3,$S1216:$FQ1216)/COUNTIF($S$3:$FQ$3,$E1216+3)</f>
        <v>2.27425</v>
      </c>
      <c r="P1216" s="27" t="n">
        <f aca="false">SUMIF($S$3:$FQ$3,$E1216+4,$S1216:$FQ1216)/COUNTIF($S$3:$FQ$3,$E1216+4)</f>
        <v>2.29425</v>
      </c>
      <c r="Q1216" s="27" t="n">
        <f aca="false">SUMIF($S$3:$FQ$3,$E1216+5,$S1216:$FQ1216)/COUNTIF($S$3:$FQ$3,$E1216+5)</f>
        <v>2.31425</v>
      </c>
      <c r="R1216" s="28" t="n">
        <v>35731</v>
      </c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30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 t="n">
        <v>3.467</v>
      </c>
      <c r="BY1216" s="29" t="n">
        <v>3.486</v>
      </c>
      <c r="BZ1216" s="29" t="n">
        <v>3.389</v>
      </c>
      <c r="CA1216" s="29" t="n">
        <v>2.96</v>
      </c>
      <c r="CB1216" s="29" t="n">
        <v>2.585</v>
      </c>
      <c r="CC1216" s="29" t="n">
        <v>2.335</v>
      </c>
      <c r="CD1216" s="29" t="n">
        <v>2.24</v>
      </c>
      <c r="CE1216" s="29" t="n">
        <v>2.23</v>
      </c>
      <c r="CF1216" s="29" t="n">
        <v>2.23</v>
      </c>
      <c r="CG1216" s="29" t="n">
        <v>2.235</v>
      </c>
      <c r="CH1216" s="29" t="n">
        <v>2.24</v>
      </c>
      <c r="CI1216" s="29" t="n">
        <v>2.27</v>
      </c>
      <c r="CJ1216" s="29" t="n">
        <v>2.408</v>
      </c>
      <c r="CK1216" s="29" t="n">
        <v>2.555</v>
      </c>
      <c r="CL1216" s="29" t="n">
        <v>2.576</v>
      </c>
      <c r="CM1216" s="29" t="n">
        <v>2.469</v>
      </c>
      <c r="CN1216" s="29" t="n">
        <v>2.346</v>
      </c>
      <c r="CO1216" s="29" t="n">
        <v>2.233</v>
      </c>
      <c r="CP1216" s="29" t="n">
        <v>2.193</v>
      </c>
      <c r="CQ1216" s="29" t="n">
        <v>2.193</v>
      </c>
      <c r="CR1216" s="29" t="n">
        <v>2.194</v>
      </c>
      <c r="CS1216" s="29" t="n">
        <v>2.195</v>
      </c>
      <c r="CT1216" s="29" t="n">
        <v>2.206</v>
      </c>
      <c r="CU1216" s="29" t="n">
        <v>2.228</v>
      </c>
      <c r="CV1216" s="29" t="n">
        <v>2.341</v>
      </c>
      <c r="CW1216" s="29" t="n">
        <v>2.475</v>
      </c>
      <c r="CX1216" s="29" t="n">
        <v>2.515</v>
      </c>
      <c r="CY1216" s="29" t="n">
        <v>2.425</v>
      </c>
      <c r="CZ1216" s="29" t="n">
        <v>2.315</v>
      </c>
      <c r="DA1216" s="29" t="n">
        <v>2.195</v>
      </c>
      <c r="DB1216" s="29" t="n">
        <v>2.175</v>
      </c>
      <c r="DC1216" s="29" t="n">
        <v>2.177</v>
      </c>
      <c r="DD1216" s="29" t="n">
        <v>2.177</v>
      </c>
      <c r="DE1216" s="29" t="n">
        <v>2.177</v>
      </c>
      <c r="DF1216" s="29" t="n">
        <v>2.177</v>
      </c>
      <c r="DG1216" s="29" t="n">
        <v>2.192</v>
      </c>
      <c r="DH1216" s="29" t="n">
        <v>2.316</v>
      </c>
      <c r="DI1216" s="29" t="n">
        <v>2.45</v>
      </c>
      <c r="DJ1216" s="29" t="n">
        <v>2.535</v>
      </c>
      <c r="DK1216" s="29" t="n">
        <v>2.445</v>
      </c>
      <c r="DL1216" s="29" t="n">
        <v>2.335</v>
      </c>
      <c r="DM1216" s="29" t="n">
        <v>2.215</v>
      </c>
      <c r="DN1216" s="29" t="n">
        <v>2.195</v>
      </c>
      <c r="DO1216" s="29" t="n">
        <v>2.197</v>
      </c>
      <c r="DP1216" s="29" t="n">
        <v>2.197</v>
      </c>
      <c r="DQ1216" s="29" t="n">
        <v>2.197</v>
      </c>
      <c r="DR1216" s="29" t="n">
        <v>2.197</v>
      </c>
      <c r="DS1216" s="29" t="n">
        <v>2.212</v>
      </c>
      <c r="DT1216" s="29" t="n">
        <v>2.336</v>
      </c>
      <c r="DU1216" s="29" t="n">
        <v>2.47</v>
      </c>
      <c r="DV1216" s="29" t="n">
        <v>2.555</v>
      </c>
      <c r="DW1216" s="29" t="n">
        <v>2.465</v>
      </c>
      <c r="DX1216" s="29" t="n">
        <v>2.355</v>
      </c>
      <c r="DY1216" s="29" t="n">
        <v>2.235</v>
      </c>
      <c r="DZ1216" s="29" t="n">
        <v>2.215</v>
      </c>
      <c r="EA1216" s="29" t="n">
        <v>2.217</v>
      </c>
      <c r="EB1216" s="29" t="n">
        <v>2.217</v>
      </c>
      <c r="EC1216" s="29" t="n">
        <v>2.217</v>
      </c>
      <c r="ED1216" s="29" t="n">
        <v>2.217</v>
      </c>
      <c r="EE1216" s="29" t="n">
        <v>2.232</v>
      </c>
      <c r="EF1216" s="29" t="n">
        <v>2.356</v>
      </c>
      <c r="EG1216" s="29" t="n">
        <v>2.49</v>
      </c>
      <c r="EH1216" s="29" t="n">
        <v>2.575</v>
      </c>
      <c r="EI1216" s="29" t="n">
        <v>2.485</v>
      </c>
      <c r="EJ1216" s="29" t="n">
        <v>2.375</v>
      </c>
      <c r="EK1216" s="29" t="n">
        <v>2.255</v>
      </c>
      <c r="EL1216" s="29" t="n">
        <v>2.235</v>
      </c>
      <c r="EM1216" s="29" t="n">
        <v>2.237</v>
      </c>
      <c r="EN1216" s="29" t="n">
        <v>2.237</v>
      </c>
      <c r="EO1216" s="29" t="n">
        <v>2.237</v>
      </c>
      <c r="EP1216" s="29" t="n">
        <v>2.237</v>
      </c>
      <c r="EQ1216" s="29" t="n">
        <v>2.252</v>
      </c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0"/>
      <c r="GS1216" s="0"/>
      <c r="GT1216" s="0"/>
      <c r="GU1216" s="0"/>
      <c r="GV1216" s="0"/>
      <c r="GW1216" s="0"/>
      <c r="GX1216" s="0"/>
      <c r="GY1216" s="0"/>
      <c r="GZ1216" s="0"/>
      <c r="HA1216" s="0"/>
      <c r="HB1216" s="0"/>
      <c r="HC1216" s="0"/>
      <c r="HD1216" s="0"/>
      <c r="HE1216" s="0"/>
      <c r="HF1216" s="0"/>
      <c r="HG1216" s="0"/>
      <c r="HH1216" s="0"/>
      <c r="HI1216" s="0"/>
      <c r="HJ1216" s="0"/>
      <c r="HK1216" s="0"/>
      <c r="HL1216" s="0"/>
      <c r="HM1216" s="0"/>
      <c r="HN1216" s="0"/>
      <c r="HO1216" s="0"/>
      <c r="HP1216" s="0"/>
      <c r="HQ1216" s="0"/>
      <c r="HR1216" s="0"/>
      <c r="HS1216" s="0"/>
      <c r="HT1216" s="0"/>
      <c r="HU1216" s="0"/>
      <c r="HV1216" s="0"/>
      <c r="HW1216" s="0"/>
      <c r="HX1216" s="0"/>
      <c r="HY1216" s="0"/>
      <c r="HZ1216" s="0"/>
      <c r="IA1216" s="0"/>
      <c r="IB1216" s="0"/>
      <c r="IC1216" s="0"/>
      <c r="ID1216" s="0"/>
      <c r="IE1216" s="0"/>
      <c r="IF1216" s="0"/>
      <c r="IG1216" s="0"/>
      <c r="IH1216" s="0"/>
      <c r="II1216" s="0"/>
      <c r="IJ1216" s="0"/>
      <c r="IK1216" s="0"/>
      <c r="IL1216" s="0"/>
      <c r="IM1216" s="0"/>
      <c r="IN1216" s="0"/>
      <c r="IO1216" s="0"/>
      <c r="IP1216" s="0"/>
      <c r="IQ1216" s="0"/>
      <c r="IR1216" s="0"/>
      <c r="IS1216" s="0"/>
      <c r="IT1216" s="0"/>
      <c r="IU1216" s="0"/>
      <c r="IV1216" s="0"/>
      <c r="IW1216" s="0"/>
    </row>
    <row r="1217" customFormat="false" ht="12.75" hidden="true" customHeight="false" outlineLevel="0" collapsed="false">
      <c r="A1217" s="0" t="n">
        <f aca="false">WEEKDAY(C1217,2)</f>
        <v>3</v>
      </c>
      <c r="B1217" s="0" t="n">
        <f aca="false">MONTH(C1217)</f>
        <v>10</v>
      </c>
      <c r="C1217" s="23" t="n">
        <v>35732</v>
      </c>
      <c r="D1217" s="0" t="n">
        <f aca="false">MONTH(R1217)</f>
        <v>10</v>
      </c>
      <c r="E1217" s="0" t="n">
        <f aca="false">YEAR(R1217)</f>
        <v>1997</v>
      </c>
      <c r="F1217" s="36"/>
      <c r="G1217" s="24" t="n">
        <f aca="false">N1217-M1217</f>
        <v>-0.18025</v>
      </c>
      <c r="H1217" s="24" t="n">
        <f aca="false">O1217-N1217</f>
        <v>-0.0308333333333328</v>
      </c>
      <c r="I1217" s="24" t="n">
        <f aca="false">O1217-M1217</f>
        <v>-0.211083333333333</v>
      </c>
      <c r="J1217" s="25" t="n">
        <f aca="false">VLOOKUP(C1217,'Nymex hist.'!A:B,2,0)</f>
        <v>3.266</v>
      </c>
      <c r="K1217" s="25"/>
      <c r="L1217" s="25"/>
      <c r="M1217" s="27" t="n">
        <f aca="false">SUMIF($S$3:$FQ$3,$E1217+1,$S1217:$FQ1217)/COUNTIF($S$3:$FQ$3,$E1217+1)</f>
        <v>2.47033333333333</v>
      </c>
      <c r="N1217" s="27" t="n">
        <f aca="false">SUMIF($S$3:$FQ$3,$E1217+2,$S1217:$FQ1217)/COUNTIF($S$3:$FQ$3,$E1217+2)</f>
        <v>2.29008333333333</v>
      </c>
      <c r="O1217" s="27" t="n">
        <f aca="false">SUMIF($S$3:$FQ$3,$E1217+3,$S1217:$FQ1217)/COUNTIF($S$3:$FQ$3,$E1217+3)</f>
        <v>2.25925</v>
      </c>
      <c r="P1217" s="27" t="n">
        <f aca="false">SUMIF($S$3:$FQ$3,$E1217+4,$S1217:$FQ1217)/COUNTIF($S$3:$FQ$3,$E1217+4)</f>
        <v>2.27425</v>
      </c>
      <c r="Q1217" s="27" t="n">
        <f aca="false">SUMIF($S$3:$FQ$3,$E1217+5,$S1217:$FQ1217)/COUNTIF($S$3:$FQ$3,$E1217+5)</f>
        <v>2.28925</v>
      </c>
      <c r="R1217" s="28" t="n">
        <v>35732</v>
      </c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30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 t="n">
        <v>3.266</v>
      </c>
      <c r="BY1217" s="29" t="n">
        <v>3.475</v>
      </c>
      <c r="BZ1217" s="29" t="n">
        <v>3.387</v>
      </c>
      <c r="CA1217" s="29" t="n">
        <v>2.977</v>
      </c>
      <c r="CB1217" s="29" t="n">
        <v>2.612</v>
      </c>
      <c r="CC1217" s="29" t="n">
        <v>2.33</v>
      </c>
      <c r="CD1217" s="29" t="n">
        <v>2.24</v>
      </c>
      <c r="CE1217" s="29" t="n">
        <v>2.22</v>
      </c>
      <c r="CF1217" s="29" t="n">
        <v>2.22</v>
      </c>
      <c r="CG1217" s="29" t="n">
        <v>2.225</v>
      </c>
      <c r="CH1217" s="29" t="n">
        <v>2.23</v>
      </c>
      <c r="CI1217" s="29" t="n">
        <v>2.26</v>
      </c>
      <c r="CJ1217" s="29" t="n">
        <v>2.398</v>
      </c>
      <c r="CK1217" s="29" t="n">
        <v>2.545</v>
      </c>
      <c r="CL1217" s="29" t="n">
        <v>2.566</v>
      </c>
      <c r="CM1217" s="29" t="n">
        <v>2.459</v>
      </c>
      <c r="CN1217" s="29" t="n">
        <v>2.331</v>
      </c>
      <c r="CO1217" s="29" t="n">
        <v>2.218</v>
      </c>
      <c r="CP1217" s="29" t="n">
        <v>2.179</v>
      </c>
      <c r="CQ1217" s="29" t="n">
        <v>2.179</v>
      </c>
      <c r="CR1217" s="29" t="n">
        <v>2.179</v>
      </c>
      <c r="CS1217" s="29" t="n">
        <v>2.18</v>
      </c>
      <c r="CT1217" s="29" t="n">
        <v>2.191</v>
      </c>
      <c r="CU1217" s="29" t="n">
        <v>2.213</v>
      </c>
      <c r="CV1217" s="29" t="n">
        <v>2.326</v>
      </c>
      <c r="CW1217" s="29" t="n">
        <v>2.46</v>
      </c>
      <c r="CX1217" s="29" t="n">
        <v>2.5</v>
      </c>
      <c r="CY1217" s="29" t="n">
        <v>2.41</v>
      </c>
      <c r="CZ1217" s="29" t="n">
        <v>2.3</v>
      </c>
      <c r="DA1217" s="29" t="n">
        <v>2.18</v>
      </c>
      <c r="DB1217" s="29" t="n">
        <v>2.16</v>
      </c>
      <c r="DC1217" s="29" t="n">
        <v>2.162</v>
      </c>
      <c r="DD1217" s="29" t="n">
        <v>2.162</v>
      </c>
      <c r="DE1217" s="29" t="n">
        <v>2.162</v>
      </c>
      <c r="DF1217" s="29" t="n">
        <v>2.162</v>
      </c>
      <c r="DG1217" s="29" t="n">
        <v>2.177</v>
      </c>
      <c r="DH1217" s="29" t="n">
        <v>2.301</v>
      </c>
      <c r="DI1217" s="29" t="n">
        <v>2.435</v>
      </c>
      <c r="DJ1217" s="29" t="n">
        <v>2.515</v>
      </c>
      <c r="DK1217" s="29" t="n">
        <v>2.425</v>
      </c>
      <c r="DL1217" s="29" t="n">
        <v>2.315</v>
      </c>
      <c r="DM1217" s="29" t="n">
        <v>2.195</v>
      </c>
      <c r="DN1217" s="29" t="n">
        <v>2.175</v>
      </c>
      <c r="DO1217" s="29" t="n">
        <v>2.177</v>
      </c>
      <c r="DP1217" s="29" t="n">
        <v>2.177</v>
      </c>
      <c r="DQ1217" s="29" t="n">
        <v>2.177</v>
      </c>
      <c r="DR1217" s="29" t="n">
        <v>2.177</v>
      </c>
      <c r="DS1217" s="29" t="n">
        <v>2.192</v>
      </c>
      <c r="DT1217" s="29" t="n">
        <v>2.316</v>
      </c>
      <c r="DU1217" s="29" t="n">
        <v>2.45</v>
      </c>
      <c r="DV1217" s="29" t="n">
        <v>2.53</v>
      </c>
      <c r="DW1217" s="29" t="n">
        <v>2.44</v>
      </c>
      <c r="DX1217" s="29" t="n">
        <v>2.33</v>
      </c>
      <c r="DY1217" s="29" t="n">
        <v>2.21</v>
      </c>
      <c r="DZ1217" s="29" t="n">
        <v>2.19</v>
      </c>
      <c r="EA1217" s="29" t="n">
        <v>2.192</v>
      </c>
      <c r="EB1217" s="29" t="n">
        <v>2.192</v>
      </c>
      <c r="EC1217" s="29" t="n">
        <v>2.192</v>
      </c>
      <c r="ED1217" s="29" t="n">
        <v>2.192</v>
      </c>
      <c r="EE1217" s="29" t="n">
        <v>2.207</v>
      </c>
      <c r="EF1217" s="29" t="n">
        <v>2.331</v>
      </c>
      <c r="EG1217" s="29" t="n">
        <v>2.465</v>
      </c>
      <c r="EH1217" s="29" t="n">
        <v>2.545</v>
      </c>
      <c r="EI1217" s="29" t="n">
        <v>2.455</v>
      </c>
      <c r="EJ1217" s="29" t="n">
        <v>2.345</v>
      </c>
      <c r="EK1217" s="29" t="n">
        <v>2.225</v>
      </c>
      <c r="EL1217" s="29" t="n">
        <v>2.205</v>
      </c>
      <c r="EM1217" s="29" t="n">
        <v>2.207</v>
      </c>
      <c r="EN1217" s="29" t="n">
        <v>2.207</v>
      </c>
      <c r="EO1217" s="29" t="n">
        <v>2.207</v>
      </c>
      <c r="EP1217" s="29" t="n">
        <v>2.207</v>
      </c>
      <c r="EQ1217" s="29" t="n">
        <v>2.222</v>
      </c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29"/>
      <c r="GF1217" s="29"/>
      <c r="GG1217" s="29"/>
      <c r="GH1217" s="29"/>
      <c r="GI1217" s="29"/>
      <c r="GJ1217" s="29"/>
      <c r="GK1217" s="29"/>
      <c r="GL1217" s="29"/>
      <c r="GM1217" s="29"/>
      <c r="GN1217" s="29"/>
      <c r="GO1217" s="29"/>
      <c r="GP1217" s="29"/>
      <c r="GQ1217" s="29"/>
      <c r="GR1217" s="0"/>
      <c r="GS1217" s="0"/>
      <c r="GT1217" s="0"/>
      <c r="GU1217" s="0"/>
      <c r="GV1217" s="0"/>
      <c r="GW1217" s="0"/>
      <c r="GX1217" s="0"/>
      <c r="GY1217" s="0"/>
      <c r="GZ1217" s="0"/>
      <c r="HA1217" s="0"/>
      <c r="HB1217" s="0"/>
      <c r="HC1217" s="0"/>
      <c r="HD1217" s="0"/>
      <c r="HE1217" s="0"/>
      <c r="HF1217" s="0"/>
      <c r="HG1217" s="0"/>
      <c r="HH1217" s="0"/>
      <c r="HI1217" s="0"/>
      <c r="HJ1217" s="0"/>
      <c r="HK1217" s="0"/>
      <c r="HL1217" s="0"/>
      <c r="HM1217" s="0"/>
      <c r="HN1217" s="0"/>
      <c r="HO1217" s="0"/>
      <c r="HP1217" s="0"/>
      <c r="HQ1217" s="0"/>
      <c r="HR1217" s="0"/>
      <c r="HS1217" s="0"/>
      <c r="HT1217" s="0"/>
      <c r="HU1217" s="0"/>
      <c r="HV1217" s="0"/>
      <c r="HW1217" s="0"/>
      <c r="HX1217" s="0"/>
      <c r="HY1217" s="0"/>
      <c r="HZ1217" s="0"/>
      <c r="IA1217" s="0"/>
      <c r="IB1217" s="0"/>
      <c r="IC1217" s="0"/>
      <c r="ID1217" s="0"/>
      <c r="IE1217" s="0"/>
      <c r="IF1217" s="0"/>
      <c r="IG1217" s="0"/>
      <c r="IH1217" s="0"/>
      <c r="II1217" s="0"/>
      <c r="IJ1217" s="0"/>
      <c r="IK1217" s="0"/>
      <c r="IL1217" s="0"/>
      <c r="IM1217" s="0"/>
      <c r="IN1217" s="0"/>
      <c r="IO1217" s="0"/>
      <c r="IP1217" s="0"/>
      <c r="IQ1217" s="0"/>
      <c r="IR1217" s="0"/>
      <c r="IS1217" s="0"/>
      <c r="IT1217" s="0"/>
      <c r="IU1217" s="0"/>
      <c r="IV1217" s="0"/>
      <c r="IW1217" s="0"/>
    </row>
    <row r="1218" customFormat="false" ht="12.75" hidden="true" customHeight="false" outlineLevel="0" collapsed="false">
      <c r="A1218" s="0" t="n">
        <f aca="false">WEEKDAY(C1218,2)</f>
        <v>4</v>
      </c>
      <c r="B1218" s="0" t="n">
        <f aca="false">MONTH(C1218)</f>
        <v>10</v>
      </c>
      <c r="C1218" s="23" t="n">
        <v>35733</v>
      </c>
      <c r="D1218" s="0" t="n">
        <f aca="false">MONTH(R1218)</f>
        <v>10</v>
      </c>
      <c r="E1218" s="0" t="n">
        <f aca="false">YEAR(R1218)</f>
        <v>1997</v>
      </c>
      <c r="F1218" s="36"/>
      <c r="G1218" s="24" t="n">
        <f aca="false">N1218-M1218</f>
        <v>-0.189083333333333</v>
      </c>
      <c r="H1218" s="24" t="n">
        <f aca="false">O1218-N1218</f>
        <v>-0.0389166666666672</v>
      </c>
      <c r="I1218" s="24" t="n">
        <f aca="false">O1218-M1218</f>
        <v>-0.228</v>
      </c>
      <c r="J1218" s="25" t="n">
        <f aca="false">VLOOKUP(C1218,'Nymex hist.'!A:B,2,0)</f>
        <v>3.478</v>
      </c>
      <c r="K1218" s="25"/>
      <c r="L1218" s="25"/>
      <c r="M1218" s="27" t="n">
        <f aca="false">SUMIF($S$3:$FQ$3,$E1218+1,$S1218:$FQ1218)/COUNTIF($S$3:$FQ$3,$E1218+1)</f>
        <v>2.48258333333333</v>
      </c>
      <c r="N1218" s="27" t="n">
        <f aca="false">SUMIF($S$3:$FQ$3,$E1218+2,$S1218:$FQ1218)/COUNTIF($S$3:$FQ$3,$E1218+2)</f>
        <v>2.2935</v>
      </c>
      <c r="O1218" s="27" t="n">
        <f aca="false">SUMIF($S$3:$FQ$3,$E1218+3,$S1218:$FQ1218)/COUNTIF($S$3:$FQ$3,$E1218+3)</f>
        <v>2.25458333333333</v>
      </c>
      <c r="P1218" s="27" t="n">
        <f aca="false">SUMIF($S$3:$FQ$3,$E1218+4,$S1218:$FQ1218)/COUNTIF($S$3:$FQ$3,$E1218+4)</f>
        <v>2.26958333333333</v>
      </c>
      <c r="Q1218" s="27" t="n">
        <f aca="false">SUMIF($S$3:$FQ$3,$E1218+5,$S1218:$FQ1218)/COUNTIF($S$3:$FQ$3,$E1218+5)</f>
        <v>2.28458333333333</v>
      </c>
      <c r="R1218" s="28" t="n">
        <v>35733</v>
      </c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30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 t="n">
        <v>3.266</v>
      </c>
      <c r="BY1218" s="29" t="n">
        <v>3.478</v>
      </c>
      <c r="BZ1218" s="29" t="n">
        <v>3.436</v>
      </c>
      <c r="CA1218" s="29" t="n">
        <v>3.021</v>
      </c>
      <c r="CB1218" s="29" t="n">
        <v>2.64</v>
      </c>
      <c r="CC1218" s="29" t="n">
        <v>2.335</v>
      </c>
      <c r="CD1218" s="29" t="n">
        <v>2.24</v>
      </c>
      <c r="CE1218" s="29" t="n">
        <v>2.22</v>
      </c>
      <c r="CF1218" s="29" t="n">
        <v>2.22</v>
      </c>
      <c r="CG1218" s="29" t="n">
        <v>2.225</v>
      </c>
      <c r="CH1218" s="29" t="n">
        <v>2.23</v>
      </c>
      <c r="CI1218" s="29" t="n">
        <v>2.265</v>
      </c>
      <c r="CJ1218" s="29" t="n">
        <v>2.405</v>
      </c>
      <c r="CK1218" s="29" t="n">
        <v>2.554</v>
      </c>
      <c r="CL1218" s="29" t="n">
        <v>2.575</v>
      </c>
      <c r="CM1218" s="29" t="n">
        <v>2.468</v>
      </c>
      <c r="CN1218" s="29" t="n">
        <v>2.339</v>
      </c>
      <c r="CO1218" s="29" t="n">
        <v>2.225</v>
      </c>
      <c r="CP1218" s="29" t="n">
        <v>2.185</v>
      </c>
      <c r="CQ1218" s="29" t="n">
        <v>2.18</v>
      </c>
      <c r="CR1218" s="29" t="n">
        <v>2.18</v>
      </c>
      <c r="CS1218" s="29" t="n">
        <v>2.18</v>
      </c>
      <c r="CT1218" s="29" t="n">
        <v>2.191</v>
      </c>
      <c r="CU1218" s="29" t="n">
        <v>2.213</v>
      </c>
      <c r="CV1218" s="29" t="n">
        <v>2.326</v>
      </c>
      <c r="CW1218" s="29" t="n">
        <v>2.46</v>
      </c>
      <c r="CX1218" s="29" t="n">
        <v>2.5</v>
      </c>
      <c r="CY1218" s="29" t="n">
        <v>2.41</v>
      </c>
      <c r="CZ1218" s="29" t="n">
        <v>2.3</v>
      </c>
      <c r="DA1218" s="29" t="n">
        <v>2.18</v>
      </c>
      <c r="DB1218" s="29" t="n">
        <v>2.16</v>
      </c>
      <c r="DC1218" s="29" t="n">
        <v>2.155</v>
      </c>
      <c r="DD1218" s="29" t="n">
        <v>2.155</v>
      </c>
      <c r="DE1218" s="29" t="n">
        <v>2.155</v>
      </c>
      <c r="DF1218" s="29" t="n">
        <v>2.155</v>
      </c>
      <c r="DG1218" s="29" t="n">
        <v>2.17</v>
      </c>
      <c r="DH1218" s="29" t="n">
        <v>2.28</v>
      </c>
      <c r="DI1218" s="29" t="n">
        <v>2.435</v>
      </c>
      <c r="DJ1218" s="29" t="n">
        <v>2.515</v>
      </c>
      <c r="DK1218" s="29" t="n">
        <v>2.425</v>
      </c>
      <c r="DL1218" s="29" t="n">
        <v>2.315</v>
      </c>
      <c r="DM1218" s="29" t="n">
        <v>2.195</v>
      </c>
      <c r="DN1218" s="29" t="n">
        <v>2.175</v>
      </c>
      <c r="DO1218" s="29" t="n">
        <v>2.17</v>
      </c>
      <c r="DP1218" s="29" t="n">
        <v>2.17</v>
      </c>
      <c r="DQ1218" s="29" t="n">
        <v>2.17</v>
      </c>
      <c r="DR1218" s="29" t="n">
        <v>2.17</v>
      </c>
      <c r="DS1218" s="29" t="n">
        <v>2.185</v>
      </c>
      <c r="DT1218" s="29" t="n">
        <v>2.295</v>
      </c>
      <c r="DU1218" s="29" t="n">
        <v>2.45</v>
      </c>
      <c r="DV1218" s="29" t="n">
        <v>2.53</v>
      </c>
      <c r="DW1218" s="29" t="n">
        <v>2.44</v>
      </c>
      <c r="DX1218" s="29" t="n">
        <v>2.33</v>
      </c>
      <c r="DY1218" s="29" t="n">
        <v>2.21</v>
      </c>
      <c r="DZ1218" s="29" t="n">
        <v>2.19</v>
      </c>
      <c r="EA1218" s="29" t="n">
        <v>2.185</v>
      </c>
      <c r="EB1218" s="29" t="n">
        <v>2.185</v>
      </c>
      <c r="EC1218" s="29" t="n">
        <v>2.185</v>
      </c>
      <c r="ED1218" s="29" t="n">
        <v>2.185</v>
      </c>
      <c r="EE1218" s="29" t="n">
        <v>2.2</v>
      </c>
      <c r="EF1218" s="29" t="n">
        <v>2.31</v>
      </c>
      <c r="EG1218" s="29" t="n">
        <v>2.465</v>
      </c>
      <c r="EH1218" s="29" t="n">
        <v>2.545</v>
      </c>
      <c r="EI1218" s="29" t="n">
        <v>2.455</v>
      </c>
      <c r="EJ1218" s="29" t="n">
        <v>2.345</v>
      </c>
      <c r="EK1218" s="29" t="n">
        <v>2.225</v>
      </c>
      <c r="EL1218" s="29" t="n">
        <v>2.205</v>
      </c>
      <c r="EM1218" s="29" t="n">
        <v>2.2</v>
      </c>
      <c r="EN1218" s="29" t="n">
        <v>2.2</v>
      </c>
      <c r="EO1218" s="29" t="n">
        <v>2.2</v>
      </c>
      <c r="EP1218" s="29" t="n">
        <v>2.2</v>
      </c>
      <c r="EQ1218" s="29" t="n">
        <v>2.215</v>
      </c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0"/>
      <c r="GS1218" s="0"/>
      <c r="GT1218" s="0"/>
      <c r="GU1218" s="0"/>
      <c r="GV1218" s="0"/>
      <c r="GW1218" s="0"/>
      <c r="GX1218" s="0"/>
      <c r="GY1218" s="0"/>
      <c r="GZ1218" s="0"/>
      <c r="HA1218" s="0"/>
      <c r="HB1218" s="0"/>
      <c r="HC1218" s="0"/>
      <c r="HD1218" s="0"/>
      <c r="HE1218" s="0"/>
      <c r="HF1218" s="0"/>
      <c r="HG1218" s="0"/>
      <c r="HH1218" s="0"/>
      <c r="HI1218" s="0"/>
      <c r="HJ1218" s="0"/>
      <c r="HK1218" s="0"/>
      <c r="HL1218" s="0"/>
      <c r="HM1218" s="0"/>
      <c r="HN1218" s="0"/>
      <c r="HO1218" s="0"/>
      <c r="HP1218" s="0"/>
      <c r="HQ1218" s="0"/>
      <c r="HR1218" s="0"/>
      <c r="HS1218" s="0"/>
      <c r="HT1218" s="0"/>
      <c r="HU1218" s="0"/>
      <c r="HV1218" s="0"/>
      <c r="HW1218" s="0"/>
      <c r="HX1218" s="0"/>
      <c r="HY1218" s="0"/>
      <c r="HZ1218" s="0"/>
      <c r="IA1218" s="0"/>
      <c r="IB1218" s="0"/>
      <c r="IC1218" s="0"/>
      <c r="ID1218" s="0"/>
      <c r="IE1218" s="0"/>
      <c r="IF1218" s="0"/>
      <c r="IG1218" s="0"/>
      <c r="IH1218" s="0"/>
      <c r="II1218" s="0"/>
      <c r="IJ1218" s="0"/>
      <c r="IK1218" s="0"/>
      <c r="IL1218" s="0"/>
      <c r="IM1218" s="0"/>
      <c r="IN1218" s="0"/>
      <c r="IO1218" s="0"/>
      <c r="IP1218" s="0"/>
      <c r="IQ1218" s="0"/>
      <c r="IR1218" s="0"/>
      <c r="IS1218" s="0"/>
      <c r="IT1218" s="0"/>
      <c r="IU1218" s="0"/>
      <c r="IV1218" s="0"/>
      <c r="IW1218" s="0"/>
    </row>
    <row r="1219" customFormat="false" ht="12.75" hidden="true" customHeight="false" outlineLevel="0" collapsed="false">
      <c r="A1219" s="0" t="n">
        <f aca="false">WEEKDAY(C1219,2)</f>
        <v>5</v>
      </c>
      <c r="B1219" s="0" t="n">
        <f aca="false">MONTH(C1219)</f>
        <v>10</v>
      </c>
      <c r="C1219" s="23" t="n">
        <v>35734</v>
      </c>
      <c r="D1219" s="0" t="n">
        <f aca="false">MONTH(R1219)</f>
        <v>10</v>
      </c>
      <c r="E1219" s="0" t="n">
        <f aca="false">YEAR(R1219)</f>
        <v>1997</v>
      </c>
      <c r="F1219" s="36"/>
      <c r="G1219" s="24" t="n">
        <f aca="false">N1219-M1219</f>
        <v>-0.23325</v>
      </c>
      <c r="H1219" s="24" t="n">
        <f aca="false">O1219-N1219</f>
        <v>-0.0533333333333337</v>
      </c>
      <c r="I1219" s="24" t="n">
        <f aca="false">O1219-M1219</f>
        <v>-0.286583333333334</v>
      </c>
      <c r="J1219" s="25" t="n">
        <f aca="false">VLOOKUP(C1219,'Nymex hist.'!A:B,2,0)</f>
        <v>3.552</v>
      </c>
      <c r="K1219" s="25"/>
      <c r="L1219" s="25"/>
      <c r="M1219" s="27" t="n">
        <f aca="false">SUMIF($S$3:$FQ$3,$E1219+1,$S1219:$FQ1219)/COUNTIF($S$3:$FQ$3,$E1219+1)</f>
        <v>2.49908333333333</v>
      </c>
      <c r="N1219" s="27" t="n">
        <f aca="false">SUMIF($S$3:$FQ$3,$E1219+2,$S1219:$FQ1219)/COUNTIF($S$3:$FQ$3,$E1219+2)</f>
        <v>2.26583333333333</v>
      </c>
      <c r="O1219" s="27" t="n">
        <f aca="false">SUMIF($S$3:$FQ$3,$E1219+3,$S1219:$FQ1219)/COUNTIF($S$3:$FQ$3,$E1219+3)</f>
        <v>2.2125</v>
      </c>
      <c r="P1219" s="27" t="n">
        <f aca="false">SUMIF($S$3:$FQ$3,$E1219+4,$S1219:$FQ1219)/COUNTIF($S$3:$FQ$3,$E1219+4)</f>
        <v>2.2175</v>
      </c>
      <c r="Q1219" s="27" t="n">
        <f aca="false">SUMIF($S$3:$FQ$3,$E1219+5,$S1219:$FQ1219)/COUNTIF($S$3:$FQ$3,$E1219+5)</f>
        <v>2.2325</v>
      </c>
      <c r="R1219" s="28" t="n">
        <v>35734</v>
      </c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30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 t="n">
        <v>3.266</v>
      </c>
      <c r="BY1219" s="29" t="n">
        <v>3.552</v>
      </c>
      <c r="BZ1219" s="29" t="n">
        <v>3.474</v>
      </c>
      <c r="CA1219" s="29" t="n">
        <v>3.052</v>
      </c>
      <c r="CB1219" s="29" t="n">
        <v>2.665</v>
      </c>
      <c r="CC1219" s="29" t="n">
        <v>2.35</v>
      </c>
      <c r="CD1219" s="29" t="n">
        <v>2.255</v>
      </c>
      <c r="CE1219" s="29" t="n">
        <v>2.235</v>
      </c>
      <c r="CF1219" s="29" t="n">
        <v>2.235</v>
      </c>
      <c r="CG1219" s="29" t="n">
        <v>2.237</v>
      </c>
      <c r="CH1219" s="29" t="n">
        <v>2.24</v>
      </c>
      <c r="CI1219" s="29" t="n">
        <v>2.273</v>
      </c>
      <c r="CJ1219" s="29" t="n">
        <v>2.413</v>
      </c>
      <c r="CK1219" s="29" t="n">
        <v>2.56</v>
      </c>
      <c r="CL1219" s="29" t="n">
        <v>2.585</v>
      </c>
      <c r="CM1219" s="29" t="n">
        <v>2.472</v>
      </c>
      <c r="CN1219" s="29" t="n">
        <v>2.335</v>
      </c>
      <c r="CO1219" s="29" t="n">
        <v>2.203</v>
      </c>
      <c r="CP1219" s="29" t="n">
        <v>2.145</v>
      </c>
      <c r="CQ1219" s="29" t="n">
        <v>2.14</v>
      </c>
      <c r="CR1219" s="29" t="n">
        <v>2.14</v>
      </c>
      <c r="CS1219" s="29" t="n">
        <v>2.14</v>
      </c>
      <c r="CT1219" s="29" t="n">
        <v>2.151</v>
      </c>
      <c r="CU1219" s="29" t="n">
        <v>2.173</v>
      </c>
      <c r="CV1219" s="29" t="n">
        <v>2.286</v>
      </c>
      <c r="CW1219" s="29" t="n">
        <v>2.42</v>
      </c>
      <c r="CX1219" s="29" t="n">
        <v>2.46</v>
      </c>
      <c r="CY1219" s="29" t="n">
        <v>2.37</v>
      </c>
      <c r="CZ1219" s="29" t="n">
        <v>2.26</v>
      </c>
      <c r="DA1219" s="29" t="n">
        <v>2.14</v>
      </c>
      <c r="DB1219" s="29" t="n">
        <v>2.12</v>
      </c>
      <c r="DC1219" s="29" t="n">
        <v>2.11</v>
      </c>
      <c r="DD1219" s="29" t="n">
        <v>2.11</v>
      </c>
      <c r="DE1219" s="29" t="n">
        <v>2.11</v>
      </c>
      <c r="DF1219" s="29" t="n">
        <v>2.11</v>
      </c>
      <c r="DG1219" s="29" t="n">
        <v>2.125</v>
      </c>
      <c r="DH1219" s="29" t="n">
        <v>2.24</v>
      </c>
      <c r="DI1219" s="29" t="n">
        <v>2.395</v>
      </c>
      <c r="DJ1219" s="29" t="n">
        <v>2.465</v>
      </c>
      <c r="DK1219" s="29" t="n">
        <v>2.375</v>
      </c>
      <c r="DL1219" s="29" t="n">
        <v>2.265</v>
      </c>
      <c r="DM1219" s="29" t="n">
        <v>2.145</v>
      </c>
      <c r="DN1219" s="29" t="n">
        <v>2.125</v>
      </c>
      <c r="DO1219" s="29" t="n">
        <v>2.115</v>
      </c>
      <c r="DP1219" s="29" t="n">
        <v>2.115</v>
      </c>
      <c r="DQ1219" s="29" t="n">
        <v>2.115</v>
      </c>
      <c r="DR1219" s="29" t="n">
        <v>2.115</v>
      </c>
      <c r="DS1219" s="29" t="n">
        <v>2.13</v>
      </c>
      <c r="DT1219" s="29" t="n">
        <v>2.245</v>
      </c>
      <c r="DU1219" s="29" t="n">
        <v>2.4</v>
      </c>
      <c r="DV1219" s="29" t="n">
        <v>2.48</v>
      </c>
      <c r="DW1219" s="29" t="n">
        <v>2.39</v>
      </c>
      <c r="DX1219" s="29" t="n">
        <v>2.28</v>
      </c>
      <c r="DY1219" s="29" t="n">
        <v>2.16</v>
      </c>
      <c r="DZ1219" s="29" t="n">
        <v>2.14</v>
      </c>
      <c r="EA1219" s="29" t="n">
        <v>2.13</v>
      </c>
      <c r="EB1219" s="29" t="n">
        <v>2.13</v>
      </c>
      <c r="EC1219" s="29" t="n">
        <v>2.13</v>
      </c>
      <c r="ED1219" s="29" t="n">
        <v>2.13</v>
      </c>
      <c r="EE1219" s="29" t="n">
        <v>2.145</v>
      </c>
      <c r="EF1219" s="29" t="n">
        <v>2.26</v>
      </c>
      <c r="EG1219" s="29" t="n">
        <v>2.415</v>
      </c>
      <c r="EH1219" s="29" t="n">
        <v>2.495</v>
      </c>
      <c r="EI1219" s="29" t="n">
        <v>2.405</v>
      </c>
      <c r="EJ1219" s="29" t="n">
        <v>2.295</v>
      </c>
      <c r="EK1219" s="29" t="n">
        <v>2.175</v>
      </c>
      <c r="EL1219" s="29" t="n">
        <v>2.155</v>
      </c>
      <c r="EM1219" s="29" t="n">
        <v>2.145</v>
      </c>
      <c r="EN1219" s="29" t="n">
        <v>2.145</v>
      </c>
      <c r="EO1219" s="29" t="n">
        <v>2.145</v>
      </c>
      <c r="EP1219" s="29" t="n">
        <v>2.145</v>
      </c>
      <c r="EQ1219" s="29" t="n">
        <v>2.16</v>
      </c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0"/>
      <c r="GS1219" s="0"/>
      <c r="GT1219" s="0"/>
      <c r="GU1219" s="0"/>
      <c r="GV1219" s="0"/>
      <c r="GW1219" s="0"/>
      <c r="GX1219" s="0"/>
      <c r="GY1219" s="0"/>
      <c r="GZ1219" s="0"/>
      <c r="HA1219" s="0"/>
      <c r="HB1219" s="0"/>
      <c r="HC1219" s="0"/>
      <c r="HD1219" s="0"/>
      <c r="HE1219" s="0"/>
      <c r="HF1219" s="0"/>
      <c r="HG1219" s="0"/>
      <c r="HH1219" s="0"/>
      <c r="HI1219" s="0"/>
      <c r="HJ1219" s="0"/>
      <c r="HK1219" s="0"/>
      <c r="HL1219" s="0"/>
      <c r="HM1219" s="0"/>
      <c r="HN1219" s="0"/>
      <c r="HO1219" s="0"/>
      <c r="HP1219" s="0"/>
      <c r="HQ1219" s="0"/>
      <c r="HR1219" s="0"/>
      <c r="HS1219" s="0"/>
      <c r="HT1219" s="0"/>
      <c r="HU1219" s="0"/>
      <c r="HV1219" s="0"/>
      <c r="HW1219" s="0"/>
      <c r="HX1219" s="0"/>
      <c r="HY1219" s="0"/>
      <c r="HZ1219" s="0"/>
      <c r="IA1219" s="0"/>
      <c r="IB1219" s="0"/>
      <c r="IC1219" s="0"/>
      <c r="ID1219" s="0"/>
      <c r="IE1219" s="0"/>
      <c r="IF1219" s="0"/>
      <c r="IG1219" s="0"/>
      <c r="IH1219" s="0"/>
      <c r="II1219" s="0"/>
      <c r="IJ1219" s="0"/>
      <c r="IK1219" s="0"/>
      <c r="IL1219" s="0"/>
      <c r="IM1219" s="0"/>
      <c r="IN1219" s="0"/>
      <c r="IO1219" s="0"/>
      <c r="IP1219" s="0"/>
      <c r="IQ1219" s="0"/>
      <c r="IR1219" s="0"/>
      <c r="IS1219" s="0"/>
      <c r="IT1219" s="0"/>
      <c r="IU1219" s="0"/>
      <c r="IV1219" s="0"/>
      <c r="IW1219" s="0"/>
    </row>
    <row r="1220" customFormat="false" ht="12.75" hidden="true" customHeight="false" outlineLevel="0" collapsed="false">
      <c r="A1220" s="0" t="n">
        <f aca="false">WEEKDAY(C1220,2)</f>
        <v>1</v>
      </c>
      <c r="B1220" s="0" t="n">
        <f aca="false">MONTH(C1220)</f>
        <v>11</v>
      </c>
      <c r="C1220" s="23" t="n">
        <v>35737</v>
      </c>
      <c r="D1220" s="0" t="n">
        <f aca="false">MONTH(R1220)</f>
        <v>11</v>
      </c>
      <c r="E1220" s="0" t="n">
        <f aca="false">YEAR(R1220)</f>
        <v>1997</v>
      </c>
      <c r="F1220" s="36"/>
      <c r="G1220" s="24" t="n">
        <f aca="false">N1220-M1220</f>
        <v>-0.192416666666667</v>
      </c>
      <c r="H1220" s="24" t="n">
        <f aca="false">O1220-N1220</f>
        <v>-0.0534166666666667</v>
      </c>
      <c r="I1220" s="24" t="n">
        <f aca="false">O1220-M1220</f>
        <v>-0.245833333333334</v>
      </c>
      <c r="J1220" s="25" t="n">
        <f aca="false">VLOOKUP(C1220,'Nymex hist.'!A:B,2,0)</f>
        <v>3.371</v>
      </c>
      <c r="K1220" s="25"/>
      <c r="L1220" s="25"/>
      <c r="M1220" s="27" t="n">
        <f aca="false">SUMIF($S$3:$FQ$3,$E1220+1,$S1220:$FQ1220)/COUNTIF($S$3:$FQ$3,$E1220+1)</f>
        <v>2.449</v>
      </c>
      <c r="N1220" s="27" t="n">
        <f aca="false">SUMIF($S$3:$FQ$3,$E1220+2,$S1220:$FQ1220)/COUNTIF($S$3:$FQ$3,$E1220+2)</f>
        <v>2.25658333333333</v>
      </c>
      <c r="O1220" s="27" t="n">
        <f aca="false">SUMIF($S$3:$FQ$3,$E1220+3,$S1220:$FQ1220)/COUNTIF($S$3:$FQ$3,$E1220+3)</f>
        <v>2.20316666666667</v>
      </c>
      <c r="P1220" s="27" t="n">
        <f aca="false">SUMIF($S$3:$FQ$3,$E1220+4,$S1220:$FQ1220)/COUNTIF($S$3:$FQ$3,$E1220+4)</f>
        <v>2.21316666666667</v>
      </c>
      <c r="Q1220" s="27" t="n">
        <f aca="false">SUMIF($S$3:$FQ$3,$E1220+5,$S1220:$FQ1220)/COUNTIF($S$3:$FQ$3,$E1220+5)</f>
        <v>2.22816666666667</v>
      </c>
      <c r="R1220" s="28" t="n">
        <v>35737</v>
      </c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30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 t="n">
        <v>3.371</v>
      </c>
      <c r="BZ1220" s="29" t="n">
        <v>3.318</v>
      </c>
      <c r="CA1220" s="29" t="n">
        <v>2.93</v>
      </c>
      <c r="CB1220" s="29" t="n">
        <v>2.595</v>
      </c>
      <c r="CC1220" s="29" t="n">
        <v>2.305</v>
      </c>
      <c r="CD1220" s="29" t="n">
        <v>2.223</v>
      </c>
      <c r="CE1220" s="29" t="n">
        <v>2.205</v>
      </c>
      <c r="CF1220" s="29" t="n">
        <v>2.205</v>
      </c>
      <c r="CG1220" s="29" t="n">
        <v>2.21</v>
      </c>
      <c r="CH1220" s="29" t="n">
        <v>2.215</v>
      </c>
      <c r="CI1220" s="29" t="n">
        <v>2.25</v>
      </c>
      <c r="CJ1220" s="29" t="n">
        <v>2.39</v>
      </c>
      <c r="CK1220" s="29" t="n">
        <v>2.542</v>
      </c>
      <c r="CL1220" s="29" t="n">
        <v>2.567</v>
      </c>
      <c r="CM1220" s="29" t="n">
        <v>2.454</v>
      </c>
      <c r="CN1220" s="29" t="n">
        <v>2.317</v>
      </c>
      <c r="CO1220" s="29" t="n">
        <v>2.19</v>
      </c>
      <c r="CP1220" s="29" t="n">
        <v>2.14</v>
      </c>
      <c r="CQ1220" s="29" t="n">
        <v>2.135</v>
      </c>
      <c r="CR1220" s="29" t="n">
        <v>2.135</v>
      </c>
      <c r="CS1220" s="29" t="n">
        <v>2.135</v>
      </c>
      <c r="CT1220" s="29" t="n">
        <v>2.145</v>
      </c>
      <c r="CU1220" s="29" t="n">
        <v>2.167</v>
      </c>
      <c r="CV1220" s="29" t="n">
        <v>2.28</v>
      </c>
      <c r="CW1220" s="29" t="n">
        <v>2.414</v>
      </c>
      <c r="CX1220" s="29" t="n">
        <v>2.449</v>
      </c>
      <c r="CY1220" s="29" t="n">
        <v>2.359</v>
      </c>
      <c r="CZ1220" s="29" t="n">
        <v>2.249</v>
      </c>
      <c r="DA1220" s="29" t="n">
        <v>2.129</v>
      </c>
      <c r="DB1220" s="29" t="n">
        <v>2.109</v>
      </c>
      <c r="DC1220" s="29" t="n">
        <v>2.099</v>
      </c>
      <c r="DD1220" s="29" t="n">
        <v>2.099</v>
      </c>
      <c r="DE1220" s="29" t="n">
        <v>2.099</v>
      </c>
      <c r="DF1220" s="29" t="n">
        <v>2.099</v>
      </c>
      <c r="DG1220" s="29" t="n">
        <v>2.114</v>
      </c>
      <c r="DH1220" s="29" t="n">
        <v>2.244</v>
      </c>
      <c r="DI1220" s="29" t="n">
        <v>2.389</v>
      </c>
      <c r="DJ1220" s="29" t="n">
        <v>2.459</v>
      </c>
      <c r="DK1220" s="29" t="n">
        <v>2.369</v>
      </c>
      <c r="DL1220" s="29" t="n">
        <v>2.259</v>
      </c>
      <c r="DM1220" s="29" t="n">
        <v>2.139</v>
      </c>
      <c r="DN1220" s="29" t="n">
        <v>2.119</v>
      </c>
      <c r="DO1220" s="29" t="n">
        <v>2.109</v>
      </c>
      <c r="DP1220" s="29" t="n">
        <v>2.109</v>
      </c>
      <c r="DQ1220" s="29" t="n">
        <v>2.109</v>
      </c>
      <c r="DR1220" s="29" t="n">
        <v>2.109</v>
      </c>
      <c r="DS1220" s="29" t="n">
        <v>2.124</v>
      </c>
      <c r="DT1220" s="29" t="n">
        <v>2.254</v>
      </c>
      <c r="DU1220" s="29" t="n">
        <v>2.399</v>
      </c>
      <c r="DV1220" s="29" t="n">
        <v>2.474</v>
      </c>
      <c r="DW1220" s="29" t="n">
        <v>2.384</v>
      </c>
      <c r="DX1220" s="29" t="n">
        <v>2.274</v>
      </c>
      <c r="DY1220" s="29" t="n">
        <v>2.154</v>
      </c>
      <c r="DZ1220" s="29" t="n">
        <v>2.134</v>
      </c>
      <c r="EA1220" s="29" t="n">
        <v>2.124</v>
      </c>
      <c r="EB1220" s="29" t="n">
        <v>2.124</v>
      </c>
      <c r="EC1220" s="29" t="n">
        <v>2.124</v>
      </c>
      <c r="ED1220" s="29" t="n">
        <v>2.124</v>
      </c>
      <c r="EE1220" s="29" t="n">
        <v>2.139</v>
      </c>
      <c r="EF1220" s="29" t="n">
        <v>2.269</v>
      </c>
      <c r="EG1220" s="29" t="n">
        <v>2.414</v>
      </c>
      <c r="EH1220" s="29" t="n">
        <v>2.489</v>
      </c>
      <c r="EI1220" s="29" t="n">
        <v>2.399</v>
      </c>
      <c r="EJ1220" s="29" t="n">
        <v>2.289</v>
      </c>
      <c r="EK1220" s="29" t="n">
        <v>2.169</v>
      </c>
      <c r="EL1220" s="29" t="n">
        <v>2.149</v>
      </c>
      <c r="EM1220" s="29" t="n">
        <v>2.139</v>
      </c>
      <c r="EN1220" s="29" t="n">
        <v>2.139</v>
      </c>
      <c r="EO1220" s="29" t="n">
        <v>2.139</v>
      </c>
      <c r="EP1220" s="29" t="n">
        <v>2.139</v>
      </c>
      <c r="EQ1220" s="29" t="n">
        <v>2.154</v>
      </c>
      <c r="ER1220" s="29" t="n">
        <v>2.284</v>
      </c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0"/>
      <c r="GS1220" s="0"/>
      <c r="GT1220" s="0"/>
      <c r="GU1220" s="0"/>
      <c r="GV1220" s="0"/>
      <c r="GW1220" s="0"/>
      <c r="GX1220" s="0"/>
      <c r="GY1220" s="0"/>
      <c r="GZ1220" s="0"/>
      <c r="HA1220" s="0"/>
      <c r="HB1220" s="0"/>
      <c r="HC1220" s="0"/>
      <c r="HD1220" s="0"/>
      <c r="HE1220" s="0"/>
      <c r="HF1220" s="0"/>
      <c r="HG1220" s="0"/>
      <c r="HH1220" s="0"/>
      <c r="HI1220" s="0"/>
      <c r="HJ1220" s="0"/>
      <c r="HK1220" s="0"/>
      <c r="HL1220" s="0"/>
      <c r="HM1220" s="0"/>
      <c r="HN1220" s="0"/>
      <c r="HO1220" s="0"/>
      <c r="HP1220" s="0"/>
      <c r="HQ1220" s="0"/>
      <c r="HR1220" s="0"/>
      <c r="HS1220" s="0"/>
      <c r="HT1220" s="0"/>
      <c r="HU1220" s="0"/>
      <c r="HV1220" s="0"/>
      <c r="HW1220" s="0"/>
      <c r="HX1220" s="0"/>
      <c r="HY1220" s="0"/>
      <c r="HZ1220" s="0"/>
      <c r="IA1220" s="0"/>
      <c r="IB1220" s="0"/>
      <c r="IC1220" s="0"/>
      <c r="ID1220" s="0"/>
      <c r="IE1220" s="0"/>
      <c r="IF1220" s="0"/>
      <c r="IG1220" s="0"/>
      <c r="IH1220" s="0"/>
      <c r="II1220" s="0"/>
      <c r="IJ1220" s="0"/>
      <c r="IK1220" s="0"/>
      <c r="IL1220" s="0"/>
      <c r="IM1220" s="0"/>
      <c r="IN1220" s="0"/>
      <c r="IO1220" s="0"/>
      <c r="IP1220" s="0"/>
      <c r="IQ1220" s="0"/>
      <c r="IR1220" s="0"/>
      <c r="IS1220" s="0"/>
      <c r="IT1220" s="0"/>
      <c r="IU1220" s="0"/>
      <c r="IV1220" s="0"/>
      <c r="IW1220" s="0"/>
    </row>
    <row r="1221" customFormat="false" ht="12.75" hidden="true" customHeight="false" outlineLevel="0" collapsed="false">
      <c r="A1221" s="0" t="n">
        <f aca="false">WEEKDAY(C1221,2)</f>
        <v>2</v>
      </c>
      <c r="B1221" s="0" t="n">
        <f aca="false">MONTH(C1221)</f>
        <v>11</v>
      </c>
      <c r="C1221" s="23" t="n">
        <v>35738</v>
      </c>
      <c r="D1221" s="0" t="n">
        <f aca="false">MONTH(R1221)</f>
        <v>11</v>
      </c>
      <c r="E1221" s="0" t="n">
        <f aca="false">YEAR(R1221)</f>
        <v>1997</v>
      </c>
      <c r="F1221" s="36"/>
      <c r="G1221" s="24" t="n">
        <f aca="false">N1221-M1221</f>
        <v>-0.213833333333333</v>
      </c>
      <c r="H1221" s="24" t="n">
        <f aca="false">O1221-N1221</f>
        <v>-0.0561666666666669</v>
      </c>
      <c r="I1221" s="24" t="n">
        <f aca="false">O1221-M1221</f>
        <v>-0.27</v>
      </c>
      <c r="J1221" s="25" t="n">
        <f aca="false">VLOOKUP(C1221,'Nymex hist.'!A:B,2,0)</f>
        <v>3.423</v>
      </c>
      <c r="K1221" s="25"/>
      <c r="L1221" s="25"/>
      <c r="M1221" s="27" t="n">
        <f aca="false">SUMIF($S$3:$FQ$3,$E1221+1,$S1221:$FQ1221)/COUNTIF($S$3:$FQ$3,$E1221+1)</f>
        <v>2.47516666666667</v>
      </c>
      <c r="N1221" s="27" t="n">
        <f aca="false">SUMIF($S$3:$FQ$3,$E1221+2,$S1221:$FQ1221)/COUNTIF($S$3:$FQ$3,$E1221+2)</f>
        <v>2.26133333333333</v>
      </c>
      <c r="O1221" s="27" t="n">
        <f aca="false">SUMIF($S$3:$FQ$3,$E1221+3,$S1221:$FQ1221)/COUNTIF($S$3:$FQ$3,$E1221+3)</f>
        <v>2.20516666666667</v>
      </c>
      <c r="P1221" s="27" t="n">
        <f aca="false">SUMIF($S$3:$FQ$3,$E1221+4,$S1221:$FQ1221)/COUNTIF($S$3:$FQ$3,$E1221+4)</f>
        <v>2.21516666666667</v>
      </c>
      <c r="Q1221" s="27" t="n">
        <f aca="false">SUMIF($S$3:$FQ$3,$E1221+5,$S1221:$FQ1221)/COUNTIF($S$3:$FQ$3,$E1221+5)</f>
        <v>2.23016666666667</v>
      </c>
      <c r="R1221" s="28" t="n">
        <v>35738</v>
      </c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30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 t="n">
        <v>3.423</v>
      </c>
      <c r="BZ1221" s="29" t="n">
        <v>3.368</v>
      </c>
      <c r="CA1221" s="29" t="n">
        <v>2.98</v>
      </c>
      <c r="CB1221" s="29" t="n">
        <v>2.645</v>
      </c>
      <c r="CC1221" s="29" t="n">
        <v>2.33</v>
      </c>
      <c r="CD1221" s="29" t="n">
        <v>2.245</v>
      </c>
      <c r="CE1221" s="29" t="n">
        <v>2.225</v>
      </c>
      <c r="CF1221" s="29" t="n">
        <v>2.225</v>
      </c>
      <c r="CG1221" s="29" t="n">
        <v>2.227</v>
      </c>
      <c r="CH1221" s="29" t="n">
        <v>2.23</v>
      </c>
      <c r="CI1221" s="29" t="n">
        <v>2.265</v>
      </c>
      <c r="CJ1221" s="29" t="n">
        <v>2.405</v>
      </c>
      <c r="CK1221" s="29" t="n">
        <v>2.557</v>
      </c>
      <c r="CL1221" s="29" t="n">
        <v>2.582</v>
      </c>
      <c r="CM1221" s="29" t="n">
        <v>2.467</v>
      </c>
      <c r="CN1221" s="29" t="n">
        <v>2.325</v>
      </c>
      <c r="CO1221" s="29" t="n">
        <v>2.195</v>
      </c>
      <c r="CP1221" s="29" t="n">
        <v>2.142</v>
      </c>
      <c r="CQ1221" s="29" t="n">
        <v>2.137</v>
      </c>
      <c r="CR1221" s="29" t="n">
        <v>2.137</v>
      </c>
      <c r="CS1221" s="29" t="n">
        <v>2.137</v>
      </c>
      <c r="CT1221" s="29" t="n">
        <v>2.147</v>
      </c>
      <c r="CU1221" s="29" t="n">
        <v>2.169</v>
      </c>
      <c r="CV1221" s="29" t="n">
        <v>2.282</v>
      </c>
      <c r="CW1221" s="29" t="n">
        <v>2.416</v>
      </c>
      <c r="CX1221" s="29" t="n">
        <v>2.451</v>
      </c>
      <c r="CY1221" s="29" t="n">
        <v>2.361</v>
      </c>
      <c r="CZ1221" s="29" t="n">
        <v>2.251</v>
      </c>
      <c r="DA1221" s="29" t="n">
        <v>2.131</v>
      </c>
      <c r="DB1221" s="29" t="n">
        <v>2.111</v>
      </c>
      <c r="DC1221" s="29" t="n">
        <v>2.101</v>
      </c>
      <c r="DD1221" s="29" t="n">
        <v>2.101</v>
      </c>
      <c r="DE1221" s="29" t="n">
        <v>2.101</v>
      </c>
      <c r="DF1221" s="29" t="n">
        <v>2.101</v>
      </c>
      <c r="DG1221" s="29" t="n">
        <v>2.116</v>
      </c>
      <c r="DH1221" s="29" t="n">
        <v>2.246</v>
      </c>
      <c r="DI1221" s="29" t="n">
        <v>2.391</v>
      </c>
      <c r="DJ1221" s="29" t="n">
        <v>2.461</v>
      </c>
      <c r="DK1221" s="29" t="n">
        <v>2.371</v>
      </c>
      <c r="DL1221" s="29" t="n">
        <v>2.261</v>
      </c>
      <c r="DM1221" s="29" t="n">
        <v>2.141</v>
      </c>
      <c r="DN1221" s="29" t="n">
        <v>2.121</v>
      </c>
      <c r="DO1221" s="29" t="n">
        <v>2.111</v>
      </c>
      <c r="DP1221" s="29" t="n">
        <v>2.111</v>
      </c>
      <c r="DQ1221" s="29" t="n">
        <v>2.111</v>
      </c>
      <c r="DR1221" s="29" t="n">
        <v>2.111</v>
      </c>
      <c r="DS1221" s="29" t="n">
        <v>2.126</v>
      </c>
      <c r="DT1221" s="29" t="n">
        <v>2.256</v>
      </c>
      <c r="DU1221" s="29" t="n">
        <v>2.401</v>
      </c>
      <c r="DV1221" s="29" t="n">
        <v>2.476</v>
      </c>
      <c r="DW1221" s="29" t="n">
        <v>2.386</v>
      </c>
      <c r="DX1221" s="29" t="n">
        <v>2.276</v>
      </c>
      <c r="DY1221" s="29" t="n">
        <v>2.156</v>
      </c>
      <c r="DZ1221" s="29" t="n">
        <v>2.136</v>
      </c>
      <c r="EA1221" s="29" t="n">
        <v>2.126</v>
      </c>
      <c r="EB1221" s="29" t="n">
        <v>2.126</v>
      </c>
      <c r="EC1221" s="29" t="n">
        <v>2.126</v>
      </c>
      <c r="ED1221" s="29" t="n">
        <v>2.126</v>
      </c>
      <c r="EE1221" s="29" t="n">
        <v>2.141</v>
      </c>
      <c r="EF1221" s="29" t="n">
        <v>2.271</v>
      </c>
      <c r="EG1221" s="29" t="n">
        <v>2.416</v>
      </c>
      <c r="EH1221" s="29" t="n">
        <v>2.491</v>
      </c>
      <c r="EI1221" s="29" t="n">
        <v>2.401</v>
      </c>
      <c r="EJ1221" s="29" t="n">
        <v>2.291</v>
      </c>
      <c r="EK1221" s="29" t="n">
        <v>2.171</v>
      </c>
      <c r="EL1221" s="29" t="n">
        <v>2.151</v>
      </c>
      <c r="EM1221" s="29" t="n">
        <v>2.141</v>
      </c>
      <c r="EN1221" s="29" t="n">
        <v>2.141</v>
      </c>
      <c r="EO1221" s="29" t="n">
        <v>2.141</v>
      </c>
      <c r="EP1221" s="29" t="n">
        <v>2.141</v>
      </c>
      <c r="EQ1221" s="29" t="n">
        <v>2.156</v>
      </c>
      <c r="ER1221" s="29" t="n">
        <v>2.286</v>
      </c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29"/>
      <c r="GR1221" s="0"/>
      <c r="GS1221" s="0"/>
      <c r="GT1221" s="0"/>
      <c r="GU1221" s="0"/>
      <c r="GV1221" s="0"/>
      <c r="GW1221" s="0"/>
      <c r="GX1221" s="0"/>
      <c r="GY1221" s="0"/>
      <c r="GZ1221" s="0"/>
      <c r="HA1221" s="0"/>
      <c r="HB1221" s="0"/>
      <c r="HC1221" s="0"/>
      <c r="HD1221" s="0"/>
      <c r="HE1221" s="0"/>
      <c r="HF1221" s="0"/>
      <c r="HG1221" s="0"/>
      <c r="HH1221" s="0"/>
      <c r="HI1221" s="0"/>
      <c r="HJ1221" s="0"/>
      <c r="HK1221" s="0"/>
      <c r="HL1221" s="0"/>
      <c r="HM1221" s="0"/>
      <c r="HN1221" s="0"/>
      <c r="HO1221" s="0"/>
      <c r="HP1221" s="0"/>
      <c r="HQ1221" s="0"/>
      <c r="HR1221" s="0"/>
      <c r="HS1221" s="0"/>
      <c r="HT1221" s="0"/>
      <c r="HU1221" s="0"/>
      <c r="HV1221" s="0"/>
      <c r="HW1221" s="0"/>
      <c r="HX1221" s="0"/>
      <c r="HY1221" s="0"/>
      <c r="HZ1221" s="0"/>
      <c r="IA1221" s="0"/>
      <c r="IB1221" s="0"/>
      <c r="IC1221" s="0"/>
      <c r="ID1221" s="0"/>
      <c r="IE1221" s="0"/>
      <c r="IF1221" s="0"/>
      <c r="IG1221" s="0"/>
      <c r="IH1221" s="0"/>
      <c r="II1221" s="0"/>
      <c r="IJ1221" s="0"/>
      <c r="IK1221" s="0"/>
      <c r="IL1221" s="0"/>
      <c r="IM1221" s="0"/>
      <c r="IN1221" s="0"/>
      <c r="IO1221" s="0"/>
      <c r="IP1221" s="0"/>
      <c r="IQ1221" s="0"/>
      <c r="IR1221" s="0"/>
      <c r="IS1221" s="0"/>
      <c r="IT1221" s="0"/>
      <c r="IU1221" s="0"/>
      <c r="IV1221" s="0"/>
      <c r="IW1221" s="0"/>
    </row>
    <row r="1222" customFormat="false" ht="12.75" hidden="true" customHeight="false" outlineLevel="0" collapsed="false">
      <c r="A1222" s="0" t="n">
        <f aca="false">WEEKDAY(C1222,2)</f>
        <v>3</v>
      </c>
      <c r="B1222" s="0" t="n">
        <f aca="false">MONTH(C1222)</f>
        <v>11</v>
      </c>
      <c r="C1222" s="23" t="n">
        <v>35739</v>
      </c>
      <c r="D1222" s="0" t="n">
        <f aca="false">MONTH(R1222)</f>
        <v>11</v>
      </c>
      <c r="E1222" s="0" t="n">
        <f aca="false">YEAR(R1222)</f>
        <v>1997</v>
      </c>
      <c r="F1222" s="36"/>
      <c r="G1222" s="24" t="n">
        <f aca="false">N1222-M1222</f>
        <v>-0.231083333333333</v>
      </c>
      <c r="H1222" s="24" t="n">
        <f aca="false">O1222-N1222</f>
        <v>-0.0582499999999997</v>
      </c>
      <c r="I1222" s="24" t="n">
        <f aca="false">O1222-M1222</f>
        <v>-0.289333333333333</v>
      </c>
      <c r="J1222" s="25" t="n">
        <f aca="false">VLOOKUP(C1222,'Nymex hist.'!A:B,2,0)</f>
        <v>3.468</v>
      </c>
      <c r="K1222" s="25"/>
      <c r="L1222" s="25"/>
      <c r="M1222" s="27" t="n">
        <f aca="false">SUMIF($S$3:$FQ$3,$E1222+1,$S1222:$FQ1222)/COUNTIF($S$3:$FQ$3,$E1222+1)</f>
        <v>2.4965</v>
      </c>
      <c r="N1222" s="27" t="n">
        <f aca="false">SUMIF($S$3:$FQ$3,$E1222+2,$S1222:$FQ1222)/COUNTIF($S$3:$FQ$3,$E1222+2)</f>
        <v>2.26541666666667</v>
      </c>
      <c r="O1222" s="27" t="n">
        <f aca="false">SUMIF($S$3:$FQ$3,$E1222+3,$S1222:$FQ1222)/COUNTIF($S$3:$FQ$3,$E1222+3)</f>
        <v>2.20716666666667</v>
      </c>
      <c r="P1222" s="27" t="n">
        <f aca="false">SUMIF($S$3:$FQ$3,$E1222+4,$S1222:$FQ1222)/COUNTIF($S$3:$FQ$3,$E1222+4)</f>
        <v>2.21716666666667</v>
      </c>
      <c r="Q1222" s="27" t="n">
        <f aca="false">SUMIF($S$3:$FQ$3,$E1222+5,$S1222:$FQ1222)/COUNTIF($S$3:$FQ$3,$E1222+5)</f>
        <v>2.23216666666667</v>
      </c>
      <c r="R1222" s="28" t="n">
        <v>35739</v>
      </c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30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 t="n">
        <v>3.468</v>
      </c>
      <c r="BZ1222" s="29" t="n">
        <v>3.412</v>
      </c>
      <c r="CA1222" s="29" t="n">
        <v>3.022</v>
      </c>
      <c r="CB1222" s="29" t="n">
        <v>2.68</v>
      </c>
      <c r="CC1222" s="29" t="n">
        <v>2.345</v>
      </c>
      <c r="CD1222" s="29" t="n">
        <v>2.26</v>
      </c>
      <c r="CE1222" s="29" t="n">
        <v>2.24</v>
      </c>
      <c r="CF1222" s="29" t="n">
        <v>2.24</v>
      </c>
      <c r="CG1222" s="29" t="n">
        <v>2.242</v>
      </c>
      <c r="CH1222" s="29" t="n">
        <v>2.245</v>
      </c>
      <c r="CI1222" s="29" t="n">
        <v>2.28</v>
      </c>
      <c r="CJ1222" s="29" t="n">
        <v>2.42</v>
      </c>
      <c r="CK1222" s="29" t="n">
        <v>2.572</v>
      </c>
      <c r="CL1222" s="29" t="n">
        <v>2.597</v>
      </c>
      <c r="CM1222" s="29" t="n">
        <v>2.477</v>
      </c>
      <c r="CN1222" s="29" t="n">
        <v>2.331</v>
      </c>
      <c r="CO1222" s="29" t="n">
        <v>2.197</v>
      </c>
      <c r="CP1222" s="29" t="n">
        <v>2.144</v>
      </c>
      <c r="CQ1222" s="29" t="n">
        <v>2.139</v>
      </c>
      <c r="CR1222" s="29" t="n">
        <v>2.139</v>
      </c>
      <c r="CS1222" s="29" t="n">
        <v>2.139</v>
      </c>
      <c r="CT1222" s="29" t="n">
        <v>2.149</v>
      </c>
      <c r="CU1222" s="29" t="n">
        <v>2.171</v>
      </c>
      <c r="CV1222" s="29" t="n">
        <v>2.284</v>
      </c>
      <c r="CW1222" s="29" t="n">
        <v>2.418</v>
      </c>
      <c r="CX1222" s="29" t="n">
        <v>2.453</v>
      </c>
      <c r="CY1222" s="29" t="n">
        <v>2.363</v>
      </c>
      <c r="CZ1222" s="29" t="n">
        <v>2.253</v>
      </c>
      <c r="DA1222" s="29" t="n">
        <v>2.133</v>
      </c>
      <c r="DB1222" s="29" t="n">
        <v>2.113</v>
      </c>
      <c r="DC1222" s="29" t="n">
        <v>2.103</v>
      </c>
      <c r="DD1222" s="29" t="n">
        <v>2.103</v>
      </c>
      <c r="DE1222" s="29" t="n">
        <v>2.103</v>
      </c>
      <c r="DF1222" s="29" t="n">
        <v>2.103</v>
      </c>
      <c r="DG1222" s="29" t="n">
        <v>2.118</v>
      </c>
      <c r="DH1222" s="29" t="n">
        <v>2.248</v>
      </c>
      <c r="DI1222" s="29" t="n">
        <v>2.393</v>
      </c>
      <c r="DJ1222" s="29" t="n">
        <v>2.463</v>
      </c>
      <c r="DK1222" s="29" t="n">
        <v>2.373</v>
      </c>
      <c r="DL1222" s="29" t="n">
        <v>2.263</v>
      </c>
      <c r="DM1222" s="29" t="n">
        <v>2.143</v>
      </c>
      <c r="DN1222" s="29" t="n">
        <v>2.123</v>
      </c>
      <c r="DO1222" s="29" t="n">
        <v>2.113</v>
      </c>
      <c r="DP1222" s="29" t="n">
        <v>2.113</v>
      </c>
      <c r="DQ1222" s="29" t="n">
        <v>2.113</v>
      </c>
      <c r="DR1222" s="29" t="n">
        <v>2.113</v>
      </c>
      <c r="DS1222" s="29" t="n">
        <v>2.128</v>
      </c>
      <c r="DT1222" s="29" t="n">
        <v>2.258</v>
      </c>
      <c r="DU1222" s="29" t="n">
        <v>2.403</v>
      </c>
      <c r="DV1222" s="29" t="n">
        <v>2.478</v>
      </c>
      <c r="DW1222" s="29" t="n">
        <v>2.388</v>
      </c>
      <c r="DX1222" s="29" t="n">
        <v>2.278</v>
      </c>
      <c r="DY1222" s="29" t="n">
        <v>2.158</v>
      </c>
      <c r="DZ1222" s="29" t="n">
        <v>2.138</v>
      </c>
      <c r="EA1222" s="29" t="n">
        <v>2.128</v>
      </c>
      <c r="EB1222" s="29" t="n">
        <v>2.128</v>
      </c>
      <c r="EC1222" s="29" t="n">
        <v>2.128</v>
      </c>
      <c r="ED1222" s="29" t="n">
        <v>2.128</v>
      </c>
      <c r="EE1222" s="29" t="n">
        <v>2.143</v>
      </c>
      <c r="EF1222" s="29" t="n">
        <v>2.273</v>
      </c>
      <c r="EG1222" s="29" t="n">
        <v>2.418</v>
      </c>
      <c r="EH1222" s="29" t="n">
        <v>2.493</v>
      </c>
      <c r="EI1222" s="29" t="n">
        <v>2.403</v>
      </c>
      <c r="EJ1222" s="29" t="n">
        <v>2.293</v>
      </c>
      <c r="EK1222" s="29" t="n">
        <v>2.173</v>
      </c>
      <c r="EL1222" s="29" t="n">
        <v>2.153</v>
      </c>
      <c r="EM1222" s="29" t="n">
        <v>2.143</v>
      </c>
      <c r="EN1222" s="29" t="n">
        <v>2.143</v>
      </c>
      <c r="EO1222" s="29" t="n">
        <v>2.143</v>
      </c>
      <c r="EP1222" s="29" t="n">
        <v>2.143</v>
      </c>
      <c r="EQ1222" s="29" t="n">
        <v>2.158</v>
      </c>
      <c r="ER1222" s="29" t="n">
        <v>2.288</v>
      </c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  <c r="GR1222" s="0"/>
      <c r="GS1222" s="0"/>
      <c r="GT1222" s="0"/>
      <c r="GU1222" s="0"/>
      <c r="GV1222" s="0"/>
      <c r="GW1222" s="0"/>
      <c r="GX1222" s="0"/>
      <c r="GY1222" s="0"/>
      <c r="GZ1222" s="0"/>
      <c r="HA1222" s="0"/>
      <c r="HB1222" s="0"/>
      <c r="HC1222" s="0"/>
      <c r="HD1222" s="0"/>
      <c r="HE1222" s="0"/>
      <c r="HF1222" s="0"/>
      <c r="HG1222" s="0"/>
      <c r="HH1222" s="0"/>
      <c r="HI1222" s="0"/>
      <c r="HJ1222" s="0"/>
      <c r="HK1222" s="0"/>
      <c r="HL1222" s="0"/>
      <c r="HM1222" s="0"/>
      <c r="HN1222" s="0"/>
      <c r="HO1222" s="0"/>
      <c r="HP1222" s="0"/>
      <c r="HQ1222" s="0"/>
      <c r="HR1222" s="0"/>
      <c r="HS1222" s="0"/>
      <c r="HT1222" s="0"/>
      <c r="HU1222" s="0"/>
      <c r="HV1222" s="0"/>
      <c r="HW1222" s="0"/>
      <c r="HX1222" s="0"/>
      <c r="HY1222" s="0"/>
      <c r="HZ1222" s="0"/>
      <c r="IA1222" s="0"/>
      <c r="IB1222" s="0"/>
      <c r="IC1222" s="0"/>
      <c r="ID1222" s="0"/>
      <c r="IE1222" s="0"/>
      <c r="IF1222" s="0"/>
      <c r="IG1222" s="0"/>
      <c r="IH1222" s="0"/>
      <c r="II1222" s="0"/>
      <c r="IJ1222" s="0"/>
      <c r="IK1222" s="0"/>
      <c r="IL1222" s="0"/>
      <c r="IM1222" s="0"/>
      <c r="IN1222" s="0"/>
      <c r="IO1222" s="0"/>
      <c r="IP1222" s="0"/>
      <c r="IQ1222" s="0"/>
      <c r="IR1222" s="0"/>
      <c r="IS1222" s="0"/>
      <c r="IT1222" s="0"/>
      <c r="IU1222" s="0"/>
      <c r="IV1222" s="0"/>
      <c r="IW1222" s="0"/>
    </row>
    <row r="1223" customFormat="false" ht="12.75" hidden="true" customHeight="false" outlineLevel="0" collapsed="false">
      <c r="A1223" s="0" t="n">
        <f aca="false">WEEKDAY(C1223,2)</f>
        <v>4</v>
      </c>
      <c r="B1223" s="0" t="n">
        <f aca="false">MONTH(C1223)</f>
        <v>11</v>
      </c>
      <c r="C1223" s="23" t="n">
        <v>35740</v>
      </c>
      <c r="D1223" s="0" t="n">
        <f aca="false">MONTH(R1223)</f>
        <v>11</v>
      </c>
      <c r="E1223" s="0" t="n">
        <f aca="false">YEAR(R1223)</f>
        <v>1997</v>
      </c>
      <c r="F1223" s="36"/>
      <c r="G1223" s="24" t="n">
        <f aca="false">N1223-M1223</f>
        <v>-0.223333333333334</v>
      </c>
      <c r="H1223" s="24" t="n">
        <f aca="false">O1223-N1223</f>
        <v>-0.0580833333333333</v>
      </c>
      <c r="I1223" s="24" t="n">
        <f aca="false">O1223-M1223</f>
        <v>-0.281416666666667</v>
      </c>
      <c r="J1223" s="25" t="n">
        <f aca="false">VLOOKUP(C1223,'Nymex hist.'!A:B,2,0)</f>
        <v>3.392</v>
      </c>
      <c r="K1223" s="25"/>
      <c r="L1223" s="25"/>
      <c r="M1223" s="27" t="n">
        <f aca="false">SUMIF($S$3:$FQ$3,$E1223+1,$S1223:$FQ1223)/COUNTIF($S$3:$FQ$3,$E1223+1)</f>
        <v>2.47875</v>
      </c>
      <c r="N1223" s="27" t="n">
        <f aca="false">SUMIF($S$3:$FQ$3,$E1223+2,$S1223:$FQ1223)/COUNTIF($S$3:$FQ$3,$E1223+2)</f>
        <v>2.25541666666667</v>
      </c>
      <c r="O1223" s="27" t="n">
        <f aca="false">SUMIF($S$3:$FQ$3,$E1223+3,$S1223:$FQ1223)/COUNTIF($S$3:$FQ$3,$E1223+3)</f>
        <v>2.19733333333333</v>
      </c>
      <c r="P1223" s="27" t="n">
        <f aca="false">SUMIF($S$3:$FQ$3,$E1223+4,$S1223:$FQ1223)/COUNTIF($S$3:$FQ$3,$E1223+4)</f>
        <v>2.20733333333333</v>
      </c>
      <c r="Q1223" s="27" t="n">
        <f aca="false">SUMIF($S$3:$FQ$3,$E1223+5,$S1223:$FQ1223)/COUNTIF($S$3:$FQ$3,$E1223+5)</f>
        <v>2.22233333333333</v>
      </c>
      <c r="R1223" s="28" t="n">
        <v>35740</v>
      </c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30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 t="n">
        <v>3.392</v>
      </c>
      <c r="BZ1223" s="29" t="n">
        <v>3.352</v>
      </c>
      <c r="CA1223" s="29" t="n">
        <v>2.992</v>
      </c>
      <c r="CB1223" s="29" t="n">
        <v>2.65</v>
      </c>
      <c r="CC1223" s="29" t="n">
        <v>2.332</v>
      </c>
      <c r="CD1223" s="29" t="n">
        <v>2.25</v>
      </c>
      <c r="CE1223" s="29" t="n">
        <v>2.23</v>
      </c>
      <c r="CF1223" s="29" t="n">
        <v>2.23</v>
      </c>
      <c r="CG1223" s="29" t="n">
        <v>2.232</v>
      </c>
      <c r="CH1223" s="29" t="n">
        <v>2.235</v>
      </c>
      <c r="CI1223" s="29" t="n">
        <v>2.27</v>
      </c>
      <c r="CJ1223" s="29" t="n">
        <v>2.41</v>
      </c>
      <c r="CK1223" s="29" t="n">
        <v>2.562</v>
      </c>
      <c r="CL1223" s="29" t="n">
        <v>2.587</v>
      </c>
      <c r="CM1223" s="29" t="n">
        <v>2.467</v>
      </c>
      <c r="CN1223" s="29" t="n">
        <v>2.321</v>
      </c>
      <c r="CO1223" s="29" t="n">
        <v>2.187</v>
      </c>
      <c r="CP1223" s="29" t="n">
        <v>2.134</v>
      </c>
      <c r="CQ1223" s="29" t="n">
        <v>2.129</v>
      </c>
      <c r="CR1223" s="29" t="n">
        <v>2.129</v>
      </c>
      <c r="CS1223" s="29" t="n">
        <v>2.129</v>
      </c>
      <c r="CT1223" s="29" t="n">
        <v>2.139</v>
      </c>
      <c r="CU1223" s="29" t="n">
        <v>2.161</v>
      </c>
      <c r="CV1223" s="29" t="n">
        <v>2.274</v>
      </c>
      <c r="CW1223" s="29" t="n">
        <v>2.408</v>
      </c>
      <c r="CX1223" s="29" t="n">
        <v>2.443</v>
      </c>
      <c r="CY1223" s="29" t="n">
        <v>2.353</v>
      </c>
      <c r="CZ1223" s="29" t="n">
        <v>2.243</v>
      </c>
      <c r="DA1223" s="29" t="n">
        <v>2.123</v>
      </c>
      <c r="DB1223" s="29" t="n">
        <v>2.103</v>
      </c>
      <c r="DC1223" s="29" t="n">
        <v>2.093</v>
      </c>
      <c r="DD1223" s="29" t="n">
        <v>2.093</v>
      </c>
      <c r="DE1223" s="29" t="n">
        <v>2.093</v>
      </c>
      <c r="DF1223" s="29" t="n">
        <v>2.093</v>
      </c>
      <c r="DG1223" s="29" t="n">
        <v>2.108</v>
      </c>
      <c r="DH1223" s="29" t="n">
        <v>2.24</v>
      </c>
      <c r="DI1223" s="29" t="n">
        <v>2.383</v>
      </c>
      <c r="DJ1223" s="29" t="n">
        <v>2.453</v>
      </c>
      <c r="DK1223" s="29" t="n">
        <v>2.363</v>
      </c>
      <c r="DL1223" s="29" t="n">
        <v>2.253</v>
      </c>
      <c r="DM1223" s="29" t="n">
        <v>2.133</v>
      </c>
      <c r="DN1223" s="29" t="n">
        <v>2.113</v>
      </c>
      <c r="DO1223" s="29" t="n">
        <v>2.103</v>
      </c>
      <c r="DP1223" s="29" t="n">
        <v>2.103</v>
      </c>
      <c r="DQ1223" s="29" t="n">
        <v>2.103</v>
      </c>
      <c r="DR1223" s="29" t="n">
        <v>2.103</v>
      </c>
      <c r="DS1223" s="29" t="n">
        <v>2.118</v>
      </c>
      <c r="DT1223" s="29" t="n">
        <v>2.25</v>
      </c>
      <c r="DU1223" s="29" t="n">
        <v>2.393</v>
      </c>
      <c r="DV1223" s="29" t="n">
        <v>2.468</v>
      </c>
      <c r="DW1223" s="29" t="n">
        <v>2.378</v>
      </c>
      <c r="DX1223" s="29" t="n">
        <v>2.268</v>
      </c>
      <c r="DY1223" s="29" t="n">
        <v>2.148</v>
      </c>
      <c r="DZ1223" s="29" t="n">
        <v>2.128</v>
      </c>
      <c r="EA1223" s="29" t="n">
        <v>2.118</v>
      </c>
      <c r="EB1223" s="29" t="n">
        <v>2.118</v>
      </c>
      <c r="EC1223" s="29" t="n">
        <v>2.118</v>
      </c>
      <c r="ED1223" s="29" t="n">
        <v>2.118</v>
      </c>
      <c r="EE1223" s="29" t="n">
        <v>2.133</v>
      </c>
      <c r="EF1223" s="29" t="n">
        <v>2.265</v>
      </c>
      <c r="EG1223" s="29" t="n">
        <v>2.408</v>
      </c>
      <c r="EH1223" s="29" t="n">
        <v>2.483</v>
      </c>
      <c r="EI1223" s="29" t="n">
        <v>2.393</v>
      </c>
      <c r="EJ1223" s="29" t="n">
        <v>2.283</v>
      </c>
      <c r="EK1223" s="29" t="n">
        <v>2.163</v>
      </c>
      <c r="EL1223" s="29" t="n">
        <v>2.143</v>
      </c>
      <c r="EM1223" s="29" t="n">
        <v>2.133</v>
      </c>
      <c r="EN1223" s="29" t="n">
        <v>2.133</v>
      </c>
      <c r="EO1223" s="29" t="n">
        <v>2.133</v>
      </c>
      <c r="EP1223" s="29" t="n">
        <v>2.133</v>
      </c>
      <c r="EQ1223" s="29" t="n">
        <v>2.148</v>
      </c>
      <c r="ER1223" s="29" t="n">
        <v>2.28</v>
      </c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0"/>
      <c r="GS1223" s="0"/>
      <c r="GT1223" s="0"/>
      <c r="GU1223" s="0"/>
      <c r="GV1223" s="0"/>
      <c r="GW1223" s="0"/>
      <c r="GX1223" s="0"/>
      <c r="GY1223" s="0"/>
      <c r="GZ1223" s="0"/>
      <c r="HA1223" s="0"/>
      <c r="HB1223" s="0"/>
      <c r="HC1223" s="0"/>
      <c r="HD1223" s="0"/>
      <c r="HE1223" s="0"/>
      <c r="HF1223" s="0"/>
      <c r="HG1223" s="0"/>
      <c r="HH1223" s="0"/>
      <c r="HI1223" s="0"/>
      <c r="HJ1223" s="0"/>
      <c r="HK1223" s="0"/>
      <c r="HL1223" s="0"/>
      <c r="HM1223" s="0"/>
      <c r="HN1223" s="0"/>
      <c r="HO1223" s="0"/>
      <c r="HP1223" s="0"/>
      <c r="HQ1223" s="0"/>
      <c r="HR1223" s="0"/>
      <c r="HS1223" s="0"/>
      <c r="HT1223" s="0"/>
      <c r="HU1223" s="0"/>
      <c r="HV1223" s="0"/>
      <c r="HW1223" s="0"/>
      <c r="HX1223" s="0"/>
      <c r="HY1223" s="0"/>
      <c r="HZ1223" s="0"/>
      <c r="IA1223" s="0"/>
      <c r="IB1223" s="0"/>
      <c r="IC1223" s="0"/>
      <c r="ID1223" s="0"/>
      <c r="IE1223" s="0"/>
      <c r="IF1223" s="0"/>
      <c r="IG1223" s="0"/>
      <c r="IH1223" s="0"/>
      <c r="II1223" s="0"/>
      <c r="IJ1223" s="0"/>
      <c r="IK1223" s="0"/>
      <c r="IL1223" s="0"/>
      <c r="IM1223" s="0"/>
      <c r="IN1223" s="0"/>
      <c r="IO1223" s="0"/>
      <c r="IP1223" s="0"/>
      <c r="IQ1223" s="0"/>
      <c r="IR1223" s="0"/>
      <c r="IS1223" s="0"/>
      <c r="IT1223" s="0"/>
      <c r="IU1223" s="0"/>
      <c r="IV1223" s="0"/>
      <c r="IW1223" s="0"/>
    </row>
    <row r="1224" customFormat="false" ht="12.75" hidden="true" customHeight="false" outlineLevel="0" collapsed="false">
      <c r="A1224" s="0" t="n">
        <f aca="false">WEEKDAY(C1224,2)</f>
        <v>5</v>
      </c>
      <c r="B1224" s="0" t="n">
        <f aca="false">MONTH(C1224)</f>
        <v>11</v>
      </c>
      <c r="C1224" s="23" t="n">
        <v>35741</v>
      </c>
      <c r="D1224" s="0" t="n">
        <f aca="false">MONTH(R1224)</f>
        <v>11</v>
      </c>
      <c r="E1224" s="0" t="n">
        <f aca="false">YEAR(R1224)</f>
        <v>1997</v>
      </c>
      <c r="F1224" s="36"/>
      <c r="G1224" s="24" t="n">
        <f aca="false">N1224-M1224</f>
        <v>-0.213916666666667</v>
      </c>
      <c r="H1224" s="24" t="n">
        <f aca="false">O1224-N1224</f>
        <v>-0.0595833333333333</v>
      </c>
      <c r="I1224" s="24" t="n">
        <f aca="false">O1224-M1224</f>
        <v>-0.2735</v>
      </c>
      <c r="J1224" s="25" t="n">
        <f aca="false">VLOOKUP(C1224,'Nymex hist.'!A:B,2,0)</f>
        <v>3.256</v>
      </c>
      <c r="K1224" s="25"/>
      <c r="L1224" s="25"/>
      <c r="M1224" s="27" t="n">
        <f aca="false">SUMIF($S$3:$FQ$3,$E1224+1,$S1224:$FQ1224)/COUNTIF($S$3:$FQ$3,$E1224+1)</f>
        <v>2.47083333333333</v>
      </c>
      <c r="N1224" s="27" t="n">
        <f aca="false">SUMIF($S$3:$FQ$3,$E1224+2,$S1224:$FQ1224)/COUNTIF($S$3:$FQ$3,$E1224+2)</f>
        <v>2.25691666666667</v>
      </c>
      <c r="O1224" s="27" t="n">
        <f aca="false">SUMIF($S$3:$FQ$3,$E1224+3,$S1224:$FQ1224)/COUNTIF($S$3:$FQ$3,$E1224+3)</f>
        <v>2.19733333333333</v>
      </c>
      <c r="P1224" s="27" t="n">
        <f aca="false">SUMIF($S$3:$FQ$3,$E1224+4,$S1224:$FQ1224)/COUNTIF($S$3:$FQ$3,$E1224+4)</f>
        <v>2.20733333333333</v>
      </c>
      <c r="Q1224" s="27" t="n">
        <f aca="false">SUMIF($S$3:$FQ$3,$E1224+5,$S1224:$FQ1224)/COUNTIF($S$3:$FQ$3,$E1224+5)</f>
        <v>2.22233333333333</v>
      </c>
      <c r="R1224" s="28" t="n">
        <v>35741</v>
      </c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30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 t="n">
        <v>3.256</v>
      </c>
      <c r="BZ1224" s="29" t="n">
        <v>3.254</v>
      </c>
      <c r="CA1224" s="29" t="n">
        <v>2.96</v>
      </c>
      <c r="CB1224" s="29" t="n">
        <v>2.635</v>
      </c>
      <c r="CC1224" s="29" t="n">
        <v>2.34</v>
      </c>
      <c r="CD1224" s="29" t="n">
        <v>2.255</v>
      </c>
      <c r="CE1224" s="29" t="n">
        <v>2.235</v>
      </c>
      <c r="CF1224" s="29" t="n">
        <v>2.235</v>
      </c>
      <c r="CG1224" s="29" t="n">
        <v>2.237</v>
      </c>
      <c r="CH1224" s="29" t="n">
        <v>2.24</v>
      </c>
      <c r="CI1224" s="29" t="n">
        <v>2.275</v>
      </c>
      <c r="CJ1224" s="29" t="n">
        <v>2.415</v>
      </c>
      <c r="CK1224" s="29" t="n">
        <v>2.569</v>
      </c>
      <c r="CL1224" s="29" t="n">
        <v>2.595</v>
      </c>
      <c r="CM1224" s="29" t="n">
        <v>2.474</v>
      </c>
      <c r="CN1224" s="29" t="n">
        <v>2.324</v>
      </c>
      <c r="CO1224" s="29" t="n">
        <v>2.187</v>
      </c>
      <c r="CP1224" s="29" t="n">
        <v>2.134</v>
      </c>
      <c r="CQ1224" s="29" t="n">
        <v>2.129</v>
      </c>
      <c r="CR1224" s="29" t="n">
        <v>2.129</v>
      </c>
      <c r="CS1224" s="29" t="n">
        <v>2.129</v>
      </c>
      <c r="CT1224" s="29" t="n">
        <v>2.139</v>
      </c>
      <c r="CU1224" s="29" t="n">
        <v>2.161</v>
      </c>
      <c r="CV1224" s="29" t="n">
        <v>2.274</v>
      </c>
      <c r="CW1224" s="29" t="n">
        <v>2.408</v>
      </c>
      <c r="CX1224" s="29" t="n">
        <v>2.443</v>
      </c>
      <c r="CY1224" s="29" t="n">
        <v>2.353</v>
      </c>
      <c r="CZ1224" s="29" t="n">
        <v>2.243</v>
      </c>
      <c r="DA1224" s="29" t="n">
        <v>2.123</v>
      </c>
      <c r="DB1224" s="29" t="n">
        <v>2.103</v>
      </c>
      <c r="DC1224" s="29" t="n">
        <v>2.093</v>
      </c>
      <c r="DD1224" s="29" t="n">
        <v>2.093</v>
      </c>
      <c r="DE1224" s="29" t="n">
        <v>2.093</v>
      </c>
      <c r="DF1224" s="29" t="n">
        <v>2.093</v>
      </c>
      <c r="DG1224" s="29" t="n">
        <v>2.108</v>
      </c>
      <c r="DH1224" s="29" t="n">
        <v>2.24</v>
      </c>
      <c r="DI1224" s="29" t="n">
        <v>2.383</v>
      </c>
      <c r="DJ1224" s="29" t="n">
        <v>2.453</v>
      </c>
      <c r="DK1224" s="29" t="n">
        <v>2.363</v>
      </c>
      <c r="DL1224" s="29" t="n">
        <v>2.253</v>
      </c>
      <c r="DM1224" s="29" t="n">
        <v>2.133</v>
      </c>
      <c r="DN1224" s="29" t="n">
        <v>2.113</v>
      </c>
      <c r="DO1224" s="29" t="n">
        <v>2.103</v>
      </c>
      <c r="DP1224" s="29" t="n">
        <v>2.103</v>
      </c>
      <c r="DQ1224" s="29" t="n">
        <v>2.103</v>
      </c>
      <c r="DR1224" s="29" t="n">
        <v>2.103</v>
      </c>
      <c r="DS1224" s="29" t="n">
        <v>2.118</v>
      </c>
      <c r="DT1224" s="29" t="n">
        <v>2.25</v>
      </c>
      <c r="DU1224" s="29" t="n">
        <v>2.393</v>
      </c>
      <c r="DV1224" s="29" t="n">
        <v>2.468</v>
      </c>
      <c r="DW1224" s="29" t="n">
        <v>2.378</v>
      </c>
      <c r="DX1224" s="29" t="n">
        <v>2.268</v>
      </c>
      <c r="DY1224" s="29" t="n">
        <v>2.148</v>
      </c>
      <c r="DZ1224" s="29" t="n">
        <v>2.128</v>
      </c>
      <c r="EA1224" s="29" t="n">
        <v>2.118</v>
      </c>
      <c r="EB1224" s="29" t="n">
        <v>2.118</v>
      </c>
      <c r="EC1224" s="29" t="n">
        <v>2.118</v>
      </c>
      <c r="ED1224" s="29" t="n">
        <v>2.118</v>
      </c>
      <c r="EE1224" s="29" t="n">
        <v>2.133</v>
      </c>
      <c r="EF1224" s="29" t="n">
        <v>2.265</v>
      </c>
      <c r="EG1224" s="29" t="n">
        <v>2.408</v>
      </c>
      <c r="EH1224" s="29" t="n">
        <v>2.483</v>
      </c>
      <c r="EI1224" s="29" t="n">
        <v>2.393</v>
      </c>
      <c r="EJ1224" s="29" t="n">
        <v>2.283</v>
      </c>
      <c r="EK1224" s="29" t="n">
        <v>2.163</v>
      </c>
      <c r="EL1224" s="29" t="n">
        <v>2.143</v>
      </c>
      <c r="EM1224" s="29" t="n">
        <v>2.133</v>
      </c>
      <c r="EN1224" s="29" t="n">
        <v>2.133</v>
      </c>
      <c r="EO1224" s="29" t="n">
        <v>2.133</v>
      </c>
      <c r="EP1224" s="29" t="n">
        <v>2.133</v>
      </c>
      <c r="EQ1224" s="29" t="n">
        <v>2.148</v>
      </c>
      <c r="ER1224" s="29" t="n">
        <v>2.28</v>
      </c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29"/>
      <c r="GR1224" s="0"/>
      <c r="GS1224" s="0"/>
      <c r="GT1224" s="0"/>
      <c r="GU1224" s="0"/>
      <c r="GV1224" s="0"/>
      <c r="GW1224" s="0"/>
      <c r="GX1224" s="0"/>
      <c r="GY1224" s="0"/>
      <c r="GZ1224" s="0"/>
      <c r="HA1224" s="0"/>
      <c r="HB1224" s="0"/>
      <c r="HC1224" s="0"/>
      <c r="HD1224" s="0"/>
      <c r="HE1224" s="0"/>
      <c r="HF1224" s="0"/>
      <c r="HG1224" s="0"/>
      <c r="HH1224" s="0"/>
      <c r="HI1224" s="0"/>
      <c r="HJ1224" s="0"/>
      <c r="HK1224" s="0"/>
      <c r="HL1224" s="0"/>
      <c r="HM1224" s="0"/>
      <c r="HN1224" s="0"/>
      <c r="HO1224" s="0"/>
      <c r="HP1224" s="0"/>
      <c r="HQ1224" s="0"/>
      <c r="HR1224" s="0"/>
      <c r="HS1224" s="0"/>
      <c r="HT1224" s="0"/>
      <c r="HU1224" s="0"/>
      <c r="HV1224" s="0"/>
      <c r="HW1224" s="0"/>
      <c r="HX1224" s="0"/>
      <c r="HY1224" s="0"/>
      <c r="HZ1224" s="0"/>
      <c r="IA1224" s="0"/>
      <c r="IB1224" s="0"/>
      <c r="IC1224" s="0"/>
      <c r="ID1224" s="0"/>
      <c r="IE1224" s="0"/>
      <c r="IF1224" s="0"/>
      <c r="IG1224" s="0"/>
      <c r="IH1224" s="0"/>
      <c r="II1224" s="0"/>
      <c r="IJ1224" s="0"/>
      <c r="IK1224" s="0"/>
      <c r="IL1224" s="0"/>
      <c r="IM1224" s="0"/>
      <c r="IN1224" s="0"/>
      <c r="IO1224" s="0"/>
      <c r="IP1224" s="0"/>
      <c r="IQ1224" s="0"/>
      <c r="IR1224" s="0"/>
      <c r="IS1224" s="0"/>
      <c r="IT1224" s="0"/>
      <c r="IU1224" s="0"/>
      <c r="IV1224" s="0"/>
      <c r="IW1224" s="0"/>
    </row>
    <row r="1225" customFormat="false" ht="12.75" hidden="true" customHeight="false" outlineLevel="0" collapsed="false">
      <c r="A1225" s="0" t="n">
        <f aca="false">WEEKDAY(C1225,2)</f>
        <v>1</v>
      </c>
      <c r="B1225" s="0" t="n">
        <f aca="false">MONTH(C1225)</f>
        <v>11</v>
      </c>
      <c r="C1225" s="23" t="n">
        <v>35744</v>
      </c>
      <c r="D1225" s="0" t="n">
        <f aca="false">MONTH(R1225)</f>
        <v>11</v>
      </c>
      <c r="E1225" s="0" t="n">
        <f aca="false">YEAR(R1225)</f>
        <v>1997</v>
      </c>
      <c r="F1225" s="36"/>
      <c r="G1225" s="24" t="n">
        <f aca="false">N1225-M1225</f>
        <v>-0.245666666666667</v>
      </c>
      <c r="H1225" s="24" t="n">
        <f aca="false">O1225-N1225</f>
        <v>-0.0740833333333333</v>
      </c>
      <c r="I1225" s="24" t="n">
        <f aca="false">O1225-M1225</f>
        <v>-0.31975</v>
      </c>
      <c r="J1225" s="25" t="n">
        <f aca="false">VLOOKUP(C1225,'Nymex hist.'!A:B,2,0)</f>
        <v>3.433</v>
      </c>
      <c r="K1225" s="25"/>
      <c r="L1225" s="25"/>
      <c r="M1225" s="27" t="n">
        <f aca="false">SUMIF($S$3:$FQ$3,$E1225+1,$S1225:$FQ1225)/COUNTIF($S$3:$FQ$3,$E1225+1)</f>
        <v>2.50833333333333</v>
      </c>
      <c r="N1225" s="27" t="n">
        <f aca="false">SUMIF($S$3:$FQ$3,$E1225+2,$S1225:$FQ1225)/COUNTIF($S$3:$FQ$3,$E1225+2)</f>
        <v>2.26266666666667</v>
      </c>
      <c r="O1225" s="27" t="n">
        <f aca="false">SUMIF($S$3:$FQ$3,$E1225+3,$S1225:$FQ1225)/COUNTIF($S$3:$FQ$3,$E1225+3)</f>
        <v>2.18858333333333</v>
      </c>
      <c r="P1225" s="27" t="n">
        <f aca="false">SUMIF($S$3:$FQ$3,$E1225+4,$S1225:$FQ1225)/COUNTIF($S$3:$FQ$3,$E1225+4)</f>
        <v>2.19858333333333</v>
      </c>
      <c r="Q1225" s="27" t="n">
        <f aca="false">SUMIF($S$3:$FQ$3,$E1225+5,$S1225:$FQ1225)/COUNTIF($S$3:$FQ$3,$E1225+5)</f>
        <v>2.21358333333333</v>
      </c>
      <c r="R1225" s="28" t="n">
        <v>35744</v>
      </c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30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 t="n">
        <v>3.433</v>
      </c>
      <c r="BZ1225" s="29" t="n">
        <v>3.421</v>
      </c>
      <c r="CA1225" s="29" t="n">
        <v>3.053</v>
      </c>
      <c r="CB1225" s="29" t="n">
        <v>2.685</v>
      </c>
      <c r="CC1225" s="29" t="n">
        <v>2.36</v>
      </c>
      <c r="CD1225" s="29" t="n">
        <v>2.27</v>
      </c>
      <c r="CE1225" s="29" t="n">
        <v>2.25</v>
      </c>
      <c r="CF1225" s="29" t="n">
        <v>2.25</v>
      </c>
      <c r="CG1225" s="29" t="n">
        <v>2.252</v>
      </c>
      <c r="CH1225" s="29" t="n">
        <v>2.255</v>
      </c>
      <c r="CI1225" s="29" t="n">
        <v>2.29</v>
      </c>
      <c r="CJ1225" s="29" t="n">
        <v>2.43</v>
      </c>
      <c r="CK1225" s="29" t="n">
        <v>2.584</v>
      </c>
      <c r="CL1225" s="29" t="n">
        <v>2.609</v>
      </c>
      <c r="CM1225" s="29" t="n">
        <v>2.484</v>
      </c>
      <c r="CN1225" s="29" t="n">
        <v>2.334</v>
      </c>
      <c r="CO1225" s="29" t="n">
        <v>2.197</v>
      </c>
      <c r="CP1225" s="29" t="n">
        <v>2.144</v>
      </c>
      <c r="CQ1225" s="29" t="n">
        <v>2.134</v>
      </c>
      <c r="CR1225" s="29" t="n">
        <v>2.134</v>
      </c>
      <c r="CS1225" s="29" t="n">
        <v>2.134</v>
      </c>
      <c r="CT1225" s="29" t="n">
        <v>2.139</v>
      </c>
      <c r="CU1225" s="29" t="n">
        <v>2.161</v>
      </c>
      <c r="CV1225" s="29" t="n">
        <v>2.274</v>
      </c>
      <c r="CW1225" s="29" t="n">
        <v>2.408</v>
      </c>
      <c r="CX1225" s="29" t="n">
        <v>2.438</v>
      </c>
      <c r="CY1225" s="29" t="n">
        <v>2.343</v>
      </c>
      <c r="CZ1225" s="29" t="n">
        <v>2.233</v>
      </c>
      <c r="DA1225" s="29" t="n">
        <v>2.113</v>
      </c>
      <c r="DB1225" s="29" t="n">
        <v>2.093</v>
      </c>
      <c r="DC1225" s="29" t="n">
        <v>2.083</v>
      </c>
      <c r="DD1225" s="29" t="n">
        <v>2.083</v>
      </c>
      <c r="DE1225" s="29" t="n">
        <v>2.083</v>
      </c>
      <c r="DF1225" s="29" t="n">
        <v>2.083</v>
      </c>
      <c r="DG1225" s="29" t="n">
        <v>2.098</v>
      </c>
      <c r="DH1225" s="29" t="n">
        <v>2.23</v>
      </c>
      <c r="DI1225" s="29" t="n">
        <v>2.383</v>
      </c>
      <c r="DJ1225" s="29" t="n">
        <v>2.448</v>
      </c>
      <c r="DK1225" s="29" t="n">
        <v>2.353</v>
      </c>
      <c r="DL1225" s="29" t="n">
        <v>2.243</v>
      </c>
      <c r="DM1225" s="29" t="n">
        <v>2.123</v>
      </c>
      <c r="DN1225" s="29" t="n">
        <v>2.103</v>
      </c>
      <c r="DO1225" s="29" t="n">
        <v>2.093</v>
      </c>
      <c r="DP1225" s="29" t="n">
        <v>2.093</v>
      </c>
      <c r="DQ1225" s="29" t="n">
        <v>2.093</v>
      </c>
      <c r="DR1225" s="29" t="n">
        <v>2.093</v>
      </c>
      <c r="DS1225" s="29" t="n">
        <v>2.108</v>
      </c>
      <c r="DT1225" s="29" t="n">
        <v>2.24</v>
      </c>
      <c r="DU1225" s="29" t="n">
        <v>2.393</v>
      </c>
      <c r="DV1225" s="29" t="n">
        <v>2.463</v>
      </c>
      <c r="DW1225" s="29" t="n">
        <v>2.368</v>
      </c>
      <c r="DX1225" s="29" t="n">
        <v>2.258</v>
      </c>
      <c r="DY1225" s="29" t="n">
        <v>2.138</v>
      </c>
      <c r="DZ1225" s="29" t="n">
        <v>2.118</v>
      </c>
      <c r="EA1225" s="29" t="n">
        <v>2.108</v>
      </c>
      <c r="EB1225" s="29" t="n">
        <v>2.108</v>
      </c>
      <c r="EC1225" s="29" t="n">
        <v>2.108</v>
      </c>
      <c r="ED1225" s="29" t="n">
        <v>2.108</v>
      </c>
      <c r="EE1225" s="29" t="n">
        <v>2.123</v>
      </c>
      <c r="EF1225" s="29" t="n">
        <v>2.255</v>
      </c>
      <c r="EG1225" s="29" t="n">
        <v>2.408</v>
      </c>
      <c r="EH1225" s="29" t="n">
        <v>2.478</v>
      </c>
      <c r="EI1225" s="29" t="n">
        <v>2.383</v>
      </c>
      <c r="EJ1225" s="29" t="n">
        <v>2.273</v>
      </c>
      <c r="EK1225" s="29" t="n">
        <v>2.153</v>
      </c>
      <c r="EL1225" s="29" t="n">
        <v>2.133</v>
      </c>
      <c r="EM1225" s="29" t="n">
        <v>2.123</v>
      </c>
      <c r="EN1225" s="29" t="n">
        <v>2.123</v>
      </c>
      <c r="EO1225" s="29" t="n">
        <v>2.123</v>
      </c>
      <c r="EP1225" s="29" t="n">
        <v>2.123</v>
      </c>
      <c r="EQ1225" s="29" t="n">
        <v>2.138</v>
      </c>
      <c r="ER1225" s="29" t="n">
        <v>2.27</v>
      </c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0"/>
      <c r="GS1225" s="0"/>
      <c r="GT1225" s="0"/>
      <c r="GU1225" s="0"/>
      <c r="GV1225" s="0"/>
      <c r="GW1225" s="0"/>
      <c r="GX1225" s="0"/>
      <c r="GY1225" s="0"/>
      <c r="GZ1225" s="0"/>
      <c r="HA1225" s="0"/>
      <c r="HB1225" s="0"/>
      <c r="HC1225" s="0"/>
      <c r="HD1225" s="0"/>
      <c r="HE1225" s="0"/>
      <c r="HF1225" s="0"/>
      <c r="HG1225" s="0"/>
      <c r="HH1225" s="0"/>
      <c r="HI1225" s="0"/>
      <c r="HJ1225" s="0"/>
      <c r="HK1225" s="0"/>
      <c r="HL1225" s="0"/>
      <c r="HM1225" s="0"/>
      <c r="HN1225" s="0"/>
      <c r="HO1225" s="0"/>
      <c r="HP1225" s="0"/>
      <c r="HQ1225" s="0"/>
      <c r="HR1225" s="0"/>
      <c r="HS1225" s="0"/>
      <c r="HT1225" s="0"/>
      <c r="HU1225" s="0"/>
      <c r="HV1225" s="0"/>
      <c r="HW1225" s="0"/>
      <c r="HX1225" s="0"/>
      <c r="HY1225" s="0"/>
      <c r="HZ1225" s="0"/>
      <c r="IA1225" s="0"/>
      <c r="IB1225" s="0"/>
      <c r="IC1225" s="0"/>
      <c r="ID1225" s="0"/>
      <c r="IE1225" s="0"/>
      <c r="IF1225" s="0"/>
      <c r="IG1225" s="0"/>
      <c r="IH1225" s="0"/>
      <c r="II1225" s="0"/>
      <c r="IJ1225" s="0"/>
      <c r="IK1225" s="0"/>
      <c r="IL1225" s="0"/>
      <c r="IM1225" s="0"/>
      <c r="IN1225" s="0"/>
      <c r="IO1225" s="0"/>
      <c r="IP1225" s="0"/>
      <c r="IQ1225" s="0"/>
      <c r="IR1225" s="0"/>
      <c r="IS1225" s="0"/>
      <c r="IT1225" s="0"/>
      <c r="IU1225" s="0"/>
      <c r="IV1225" s="0"/>
      <c r="IW1225" s="0"/>
    </row>
    <row r="1226" customFormat="false" ht="12.75" hidden="true" customHeight="false" outlineLevel="0" collapsed="false">
      <c r="A1226" s="0" t="n">
        <f aca="false">WEEKDAY(C1226,2)</f>
        <v>2</v>
      </c>
      <c r="B1226" s="0" t="n">
        <f aca="false">MONTH(C1226)</f>
        <v>11</v>
      </c>
      <c r="C1226" s="23" t="n">
        <v>35745</v>
      </c>
      <c r="D1226" s="0" t="n">
        <f aca="false">MONTH(R1226)</f>
        <v>11</v>
      </c>
      <c r="E1226" s="0" t="n">
        <f aca="false">YEAR(R1226)</f>
        <v>1997</v>
      </c>
      <c r="F1226" s="36"/>
      <c r="G1226" s="24" t="n">
        <f aca="false">N1226-M1226</f>
        <v>-0.249416666666667</v>
      </c>
      <c r="H1226" s="24" t="n">
        <f aca="false">O1226-N1226</f>
        <v>-0.0740833333333333</v>
      </c>
      <c r="I1226" s="24" t="n">
        <f aca="false">O1226-M1226</f>
        <v>-0.3235</v>
      </c>
      <c r="J1226" s="25" t="n">
        <f aca="false">VLOOKUP(C1226,'Nymex hist.'!A:B,2,0)</f>
        <v>3.495</v>
      </c>
      <c r="K1226" s="25"/>
      <c r="L1226" s="25"/>
      <c r="M1226" s="27" t="n">
        <f aca="false">SUMIF($S$3:$FQ$3,$E1226+1,$S1226:$FQ1226)/COUNTIF($S$3:$FQ$3,$E1226+1)</f>
        <v>2.51708333333333</v>
      </c>
      <c r="N1226" s="27" t="n">
        <f aca="false">SUMIF($S$3:$FQ$3,$E1226+2,$S1226:$FQ1226)/COUNTIF($S$3:$FQ$3,$E1226+2)</f>
        <v>2.26766666666667</v>
      </c>
      <c r="O1226" s="27" t="n">
        <f aca="false">SUMIF($S$3:$FQ$3,$E1226+3,$S1226:$FQ1226)/COUNTIF($S$3:$FQ$3,$E1226+3)</f>
        <v>2.19358333333333</v>
      </c>
      <c r="P1226" s="27" t="n">
        <f aca="false">SUMIF($S$3:$FQ$3,$E1226+4,$S1226:$FQ1226)/COUNTIF($S$3:$FQ$3,$E1226+4)</f>
        <v>2.20358333333333</v>
      </c>
      <c r="Q1226" s="27" t="n">
        <f aca="false">SUMIF($S$3:$FQ$3,$E1226+5,$S1226:$FQ1226)/COUNTIF($S$3:$FQ$3,$E1226+5)</f>
        <v>2.21858333333333</v>
      </c>
      <c r="R1226" s="28" t="n">
        <v>35745</v>
      </c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30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 t="n">
        <v>3.495</v>
      </c>
      <c r="BZ1226" s="29" t="n">
        <v>3.474</v>
      </c>
      <c r="CA1226" s="29" t="n">
        <v>3.08</v>
      </c>
      <c r="CB1226" s="29" t="n">
        <v>2.695</v>
      </c>
      <c r="CC1226" s="29" t="n">
        <v>2.365</v>
      </c>
      <c r="CD1226" s="29" t="n">
        <v>2.27</v>
      </c>
      <c r="CE1226" s="29" t="n">
        <v>2.25</v>
      </c>
      <c r="CF1226" s="29" t="n">
        <v>2.25</v>
      </c>
      <c r="CG1226" s="29" t="n">
        <v>2.252</v>
      </c>
      <c r="CH1226" s="29" t="n">
        <v>2.256</v>
      </c>
      <c r="CI1226" s="29" t="n">
        <v>2.292</v>
      </c>
      <c r="CJ1226" s="29" t="n">
        <v>2.433</v>
      </c>
      <c r="CK1226" s="29" t="n">
        <v>2.588</v>
      </c>
      <c r="CL1226" s="29" t="n">
        <v>2.614</v>
      </c>
      <c r="CM1226" s="29" t="n">
        <v>2.489</v>
      </c>
      <c r="CN1226" s="29" t="n">
        <v>2.339</v>
      </c>
      <c r="CO1226" s="29" t="n">
        <v>2.202</v>
      </c>
      <c r="CP1226" s="29" t="n">
        <v>2.149</v>
      </c>
      <c r="CQ1226" s="29" t="n">
        <v>2.139</v>
      </c>
      <c r="CR1226" s="29" t="n">
        <v>2.139</v>
      </c>
      <c r="CS1226" s="29" t="n">
        <v>2.139</v>
      </c>
      <c r="CT1226" s="29" t="n">
        <v>2.144</v>
      </c>
      <c r="CU1226" s="29" t="n">
        <v>2.166</v>
      </c>
      <c r="CV1226" s="29" t="n">
        <v>2.279</v>
      </c>
      <c r="CW1226" s="29" t="n">
        <v>2.413</v>
      </c>
      <c r="CX1226" s="29" t="n">
        <v>2.443</v>
      </c>
      <c r="CY1226" s="29" t="n">
        <v>2.348</v>
      </c>
      <c r="CZ1226" s="29" t="n">
        <v>2.238</v>
      </c>
      <c r="DA1226" s="29" t="n">
        <v>2.118</v>
      </c>
      <c r="DB1226" s="29" t="n">
        <v>2.098</v>
      </c>
      <c r="DC1226" s="29" t="n">
        <v>2.088</v>
      </c>
      <c r="DD1226" s="29" t="n">
        <v>2.088</v>
      </c>
      <c r="DE1226" s="29" t="n">
        <v>2.088</v>
      </c>
      <c r="DF1226" s="29" t="n">
        <v>2.088</v>
      </c>
      <c r="DG1226" s="29" t="n">
        <v>2.103</v>
      </c>
      <c r="DH1226" s="29" t="n">
        <v>2.235</v>
      </c>
      <c r="DI1226" s="29" t="n">
        <v>2.388</v>
      </c>
      <c r="DJ1226" s="29" t="n">
        <v>2.453</v>
      </c>
      <c r="DK1226" s="29" t="n">
        <v>2.358</v>
      </c>
      <c r="DL1226" s="29" t="n">
        <v>2.248</v>
      </c>
      <c r="DM1226" s="29" t="n">
        <v>2.128</v>
      </c>
      <c r="DN1226" s="29" t="n">
        <v>2.108</v>
      </c>
      <c r="DO1226" s="29" t="n">
        <v>2.098</v>
      </c>
      <c r="DP1226" s="29" t="n">
        <v>2.098</v>
      </c>
      <c r="DQ1226" s="29" t="n">
        <v>2.098</v>
      </c>
      <c r="DR1226" s="29" t="n">
        <v>2.098</v>
      </c>
      <c r="DS1226" s="29" t="n">
        <v>2.113</v>
      </c>
      <c r="DT1226" s="29" t="n">
        <v>2.245</v>
      </c>
      <c r="DU1226" s="29" t="n">
        <v>2.398</v>
      </c>
      <c r="DV1226" s="29" t="n">
        <v>2.468</v>
      </c>
      <c r="DW1226" s="29" t="n">
        <v>2.373</v>
      </c>
      <c r="DX1226" s="29" t="n">
        <v>2.263</v>
      </c>
      <c r="DY1226" s="29" t="n">
        <v>2.143</v>
      </c>
      <c r="DZ1226" s="29" t="n">
        <v>2.123</v>
      </c>
      <c r="EA1226" s="29" t="n">
        <v>2.113</v>
      </c>
      <c r="EB1226" s="29" t="n">
        <v>2.113</v>
      </c>
      <c r="EC1226" s="29" t="n">
        <v>2.113</v>
      </c>
      <c r="ED1226" s="29" t="n">
        <v>2.113</v>
      </c>
      <c r="EE1226" s="29" t="n">
        <v>2.128</v>
      </c>
      <c r="EF1226" s="29" t="n">
        <v>2.26</v>
      </c>
      <c r="EG1226" s="29" t="n">
        <v>2.413</v>
      </c>
      <c r="EH1226" s="29" t="n">
        <v>2.483</v>
      </c>
      <c r="EI1226" s="29" t="n">
        <v>2.388</v>
      </c>
      <c r="EJ1226" s="29" t="n">
        <v>2.278</v>
      </c>
      <c r="EK1226" s="29" t="n">
        <v>2.158</v>
      </c>
      <c r="EL1226" s="29" t="n">
        <v>2.138</v>
      </c>
      <c r="EM1226" s="29" t="n">
        <v>2.128</v>
      </c>
      <c r="EN1226" s="29" t="n">
        <v>2.128</v>
      </c>
      <c r="EO1226" s="29" t="n">
        <v>2.128</v>
      </c>
      <c r="EP1226" s="29" t="n">
        <v>2.128</v>
      </c>
      <c r="EQ1226" s="29" t="n">
        <v>2.143</v>
      </c>
      <c r="ER1226" s="29" t="n">
        <v>2.275</v>
      </c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0"/>
      <c r="GS1226" s="0"/>
      <c r="GT1226" s="0"/>
      <c r="GU1226" s="0"/>
      <c r="GV1226" s="0"/>
      <c r="GW1226" s="0"/>
      <c r="GX1226" s="0"/>
      <c r="GY1226" s="0"/>
      <c r="GZ1226" s="0"/>
      <c r="HA1226" s="0"/>
      <c r="HB1226" s="0"/>
      <c r="HC1226" s="0"/>
      <c r="HD1226" s="0"/>
      <c r="HE1226" s="0"/>
      <c r="HF1226" s="0"/>
      <c r="HG1226" s="0"/>
      <c r="HH1226" s="0"/>
      <c r="HI1226" s="0"/>
      <c r="HJ1226" s="0"/>
      <c r="HK1226" s="0"/>
      <c r="HL1226" s="0"/>
      <c r="HM1226" s="0"/>
      <c r="HN1226" s="0"/>
      <c r="HO1226" s="0"/>
      <c r="HP1226" s="0"/>
      <c r="HQ1226" s="0"/>
      <c r="HR1226" s="0"/>
      <c r="HS1226" s="0"/>
      <c r="HT1226" s="0"/>
      <c r="HU1226" s="0"/>
      <c r="HV1226" s="0"/>
      <c r="HW1226" s="0"/>
      <c r="HX1226" s="0"/>
      <c r="HY1226" s="0"/>
      <c r="HZ1226" s="0"/>
      <c r="IA1226" s="0"/>
      <c r="IB1226" s="0"/>
      <c r="IC1226" s="0"/>
      <c r="ID1226" s="0"/>
      <c r="IE1226" s="0"/>
      <c r="IF1226" s="0"/>
      <c r="IG1226" s="0"/>
      <c r="IH1226" s="0"/>
      <c r="II1226" s="0"/>
      <c r="IJ1226" s="0"/>
      <c r="IK1226" s="0"/>
      <c r="IL1226" s="0"/>
      <c r="IM1226" s="0"/>
      <c r="IN1226" s="0"/>
      <c r="IO1226" s="0"/>
      <c r="IP1226" s="0"/>
      <c r="IQ1226" s="0"/>
      <c r="IR1226" s="0"/>
      <c r="IS1226" s="0"/>
      <c r="IT1226" s="0"/>
      <c r="IU1226" s="0"/>
      <c r="IV1226" s="0"/>
      <c r="IW1226" s="0"/>
    </row>
    <row r="1227" customFormat="false" ht="12.75" hidden="true" customHeight="false" outlineLevel="0" collapsed="false">
      <c r="A1227" s="0" t="n">
        <f aca="false">WEEKDAY(C1227,2)</f>
        <v>3</v>
      </c>
      <c r="B1227" s="0" t="n">
        <f aca="false">MONTH(C1227)</f>
        <v>11</v>
      </c>
      <c r="C1227" s="23" t="n">
        <v>35746</v>
      </c>
      <c r="D1227" s="0" t="n">
        <f aca="false">MONTH(R1227)</f>
        <v>11</v>
      </c>
      <c r="E1227" s="0" t="n">
        <f aca="false">YEAR(R1227)</f>
        <v>1997</v>
      </c>
      <c r="F1227" s="36"/>
      <c r="G1227" s="24" t="n">
        <f aca="false">N1227-M1227</f>
        <v>-0.232666666666667</v>
      </c>
      <c r="H1227" s="24" t="n">
        <f aca="false">O1227-N1227</f>
        <v>-0.0544166666666666</v>
      </c>
      <c r="I1227" s="24" t="n">
        <f aca="false">O1227-M1227</f>
        <v>-0.287083333333333</v>
      </c>
      <c r="J1227" s="25" t="n">
        <f aca="false">VLOOKUP(C1227,'Nymex hist.'!A:B,2,0)</f>
        <v>3.477</v>
      </c>
      <c r="K1227" s="25"/>
      <c r="L1227" s="25"/>
      <c r="M1227" s="27" t="n">
        <f aca="false">SUMIF($S$3:$FQ$3,$E1227+1,$S1227:$FQ1227)/COUNTIF($S$3:$FQ$3,$E1227+1)</f>
        <v>2.51066666666667</v>
      </c>
      <c r="N1227" s="27" t="n">
        <f aca="false">SUMIF($S$3:$FQ$3,$E1227+2,$S1227:$FQ1227)/COUNTIF($S$3:$FQ$3,$E1227+2)</f>
        <v>2.278</v>
      </c>
      <c r="O1227" s="27" t="n">
        <f aca="false">SUMIF($S$3:$FQ$3,$E1227+3,$S1227:$FQ1227)/COUNTIF($S$3:$FQ$3,$E1227+3)</f>
        <v>2.22358333333333</v>
      </c>
      <c r="P1227" s="27" t="n">
        <f aca="false">SUMIF($S$3:$FQ$3,$E1227+4,$S1227:$FQ1227)/COUNTIF($S$3:$FQ$3,$E1227+4)</f>
        <v>2.23358333333333</v>
      </c>
      <c r="Q1227" s="27" t="n">
        <f aca="false">SUMIF($S$3:$FQ$3,$E1227+5,$S1227:$FQ1227)/COUNTIF($S$3:$FQ$3,$E1227+5)</f>
        <v>2.24858333333333</v>
      </c>
      <c r="R1227" s="28" t="n">
        <v>35746</v>
      </c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30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 t="n">
        <v>3.477</v>
      </c>
      <c r="BZ1227" s="29" t="n">
        <v>3.458</v>
      </c>
      <c r="CA1227" s="29" t="n">
        <v>3.07</v>
      </c>
      <c r="CB1227" s="29" t="n">
        <v>2.69</v>
      </c>
      <c r="CC1227" s="29" t="n">
        <v>2.365</v>
      </c>
      <c r="CD1227" s="29" t="n">
        <v>2.263</v>
      </c>
      <c r="CE1227" s="29" t="n">
        <v>2.243</v>
      </c>
      <c r="CF1227" s="29" t="n">
        <v>2.243</v>
      </c>
      <c r="CG1227" s="29" t="n">
        <v>2.245</v>
      </c>
      <c r="CH1227" s="29" t="n">
        <v>2.25</v>
      </c>
      <c r="CI1227" s="29" t="n">
        <v>2.287</v>
      </c>
      <c r="CJ1227" s="29" t="n">
        <v>2.429</v>
      </c>
      <c r="CK1227" s="29" t="n">
        <v>2.585</v>
      </c>
      <c r="CL1227" s="29" t="n">
        <v>2.615</v>
      </c>
      <c r="CM1227" s="29" t="n">
        <v>2.49</v>
      </c>
      <c r="CN1227" s="29" t="n">
        <v>2.342</v>
      </c>
      <c r="CO1227" s="29" t="n">
        <v>2.21</v>
      </c>
      <c r="CP1227" s="29" t="n">
        <v>2.157</v>
      </c>
      <c r="CQ1227" s="29" t="n">
        <v>2.14</v>
      </c>
      <c r="CR1227" s="29" t="n">
        <v>2.145</v>
      </c>
      <c r="CS1227" s="29" t="n">
        <v>2.15</v>
      </c>
      <c r="CT1227" s="29" t="n">
        <v>2.16</v>
      </c>
      <c r="CU1227" s="29" t="n">
        <v>2.182</v>
      </c>
      <c r="CV1227" s="29" t="n">
        <v>2.302</v>
      </c>
      <c r="CW1227" s="29" t="n">
        <v>2.443</v>
      </c>
      <c r="CX1227" s="29" t="n">
        <v>2.473</v>
      </c>
      <c r="CY1227" s="29" t="n">
        <v>2.378</v>
      </c>
      <c r="CZ1227" s="29" t="n">
        <v>2.268</v>
      </c>
      <c r="DA1227" s="29" t="n">
        <v>2.148</v>
      </c>
      <c r="DB1227" s="29" t="n">
        <v>2.128</v>
      </c>
      <c r="DC1227" s="29" t="n">
        <v>2.118</v>
      </c>
      <c r="DD1227" s="29" t="n">
        <v>2.118</v>
      </c>
      <c r="DE1227" s="29" t="n">
        <v>2.118</v>
      </c>
      <c r="DF1227" s="29" t="n">
        <v>2.118</v>
      </c>
      <c r="DG1227" s="29" t="n">
        <v>2.133</v>
      </c>
      <c r="DH1227" s="29" t="n">
        <v>2.265</v>
      </c>
      <c r="DI1227" s="29" t="n">
        <v>2.418</v>
      </c>
      <c r="DJ1227" s="29" t="n">
        <v>2.483</v>
      </c>
      <c r="DK1227" s="29" t="n">
        <v>2.388</v>
      </c>
      <c r="DL1227" s="29" t="n">
        <v>2.278</v>
      </c>
      <c r="DM1227" s="29" t="n">
        <v>2.158</v>
      </c>
      <c r="DN1227" s="29" t="n">
        <v>2.138</v>
      </c>
      <c r="DO1227" s="29" t="n">
        <v>2.128</v>
      </c>
      <c r="DP1227" s="29" t="n">
        <v>2.128</v>
      </c>
      <c r="DQ1227" s="29" t="n">
        <v>2.128</v>
      </c>
      <c r="DR1227" s="29" t="n">
        <v>2.128</v>
      </c>
      <c r="DS1227" s="29" t="n">
        <v>2.143</v>
      </c>
      <c r="DT1227" s="29" t="n">
        <v>2.275</v>
      </c>
      <c r="DU1227" s="29" t="n">
        <v>2.428</v>
      </c>
      <c r="DV1227" s="29" t="n">
        <v>2.498</v>
      </c>
      <c r="DW1227" s="29" t="n">
        <v>2.403</v>
      </c>
      <c r="DX1227" s="29" t="n">
        <v>2.293</v>
      </c>
      <c r="DY1227" s="29" t="n">
        <v>2.173</v>
      </c>
      <c r="DZ1227" s="29" t="n">
        <v>2.153</v>
      </c>
      <c r="EA1227" s="29" t="n">
        <v>2.143</v>
      </c>
      <c r="EB1227" s="29" t="n">
        <v>2.143</v>
      </c>
      <c r="EC1227" s="29" t="n">
        <v>2.143</v>
      </c>
      <c r="ED1227" s="29" t="n">
        <v>2.143</v>
      </c>
      <c r="EE1227" s="29" t="n">
        <v>2.158</v>
      </c>
      <c r="EF1227" s="29" t="n">
        <v>2.29</v>
      </c>
      <c r="EG1227" s="29" t="n">
        <v>2.443</v>
      </c>
      <c r="EH1227" s="29" t="n">
        <v>2.513</v>
      </c>
      <c r="EI1227" s="29" t="n">
        <v>2.418</v>
      </c>
      <c r="EJ1227" s="29" t="n">
        <v>2.308</v>
      </c>
      <c r="EK1227" s="29" t="n">
        <v>2.188</v>
      </c>
      <c r="EL1227" s="29" t="n">
        <v>2.168</v>
      </c>
      <c r="EM1227" s="29" t="n">
        <v>2.158</v>
      </c>
      <c r="EN1227" s="29" t="n">
        <v>2.158</v>
      </c>
      <c r="EO1227" s="29" t="n">
        <v>2.158</v>
      </c>
      <c r="EP1227" s="29" t="n">
        <v>2.158</v>
      </c>
      <c r="EQ1227" s="29" t="n">
        <v>2.173</v>
      </c>
      <c r="ER1227" s="29" t="n">
        <v>2.305</v>
      </c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0"/>
      <c r="GS1227" s="0"/>
      <c r="GT1227" s="0"/>
      <c r="GU1227" s="0"/>
      <c r="GV1227" s="0"/>
      <c r="GW1227" s="0"/>
      <c r="GX1227" s="0"/>
      <c r="GY1227" s="0"/>
      <c r="GZ1227" s="0"/>
      <c r="HA1227" s="0"/>
      <c r="HB1227" s="0"/>
      <c r="HC1227" s="0"/>
      <c r="HD1227" s="0"/>
      <c r="HE1227" s="0"/>
      <c r="HF1227" s="0"/>
      <c r="HG1227" s="0"/>
      <c r="HH1227" s="0"/>
      <c r="HI1227" s="0"/>
      <c r="HJ1227" s="0"/>
      <c r="HK1227" s="0"/>
      <c r="HL1227" s="0"/>
      <c r="HM1227" s="0"/>
      <c r="HN1227" s="0"/>
      <c r="HO1227" s="0"/>
      <c r="HP1227" s="0"/>
      <c r="HQ1227" s="0"/>
      <c r="HR1227" s="0"/>
      <c r="HS1227" s="0"/>
      <c r="HT1227" s="0"/>
      <c r="HU1227" s="0"/>
      <c r="HV1227" s="0"/>
      <c r="HW1227" s="0"/>
      <c r="HX1227" s="0"/>
      <c r="HY1227" s="0"/>
      <c r="HZ1227" s="0"/>
      <c r="IA1227" s="0"/>
      <c r="IB1227" s="0"/>
      <c r="IC1227" s="0"/>
      <c r="ID1227" s="0"/>
      <c r="IE1227" s="0"/>
      <c r="IF1227" s="0"/>
      <c r="IG1227" s="0"/>
      <c r="IH1227" s="0"/>
      <c r="II1227" s="0"/>
      <c r="IJ1227" s="0"/>
      <c r="IK1227" s="0"/>
      <c r="IL1227" s="0"/>
      <c r="IM1227" s="0"/>
      <c r="IN1227" s="0"/>
      <c r="IO1227" s="0"/>
      <c r="IP1227" s="0"/>
      <c r="IQ1227" s="0"/>
      <c r="IR1227" s="0"/>
      <c r="IS1227" s="0"/>
      <c r="IT1227" s="0"/>
      <c r="IU1227" s="0"/>
      <c r="IV1227" s="0"/>
      <c r="IW1227" s="0"/>
    </row>
    <row r="1228" customFormat="false" ht="12.75" hidden="true" customHeight="false" outlineLevel="0" collapsed="false">
      <c r="A1228" s="0" t="n">
        <f aca="false">WEEKDAY(C1228,2)</f>
        <v>4</v>
      </c>
      <c r="B1228" s="0" t="n">
        <f aca="false">MONTH(C1228)</f>
        <v>11</v>
      </c>
      <c r="C1228" s="23" t="n">
        <v>35747</v>
      </c>
      <c r="D1228" s="0" t="n">
        <f aca="false">MONTH(R1228)</f>
        <v>11</v>
      </c>
      <c r="E1228" s="0" t="n">
        <f aca="false">YEAR(R1228)</f>
        <v>1997</v>
      </c>
      <c r="F1228" s="36"/>
      <c r="G1228" s="24" t="n">
        <f aca="false">N1228-M1228</f>
        <v>-0.185000000000001</v>
      </c>
      <c r="H1228" s="24" t="n">
        <f aca="false">O1228-N1228</f>
        <v>-0.0404999999999998</v>
      </c>
      <c r="I1228" s="24" t="n">
        <f aca="false">O1228-M1228</f>
        <v>-0.2255</v>
      </c>
      <c r="J1228" s="25" t="n">
        <f aca="false">VLOOKUP(C1228,'Nymex hist.'!A:B,2,0)</f>
        <v>3.251</v>
      </c>
      <c r="K1228" s="25"/>
      <c r="L1228" s="25"/>
      <c r="M1228" s="27" t="n">
        <f aca="false">SUMIF($S$3:$FQ$3,$E1228+1,$S1228:$FQ1228)/COUNTIF($S$3:$FQ$3,$E1228+1)</f>
        <v>2.46133333333333</v>
      </c>
      <c r="N1228" s="27" t="n">
        <f aca="false">SUMIF($S$3:$FQ$3,$E1228+2,$S1228:$FQ1228)/COUNTIF($S$3:$FQ$3,$E1228+2)</f>
        <v>2.27633333333333</v>
      </c>
      <c r="O1228" s="27" t="n">
        <f aca="false">SUMIF($S$3:$FQ$3,$E1228+3,$S1228:$FQ1228)/COUNTIF($S$3:$FQ$3,$E1228+3)</f>
        <v>2.23583333333333</v>
      </c>
      <c r="P1228" s="27" t="n">
        <f aca="false">SUMIF($S$3:$FQ$3,$E1228+4,$S1228:$FQ1228)/COUNTIF($S$3:$FQ$3,$E1228+4)</f>
        <v>2.25083333333333</v>
      </c>
      <c r="Q1228" s="27" t="n">
        <f aca="false">SUMIF($S$3:$FQ$3,$E1228+5,$S1228:$FQ1228)/COUNTIF($S$3:$FQ$3,$E1228+5)</f>
        <v>2.26583333333333</v>
      </c>
      <c r="R1228" s="28" t="n">
        <v>35747</v>
      </c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30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 t="n">
        <v>3.251</v>
      </c>
      <c r="BZ1228" s="29" t="n">
        <v>3.269</v>
      </c>
      <c r="CA1228" s="29" t="n">
        <v>2.96</v>
      </c>
      <c r="CB1228" s="29" t="n">
        <v>2.63</v>
      </c>
      <c r="CC1228" s="29" t="n">
        <v>2.33</v>
      </c>
      <c r="CD1228" s="29" t="n">
        <v>2.23</v>
      </c>
      <c r="CE1228" s="29" t="n">
        <v>2.215</v>
      </c>
      <c r="CF1228" s="29" t="n">
        <v>2.217</v>
      </c>
      <c r="CG1228" s="29" t="n">
        <v>2.22</v>
      </c>
      <c r="CH1228" s="29" t="n">
        <v>2.225</v>
      </c>
      <c r="CI1228" s="29" t="n">
        <v>2.262</v>
      </c>
      <c r="CJ1228" s="29" t="n">
        <v>2.408</v>
      </c>
      <c r="CK1228" s="29" t="n">
        <v>2.57</v>
      </c>
      <c r="CL1228" s="29" t="n">
        <v>2.6</v>
      </c>
      <c r="CM1228" s="29" t="n">
        <v>2.48</v>
      </c>
      <c r="CN1228" s="29" t="n">
        <v>2.332</v>
      </c>
      <c r="CO1228" s="29" t="n">
        <v>2.2</v>
      </c>
      <c r="CP1228" s="29" t="n">
        <v>2.147</v>
      </c>
      <c r="CQ1228" s="29" t="n">
        <v>2.134</v>
      </c>
      <c r="CR1228" s="29" t="n">
        <v>2.143</v>
      </c>
      <c r="CS1228" s="29" t="n">
        <v>2.152</v>
      </c>
      <c r="CT1228" s="29" t="n">
        <v>2.166</v>
      </c>
      <c r="CU1228" s="29" t="n">
        <v>2.192</v>
      </c>
      <c r="CV1228" s="29" t="n">
        <v>2.312</v>
      </c>
      <c r="CW1228" s="29" t="n">
        <v>2.458</v>
      </c>
      <c r="CX1228" s="29" t="n">
        <v>2.48</v>
      </c>
      <c r="CY1228" s="29" t="n">
        <v>2.373</v>
      </c>
      <c r="CZ1228" s="29" t="n">
        <v>2.278</v>
      </c>
      <c r="DA1228" s="29" t="n">
        <v>2.163</v>
      </c>
      <c r="DB1228" s="29" t="n">
        <v>2.143</v>
      </c>
      <c r="DC1228" s="29" t="n">
        <v>2.133</v>
      </c>
      <c r="DD1228" s="29" t="n">
        <v>2.133</v>
      </c>
      <c r="DE1228" s="29" t="n">
        <v>2.133</v>
      </c>
      <c r="DF1228" s="29" t="n">
        <v>2.133</v>
      </c>
      <c r="DG1228" s="29" t="n">
        <v>2.148</v>
      </c>
      <c r="DH1228" s="29" t="n">
        <v>2.28</v>
      </c>
      <c r="DI1228" s="29" t="n">
        <v>2.433</v>
      </c>
      <c r="DJ1228" s="29" t="n">
        <v>2.495</v>
      </c>
      <c r="DK1228" s="29" t="n">
        <v>2.388</v>
      </c>
      <c r="DL1228" s="29" t="n">
        <v>2.293</v>
      </c>
      <c r="DM1228" s="29" t="n">
        <v>2.178</v>
      </c>
      <c r="DN1228" s="29" t="n">
        <v>2.158</v>
      </c>
      <c r="DO1228" s="29" t="n">
        <v>2.148</v>
      </c>
      <c r="DP1228" s="29" t="n">
        <v>2.148</v>
      </c>
      <c r="DQ1228" s="29" t="n">
        <v>2.148</v>
      </c>
      <c r="DR1228" s="29" t="n">
        <v>2.148</v>
      </c>
      <c r="DS1228" s="29" t="n">
        <v>2.163</v>
      </c>
      <c r="DT1228" s="29" t="n">
        <v>2.295</v>
      </c>
      <c r="DU1228" s="29" t="n">
        <v>2.448</v>
      </c>
      <c r="DV1228" s="29" t="n">
        <v>2.51</v>
      </c>
      <c r="DW1228" s="29" t="n">
        <v>2.403</v>
      </c>
      <c r="DX1228" s="29" t="n">
        <v>2.308</v>
      </c>
      <c r="DY1228" s="29" t="n">
        <v>2.193</v>
      </c>
      <c r="DZ1228" s="29" t="n">
        <v>2.173</v>
      </c>
      <c r="EA1228" s="29" t="n">
        <v>2.163</v>
      </c>
      <c r="EB1228" s="29" t="n">
        <v>2.163</v>
      </c>
      <c r="EC1228" s="29" t="n">
        <v>2.163</v>
      </c>
      <c r="ED1228" s="29" t="n">
        <v>2.163</v>
      </c>
      <c r="EE1228" s="29" t="n">
        <v>2.178</v>
      </c>
      <c r="EF1228" s="29" t="n">
        <v>2.31</v>
      </c>
      <c r="EG1228" s="29" t="n">
        <v>2.463</v>
      </c>
      <c r="EH1228" s="29" t="n">
        <v>2.525</v>
      </c>
      <c r="EI1228" s="29" t="n">
        <v>2.418</v>
      </c>
      <c r="EJ1228" s="29" t="n">
        <v>2.323</v>
      </c>
      <c r="EK1228" s="29" t="n">
        <v>2.208</v>
      </c>
      <c r="EL1228" s="29" t="n">
        <v>2.188</v>
      </c>
      <c r="EM1228" s="29" t="n">
        <v>2.178</v>
      </c>
      <c r="EN1228" s="29" t="n">
        <v>2.178</v>
      </c>
      <c r="EO1228" s="29" t="n">
        <v>2.178</v>
      </c>
      <c r="EP1228" s="29" t="n">
        <v>2.178</v>
      </c>
      <c r="EQ1228" s="29" t="n">
        <v>2.193</v>
      </c>
      <c r="ER1228" s="29" t="n">
        <v>2.325</v>
      </c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0"/>
      <c r="GS1228" s="0"/>
      <c r="GT1228" s="0"/>
      <c r="GU1228" s="0"/>
      <c r="GV1228" s="0"/>
      <c r="GW1228" s="0"/>
      <c r="GX1228" s="0"/>
      <c r="GY1228" s="0"/>
      <c r="GZ1228" s="0"/>
      <c r="HA1228" s="0"/>
      <c r="HB1228" s="0"/>
      <c r="HC1228" s="0"/>
      <c r="HD1228" s="0"/>
      <c r="HE1228" s="0"/>
      <c r="HF1228" s="0"/>
      <c r="HG1228" s="0"/>
      <c r="HH1228" s="0"/>
      <c r="HI1228" s="0"/>
      <c r="HJ1228" s="0"/>
      <c r="HK1228" s="0"/>
      <c r="HL1228" s="0"/>
      <c r="HM1228" s="0"/>
      <c r="HN1228" s="0"/>
      <c r="HO1228" s="0"/>
      <c r="HP1228" s="0"/>
      <c r="HQ1228" s="0"/>
      <c r="HR1228" s="0"/>
      <c r="HS1228" s="0"/>
      <c r="HT1228" s="0"/>
      <c r="HU1228" s="0"/>
      <c r="HV1228" s="0"/>
      <c r="HW1228" s="0"/>
      <c r="HX1228" s="0"/>
      <c r="HY1228" s="0"/>
      <c r="HZ1228" s="0"/>
      <c r="IA1228" s="0"/>
      <c r="IB1228" s="0"/>
      <c r="IC1228" s="0"/>
      <c r="ID1228" s="0"/>
      <c r="IE1228" s="0"/>
      <c r="IF1228" s="0"/>
      <c r="IG1228" s="0"/>
      <c r="IH1228" s="0"/>
      <c r="II1228" s="0"/>
      <c r="IJ1228" s="0"/>
      <c r="IK1228" s="0"/>
      <c r="IL1228" s="0"/>
      <c r="IM1228" s="0"/>
      <c r="IN1228" s="0"/>
      <c r="IO1228" s="0"/>
      <c r="IP1228" s="0"/>
      <c r="IQ1228" s="0"/>
      <c r="IR1228" s="0"/>
      <c r="IS1228" s="0"/>
      <c r="IT1228" s="0"/>
      <c r="IU1228" s="0"/>
      <c r="IV1228" s="0"/>
      <c r="IW1228" s="0"/>
    </row>
    <row r="1229" customFormat="false" ht="12.75" hidden="true" customHeight="false" outlineLevel="0" collapsed="false">
      <c r="A1229" s="0" t="n">
        <f aca="false">WEEKDAY(C1229,2)</f>
        <v>5</v>
      </c>
      <c r="B1229" s="0" t="n">
        <f aca="false">MONTH(C1229)</f>
        <v>11</v>
      </c>
      <c r="C1229" s="23" t="n">
        <v>35748</v>
      </c>
      <c r="D1229" s="0" t="n">
        <f aca="false">MONTH(R1229)</f>
        <v>11</v>
      </c>
      <c r="E1229" s="0" t="n">
        <f aca="false">YEAR(R1229)</f>
        <v>1997</v>
      </c>
      <c r="F1229" s="36"/>
      <c r="G1229" s="24" t="n">
        <f aca="false">N1229-M1229</f>
        <v>-0.12475</v>
      </c>
      <c r="H1229" s="24" t="n">
        <f aca="false">O1229-N1229</f>
        <v>-0.0188333333333333</v>
      </c>
      <c r="I1229" s="24" t="n">
        <f aca="false">O1229-M1229</f>
        <v>-0.143583333333333</v>
      </c>
      <c r="J1229" s="25" t="n">
        <f aca="false">VLOOKUP(C1229,'Nymex hist.'!A:B,2,0)</f>
        <v>3.029</v>
      </c>
      <c r="K1229" s="25"/>
      <c r="L1229" s="25"/>
      <c r="M1229" s="27" t="n">
        <f aca="false">SUMIF($S$3:$FQ$3,$E1229+1,$S1229:$FQ1229)/COUNTIF($S$3:$FQ$3,$E1229+1)</f>
        <v>2.40433333333333</v>
      </c>
      <c r="N1229" s="27" t="n">
        <f aca="false">SUMIF($S$3:$FQ$3,$E1229+2,$S1229:$FQ1229)/COUNTIF($S$3:$FQ$3,$E1229+2)</f>
        <v>2.27958333333333</v>
      </c>
      <c r="O1229" s="27" t="n">
        <f aca="false">SUMIF($S$3:$FQ$3,$E1229+3,$S1229:$FQ1229)/COUNTIF($S$3:$FQ$3,$E1229+3)</f>
        <v>2.26075</v>
      </c>
      <c r="P1229" s="27" t="n">
        <f aca="false">SUMIF($S$3:$FQ$3,$E1229+4,$S1229:$FQ1229)/COUNTIF($S$3:$FQ$3,$E1229+4)</f>
        <v>2.27575</v>
      </c>
      <c r="Q1229" s="27" t="n">
        <f aca="false">SUMIF($S$3:$FQ$3,$E1229+5,$S1229:$FQ1229)/COUNTIF($S$3:$FQ$3,$E1229+5)</f>
        <v>2.29075</v>
      </c>
      <c r="R1229" s="28" t="n">
        <v>35748</v>
      </c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30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 t="n">
        <v>3.029</v>
      </c>
      <c r="BZ1229" s="29" t="n">
        <v>3.052</v>
      </c>
      <c r="CA1229" s="29" t="n">
        <v>2.812</v>
      </c>
      <c r="CB1229" s="29" t="n">
        <v>2.532</v>
      </c>
      <c r="CC1229" s="29" t="n">
        <v>2.29</v>
      </c>
      <c r="CD1229" s="29" t="n">
        <v>2.205</v>
      </c>
      <c r="CE1229" s="29" t="n">
        <v>2.19</v>
      </c>
      <c r="CF1229" s="29" t="n">
        <v>2.192</v>
      </c>
      <c r="CG1229" s="29" t="n">
        <v>2.197</v>
      </c>
      <c r="CH1229" s="29" t="n">
        <v>2.202</v>
      </c>
      <c r="CI1229" s="29" t="n">
        <v>2.242</v>
      </c>
      <c r="CJ1229" s="29" t="n">
        <v>2.388</v>
      </c>
      <c r="CK1229" s="29" t="n">
        <v>2.55</v>
      </c>
      <c r="CL1229" s="29" t="n">
        <v>2.58</v>
      </c>
      <c r="CM1229" s="29" t="n">
        <v>2.462</v>
      </c>
      <c r="CN1229" s="29" t="n">
        <v>2.318</v>
      </c>
      <c r="CO1229" s="29" t="n">
        <v>2.19</v>
      </c>
      <c r="CP1229" s="29" t="n">
        <v>2.142</v>
      </c>
      <c r="CQ1229" s="29" t="n">
        <v>2.134</v>
      </c>
      <c r="CR1229" s="29" t="n">
        <v>2.149</v>
      </c>
      <c r="CS1229" s="29" t="n">
        <v>2.164</v>
      </c>
      <c r="CT1229" s="29" t="n">
        <v>2.184</v>
      </c>
      <c r="CU1229" s="29" t="n">
        <v>2.215</v>
      </c>
      <c r="CV1229" s="29" t="n">
        <v>2.335</v>
      </c>
      <c r="CW1229" s="29" t="n">
        <v>2.482</v>
      </c>
      <c r="CX1229" s="29" t="n">
        <v>2.505</v>
      </c>
      <c r="CY1229" s="29" t="n">
        <v>2.398</v>
      </c>
      <c r="CZ1229" s="29" t="n">
        <v>2.303</v>
      </c>
      <c r="DA1229" s="29" t="n">
        <v>2.188</v>
      </c>
      <c r="DB1229" s="29" t="n">
        <v>2.168</v>
      </c>
      <c r="DC1229" s="29" t="n">
        <v>2.158</v>
      </c>
      <c r="DD1229" s="29" t="n">
        <v>2.158</v>
      </c>
      <c r="DE1229" s="29" t="n">
        <v>2.158</v>
      </c>
      <c r="DF1229" s="29" t="n">
        <v>2.158</v>
      </c>
      <c r="DG1229" s="29" t="n">
        <v>2.173</v>
      </c>
      <c r="DH1229" s="29" t="n">
        <v>2.305</v>
      </c>
      <c r="DI1229" s="29" t="n">
        <v>2.457</v>
      </c>
      <c r="DJ1229" s="29" t="n">
        <v>2.52</v>
      </c>
      <c r="DK1229" s="29" t="n">
        <v>2.413</v>
      </c>
      <c r="DL1229" s="29" t="n">
        <v>2.318</v>
      </c>
      <c r="DM1229" s="29" t="n">
        <v>2.203</v>
      </c>
      <c r="DN1229" s="29" t="n">
        <v>2.183</v>
      </c>
      <c r="DO1229" s="29" t="n">
        <v>2.173</v>
      </c>
      <c r="DP1229" s="29" t="n">
        <v>2.173</v>
      </c>
      <c r="DQ1229" s="29" t="n">
        <v>2.173</v>
      </c>
      <c r="DR1229" s="29" t="n">
        <v>2.173</v>
      </c>
      <c r="DS1229" s="29" t="n">
        <v>2.188</v>
      </c>
      <c r="DT1229" s="29" t="n">
        <v>2.32</v>
      </c>
      <c r="DU1229" s="29" t="n">
        <v>2.472</v>
      </c>
      <c r="DV1229" s="29" t="n">
        <v>2.535</v>
      </c>
      <c r="DW1229" s="29" t="n">
        <v>2.428</v>
      </c>
      <c r="DX1229" s="29" t="n">
        <v>2.333</v>
      </c>
      <c r="DY1229" s="29" t="n">
        <v>2.218</v>
      </c>
      <c r="DZ1229" s="29" t="n">
        <v>2.198</v>
      </c>
      <c r="EA1229" s="29" t="n">
        <v>2.188</v>
      </c>
      <c r="EB1229" s="29" t="n">
        <v>2.188</v>
      </c>
      <c r="EC1229" s="29" t="n">
        <v>2.188</v>
      </c>
      <c r="ED1229" s="29" t="n">
        <v>2.188</v>
      </c>
      <c r="EE1229" s="29" t="n">
        <v>2.203</v>
      </c>
      <c r="EF1229" s="29" t="n">
        <v>2.335</v>
      </c>
      <c r="EG1229" s="29" t="n">
        <v>2.487</v>
      </c>
      <c r="EH1229" s="29" t="n">
        <v>2.55</v>
      </c>
      <c r="EI1229" s="29" t="n">
        <v>2.443</v>
      </c>
      <c r="EJ1229" s="29" t="n">
        <v>2.348</v>
      </c>
      <c r="EK1229" s="29" t="n">
        <v>2.233</v>
      </c>
      <c r="EL1229" s="29" t="n">
        <v>2.213</v>
      </c>
      <c r="EM1229" s="29" t="n">
        <v>2.203</v>
      </c>
      <c r="EN1229" s="29" t="n">
        <v>2.203</v>
      </c>
      <c r="EO1229" s="29" t="n">
        <v>2.203</v>
      </c>
      <c r="EP1229" s="29" t="n">
        <v>2.203</v>
      </c>
      <c r="EQ1229" s="29" t="n">
        <v>2.218</v>
      </c>
      <c r="ER1229" s="29" t="n">
        <v>2.35</v>
      </c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0"/>
      <c r="GS1229" s="0"/>
      <c r="GT1229" s="0"/>
      <c r="GU1229" s="0"/>
      <c r="GV1229" s="0"/>
      <c r="GW1229" s="0"/>
      <c r="GX1229" s="0"/>
      <c r="GY1229" s="0"/>
      <c r="GZ1229" s="0"/>
      <c r="HA1229" s="0"/>
      <c r="HB1229" s="0"/>
      <c r="HC1229" s="0"/>
      <c r="HD1229" s="0"/>
      <c r="HE1229" s="0"/>
      <c r="HF1229" s="0"/>
      <c r="HG1229" s="0"/>
      <c r="HH1229" s="0"/>
      <c r="HI1229" s="0"/>
      <c r="HJ1229" s="0"/>
      <c r="HK1229" s="0"/>
      <c r="HL1229" s="0"/>
      <c r="HM1229" s="0"/>
      <c r="HN1229" s="0"/>
      <c r="HO1229" s="0"/>
      <c r="HP1229" s="0"/>
      <c r="HQ1229" s="0"/>
      <c r="HR1229" s="0"/>
      <c r="HS1229" s="0"/>
      <c r="HT1229" s="0"/>
      <c r="HU1229" s="0"/>
      <c r="HV1229" s="0"/>
      <c r="HW1229" s="0"/>
      <c r="HX1229" s="0"/>
      <c r="HY1229" s="0"/>
      <c r="HZ1229" s="0"/>
      <c r="IA1229" s="0"/>
      <c r="IB1229" s="0"/>
      <c r="IC1229" s="0"/>
      <c r="ID1229" s="0"/>
      <c r="IE1229" s="0"/>
      <c r="IF1229" s="0"/>
      <c r="IG1229" s="0"/>
      <c r="IH1229" s="0"/>
      <c r="II1229" s="0"/>
      <c r="IJ1229" s="0"/>
      <c r="IK1229" s="0"/>
      <c r="IL1229" s="0"/>
      <c r="IM1229" s="0"/>
      <c r="IN1229" s="0"/>
      <c r="IO1229" s="0"/>
      <c r="IP1229" s="0"/>
      <c r="IQ1229" s="0"/>
      <c r="IR1229" s="0"/>
      <c r="IS1229" s="0"/>
      <c r="IT1229" s="0"/>
      <c r="IU1229" s="0"/>
      <c r="IV1229" s="0"/>
      <c r="IW1229" s="0"/>
    </row>
    <row r="1230" customFormat="false" ht="12.75" hidden="true" customHeight="false" outlineLevel="0" collapsed="false">
      <c r="A1230" s="0" t="n">
        <f aca="false">WEEKDAY(C1230,2)</f>
        <v>1</v>
      </c>
      <c r="B1230" s="0" t="n">
        <f aca="false">MONTH(C1230)</f>
        <v>11</v>
      </c>
      <c r="C1230" s="23" t="n">
        <v>35751</v>
      </c>
      <c r="D1230" s="0" t="n">
        <f aca="false">MONTH(R1230)</f>
        <v>11</v>
      </c>
      <c r="E1230" s="0" t="n">
        <f aca="false">YEAR(R1230)</f>
        <v>1997</v>
      </c>
      <c r="F1230" s="36"/>
      <c r="G1230" s="24" t="n">
        <f aca="false">N1230-M1230</f>
        <v>-0.0976666666666666</v>
      </c>
      <c r="H1230" s="24" t="n">
        <f aca="false">O1230-N1230</f>
        <v>-0.0157500000000002</v>
      </c>
      <c r="I1230" s="24" t="n">
        <f aca="false">O1230-M1230</f>
        <v>-0.113416666666667</v>
      </c>
      <c r="J1230" s="25" t="n">
        <f aca="false">VLOOKUP(C1230,'Nymex hist.'!A:B,2,0)</f>
        <v>2.97</v>
      </c>
      <c r="K1230" s="25"/>
      <c r="L1230" s="25"/>
      <c r="M1230" s="27" t="n">
        <f aca="false">SUMIF($S$3:$FQ$3,$E1230+1,$S1230:$FQ1230)/COUNTIF($S$3:$FQ$3,$E1230+1)</f>
        <v>2.37466666666667</v>
      </c>
      <c r="N1230" s="27" t="n">
        <f aca="false">SUMIF($S$3:$FQ$3,$E1230+2,$S1230:$FQ1230)/COUNTIF($S$3:$FQ$3,$E1230+2)</f>
        <v>2.277</v>
      </c>
      <c r="O1230" s="27" t="n">
        <f aca="false">SUMIF($S$3:$FQ$3,$E1230+3,$S1230:$FQ1230)/COUNTIF($S$3:$FQ$3,$E1230+3)</f>
        <v>2.26125</v>
      </c>
      <c r="P1230" s="27" t="n">
        <f aca="false">SUMIF($S$3:$FQ$3,$E1230+4,$S1230:$FQ1230)/COUNTIF($S$3:$FQ$3,$E1230+4)</f>
        <v>2.27625</v>
      </c>
      <c r="Q1230" s="27" t="n">
        <f aca="false">SUMIF($S$3:$FQ$3,$E1230+5,$S1230:$FQ1230)/COUNTIF($S$3:$FQ$3,$E1230+5)</f>
        <v>2.29125</v>
      </c>
      <c r="R1230" s="28" t="n">
        <v>35751</v>
      </c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30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 t="n">
        <v>2.97</v>
      </c>
      <c r="BZ1230" s="29" t="n">
        <v>2.97</v>
      </c>
      <c r="CA1230" s="29" t="n">
        <v>2.751</v>
      </c>
      <c r="CB1230" s="29" t="n">
        <v>2.501</v>
      </c>
      <c r="CC1230" s="29" t="n">
        <v>2.268</v>
      </c>
      <c r="CD1230" s="29" t="n">
        <v>2.185</v>
      </c>
      <c r="CE1230" s="29" t="n">
        <v>2.17</v>
      </c>
      <c r="CF1230" s="29" t="n">
        <v>2.172</v>
      </c>
      <c r="CG1230" s="29" t="n">
        <v>2.177</v>
      </c>
      <c r="CH1230" s="29" t="n">
        <v>2.182</v>
      </c>
      <c r="CI1230" s="29" t="n">
        <v>2.222</v>
      </c>
      <c r="CJ1230" s="29" t="n">
        <v>2.368</v>
      </c>
      <c r="CK1230" s="29" t="n">
        <v>2.53</v>
      </c>
      <c r="CL1230" s="29" t="n">
        <v>2.56</v>
      </c>
      <c r="CM1230" s="29" t="n">
        <v>2.45</v>
      </c>
      <c r="CN1230" s="29" t="n">
        <v>2.309</v>
      </c>
      <c r="CO1230" s="29" t="n">
        <v>2.184</v>
      </c>
      <c r="CP1230" s="29" t="n">
        <v>2.139</v>
      </c>
      <c r="CQ1230" s="29" t="n">
        <v>2.134</v>
      </c>
      <c r="CR1230" s="29" t="n">
        <v>2.149</v>
      </c>
      <c r="CS1230" s="29" t="n">
        <v>2.164</v>
      </c>
      <c r="CT1230" s="29" t="n">
        <v>2.184</v>
      </c>
      <c r="CU1230" s="29" t="n">
        <v>2.22</v>
      </c>
      <c r="CV1230" s="29" t="n">
        <v>2.344</v>
      </c>
      <c r="CW1230" s="29" t="n">
        <v>2.487</v>
      </c>
      <c r="CX1230" s="29" t="n">
        <v>2.506</v>
      </c>
      <c r="CY1230" s="29" t="n">
        <v>2.398</v>
      </c>
      <c r="CZ1230" s="29" t="n">
        <v>2.303</v>
      </c>
      <c r="DA1230" s="29" t="n">
        <v>2.188</v>
      </c>
      <c r="DB1230" s="29" t="n">
        <v>2.168</v>
      </c>
      <c r="DC1230" s="29" t="n">
        <v>2.158</v>
      </c>
      <c r="DD1230" s="29" t="n">
        <v>2.158</v>
      </c>
      <c r="DE1230" s="29" t="n">
        <v>2.158</v>
      </c>
      <c r="DF1230" s="29" t="n">
        <v>2.158</v>
      </c>
      <c r="DG1230" s="29" t="n">
        <v>2.173</v>
      </c>
      <c r="DH1230" s="29" t="n">
        <v>2.305</v>
      </c>
      <c r="DI1230" s="29" t="n">
        <v>2.462</v>
      </c>
      <c r="DJ1230" s="29" t="n">
        <v>2.521</v>
      </c>
      <c r="DK1230" s="29" t="n">
        <v>2.413</v>
      </c>
      <c r="DL1230" s="29" t="n">
        <v>2.318</v>
      </c>
      <c r="DM1230" s="29" t="n">
        <v>2.203</v>
      </c>
      <c r="DN1230" s="29" t="n">
        <v>2.183</v>
      </c>
      <c r="DO1230" s="29" t="n">
        <v>2.173</v>
      </c>
      <c r="DP1230" s="29" t="n">
        <v>2.173</v>
      </c>
      <c r="DQ1230" s="29" t="n">
        <v>2.173</v>
      </c>
      <c r="DR1230" s="29" t="n">
        <v>2.173</v>
      </c>
      <c r="DS1230" s="29" t="n">
        <v>2.188</v>
      </c>
      <c r="DT1230" s="29" t="n">
        <v>2.32</v>
      </c>
      <c r="DU1230" s="29" t="n">
        <v>2.477</v>
      </c>
      <c r="DV1230" s="29" t="n">
        <v>2.536</v>
      </c>
      <c r="DW1230" s="29" t="n">
        <v>2.428</v>
      </c>
      <c r="DX1230" s="29" t="n">
        <v>2.333</v>
      </c>
      <c r="DY1230" s="29" t="n">
        <v>2.218</v>
      </c>
      <c r="DZ1230" s="29" t="n">
        <v>2.198</v>
      </c>
      <c r="EA1230" s="29" t="n">
        <v>2.188</v>
      </c>
      <c r="EB1230" s="29" t="n">
        <v>2.188</v>
      </c>
      <c r="EC1230" s="29" t="n">
        <v>2.188</v>
      </c>
      <c r="ED1230" s="29" t="n">
        <v>2.188</v>
      </c>
      <c r="EE1230" s="29" t="n">
        <v>2.203</v>
      </c>
      <c r="EF1230" s="29" t="n">
        <v>2.335</v>
      </c>
      <c r="EG1230" s="29" t="n">
        <v>2.492</v>
      </c>
      <c r="EH1230" s="29" t="n">
        <v>2.551</v>
      </c>
      <c r="EI1230" s="29" t="n">
        <v>2.443</v>
      </c>
      <c r="EJ1230" s="29" t="n">
        <v>2.348</v>
      </c>
      <c r="EK1230" s="29" t="n">
        <v>2.233</v>
      </c>
      <c r="EL1230" s="29" t="n">
        <v>2.213</v>
      </c>
      <c r="EM1230" s="29" t="n">
        <v>2.203</v>
      </c>
      <c r="EN1230" s="29" t="n">
        <v>2.203</v>
      </c>
      <c r="EO1230" s="29" t="n">
        <v>2.203</v>
      </c>
      <c r="EP1230" s="29" t="n">
        <v>2.203</v>
      </c>
      <c r="EQ1230" s="29" t="n">
        <v>2.218</v>
      </c>
      <c r="ER1230" s="29" t="n">
        <v>2.35</v>
      </c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0"/>
      <c r="GS1230" s="0"/>
      <c r="GT1230" s="0"/>
      <c r="GU1230" s="0"/>
      <c r="GV1230" s="0"/>
      <c r="GW1230" s="0"/>
      <c r="GX1230" s="0"/>
      <c r="GY1230" s="0"/>
      <c r="GZ1230" s="0"/>
      <c r="HA1230" s="0"/>
      <c r="HB1230" s="0"/>
      <c r="HC1230" s="0"/>
      <c r="HD1230" s="0"/>
      <c r="HE1230" s="0"/>
      <c r="HF1230" s="0"/>
      <c r="HG1230" s="0"/>
      <c r="HH1230" s="0"/>
      <c r="HI1230" s="0"/>
      <c r="HJ1230" s="0"/>
      <c r="HK1230" s="0"/>
      <c r="HL1230" s="0"/>
      <c r="HM1230" s="0"/>
      <c r="HN1230" s="0"/>
      <c r="HO1230" s="0"/>
      <c r="HP1230" s="0"/>
      <c r="HQ1230" s="0"/>
      <c r="HR1230" s="0"/>
      <c r="HS1230" s="0"/>
      <c r="HT1230" s="0"/>
      <c r="HU1230" s="0"/>
      <c r="HV1230" s="0"/>
      <c r="HW1230" s="0"/>
      <c r="HX1230" s="0"/>
      <c r="HY1230" s="0"/>
      <c r="HZ1230" s="0"/>
      <c r="IA1230" s="0"/>
      <c r="IB1230" s="0"/>
      <c r="IC1230" s="0"/>
      <c r="ID1230" s="0"/>
      <c r="IE1230" s="0"/>
      <c r="IF1230" s="0"/>
      <c r="IG1230" s="0"/>
      <c r="IH1230" s="0"/>
      <c r="II1230" s="0"/>
      <c r="IJ1230" s="0"/>
      <c r="IK1230" s="0"/>
      <c r="IL1230" s="0"/>
      <c r="IM1230" s="0"/>
      <c r="IN1230" s="0"/>
      <c r="IO1230" s="0"/>
      <c r="IP1230" s="0"/>
      <c r="IQ1230" s="0"/>
      <c r="IR1230" s="0"/>
      <c r="IS1230" s="0"/>
      <c r="IT1230" s="0"/>
      <c r="IU1230" s="0"/>
      <c r="IV1230" s="0"/>
      <c r="IW1230" s="0"/>
    </row>
    <row r="1231" customFormat="false" ht="12.75" hidden="true" customHeight="false" outlineLevel="0" collapsed="false">
      <c r="A1231" s="0" t="n">
        <f aca="false">WEEKDAY(C1231,2)</f>
        <v>2</v>
      </c>
      <c r="B1231" s="0" t="n">
        <f aca="false">MONTH(C1231)</f>
        <v>11</v>
      </c>
      <c r="C1231" s="23" t="n">
        <v>35752</v>
      </c>
      <c r="D1231" s="0" t="n">
        <f aca="false">MONTH(R1231)</f>
        <v>11</v>
      </c>
      <c r="E1231" s="0" t="n">
        <f aca="false">YEAR(R1231)</f>
        <v>1997</v>
      </c>
      <c r="F1231" s="36"/>
      <c r="G1231" s="24" t="n">
        <f aca="false">N1231-M1231</f>
        <v>-0.102333333333334</v>
      </c>
      <c r="H1231" s="24" t="n">
        <f aca="false">O1231-N1231</f>
        <v>-0.0219999999999998</v>
      </c>
      <c r="I1231" s="24" t="n">
        <f aca="false">O1231-M1231</f>
        <v>-0.124333333333333</v>
      </c>
      <c r="J1231" s="25" t="n">
        <f aca="false">VLOOKUP(C1231,'Nymex hist.'!A:B,2,0)</f>
        <v>2.949</v>
      </c>
      <c r="K1231" s="25"/>
      <c r="L1231" s="25"/>
      <c r="M1231" s="27" t="n">
        <f aca="false">SUMIF($S$3:$FQ$3,$E1231+1,$S1231:$FQ1231)/COUNTIF($S$3:$FQ$3,$E1231+1)</f>
        <v>2.38966666666667</v>
      </c>
      <c r="N1231" s="27" t="n">
        <f aca="false">SUMIF($S$3:$FQ$3,$E1231+2,$S1231:$FQ1231)/COUNTIF($S$3:$FQ$3,$E1231+2)</f>
        <v>2.28733333333333</v>
      </c>
      <c r="O1231" s="27" t="n">
        <f aca="false">SUMIF($S$3:$FQ$3,$E1231+3,$S1231:$FQ1231)/COUNTIF($S$3:$FQ$3,$E1231+3)</f>
        <v>2.26533333333333</v>
      </c>
      <c r="P1231" s="27" t="n">
        <f aca="false">SUMIF($S$3:$FQ$3,$E1231+4,$S1231:$FQ1231)/COUNTIF($S$3:$FQ$3,$E1231+4)</f>
        <v>2.28033333333333</v>
      </c>
      <c r="Q1231" s="27" t="n">
        <f aca="false">SUMIF($S$3:$FQ$3,$E1231+5,$S1231:$FQ1231)/COUNTIF($S$3:$FQ$3,$E1231+5)</f>
        <v>2.29533333333333</v>
      </c>
      <c r="R1231" s="28" t="n">
        <v>35752</v>
      </c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30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 t="n">
        <v>2.949</v>
      </c>
      <c r="BZ1231" s="29" t="n">
        <v>2.966</v>
      </c>
      <c r="CA1231" s="29" t="n">
        <v>2.752</v>
      </c>
      <c r="CB1231" s="29" t="n">
        <v>2.515</v>
      </c>
      <c r="CC1231" s="29" t="n">
        <v>2.288</v>
      </c>
      <c r="CD1231" s="29" t="n">
        <v>2.208</v>
      </c>
      <c r="CE1231" s="29" t="n">
        <v>2.19</v>
      </c>
      <c r="CF1231" s="29" t="n">
        <v>2.192</v>
      </c>
      <c r="CG1231" s="29" t="n">
        <v>2.197</v>
      </c>
      <c r="CH1231" s="29" t="n">
        <v>2.202</v>
      </c>
      <c r="CI1231" s="29" t="n">
        <v>2.24</v>
      </c>
      <c r="CJ1231" s="29" t="n">
        <v>2.384</v>
      </c>
      <c r="CK1231" s="29" t="n">
        <v>2.542</v>
      </c>
      <c r="CL1231" s="29" t="n">
        <v>2.572</v>
      </c>
      <c r="CM1231" s="29" t="n">
        <v>2.462</v>
      </c>
      <c r="CN1231" s="29" t="n">
        <v>2.321</v>
      </c>
      <c r="CO1231" s="29" t="n">
        <v>2.196</v>
      </c>
      <c r="CP1231" s="29" t="n">
        <v>2.151</v>
      </c>
      <c r="CQ1231" s="29" t="n">
        <v>2.146</v>
      </c>
      <c r="CR1231" s="29" t="n">
        <v>2.161</v>
      </c>
      <c r="CS1231" s="29" t="n">
        <v>2.176</v>
      </c>
      <c r="CT1231" s="29" t="n">
        <v>2.191</v>
      </c>
      <c r="CU1231" s="29" t="n">
        <v>2.227</v>
      </c>
      <c r="CV1231" s="29" t="n">
        <v>2.351</v>
      </c>
      <c r="CW1231" s="29" t="n">
        <v>2.494</v>
      </c>
      <c r="CX1231" s="29" t="n">
        <v>2.513</v>
      </c>
      <c r="CY1231" s="29" t="n">
        <v>2.405</v>
      </c>
      <c r="CZ1231" s="29" t="n">
        <v>2.31</v>
      </c>
      <c r="DA1231" s="29" t="n">
        <v>2.195</v>
      </c>
      <c r="DB1231" s="29" t="n">
        <v>2.17</v>
      </c>
      <c r="DC1231" s="29" t="n">
        <v>2.16</v>
      </c>
      <c r="DD1231" s="29" t="n">
        <v>2.16</v>
      </c>
      <c r="DE1231" s="29" t="n">
        <v>2.16</v>
      </c>
      <c r="DF1231" s="29" t="n">
        <v>2.16</v>
      </c>
      <c r="DG1231" s="29" t="n">
        <v>2.175</v>
      </c>
      <c r="DH1231" s="29" t="n">
        <v>2.307</v>
      </c>
      <c r="DI1231" s="29" t="n">
        <v>2.469</v>
      </c>
      <c r="DJ1231" s="29" t="n">
        <v>2.528</v>
      </c>
      <c r="DK1231" s="29" t="n">
        <v>2.42</v>
      </c>
      <c r="DL1231" s="29" t="n">
        <v>2.325</v>
      </c>
      <c r="DM1231" s="29" t="n">
        <v>2.21</v>
      </c>
      <c r="DN1231" s="29" t="n">
        <v>2.185</v>
      </c>
      <c r="DO1231" s="29" t="n">
        <v>2.175</v>
      </c>
      <c r="DP1231" s="29" t="n">
        <v>2.175</v>
      </c>
      <c r="DQ1231" s="29" t="n">
        <v>2.175</v>
      </c>
      <c r="DR1231" s="29" t="n">
        <v>2.175</v>
      </c>
      <c r="DS1231" s="29" t="n">
        <v>2.19</v>
      </c>
      <c r="DT1231" s="29" t="n">
        <v>2.322</v>
      </c>
      <c r="DU1231" s="29" t="n">
        <v>2.484</v>
      </c>
      <c r="DV1231" s="29" t="n">
        <v>2.543</v>
      </c>
      <c r="DW1231" s="29" t="n">
        <v>2.435</v>
      </c>
      <c r="DX1231" s="29" t="n">
        <v>2.34</v>
      </c>
      <c r="DY1231" s="29" t="n">
        <v>2.225</v>
      </c>
      <c r="DZ1231" s="29" t="n">
        <v>2.2</v>
      </c>
      <c r="EA1231" s="29" t="n">
        <v>2.19</v>
      </c>
      <c r="EB1231" s="29" t="n">
        <v>2.19</v>
      </c>
      <c r="EC1231" s="29" t="n">
        <v>2.19</v>
      </c>
      <c r="ED1231" s="29" t="n">
        <v>2.19</v>
      </c>
      <c r="EE1231" s="29" t="n">
        <v>2.205</v>
      </c>
      <c r="EF1231" s="29" t="n">
        <v>2.337</v>
      </c>
      <c r="EG1231" s="29" t="n">
        <v>2.499</v>
      </c>
      <c r="EH1231" s="29" t="n">
        <v>2.558</v>
      </c>
      <c r="EI1231" s="29" t="n">
        <v>2.45</v>
      </c>
      <c r="EJ1231" s="29" t="n">
        <v>2.355</v>
      </c>
      <c r="EK1231" s="29" t="n">
        <v>2.24</v>
      </c>
      <c r="EL1231" s="29" t="n">
        <v>2.215</v>
      </c>
      <c r="EM1231" s="29" t="n">
        <v>2.205</v>
      </c>
      <c r="EN1231" s="29" t="n">
        <v>2.205</v>
      </c>
      <c r="EO1231" s="29" t="n">
        <v>2.205</v>
      </c>
      <c r="EP1231" s="29" t="n">
        <v>2.205</v>
      </c>
      <c r="EQ1231" s="29" t="n">
        <v>2.22</v>
      </c>
      <c r="ER1231" s="29" t="n">
        <v>2.352</v>
      </c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0"/>
      <c r="GS1231" s="0"/>
      <c r="GT1231" s="0"/>
      <c r="GU1231" s="0"/>
      <c r="GV1231" s="0"/>
      <c r="GW1231" s="0"/>
      <c r="GX1231" s="0"/>
      <c r="GY1231" s="0"/>
      <c r="GZ1231" s="0"/>
      <c r="HA1231" s="0"/>
      <c r="HB1231" s="0"/>
      <c r="HC1231" s="0"/>
      <c r="HD1231" s="0"/>
      <c r="HE1231" s="0"/>
      <c r="HF1231" s="0"/>
      <c r="HG1231" s="0"/>
      <c r="HH1231" s="0"/>
      <c r="HI1231" s="0"/>
      <c r="HJ1231" s="0"/>
      <c r="HK1231" s="0"/>
      <c r="HL1231" s="0"/>
      <c r="HM1231" s="0"/>
      <c r="HN1231" s="0"/>
      <c r="HO1231" s="0"/>
      <c r="HP1231" s="0"/>
      <c r="HQ1231" s="0"/>
      <c r="HR1231" s="0"/>
      <c r="HS1231" s="0"/>
      <c r="HT1231" s="0"/>
      <c r="HU1231" s="0"/>
      <c r="HV1231" s="0"/>
      <c r="HW1231" s="0"/>
      <c r="HX1231" s="0"/>
      <c r="HY1231" s="0"/>
      <c r="HZ1231" s="0"/>
      <c r="IA1231" s="0"/>
      <c r="IB1231" s="0"/>
      <c r="IC1231" s="0"/>
      <c r="ID1231" s="0"/>
      <c r="IE1231" s="0"/>
      <c r="IF1231" s="0"/>
      <c r="IG1231" s="0"/>
      <c r="IH1231" s="0"/>
      <c r="II1231" s="0"/>
      <c r="IJ1231" s="0"/>
      <c r="IK1231" s="0"/>
      <c r="IL1231" s="0"/>
      <c r="IM1231" s="0"/>
      <c r="IN1231" s="0"/>
      <c r="IO1231" s="0"/>
      <c r="IP1231" s="0"/>
      <c r="IQ1231" s="0"/>
      <c r="IR1231" s="0"/>
      <c r="IS1231" s="0"/>
      <c r="IT1231" s="0"/>
      <c r="IU1231" s="0"/>
      <c r="IV1231" s="0"/>
      <c r="IW1231" s="0"/>
    </row>
    <row r="1232" customFormat="false" ht="12.75" hidden="true" customHeight="false" outlineLevel="0" collapsed="false">
      <c r="A1232" s="0" t="n">
        <f aca="false">WEEKDAY(C1232,2)</f>
        <v>3</v>
      </c>
      <c r="B1232" s="0" t="n">
        <f aca="false">MONTH(C1232)</f>
        <v>11</v>
      </c>
      <c r="C1232" s="23" t="n">
        <v>35753</v>
      </c>
      <c r="D1232" s="0" t="n">
        <f aca="false">MONTH(R1232)</f>
        <v>11</v>
      </c>
      <c r="E1232" s="0" t="n">
        <f aca="false">YEAR(R1232)</f>
        <v>1997</v>
      </c>
      <c r="F1232" s="36"/>
      <c r="G1232" s="24" t="n">
        <f aca="false">N1232-M1232</f>
        <v>-0.0822499999999997</v>
      </c>
      <c r="H1232" s="24" t="n">
        <f aca="false">O1232-N1232</f>
        <v>-0.0205833333333336</v>
      </c>
      <c r="I1232" s="24" t="n">
        <f aca="false">O1232-M1232</f>
        <v>-0.102833333333333</v>
      </c>
      <c r="J1232" s="25" t="n">
        <f aca="false">VLOOKUP(C1232,'Nymex hist.'!A:B,2,0)</f>
        <v>2.861</v>
      </c>
      <c r="K1232" s="25"/>
      <c r="L1232" s="25"/>
      <c r="M1232" s="27" t="n">
        <f aca="false">SUMIF($S$3:$FQ$3,$E1232+1,$S1232:$FQ1232)/COUNTIF($S$3:$FQ$3,$E1232+1)</f>
        <v>2.35966666666667</v>
      </c>
      <c r="N1232" s="27" t="n">
        <f aca="false">SUMIF($S$3:$FQ$3,$E1232+2,$S1232:$FQ1232)/COUNTIF($S$3:$FQ$3,$E1232+2)</f>
        <v>2.27741666666667</v>
      </c>
      <c r="O1232" s="27" t="n">
        <f aca="false">SUMIF($S$3:$FQ$3,$E1232+3,$S1232:$FQ1232)/COUNTIF($S$3:$FQ$3,$E1232+3)</f>
        <v>2.25683333333333</v>
      </c>
      <c r="P1232" s="27" t="n">
        <f aca="false">SUMIF($S$3:$FQ$3,$E1232+4,$S1232:$FQ1232)/COUNTIF($S$3:$FQ$3,$E1232+4)</f>
        <v>2.27183333333333</v>
      </c>
      <c r="Q1232" s="27" t="n">
        <f aca="false">SUMIF($S$3:$FQ$3,$E1232+5,$S1232:$FQ1232)/COUNTIF($S$3:$FQ$3,$E1232+5)</f>
        <v>2.28683333333333</v>
      </c>
      <c r="R1232" s="28" t="n">
        <v>35753</v>
      </c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30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 t="n">
        <v>2.861</v>
      </c>
      <c r="BZ1232" s="29" t="n">
        <v>2.884</v>
      </c>
      <c r="CA1232" s="29" t="n">
        <v>2.683</v>
      </c>
      <c r="CB1232" s="29" t="n">
        <v>2.468</v>
      </c>
      <c r="CC1232" s="29" t="n">
        <v>2.253</v>
      </c>
      <c r="CD1232" s="29" t="n">
        <v>2.183</v>
      </c>
      <c r="CE1232" s="29" t="n">
        <v>2.17</v>
      </c>
      <c r="CF1232" s="29" t="n">
        <v>2.174</v>
      </c>
      <c r="CG1232" s="29" t="n">
        <v>2.18</v>
      </c>
      <c r="CH1232" s="29" t="n">
        <v>2.188</v>
      </c>
      <c r="CI1232" s="29" t="n">
        <v>2.23</v>
      </c>
      <c r="CJ1232" s="29" t="n">
        <v>2.374</v>
      </c>
      <c r="CK1232" s="29" t="n">
        <v>2.529</v>
      </c>
      <c r="CL1232" s="29" t="n">
        <v>2.559</v>
      </c>
      <c r="CM1232" s="29" t="n">
        <v>2.449</v>
      </c>
      <c r="CN1232" s="29" t="n">
        <v>2.309</v>
      </c>
      <c r="CO1232" s="29" t="n">
        <v>2.185</v>
      </c>
      <c r="CP1232" s="29" t="n">
        <v>2.14</v>
      </c>
      <c r="CQ1232" s="29" t="n">
        <v>2.135</v>
      </c>
      <c r="CR1232" s="29" t="n">
        <v>2.15</v>
      </c>
      <c r="CS1232" s="29" t="n">
        <v>2.165</v>
      </c>
      <c r="CT1232" s="29" t="n">
        <v>2.18</v>
      </c>
      <c r="CU1232" s="29" t="n">
        <v>2.218</v>
      </c>
      <c r="CV1232" s="29" t="n">
        <v>2.348</v>
      </c>
      <c r="CW1232" s="29" t="n">
        <v>2.491</v>
      </c>
      <c r="CX1232" s="29" t="n">
        <v>2.504</v>
      </c>
      <c r="CY1232" s="29" t="n">
        <v>2.396</v>
      </c>
      <c r="CZ1232" s="29" t="n">
        <v>2.301</v>
      </c>
      <c r="DA1232" s="29" t="n">
        <v>2.186</v>
      </c>
      <c r="DB1232" s="29" t="n">
        <v>2.161</v>
      </c>
      <c r="DC1232" s="29" t="n">
        <v>2.151</v>
      </c>
      <c r="DD1232" s="29" t="n">
        <v>2.151</v>
      </c>
      <c r="DE1232" s="29" t="n">
        <v>2.151</v>
      </c>
      <c r="DF1232" s="29" t="n">
        <v>2.151</v>
      </c>
      <c r="DG1232" s="29" t="n">
        <v>2.166</v>
      </c>
      <c r="DH1232" s="29" t="n">
        <v>2.298</v>
      </c>
      <c r="DI1232" s="29" t="n">
        <v>2.466</v>
      </c>
      <c r="DJ1232" s="29" t="n">
        <v>2.519</v>
      </c>
      <c r="DK1232" s="29" t="n">
        <v>2.411</v>
      </c>
      <c r="DL1232" s="29" t="n">
        <v>2.316</v>
      </c>
      <c r="DM1232" s="29" t="n">
        <v>2.201</v>
      </c>
      <c r="DN1232" s="29" t="n">
        <v>2.176</v>
      </c>
      <c r="DO1232" s="29" t="n">
        <v>2.166</v>
      </c>
      <c r="DP1232" s="29" t="n">
        <v>2.166</v>
      </c>
      <c r="DQ1232" s="29" t="n">
        <v>2.166</v>
      </c>
      <c r="DR1232" s="29" t="n">
        <v>2.166</v>
      </c>
      <c r="DS1232" s="29" t="n">
        <v>2.181</v>
      </c>
      <c r="DT1232" s="29" t="n">
        <v>2.313</v>
      </c>
      <c r="DU1232" s="29" t="n">
        <v>2.481</v>
      </c>
      <c r="DV1232" s="29" t="n">
        <v>2.534</v>
      </c>
      <c r="DW1232" s="29" t="n">
        <v>2.426</v>
      </c>
      <c r="DX1232" s="29" t="n">
        <v>2.331</v>
      </c>
      <c r="DY1232" s="29" t="n">
        <v>2.216</v>
      </c>
      <c r="DZ1232" s="29" t="n">
        <v>2.191</v>
      </c>
      <c r="EA1232" s="29" t="n">
        <v>2.181</v>
      </c>
      <c r="EB1232" s="29" t="n">
        <v>2.181</v>
      </c>
      <c r="EC1232" s="29" t="n">
        <v>2.181</v>
      </c>
      <c r="ED1232" s="29" t="n">
        <v>2.181</v>
      </c>
      <c r="EE1232" s="29" t="n">
        <v>2.196</v>
      </c>
      <c r="EF1232" s="29" t="n">
        <v>2.328</v>
      </c>
      <c r="EG1232" s="29" t="n">
        <v>2.496</v>
      </c>
      <c r="EH1232" s="29" t="n">
        <v>2.549</v>
      </c>
      <c r="EI1232" s="29" t="n">
        <v>2.441</v>
      </c>
      <c r="EJ1232" s="29" t="n">
        <v>2.346</v>
      </c>
      <c r="EK1232" s="29" t="n">
        <v>2.231</v>
      </c>
      <c r="EL1232" s="29" t="n">
        <v>2.206</v>
      </c>
      <c r="EM1232" s="29" t="n">
        <v>2.196</v>
      </c>
      <c r="EN1232" s="29" t="n">
        <v>2.196</v>
      </c>
      <c r="EO1232" s="29" t="n">
        <v>2.196</v>
      </c>
      <c r="EP1232" s="29" t="n">
        <v>2.196</v>
      </c>
      <c r="EQ1232" s="29" t="n">
        <v>2.211</v>
      </c>
      <c r="ER1232" s="29" t="n">
        <v>2.343</v>
      </c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0"/>
      <c r="GS1232" s="0"/>
      <c r="GT1232" s="0"/>
      <c r="GU1232" s="0"/>
      <c r="GV1232" s="0"/>
      <c r="GW1232" s="0"/>
      <c r="GX1232" s="0"/>
      <c r="GY1232" s="0"/>
      <c r="GZ1232" s="0"/>
      <c r="HA1232" s="0"/>
      <c r="HB1232" s="0"/>
      <c r="HC1232" s="0"/>
      <c r="HD1232" s="0"/>
      <c r="HE1232" s="0"/>
      <c r="HF1232" s="0"/>
      <c r="HG1232" s="0"/>
      <c r="HH1232" s="0"/>
      <c r="HI1232" s="0"/>
      <c r="HJ1232" s="0"/>
      <c r="HK1232" s="0"/>
      <c r="HL1232" s="0"/>
      <c r="HM1232" s="0"/>
      <c r="HN1232" s="0"/>
      <c r="HO1232" s="0"/>
      <c r="HP1232" s="0"/>
      <c r="HQ1232" s="0"/>
      <c r="HR1232" s="0"/>
      <c r="HS1232" s="0"/>
      <c r="HT1232" s="0"/>
      <c r="HU1232" s="0"/>
      <c r="HV1232" s="0"/>
      <c r="HW1232" s="0"/>
      <c r="HX1232" s="0"/>
      <c r="HY1232" s="0"/>
      <c r="HZ1232" s="0"/>
      <c r="IA1232" s="0"/>
      <c r="IB1232" s="0"/>
      <c r="IC1232" s="0"/>
      <c r="ID1232" s="0"/>
      <c r="IE1232" s="0"/>
      <c r="IF1232" s="0"/>
      <c r="IG1232" s="0"/>
      <c r="IH1232" s="0"/>
      <c r="II1232" s="0"/>
      <c r="IJ1232" s="0"/>
      <c r="IK1232" s="0"/>
      <c r="IL1232" s="0"/>
      <c r="IM1232" s="0"/>
      <c r="IN1232" s="0"/>
      <c r="IO1232" s="0"/>
      <c r="IP1232" s="0"/>
      <c r="IQ1232" s="0"/>
      <c r="IR1232" s="0"/>
      <c r="IS1232" s="0"/>
      <c r="IT1232" s="0"/>
      <c r="IU1232" s="0"/>
      <c r="IV1232" s="0"/>
      <c r="IW1232" s="0"/>
    </row>
    <row r="1233" customFormat="false" ht="12.75" hidden="true" customHeight="false" outlineLevel="0" collapsed="false">
      <c r="A1233" s="0" t="n">
        <f aca="false">WEEKDAY(C1233,2)</f>
        <v>4</v>
      </c>
      <c r="B1233" s="0" t="n">
        <f aca="false">MONTH(C1233)</f>
        <v>11</v>
      </c>
      <c r="C1233" s="23" t="n">
        <v>35754</v>
      </c>
      <c r="D1233" s="0" t="n">
        <f aca="false">MONTH(R1233)</f>
        <v>11</v>
      </c>
      <c r="E1233" s="0" t="n">
        <f aca="false">YEAR(R1233)</f>
        <v>1997</v>
      </c>
      <c r="F1233" s="36"/>
      <c r="G1233" s="24" t="n">
        <f aca="false">N1233-M1233</f>
        <v>-0.051333333333333</v>
      </c>
      <c r="H1233" s="24" t="n">
        <f aca="false">O1233-N1233</f>
        <v>-0.0146666666666668</v>
      </c>
      <c r="I1233" s="24" t="n">
        <f aca="false">O1233-M1233</f>
        <v>-0.0659999999999998</v>
      </c>
      <c r="J1233" s="25" t="n">
        <f aca="false">VLOOKUP(C1233,'Nymex hist.'!A:B,2,0)</f>
        <v>2.708</v>
      </c>
      <c r="K1233" s="25"/>
      <c r="L1233" s="25"/>
      <c r="M1233" s="27" t="n">
        <f aca="false">SUMIF($S$3:$FQ$3,$E1233+1,$S1233:$FQ1233)/COUNTIF($S$3:$FQ$3,$E1233+1)</f>
        <v>2.31558333333333</v>
      </c>
      <c r="N1233" s="27" t="n">
        <f aca="false">SUMIF($S$3:$FQ$3,$E1233+2,$S1233:$FQ1233)/COUNTIF($S$3:$FQ$3,$E1233+2)</f>
        <v>2.26425</v>
      </c>
      <c r="O1233" s="27" t="n">
        <f aca="false">SUMIF($S$3:$FQ$3,$E1233+3,$S1233:$FQ1233)/COUNTIF($S$3:$FQ$3,$E1233+3)</f>
        <v>2.24958333333333</v>
      </c>
      <c r="P1233" s="27" t="n">
        <f aca="false">SUMIF($S$3:$FQ$3,$E1233+4,$S1233:$FQ1233)/COUNTIF($S$3:$FQ$3,$E1233+4)</f>
        <v>2.26458333333333</v>
      </c>
      <c r="Q1233" s="27" t="n">
        <f aca="false">SUMIF($S$3:$FQ$3,$E1233+5,$S1233:$FQ1233)/COUNTIF($S$3:$FQ$3,$E1233+5)</f>
        <v>2.27958333333333</v>
      </c>
      <c r="R1233" s="28" t="n">
        <v>35754</v>
      </c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30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 t="n">
        <v>2.708</v>
      </c>
      <c r="BZ1233" s="29" t="n">
        <v>2.712</v>
      </c>
      <c r="CA1233" s="29" t="n">
        <v>2.55</v>
      </c>
      <c r="CB1233" s="29" t="n">
        <v>2.39</v>
      </c>
      <c r="CC1233" s="29" t="n">
        <v>2.22</v>
      </c>
      <c r="CD1233" s="29" t="n">
        <v>2.165</v>
      </c>
      <c r="CE1233" s="29" t="n">
        <v>2.16</v>
      </c>
      <c r="CF1233" s="29" t="n">
        <v>2.165</v>
      </c>
      <c r="CG1233" s="29" t="n">
        <v>2.17</v>
      </c>
      <c r="CH1233" s="29" t="n">
        <v>2.177</v>
      </c>
      <c r="CI1233" s="29" t="n">
        <v>2.215</v>
      </c>
      <c r="CJ1233" s="29" t="n">
        <v>2.355</v>
      </c>
      <c r="CK1233" s="29" t="n">
        <v>2.508</v>
      </c>
      <c r="CL1233" s="29" t="n">
        <v>2.535</v>
      </c>
      <c r="CM1233" s="29" t="n">
        <v>2.429</v>
      </c>
      <c r="CN1233" s="29" t="n">
        <v>2.292</v>
      </c>
      <c r="CO1233" s="29" t="n">
        <v>2.17</v>
      </c>
      <c r="CP1233" s="29" t="n">
        <v>2.13</v>
      </c>
      <c r="CQ1233" s="29" t="n">
        <v>2.125</v>
      </c>
      <c r="CR1233" s="29" t="n">
        <v>2.14</v>
      </c>
      <c r="CS1233" s="29" t="n">
        <v>2.155</v>
      </c>
      <c r="CT1233" s="29" t="n">
        <v>2.17</v>
      </c>
      <c r="CU1233" s="29" t="n">
        <v>2.208</v>
      </c>
      <c r="CV1233" s="29" t="n">
        <v>2.338</v>
      </c>
      <c r="CW1233" s="29" t="n">
        <v>2.479</v>
      </c>
      <c r="CX1233" s="29" t="n">
        <v>2.499</v>
      </c>
      <c r="CY1233" s="29" t="n">
        <v>2.389</v>
      </c>
      <c r="CZ1233" s="29" t="n">
        <v>2.294</v>
      </c>
      <c r="DA1233" s="29" t="n">
        <v>2.179</v>
      </c>
      <c r="DB1233" s="29" t="n">
        <v>2.154</v>
      </c>
      <c r="DC1233" s="29" t="n">
        <v>2.144</v>
      </c>
      <c r="DD1233" s="29" t="n">
        <v>2.144</v>
      </c>
      <c r="DE1233" s="29" t="n">
        <v>2.144</v>
      </c>
      <c r="DF1233" s="29" t="n">
        <v>2.144</v>
      </c>
      <c r="DG1233" s="29" t="n">
        <v>2.159</v>
      </c>
      <c r="DH1233" s="29" t="n">
        <v>2.291</v>
      </c>
      <c r="DI1233" s="29" t="n">
        <v>2.454</v>
      </c>
      <c r="DJ1233" s="29" t="n">
        <v>2.514</v>
      </c>
      <c r="DK1233" s="29" t="n">
        <v>2.404</v>
      </c>
      <c r="DL1233" s="29" t="n">
        <v>2.309</v>
      </c>
      <c r="DM1233" s="29" t="n">
        <v>2.194</v>
      </c>
      <c r="DN1233" s="29" t="n">
        <v>2.169</v>
      </c>
      <c r="DO1233" s="29" t="n">
        <v>2.159</v>
      </c>
      <c r="DP1233" s="29" t="n">
        <v>2.159</v>
      </c>
      <c r="DQ1233" s="29" t="n">
        <v>2.159</v>
      </c>
      <c r="DR1233" s="29" t="n">
        <v>2.159</v>
      </c>
      <c r="DS1233" s="29" t="n">
        <v>2.174</v>
      </c>
      <c r="DT1233" s="29" t="n">
        <v>2.306</v>
      </c>
      <c r="DU1233" s="29" t="n">
        <v>2.469</v>
      </c>
      <c r="DV1233" s="29" t="n">
        <v>2.529</v>
      </c>
      <c r="DW1233" s="29" t="n">
        <v>2.419</v>
      </c>
      <c r="DX1233" s="29" t="n">
        <v>2.324</v>
      </c>
      <c r="DY1233" s="29" t="n">
        <v>2.209</v>
      </c>
      <c r="DZ1233" s="29" t="n">
        <v>2.184</v>
      </c>
      <c r="EA1233" s="29" t="n">
        <v>2.174</v>
      </c>
      <c r="EB1233" s="29" t="n">
        <v>2.174</v>
      </c>
      <c r="EC1233" s="29" t="n">
        <v>2.174</v>
      </c>
      <c r="ED1233" s="29" t="n">
        <v>2.174</v>
      </c>
      <c r="EE1233" s="29" t="n">
        <v>2.189</v>
      </c>
      <c r="EF1233" s="29" t="n">
        <v>2.321</v>
      </c>
      <c r="EG1233" s="29" t="n">
        <v>2.484</v>
      </c>
      <c r="EH1233" s="29" t="n">
        <v>2.544</v>
      </c>
      <c r="EI1233" s="29" t="n">
        <v>2.434</v>
      </c>
      <c r="EJ1233" s="29" t="n">
        <v>2.339</v>
      </c>
      <c r="EK1233" s="29" t="n">
        <v>2.224</v>
      </c>
      <c r="EL1233" s="29" t="n">
        <v>2.199</v>
      </c>
      <c r="EM1233" s="29" t="n">
        <v>2.189</v>
      </c>
      <c r="EN1233" s="29" t="n">
        <v>2.189</v>
      </c>
      <c r="EO1233" s="29" t="n">
        <v>2.189</v>
      </c>
      <c r="EP1233" s="29" t="n">
        <v>2.189</v>
      </c>
      <c r="EQ1233" s="29" t="n">
        <v>2.204</v>
      </c>
      <c r="ER1233" s="29" t="n">
        <v>2.336</v>
      </c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0"/>
      <c r="GS1233" s="0"/>
      <c r="GT1233" s="0"/>
      <c r="GU1233" s="0"/>
      <c r="GV1233" s="0"/>
      <c r="GW1233" s="0"/>
      <c r="GX1233" s="0"/>
      <c r="GY1233" s="0"/>
      <c r="GZ1233" s="0"/>
      <c r="HA1233" s="0"/>
      <c r="HB1233" s="0"/>
      <c r="HC1233" s="0"/>
      <c r="HD1233" s="0"/>
      <c r="HE1233" s="0"/>
      <c r="HF1233" s="0"/>
      <c r="HG1233" s="0"/>
      <c r="HH1233" s="0"/>
      <c r="HI1233" s="0"/>
      <c r="HJ1233" s="0"/>
      <c r="HK1233" s="0"/>
      <c r="HL1233" s="0"/>
      <c r="HM1233" s="0"/>
      <c r="HN1233" s="0"/>
      <c r="HO1233" s="0"/>
      <c r="HP1233" s="0"/>
      <c r="HQ1233" s="0"/>
      <c r="HR1233" s="0"/>
      <c r="HS1233" s="0"/>
      <c r="HT1233" s="0"/>
      <c r="HU1233" s="0"/>
      <c r="HV1233" s="0"/>
      <c r="HW1233" s="0"/>
      <c r="HX1233" s="0"/>
      <c r="HY1233" s="0"/>
      <c r="HZ1233" s="0"/>
      <c r="IA1233" s="0"/>
      <c r="IB1233" s="0"/>
      <c r="IC1233" s="0"/>
      <c r="ID1233" s="0"/>
      <c r="IE1233" s="0"/>
      <c r="IF1233" s="0"/>
      <c r="IG1233" s="0"/>
      <c r="IH1233" s="0"/>
      <c r="II1233" s="0"/>
      <c r="IJ1233" s="0"/>
      <c r="IK1233" s="0"/>
      <c r="IL1233" s="0"/>
      <c r="IM1233" s="0"/>
      <c r="IN1233" s="0"/>
      <c r="IO1233" s="0"/>
      <c r="IP1233" s="0"/>
      <c r="IQ1233" s="0"/>
      <c r="IR1233" s="0"/>
      <c r="IS1233" s="0"/>
      <c r="IT1233" s="0"/>
      <c r="IU1233" s="0"/>
      <c r="IV1233" s="0"/>
      <c r="IW1233" s="0"/>
    </row>
    <row r="1234" customFormat="false" ht="12.75" hidden="true" customHeight="false" outlineLevel="0" collapsed="false">
      <c r="A1234" s="0" t="n">
        <f aca="false">WEEKDAY(C1234,2)</f>
        <v>5</v>
      </c>
      <c r="B1234" s="0" t="n">
        <f aca="false">MONTH(C1234)</f>
        <v>11</v>
      </c>
      <c r="C1234" s="23" t="n">
        <v>35755</v>
      </c>
      <c r="D1234" s="0" t="n">
        <f aca="false">MONTH(R1234)</f>
        <v>11</v>
      </c>
      <c r="E1234" s="0" t="n">
        <f aca="false">YEAR(R1234)</f>
        <v>1997</v>
      </c>
      <c r="F1234" s="36"/>
      <c r="G1234" s="24" t="n">
        <f aca="false">N1234-M1234</f>
        <v>-0.05925</v>
      </c>
      <c r="H1234" s="24" t="n">
        <f aca="false">O1234-N1234</f>
        <v>-0.0150833333333331</v>
      </c>
      <c r="I1234" s="24" t="n">
        <f aca="false">O1234-M1234</f>
        <v>-0.0743333333333331</v>
      </c>
      <c r="J1234" s="25" t="n">
        <f aca="false">VLOOKUP(C1234,'Nymex hist.'!A:B,2,0)</f>
        <v>2.762</v>
      </c>
      <c r="K1234" s="25"/>
      <c r="L1234" s="25"/>
      <c r="M1234" s="27" t="n">
        <f aca="false">SUMIF($S$3:$FQ$3,$E1234+1,$S1234:$FQ1234)/COUNTIF($S$3:$FQ$3,$E1234+1)</f>
        <v>2.34891666666667</v>
      </c>
      <c r="N1234" s="27" t="n">
        <f aca="false">SUMIF($S$3:$FQ$3,$E1234+2,$S1234:$FQ1234)/COUNTIF($S$3:$FQ$3,$E1234+2)</f>
        <v>2.28966666666667</v>
      </c>
      <c r="O1234" s="27" t="n">
        <f aca="false">SUMIF($S$3:$FQ$3,$E1234+3,$S1234:$FQ1234)/COUNTIF($S$3:$FQ$3,$E1234+3)</f>
        <v>2.27458333333333</v>
      </c>
      <c r="P1234" s="27" t="n">
        <f aca="false">SUMIF($S$3:$FQ$3,$E1234+4,$S1234:$FQ1234)/COUNTIF($S$3:$FQ$3,$E1234+4)</f>
        <v>2.28958333333333</v>
      </c>
      <c r="Q1234" s="27" t="n">
        <f aca="false">SUMIF($S$3:$FQ$3,$E1234+5,$S1234:$FQ1234)/COUNTIF($S$3:$FQ$3,$E1234+5)</f>
        <v>2.30458333333333</v>
      </c>
      <c r="R1234" s="28" t="n">
        <v>35755</v>
      </c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30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 t="n">
        <v>2.762</v>
      </c>
      <c r="BZ1234" s="29" t="n">
        <v>2.767</v>
      </c>
      <c r="CA1234" s="29" t="n">
        <v>2.597</v>
      </c>
      <c r="CB1234" s="29" t="n">
        <v>2.423</v>
      </c>
      <c r="CC1234" s="29" t="n">
        <v>2.25</v>
      </c>
      <c r="CD1234" s="29" t="n">
        <v>2.195</v>
      </c>
      <c r="CE1234" s="29" t="n">
        <v>2.19</v>
      </c>
      <c r="CF1234" s="29" t="n">
        <v>2.195</v>
      </c>
      <c r="CG1234" s="29" t="n">
        <v>2.2</v>
      </c>
      <c r="CH1234" s="29" t="n">
        <v>2.207</v>
      </c>
      <c r="CI1234" s="29" t="n">
        <v>2.245</v>
      </c>
      <c r="CJ1234" s="29" t="n">
        <v>2.383</v>
      </c>
      <c r="CK1234" s="29" t="n">
        <v>2.535</v>
      </c>
      <c r="CL1234" s="29" t="n">
        <v>2.562</v>
      </c>
      <c r="CM1234" s="29" t="n">
        <v>2.456</v>
      </c>
      <c r="CN1234" s="29" t="n">
        <v>2.318</v>
      </c>
      <c r="CO1234" s="29" t="n">
        <v>2.195</v>
      </c>
      <c r="CP1234" s="29" t="n">
        <v>2.155</v>
      </c>
      <c r="CQ1234" s="29" t="n">
        <v>2.15</v>
      </c>
      <c r="CR1234" s="29" t="n">
        <v>2.165</v>
      </c>
      <c r="CS1234" s="29" t="n">
        <v>2.18</v>
      </c>
      <c r="CT1234" s="29" t="n">
        <v>2.195</v>
      </c>
      <c r="CU1234" s="29" t="n">
        <v>2.233</v>
      </c>
      <c r="CV1234" s="29" t="n">
        <v>2.363</v>
      </c>
      <c r="CW1234" s="29" t="n">
        <v>2.504</v>
      </c>
      <c r="CX1234" s="29" t="n">
        <v>2.524</v>
      </c>
      <c r="CY1234" s="29" t="n">
        <v>2.414</v>
      </c>
      <c r="CZ1234" s="29" t="n">
        <v>2.319</v>
      </c>
      <c r="DA1234" s="29" t="n">
        <v>2.204</v>
      </c>
      <c r="DB1234" s="29" t="n">
        <v>2.179</v>
      </c>
      <c r="DC1234" s="29" t="n">
        <v>2.169</v>
      </c>
      <c r="DD1234" s="29" t="n">
        <v>2.169</v>
      </c>
      <c r="DE1234" s="29" t="n">
        <v>2.169</v>
      </c>
      <c r="DF1234" s="29" t="n">
        <v>2.169</v>
      </c>
      <c r="DG1234" s="29" t="n">
        <v>2.184</v>
      </c>
      <c r="DH1234" s="29" t="n">
        <v>2.316</v>
      </c>
      <c r="DI1234" s="29" t="n">
        <v>2.479</v>
      </c>
      <c r="DJ1234" s="29" t="n">
        <v>2.539</v>
      </c>
      <c r="DK1234" s="29" t="n">
        <v>2.429</v>
      </c>
      <c r="DL1234" s="29" t="n">
        <v>2.334</v>
      </c>
      <c r="DM1234" s="29" t="n">
        <v>2.219</v>
      </c>
      <c r="DN1234" s="29" t="n">
        <v>2.194</v>
      </c>
      <c r="DO1234" s="29" t="n">
        <v>2.184</v>
      </c>
      <c r="DP1234" s="29" t="n">
        <v>2.184</v>
      </c>
      <c r="DQ1234" s="29" t="n">
        <v>2.184</v>
      </c>
      <c r="DR1234" s="29" t="n">
        <v>2.184</v>
      </c>
      <c r="DS1234" s="29" t="n">
        <v>2.199</v>
      </c>
      <c r="DT1234" s="29" t="n">
        <v>2.331</v>
      </c>
      <c r="DU1234" s="29" t="n">
        <v>2.494</v>
      </c>
      <c r="DV1234" s="29" t="n">
        <v>2.554</v>
      </c>
      <c r="DW1234" s="29" t="n">
        <v>2.444</v>
      </c>
      <c r="DX1234" s="29" t="n">
        <v>2.349</v>
      </c>
      <c r="DY1234" s="29" t="n">
        <v>2.234</v>
      </c>
      <c r="DZ1234" s="29" t="n">
        <v>2.209</v>
      </c>
      <c r="EA1234" s="29" t="n">
        <v>2.199</v>
      </c>
      <c r="EB1234" s="29" t="n">
        <v>2.199</v>
      </c>
      <c r="EC1234" s="29" t="n">
        <v>2.199</v>
      </c>
      <c r="ED1234" s="29" t="n">
        <v>2.199</v>
      </c>
      <c r="EE1234" s="29" t="n">
        <v>2.214</v>
      </c>
      <c r="EF1234" s="29" t="n">
        <v>2.346</v>
      </c>
      <c r="EG1234" s="29" t="n">
        <v>2.509</v>
      </c>
      <c r="EH1234" s="29" t="n">
        <v>2.569</v>
      </c>
      <c r="EI1234" s="29" t="n">
        <v>2.459</v>
      </c>
      <c r="EJ1234" s="29" t="n">
        <v>2.364</v>
      </c>
      <c r="EK1234" s="29" t="n">
        <v>2.249</v>
      </c>
      <c r="EL1234" s="29" t="n">
        <v>2.224</v>
      </c>
      <c r="EM1234" s="29" t="n">
        <v>2.214</v>
      </c>
      <c r="EN1234" s="29" t="n">
        <v>2.214</v>
      </c>
      <c r="EO1234" s="29" t="n">
        <v>2.214</v>
      </c>
      <c r="EP1234" s="29" t="n">
        <v>2.214</v>
      </c>
      <c r="EQ1234" s="29" t="n">
        <v>2.229</v>
      </c>
      <c r="ER1234" s="29" t="n">
        <v>2.361</v>
      </c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0"/>
      <c r="GS1234" s="0"/>
      <c r="GT1234" s="0"/>
      <c r="GU1234" s="0"/>
      <c r="GV1234" s="0"/>
      <c r="GW1234" s="0"/>
      <c r="GX1234" s="0"/>
      <c r="GY1234" s="0"/>
      <c r="GZ1234" s="0"/>
      <c r="HA1234" s="0"/>
      <c r="HB1234" s="0"/>
      <c r="HC1234" s="0"/>
      <c r="HD1234" s="0"/>
      <c r="HE1234" s="0"/>
      <c r="HF1234" s="0"/>
      <c r="HG1234" s="0"/>
      <c r="HH1234" s="0"/>
      <c r="HI1234" s="0"/>
      <c r="HJ1234" s="0"/>
      <c r="HK1234" s="0"/>
      <c r="HL1234" s="0"/>
      <c r="HM1234" s="0"/>
      <c r="HN1234" s="0"/>
      <c r="HO1234" s="0"/>
      <c r="HP1234" s="0"/>
      <c r="HQ1234" s="0"/>
      <c r="HR1234" s="0"/>
      <c r="HS1234" s="0"/>
      <c r="HT1234" s="0"/>
      <c r="HU1234" s="0"/>
      <c r="HV1234" s="0"/>
      <c r="HW1234" s="0"/>
      <c r="HX1234" s="0"/>
      <c r="HY1234" s="0"/>
      <c r="HZ1234" s="0"/>
      <c r="IA1234" s="0"/>
      <c r="IB1234" s="0"/>
      <c r="IC1234" s="0"/>
      <c r="ID1234" s="0"/>
      <c r="IE1234" s="0"/>
      <c r="IF1234" s="0"/>
      <c r="IG1234" s="0"/>
      <c r="IH1234" s="0"/>
      <c r="II1234" s="0"/>
      <c r="IJ1234" s="0"/>
      <c r="IK1234" s="0"/>
      <c r="IL1234" s="0"/>
      <c r="IM1234" s="0"/>
      <c r="IN1234" s="0"/>
      <c r="IO1234" s="0"/>
      <c r="IP1234" s="0"/>
      <c r="IQ1234" s="0"/>
      <c r="IR1234" s="0"/>
      <c r="IS1234" s="0"/>
      <c r="IT1234" s="0"/>
      <c r="IU1234" s="0"/>
      <c r="IV1234" s="0"/>
      <c r="IW1234" s="0"/>
    </row>
    <row r="1235" customFormat="false" ht="12.75" hidden="true" customHeight="false" outlineLevel="0" collapsed="false">
      <c r="A1235" s="0" t="n">
        <f aca="false">WEEKDAY(C1235,2)</f>
        <v>1</v>
      </c>
      <c r="B1235" s="0" t="n">
        <f aca="false">MONTH(C1235)</f>
        <v>11</v>
      </c>
      <c r="C1235" s="23" t="n">
        <v>35758</v>
      </c>
      <c r="D1235" s="0" t="n">
        <f aca="false">MONTH(R1235)</f>
        <v>11</v>
      </c>
      <c r="E1235" s="0" t="n">
        <f aca="false">YEAR(R1235)</f>
        <v>1997</v>
      </c>
      <c r="F1235" s="36"/>
      <c r="G1235" s="24" t="n">
        <f aca="false">N1235-M1235</f>
        <v>-0.0437500000000002</v>
      </c>
      <c r="H1235" s="24" t="n">
        <f aca="false">O1235-N1235</f>
        <v>-0.0216666666666665</v>
      </c>
      <c r="I1235" s="24" t="n">
        <f aca="false">O1235-M1235</f>
        <v>-0.0654166666666667</v>
      </c>
      <c r="J1235" s="25" t="n">
        <f aca="false">VLOOKUP(C1235,'Nymex hist.'!A:B,2,0)</f>
        <v>2.577</v>
      </c>
      <c r="K1235" s="25"/>
      <c r="L1235" s="25"/>
      <c r="M1235" s="27" t="n">
        <f aca="false">SUMIF($S$3:$FQ$3,$E1235+1,$S1235:$FQ1235)/COUNTIF($S$3:$FQ$3,$E1235+1)</f>
        <v>2.331</v>
      </c>
      <c r="N1235" s="27" t="n">
        <f aca="false">SUMIF($S$3:$FQ$3,$E1235+2,$S1235:$FQ1235)/COUNTIF($S$3:$FQ$3,$E1235+2)</f>
        <v>2.28725</v>
      </c>
      <c r="O1235" s="27" t="n">
        <f aca="false">SUMIF($S$3:$FQ$3,$E1235+3,$S1235:$FQ1235)/COUNTIF($S$3:$FQ$3,$E1235+3)</f>
        <v>2.26558333333333</v>
      </c>
      <c r="P1235" s="27" t="n">
        <f aca="false">SUMIF($S$3:$FQ$3,$E1235+4,$S1235:$FQ1235)/COUNTIF($S$3:$FQ$3,$E1235+4)</f>
        <v>2.28058333333333</v>
      </c>
      <c r="Q1235" s="27" t="n">
        <f aca="false">SUMIF($S$3:$FQ$3,$E1235+5,$S1235:$FQ1235)/COUNTIF($S$3:$FQ$3,$E1235+5)</f>
        <v>2.29558333333333</v>
      </c>
      <c r="R1235" s="28" t="n">
        <v>35758</v>
      </c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30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 t="n">
        <v>2.577</v>
      </c>
      <c r="BZ1235" s="29" t="n">
        <v>2.682</v>
      </c>
      <c r="CA1235" s="29" t="n">
        <v>2.55</v>
      </c>
      <c r="CB1235" s="29" t="n">
        <v>2.393</v>
      </c>
      <c r="CC1235" s="29" t="n">
        <v>2.235</v>
      </c>
      <c r="CD1235" s="29" t="n">
        <v>2.188</v>
      </c>
      <c r="CE1235" s="29" t="n">
        <v>2.183</v>
      </c>
      <c r="CF1235" s="29" t="n">
        <v>2.188</v>
      </c>
      <c r="CG1235" s="29" t="n">
        <v>2.195</v>
      </c>
      <c r="CH1235" s="29" t="n">
        <v>2.204</v>
      </c>
      <c r="CI1235" s="29" t="n">
        <v>2.242</v>
      </c>
      <c r="CJ1235" s="29" t="n">
        <v>2.38</v>
      </c>
      <c r="CK1235" s="29" t="n">
        <v>2.532</v>
      </c>
      <c r="CL1235" s="29" t="n">
        <v>2.562</v>
      </c>
      <c r="CM1235" s="29" t="n">
        <v>2.456</v>
      </c>
      <c r="CN1235" s="29" t="n">
        <v>2.318</v>
      </c>
      <c r="CO1235" s="29" t="n">
        <v>2.195</v>
      </c>
      <c r="CP1235" s="29" t="n">
        <v>2.155</v>
      </c>
      <c r="CQ1235" s="29" t="n">
        <v>2.15</v>
      </c>
      <c r="CR1235" s="29" t="n">
        <v>2.165</v>
      </c>
      <c r="CS1235" s="29" t="n">
        <v>2.18</v>
      </c>
      <c r="CT1235" s="29" t="n">
        <v>2.19</v>
      </c>
      <c r="CU1235" s="29" t="n">
        <v>2.226</v>
      </c>
      <c r="CV1235" s="29" t="n">
        <v>2.355</v>
      </c>
      <c r="CW1235" s="29" t="n">
        <v>2.495</v>
      </c>
      <c r="CX1235" s="29" t="n">
        <v>2.515</v>
      </c>
      <c r="CY1235" s="29" t="n">
        <v>2.405</v>
      </c>
      <c r="CZ1235" s="29" t="n">
        <v>2.31</v>
      </c>
      <c r="DA1235" s="29" t="n">
        <v>2.195</v>
      </c>
      <c r="DB1235" s="29" t="n">
        <v>2.17</v>
      </c>
      <c r="DC1235" s="29" t="n">
        <v>2.16</v>
      </c>
      <c r="DD1235" s="29" t="n">
        <v>2.16</v>
      </c>
      <c r="DE1235" s="29" t="n">
        <v>2.16</v>
      </c>
      <c r="DF1235" s="29" t="n">
        <v>2.16</v>
      </c>
      <c r="DG1235" s="29" t="n">
        <v>2.175</v>
      </c>
      <c r="DH1235" s="29" t="n">
        <v>2.307</v>
      </c>
      <c r="DI1235" s="29" t="n">
        <v>2.47</v>
      </c>
      <c r="DJ1235" s="29" t="n">
        <v>2.53</v>
      </c>
      <c r="DK1235" s="29" t="n">
        <v>2.42</v>
      </c>
      <c r="DL1235" s="29" t="n">
        <v>2.325</v>
      </c>
      <c r="DM1235" s="29" t="n">
        <v>2.21</v>
      </c>
      <c r="DN1235" s="29" t="n">
        <v>2.185</v>
      </c>
      <c r="DO1235" s="29" t="n">
        <v>2.175</v>
      </c>
      <c r="DP1235" s="29" t="n">
        <v>2.175</v>
      </c>
      <c r="DQ1235" s="29" t="n">
        <v>2.175</v>
      </c>
      <c r="DR1235" s="29" t="n">
        <v>2.175</v>
      </c>
      <c r="DS1235" s="29" t="n">
        <v>2.19</v>
      </c>
      <c r="DT1235" s="29" t="n">
        <v>2.322</v>
      </c>
      <c r="DU1235" s="29" t="n">
        <v>2.485</v>
      </c>
      <c r="DV1235" s="29" t="n">
        <v>2.545</v>
      </c>
      <c r="DW1235" s="29" t="n">
        <v>2.435</v>
      </c>
      <c r="DX1235" s="29" t="n">
        <v>2.34</v>
      </c>
      <c r="DY1235" s="29" t="n">
        <v>2.225</v>
      </c>
      <c r="DZ1235" s="29" t="n">
        <v>2.2</v>
      </c>
      <c r="EA1235" s="29" t="n">
        <v>2.19</v>
      </c>
      <c r="EB1235" s="29" t="n">
        <v>2.19</v>
      </c>
      <c r="EC1235" s="29" t="n">
        <v>2.19</v>
      </c>
      <c r="ED1235" s="29" t="n">
        <v>2.19</v>
      </c>
      <c r="EE1235" s="29" t="n">
        <v>2.205</v>
      </c>
      <c r="EF1235" s="29" t="n">
        <v>2.337</v>
      </c>
      <c r="EG1235" s="29" t="n">
        <v>2.5</v>
      </c>
      <c r="EH1235" s="29" t="n">
        <v>2.56</v>
      </c>
      <c r="EI1235" s="29" t="n">
        <v>2.45</v>
      </c>
      <c r="EJ1235" s="29" t="n">
        <v>2.355</v>
      </c>
      <c r="EK1235" s="29" t="n">
        <v>2.24</v>
      </c>
      <c r="EL1235" s="29" t="n">
        <v>2.215</v>
      </c>
      <c r="EM1235" s="29" t="n">
        <v>2.205</v>
      </c>
      <c r="EN1235" s="29" t="n">
        <v>2.205</v>
      </c>
      <c r="EO1235" s="29" t="n">
        <v>2.205</v>
      </c>
      <c r="EP1235" s="29" t="n">
        <v>2.205</v>
      </c>
      <c r="EQ1235" s="29" t="n">
        <v>2.22</v>
      </c>
      <c r="ER1235" s="29" t="n">
        <v>2.352</v>
      </c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0"/>
      <c r="GS1235" s="0"/>
      <c r="GT1235" s="0"/>
      <c r="GU1235" s="0"/>
      <c r="GV1235" s="0"/>
      <c r="GW1235" s="0"/>
      <c r="GX1235" s="0"/>
      <c r="GY1235" s="0"/>
      <c r="GZ1235" s="0"/>
      <c r="HA1235" s="0"/>
      <c r="HB1235" s="0"/>
      <c r="HC1235" s="0"/>
      <c r="HD1235" s="0"/>
      <c r="HE1235" s="0"/>
      <c r="HF1235" s="0"/>
      <c r="HG1235" s="0"/>
      <c r="HH1235" s="0"/>
      <c r="HI1235" s="0"/>
      <c r="HJ1235" s="0"/>
      <c r="HK1235" s="0"/>
      <c r="HL1235" s="0"/>
      <c r="HM1235" s="0"/>
      <c r="HN1235" s="0"/>
      <c r="HO1235" s="0"/>
      <c r="HP1235" s="0"/>
      <c r="HQ1235" s="0"/>
      <c r="HR1235" s="0"/>
      <c r="HS1235" s="0"/>
      <c r="HT1235" s="0"/>
      <c r="HU1235" s="0"/>
      <c r="HV1235" s="0"/>
      <c r="HW1235" s="0"/>
      <c r="HX1235" s="0"/>
      <c r="HY1235" s="0"/>
      <c r="HZ1235" s="0"/>
      <c r="IA1235" s="0"/>
      <c r="IB1235" s="0"/>
      <c r="IC1235" s="0"/>
      <c r="ID1235" s="0"/>
      <c r="IE1235" s="0"/>
      <c r="IF1235" s="0"/>
      <c r="IG1235" s="0"/>
      <c r="IH1235" s="0"/>
      <c r="II1235" s="0"/>
      <c r="IJ1235" s="0"/>
      <c r="IK1235" s="0"/>
      <c r="IL1235" s="0"/>
      <c r="IM1235" s="0"/>
      <c r="IN1235" s="0"/>
      <c r="IO1235" s="0"/>
      <c r="IP1235" s="0"/>
      <c r="IQ1235" s="0"/>
      <c r="IR1235" s="0"/>
      <c r="IS1235" s="0"/>
      <c r="IT1235" s="0"/>
      <c r="IU1235" s="0"/>
      <c r="IV1235" s="0"/>
      <c r="IW1235" s="0"/>
    </row>
    <row r="1236" customFormat="false" ht="12.75" hidden="true" customHeight="false" outlineLevel="0" collapsed="false">
      <c r="A1236" s="0" t="n">
        <f aca="false">WEEKDAY(C1236,2)</f>
        <v>2</v>
      </c>
      <c r="B1236" s="0" t="n">
        <f aca="false">MONTH(C1236)</f>
        <v>11</v>
      </c>
      <c r="C1236" s="23" t="n">
        <v>35759</v>
      </c>
      <c r="D1236" s="0" t="n">
        <f aca="false">MONTH(R1236)</f>
        <v>11</v>
      </c>
      <c r="E1236" s="0" t="n">
        <f aca="false">YEAR(R1236)</f>
        <v>1997</v>
      </c>
      <c r="F1236" s="36"/>
      <c r="G1236" s="24" t="n">
        <f aca="false">N1236-M1236</f>
        <v>-0.0453333333333337</v>
      </c>
      <c r="H1236" s="24" t="n">
        <f aca="false">O1236-N1236</f>
        <v>-0.0247499999999996</v>
      </c>
      <c r="I1236" s="24" t="n">
        <f aca="false">O1236-M1236</f>
        <v>-0.0700833333333333</v>
      </c>
      <c r="J1236" s="25" t="n">
        <f aca="false">VLOOKUP(C1236,'Nymex hist.'!A:B,2,0)</f>
        <v>2.66</v>
      </c>
      <c r="K1236" s="25"/>
      <c r="L1236" s="25"/>
      <c r="M1236" s="27" t="n">
        <f aca="false">SUMIF($S$3:$FQ$3,$E1236+1,$S1236:$FQ1236)/COUNTIF($S$3:$FQ$3,$E1236+1)</f>
        <v>2.334</v>
      </c>
      <c r="N1236" s="27" t="n">
        <f aca="false">SUMIF($S$3:$FQ$3,$E1236+2,$S1236:$FQ1236)/COUNTIF($S$3:$FQ$3,$E1236+2)</f>
        <v>2.28866666666667</v>
      </c>
      <c r="O1236" s="27" t="n">
        <f aca="false">SUMIF($S$3:$FQ$3,$E1236+3,$S1236:$FQ1236)/COUNTIF($S$3:$FQ$3,$E1236+3)</f>
        <v>2.26391666666667</v>
      </c>
      <c r="P1236" s="27" t="n">
        <f aca="false">SUMIF($S$3:$FQ$3,$E1236+4,$S1236:$FQ1236)/COUNTIF($S$3:$FQ$3,$E1236+4)</f>
        <v>2.27891666666667</v>
      </c>
      <c r="Q1236" s="27" t="n">
        <f aca="false">SUMIF($S$3:$FQ$3,$E1236+5,$S1236:$FQ1236)/COUNTIF($S$3:$FQ$3,$E1236+5)</f>
        <v>2.29391666666667</v>
      </c>
      <c r="R1236" s="28" t="n">
        <v>35759</v>
      </c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30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 t="n">
        <v>2.577</v>
      </c>
      <c r="BZ1236" s="29" t="n">
        <v>2.66</v>
      </c>
      <c r="CA1236" s="29" t="n">
        <v>2.539</v>
      </c>
      <c r="CB1236" s="29" t="n">
        <v>2.387</v>
      </c>
      <c r="CC1236" s="29" t="n">
        <v>2.245</v>
      </c>
      <c r="CD1236" s="29" t="n">
        <v>2.198</v>
      </c>
      <c r="CE1236" s="29" t="n">
        <v>2.193</v>
      </c>
      <c r="CF1236" s="29" t="n">
        <v>2.198</v>
      </c>
      <c r="CG1236" s="29" t="n">
        <v>2.205</v>
      </c>
      <c r="CH1236" s="29" t="n">
        <v>2.214</v>
      </c>
      <c r="CI1236" s="29" t="n">
        <v>2.252</v>
      </c>
      <c r="CJ1236" s="29" t="n">
        <v>2.385</v>
      </c>
      <c r="CK1236" s="29" t="n">
        <v>2.532</v>
      </c>
      <c r="CL1236" s="29" t="n">
        <v>2.562</v>
      </c>
      <c r="CM1236" s="29" t="n">
        <v>2.456</v>
      </c>
      <c r="CN1236" s="29" t="n">
        <v>2.322</v>
      </c>
      <c r="CO1236" s="29" t="n">
        <v>2.199</v>
      </c>
      <c r="CP1236" s="29" t="n">
        <v>2.159</v>
      </c>
      <c r="CQ1236" s="29" t="n">
        <v>2.155</v>
      </c>
      <c r="CR1236" s="29" t="n">
        <v>2.165</v>
      </c>
      <c r="CS1236" s="29" t="n">
        <v>2.18</v>
      </c>
      <c r="CT1236" s="29" t="n">
        <v>2.19</v>
      </c>
      <c r="CU1236" s="29" t="n">
        <v>2.226</v>
      </c>
      <c r="CV1236" s="29" t="n">
        <v>2.355</v>
      </c>
      <c r="CW1236" s="29" t="n">
        <v>2.495</v>
      </c>
      <c r="CX1236" s="29" t="n">
        <v>2.515</v>
      </c>
      <c r="CY1236" s="29" t="n">
        <v>2.405</v>
      </c>
      <c r="CZ1236" s="29" t="n">
        <v>2.31</v>
      </c>
      <c r="DA1236" s="29" t="n">
        <v>2.195</v>
      </c>
      <c r="DB1236" s="29" t="n">
        <v>2.17</v>
      </c>
      <c r="DC1236" s="29" t="n">
        <v>2.16</v>
      </c>
      <c r="DD1236" s="29" t="n">
        <v>2.16</v>
      </c>
      <c r="DE1236" s="29" t="n">
        <v>2.16</v>
      </c>
      <c r="DF1236" s="29" t="n">
        <v>2.16</v>
      </c>
      <c r="DG1236" s="29" t="n">
        <v>2.175</v>
      </c>
      <c r="DH1236" s="29" t="n">
        <v>2.307</v>
      </c>
      <c r="DI1236" s="29" t="n">
        <v>2.45</v>
      </c>
      <c r="DJ1236" s="29" t="n">
        <v>2.53</v>
      </c>
      <c r="DK1236" s="29" t="n">
        <v>2.42</v>
      </c>
      <c r="DL1236" s="29" t="n">
        <v>2.325</v>
      </c>
      <c r="DM1236" s="29" t="n">
        <v>2.21</v>
      </c>
      <c r="DN1236" s="29" t="n">
        <v>2.185</v>
      </c>
      <c r="DO1236" s="29" t="n">
        <v>2.175</v>
      </c>
      <c r="DP1236" s="29" t="n">
        <v>2.175</v>
      </c>
      <c r="DQ1236" s="29" t="n">
        <v>2.175</v>
      </c>
      <c r="DR1236" s="29" t="n">
        <v>2.175</v>
      </c>
      <c r="DS1236" s="29" t="n">
        <v>2.19</v>
      </c>
      <c r="DT1236" s="29" t="n">
        <v>2.322</v>
      </c>
      <c r="DU1236" s="29" t="n">
        <v>2.465</v>
      </c>
      <c r="DV1236" s="29" t="n">
        <v>2.545</v>
      </c>
      <c r="DW1236" s="29" t="n">
        <v>2.435</v>
      </c>
      <c r="DX1236" s="29" t="n">
        <v>2.34</v>
      </c>
      <c r="DY1236" s="29" t="n">
        <v>2.225</v>
      </c>
      <c r="DZ1236" s="29" t="n">
        <v>2.2</v>
      </c>
      <c r="EA1236" s="29" t="n">
        <v>2.19</v>
      </c>
      <c r="EB1236" s="29" t="n">
        <v>2.19</v>
      </c>
      <c r="EC1236" s="29" t="n">
        <v>2.19</v>
      </c>
      <c r="ED1236" s="29" t="n">
        <v>2.19</v>
      </c>
      <c r="EE1236" s="29" t="n">
        <v>2.205</v>
      </c>
      <c r="EF1236" s="29" t="n">
        <v>2.337</v>
      </c>
      <c r="EG1236" s="29" t="n">
        <v>2.48</v>
      </c>
      <c r="EH1236" s="29" t="n">
        <v>2.56</v>
      </c>
      <c r="EI1236" s="29" t="n">
        <v>2.45</v>
      </c>
      <c r="EJ1236" s="29" t="n">
        <v>2.355</v>
      </c>
      <c r="EK1236" s="29" t="n">
        <v>2.24</v>
      </c>
      <c r="EL1236" s="29" t="n">
        <v>2.215</v>
      </c>
      <c r="EM1236" s="29" t="n">
        <v>2.205</v>
      </c>
      <c r="EN1236" s="29" t="n">
        <v>2.205</v>
      </c>
      <c r="EO1236" s="29" t="n">
        <v>2.205</v>
      </c>
      <c r="EP1236" s="29" t="n">
        <v>2.205</v>
      </c>
      <c r="EQ1236" s="29" t="n">
        <v>2.22</v>
      </c>
      <c r="ER1236" s="29" t="n">
        <v>2.352</v>
      </c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0"/>
      <c r="GS1236" s="0"/>
      <c r="GT1236" s="0"/>
      <c r="GU1236" s="0"/>
      <c r="GV1236" s="0"/>
      <c r="GW1236" s="0"/>
      <c r="GX1236" s="0"/>
      <c r="GY1236" s="0"/>
      <c r="GZ1236" s="0"/>
      <c r="HA1236" s="0"/>
      <c r="HB1236" s="0"/>
      <c r="HC1236" s="0"/>
      <c r="HD1236" s="0"/>
      <c r="HE1236" s="0"/>
      <c r="HF1236" s="0"/>
      <c r="HG1236" s="0"/>
      <c r="HH1236" s="0"/>
      <c r="HI1236" s="0"/>
      <c r="HJ1236" s="0"/>
      <c r="HK1236" s="0"/>
      <c r="HL1236" s="0"/>
      <c r="HM1236" s="0"/>
      <c r="HN1236" s="0"/>
      <c r="HO1236" s="0"/>
      <c r="HP1236" s="0"/>
      <c r="HQ1236" s="0"/>
      <c r="HR1236" s="0"/>
      <c r="HS1236" s="0"/>
      <c r="HT1236" s="0"/>
      <c r="HU1236" s="0"/>
      <c r="HV1236" s="0"/>
      <c r="HW1236" s="0"/>
      <c r="HX1236" s="0"/>
      <c r="HY1236" s="0"/>
      <c r="HZ1236" s="0"/>
      <c r="IA1236" s="0"/>
      <c r="IB1236" s="0"/>
      <c r="IC1236" s="0"/>
      <c r="ID1236" s="0"/>
      <c r="IE1236" s="0"/>
      <c r="IF1236" s="0"/>
      <c r="IG1236" s="0"/>
      <c r="IH1236" s="0"/>
      <c r="II1236" s="0"/>
      <c r="IJ1236" s="0"/>
      <c r="IK1236" s="0"/>
      <c r="IL1236" s="0"/>
      <c r="IM1236" s="0"/>
      <c r="IN1236" s="0"/>
      <c r="IO1236" s="0"/>
      <c r="IP1236" s="0"/>
      <c r="IQ1236" s="0"/>
      <c r="IR1236" s="0"/>
      <c r="IS1236" s="0"/>
      <c r="IT1236" s="0"/>
      <c r="IU1236" s="0"/>
      <c r="IV1236" s="0"/>
      <c r="IW1236" s="0"/>
    </row>
    <row r="1237" customFormat="false" ht="12.75" hidden="true" customHeight="false" outlineLevel="0" collapsed="false">
      <c r="A1237" s="0" t="n">
        <f aca="false">WEEKDAY(C1237,2)</f>
        <v>3</v>
      </c>
      <c r="B1237" s="0" t="n">
        <f aca="false">MONTH(C1237)</f>
        <v>11</v>
      </c>
      <c r="C1237" s="23" t="n">
        <v>35760</v>
      </c>
      <c r="D1237" s="0" t="n">
        <f aca="false">MONTH(R1237)</f>
        <v>11</v>
      </c>
      <c r="E1237" s="0" t="n">
        <f aca="false">YEAR(R1237)</f>
        <v>1997</v>
      </c>
      <c r="F1237" s="36"/>
      <c r="G1237" s="24" t="n">
        <f aca="false">N1237-M1237</f>
        <v>-0.0299166666666668</v>
      </c>
      <c r="H1237" s="24" t="n">
        <f aca="false">O1237-N1237</f>
        <v>-0.0233333333333334</v>
      </c>
      <c r="I1237" s="24" t="n">
        <f aca="false">O1237-M1237</f>
        <v>-0.0532500000000002</v>
      </c>
      <c r="J1237" s="25" t="n">
        <f aca="false">VLOOKUP(C1237,'Nymex hist.'!A:B,2,0)</f>
        <v>2.578</v>
      </c>
      <c r="K1237" s="25"/>
      <c r="L1237" s="25"/>
      <c r="M1237" s="27" t="n">
        <f aca="false">SUMIF($S$3:$FQ$3,$E1237+1,$S1237:$FQ1237)/COUNTIF($S$3:$FQ$3,$E1237+1)</f>
        <v>2.30708333333333</v>
      </c>
      <c r="N1237" s="27" t="n">
        <f aca="false">SUMIF($S$3:$FQ$3,$E1237+2,$S1237:$FQ1237)/COUNTIF($S$3:$FQ$3,$E1237+2)</f>
        <v>2.27716666666667</v>
      </c>
      <c r="O1237" s="27" t="n">
        <f aca="false">SUMIF($S$3:$FQ$3,$E1237+3,$S1237:$FQ1237)/COUNTIF($S$3:$FQ$3,$E1237+3)</f>
        <v>2.25383333333333</v>
      </c>
      <c r="P1237" s="27" t="n">
        <f aca="false">SUMIF($S$3:$FQ$3,$E1237+4,$S1237:$FQ1237)/COUNTIF($S$3:$FQ$3,$E1237+4)</f>
        <v>2.26883333333333</v>
      </c>
      <c r="Q1237" s="27" t="n">
        <f aca="false">SUMIF($S$3:$FQ$3,$E1237+5,$S1237:$FQ1237)/COUNTIF($S$3:$FQ$3,$E1237+5)</f>
        <v>2.28383333333333</v>
      </c>
      <c r="R1237" s="28" t="n">
        <v>35760</v>
      </c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30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 t="n">
        <v>2.577</v>
      </c>
      <c r="BZ1237" s="29" t="n">
        <v>2.578</v>
      </c>
      <c r="CA1237" s="29" t="n">
        <v>2.487</v>
      </c>
      <c r="CB1237" s="29" t="n">
        <v>2.337</v>
      </c>
      <c r="CC1237" s="29" t="n">
        <v>2.21</v>
      </c>
      <c r="CD1237" s="29" t="n">
        <v>2.185</v>
      </c>
      <c r="CE1237" s="29" t="n">
        <v>2.18</v>
      </c>
      <c r="CF1237" s="29" t="n">
        <v>2.185</v>
      </c>
      <c r="CG1237" s="29" t="n">
        <v>2.192</v>
      </c>
      <c r="CH1237" s="29" t="n">
        <v>2.201</v>
      </c>
      <c r="CI1237" s="29" t="n">
        <v>2.239</v>
      </c>
      <c r="CJ1237" s="29" t="n">
        <v>2.372</v>
      </c>
      <c r="CK1237" s="29" t="n">
        <v>2.519</v>
      </c>
      <c r="CL1237" s="29" t="n">
        <v>2.549</v>
      </c>
      <c r="CM1237" s="29" t="n">
        <v>2.444</v>
      </c>
      <c r="CN1237" s="29" t="n">
        <v>2.31</v>
      </c>
      <c r="CO1237" s="29" t="n">
        <v>2.187</v>
      </c>
      <c r="CP1237" s="29" t="n">
        <v>2.147</v>
      </c>
      <c r="CQ1237" s="29" t="n">
        <v>2.144</v>
      </c>
      <c r="CR1237" s="29" t="n">
        <v>2.154</v>
      </c>
      <c r="CS1237" s="29" t="n">
        <v>2.169</v>
      </c>
      <c r="CT1237" s="29" t="n">
        <v>2.179</v>
      </c>
      <c r="CU1237" s="29" t="n">
        <v>2.215</v>
      </c>
      <c r="CV1237" s="29" t="n">
        <v>2.344</v>
      </c>
      <c r="CW1237" s="29" t="n">
        <v>2.484</v>
      </c>
      <c r="CX1237" s="29" t="n">
        <v>2.504</v>
      </c>
      <c r="CY1237" s="29" t="n">
        <v>2.394</v>
      </c>
      <c r="CZ1237" s="29" t="n">
        <v>2.299</v>
      </c>
      <c r="DA1237" s="29" t="n">
        <v>2.184</v>
      </c>
      <c r="DB1237" s="29" t="n">
        <v>2.159</v>
      </c>
      <c r="DC1237" s="29" t="n">
        <v>2.149</v>
      </c>
      <c r="DD1237" s="29" t="n">
        <v>2.149</v>
      </c>
      <c r="DE1237" s="29" t="n">
        <v>2.149</v>
      </c>
      <c r="DF1237" s="29" t="n">
        <v>2.149</v>
      </c>
      <c r="DG1237" s="29" t="n">
        <v>2.164</v>
      </c>
      <c r="DH1237" s="29" t="n">
        <v>2.296</v>
      </c>
      <c r="DI1237" s="29" t="n">
        <v>2.45</v>
      </c>
      <c r="DJ1237" s="29" t="n">
        <v>2.519</v>
      </c>
      <c r="DK1237" s="29" t="n">
        <v>2.409</v>
      </c>
      <c r="DL1237" s="29" t="n">
        <v>2.314</v>
      </c>
      <c r="DM1237" s="29" t="n">
        <v>2.199</v>
      </c>
      <c r="DN1237" s="29" t="n">
        <v>2.174</v>
      </c>
      <c r="DO1237" s="29" t="n">
        <v>2.164</v>
      </c>
      <c r="DP1237" s="29" t="n">
        <v>2.164</v>
      </c>
      <c r="DQ1237" s="29" t="n">
        <v>2.164</v>
      </c>
      <c r="DR1237" s="29" t="n">
        <v>2.164</v>
      </c>
      <c r="DS1237" s="29" t="n">
        <v>2.179</v>
      </c>
      <c r="DT1237" s="29" t="n">
        <v>2.311</v>
      </c>
      <c r="DU1237" s="29" t="n">
        <v>2.465</v>
      </c>
      <c r="DV1237" s="29" t="n">
        <v>2.534</v>
      </c>
      <c r="DW1237" s="29" t="n">
        <v>2.424</v>
      </c>
      <c r="DX1237" s="29" t="n">
        <v>2.329</v>
      </c>
      <c r="DY1237" s="29" t="n">
        <v>2.214</v>
      </c>
      <c r="DZ1237" s="29" t="n">
        <v>2.189</v>
      </c>
      <c r="EA1237" s="29" t="n">
        <v>2.179</v>
      </c>
      <c r="EB1237" s="29" t="n">
        <v>2.179</v>
      </c>
      <c r="EC1237" s="29" t="n">
        <v>2.179</v>
      </c>
      <c r="ED1237" s="29" t="n">
        <v>2.179</v>
      </c>
      <c r="EE1237" s="29" t="n">
        <v>2.194</v>
      </c>
      <c r="EF1237" s="29" t="n">
        <v>2.326</v>
      </c>
      <c r="EG1237" s="29" t="n">
        <v>2.48</v>
      </c>
      <c r="EH1237" s="29" t="n">
        <v>2.549</v>
      </c>
      <c r="EI1237" s="29" t="n">
        <v>2.439</v>
      </c>
      <c r="EJ1237" s="29" t="n">
        <v>2.344</v>
      </c>
      <c r="EK1237" s="29" t="n">
        <v>2.229</v>
      </c>
      <c r="EL1237" s="29" t="n">
        <v>2.204</v>
      </c>
      <c r="EM1237" s="29" t="n">
        <v>2.194</v>
      </c>
      <c r="EN1237" s="29" t="n">
        <v>2.194</v>
      </c>
      <c r="EO1237" s="29" t="n">
        <v>2.194</v>
      </c>
      <c r="EP1237" s="29" t="n">
        <v>2.194</v>
      </c>
      <c r="EQ1237" s="29" t="n">
        <v>2.209</v>
      </c>
      <c r="ER1237" s="29" t="n">
        <v>2.341</v>
      </c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0"/>
      <c r="GS1237" s="0"/>
      <c r="GT1237" s="0"/>
      <c r="GU1237" s="0"/>
      <c r="GV1237" s="0"/>
      <c r="GW1237" s="0"/>
      <c r="GX1237" s="0"/>
      <c r="GY1237" s="0"/>
      <c r="GZ1237" s="0"/>
      <c r="HA1237" s="0"/>
      <c r="HB1237" s="0"/>
      <c r="HC1237" s="0"/>
      <c r="HD1237" s="0"/>
      <c r="HE1237" s="0"/>
      <c r="HF1237" s="0"/>
      <c r="HG1237" s="0"/>
      <c r="HH1237" s="0"/>
      <c r="HI1237" s="0"/>
      <c r="HJ1237" s="0"/>
      <c r="HK1237" s="0"/>
      <c r="HL1237" s="0"/>
      <c r="HM1237" s="0"/>
      <c r="HN1237" s="0"/>
      <c r="HO1237" s="0"/>
      <c r="HP1237" s="0"/>
      <c r="HQ1237" s="0"/>
      <c r="HR1237" s="0"/>
      <c r="HS1237" s="0"/>
      <c r="HT1237" s="0"/>
      <c r="HU1237" s="0"/>
      <c r="HV1237" s="0"/>
      <c r="HW1237" s="0"/>
      <c r="HX1237" s="0"/>
      <c r="HY1237" s="0"/>
      <c r="HZ1237" s="0"/>
      <c r="IA1237" s="0"/>
      <c r="IB1237" s="0"/>
      <c r="IC1237" s="0"/>
      <c r="ID1237" s="0"/>
      <c r="IE1237" s="0"/>
      <c r="IF1237" s="0"/>
      <c r="IG1237" s="0"/>
      <c r="IH1237" s="0"/>
      <c r="II1237" s="0"/>
      <c r="IJ1237" s="0"/>
      <c r="IK1237" s="0"/>
      <c r="IL1237" s="0"/>
      <c r="IM1237" s="0"/>
      <c r="IN1237" s="0"/>
      <c r="IO1237" s="0"/>
      <c r="IP1237" s="0"/>
      <c r="IQ1237" s="0"/>
      <c r="IR1237" s="0"/>
      <c r="IS1237" s="0"/>
      <c r="IT1237" s="0"/>
      <c r="IU1237" s="0"/>
      <c r="IV1237" s="0"/>
      <c r="IW1237" s="0"/>
    </row>
    <row r="1238" customFormat="false" ht="12.75" hidden="true" customHeight="false" outlineLevel="0" collapsed="false">
      <c r="A1238" s="0" t="n">
        <f aca="false">WEEKDAY(C1238,2)</f>
        <v>1</v>
      </c>
      <c r="B1238" s="0" t="n">
        <f aca="false">MONTH(C1238)</f>
        <v>12</v>
      </c>
      <c r="C1238" s="23" t="n">
        <v>35765</v>
      </c>
      <c r="D1238" s="0" t="n">
        <f aca="false">MONTH(R1238)</f>
        <v>12</v>
      </c>
      <c r="E1238" s="0" t="n">
        <f aca="false">YEAR(R1238)</f>
        <v>1997</v>
      </c>
      <c r="F1238" s="36"/>
      <c r="G1238" s="24" t="n">
        <f aca="false">N1238-M1238</f>
        <v>-0.0856666666666666</v>
      </c>
      <c r="H1238" s="24" t="n">
        <f aca="false">O1238-N1238</f>
        <v>-0.0185833333333334</v>
      </c>
      <c r="I1238" s="24" t="n">
        <f aca="false">O1238-M1238</f>
        <v>-0.10425</v>
      </c>
      <c r="J1238" s="25" t="n">
        <f aca="false">VLOOKUP(C1238,'Nymex hist.'!A:B,2,0)</f>
        <v>2.768</v>
      </c>
      <c r="K1238" s="25"/>
      <c r="L1238" s="25"/>
      <c r="M1238" s="27" t="n">
        <f aca="false">SUMIF($S$3:$FQ$3,$E1238+1,$S1238:$FQ1238)/COUNTIF($S$3:$FQ$3,$E1238+1)</f>
        <v>2.37908333333333</v>
      </c>
      <c r="N1238" s="27" t="n">
        <f aca="false">SUMIF($S$3:$FQ$3,$E1238+2,$S1238:$FQ1238)/COUNTIF($S$3:$FQ$3,$E1238+2)</f>
        <v>2.29341666666667</v>
      </c>
      <c r="O1238" s="27" t="n">
        <f aca="false">SUMIF($S$3:$FQ$3,$E1238+3,$S1238:$FQ1238)/COUNTIF($S$3:$FQ$3,$E1238+3)</f>
        <v>2.27483333333333</v>
      </c>
      <c r="P1238" s="27" t="n">
        <f aca="false">SUMIF($S$3:$FQ$3,$E1238+4,$S1238:$FQ1238)/COUNTIF($S$3:$FQ$3,$E1238+4)</f>
        <v>2.28483333333333</v>
      </c>
      <c r="Q1238" s="27" t="n">
        <f aca="false">SUMIF($S$3:$FQ$3,$E1238+5,$S1238:$FQ1238)/COUNTIF($S$3:$FQ$3,$E1238+5)</f>
        <v>2.29983333333333</v>
      </c>
      <c r="R1238" s="28" t="n">
        <v>35765</v>
      </c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30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 t="n">
        <v>2.768</v>
      </c>
      <c r="CA1238" s="29" t="n">
        <v>2.644</v>
      </c>
      <c r="CB1238" s="29" t="n">
        <v>2.449</v>
      </c>
      <c r="CC1238" s="29" t="n">
        <v>2.274</v>
      </c>
      <c r="CD1238" s="29" t="n">
        <v>2.234</v>
      </c>
      <c r="CE1238" s="29" t="n">
        <v>2.229</v>
      </c>
      <c r="CF1238" s="29" t="n">
        <v>2.23</v>
      </c>
      <c r="CG1238" s="29" t="n">
        <v>2.236</v>
      </c>
      <c r="CH1238" s="29" t="n">
        <v>2.245</v>
      </c>
      <c r="CI1238" s="29" t="n">
        <v>2.28</v>
      </c>
      <c r="CJ1238" s="29" t="n">
        <v>2.41</v>
      </c>
      <c r="CK1238" s="29" t="n">
        <v>2.55</v>
      </c>
      <c r="CL1238" s="29" t="n">
        <v>2.58</v>
      </c>
      <c r="CM1238" s="29" t="n">
        <v>2.47</v>
      </c>
      <c r="CN1238" s="29" t="n">
        <v>2.336</v>
      </c>
      <c r="CO1238" s="29" t="n">
        <v>2.213</v>
      </c>
      <c r="CP1238" s="29" t="n">
        <v>2.173</v>
      </c>
      <c r="CQ1238" s="29" t="n">
        <v>2.17</v>
      </c>
      <c r="CR1238" s="29" t="n">
        <v>2.17</v>
      </c>
      <c r="CS1238" s="29" t="n">
        <v>2.178</v>
      </c>
      <c r="CT1238" s="29" t="n">
        <v>2.181</v>
      </c>
      <c r="CU1238" s="29" t="n">
        <v>2.21</v>
      </c>
      <c r="CV1238" s="29" t="n">
        <v>2.345</v>
      </c>
      <c r="CW1238" s="29" t="n">
        <v>2.495</v>
      </c>
      <c r="CX1238" s="29" t="n">
        <v>2.525</v>
      </c>
      <c r="CY1238" s="29" t="n">
        <v>2.415</v>
      </c>
      <c r="CZ1238" s="29" t="n">
        <v>2.32</v>
      </c>
      <c r="DA1238" s="29" t="n">
        <v>2.205</v>
      </c>
      <c r="DB1238" s="29" t="n">
        <v>2.18</v>
      </c>
      <c r="DC1238" s="29" t="n">
        <v>2.17</v>
      </c>
      <c r="DD1238" s="29" t="n">
        <v>2.17</v>
      </c>
      <c r="DE1238" s="29" t="n">
        <v>2.17</v>
      </c>
      <c r="DF1238" s="29" t="n">
        <v>2.17</v>
      </c>
      <c r="DG1238" s="29" t="n">
        <v>2.185</v>
      </c>
      <c r="DH1238" s="29" t="n">
        <v>2.317</v>
      </c>
      <c r="DI1238" s="29" t="n">
        <v>2.471</v>
      </c>
      <c r="DJ1238" s="29" t="n">
        <v>2.535</v>
      </c>
      <c r="DK1238" s="29" t="n">
        <v>2.425</v>
      </c>
      <c r="DL1238" s="29" t="n">
        <v>2.33</v>
      </c>
      <c r="DM1238" s="29" t="n">
        <v>2.215</v>
      </c>
      <c r="DN1238" s="29" t="n">
        <v>2.19</v>
      </c>
      <c r="DO1238" s="29" t="n">
        <v>2.18</v>
      </c>
      <c r="DP1238" s="29" t="n">
        <v>2.18</v>
      </c>
      <c r="DQ1238" s="29" t="n">
        <v>2.18</v>
      </c>
      <c r="DR1238" s="29" t="n">
        <v>2.18</v>
      </c>
      <c r="DS1238" s="29" t="n">
        <v>2.195</v>
      </c>
      <c r="DT1238" s="29" t="n">
        <v>2.327</v>
      </c>
      <c r="DU1238" s="29" t="n">
        <v>2.481</v>
      </c>
      <c r="DV1238" s="29" t="n">
        <v>2.55</v>
      </c>
      <c r="DW1238" s="29" t="n">
        <v>2.44</v>
      </c>
      <c r="DX1238" s="29" t="n">
        <v>2.345</v>
      </c>
      <c r="DY1238" s="29" t="n">
        <v>2.23</v>
      </c>
      <c r="DZ1238" s="29" t="n">
        <v>2.205</v>
      </c>
      <c r="EA1238" s="29" t="n">
        <v>2.195</v>
      </c>
      <c r="EB1238" s="29" t="n">
        <v>2.195</v>
      </c>
      <c r="EC1238" s="29" t="n">
        <v>2.195</v>
      </c>
      <c r="ED1238" s="29" t="n">
        <v>2.195</v>
      </c>
      <c r="EE1238" s="29" t="n">
        <v>2.21</v>
      </c>
      <c r="EF1238" s="29" t="n">
        <v>2.342</v>
      </c>
      <c r="EG1238" s="29" t="n">
        <v>2.496</v>
      </c>
      <c r="EH1238" s="29" t="n">
        <v>2.565</v>
      </c>
      <c r="EI1238" s="29" t="n">
        <v>2.455</v>
      </c>
      <c r="EJ1238" s="29" t="n">
        <v>2.36</v>
      </c>
      <c r="EK1238" s="29" t="n">
        <v>2.245</v>
      </c>
      <c r="EL1238" s="29" t="n">
        <v>2.22</v>
      </c>
      <c r="EM1238" s="29" t="n">
        <v>2.21</v>
      </c>
      <c r="EN1238" s="29" t="n">
        <v>2.21</v>
      </c>
      <c r="EO1238" s="29" t="n">
        <v>2.21</v>
      </c>
      <c r="EP1238" s="29" t="n">
        <v>2.21</v>
      </c>
      <c r="EQ1238" s="29" t="n">
        <v>2.225</v>
      </c>
      <c r="ER1238" s="29" t="n">
        <v>2.357</v>
      </c>
      <c r="ES1238" s="29" t="n">
        <v>2.511</v>
      </c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0"/>
      <c r="GS1238" s="0"/>
      <c r="GT1238" s="0"/>
      <c r="GU1238" s="0"/>
      <c r="GV1238" s="0"/>
      <c r="GW1238" s="0"/>
      <c r="GX1238" s="0"/>
      <c r="GY1238" s="0"/>
      <c r="GZ1238" s="0"/>
      <c r="HA1238" s="0"/>
      <c r="HB1238" s="0"/>
      <c r="HC1238" s="0"/>
      <c r="HD1238" s="0"/>
      <c r="HE1238" s="0"/>
      <c r="HF1238" s="0"/>
      <c r="HG1238" s="0"/>
      <c r="HH1238" s="0"/>
      <c r="HI1238" s="0"/>
      <c r="HJ1238" s="0"/>
      <c r="HK1238" s="0"/>
      <c r="HL1238" s="0"/>
      <c r="HM1238" s="0"/>
      <c r="HN1238" s="0"/>
      <c r="HO1238" s="0"/>
      <c r="HP1238" s="0"/>
      <c r="HQ1238" s="0"/>
      <c r="HR1238" s="0"/>
      <c r="HS1238" s="0"/>
      <c r="HT1238" s="0"/>
      <c r="HU1238" s="0"/>
      <c r="HV1238" s="0"/>
      <c r="HW1238" s="0"/>
      <c r="HX1238" s="0"/>
      <c r="HY1238" s="0"/>
      <c r="HZ1238" s="0"/>
      <c r="IA1238" s="0"/>
      <c r="IB1238" s="0"/>
      <c r="IC1238" s="0"/>
      <c r="ID1238" s="0"/>
      <c r="IE1238" s="0"/>
      <c r="IF1238" s="0"/>
      <c r="IG1238" s="0"/>
      <c r="IH1238" s="0"/>
      <c r="II1238" s="0"/>
      <c r="IJ1238" s="0"/>
      <c r="IK1238" s="0"/>
      <c r="IL1238" s="0"/>
      <c r="IM1238" s="0"/>
      <c r="IN1238" s="0"/>
      <c r="IO1238" s="0"/>
      <c r="IP1238" s="0"/>
      <c r="IQ1238" s="0"/>
      <c r="IR1238" s="0"/>
      <c r="IS1238" s="0"/>
      <c r="IT1238" s="0"/>
      <c r="IU1238" s="0"/>
      <c r="IV1238" s="0"/>
      <c r="IW1238" s="0"/>
    </row>
    <row r="1239" customFormat="false" ht="12.75" hidden="true" customHeight="false" outlineLevel="0" collapsed="false">
      <c r="A1239" s="0" t="n">
        <f aca="false">WEEKDAY(C1239,2)</f>
        <v>2</v>
      </c>
      <c r="B1239" s="0" t="n">
        <f aca="false">MONTH(C1239)</f>
        <v>12</v>
      </c>
      <c r="C1239" s="23" t="n">
        <v>35766</v>
      </c>
      <c r="D1239" s="0" t="n">
        <f aca="false">MONTH(R1239)</f>
        <v>12</v>
      </c>
      <c r="E1239" s="0" t="n">
        <f aca="false">YEAR(R1239)</f>
        <v>1997</v>
      </c>
      <c r="F1239" s="36"/>
      <c r="G1239" s="24" t="n">
        <f aca="false">N1239-M1239</f>
        <v>-0.0740000000000003</v>
      </c>
      <c r="H1239" s="24" t="n">
        <f aca="false">O1239-N1239</f>
        <v>-0.0212499999999998</v>
      </c>
      <c r="I1239" s="24" t="n">
        <f aca="false">O1239-M1239</f>
        <v>-0.0952500000000001</v>
      </c>
      <c r="J1239" s="25" t="n">
        <f aca="false">VLOOKUP(C1239,'Nymex hist.'!A:B,2,0)</f>
        <v>2.718</v>
      </c>
      <c r="K1239" s="25"/>
      <c r="L1239" s="25"/>
      <c r="M1239" s="27" t="n">
        <f aca="false">SUMIF($S$3:$FQ$3,$E1239+1,$S1239:$FQ1239)/COUNTIF($S$3:$FQ$3,$E1239+1)</f>
        <v>2.37508333333333</v>
      </c>
      <c r="N1239" s="27" t="n">
        <f aca="false">SUMIF($S$3:$FQ$3,$E1239+2,$S1239:$FQ1239)/COUNTIF($S$3:$FQ$3,$E1239+2)</f>
        <v>2.30108333333333</v>
      </c>
      <c r="O1239" s="27" t="n">
        <f aca="false">SUMIF($S$3:$FQ$3,$E1239+3,$S1239:$FQ1239)/COUNTIF($S$3:$FQ$3,$E1239+3)</f>
        <v>2.27983333333333</v>
      </c>
      <c r="P1239" s="27" t="n">
        <f aca="false">SUMIF($S$3:$FQ$3,$E1239+4,$S1239:$FQ1239)/COUNTIF($S$3:$FQ$3,$E1239+4)</f>
        <v>2.28858333333333</v>
      </c>
      <c r="Q1239" s="27" t="n">
        <f aca="false">SUMIF($S$3:$FQ$3,$E1239+5,$S1239:$FQ1239)/COUNTIF($S$3:$FQ$3,$E1239+5)</f>
        <v>2.30358333333333</v>
      </c>
      <c r="R1239" s="28" t="n">
        <v>35766</v>
      </c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30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 t="n">
        <v>2.718</v>
      </c>
      <c r="CA1239" s="29" t="n">
        <v>2.617</v>
      </c>
      <c r="CB1239" s="29" t="n">
        <v>2.44</v>
      </c>
      <c r="CC1239" s="29" t="n">
        <v>2.275</v>
      </c>
      <c r="CD1239" s="29" t="n">
        <v>2.235</v>
      </c>
      <c r="CE1239" s="29" t="n">
        <v>2.235</v>
      </c>
      <c r="CF1239" s="29" t="n">
        <v>2.235</v>
      </c>
      <c r="CG1239" s="29" t="n">
        <v>2.241</v>
      </c>
      <c r="CH1239" s="29" t="n">
        <v>2.25</v>
      </c>
      <c r="CI1239" s="29" t="n">
        <v>2.285</v>
      </c>
      <c r="CJ1239" s="29" t="n">
        <v>2.415</v>
      </c>
      <c r="CK1239" s="29" t="n">
        <v>2.555</v>
      </c>
      <c r="CL1239" s="29" t="n">
        <v>2.585</v>
      </c>
      <c r="CM1239" s="29" t="n">
        <v>2.475</v>
      </c>
      <c r="CN1239" s="29" t="n">
        <v>2.342</v>
      </c>
      <c r="CO1239" s="29" t="n">
        <v>2.22</v>
      </c>
      <c r="CP1239" s="29" t="n">
        <v>2.18</v>
      </c>
      <c r="CQ1239" s="29" t="n">
        <v>2.18</v>
      </c>
      <c r="CR1239" s="29" t="n">
        <v>2.18</v>
      </c>
      <c r="CS1239" s="29" t="n">
        <v>2.188</v>
      </c>
      <c r="CT1239" s="29" t="n">
        <v>2.19</v>
      </c>
      <c r="CU1239" s="29" t="n">
        <v>2.219</v>
      </c>
      <c r="CV1239" s="29" t="n">
        <v>2.354</v>
      </c>
      <c r="CW1239" s="29" t="n">
        <v>2.5</v>
      </c>
      <c r="CX1239" s="29" t="n">
        <v>2.53</v>
      </c>
      <c r="CY1239" s="29" t="n">
        <v>2.42</v>
      </c>
      <c r="CZ1239" s="29" t="n">
        <v>2.325</v>
      </c>
      <c r="DA1239" s="29" t="n">
        <v>2.21</v>
      </c>
      <c r="DB1239" s="29" t="n">
        <v>2.185</v>
      </c>
      <c r="DC1239" s="29" t="n">
        <v>2.175</v>
      </c>
      <c r="DD1239" s="29" t="n">
        <v>2.175</v>
      </c>
      <c r="DE1239" s="29" t="n">
        <v>2.175</v>
      </c>
      <c r="DF1239" s="29" t="n">
        <v>2.175</v>
      </c>
      <c r="DG1239" s="29" t="n">
        <v>2.19</v>
      </c>
      <c r="DH1239" s="29" t="n">
        <v>2.322</v>
      </c>
      <c r="DI1239" s="29" t="n">
        <v>2.476</v>
      </c>
      <c r="DJ1239" s="29" t="n">
        <v>2.54</v>
      </c>
      <c r="DK1239" s="29" t="n">
        <v>2.43</v>
      </c>
      <c r="DL1239" s="29" t="n">
        <v>2.335</v>
      </c>
      <c r="DM1239" s="29" t="n">
        <v>2.22</v>
      </c>
      <c r="DN1239" s="29" t="n">
        <v>2.195</v>
      </c>
      <c r="DO1239" s="29" t="n">
        <v>2.185</v>
      </c>
      <c r="DP1239" s="29" t="n">
        <v>2.185</v>
      </c>
      <c r="DQ1239" s="29" t="n">
        <v>2.185</v>
      </c>
      <c r="DR1239" s="29" t="n">
        <v>2.185</v>
      </c>
      <c r="DS1239" s="29" t="n">
        <v>2.185</v>
      </c>
      <c r="DT1239" s="29" t="n">
        <v>2.332</v>
      </c>
      <c r="DU1239" s="29" t="n">
        <v>2.486</v>
      </c>
      <c r="DV1239" s="29" t="n">
        <v>2.555</v>
      </c>
      <c r="DW1239" s="29" t="n">
        <v>2.445</v>
      </c>
      <c r="DX1239" s="29" t="n">
        <v>2.35</v>
      </c>
      <c r="DY1239" s="29" t="n">
        <v>2.235</v>
      </c>
      <c r="DZ1239" s="29" t="n">
        <v>2.21</v>
      </c>
      <c r="EA1239" s="29" t="n">
        <v>2.2</v>
      </c>
      <c r="EB1239" s="29" t="n">
        <v>2.2</v>
      </c>
      <c r="EC1239" s="29" t="n">
        <v>2.2</v>
      </c>
      <c r="ED1239" s="29" t="n">
        <v>2.2</v>
      </c>
      <c r="EE1239" s="29" t="n">
        <v>2.2</v>
      </c>
      <c r="EF1239" s="29" t="n">
        <v>2.347</v>
      </c>
      <c r="EG1239" s="29" t="n">
        <v>2.501</v>
      </c>
      <c r="EH1239" s="29" t="n">
        <v>2.57</v>
      </c>
      <c r="EI1239" s="29" t="n">
        <v>2.46</v>
      </c>
      <c r="EJ1239" s="29" t="n">
        <v>2.365</v>
      </c>
      <c r="EK1239" s="29" t="n">
        <v>2.25</v>
      </c>
      <c r="EL1239" s="29" t="n">
        <v>2.225</v>
      </c>
      <c r="EM1239" s="29" t="n">
        <v>2.215</v>
      </c>
      <c r="EN1239" s="29" t="n">
        <v>2.215</v>
      </c>
      <c r="EO1239" s="29" t="n">
        <v>2.215</v>
      </c>
      <c r="EP1239" s="29" t="n">
        <v>2.215</v>
      </c>
      <c r="EQ1239" s="29" t="n">
        <v>2.215</v>
      </c>
      <c r="ER1239" s="29" t="n">
        <v>2.362</v>
      </c>
      <c r="ES1239" s="29" t="n">
        <v>2.516</v>
      </c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0"/>
      <c r="GS1239" s="0"/>
      <c r="GT1239" s="0"/>
      <c r="GU1239" s="0"/>
      <c r="GV1239" s="0"/>
      <c r="GW1239" s="0"/>
      <c r="GX1239" s="0"/>
      <c r="GY1239" s="0"/>
      <c r="GZ1239" s="0"/>
      <c r="HA1239" s="0"/>
      <c r="HB1239" s="0"/>
      <c r="HC1239" s="0"/>
      <c r="HD1239" s="0"/>
      <c r="HE1239" s="0"/>
      <c r="HF1239" s="0"/>
      <c r="HG1239" s="0"/>
      <c r="HH1239" s="0"/>
      <c r="HI1239" s="0"/>
      <c r="HJ1239" s="0"/>
      <c r="HK1239" s="0"/>
      <c r="HL1239" s="0"/>
      <c r="HM1239" s="0"/>
      <c r="HN1239" s="0"/>
      <c r="HO1239" s="0"/>
      <c r="HP1239" s="0"/>
      <c r="HQ1239" s="0"/>
      <c r="HR1239" s="0"/>
      <c r="HS1239" s="0"/>
      <c r="HT1239" s="0"/>
      <c r="HU1239" s="0"/>
      <c r="HV1239" s="0"/>
      <c r="HW1239" s="0"/>
      <c r="HX1239" s="0"/>
      <c r="HY1239" s="0"/>
      <c r="HZ1239" s="0"/>
      <c r="IA1239" s="0"/>
      <c r="IB1239" s="0"/>
      <c r="IC1239" s="0"/>
      <c r="ID1239" s="0"/>
      <c r="IE1239" s="0"/>
      <c r="IF1239" s="0"/>
      <c r="IG1239" s="0"/>
      <c r="IH1239" s="0"/>
      <c r="II1239" s="0"/>
      <c r="IJ1239" s="0"/>
      <c r="IK1239" s="0"/>
      <c r="IL1239" s="0"/>
      <c r="IM1239" s="0"/>
      <c r="IN1239" s="0"/>
      <c r="IO1239" s="0"/>
      <c r="IP1239" s="0"/>
      <c r="IQ1239" s="0"/>
      <c r="IR1239" s="0"/>
      <c r="IS1239" s="0"/>
      <c r="IT1239" s="0"/>
      <c r="IU1239" s="0"/>
      <c r="IV1239" s="0"/>
      <c r="IW1239" s="0"/>
    </row>
    <row r="1240" customFormat="false" ht="12.75" hidden="true" customHeight="false" outlineLevel="0" collapsed="false">
      <c r="A1240" s="0" t="n">
        <f aca="false">WEEKDAY(C1240,2)</f>
        <v>3</v>
      </c>
      <c r="B1240" s="0" t="n">
        <f aca="false">MONTH(C1240)</f>
        <v>12</v>
      </c>
      <c r="C1240" s="23" t="n">
        <v>35767</v>
      </c>
      <c r="D1240" s="0" t="n">
        <f aca="false">MONTH(R1240)</f>
        <v>12</v>
      </c>
      <c r="E1240" s="0" t="n">
        <f aca="false">YEAR(R1240)</f>
        <v>1997</v>
      </c>
      <c r="F1240" s="36"/>
      <c r="G1240" s="24" t="n">
        <f aca="false">N1240-M1240</f>
        <v>-0.0365833333333327</v>
      </c>
      <c r="H1240" s="24" t="n">
        <f aca="false">O1240-N1240</f>
        <v>-0.0232500000000004</v>
      </c>
      <c r="I1240" s="24" t="n">
        <f aca="false">O1240-M1240</f>
        <v>-0.0598333333333332</v>
      </c>
      <c r="J1240" s="25" t="n">
        <f aca="false">VLOOKUP(C1240,'Nymex hist.'!A:B,2,0)</f>
        <v>2.609</v>
      </c>
      <c r="K1240" s="25"/>
      <c r="L1240" s="25"/>
      <c r="M1240" s="27" t="n">
        <f aca="false">SUMIF($S$3:$FQ$3,$E1240+1,$S1240:$FQ1240)/COUNTIF($S$3:$FQ$3,$E1240+1)</f>
        <v>2.33083333333333</v>
      </c>
      <c r="N1240" s="27" t="n">
        <f aca="false">SUMIF($S$3:$FQ$3,$E1240+2,$S1240:$FQ1240)/COUNTIF($S$3:$FQ$3,$E1240+2)</f>
        <v>2.29425</v>
      </c>
      <c r="O1240" s="27" t="n">
        <f aca="false">SUMIF($S$3:$FQ$3,$E1240+3,$S1240:$FQ1240)/COUNTIF($S$3:$FQ$3,$E1240+3)</f>
        <v>2.271</v>
      </c>
      <c r="P1240" s="27" t="n">
        <f aca="false">SUMIF($S$3:$FQ$3,$E1240+4,$S1240:$FQ1240)/COUNTIF($S$3:$FQ$3,$E1240+4)</f>
        <v>2.276</v>
      </c>
      <c r="Q1240" s="27" t="n">
        <f aca="false">SUMIF($S$3:$FQ$3,$E1240+5,$S1240:$FQ1240)/COUNTIF($S$3:$FQ$3,$E1240+5)</f>
        <v>2.291</v>
      </c>
      <c r="R1240" s="28" t="n">
        <v>35767</v>
      </c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30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 t="n">
        <v>2.609</v>
      </c>
      <c r="CA1240" s="29" t="n">
        <v>2.51</v>
      </c>
      <c r="CB1240" s="29" t="n">
        <v>2.37</v>
      </c>
      <c r="CC1240" s="29" t="n">
        <v>2.23</v>
      </c>
      <c r="CD1240" s="29" t="n">
        <v>2.205</v>
      </c>
      <c r="CE1240" s="29" t="n">
        <v>2.205</v>
      </c>
      <c r="CF1240" s="29" t="n">
        <v>2.208</v>
      </c>
      <c r="CG1240" s="29" t="n">
        <v>2.215</v>
      </c>
      <c r="CH1240" s="29" t="n">
        <v>2.226</v>
      </c>
      <c r="CI1240" s="29" t="n">
        <v>2.263</v>
      </c>
      <c r="CJ1240" s="29" t="n">
        <v>2.394</v>
      </c>
      <c r="CK1240" s="29" t="n">
        <v>2.535</v>
      </c>
      <c r="CL1240" s="29" t="n">
        <v>2.565</v>
      </c>
      <c r="CM1240" s="29" t="n">
        <v>2.46</v>
      </c>
      <c r="CN1240" s="29" t="n">
        <v>2.34</v>
      </c>
      <c r="CO1240" s="29" t="n">
        <v>2.22</v>
      </c>
      <c r="CP1240" s="29" t="n">
        <v>2.18</v>
      </c>
      <c r="CQ1240" s="29" t="n">
        <v>2.18</v>
      </c>
      <c r="CR1240" s="29" t="n">
        <v>2.18</v>
      </c>
      <c r="CS1240" s="29" t="n">
        <v>2.18</v>
      </c>
      <c r="CT1240" s="29" t="n">
        <v>2.18</v>
      </c>
      <c r="CU1240" s="29" t="n">
        <v>2.21</v>
      </c>
      <c r="CV1240" s="29" t="n">
        <v>2.345</v>
      </c>
      <c r="CW1240" s="29" t="n">
        <v>2.491</v>
      </c>
      <c r="CX1240" s="29" t="n">
        <v>2.521</v>
      </c>
      <c r="CY1240" s="29" t="n">
        <v>2.411</v>
      </c>
      <c r="CZ1240" s="29" t="n">
        <v>2.316</v>
      </c>
      <c r="DA1240" s="29" t="n">
        <v>2.201</v>
      </c>
      <c r="DB1240" s="29" t="n">
        <v>2.176</v>
      </c>
      <c r="DC1240" s="29" t="n">
        <v>2.166</v>
      </c>
      <c r="DD1240" s="29" t="n">
        <v>2.166</v>
      </c>
      <c r="DE1240" s="29" t="n">
        <v>2.166</v>
      </c>
      <c r="DF1240" s="29" t="n">
        <v>2.166</v>
      </c>
      <c r="DG1240" s="29" t="n">
        <v>2.181</v>
      </c>
      <c r="DH1240" s="29" t="n">
        <v>2.313</v>
      </c>
      <c r="DI1240" s="29" t="n">
        <v>2.469</v>
      </c>
      <c r="DJ1240" s="29" t="n">
        <v>2.526</v>
      </c>
      <c r="DK1240" s="29" t="n">
        <v>2.416</v>
      </c>
      <c r="DL1240" s="29" t="n">
        <v>2.321</v>
      </c>
      <c r="DM1240" s="29" t="n">
        <v>2.206</v>
      </c>
      <c r="DN1240" s="29" t="n">
        <v>2.181</v>
      </c>
      <c r="DO1240" s="29" t="n">
        <v>2.171</v>
      </c>
      <c r="DP1240" s="29" t="n">
        <v>2.171</v>
      </c>
      <c r="DQ1240" s="29" t="n">
        <v>2.171</v>
      </c>
      <c r="DR1240" s="29" t="n">
        <v>2.171</v>
      </c>
      <c r="DS1240" s="29" t="n">
        <v>2.186</v>
      </c>
      <c r="DT1240" s="29" t="n">
        <v>2.318</v>
      </c>
      <c r="DU1240" s="29" t="n">
        <v>2.474</v>
      </c>
      <c r="DV1240" s="29" t="n">
        <v>2.541</v>
      </c>
      <c r="DW1240" s="29" t="n">
        <v>2.431</v>
      </c>
      <c r="DX1240" s="29" t="n">
        <v>2.336</v>
      </c>
      <c r="DY1240" s="29" t="n">
        <v>2.221</v>
      </c>
      <c r="DZ1240" s="29" t="n">
        <v>2.196</v>
      </c>
      <c r="EA1240" s="29" t="n">
        <v>2.186</v>
      </c>
      <c r="EB1240" s="29" t="n">
        <v>2.186</v>
      </c>
      <c r="EC1240" s="29" t="n">
        <v>2.186</v>
      </c>
      <c r="ED1240" s="29" t="n">
        <v>2.186</v>
      </c>
      <c r="EE1240" s="29" t="n">
        <v>2.201</v>
      </c>
      <c r="EF1240" s="29" t="n">
        <v>2.333</v>
      </c>
      <c r="EG1240" s="29" t="n">
        <v>2.489</v>
      </c>
      <c r="EH1240" s="29" t="n">
        <v>2.556</v>
      </c>
      <c r="EI1240" s="29" t="n">
        <v>2.446</v>
      </c>
      <c r="EJ1240" s="29" t="n">
        <v>2.351</v>
      </c>
      <c r="EK1240" s="29" t="n">
        <v>2.236</v>
      </c>
      <c r="EL1240" s="29" t="n">
        <v>2.211</v>
      </c>
      <c r="EM1240" s="29" t="n">
        <v>2.201</v>
      </c>
      <c r="EN1240" s="29" t="n">
        <v>2.201</v>
      </c>
      <c r="EO1240" s="29" t="n">
        <v>2.201</v>
      </c>
      <c r="EP1240" s="29" t="n">
        <v>2.201</v>
      </c>
      <c r="EQ1240" s="29" t="n">
        <v>2.216</v>
      </c>
      <c r="ER1240" s="29" t="n">
        <v>2.348</v>
      </c>
      <c r="ES1240" s="29" t="n">
        <v>2.504</v>
      </c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0"/>
      <c r="GS1240" s="0"/>
      <c r="GT1240" s="0"/>
      <c r="GU1240" s="0"/>
      <c r="GV1240" s="0"/>
      <c r="GW1240" s="0"/>
      <c r="GX1240" s="0"/>
      <c r="GY1240" s="0"/>
      <c r="GZ1240" s="0"/>
      <c r="HA1240" s="0"/>
      <c r="HB1240" s="0"/>
      <c r="HC1240" s="0"/>
      <c r="HD1240" s="0"/>
      <c r="HE1240" s="0"/>
      <c r="HF1240" s="0"/>
      <c r="HG1240" s="0"/>
      <c r="HH1240" s="0"/>
      <c r="HI1240" s="0"/>
      <c r="HJ1240" s="0"/>
      <c r="HK1240" s="0"/>
      <c r="HL1240" s="0"/>
      <c r="HM1240" s="0"/>
      <c r="HN1240" s="0"/>
      <c r="HO1240" s="0"/>
      <c r="HP1240" s="0"/>
      <c r="HQ1240" s="0"/>
      <c r="HR1240" s="0"/>
      <c r="HS1240" s="0"/>
      <c r="HT1240" s="0"/>
      <c r="HU1240" s="0"/>
      <c r="HV1240" s="0"/>
      <c r="HW1240" s="0"/>
      <c r="HX1240" s="0"/>
      <c r="HY1240" s="0"/>
      <c r="HZ1240" s="0"/>
      <c r="IA1240" s="0"/>
      <c r="IB1240" s="0"/>
      <c r="IC1240" s="0"/>
      <c r="ID1240" s="0"/>
      <c r="IE1240" s="0"/>
      <c r="IF1240" s="0"/>
      <c r="IG1240" s="0"/>
      <c r="IH1240" s="0"/>
      <c r="II1240" s="0"/>
      <c r="IJ1240" s="0"/>
      <c r="IK1240" s="0"/>
      <c r="IL1240" s="0"/>
      <c r="IM1240" s="0"/>
      <c r="IN1240" s="0"/>
      <c r="IO1240" s="0"/>
      <c r="IP1240" s="0"/>
      <c r="IQ1240" s="0"/>
      <c r="IR1240" s="0"/>
      <c r="IS1240" s="0"/>
      <c r="IT1240" s="0"/>
      <c r="IU1240" s="0"/>
      <c r="IV1240" s="0"/>
      <c r="IW1240" s="0"/>
    </row>
    <row r="1241" customFormat="false" ht="12.75" hidden="true" customHeight="false" outlineLevel="0" collapsed="false">
      <c r="A1241" s="0" t="n">
        <f aca="false">WEEKDAY(C1241,2)</f>
        <v>4</v>
      </c>
      <c r="B1241" s="0" t="n">
        <f aca="false">MONTH(C1241)</f>
        <v>12</v>
      </c>
      <c r="C1241" s="23" t="n">
        <v>35768</v>
      </c>
      <c r="D1241" s="0" t="n">
        <f aca="false">MONTH(R1241)</f>
        <v>12</v>
      </c>
      <c r="E1241" s="0" t="n">
        <f aca="false">YEAR(R1241)</f>
        <v>1997</v>
      </c>
      <c r="F1241" s="36"/>
      <c r="G1241" s="24" t="n">
        <f aca="false">N1241-M1241</f>
        <v>-0.0034166666666664</v>
      </c>
      <c r="H1241" s="24" t="n">
        <f aca="false">O1241-N1241</f>
        <v>-0.0265000000000004</v>
      </c>
      <c r="I1241" s="24" t="n">
        <f aca="false">O1241-M1241</f>
        <v>-0.0299166666666668</v>
      </c>
      <c r="J1241" s="25" t="n">
        <f aca="false">VLOOKUP(C1241,'Nymex hist.'!A:B,2,0)</f>
        <v>2.456</v>
      </c>
      <c r="K1241" s="25"/>
      <c r="L1241" s="25"/>
      <c r="M1241" s="27" t="n">
        <f aca="false">SUMIF($S$3:$FQ$3,$E1241+1,$S1241:$FQ1241)/COUNTIF($S$3:$FQ$3,$E1241+1)</f>
        <v>2.28091666666667</v>
      </c>
      <c r="N1241" s="27" t="n">
        <f aca="false">SUMIF($S$3:$FQ$3,$E1241+2,$S1241:$FQ1241)/COUNTIF($S$3:$FQ$3,$E1241+2)</f>
        <v>2.2775</v>
      </c>
      <c r="O1241" s="27" t="n">
        <f aca="false">SUMIF($S$3:$FQ$3,$E1241+3,$S1241:$FQ1241)/COUNTIF($S$3:$FQ$3,$E1241+3)</f>
        <v>2.251</v>
      </c>
      <c r="P1241" s="27" t="n">
        <f aca="false">SUMIF($S$3:$FQ$3,$E1241+4,$S1241:$FQ1241)/COUNTIF($S$3:$FQ$3,$E1241+4)</f>
        <v>2.256</v>
      </c>
      <c r="Q1241" s="27" t="n">
        <f aca="false">SUMIF($S$3:$FQ$3,$E1241+5,$S1241:$FQ1241)/COUNTIF($S$3:$FQ$3,$E1241+5)</f>
        <v>2.271</v>
      </c>
      <c r="R1241" s="28" t="n">
        <v>35768</v>
      </c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30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 t="n">
        <v>2.456</v>
      </c>
      <c r="CA1241" s="29" t="n">
        <v>2.397</v>
      </c>
      <c r="CB1241" s="29" t="n">
        <v>2.295</v>
      </c>
      <c r="CC1241" s="29" t="n">
        <v>2.185</v>
      </c>
      <c r="CD1241" s="29" t="n">
        <v>2.175</v>
      </c>
      <c r="CE1241" s="29" t="n">
        <v>2.177</v>
      </c>
      <c r="CF1241" s="29" t="n">
        <v>2.182</v>
      </c>
      <c r="CG1241" s="29" t="n">
        <v>2.19</v>
      </c>
      <c r="CH1241" s="29" t="n">
        <v>2.2</v>
      </c>
      <c r="CI1241" s="29" t="n">
        <v>2.237</v>
      </c>
      <c r="CJ1241" s="29" t="n">
        <v>2.368</v>
      </c>
      <c r="CK1241" s="29" t="n">
        <v>2.509</v>
      </c>
      <c r="CL1241" s="29" t="n">
        <v>2.539</v>
      </c>
      <c r="CM1241" s="29" t="n">
        <v>2.439</v>
      </c>
      <c r="CN1241" s="29" t="n">
        <v>2.319</v>
      </c>
      <c r="CO1241" s="29" t="n">
        <v>2.204</v>
      </c>
      <c r="CP1241" s="29" t="n">
        <v>2.169</v>
      </c>
      <c r="CQ1241" s="29" t="n">
        <v>2.169</v>
      </c>
      <c r="CR1241" s="29" t="n">
        <v>2.169</v>
      </c>
      <c r="CS1241" s="29" t="n">
        <v>2.169</v>
      </c>
      <c r="CT1241" s="29" t="n">
        <v>2.167</v>
      </c>
      <c r="CU1241" s="29" t="n">
        <v>2.19</v>
      </c>
      <c r="CV1241" s="29" t="n">
        <v>2.325</v>
      </c>
      <c r="CW1241" s="29" t="n">
        <v>2.471</v>
      </c>
      <c r="CX1241" s="29" t="n">
        <v>2.501</v>
      </c>
      <c r="CY1241" s="29" t="n">
        <v>2.391</v>
      </c>
      <c r="CZ1241" s="29" t="n">
        <v>2.296</v>
      </c>
      <c r="DA1241" s="29" t="n">
        <v>2.181</v>
      </c>
      <c r="DB1241" s="29" t="n">
        <v>2.156</v>
      </c>
      <c r="DC1241" s="29" t="n">
        <v>2.146</v>
      </c>
      <c r="DD1241" s="29" t="n">
        <v>2.146</v>
      </c>
      <c r="DE1241" s="29" t="n">
        <v>2.146</v>
      </c>
      <c r="DF1241" s="29" t="n">
        <v>2.146</v>
      </c>
      <c r="DG1241" s="29" t="n">
        <v>2.161</v>
      </c>
      <c r="DH1241" s="29" t="n">
        <v>2.293</v>
      </c>
      <c r="DI1241" s="29" t="n">
        <v>2.449</v>
      </c>
      <c r="DJ1241" s="29" t="n">
        <v>2.506</v>
      </c>
      <c r="DK1241" s="29" t="n">
        <v>2.396</v>
      </c>
      <c r="DL1241" s="29" t="n">
        <v>2.301</v>
      </c>
      <c r="DM1241" s="29" t="n">
        <v>2.186</v>
      </c>
      <c r="DN1241" s="29" t="n">
        <v>2.161</v>
      </c>
      <c r="DO1241" s="29" t="n">
        <v>2.151</v>
      </c>
      <c r="DP1241" s="29" t="n">
        <v>2.151</v>
      </c>
      <c r="DQ1241" s="29" t="n">
        <v>2.151</v>
      </c>
      <c r="DR1241" s="29" t="n">
        <v>2.151</v>
      </c>
      <c r="DS1241" s="29" t="n">
        <v>2.166</v>
      </c>
      <c r="DT1241" s="29" t="n">
        <v>2.298</v>
      </c>
      <c r="DU1241" s="29" t="n">
        <v>2.454</v>
      </c>
      <c r="DV1241" s="29" t="n">
        <v>2.521</v>
      </c>
      <c r="DW1241" s="29" t="n">
        <v>2.411</v>
      </c>
      <c r="DX1241" s="29" t="n">
        <v>2.316</v>
      </c>
      <c r="DY1241" s="29" t="n">
        <v>2.201</v>
      </c>
      <c r="DZ1241" s="29" t="n">
        <v>2.176</v>
      </c>
      <c r="EA1241" s="29" t="n">
        <v>2.166</v>
      </c>
      <c r="EB1241" s="29" t="n">
        <v>2.166</v>
      </c>
      <c r="EC1241" s="29" t="n">
        <v>2.166</v>
      </c>
      <c r="ED1241" s="29" t="n">
        <v>2.166</v>
      </c>
      <c r="EE1241" s="29" t="n">
        <v>2.181</v>
      </c>
      <c r="EF1241" s="29" t="n">
        <v>2.313</v>
      </c>
      <c r="EG1241" s="29" t="n">
        <v>2.469</v>
      </c>
      <c r="EH1241" s="29" t="n">
        <v>2.536</v>
      </c>
      <c r="EI1241" s="29" t="n">
        <v>2.426</v>
      </c>
      <c r="EJ1241" s="29" t="n">
        <v>2.331</v>
      </c>
      <c r="EK1241" s="29" t="n">
        <v>2.216</v>
      </c>
      <c r="EL1241" s="29" t="n">
        <v>2.191</v>
      </c>
      <c r="EM1241" s="29" t="n">
        <v>2.181</v>
      </c>
      <c r="EN1241" s="29" t="n">
        <v>2.181</v>
      </c>
      <c r="EO1241" s="29" t="n">
        <v>2.181</v>
      </c>
      <c r="EP1241" s="29" t="n">
        <v>2.181</v>
      </c>
      <c r="EQ1241" s="29" t="n">
        <v>2.196</v>
      </c>
      <c r="ER1241" s="29" t="n">
        <v>2.328</v>
      </c>
      <c r="ES1241" s="29" t="n">
        <v>2.484</v>
      </c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29"/>
      <c r="GR1241" s="0"/>
      <c r="GS1241" s="0"/>
      <c r="GT1241" s="0"/>
      <c r="GU1241" s="0"/>
      <c r="GV1241" s="0"/>
      <c r="GW1241" s="0"/>
      <c r="GX1241" s="0"/>
      <c r="GY1241" s="0"/>
      <c r="GZ1241" s="0"/>
      <c r="HA1241" s="0"/>
      <c r="HB1241" s="0"/>
      <c r="HC1241" s="0"/>
      <c r="HD1241" s="0"/>
      <c r="HE1241" s="0"/>
      <c r="HF1241" s="0"/>
      <c r="HG1241" s="0"/>
      <c r="HH1241" s="0"/>
      <c r="HI1241" s="0"/>
      <c r="HJ1241" s="0"/>
      <c r="HK1241" s="0"/>
      <c r="HL1241" s="0"/>
      <c r="HM1241" s="0"/>
      <c r="HN1241" s="0"/>
      <c r="HO1241" s="0"/>
      <c r="HP1241" s="0"/>
      <c r="HQ1241" s="0"/>
      <c r="HR1241" s="0"/>
      <c r="HS1241" s="0"/>
      <c r="HT1241" s="0"/>
      <c r="HU1241" s="0"/>
      <c r="HV1241" s="0"/>
      <c r="HW1241" s="0"/>
      <c r="HX1241" s="0"/>
      <c r="HY1241" s="0"/>
      <c r="HZ1241" s="0"/>
      <c r="IA1241" s="0"/>
      <c r="IB1241" s="0"/>
      <c r="IC1241" s="0"/>
      <c r="ID1241" s="0"/>
      <c r="IE1241" s="0"/>
      <c r="IF1241" s="0"/>
      <c r="IG1241" s="0"/>
      <c r="IH1241" s="0"/>
      <c r="II1241" s="0"/>
      <c r="IJ1241" s="0"/>
      <c r="IK1241" s="0"/>
      <c r="IL1241" s="0"/>
      <c r="IM1241" s="0"/>
      <c r="IN1241" s="0"/>
      <c r="IO1241" s="0"/>
      <c r="IP1241" s="0"/>
      <c r="IQ1241" s="0"/>
      <c r="IR1241" s="0"/>
      <c r="IS1241" s="0"/>
      <c r="IT1241" s="0"/>
      <c r="IU1241" s="0"/>
      <c r="IV1241" s="0"/>
      <c r="IW1241" s="0"/>
    </row>
    <row r="1242" customFormat="false" ht="12.75" hidden="true" customHeight="false" outlineLevel="0" collapsed="false">
      <c r="A1242" s="0" t="n">
        <f aca="false">WEEKDAY(C1242,2)</f>
        <v>5</v>
      </c>
      <c r="B1242" s="0" t="n">
        <f aca="false">MONTH(C1242)</f>
        <v>12</v>
      </c>
      <c r="C1242" s="23" t="n">
        <v>35769</v>
      </c>
      <c r="D1242" s="0" t="n">
        <f aca="false">MONTH(R1242)</f>
        <v>12</v>
      </c>
      <c r="E1242" s="0" t="n">
        <f aca="false">YEAR(R1242)</f>
        <v>1997</v>
      </c>
      <c r="F1242" s="36"/>
      <c r="G1242" s="24" t="n">
        <f aca="false">N1242-M1242</f>
        <v>0.00116666666666676</v>
      </c>
      <c r="H1242" s="24" t="n">
        <f aca="false">O1242-N1242</f>
        <v>-0.0256666666666665</v>
      </c>
      <c r="I1242" s="24" t="n">
        <f aca="false">O1242-M1242</f>
        <v>-0.0244999999999997</v>
      </c>
      <c r="J1242" s="25" t="n">
        <f aca="false">VLOOKUP(C1242,'Nymex hist.'!A:B,2,0)</f>
        <v>2.453</v>
      </c>
      <c r="K1242" s="25"/>
      <c r="L1242" s="25"/>
      <c r="M1242" s="27" t="n">
        <f aca="false">SUMIF($S$3:$FQ$3,$E1242+1,$S1242:$FQ1242)/COUNTIF($S$3:$FQ$3,$E1242+1)</f>
        <v>2.2855</v>
      </c>
      <c r="N1242" s="27" t="n">
        <f aca="false">SUMIF($S$3:$FQ$3,$E1242+2,$S1242:$FQ1242)/COUNTIF($S$3:$FQ$3,$E1242+2)</f>
        <v>2.28666666666667</v>
      </c>
      <c r="O1242" s="27" t="n">
        <f aca="false">SUMIF($S$3:$FQ$3,$E1242+3,$S1242:$FQ1242)/COUNTIF($S$3:$FQ$3,$E1242+3)</f>
        <v>2.261</v>
      </c>
      <c r="P1242" s="27" t="n">
        <f aca="false">SUMIF($S$3:$FQ$3,$E1242+4,$S1242:$FQ1242)/COUNTIF($S$3:$FQ$3,$E1242+4)</f>
        <v>2.266</v>
      </c>
      <c r="Q1242" s="27" t="n">
        <f aca="false">SUMIF($S$3:$FQ$3,$E1242+5,$S1242:$FQ1242)/COUNTIF($S$3:$FQ$3,$E1242+5)</f>
        <v>2.281</v>
      </c>
      <c r="R1242" s="28" t="n">
        <v>35769</v>
      </c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30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 t="n">
        <v>2.453</v>
      </c>
      <c r="CA1242" s="29" t="n">
        <v>2.399</v>
      </c>
      <c r="CB1242" s="29" t="n">
        <v>2.302</v>
      </c>
      <c r="CC1242" s="29" t="n">
        <v>2.192</v>
      </c>
      <c r="CD1242" s="29" t="n">
        <v>2.182</v>
      </c>
      <c r="CE1242" s="29" t="n">
        <v>2.182</v>
      </c>
      <c r="CF1242" s="29" t="n">
        <v>2.187</v>
      </c>
      <c r="CG1242" s="29" t="n">
        <v>2.195</v>
      </c>
      <c r="CH1242" s="29" t="n">
        <v>2.205</v>
      </c>
      <c r="CI1242" s="29" t="n">
        <v>2.242</v>
      </c>
      <c r="CJ1242" s="29" t="n">
        <v>2.373</v>
      </c>
      <c r="CK1242" s="29" t="n">
        <v>2.514</v>
      </c>
      <c r="CL1242" s="29" t="n">
        <v>2.544</v>
      </c>
      <c r="CM1242" s="29" t="n">
        <v>2.444</v>
      </c>
      <c r="CN1242" s="29" t="n">
        <v>2.329</v>
      </c>
      <c r="CO1242" s="29" t="n">
        <v>2.214</v>
      </c>
      <c r="CP1242" s="29" t="n">
        <v>2.179</v>
      </c>
      <c r="CQ1242" s="29" t="n">
        <v>2.179</v>
      </c>
      <c r="CR1242" s="29" t="n">
        <v>2.179</v>
      </c>
      <c r="CS1242" s="29" t="n">
        <v>2.179</v>
      </c>
      <c r="CT1242" s="29" t="n">
        <v>2.177</v>
      </c>
      <c r="CU1242" s="29" t="n">
        <v>2.2</v>
      </c>
      <c r="CV1242" s="29" t="n">
        <v>2.335</v>
      </c>
      <c r="CW1242" s="29" t="n">
        <v>2.481</v>
      </c>
      <c r="CX1242" s="29" t="n">
        <v>2.511</v>
      </c>
      <c r="CY1242" s="29" t="n">
        <v>2.401</v>
      </c>
      <c r="CZ1242" s="29" t="n">
        <v>2.306</v>
      </c>
      <c r="DA1242" s="29" t="n">
        <v>2.191</v>
      </c>
      <c r="DB1242" s="29" t="n">
        <v>2.166</v>
      </c>
      <c r="DC1242" s="29" t="n">
        <v>2.156</v>
      </c>
      <c r="DD1242" s="29" t="n">
        <v>2.156</v>
      </c>
      <c r="DE1242" s="29" t="n">
        <v>2.156</v>
      </c>
      <c r="DF1242" s="29" t="n">
        <v>2.156</v>
      </c>
      <c r="DG1242" s="29" t="n">
        <v>2.171</v>
      </c>
      <c r="DH1242" s="29" t="n">
        <v>2.303</v>
      </c>
      <c r="DI1242" s="29" t="n">
        <v>2.459</v>
      </c>
      <c r="DJ1242" s="29" t="n">
        <v>2.516</v>
      </c>
      <c r="DK1242" s="29" t="n">
        <v>2.406</v>
      </c>
      <c r="DL1242" s="29" t="n">
        <v>2.311</v>
      </c>
      <c r="DM1242" s="29" t="n">
        <v>2.196</v>
      </c>
      <c r="DN1242" s="29" t="n">
        <v>2.171</v>
      </c>
      <c r="DO1242" s="29" t="n">
        <v>2.161</v>
      </c>
      <c r="DP1242" s="29" t="n">
        <v>2.161</v>
      </c>
      <c r="DQ1242" s="29" t="n">
        <v>2.161</v>
      </c>
      <c r="DR1242" s="29" t="n">
        <v>2.161</v>
      </c>
      <c r="DS1242" s="29" t="n">
        <v>2.176</v>
      </c>
      <c r="DT1242" s="29" t="n">
        <v>2.308</v>
      </c>
      <c r="DU1242" s="29" t="n">
        <v>2.464</v>
      </c>
      <c r="DV1242" s="29" t="n">
        <v>2.531</v>
      </c>
      <c r="DW1242" s="29" t="n">
        <v>2.421</v>
      </c>
      <c r="DX1242" s="29" t="n">
        <v>2.326</v>
      </c>
      <c r="DY1242" s="29" t="n">
        <v>2.211</v>
      </c>
      <c r="DZ1242" s="29" t="n">
        <v>2.186</v>
      </c>
      <c r="EA1242" s="29" t="n">
        <v>2.176</v>
      </c>
      <c r="EB1242" s="29" t="n">
        <v>2.176</v>
      </c>
      <c r="EC1242" s="29" t="n">
        <v>2.176</v>
      </c>
      <c r="ED1242" s="29" t="n">
        <v>2.176</v>
      </c>
      <c r="EE1242" s="29" t="n">
        <v>2.191</v>
      </c>
      <c r="EF1242" s="29" t="n">
        <v>2.323</v>
      </c>
      <c r="EG1242" s="29" t="n">
        <v>2.479</v>
      </c>
      <c r="EH1242" s="29" t="n">
        <v>2.546</v>
      </c>
      <c r="EI1242" s="29" t="n">
        <v>2.436</v>
      </c>
      <c r="EJ1242" s="29" t="n">
        <v>2.341</v>
      </c>
      <c r="EK1242" s="29" t="n">
        <v>2.226</v>
      </c>
      <c r="EL1242" s="29" t="n">
        <v>2.201</v>
      </c>
      <c r="EM1242" s="29" t="n">
        <v>2.191</v>
      </c>
      <c r="EN1242" s="29" t="n">
        <v>2.191</v>
      </c>
      <c r="EO1242" s="29" t="n">
        <v>2.191</v>
      </c>
      <c r="EP1242" s="29" t="n">
        <v>2.191</v>
      </c>
      <c r="EQ1242" s="29" t="n">
        <v>2.206</v>
      </c>
      <c r="ER1242" s="29" t="n">
        <v>2.338</v>
      </c>
      <c r="ES1242" s="29" t="n">
        <v>2.494</v>
      </c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0"/>
      <c r="GS1242" s="0"/>
      <c r="GT1242" s="0"/>
      <c r="GU1242" s="0"/>
      <c r="GV1242" s="0"/>
      <c r="GW1242" s="0"/>
      <c r="GX1242" s="0"/>
      <c r="GY1242" s="0"/>
      <c r="GZ1242" s="0"/>
      <c r="HA1242" s="0"/>
      <c r="HB1242" s="0"/>
      <c r="HC1242" s="0"/>
      <c r="HD1242" s="0"/>
      <c r="HE1242" s="0"/>
      <c r="HF1242" s="0"/>
      <c r="HG1242" s="0"/>
      <c r="HH1242" s="0"/>
      <c r="HI1242" s="0"/>
      <c r="HJ1242" s="0"/>
      <c r="HK1242" s="0"/>
      <c r="HL1242" s="0"/>
      <c r="HM1242" s="0"/>
      <c r="HN1242" s="0"/>
      <c r="HO1242" s="0"/>
      <c r="HP1242" s="0"/>
      <c r="HQ1242" s="0"/>
      <c r="HR1242" s="0"/>
      <c r="HS1242" s="0"/>
      <c r="HT1242" s="0"/>
      <c r="HU1242" s="0"/>
      <c r="HV1242" s="0"/>
      <c r="HW1242" s="0"/>
      <c r="HX1242" s="0"/>
      <c r="HY1242" s="0"/>
      <c r="HZ1242" s="0"/>
      <c r="IA1242" s="0"/>
      <c r="IB1242" s="0"/>
      <c r="IC1242" s="0"/>
      <c r="ID1242" s="0"/>
      <c r="IE1242" s="0"/>
      <c r="IF1242" s="0"/>
      <c r="IG1242" s="0"/>
      <c r="IH1242" s="0"/>
      <c r="II1242" s="0"/>
      <c r="IJ1242" s="0"/>
      <c r="IK1242" s="0"/>
      <c r="IL1242" s="0"/>
      <c r="IM1242" s="0"/>
      <c r="IN1242" s="0"/>
      <c r="IO1242" s="0"/>
      <c r="IP1242" s="0"/>
      <c r="IQ1242" s="0"/>
      <c r="IR1242" s="0"/>
      <c r="IS1242" s="0"/>
      <c r="IT1242" s="0"/>
      <c r="IU1242" s="0"/>
      <c r="IV1242" s="0"/>
      <c r="IW1242" s="0"/>
    </row>
    <row r="1243" customFormat="false" ht="12.75" hidden="true" customHeight="false" outlineLevel="0" collapsed="false">
      <c r="A1243" s="0" t="n">
        <f aca="false">WEEKDAY(C1243,2)</f>
        <v>1</v>
      </c>
      <c r="B1243" s="0" t="n">
        <f aca="false">MONTH(C1243)</f>
        <v>12</v>
      </c>
      <c r="C1243" s="23" t="n">
        <v>35772</v>
      </c>
      <c r="D1243" s="0" t="n">
        <f aca="false">MONTH(R1243)</f>
        <v>12</v>
      </c>
      <c r="E1243" s="0" t="n">
        <f aca="false">YEAR(R1243)</f>
        <v>1997</v>
      </c>
      <c r="F1243" s="36"/>
      <c r="G1243" s="24" t="n">
        <f aca="false">N1243-M1243</f>
        <v>0.00733333333333341</v>
      </c>
      <c r="H1243" s="24" t="n">
        <f aca="false">O1243-N1243</f>
        <v>-0.0519166666666666</v>
      </c>
      <c r="I1243" s="24" t="n">
        <f aca="false">O1243-M1243</f>
        <v>-0.0445833333333332</v>
      </c>
      <c r="J1243" s="25" t="n">
        <f aca="false">VLOOKUP(C1243,'Nymex hist.'!A:B,2,0)</f>
        <v>2.422</v>
      </c>
      <c r="K1243" s="25"/>
      <c r="L1243" s="25"/>
      <c r="M1243" s="27" t="n">
        <f aca="false">SUMIF($S$3:$FQ$3,$E1243+1,$S1243:$FQ1243)/COUNTIF($S$3:$FQ$3,$E1243+1)</f>
        <v>2.28916666666667</v>
      </c>
      <c r="N1243" s="27" t="n">
        <f aca="false">SUMIF($S$3:$FQ$3,$E1243+2,$S1243:$FQ1243)/COUNTIF($S$3:$FQ$3,$E1243+2)</f>
        <v>2.2965</v>
      </c>
      <c r="O1243" s="27" t="n">
        <f aca="false">SUMIF($S$3:$FQ$3,$E1243+3,$S1243:$FQ1243)/COUNTIF($S$3:$FQ$3,$E1243+3)</f>
        <v>2.24458333333333</v>
      </c>
      <c r="P1243" s="27" t="n">
        <f aca="false">SUMIF($S$3:$FQ$3,$E1243+4,$S1243:$FQ1243)/COUNTIF($S$3:$FQ$3,$E1243+4)</f>
        <v>2.24958333333333</v>
      </c>
      <c r="Q1243" s="27" t="n">
        <f aca="false">SUMIF($S$3:$FQ$3,$E1243+5,$S1243:$FQ1243)/COUNTIF($S$3:$FQ$3,$E1243+5)</f>
        <v>2.26458333333333</v>
      </c>
      <c r="R1243" s="28" t="n">
        <v>35772</v>
      </c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30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 t="n">
        <v>2.422</v>
      </c>
      <c r="CA1243" s="29" t="n">
        <v>2.393</v>
      </c>
      <c r="CB1243" s="29" t="n">
        <v>2.31</v>
      </c>
      <c r="CC1243" s="29" t="n">
        <v>2.21</v>
      </c>
      <c r="CD1243" s="29" t="n">
        <v>2.193</v>
      </c>
      <c r="CE1243" s="29" t="n">
        <v>2.193</v>
      </c>
      <c r="CF1243" s="29" t="n">
        <v>2.195</v>
      </c>
      <c r="CG1243" s="29" t="n">
        <v>2.2</v>
      </c>
      <c r="CH1243" s="29" t="n">
        <v>2.21</v>
      </c>
      <c r="CI1243" s="29" t="n">
        <v>2.247</v>
      </c>
      <c r="CJ1243" s="29" t="n">
        <v>2.378</v>
      </c>
      <c r="CK1243" s="29" t="n">
        <v>2.519</v>
      </c>
      <c r="CL1243" s="29" t="n">
        <v>2.549</v>
      </c>
      <c r="CM1243" s="29" t="n">
        <v>2.449</v>
      </c>
      <c r="CN1243" s="29" t="n">
        <v>2.342</v>
      </c>
      <c r="CO1243" s="29" t="n">
        <v>2.234</v>
      </c>
      <c r="CP1243" s="29" t="n">
        <v>2.194</v>
      </c>
      <c r="CQ1243" s="29" t="n">
        <v>2.194</v>
      </c>
      <c r="CR1243" s="29" t="n">
        <v>2.194</v>
      </c>
      <c r="CS1243" s="29" t="n">
        <v>2.194</v>
      </c>
      <c r="CT1243" s="29" t="n">
        <v>2.194</v>
      </c>
      <c r="CU1243" s="29" t="n">
        <v>2.21</v>
      </c>
      <c r="CV1243" s="29" t="n">
        <v>2.334</v>
      </c>
      <c r="CW1243" s="29" t="n">
        <v>2.47</v>
      </c>
      <c r="CX1243" s="29" t="n">
        <v>2.5</v>
      </c>
      <c r="CY1243" s="29" t="n">
        <v>2.39</v>
      </c>
      <c r="CZ1243" s="29" t="n">
        <v>2.28</v>
      </c>
      <c r="DA1243" s="29" t="n">
        <v>2.165</v>
      </c>
      <c r="DB1243" s="29" t="n">
        <v>2.142</v>
      </c>
      <c r="DC1243" s="29" t="n">
        <v>2.135</v>
      </c>
      <c r="DD1243" s="29" t="n">
        <v>2.135</v>
      </c>
      <c r="DE1243" s="29" t="n">
        <v>2.14</v>
      </c>
      <c r="DF1243" s="29" t="n">
        <v>2.145</v>
      </c>
      <c r="DG1243" s="29" t="n">
        <v>2.16</v>
      </c>
      <c r="DH1243" s="29" t="n">
        <v>2.293</v>
      </c>
      <c r="DI1243" s="29" t="n">
        <v>2.45</v>
      </c>
      <c r="DJ1243" s="29" t="n">
        <v>2.505</v>
      </c>
      <c r="DK1243" s="29" t="n">
        <v>2.395</v>
      </c>
      <c r="DL1243" s="29" t="n">
        <v>2.285</v>
      </c>
      <c r="DM1243" s="29" t="n">
        <v>2.17</v>
      </c>
      <c r="DN1243" s="29" t="n">
        <v>2.147</v>
      </c>
      <c r="DO1243" s="29" t="n">
        <v>2.14</v>
      </c>
      <c r="DP1243" s="29" t="n">
        <v>2.14</v>
      </c>
      <c r="DQ1243" s="29" t="n">
        <v>2.145</v>
      </c>
      <c r="DR1243" s="29" t="n">
        <v>2.15</v>
      </c>
      <c r="DS1243" s="29" t="n">
        <v>2.165</v>
      </c>
      <c r="DT1243" s="29" t="n">
        <v>2.298</v>
      </c>
      <c r="DU1243" s="29" t="n">
        <v>2.455</v>
      </c>
      <c r="DV1243" s="29" t="n">
        <v>2.52</v>
      </c>
      <c r="DW1243" s="29" t="n">
        <v>2.41</v>
      </c>
      <c r="DX1243" s="29" t="n">
        <v>2.3</v>
      </c>
      <c r="DY1243" s="29" t="n">
        <v>2.185</v>
      </c>
      <c r="DZ1243" s="29" t="n">
        <v>2.162</v>
      </c>
      <c r="EA1243" s="29" t="n">
        <v>2.155</v>
      </c>
      <c r="EB1243" s="29" t="n">
        <v>2.155</v>
      </c>
      <c r="EC1243" s="29" t="n">
        <v>2.16</v>
      </c>
      <c r="ED1243" s="29" t="n">
        <v>2.165</v>
      </c>
      <c r="EE1243" s="29" t="n">
        <v>2.18</v>
      </c>
      <c r="EF1243" s="29" t="n">
        <v>2.313</v>
      </c>
      <c r="EG1243" s="29" t="n">
        <v>2.47</v>
      </c>
      <c r="EH1243" s="29" t="n">
        <v>2.535</v>
      </c>
      <c r="EI1243" s="29" t="n">
        <v>2.425</v>
      </c>
      <c r="EJ1243" s="29" t="n">
        <v>2.315</v>
      </c>
      <c r="EK1243" s="29" t="n">
        <v>2.2</v>
      </c>
      <c r="EL1243" s="29" t="n">
        <v>2.177</v>
      </c>
      <c r="EM1243" s="29" t="n">
        <v>2.17</v>
      </c>
      <c r="EN1243" s="29" t="n">
        <v>2.17</v>
      </c>
      <c r="EO1243" s="29" t="n">
        <v>2.175</v>
      </c>
      <c r="EP1243" s="29" t="n">
        <v>2.18</v>
      </c>
      <c r="EQ1243" s="29" t="n">
        <v>2.195</v>
      </c>
      <c r="ER1243" s="29" t="n">
        <v>2.328</v>
      </c>
      <c r="ES1243" s="29" t="n">
        <v>2.485</v>
      </c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0"/>
      <c r="GS1243" s="0"/>
      <c r="GT1243" s="0"/>
      <c r="GU1243" s="0"/>
      <c r="GV1243" s="0"/>
      <c r="GW1243" s="0"/>
      <c r="GX1243" s="0"/>
      <c r="GY1243" s="0"/>
      <c r="GZ1243" s="0"/>
      <c r="HA1243" s="0"/>
      <c r="HB1243" s="0"/>
      <c r="HC1243" s="0"/>
      <c r="HD1243" s="0"/>
      <c r="HE1243" s="0"/>
      <c r="HF1243" s="0"/>
      <c r="HG1243" s="0"/>
      <c r="HH1243" s="0"/>
      <c r="HI1243" s="0"/>
      <c r="HJ1243" s="0"/>
      <c r="HK1243" s="0"/>
      <c r="HL1243" s="0"/>
      <c r="HM1243" s="0"/>
      <c r="HN1243" s="0"/>
      <c r="HO1243" s="0"/>
      <c r="HP1243" s="0"/>
      <c r="HQ1243" s="0"/>
      <c r="HR1243" s="0"/>
      <c r="HS1243" s="0"/>
      <c r="HT1243" s="0"/>
      <c r="HU1243" s="0"/>
      <c r="HV1243" s="0"/>
      <c r="HW1243" s="0"/>
      <c r="HX1243" s="0"/>
      <c r="HY1243" s="0"/>
      <c r="HZ1243" s="0"/>
      <c r="IA1243" s="0"/>
      <c r="IB1243" s="0"/>
      <c r="IC1243" s="0"/>
      <c r="ID1243" s="0"/>
      <c r="IE1243" s="0"/>
      <c r="IF1243" s="0"/>
      <c r="IG1243" s="0"/>
      <c r="IH1243" s="0"/>
      <c r="II1243" s="0"/>
      <c r="IJ1243" s="0"/>
      <c r="IK1243" s="0"/>
      <c r="IL1243" s="0"/>
      <c r="IM1243" s="0"/>
      <c r="IN1243" s="0"/>
      <c r="IO1243" s="0"/>
      <c r="IP1243" s="0"/>
      <c r="IQ1243" s="0"/>
      <c r="IR1243" s="0"/>
      <c r="IS1243" s="0"/>
      <c r="IT1243" s="0"/>
      <c r="IU1243" s="0"/>
      <c r="IV1243" s="0"/>
      <c r="IW1243" s="0"/>
    </row>
    <row r="1244" customFormat="false" ht="12.75" hidden="true" customHeight="false" outlineLevel="0" collapsed="false">
      <c r="A1244" s="0" t="n">
        <f aca="false">WEEKDAY(C1244,2)</f>
        <v>2</v>
      </c>
      <c r="B1244" s="0" t="n">
        <f aca="false">MONTH(C1244)</f>
        <v>12</v>
      </c>
      <c r="C1244" s="23" t="n">
        <v>35773</v>
      </c>
      <c r="D1244" s="0" t="n">
        <f aca="false">MONTH(R1244)</f>
        <v>12</v>
      </c>
      <c r="E1244" s="0" t="n">
        <f aca="false">YEAR(R1244)</f>
        <v>1997</v>
      </c>
      <c r="F1244" s="36"/>
      <c r="G1244" s="24" t="n">
        <f aca="false">N1244-M1244</f>
        <v>-0.0236666666666667</v>
      </c>
      <c r="H1244" s="24" t="n">
        <f aca="false">O1244-N1244</f>
        <v>-0.0563333333333333</v>
      </c>
      <c r="I1244" s="24" t="n">
        <f aca="false">O1244-M1244</f>
        <v>-0.0800000000000001</v>
      </c>
      <c r="J1244" s="25" t="n">
        <f aca="false">VLOOKUP(C1244,'Nymex hist.'!A:B,2,0)</f>
        <v>2.526</v>
      </c>
      <c r="K1244" s="25"/>
      <c r="L1244" s="25"/>
      <c r="M1244" s="27" t="n">
        <f aca="false">SUMIF($S$3:$FQ$3,$E1244+1,$S1244:$FQ1244)/COUNTIF($S$3:$FQ$3,$E1244+1)</f>
        <v>2.32458333333333</v>
      </c>
      <c r="N1244" s="27" t="n">
        <f aca="false">SUMIF($S$3:$FQ$3,$E1244+2,$S1244:$FQ1244)/COUNTIF($S$3:$FQ$3,$E1244+2)</f>
        <v>2.30091666666667</v>
      </c>
      <c r="O1244" s="27" t="n">
        <f aca="false">SUMIF($S$3:$FQ$3,$E1244+3,$S1244:$FQ1244)/COUNTIF($S$3:$FQ$3,$E1244+3)</f>
        <v>2.24458333333333</v>
      </c>
      <c r="P1244" s="27" t="n">
        <f aca="false">SUMIF($S$3:$FQ$3,$E1244+4,$S1244:$FQ1244)/COUNTIF($S$3:$FQ$3,$E1244+4)</f>
        <v>2.24958333333333</v>
      </c>
      <c r="Q1244" s="27" t="n">
        <f aca="false">SUMIF($S$3:$FQ$3,$E1244+5,$S1244:$FQ1244)/COUNTIF($S$3:$FQ$3,$E1244+5)</f>
        <v>2.26458333333333</v>
      </c>
      <c r="R1244" s="28" t="n">
        <v>35773</v>
      </c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30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 t="n">
        <v>2.526</v>
      </c>
      <c r="CA1244" s="29" t="n">
        <v>2.477</v>
      </c>
      <c r="CB1244" s="29" t="n">
        <v>2.372</v>
      </c>
      <c r="CC1244" s="29" t="n">
        <v>2.26</v>
      </c>
      <c r="CD1244" s="29" t="n">
        <v>2.223</v>
      </c>
      <c r="CE1244" s="29" t="n">
        <v>2.213</v>
      </c>
      <c r="CF1244" s="29" t="n">
        <v>2.213</v>
      </c>
      <c r="CG1244" s="29" t="n">
        <v>2.215</v>
      </c>
      <c r="CH1244" s="29" t="n">
        <v>2.225</v>
      </c>
      <c r="CI1244" s="29" t="n">
        <v>2.26</v>
      </c>
      <c r="CJ1244" s="29" t="n">
        <v>2.387</v>
      </c>
      <c r="CK1244" s="29" t="n">
        <v>2.524</v>
      </c>
      <c r="CL1244" s="29" t="n">
        <v>2.554</v>
      </c>
      <c r="CM1244" s="29" t="n">
        <v>2.454</v>
      </c>
      <c r="CN1244" s="29" t="n">
        <v>2.347</v>
      </c>
      <c r="CO1244" s="29" t="n">
        <v>2.239</v>
      </c>
      <c r="CP1244" s="29" t="n">
        <v>2.199</v>
      </c>
      <c r="CQ1244" s="29" t="n">
        <v>2.199</v>
      </c>
      <c r="CR1244" s="29" t="n">
        <v>2.199</v>
      </c>
      <c r="CS1244" s="29" t="n">
        <v>2.199</v>
      </c>
      <c r="CT1244" s="29" t="n">
        <v>2.199</v>
      </c>
      <c r="CU1244" s="29" t="n">
        <v>2.215</v>
      </c>
      <c r="CV1244" s="29" t="n">
        <v>2.337</v>
      </c>
      <c r="CW1244" s="29" t="n">
        <v>2.47</v>
      </c>
      <c r="CX1244" s="29" t="n">
        <v>2.5</v>
      </c>
      <c r="CY1244" s="29" t="n">
        <v>2.39</v>
      </c>
      <c r="CZ1244" s="29" t="n">
        <v>2.28</v>
      </c>
      <c r="DA1244" s="29" t="n">
        <v>2.165</v>
      </c>
      <c r="DB1244" s="29" t="n">
        <v>2.142</v>
      </c>
      <c r="DC1244" s="29" t="n">
        <v>2.135</v>
      </c>
      <c r="DD1244" s="29" t="n">
        <v>2.135</v>
      </c>
      <c r="DE1244" s="29" t="n">
        <v>2.14</v>
      </c>
      <c r="DF1244" s="29" t="n">
        <v>2.145</v>
      </c>
      <c r="DG1244" s="29" t="n">
        <v>2.16</v>
      </c>
      <c r="DH1244" s="29" t="n">
        <v>2.293</v>
      </c>
      <c r="DI1244" s="29" t="n">
        <v>2.45</v>
      </c>
      <c r="DJ1244" s="29" t="n">
        <v>2.505</v>
      </c>
      <c r="DK1244" s="29" t="n">
        <v>2.395</v>
      </c>
      <c r="DL1244" s="29" t="n">
        <v>2.285</v>
      </c>
      <c r="DM1244" s="29" t="n">
        <v>2.17</v>
      </c>
      <c r="DN1244" s="29" t="n">
        <v>2.147</v>
      </c>
      <c r="DO1244" s="29" t="n">
        <v>2.14</v>
      </c>
      <c r="DP1244" s="29" t="n">
        <v>2.14</v>
      </c>
      <c r="DQ1244" s="29" t="n">
        <v>2.145</v>
      </c>
      <c r="DR1244" s="29" t="n">
        <v>2.15</v>
      </c>
      <c r="DS1244" s="29" t="n">
        <v>2.165</v>
      </c>
      <c r="DT1244" s="29" t="n">
        <v>2.298</v>
      </c>
      <c r="DU1244" s="29" t="n">
        <v>2.455</v>
      </c>
      <c r="DV1244" s="29" t="n">
        <v>2.52</v>
      </c>
      <c r="DW1244" s="29" t="n">
        <v>2.41</v>
      </c>
      <c r="DX1244" s="29" t="n">
        <v>2.3</v>
      </c>
      <c r="DY1244" s="29" t="n">
        <v>2.185</v>
      </c>
      <c r="DZ1244" s="29" t="n">
        <v>2.162</v>
      </c>
      <c r="EA1244" s="29" t="n">
        <v>2.155</v>
      </c>
      <c r="EB1244" s="29" t="n">
        <v>2.155</v>
      </c>
      <c r="EC1244" s="29" t="n">
        <v>2.16</v>
      </c>
      <c r="ED1244" s="29" t="n">
        <v>2.165</v>
      </c>
      <c r="EE1244" s="29" t="n">
        <v>2.18</v>
      </c>
      <c r="EF1244" s="29" t="n">
        <v>2.313</v>
      </c>
      <c r="EG1244" s="29" t="n">
        <v>2.47</v>
      </c>
      <c r="EH1244" s="29" t="n">
        <v>2.535</v>
      </c>
      <c r="EI1244" s="29" t="n">
        <v>2.425</v>
      </c>
      <c r="EJ1244" s="29" t="n">
        <v>2.315</v>
      </c>
      <c r="EK1244" s="29" t="n">
        <v>2.2</v>
      </c>
      <c r="EL1244" s="29" t="n">
        <v>2.177</v>
      </c>
      <c r="EM1244" s="29" t="n">
        <v>2.17</v>
      </c>
      <c r="EN1244" s="29" t="n">
        <v>2.17</v>
      </c>
      <c r="EO1244" s="29" t="n">
        <v>2.175</v>
      </c>
      <c r="EP1244" s="29" t="n">
        <v>2.18</v>
      </c>
      <c r="EQ1244" s="29" t="n">
        <v>2.195</v>
      </c>
      <c r="ER1244" s="29" t="n">
        <v>2.328</v>
      </c>
      <c r="ES1244" s="29" t="n">
        <v>2.485</v>
      </c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  <c r="GR1244" s="0"/>
      <c r="GS1244" s="0"/>
      <c r="GT1244" s="0"/>
      <c r="GU1244" s="0"/>
      <c r="GV1244" s="0"/>
      <c r="GW1244" s="0"/>
      <c r="GX1244" s="0"/>
      <c r="GY1244" s="0"/>
      <c r="GZ1244" s="0"/>
      <c r="HA1244" s="0"/>
      <c r="HB1244" s="0"/>
      <c r="HC1244" s="0"/>
      <c r="HD1244" s="0"/>
      <c r="HE1244" s="0"/>
      <c r="HF1244" s="0"/>
      <c r="HG1244" s="0"/>
      <c r="HH1244" s="0"/>
      <c r="HI1244" s="0"/>
      <c r="HJ1244" s="0"/>
      <c r="HK1244" s="0"/>
      <c r="HL1244" s="0"/>
      <c r="HM1244" s="0"/>
      <c r="HN1244" s="0"/>
      <c r="HO1244" s="0"/>
      <c r="HP1244" s="0"/>
      <c r="HQ1244" s="0"/>
      <c r="HR1244" s="0"/>
      <c r="HS1244" s="0"/>
      <c r="HT1244" s="0"/>
      <c r="HU1244" s="0"/>
      <c r="HV1244" s="0"/>
      <c r="HW1244" s="0"/>
      <c r="HX1244" s="0"/>
      <c r="HY1244" s="0"/>
      <c r="HZ1244" s="0"/>
      <c r="IA1244" s="0"/>
      <c r="IB1244" s="0"/>
      <c r="IC1244" s="0"/>
      <c r="ID1244" s="0"/>
      <c r="IE1244" s="0"/>
      <c r="IF1244" s="0"/>
      <c r="IG1244" s="0"/>
      <c r="IH1244" s="0"/>
      <c r="II1244" s="0"/>
      <c r="IJ1244" s="0"/>
      <c r="IK1244" s="0"/>
      <c r="IL1244" s="0"/>
      <c r="IM1244" s="0"/>
      <c r="IN1244" s="0"/>
      <c r="IO1244" s="0"/>
      <c r="IP1244" s="0"/>
      <c r="IQ1244" s="0"/>
      <c r="IR1244" s="0"/>
      <c r="IS1244" s="0"/>
      <c r="IT1244" s="0"/>
      <c r="IU1244" s="0"/>
      <c r="IV1244" s="0"/>
      <c r="IW1244" s="0"/>
    </row>
    <row r="1245" customFormat="false" ht="12.75" hidden="true" customHeight="false" outlineLevel="0" collapsed="false">
      <c r="A1245" s="0" t="n">
        <f aca="false">WEEKDAY(C1245,2)</f>
        <v>3</v>
      </c>
      <c r="B1245" s="0" t="n">
        <f aca="false">MONTH(C1245)</f>
        <v>12</v>
      </c>
      <c r="C1245" s="23" t="n">
        <v>35774</v>
      </c>
      <c r="D1245" s="0" t="n">
        <f aca="false">MONTH(R1245)</f>
        <v>12</v>
      </c>
      <c r="E1245" s="0" t="n">
        <f aca="false">YEAR(R1245)</f>
        <v>1997</v>
      </c>
      <c r="F1245" s="36"/>
      <c r="G1245" s="24" t="n">
        <f aca="false">N1245-M1245</f>
        <v>0.00766666666666627</v>
      </c>
      <c r="H1245" s="24" t="n">
        <f aca="false">O1245-N1245</f>
        <v>-0.0489999999999999</v>
      </c>
      <c r="I1245" s="24" t="n">
        <f aca="false">O1245-M1245</f>
        <v>-0.0413333333333337</v>
      </c>
      <c r="J1245" s="25" t="n">
        <f aca="false">VLOOKUP(C1245,'Nymex hist.'!A:B,2,0)</f>
        <v>2.354</v>
      </c>
      <c r="K1245" s="25"/>
      <c r="L1245" s="25"/>
      <c r="M1245" s="27" t="n">
        <f aca="false">SUMIF($S$3:$FQ$3,$E1245+1,$S1245:$FQ1245)/COUNTIF($S$3:$FQ$3,$E1245+1)</f>
        <v>2.28175</v>
      </c>
      <c r="N1245" s="27" t="n">
        <f aca="false">SUMIF($S$3:$FQ$3,$E1245+2,$S1245:$FQ1245)/COUNTIF($S$3:$FQ$3,$E1245+2)</f>
        <v>2.28941666666667</v>
      </c>
      <c r="O1245" s="27" t="n">
        <f aca="false">SUMIF($S$3:$FQ$3,$E1245+3,$S1245:$FQ1245)/COUNTIF($S$3:$FQ$3,$E1245+3)</f>
        <v>2.24041666666667</v>
      </c>
      <c r="P1245" s="27" t="n">
        <f aca="false">SUMIF($S$3:$FQ$3,$E1245+4,$S1245:$FQ1245)/COUNTIF($S$3:$FQ$3,$E1245+4)</f>
        <v>2.24541666666667</v>
      </c>
      <c r="Q1245" s="27" t="n">
        <f aca="false">SUMIF($S$3:$FQ$3,$E1245+5,$S1245:$FQ1245)/COUNTIF($S$3:$FQ$3,$E1245+5)</f>
        <v>2.25541666666667</v>
      </c>
      <c r="R1245" s="28" t="n">
        <v>35774</v>
      </c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30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 t="n">
        <v>2.354</v>
      </c>
      <c r="CA1245" s="29" t="n">
        <v>2.355</v>
      </c>
      <c r="CB1245" s="29" t="n">
        <v>2.302</v>
      </c>
      <c r="CC1245" s="29" t="n">
        <v>2.217</v>
      </c>
      <c r="CD1245" s="29" t="n">
        <v>2.195</v>
      </c>
      <c r="CE1245" s="29" t="n">
        <v>2.193</v>
      </c>
      <c r="CF1245" s="29" t="n">
        <v>2.197</v>
      </c>
      <c r="CG1245" s="29" t="n">
        <v>2.205</v>
      </c>
      <c r="CH1245" s="29" t="n">
        <v>2.22</v>
      </c>
      <c r="CI1245" s="29" t="n">
        <v>2.255</v>
      </c>
      <c r="CJ1245" s="29" t="n">
        <v>2.378</v>
      </c>
      <c r="CK1245" s="29" t="n">
        <v>2.51</v>
      </c>
      <c r="CL1245" s="29" t="n">
        <v>2.54</v>
      </c>
      <c r="CM1245" s="29" t="n">
        <v>2.44</v>
      </c>
      <c r="CN1245" s="29" t="n">
        <v>2.333</v>
      </c>
      <c r="CO1245" s="29" t="n">
        <v>2.225</v>
      </c>
      <c r="CP1245" s="29" t="n">
        <v>2.187</v>
      </c>
      <c r="CQ1245" s="29" t="n">
        <v>2.189</v>
      </c>
      <c r="CR1245" s="29" t="n">
        <v>2.189</v>
      </c>
      <c r="CS1245" s="29" t="n">
        <v>2.189</v>
      </c>
      <c r="CT1245" s="29" t="n">
        <v>2.189</v>
      </c>
      <c r="CU1245" s="29" t="n">
        <v>2.205</v>
      </c>
      <c r="CV1245" s="29" t="n">
        <v>2.327</v>
      </c>
      <c r="CW1245" s="29" t="n">
        <v>2.46</v>
      </c>
      <c r="CX1245" s="29" t="n">
        <v>2.49</v>
      </c>
      <c r="CY1245" s="29" t="n">
        <v>2.38</v>
      </c>
      <c r="CZ1245" s="29" t="n">
        <v>2.27</v>
      </c>
      <c r="DA1245" s="29" t="n">
        <v>2.155</v>
      </c>
      <c r="DB1245" s="29" t="n">
        <v>2.137</v>
      </c>
      <c r="DC1245" s="29" t="n">
        <v>2.135</v>
      </c>
      <c r="DD1245" s="29" t="n">
        <v>2.135</v>
      </c>
      <c r="DE1245" s="29" t="n">
        <v>2.14</v>
      </c>
      <c r="DF1245" s="29" t="n">
        <v>2.145</v>
      </c>
      <c r="DG1245" s="29" t="n">
        <v>2.155</v>
      </c>
      <c r="DH1245" s="29" t="n">
        <v>2.293</v>
      </c>
      <c r="DI1245" s="29" t="n">
        <v>2.45</v>
      </c>
      <c r="DJ1245" s="29" t="n">
        <v>2.495</v>
      </c>
      <c r="DK1245" s="29" t="n">
        <v>2.385</v>
      </c>
      <c r="DL1245" s="29" t="n">
        <v>2.275</v>
      </c>
      <c r="DM1245" s="29" t="n">
        <v>2.16</v>
      </c>
      <c r="DN1245" s="29" t="n">
        <v>2.142</v>
      </c>
      <c r="DO1245" s="29" t="n">
        <v>2.14</v>
      </c>
      <c r="DP1245" s="29" t="n">
        <v>2.14</v>
      </c>
      <c r="DQ1245" s="29" t="n">
        <v>2.145</v>
      </c>
      <c r="DR1245" s="29" t="n">
        <v>2.15</v>
      </c>
      <c r="DS1245" s="29" t="n">
        <v>2.16</v>
      </c>
      <c r="DT1245" s="29" t="n">
        <v>2.298</v>
      </c>
      <c r="DU1245" s="29" t="n">
        <v>2.455</v>
      </c>
      <c r="DV1245" s="29" t="n">
        <v>2.505</v>
      </c>
      <c r="DW1245" s="29" t="n">
        <v>2.395</v>
      </c>
      <c r="DX1245" s="29" t="n">
        <v>2.285</v>
      </c>
      <c r="DY1245" s="29" t="n">
        <v>2.17</v>
      </c>
      <c r="DZ1245" s="29" t="n">
        <v>2.152</v>
      </c>
      <c r="EA1245" s="29" t="n">
        <v>2.15</v>
      </c>
      <c r="EB1245" s="29" t="n">
        <v>2.15</v>
      </c>
      <c r="EC1245" s="29" t="n">
        <v>2.155</v>
      </c>
      <c r="ED1245" s="29" t="n">
        <v>2.16</v>
      </c>
      <c r="EE1245" s="29" t="n">
        <v>2.17</v>
      </c>
      <c r="EF1245" s="29" t="n">
        <v>2.308</v>
      </c>
      <c r="EG1245" s="29" t="n">
        <v>2.465</v>
      </c>
      <c r="EH1245" s="29" t="n">
        <v>2.515</v>
      </c>
      <c r="EI1245" s="29" t="n">
        <v>2.405</v>
      </c>
      <c r="EJ1245" s="29" t="n">
        <v>2.295</v>
      </c>
      <c r="EK1245" s="29" t="n">
        <v>2.18</v>
      </c>
      <c r="EL1245" s="29" t="n">
        <v>2.162</v>
      </c>
      <c r="EM1245" s="29" t="n">
        <v>2.16</v>
      </c>
      <c r="EN1245" s="29" t="n">
        <v>2.16</v>
      </c>
      <c r="EO1245" s="29" t="n">
        <v>2.165</v>
      </c>
      <c r="EP1245" s="29" t="n">
        <v>2.17</v>
      </c>
      <c r="EQ1245" s="29" t="n">
        <v>2.18</v>
      </c>
      <c r="ER1245" s="29" t="n">
        <v>2.318</v>
      </c>
      <c r="ES1245" s="29" t="n">
        <v>2.475</v>
      </c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  <c r="GR1245" s="0"/>
      <c r="GS1245" s="0"/>
      <c r="GT1245" s="0"/>
      <c r="GU1245" s="0"/>
      <c r="GV1245" s="0"/>
      <c r="GW1245" s="0"/>
      <c r="GX1245" s="0"/>
      <c r="GY1245" s="0"/>
      <c r="GZ1245" s="0"/>
      <c r="HA1245" s="0"/>
      <c r="HB1245" s="0"/>
      <c r="HC1245" s="0"/>
      <c r="HD1245" s="0"/>
      <c r="HE1245" s="0"/>
      <c r="HF1245" s="0"/>
      <c r="HG1245" s="0"/>
      <c r="HH1245" s="0"/>
      <c r="HI1245" s="0"/>
      <c r="HJ1245" s="0"/>
      <c r="HK1245" s="0"/>
      <c r="HL1245" s="0"/>
      <c r="HM1245" s="0"/>
      <c r="HN1245" s="0"/>
      <c r="HO1245" s="0"/>
      <c r="HP1245" s="0"/>
      <c r="HQ1245" s="0"/>
      <c r="HR1245" s="0"/>
      <c r="HS1245" s="0"/>
      <c r="HT1245" s="0"/>
      <c r="HU1245" s="0"/>
      <c r="HV1245" s="0"/>
      <c r="HW1245" s="0"/>
      <c r="HX1245" s="0"/>
      <c r="HY1245" s="0"/>
      <c r="HZ1245" s="0"/>
      <c r="IA1245" s="0"/>
      <c r="IB1245" s="0"/>
      <c r="IC1245" s="0"/>
      <c r="ID1245" s="0"/>
      <c r="IE1245" s="0"/>
      <c r="IF1245" s="0"/>
      <c r="IG1245" s="0"/>
      <c r="IH1245" s="0"/>
      <c r="II1245" s="0"/>
      <c r="IJ1245" s="0"/>
      <c r="IK1245" s="0"/>
      <c r="IL1245" s="0"/>
      <c r="IM1245" s="0"/>
      <c r="IN1245" s="0"/>
      <c r="IO1245" s="0"/>
      <c r="IP1245" s="0"/>
      <c r="IQ1245" s="0"/>
      <c r="IR1245" s="0"/>
      <c r="IS1245" s="0"/>
      <c r="IT1245" s="0"/>
      <c r="IU1245" s="0"/>
      <c r="IV1245" s="0"/>
      <c r="IW1245" s="0"/>
    </row>
    <row r="1246" customFormat="false" ht="12.75" hidden="true" customHeight="false" outlineLevel="0" collapsed="false">
      <c r="A1246" s="0" t="n">
        <f aca="false">WEEKDAY(C1246,2)</f>
        <v>4</v>
      </c>
      <c r="B1246" s="0" t="n">
        <f aca="false">MONTH(C1246)</f>
        <v>12</v>
      </c>
      <c r="C1246" s="23" t="n">
        <v>35775</v>
      </c>
      <c r="D1246" s="0" t="n">
        <f aca="false">MONTH(R1246)</f>
        <v>12</v>
      </c>
      <c r="E1246" s="0" t="n">
        <f aca="false">YEAR(R1246)</f>
        <v>1997</v>
      </c>
      <c r="F1246" s="36"/>
      <c r="G1246" s="24" t="n">
        <f aca="false">N1246-M1246</f>
        <v>0.0282499999999999</v>
      </c>
      <c r="H1246" s="24" t="n">
        <f aca="false">O1246-N1246</f>
        <v>-0.0369999999999999</v>
      </c>
      <c r="I1246" s="24" t="n">
        <f aca="false">O1246-M1246</f>
        <v>-0.00875000000000004</v>
      </c>
      <c r="J1246" s="25" t="n">
        <f aca="false">VLOOKUP(C1246,'Nymex hist.'!A:B,2,0)</f>
        <v>2.343</v>
      </c>
      <c r="K1246" s="25"/>
      <c r="L1246" s="25"/>
      <c r="M1246" s="27" t="n">
        <f aca="false">SUMIF($S$3:$FQ$3,$E1246+1,$S1246:$FQ1246)/COUNTIF($S$3:$FQ$3,$E1246+1)</f>
        <v>2.25916666666667</v>
      </c>
      <c r="N1246" s="27" t="n">
        <f aca="false">SUMIF($S$3:$FQ$3,$E1246+2,$S1246:$FQ1246)/COUNTIF($S$3:$FQ$3,$E1246+2)</f>
        <v>2.28741666666667</v>
      </c>
      <c r="O1246" s="27" t="n">
        <f aca="false">SUMIF($S$3:$FQ$3,$E1246+3,$S1246:$FQ1246)/COUNTIF($S$3:$FQ$3,$E1246+3)</f>
        <v>2.25041666666667</v>
      </c>
      <c r="P1246" s="27" t="n">
        <f aca="false">SUMIF($S$3:$FQ$3,$E1246+4,$S1246:$FQ1246)/COUNTIF($S$3:$FQ$3,$E1246+4)</f>
        <v>2.25541666666667</v>
      </c>
      <c r="Q1246" s="27" t="n">
        <f aca="false">SUMIF($S$3:$FQ$3,$E1246+5,$S1246:$FQ1246)/COUNTIF($S$3:$FQ$3,$E1246+5)</f>
        <v>2.26541666666667</v>
      </c>
      <c r="R1246" s="28" t="n">
        <v>35775</v>
      </c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30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 t="n">
        <v>2.343</v>
      </c>
      <c r="CA1246" s="29" t="n">
        <v>2.326</v>
      </c>
      <c r="CB1246" s="29" t="n">
        <v>2.27</v>
      </c>
      <c r="CC1246" s="29" t="n">
        <v>2.192</v>
      </c>
      <c r="CD1246" s="29" t="n">
        <v>2.177</v>
      </c>
      <c r="CE1246" s="29" t="n">
        <v>2.177</v>
      </c>
      <c r="CF1246" s="29" t="n">
        <v>2.179</v>
      </c>
      <c r="CG1246" s="29" t="n">
        <v>2.183</v>
      </c>
      <c r="CH1246" s="29" t="n">
        <v>2.195</v>
      </c>
      <c r="CI1246" s="29" t="n">
        <v>2.23</v>
      </c>
      <c r="CJ1246" s="29" t="n">
        <v>2.353</v>
      </c>
      <c r="CK1246" s="29" t="n">
        <v>2.485</v>
      </c>
      <c r="CL1246" s="29" t="n">
        <v>2.515</v>
      </c>
      <c r="CM1246" s="29" t="n">
        <v>2.423</v>
      </c>
      <c r="CN1246" s="29" t="n">
        <v>2.32</v>
      </c>
      <c r="CO1246" s="29" t="n">
        <v>2.216</v>
      </c>
      <c r="CP1246" s="29" t="n">
        <v>2.182</v>
      </c>
      <c r="CQ1246" s="29" t="n">
        <v>2.188</v>
      </c>
      <c r="CR1246" s="29" t="n">
        <v>2.192</v>
      </c>
      <c r="CS1246" s="29" t="n">
        <v>2.195</v>
      </c>
      <c r="CT1246" s="29" t="n">
        <v>2.196</v>
      </c>
      <c r="CU1246" s="29" t="n">
        <v>2.215</v>
      </c>
      <c r="CV1246" s="29" t="n">
        <v>2.337</v>
      </c>
      <c r="CW1246" s="29" t="n">
        <v>2.47</v>
      </c>
      <c r="CX1246" s="29" t="n">
        <v>2.5</v>
      </c>
      <c r="CY1246" s="29" t="n">
        <v>2.39</v>
      </c>
      <c r="CZ1246" s="29" t="n">
        <v>2.28</v>
      </c>
      <c r="DA1246" s="29" t="n">
        <v>2.165</v>
      </c>
      <c r="DB1246" s="29" t="n">
        <v>2.147</v>
      </c>
      <c r="DC1246" s="29" t="n">
        <v>2.145</v>
      </c>
      <c r="DD1246" s="29" t="n">
        <v>2.145</v>
      </c>
      <c r="DE1246" s="29" t="n">
        <v>2.15</v>
      </c>
      <c r="DF1246" s="29" t="n">
        <v>2.155</v>
      </c>
      <c r="DG1246" s="29" t="n">
        <v>2.165</v>
      </c>
      <c r="DH1246" s="29" t="n">
        <v>2.303</v>
      </c>
      <c r="DI1246" s="29" t="n">
        <v>2.46</v>
      </c>
      <c r="DJ1246" s="29" t="n">
        <v>2.505</v>
      </c>
      <c r="DK1246" s="29" t="n">
        <v>2.395</v>
      </c>
      <c r="DL1246" s="29" t="n">
        <v>2.285</v>
      </c>
      <c r="DM1246" s="29" t="n">
        <v>2.17</v>
      </c>
      <c r="DN1246" s="29" t="n">
        <v>2.152</v>
      </c>
      <c r="DO1246" s="29" t="n">
        <v>2.15</v>
      </c>
      <c r="DP1246" s="29" t="n">
        <v>2.15</v>
      </c>
      <c r="DQ1246" s="29" t="n">
        <v>2.155</v>
      </c>
      <c r="DR1246" s="29" t="n">
        <v>2.16</v>
      </c>
      <c r="DS1246" s="29" t="n">
        <v>2.17</v>
      </c>
      <c r="DT1246" s="29" t="n">
        <v>2.308</v>
      </c>
      <c r="DU1246" s="29" t="n">
        <v>2.465</v>
      </c>
      <c r="DV1246" s="29" t="n">
        <v>2.515</v>
      </c>
      <c r="DW1246" s="29" t="n">
        <v>2.405</v>
      </c>
      <c r="DX1246" s="29" t="n">
        <v>2.295</v>
      </c>
      <c r="DY1246" s="29" t="n">
        <v>2.18</v>
      </c>
      <c r="DZ1246" s="29" t="n">
        <v>2.162</v>
      </c>
      <c r="EA1246" s="29" t="n">
        <v>2.16</v>
      </c>
      <c r="EB1246" s="29" t="n">
        <v>2.16</v>
      </c>
      <c r="EC1246" s="29" t="n">
        <v>2.165</v>
      </c>
      <c r="ED1246" s="29" t="n">
        <v>2.17</v>
      </c>
      <c r="EE1246" s="29" t="n">
        <v>2.18</v>
      </c>
      <c r="EF1246" s="29" t="n">
        <v>2.318</v>
      </c>
      <c r="EG1246" s="29" t="n">
        <v>2.475</v>
      </c>
      <c r="EH1246" s="29" t="n">
        <v>2.525</v>
      </c>
      <c r="EI1246" s="29" t="n">
        <v>2.415</v>
      </c>
      <c r="EJ1246" s="29" t="n">
        <v>2.305</v>
      </c>
      <c r="EK1246" s="29" t="n">
        <v>2.19</v>
      </c>
      <c r="EL1246" s="29" t="n">
        <v>2.172</v>
      </c>
      <c r="EM1246" s="29" t="n">
        <v>2.17</v>
      </c>
      <c r="EN1246" s="29" t="n">
        <v>2.17</v>
      </c>
      <c r="EO1246" s="29" t="n">
        <v>2.175</v>
      </c>
      <c r="EP1246" s="29" t="n">
        <v>2.18</v>
      </c>
      <c r="EQ1246" s="29" t="n">
        <v>2.19</v>
      </c>
      <c r="ER1246" s="29" t="n">
        <v>2.328</v>
      </c>
      <c r="ES1246" s="29" t="n">
        <v>2.485</v>
      </c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  <c r="GR1246" s="0"/>
      <c r="GS1246" s="0"/>
      <c r="GT1246" s="0"/>
      <c r="GU1246" s="0"/>
      <c r="GV1246" s="0"/>
      <c r="GW1246" s="0"/>
      <c r="GX1246" s="0"/>
      <c r="GY1246" s="0"/>
      <c r="GZ1246" s="0"/>
      <c r="HA1246" s="0"/>
      <c r="HB1246" s="0"/>
      <c r="HC1246" s="0"/>
      <c r="HD1246" s="0"/>
      <c r="HE1246" s="0"/>
      <c r="HF1246" s="0"/>
      <c r="HG1246" s="0"/>
      <c r="HH1246" s="0"/>
      <c r="HI1246" s="0"/>
      <c r="HJ1246" s="0"/>
      <c r="HK1246" s="0"/>
      <c r="HL1246" s="0"/>
      <c r="HM1246" s="0"/>
      <c r="HN1246" s="0"/>
      <c r="HO1246" s="0"/>
      <c r="HP1246" s="0"/>
      <c r="HQ1246" s="0"/>
      <c r="HR1246" s="0"/>
      <c r="HS1246" s="0"/>
      <c r="HT1246" s="0"/>
      <c r="HU1246" s="0"/>
      <c r="HV1246" s="0"/>
      <c r="HW1246" s="0"/>
      <c r="HX1246" s="0"/>
      <c r="HY1246" s="0"/>
      <c r="HZ1246" s="0"/>
      <c r="IA1246" s="0"/>
      <c r="IB1246" s="0"/>
      <c r="IC1246" s="0"/>
      <c r="ID1246" s="0"/>
      <c r="IE1246" s="0"/>
      <c r="IF1246" s="0"/>
      <c r="IG1246" s="0"/>
      <c r="IH1246" s="0"/>
      <c r="II1246" s="0"/>
      <c r="IJ1246" s="0"/>
      <c r="IK1246" s="0"/>
      <c r="IL1246" s="0"/>
      <c r="IM1246" s="0"/>
      <c r="IN1246" s="0"/>
      <c r="IO1246" s="0"/>
      <c r="IP1246" s="0"/>
      <c r="IQ1246" s="0"/>
      <c r="IR1246" s="0"/>
      <c r="IS1246" s="0"/>
      <c r="IT1246" s="0"/>
      <c r="IU1246" s="0"/>
      <c r="IV1246" s="0"/>
      <c r="IW1246" s="0"/>
    </row>
    <row r="1247" customFormat="false" ht="12.75" hidden="true" customHeight="false" outlineLevel="0" collapsed="false">
      <c r="A1247" s="0" t="n">
        <f aca="false">WEEKDAY(C1247,2)</f>
        <v>5</v>
      </c>
      <c r="B1247" s="0" t="n">
        <f aca="false">MONTH(C1247)</f>
        <v>12</v>
      </c>
      <c r="C1247" s="23" t="n">
        <v>35776</v>
      </c>
      <c r="D1247" s="0" t="n">
        <f aca="false">MONTH(R1247)</f>
        <v>12</v>
      </c>
      <c r="E1247" s="0" t="n">
        <f aca="false">YEAR(R1247)</f>
        <v>1997</v>
      </c>
      <c r="F1247" s="36"/>
      <c r="G1247" s="24" t="n">
        <f aca="false">N1247-M1247</f>
        <v>0.0344166666666665</v>
      </c>
      <c r="H1247" s="24" t="n">
        <f aca="false">O1247-N1247</f>
        <v>-0.0318333333333336</v>
      </c>
      <c r="I1247" s="24" t="n">
        <f aca="false">O1247-M1247</f>
        <v>0.00258333333333294</v>
      </c>
      <c r="J1247" s="25" t="n">
        <f aca="false">VLOOKUP(C1247,'Nymex hist.'!A:B,2,0)</f>
        <v>2.357</v>
      </c>
      <c r="K1247" s="25"/>
      <c r="L1247" s="25"/>
      <c r="M1247" s="27" t="n">
        <f aca="false">SUMIF($S$3:$FQ$3,$E1247+1,$S1247:$FQ1247)/COUNTIF($S$3:$FQ$3,$E1247+1)</f>
        <v>2.25783333333333</v>
      </c>
      <c r="N1247" s="27" t="n">
        <f aca="false">SUMIF($S$3:$FQ$3,$E1247+2,$S1247:$FQ1247)/COUNTIF($S$3:$FQ$3,$E1247+2)</f>
        <v>2.29225</v>
      </c>
      <c r="O1247" s="27" t="n">
        <f aca="false">SUMIF($S$3:$FQ$3,$E1247+3,$S1247:$FQ1247)/COUNTIF($S$3:$FQ$3,$E1247+3)</f>
        <v>2.26041666666667</v>
      </c>
      <c r="P1247" s="27" t="n">
        <f aca="false">SUMIF($S$3:$FQ$3,$E1247+4,$S1247:$FQ1247)/COUNTIF($S$3:$FQ$3,$E1247+4)</f>
        <v>2.26541666666667</v>
      </c>
      <c r="Q1247" s="27" t="n">
        <f aca="false">SUMIF($S$3:$FQ$3,$E1247+5,$S1247:$FQ1247)/COUNTIF($S$3:$FQ$3,$E1247+5)</f>
        <v>2.27541666666667</v>
      </c>
      <c r="R1247" s="28" t="n">
        <v>35776</v>
      </c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30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 t="n">
        <v>2.357</v>
      </c>
      <c r="CA1247" s="29" t="n">
        <v>2.319</v>
      </c>
      <c r="CB1247" s="29" t="n">
        <v>2.267</v>
      </c>
      <c r="CC1247" s="29" t="n">
        <v>2.194</v>
      </c>
      <c r="CD1247" s="29" t="n">
        <v>2.177</v>
      </c>
      <c r="CE1247" s="29" t="n">
        <v>2.177</v>
      </c>
      <c r="CF1247" s="29" t="n">
        <v>2.177</v>
      </c>
      <c r="CG1247" s="29" t="n">
        <v>2.18</v>
      </c>
      <c r="CH1247" s="29" t="n">
        <v>2.19</v>
      </c>
      <c r="CI1247" s="29" t="n">
        <v>2.225</v>
      </c>
      <c r="CJ1247" s="29" t="n">
        <v>2.349</v>
      </c>
      <c r="CK1247" s="29" t="n">
        <v>2.482</v>
      </c>
      <c r="CL1247" s="29" t="n">
        <v>2.507</v>
      </c>
      <c r="CM1247" s="29" t="n">
        <v>2.422</v>
      </c>
      <c r="CN1247" s="29" t="n">
        <v>2.32</v>
      </c>
      <c r="CO1247" s="29" t="n">
        <v>2.216</v>
      </c>
      <c r="CP1247" s="29" t="n">
        <v>2.187</v>
      </c>
      <c r="CQ1247" s="29" t="n">
        <v>2.193</v>
      </c>
      <c r="CR1247" s="29" t="n">
        <v>2.199</v>
      </c>
      <c r="CS1247" s="29" t="n">
        <v>2.205</v>
      </c>
      <c r="CT1247" s="29" t="n">
        <v>2.206</v>
      </c>
      <c r="CU1247" s="29" t="n">
        <v>2.225</v>
      </c>
      <c r="CV1247" s="29" t="n">
        <v>2.347</v>
      </c>
      <c r="CW1247" s="29" t="n">
        <v>2.48</v>
      </c>
      <c r="CX1247" s="29" t="n">
        <v>2.51</v>
      </c>
      <c r="CY1247" s="29" t="n">
        <v>2.4</v>
      </c>
      <c r="CZ1247" s="29" t="n">
        <v>2.29</v>
      </c>
      <c r="DA1247" s="29" t="n">
        <v>2.175</v>
      </c>
      <c r="DB1247" s="29" t="n">
        <v>2.157</v>
      </c>
      <c r="DC1247" s="29" t="n">
        <v>2.155</v>
      </c>
      <c r="DD1247" s="29" t="n">
        <v>2.155</v>
      </c>
      <c r="DE1247" s="29" t="n">
        <v>2.16</v>
      </c>
      <c r="DF1247" s="29" t="n">
        <v>2.165</v>
      </c>
      <c r="DG1247" s="29" t="n">
        <v>2.175</v>
      </c>
      <c r="DH1247" s="29" t="n">
        <v>2.313</v>
      </c>
      <c r="DI1247" s="29" t="n">
        <v>2.47</v>
      </c>
      <c r="DJ1247" s="29" t="n">
        <v>2.515</v>
      </c>
      <c r="DK1247" s="29" t="n">
        <v>2.405</v>
      </c>
      <c r="DL1247" s="29" t="n">
        <v>2.295</v>
      </c>
      <c r="DM1247" s="29" t="n">
        <v>2.18</v>
      </c>
      <c r="DN1247" s="29" t="n">
        <v>2.162</v>
      </c>
      <c r="DO1247" s="29" t="n">
        <v>2.16</v>
      </c>
      <c r="DP1247" s="29" t="n">
        <v>2.16</v>
      </c>
      <c r="DQ1247" s="29" t="n">
        <v>2.165</v>
      </c>
      <c r="DR1247" s="29" t="n">
        <v>2.17</v>
      </c>
      <c r="DS1247" s="29" t="n">
        <v>2.18</v>
      </c>
      <c r="DT1247" s="29" t="n">
        <v>2.318</v>
      </c>
      <c r="DU1247" s="29" t="n">
        <v>2.475</v>
      </c>
      <c r="DV1247" s="29" t="n">
        <v>2.525</v>
      </c>
      <c r="DW1247" s="29" t="n">
        <v>2.415</v>
      </c>
      <c r="DX1247" s="29" t="n">
        <v>2.305</v>
      </c>
      <c r="DY1247" s="29" t="n">
        <v>2.19</v>
      </c>
      <c r="DZ1247" s="29" t="n">
        <v>2.172</v>
      </c>
      <c r="EA1247" s="29" t="n">
        <v>2.17</v>
      </c>
      <c r="EB1247" s="29" t="n">
        <v>2.17</v>
      </c>
      <c r="EC1247" s="29" t="n">
        <v>2.175</v>
      </c>
      <c r="ED1247" s="29" t="n">
        <v>2.18</v>
      </c>
      <c r="EE1247" s="29" t="n">
        <v>2.19</v>
      </c>
      <c r="EF1247" s="29" t="n">
        <v>2.328</v>
      </c>
      <c r="EG1247" s="29" t="n">
        <v>2.485</v>
      </c>
      <c r="EH1247" s="29" t="n">
        <v>2.535</v>
      </c>
      <c r="EI1247" s="29" t="n">
        <v>2.425</v>
      </c>
      <c r="EJ1247" s="29" t="n">
        <v>2.315</v>
      </c>
      <c r="EK1247" s="29" t="n">
        <v>2.2</v>
      </c>
      <c r="EL1247" s="29" t="n">
        <v>2.182</v>
      </c>
      <c r="EM1247" s="29" t="n">
        <v>2.18</v>
      </c>
      <c r="EN1247" s="29" t="n">
        <v>2.18</v>
      </c>
      <c r="EO1247" s="29" t="n">
        <v>2.185</v>
      </c>
      <c r="EP1247" s="29" t="n">
        <v>2.19</v>
      </c>
      <c r="EQ1247" s="29" t="n">
        <v>2.2</v>
      </c>
      <c r="ER1247" s="29" t="n">
        <v>2.338</v>
      </c>
      <c r="ES1247" s="29" t="n">
        <v>2.495</v>
      </c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0"/>
      <c r="GS1247" s="0"/>
      <c r="GT1247" s="0"/>
      <c r="GU1247" s="0"/>
      <c r="GV1247" s="0"/>
      <c r="GW1247" s="0"/>
      <c r="GX1247" s="0"/>
      <c r="GY1247" s="0"/>
      <c r="GZ1247" s="0"/>
      <c r="HA1247" s="0"/>
      <c r="HB1247" s="0"/>
      <c r="HC1247" s="0"/>
      <c r="HD1247" s="0"/>
      <c r="HE1247" s="0"/>
      <c r="HF1247" s="0"/>
      <c r="HG1247" s="0"/>
      <c r="HH1247" s="0"/>
      <c r="HI1247" s="0"/>
      <c r="HJ1247" s="0"/>
      <c r="HK1247" s="0"/>
      <c r="HL1247" s="0"/>
      <c r="HM1247" s="0"/>
      <c r="HN1247" s="0"/>
      <c r="HO1247" s="0"/>
      <c r="HP1247" s="0"/>
      <c r="HQ1247" s="0"/>
      <c r="HR1247" s="0"/>
      <c r="HS1247" s="0"/>
      <c r="HT1247" s="0"/>
      <c r="HU1247" s="0"/>
      <c r="HV1247" s="0"/>
      <c r="HW1247" s="0"/>
      <c r="HX1247" s="0"/>
      <c r="HY1247" s="0"/>
      <c r="HZ1247" s="0"/>
      <c r="IA1247" s="0"/>
      <c r="IB1247" s="0"/>
      <c r="IC1247" s="0"/>
      <c r="ID1247" s="0"/>
      <c r="IE1247" s="0"/>
      <c r="IF1247" s="0"/>
      <c r="IG1247" s="0"/>
      <c r="IH1247" s="0"/>
      <c r="II1247" s="0"/>
      <c r="IJ1247" s="0"/>
      <c r="IK1247" s="0"/>
      <c r="IL1247" s="0"/>
      <c r="IM1247" s="0"/>
      <c r="IN1247" s="0"/>
      <c r="IO1247" s="0"/>
      <c r="IP1247" s="0"/>
      <c r="IQ1247" s="0"/>
      <c r="IR1247" s="0"/>
      <c r="IS1247" s="0"/>
      <c r="IT1247" s="0"/>
      <c r="IU1247" s="0"/>
      <c r="IV1247" s="0"/>
      <c r="IW1247" s="0"/>
    </row>
    <row r="1248" customFormat="false" ht="12.75" hidden="true" customHeight="false" outlineLevel="0" collapsed="false">
      <c r="A1248" s="0" t="n">
        <f aca="false">WEEKDAY(C1248,2)</f>
        <v>1</v>
      </c>
      <c r="B1248" s="0" t="n">
        <f aca="false">MONTH(C1248)</f>
        <v>12</v>
      </c>
      <c r="C1248" s="23" t="n">
        <v>35779</v>
      </c>
      <c r="D1248" s="0" t="n">
        <f aca="false">MONTH(R1248)</f>
        <v>12</v>
      </c>
      <c r="E1248" s="0" t="n">
        <f aca="false">YEAR(R1248)</f>
        <v>1997</v>
      </c>
      <c r="F1248" s="36"/>
      <c r="G1248" s="24" t="n">
        <f aca="false">N1248-M1248</f>
        <v>0.0419999999999998</v>
      </c>
      <c r="H1248" s="24" t="n">
        <f aca="false">O1248-N1248</f>
        <v>-0.0291666666666663</v>
      </c>
      <c r="I1248" s="24" t="n">
        <f aca="false">O1248-M1248</f>
        <v>0.0128333333333335</v>
      </c>
      <c r="J1248" s="25" t="n">
        <f aca="false">VLOOKUP(C1248,'Nymex hist.'!A:B,2,0)</f>
        <v>2.307</v>
      </c>
      <c r="K1248" s="25"/>
      <c r="L1248" s="25"/>
      <c r="M1248" s="27" t="n">
        <f aca="false">SUMIF($S$3:$FQ$3,$E1248+1,$S1248:$FQ1248)/COUNTIF($S$3:$FQ$3,$E1248+1)</f>
        <v>2.23725</v>
      </c>
      <c r="N1248" s="27" t="n">
        <f aca="false">SUMIF($S$3:$FQ$3,$E1248+2,$S1248:$FQ1248)/COUNTIF($S$3:$FQ$3,$E1248+2)</f>
        <v>2.27925</v>
      </c>
      <c r="O1248" s="27" t="n">
        <f aca="false">SUMIF($S$3:$FQ$3,$E1248+3,$S1248:$FQ1248)/COUNTIF($S$3:$FQ$3,$E1248+3)</f>
        <v>2.25008333333333</v>
      </c>
      <c r="P1248" s="27" t="n">
        <f aca="false">SUMIF($S$3:$FQ$3,$E1248+4,$S1248:$FQ1248)/COUNTIF($S$3:$FQ$3,$E1248+4)</f>
        <v>2.25508333333333</v>
      </c>
      <c r="Q1248" s="27" t="n">
        <f aca="false">SUMIF($S$3:$FQ$3,$E1248+5,$S1248:$FQ1248)/COUNTIF($S$3:$FQ$3,$E1248+5)</f>
        <v>2.26508333333333</v>
      </c>
      <c r="R1248" s="28" t="n">
        <v>35779</v>
      </c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30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 t="n">
        <v>2.307</v>
      </c>
      <c r="CA1248" s="29" t="n">
        <v>2.273</v>
      </c>
      <c r="CB1248" s="29" t="n">
        <v>2.233</v>
      </c>
      <c r="CC1248" s="29" t="n">
        <v>2.178</v>
      </c>
      <c r="CD1248" s="29" t="n">
        <v>2.165</v>
      </c>
      <c r="CE1248" s="29" t="n">
        <v>2.165</v>
      </c>
      <c r="CF1248" s="29" t="n">
        <v>2.165</v>
      </c>
      <c r="CG1248" s="29" t="n">
        <v>2.167</v>
      </c>
      <c r="CH1248" s="29" t="n">
        <v>2.177</v>
      </c>
      <c r="CI1248" s="29" t="n">
        <v>2.212</v>
      </c>
      <c r="CJ1248" s="29" t="n">
        <v>2.336</v>
      </c>
      <c r="CK1248" s="29" t="n">
        <v>2.469</v>
      </c>
      <c r="CL1248" s="29" t="n">
        <v>2.494</v>
      </c>
      <c r="CM1248" s="29" t="n">
        <v>2.409</v>
      </c>
      <c r="CN1248" s="29" t="n">
        <v>2.307</v>
      </c>
      <c r="CO1248" s="29" t="n">
        <v>2.203</v>
      </c>
      <c r="CP1248" s="29" t="n">
        <v>2.174</v>
      </c>
      <c r="CQ1248" s="29" t="n">
        <v>2.18</v>
      </c>
      <c r="CR1248" s="29" t="n">
        <v>2.186</v>
      </c>
      <c r="CS1248" s="29" t="n">
        <v>2.192</v>
      </c>
      <c r="CT1248" s="29" t="n">
        <v>2.193</v>
      </c>
      <c r="CU1248" s="29" t="n">
        <v>2.212</v>
      </c>
      <c r="CV1248" s="29" t="n">
        <v>2.334</v>
      </c>
      <c r="CW1248" s="29" t="n">
        <v>2.467</v>
      </c>
      <c r="CX1248" s="29" t="n">
        <v>2.497</v>
      </c>
      <c r="CY1248" s="29" t="n">
        <v>2.389</v>
      </c>
      <c r="CZ1248" s="29" t="n">
        <v>2.282</v>
      </c>
      <c r="DA1248" s="29" t="n">
        <v>2.17</v>
      </c>
      <c r="DB1248" s="29" t="n">
        <v>2.152</v>
      </c>
      <c r="DC1248" s="29" t="n">
        <v>2.152</v>
      </c>
      <c r="DD1248" s="29" t="n">
        <v>2.152</v>
      </c>
      <c r="DE1248" s="29" t="n">
        <v>2.152</v>
      </c>
      <c r="DF1248" s="29" t="n">
        <v>2.152</v>
      </c>
      <c r="DG1248" s="29" t="n">
        <v>2.162</v>
      </c>
      <c r="DH1248" s="29" t="n">
        <v>2.292</v>
      </c>
      <c r="DI1248" s="29" t="n">
        <v>2.449</v>
      </c>
      <c r="DJ1248" s="29" t="n">
        <v>2.502</v>
      </c>
      <c r="DK1248" s="29" t="n">
        <v>2.394</v>
      </c>
      <c r="DL1248" s="29" t="n">
        <v>2.287</v>
      </c>
      <c r="DM1248" s="29" t="n">
        <v>2.175</v>
      </c>
      <c r="DN1248" s="29" t="n">
        <v>2.157</v>
      </c>
      <c r="DO1248" s="29" t="n">
        <v>2.157</v>
      </c>
      <c r="DP1248" s="29" t="n">
        <v>2.157</v>
      </c>
      <c r="DQ1248" s="29" t="n">
        <v>2.157</v>
      </c>
      <c r="DR1248" s="29" t="n">
        <v>2.157</v>
      </c>
      <c r="DS1248" s="29" t="n">
        <v>2.167</v>
      </c>
      <c r="DT1248" s="29" t="n">
        <v>2.297</v>
      </c>
      <c r="DU1248" s="29" t="n">
        <v>2.454</v>
      </c>
      <c r="DV1248" s="29" t="n">
        <v>2.512</v>
      </c>
      <c r="DW1248" s="29" t="n">
        <v>2.404</v>
      </c>
      <c r="DX1248" s="29" t="n">
        <v>2.297</v>
      </c>
      <c r="DY1248" s="29" t="n">
        <v>2.185</v>
      </c>
      <c r="DZ1248" s="29" t="n">
        <v>2.167</v>
      </c>
      <c r="EA1248" s="29" t="n">
        <v>2.167</v>
      </c>
      <c r="EB1248" s="29" t="n">
        <v>2.167</v>
      </c>
      <c r="EC1248" s="29" t="n">
        <v>2.167</v>
      </c>
      <c r="ED1248" s="29" t="n">
        <v>2.167</v>
      </c>
      <c r="EE1248" s="29" t="n">
        <v>2.177</v>
      </c>
      <c r="EF1248" s="29" t="n">
        <v>2.307</v>
      </c>
      <c r="EG1248" s="29" t="n">
        <v>2.464</v>
      </c>
      <c r="EH1248" s="29" t="n">
        <v>2.522</v>
      </c>
      <c r="EI1248" s="29" t="n">
        <v>2.414</v>
      </c>
      <c r="EJ1248" s="29" t="n">
        <v>2.307</v>
      </c>
      <c r="EK1248" s="29" t="n">
        <v>2.195</v>
      </c>
      <c r="EL1248" s="29" t="n">
        <v>2.177</v>
      </c>
      <c r="EM1248" s="29" t="n">
        <v>2.177</v>
      </c>
      <c r="EN1248" s="29" t="n">
        <v>2.177</v>
      </c>
      <c r="EO1248" s="29" t="n">
        <v>2.177</v>
      </c>
      <c r="EP1248" s="29" t="n">
        <v>2.177</v>
      </c>
      <c r="EQ1248" s="29" t="n">
        <v>2.187</v>
      </c>
      <c r="ER1248" s="29" t="n">
        <v>2.317</v>
      </c>
      <c r="ES1248" s="29" t="n">
        <v>2.474</v>
      </c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0"/>
      <c r="GS1248" s="0"/>
      <c r="GT1248" s="0"/>
      <c r="GU1248" s="0"/>
      <c r="GV1248" s="0"/>
      <c r="GW1248" s="0"/>
      <c r="GX1248" s="0"/>
      <c r="GY1248" s="0"/>
      <c r="GZ1248" s="0"/>
      <c r="HA1248" s="0"/>
      <c r="HB1248" s="0"/>
      <c r="HC1248" s="0"/>
      <c r="HD1248" s="0"/>
      <c r="HE1248" s="0"/>
      <c r="HF1248" s="0"/>
      <c r="HG1248" s="0"/>
      <c r="HH1248" s="0"/>
      <c r="HI1248" s="0"/>
      <c r="HJ1248" s="0"/>
      <c r="HK1248" s="0"/>
      <c r="HL1248" s="0"/>
      <c r="HM1248" s="0"/>
      <c r="HN1248" s="0"/>
      <c r="HO1248" s="0"/>
      <c r="HP1248" s="0"/>
      <c r="HQ1248" s="0"/>
      <c r="HR1248" s="0"/>
      <c r="HS1248" s="0"/>
      <c r="HT1248" s="0"/>
      <c r="HU1248" s="0"/>
      <c r="HV1248" s="0"/>
      <c r="HW1248" s="0"/>
      <c r="HX1248" s="0"/>
      <c r="HY1248" s="0"/>
      <c r="HZ1248" s="0"/>
      <c r="IA1248" s="0"/>
      <c r="IB1248" s="0"/>
      <c r="IC1248" s="0"/>
      <c r="ID1248" s="0"/>
      <c r="IE1248" s="0"/>
      <c r="IF1248" s="0"/>
      <c r="IG1248" s="0"/>
      <c r="IH1248" s="0"/>
      <c r="II1248" s="0"/>
      <c r="IJ1248" s="0"/>
      <c r="IK1248" s="0"/>
      <c r="IL1248" s="0"/>
      <c r="IM1248" s="0"/>
      <c r="IN1248" s="0"/>
      <c r="IO1248" s="0"/>
      <c r="IP1248" s="0"/>
      <c r="IQ1248" s="0"/>
      <c r="IR1248" s="0"/>
      <c r="IS1248" s="0"/>
      <c r="IT1248" s="0"/>
      <c r="IU1248" s="0"/>
      <c r="IV1248" s="0"/>
      <c r="IW1248" s="0"/>
    </row>
    <row r="1249" customFormat="false" ht="12.75" hidden="true" customHeight="false" outlineLevel="0" collapsed="false">
      <c r="A1249" s="0" t="n">
        <f aca="false">WEEKDAY(C1249,2)</f>
        <v>2</v>
      </c>
      <c r="B1249" s="0" t="n">
        <f aca="false">MONTH(C1249)</f>
        <v>12</v>
      </c>
      <c r="C1249" s="23" t="n">
        <v>35780</v>
      </c>
      <c r="D1249" s="0" t="n">
        <f aca="false">MONTH(R1249)</f>
        <v>12</v>
      </c>
      <c r="E1249" s="0" t="n">
        <f aca="false">YEAR(R1249)</f>
        <v>1997</v>
      </c>
      <c r="F1249" s="36"/>
      <c r="G1249" s="24" t="n">
        <f aca="false">N1249-M1249</f>
        <v>0.0154999999999998</v>
      </c>
      <c r="H1249" s="24" t="n">
        <f aca="false">O1249-N1249</f>
        <v>-0.031916666666667</v>
      </c>
      <c r="I1249" s="24" t="n">
        <f aca="false">O1249-M1249</f>
        <v>-0.0164166666666672</v>
      </c>
      <c r="J1249" s="25" t="n">
        <f aca="false">VLOOKUP(C1249,'Nymex hist.'!A:B,2,0)</f>
        <v>2.409</v>
      </c>
      <c r="K1249" s="25"/>
      <c r="L1249" s="25"/>
      <c r="M1249" s="27" t="n">
        <f aca="false">SUMIF($S$3:$FQ$3,$E1249+1,$S1249:$FQ1249)/COUNTIF($S$3:$FQ$3,$E1249+1)</f>
        <v>2.27533333333333</v>
      </c>
      <c r="N1249" s="27" t="n">
        <f aca="false">SUMIF($S$3:$FQ$3,$E1249+2,$S1249:$FQ1249)/COUNTIF($S$3:$FQ$3,$E1249+2)</f>
        <v>2.29083333333333</v>
      </c>
      <c r="O1249" s="27" t="n">
        <f aca="false">SUMIF($S$3:$FQ$3,$E1249+3,$S1249:$FQ1249)/COUNTIF($S$3:$FQ$3,$E1249+3)</f>
        <v>2.25891666666667</v>
      </c>
      <c r="P1249" s="27" t="n">
        <f aca="false">SUMIF($S$3:$FQ$3,$E1249+4,$S1249:$FQ1249)/COUNTIF($S$3:$FQ$3,$E1249+4)</f>
        <v>2.26391666666667</v>
      </c>
      <c r="Q1249" s="27" t="n">
        <f aca="false">SUMIF($S$3:$FQ$3,$E1249+5,$S1249:$FQ1249)/COUNTIF($S$3:$FQ$3,$E1249+5)</f>
        <v>2.26891666666667</v>
      </c>
      <c r="R1249" s="28" t="n">
        <v>35780</v>
      </c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30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 t="n">
        <v>2.409</v>
      </c>
      <c r="CA1249" s="29" t="n">
        <v>2.369</v>
      </c>
      <c r="CB1249" s="29" t="n">
        <v>2.299</v>
      </c>
      <c r="CC1249" s="29" t="n">
        <v>2.22</v>
      </c>
      <c r="CD1249" s="29" t="n">
        <v>2.192</v>
      </c>
      <c r="CE1249" s="29" t="n">
        <v>2.185</v>
      </c>
      <c r="CF1249" s="29" t="n">
        <v>2.185</v>
      </c>
      <c r="CG1249" s="29" t="n">
        <v>2.185</v>
      </c>
      <c r="CH1249" s="29" t="n">
        <v>2.195</v>
      </c>
      <c r="CI1249" s="29" t="n">
        <v>2.23</v>
      </c>
      <c r="CJ1249" s="29" t="n">
        <v>2.352</v>
      </c>
      <c r="CK1249" s="29" t="n">
        <v>2.483</v>
      </c>
      <c r="CL1249" s="29" t="n">
        <v>2.508</v>
      </c>
      <c r="CM1249" s="29" t="n">
        <v>2.423</v>
      </c>
      <c r="CN1249" s="29" t="n">
        <v>2.321</v>
      </c>
      <c r="CO1249" s="29" t="n">
        <v>2.217</v>
      </c>
      <c r="CP1249" s="29" t="n">
        <v>2.187</v>
      </c>
      <c r="CQ1249" s="29" t="n">
        <v>2.193</v>
      </c>
      <c r="CR1249" s="29" t="n">
        <v>2.198</v>
      </c>
      <c r="CS1249" s="29" t="n">
        <v>2.202</v>
      </c>
      <c r="CT1249" s="29" t="n">
        <v>2.203</v>
      </c>
      <c r="CU1249" s="29" t="n">
        <v>2.221</v>
      </c>
      <c r="CV1249" s="29" t="n">
        <v>2.342</v>
      </c>
      <c r="CW1249" s="29" t="n">
        <v>2.475</v>
      </c>
      <c r="CX1249" s="29" t="n">
        <v>2.505</v>
      </c>
      <c r="CY1249" s="29" t="n">
        <v>2.397</v>
      </c>
      <c r="CZ1249" s="29" t="n">
        <v>2.29</v>
      </c>
      <c r="DA1249" s="29" t="n">
        <v>2.178</v>
      </c>
      <c r="DB1249" s="29" t="n">
        <v>2.16</v>
      </c>
      <c r="DC1249" s="29" t="n">
        <v>2.16</v>
      </c>
      <c r="DD1249" s="29" t="n">
        <v>2.16</v>
      </c>
      <c r="DE1249" s="29" t="n">
        <v>2.162</v>
      </c>
      <c r="DF1249" s="29" t="n">
        <v>2.162</v>
      </c>
      <c r="DG1249" s="29" t="n">
        <v>2.172</v>
      </c>
      <c r="DH1249" s="29" t="n">
        <v>2.302</v>
      </c>
      <c r="DI1249" s="29" t="n">
        <v>2.459</v>
      </c>
      <c r="DJ1249" s="29" t="n">
        <v>2.51</v>
      </c>
      <c r="DK1249" s="29" t="n">
        <v>2.402</v>
      </c>
      <c r="DL1249" s="29" t="n">
        <v>2.295</v>
      </c>
      <c r="DM1249" s="29" t="n">
        <v>2.183</v>
      </c>
      <c r="DN1249" s="29" t="n">
        <v>2.165</v>
      </c>
      <c r="DO1249" s="29" t="n">
        <v>2.165</v>
      </c>
      <c r="DP1249" s="29" t="n">
        <v>2.165</v>
      </c>
      <c r="DQ1249" s="29" t="n">
        <v>2.167</v>
      </c>
      <c r="DR1249" s="29" t="n">
        <v>2.167</v>
      </c>
      <c r="DS1249" s="29" t="n">
        <v>2.177</v>
      </c>
      <c r="DT1249" s="29" t="n">
        <v>2.307</v>
      </c>
      <c r="DU1249" s="29" t="n">
        <v>2.464</v>
      </c>
      <c r="DV1249" s="29" t="n">
        <v>2.515</v>
      </c>
      <c r="DW1249" s="29" t="n">
        <v>2.407</v>
      </c>
      <c r="DX1249" s="29" t="n">
        <v>2.3</v>
      </c>
      <c r="DY1249" s="29" t="n">
        <v>2.188</v>
      </c>
      <c r="DZ1249" s="29" t="n">
        <v>2.17</v>
      </c>
      <c r="EA1249" s="29" t="n">
        <v>2.17</v>
      </c>
      <c r="EB1249" s="29" t="n">
        <v>2.17</v>
      </c>
      <c r="EC1249" s="29" t="n">
        <v>2.172</v>
      </c>
      <c r="ED1249" s="29" t="n">
        <v>2.172</v>
      </c>
      <c r="EE1249" s="29" t="n">
        <v>2.182</v>
      </c>
      <c r="EF1249" s="29" t="n">
        <v>2.312</v>
      </c>
      <c r="EG1249" s="29" t="n">
        <v>2.469</v>
      </c>
      <c r="EH1249" s="29" t="n">
        <v>2.52</v>
      </c>
      <c r="EI1249" s="29" t="n">
        <v>2.412</v>
      </c>
      <c r="EJ1249" s="29" t="n">
        <v>2.305</v>
      </c>
      <c r="EK1249" s="29" t="n">
        <v>2.193</v>
      </c>
      <c r="EL1249" s="29" t="n">
        <v>2.175</v>
      </c>
      <c r="EM1249" s="29" t="n">
        <v>2.175</v>
      </c>
      <c r="EN1249" s="29" t="n">
        <v>2.175</v>
      </c>
      <c r="EO1249" s="29" t="n">
        <v>2.177</v>
      </c>
      <c r="EP1249" s="29" t="n">
        <v>2.177</v>
      </c>
      <c r="EQ1249" s="29" t="n">
        <v>2.187</v>
      </c>
      <c r="ER1249" s="29" t="n">
        <v>2.317</v>
      </c>
      <c r="ES1249" s="29" t="n">
        <v>2.474</v>
      </c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0"/>
      <c r="GS1249" s="0"/>
      <c r="GT1249" s="0"/>
      <c r="GU1249" s="0"/>
      <c r="GV1249" s="0"/>
      <c r="GW1249" s="0"/>
      <c r="GX1249" s="0"/>
      <c r="GY1249" s="0"/>
      <c r="GZ1249" s="0"/>
      <c r="HA1249" s="0"/>
      <c r="HB1249" s="0"/>
      <c r="HC1249" s="0"/>
      <c r="HD1249" s="0"/>
      <c r="HE1249" s="0"/>
      <c r="HF1249" s="0"/>
      <c r="HG1249" s="0"/>
      <c r="HH1249" s="0"/>
      <c r="HI1249" s="0"/>
      <c r="HJ1249" s="0"/>
      <c r="HK1249" s="0"/>
      <c r="HL1249" s="0"/>
      <c r="HM1249" s="0"/>
      <c r="HN1249" s="0"/>
      <c r="HO1249" s="0"/>
      <c r="HP1249" s="0"/>
      <c r="HQ1249" s="0"/>
      <c r="HR1249" s="0"/>
      <c r="HS1249" s="0"/>
      <c r="HT1249" s="0"/>
      <c r="HU1249" s="0"/>
      <c r="HV1249" s="0"/>
      <c r="HW1249" s="0"/>
      <c r="HX1249" s="0"/>
      <c r="HY1249" s="0"/>
      <c r="HZ1249" s="0"/>
      <c r="IA1249" s="0"/>
      <c r="IB1249" s="0"/>
      <c r="IC1249" s="0"/>
      <c r="ID1249" s="0"/>
      <c r="IE1249" s="0"/>
      <c r="IF1249" s="0"/>
      <c r="IG1249" s="0"/>
      <c r="IH1249" s="0"/>
      <c r="II1249" s="0"/>
      <c r="IJ1249" s="0"/>
      <c r="IK1249" s="0"/>
      <c r="IL1249" s="0"/>
      <c r="IM1249" s="0"/>
      <c r="IN1249" s="0"/>
      <c r="IO1249" s="0"/>
      <c r="IP1249" s="0"/>
      <c r="IQ1249" s="0"/>
      <c r="IR1249" s="0"/>
      <c r="IS1249" s="0"/>
      <c r="IT1249" s="0"/>
      <c r="IU1249" s="0"/>
      <c r="IV1249" s="0"/>
      <c r="IW1249" s="0"/>
    </row>
    <row r="1250" customFormat="false" ht="12.75" hidden="true" customHeight="false" outlineLevel="0" collapsed="false">
      <c r="A1250" s="0" t="n">
        <f aca="false">WEEKDAY(C1250,2)</f>
        <v>3</v>
      </c>
      <c r="B1250" s="0" t="n">
        <f aca="false">MONTH(C1250)</f>
        <v>12</v>
      </c>
      <c r="C1250" s="23" t="n">
        <v>35781</v>
      </c>
      <c r="D1250" s="0" t="n">
        <f aca="false">MONTH(R1250)</f>
        <v>12</v>
      </c>
      <c r="E1250" s="0" t="n">
        <f aca="false">YEAR(R1250)</f>
        <v>1997</v>
      </c>
      <c r="F1250" s="36"/>
      <c r="G1250" s="24" t="n">
        <f aca="false">N1250-M1250</f>
        <v>0.0193333333333334</v>
      </c>
      <c r="H1250" s="24" t="n">
        <f aca="false">O1250-N1250</f>
        <v>-0.0311666666666666</v>
      </c>
      <c r="I1250" s="24" t="n">
        <f aca="false">O1250-M1250</f>
        <v>-0.0118333333333331</v>
      </c>
      <c r="J1250" s="25" t="n">
        <f aca="false">VLOOKUP(C1250,'Nymex hist.'!A:B,2,0)</f>
        <v>2.438</v>
      </c>
      <c r="K1250" s="25"/>
      <c r="L1250" s="25"/>
      <c r="M1250" s="27" t="n">
        <f aca="false">SUMIF($S$3:$FQ$3,$E1250+1,$S1250:$FQ1250)/COUNTIF($S$3:$FQ$3,$E1250+1)</f>
        <v>2.30108333333333</v>
      </c>
      <c r="N1250" s="27" t="n">
        <f aca="false">SUMIF($S$3:$FQ$3,$E1250+2,$S1250:$FQ1250)/COUNTIF($S$3:$FQ$3,$E1250+2)</f>
        <v>2.32041666666667</v>
      </c>
      <c r="O1250" s="27" t="n">
        <f aca="false">SUMIF($S$3:$FQ$3,$E1250+3,$S1250:$FQ1250)/COUNTIF($S$3:$FQ$3,$E1250+3)</f>
        <v>2.28925</v>
      </c>
      <c r="P1250" s="27" t="n">
        <f aca="false">SUMIF($S$3:$FQ$3,$E1250+4,$S1250:$FQ1250)/COUNTIF($S$3:$FQ$3,$E1250+4)</f>
        <v>2.29425</v>
      </c>
      <c r="Q1250" s="27" t="n">
        <f aca="false">SUMIF($S$3:$FQ$3,$E1250+5,$S1250:$FQ1250)/COUNTIF($S$3:$FQ$3,$E1250+5)</f>
        <v>2.29925</v>
      </c>
      <c r="R1250" s="28" t="n">
        <v>35781</v>
      </c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30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 t="n">
        <v>2.438</v>
      </c>
      <c r="CA1250" s="29" t="n">
        <v>2.401</v>
      </c>
      <c r="CB1250" s="29" t="n">
        <v>2.333</v>
      </c>
      <c r="CC1250" s="29" t="n">
        <v>2.245</v>
      </c>
      <c r="CD1250" s="29" t="n">
        <v>2.212</v>
      </c>
      <c r="CE1250" s="29" t="n">
        <v>2.205</v>
      </c>
      <c r="CF1250" s="29" t="n">
        <v>2.205</v>
      </c>
      <c r="CG1250" s="29" t="n">
        <v>2.208</v>
      </c>
      <c r="CH1250" s="29" t="n">
        <v>2.218</v>
      </c>
      <c r="CI1250" s="29" t="n">
        <v>2.255</v>
      </c>
      <c r="CJ1250" s="29" t="n">
        <v>2.38</v>
      </c>
      <c r="CK1250" s="29" t="n">
        <v>2.513</v>
      </c>
      <c r="CL1250" s="29" t="n">
        <v>2.54</v>
      </c>
      <c r="CM1250" s="29" t="n">
        <v>2.45</v>
      </c>
      <c r="CN1250" s="29" t="n">
        <v>2.348</v>
      </c>
      <c r="CO1250" s="29" t="n">
        <v>2.244</v>
      </c>
      <c r="CP1250" s="29" t="n">
        <v>2.217</v>
      </c>
      <c r="CQ1250" s="29" t="n">
        <v>2.223</v>
      </c>
      <c r="CR1250" s="29" t="n">
        <v>2.228</v>
      </c>
      <c r="CS1250" s="29" t="n">
        <v>2.232</v>
      </c>
      <c r="CT1250" s="29" t="n">
        <v>2.233</v>
      </c>
      <c r="CU1250" s="29" t="n">
        <v>2.251</v>
      </c>
      <c r="CV1250" s="29" t="n">
        <v>2.372</v>
      </c>
      <c r="CW1250" s="29" t="n">
        <v>2.507</v>
      </c>
      <c r="CX1250" s="29" t="n">
        <v>2.537</v>
      </c>
      <c r="CY1250" s="29" t="n">
        <v>2.429</v>
      </c>
      <c r="CZ1250" s="29" t="n">
        <v>2.322</v>
      </c>
      <c r="DA1250" s="29" t="n">
        <v>2.21</v>
      </c>
      <c r="DB1250" s="29" t="n">
        <v>2.192</v>
      </c>
      <c r="DC1250" s="29" t="n">
        <v>2.192</v>
      </c>
      <c r="DD1250" s="29" t="n">
        <v>2.192</v>
      </c>
      <c r="DE1250" s="29" t="n">
        <v>2.194</v>
      </c>
      <c r="DF1250" s="29" t="n">
        <v>2.194</v>
      </c>
      <c r="DG1250" s="29" t="n">
        <v>2.204</v>
      </c>
      <c r="DH1250" s="29" t="n">
        <v>2.324</v>
      </c>
      <c r="DI1250" s="29" t="n">
        <v>2.481</v>
      </c>
      <c r="DJ1250" s="29" t="n">
        <v>2.542</v>
      </c>
      <c r="DK1250" s="29" t="n">
        <v>2.434</v>
      </c>
      <c r="DL1250" s="29" t="n">
        <v>2.327</v>
      </c>
      <c r="DM1250" s="29" t="n">
        <v>2.215</v>
      </c>
      <c r="DN1250" s="29" t="n">
        <v>2.197</v>
      </c>
      <c r="DO1250" s="29" t="n">
        <v>2.197</v>
      </c>
      <c r="DP1250" s="29" t="n">
        <v>2.197</v>
      </c>
      <c r="DQ1250" s="29" t="n">
        <v>2.199</v>
      </c>
      <c r="DR1250" s="29" t="n">
        <v>2.199</v>
      </c>
      <c r="DS1250" s="29" t="n">
        <v>2.209</v>
      </c>
      <c r="DT1250" s="29" t="n">
        <v>2.329</v>
      </c>
      <c r="DU1250" s="29" t="n">
        <v>2.486</v>
      </c>
      <c r="DV1250" s="29" t="n">
        <v>2.547</v>
      </c>
      <c r="DW1250" s="29" t="n">
        <v>2.439</v>
      </c>
      <c r="DX1250" s="29" t="n">
        <v>2.332</v>
      </c>
      <c r="DY1250" s="29" t="n">
        <v>2.22</v>
      </c>
      <c r="DZ1250" s="29" t="n">
        <v>2.202</v>
      </c>
      <c r="EA1250" s="29" t="n">
        <v>2.202</v>
      </c>
      <c r="EB1250" s="29" t="n">
        <v>2.202</v>
      </c>
      <c r="EC1250" s="29" t="n">
        <v>2.204</v>
      </c>
      <c r="ED1250" s="29" t="n">
        <v>2.204</v>
      </c>
      <c r="EE1250" s="29" t="n">
        <v>2.214</v>
      </c>
      <c r="EF1250" s="29" t="n">
        <v>2.334</v>
      </c>
      <c r="EG1250" s="29" t="n">
        <v>2.491</v>
      </c>
      <c r="EH1250" s="29" t="n">
        <v>2.552</v>
      </c>
      <c r="EI1250" s="29" t="n">
        <v>2.444</v>
      </c>
      <c r="EJ1250" s="29" t="n">
        <v>2.337</v>
      </c>
      <c r="EK1250" s="29" t="n">
        <v>2.225</v>
      </c>
      <c r="EL1250" s="29" t="n">
        <v>2.207</v>
      </c>
      <c r="EM1250" s="29" t="n">
        <v>2.207</v>
      </c>
      <c r="EN1250" s="29" t="n">
        <v>2.207</v>
      </c>
      <c r="EO1250" s="29" t="n">
        <v>2.209</v>
      </c>
      <c r="EP1250" s="29" t="n">
        <v>2.209</v>
      </c>
      <c r="EQ1250" s="29" t="n">
        <v>2.219</v>
      </c>
      <c r="ER1250" s="29" t="n">
        <v>2.339</v>
      </c>
      <c r="ES1250" s="29" t="n">
        <v>2.496</v>
      </c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0"/>
      <c r="GS1250" s="0"/>
      <c r="GT1250" s="0"/>
      <c r="GU1250" s="0"/>
      <c r="GV1250" s="0"/>
      <c r="GW1250" s="0"/>
      <c r="GX1250" s="0"/>
      <c r="GY1250" s="0"/>
      <c r="GZ1250" s="0"/>
      <c r="HA1250" s="0"/>
      <c r="HB1250" s="0"/>
      <c r="HC1250" s="0"/>
      <c r="HD1250" s="0"/>
      <c r="HE1250" s="0"/>
      <c r="HF1250" s="0"/>
      <c r="HG1250" s="0"/>
      <c r="HH1250" s="0"/>
      <c r="HI1250" s="0"/>
      <c r="HJ1250" s="0"/>
      <c r="HK1250" s="0"/>
      <c r="HL1250" s="0"/>
      <c r="HM1250" s="0"/>
      <c r="HN1250" s="0"/>
      <c r="HO1250" s="0"/>
      <c r="HP1250" s="0"/>
      <c r="HQ1250" s="0"/>
      <c r="HR1250" s="0"/>
      <c r="HS1250" s="0"/>
      <c r="HT1250" s="0"/>
      <c r="HU1250" s="0"/>
      <c r="HV1250" s="0"/>
      <c r="HW1250" s="0"/>
      <c r="HX1250" s="0"/>
      <c r="HY1250" s="0"/>
      <c r="HZ1250" s="0"/>
      <c r="IA1250" s="0"/>
      <c r="IB1250" s="0"/>
      <c r="IC1250" s="0"/>
      <c r="ID1250" s="0"/>
      <c r="IE1250" s="0"/>
      <c r="IF1250" s="0"/>
      <c r="IG1250" s="0"/>
      <c r="IH1250" s="0"/>
      <c r="II1250" s="0"/>
      <c r="IJ1250" s="0"/>
      <c r="IK1250" s="0"/>
      <c r="IL1250" s="0"/>
      <c r="IM1250" s="0"/>
      <c r="IN1250" s="0"/>
      <c r="IO1250" s="0"/>
      <c r="IP1250" s="0"/>
      <c r="IQ1250" s="0"/>
      <c r="IR1250" s="0"/>
      <c r="IS1250" s="0"/>
      <c r="IT1250" s="0"/>
      <c r="IU1250" s="0"/>
      <c r="IV1250" s="0"/>
      <c r="IW1250" s="0"/>
    </row>
    <row r="1251" customFormat="false" ht="12.75" hidden="true" customHeight="false" outlineLevel="0" collapsed="false">
      <c r="A1251" s="0" t="n">
        <f aca="false">WEEKDAY(C1251,2)</f>
        <v>4</v>
      </c>
      <c r="B1251" s="0" t="n">
        <f aca="false">MONTH(C1251)</f>
        <v>12</v>
      </c>
      <c r="C1251" s="23" t="n">
        <v>35782</v>
      </c>
      <c r="D1251" s="0" t="n">
        <f aca="false">MONTH(R1251)</f>
        <v>12</v>
      </c>
      <c r="E1251" s="0" t="n">
        <f aca="false">YEAR(R1251)</f>
        <v>1997</v>
      </c>
      <c r="F1251" s="36"/>
      <c r="G1251" s="24" t="n">
        <f aca="false">N1251-M1251</f>
        <v>0.0324999999999998</v>
      </c>
      <c r="H1251" s="24" t="n">
        <f aca="false">O1251-N1251</f>
        <v>-0.0211666666666668</v>
      </c>
      <c r="I1251" s="24" t="n">
        <f aca="false">O1251-M1251</f>
        <v>0.011333333333333</v>
      </c>
      <c r="J1251" s="25" t="n">
        <f aca="false">VLOOKUP(C1251,'Nymex hist.'!A:B,2,0)</f>
        <v>2.412</v>
      </c>
      <c r="K1251" s="25"/>
      <c r="L1251" s="25"/>
      <c r="M1251" s="27" t="n">
        <f aca="false">SUMIF($S$3:$FQ$3,$E1251+1,$S1251:$FQ1251)/COUNTIF($S$3:$FQ$3,$E1251+1)</f>
        <v>2.29191666666667</v>
      </c>
      <c r="N1251" s="27" t="n">
        <f aca="false">SUMIF($S$3:$FQ$3,$E1251+2,$S1251:$FQ1251)/COUNTIF($S$3:$FQ$3,$E1251+2)</f>
        <v>2.32441666666667</v>
      </c>
      <c r="O1251" s="27" t="n">
        <f aca="false">SUMIF($S$3:$FQ$3,$E1251+3,$S1251:$FQ1251)/COUNTIF($S$3:$FQ$3,$E1251+3)</f>
        <v>2.30325</v>
      </c>
      <c r="P1251" s="27" t="n">
        <f aca="false">SUMIF($S$3:$FQ$3,$E1251+4,$S1251:$FQ1251)/COUNTIF($S$3:$FQ$3,$E1251+4)</f>
        <v>2.30325</v>
      </c>
      <c r="Q1251" s="27" t="n">
        <f aca="false">SUMIF($S$3:$FQ$3,$E1251+5,$S1251:$FQ1251)/COUNTIF($S$3:$FQ$3,$E1251+5)</f>
        <v>2.30325</v>
      </c>
      <c r="R1251" s="28" t="n">
        <v>35782</v>
      </c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30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 t="n">
        <v>2.412</v>
      </c>
      <c r="CA1251" s="29" t="n">
        <v>2.356</v>
      </c>
      <c r="CB1251" s="29" t="n">
        <v>2.298</v>
      </c>
      <c r="CC1251" s="29" t="n">
        <v>2.233</v>
      </c>
      <c r="CD1251" s="29" t="n">
        <v>2.208</v>
      </c>
      <c r="CE1251" s="29" t="n">
        <v>2.205</v>
      </c>
      <c r="CF1251" s="29" t="n">
        <v>2.205</v>
      </c>
      <c r="CG1251" s="29" t="n">
        <v>2.21</v>
      </c>
      <c r="CH1251" s="29" t="n">
        <v>2.22</v>
      </c>
      <c r="CI1251" s="29" t="n">
        <v>2.257</v>
      </c>
      <c r="CJ1251" s="29" t="n">
        <v>2.382</v>
      </c>
      <c r="CK1251" s="29" t="n">
        <v>2.517</v>
      </c>
      <c r="CL1251" s="29" t="n">
        <v>2.544</v>
      </c>
      <c r="CM1251" s="29" t="n">
        <v>2.454</v>
      </c>
      <c r="CN1251" s="29" t="n">
        <v>2.352</v>
      </c>
      <c r="CO1251" s="29" t="n">
        <v>2.248</v>
      </c>
      <c r="CP1251" s="29" t="n">
        <v>2.221</v>
      </c>
      <c r="CQ1251" s="29" t="n">
        <v>2.227</v>
      </c>
      <c r="CR1251" s="29" t="n">
        <v>2.232</v>
      </c>
      <c r="CS1251" s="29" t="n">
        <v>2.236</v>
      </c>
      <c r="CT1251" s="29" t="n">
        <v>2.237</v>
      </c>
      <c r="CU1251" s="29" t="n">
        <v>2.255</v>
      </c>
      <c r="CV1251" s="29" t="n">
        <v>2.376</v>
      </c>
      <c r="CW1251" s="29" t="n">
        <v>2.511</v>
      </c>
      <c r="CX1251" s="29" t="n">
        <v>2.551</v>
      </c>
      <c r="CY1251" s="29" t="n">
        <v>2.443</v>
      </c>
      <c r="CZ1251" s="29" t="n">
        <v>2.336</v>
      </c>
      <c r="DA1251" s="29" t="n">
        <v>2.224</v>
      </c>
      <c r="DB1251" s="29" t="n">
        <v>2.206</v>
      </c>
      <c r="DC1251" s="29" t="n">
        <v>2.206</v>
      </c>
      <c r="DD1251" s="29" t="n">
        <v>2.206</v>
      </c>
      <c r="DE1251" s="29" t="n">
        <v>2.208</v>
      </c>
      <c r="DF1251" s="29" t="n">
        <v>2.208</v>
      </c>
      <c r="DG1251" s="29" t="n">
        <v>2.218</v>
      </c>
      <c r="DH1251" s="29" t="n">
        <v>2.338</v>
      </c>
      <c r="DI1251" s="29" t="n">
        <v>2.495</v>
      </c>
      <c r="DJ1251" s="29" t="n">
        <v>2.551</v>
      </c>
      <c r="DK1251" s="29" t="n">
        <v>2.443</v>
      </c>
      <c r="DL1251" s="29" t="n">
        <v>2.336</v>
      </c>
      <c r="DM1251" s="29" t="n">
        <v>2.224</v>
      </c>
      <c r="DN1251" s="29" t="n">
        <v>2.206</v>
      </c>
      <c r="DO1251" s="29" t="n">
        <v>2.206</v>
      </c>
      <c r="DP1251" s="29" t="n">
        <v>2.206</v>
      </c>
      <c r="DQ1251" s="29" t="n">
        <v>2.208</v>
      </c>
      <c r="DR1251" s="29" t="n">
        <v>2.208</v>
      </c>
      <c r="DS1251" s="29" t="n">
        <v>2.218</v>
      </c>
      <c r="DT1251" s="29" t="n">
        <v>2.338</v>
      </c>
      <c r="DU1251" s="29" t="n">
        <v>2.495</v>
      </c>
      <c r="DV1251" s="29" t="n">
        <v>2.551</v>
      </c>
      <c r="DW1251" s="29" t="n">
        <v>2.443</v>
      </c>
      <c r="DX1251" s="29" t="n">
        <v>2.336</v>
      </c>
      <c r="DY1251" s="29" t="n">
        <v>2.224</v>
      </c>
      <c r="DZ1251" s="29" t="n">
        <v>2.206</v>
      </c>
      <c r="EA1251" s="29" t="n">
        <v>2.206</v>
      </c>
      <c r="EB1251" s="29" t="n">
        <v>2.206</v>
      </c>
      <c r="EC1251" s="29" t="n">
        <v>2.208</v>
      </c>
      <c r="ED1251" s="29" t="n">
        <v>2.208</v>
      </c>
      <c r="EE1251" s="29" t="n">
        <v>2.218</v>
      </c>
      <c r="EF1251" s="29" t="n">
        <v>2.338</v>
      </c>
      <c r="EG1251" s="29" t="n">
        <v>2.495</v>
      </c>
      <c r="EH1251" s="29" t="n">
        <v>2.551</v>
      </c>
      <c r="EI1251" s="29" t="n">
        <v>2.443</v>
      </c>
      <c r="EJ1251" s="29" t="n">
        <v>2.336</v>
      </c>
      <c r="EK1251" s="29" t="n">
        <v>2.224</v>
      </c>
      <c r="EL1251" s="29" t="n">
        <v>2.206</v>
      </c>
      <c r="EM1251" s="29" t="n">
        <v>2.206</v>
      </c>
      <c r="EN1251" s="29" t="n">
        <v>2.206</v>
      </c>
      <c r="EO1251" s="29" t="n">
        <v>2.208</v>
      </c>
      <c r="EP1251" s="29" t="n">
        <v>2.208</v>
      </c>
      <c r="EQ1251" s="29" t="n">
        <v>2.218</v>
      </c>
      <c r="ER1251" s="29" t="n">
        <v>2.338</v>
      </c>
      <c r="ES1251" s="29" t="n">
        <v>2.495</v>
      </c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0"/>
      <c r="GS1251" s="0"/>
      <c r="GT1251" s="0"/>
      <c r="GU1251" s="0"/>
      <c r="GV1251" s="0"/>
      <c r="GW1251" s="0"/>
      <c r="GX1251" s="0"/>
      <c r="GY1251" s="0"/>
      <c r="GZ1251" s="0"/>
      <c r="HA1251" s="0"/>
      <c r="HB1251" s="0"/>
      <c r="HC1251" s="0"/>
      <c r="HD1251" s="0"/>
      <c r="HE1251" s="0"/>
      <c r="HF1251" s="0"/>
      <c r="HG1251" s="0"/>
      <c r="HH1251" s="0"/>
      <c r="HI1251" s="0"/>
      <c r="HJ1251" s="0"/>
      <c r="HK1251" s="0"/>
      <c r="HL1251" s="0"/>
      <c r="HM1251" s="0"/>
      <c r="HN1251" s="0"/>
      <c r="HO1251" s="0"/>
      <c r="HP1251" s="0"/>
      <c r="HQ1251" s="0"/>
      <c r="HR1251" s="0"/>
      <c r="HS1251" s="0"/>
      <c r="HT1251" s="0"/>
      <c r="HU1251" s="0"/>
      <c r="HV1251" s="0"/>
      <c r="HW1251" s="0"/>
      <c r="HX1251" s="0"/>
      <c r="HY1251" s="0"/>
      <c r="HZ1251" s="0"/>
      <c r="IA1251" s="0"/>
      <c r="IB1251" s="0"/>
      <c r="IC1251" s="0"/>
      <c r="ID1251" s="0"/>
      <c r="IE1251" s="0"/>
      <c r="IF1251" s="0"/>
      <c r="IG1251" s="0"/>
      <c r="IH1251" s="0"/>
      <c r="II1251" s="0"/>
      <c r="IJ1251" s="0"/>
      <c r="IK1251" s="0"/>
      <c r="IL1251" s="0"/>
      <c r="IM1251" s="0"/>
      <c r="IN1251" s="0"/>
      <c r="IO1251" s="0"/>
      <c r="IP1251" s="0"/>
      <c r="IQ1251" s="0"/>
      <c r="IR1251" s="0"/>
      <c r="IS1251" s="0"/>
      <c r="IT1251" s="0"/>
      <c r="IU1251" s="0"/>
      <c r="IV1251" s="0"/>
      <c r="IW1251" s="0"/>
    </row>
    <row r="1252" customFormat="false" ht="12.75" hidden="true" customHeight="false" outlineLevel="0" collapsed="false">
      <c r="A1252" s="0" t="n">
        <f aca="false">WEEKDAY(C1252,2)</f>
        <v>5</v>
      </c>
      <c r="B1252" s="0" t="n">
        <f aca="false">MONTH(C1252)</f>
        <v>12</v>
      </c>
      <c r="C1252" s="23" t="n">
        <v>35783</v>
      </c>
      <c r="D1252" s="0" t="n">
        <f aca="false">MONTH(R1252)</f>
        <v>12</v>
      </c>
      <c r="E1252" s="0" t="n">
        <f aca="false">YEAR(R1252)</f>
        <v>1997</v>
      </c>
      <c r="F1252" s="36"/>
      <c r="G1252" s="24" t="n">
        <f aca="false">N1252-M1252</f>
        <v>0.00900000000000034</v>
      </c>
      <c r="H1252" s="24" t="n">
        <f aca="false">O1252-N1252</f>
        <v>-0.0385</v>
      </c>
      <c r="I1252" s="24" t="n">
        <f aca="false">O1252-M1252</f>
        <v>-0.0294999999999996</v>
      </c>
      <c r="J1252" s="25" t="n">
        <f aca="false">VLOOKUP(C1252,'Nymex hist.'!A:B,2,0)</f>
        <v>2.471</v>
      </c>
      <c r="K1252" s="25"/>
      <c r="L1252" s="25"/>
      <c r="M1252" s="27" t="n">
        <f aca="false">SUMIF($S$3:$FQ$3,$E1252+1,$S1252:$FQ1252)/COUNTIF($S$3:$FQ$3,$E1252+1)</f>
        <v>2.31275</v>
      </c>
      <c r="N1252" s="27" t="n">
        <f aca="false">SUMIF($S$3:$FQ$3,$E1252+2,$S1252:$FQ1252)/COUNTIF($S$3:$FQ$3,$E1252+2)</f>
        <v>2.32175</v>
      </c>
      <c r="O1252" s="27" t="n">
        <f aca="false">SUMIF($S$3:$FQ$3,$E1252+3,$S1252:$FQ1252)/COUNTIF($S$3:$FQ$3,$E1252+3)</f>
        <v>2.28325</v>
      </c>
      <c r="P1252" s="27" t="n">
        <f aca="false">SUMIF($S$3:$FQ$3,$E1252+4,$S1252:$FQ1252)/COUNTIF($S$3:$FQ$3,$E1252+4)</f>
        <v>2.28325</v>
      </c>
      <c r="Q1252" s="27" t="n">
        <f aca="false">SUMIF($S$3:$FQ$3,$E1252+5,$S1252:$FQ1252)/COUNTIF($S$3:$FQ$3,$E1252+5)</f>
        <v>2.28325</v>
      </c>
      <c r="R1252" s="28" t="n">
        <v>35783</v>
      </c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30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 t="n">
        <v>2.471</v>
      </c>
      <c r="CA1252" s="29" t="n">
        <v>2.421</v>
      </c>
      <c r="CB1252" s="29" t="n">
        <v>2.344</v>
      </c>
      <c r="CC1252" s="29" t="n">
        <v>2.255</v>
      </c>
      <c r="CD1252" s="29" t="n">
        <v>2.22</v>
      </c>
      <c r="CE1252" s="29" t="n">
        <v>2.212</v>
      </c>
      <c r="CF1252" s="29" t="n">
        <v>2.212</v>
      </c>
      <c r="CG1252" s="29" t="n">
        <v>2.215</v>
      </c>
      <c r="CH1252" s="29" t="n">
        <v>2.225</v>
      </c>
      <c r="CI1252" s="29" t="n">
        <v>2.263</v>
      </c>
      <c r="CJ1252" s="29" t="n">
        <v>2.39</v>
      </c>
      <c r="CK1252" s="29" t="n">
        <v>2.525</v>
      </c>
      <c r="CL1252" s="29" t="n">
        <v>2.55</v>
      </c>
      <c r="CM1252" s="29" t="n">
        <v>2.457</v>
      </c>
      <c r="CN1252" s="29" t="n">
        <v>2.357</v>
      </c>
      <c r="CO1252" s="29" t="n">
        <v>2.247</v>
      </c>
      <c r="CP1252" s="29" t="n">
        <v>2.216</v>
      </c>
      <c r="CQ1252" s="29" t="n">
        <v>2.222</v>
      </c>
      <c r="CR1252" s="29" t="n">
        <v>2.227</v>
      </c>
      <c r="CS1252" s="29" t="n">
        <v>2.231</v>
      </c>
      <c r="CT1252" s="29" t="n">
        <v>2.232</v>
      </c>
      <c r="CU1252" s="29" t="n">
        <v>2.25</v>
      </c>
      <c r="CV1252" s="29" t="n">
        <v>2.371</v>
      </c>
      <c r="CW1252" s="29" t="n">
        <v>2.501</v>
      </c>
      <c r="CX1252" s="29" t="n">
        <v>2.531</v>
      </c>
      <c r="CY1252" s="29" t="n">
        <v>2.423</v>
      </c>
      <c r="CZ1252" s="29" t="n">
        <v>2.316</v>
      </c>
      <c r="DA1252" s="29" t="n">
        <v>2.204</v>
      </c>
      <c r="DB1252" s="29" t="n">
        <v>2.186</v>
      </c>
      <c r="DC1252" s="29" t="n">
        <v>2.186</v>
      </c>
      <c r="DD1252" s="29" t="n">
        <v>2.186</v>
      </c>
      <c r="DE1252" s="29" t="n">
        <v>2.188</v>
      </c>
      <c r="DF1252" s="29" t="n">
        <v>2.188</v>
      </c>
      <c r="DG1252" s="29" t="n">
        <v>2.198</v>
      </c>
      <c r="DH1252" s="29" t="n">
        <v>2.318</v>
      </c>
      <c r="DI1252" s="29" t="n">
        <v>2.475</v>
      </c>
      <c r="DJ1252" s="29" t="n">
        <v>2.531</v>
      </c>
      <c r="DK1252" s="29" t="n">
        <v>2.423</v>
      </c>
      <c r="DL1252" s="29" t="n">
        <v>2.316</v>
      </c>
      <c r="DM1252" s="29" t="n">
        <v>2.204</v>
      </c>
      <c r="DN1252" s="29" t="n">
        <v>2.186</v>
      </c>
      <c r="DO1252" s="29" t="n">
        <v>2.186</v>
      </c>
      <c r="DP1252" s="29" t="n">
        <v>2.186</v>
      </c>
      <c r="DQ1252" s="29" t="n">
        <v>2.188</v>
      </c>
      <c r="DR1252" s="29" t="n">
        <v>2.188</v>
      </c>
      <c r="DS1252" s="29" t="n">
        <v>2.198</v>
      </c>
      <c r="DT1252" s="29" t="n">
        <v>2.318</v>
      </c>
      <c r="DU1252" s="29" t="n">
        <v>2.475</v>
      </c>
      <c r="DV1252" s="29" t="n">
        <v>2.531</v>
      </c>
      <c r="DW1252" s="29" t="n">
        <v>2.423</v>
      </c>
      <c r="DX1252" s="29" t="n">
        <v>2.316</v>
      </c>
      <c r="DY1252" s="29" t="n">
        <v>2.204</v>
      </c>
      <c r="DZ1252" s="29" t="n">
        <v>2.186</v>
      </c>
      <c r="EA1252" s="29" t="n">
        <v>2.186</v>
      </c>
      <c r="EB1252" s="29" t="n">
        <v>2.186</v>
      </c>
      <c r="EC1252" s="29" t="n">
        <v>2.188</v>
      </c>
      <c r="ED1252" s="29" t="n">
        <v>2.188</v>
      </c>
      <c r="EE1252" s="29" t="n">
        <v>2.198</v>
      </c>
      <c r="EF1252" s="29" t="n">
        <v>2.318</v>
      </c>
      <c r="EG1252" s="29" t="n">
        <v>2.475</v>
      </c>
      <c r="EH1252" s="29" t="n">
        <v>2.531</v>
      </c>
      <c r="EI1252" s="29" t="n">
        <v>2.423</v>
      </c>
      <c r="EJ1252" s="29" t="n">
        <v>2.316</v>
      </c>
      <c r="EK1252" s="29" t="n">
        <v>2.204</v>
      </c>
      <c r="EL1252" s="29" t="n">
        <v>2.186</v>
      </c>
      <c r="EM1252" s="29" t="n">
        <v>2.186</v>
      </c>
      <c r="EN1252" s="29" t="n">
        <v>2.186</v>
      </c>
      <c r="EO1252" s="29" t="n">
        <v>2.188</v>
      </c>
      <c r="EP1252" s="29" t="n">
        <v>2.188</v>
      </c>
      <c r="EQ1252" s="29" t="n">
        <v>2.198</v>
      </c>
      <c r="ER1252" s="29" t="n">
        <v>2.318</v>
      </c>
      <c r="ES1252" s="29" t="n">
        <v>2.475</v>
      </c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0"/>
      <c r="GS1252" s="0"/>
      <c r="GT1252" s="0"/>
      <c r="GU1252" s="0"/>
      <c r="GV1252" s="0"/>
      <c r="GW1252" s="0"/>
      <c r="GX1252" s="0"/>
      <c r="GY1252" s="0"/>
      <c r="GZ1252" s="0"/>
      <c r="HA1252" s="0"/>
      <c r="HB1252" s="0"/>
      <c r="HC1252" s="0"/>
      <c r="HD1252" s="0"/>
      <c r="HE1252" s="0"/>
      <c r="HF1252" s="0"/>
      <c r="HG1252" s="0"/>
      <c r="HH1252" s="0"/>
      <c r="HI1252" s="0"/>
      <c r="HJ1252" s="0"/>
      <c r="HK1252" s="0"/>
      <c r="HL1252" s="0"/>
      <c r="HM1252" s="0"/>
      <c r="HN1252" s="0"/>
      <c r="HO1252" s="0"/>
      <c r="HP1252" s="0"/>
      <c r="HQ1252" s="0"/>
      <c r="HR1252" s="0"/>
      <c r="HS1252" s="0"/>
      <c r="HT1252" s="0"/>
      <c r="HU1252" s="0"/>
      <c r="HV1252" s="0"/>
      <c r="HW1252" s="0"/>
      <c r="HX1252" s="0"/>
      <c r="HY1252" s="0"/>
      <c r="HZ1252" s="0"/>
      <c r="IA1252" s="0"/>
      <c r="IB1252" s="0"/>
      <c r="IC1252" s="0"/>
      <c r="ID1252" s="0"/>
      <c r="IE1252" s="0"/>
      <c r="IF1252" s="0"/>
      <c r="IG1252" s="0"/>
      <c r="IH1252" s="0"/>
      <c r="II1252" s="0"/>
      <c r="IJ1252" s="0"/>
      <c r="IK1252" s="0"/>
      <c r="IL1252" s="0"/>
      <c r="IM1252" s="0"/>
      <c r="IN1252" s="0"/>
      <c r="IO1252" s="0"/>
      <c r="IP1252" s="0"/>
      <c r="IQ1252" s="0"/>
      <c r="IR1252" s="0"/>
      <c r="IS1252" s="0"/>
      <c r="IT1252" s="0"/>
      <c r="IU1252" s="0"/>
      <c r="IV1252" s="0"/>
      <c r="IW1252" s="0"/>
    </row>
    <row r="1253" customFormat="false" ht="12.75" hidden="true" customHeight="false" outlineLevel="0" collapsed="false">
      <c r="A1253" s="0" t="n">
        <f aca="false">WEEKDAY(C1253,2)</f>
        <v>1</v>
      </c>
      <c r="B1253" s="0" t="n">
        <f aca="false">MONTH(C1253)</f>
        <v>12</v>
      </c>
      <c r="C1253" s="23" t="n">
        <v>35786</v>
      </c>
      <c r="D1253" s="0" t="n">
        <f aca="false">MONTH(R1253)</f>
        <v>12</v>
      </c>
      <c r="E1253" s="0" t="n">
        <f aca="false">YEAR(R1253)</f>
        <v>1997</v>
      </c>
      <c r="F1253" s="36"/>
      <c r="G1253" s="24" t="n">
        <f aca="false">N1253-M1253</f>
        <v>0.0375000000000005</v>
      </c>
      <c r="H1253" s="24" t="n">
        <f aca="false">O1253-N1253</f>
        <v>-0.0403333333333338</v>
      </c>
      <c r="I1253" s="24" t="n">
        <f aca="false">O1253-M1253</f>
        <v>-0.00283333333333324</v>
      </c>
      <c r="J1253" s="25" t="n">
        <f aca="false">VLOOKUP(C1253,'Nymex hist.'!A:B,2,0)</f>
        <v>2.367</v>
      </c>
      <c r="K1253" s="25"/>
      <c r="L1253" s="25"/>
      <c r="M1253" s="27" t="n">
        <f aca="false">SUMIF($S$3:$FQ$3,$E1253+1,$S1253:$FQ1253)/COUNTIF($S$3:$FQ$3,$E1253+1)</f>
        <v>2.25083333333333</v>
      </c>
      <c r="N1253" s="27" t="n">
        <f aca="false">SUMIF($S$3:$FQ$3,$E1253+2,$S1253:$FQ1253)/COUNTIF($S$3:$FQ$3,$E1253+2)</f>
        <v>2.28833333333333</v>
      </c>
      <c r="O1253" s="27" t="n">
        <f aca="false">SUMIF($S$3:$FQ$3,$E1253+3,$S1253:$FQ1253)/COUNTIF($S$3:$FQ$3,$E1253+3)</f>
        <v>2.248</v>
      </c>
      <c r="P1253" s="27" t="n">
        <f aca="false">SUMIF($S$3:$FQ$3,$E1253+4,$S1253:$FQ1253)/COUNTIF($S$3:$FQ$3,$E1253+4)</f>
        <v>2.248</v>
      </c>
      <c r="Q1253" s="27" t="n">
        <f aca="false">SUMIF($S$3:$FQ$3,$E1253+5,$S1253:$FQ1253)/COUNTIF($S$3:$FQ$3,$E1253+5)</f>
        <v>2.248</v>
      </c>
      <c r="R1253" s="28" t="n">
        <v>35786</v>
      </c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30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 t="n">
        <v>2.367</v>
      </c>
      <c r="CA1253" s="29" t="n">
        <v>2.302</v>
      </c>
      <c r="CB1253" s="29" t="n">
        <v>2.253</v>
      </c>
      <c r="CC1253" s="29" t="n">
        <v>2.187</v>
      </c>
      <c r="CD1253" s="29" t="n">
        <v>2.167</v>
      </c>
      <c r="CE1253" s="29" t="n">
        <v>2.163</v>
      </c>
      <c r="CF1253" s="29" t="n">
        <v>2.163</v>
      </c>
      <c r="CG1253" s="29" t="n">
        <v>2.168</v>
      </c>
      <c r="CH1253" s="29" t="n">
        <v>2.18</v>
      </c>
      <c r="CI1253" s="29" t="n">
        <v>2.222</v>
      </c>
      <c r="CJ1253" s="29" t="n">
        <v>2.35</v>
      </c>
      <c r="CK1253" s="29" t="n">
        <v>2.488</v>
      </c>
      <c r="CL1253" s="29" t="n">
        <v>2.515</v>
      </c>
      <c r="CM1253" s="29" t="n">
        <v>2.42</v>
      </c>
      <c r="CN1253" s="29" t="n">
        <v>2.324</v>
      </c>
      <c r="CO1253" s="29" t="n">
        <v>2.217</v>
      </c>
      <c r="CP1253" s="29" t="n">
        <v>2.186</v>
      </c>
      <c r="CQ1253" s="29" t="n">
        <v>2.192</v>
      </c>
      <c r="CR1253" s="29" t="n">
        <v>2.196</v>
      </c>
      <c r="CS1253" s="29" t="n">
        <v>2.196</v>
      </c>
      <c r="CT1253" s="29" t="n">
        <v>2.197</v>
      </c>
      <c r="CU1253" s="29" t="n">
        <v>2.215</v>
      </c>
      <c r="CV1253" s="29" t="n">
        <v>2.336</v>
      </c>
      <c r="CW1253" s="29" t="n">
        <v>2.466</v>
      </c>
      <c r="CX1253" s="29" t="n">
        <v>2.496</v>
      </c>
      <c r="CY1253" s="29" t="n">
        <v>2.388</v>
      </c>
      <c r="CZ1253" s="29" t="n">
        <v>2.283</v>
      </c>
      <c r="DA1253" s="29" t="n">
        <v>2.171</v>
      </c>
      <c r="DB1253" s="29" t="n">
        <v>2.151</v>
      </c>
      <c r="DC1253" s="29" t="n">
        <v>2.151</v>
      </c>
      <c r="DD1253" s="29" t="n">
        <v>2.151</v>
      </c>
      <c r="DE1253" s="29" t="n">
        <v>2.153</v>
      </c>
      <c r="DF1253" s="29" t="n">
        <v>2.153</v>
      </c>
      <c r="DG1253" s="29" t="n">
        <v>2.163</v>
      </c>
      <c r="DH1253" s="29" t="n">
        <v>2.283</v>
      </c>
      <c r="DI1253" s="29" t="n">
        <v>2.433</v>
      </c>
      <c r="DJ1253" s="29" t="n">
        <v>2.496</v>
      </c>
      <c r="DK1253" s="29" t="n">
        <v>2.388</v>
      </c>
      <c r="DL1253" s="29" t="n">
        <v>2.283</v>
      </c>
      <c r="DM1253" s="29" t="n">
        <v>2.171</v>
      </c>
      <c r="DN1253" s="29" t="n">
        <v>2.151</v>
      </c>
      <c r="DO1253" s="29" t="n">
        <v>2.151</v>
      </c>
      <c r="DP1253" s="29" t="n">
        <v>2.151</v>
      </c>
      <c r="DQ1253" s="29" t="n">
        <v>2.153</v>
      </c>
      <c r="DR1253" s="29" t="n">
        <v>2.153</v>
      </c>
      <c r="DS1253" s="29" t="n">
        <v>2.163</v>
      </c>
      <c r="DT1253" s="29" t="n">
        <v>2.283</v>
      </c>
      <c r="DU1253" s="29" t="n">
        <v>2.433</v>
      </c>
      <c r="DV1253" s="29" t="n">
        <v>2.496</v>
      </c>
      <c r="DW1253" s="29" t="n">
        <v>2.388</v>
      </c>
      <c r="DX1253" s="29" t="n">
        <v>2.283</v>
      </c>
      <c r="DY1253" s="29" t="n">
        <v>2.171</v>
      </c>
      <c r="DZ1253" s="29" t="n">
        <v>2.151</v>
      </c>
      <c r="EA1253" s="29" t="n">
        <v>2.151</v>
      </c>
      <c r="EB1253" s="29" t="n">
        <v>2.151</v>
      </c>
      <c r="EC1253" s="29" t="n">
        <v>2.153</v>
      </c>
      <c r="ED1253" s="29" t="n">
        <v>2.153</v>
      </c>
      <c r="EE1253" s="29" t="n">
        <v>2.163</v>
      </c>
      <c r="EF1253" s="29" t="n">
        <v>2.283</v>
      </c>
      <c r="EG1253" s="29" t="n">
        <v>2.433</v>
      </c>
      <c r="EH1253" s="29" t="n">
        <v>2.496</v>
      </c>
      <c r="EI1253" s="29" t="n">
        <v>2.388</v>
      </c>
      <c r="EJ1253" s="29" t="n">
        <v>2.283</v>
      </c>
      <c r="EK1253" s="29" t="n">
        <v>2.171</v>
      </c>
      <c r="EL1253" s="29" t="n">
        <v>2.151</v>
      </c>
      <c r="EM1253" s="29" t="n">
        <v>2.151</v>
      </c>
      <c r="EN1253" s="29" t="n">
        <v>2.151</v>
      </c>
      <c r="EO1253" s="29" t="n">
        <v>2.153</v>
      </c>
      <c r="EP1253" s="29" t="n">
        <v>2.153</v>
      </c>
      <c r="EQ1253" s="29" t="n">
        <v>2.163</v>
      </c>
      <c r="ER1253" s="29" t="n">
        <v>2.283</v>
      </c>
      <c r="ES1253" s="29" t="n">
        <v>2.433</v>
      </c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0"/>
      <c r="GS1253" s="0"/>
      <c r="GT1253" s="0"/>
      <c r="GU1253" s="0"/>
      <c r="GV1253" s="0"/>
      <c r="GW1253" s="0"/>
      <c r="GX1253" s="0"/>
      <c r="GY1253" s="0"/>
      <c r="GZ1253" s="0"/>
      <c r="HA1253" s="0"/>
      <c r="HB1253" s="0"/>
      <c r="HC1253" s="0"/>
      <c r="HD1253" s="0"/>
      <c r="HE1253" s="0"/>
      <c r="HF1253" s="0"/>
      <c r="HG1253" s="0"/>
      <c r="HH1253" s="0"/>
      <c r="HI1253" s="0"/>
      <c r="HJ1253" s="0"/>
      <c r="HK1253" s="0"/>
      <c r="HL1253" s="0"/>
      <c r="HM1253" s="0"/>
      <c r="HN1253" s="0"/>
      <c r="HO1253" s="0"/>
      <c r="HP1253" s="0"/>
      <c r="HQ1253" s="0"/>
      <c r="HR1253" s="0"/>
      <c r="HS1253" s="0"/>
      <c r="HT1253" s="0"/>
      <c r="HU1253" s="0"/>
      <c r="HV1253" s="0"/>
      <c r="HW1253" s="0"/>
      <c r="HX1253" s="0"/>
      <c r="HY1253" s="0"/>
      <c r="HZ1253" s="0"/>
      <c r="IA1253" s="0"/>
      <c r="IB1253" s="0"/>
      <c r="IC1253" s="0"/>
      <c r="ID1253" s="0"/>
      <c r="IE1253" s="0"/>
      <c r="IF1253" s="0"/>
      <c r="IG1253" s="0"/>
      <c r="IH1253" s="0"/>
      <c r="II1253" s="0"/>
      <c r="IJ1253" s="0"/>
      <c r="IK1253" s="0"/>
      <c r="IL1253" s="0"/>
      <c r="IM1253" s="0"/>
      <c r="IN1253" s="0"/>
      <c r="IO1253" s="0"/>
      <c r="IP1253" s="0"/>
      <c r="IQ1253" s="0"/>
      <c r="IR1253" s="0"/>
      <c r="IS1253" s="0"/>
      <c r="IT1253" s="0"/>
      <c r="IU1253" s="0"/>
      <c r="IV1253" s="0"/>
      <c r="IW1253" s="0"/>
    </row>
    <row r="1254" customFormat="false" ht="12.75" hidden="true" customHeight="false" outlineLevel="0" collapsed="false">
      <c r="A1254" s="0" t="n">
        <f aca="false">WEEKDAY(C1254,2)</f>
        <v>2</v>
      </c>
      <c r="B1254" s="0" t="n">
        <f aca="false">MONTH(C1254)</f>
        <v>12</v>
      </c>
      <c r="C1254" s="23" t="n">
        <v>35787</v>
      </c>
      <c r="D1254" s="0" t="n">
        <f aca="false">MONTH(R1254)</f>
        <v>12</v>
      </c>
      <c r="E1254" s="0" t="n">
        <f aca="false">YEAR(R1254)</f>
        <v>1997</v>
      </c>
      <c r="F1254" s="36"/>
      <c r="G1254" s="24" t="n">
        <f aca="false">N1254-M1254</f>
        <v>0.0548333333333333</v>
      </c>
      <c r="H1254" s="24" t="n">
        <f aca="false">O1254-N1254</f>
        <v>-0.0403333333333333</v>
      </c>
      <c r="I1254" s="24" t="n">
        <f aca="false">O1254-M1254</f>
        <v>0.0145</v>
      </c>
      <c r="J1254" s="25" t="n">
        <f aca="false">VLOOKUP(C1254,'Nymex hist.'!A:B,2,0)</f>
        <v>2.216</v>
      </c>
      <c r="K1254" s="25"/>
      <c r="L1254" s="25"/>
      <c r="M1254" s="27" t="n">
        <f aca="false">SUMIF($S$3:$FQ$3,$E1254+1,$S1254:$FQ1254)/COUNTIF($S$3:$FQ$3,$E1254+1)</f>
        <v>2.19183333333333</v>
      </c>
      <c r="N1254" s="27" t="n">
        <f aca="false">SUMIF($S$3:$FQ$3,$E1254+2,$S1254:$FQ1254)/COUNTIF($S$3:$FQ$3,$E1254+2)</f>
        <v>2.24666666666667</v>
      </c>
      <c r="O1254" s="27" t="n">
        <f aca="false">SUMIF($S$3:$FQ$3,$E1254+3,$S1254:$FQ1254)/COUNTIF($S$3:$FQ$3,$E1254+3)</f>
        <v>2.20633333333333</v>
      </c>
      <c r="P1254" s="27" t="n">
        <f aca="false">SUMIF($S$3:$FQ$3,$E1254+4,$S1254:$FQ1254)/COUNTIF($S$3:$FQ$3,$E1254+4)</f>
        <v>2.20633333333333</v>
      </c>
      <c r="Q1254" s="27" t="n">
        <f aca="false">SUMIF($S$3:$FQ$3,$E1254+5,$S1254:$FQ1254)/COUNTIF($S$3:$FQ$3,$E1254+5)</f>
        <v>2.20633333333333</v>
      </c>
      <c r="R1254" s="28" t="n">
        <v>35787</v>
      </c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30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 t="n">
        <v>2.216</v>
      </c>
      <c r="CA1254" s="29" t="n">
        <v>2.208</v>
      </c>
      <c r="CB1254" s="29" t="n">
        <v>2.176</v>
      </c>
      <c r="CC1254" s="29" t="n">
        <v>2.12</v>
      </c>
      <c r="CD1254" s="29" t="n">
        <v>2.115</v>
      </c>
      <c r="CE1254" s="29" t="n">
        <v>2.12</v>
      </c>
      <c r="CF1254" s="29" t="n">
        <v>2.125</v>
      </c>
      <c r="CG1254" s="29" t="n">
        <v>2.13</v>
      </c>
      <c r="CH1254" s="29" t="n">
        <v>2.14</v>
      </c>
      <c r="CI1254" s="29" t="n">
        <v>2.182</v>
      </c>
      <c r="CJ1254" s="29" t="n">
        <v>2.315</v>
      </c>
      <c r="CK1254" s="29" t="n">
        <v>2.455</v>
      </c>
      <c r="CL1254" s="29" t="n">
        <v>2.48</v>
      </c>
      <c r="CM1254" s="29" t="n">
        <v>2.385</v>
      </c>
      <c r="CN1254" s="29" t="n">
        <v>2.285</v>
      </c>
      <c r="CO1254" s="29" t="n">
        <v>2.18</v>
      </c>
      <c r="CP1254" s="29" t="n">
        <v>2.15</v>
      </c>
      <c r="CQ1254" s="29" t="n">
        <v>2.15</v>
      </c>
      <c r="CR1254" s="29" t="n">
        <v>2.15</v>
      </c>
      <c r="CS1254" s="29" t="n">
        <v>2.15</v>
      </c>
      <c r="CT1254" s="29" t="n">
        <v>2.151</v>
      </c>
      <c r="CU1254" s="29" t="n">
        <v>2.169</v>
      </c>
      <c r="CV1254" s="29" t="n">
        <v>2.29</v>
      </c>
      <c r="CW1254" s="29" t="n">
        <v>2.42</v>
      </c>
      <c r="CX1254" s="29" t="n">
        <v>2.451</v>
      </c>
      <c r="CY1254" s="29" t="n">
        <v>2.344</v>
      </c>
      <c r="CZ1254" s="29" t="n">
        <v>2.241</v>
      </c>
      <c r="DA1254" s="29" t="n">
        <v>2.13</v>
      </c>
      <c r="DB1254" s="29" t="n">
        <v>2.11</v>
      </c>
      <c r="DC1254" s="29" t="n">
        <v>2.111</v>
      </c>
      <c r="DD1254" s="29" t="n">
        <v>2.111</v>
      </c>
      <c r="DE1254" s="29" t="n">
        <v>2.113</v>
      </c>
      <c r="DF1254" s="29" t="n">
        <v>2.115</v>
      </c>
      <c r="DG1254" s="29" t="n">
        <v>2.126</v>
      </c>
      <c r="DH1254" s="29" t="n">
        <v>2.247</v>
      </c>
      <c r="DI1254" s="29" t="n">
        <v>2.377</v>
      </c>
      <c r="DJ1254" s="29" t="n">
        <v>2.451</v>
      </c>
      <c r="DK1254" s="29" t="n">
        <v>2.344</v>
      </c>
      <c r="DL1254" s="29" t="n">
        <v>2.241</v>
      </c>
      <c r="DM1254" s="29" t="n">
        <v>2.13</v>
      </c>
      <c r="DN1254" s="29" t="n">
        <v>2.11</v>
      </c>
      <c r="DO1254" s="29" t="n">
        <v>2.111</v>
      </c>
      <c r="DP1254" s="29" t="n">
        <v>2.111</v>
      </c>
      <c r="DQ1254" s="29" t="n">
        <v>2.113</v>
      </c>
      <c r="DR1254" s="29" t="n">
        <v>2.115</v>
      </c>
      <c r="DS1254" s="29" t="n">
        <v>2.126</v>
      </c>
      <c r="DT1254" s="29" t="n">
        <v>2.247</v>
      </c>
      <c r="DU1254" s="29" t="n">
        <v>2.377</v>
      </c>
      <c r="DV1254" s="29" t="n">
        <v>2.451</v>
      </c>
      <c r="DW1254" s="29" t="n">
        <v>2.344</v>
      </c>
      <c r="DX1254" s="29" t="n">
        <v>2.241</v>
      </c>
      <c r="DY1254" s="29" t="n">
        <v>2.13</v>
      </c>
      <c r="DZ1254" s="29" t="n">
        <v>2.11</v>
      </c>
      <c r="EA1254" s="29" t="n">
        <v>2.111</v>
      </c>
      <c r="EB1254" s="29" t="n">
        <v>2.111</v>
      </c>
      <c r="EC1254" s="29" t="n">
        <v>2.113</v>
      </c>
      <c r="ED1254" s="29" t="n">
        <v>2.115</v>
      </c>
      <c r="EE1254" s="29" t="n">
        <v>2.126</v>
      </c>
      <c r="EF1254" s="29" t="n">
        <v>2.247</v>
      </c>
      <c r="EG1254" s="29" t="n">
        <v>2.377</v>
      </c>
      <c r="EH1254" s="29" t="n">
        <v>2.451</v>
      </c>
      <c r="EI1254" s="29" t="n">
        <v>2.344</v>
      </c>
      <c r="EJ1254" s="29" t="n">
        <v>2.241</v>
      </c>
      <c r="EK1254" s="29" t="n">
        <v>2.13</v>
      </c>
      <c r="EL1254" s="29" t="n">
        <v>2.11</v>
      </c>
      <c r="EM1254" s="29" t="n">
        <v>2.111</v>
      </c>
      <c r="EN1254" s="29" t="n">
        <v>2.111</v>
      </c>
      <c r="EO1254" s="29" t="n">
        <v>2.113</v>
      </c>
      <c r="EP1254" s="29" t="n">
        <v>2.115</v>
      </c>
      <c r="EQ1254" s="29" t="n">
        <v>2.126</v>
      </c>
      <c r="ER1254" s="29" t="n">
        <v>2.247</v>
      </c>
      <c r="ES1254" s="29" t="n">
        <v>2.377</v>
      </c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0"/>
      <c r="GS1254" s="0"/>
      <c r="GT1254" s="0"/>
      <c r="GU1254" s="0"/>
      <c r="GV1254" s="0"/>
      <c r="GW1254" s="0"/>
      <c r="GX1254" s="0"/>
      <c r="GY1254" s="0"/>
      <c r="GZ1254" s="0"/>
      <c r="HA1254" s="0"/>
      <c r="HB1254" s="0"/>
      <c r="HC1254" s="0"/>
      <c r="HD1254" s="0"/>
      <c r="HE1254" s="0"/>
      <c r="HF1254" s="0"/>
      <c r="HG1254" s="0"/>
      <c r="HH1254" s="0"/>
      <c r="HI1254" s="0"/>
      <c r="HJ1254" s="0"/>
      <c r="HK1254" s="0"/>
      <c r="HL1254" s="0"/>
      <c r="HM1254" s="0"/>
      <c r="HN1254" s="0"/>
      <c r="HO1254" s="0"/>
      <c r="HP1254" s="0"/>
      <c r="HQ1254" s="0"/>
      <c r="HR1254" s="0"/>
      <c r="HS1254" s="0"/>
      <c r="HT1254" s="0"/>
      <c r="HU1254" s="0"/>
      <c r="HV1254" s="0"/>
      <c r="HW1254" s="0"/>
      <c r="HX1254" s="0"/>
      <c r="HY1254" s="0"/>
      <c r="HZ1254" s="0"/>
      <c r="IA1254" s="0"/>
      <c r="IB1254" s="0"/>
      <c r="IC1254" s="0"/>
      <c r="ID1254" s="0"/>
      <c r="IE1254" s="0"/>
      <c r="IF1254" s="0"/>
      <c r="IG1254" s="0"/>
      <c r="IH1254" s="0"/>
      <c r="II1254" s="0"/>
      <c r="IJ1254" s="0"/>
      <c r="IK1254" s="0"/>
      <c r="IL1254" s="0"/>
      <c r="IM1254" s="0"/>
      <c r="IN1254" s="0"/>
      <c r="IO1254" s="0"/>
      <c r="IP1254" s="0"/>
      <c r="IQ1254" s="0"/>
      <c r="IR1254" s="0"/>
      <c r="IS1254" s="0"/>
      <c r="IT1254" s="0"/>
      <c r="IU1254" s="0"/>
      <c r="IV1254" s="0"/>
      <c r="IW1254" s="0"/>
    </row>
    <row r="1255" customFormat="false" ht="12.75" hidden="true" customHeight="false" outlineLevel="0" collapsed="false">
      <c r="A1255" s="0" t="n">
        <f aca="false">WEEKDAY(C1255,2)</f>
        <v>3</v>
      </c>
      <c r="B1255" s="0" t="n">
        <f aca="false">MONTH(C1255)</f>
        <v>12</v>
      </c>
      <c r="C1255" s="23" t="n">
        <v>35788</v>
      </c>
      <c r="D1255" s="0" t="n">
        <f aca="false">MONTH(R1255)</f>
        <v>12</v>
      </c>
      <c r="E1255" s="0" t="n">
        <f aca="false">YEAR(R1255)</f>
        <v>1997</v>
      </c>
      <c r="F1255" s="36"/>
      <c r="G1255" s="24" t="n">
        <f aca="false">N1255-M1255</f>
        <v>0.0445000000000002</v>
      </c>
      <c r="H1255" s="24" t="n">
        <f aca="false">O1255-N1255</f>
        <v>-0.0280833333333339</v>
      </c>
      <c r="I1255" s="24" t="n">
        <f aca="false">O1255-M1255</f>
        <v>0.0164166666666663</v>
      </c>
      <c r="J1255" s="25" t="n">
        <f aca="false">VLOOKUP(C1255,'Nymex hist.'!A:B,2,0)</f>
        <v>2.246</v>
      </c>
      <c r="K1255" s="25"/>
      <c r="L1255" s="25"/>
      <c r="M1255" s="27" t="n">
        <f aca="false">SUMIF($S$3:$FQ$3,$E1255+1,$S1255:$FQ1255)/COUNTIF($S$3:$FQ$3,$E1255+1)</f>
        <v>2.21991666666667</v>
      </c>
      <c r="N1255" s="27" t="n">
        <f aca="false">SUMIF($S$3:$FQ$3,$E1255+2,$S1255:$FQ1255)/COUNTIF($S$3:$FQ$3,$E1255+2)</f>
        <v>2.26441666666667</v>
      </c>
      <c r="O1255" s="27" t="n">
        <f aca="false">SUMIF($S$3:$FQ$3,$E1255+3,$S1255:$FQ1255)/COUNTIF($S$3:$FQ$3,$E1255+3)</f>
        <v>2.23633333333333</v>
      </c>
      <c r="P1255" s="27" t="n">
        <f aca="false">SUMIF($S$3:$FQ$3,$E1255+4,$S1255:$FQ1255)/COUNTIF($S$3:$FQ$3,$E1255+4)</f>
        <v>2.23633333333333</v>
      </c>
      <c r="Q1255" s="27" t="n">
        <f aca="false">SUMIF($S$3:$FQ$3,$E1255+5,$S1255:$FQ1255)/COUNTIF($S$3:$FQ$3,$E1255+5)</f>
        <v>2.23633333333333</v>
      </c>
      <c r="R1255" s="28" t="n">
        <v>35788</v>
      </c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30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 t="n">
        <v>2.246</v>
      </c>
      <c r="CA1255" s="29" t="n">
        <v>2.239</v>
      </c>
      <c r="CB1255" s="29" t="n">
        <v>2.206</v>
      </c>
      <c r="CC1255" s="29" t="n">
        <v>2.15</v>
      </c>
      <c r="CD1255" s="29" t="n">
        <v>2.142</v>
      </c>
      <c r="CE1255" s="29" t="n">
        <v>2.147</v>
      </c>
      <c r="CF1255" s="29" t="n">
        <v>2.152</v>
      </c>
      <c r="CG1255" s="29" t="n">
        <v>2.157</v>
      </c>
      <c r="CH1255" s="29" t="n">
        <v>2.167</v>
      </c>
      <c r="CI1255" s="29" t="n">
        <v>2.209</v>
      </c>
      <c r="CJ1255" s="29" t="n">
        <v>2.342</v>
      </c>
      <c r="CK1255" s="29" t="n">
        <v>2.482</v>
      </c>
      <c r="CL1255" s="29" t="n">
        <v>2.507</v>
      </c>
      <c r="CM1255" s="29" t="n">
        <v>2.407</v>
      </c>
      <c r="CN1255" s="29" t="n">
        <v>2.305</v>
      </c>
      <c r="CO1255" s="29" t="n">
        <v>2.197</v>
      </c>
      <c r="CP1255" s="29" t="n">
        <v>2.165</v>
      </c>
      <c r="CQ1255" s="29" t="n">
        <v>2.165</v>
      </c>
      <c r="CR1255" s="29" t="n">
        <v>2.165</v>
      </c>
      <c r="CS1255" s="29" t="n">
        <v>2.165</v>
      </c>
      <c r="CT1255" s="29" t="n">
        <v>2.166</v>
      </c>
      <c r="CU1255" s="29" t="n">
        <v>2.184</v>
      </c>
      <c r="CV1255" s="29" t="n">
        <v>2.305</v>
      </c>
      <c r="CW1255" s="29" t="n">
        <v>2.442</v>
      </c>
      <c r="CX1255" s="29" t="n">
        <v>2.481</v>
      </c>
      <c r="CY1255" s="29" t="n">
        <v>2.374</v>
      </c>
      <c r="CZ1255" s="29" t="n">
        <v>2.271</v>
      </c>
      <c r="DA1255" s="29" t="n">
        <v>2.16</v>
      </c>
      <c r="DB1255" s="29" t="n">
        <v>2.14</v>
      </c>
      <c r="DC1255" s="29" t="n">
        <v>2.141</v>
      </c>
      <c r="DD1255" s="29" t="n">
        <v>2.141</v>
      </c>
      <c r="DE1255" s="29" t="n">
        <v>2.143</v>
      </c>
      <c r="DF1255" s="29" t="n">
        <v>2.145</v>
      </c>
      <c r="DG1255" s="29" t="n">
        <v>2.156</v>
      </c>
      <c r="DH1255" s="29" t="n">
        <v>2.277</v>
      </c>
      <c r="DI1255" s="29" t="n">
        <v>2.407</v>
      </c>
      <c r="DJ1255" s="29" t="n">
        <v>2.481</v>
      </c>
      <c r="DK1255" s="29" t="n">
        <v>2.374</v>
      </c>
      <c r="DL1255" s="29" t="n">
        <v>2.271</v>
      </c>
      <c r="DM1255" s="29" t="n">
        <v>2.16</v>
      </c>
      <c r="DN1255" s="29" t="n">
        <v>2.14</v>
      </c>
      <c r="DO1255" s="29" t="n">
        <v>2.141</v>
      </c>
      <c r="DP1255" s="29" t="n">
        <v>2.141</v>
      </c>
      <c r="DQ1255" s="29" t="n">
        <v>2.143</v>
      </c>
      <c r="DR1255" s="29" t="n">
        <v>2.145</v>
      </c>
      <c r="DS1255" s="29" t="n">
        <v>2.156</v>
      </c>
      <c r="DT1255" s="29" t="n">
        <v>2.277</v>
      </c>
      <c r="DU1255" s="29" t="n">
        <v>2.407</v>
      </c>
      <c r="DV1255" s="29" t="n">
        <v>2.481</v>
      </c>
      <c r="DW1255" s="29" t="n">
        <v>2.374</v>
      </c>
      <c r="DX1255" s="29" t="n">
        <v>2.271</v>
      </c>
      <c r="DY1255" s="29" t="n">
        <v>2.16</v>
      </c>
      <c r="DZ1255" s="29" t="n">
        <v>2.14</v>
      </c>
      <c r="EA1255" s="29" t="n">
        <v>2.141</v>
      </c>
      <c r="EB1255" s="29" t="n">
        <v>2.141</v>
      </c>
      <c r="EC1255" s="29" t="n">
        <v>2.143</v>
      </c>
      <c r="ED1255" s="29" t="n">
        <v>2.145</v>
      </c>
      <c r="EE1255" s="29" t="n">
        <v>2.156</v>
      </c>
      <c r="EF1255" s="29" t="n">
        <v>2.277</v>
      </c>
      <c r="EG1255" s="29" t="n">
        <v>2.407</v>
      </c>
      <c r="EH1255" s="29" t="n">
        <v>2.481</v>
      </c>
      <c r="EI1255" s="29" t="n">
        <v>2.374</v>
      </c>
      <c r="EJ1255" s="29" t="n">
        <v>2.271</v>
      </c>
      <c r="EK1255" s="29" t="n">
        <v>2.16</v>
      </c>
      <c r="EL1255" s="29" t="n">
        <v>2.14</v>
      </c>
      <c r="EM1255" s="29" t="n">
        <v>2.141</v>
      </c>
      <c r="EN1255" s="29" t="n">
        <v>2.141</v>
      </c>
      <c r="EO1255" s="29" t="n">
        <v>2.143</v>
      </c>
      <c r="EP1255" s="29" t="n">
        <v>2.145</v>
      </c>
      <c r="EQ1255" s="29" t="n">
        <v>2.156</v>
      </c>
      <c r="ER1255" s="29" t="n">
        <v>2.277</v>
      </c>
      <c r="ES1255" s="29" t="n">
        <v>2.407</v>
      </c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0"/>
      <c r="GS1255" s="0"/>
      <c r="GT1255" s="0"/>
      <c r="GU1255" s="0"/>
      <c r="GV1255" s="0"/>
      <c r="GW1255" s="0"/>
      <c r="GX1255" s="0"/>
      <c r="GY1255" s="0"/>
      <c r="GZ1255" s="0"/>
      <c r="HA1255" s="0"/>
      <c r="HB1255" s="0"/>
      <c r="HC1255" s="0"/>
      <c r="HD1255" s="0"/>
      <c r="HE1255" s="0"/>
      <c r="HF1255" s="0"/>
      <c r="HG1255" s="0"/>
      <c r="HH1255" s="0"/>
      <c r="HI1255" s="0"/>
      <c r="HJ1255" s="0"/>
      <c r="HK1255" s="0"/>
      <c r="HL1255" s="0"/>
      <c r="HM1255" s="0"/>
      <c r="HN1255" s="0"/>
      <c r="HO1255" s="0"/>
      <c r="HP1255" s="0"/>
      <c r="HQ1255" s="0"/>
      <c r="HR1255" s="0"/>
      <c r="HS1255" s="0"/>
      <c r="HT1255" s="0"/>
      <c r="HU1255" s="0"/>
      <c r="HV1255" s="0"/>
      <c r="HW1255" s="0"/>
      <c r="HX1255" s="0"/>
      <c r="HY1255" s="0"/>
      <c r="HZ1255" s="0"/>
      <c r="IA1255" s="0"/>
      <c r="IB1255" s="0"/>
      <c r="IC1255" s="0"/>
      <c r="ID1255" s="0"/>
      <c r="IE1255" s="0"/>
      <c r="IF1255" s="0"/>
      <c r="IG1255" s="0"/>
      <c r="IH1255" s="0"/>
      <c r="II1255" s="0"/>
      <c r="IJ1255" s="0"/>
      <c r="IK1255" s="0"/>
      <c r="IL1255" s="0"/>
      <c r="IM1255" s="0"/>
      <c r="IN1255" s="0"/>
      <c r="IO1255" s="0"/>
      <c r="IP1255" s="0"/>
      <c r="IQ1255" s="0"/>
      <c r="IR1255" s="0"/>
      <c r="IS1255" s="0"/>
      <c r="IT1255" s="0"/>
      <c r="IU1255" s="0"/>
      <c r="IV1255" s="0"/>
      <c r="IW1255" s="0"/>
    </row>
    <row r="1256" customFormat="false" ht="12.75" hidden="true" customHeight="false" outlineLevel="0" collapsed="false">
      <c r="A1256" s="0" t="n">
        <f aca="false">WEEKDAY(C1256,2)</f>
        <v>5</v>
      </c>
      <c r="B1256" s="0" t="n">
        <f aca="false">MONTH(C1256)</f>
        <v>12</v>
      </c>
      <c r="C1256" s="23" t="n">
        <v>35790</v>
      </c>
      <c r="D1256" s="0" t="n">
        <f aca="false">MONTH(R1256)</f>
        <v>12</v>
      </c>
      <c r="E1256" s="0" t="n">
        <f aca="false">YEAR(R1256)</f>
        <v>1997</v>
      </c>
      <c r="F1256" s="36"/>
      <c r="G1256" s="24" t="n">
        <f aca="false">N1256-M1256</f>
        <v>0.0382499999999997</v>
      </c>
      <c r="H1256" s="24" t="n">
        <f aca="false">O1256-N1256</f>
        <v>-0.0330833333333329</v>
      </c>
      <c r="I1256" s="24" t="n">
        <f aca="false">O1256-M1256</f>
        <v>0.00516666666666676</v>
      </c>
      <c r="J1256" s="25" t="n">
        <f aca="false">VLOOKUP(C1256,'Nymex hist.'!A:B,2,0)</f>
        <v>2.252</v>
      </c>
      <c r="K1256" s="25"/>
      <c r="L1256" s="25"/>
      <c r="M1256" s="27" t="n">
        <f aca="false">SUMIF($S$3:$FQ$3,$E1256+1,$S1256:$FQ1256)/COUNTIF($S$3:$FQ$3,$E1256+1)</f>
        <v>2.23658333333333</v>
      </c>
      <c r="N1256" s="27" t="n">
        <f aca="false">SUMIF($S$3:$FQ$3,$E1256+2,$S1256:$FQ1256)/COUNTIF($S$3:$FQ$3,$E1256+2)</f>
        <v>2.27483333333333</v>
      </c>
      <c r="O1256" s="27" t="n">
        <f aca="false">SUMIF($S$3:$FQ$3,$E1256+3,$S1256:$FQ1256)/COUNTIF($S$3:$FQ$3,$E1256+3)</f>
        <v>2.24175</v>
      </c>
      <c r="P1256" s="27" t="n">
        <f aca="false">SUMIF($S$3:$FQ$3,$E1256+4,$S1256:$FQ1256)/COUNTIF($S$3:$FQ$3,$E1256+4)</f>
        <v>2.24175</v>
      </c>
      <c r="Q1256" s="27" t="n">
        <f aca="false">SUMIF($S$3:$FQ$3,$E1256+5,$S1256:$FQ1256)/COUNTIF($S$3:$FQ$3,$E1256+5)</f>
        <v>2.24175</v>
      </c>
      <c r="R1256" s="28" t="n">
        <v>35790</v>
      </c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30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 t="n">
        <v>2.252</v>
      </c>
      <c r="CA1256" s="29" t="n">
        <v>2.243</v>
      </c>
      <c r="CB1256" s="29" t="n">
        <v>2.219</v>
      </c>
      <c r="CC1256" s="29" t="n">
        <v>2.169</v>
      </c>
      <c r="CD1256" s="29" t="n">
        <v>2.161</v>
      </c>
      <c r="CE1256" s="29" t="n">
        <v>2.166</v>
      </c>
      <c r="CF1256" s="29" t="n">
        <v>2.172</v>
      </c>
      <c r="CG1256" s="29" t="n">
        <v>2.177</v>
      </c>
      <c r="CH1256" s="29" t="n">
        <v>2.187</v>
      </c>
      <c r="CI1256" s="29" t="n">
        <v>2.229</v>
      </c>
      <c r="CJ1256" s="29" t="n">
        <v>2.362</v>
      </c>
      <c r="CK1256" s="29" t="n">
        <v>2.502</v>
      </c>
      <c r="CL1256" s="29" t="n">
        <v>2.527</v>
      </c>
      <c r="CM1256" s="29" t="n">
        <v>2.417</v>
      </c>
      <c r="CN1256" s="29" t="n">
        <v>2.315</v>
      </c>
      <c r="CO1256" s="29" t="n">
        <v>2.207</v>
      </c>
      <c r="CP1256" s="29" t="n">
        <v>2.175</v>
      </c>
      <c r="CQ1256" s="29" t="n">
        <v>2.175</v>
      </c>
      <c r="CR1256" s="29" t="n">
        <v>2.175</v>
      </c>
      <c r="CS1256" s="29" t="n">
        <v>2.175</v>
      </c>
      <c r="CT1256" s="29" t="n">
        <v>2.176</v>
      </c>
      <c r="CU1256" s="29" t="n">
        <v>2.194</v>
      </c>
      <c r="CV1256" s="29" t="n">
        <v>2.315</v>
      </c>
      <c r="CW1256" s="29" t="n">
        <v>2.447</v>
      </c>
      <c r="CX1256" s="29" t="n">
        <v>2.481</v>
      </c>
      <c r="CY1256" s="29" t="n">
        <v>2.364</v>
      </c>
      <c r="CZ1256" s="29" t="n">
        <v>2.269</v>
      </c>
      <c r="DA1256" s="29" t="n">
        <v>2.162</v>
      </c>
      <c r="DB1256" s="29" t="n">
        <v>2.148</v>
      </c>
      <c r="DC1256" s="29" t="n">
        <v>2.155</v>
      </c>
      <c r="DD1256" s="29" t="n">
        <v>2.155</v>
      </c>
      <c r="DE1256" s="29" t="n">
        <v>2.155</v>
      </c>
      <c r="DF1256" s="29" t="n">
        <v>2.156</v>
      </c>
      <c r="DG1256" s="29" t="n">
        <v>2.164</v>
      </c>
      <c r="DH1256" s="29" t="n">
        <v>2.281</v>
      </c>
      <c r="DI1256" s="29" t="n">
        <v>2.411</v>
      </c>
      <c r="DJ1256" s="29" t="n">
        <v>2.481</v>
      </c>
      <c r="DK1256" s="29" t="n">
        <v>2.364</v>
      </c>
      <c r="DL1256" s="29" t="n">
        <v>2.269</v>
      </c>
      <c r="DM1256" s="29" t="n">
        <v>2.162</v>
      </c>
      <c r="DN1256" s="29" t="n">
        <v>2.148</v>
      </c>
      <c r="DO1256" s="29" t="n">
        <v>2.155</v>
      </c>
      <c r="DP1256" s="29" t="n">
        <v>2.155</v>
      </c>
      <c r="DQ1256" s="29" t="n">
        <v>2.155</v>
      </c>
      <c r="DR1256" s="29" t="n">
        <v>2.156</v>
      </c>
      <c r="DS1256" s="29" t="n">
        <v>2.164</v>
      </c>
      <c r="DT1256" s="29" t="n">
        <v>2.281</v>
      </c>
      <c r="DU1256" s="29" t="n">
        <v>2.411</v>
      </c>
      <c r="DV1256" s="29" t="n">
        <v>2.481</v>
      </c>
      <c r="DW1256" s="29" t="n">
        <v>2.364</v>
      </c>
      <c r="DX1256" s="29" t="n">
        <v>2.269</v>
      </c>
      <c r="DY1256" s="29" t="n">
        <v>2.162</v>
      </c>
      <c r="DZ1256" s="29" t="n">
        <v>2.148</v>
      </c>
      <c r="EA1256" s="29" t="n">
        <v>2.155</v>
      </c>
      <c r="EB1256" s="29" t="n">
        <v>2.155</v>
      </c>
      <c r="EC1256" s="29" t="n">
        <v>2.155</v>
      </c>
      <c r="ED1256" s="29" t="n">
        <v>2.156</v>
      </c>
      <c r="EE1256" s="29" t="n">
        <v>2.164</v>
      </c>
      <c r="EF1256" s="29" t="n">
        <v>2.281</v>
      </c>
      <c r="EG1256" s="29" t="n">
        <v>2.411</v>
      </c>
      <c r="EH1256" s="29" t="n">
        <v>2.481</v>
      </c>
      <c r="EI1256" s="29" t="n">
        <v>2.364</v>
      </c>
      <c r="EJ1256" s="29" t="n">
        <v>2.269</v>
      </c>
      <c r="EK1256" s="29" t="n">
        <v>2.162</v>
      </c>
      <c r="EL1256" s="29" t="n">
        <v>2.148</v>
      </c>
      <c r="EM1256" s="29" t="n">
        <v>2.155</v>
      </c>
      <c r="EN1256" s="29" t="n">
        <v>2.155</v>
      </c>
      <c r="EO1256" s="29" t="n">
        <v>2.155</v>
      </c>
      <c r="EP1256" s="29" t="n">
        <v>2.156</v>
      </c>
      <c r="EQ1256" s="29" t="n">
        <v>2.164</v>
      </c>
      <c r="ER1256" s="29" t="n">
        <v>2.281</v>
      </c>
      <c r="ES1256" s="29" t="n">
        <v>2.411</v>
      </c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0"/>
      <c r="GS1256" s="0"/>
      <c r="GT1256" s="0"/>
      <c r="GU1256" s="0"/>
      <c r="GV1256" s="0"/>
      <c r="GW1256" s="0"/>
      <c r="GX1256" s="0"/>
      <c r="GY1256" s="0"/>
      <c r="GZ1256" s="0"/>
      <c r="HA1256" s="0"/>
      <c r="HB1256" s="0"/>
      <c r="HC1256" s="0"/>
      <c r="HD1256" s="0"/>
      <c r="HE1256" s="0"/>
      <c r="HF1256" s="0"/>
      <c r="HG1256" s="0"/>
      <c r="HH1256" s="0"/>
      <c r="HI1256" s="0"/>
      <c r="HJ1256" s="0"/>
      <c r="HK1256" s="0"/>
      <c r="HL1256" s="0"/>
      <c r="HM1256" s="0"/>
      <c r="HN1256" s="0"/>
      <c r="HO1256" s="0"/>
      <c r="HP1256" s="0"/>
      <c r="HQ1256" s="0"/>
      <c r="HR1256" s="0"/>
      <c r="HS1256" s="0"/>
      <c r="HT1256" s="0"/>
      <c r="HU1256" s="0"/>
      <c r="HV1256" s="0"/>
      <c r="HW1256" s="0"/>
      <c r="HX1256" s="0"/>
      <c r="HY1256" s="0"/>
      <c r="HZ1256" s="0"/>
      <c r="IA1256" s="0"/>
      <c r="IB1256" s="0"/>
      <c r="IC1256" s="0"/>
      <c r="ID1256" s="0"/>
      <c r="IE1256" s="0"/>
      <c r="IF1256" s="0"/>
      <c r="IG1256" s="0"/>
      <c r="IH1256" s="0"/>
      <c r="II1256" s="0"/>
      <c r="IJ1256" s="0"/>
      <c r="IK1256" s="0"/>
      <c r="IL1256" s="0"/>
      <c r="IM1256" s="0"/>
      <c r="IN1256" s="0"/>
      <c r="IO1256" s="0"/>
      <c r="IP1256" s="0"/>
      <c r="IQ1256" s="0"/>
      <c r="IR1256" s="0"/>
      <c r="IS1256" s="0"/>
      <c r="IT1256" s="0"/>
      <c r="IU1256" s="0"/>
      <c r="IV1256" s="0"/>
      <c r="IW1256" s="0"/>
    </row>
    <row r="1257" customFormat="false" ht="12.75" hidden="true" customHeight="false" outlineLevel="0" collapsed="false">
      <c r="A1257" s="0" t="n">
        <f aca="false">WEEKDAY(C1257,2)</f>
        <v>1</v>
      </c>
      <c r="B1257" s="0" t="n">
        <f aca="false">MONTH(C1257)</f>
        <v>12</v>
      </c>
      <c r="C1257" s="23" t="n">
        <v>35793</v>
      </c>
      <c r="D1257" s="0" t="n">
        <f aca="false">MONTH(R1257)</f>
        <v>12</v>
      </c>
      <c r="E1257" s="0" t="n">
        <f aca="false">YEAR(R1257)</f>
        <v>1997</v>
      </c>
      <c r="F1257" s="36"/>
      <c r="G1257" s="24" t="n">
        <f aca="false">N1257-M1257</f>
        <v>0.0140000000000002</v>
      </c>
      <c r="H1257" s="24" t="n">
        <f aca="false">O1257-N1257</f>
        <v>-0.0409166666666669</v>
      </c>
      <c r="I1257" s="24" t="n">
        <f aca="false">O1257-M1257</f>
        <v>-0.0269166666666667</v>
      </c>
      <c r="J1257" s="25" t="n">
        <f aca="false">VLOOKUP(C1257,'Nymex hist.'!A:B,2,0)</f>
        <v>2.309</v>
      </c>
      <c r="K1257" s="25"/>
      <c r="L1257" s="25"/>
      <c r="M1257" s="27" t="n">
        <f aca="false">SUMIF($S$3:$FQ$3,$E1257+1,$S1257:$FQ1257)/COUNTIF($S$3:$FQ$3,$E1257+1)</f>
        <v>2.26133333333333</v>
      </c>
      <c r="N1257" s="27" t="n">
        <f aca="false">SUMIF($S$3:$FQ$3,$E1257+2,$S1257:$FQ1257)/COUNTIF($S$3:$FQ$3,$E1257+2)</f>
        <v>2.27533333333333</v>
      </c>
      <c r="O1257" s="27" t="n">
        <f aca="false">SUMIF($S$3:$FQ$3,$E1257+3,$S1257:$FQ1257)/COUNTIF($S$3:$FQ$3,$E1257+3)</f>
        <v>2.23441666666667</v>
      </c>
      <c r="P1257" s="27" t="n">
        <f aca="false">SUMIF($S$3:$FQ$3,$E1257+4,$S1257:$FQ1257)/COUNTIF($S$3:$FQ$3,$E1257+4)</f>
        <v>2.23441666666667</v>
      </c>
      <c r="Q1257" s="27" t="n">
        <f aca="false">SUMIF($S$3:$FQ$3,$E1257+5,$S1257:$FQ1257)/COUNTIF($S$3:$FQ$3,$E1257+5)</f>
        <v>2.23441666666667</v>
      </c>
      <c r="R1257" s="28" t="n">
        <v>35793</v>
      </c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30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 t="n">
        <v>2.309</v>
      </c>
      <c r="CA1257" s="29" t="n">
        <v>2.28</v>
      </c>
      <c r="CB1257" s="29" t="n">
        <v>2.24</v>
      </c>
      <c r="CC1257" s="29" t="n">
        <v>2.19</v>
      </c>
      <c r="CD1257" s="29" t="n">
        <v>2.18</v>
      </c>
      <c r="CE1257" s="29" t="n">
        <v>2.185</v>
      </c>
      <c r="CF1257" s="29" t="n">
        <v>2.19</v>
      </c>
      <c r="CG1257" s="29" t="n">
        <v>2.195</v>
      </c>
      <c r="CH1257" s="29" t="n">
        <v>2.205</v>
      </c>
      <c r="CI1257" s="29" t="n">
        <v>2.252</v>
      </c>
      <c r="CJ1257" s="29" t="n">
        <v>2.385</v>
      </c>
      <c r="CK1257" s="29" t="n">
        <v>2.525</v>
      </c>
      <c r="CL1257" s="29" t="n">
        <v>2.55</v>
      </c>
      <c r="CM1257" s="29" t="n">
        <v>2.42</v>
      </c>
      <c r="CN1257" s="29" t="n">
        <v>2.325</v>
      </c>
      <c r="CO1257" s="29" t="n">
        <v>2.207</v>
      </c>
      <c r="CP1257" s="29" t="n">
        <v>2.16</v>
      </c>
      <c r="CQ1257" s="29" t="n">
        <v>2.16</v>
      </c>
      <c r="CR1257" s="29" t="n">
        <v>2.16</v>
      </c>
      <c r="CS1257" s="29" t="n">
        <v>2.165</v>
      </c>
      <c r="CT1257" s="29" t="n">
        <v>2.17</v>
      </c>
      <c r="CU1257" s="29" t="n">
        <v>2.192</v>
      </c>
      <c r="CV1257" s="29" t="n">
        <v>2.325</v>
      </c>
      <c r="CW1257" s="29" t="n">
        <v>2.47</v>
      </c>
      <c r="CX1257" s="29" t="n">
        <v>2.509</v>
      </c>
      <c r="CY1257" s="29" t="n">
        <v>2.36</v>
      </c>
      <c r="CZ1257" s="29" t="n">
        <v>2.271</v>
      </c>
      <c r="DA1257" s="29" t="n">
        <v>2.164</v>
      </c>
      <c r="DB1257" s="29" t="n">
        <v>2.144</v>
      </c>
      <c r="DC1257" s="29" t="n">
        <v>2.139</v>
      </c>
      <c r="DD1257" s="29" t="n">
        <v>2.139</v>
      </c>
      <c r="DE1257" s="29" t="n">
        <v>2.139</v>
      </c>
      <c r="DF1257" s="29" t="n">
        <v>2.14</v>
      </c>
      <c r="DG1257" s="29" t="n">
        <v>2.148</v>
      </c>
      <c r="DH1257" s="29" t="n">
        <v>2.265</v>
      </c>
      <c r="DI1257" s="29" t="n">
        <v>2.395</v>
      </c>
      <c r="DJ1257" s="29" t="n">
        <v>2.509</v>
      </c>
      <c r="DK1257" s="29" t="n">
        <v>2.36</v>
      </c>
      <c r="DL1257" s="29" t="n">
        <v>2.271</v>
      </c>
      <c r="DM1257" s="29" t="n">
        <v>2.164</v>
      </c>
      <c r="DN1257" s="29" t="n">
        <v>2.144</v>
      </c>
      <c r="DO1257" s="29" t="n">
        <v>2.139</v>
      </c>
      <c r="DP1257" s="29" t="n">
        <v>2.139</v>
      </c>
      <c r="DQ1257" s="29" t="n">
        <v>2.139</v>
      </c>
      <c r="DR1257" s="29" t="n">
        <v>2.14</v>
      </c>
      <c r="DS1257" s="29" t="n">
        <v>2.148</v>
      </c>
      <c r="DT1257" s="29" t="n">
        <v>2.265</v>
      </c>
      <c r="DU1257" s="29" t="n">
        <v>2.395</v>
      </c>
      <c r="DV1257" s="29" t="n">
        <v>2.509</v>
      </c>
      <c r="DW1257" s="29" t="n">
        <v>2.36</v>
      </c>
      <c r="DX1257" s="29" t="n">
        <v>2.271</v>
      </c>
      <c r="DY1257" s="29" t="n">
        <v>2.164</v>
      </c>
      <c r="DZ1257" s="29" t="n">
        <v>2.144</v>
      </c>
      <c r="EA1257" s="29" t="n">
        <v>2.139</v>
      </c>
      <c r="EB1257" s="29" t="n">
        <v>2.139</v>
      </c>
      <c r="EC1257" s="29" t="n">
        <v>2.139</v>
      </c>
      <c r="ED1257" s="29" t="n">
        <v>2.14</v>
      </c>
      <c r="EE1257" s="29" t="n">
        <v>2.148</v>
      </c>
      <c r="EF1257" s="29" t="n">
        <v>2.265</v>
      </c>
      <c r="EG1257" s="29" t="n">
        <v>2.395</v>
      </c>
      <c r="EH1257" s="29" t="n">
        <v>2.509</v>
      </c>
      <c r="EI1257" s="29" t="n">
        <v>2.36</v>
      </c>
      <c r="EJ1257" s="29" t="n">
        <v>2.271</v>
      </c>
      <c r="EK1257" s="29" t="n">
        <v>2.164</v>
      </c>
      <c r="EL1257" s="29" t="n">
        <v>2.144</v>
      </c>
      <c r="EM1257" s="29" t="n">
        <v>2.139</v>
      </c>
      <c r="EN1257" s="29" t="n">
        <v>2.139</v>
      </c>
      <c r="EO1257" s="29" t="n">
        <v>2.139</v>
      </c>
      <c r="EP1257" s="29" t="n">
        <v>2.14</v>
      </c>
      <c r="EQ1257" s="29" t="n">
        <v>2.148</v>
      </c>
      <c r="ER1257" s="29" t="n">
        <v>2.265</v>
      </c>
      <c r="ES1257" s="29" t="n">
        <v>2.395</v>
      </c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0"/>
      <c r="GS1257" s="0"/>
      <c r="GT1257" s="0"/>
      <c r="GU1257" s="0"/>
      <c r="GV1257" s="0"/>
      <c r="GW1257" s="0"/>
      <c r="GX1257" s="0"/>
      <c r="GY1257" s="0"/>
      <c r="GZ1257" s="0"/>
      <c r="HA1257" s="0"/>
      <c r="HB1257" s="0"/>
      <c r="HC1257" s="0"/>
      <c r="HD1257" s="0"/>
      <c r="HE1257" s="0"/>
      <c r="HF1257" s="0"/>
      <c r="HG1257" s="0"/>
      <c r="HH1257" s="0"/>
      <c r="HI1257" s="0"/>
      <c r="HJ1257" s="0"/>
      <c r="HK1257" s="0"/>
      <c r="HL1257" s="0"/>
      <c r="HM1257" s="0"/>
      <c r="HN1257" s="0"/>
      <c r="HO1257" s="0"/>
      <c r="HP1257" s="0"/>
      <c r="HQ1257" s="0"/>
      <c r="HR1257" s="0"/>
      <c r="HS1257" s="0"/>
      <c r="HT1257" s="0"/>
      <c r="HU1257" s="0"/>
      <c r="HV1257" s="0"/>
      <c r="HW1257" s="0"/>
      <c r="HX1257" s="0"/>
      <c r="HY1257" s="0"/>
      <c r="HZ1257" s="0"/>
      <c r="IA1257" s="0"/>
      <c r="IB1257" s="0"/>
      <c r="IC1257" s="0"/>
      <c r="ID1257" s="0"/>
      <c r="IE1257" s="0"/>
      <c r="IF1257" s="0"/>
      <c r="IG1257" s="0"/>
      <c r="IH1257" s="0"/>
      <c r="II1257" s="0"/>
      <c r="IJ1257" s="0"/>
      <c r="IK1257" s="0"/>
      <c r="IL1257" s="0"/>
      <c r="IM1257" s="0"/>
      <c r="IN1257" s="0"/>
      <c r="IO1257" s="0"/>
      <c r="IP1257" s="0"/>
      <c r="IQ1257" s="0"/>
      <c r="IR1257" s="0"/>
      <c r="IS1257" s="0"/>
      <c r="IT1257" s="0"/>
      <c r="IU1257" s="0"/>
      <c r="IV1257" s="0"/>
      <c r="IW1257" s="0"/>
    </row>
    <row r="1258" customFormat="false" ht="12.75" hidden="true" customHeight="false" outlineLevel="0" collapsed="false">
      <c r="A1258" s="0" t="n">
        <f aca="false">WEEKDAY(C1258,2)</f>
        <v>2</v>
      </c>
      <c r="B1258" s="0" t="n">
        <f aca="false">MONTH(C1258)</f>
        <v>12</v>
      </c>
      <c r="C1258" s="23" t="n">
        <v>35794</v>
      </c>
      <c r="D1258" s="0" t="n">
        <f aca="false">MONTH(R1258)</f>
        <v>12</v>
      </c>
      <c r="E1258" s="0" t="n">
        <f aca="false">YEAR(R1258)</f>
        <v>1997</v>
      </c>
      <c r="F1258" s="36"/>
      <c r="G1258" s="24" t="n">
        <f aca="false">N1258-M1258</f>
        <v>0.0230833333333331</v>
      </c>
      <c r="H1258" s="24" t="n">
        <f aca="false">O1258-N1258</f>
        <v>-0.0310833333333331</v>
      </c>
      <c r="I1258" s="24" t="n">
        <f aca="false">O1258-M1258</f>
        <v>-0.00800000000000001</v>
      </c>
      <c r="J1258" s="25" t="n">
        <f aca="false">VLOOKUP(C1258,'Nymex hist.'!A:B,2,0)</f>
        <v>2.235</v>
      </c>
      <c r="K1258" s="25"/>
      <c r="L1258" s="25"/>
      <c r="M1258" s="27" t="n">
        <f aca="false">SUMIF($S$3:$FQ$3,$E1258+1,$S1258:$FQ1258)/COUNTIF($S$3:$FQ$3,$E1258+1)</f>
        <v>2.23358333333333</v>
      </c>
      <c r="N1258" s="27" t="n">
        <f aca="false">SUMIF($S$3:$FQ$3,$E1258+2,$S1258:$FQ1258)/COUNTIF($S$3:$FQ$3,$E1258+2)</f>
        <v>2.25666666666667</v>
      </c>
      <c r="O1258" s="27" t="n">
        <f aca="false">SUMIF($S$3:$FQ$3,$E1258+3,$S1258:$FQ1258)/COUNTIF($S$3:$FQ$3,$E1258+3)</f>
        <v>2.22558333333333</v>
      </c>
      <c r="P1258" s="27" t="n">
        <f aca="false">SUMIF($S$3:$FQ$3,$E1258+4,$S1258:$FQ1258)/COUNTIF($S$3:$FQ$3,$E1258+4)</f>
        <v>2.22208333333333</v>
      </c>
      <c r="Q1258" s="27" t="n">
        <f aca="false">SUMIF($S$3:$FQ$3,$E1258+5,$S1258:$FQ1258)/COUNTIF($S$3:$FQ$3,$E1258+5)</f>
        <v>2.22208333333333</v>
      </c>
      <c r="R1258" s="28" t="n">
        <v>35794</v>
      </c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30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 t="n">
        <v>2.309</v>
      </c>
      <c r="CA1258" s="29" t="n">
        <v>2.235</v>
      </c>
      <c r="CB1258" s="29" t="n">
        <v>2.203</v>
      </c>
      <c r="CC1258" s="29" t="n">
        <v>2.155</v>
      </c>
      <c r="CD1258" s="29" t="n">
        <v>2.15</v>
      </c>
      <c r="CE1258" s="29" t="n">
        <v>2.155</v>
      </c>
      <c r="CF1258" s="29" t="n">
        <v>2.16</v>
      </c>
      <c r="CG1258" s="29" t="n">
        <v>2.165</v>
      </c>
      <c r="CH1258" s="29" t="n">
        <v>2.175</v>
      </c>
      <c r="CI1258" s="29" t="n">
        <v>2.228</v>
      </c>
      <c r="CJ1258" s="29" t="n">
        <v>2.363</v>
      </c>
      <c r="CK1258" s="29" t="n">
        <v>2.505</v>
      </c>
      <c r="CL1258" s="29" t="n">
        <v>2.53</v>
      </c>
      <c r="CM1258" s="29" t="n">
        <v>2.4</v>
      </c>
      <c r="CN1258" s="29" t="n">
        <v>2.305</v>
      </c>
      <c r="CO1258" s="29" t="n">
        <v>2.187</v>
      </c>
      <c r="CP1258" s="29" t="n">
        <v>2.14</v>
      </c>
      <c r="CQ1258" s="29" t="n">
        <v>2.14</v>
      </c>
      <c r="CR1258" s="29" t="n">
        <v>2.14</v>
      </c>
      <c r="CS1258" s="29" t="n">
        <v>2.145</v>
      </c>
      <c r="CT1258" s="29" t="n">
        <v>2.152</v>
      </c>
      <c r="CU1258" s="29" t="n">
        <v>2.177</v>
      </c>
      <c r="CV1258" s="29" t="n">
        <v>2.312</v>
      </c>
      <c r="CW1258" s="29" t="n">
        <v>2.452</v>
      </c>
      <c r="CX1258" s="29" t="n">
        <v>2.491</v>
      </c>
      <c r="CY1258" s="29" t="n">
        <v>2.342</v>
      </c>
      <c r="CZ1258" s="29" t="n">
        <v>2.253</v>
      </c>
      <c r="DA1258" s="29" t="n">
        <v>2.146</v>
      </c>
      <c r="DB1258" s="29" t="n">
        <v>2.126</v>
      </c>
      <c r="DC1258" s="29" t="n">
        <v>2.124</v>
      </c>
      <c r="DD1258" s="29" t="n">
        <v>2.127</v>
      </c>
      <c r="DE1258" s="29" t="n">
        <v>2.129</v>
      </c>
      <c r="DF1258" s="29" t="n">
        <v>2.134</v>
      </c>
      <c r="DG1258" s="29" t="n">
        <v>2.147</v>
      </c>
      <c r="DH1258" s="29" t="n">
        <v>2.269</v>
      </c>
      <c r="DI1258" s="29" t="n">
        <v>2.419</v>
      </c>
      <c r="DJ1258" s="29" t="n">
        <v>2.449</v>
      </c>
      <c r="DK1258" s="29" t="n">
        <v>2.342</v>
      </c>
      <c r="DL1258" s="29" t="n">
        <v>2.253</v>
      </c>
      <c r="DM1258" s="29" t="n">
        <v>2.146</v>
      </c>
      <c r="DN1258" s="29" t="n">
        <v>2.126</v>
      </c>
      <c r="DO1258" s="29" t="n">
        <v>2.124</v>
      </c>
      <c r="DP1258" s="29" t="n">
        <v>2.127</v>
      </c>
      <c r="DQ1258" s="29" t="n">
        <v>2.129</v>
      </c>
      <c r="DR1258" s="29" t="n">
        <v>2.134</v>
      </c>
      <c r="DS1258" s="29" t="n">
        <v>2.147</v>
      </c>
      <c r="DT1258" s="29" t="n">
        <v>2.269</v>
      </c>
      <c r="DU1258" s="29" t="n">
        <v>2.419</v>
      </c>
      <c r="DV1258" s="29" t="n">
        <v>2.449</v>
      </c>
      <c r="DW1258" s="29" t="n">
        <v>2.342</v>
      </c>
      <c r="DX1258" s="29" t="n">
        <v>2.253</v>
      </c>
      <c r="DY1258" s="29" t="n">
        <v>2.146</v>
      </c>
      <c r="DZ1258" s="29" t="n">
        <v>2.126</v>
      </c>
      <c r="EA1258" s="29" t="n">
        <v>2.124</v>
      </c>
      <c r="EB1258" s="29" t="n">
        <v>2.127</v>
      </c>
      <c r="EC1258" s="29" t="n">
        <v>2.129</v>
      </c>
      <c r="ED1258" s="29" t="n">
        <v>2.134</v>
      </c>
      <c r="EE1258" s="29" t="n">
        <v>2.147</v>
      </c>
      <c r="EF1258" s="29" t="n">
        <v>2.269</v>
      </c>
      <c r="EG1258" s="29" t="n">
        <v>2.419</v>
      </c>
      <c r="EH1258" s="29" t="n">
        <v>2.449</v>
      </c>
      <c r="EI1258" s="29" t="n">
        <v>2.342</v>
      </c>
      <c r="EJ1258" s="29" t="n">
        <v>2.253</v>
      </c>
      <c r="EK1258" s="29" t="n">
        <v>2.146</v>
      </c>
      <c r="EL1258" s="29" t="n">
        <v>2.126</v>
      </c>
      <c r="EM1258" s="29" t="n">
        <v>2.124</v>
      </c>
      <c r="EN1258" s="29" t="n">
        <v>2.127</v>
      </c>
      <c r="EO1258" s="29" t="n">
        <v>2.129</v>
      </c>
      <c r="EP1258" s="29" t="n">
        <v>2.134</v>
      </c>
      <c r="EQ1258" s="29" t="n">
        <v>2.147</v>
      </c>
      <c r="ER1258" s="29" t="n">
        <v>2.269</v>
      </c>
      <c r="ES1258" s="29" t="n">
        <v>2.419</v>
      </c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  <c r="GR1258" s="0"/>
      <c r="GS1258" s="0"/>
      <c r="GT1258" s="0"/>
      <c r="GU1258" s="0"/>
      <c r="GV1258" s="0"/>
      <c r="GW1258" s="0"/>
      <c r="GX1258" s="0"/>
      <c r="GY1258" s="0"/>
      <c r="GZ1258" s="0"/>
      <c r="HA1258" s="0"/>
      <c r="HB1258" s="0"/>
      <c r="HC1258" s="0"/>
      <c r="HD1258" s="0"/>
      <c r="HE1258" s="0"/>
      <c r="HF1258" s="0"/>
      <c r="HG1258" s="0"/>
      <c r="HH1258" s="0"/>
      <c r="HI1258" s="0"/>
      <c r="HJ1258" s="0"/>
      <c r="HK1258" s="0"/>
      <c r="HL1258" s="0"/>
      <c r="HM1258" s="0"/>
      <c r="HN1258" s="0"/>
      <c r="HO1258" s="0"/>
      <c r="HP1258" s="0"/>
      <c r="HQ1258" s="0"/>
      <c r="HR1258" s="0"/>
      <c r="HS1258" s="0"/>
      <c r="HT1258" s="0"/>
      <c r="HU1258" s="0"/>
      <c r="HV1258" s="0"/>
      <c r="HW1258" s="0"/>
      <c r="HX1258" s="0"/>
      <c r="HY1258" s="0"/>
      <c r="HZ1258" s="0"/>
      <c r="IA1258" s="0"/>
      <c r="IB1258" s="0"/>
      <c r="IC1258" s="0"/>
      <c r="ID1258" s="0"/>
      <c r="IE1258" s="0"/>
      <c r="IF1258" s="0"/>
      <c r="IG1258" s="0"/>
      <c r="IH1258" s="0"/>
      <c r="II1258" s="0"/>
      <c r="IJ1258" s="0"/>
      <c r="IK1258" s="0"/>
      <c r="IL1258" s="0"/>
      <c r="IM1258" s="0"/>
      <c r="IN1258" s="0"/>
      <c r="IO1258" s="0"/>
      <c r="IP1258" s="0"/>
      <c r="IQ1258" s="0"/>
      <c r="IR1258" s="0"/>
      <c r="IS1258" s="0"/>
      <c r="IT1258" s="0"/>
      <c r="IU1258" s="0"/>
      <c r="IV1258" s="0"/>
      <c r="IW1258" s="0"/>
    </row>
    <row r="1259" customFormat="false" ht="12.75" hidden="true" customHeight="false" outlineLevel="0" collapsed="false">
      <c r="A1259" s="0" t="n">
        <f aca="false">WEEKDAY(C1259,2)</f>
        <v>3</v>
      </c>
      <c r="B1259" s="0" t="n">
        <f aca="false">MONTH(C1259)</f>
        <v>12</v>
      </c>
      <c r="C1259" s="23" t="n">
        <v>35795</v>
      </c>
      <c r="D1259" s="0" t="n">
        <f aca="false">MONTH(R1259)</f>
        <v>12</v>
      </c>
      <c r="E1259" s="0" t="n">
        <f aca="false">YEAR(R1259)</f>
        <v>1997</v>
      </c>
      <c r="F1259" s="36"/>
      <c r="G1259" s="24" t="n">
        <f aca="false">N1259-M1259</f>
        <v>0.0117499999999997</v>
      </c>
      <c r="H1259" s="24" t="n">
        <f aca="false">O1259-N1259</f>
        <v>-0.0279166666666666</v>
      </c>
      <c r="I1259" s="24" t="n">
        <f aca="false">O1259-M1259</f>
        <v>-0.0161666666666669</v>
      </c>
      <c r="J1259" s="25" t="n">
        <f aca="false">VLOOKUP(C1259,'Nymex hist.'!A:B,2,0)</f>
        <v>2.264</v>
      </c>
      <c r="K1259" s="25"/>
      <c r="L1259" s="25"/>
      <c r="M1259" s="27" t="n">
        <f aca="false">SUMIF($S$3:$FQ$3,$E1259+1,$S1259:$FQ1259)/COUNTIF($S$3:$FQ$3,$E1259+1)</f>
        <v>2.24758333333333</v>
      </c>
      <c r="N1259" s="27" t="n">
        <f aca="false">SUMIF($S$3:$FQ$3,$E1259+2,$S1259:$FQ1259)/COUNTIF($S$3:$FQ$3,$E1259+2)</f>
        <v>2.25933333333333</v>
      </c>
      <c r="O1259" s="27" t="n">
        <f aca="false">SUMIF($S$3:$FQ$3,$E1259+3,$S1259:$FQ1259)/COUNTIF($S$3:$FQ$3,$E1259+3)</f>
        <v>2.23141666666667</v>
      </c>
      <c r="P1259" s="27" t="n">
        <f aca="false">SUMIF($S$3:$FQ$3,$E1259+4,$S1259:$FQ1259)/COUNTIF($S$3:$FQ$3,$E1259+4)</f>
        <v>2.23291666666667</v>
      </c>
      <c r="Q1259" s="27" t="n">
        <f aca="false">SUMIF($S$3:$FQ$3,$E1259+5,$S1259:$FQ1259)/COUNTIF($S$3:$FQ$3,$E1259+5)</f>
        <v>2.24291666666667</v>
      </c>
      <c r="R1259" s="28" t="n">
        <v>35795</v>
      </c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30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 t="n">
        <v>2.309</v>
      </c>
      <c r="CA1259" s="29" t="n">
        <v>2.264</v>
      </c>
      <c r="CB1259" s="29" t="n">
        <v>2.23</v>
      </c>
      <c r="CC1259" s="29" t="n">
        <v>2.175</v>
      </c>
      <c r="CD1259" s="29" t="n">
        <v>2.165</v>
      </c>
      <c r="CE1259" s="29" t="n">
        <v>2.17</v>
      </c>
      <c r="CF1259" s="29" t="n">
        <v>2.175</v>
      </c>
      <c r="CG1259" s="29" t="n">
        <v>2.18</v>
      </c>
      <c r="CH1259" s="29" t="n">
        <v>2.19</v>
      </c>
      <c r="CI1259" s="29" t="n">
        <v>2.24</v>
      </c>
      <c r="CJ1259" s="29" t="n">
        <v>2.368</v>
      </c>
      <c r="CK1259" s="29" t="n">
        <v>2.505</v>
      </c>
      <c r="CL1259" s="29" t="n">
        <v>2.53</v>
      </c>
      <c r="CM1259" s="29" t="n">
        <v>2.4</v>
      </c>
      <c r="CN1259" s="29" t="n">
        <v>2.305</v>
      </c>
      <c r="CO1259" s="29" t="n">
        <v>2.187</v>
      </c>
      <c r="CP1259" s="29" t="n">
        <v>2.14</v>
      </c>
      <c r="CQ1259" s="29" t="n">
        <v>2.142</v>
      </c>
      <c r="CR1259" s="29" t="n">
        <v>2.145</v>
      </c>
      <c r="CS1259" s="29" t="n">
        <v>2.15</v>
      </c>
      <c r="CT1259" s="29" t="n">
        <v>2.157</v>
      </c>
      <c r="CU1259" s="29" t="n">
        <v>2.182</v>
      </c>
      <c r="CV1259" s="29" t="n">
        <v>2.317</v>
      </c>
      <c r="CW1259" s="29" t="n">
        <v>2.457</v>
      </c>
      <c r="CX1259" s="29" t="n">
        <v>2.496</v>
      </c>
      <c r="CY1259" s="29" t="n">
        <v>2.347</v>
      </c>
      <c r="CZ1259" s="29" t="n">
        <v>2.258</v>
      </c>
      <c r="DA1259" s="29" t="n">
        <v>2.151</v>
      </c>
      <c r="DB1259" s="29" t="n">
        <v>2.131</v>
      </c>
      <c r="DC1259" s="29" t="n">
        <v>2.129</v>
      </c>
      <c r="DD1259" s="29" t="n">
        <v>2.132</v>
      </c>
      <c r="DE1259" s="29" t="n">
        <v>2.134</v>
      </c>
      <c r="DF1259" s="29" t="n">
        <v>2.139</v>
      </c>
      <c r="DG1259" s="29" t="n">
        <v>2.152</v>
      </c>
      <c r="DH1259" s="29" t="n">
        <v>2.279</v>
      </c>
      <c r="DI1259" s="29" t="n">
        <v>2.429</v>
      </c>
      <c r="DJ1259" s="29" t="n">
        <v>2.459</v>
      </c>
      <c r="DK1259" s="29" t="n">
        <v>2.352</v>
      </c>
      <c r="DL1259" s="29" t="n">
        <v>2.263</v>
      </c>
      <c r="DM1259" s="29" t="n">
        <v>2.156</v>
      </c>
      <c r="DN1259" s="29" t="n">
        <v>2.136</v>
      </c>
      <c r="DO1259" s="29" t="n">
        <v>2.134</v>
      </c>
      <c r="DP1259" s="29" t="n">
        <v>2.137</v>
      </c>
      <c r="DQ1259" s="29" t="n">
        <v>2.139</v>
      </c>
      <c r="DR1259" s="29" t="n">
        <v>2.144</v>
      </c>
      <c r="DS1259" s="29" t="n">
        <v>2.157</v>
      </c>
      <c r="DT1259" s="29" t="n">
        <v>2.284</v>
      </c>
      <c r="DU1259" s="29" t="n">
        <v>2.434</v>
      </c>
      <c r="DV1259" s="29" t="n">
        <v>2.469</v>
      </c>
      <c r="DW1259" s="29" t="n">
        <v>2.362</v>
      </c>
      <c r="DX1259" s="29" t="n">
        <v>2.273</v>
      </c>
      <c r="DY1259" s="29" t="n">
        <v>2.166</v>
      </c>
      <c r="DZ1259" s="29" t="n">
        <v>2.146</v>
      </c>
      <c r="EA1259" s="29" t="n">
        <v>2.144</v>
      </c>
      <c r="EB1259" s="29" t="n">
        <v>2.147</v>
      </c>
      <c r="EC1259" s="29" t="n">
        <v>2.149</v>
      </c>
      <c r="ED1259" s="29" t="n">
        <v>2.154</v>
      </c>
      <c r="EE1259" s="29" t="n">
        <v>2.167</v>
      </c>
      <c r="EF1259" s="29" t="n">
        <v>2.294</v>
      </c>
      <c r="EG1259" s="29" t="n">
        <v>2.444</v>
      </c>
      <c r="EH1259" s="29" t="n">
        <v>2.479</v>
      </c>
      <c r="EI1259" s="29" t="n">
        <v>2.372</v>
      </c>
      <c r="EJ1259" s="29" t="n">
        <v>2.283</v>
      </c>
      <c r="EK1259" s="29" t="n">
        <v>2.176</v>
      </c>
      <c r="EL1259" s="29" t="n">
        <v>2.156</v>
      </c>
      <c r="EM1259" s="29" t="n">
        <v>2.154</v>
      </c>
      <c r="EN1259" s="29" t="n">
        <v>2.157</v>
      </c>
      <c r="EO1259" s="29" t="n">
        <v>2.159</v>
      </c>
      <c r="EP1259" s="29" t="n">
        <v>2.164</v>
      </c>
      <c r="EQ1259" s="29" t="n">
        <v>2.177</v>
      </c>
      <c r="ER1259" s="29" t="n">
        <v>2.304</v>
      </c>
      <c r="ES1259" s="29" t="n">
        <v>2.454</v>
      </c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0"/>
      <c r="GS1259" s="0"/>
      <c r="GT1259" s="0"/>
      <c r="GU1259" s="0"/>
      <c r="GV1259" s="0"/>
      <c r="GW1259" s="0"/>
      <c r="GX1259" s="0"/>
      <c r="GY1259" s="0"/>
      <c r="GZ1259" s="0"/>
      <c r="HA1259" s="0"/>
      <c r="HB1259" s="0"/>
      <c r="HC1259" s="0"/>
      <c r="HD1259" s="0"/>
      <c r="HE1259" s="0"/>
      <c r="HF1259" s="0"/>
      <c r="HG1259" s="0"/>
      <c r="HH1259" s="0"/>
      <c r="HI1259" s="0"/>
      <c r="HJ1259" s="0"/>
      <c r="HK1259" s="0"/>
      <c r="HL1259" s="0"/>
      <c r="HM1259" s="0"/>
      <c r="HN1259" s="0"/>
      <c r="HO1259" s="0"/>
      <c r="HP1259" s="0"/>
      <c r="HQ1259" s="0"/>
      <c r="HR1259" s="0"/>
      <c r="HS1259" s="0"/>
      <c r="HT1259" s="0"/>
      <c r="HU1259" s="0"/>
      <c r="HV1259" s="0"/>
      <c r="HW1259" s="0"/>
      <c r="HX1259" s="0"/>
      <c r="HY1259" s="0"/>
      <c r="HZ1259" s="0"/>
      <c r="IA1259" s="0"/>
      <c r="IB1259" s="0"/>
      <c r="IC1259" s="0"/>
      <c r="ID1259" s="0"/>
      <c r="IE1259" s="0"/>
      <c r="IF1259" s="0"/>
      <c r="IG1259" s="0"/>
      <c r="IH1259" s="0"/>
      <c r="II1259" s="0"/>
      <c r="IJ1259" s="0"/>
      <c r="IK1259" s="0"/>
      <c r="IL1259" s="0"/>
      <c r="IM1259" s="0"/>
      <c r="IN1259" s="0"/>
      <c r="IO1259" s="0"/>
      <c r="IP1259" s="0"/>
      <c r="IQ1259" s="0"/>
      <c r="IR1259" s="0"/>
      <c r="IS1259" s="0"/>
      <c r="IT1259" s="0"/>
      <c r="IU1259" s="0"/>
      <c r="IV1259" s="0"/>
      <c r="IW1259" s="0"/>
    </row>
    <row r="1260" customFormat="false" ht="12.75" hidden="true" customHeight="false" outlineLevel="0" collapsed="false">
      <c r="A1260" s="0" t="n">
        <f aca="false">WEEKDAY(C1260,2)</f>
        <v>5</v>
      </c>
      <c r="B1260" s="0" t="n">
        <f aca="false">MONTH(C1260)</f>
        <v>1</v>
      </c>
      <c r="C1260" s="23" t="n">
        <v>35797</v>
      </c>
      <c r="D1260" s="0" t="n">
        <f aca="false">MONTH(R1260)</f>
        <v>1</v>
      </c>
      <c r="E1260" s="0" t="n">
        <f aca="false">YEAR(R1260)</f>
        <v>1998</v>
      </c>
      <c r="F1260" s="35" t="n">
        <f aca="false">L1260-K1260</f>
        <v>0.248285714285715</v>
      </c>
      <c r="G1260" s="24" t="n">
        <f aca="false">N1260-M1260</f>
        <v>-0.00416666666666643</v>
      </c>
      <c r="H1260" s="24" t="n">
        <f aca="false">O1260-N1260</f>
        <v>0.00783333333333314</v>
      </c>
      <c r="I1260" s="24" t="n">
        <f aca="false">O1260-M1260</f>
        <v>0.00366666666666671</v>
      </c>
      <c r="J1260" s="25" t="n">
        <f aca="false">VLOOKUP(C1260,'Nymex hist.'!A:B,2,0)</f>
        <v>2.153</v>
      </c>
      <c r="K1260" s="34" t="n">
        <f aca="false">AVERAGE(CC1260:CI1260)</f>
        <v>2.13271428571429</v>
      </c>
      <c r="L1260" s="34" t="n">
        <f aca="false">AVERAGE(CJ1260:CN1260)</f>
        <v>2.381</v>
      </c>
      <c r="M1260" s="27" t="n">
        <f aca="false">SUMIF($S$3:$FQ$3,$E1260+1,$S1260:$FQ1260)/COUNTIF($S$3:$FQ$3,$E1260+1)</f>
        <v>2.23941666666667</v>
      </c>
      <c r="N1260" s="27" t="n">
        <f aca="false">SUMIF($S$3:$FQ$3,$E1260+2,$S1260:$FQ1260)/COUNTIF($S$3:$FQ$3,$E1260+2)</f>
        <v>2.23525</v>
      </c>
      <c r="O1260" s="27" t="n">
        <f aca="false">SUMIF($S$3:$FQ$3,$E1260+3,$S1260:$FQ1260)/COUNTIF($S$3:$FQ$3,$E1260+3)</f>
        <v>2.24308333333333</v>
      </c>
      <c r="P1260" s="27" t="n">
        <f aca="false">SUMIF($S$3:$FQ$3,$E1260+4,$S1260:$FQ1260)/COUNTIF($S$3:$FQ$3,$E1260+4)</f>
        <v>2.26308333333333</v>
      </c>
      <c r="Q1260" s="27" t="n">
        <f aca="false">SUMIF($S$3:$FQ$3,$E1260+5,$S1260:$FQ1260)/COUNTIF($S$3:$FQ$3,$E1260+5)</f>
        <v>2.28308333333333</v>
      </c>
      <c r="R1260" s="28" t="n">
        <v>35797</v>
      </c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30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 t="n">
        <v>2.153</v>
      </c>
      <c r="CB1260" s="29" t="n">
        <v>2.144</v>
      </c>
      <c r="CC1260" s="29" t="n">
        <v>2.105</v>
      </c>
      <c r="CD1260" s="29" t="n">
        <v>2.11</v>
      </c>
      <c r="CE1260" s="29" t="n">
        <v>2.12</v>
      </c>
      <c r="CF1260" s="29" t="n">
        <v>2.125</v>
      </c>
      <c r="CG1260" s="29" t="n">
        <v>2.133</v>
      </c>
      <c r="CH1260" s="29" t="n">
        <v>2.143</v>
      </c>
      <c r="CI1260" s="29" t="n">
        <v>2.193</v>
      </c>
      <c r="CJ1260" s="29" t="n">
        <v>2.321</v>
      </c>
      <c r="CK1260" s="29" t="n">
        <v>2.459</v>
      </c>
      <c r="CL1260" s="29" t="n">
        <v>2.485</v>
      </c>
      <c r="CM1260" s="29" t="n">
        <v>2.365</v>
      </c>
      <c r="CN1260" s="29" t="n">
        <v>2.275</v>
      </c>
      <c r="CO1260" s="29" t="n">
        <v>2.162</v>
      </c>
      <c r="CP1260" s="29" t="n">
        <v>2.122</v>
      </c>
      <c r="CQ1260" s="29" t="n">
        <v>2.126</v>
      </c>
      <c r="CR1260" s="29" t="n">
        <v>2.131</v>
      </c>
      <c r="CS1260" s="29" t="n">
        <v>2.138</v>
      </c>
      <c r="CT1260" s="29" t="n">
        <v>2.146</v>
      </c>
      <c r="CU1260" s="29" t="n">
        <v>2.171</v>
      </c>
      <c r="CV1260" s="29" t="n">
        <v>2.306</v>
      </c>
      <c r="CW1260" s="29" t="n">
        <v>2.446</v>
      </c>
      <c r="CX1260" s="29" t="n">
        <v>2.485</v>
      </c>
      <c r="CY1260" s="29" t="n">
        <v>2.351</v>
      </c>
      <c r="CZ1260" s="29" t="n">
        <v>2.261</v>
      </c>
      <c r="DA1260" s="29" t="n">
        <v>2.154</v>
      </c>
      <c r="DB1260" s="29" t="n">
        <v>2.134</v>
      </c>
      <c r="DC1260" s="29" t="n">
        <v>2.132</v>
      </c>
      <c r="DD1260" s="29" t="n">
        <v>2.135</v>
      </c>
      <c r="DE1260" s="29" t="n">
        <v>2.138</v>
      </c>
      <c r="DF1260" s="29" t="n">
        <v>2.145</v>
      </c>
      <c r="DG1260" s="29" t="n">
        <v>2.16</v>
      </c>
      <c r="DH1260" s="29" t="n">
        <v>2.289</v>
      </c>
      <c r="DI1260" s="29" t="n">
        <v>2.439</v>
      </c>
      <c r="DJ1260" s="29" t="n">
        <v>2.469</v>
      </c>
      <c r="DK1260" s="29" t="n">
        <v>2.361</v>
      </c>
      <c r="DL1260" s="29" t="n">
        <v>2.271</v>
      </c>
      <c r="DM1260" s="29" t="n">
        <v>2.164</v>
      </c>
      <c r="DN1260" s="29" t="n">
        <v>2.144</v>
      </c>
      <c r="DO1260" s="29" t="n">
        <v>2.142</v>
      </c>
      <c r="DP1260" s="29" t="n">
        <v>2.145</v>
      </c>
      <c r="DQ1260" s="29" t="n">
        <v>2.148</v>
      </c>
      <c r="DR1260" s="29" t="n">
        <v>2.155</v>
      </c>
      <c r="DS1260" s="29" t="n">
        <v>2.17</v>
      </c>
      <c r="DT1260" s="29" t="n">
        <v>2.299</v>
      </c>
      <c r="DU1260" s="29" t="n">
        <v>2.449</v>
      </c>
      <c r="DV1260" s="29" t="n">
        <v>2.489</v>
      </c>
      <c r="DW1260" s="29" t="n">
        <v>2.381</v>
      </c>
      <c r="DX1260" s="29" t="n">
        <v>2.291</v>
      </c>
      <c r="DY1260" s="29" t="n">
        <v>2.184</v>
      </c>
      <c r="DZ1260" s="29" t="n">
        <v>2.164</v>
      </c>
      <c r="EA1260" s="29" t="n">
        <v>2.162</v>
      </c>
      <c r="EB1260" s="29" t="n">
        <v>2.165</v>
      </c>
      <c r="EC1260" s="29" t="n">
        <v>2.168</v>
      </c>
      <c r="ED1260" s="29" t="n">
        <v>2.175</v>
      </c>
      <c r="EE1260" s="29" t="n">
        <v>2.19</v>
      </c>
      <c r="EF1260" s="29" t="n">
        <v>2.319</v>
      </c>
      <c r="EG1260" s="29" t="n">
        <v>2.469</v>
      </c>
      <c r="EH1260" s="29" t="n">
        <v>2.509</v>
      </c>
      <c r="EI1260" s="29" t="n">
        <v>2.401</v>
      </c>
      <c r="EJ1260" s="29" t="n">
        <v>2.311</v>
      </c>
      <c r="EK1260" s="29" t="n">
        <v>2.204</v>
      </c>
      <c r="EL1260" s="29" t="n">
        <v>2.184</v>
      </c>
      <c r="EM1260" s="29" t="n">
        <v>2.182</v>
      </c>
      <c r="EN1260" s="29" t="n">
        <v>2.185</v>
      </c>
      <c r="EO1260" s="29" t="n">
        <v>2.188</v>
      </c>
      <c r="EP1260" s="29" t="n">
        <v>2.195</v>
      </c>
      <c r="EQ1260" s="29" t="n">
        <v>2.21</v>
      </c>
      <c r="ER1260" s="29" t="n">
        <v>2.339</v>
      </c>
      <c r="ES1260" s="29" t="n">
        <v>2.489</v>
      </c>
      <c r="ET1260" s="29" t="n">
        <v>2.529</v>
      </c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0"/>
      <c r="GS1260" s="0"/>
      <c r="GT1260" s="0"/>
      <c r="GU1260" s="0"/>
      <c r="GV1260" s="0"/>
      <c r="GW1260" s="0"/>
      <c r="GX1260" s="0"/>
      <c r="GY1260" s="0"/>
      <c r="GZ1260" s="0"/>
      <c r="HA1260" s="0"/>
      <c r="HB1260" s="0"/>
      <c r="HC1260" s="0"/>
      <c r="HD1260" s="0"/>
      <c r="HE1260" s="0"/>
      <c r="HF1260" s="0"/>
      <c r="HG1260" s="0"/>
      <c r="HH1260" s="0"/>
      <c r="HI1260" s="0"/>
      <c r="HJ1260" s="0"/>
      <c r="HK1260" s="0"/>
      <c r="HL1260" s="0"/>
      <c r="HM1260" s="0"/>
      <c r="HN1260" s="0"/>
      <c r="HO1260" s="0"/>
      <c r="HP1260" s="0"/>
      <c r="HQ1260" s="0"/>
      <c r="HR1260" s="0"/>
      <c r="HS1260" s="0"/>
      <c r="HT1260" s="0"/>
      <c r="HU1260" s="0"/>
      <c r="HV1260" s="0"/>
      <c r="HW1260" s="0"/>
      <c r="HX1260" s="0"/>
      <c r="HY1260" s="0"/>
      <c r="HZ1260" s="0"/>
      <c r="IA1260" s="0"/>
      <c r="IB1260" s="0"/>
      <c r="IC1260" s="0"/>
      <c r="ID1260" s="0"/>
      <c r="IE1260" s="0"/>
      <c r="IF1260" s="0"/>
      <c r="IG1260" s="0"/>
      <c r="IH1260" s="0"/>
      <c r="II1260" s="0"/>
      <c r="IJ1260" s="0"/>
      <c r="IK1260" s="0"/>
      <c r="IL1260" s="0"/>
      <c r="IM1260" s="0"/>
      <c r="IN1260" s="0"/>
      <c r="IO1260" s="0"/>
      <c r="IP1260" s="0"/>
      <c r="IQ1260" s="0"/>
      <c r="IR1260" s="0"/>
      <c r="IS1260" s="0"/>
      <c r="IT1260" s="0"/>
      <c r="IU1260" s="0"/>
      <c r="IV1260" s="0"/>
      <c r="IW1260" s="0"/>
    </row>
    <row r="1261" customFormat="false" ht="12.75" hidden="true" customHeight="false" outlineLevel="0" collapsed="false">
      <c r="A1261" s="0" t="n">
        <f aca="false">WEEKDAY(C1261,2)</f>
        <v>1</v>
      </c>
      <c r="B1261" s="0" t="n">
        <f aca="false">MONTH(C1261)</f>
        <v>1</v>
      </c>
      <c r="C1261" s="23" t="n">
        <v>35800</v>
      </c>
      <c r="D1261" s="0" t="n">
        <f aca="false">MONTH(R1261)</f>
        <v>1</v>
      </c>
      <c r="E1261" s="0" t="n">
        <f aca="false">YEAR(R1261)</f>
        <v>1998</v>
      </c>
      <c r="F1261" s="35" t="n">
        <f aca="false">L1261-K1261</f>
        <v>0.233885714285714</v>
      </c>
      <c r="G1261" s="24" t="n">
        <f aca="false">N1261-M1261</f>
        <v>0.00333333333333297</v>
      </c>
      <c r="H1261" s="24" t="n">
        <f aca="false">O1261-N1261</f>
        <v>0.0129999999999999</v>
      </c>
      <c r="I1261" s="24" t="n">
        <f aca="false">O1261-M1261</f>
        <v>0.0163333333333329</v>
      </c>
      <c r="J1261" s="25" t="n">
        <f aca="false">VLOOKUP(C1261,'Nymex hist.'!A:B,2,0)</f>
        <v>2.207</v>
      </c>
      <c r="K1261" s="34" t="n">
        <f aca="false">AVERAGE(CC1261:CI1261)</f>
        <v>2.15371428571429</v>
      </c>
      <c r="L1261" s="34" t="n">
        <f aca="false">AVERAGE(CJ1261:CN1261)</f>
        <v>2.3876</v>
      </c>
      <c r="M1261" s="27" t="n">
        <f aca="false">SUMIF($S$3:$FQ$3,$E1261+1,$S1261:$FQ1261)/COUNTIF($S$3:$FQ$3,$E1261+1)</f>
        <v>2.24558333333333</v>
      </c>
      <c r="N1261" s="27" t="n">
        <f aca="false">SUMIF($S$3:$FQ$3,$E1261+2,$S1261:$FQ1261)/COUNTIF($S$3:$FQ$3,$E1261+2)</f>
        <v>2.24891666666667</v>
      </c>
      <c r="O1261" s="27" t="n">
        <f aca="false">SUMIF($S$3:$FQ$3,$E1261+3,$S1261:$FQ1261)/COUNTIF($S$3:$FQ$3,$E1261+3)</f>
        <v>2.26191666666667</v>
      </c>
      <c r="P1261" s="27" t="n">
        <f aca="false">SUMIF($S$3:$FQ$3,$E1261+4,$S1261:$FQ1261)/COUNTIF($S$3:$FQ$3,$E1261+4)</f>
        <v>2.28691666666667</v>
      </c>
      <c r="Q1261" s="27" t="n">
        <f aca="false">SUMIF($S$3:$FQ$3,$E1261+5,$S1261:$FQ1261)/COUNTIF($S$3:$FQ$3,$E1261+5)</f>
        <v>2.31691666666667</v>
      </c>
      <c r="R1261" s="28" t="n">
        <v>35800</v>
      </c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30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 t="n">
        <v>2.207</v>
      </c>
      <c r="CB1261" s="29" t="n">
        <v>2.193</v>
      </c>
      <c r="CC1261" s="29" t="n">
        <v>2.141</v>
      </c>
      <c r="CD1261" s="29" t="n">
        <v>2.136</v>
      </c>
      <c r="CE1261" s="29" t="n">
        <v>2.138</v>
      </c>
      <c r="CF1261" s="29" t="n">
        <v>2.143</v>
      </c>
      <c r="CG1261" s="29" t="n">
        <v>2.151</v>
      </c>
      <c r="CH1261" s="29" t="n">
        <v>2.16</v>
      </c>
      <c r="CI1261" s="29" t="n">
        <v>2.207</v>
      </c>
      <c r="CJ1261" s="29" t="n">
        <v>2.33</v>
      </c>
      <c r="CK1261" s="29" t="n">
        <v>2.465</v>
      </c>
      <c r="CL1261" s="29" t="n">
        <v>2.491</v>
      </c>
      <c r="CM1261" s="29" t="n">
        <v>2.371</v>
      </c>
      <c r="CN1261" s="29" t="n">
        <v>2.281</v>
      </c>
      <c r="CO1261" s="29" t="n">
        <v>2.168</v>
      </c>
      <c r="CP1261" s="29" t="n">
        <v>2.128</v>
      </c>
      <c r="CQ1261" s="29" t="n">
        <v>2.132</v>
      </c>
      <c r="CR1261" s="29" t="n">
        <v>2.137</v>
      </c>
      <c r="CS1261" s="29" t="n">
        <v>2.144</v>
      </c>
      <c r="CT1261" s="29" t="n">
        <v>2.152</v>
      </c>
      <c r="CU1261" s="29" t="n">
        <v>2.177</v>
      </c>
      <c r="CV1261" s="29" t="n">
        <v>2.312</v>
      </c>
      <c r="CW1261" s="29" t="n">
        <v>2.454</v>
      </c>
      <c r="CX1261" s="29" t="n">
        <v>2.495</v>
      </c>
      <c r="CY1261" s="29" t="n">
        <v>2.362</v>
      </c>
      <c r="CZ1261" s="29" t="n">
        <v>2.272</v>
      </c>
      <c r="DA1261" s="29" t="n">
        <v>2.165</v>
      </c>
      <c r="DB1261" s="29" t="n">
        <v>2.146</v>
      </c>
      <c r="DC1261" s="29" t="n">
        <v>2.145</v>
      </c>
      <c r="DD1261" s="29" t="n">
        <v>2.149</v>
      </c>
      <c r="DE1261" s="29" t="n">
        <v>2.153</v>
      </c>
      <c r="DF1261" s="29" t="n">
        <v>2.161</v>
      </c>
      <c r="DG1261" s="29" t="n">
        <v>2.177</v>
      </c>
      <c r="DH1261" s="29" t="n">
        <v>2.306</v>
      </c>
      <c r="DI1261" s="29" t="n">
        <v>2.456</v>
      </c>
      <c r="DJ1261" s="29" t="n">
        <v>2.486</v>
      </c>
      <c r="DK1261" s="29" t="n">
        <v>2.377</v>
      </c>
      <c r="DL1261" s="29" t="n">
        <v>2.287</v>
      </c>
      <c r="DM1261" s="29" t="n">
        <v>2.18</v>
      </c>
      <c r="DN1261" s="29" t="n">
        <v>2.161</v>
      </c>
      <c r="DO1261" s="29" t="n">
        <v>2.16</v>
      </c>
      <c r="DP1261" s="29" t="n">
        <v>2.164</v>
      </c>
      <c r="DQ1261" s="29" t="n">
        <v>2.168</v>
      </c>
      <c r="DR1261" s="29" t="n">
        <v>2.176</v>
      </c>
      <c r="DS1261" s="29" t="n">
        <v>2.192</v>
      </c>
      <c r="DT1261" s="29" t="n">
        <v>2.321</v>
      </c>
      <c r="DU1261" s="29" t="n">
        <v>2.471</v>
      </c>
      <c r="DV1261" s="29" t="n">
        <v>2.511</v>
      </c>
      <c r="DW1261" s="29" t="n">
        <v>2.402</v>
      </c>
      <c r="DX1261" s="29" t="n">
        <v>2.312</v>
      </c>
      <c r="DY1261" s="29" t="n">
        <v>2.205</v>
      </c>
      <c r="DZ1261" s="29" t="n">
        <v>2.186</v>
      </c>
      <c r="EA1261" s="29" t="n">
        <v>2.185</v>
      </c>
      <c r="EB1261" s="29" t="n">
        <v>2.189</v>
      </c>
      <c r="EC1261" s="29" t="n">
        <v>2.193</v>
      </c>
      <c r="ED1261" s="29" t="n">
        <v>2.201</v>
      </c>
      <c r="EE1261" s="29" t="n">
        <v>2.217</v>
      </c>
      <c r="EF1261" s="29" t="n">
        <v>2.346</v>
      </c>
      <c r="EG1261" s="29" t="n">
        <v>2.496</v>
      </c>
      <c r="EH1261" s="29" t="n">
        <v>2.541</v>
      </c>
      <c r="EI1261" s="29" t="n">
        <v>2.432</v>
      </c>
      <c r="EJ1261" s="29" t="n">
        <v>2.342</v>
      </c>
      <c r="EK1261" s="29" t="n">
        <v>2.235</v>
      </c>
      <c r="EL1261" s="29" t="n">
        <v>2.216</v>
      </c>
      <c r="EM1261" s="29" t="n">
        <v>2.215</v>
      </c>
      <c r="EN1261" s="29" t="n">
        <v>2.219</v>
      </c>
      <c r="EO1261" s="29" t="n">
        <v>2.223</v>
      </c>
      <c r="EP1261" s="29" t="n">
        <v>2.231</v>
      </c>
      <c r="EQ1261" s="29" t="n">
        <v>2.247</v>
      </c>
      <c r="ER1261" s="29" t="n">
        <v>2.376</v>
      </c>
      <c r="ES1261" s="29" t="n">
        <v>2.526</v>
      </c>
      <c r="ET1261" s="29" t="n">
        <v>2.576</v>
      </c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  <c r="GR1261" s="0"/>
      <c r="GS1261" s="0"/>
      <c r="GT1261" s="0"/>
      <c r="GU1261" s="0"/>
      <c r="GV1261" s="0"/>
      <c r="GW1261" s="0"/>
      <c r="GX1261" s="0"/>
      <c r="GY1261" s="0"/>
      <c r="GZ1261" s="0"/>
      <c r="HA1261" s="0"/>
      <c r="HB1261" s="0"/>
      <c r="HC1261" s="0"/>
      <c r="HD1261" s="0"/>
      <c r="HE1261" s="0"/>
      <c r="HF1261" s="0"/>
      <c r="HG1261" s="0"/>
      <c r="HH1261" s="0"/>
      <c r="HI1261" s="0"/>
      <c r="HJ1261" s="0"/>
      <c r="HK1261" s="0"/>
      <c r="HL1261" s="0"/>
      <c r="HM1261" s="0"/>
      <c r="HN1261" s="0"/>
      <c r="HO1261" s="0"/>
      <c r="HP1261" s="0"/>
      <c r="HQ1261" s="0"/>
      <c r="HR1261" s="0"/>
      <c r="HS1261" s="0"/>
      <c r="HT1261" s="0"/>
      <c r="HU1261" s="0"/>
      <c r="HV1261" s="0"/>
      <c r="HW1261" s="0"/>
      <c r="HX1261" s="0"/>
      <c r="HY1261" s="0"/>
      <c r="HZ1261" s="0"/>
      <c r="IA1261" s="0"/>
      <c r="IB1261" s="0"/>
      <c r="IC1261" s="0"/>
      <c r="ID1261" s="0"/>
      <c r="IE1261" s="0"/>
      <c r="IF1261" s="0"/>
      <c r="IG1261" s="0"/>
      <c r="IH1261" s="0"/>
      <c r="II1261" s="0"/>
      <c r="IJ1261" s="0"/>
      <c r="IK1261" s="0"/>
      <c r="IL1261" s="0"/>
      <c r="IM1261" s="0"/>
      <c r="IN1261" s="0"/>
      <c r="IO1261" s="0"/>
      <c r="IP1261" s="0"/>
      <c r="IQ1261" s="0"/>
      <c r="IR1261" s="0"/>
      <c r="IS1261" s="0"/>
      <c r="IT1261" s="0"/>
      <c r="IU1261" s="0"/>
      <c r="IV1261" s="0"/>
      <c r="IW1261" s="0"/>
    </row>
    <row r="1262" customFormat="false" ht="12.75" hidden="true" customHeight="false" outlineLevel="0" collapsed="false">
      <c r="A1262" s="0" t="n">
        <f aca="false">WEEKDAY(C1262,2)</f>
        <v>2</v>
      </c>
      <c r="B1262" s="0" t="n">
        <f aca="false">MONTH(C1262)</f>
        <v>1</v>
      </c>
      <c r="C1262" s="23" t="n">
        <v>35801</v>
      </c>
      <c r="D1262" s="0" t="n">
        <f aca="false">MONTH(R1262)</f>
        <v>1</v>
      </c>
      <c r="E1262" s="0" t="n">
        <f aca="false">YEAR(R1262)</f>
        <v>1998</v>
      </c>
      <c r="F1262" s="35" t="n">
        <f aca="false">L1262-K1262</f>
        <v>0.243942857142857</v>
      </c>
      <c r="G1262" s="24" t="n">
        <f aca="false">N1262-M1262</f>
        <v>0.000583333333333602</v>
      </c>
      <c r="H1262" s="24" t="n">
        <f aca="false">O1262-N1262</f>
        <v>0.0125833333333332</v>
      </c>
      <c r="I1262" s="24" t="n">
        <f aca="false">O1262-M1262</f>
        <v>0.0131666666666668</v>
      </c>
      <c r="J1262" s="25" t="n">
        <f aca="false">VLOOKUP(C1262,'Nymex hist.'!A:B,2,0)</f>
        <v>2.182</v>
      </c>
      <c r="K1262" s="34" t="n">
        <f aca="false">AVERAGE(CC1262:CI1262)</f>
        <v>2.13685714285714</v>
      </c>
      <c r="L1262" s="34" t="n">
        <f aca="false">AVERAGE(CJ1262:CN1262)</f>
        <v>2.3808</v>
      </c>
      <c r="M1262" s="27" t="n">
        <f aca="false">SUMIF($S$3:$FQ$3,$E1262+1,$S1262:$FQ1262)/COUNTIF($S$3:$FQ$3,$E1262+1)</f>
        <v>2.24366666666667</v>
      </c>
      <c r="N1262" s="27" t="n">
        <f aca="false">SUMIF($S$3:$FQ$3,$E1262+2,$S1262:$FQ1262)/COUNTIF($S$3:$FQ$3,$E1262+2)</f>
        <v>2.24425</v>
      </c>
      <c r="O1262" s="27" t="n">
        <f aca="false">SUMIF($S$3:$FQ$3,$E1262+3,$S1262:$FQ1262)/COUNTIF($S$3:$FQ$3,$E1262+3)</f>
        <v>2.25683333333333</v>
      </c>
      <c r="P1262" s="27" t="n">
        <f aca="false">SUMIF($S$3:$FQ$3,$E1262+4,$S1262:$FQ1262)/COUNTIF($S$3:$FQ$3,$E1262+4)</f>
        <v>2.28183333333333</v>
      </c>
      <c r="Q1262" s="27" t="n">
        <f aca="false">SUMIF($S$3:$FQ$3,$E1262+5,$S1262:$FQ1262)/COUNTIF($S$3:$FQ$3,$E1262+5)</f>
        <v>2.31183333333333</v>
      </c>
      <c r="R1262" s="28" t="n">
        <v>35801</v>
      </c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30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 t="n">
        <v>2.182</v>
      </c>
      <c r="CB1262" s="29" t="n">
        <v>2.166</v>
      </c>
      <c r="CC1262" s="29" t="n">
        <v>2.12</v>
      </c>
      <c r="CD1262" s="29" t="n">
        <v>2.118</v>
      </c>
      <c r="CE1262" s="29" t="n">
        <v>2.12</v>
      </c>
      <c r="CF1262" s="29" t="n">
        <v>2.125</v>
      </c>
      <c r="CG1262" s="29" t="n">
        <v>2.135</v>
      </c>
      <c r="CH1262" s="29" t="n">
        <v>2.145</v>
      </c>
      <c r="CI1262" s="29" t="n">
        <v>2.195</v>
      </c>
      <c r="CJ1262" s="29" t="n">
        <v>2.32</v>
      </c>
      <c r="CK1262" s="29" t="n">
        <v>2.459</v>
      </c>
      <c r="CL1262" s="29" t="n">
        <v>2.485</v>
      </c>
      <c r="CM1262" s="29" t="n">
        <v>2.365</v>
      </c>
      <c r="CN1262" s="29" t="n">
        <v>2.275</v>
      </c>
      <c r="CO1262" s="29" t="n">
        <v>2.163</v>
      </c>
      <c r="CP1262" s="29" t="n">
        <v>2.128</v>
      </c>
      <c r="CQ1262" s="29" t="n">
        <v>2.132</v>
      </c>
      <c r="CR1262" s="29" t="n">
        <v>2.137</v>
      </c>
      <c r="CS1262" s="29" t="n">
        <v>2.144</v>
      </c>
      <c r="CT1262" s="29" t="n">
        <v>2.152</v>
      </c>
      <c r="CU1262" s="29" t="n">
        <v>2.177</v>
      </c>
      <c r="CV1262" s="29" t="n">
        <v>2.312</v>
      </c>
      <c r="CW1262" s="29" t="n">
        <v>2.454</v>
      </c>
      <c r="CX1262" s="29" t="n">
        <v>2.494</v>
      </c>
      <c r="CY1262" s="29" t="n">
        <v>2.36</v>
      </c>
      <c r="CZ1262" s="29" t="n">
        <v>2.269</v>
      </c>
      <c r="DA1262" s="29" t="n">
        <v>2.161</v>
      </c>
      <c r="DB1262" s="29" t="n">
        <v>2.141</v>
      </c>
      <c r="DC1262" s="29" t="n">
        <v>2.14</v>
      </c>
      <c r="DD1262" s="29" t="n">
        <v>2.143</v>
      </c>
      <c r="DE1262" s="29" t="n">
        <v>2.147</v>
      </c>
      <c r="DF1262" s="29" t="n">
        <v>2.155</v>
      </c>
      <c r="DG1262" s="29" t="n">
        <v>2.171</v>
      </c>
      <c r="DH1262" s="29" t="n">
        <v>2.3</v>
      </c>
      <c r="DI1262" s="29" t="n">
        <v>2.45</v>
      </c>
      <c r="DJ1262" s="29" t="n">
        <v>2.48</v>
      </c>
      <c r="DK1262" s="29" t="n">
        <v>2.375</v>
      </c>
      <c r="DL1262" s="29" t="n">
        <v>2.284</v>
      </c>
      <c r="DM1262" s="29" t="n">
        <v>2.176</v>
      </c>
      <c r="DN1262" s="29" t="n">
        <v>2.156</v>
      </c>
      <c r="DO1262" s="29" t="n">
        <v>2.155</v>
      </c>
      <c r="DP1262" s="29" t="n">
        <v>2.158</v>
      </c>
      <c r="DQ1262" s="29" t="n">
        <v>2.162</v>
      </c>
      <c r="DR1262" s="29" t="n">
        <v>2.17</v>
      </c>
      <c r="DS1262" s="29" t="n">
        <v>2.186</v>
      </c>
      <c r="DT1262" s="29" t="n">
        <v>2.315</v>
      </c>
      <c r="DU1262" s="29" t="n">
        <v>2.465</v>
      </c>
      <c r="DV1262" s="29" t="n">
        <v>2.505</v>
      </c>
      <c r="DW1262" s="29" t="n">
        <v>2.4</v>
      </c>
      <c r="DX1262" s="29" t="n">
        <v>2.309</v>
      </c>
      <c r="DY1262" s="29" t="n">
        <v>2.201</v>
      </c>
      <c r="DZ1262" s="29" t="n">
        <v>2.181</v>
      </c>
      <c r="EA1262" s="29" t="n">
        <v>2.18</v>
      </c>
      <c r="EB1262" s="29" t="n">
        <v>2.183</v>
      </c>
      <c r="EC1262" s="29" t="n">
        <v>2.187</v>
      </c>
      <c r="ED1262" s="29" t="n">
        <v>2.195</v>
      </c>
      <c r="EE1262" s="29" t="n">
        <v>2.211</v>
      </c>
      <c r="EF1262" s="29" t="n">
        <v>2.34</v>
      </c>
      <c r="EG1262" s="29" t="n">
        <v>2.49</v>
      </c>
      <c r="EH1262" s="29" t="n">
        <v>2.535</v>
      </c>
      <c r="EI1262" s="29" t="n">
        <v>2.43</v>
      </c>
      <c r="EJ1262" s="29" t="n">
        <v>2.339</v>
      </c>
      <c r="EK1262" s="29" t="n">
        <v>2.231</v>
      </c>
      <c r="EL1262" s="29" t="n">
        <v>2.211</v>
      </c>
      <c r="EM1262" s="29" t="n">
        <v>2.21</v>
      </c>
      <c r="EN1262" s="29" t="n">
        <v>2.213</v>
      </c>
      <c r="EO1262" s="29" t="n">
        <v>2.217</v>
      </c>
      <c r="EP1262" s="29" t="n">
        <v>2.225</v>
      </c>
      <c r="EQ1262" s="29" t="n">
        <v>2.241</v>
      </c>
      <c r="ER1262" s="29" t="n">
        <v>2.37</v>
      </c>
      <c r="ES1262" s="29" t="n">
        <v>2.52</v>
      </c>
      <c r="ET1262" s="29" t="n">
        <v>2.57</v>
      </c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0"/>
      <c r="GS1262" s="0"/>
      <c r="GT1262" s="0"/>
      <c r="GU1262" s="0"/>
      <c r="GV1262" s="0"/>
      <c r="GW1262" s="0"/>
      <c r="GX1262" s="0"/>
      <c r="GY1262" s="0"/>
      <c r="GZ1262" s="0"/>
      <c r="HA1262" s="0"/>
      <c r="HB1262" s="0"/>
      <c r="HC1262" s="0"/>
      <c r="HD1262" s="0"/>
      <c r="HE1262" s="0"/>
      <c r="HF1262" s="0"/>
      <c r="HG1262" s="0"/>
      <c r="HH1262" s="0"/>
      <c r="HI1262" s="0"/>
      <c r="HJ1262" s="0"/>
      <c r="HK1262" s="0"/>
      <c r="HL1262" s="0"/>
      <c r="HM1262" s="0"/>
      <c r="HN1262" s="0"/>
      <c r="HO1262" s="0"/>
      <c r="HP1262" s="0"/>
      <c r="HQ1262" s="0"/>
      <c r="HR1262" s="0"/>
      <c r="HS1262" s="0"/>
      <c r="HT1262" s="0"/>
      <c r="HU1262" s="0"/>
      <c r="HV1262" s="0"/>
      <c r="HW1262" s="0"/>
      <c r="HX1262" s="0"/>
      <c r="HY1262" s="0"/>
      <c r="HZ1262" s="0"/>
      <c r="IA1262" s="0"/>
      <c r="IB1262" s="0"/>
      <c r="IC1262" s="0"/>
      <c r="ID1262" s="0"/>
      <c r="IE1262" s="0"/>
      <c r="IF1262" s="0"/>
      <c r="IG1262" s="0"/>
      <c r="IH1262" s="0"/>
      <c r="II1262" s="0"/>
      <c r="IJ1262" s="0"/>
      <c r="IK1262" s="0"/>
      <c r="IL1262" s="0"/>
      <c r="IM1262" s="0"/>
      <c r="IN1262" s="0"/>
      <c r="IO1262" s="0"/>
      <c r="IP1262" s="0"/>
      <c r="IQ1262" s="0"/>
      <c r="IR1262" s="0"/>
      <c r="IS1262" s="0"/>
      <c r="IT1262" s="0"/>
      <c r="IU1262" s="0"/>
      <c r="IV1262" s="0"/>
      <c r="IW1262" s="0"/>
    </row>
    <row r="1263" customFormat="false" ht="12.75" hidden="true" customHeight="false" outlineLevel="0" collapsed="false">
      <c r="A1263" s="0" t="n">
        <f aca="false">WEEKDAY(C1263,2)</f>
        <v>3</v>
      </c>
      <c r="B1263" s="0" t="n">
        <f aca="false">MONTH(C1263)</f>
        <v>1</v>
      </c>
      <c r="C1263" s="23" t="n">
        <v>35802</v>
      </c>
      <c r="D1263" s="0" t="n">
        <f aca="false">MONTH(R1263)</f>
        <v>1</v>
      </c>
      <c r="E1263" s="0" t="n">
        <f aca="false">YEAR(R1263)</f>
        <v>1998</v>
      </c>
      <c r="F1263" s="35" t="n">
        <f aca="false">L1263-K1263</f>
        <v>0.254057142857143</v>
      </c>
      <c r="G1263" s="24" t="n">
        <f aca="false">N1263-M1263</f>
        <v>0.000333333333332853</v>
      </c>
      <c r="H1263" s="24" t="n">
        <f aca="false">O1263-N1263</f>
        <v>0.0125833333333336</v>
      </c>
      <c r="I1263" s="24" t="n">
        <f aca="false">O1263-M1263</f>
        <v>0.0129166666666665</v>
      </c>
      <c r="J1263" s="25" t="n">
        <f aca="false">VLOOKUP(C1263,'Nymex hist.'!A:B,2,0)</f>
        <v>2.145</v>
      </c>
      <c r="K1263" s="34" t="n">
        <f aca="false">AVERAGE(CC1263:CI1263)</f>
        <v>2.12814285714286</v>
      </c>
      <c r="L1263" s="34" t="n">
        <f aca="false">AVERAGE(CJ1263:CN1263)</f>
        <v>2.3822</v>
      </c>
      <c r="M1263" s="27" t="n">
        <f aca="false">SUMIF($S$3:$FQ$3,$E1263+1,$S1263:$FQ1263)/COUNTIF($S$3:$FQ$3,$E1263+1)</f>
        <v>2.24691666666667</v>
      </c>
      <c r="N1263" s="27" t="n">
        <f aca="false">SUMIF($S$3:$FQ$3,$E1263+2,$S1263:$FQ1263)/COUNTIF($S$3:$FQ$3,$E1263+2)</f>
        <v>2.24725</v>
      </c>
      <c r="O1263" s="27" t="n">
        <f aca="false">SUMIF($S$3:$FQ$3,$E1263+3,$S1263:$FQ1263)/COUNTIF($S$3:$FQ$3,$E1263+3)</f>
        <v>2.25983333333333</v>
      </c>
      <c r="P1263" s="27" t="n">
        <f aca="false">SUMIF($S$3:$FQ$3,$E1263+4,$S1263:$FQ1263)/COUNTIF($S$3:$FQ$3,$E1263+4)</f>
        <v>2.28483333333333</v>
      </c>
      <c r="Q1263" s="27" t="n">
        <f aca="false">SUMIF($S$3:$FQ$3,$E1263+5,$S1263:$FQ1263)/COUNTIF($S$3:$FQ$3,$E1263+5)</f>
        <v>2.31483333333333</v>
      </c>
      <c r="R1263" s="28" t="n">
        <v>35802</v>
      </c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30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 t="n">
        <v>2.145</v>
      </c>
      <c r="CB1263" s="29" t="n">
        <v>2.134</v>
      </c>
      <c r="CC1263" s="29" t="n">
        <v>2.102</v>
      </c>
      <c r="CD1263" s="29" t="n">
        <v>2.102</v>
      </c>
      <c r="CE1263" s="29" t="n">
        <v>2.109</v>
      </c>
      <c r="CF1263" s="29" t="n">
        <v>2.116</v>
      </c>
      <c r="CG1263" s="29" t="n">
        <v>2.131</v>
      </c>
      <c r="CH1263" s="29" t="n">
        <v>2.142</v>
      </c>
      <c r="CI1263" s="29" t="n">
        <v>2.195</v>
      </c>
      <c r="CJ1263" s="29" t="n">
        <v>2.32</v>
      </c>
      <c r="CK1263" s="29" t="n">
        <v>2.46</v>
      </c>
      <c r="CL1263" s="29" t="n">
        <v>2.485</v>
      </c>
      <c r="CM1263" s="29" t="n">
        <v>2.367</v>
      </c>
      <c r="CN1263" s="29" t="n">
        <v>2.279</v>
      </c>
      <c r="CO1263" s="29" t="n">
        <v>2.17</v>
      </c>
      <c r="CP1263" s="29" t="n">
        <v>2.133</v>
      </c>
      <c r="CQ1263" s="29" t="n">
        <v>2.135</v>
      </c>
      <c r="CR1263" s="29" t="n">
        <v>2.14</v>
      </c>
      <c r="CS1263" s="29" t="n">
        <v>2.147</v>
      </c>
      <c r="CT1263" s="29" t="n">
        <v>2.155</v>
      </c>
      <c r="CU1263" s="29" t="n">
        <v>2.18</v>
      </c>
      <c r="CV1263" s="29" t="n">
        <v>2.315</v>
      </c>
      <c r="CW1263" s="29" t="n">
        <v>2.457</v>
      </c>
      <c r="CX1263" s="29" t="n">
        <v>2.497</v>
      </c>
      <c r="CY1263" s="29" t="n">
        <v>2.363</v>
      </c>
      <c r="CZ1263" s="29" t="n">
        <v>2.272</v>
      </c>
      <c r="DA1263" s="29" t="n">
        <v>2.164</v>
      </c>
      <c r="DB1263" s="29" t="n">
        <v>2.144</v>
      </c>
      <c r="DC1263" s="29" t="n">
        <v>2.143</v>
      </c>
      <c r="DD1263" s="29" t="n">
        <v>2.146</v>
      </c>
      <c r="DE1263" s="29" t="n">
        <v>2.15</v>
      </c>
      <c r="DF1263" s="29" t="n">
        <v>2.158</v>
      </c>
      <c r="DG1263" s="29" t="n">
        <v>2.174</v>
      </c>
      <c r="DH1263" s="29" t="n">
        <v>2.303</v>
      </c>
      <c r="DI1263" s="29" t="n">
        <v>2.453</v>
      </c>
      <c r="DJ1263" s="29" t="n">
        <v>2.483</v>
      </c>
      <c r="DK1263" s="29" t="n">
        <v>2.378</v>
      </c>
      <c r="DL1263" s="29" t="n">
        <v>2.287</v>
      </c>
      <c r="DM1263" s="29" t="n">
        <v>2.179</v>
      </c>
      <c r="DN1263" s="29" t="n">
        <v>2.159</v>
      </c>
      <c r="DO1263" s="29" t="n">
        <v>2.158</v>
      </c>
      <c r="DP1263" s="29" t="n">
        <v>2.161</v>
      </c>
      <c r="DQ1263" s="29" t="n">
        <v>2.165</v>
      </c>
      <c r="DR1263" s="29" t="n">
        <v>2.173</v>
      </c>
      <c r="DS1263" s="29" t="n">
        <v>2.189</v>
      </c>
      <c r="DT1263" s="29" t="n">
        <v>2.318</v>
      </c>
      <c r="DU1263" s="29" t="n">
        <v>2.468</v>
      </c>
      <c r="DV1263" s="29" t="n">
        <v>2.508</v>
      </c>
      <c r="DW1263" s="29" t="n">
        <v>2.403</v>
      </c>
      <c r="DX1263" s="29" t="n">
        <v>2.312</v>
      </c>
      <c r="DY1263" s="29" t="n">
        <v>2.204</v>
      </c>
      <c r="DZ1263" s="29" t="n">
        <v>2.184</v>
      </c>
      <c r="EA1263" s="29" t="n">
        <v>2.183</v>
      </c>
      <c r="EB1263" s="29" t="n">
        <v>2.186</v>
      </c>
      <c r="EC1263" s="29" t="n">
        <v>2.19</v>
      </c>
      <c r="ED1263" s="29" t="n">
        <v>2.198</v>
      </c>
      <c r="EE1263" s="29" t="n">
        <v>2.214</v>
      </c>
      <c r="EF1263" s="29" t="n">
        <v>2.343</v>
      </c>
      <c r="EG1263" s="29" t="n">
        <v>2.493</v>
      </c>
      <c r="EH1263" s="29" t="n">
        <v>2.538</v>
      </c>
      <c r="EI1263" s="29" t="n">
        <v>2.433</v>
      </c>
      <c r="EJ1263" s="29" t="n">
        <v>2.342</v>
      </c>
      <c r="EK1263" s="29" t="n">
        <v>2.234</v>
      </c>
      <c r="EL1263" s="29" t="n">
        <v>2.214</v>
      </c>
      <c r="EM1263" s="29" t="n">
        <v>2.213</v>
      </c>
      <c r="EN1263" s="29" t="n">
        <v>2.216</v>
      </c>
      <c r="EO1263" s="29" t="n">
        <v>2.22</v>
      </c>
      <c r="EP1263" s="29" t="n">
        <v>2.228</v>
      </c>
      <c r="EQ1263" s="29" t="n">
        <v>2.244</v>
      </c>
      <c r="ER1263" s="29" t="n">
        <v>2.373</v>
      </c>
      <c r="ES1263" s="29" t="n">
        <v>2.523</v>
      </c>
      <c r="ET1263" s="29" t="n">
        <v>2.573</v>
      </c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0"/>
      <c r="GS1263" s="0"/>
      <c r="GT1263" s="0"/>
      <c r="GU1263" s="0"/>
      <c r="GV1263" s="0"/>
      <c r="GW1263" s="0"/>
      <c r="GX1263" s="0"/>
      <c r="GY1263" s="0"/>
      <c r="GZ1263" s="0"/>
      <c r="HA1263" s="0"/>
      <c r="HB1263" s="0"/>
      <c r="HC1263" s="0"/>
      <c r="HD1263" s="0"/>
      <c r="HE1263" s="0"/>
      <c r="HF1263" s="0"/>
      <c r="HG1263" s="0"/>
      <c r="HH1263" s="0"/>
      <c r="HI1263" s="0"/>
      <c r="HJ1263" s="0"/>
      <c r="HK1263" s="0"/>
      <c r="HL1263" s="0"/>
      <c r="HM1263" s="0"/>
      <c r="HN1263" s="0"/>
      <c r="HO1263" s="0"/>
      <c r="HP1263" s="0"/>
      <c r="HQ1263" s="0"/>
      <c r="HR1263" s="0"/>
      <c r="HS1263" s="0"/>
      <c r="HT1263" s="0"/>
      <c r="HU1263" s="0"/>
      <c r="HV1263" s="0"/>
      <c r="HW1263" s="0"/>
      <c r="HX1263" s="0"/>
      <c r="HY1263" s="0"/>
      <c r="HZ1263" s="0"/>
      <c r="IA1263" s="0"/>
      <c r="IB1263" s="0"/>
      <c r="IC1263" s="0"/>
      <c r="ID1263" s="0"/>
      <c r="IE1263" s="0"/>
      <c r="IF1263" s="0"/>
      <c r="IG1263" s="0"/>
      <c r="IH1263" s="0"/>
      <c r="II1263" s="0"/>
      <c r="IJ1263" s="0"/>
      <c r="IK1263" s="0"/>
      <c r="IL1263" s="0"/>
      <c r="IM1263" s="0"/>
      <c r="IN1263" s="0"/>
      <c r="IO1263" s="0"/>
      <c r="IP1263" s="0"/>
      <c r="IQ1263" s="0"/>
      <c r="IR1263" s="0"/>
      <c r="IS1263" s="0"/>
      <c r="IT1263" s="0"/>
      <c r="IU1263" s="0"/>
      <c r="IV1263" s="0"/>
      <c r="IW1263" s="0"/>
    </row>
    <row r="1264" customFormat="false" ht="12.75" hidden="false" customHeight="false" outlineLevel="0" collapsed="false">
      <c r="A1264" s="1" t="n">
        <f aca="false">WEEKDAY(C1264,2)</f>
        <v>4</v>
      </c>
      <c r="B1264" s="1" t="n">
        <f aca="false">MONTH(C1264)</f>
        <v>1</v>
      </c>
      <c r="C1264" s="23" t="n">
        <v>35803</v>
      </c>
      <c r="D1264" s="0" t="n">
        <f aca="false">MONTH(R1264)</f>
        <v>1</v>
      </c>
      <c r="E1264" s="0" t="n">
        <f aca="false">YEAR(R1264)</f>
        <v>1998</v>
      </c>
      <c r="F1264" s="3" t="n">
        <f aca="false">L1264-K1264</f>
        <v>0.267828571428571</v>
      </c>
      <c r="G1264" s="3" t="n">
        <f aca="false">N1264-M1264</f>
        <v>0.0110833333333331</v>
      </c>
      <c r="H1264" s="3" t="n">
        <f aca="false">O1264-N1264</f>
        <v>0.0125833333333336</v>
      </c>
      <c r="I1264" s="3" t="n">
        <f aca="false">O1264-M1264</f>
        <v>0.0236666666666667</v>
      </c>
      <c r="J1264" s="4" t="n">
        <f aca="false">VLOOKUP(C1264,'Nymex hist.'!A:B,2,0)</f>
        <v>2.046</v>
      </c>
      <c r="K1264" s="4" t="n">
        <f aca="false">AVERAGE(CC1264:CI1264)</f>
        <v>2.09357142857143</v>
      </c>
      <c r="L1264" s="4" t="n">
        <f aca="false">AVERAGE(CJ1264:CN1264)</f>
        <v>2.3614</v>
      </c>
      <c r="M1264" s="4" t="n">
        <f aca="false">SUMIF($S$3:$FQ$3,$E1264+1,$S1264:$FQ1264)/COUNTIF($S$3:$FQ$3,$E1264+1)</f>
        <v>2.23616666666667</v>
      </c>
      <c r="N1264" s="4" t="n">
        <f aca="false">SUMIF($S$3:$FQ$3,$E1264+2,$S1264:$FQ1264)/COUNTIF($S$3:$FQ$3,$E1264+2)</f>
        <v>2.24725</v>
      </c>
      <c r="O1264" s="4" t="n">
        <f aca="false">SUMIF($S$3:$FQ$3,$E1264+3,$S1264:$FQ1264)/COUNTIF($S$3:$FQ$3,$E1264+3)</f>
        <v>2.25983333333333</v>
      </c>
      <c r="P1264" s="4" t="n">
        <f aca="false">SUMIF($S$3:$FQ$3,$E1264+4,$S1264:$FQ1264)/COUNTIF($S$3:$FQ$3,$E1264+4)</f>
        <v>2.28483333333333</v>
      </c>
      <c r="Q1264" s="4" t="n">
        <f aca="false">SUMIF($S$3:$FQ$3,$E1264+5,$S1264:$FQ1264)/COUNTIF($S$3:$FQ$3,$E1264+5)</f>
        <v>2.31483333333333</v>
      </c>
      <c r="R1264" s="21" t="n">
        <v>35803</v>
      </c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7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  <c r="BT1264" s="32"/>
      <c r="BU1264" s="32"/>
      <c r="BV1264" s="32"/>
      <c r="BW1264" s="32"/>
      <c r="BX1264" s="32"/>
      <c r="BY1264" s="32"/>
      <c r="BZ1264" s="32"/>
      <c r="CA1264" s="32" t="n">
        <v>2.046</v>
      </c>
      <c r="CB1264" s="32" t="n">
        <v>2.051</v>
      </c>
      <c r="CC1264" s="32" t="n">
        <v>2.043</v>
      </c>
      <c r="CD1264" s="32" t="n">
        <v>2.055</v>
      </c>
      <c r="CE1264" s="32" t="n">
        <v>2.072</v>
      </c>
      <c r="CF1264" s="32" t="n">
        <v>2.087</v>
      </c>
      <c r="CG1264" s="32" t="n">
        <v>2.105</v>
      </c>
      <c r="CH1264" s="32" t="n">
        <v>2.12</v>
      </c>
      <c r="CI1264" s="32" t="n">
        <v>2.173</v>
      </c>
      <c r="CJ1264" s="32" t="n">
        <v>2.298</v>
      </c>
      <c r="CK1264" s="32" t="n">
        <v>2.438</v>
      </c>
      <c r="CL1264" s="32" t="n">
        <v>2.463</v>
      </c>
      <c r="CM1264" s="32" t="n">
        <v>2.347</v>
      </c>
      <c r="CN1264" s="32" t="n">
        <v>2.261</v>
      </c>
      <c r="CO1264" s="32" t="n">
        <v>2.154</v>
      </c>
      <c r="CP1264" s="32" t="n">
        <v>2.119</v>
      </c>
      <c r="CQ1264" s="32" t="n">
        <v>2.123</v>
      </c>
      <c r="CR1264" s="32" t="n">
        <v>2.13</v>
      </c>
      <c r="CS1264" s="32" t="n">
        <v>2.14</v>
      </c>
      <c r="CT1264" s="32" t="n">
        <v>2.15</v>
      </c>
      <c r="CU1264" s="32" t="n">
        <v>2.177</v>
      </c>
      <c r="CV1264" s="32" t="n">
        <v>2.313</v>
      </c>
      <c r="CW1264" s="32" t="n">
        <v>2.457</v>
      </c>
      <c r="CX1264" s="32" t="n">
        <v>2.497</v>
      </c>
      <c r="CY1264" s="32" t="n">
        <v>2.363</v>
      </c>
      <c r="CZ1264" s="32" t="n">
        <v>2.272</v>
      </c>
      <c r="DA1264" s="32" t="n">
        <v>2.164</v>
      </c>
      <c r="DB1264" s="32" t="n">
        <v>2.144</v>
      </c>
      <c r="DC1264" s="32" t="n">
        <v>2.143</v>
      </c>
      <c r="DD1264" s="32" t="n">
        <v>2.146</v>
      </c>
      <c r="DE1264" s="32" t="n">
        <v>2.15</v>
      </c>
      <c r="DF1264" s="32" t="n">
        <v>2.158</v>
      </c>
      <c r="DG1264" s="32" t="n">
        <v>2.174</v>
      </c>
      <c r="DH1264" s="32" t="n">
        <v>2.303</v>
      </c>
      <c r="DI1264" s="32" t="n">
        <v>2.453</v>
      </c>
      <c r="DJ1264" s="32" t="n">
        <v>2.483</v>
      </c>
      <c r="DK1264" s="32" t="n">
        <v>2.378</v>
      </c>
      <c r="DL1264" s="32" t="n">
        <v>2.287</v>
      </c>
      <c r="DM1264" s="32" t="n">
        <v>2.179</v>
      </c>
      <c r="DN1264" s="32" t="n">
        <v>2.159</v>
      </c>
      <c r="DO1264" s="32" t="n">
        <v>2.158</v>
      </c>
      <c r="DP1264" s="32" t="n">
        <v>2.161</v>
      </c>
      <c r="DQ1264" s="32" t="n">
        <v>2.165</v>
      </c>
      <c r="DR1264" s="32" t="n">
        <v>2.173</v>
      </c>
      <c r="DS1264" s="32" t="n">
        <v>2.189</v>
      </c>
      <c r="DT1264" s="32" t="n">
        <v>2.318</v>
      </c>
      <c r="DU1264" s="32" t="n">
        <v>2.468</v>
      </c>
      <c r="DV1264" s="32" t="n">
        <v>2.508</v>
      </c>
      <c r="DW1264" s="32" t="n">
        <v>2.403</v>
      </c>
      <c r="DX1264" s="32" t="n">
        <v>2.312</v>
      </c>
      <c r="DY1264" s="32" t="n">
        <v>2.204</v>
      </c>
      <c r="DZ1264" s="32" t="n">
        <v>2.184</v>
      </c>
      <c r="EA1264" s="32" t="n">
        <v>2.183</v>
      </c>
      <c r="EB1264" s="32" t="n">
        <v>2.186</v>
      </c>
      <c r="EC1264" s="32" t="n">
        <v>2.19</v>
      </c>
      <c r="ED1264" s="32" t="n">
        <v>2.198</v>
      </c>
      <c r="EE1264" s="32" t="n">
        <v>2.214</v>
      </c>
      <c r="EF1264" s="32" t="n">
        <v>2.343</v>
      </c>
      <c r="EG1264" s="32" t="n">
        <v>2.493</v>
      </c>
      <c r="EH1264" s="32" t="n">
        <v>2.538</v>
      </c>
      <c r="EI1264" s="32" t="n">
        <v>2.433</v>
      </c>
      <c r="EJ1264" s="32" t="n">
        <v>2.342</v>
      </c>
      <c r="EK1264" s="32" t="n">
        <v>2.234</v>
      </c>
      <c r="EL1264" s="32" t="n">
        <v>2.214</v>
      </c>
      <c r="EM1264" s="32" t="n">
        <v>2.213</v>
      </c>
      <c r="EN1264" s="32" t="n">
        <v>2.216</v>
      </c>
      <c r="EO1264" s="32" t="n">
        <v>2.22</v>
      </c>
      <c r="EP1264" s="32" t="n">
        <v>2.228</v>
      </c>
      <c r="EQ1264" s="32" t="n">
        <v>2.244</v>
      </c>
      <c r="ER1264" s="32" t="n">
        <v>2.373</v>
      </c>
      <c r="ES1264" s="32" t="n">
        <v>2.523</v>
      </c>
      <c r="ET1264" s="32" t="n">
        <v>2.573</v>
      </c>
      <c r="EU1264" s="32"/>
      <c r="EV1264" s="32"/>
      <c r="EW1264" s="32"/>
      <c r="EX1264" s="32"/>
      <c r="EY1264" s="32"/>
      <c r="EZ1264" s="32"/>
      <c r="FA1264" s="32"/>
      <c r="FB1264" s="32"/>
      <c r="FC1264" s="32"/>
      <c r="FD1264" s="32"/>
      <c r="FE1264" s="32"/>
      <c r="FF1264" s="32"/>
      <c r="FG1264" s="32"/>
      <c r="FH1264" s="32"/>
      <c r="FI1264" s="32"/>
      <c r="FJ1264" s="32"/>
      <c r="FK1264" s="32"/>
      <c r="FL1264" s="32"/>
      <c r="FM1264" s="32"/>
      <c r="FN1264" s="32"/>
      <c r="FO1264" s="32"/>
      <c r="FP1264" s="32"/>
      <c r="FQ1264" s="32"/>
      <c r="FR1264" s="32"/>
      <c r="FS1264" s="32"/>
      <c r="FT1264" s="32"/>
      <c r="FU1264" s="32"/>
      <c r="FV1264" s="32"/>
      <c r="FW1264" s="32"/>
      <c r="FX1264" s="32"/>
      <c r="FY1264" s="32"/>
      <c r="FZ1264" s="32"/>
      <c r="GA1264" s="32"/>
      <c r="GB1264" s="32"/>
      <c r="GC1264" s="32"/>
      <c r="GD1264" s="32"/>
      <c r="GE1264" s="32"/>
      <c r="GF1264" s="32"/>
      <c r="GG1264" s="32"/>
      <c r="GH1264" s="32"/>
      <c r="GI1264" s="32"/>
      <c r="GJ1264" s="32"/>
      <c r="GK1264" s="32"/>
      <c r="GL1264" s="32"/>
      <c r="GM1264" s="32"/>
      <c r="GN1264" s="32"/>
      <c r="GO1264" s="32"/>
      <c r="GP1264" s="32"/>
      <c r="GQ1264" s="32"/>
    </row>
    <row r="1265" customFormat="false" ht="12.75" hidden="true" customHeight="false" outlineLevel="0" collapsed="false">
      <c r="A1265" s="0" t="n">
        <f aca="false">WEEKDAY(C1265,2)</f>
        <v>5</v>
      </c>
      <c r="B1265" s="0" t="n">
        <f aca="false">MONTH(C1265)</f>
        <v>1</v>
      </c>
      <c r="C1265" s="23" t="n">
        <v>35804</v>
      </c>
      <c r="D1265" s="0" t="n">
        <f aca="false">MONTH(R1265)</f>
        <v>1</v>
      </c>
      <c r="E1265" s="0" t="n">
        <f aca="false">YEAR(R1265)</f>
        <v>1998</v>
      </c>
      <c r="F1265" s="35" t="n">
        <f aca="false">L1265-K1265</f>
        <v>0.276714285714286</v>
      </c>
      <c r="G1265" s="24" t="n">
        <f aca="false">N1265-M1265</f>
        <v>0.0139166666666668</v>
      </c>
      <c r="H1265" s="24" t="n">
        <f aca="false">O1265-N1265</f>
        <v>0.0129166666666665</v>
      </c>
      <c r="I1265" s="24" t="n">
        <f aca="false">O1265-M1265</f>
        <v>0.0268333333333333</v>
      </c>
      <c r="J1265" s="25" t="n">
        <f aca="false">VLOOKUP(C1265,'Nymex hist.'!A:B,2,0)</f>
        <v>2.046</v>
      </c>
      <c r="K1265" s="34" t="n">
        <f aca="false">AVERAGE(CC1265:CI1265)</f>
        <v>2.10328571428571</v>
      </c>
      <c r="L1265" s="34" t="n">
        <f aca="false">AVERAGE(CJ1265:CN1265)</f>
        <v>2.38</v>
      </c>
      <c r="M1265" s="27" t="n">
        <f aca="false">SUMIF($S$3:$FQ$3,$E1265+1,$S1265:$FQ1265)/COUNTIF($S$3:$FQ$3,$E1265+1)</f>
        <v>2.26016666666667</v>
      </c>
      <c r="N1265" s="27" t="n">
        <f aca="false">SUMIF($S$3:$FQ$3,$E1265+2,$S1265:$FQ1265)/COUNTIF($S$3:$FQ$3,$E1265+2)</f>
        <v>2.27408333333333</v>
      </c>
      <c r="O1265" s="27" t="n">
        <f aca="false">SUMIF($S$3:$FQ$3,$E1265+3,$S1265:$FQ1265)/COUNTIF($S$3:$FQ$3,$E1265+3)</f>
        <v>2.287</v>
      </c>
      <c r="P1265" s="27" t="n">
        <f aca="false">SUMIF($S$3:$FQ$3,$E1265+4,$S1265:$FQ1265)/COUNTIF($S$3:$FQ$3,$E1265+4)</f>
        <v>2.312</v>
      </c>
      <c r="Q1265" s="27" t="n">
        <f aca="false">SUMIF($S$3:$FQ$3,$E1265+5,$S1265:$FQ1265)/COUNTIF($S$3:$FQ$3,$E1265+5)</f>
        <v>2.342</v>
      </c>
      <c r="R1265" s="28" t="n">
        <v>35804</v>
      </c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30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 t="n">
        <v>2.046</v>
      </c>
      <c r="CB1265" s="29" t="n">
        <v>2.046</v>
      </c>
      <c r="CC1265" s="29" t="n">
        <v>2.043</v>
      </c>
      <c r="CD1265" s="29" t="n">
        <v>2.058</v>
      </c>
      <c r="CE1265" s="29" t="n">
        <v>2.079</v>
      </c>
      <c r="CF1265" s="29" t="n">
        <v>2.099</v>
      </c>
      <c r="CG1265" s="29" t="n">
        <v>2.121</v>
      </c>
      <c r="CH1265" s="29" t="n">
        <v>2.136</v>
      </c>
      <c r="CI1265" s="29" t="n">
        <v>2.187</v>
      </c>
      <c r="CJ1265" s="29" t="n">
        <v>2.315</v>
      </c>
      <c r="CK1265" s="29" t="n">
        <v>2.455</v>
      </c>
      <c r="CL1265" s="29" t="n">
        <v>2.48</v>
      </c>
      <c r="CM1265" s="29" t="n">
        <v>2.368</v>
      </c>
      <c r="CN1265" s="29" t="n">
        <v>2.282</v>
      </c>
      <c r="CO1265" s="29" t="n">
        <v>2.175</v>
      </c>
      <c r="CP1265" s="29" t="n">
        <v>2.145</v>
      </c>
      <c r="CQ1265" s="29" t="n">
        <v>2.149</v>
      </c>
      <c r="CR1265" s="29" t="n">
        <v>2.156</v>
      </c>
      <c r="CS1265" s="29" t="n">
        <v>2.166</v>
      </c>
      <c r="CT1265" s="29" t="n">
        <v>2.176</v>
      </c>
      <c r="CU1265" s="29" t="n">
        <v>2.203</v>
      </c>
      <c r="CV1265" s="29" t="n">
        <v>2.339</v>
      </c>
      <c r="CW1265" s="29" t="n">
        <v>2.483</v>
      </c>
      <c r="CX1265" s="29" t="n">
        <v>2.523</v>
      </c>
      <c r="CY1265" s="29" t="n">
        <v>2.389</v>
      </c>
      <c r="CZ1265" s="29" t="n">
        <v>2.298</v>
      </c>
      <c r="DA1265" s="29" t="n">
        <v>2.19</v>
      </c>
      <c r="DB1265" s="29" t="n">
        <v>2.17</v>
      </c>
      <c r="DC1265" s="29" t="n">
        <v>2.169</v>
      </c>
      <c r="DD1265" s="29" t="n">
        <v>2.172</v>
      </c>
      <c r="DE1265" s="29" t="n">
        <v>2.176</v>
      </c>
      <c r="DF1265" s="29" t="n">
        <v>2.185</v>
      </c>
      <c r="DG1265" s="29" t="n">
        <v>2.202</v>
      </c>
      <c r="DH1265" s="29" t="n">
        <v>2.332</v>
      </c>
      <c r="DI1265" s="29" t="n">
        <v>2.483</v>
      </c>
      <c r="DJ1265" s="29" t="n">
        <v>2.513</v>
      </c>
      <c r="DK1265" s="29" t="n">
        <v>2.404</v>
      </c>
      <c r="DL1265" s="29" t="n">
        <v>2.313</v>
      </c>
      <c r="DM1265" s="29" t="n">
        <v>2.205</v>
      </c>
      <c r="DN1265" s="29" t="n">
        <v>2.185</v>
      </c>
      <c r="DO1265" s="29" t="n">
        <v>2.184</v>
      </c>
      <c r="DP1265" s="29" t="n">
        <v>2.187</v>
      </c>
      <c r="DQ1265" s="29" t="n">
        <v>2.191</v>
      </c>
      <c r="DR1265" s="29" t="n">
        <v>2.2</v>
      </c>
      <c r="DS1265" s="29" t="n">
        <v>2.217</v>
      </c>
      <c r="DT1265" s="29" t="n">
        <v>2.347</v>
      </c>
      <c r="DU1265" s="29" t="n">
        <v>2.498</v>
      </c>
      <c r="DV1265" s="29" t="n">
        <v>2.538</v>
      </c>
      <c r="DW1265" s="29" t="n">
        <v>2.429</v>
      </c>
      <c r="DX1265" s="29" t="n">
        <v>2.338</v>
      </c>
      <c r="DY1265" s="29" t="n">
        <v>2.23</v>
      </c>
      <c r="DZ1265" s="29" t="n">
        <v>2.21</v>
      </c>
      <c r="EA1265" s="29" t="n">
        <v>2.209</v>
      </c>
      <c r="EB1265" s="29" t="n">
        <v>2.212</v>
      </c>
      <c r="EC1265" s="29" t="n">
        <v>2.216</v>
      </c>
      <c r="ED1265" s="29" t="n">
        <v>2.225</v>
      </c>
      <c r="EE1265" s="29" t="n">
        <v>2.242</v>
      </c>
      <c r="EF1265" s="29" t="n">
        <v>2.372</v>
      </c>
      <c r="EG1265" s="29" t="n">
        <v>2.523</v>
      </c>
      <c r="EH1265" s="29" t="n">
        <v>2.568</v>
      </c>
      <c r="EI1265" s="29" t="n">
        <v>2.459</v>
      </c>
      <c r="EJ1265" s="29" t="n">
        <v>2.368</v>
      </c>
      <c r="EK1265" s="29" t="n">
        <v>2.26</v>
      </c>
      <c r="EL1265" s="29" t="n">
        <v>2.24</v>
      </c>
      <c r="EM1265" s="29" t="n">
        <v>2.239</v>
      </c>
      <c r="EN1265" s="29" t="n">
        <v>2.242</v>
      </c>
      <c r="EO1265" s="29" t="n">
        <v>2.246</v>
      </c>
      <c r="EP1265" s="29" t="n">
        <v>2.255</v>
      </c>
      <c r="EQ1265" s="29" t="n">
        <v>2.272</v>
      </c>
      <c r="ER1265" s="29" t="n">
        <v>2.402</v>
      </c>
      <c r="ES1265" s="29" t="n">
        <v>2.553</v>
      </c>
      <c r="ET1265" s="29" t="n">
        <v>2.603</v>
      </c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0"/>
      <c r="GS1265" s="0"/>
      <c r="GT1265" s="0"/>
      <c r="GU1265" s="0"/>
      <c r="GV1265" s="0"/>
      <c r="GW1265" s="0"/>
      <c r="GX1265" s="0"/>
      <c r="GY1265" s="0"/>
      <c r="GZ1265" s="0"/>
      <c r="HA1265" s="0"/>
      <c r="HB1265" s="0"/>
      <c r="HC1265" s="0"/>
      <c r="HD1265" s="0"/>
      <c r="HE1265" s="0"/>
      <c r="HF1265" s="0"/>
      <c r="HG1265" s="0"/>
      <c r="HH1265" s="0"/>
      <c r="HI1265" s="0"/>
      <c r="HJ1265" s="0"/>
      <c r="HK1265" s="0"/>
      <c r="HL1265" s="0"/>
      <c r="HM1265" s="0"/>
      <c r="HN1265" s="0"/>
      <c r="HO1265" s="0"/>
      <c r="HP1265" s="0"/>
      <c r="HQ1265" s="0"/>
      <c r="HR1265" s="0"/>
      <c r="HS1265" s="0"/>
      <c r="HT1265" s="0"/>
      <c r="HU1265" s="0"/>
      <c r="HV1265" s="0"/>
      <c r="HW1265" s="0"/>
      <c r="HX1265" s="0"/>
      <c r="HY1265" s="0"/>
      <c r="HZ1265" s="0"/>
      <c r="IA1265" s="0"/>
      <c r="IB1265" s="0"/>
      <c r="IC1265" s="0"/>
      <c r="ID1265" s="0"/>
      <c r="IE1265" s="0"/>
      <c r="IF1265" s="0"/>
      <c r="IG1265" s="0"/>
      <c r="IH1265" s="0"/>
      <c r="II1265" s="0"/>
      <c r="IJ1265" s="0"/>
      <c r="IK1265" s="0"/>
      <c r="IL1265" s="0"/>
      <c r="IM1265" s="0"/>
      <c r="IN1265" s="0"/>
      <c r="IO1265" s="0"/>
      <c r="IP1265" s="0"/>
      <c r="IQ1265" s="0"/>
      <c r="IR1265" s="0"/>
      <c r="IS1265" s="0"/>
      <c r="IT1265" s="0"/>
      <c r="IU1265" s="0"/>
      <c r="IV1265" s="0"/>
      <c r="IW1265" s="0"/>
    </row>
    <row r="1266" customFormat="false" ht="12.75" hidden="true" customHeight="false" outlineLevel="0" collapsed="false">
      <c r="A1266" s="0" t="n">
        <f aca="false">WEEKDAY(C1266,2)</f>
        <v>1</v>
      </c>
      <c r="B1266" s="0" t="n">
        <f aca="false">MONTH(C1266)</f>
        <v>1</v>
      </c>
      <c r="C1266" s="23" t="n">
        <v>35807</v>
      </c>
      <c r="D1266" s="0" t="n">
        <f aca="false">MONTH(R1266)</f>
        <v>1</v>
      </c>
      <c r="E1266" s="0" t="n">
        <f aca="false">YEAR(R1266)</f>
        <v>1998</v>
      </c>
      <c r="F1266" s="35" t="n">
        <f aca="false">L1266-K1266</f>
        <v>0.285342857142857</v>
      </c>
      <c r="G1266" s="24" t="n">
        <f aca="false">N1266-M1266</f>
        <v>0.0160833333333335</v>
      </c>
      <c r="H1266" s="24" t="n">
        <f aca="false">O1266-N1266</f>
        <v>0.0129166666666665</v>
      </c>
      <c r="I1266" s="24" t="n">
        <f aca="false">O1266-M1266</f>
        <v>0.0289999999999999</v>
      </c>
      <c r="J1266" s="25" t="n">
        <f aca="false">VLOOKUP(C1266,'Nymex hist.'!A:B,2,0)</f>
        <v>2.002</v>
      </c>
      <c r="K1266" s="34" t="n">
        <f aca="false">AVERAGE(CC1266:CI1266)</f>
        <v>2.08585714285714</v>
      </c>
      <c r="L1266" s="34" t="n">
        <f aca="false">AVERAGE(CJ1266:CN1266)</f>
        <v>2.3712</v>
      </c>
      <c r="M1266" s="27" t="n">
        <f aca="false">SUMIF($S$3:$FQ$3,$E1266+1,$S1266:$FQ1266)/COUNTIF($S$3:$FQ$3,$E1266+1)</f>
        <v>2.257</v>
      </c>
      <c r="N1266" s="27" t="n">
        <f aca="false">SUMIF($S$3:$FQ$3,$E1266+2,$S1266:$FQ1266)/COUNTIF($S$3:$FQ$3,$E1266+2)</f>
        <v>2.27308333333333</v>
      </c>
      <c r="O1266" s="27" t="n">
        <f aca="false">SUMIF($S$3:$FQ$3,$E1266+3,$S1266:$FQ1266)/COUNTIF($S$3:$FQ$3,$E1266+3)</f>
        <v>2.286</v>
      </c>
      <c r="P1266" s="27" t="n">
        <f aca="false">SUMIF($S$3:$FQ$3,$E1266+4,$S1266:$FQ1266)/COUNTIF($S$3:$FQ$3,$E1266+4)</f>
        <v>2.311</v>
      </c>
      <c r="Q1266" s="27" t="n">
        <f aca="false">SUMIF($S$3:$FQ$3,$E1266+5,$S1266:$FQ1266)/COUNTIF($S$3:$FQ$3,$E1266+5)</f>
        <v>2.341</v>
      </c>
      <c r="R1266" s="28" t="n">
        <v>35807</v>
      </c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30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 t="n">
        <v>2.002</v>
      </c>
      <c r="CB1266" s="29" t="n">
        <v>2.004</v>
      </c>
      <c r="CC1266" s="29" t="n">
        <v>2.017</v>
      </c>
      <c r="CD1266" s="29" t="n">
        <v>2.032</v>
      </c>
      <c r="CE1266" s="29" t="n">
        <v>2.057</v>
      </c>
      <c r="CF1266" s="29" t="n">
        <v>2.085</v>
      </c>
      <c r="CG1266" s="29" t="n">
        <v>2.11</v>
      </c>
      <c r="CH1266" s="29" t="n">
        <v>2.125</v>
      </c>
      <c r="CI1266" s="29" t="n">
        <v>2.175</v>
      </c>
      <c r="CJ1266" s="29" t="n">
        <v>2.31</v>
      </c>
      <c r="CK1266" s="29" t="n">
        <v>2.445</v>
      </c>
      <c r="CL1266" s="29" t="n">
        <v>2.467</v>
      </c>
      <c r="CM1266" s="29" t="n">
        <v>2.36</v>
      </c>
      <c r="CN1266" s="29" t="n">
        <v>2.274</v>
      </c>
      <c r="CO1266" s="29" t="n">
        <v>2.174</v>
      </c>
      <c r="CP1266" s="29" t="n">
        <v>2.144</v>
      </c>
      <c r="CQ1266" s="29" t="n">
        <v>2.148</v>
      </c>
      <c r="CR1266" s="29" t="n">
        <v>2.155</v>
      </c>
      <c r="CS1266" s="29" t="n">
        <v>2.165</v>
      </c>
      <c r="CT1266" s="29" t="n">
        <v>2.175</v>
      </c>
      <c r="CU1266" s="29" t="n">
        <v>2.202</v>
      </c>
      <c r="CV1266" s="29" t="n">
        <v>2.338</v>
      </c>
      <c r="CW1266" s="29" t="n">
        <v>2.482</v>
      </c>
      <c r="CX1266" s="29" t="n">
        <v>2.522</v>
      </c>
      <c r="CY1266" s="29" t="n">
        <v>2.388</v>
      </c>
      <c r="CZ1266" s="29" t="n">
        <v>2.297</v>
      </c>
      <c r="DA1266" s="29" t="n">
        <v>2.189</v>
      </c>
      <c r="DB1266" s="29" t="n">
        <v>2.169</v>
      </c>
      <c r="DC1266" s="29" t="n">
        <v>2.168</v>
      </c>
      <c r="DD1266" s="29" t="n">
        <v>2.171</v>
      </c>
      <c r="DE1266" s="29" t="n">
        <v>2.175</v>
      </c>
      <c r="DF1266" s="29" t="n">
        <v>2.184</v>
      </c>
      <c r="DG1266" s="29" t="n">
        <v>2.201</v>
      </c>
      <c r="DH1266" s="29" t="n">
        <v>2.331</v>
      </c>
      <c r="DI1266" s="29" t="n">
        <v>2.482</v>
      </c>
      <c r="DJ1266" s="29" t="n">
        <v>2.512</v>
      </c>
      <c r="DK1266" s="29" t="n">
        <v>2.403</v>
      </c>
      <c r="DL1266" s="29" t="n">
        <v>2.312</v>
      </c>
      <c r="DM1266" s="29" t="n">
        <v>2.204</v>
      </c>
      <c r="DN1266" s="29" t="n">
        <v>2.184</v>
      </c>
      <c r="DO1266" s="29" t="n">
        <v>2.183</v>
      </c>
      <c r="DP1266" s="29" t="n">
        <v>2.186</v>
      </c>
      <c r="DQ1266" s="29" t="n">
        <v>2.19</v>
      </c>
      <c r="DR1266" s="29" t="n">
        <v>2.199</v>
      </c>
      <c r="DS1266" s="29" t="n">
        <v>2.216</v>
      </c>
      <c r="DT1266" s="29" t="n">
        <v>2.346</v>
      </c>
      <c r="DU1266" s="29" t="n">
        <v>2.497</v>
      </c>
      <c r="DV1266" s="29" t="n">
        <v>2.537</v>
      </c>
      <c r="DW1266" s="29" t="n">
        <v>2.428</v>
      </c>
      <c r="DX1266" s="29" t="n">
        <v>2.337</v>
      </c>
      <c r="DY1266" s="29" t="n">
        <v>2.229</v>
      </c>
      <c r="DZ1266" s="29" t="n">
        <v>2.209</v>
      </c>
      <c r="EA1266" s="29" t="n">
        <v>2.208</v>
      </c>
      <c r="EB1266" s="29" t="n">
        <v>2.211</v>
      </c>
      <c r="EC1266" s="29" t="n">
        <v>2.215</v>
      </c>
      <c r="ED1266" s="29" t="n">
        <v>2.224</v>
      </c>
      <c r="EE1266" s="29" t="n">
        <v>2.241</v>
      </c>
      <c r="EF1266" s="29" t="n">
        <v>2.371</v>
      </c>
      <c r="EG1266" s="29" t="n">
        <v>2.522</v>
      </c>
      <c r="EH1266" s="29" t="n">
        <v>2.567</v>
      </c>
      <c r="EI1266" s="29" t="n">
        <v>2.458</v>
      </c>
      <c r="EJ1266" s="29" t="n">
        <v>2.367</v>
      </c>
      <c r="EK1266" s="29" t="n">
        <v>2.259</v>
      </c>
      <c r="EL1266" s="29" t="n">
        <v>2.239</v>
      </c>
      <c r="EM1266" s="29" t="n">
        <v>2.238</v>
      </c>
      <c r="EN1266" s="29" t="n">
        <v>2.241</v>
      </c>
      <c r="EO1266" s="29" t="n">
        <v>2.245</v>
      </c>
      <c r="EP1266" s="29" t="n">
        <v>2.254</v>
      </c>
      <c r="EQ1266" s="29" t="n">
        <v>2.271</v>
      </c>
      <c r="ER1266" s="29" t="n">
        <v>2.401</v>
      </c>
      <c r="ES1266" s="29" t="n">
        <v>2.552</v>
      </c>
      <c r="ET1266" s="29" t="n">
        <v>2.602</v>
      </c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0"/>
      <c r="GS1266" s="0"/>
      <c r="GT1266" s="0"/>
      <c r="GU1266" s="0"/>
      <c r="GV1266" s="0"/>
      <c r="GW1266" s="0"/>
      <c r="GX1266" s="0"/>
      <c r="GY1266" s="0"/>
      <c r="GZ1266" s="0"/>
      <c r="HA1266" s="0"/>
      <c r="HB1266" s="0"/>
      <c r="HC1266" s="0"/>
      <c r="HD1266" s="0"/>
      <c r="HE1266" s="0"/>
      <c r="HF1266" s="0"/>
      <c r="HG1266" s="0"/>
      <c r="HH1266" s="0"/>
      <c r="HI1266" s="0"/>
      <c r="HJ1266" s="0"/>
      <c r="HK1266" s="0"/>
      <c r="HL1266" s="0"/>
      <c r="HM1266" s="0"/>
      <c r="HN1266" s="0"/>
      <c r="HO1266" s="0"/>
      <c r="HP1266" s="0"/>
      <c r="HQ1266" s="0"/>
      <c r="HR1266" s="0"/>
      <c r="HS1266" s="0"/>
      <c r="HT1266" s="0"/>
      <c r="HU1266" s="0"/>
      <c r="HV1266" s="0"/>
      <c r="HW1266" s="0"/>
      <c r="HX1266" s="0"/>
      <c r="HY1266" s="0"/>
      <c r="HZ1266" s="0"/>
      <c r="IA1266" s="0"/>
      <c r="IB1266" s="0"/>
      <c r="IC1266" s="0"/>
      <c r="ID1266" s="0"/>
      <c r="IE1266" s="0"/>
      <c r="IF1266" s="0"/>
      <c r="IG1266" s="0"/>
      <c r="IH1266" s="0"/>
      <c r="II1266" s="0"/>
      <c r="IJ1266" s="0"/>
      <c r="IK1266" s="0"/>
      <c r="IL1266" s="0"/>
      <c r="IM1266" s="0"/>
      <c r="IN1266" s="0"/>
      <c r="IO1266" s="0"/>
      <c r="IP1266" s="0"/>
      <c r="IQ1266" s="0"/>
      <c r="IR1266" s="0"/>
      <c r="IS1266" s="0"/>
      <c r="IT1266" s="0"/>
      <c r="IU1266" s="0"/>
      <c r="IV1266" s="0"/>
      <c r="IW1266" s="0"/>
    </row>
    <row r="1267" customFormat="false" ht="12.75" hidden="true" customHeight="false" outlineLevel="0" collapsed="false">
      <c r="A1267" s="0" t="n">
        <f aca="false">WEEKDAY(C1267,2)</f>
        <v>2</v>
      </c>
      <c r="B1267" s="0" t="n">
        <f aca="false">MONTH(C1267)</f>
        <v>1</v>
      </c>
      <c r="C1267" s="23" t="n">
        <v>35808</v>
      </c>
      <c r="D1267" s="0" t="n">
        <f aca="false">MONTH(R1267)</f>
        <v>1</v>
      </c>
      <c r="E1267" s="0" t="n">
        <f aca="false">YEAR(R1267)</f>
        <v>1998</v>
      </c>
      <c r="F1267" s="35" t="n">
        <f aca="false">L1267-K1267</f>
        <v>0.280085714285714</v>
      </c>
      <c r="G1267" s="24" t="n">
        <f aca="false">N1267-M1267</f>
        <v>0.0228333333333337</v>
      </c>
      <c r="H1267" s="24" t="n">
        <f aca="false">O1267-N1267</f>
        <v>0.0136666666666665</v>
      </c>
      <c r="I1267" s="24" t="n">
        <f aca="false">O1267-M1267</f>
        <v>0.0365000000000002</v>
      </c>
      <c r="J1267" s="25" t="n">
        <f aca="false">VLOOKUP(C1267,'Nymex hist.'!A:B,2,0)</f>
        <v>2.014</v>
      </c>
      <c r="K1267" s="34" t="n">
        <f aca="false">AVERAGE(CC1267:CI1267)</f>
        <v>2.09071428571429</v>
      </c>
      <c r="L1267" s="34" t="n">
        <f aca="false">AVERAGE(CJ1267:CN1267)</f>
        <v>2.3708</v>
      </c>
      <c r="M1267" s="27" t="n">
        <f aca="false">SUMIF($S$3:$FQ$3,$E1267+1,$S1267:$FQ1267)/COUNTIF($S$3:$FQ$3,$E1267+1)</f>
        <v>2.25683333333333</v>
      </c>
      <c r="N1267" s="27" t="n">
        <f aca="false">SUMIF($S$3:$FQ$3,$E1267+2,$S1267:$FQ1267)/COUNTIF($S$3:$FQ$3,$E1267+2)</f>
        <v>2.27966666666667</v>
      </c>
      <c r="O1267" s="27" t="n">
        <f aca="false">SUMIF($S$3:$FQ$3,$E1267+3,$S1267:$FQ1267)/COUNTIF($S$3:$FQ$3,$E1267+3)</f>
        <v>2.29333333333333</v>
      </c>
      <c r="P1267" s="27" t="n">
        <f aca="false">SUMIF($S$3:$FQ$3,$E1267+4,$S1267:$FQ1267)/COUNTIF($S$3:$FQ$3,$E1267+4)</f>
        <v>2.31833333333333</v>
      </c>
      <c r="Q1267" s="27" t="n">
        <f aca="false">SUMIF($S$3:$FQ$3,$E1267+5,$S1267:$FQ1267)/COUNTIF($S$3:$FQ$3,$E1267+5)</f>
        <v>2.34833333333333</v>
      </c>
      <c r="R1267" s="28" t="n">
        <v>35808</v>
      </c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30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 t="n">
        <v>2.014</v>
      </c>
      <c r="CB1267" s="29" t="n">
        <v>2.012</v>
      </c>
      <c r="CC1267" s="29" t="n">
        <v>2.023</v>
      </c>
      <c r="CD1267" s="29" t="n">
        <v>2.039</v>
      </c>
      <c r="CE1267" s="29" t="n">
        <v>2.065</v>
      </c>
      <c r="CF1267" s="29" t="n">
        <v>2.09</v>
      </c>
      <c r="CG1267" s="29" t="n">
        <v>2.115</v>
      </c>
      <c r="CH1267" s="29" t="n">
        <v>2.128</v>
      </c>
      <c r="CI1267" s="29" t="n">
        <v>2.175</v>
      </c>
      <c r="CJ1267" s="29" t="n">
        <v>2.31</v>
      </c>
      <c r="CK1267" s="29" t="n">
        <v>2.445</v>
      </c>
      <c r="CL1267" s="29" t="n">
        <v>2.465</v>
      </c>
      <c r="CM1267" s="29" t="n">
        <v>2.36</v>
      </c>
      <c r="CN1267" s="29" t="n">
        <v>2.274</v>
      </c>
      <c r="CO1267" s="29" t="n">
        <v>2.174</v>
      </c>
      <c r="CP1267" s="29" t="n">
        <v>2.144</v>
      </c>
      <c r="CQ1267" s="29" t="n">
        <v>2.148</v>
      </c>
      <c r="CR1267" s="29" t="n">
        <v>2.155</v>
      </c>
      <c r="CS1267" s="29" t="n">
        <v>2.165</v>
      </c>
      <c r="CT1267" s="29" t="n">
        <v>2.175</v>
      </c>
      <c r="CU1267" s="29" t="n">
        <v>2.202</v>
      </c>
      <c r="CV1267" s="29" t="n">
        <v>2.338</v>
      </c>
      <c r="CW1267" s="29" t="n">
        <v>2.482</v>
      </c>
      <c r="CX1267" s="29" t="n">
        <v>2.522</v>
      </c>
      <c r="CY1267" s="29" t="n">
        <v>2.388</v>
      </c>
      <c r="CZ1267" s="29" t="n">
        <v>2.297</v>
      </c>
      <c r="DA1267" s="29" t="n">
        <v>2.197</v>
      </c>
      <c r="DB1267" s="29" t="n">
        <v>2.177</v>
      </c>
      <c r="DC1267" s="29" t="n">
        <v>2.177</v>
      </c>
      <c r="DD1267" s="29" t="n">
        <v>2.18</v>
      </c>
      <c r="DE1267" s="29" t="n">
        <v>2.184</v>
      </c>
      <c r="DF1267" s="29" t="n">
        <v>2.193</v>
      </c>
      <c r="DG1267" s="29" t="n">
        <v>2.21</v>
      </c>
      <c r="DH1267" s="29" t="n">
        <v>2.34</v>
      </c>
      <c r="DI1267" s="29" t="n">
        <v>2.491</v>
      </c>
      <c r="DJ1267" s="29" t="n">
        <v>2.521</v>
      </c>
      <c r="DK1267" s="29" t="n">
        <v>2.403</v>
      </c>
      <c r="DL1267" s="29" t="n">
        <v>2.312</v>
      </c>
      <c r="DM1267" s="29" t="n">
        <v>2.212</v>
      </c>
      <c r="DN1267" s="29" t="n">
        <v>2.192</v>
      </c>
      <c r="DO1267" s="29" t="n">
        <v>2.192</v>
      </c>
      <c r="DP1267" s="29" t="n">
        <v>2.195</v>
      </c>
      <c r="DQ1267" s="29" t="n">
        <v>2.199</v>
      </c>
      <c r="DR1267" s="29" t="n">
        <v>2.208</v>
      </c>
      <c r="DS1267" s="29" t="n">
        <v>2.225</v>
      </c>
      <c r="DT1267" s="29" t="n">
        <v>2.355</v>
      </c>
      <c r="DU1267" s="29" t="n">
        <v>2.506</v>
      </c>
      <c r="DV1267" s="29" t="n">
        <v>2.546</v>
      </c>
      <c r="DW1267" s="29" t="n">
        <v>2.428</v>
      </c>
      <c r="DX1267" s="29" t="n">
        <v>2.337</v>
      </c>
      <c r="DY1267" s="29" t="n">
        <v>2.237</v>
      </c>
      <c r="DZ1267" s="29" t="n">
        <v>2.217</v>
      </c>
      <c r="EA1267" s="29" t="n">
        <v>2.217</v>
      </c>
      <c r="EB1267" s="29" t="n">
        <v>2.22</v>
      </c>
      <c r="EC1267" s="29" t="n">
        <v>2.224</v>
      </c>
      <c r="ED1267" s="29" t="n">
        <v>2.233</v>
      </c>
      <c r="EE1267" s="29" t="n">
        <v>2.25</v>
      </c>
      <c r="EF1267" s="29" t="n">
        <v>2.38</v>
      </c>
      <c r="EG1267" s="29" t="n">
        <v>2.531</v>
      </c>
      <c r="EH1267" s="29" t="n">
        <v>2.576</v>
      </c>
      <c r="EI1267" s="29" t="n">
        <v>2.458</v>
      </c>
      <c r="EJ1267" s="29" t="n">
        <v>2.367</v>
      </c>
      <c r="EK1267" s="29" t="n">
        <v>2.267</v>
      </c>
      <c r="EL1267" s="29" t="n">
        <v>2.247</v>
      </c>
      <c r="EM1267" s="29" t="n">
        <v>2.247</v>
      </c>
      <c r="EN1267" s="29" t="n">
        <v>2.25</v>
      </c>
      <c r="EO1267" s="29" t="n">
        <v>2.254</v>
      </c>
      <c r="EP1267" s="29" t="n">
        <v>2.263</v>
      </c>
      <c r="EQ1267" s="29" t="n">
        <v>2.28</v>
      </c>
      <c r="ER1267" s="29" t="n">
        <v>2.41</v>
      </c>
      <c r="ES1267" s="29" t="n">
        <v>2.561</v>
      </c>
      <c r="ET1267" s="29" t="n">
        <v>2.611</v>
      </c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0"/>
      <c r="GS1267" s="0"/>
      <c r="GT1267" s="0"/>
      <c r="GU1267" s="0"/>
      <c r="GV1267" s="0"/>
      <c r="GW1267" s="0"/>
      <c r="GX1267" s="0"/>
      <c r="GY1267" s="0"/>
      <c r="GZ1267" s="0"/>
      <c r="HA1267" s="0"/>
      <c r="HB1267" s="0"/>
      <c r="HC1267" s="0"/>
      <c r="HD1267" s="0"/>
      <c r="HE1267" s="0"/>
      <c r="HF1267" s="0"/>
      <c r="HG1267" s="0"/>
      <c r="HH1267" s="0"/>
      <c r="HI1267" s="0"/>
      <c r="HJ1267" s="0"/>
      <c r="HK1267" s="0"/>
      <c r="HL1267" s="0"/>
      <c r="HM1267" s="0"/>
      <c r="HN1267" s="0"/>
      <c r="HO1267" s="0"/>
      <c r="HP1267" s="0"/>
      <c r="HQ1267" s="0"/>
      <c r="HR1267" s="0"/>
      <c r="HS1267" s="0"/>
      <c r="HT1267" s="0"/>
      <c r="HU1267" s="0"/>
      <c r="HV1267" s="0"/>
      <c r="HW1267" s="0"/>
      <c r="HX1267" s="0"/>
      <c r="HY1267" s="0"/>
      <c r="HZ1267" s="0"/>
      <c r="IA1267" s="0"/>
      <c r="IB1267" s="0"/>
      <c r="IC1267" s="0"/>
      <c r="ID1267" s="0"/>
      <c r="IE1267" s="0"/>
      <c r="IF1267" s="0"/>
      <c r="IG1267" s="0"/>
      <c r="IH1267" s="0"/>
      <c r="II1267" s="0"/>
      <c r="IJ1267" s="0"/>
      <c r="IK1267" s="0"/>
      <c r="IL1267" s="0"/>
      <c r="IM1267" s="0"/>
      <c r="IN1267" s="0"/>
      <c r="IO1267" s="0"/>
      <c r="IP1267" s="0"/>
      <c r="IQ1267" s="0"/>
      <c r="IR1267" s="0"/>
      <c r="IS1267" s="0"/>
      <c r="IT1267" s="0"/>
      <c r="IU1267" s="0"/>
      <c r="IV1267" s="0"/>
      <c r="IW1267" s="0"/>
    </row>
    <row r="1268" customFormat="false" ht="12.75" hidden="true" customHeight="false" outlineLevel="0" collapsed="false">
      <c r="A1268" s="0" t="n">
        <f aca="false">WEEKDAY(C1268,2)</f>
        <v>3</v>
      </c>
      <c r="B1268" s="0" t="n">
        <f aca="false">MONTH(C1268)</f>
        <v>1</v>
      </c>
      <c r="C1268" s="23" t="n">
        <v>35809</v>
      </c>
      <c r="D1268" s="0" t="n">
        <f aca="false">MONTH(R1268)</f>
        <v>1</v>
      </c>
      <c r="E1268" s="0" t="n">
        <f aca="false">YEAR(R1268)</f>
        <v>1998</v>
      </c>
      <c r="F1268" s="35" t="n">
        <f aca="false">L1268-K1268</f>
        <v>0.278457142857143</v>
      </c>
      <c r="G1268" s="24" t="n">
        <f aca="false">N1268-M1268</f>
        <v>0.0301666666666662</v>
      </c>
      <c r="H1268" s="24" t="n">
        <f aca="false">O1268-N1268</f>
        <v>0.0150000000000001</v>
      </c>
      <c r="I1268" s="24" t="n">
        <f aca="false">O1268-M1268</f>
        <v>0.0451666666666664</v>
      </c>
      <c r="J1268" s="25" t="n">
        <f aca="false">VLOOKUP(C1268,'Nymex hist.'!A:B,2,0)</f>
        <v>2.016</v>
      </c>
      <c r="K1268" s="34" t="n">
        <f aca="false">AVERAGE(CC1268:CI1268)</f>
        <v>2.10214285714286</v>
      </c>
      <c r="L1268" s="34" t="n">
        <f aca="false">AVERAGE(CJ1268:CN1268)</f>
        <v>2.3806</v>
      </c>
      <c r="M1268" s="27" t="n">
        <f aca="false">SUMIF($S$3:$FQ$3,$E1268+1,$S1268:$FQ1268)/COUNTIF($S$3:$FQ$3,$E1268+1)</f>
        <v>2.26441666666667</v>
      </c>
      <c r="N1268" s="27" t="n">
        <f aca="false">SUMIF($S$3:$FQ$3,$E1268+2,$S1268:$FQ1268)/COUNTIF($S$3:$FQ$3,$E1268+2)</f>
        <v>2.29458333333333</v>
      </c>
      <c r="O1268" s="27" t="n">
        <f aca="false">SUMIF($S$3:$FQ$3,$E1268+3,$S1268:$FQ1268)/COUNTIF($S$3:$FQ$3,$E1268+3)</f>
        <v>2.30958333333333</v>
      </c>
      <c r="P1268" s="27" t="n">
        <f aca="false">SUMIF($S$3:$FQ$3,$E1268+4,$S1268:$FQ1268)/COUNTIF($S$3:$FQ$3,$E1268+4)</f>
        <v>2.33458333333333</v>
      </c>
      <c r="Q1268" s="27" t="n">
        <f aca="false">SUMIF($S$3:$FQ$3,$E1268+5,$S1268:$FQ1268)/COUNTIF($S$3:$FQ$3,$E1268+5)</f>
        <v>2.36458333333333</v>
      </c>
      <c r="R1268" s="28" t="n">
        <v>35809</v>
      </c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30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 t="n">
        <v>2.016</v>
      </c>
      <c r="CB1268" s="29" t="n">
        <v>2.02</v>
      </c>
      <c r="CC1268" s="29" t="n">
        <v>2.036</v>
      </c>
      <c r="CD1268" s="29" t="n">
        <v>2.051</v>
      </c>
      <c r="CE1268" s="29" t="n">
        <v>2.076</v>
      </c>
      <c r="CF1268" s="29" t="n">
        <v>2.101</v>
      </c>
      <c r="CG1268" s="29" t="n">
        <v>2.126</v>
      </c>
      <c r="CH1268" s="29" t="n">
        <v>2.139</v>
      </c>
      <c r="CI1268" s="29" t="n">
        <v>2.186</v>
      </c>
      <c r="CJ1268" s="29" t="n">
        <v>2.321</v>
      </c>
      <c r="CK1268" s="29" t="n">
        <v>2.456</v>
      </c>
      <c r="CL1268" s="29" t="n">
        <v>2.476</v>
      </c>
      <c r="CM1268" s="29" t="n">
        <v>2.369</v>
      </c>
      <c r="CN1268" s="29" t="n">
        <v>2.281</v>
      </c>
      <c r="CO1268" s="29" t="n">
        <v>2.179</v>
      </c>
      <c r="CP1268" s="29" t="n">
        <v>2.154</v>
      </c>
      <c r="CQ1268" s="29" t="n">
        <v>2.155</v>
      </c>
      <c r="CR1268" s="29" t="n">
        <v>2.162</v>
      </c>
      <c r="CS1268" s="29" t="n">
        <v>2.172</v>
      </c>
      <c r="CT1268" s="29" t="n">
        <v>2.182</v>
      </c>
      <c r="CU1268" s="29" t="n">
        <v>2.209</v>
      </c>
      <c r="CV1268" s="29" t="n">
        <v>2.345</v>
      </c>
      <c r="CW1268" s="29" t="n">
        <v>2.489</v>
      </c>
      <c r="CX1268" s="29" t="n">
        <v>2.524</v>
      </c>
      <c r="CY1268" s="29" t="n">
        <v>2.399</v>
      </c>
      <c r="CZ1268" s="29" t="n">
        <v>2.308</v>
      </c>
      <c r="DA1268" s="29" t="n">
        <v>2.208</v>
      </c>
      <c r="DB1268" s="29" t="n">
        <v>2.195</v>
      </c>
      <c r="DC1268" s="29" t="n">
        <v>2.195</v>
      </c>
      <c r="DD1268" s="29" t="n">
        <v>2.198</v>
      </c>
      <c r="DE1268" s="29" t="n">
        <v>2.202</v>
      </c>
      <c r="DF1268" s="29" t="n">
        <v>2.211</v>
      </c>
      <c r="DG1268" s="29" t="n">
        <v>2.228</v>
      </c>
      <c r="DH1268" s="29" t="n">
        <v>2.358</v>
      </c>
      <c r="DI1268" s="29" t="n">
        <v>2.509</v>
      </c>
      <c r="DJ1268" s="29" t="n">
        <v>2.539</v>
      </c>
      <c r="DK1268" s="29" t="n">
        <v>2.414</v>
      </c>
      <c r="DL1268" s="29" t="n">
        <v>2.323</v>
      </c>
      <c r="DM1268" s="29" t="n">
        <v>2.223</v>
      </c>
      <c r="DN1268" s="29" t="n">
        <v>2.21</v>
      </c>
      <c r="DO1268" s="29" t="n">
        <v>2.21</v>
      </c>
      <c r="DP1268" s="29" t="n">
        <v>2.213</v>
      </c>
      <c r="DQ1268" s="29" t="n">
        <v>2.217</v>
      </c>
      <c r="DR1268" s="29" t="n">
        <v>2.226</v>
      </c>
      <c r="DS1268" s="29" t="n">
        <v>2.243</v>
      </c>
      <c r="DT1268" s="29" t="n">
        <v>2.373</v>
      </c>
      <c r="DU1268" s="29" t="n">
        <v>2.524</v>
      </c>
      <c r="DV1268" s="29" t="n">
        <v>2.564</v>
      </c>
      <c r="DW1268" s="29" t="n">
        <v>2.439</v>
      </c>
      <c r="DX1268" s="29" t="n">
        <v>2.348</v>
      </c>
      <c r="DY1268" s="29" t="n">
        <v>2.248</v>
      </c>
      <c r="DZ1268" s="29" t="n">
        <v>2.235</v>
      </c>
      <c r="EA1268" s="29" t="n">
        <v>2.235</v>
      </c>
      <c r="EB1268" s="29" t="n">
        <v>2.238</v>
      </c>
      <c r="EC1268" s="29" t="n">
        <v>2.242</v>
      </c>
      <c r="ED1268" s="29" t="n">
        <v>2.251</v>
      </c>
      <c r="EE1268" s="29" t="n">
        <v>2.268</v>
      </c>
      <c r="EF1268" s="29" t="n">
        <v>2.398</v>
      </c>
      <c r="EG1268" s="29" t="n">
        <v>2.549</v>
      </c>
      <c r="EH1268" s="29" t="n">
        <v>2.594</v>
      </c>
      <c r="EI1268" s="29" t="n">
        <v>2.469</v>
      </c>
      <c r="EJ1268" s="29" t="n">
        <v>2.378</v>
      </c>
      <c r="EK1268" s="29" t="n">
        <v>2.278</v>
      </c>
      <c r="EL1268" s="29" t="n">
        <v>2.265</v>
      </c>
      <c r="EM1268" s="29" t="n">
        <v>2.265</v>
      </c>
      <c r="EN1268" s="29" t="n">
        <v>2.268</v>
      </c>
      <c r="EO1268" s="29" t="n">
        <v>2.272</v>
      </c>
      <c r="EP1268" s="29" t="n">
        <v>2.281</v>
      </c>
      <c r="EQ1268" s="29" t="n">
        <v>2.298</v>
      </c>
      <c r="ER1268" s="29" t="n">
        <v>2.428</v>
      </c>
      <c r="ES1268" s="29" t="n">
        <v>2.579</v>
      </c>
      <c r="ET1268" s="29" t="n">
        <v>2.629</v>
      </c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0"/>
      <c r="GS1268" s="0"/>
      <c r="GT1268" s="0"/>
      <c r="GU1268" s="0"/>
      <c r="GV1268" s="0"/>
      <c r="GW1268" s="0"/>
      <c r="GX1268" s="0"/>
      <c r="GY1268" s="0"/>
      <c r="GZ1268" s="0"/>
      <c r="HA1268" s="0"/>
      <c r="HB1268" s="0"/>
      <c r="HC1268" s="0"/>
      <c r="HD1268" s="0"/>
      <c r="HE1268" s="0"/>
      <c r="HF1268" s="0"/>
      <c r="HG1268" s="0"/>
      <c r="HH1268" s="0"/>
      <c r="HI1268" s="0"/>
      <c r="HJ1268" s="0"/>
      <c r="HK1268" s="0"/>
      <c r="HL1268" s="0"/>
      <c r="HM1268" s="0"/>
      <c r="HN1268" s="0"/>
      <c r="HO1268" s="0"/>
      <c r="HP1268" s="0"/>
      <c r="HQ1268" s="0"/>
      <c r="HR1268" s="0"/>
      <c r="HS1268" s="0"/>
      <c r="HT1268" s="0"/>
      <c r="HU1268" s="0"/>
      <c r="HV1268" s="0"/>
      <c r="HW1268" s="0"/>
      <c r="HX1268" s="0"/>
      <c r="HY1268" s="0"/>
      <c r="HZ1268" s="0"/>
      <c r="IA1268" s="0"/>
      <c r="IB1268" s="0"/>
      <c r="IC1268" s="0"/>
      <c r="ID1268" s="0"/>
      <c r="IE1268" s="0"/>
      <c r="IF1268" s="0"/>
      <c r="IG1268" s="0"/>
      <c r="IH1268" s="0"/>
      <c r="II1268" s="0"/>
      <c r="IJ1268" s="0"/>
      <c r="IK1268" s="0"/>
      <c r="IL1268" s="0"/>
      <c r="IM1268" s="0"/>
      <c r="IN1268" s="0"/>
      <c r="IO1268" s="0"/>
      <c r="IP1268" s="0"/>
      <c r="IQ1268" s="0"/>
      <c r="IR1268" s="0"/>
      <c r="IS1268" s="0"/>
      <c r="IT1268" s="0"/>
      <c r="IU1268" s="0"/>
      <c r="IV1268" s="0"/>
      <c r="IW1268" s="0"/>
    </row>
    <row r="1269" customFormat="false" ht="12.75" hidden="false" customHeight="false" outlineLevel="0" collapsed="false">
      <c r="A1269" s="1" t="n">
        <f aca="false">WEEKDAY(C1269,2)</f>
        <v>4</v>
      </c>
      <c r="B1269" s="1" t="n">
        <f aca="false">MONTH(C1269)</f>
        <v>1</v>
      </c>
      <c r="C1269" s="23" t="n">
        <v>35810</v>
      </c>
      <c r="D1269" s="0" t="n">
        <f aca="false">MONTH(R1269)</f>
        <v>1</v>
      </c>
      <c r="E1269" s="0" t="n">
        <f aca="false">YEAR(R1269)</f>
        <v>1998</v>
      </c>
      <c r="F1269" s="3" t="n">
        <f aca="false">L1269-K1269</f>
        <v>0.253857142857143</v>
      </c>
      <c r="G1269" s="3" t="n">
        <f aca="false">N1269-M1269</f>
        <v>0.0241666666666669</v>
      </c>
      <c r="H1269" s="3" t="n">
        <f aca="false">O1269-N1269</f>
        <v>0.0161666666666664</v>
      </c>
      <c r="I1269" s="3" t="n">
        <f aca="false">O1269-M1269</f>
        <v>0.0403333333333333</v>
      </c>
      <c r="J1269" s="4" t="n">
        <f aca="false">VLOOKUP(C1269,'Nymex hist.'!A:B,2,0)</f>
        <v>2.094</v>
      </c>
      <c r="K1269" s="4" t="n">
        <f aca="false">AVERAGE(CC1269:CI1269)</f>
        <v>2.14514285714286</v>
      </c>
      <c r="L1269" s="4" t="n">
        <f aca="false">AVERAGE(CJ1269:CN1269)</f>
        <v>2.399</v>
      </c>
      <c r="M1269" s="4" t="n">
        <f aca="false">SUMIF($S$3:$FQ$3,$E1269+1,$S1269:$FQ1269)/COUNTIF($S$3:$FQ$3,$E1269+1)</f>
        <v>2.27433333333333</v>
      </c>
      <c r="N1269" s="4" t="n">
        <f aca="false">SUMIF($S$3:$FQ$3,$E1269+2,$S1269:$FQ1269)/COUNTIF($S$3:$FQ$3,$E1269+2)</f>
        <v>2.2985</v>
      </c>
      <c r="O1269" s="4" t="n">
        <f aca="false">SUMIF($S$3:$FQ$3,$E1269+3,$S1269:$FQ1269)/COUNTIF($S$3:$FQ$3,$E1269+3)</f>
        <v>2.31466666666667</v>
      </c>
      <c r="P1269" s="4" t="n">
        <f aca="false">SUMIF($S$3:$FQ$3,$E1269+4,$S1269:$FQ1269)/COUNTIF($S$3:$FQ$3,$E1269+4)</f>
        <v>2.33966666666667</v>
      </c>
      <c r="Q1269" s="4" t="n">
        <f aca="false">SUMIF($S$3:$FQ$3,$E1269+5,$S1269:$FQ1269)/COUNTIF($S$3:$FQ$3,$E1269+5)</f>
        <v>2.36966666666667</v>
      </c>
      <c r="R1269" s="21" t="n">
        <v>35810</v>
      </c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7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  <c r="BT1269" s="32"/>
      <c r="BU1269" s="32"/>
      <c r="BV1269" s="32"/>
      <c r="BW1269" s="32"/>
      <c r="BX1269" s="32"/>
      <c r="BY1269" s="32"/>
      <c r="BZ1269" s="32"/>
      <c r="CA1269" s="32" t="n">
        <v>2.094</v>
      </c>
      <c r="CB1269" s="32" t="n">
        <v>2.085</v>
      </c>
      <c r="CC1269" s="32" t="n">
        <v>2.094</v>
      </c>
      <c r="CD1269" s="32" t="n">
        <v>2.105</v>
      </c>
      <c r="CE1269" s="32" t="n">
        <v>2.122</v>
      </c>
      <c r="CF1269" s="32" t="n">
        <v>2.143</v>
      </c>
      <c r="CG1269" s="32" t="n">
        <v>2.165</v>
      </c>
      <c r="CH1269" s="32" t="n">
        <v>2.172</v>
      </c>
      <c r="CI1269" s="32" t="n">
        <v>2.215</v>
      </c>
      <c r="CJ1269" s="32" t="n">
        <v>2.345</v>
      </c>
      <c r="CK1269" s="32" t="n">
        <v>2.477</v>
      </c>
      <c r="CL1269" s="32" t="n">
        <v>2.497</v>
      </c>
      <c r="CM1269" s="32" t="n">
        <v>2.383</v>
      </c>
      <c r="CN1269" s="32" t="n">
        <v>2.293</v>
      </c>
      <c r="CO1269" s="32" t="n">
        <v>2.19</v>
      </c>
      <c r="CP1269" s="32" t="n">
        <v>2.165</v>
      </c>
      <c r="CQ1269" s="32" t="n">
        <v>2.166</v>
      </c>
      <c r="CR1269" s="32" t="n">
        <v>2.173</v>
      </c>
      <c r="CS1269" s="32" t="n">
        <v>2.182</v>
      </c>
      <c r="CT1269" s="32" t="n">
        <v>2.191</v>
      </c>
      <c r="CU1269" s="32" t="n">
        <v>2.215</v>
      </c>
      <c r="CV1269" s="32" t="n">
        <v>2.348</v>
      </c>
      <c r="CW1269" s="32" t="n">
        <v>2.489</v>
      </c>
      <c r="CX1269" s="32" t="n">
        <v>2.521</v>
      </c>
      <c r="CY1269" s="32" t="n">
        <v>2.397</v>
      </c>
      <c r="CZ1269" s="32" t="n">
        <v>2.307</v>
      </c>
      <c r="DA1269" s="32" t="n">
        <v>2.208</v>
      </c>
      <c r="DB1269" s="32" t="n">
        <v>2.196</v>
      </c>
      <c r="DC1269" s="32" t="n">
        <v>2.196</v>
      </c>
      <c r="DD1269" s="32" t="n">
        <v>2.201</v>
      </c>
      <c r="DE1269" s="32" t="n">
        <v>2.208</v>
      </c>
      <c r="DF1269" s="32" t="n">
        <v>2.22</v>
      </c>
      <c r="DG1269" s="32" t="n">
        <v>2.239</v>
      </c>
      <c r="DH1269" s="32" t="n">
        <v>2.369</v>
      </c>
      <c r="DI1269" s="32" t="n">
        <v>2.52</v>
      </c>
      <c r="DJ1269" s="32" t="n">
        <v>2.55</v>
      </c>
      <c r="DK1269" s="32" t="n">
        <v>2.412</v>
      </c>
      <c r="DL1269" s="32" t="n">
        <v>2.322</v>
      </c>
      <c r="DM1269" s="32" t="n">
        <v>2.223</v>
      </c>
      <c r="DN1269" s="32" t="n">
        <v>2.211</v>
      </c>
      <c r="DO1269" s="32" t="n">
        <v>2.211</v>
      </c>
      <c r="DP1269" s="32" t="n">
        <v>2.216</v>
      </c>
      <c r="DQ1269" s="32" t="n">
        <v>2.223</v>
      </c>
      <c r="DR1269" s="32" t="n">
        <v>2.235</v>
      </c>
      <c r="DS1269" s="32" t="n">
        <v>2.254</v>
      </c>
      <c r="DT1269" s="32" t="n">
        <v>2.384</v>
      </c>
      <c r="DU1269" s="32" t="n">
        <v>2.535</v>
      </c>
      <c r="DV1269" s="32" t="n">
        <v>2.575</v>
      </c>
      <c r="DW1269" s="32" t="n">
        <v>2.437</v>
      </c>
      <c r="DX1269" s="32" t="n">
        <v>2.347</v>
      </c>
      <c r="DY1269" s="32" t="n">
        <v>2.248</v>
      </c>
      <c r="DZ1269" s="32" t="n">
        <v>2.236</v>
      </c>
      <c r="EA1269" s="32" t="n">
        <v>2.236</v>
      </c>
      <c r="EB1269" s="32" t="n">
        <v>2.241</v>
      </c>
      <c r="EC1269" s="32" t="n">
        <v>2.248</v>
      </c>
      <c r="ED1269" s="32" t="n">
        <v>2.26</v>
      </c>
      <c r="EE1269" s="32" t="n">
        <v>2.279</v>
      </c>
      <c r="EF1269" s="32" t="n">
        <v>2.409</v>
      </c>
      <c r="EG1269" s="32" t="n">
        <v>2.56</v>
      </c>
      <c r="EH1269" s="32" t="n">
        <v>2.605</v>
      </c>
      <c r="EI1269" s="32" t="n">
        <v>2.467</v>
      </c>
      <c r="EJ1269" s="32" t="n">
        <v>2.377</v>
      </c>
      <c r="EK1269" s="32" t="n">
        <v>2.278</v>
      </c>
      <c r="EL1269" s="32" t="n">
        <v>2.266</v>
      </c>
      <c r="EM1269" s="32" t="n">
        <v>2.266</v>
      </c>
      <c r="EN1269" s="32" t="n">
        <v>2.271</v>
      </c>
      <c r="EO1269" s="32" t="n">
        <v>2.278</v>
      </c>
      <c r="EP1269" s="32" t="n">
        <v>2.29</v>
      </c>
      <c r="EQ1269" s="32" t="n">
        <v>2.309</v>
      </c>
      <c r="ER1269" s="32" t="n">
        <v>2.439</v>
      </c>
      <c r="ES1269" s="32" t="n">
        <v>2.59</v>
      </c>
      <c r="ET1269" s="32" t="n">
        <v>2.64</v>
      </c>
      <c r="EU1269" s="32"/>
      <c r="EV1269" s="32"/>
      <c r="EW1269" s="32"/>
      <c r="EX1269" s="32"/>
      <c r="EY1269" s="32"/>
      <c r="EZ1269" s="32"/>
      <c r="FA1269" s="32"/>
      <c r="FB1269" s="32"/>
      <c r="FC1269" s="32"/>
      <c r="FD1269" s="32"/>
      <c r="FE1269" s="32"/>
      <c r="FF1269" s="32"/>
      <c r="FG1269" s="32"/>
      <c r="FH1269" s="32"/>
      <c r="FI1269" s="32"/>
      <c r="FJ1269" s="32"/>
      <c r="FK1269" s="32"/>
      <c r="FL1269" s="32"/>
      <c r="FM1269" s="32"/>
      <c r="FN1269" s="32"/>
      <c r="FO1269" s="32"/>
      <c r="FP1269" s="32"/>
      <c r="FQ1269" s="32"/>
      <c r="FR1269" s="32"/>
      <c r="FS1269" s="32"/>
      <c r="FT1269" s="32"/>
      <c r="FU1269" s="32"/>
      <c r="FV1269" s="32"/>
      <c r="FW1269" s="32"/>
      <c r="FX1269" s="32"/>
      <c r="FY1269" s="32"/>
      <c r="FZ1269" s="32"/>
      <c r="GA1269" s="32"/>
      <c r="GB1269" s="32"/>
      <c r="GC1269" s="32"/>
      <c r="GD1269" s="32"/>
      <c r="GE1269" s="32"/>
      <c r="GF1269" s="32"/>
      <c r="GG1269" s="32"/>
      <c r="GH1269" s="32"/>
      <c r="GI1269" s="32"/>
      <c r="GJ1269" s="32"/>
      <c r="GK1269" s="32"/>
      <c r="GL1269" s="32"/>
      <c r="GM1269" s="32"/>
      <c r="GN1269" s="32"/>
      <c r="GO1269" s="32"/>
      <c r="GP1269" s="32"/>
      <c r="GQ1269" s="32"/>
    </row>
    <row r="1270" customFormat="false" ht="12.75" hidden="true" customHeight="false" outlineLevel="0" collapsed="false">
      <c r="A1270" s="0" t="n">
        <f aca="false">WEEKDAY(C1270,2)</f>
        <v>5</v>
      </c>
      <c r="B1270" s="0" t="n">
        <f aca="false">MONTH(C1270)</f>
        <v>1</v>
      </c>
      <c r="C1270" s="23" t="n">
        <v>35811</v>
      </c>
      <c r="D1270" s="0" t="n">
        <f aca="false">MONTH(R1270)</f>
        <v>1</v>
      </c>
      <c r="E1270" s="0" t="n">
        <f aca="false">YEAR(R1270)</f>
        <v>1998</v>
      </c>
      <c r="F1270" s="35" t="n">
        <f aca="false">L1270-K1270</f>
        <v>0.237885714285714</v>
      </c>
      <c r="G1270" s="24" t="n">
        <f aca="false">N1270-M1270</f>
        <v>0.0234166666666669</v>
      </c>
      <c r="H1270" s="24" t="n">
        <f aca="false">O1270-N1270</f>
        <v>0.0209166666666665</v>
      </c>
      <c r="I1270" s="24" t="n">
        <f aca="false">O1270-M1270</f>
        <v>0.0443333333333333</v>
      </c>
      <c r="J1270" s="25" t="n">
        <f aca="false">VLOOKUP(C1270,'Nymex hist.'!A:B,2,0)</f>
        <v>2.176</v>
      </c>
      <c r="K1270" s="34" t="n">
        <f aca="false">AVERAGE(CC1270:CI1270)</f>
        <v>2.18671428571429</v>
      </c>
      <c r="L1270" s="34" t="n">
        <f aca="false">AVERAGE(CJ1270:CN1270)</f>
        <v>2.4246</v>
      </c>
      <c r="M1270" s="27" t="n">
        <f aca="false">SUMIF($S$3:$FQ$3,$E1270+1,$S1270:$FQ1270)/COUNTIF($S$3:$FQ$3,$E1270+1)</f>
        <v>2.28866666666667</v>
      </c>
      <c r="N1270" s="27" t="n">
        <f aca="false">SUMIF($S$3:$FQ$3,$E1270+2,$S1270:$FQ1270)/COUNTIF($S$3:$FQ$3,$E1270+2)</f>
        <v>2.31208333333333</v>
      </c>
      <c r="O1270" s="27" t="n">
        <f aca="false">SUMIF($S$3:$FQ$3,$E1270+3,$S1270:$FQ1270)/COUNTIF($S$3:$FQ$3,$E1270+3)</f>
        <v>2.333</v>
      </c>
      <c r="P1270" s="27" t="n">
        <f aca="false">SUMIF($S$3:$FQ$3,$E1270+4,$S1270:$FQ1270)/COUNTIF($S$3:$FQ$3,$E1270+4)</f>
        <v>2.368</v>
      </c>
      <c r="Q1270" s="27" t="n">
        <f aca="false">SUMIF($S$3:$FQ$3,$E1270+5,$S1270:$FQ1270)/COUNTIF($S$3:$FQ$3,$E1270+5)</f>
        <v>2.408</v>
      </c>
      <c r="R1270" s="28" t="n">
        <v>35811</v>
      </c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30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 t="n">
        <v>2.176</v>
      </c>
      <c r="CB1270" s="29" t="n">
        <v>2.159</v>
      </c>
      <c r="CC1270" s="29" t="n">
        <v>2.155</v>
      </c>
      <c r="CD1270" s="29" t="n">
        <v>2.155</v>
      </c>
      <c r="CE1270" s="29" t="n">
        <v>2.165</v>
      </c>
      <c r="CF1270" s="29" t="n">
        <v>2.182</v>
      </c>
      <c r="CG1270" s="29" t="n">
        <v>2.2</v>
      </c>
      <c r="CH1270" s="29" t="n">
        <v>2.205</v>
      </c>
      <c r="CI1270" s="29" t="n">
        <v>2.245</v>
      </c>
      <c r="CJ1270" s="29" t="n">
        <v>2.375</v>
      </c>
      <c r="CK1270" s="29" t="n">
        <v>2.507</v>
      </c>
      <c r="CL1270" s="29" t="n">
        <v>2.525</v>
      </c>
      <c r="CM1270" s="29" t="n">
        <v>2.408</v>
      </c>
      <c r="CN1270" s="29" t="n">
        <v>2.308</v>
      </c>
      <c r="CO1270" s="29" t="n">
        <v>2.201</v>
      </c>
      <c r="CP1270" s="29" t="n">
        <v>2.176</v>
      </c>
      <c r="CQ1270" s="29" t="n">
        <v>2.177</v>
      </c>
      <c r="CR1270" s="29" t="n">
        <v>2.184</v>
      </c>
      <c r="CS1270" s="29" t="n">
        <v>2.194</v>
      </c>
      <c r="CT1270" s="29" t="n">
        <v>2.203</v>
      </c>
      <c r="CU1270" s="29" t="n">
        <v>2.227</v>
      </c>
      <c r="CV1270" s="29" t="n">
        <v>2.36</v>
      </c>
      <c r="CW1270" s="29" t="n">
        <v>2.501</v>
      </c>
      <c r="CX1270" s="29" t="n">
        <v>2.533</v>
      </c>
      <c r="CY1270" s="29" t="n">
        <v>2.41</v>
      </c>
      <c r="CZ1270" s="29" t="n">
        <v>2.32</v>
      </c>
      <c r="DA1270" s="29" t="n">
        <v>2.221</v>
      </c>
      <c r="DB1270" s="29" t="n">
        <v>2.21</v>
      </c>
      <c r="DC1270" s="29" t="n">
        <v>2.21</v>
      </c>
      <c r="DD1270" s="29" t="n">
        <v>2.215</v>
      </c>
      <c r="DE1270" s="29" t="n">
        <v>2.222</v>
      </c>
      <c r="DF1270" s="29" t="n">
        <v>2.234</v>
      </c>
      <c r="DG1270" s="29" t="n">
        <v>2.253</v>
      </c>
      <c r="DH1270" s="29" t="n">
        <v>2.383</v>
      </c>
      <c r="DI1270" s="29" t="n">
        <v>2.534</v>
      </c>
      <c r="DJ1270" s="29" t="n">
        <v>2.564</v>
      </c>
      <c r="DK1270" s="29" t="n">
        <v>2.43</v>
      </c>
      <c r="DL1270" s="29" t="n">
        <v>2.34</v>
      </c>
      <c r="DM1270" s="29" t="n">
        <v>2.241</v>
      </c>
      <c r="DN1270" s="29" t="n">
        <v>2.23</v>
      </c>
      <c r="DO1270" s="29" t="n">
        <v>2.23</v>
      </c>
      <c r="DP1270" s="29" t="n">
        <v>2.235</v>
      </c>
      <c r="DQ1270" s="29" t="n">
        <v>2.242</v>
      </c>
      <c r="DR1270" s="29" t="n">
        <v>2.254</v>
      </c>
      <c r="DS1270" s="29" t="n">
        <v>2.273</v>
      </c>
      <c r="DT1270" s="29" t="n">
        <v>2.403</v>
      </c>
      <c r="DU1270" s="29" t="n">
        <v>2.554</v>
      </c>
      <c r="DV1270" s="29" t="n">
        <v>2.599</v>
      </c>
      <c r="DW1270" s="29" t="n">
        <v>2.465</v>
      </c>
      <c r="DX1270" s="29" t="n">
        <v>2.375</v>
      </c>
      <c r="DY1270" s="29" t="n">
        <v>2.276</v>
      </c>
      <c r="DZ1270" s="29" t="n">
        <v>2.265</v>
      </c>
      <c r="EA1270" s="29" t="n">
        <v>2.265</v>
      </c>
      <c r="EB1270" s="29" t="n">
        <v>2.27</v>
      </c>
      <c r="EC1270" s="29" t="n">
        <v>2.277</v>
      </c>
      <c r="ED1270" s="29" t="n">
        <v>2.289</v>
      </c>
      <c r="EE1270" s="29" t="n">
        <v>2.308</v>
      </c>
      <c r="EF1270" s="29" t="n">
        <v>2.438</v>
      </c>
      <c r="EG1270" s="29" t="n">
        <v>2.589</v>
      </c>
      <c r="EH1270" s="29" t="n">
        <v>2.639</v>
      </c>
      <c r="EI1270" s="29" t="n">
        <v>2.505</v>
      </c>
      <c r="EJ1270" s="29" t="n">
        <v>2.415</v>
      </c>
      <c r="EK1270" s="29" t="n">
        <v>2.316</v>
      </c>
      <c r="EL1270" s="29" t="n">
        <v>2.305</v>
      </c>
      <c r="EM1270" s="29" t="n">
        <v>2.305</v>
      </c>
      <c r="EN1270" s="29" t="n">
        <v>2.31</v>
      </c>
      <c r="EO1270" s="29" t="n">
        <v>2.317</v>
      </c>
      <c r="EP1270" s="29" t="n">
        <v>2.329</v>
      </c>
      <c r="EQ1270" s="29" t="n">
        <v>2.348</v>
      </c>
      <c r="ER1270" s="29" t="n">
        <v>2.478</v>
      </c>
      <c r="ES1270" s="29" t="n">
        <v>2.629</v>
      </c>
      <c r="ET1270" s="29" t="n">
        <v>2.684</v>
      </c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0"/>
      <c r="GS1270" s="0"/>
      <c r="GT1270" s="0"/>
      <c r="GU1270" s="0"/>
      <c r="GV1270" s="0"/>
      <c r="GW1270" s="0"/>
      <c r="GX1270" s="0"/>
      <c r="GY1270" s="0"/>
      <c r="GZ1270" s="0"/>
      <c r="HA1270" s="0"/>
      <c r="HB1270" s="0"/>
      <c r="HC1270" s="0"/>
      <c r="HD1270" s="0"/>
      <c r="HE1270" s="0"/>
      <c r="HF1270" s="0"/>
      <c r="HG1270" s="0"/>
      <c r="HH1270" s="0"/>
      <c r="HI1270" s="0"/>
      <c r="HJ1270" s="0"/>
      <c r="HK1270" s="0"/>
      <c r="HL1270" s="0"/>
      <c r="HM1270" s="0"/>
      <c r="HN1270" s="0"/>
      <c r="HO1270" s="0"/>
      <c r="HP1270" s="0"/>
      <c r="HQ1270" s="0"/>
      <c r="HR1270" s="0"/>
      <c r="HS1270" s="0"/>
      <c r="HT1270" s="0"/>
      <c r="HU1270" s="0"/>
      <c r="HV1270" s="0"/>
      <c r="HW1270" s="0"/>
      <c r="HX1270" s="0"/>
      <c r="HY1270" s="0"/>
      <c r="HZ1270" s="0"/>
      <c r="IA1270" s="0"/>
      <c r="IB1270" s="0"/>
      <c r="IC1270" s="0"/>
      <c r="ID1270" s="0"/>
      <c r="IE1270" s="0"/>
      <c r="IF1270" s="0"/>
      <c r="IG1270" s="0"/>
      <c r="IH1270" s="0"/>
      <c r="II1270" s="0"/>
      <c r="IJ1270" s="0"/>
      <c r="IK1270" s="0"/>
      <c r="IL1270" s="0"/>
      <c r="IM1270" s="0"/>
      <c r="IN1270" s="0"/>
      <c r="IO1270" s="0"/>
      <c r="IP1270" s="0"/>
      <c r="IQ1270" s="0"/>
      <c r="IR1270" s="0"/>
      <c r="IS1270" s="0"/>
      <c r="IT1270" s="0"/>
      <c r="IU1270" s="0"/>
      <c r="IV1270" s="0"/>
      <c r="IW1270" s="0"/>
    </row>
    <row r="1271" customFormat="false" ht="12.75" hidden="true" customHeight="false" outlineLevel="0" collapsed="false">
      <c r="A1271" s="0" t="n">
        <f aca="false">WEEKDAY(C1271,2)</f>
        <v>2</v>
      </c>
      <c r="B1271" s="0" t="n">
        <f aca="false">MONTH(C1271)</f>
        <v>1</v>
      </c>
      <c r="C1271" s="23" t="n">
        <v>35815</v>
      </c>
      <c r="D1271" s="0" t="n">
        <f aca="false">MONTH(R1271)</f>
        <v>1</v>
      </c>
      <c r="E1271" s="0" t="n">
        <f aca="false">YEAR(R1271)</f>
        <v>1998</v>
      </c>
      <c r="F1271" s="35" t="n">
        <f aca="false">L1271-K1271</f>
        <v>0.244057142857143</v>
      </c>
      <c r="G1271" s="24" t="n">
        <f aca="false">N1271-M1271</f>
        <v>0.033666666666667</v>
      </c>
      <c r="H1271" s="24" t="n">
        <f aca="false">O1271-N1271</f>
        <v>0.0215000000000001</v>
      </c>
      <c r="I1271" s="24" t="n">
        <f aca="false">O1271-M1271</f>
        <v>0.055166666666667</v>
      </c>
      <c r="J1271" s="25" t="n">
        <f aca="false">VLOOKUP(C1271,'Nymex hist.'!A:B,2,0)</f>
        <v>2.115</v>
      </c>
      <c r="K1271" s="34" t="n">
        <f aca="false">AVERAGE(CC1271:CI1271)</f>
        <v>2.16814285714286</v>
      </c>
      <c r="L1271" s="34" t="n">
        <f aca="false">AVERAGE(CJ1271:CN1271)</f>
        <v>2.4122</v>
      </c>
      <c r="M1271" s="27" t="n">
        <f aca="false">SUMIF($S$3:$FQ$3,$E1271+1,$S1271:$FQ1271)/COUNTIF($S$3:$FQ$3,$E1271+1)</f>
        <v>2.28141666666667</v>
      </c>
      <c r="N1271" s="27" t="n">
        <f aca="false">SUMIF($S$3:$FQ$3,$E1271+2,$S1271:$FQ1271)/COUNTIF($S$3:$FQ$3,$E1271+2)</f>
        <v>2.31508333333333</v>
      </c>
      <c r="O1271" s="27" t="n">
        <f aca="false">SUMIF($S$3:$FQ$3,$E1271+3,$S1271:$FQ1271)/COUNTIF($S$3:$FQ$3,$E1271+3)</f>
        <v>2.33658333333333</v>
      </c>
      <c r="P1271" s="27" t="n">
        <f aca="false">SUMIF($S$3:$FQ$3,$E1271+4,$S1271:$FQ1271)/COUNTIF($S$3:$FQ$3,$E1271+4)</f>
        <v>2.37158333333333</v>
      </c>
      <c r="Q1271" s="27" t="n">
        <f aca="false">SUMIF($S$3:$FQ$3,$E1271+5,$S1271:$FQ1271)/COUNTIF($S$3:$FQ$3,$E1271+5)</f>
        <v>2.41158333333333</v>
      </c>
      <c r="R1271" s="28" t="n">
        <v>35815</v>
      </c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30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 t="n">
        <v>2.115</v>
      </c>
      <c r="CB1271" s="29" t="n">
        <v>2.102</v>
      </c>
      <c r="CC1271" s="29" t="n">
        <v>2.12</v>
      </c>
      <c r="CD1271" s="29" t="n">
        <v>2.135</v>
      </c>
      <c r="CE1271" s="29" t="n">
        <v>2.148</v>
      </c>
      <c r="CF1271" s="29" t="n">
        <v>2.165</v>
      </c>
      <c r="CG1271" s="29" t="n">
        <v>2.185</v>
      </c>
      <c r="CH1271" s="29" t="n">
        <v>2.192</v>
      </c>
      <c r="CI1271" s="29" t="n">
        <v>2.232</v>
      </c>
      <c r="CJ1271" s="29" t="n">
        <v>2.362</v>
      </c>
      <c r="CK1271" s="29" t="n">
        <v>2.494</v>
      </c>
      <c r="CL1271" s="29" t="n">
        <v>2.513</v>
      </c>
      <c r="CM1271" s="29" t="n">
        <v>2.396</v>
      </c>
      <c r="CN1271" s="29" t="n">
        <v>2.296</v>
      </c>
      <c r="CO1271" s="29" t="n">
        <v>2.189</v>
      </c>
      <c r="CP1271" s="29" t="n">
        <v>2.167</v>
      </c>
      <c r="CQ1271" s="29" t="n">
        <v>2.171</v>
      </c>
      <c r="CR1271" s="29" t="n">
        <v>2.18</v>
      </c>
      <c r="CS1271" s="29" t="n">
        <v>2.19</v>
      </c>
      <c r="CT1271" s="29" t="n">
        <v>2.199</v>
      </c>
      <c r="CU1271" s="29" t="n">
        <v>2.223</v>
      </c>
      <c r="CV1271" s="29" t="n">
        <v>2.356</v>
      </c>
      <c r="CW1271" s="29" t="n">
        <v>2.497</v>
      </c>
      <c r="CX1271" s="29" t="n">
        <v>2.531</v>
      </c>
      <c r="CY1271" s="29" t="n">
        <v>2.41</v>
      </c>
      <c r="CZ1271" s="29" t="n">
        <v>2.322</v>
      </c>
      <c r="DA1271" s="29" t="n">
        <v>2.223</v>
      </c>
      <c r="DB1271" s="29" t="n">
        <v>2.212</v>
      </c>
      <c r="DC1271" s="29" t="n">
        <v>2.213</v>
      </c>
      <c r="DD1271" s="29" t="n">
        <v>2.219</v>
      </c>
      <c r="DE1271" s="29" t="n">
        <v>2.227</v>
      </c>
      <c r="DF1271" s="29" t="n">
        <v>2.239</v>
      </c>
      <c r="DG1271" s="29" t="n">
        <v>2.258</v>
      </c>
      <c r="DH1271" s="29" t="n">
        <v>2.388</v>
      </c>
      <c r="DI1271" s="29" t="n">
        <v>2.539</v>
      </c>
      <c r="DJ1271" s="29" t="n">
        <v>2.569</v>
      </c>
      <c r="DK1271" s="29" t="n">
        <v>2.43</v>
      </c>
      <c r="DL1271" s="29" t="n">
        <v>2.342</v>
      </c>
      <c r="DM1271" s="29" t="n">
        <v>2.243</v>
      </c>
      <c r="DN1271" s="29" t="n">
        <v>2.232</v>
      </c>
      <c r="DO1271" s="29" t="n">
        <v>2.233</v>
      </c>
      <c r="DP1271" s="29" t="n">
        <v>2.239</v>
      </c>
      <c r="DQ1271" s="29" t="n">
        <v>2.247</v>
      </c>
      <c r="DR1271" s="29" t="n">
        <v>2.259</v>
      </c>
      <c r="DS1271" s="29" t="n">
        <v>2.278</v>
      </c>
      <c r="DT1271" s="29" t="n">
        <v>2.408</v>
      </c>
      <c r="DU1271" s="29" t="n">
        <v>2.559</v>
      </c>
      <c r="DV1271" s="29" t="n">
        <v>2.604</v>
      </c>
      <c r="DW1271" s="29" t="n">
        <v>2.465</v>
      </c>
      <c r="DX1271" s="29" t="n">
        <v>2.377</v>
      </c>
      <c r="DY1271" s="29" t="n">
        <v>2.278</v>
      </c>
      <c r="DZ1271" s="29" t="n">
        <v>2.267</v>
      </c>
      <c r="EA1271" s="29" t="n">
        <v>2.268</v>
      </c>
      <c r="EB1271" s="29" t="n">
        <v>2.274</v>
      </c>
      <c r="EC1271" s="29" t="n">
        <v>2.282</v>
      </c>
      <c r="ED1271" s="29" t="n">
        <v>2.294</v>
      </c>
      <c r="EE1271" s="29" t="n">
        <v>2.313</v>
      </c>
      <c r="EF1271" s="29" t="n">
        <v>2.443</v>
      </c>
      <c r="EG1271" s="29" t="n">
        <v>2.594</v>
      </c>
      <c r="EH1271" s="29" t="n">
        <v>2.644</v>
      </c>
      <c r="EI1271" s="29" t="n">
        <v>2.505</v>
      </c>
      <c r="EJ1271" s="29" t="n">
        <v>2.417</v>
      </c>
      <c r="EK1271" s="29" t="n">
        <v>2.318</v>
      </c>
      <c r="EL1271" s="29" t="n">
        <v>2.307</v>
      </c>
      <c r="EM1271" s="29" t="n">
        <v>2.308</v>
      </c>
      <c r="EN1271" s="29" t="n">
        <v>2.314</v>
      </c>
      <c r="EO1271" s="29" t="n">
        <v>2.322</v>
      </c>
      <c r="EP1271" s="29" t="n">
        <v>2.334</v>
      </c>
      <c r="EQ1271" s="29" t="n">
        <v>2.353</v>
      </c>
      <c r="ER1271" s="29" t="n">
        <v>2.483</v>
      </c>
      <c r="ES1271" s="29" t="n">
        <v>2.634</v>
      </c>
      <c r="ET1271" s="29" t="n">
        <v>2.689</v>
      </c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0"/>
      <c r="GS1271" s="0"/>
      <c r="GT1271" s="0"/>
      <c r="GU1271" s="0"/>
      <c r="GV1271" s="0"/>
      <c r="GW1271" s="0"/>
      <c r="GX1271" s="0"/>
      <c r="GY1271" s="0"/>
      <c r="GZ1271" s="0"/>
      <c r="HA1271" s="0"/>
      <c r="HB1271" s="0"/>
      <c r="HC1271" s="0"/>
      <c r="HD1271" s="0"/>
      <c r="HE1271" s="0"/>
      <c r="HF1271" s="0"/>
      <c r="HG1271" s="0"/>
      <c r="HH1271" s="0"/>
      <c r="HI1271" s="0"/>
      <c r="HJ1271" s="0"/>
      <c r="HK1271" s="0"/>
      <c r="HL1271" s="0"/>
      <c r="HM1271" s="0"/>
      <c r="HN1271" s="0"/>
      <c r="HO1271" s="0"/>
      <c r="HP1271" s="0"/>
      <c r="HQ1271" s="0"/>
      <c r="HR1271" s="0"/>
      <c r="HS1271" s="0"/>
      <c r="HT1271" s="0"/>
      <c r="HU1271" s="0"/>
      <c r="HV1271" s="0"/>
      <c r="HW1271" s="0"/>
      <c r="HX1271" s="0"/>
      <c r="HY1271" s="0"/>
      <c r="HZ1271" s="0"/>
      <c r="IA1271" s="0"/>
      <c r="IB1271" s="0"/>
      <c r="IC1271" s="0"/>
      <c r="ID1271" s="0"/>
      <c r="IE1271" s="0"/>
      <c r="IF1271" s="0"/>
      <c r="IG1271" s="0"/>
      <c r="IH1271" s="0"/>
      <c r="II1271" s="0"/>
      <c r="IJ1271" s="0"/>
      <c r="IK1271" s="0"/>
      <c r="IL1271" s="0"/>
      <c r="IM1271" s="0"/>
      <c r="IN1271" s="0"/>
      <c r="IO1271" s="0"/>
      <c r="IP1271" s="0"/>
      <c r="IQ1271" s="0"/>
      <c r="IR1271" s="0"/>
      <c r="IS1271" s="0"/>
      <c r="IT1271" s="0"/>
      <c r="IU1271" s="0"/>
      <c r="IV1271" s="0"/>
      <c r="IW1271" s="0"/>
    </row>
    <row r="1272" customFormat="false" ht="12.75" hidden="true" customHeight="false" outlineLevel="0" collapsed="false">
      <c r="A1272" s="0" t="n">
        <f aca="false">WEEKDAY(C1272,2)</f>
        <v>3</v>
      </c>
      <c r="B1272" s="0" t="n">
        <f aca="false">MONTH(C1272)</f>
        <v>1</v>
      </c>
      <c r="C1272" s="23" t="n">
        <v>35816</v>
      </c>
      <c r="D1272" s="0" t="n">
        <f aca="false">MONTH(R1272)</f>
        <v>1</v>
      </c>
      <c r="E1272" s="0" t="n">
        <f aca="false">YEAR(R1272)</f>
        <v>1998</v>
      </c>
      <c r="F1272" s="35" t="n">
        <f aca="false">L1272-K1272</f>
        <v>0.2504</v>
      </c>
      <c r="G1272" s="24" t="n">
        <f aca="false">N1272-M1272</f>
        <v>0.0319166666666666</v>
      </c>
      <c r="H1272" s="24" t="n">
        <f aca="false">O1272-N1272</f>
        <v>0.0217499999999999</v>
      </c>
      <c r="I1272" s="24" t="n">
        <f aca="false">O1272-M1272</f>
        <v>0.0536666666666665</v>
      </c>
      <c r="J1272" s="25" t="n">
        <f aca="false">VLOOKUP(C1272,'Nymex hist.'!A:B,2,0)</f>
        <v>2.084</v>
      </c>
      <c r="K1272" s="34" t="n">
        <f aca="false">AVERAGE(CC1272:CI1272)</f>
        <v>2.172</v>
      </c>
      <c r="L1272" s="34" t="n">
        <f aca="false">AVERAGE(CJ1272:CN1272)</f>
        <v>2.4224</v>
      </c>
      <c r="M1272" s="27" t="n">
        <f aca="false">SUMIF($S$3:$FQ$3,$E1272+1,$S1272:$FQ1272)/COUNTIF($S$3:$FQ$3,$E1272+1)</f>
        <v>2.28591666666667</v>
      </c>
      <c r="N1272" s="27" t="n">
        <f aca="false">SUMIF($S$3:$FQ$3,$E1272+2,$S1272:$FQ1272)/COUNTIF($S$3:$FQ$3,$E1272+2)</f>
        <v>2.31783333333333</v>
      </c>
      <c r="O1272" s="27" t="n">
        <f aca="false">SUMIF($S$3:$FQ$3,$E1272+3,$S1272:$FQ1272)/COUNTIF($S$3:$FQ$3,$E1272+3)</f>
        <v>2.33958333333333</v>
      </c>
      <c r="P1272" s="27" t="n">
        <f aca="false">SUMIF($S$3:$FQ$3,$E1272+4,$S1272:$FQ1272)/COUNTIF($S$3:$FQ$3,$E1272+4)</f>
        <v>2.37458333333333</v>
      </c>
      <c r="Q1272" s="27" t="n">
        <f aca="false">SUMIF($S$3:$FQ$3,$E1272+5,$S1272:$FQ1272)/COUNTIF($S$3:$FQ$3,$E1272+5)</f>
        <v>2.41458333333333</v>
      </c>
      <c r="R1272" s="28" t="n">
        <v>35816</v>
      </c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30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 t="n">
        <v>2.084</v>
      </c>
      <c r="CB1272" s="29" t="n">
        <v>2.086</v>
      </c>
      <c r="CC1272" s="29" t="n">
        <v>2.11</v>
      </c>
      <c r="CD1272" s="29" t="n">
        <v>2.135</v>
      </c>
      <c r="CE1272" s="29" t="n">
        <v>2.15</v>
      </c>
      <c r="CF1272" s="29" t="n">
        <v>2.17</v>
      </c>
      <c r="CG1272" s="29" t="n">
        <v>2.195</v>
      </c>
      <c r="CH1272" s="29" t="n">
        <v>2.202</v>
      </c>
      <c r="CI1272" s="29" t="n">
        <v>2.242</v>
      </c>
      <c r="CJ1272" s="29" t="n">
        <v>2.375</v>
      </c>
      <c r="CK1272" s="29" t="n">
        <v>2.505</v>
      </c>
      <c r="CL1272" s="29" t="n">
        <v>2.524</v>
      </c>
      <c r="CM1272" s="29" t="n">
        <v>2.405</v>
      </c>
      <c r="CN1272" s="29" t="n">
        <v>2.303</v>
      </c>
      <c r="CO1272" s="29" t="n">
        <v>2.194</v>
      </c>
      <c r="CP1272" s="29" t="n">
        <v>2.172</v>
      </c>
      <c r="CQ1272" s="29" t="n">
        <v>2.176</v>
      </c>
      <c r="CR1272" s="29" t="n">
        <v>2.183</v>
      </c>
      <c r="CS1272" s="29" t="n">
        <v>2.192</v>
      </c>
      <c r="CT1272" s="29" t="n">
        <v>2.201</v>
      </c>
      <c r="CU1272" s="29" t="n">
        <v>2.225</v>
      </c>
      <c r="CV1272" s="29" t="n">
        <v>2.358</v>
      </c>
      <c r="CW1272" s="29" t="n">
        <v>2.498</v>
      </c>
      <c r="CX1272" s="29" t="n">
        <v>2.531</v>
      </c>
      <c r="CY1272" s="29" t="n">
        <v>2.413</v>
      </c>
      <c r="CZ1272" s="29" t="n">
        <v>2.325</v>
      </c>
      <c r="DA1272" s="29" t="n">
        <v>2.226</v>
      </c>
      <c r="DB1272" s="29" t="n">
        <v>2.215</v>
      </c>
      <c r="DC1272" s="29" t="n">
        <v>2.216</v>
      </c>
      <c r="DD1272" s="29" t="n">
        <v>2.222</v>
      </c>
      <c r="DE1272" s="29" t="n">
        <v>2.23</v>
      </c>
      <c r="DF1272" s="29" t="n">
        <v>2.242</v>
      </c>
      <c r="DG1272" s="29" t="n">
        <v>2.261</v>
      </c>
      <c r="DH1272" s="29" t="n">
        <v>2.391</v>
      </c>
      <c r="DI1272" s="29" t="n">
        <v>2.542</v>
      </c>
      <c r="DJ1272" s="29" t="n">
        <v>2.572</v>
      </c>
      <c r="DK1272" s="29" t="n">
        <v>2.433</v>
      </c>
      <c r="DL1272" s="29" t="n">
        <v>2.345</v>
      </c>
      <c r="DM1272" s="29" t="n">
        <v>2.246</v>
      </c>
      <c r="DN1272" s="29" t="n">
        <v>2.235</v>
      </c>
      <c r="DO1272" s="29" t="n">
        <v>2.236</v>
      </c>
      <c r="DP1272" s="29" t="n">
        <v>2.242</v>
      </c>
      <c r="DQ1272" s="29" t="n">
        <v>2.25</v>
      </c>
      <c r="DR1272" s="29" t="n">
        <v>2.262</v>
      </c>
      <c r="DS1272" s="29" t="n">
        <v>2.281</v>
      </c>
      <c r="DT1272" s="29" t="n">
        <v>2.411</v>
      </c>
      <c r="DU1272" s="29" t="n">
        <v>2.562</v>
      </c>
      <c r="DV1272" s="29" t="n">
        <v>2.607</v>
      </c>
      <c r="DW1272" s="29" t="n">
        <v>2.468</v>
      </c>
      <c r="DX1272" s="29" t="n">
        <v>2.38</v>
      </c>
      <c r="DY1272" s="29" t="n">
        <v>2.281</v>
      </c>
      <c r="DZ1272" s="29" t="n">
        <v>2.27</v>
      </c>
      <c r="EA1272" s="29" t="n">
        <v>2.271</v>
      </c>
      <c r="EB1272" s="29" t="n">
        <v>2.277</v>
      </c>
      <c r="EC1272" s="29" t="n">
        <v>2.285</v>
      </c>
      <c r="ED1272" s="29" t="n">
        <v>2.297</v>
      </c>
      <c r="EE1272" s="29" t="n">
        <v>2.316</v>
      </c>
      <c r="EF1272" s="29" t="n">
        <v>2.446</v>
      </c>
      <c r="EG1272" s="29" t="n">
        <v>2.597</v>
      </c>
      <c r="EH1272" s="29" t="n">
        <v>2.647</v>
      </c>
      <c r="EI1272" s="29" t="n">
        <v>2.508</v>
      </c>
      <c r="EJ1272" s="29" t="n">
        <v>2.42</v>
      </c>
      <c r="EK1272" s="29" t="n">
        <v>2.321</v>
      </c>
      <c r="EL1272" s="29" t="n">
        <v>2.31</v>
      </c>
      <c r="EM1272" s="29" t="n">
        <v>2.311</v>
      </c>
      <c r="EN1272" s="29" t="n">
        <v>2.317</v>
      </c>
      <c r="EO1272" s="29" t="n">
        <v>2.325</v>
      </c>
      <c r="EP1272" s="29" t="n">
        <v>2.337</v>
      </c>
      <c r="EQ1272" s="29" t="n">
        <v>2.356</v>
      </c>
      <c r="ER1272" s="29" t="n">
        <v>2.486</v>
      </c>
      <c r="ES1272" s="29" t="n">
        <v>2.637</v>
      </c>
      <c r="ET1272" s="29" t="n">
        <v>2.692</v>
      </c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0"/>
      <c r="GS1272" s="0"/>
      <c r="GT1272" s="0"/>
      <c r="GU1272" s="0"/>
      <c r="GV1272" s="0"/>
      <c r="GW1272" s="0"/>
      <c r="GX1272" s="0"/>
      <c r="GY1272" s="0"/>
      <c r="GZ1272" s="0"/>
      <c r="HA1272" s="0"/>
      <c r="HB1272" s="0"/>
      <c r="HC1272" s="0"/>
      <c r="HD1272" s="0"/>
      <c r="HE1272" s="0"/>
      <c r="HF1272" s="0"/>
      <c r="HG1272" s="0"/>
      <c r="HH1272" s="0"/>
      <c r="HI1272" s="0"/>
      <c r="HJ1272" s="0"/>
      <c r="HK1272" s="0"/>
      <c r="HL1272" s="0"/>
      <c r="HM1272" s="0"/>
      <c r="HN1272" s="0"/>
      <c r="HO1272" s="0"/>
      <c r="HP1272" s="0"/>
      <c r="HQ1272" s="0"/>
      <c r="HR1272" s="0"/>
      <c r="HS1272" s="0"/>
      <c r="HT1272" s="0"/>
      <c r="HU1272" s="0"/>
      <c r="HV1272" s="0"/>
      <c r="HW1272" s="0"/>
      <c r="HX1272" s="0"/>
      <c r="HY1272" s="0"/>
      <c r="HZ1272" s="0"/>
      <c r="IA1272" s="0"/>
      <c r="IB1272" s="0"/>
      <c r="IC1272" s="0"/>
      <c r="ID1272" s="0"/>
      <c r="IE1272" s="0"/>
      <c r="IF1272" s="0"/>
      <c r="IG1272" s="0"/>
      <c r="IH1272" s="0"/>
      <c r="II1272" s="0"/>
      <c r="IJ1272" s="0"/>
      <c r="IK1272" s="0"/>
      <c r="IL1272" s="0"/>
      <c r="IM1272" s="0"/>
      <c r="IN1272" s="0"/>
      <c r="IO1272" s="0"/>
      <c r="IP1272" s="0"/>
      <c r="IQ1272" s="0"/>
      <c r="IR1272" s="0"/>
      <c r="IS1272" s="0"/>
      <c r="IT1272" s="0"/>
      <c r="IU1272" s="0"/>
      <c r="IV1272" s="0"/>
      <c r="IW1272" s="0"/>
    </row>
    <row r="1273" customFormat="false" ht="12.75" hidden="false" customHeight="false" outlineLevel="0" collapsed="false">
      <c r="A1273" s="1" t="n">
        <f aca="false">WEEKDAY(C1273,2)</f>
        <v>4</v>
      </c>
      <c r="B1273" s="1" t="n">
        <f aca="false">MONTH(C1273)</f>
        <v>1</v>
      </c>
      <c r="C1273" s="23" t="n">
        <v>35817</v>
      </c>
      <c r="D1273" s="0" t="n">
        <f aca="false">MONTH(R1273)</f>
        <v>1</v>
      </c>
      <c r="E1273" s="0" t="n">
        <f aca="false">YEAR(R1273)</f>
        <v>1998</v>
      </c>
      <c r="F1273" s="3" t="n">
        <f aca="false">L1273-K1273</f>
        <v>0.238657142857143</v>
      </c>
      <c r="G1273" s="3" t="n">
        <f aca="false">N1273-M1273</f>
        <v>0.0283333333333333</v>
      </c>
      <c r="H1273" s="3" t="n">
        <f aca="false">O1273-N1273</f>
        <v>0.0218333333333334</v>
      </c>
      <c r="I1273" s="3" t="n">
        <f aca="false">O1273-M1273</f>
        <v>0.0501666666666667</v>
      </c>
      <c r="J1273" s="4" t="n">
        <f aca="false">VLOOKUP(C1273,'Nymex hist.'!A:B,2,0)</f>
        <v>2.16</v>
      </c>
      <c r="K1273" s="4" t="n">
        <f aca="false">AVERAGE(CC1273:CI1273)</f>
        <v>2.22014285714286</v>
      </c>
      <c r="L1273" s="4" t="n">
        <f aca="false">AVERAGE(CJ1273:CN1273)</f>
        <v>2.4588</v>
      </c>
      <c r="M1273" s="4" t="n">
        <f aca="false">SUMIF($S$3:$FQ$3,$E1273+1,$S1273:$FQ1273)/COUNTIF($S$3:$FQ$3,$E1273+1)</f>
        <v>2.312</v>
      </c>
      <c r="N1273" s="4" t="n">
        <f aca="false">SUMIF($S$3:$FQ$3,$E1273+2,$S1273:$FQ1273)/COUNTIF($S$3:$FQ$3,$E1273+2)</f>
        <v>2.34033333333333</v>
      </c>
      <c r="O1273" s="4" t="n">
        <f aca="false">SUMIF($S$3:$FQ$3,$E1273+3,$S1273:$FQ1273)/COUNTIF($S$3:$FQ$3,$E1273+3)</f>
        <v>2.36216666666667</v>
      </c>
      <c r="P1273" s="4" t="n">
        <f aca="false">SUMIF($S$3:$FQ$3,$E1273+4,$S1273:$FQ1273)/COUNTIF($S$3:$FQ$3,$E1273+4)</f>
        <v>2.39716666666667</v>
      </c>
      <c r="Q1273" s="4" t="n">
        <f aca="false">SUMIF($S$3:$FQ$3,$E1273+5,$S1273:$FQ1273)/COUNTIF($S$3:$FQ$3,$E1273+5)</f>
        <v>2.43716666666667</v>
      </c>
      <c r="R1273" s="21" t="n">
        <v>35817</v>
      </c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7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P1273" s="32"/>
      <c r="BQ1273" s="32"/>
      <c r="BR1273" s="32"/>
      <c r="BS1273" s="32"/>
      <c r="BT1273" s="32"/>
      <c r="BU1273" s="32"/>
      <c r="BV1273" s="32"/>
      <c r="BW1273" s="32"/>
      <c r="BX1273" s="32"/>
      <c r="BY1273" s="32"/>
      <c r="BZ1273" s="32"/>
      <c r="CA1273" s="32" t="n">
        <v>2.16</v>
      </c>
      <c r="CB1273" s="32" t="n">
        <v>2.161</v>
      </c>
      <c r="CC1273" s="32" t="n">
        <v>2.171</v>
      </c>
      <c r="CD1273" s="32" t="n">
        <v>2.186</v>
      </c>
      <c r="CE1273" s="32" t="n">
        <v>2.2</v>
      </c>
      <c r="CF1273" s="32" t="n">
        <v>2.215</v>
      </c>
      <c r="CG1273" s="32" t="n">
        <v>2.239</v>
      </c>
      <c r="CH1273" s="32" t="n">
        <v>2.245</v>
      </c>
      <c r="CI1273" s="32" t="n">
        <v>2.285</v>
      </c>
      <c r="CJ1273" s="32" t="n">
        <v>2.415</v>
      </c>
      <c r="CK1273" s="32" t="n">
        <v>2.545</v>
      </c>
      <c r="CL1273" s="32" t="n">
        <v>2.564</v>
      </c>
      <c r="CM1273" s="32" t="n">
        <v>2.44</v>
      </c>
      <c r="CN1273" s="32" t="n">
        <v>2.33</v>
      </c>
      <c r="CO1273" s="32" t="n">
        <v>2.219</v>
      </c>
      <c r="CP1273" s="32" t="n">
        <v>2.196</v>
      </c>
      <c r="CQ1273" s="32" t="n">
        <v>2.2</v>
      </c>
      <c r="CR1273" s="32" t="n">
        <v>2.207</v>
      </c>
      <c r="CS1273" s="32" t="n">
        <v>2.215</v>
      </c>
      <c r="CT1273" s="32" t="n">
        <v>2.224</v>
      </c>
      <c r="CU1273" s="32" t="n">
        <v>2.248</v>
      </c>
      <c r="CV1273" s="32" t="n">
        <v>2.381</v>
      </c>
      <c r="CW1273" s="32" t="n">
        <v>2.52</v>
      </c>
      <c r="CX1273" s="32" t="n">
        <v>2.555</v>
      </c>
      <c r="CY1273" s="32" t="n">
        <v>2.44</v>
      </c>
      <c r="CZ1273" s="32" t="n">
        <v>2.349</v>
      </c>
      <c r="DA1273" s="32" t="n">
        <v>2.246</v>
      </c>
      <c r="DB1273" s="32" t="n">
        <v>2.235</v>
      </c>
      <c r="DC1273" s="32" t="n">
        <v>2.236</v>
      </c>
      <c r="DD1273" s="32" t="n">
        <v>2.242</v>
      </c>
      <c r="DE1273" s="32" t="n">
        <v>2.25</v>
      </c>
      <c r="DF1273" s="32" t="n">
        <v>2.262</v>
      </c>
      <c r="DG1273" s="32" t="n">
        <v>2.286</v>
      </c>
      <c r="DH1273" s="32" t="n">
        <v>2.416</v>
      </c>
      <c r="DI1273" s="32" t="n">
        <v>2.567</v>
      </c>
      <c r="DJ1273" s="32" t="n">
        <v>2.597</v>
      </c>
      <c r="DK1273" s="32" t="n">
        <v>2.46</v>
      </c>
      <c r="DL1273" s="32" t="n">
        <v>2.369</v>
      </c>
      <c r="DM1273" s="32" t="n">
        <v>2.266</v>
      </c>
      <c r="DN1273" s="32" t="n">
        <v>2.255</v>
      </c>
      <c r="DO1273" s="32" t="n">
        <v>2.256</v>
      </c>
      <c r="DP1273" s="32" t="n">
        <v>2.262</v>
      </c>
      <c r="DQ1273" s="32" t="n">
        <v>2.27</v>
      </c>
      <c r="DR1273" s="32" t="n">
        <v>2.282</v>
      </c>
      <c r="DS1273" s="32" t="n">
        <v>2.306</v>
      </c>
      <c r="DT1273" s="32" t="n">
        <v>2.436</v>
      </c>
      <c r="DU1273" s="32" t="n">
        <v>2.587</v>
      </c>
      <c r="DV1273" s="32" t="n">
        <v>2.632</v>
      </c>
      <c r="DW1273" s="32" t="n">
        <v>2.495</v>
      </c>
      <c r="DX1273" s="32" t="n">
        <v>2.404</v>
      </c>
      <c r="DY1273" s="32" t="n">
        <v>2.301</v>
      </c>
      <c r="DZ1273" s="32" t="n">
        <v>2.29</v>
      </c>
      <c r="EA1273" s="32" t="n">
        <v>2.291</v>
      </c>
      <c r="EB1273" s="32" t="n">
        <v>2.297</v>
      </c>
      <c r="EC1273" s="32" t="n">
        <v>2.305</v>
      </c>
      <c r="ED1273" s="32" t="n">
        <v>2.317</v>
      </c>
      <c r="EE1273" s="32" t="n">
        <v>2.341</v>
      </c>
      <c r="EF1273" s="32" t="n">
        <v>2.471</v>
      </c>
      <c r="EG1273" s="32" t="n">
        <v>2.622</v>
      </c>
      <c r="EH1273" s="32" t="n">
        <v>2.672</v>
      </c>
      <c r="EI1273" s="32" t="n">
        <v>2.535</v>
      </c>
      <c r="EJ1273" s="32" t="n">
        <v>2.444</v>
      </c>
      <c r="EK1273" s="32" t="n">
        <v>2.341</v>
      </c>
      <c r="EL1273" s="32" t="n">
        <v>2.33</v>
      </c>
      <c r="EM1273" s="32" t="n">
        <v>2.331</v>
      </c>
      <c r="EN1273" s="32" t="n">
        <v>2.337</v>
      </c>
      <c r="EO1273" s="32" t="n">
        <v>2.345</v>
      </c>
      <c r="EP1273" s="32" t="n">
        <v>2.357</v>
      </c>
      <c r="EQ1273" s="32" t="n">
        <v>2.381</v>
      </c>
      <c r="ER1273" s="32" t="n">
        <v>2.511</v>
      </c>
      <c r="ES1273" s="32" t="n">
        <v>2.662</v>
      </c>
      <c r="ET1273" s="32" t="n">
        <v>2.717</v>
      </c>
      <c r="EU1273" s="32"/>
      <c r="EV1273" s="32"/>
      <c r="EW1273" s="32"/>
      <c r="EX1273" s="32"/>
      <c r="EY1273" s="32"/>
      <c r="EZ1273" s="32"/>
      <c r="FA1273" s="32"/>
      <c r="FB1273" s="32"/>
      <c r="FC1273" s="32"/>
      <c r="FD1273" s="32"/>
      <c r="FE1273" s="32"/>
      <c r="FF1273" s="32"/>
      <c r="FG1273" s="32"/>
      <c r="FH1273" s="32"/>
      <c r="FI1273" s="32"/>
      <c r="FJ1273" s="32"/>
      <c r="FK1273" s="32"/>
      <c r="FL1273" s="32"/>
      <c r="FM1273" s="32"/>
      <c r="FN1273" s="32"/>
      <c r="FO1273" s="32"/>
      <c r="FP1273" s="32"/>
      <c r="FQ1273" s="32"/>
      <c r="FR1273" s="32"/>
      <c r="FS1273" s="32"/>
      <c r="FT1273" s="32"/>
      <c r="FU1273" s="32"/>
      <c r="FV1273" s="32"/>
      <c r="FW1273" s="32"/>
      <c r="FX1273" s="32"/>
      <c r="FY1273" s="32"/>
      <c r="FZ1273" s="32"/>
      <c r="GA1273" s="32"/>
      <c r="GB1273" s="32"/>
      <c r="GC1273" s="32"/>
      <c r="GD1273" s="32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  <c r="GO1273" s="32"/>
      <c r="GP1273" s="32"/>
      <c r="GQ1273" s="32"/>
    </row>
    <row r="1274" customFormat="false" ht="12.75" hidden="true" customHeight="false" outlineLevel="0" collapsed="false">
      <c r="A1274" s="0" t="n">
        <f aca="false">WEEKDAY(C1274,2)</f>
        <v>5</v>
      </c>
      <c r="B1274" s="0" t="n">
        <f aca="false">MONTH(C1274)</f>
        <v>1</v>
      </c>
      <c r="C1274" s="23" t="n">
        <v>35818</v>
      </c>
      <c r="D1274" s="0" t="n">
        <f aca="false">MONTH(R1274)</f>
        <v>1</v>
      </c>
      <c r="E1274" s="0" t="n">
        <f aca="false">YEAR(R1274)</f>
        <v>1998</v>
      </c>
      <c r="F1274" s="35" t="n">
        <f aca="false">L1274-K1274</f>
        <v>0.238942857142857</v>
      </c>
      <c r="G1274" s="24" t="n">
        <f aca="false">N1274-M1274</f>
        <v>0.0324166666666668</v>
      </c>
      <c r="H1274" s="24" t="n">
        <f aca="false">O1274-N1274</f>
        <v>0.0213333333333332</v>
      </c>
      <c r="I1274" s="24" t="n">
        <f aca="false">O1274-M1274</f>
        <v>0.05375</v>
      </c>
      <c r="J1274" s="25" t="n">
        <f aca="false">VLOOKUP(C1274,'Nymex hist.'!A:B,2,0)</f>
        <v>2.117</v>
      </c>
      <c r="K1274" s="34" t="n">
        <f aca="false">AVERAGE(CC1274:CI1274)</f>
        <v>2.21285714285714</v>
      </c>
      <c r="L1274" s="34" t="n">
        <f aca="false">AVERAGE(CJ1274:CN1274)</f>
        <v>2.4518</v>
      </c>
      <c r="M1274" s="27" t="n">
        <f aca="false">SUMIF($S$3:$FQ$3,$E1274+1,$S1274:$FQ1274)/COUNTIF($S$3:$FQ$3,$E1274+1)</f>
        <v>2.31416666666667</v>
      </c>
      <c r="N1274" s="27" t="n">
        <f aca="false">SUMIF($S$3:$FQ$3,$E1274+2,$S1274:$FQ1274)/COUNTIF($S$3:$FQ$3,$E1274+2)</f>
        <v>2.34658333333333</v>
      </c>
      <c r="O1274" s="27" t="n">
        <f aca="false">SUMIF($S$3:$FQ$3,$E1274+3,$S1274:$FQ1274)/COUNTIF($S$3:$FQ$3,$E1274+3)</f>
        <v>2.36791666666667</v>
      </c>
      <c r="P1274" s="27" t="n">
        <f aca="false">SUMIF($S$3:$FQ$3,$E1274+4,$S1274:$FQ1274)/COUNTIF($S$3:$FQ$3,$E1274+4)</f>
        <v>2.40291666666667</v>
      </c>
      <c r="Q1274" s="27" t="n">
        <f aca="false">SUMIF($S$3:$FQ$3,$E1274+5,$S1274:$FQ1274)/COUNTIF($S$3:$FQ$3,$E1274+5)</f>
        <v>2.44291666666667</v>
      </c>
      <c r="R1274" s="28" t="n">
        <v>35818</v>
      </c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30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 t="n">
        <v>2.117</v>
      </c>
      <c r="CB1274" s="29" t="n">
        <v>2.125</v>
      </c>
      <c r="CC1274" s="29" t="n">
        <v>2.155</v>
      </c>
      <c r="CD1274" s="29" t="n">
        <v>2.178</v>
      </c>
      <c r="CE1274" s="29" t="n">
        <v>2.195</v>
      </c>
      <c r="CF1274" s="29" t="n">
        <v>2.21</v>
      </c>
      <c r="CG1274" s="29" t="n">
        <v>2.234</v>
      </c>
      <c r="CH1274" s="29" t="n">
        <v>2.24</v>
      </c>
      <c r="CI1274" s="29" t="n">
        <v>2.278</v>
      </c>
      <c r="CJ1274" s="29" t="n">
        <v>2.408</v>
      </c>
      <c r="CK1274" s="29" t="n">
        <v>2.538</v>
      </c>
      <c r="CL1274" s="29" t="n">
        <v>2.557</v>
      </c>
      <c r="CM1274" s="29" t="n">
        <v>2.433</v>
      </c>
      <c r="CN1274" s="29" t="n">
        <v>2.323</v>
      </c>
      <c r="CO1274" s="29" t="n">
        <v>2.216</v>
      </c>
      <c r="CP1274" s="29" t="n">
        <v>2.197</v>
      </c>
      <c r="CQ1274" s="29" t="n">
        <v>2.201</v>
      </c>
      <c r="CR1274" s="29" t="n">
        <v>2.211</v>
      </c>
      <c r="CS1274" s="29" t="n">
        <v>2.222</v>
      </c>
      <c r="CT1274" s="29" t="n">
        <v>2.233</v>
      </c>
      <c r="CU1274" s="29" t="n">
        <v>2.258</v>
      </c>
      <c r="CV1274" s="29" t="n">
        <v>2.39</v>
      </c>
      <c r="CW1274" s="29" t="n">
        <v>2.529</v>
      </c>
      <c r="CX1274" s="29" t="n">
        <v>2.564</v>
      </c>
      <c r="CY1274" s="29" t="n">
        <v>2.449</v>
      </c>
      <c r="CZ1274" s="29" t="n">
        <v>2.357</v>
      </c>
      <c r="DA1274" s="29" t="n">
        <v>2.253</v>
      </c>
      <c r="DB1274" s="29" t="n">
        <v>2.241</v>
      </c>
      <c r="DC1274" s="29" t="n">
        <v>2.243</v>
      </c>
      <c r="DD1274" s="29" t="n">
        <v>2.248</v>
      </c>
      <c r="DE1274" s="29" t="n">
        <v>2.255</v>
      </c>
      <c r="DF1274" s="29" t="n">
        <v>2.267</v>
      </c>
      <c r="DG1274" s="29" t="n">
        <v>2.291</v>
      </c>
      <c r="DH1274" s="29" t="n">
        <v>2.421</v>
      </c>
      <c r="DI1274" s="29" t="n">
        <v>2.57</v>
      </c>
      <c r="DJ1274" s="29" t="n">
        <v>2.6</v>
      </c>
      <c r="DK1274" s="29" t="n">
        <v>2.469</v>
      </c>
      <c r="DL1274" s="29" t="n">
        <v>2.377</v>
      </c>
      <c r="DM1274" s="29" t="n">
        <v>2.273</v>
      </c>
      <c r="DN1274" s="29" t="n">
        <v>2.261</v>
      </c>
      <c r="DO1274" s="29" t="n">
        <v>2.263</v>
      </c>
      <c r="DP1274" s="29" t="n">
        <v>2.268</v>
      </c>
      <c r="DQ1274" s="29" t="n">
        <v>2.275</v>
      </c>
      <c r="DR1274" s="29" t="n">
        <v>2.287</v>
      </c>
      <c r="DS1274" s="29" t="n">
        <v>2.311</v>
      </c>
      <c r="DT1274" s="29" t="n">
        <v>2.441</v>
      </c>
      <c r="DU1274" s="29" t="n">
        <v>2.59</v>
      </c>
      <c r="DV1274" s="29" t="n">
        <v>2.635</v>
      </c>
      <c r="DW1274" s="29" t="n">
        <v>2.504</v>
      </c>
      <c r="DX1274" s="29" t="n">
        <v>2.412</v>
      </c>
      <c r="DY1274" s="29" t="n">
        <v>2.308</v>
      </c>
      <c r="DZ1274" s="29" t="n">
        <v>2.296</v>
      </c>
      <c r="EA1274" s="29" t="n">
        <v>2.298</v>
      </c>
      <c r="EB1274" s="29" t="n">
        <v>2.303</v>
      </c>
      <c r="EC1274" s="29" t="n">
        <v>2.31</v>
      </c>
      <c r="ED1274" s="29" t="n">
        <v>2.322</v>
      </c>
      <c r="EE1274" s="29" t="n">
        <v>2.346</v>
      </c>
      <c r="EF1274" s="29" t="n">
        <v>2.476</v>
      </c>
      <c r="EG1274" s="29" t="n">
        <v>2.625</v>
      </c>
      <c r="EH1274" s="29" t="n">
        <v>2.675</v>
      </c>
      <c r="EI1274" s="29" t="n">
        <v>2.544</v>
      </c>
      <c r="EJ1274" s="29" t="n">
        <v>2.452</v>
      </c>
      <c r="EK1274" s="29" t="n">
        <v>2.348</v>
      </c>
      <c r="EL1274" s="29" t="n">
        <v>2.336</v>
      </c>
      <c r="EM1274" s="29" t="n">
        <v>2.338</v>
      </c>
      <c r="EN1274" s="29" t="n">
        <v>2.343</v>
      </c>
      <c r="EO1274" s="29" t="n">
        <v>2.35</v>
      </c>
      <c r="EP1274" s="29" t="n">
        <v>2.362</v>
      </c>
      <c r="EQ1274" s="29" t="n">
        <v>2.386</v>
      </c>
      <c r="ER1274" s="29" t="n">
        <v>2.516</v>
      </c>
      <c r="ES1274" s="29" t="n">
        <v>2.665</v>
      </c>
      <c r="ET1274" s="29" t="n">
        <v>2.72</v>
      </c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0"/>
      <c r="GS1274" s="0"/>
      <c r="GT1274" s="0"/>
      <c r="GU1274" s="0"/>
      <c r="GV1274" s="0"/>
      <c r="GW1274" s="0"/>
      <c r="GX1274" s="0"/>
      <c r="GY1274" s="0"/>
      <c r="GZ1274" s="0"/>
      <c r="HA1274" s="0"/>
      <c r="HB1274" s="0"/>
      <c r="HC1274" s="0"/>
      <c r="HD1274" s="0"/>
      <c r="HE1274" s="0"/>
      <c r="HF1274" s="0"/>
      <c r="HG1274" s="0"/>
      <c r="HH1274" s="0"/>
      <c r="HI1274" s="0"/>
      <c r="HJ1274" s="0"/>
      <c r="HK1274" s="0"/>
      <c r="HL1274" s="0"/>
      <c r="HM1274" s="0"/>
      <c r="HN1274" s="0"/>
      <c r="HO1274" s="0"/>
      <c r="HP1274" s="0"/>
      <c r="HQ1274" s="0"/>
      <c r="HR1274" s="0"/>
      <c r="HS1274" s="0"/>
      <c r="HT1274" s="0"/>
      <c r="HU1274" s="0"/>
      <c r="HV1274" s="0"/>
      <c r="HW1274" s="0"/>
      <c r="HX1274" s="0"/>
      <c r="HY1274" s="0"/>
      <c r="HZ1274" s="0"/>
      <c r="IA1274" s="0"/>
      <c r="IB1274" s="0"/>
      <c r="IC1274" s="0"/>
      <c r="ID1274" s="0"/>
      <c r="IE1274" s="0"/>
      <c r="IF1274" s="0"/>
      <c r="IG1274" s="0"/>
      <c r="IH1274" s="0"/>
      <c r="II1274" s="0"/>
      <c r="IJ1274" s="0"/>
      <c r="IK1274" s="0"/>
      <c r="IL1274" s="0"/>
      <c r="IM1274" s="0"/>
      <c r="IN1274" s="0"/>
      <c r="IO1274" s="0"/>
      <c r="IP1274" s="0"/>
      <c r="IQ1274" s="0"/>
      <c r="IR1274" s="0"/>
      <c r="IS1274" s="0"/>
      <c r="IT1274" s="0"/>
      <c r="IU1274" s="0"/>
      <c r="IV1274" s="0"/>
      <c r="IW1274" s="0"/>
    </row>
    <row r="1275" customFormat="false" ht="12.75" hidden="true" customHeight="false" outlineLevel="0" collapsed="false">
      <c r="A1275" s="0" t="n">
        <f aca="false">WEEKDAY(C1275,2)</f>
        <v>1</v>
      </c>
      <c r="B1275" s="0" t="n">
        <f aca="false">MONTH(C1275)</f>
        <v>1</v>
      </c>
      <c r="C1275" s="23" t="n">
        <v>35821</v>
      </c>
      <c r="D1275" s="0" t="n">
        <f aca="false">MONTH(R1275)</f>
        <v>1</v>
      </c>
      <c r="E1275" s="0" t="n">
        <f aca="false">YEAR(R1275)</f>
        <v>1998</v>
      </c>
      <c r="F1275" s="35" t="n">
        <f aca="false">L1275-K1275</f>
        <v>0.248857142857143</v>
      </c>
      <c r="G1275" s="24" t="n">
        <f aca="false">N1275-M1275</f>
        <v>0.0363333333333333</v>
      </c>
      <c r="H1275" s="24" t="n">
        <f aca="false">O1275-N1275</f>
        <v>0.0215833333333331</v>
      </c>
      <c r="I1275" s="24" t="n">
        <f aca="false">O1275-M1275</f>
        <v>0.0579166666666664</v>
      </c>
      <c r="J1275" s="25" t="n">
        <f aca="false">VLOOKUP(C1275,'Nymex hist.'!A:B,2,0)</f>
        <v>2.064</v>
      </c>
      <c r="K1275" s="34" t="n">
        <f aca="false">AVERAGE(CC1275:CI1275)</f>
        <v>2.18314285714286</v>
      </c>
      <c r="L1275" s="34" t="n">
        <f aca="false">AVERAGE(CJ1275:CN1275)</f>
        <v>2.432</v>
      </c>
      <c r="M1275" s="27" t="n">
        <f aca="false">SUMIF($S$3:$FQ$3,$E1275+1,$S1275:$FQ1275)/COUNTIF($S$3:$FQ$3,$E1275+1)</f>
        <v>2.29991666666667</v>
      </c>
      <c r="N1275" s="27" t="n">
        <f aca="false">SUMIF($S$3:$FQ$3,$E1275+2,$S1275:$FQ1275)/COUNTIF($S$3:$FQ$3,$E1275+2)</f>
        <v>2.33625</v>
      </c>
      <c r="O1275" s="27" t="n">
        <f aca="false">SUMIF($S$3:$FQ$3,$E1275+3,$S1275:$FQ1275)/COUNTIF($S$3:$FQ$3,$E1275+3)</f>
        <v>2.35783333333333</v>
      </c>
      <c r="P1275" s="27" t="n">
        <f aca="false">SUMIF($S$3:$FQ$3,$E1275+4,$S1275:$FQ1275)/COUNTIF($S$3:$FQ$3,$E1275+4)</f>
        <v>2.39283333333333</v>
      </c>
      <c r="Q1275" s="27" t="n">
        <f aca="false">SUMIF($S$3:$FQ$3,$E1275+5,$S1275:$FQ1275)/COUNTIF($S$3:$FQ$3,$E1275+5)</f>
        <v>2.43283333333333</v>
      </c>
      <c r="R1275" s="28" t="n">
        <v>35821</v>
      </c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30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 t="n">
        <v>2.064</v>
      </c>
      <c r="CB1275" s="29" t="n">
        <v>2.073</v>
      </c>
      <c r="CC1275" s="29" t="n">
        <v>2.115</v>
      </c>
      <c r="CD1275" s="29" t="n">
        <v>2.145</v>
      </c>
      <c r="CE1275" s="29" t="n">
        <v>2.165</v>
      </c>
      <c r="CF1275" s="29" t="n">
        <v>2.185</v>
      </c>
      <c r="CG1275" s="29" t="n">
        <v>2.207</v>
      </c>
      <c r="CH1275" s="29" t="n">
        <v>2.215</v>
      </c>
      <c r="CI1275" s="29" t="n">
        <v>2.25</v>
      </c>
      <c r="CJ1275" s="29" t="n">
        <v>2.383</v>
      </c>
      <c r="CK1275" s="29" t="n">
        <v>2.513</v>
      </c>
      <c r="CL1275" s="29" t="n">
        <v>2.537</v>
      </c>
      <c r="CM1275" s="29" t="n">
        <v>2.417</v>
      </c>
      <c r="CN1275" s="29" t="n">
        <v>2.31</v>
      </c>
      <c r="CO1275" s="29" t="n">
        <v>2.205</v>
      </c>
      <c r="CP1275" s="29" t="n">
        <v>2.186</v>
      </c>
      <c r="CQ1275" s="29" t="n">
        <v>2.188</v>
      </c>
      <c r="CR1275" s="29" t="n">
        <v>2.198</v>
      </c>
      <c r="CS1275" s="29" t="n">
        <v>2.208</v>
      </c>
      <c r="CT1275" s="29" t="n">
        <v>2.218</v>
      </c>
      <c r="CU1275" s="29" t="n">
        <v>2.243</v>
      </c>
      <c r="CV1275" s="29" t="n">
        <v>2.375</v>
      </c>
      <c r="CW1275" s="29" t="n">
        <v>2.514</v>
      </c>
      <c r="CX1275" s="29" t="n">
        <v>2.552</v>
      </c>
      <c r="CY1275" s="29" t="n">
        <v>2.439</v>
      </c>
      <c r="CZ1275" s="29" t="n">
        <v>2.347</v>
      </c>
      <c r="DA1275" s="29" t="n">
        <v>2.243</v>
      </c>
      <c r="DB1275" s="29" t="n">
        <v>2.23</v>
      </c>
      <c r="DC1275" s="29" t="n">
        <v>2.232</v>
      </c>
      <c r="DD1275" s="29" t="n">
        <v>2.237</v>
      </c>
      <c r="DE1275" s="29" t="n">
        <v>2.244</v>
      </c>
      <c r="DF1275" s="29" t="n">
        <v>2.256</v>
      </c>
      <c r="DG1275" s="29" t="n">
        <v>2.282</v>
      </c>
      <c r="DH1275" s="29" t="n">
        <v>2.412</v>
      </c>
      <c r="DI1275" s="29" t="n">
        <v>2.561</v>
      </c>
      <c r="DJ1275" s="29" t="n">
        <v>2.591</v>
      </c>
      <c r="DK1275" s="29" t="n">
        <v>2.459</v>
      </c>
      <c r="DL1275" s="29" t="n">
        <v>2.367</v>
      </c>
      <c r="DM1275" s="29" t="n">
        <v>2.263</v>
      </c>
      <c r="DN1275" s="29" t="n">
        <v>2.25</v>
      </c>
      <c r="DO1275" s="29" t="n">
        <v>2.252</v>
      </c>
      <c r="DP1275" s="29" t="n">
        <v>2.257</v>
      </c>
      <c r="DQ1275" s="29" t="n">
        <v>2.264</v>
      </c>
      <c r="DR1275" s="29" t="n">
        <v>2.276</v>
      </c>
      <c r="DS1275" s="29" t="n">
        <v>2.302</v>
      </c>
      <c r="DT1275" s="29" t="n">
        <v>2.432</v>
      </c>
      <c r="DU1275" s="29" t="n">
        <v>2.581</v>
      </c>
      <c r="DV1275" s="29" t="n">
        <v>2.626</v>
      </c>
      <c r="DW1275" s="29" t="n">
        <v>2.494</v>
      </c>
      <c r="DX1275" s="29" t="n">
        <v>2.402</v>
      </c>
      <c r="DY1275" s="29" t="n">
        <v>2.298</v>
      </c>
      <c r="DZ1275" s="29" t="n">
        <v>2.285</v>
      </c>
      <c r="EA1275" s="29" t="n">
        <v>2.287</v>
      </c>
      <c r="EB1275" s="29" t="n">
        <v>2.292</v>
      </c>
      <c r="EC1275" s="29" t="n">
        <v>2.299</v>
      </c>
      <c r="ED1275" s="29" t="n">
        <v>2.311</v>
      </c>
      <c r="EE1275" s="29" t="n">
        <v>2.337</v>
      </c>
      <c r="EF1275" s="29" t="n">
        <v>2.467</v>
      </c>
      <c r="EG1275" s="29" t="n">
        <v>2.616</v>
      </c>
      <c r="EH1275" s="29" t="n">
        <v>2.666</v>
      </c>
      <c r="EI1275" s="29" t="n">
        <v>2.534</v>
      </c>
      <c r="EJ1275" s="29" t="n">
        <v>2.442</v>
      </c>
      <c r="EK1275" s="29" t="n">
        <v>2.338</v>
      </c>
      <c r="EL1275" s="29" t="n">
        <v>2.325</v>
      </c>
      <c r="EM1275" s="29" t="n">
        <v>2.327</v>
      </c>
      <c r="EN1275" s="29" t="n">
        <v>2.332</v>
      </c>
      <c r="EO1275" s="29" t="n">
        <v>2.339</v>
      </c>
      <c r="EP1275" s="29" t="n">
        <v>2.351</v>
      </c>
      <c r="EQ1275" s="29" t="n">
        <v>2.377</v>
      </c>
      <c r="ER1275" s="29" t="n">
        <v>2.507</v>
      </c>
      <c r="ES1275" s="29" t="n">
        <v>2.656</v>
      </c>
      <c r="ET1275" s="29" t="n">
        <v>2.711</v>
      </c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0"/>
      <c r="GS1275" s="0"/>
      <c r="GT1275" s="0"/>
      <c r="GU1275" s="0"/>
      <c r="GV1275" s="0"/>
      <c r="GW1275" s="0"/>
      <c r="GX1275" s="0"/>
      <c r="GY1275" s="0"/>
      <c r="GZ1275" s="0"/>
      <c r="HA1275" s="0"/>
      <c r="HB1275" s="0"/>
      <c r="HC1275" s="0"/>
      <c r="HD1275" s="0"/>
      <c r="HE1275" s="0"/>
      <c r="HF1275" s="0"/>
      <c r="HG1275" s="0"/>
      <c r="HH1275" s="0"/>
      <c r="HI1275" s="0"/>
      <c r="HJ1275" s="0"/>
      <c r="HK1275" s="0"/>
      <c r="HL1275" s="0"/>
      <c r="HM1275" s="0"/>
      <c r="HN1275" s="0"/>
      <c r="HO1275" s="0"/>
      <c r="HP1275" s="0"/>
      <c r="HQ1275" s="0"/>
      <c r="HR1275" s="0"/>
      <c r="HS1275" s="0"/>
      <c r="HT1275" s="0"/>
      <c r="HU1275" s="0"/>
      <c r="HV1275" s="0"/>
      <c r="HW1275" s="0"/>
      <c r="HX1275" s="0"/>
      <c r="HY1275" s="0"/>
      <c r="HZ1275" s="0"/>
      <c r="IA1275" s="0"/>
      <c r="IB1275" s="0"/>
      <c r="IC1275" s="0"/>
      <c r="ID1275" s="0"/>
      <c r="IE1275" s="0"/>
      <c r="IF1275" s="0"/>
      <c r="IG1275" s="0"/>
      <c r="IH1275" s="0"/>
      <c r="II1275" s="0"/>
      <c r="IJ1275" s="0"/>
      <c r="IK1275" s="0"/>
      <c r="IL1275" s="0"/>
      <c r="IM1275" s="0"/>
      <c r="IN1275" s="0"/>
      <c r="IO1275" s="0"/>
      <c r="IP1275" s="0"/>
      <c r="IQ1275" s="0"/>
      <c r="IR1275" s="0"/>
      <c r="IS1275" s="0"/>
      <c r="IT1275" s="0"/>
      <c r="IU1275" s="0"/>
      <c r="IV1275" s="0"/>
      <c r="IW1275" s="0"/>
    </row>
    <row r="1276" customFormat="false" ht="12.75" hidden="true" customHeight="false" outlineLevel="0" collapsed="false">
      <c r="A1276" s="0" t="n">
        <f aca="false">WEEKDAY(C1276,2)</f>
        <v>2</v>
      </c>
      <c r="B1276" s="0" t="n">
        <f aca="false">MONTH(C1276)</f>
        <v>1</v>
      </c>
      <c r="C1276" s="23" t="n">
        <v>35822</v>
      </c>
      <c r="D1276" s="0" t="n">
        <f aca="false">MONTH(R1276)</f>
        <v>1</v>
      </c>
      <c r="E1276" s="0" t="n">
        <f aca="false">YEAR(R1276)</f>
        <v>1998</v>
      </c>
      <c r="F1276" s="35" t="n">
        <f aca="false">L1276-K1276</f>
        <v>0.249828571428572</v>
      </c>
      <c r="G1276" s="24" t="n">
        <f aca="false">N1276-M1276</f>
        <v>0.0365833333333336</v>
      </c>
      <c r="H1276" s="24" t="n">
        <f aca="false">O1276-N1276</f>
        <v>0.0214166666666666</v>
      </c>
      <c r="I1276" s="24" t="n">
        <f aca="false">O1276-M1276</f>
        <v>0.0580000000000003</v>
      </c>
      <c r="J1276" s="25" t="n">
        <f aca="false">VLOOKUP(C1276,'Nymex hist.'!A:B,2,0)</f>
        <v>2.042</v>
      </c>
      <c r="K1276" s="34" t="n">
        <f aca="false">AVERAGE(CC1276:CI1276)</f>
        <v>2.17357142857143</v>
      </c>
      <c r="L1276" s="34" t="n">
        <f aca="false">AVERAGE(CJ1276:CN1276)</f>
        <v>2.4234</v>
      </c>
      <c r="M1276" s="27" t="n">
        <f aca="false">SUMIF($S$3:$FQ$3,$E1276+1,$S1276:$FQ1276)/COUNTIF($S$3:$FQ$3,$E1276+1)</f>
        <v>2.29091666666667</v>
      </c>
      <c r="N1276" s="27" t="n">
        <f aca="false">SUMIF($S$3:$FQ$3,$E1276+2,$S1276:$FQ1276)/COUNTIF($S$3:$FQ$3,$E1276+2)</f>
        <v>2.3275</v>
      </c>
      <c r="O1276" s="27" t="n">
        <f aca="false">SUMIF($S$3:$FQ$3,$E1276+3,$S1276:$FQ1276)/COUNTIF($S$3:$FQ$3,$E1276+3)</f>
        <v>2.34891666666667</v>
      </c>
      <c r="P1276" s="27" t="n">
        <f aca="false">SUMIF($S$3:$FQ$3,$E1276+4,$S1276:$FQ1276)/COUNTIF($S$3:$FQ$3,$E1276+4)</f>
        <v>2.38391666666667</v>
      </c>
      <c r="Q1276" s="27" t="n">
        <f aca="false">SUMIF($S$3:$FQ$3,$E1276+5,$S1276:$FQ1276)/COUNTIF($S$3:$FQ$3,$E1276+5)</f>
        <v>2.42391666666667</v>
      </c>
      <c r="R1276" s="28" t="n">
        <v>35822</v>
      </c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30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 t="n">
        <v>2.042</v>
      </c>
      <c r="CB1276" s="29" t="n">
        <v>2.062</v>
      </c>
      <c r="CC1276" s="29" t="n">
        <v>2.102</v>
      </c>
      <c r="CD1276" s="29" t="n">
        <v>2.137</v>
      </c>
      <c r="CE1276" s="29" t="n">
        <v>2.157</v>
      </c>
      <c r="CF1276" s="29" t="n">
        <v>2.177</v>
      </c>
      <c r="CG1276" s="29" t="n">
        <v>2.197</v>
      </c>
      <c r="CH1276" s="29" t="n">
        <v>2.205</v>
      </c>
      <c r="CI1276" s="29" t="n">
        <v>2.24</v>
      </c>
      <c r="CJ1276" s="29" t="n">
        <v>2.375</v>
      </c>
      <c r="CK1276" s="29" t="n">
        <v>2.505</v>
      </c>
      <c r="CL1276" s="29" t="n">
        <v>2.528</v>
      </c>
      <c r="CM1276" s="29" t="n">
        <v>2.408</v>
      </c>
      <c r="CN1276" s="29" t="n">
        <v>2.301</v>
      </c>
      <c r="CO1276" s="29" t="n">
        <v>2.196</v>
      </c>
      <c r="CP1276" s="29" t="n">
        <v>2.177</v>
      </c>
      <c r="CQ1276" s="29" t="n">
        <v>2.179</v>
      </c>
      <c r="CR1276" s="29" t="n">
        <v>2.189</v>
      </c>
      <c r="CS1276" s="29" t="n">
        <v>2.199</v>
      </c>
      <c r="CT1276" s="29" t="n">
        <v>2.209</v>
      </c>
      <c r="CU1276" s="29" t="n">
        <v>2.234</v>
      </c>
      <c r="CV1276" s="29" t="n">
        <v>2.366</v>
      </c>
      <c r="CW1276" s="29" t="n">
        <v>2.505</v>
      </c>
      <c r="CX1276" s="29" t="n">
        <v>2.543</v>
      </c>
      <c r="CY1276" s="29" t="n">
        <v>2.43</v>
      </c>
      <c r="CZ1276" s="29" t="n">
        <v>2.338</v>
      </c>
      <c r="DA1276" s="29" t="n">
        <v>2.234</v>
      </c>
      <c r="DB1276" s="29" t="n">
        <v>2.221</v>
      </c>
      <c r="DC1276" s="29" t="n">
        <v>2.226</v>
      </c>
      <c r="DD1276" s="29" t="n">
        <v>2.23</v>
      </c>
      <c r="DE1276" s="29" t="n">
        <v>2.236</v>
      </c>
      <c r="DF1276" s="29" t="n">
        <v>2.247</v>
      </c>
      <c r="DG1276" s="29" t="n">
        <v>2.273</v>
      </c>
      <c r="DH1276" s="29" t="n">
        <v>2.402</v>
      </c>
      <c r="DI1276" s="29" t="n">
        <v>2.55</v>
      </c>
      <c r="DJ1276" s="29" t="n">
        <v>2.58</v>
      </c>
      <c r="DK1276" s="29" t="n">
        <v>2.45</v>
      </c>
      <c r="DL1276" s="29" t="n">
        <v>2.358</v>
      </c>
      <c r="DM1276" s="29" t="n">
        <v>2.254</v>
      </c>
      <c r="DN1276" s="29" t="n">
        <v>2.241</v>
      </c>
      <c r="DO1276" s="29" t="n">
        <v>2.246</v>
      </c>
      <c r="DP1276" s="29" t="n">
        <v>2.25</v>
      </c>
      <c r="DQ1276" s="29" t="n">
        <v>2.256</v>
      </c>
      <c r="DR1276" s="29" t="n">
        <v>2.267</v>
      </c>
      <c r="DS1276" s="29" t="n">
        <v>2.293</v>
      </c>
      <c r="DT1276" s="29" t="n">
        <v>2.422</v>
      </c>
      <c r="DU1276" s="29" t="n">
        <v>2.57</v>
      </c>
      <c r="DV1276" s="29" t="n">
        <v>2.615</v>
      </c>
      <c r="DW1276" s="29" t="n">
        <v>2.485</v>
      </c>
      <c r="DX1276" s="29" t="n">
        <v>2.393</v>
      </c>
      <c r="DY1276" s="29" t="n">
        <v>2.289</v>
      </c>
      <c r="DZ1276" s="29" t="n">
        <v>2.276</v>
      </c>
      <c r="EA1276" s="29" t="n">
        <v>2.281</v>
      </c>
      <c r="EB1276" s="29" t="n">
        <v>2.285</v>
      </c>
      <c r="EC1276" s="29" t="n">
        <v>2.291</v>
      </c>
      <c r="ED1276" s="29" t="n">
        <v>2.302</v>
      </c>
      <c r="EE1276" s="29" t="n">
        <v>2.328</v>
      </c>
      <c r="EF1276" s="29" t="n">
        <v>2.457</v>
      </c>
      <c r="EG1276" s="29" t="n">
        <v>2.605</v>
      </c>
      <c r="EH1276" s="29" t="n">
        <v>2.655</v>
      </c>
      <c r="EI1276" s="29" t="n">
        <v>2.525</v>
      </c>
      <c r="EJ1276" s="29" t="n">
        <v>2.433</v>
      </c>
      <c r="EK1276" s="29" t="n">
        <v>2.329</v>
      </c>
      <c r="EL1276" s="29" t="n">
        <v>2.316</v>
      </c>
      <c r="EM1276" s="29" t="n">
        <v>2.321</v>
      </c>
      <c r="EN1276" s="29" t="n">
        <v>2.325</v>
      </c>
      <c r="EO1276" s="29" t="n">
        <v>2.331</v>
      </c>
      <c r="EP1276" s="29" t="n">
        <v>2.342</v>
      </c>
      <c r="EQ1276" s="29" t="n">
        <v>2.368</v>
      </c>
      <c r="ER1276" s="29" t="n">
        <v>2.497</v>
      </c>
      <c r="ES1276" s="29" t="n">
        <v>2.645</v>
      </c>
      <c r="ET1276" s="29" t="n">
        <v>2.7</v>
      </c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29"/>
      <c r="GF1276" s="29"/>
      <c r="GG1276" s="29"/>
      <c r="GH1276" s="29"/>
      <c r="GI1276" s="29"/>
      <c r="GJ1276" s="29"/>
      <c r="GK1276" s="29"/>
      <c r="GL1276" s="29"/>
      <c r="GM1276" s="29"/>
      <c r="GN1276" s="29"/>
      <c r="GO1276" s="29"/>
      <c r="GP1276" s="29"/>
      <c r="GQ1276" s="29"/>
      <c r="GR1276" s="0"/>
      <c r="GS1276" s="0"/>
      <c r="GT1276" s="0"/>
      <c r="GU1276" s="0"/>
      <c r="GV1276" s="0"/>
      <c r="GW1276" s="0"/>
      <c r="GX1276" s="0"/>
      <c r="GY1276" s="0"/>
      <c r="GZ1276" s="0"/>
      <c r="HA1276" s="0"/>
      <c r="HB1276" s="0"/>
      <c r="HC1276" s="0"/>
      <c r="HD1276" s="0"/>
      <c r="HE1276" s="0"/>
      <c r="HF1276" s="0"/>
      <c r="HG1276" s="0"/>
      <c r="HH1276" s="0"/>
      <c r="HI1276" s="0"/>
      <c r="HJ1276" s="0"/>
      <c r="HK1276" s="0"/>
      <c r="HL1276" s="0"/>
      <c r="HM1276" s="0"/>
      <c r="HN1276" s="0"/>
      <c r="HO1276" s="0"/>
      <c r="HP1276" s="0"/>
      <c r="HQ1276" s="0"/>
      <c r="HR1276" s="0"/>
      <c r="HS1276" s="0"/>
      <c r="HT1276" s="0"/>
      <c r="HU1276" s="0"/>
      <c r="HV1276" s="0"/>
      <c r="HW1276" s="0"/>
      <c r="HX1276" s="0"/>
      <c r="HY1276" s="0"/>
      <c r="HZ1276" s="0"/>
      <c r="IA1276" s="0"/>
      <c r="IB1276" s="0"/>
      <c r="IC1276" s="0"/>
      <c r="ID1276" s="0"/>
      <c r="IE1276" s="0"/>
      <c r="IF1276" s="0"/>
      <c r="IG1276" s="0"/>
      <c r="IH1276" s="0"/>
      <c r="II1276" s="0"/>
      <c r="IJ1276" s="0"/>
      <c r="IK1276" s="0"/>
      <c r="IL1276" s="0"/>
      <c r="IM1276" s="0"/>
      <c r="IN1276" s="0"/>
      <c r="IO1276" s="0"/>
      <c r="IP1276" s="0"/>
      <c r="IQ1276" s="0"/>
      <c r="IR1276" s="0"/>
      <c r="IS1276" s="0"/>
      <c r="IT1276" s="0"/>
      <c r="IU1276" s="0"/>
      <c r="IV1276" s="0"/>
      <c r="IW1276" s="0"/>
    </row>
    <row r="1277" customFormat="false" ht="12.75" hidden="true" customHeight="false" outlineLevel="0" collapsed="false">
      <c r="A1277" s="0" t="n">
        <f aca="false">WEEKDAY(C1277,2)</f>
        <v>3</v>
      </c>
      <c r="B1277" s="0" t="n">
        <f aca="false">MONTH(C1277)</f>
        <v>1</v>
      </c>
      <c r="C1277" s="23" t="n">
        <v>35823</v>
      </c>
      <c r="D1277" s="0" t="n">
        <f aca="false">MONTH(R1277)</f>
        <v>1</v>
      </c>
      <c r="E1277" s="0" t="n">
        <f aca="false">YEAR(R1277)</f>
        <v>1998</v>
      </c>
      <c r="F1277" s="35" t="n">
        <f aca="false">L1277-K1277</f>
        <v>0.248428571428571</v>
      </c>
      <c r="G1277" s="24" t="n">
        <f aca="false">N1277-M1277</f>
        <v>0.0394166666666669</v>
      </c>
      <c r="H1277" s="24" t="n">
        <f aca="false">O1277-N1277</f>
        <v>0.0214166666666666</v>
      </c>
      <c r="I1277" s="24" t="n">
        <f aca="false">O1277-M1277</f>
        <v>0.0608333333333335</v>
      </c>
      <c r="J1277" s="25" t="n">
        <f aca="false">VLOOKUP(C1277,'Nymex hist.'!A:B,2,0)</f>
        <v>2.001</v>
      </c>
      <c r="K1277" s="34" t="n">
        <f aca="false">AVERAGE(CC1277:CI1277)</f>
        <v>2.16357142857143</v>
      </c>
      <c r="L1277" s="34" t="n">
        <f aca="false">AVERAGE(CJ1277:CN1277)</f>
        <v>2.412</v>
      </c>
      <c r="M1277" s="27" t="n">
        <f aca="false">SUMIF($S$3:$FQ$3,$E1277+1,$S1277:$FQ1277)/COUNTIF($S$3:$FQ$3,$E1277+1)</f>
        <v>2.27708333333333</v>
      </c>
      <c r="N1277" s="27" t="n">
        <f aca="false">SUMIF($S$3:$FQ$3,$E1277+2,$S1277:$FQ1277)/COUNTIF($S$3:$FQ$3,$E1277+2)</f>
        <v>2.3165</v>
      </c>
      <c r="O1277" s="27" t="n">
        <f aca="false">SUMIF($S$3:$FQ$3,$E1277+3,$S1277:$FQ1277)/COUNTIF($S$3:$FQ$3,$E1277+3)</f>
        <v>2.33791666666667</v>
      </c>
      <c r="P1277" s="27" t="n">
        <f aca="false">SUMIF($S$3:$FQ$3,$E1277+4,$S1277:$FQ1277)/COUNTIF($S$3:$FQ$3,$E1277+4)</f>
        <v>2.37291666666667</v>
      </c>
      <c r="Q1277" s="27" t="n">
        <f aca="false">SUMIF($S$3:$FQ$3,$E1277+5,$S1277:$FQ1277)/COUNTIF($S$3:$FQ$3,$E1277+5)</f>
        <v>2.41291666666667</v>
      </c>
      <c r="R1277" s="28" t="n">
        <v>35823</v>
      </c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30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 t="n">
        <v>2.001</v>
      </c>
      <c r="CB1277" s="29" t="n">
        <v>2.043</v>
      </c>
      <c r="CC1277" s="29" t="n">
        <v>2.083</v>
      </c>
      <c r="CD1277" s="29" t="n">
        <v>2.123</v>
      </c>
      <c r="CE1277" s="29" t="n">
        <v>2.148</v>
      </c>
      <c r="CF1277" s="29" t="n">
        <v>2.17</v>
      </c>
      <c r="CG1277" s="29" t="n">
        <v>2.19</v>
      </c>
      <c r="CH1277" s="29" t="n">
        <v>2.198</v>
      </c>
      <c r="CI1277" s="29" t="n">
        <v>2.233</v>
      </c>
      <c r="CJ1277" s="29" t="n">
        <v>2.365</v>
      </c>
      <c r="CK1277" s="29" t="n">
        <v>2.495</v>
      </c>
      <c r="CL1277" s="29" t="n">
        <v>2.52</v>
      </c>
      <c r="CM1277" s="29" t="n">
        <v>2.395</v>
      </c>
      <c r="CN1277" s="29" t="n">
        <v>2.285</v>
      </c>
      <c r="CO1277" s="29" t="n">
        <v>2.18</v>
      </c>
      <c r="CP1277" s="29" t="n">
        <v>2.161</v>
      </c>
      <c r="CQ1277" s="29" t="n">
        <v>2.163</v>
      </c>
      <c r="CR1277" s="29" t="n">
        <v>2.173</v>
      </c>
      <c r="CS1277" s="29" t="n">
        <v>2.183</v>
      </c>
      <c r="CT1277" s="29" t="n">
        <v>2.193</v>
      </c>
      <c r="CU1277" s="29" t="n">
        <v>2.223</v>
      </c>
      <c r="CV1277" s="29" t="n">
        <v>2.355</v>
      </c>
      <c r="CW1277" s="29" t="n">
        <v>2.494</v>
      </c>
      <c r="CX1277" s="29" t="n">
        <v>2.532</v>
      </c>
      <c r="CY1277" s="29" t="n">
        <v>2.419</v>
      </c>
      <c r="CZ1277" s="29" t="n">
        <v>2.327</v>
      </c>
      <c r="DA1277" s="29" t="n">
        <v>2.223</v>
      </c>
      <c r="DB1277" s="29" t="n">
        <v>2.21</v>
      </c>
      <c r="DC1277" s="29" t="n">
        <v>2.215</v>
      </c>
      <c r="DD1277" s="29" t="n">
        <v>2.219</v>
      </c>
      <c r="DE1277" s="29" t="n">
        <v>2.225</v>
      </c>
      <c r="DF1277" s="29" t="n">
        <v>2.236</v>
      </c>
      <c r="DG1277" s="29" t="n">
        <v>2.262</v>
      </c>
      <c r="DH1277" s="29" t="n">
        <v>2.391</v>
      </c>
      <c r="DI1277" s="29" t="n">
        <v>2.539</v>
      </c>
      <c r="DJ1277" s="29" t="n">
        <v>2.569</v>
      </c>
      <c r="DK1277" s="29" t="n">
        <v>2.439</v>
      </c>
      <c r="DL1277" s="29" t="n">
        <v>2.347</v>
      </c>
      <c r="DM1277" s="29" t="n">
        <v>2.243</v>
      </c>
      <c r="DN1277" s="29" t="n">
        <v>2.23</v>
      </c>
      <c r="DO1277" s="29" t="n">
        <v>2.235</v>
      </c>
      <c r="DP1277" s="29" t="n">
        <v>2.239</v>
      </c>
      <c r="DQ1277" s="29" t="n">
        <v>2.245</v>
      </c>
      <c r="DR1277" s="29" t="n">
        <v>2.256</v>
      </c>
      <c r="DS1277" s="29" t="n">
        <v>2.282</v>
      </c>
      <c r="DT1277" s="29" t="n">
        <v>2.411</v>
      </c>
      <c r="DU1277" s="29" t="n">
        <v>2.559</v>
      </c>
      <c r="DV1277" s="29" t="n">
        <v>2.604</v>
      </c>
      <c r="DW1277" s="29" t="n">
        <v>2.474</v>
      </c>
      <c r="DX1277" s="29" t="n">
        <v>2.382</v>
      </c>
      <c r="DY1277" s="29" t="n">
        <v>2.278</v>
      </c>
      <c r="DZ1277" s="29" t="n">
        <v>2.265</v>
      </c>
      <c r="EA1277" s="29" t="n">
        <v>2.27</v>
      </c>
      <c r="EB1277" s="29" t="n">
        <v>2.274</v>
      </c>
      <c r="EC1277" s="29" t="n">
        <v>2.28</v>
      </c>
      <c r="ED1277" s="29" t="n">
        <v>2.291</v>
      </c>
      <c r="EE1277" s="29" t="n">
        <v>2.317</v>
      </c>
      <c r="EF1277" s="29" t="n">
        <v>2.446</v>
      </c>
      <c r="EG1277" s="29" t="n">
        <v>2.594</v>
      </c>
      <c r="EH1277" s="29" t="n">
        <v>2.644</v>
      </c>
      <c r="EI1277" s="29" t="n">
        <v>2.514</v>
      </c>
      <c r="EJ1277" s="29" t="n">
        <v>2.422</v>
      </c>
      <c r="EK1277" s="29" t="n">
        <v>2.318</v>
      </c>
      <c r="EL1277" s="29" t="n">
        <v>2.305</v>
      </c>
      <c r="EM1277" s="29" t="n">
        <v>2.31</v>
      </c>
      <c r="EN1277" s="29" t="n">
        <v>2.314</v>
      </c>
      <c r="EO1277" s="29" t="n">
        <v>2.32</v>
      </c>
      <c r="EP1277" s="29" t="n">
        <v>2.331</v>
      </c>
      <c r="EQ1277" s="29" t="n">
        <v>2.357</v>
      </c>
      <c r="ER1277" s="29" t="n">
        <v>2.486</v>
      </c>
      <c r="ES1277" s="29" t="n">
        <v>2.634</v>
      </c>
      <c r="ET1277" s="29" t="n">
        <v>2.689</v>
      </c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0"/>
      <c r="GS1277" s="0"/>
      <c r="GT1277" s="0"/>
      <c r="GU1277" s="0"/>
      <c r="GV1277" s="0"/>
      <c r="GW1277" s="0"/>
      <c r="GX1277" s="0"/>
      <c r="GY1277" s="0"/>
      <c r="GZ1277" s="0"/>
      <c r="HA1277" s="0"/>
      <c r="HB1277" s="0"/>
      <c r="HC1277" s="0"/>
      <c r="HD1277" s="0"/>
      <c r="HE1277" s="0"/>
      <c r="HF1277" s="0"/>
      <c r="HG1277" s="0"/>
      <c r="HH1277" s="0"/>
      <c r="HI1277" s="0"/>
      <c r="HJ1277" s="0"/>
      <c r="HK1277" s="0"/>
      <c r="HL1277" s="0"/>
      <c r="HM1277" s="0"/>
      <c r="HN1277" s="0"/>
      <c r="HO1277" s="0"/>
      <c r="HP1277" s="0"/>
      <c r="HQ1277" s="0"/>
      <c r="HR1277" s="0"/>
      <c r="HS1277" s="0"/>
      <c r="HT1277" s="0"/>
      <c r="HU1277" s="0"/>
      <c r="HV1277" s="0"/>
      <c r="HW1277" s="0"/>
      <c r="HX1277" s="0"/>
      <c r="HY1277" s="0"/>
      <c r="HZ1277" s="0"/>
      <c r="IA1277" s="0"/>
      <c r="IB1277" s="0"/>
      <c r="IC1277" s="0"/>
      <c r="ID1277" s="0"/>
      <c r="IE1277" s="0"/>
      <c r="IF1277" s="0"/>
      <c r="IG1277" s="0"/>
      <c r="IH1277" s="0"/>
      <c r="II1277" s="0"/>
      <c r="IJ1277" s="0"/>
      <c r="IK1277" s="0"/>
      <c r="IL1277" s="0"/>
      <c r="IM1277" s="0"/>
      <c r="IN1277" s="0"/>
      <c r="IO1277" s="0"/>
      <c r="IP1277" s="0"/>
      <c r="IQ1277" s="0"/>
      <c r="IR1277" s="0"/>
      <c r="IS1277" s="0"/>
      <c r="IT1277" s="0"/>
      <c r="IU1277" s="0"/>
      <c r="IV1277" s="0"/>
      <c r="IW1277" s="0"/>
    </row>
    <row r="1278" customFormat="false" ht="12.75" hidden="false" customHeight="false" outlineLevel="0" collapsed="false">
      <c r="A1278" s="1" t="n">
        <f aca="false">WEEKDAY(C1278,2)</f>
        <v>4</v>
      </c>
      <c r="B1278" s="1" t="n">
        <f aca="false">MONTH(C1278)</f>
        <v>1</v>
      </c>
      <c r="C1278" s="23" t="n">
        <v>35824</v>
      </c>
      <c r="D1278" s="0" t="n">
        <f aca="false">MONTH(R1278)</f>
        <v>1</v>
      </c>
      <c r="E1278" s="0" t="n">
        <f aca="false">YEAR(R1278)</f>
        <v>1998</v>
      </c>
      <c r="F1278" s="3" t="n">
        <f aca="false">L1278-K1278</f>
        <v>0.239257142857143</v>
      </c>
      <c r="G1278" s="3" t="n">
        <f aca="false">N1278-M1278</f>
        <v>0.0352500000000005</v>
      </c>
      <c r="H1278" s="3" t="n">
        <f aca="false">O1278-N1278</f>
        <v>0.0260833333333332</v>
      </c>
      <c r="I1278" s="3" t="n">
        <f aca="false">O1278-M1278</f>
        <v>0.0613333333333337</v>
      </c>
      <c r="J1278" s="4" t="n">
        <f aca="false">VLOOKUP(C1278,'Nymex hist.'!A:B,2,0)</f>
        <v>2.101</v>
      </c>
      <c r="K1278" s="4" t="n">
        <f aca="false">AVERAGE(CC1278:CI1278)</f>
        <v>2.21214285714286</v>
      </c>
      <c r="L1278" s="4" t="n">
        <f aca="false">AVERAGE(CJ1278:CN1278)</f>
        <v>2.4514</v>
      </c>
      <c r="M1278" s="4" t="n">
        <f aca="false">SUMIF($S$3:$FQ$3,$E1278+1,$S1278:$FQ1278)/COUNTIF($S$3:$FQ$3,$E1278+1)</f>
        <v>2.31125</v>
      </c>
      <c r="N1278" s="4" t="n">
        <f aca="false">SUMIF($S$3:$FQ$3,$E1278+2,$S1278:$FQ1278)/COUNTIF($S$3:$FQ$3,$E1278+2)</f>
        <v>2.3465</v>
      </c>
      <c r="O1278" s="4" t="n">
        <f aca="false">SUMIF($S$3:$FQ$3,$E1278+3,$S1278:$FQ1278)/COUNTIF($S$3:$FQ$3,$E1278+3)</f>
        <v>2.37258333333333</v>
      </c>
      <c r="P1278" s="4" t="n">
        <f aca="false">SUMIF($S$3:$FQ$3,$E1278+4,$S1278:$FQ1278)/COUNTIF($S$3:$FQ$3,$E1278+4)</f>
        <v>2.40758333333333</v>
      </c>
      <c r="Q1278" s="4" t="n">
        <f aca="false">SUMIF($S$3:$FQ$3,$E1278+5,$S1278:$FQ1278)/COUNTIF($S$3:$FQ$3,$E1278+5)</f>
        <v>2.44758333333333</v>
      </c>
      <c r="R1278" s="21" t="n">
        <v>35824</v>
      </c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7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32"/>
      <c r="BJ1278" s="32"/>
      <c r="BK1278" s="32"/>
      <c r="BL1278" s="32"/>
      <c r="BM1278" s="32"/>
      <c r="BN1278" s="32"/>
      <c r="BO1278" s="32"/>
      <c r="BP1278" s="32"/>
      <c r="BQ1278" s="32"/>
      <c r="BR1278" s="32"/>
      <c r="BS1278" s="32"/>
      <c r="BT1278" s="32"/>
      <c r="BU1278" s="32"/>
      <c r="BV1278" s="32"/>
      <c r="BW1278" s="32"/>
      <c r="BX1278" s="32"/>
      <c r="BY1278" s="32"/>
      <c r="BZ1278" s="32"/>
      <c r="CA1278" s="32" t="n">
        <v>2.001</v>
      </c>
      <c r="CB1278" s="32" t="n">
        <v>2.101</v>
      </c>
      <c r="CC1278" s="32" t="n">
        <v>2.141</v>
      </c>
      <c r="CD1278" s="32" t="n">
        <v>2.171</v>
      </c>
      <c r="CE1278" s="32" t="n">
        <v>2.196</v>
      </c>
      <c r="CF1278" s="32" t="n">
        <v>2.218</v>
      </c>
      <c r="CG1278" s="32" t="n">
        <v>2.238</v>
      </c>
      <c r="CH1278" s="32" t="n">
        <v>2.243</v>
      </c>
      <c r="CI1278" s="32" t="n">
        <v>2.278</v>
      </c>
      <c r="CJ1278" s="32" t="n">
        <v>2.41</v>
      </c>
      <c r="CK1278" s="32" t="n">
        <v>2.533</v>
      </c>
      <c r="CL1278" s="32" t="n">
        <v>2.558</v>
      </c>
      <c r="CM1278" s="32" t="n">
        <v>2.433</v>
      </c>
      <c r="CN1278" s="32" t="n">
        <v>2.323</v>
      </c>
      <c r="CO1278" s="32" t="n">
        <v>2.218</v>
      </c>
      <c r="CP1278" s="32" t="n">
        <v>2.197</v>
      </c>
      <c r="CQ1278" s="32" t="n">
        <v>2.198</v>
      </c>
      <c r="CR1278" s="32" t="n">
        <v>2.207</v>
      </c>
      <c r="CS1278" s="32" t="n">
        <v>2.215</v>
      </c>
      <c r="CT1278" s="32" t="n">
        <v>2.224</v>
      </c>
      <c r="CU1278" s="32" t="n">
        <v>2.253</v>
      </c>
      <c r="CV1278" s="32" t="n">
        <v>2.385</v>
      </c>
      <c r="CW1278" s="32" t="n">
        <v>2.524</v>
      </c>
      <c r="CX1278" s="32" t="n">
        <v>2.562</v>
      </c>
      <c r="CY1278" s="32" t="n">
        <v>2.449</v>
      </c>
      <c r="CZ1278" s="32" t="n">
        <v>2.357</v>
      </c>
      <c r="DA1278" s="32" t="n">
        <v>2.253</v>
      </c>
      <c r="DB1278" s="32" t="n">
        <v>2.24</v>
      </c>
      <c r="DC1278" s="32" t="n">
        <v>2.245</v>
      </c>
      <c r="DD1278" s="32" t="n">
        <v>2.249</v>
      </c>
      <c r="DE1278" s="32" t="n">
        <v>2.255</v>
      </c>
      <c r="DF1278" s="32" t="n">
        <v>2.266</v>
      </c>
      <c r="DG1278" s="32" t="n">
        <v>2.292</v>
      </c>
      <c r="DH1278" s="32" t="n">
        <v>2.421</v>
      </c>
      <c r="DI1278" s="32" t="n">
        <v>2.569</v>
      </c>
      <c r="DJ1278" s="32" t="n">
        <v>2.599</v>
      </c>
      <c r="DK1278" s="32" t="n">
        <v>2.475</v>
      </c>
      <c r="DL1278" s="32" t="n">
        <v>2.382</v>
      </c>
      <c r="DM1278" s="32" t="n">
        <v>2.278</v>
      </c>
      <c r="DN1278" s="32" t="n">
        <v>2.265</v>
      </c>
      <c r="DO1278" s="32" t="n">
        <v>2.27</v>
      </c>
      <c r="DP1278" s="32" t="n">
        <v>2.274</v>
      </c>
      <c r="DQ1278" s="32" t="n">
        <v>2.28</v>
      </c>
      <c r="DR1278" s="32" t="n">
        <v>2.291</v>
      </c>
      <c r="DS1278" s="32" t="n">
        <v>2.317</v>
      </c>
      <c r="DT1278" s="32" t="n">
        <v>2.446</v>
      </c>
      <c r="DU1278" s="32" t="n">
        <v>2.594</v>
      </c>
      <c r="DV1278" s="32" t="n">
        <v>2.634</v>
      </c>
      <c r="DW1278" s="32" t="n">
        <v>2.51</v>
      </c>
      <c r="DX1278" s="32" t="n">
        <v>2.417</v>
      </c>
      <c r="DY1278" s="32" t="n">
        <v>2.313</v>
      </c>
      <c r="DZ1278" s="32" t="n">
        <v>2.3</v>
      </c>
      <c r="EA1278" s="32" t="n">
        <v>2.305</v>
      </c>
      <c r="EB1278" s="32" t="n">
        <v>2.309</v>
      </c>
      <c r="EC1278" s="32" t="n">
        <v>2.315</v>
      </c>
      <c r="ED1278" s="32" t="n">
        <v>2.326</v>
      </c>
      <c r="EE1278" s="32" t="n">
        <v>2.352</v>
      </c>
      <c r="EF1278" s="32" t="n">
        <v>2.481</v>
      </c>
      <c r="EG1278" s="32" t="n">
        <v>2.629</v>
      </c>
      <c r="EH1278" s="32" t="n">
        <v>2.674</v>
      </c>
      <c r="EI1278" s="32" t="n">
        <v>2.55</v>
      </c>
      <c r="EJ1278" s="32" t="n">
        <v>2.457</v>
      </c>
      <c r="EK1278" s="32" t="n">
        <v>2.353</v>
      </c>
      <c r="EL1278" s="32" t="n">
        <v>2.34</v>
      </c>
      <c r="EM1278" s="32" t="n">
        <v>2.345</v>
      </c>
      <c r="EN1278" s="32" t="n">
        <v>2.349</v>
      </c>
      <c r="EO1278" s="32" t="n">
        <v>2.355</v>
      </c>
      <c r="EP1278" s="32" t="n">
        <v>2.366</v>
      </c>
      <c r="EQ1278" s="32" t="n">
        <v>2.392</v>
      </c>
      <c r="ER1278" s="32" t="n">
        <v>2.521</v>
      </c>
      <c r="ES1278" s="32" t="n">
        <v>2.669</v>
      </c>
      <c r="ET1278" s="32" t="n">
        <v>2.719</v>
      </c>
      <c r="EU1278" s="32"/>
      <c r="EV1278" s="32"/>
      <c r="EW1278" s="32"/>
      <c r="EX1278" s="32"/>
      <c r="EY1278" s="32"/>
      <c r="EZ1278" s="32"/>
      <c r="FA1278" s="32"/>
      <c r="FB1278" s="32"/>
      <c r="FC1278" s="32"/>
      <c r="FD1278" s="32"/>
      <c r="FE1278" s="32"/>
      <c r="FF1278" s="32"/>
      <c r="FG1278" s="32"/>
      <c r="FH1278" s="32"/>
      <c r="FI1278" s="32"/>
      <c r="FJ1278" s="32"/>
      <c r="FK1278" s="32"/>
      <c r="FL1278" s="32"/>
      <c r="FM1278" s="32"/>
      <c r="FN1278" s="32"/>
      <c r="FO1278" s="32"/>
      <c r="FP1278" s="32"/>
      <c r="FQ1278" s="32"/>
      <c r="FR1278" s="32"/>
      <c r="FS1278" s="32"/>
      <c r="FT1278" s="32"/>
      <c r="FU1278" s="32"/>
      <c r="FV1278" s="32"/>
      <c r="FW1278" s="32"/>
      <c r="FX1278" s="32"/>
      <c r="FY1278" s="32"/>
      <c r="FZ1278" s="32"/>
      <c r="GA1278" s="32"/>
      <c r="GB1278" s="32"/>
      <c r="GC1278" s="32"/>
      <c r="GD1278" s="32"/>
      <c r="GE1278" s="32"/>
      <c r="GF1278" s="32"/>
      <c r="GG1278" s="32"/>
      <c r="GH1278" s="32"/>
      <c r="GI1278" s="32"/>
      <c r="GJ1278" s="32"/>
      <c r="GK1278" s="32"/>
      <c r="GL1278" s="32"/>
      <c r="GM1278" s="32"/>
      <c r="GN1278" s="32"/>
      <c r="GO1278" s="32"/>
      <c r="GP1278" s="32"/>
      <c r="GQ1278" s="32"/>
    </row>
    <row r="1279" customFormat="false" ht="12.75" hidden="true" customHeight="false" outlineLevel="0" collapsed="false">
      <c r="A1279" s="0" t="n">
        <f aca="false">WEEKDAY(C1279,2)</f>
        <v>5</v>
      </c>
      <c r="B1279" s="0" t="n">
        <f aca="false">MONTH(C1279)</f>
        <v>1</v>
      </c>
      <c r="C1279" s="23" t="n">
        <v>35825</v>
      </c>
      <c r="D1279" s="0" t="n">
        <f aca="false">MONTH(R1279)</f>
        <v>1</v>
      </c>
      <c r="E1279" s="0" t="n">
        <f aca="false">YEAR(R1279)</f>
        <v>1998</v>
      </c>
      <c r="F1279" s="35" t="n">
        <f aca="false">L1279-K1279</f>
        <v>0.201285714285715</v>
      </c>
      <c r="G1279" s="24" t="n">
        <f aca="false">N1279-M1279</f>
        <v>0.0119166666666666</v>
      </c>
      <c r="H1279" s="24" t="n">
        <f aca="false">O1279-N1279</f>
        <v>0.0302500000000001</v>
      </c>
      <c r="I1279" s="24" t="n">
        <f aca="false">O1279-M1279</f>
        <v>0.0421666666666667</v>
      </c>
      <c r="J1279" s="25" t="n">
        <f aca="false">VLOOKUP(C1279,'Nymex hist.'!A:B,2,0)</f>
        <v>2.257</v>
      </c>
      <c r="K1279" s="34" t="n">
        <f aca="false">AVERAGE(CC1279:CI1279)</f>
        <v>2.31471428571429</v>
      </c>
      <c r="L1279" s="34" t="n">
        <f aca="false">AVERAGE(CJ1279:CN1279)</f>
        <v>2.516</v>
      </c>
      <c r="M1279" s="27" t="n">
        <f aca="false">SUMIF($S$3:$FQ$3,$E1279+1,$S1279:$FQ1279)/COUNTIF($S$3:$FQ$3,$E1279+1)</f>
        <v>2.34658333333333</v>
      </c>
      <c r="N1279" s="27" t="n">
        <f aca="false">SUMIF($S$3:$FQ$3,$E1279+2,$S1279:$FQ1279)/COUNTIF($S$3:$FQ$3,$E1279+2)</f>
        <v>2.3585</v>
      </c>
      <c r="O1279" s="27" t="n">
        <f aca="false">SUMIF($S$3:$FQ$3,$E1279+3,$S1279:$FQ1279)/COUNTIF($S$3:$FQ$3,$E1279+3)</f>
        <v>2.38875</v>
      </c>
      <c r="P1279" s="27" t="n">
        <f aca="false">SUMIF($S$3:$FQ$3,$E1279+4,$S1279:$FQ1279)/COUNTIF($S$3:$FQ$3,$E1279+4)</f>
        <v>2.42875</v>
      </c>
      <c r="Q1279" s="27" t="n">
        <f aca="false">SUMIF($S$3:$FQ$3,$E1279+5,$S1279:$FQ1279)/COUNTIF($S$3:$FQ$3,$E1279+5)</f>
        <v>2.46875</v>
      </c>
      <c r="R1279" s="28" t="n">
        <v>35825</v>
      </c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30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 t="n">
        <v>2.001</v>
      </c>
      <c r="CB1279" s="29" t="n">
        <v>2.257</v>
      </c>
      <c r="CC1279" s="29" t="n">
        <v>2.283</v>
      </c>
      <c r="CD1279" s="29" t="n">
        <v>2.295</v>
      </c>
      <c r="CE1279" s="29" t="n">
        <v>2.305</v>
      </c>
      <c r="CF1279" s="29" t="n">
        <v>2.315</v>
      </c>
      <c r="CG1279" s="29" t="n">
        <v>2.325</v>
      </c>
      <c r="CH1279" s="29" t="n">
        <v>2.325</v>
      </c>
      <c r="CI1279" s="29" t="n">
        <v>2.355</v>
      </c>
      <c r="CJ1279" s="29" t="n">
        <v>2.485</v>
      </c>
      <c r="CK1279" s="29" t="n">
        <v>2.605</v>
      </c>
      <c r="CL1279" s="29" t="n">
        <v>2.625</v>
      </c>
      <c r="CM1279" s="29" t="n">
        <v>2.49</v>
      </c>
      <c r="CN1279" s="29" t="n">
        <v>2.375</v>
      </c>
      <c r="CO1279" s="29" t="n">
        <v>2.265</v>
      </c>
      <c r="CP1279" s="29" t="n">
        <v>2.239</v>
      </c>
      <c r="CQ1279" s="29" t="n">
        <v>2.235</v>
      </c>
      <c r="CR1279" s="29" t="n">
        <v>2.239</v>
      </c>
      <c r="CS1279" s="29" t="n">
        <v>2.242</v>
      </c>
      <c r="CT1279" s="29" t="n">
        <v>2.246</v>
      </c>
      <c r="CU1279" s="29" t="n">
        <v>2.27</v>
      </c>
      <c r="CV1279" s="29" t="n">
        <v>2.397</v>
      </c>
      <c r="CW1279" s="29" t="n">
        <v>2.536</v>
      </c>
      <c r="CX1279" s="29" t="n">
        <v>2.574</v>
      </c>
      <c r="CY1279" s="29" t="n">
        <v>2.461</v>
      </c>
      <c r="CZ1279" s="29" t="n">
        <v>2.369</v>
      </c>
      <c r="DA1279" s="29" t="n">
        <v>2.265</v>
      </c>
      <c r="DB1279" s="29" t="n">
        <v>2.252</v>
      </c>
      <c r="DC1279" s="29" t="n">
        <v>2.257</v>
      </c>
      <c r="DD1279" s="29" t="n">
        <v>2.261</v>
      </c>
      <c r="DE1279" s="29" t="n">
        <v>2.267</v>
      </c>
      <c r="DF1279" s="29" t="n">
        <v>2.278</v>
      </c>
      <c r="DG1279" s="29" t="n">
        <v>2.304</v>
      </c>
      <c r="DH1279" s="29" t="n">
        <v>2.433</v>
      </c>
      <c r="DI1279" s="29" t="n">
        <v>2.581</v>
      </c>
      <c r="DJ1279" s="29" t="n">
        <v>2.611</v>
      </c>
      <c r="DK1279" s="29" t="n">
        <v>2.487</v>
      </c>
      <c r="DL1279" s="29" t="n">
        <v>2.399</v>
      </c>
      <c r="DM1279" s="29" t="n">
        <v>2.295</v>
      </c>
      <c r="DN1279" s="29" t="n">
        <v>2.282</v>
      </c>
      <c r="DO1279" s="29" t="n">
        <v>2.287</v>
      </c>
      <c r="DP1279" s="29" t="n">
        <v>2.291</v>
      </c>
      <c r="DQ1279" s="29" t="n">
        <v>2.297</v>
      </c>
      <c r="DR1279" s="29" t="n">
        <v>2.308</v>
      </c>
      <c r="DS1279" s="29" t="n">
        <v>2.334</v>
      </c>
      <c r="DT1279" s="29" t="n">
        <v>2.463</v>
      </c>
      <c r="DU1279" s="29" t="n">
        <v>2.611</v>
      </c>
      <c r="DV1279" s="29" t="n">
        <v>2.651</v>
      </c>
      <c r="DW1279" s="29" t="n">
        <v>2.527</v>
      </c>
      <c r="DX1279" s="29" t="n">
        <v>2.439</v>
      </c>
      <c r="DY1279" s="29" t="n">
        <v>2.335</v>
      </c>
      <c r="DZ1279" s="29" t="n">
        <v>2.322</v>
      </c>
      <c r="EA1279" s="29" t="n">
        <v>2.327</v>
      </c>
      <c r="EB1279" s="29" t="n">
        <v>2.331</v>
      </c>
      <c r="EC1279" s="29" t="n">
        <v>2.337</v>
      </c>
      <c r="ED1279" s="29" t="n">
        <v>2.348</v>
      </c>
      <c r="EE1279" s="29" t="n">
        <v>2.374</v>
      </c>
      <c r="EF1279" s="29" t="n">
        <v>2.503</v>
      </c>
      <c r="EG1279" s="29" t="n">
        <v>2.651</v>
      </c>
      <c r="EH1279" s="29" t="n">
        <v>2.691</v>
      </c>
      <c r="EI1279" s="29" t="n">
        <v>2.567</v>
      </c>
      <c r="EJ1279" s="29" t="n">
        <v>2.479</v>
      </c>
      <c r="EK1279" s="29" t="n">
        <v>2.375</v>
      </c>
      <c r="EL1279" s="29" t="n">
        <v>2.362</v>
      </c>
      <c r="EM1279" s="29" t="n">
        <v>2.367</v>
      </c>
      <c r="EN1279" s="29" t="n">
        <v>2.371</v>
      </c>
      <c r="EO1279" s="29" t="n">
        <v>2.377</v>
      </c>
      <c r="EP1279" s="29" t="n">
        <v>2.388</v>
      </c>
      <c r="EQ1279" s="29" t="n">
        <v>2.414</v>
      </c>
      <c r="ER1279" s="29" t="n">
        <v>2.543</v>
      </c>
      <c r="ES1279" s="29" t="n">
        <v>2.691</v>
      </c>
      <c r="ET1279" s="29" t="n">
        <v>2.736</v>
      </c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0"/>
      <c r="GS1279" s="0"/>
      <c r="GT1279" s="0"/>
      <c r="GU1279" s="0"/>
      <c r="GV1279" s="0"/>
      <c r="GW1279" s="0"/>
      <c r="GX1279" s="0"/>
      <c r="GY1279" s="0"/>
      <c r="GZ1279" s="0"/>
      <c r="HA1279" s="0"/>
      <c r="HB1279" s="0"/>
      <c r="HC1279" s="0"/>
      <c r="HD1279" s="0"/>
      <c r="HE1279" s="0"/>
      <c r="HF1279" s="0"/>
      <c r="HG1279" s="0"/>
      <c r="HH1279" s="0"/>
      <c r="HI1279" s="0"/>
      <c r="HJ1279" s="0"/>
      <c r="HK1279" s="0"/>
      <c r="HL1279" s="0"/>
      <c r="HM1279" s="0"/>
      <c r="HN1279" s="0"/>
      <c r="HO1279" s="0"/>
      <c r="HP1279" s="0"/>
      <c r="HQ1279" s="0"/>
      <c r="HR1279" s="0"/>
      <c r="HS1279" s="0"/>
      <c r="HT1279" s="0"/>
      <c r="HU1279" s="0"/>
      <c r="HV1279" s="0"/>
      <c r="HW1279" s="0"/>
      <c r="HX1279" s="0"/>
      <c r="HY1279" s="0"/>
      <c r="HZ1279" s="0"/>
      <c r="IA1279" s="0"/>
      <c r="IB1279" s="0"/>
      <c r="IC1279" s="0"/>
      <c r="ID1279" s="0"/>
      <c r="IE1279" s="0"/>
      <c r="IF1279" s="0"/>
      <c r="IG1279" s="0"/>
      <c r="IH1279" s="0"/>
      <c r="II1279" s="0"/>
      <c r="IJ1279" s="0"/>
      <c r="IK1279" s="0"/>
      <c r="IL1279" s="0"/>
      <c r="IM1279" s="0"/>
      <c r="IN1279" s="0"/>
      <c r="IO1279" s="0"/>
      <c r="IP1279" s="0"/>
      <c r="IQ1279" s="0"/>
      <c r="IR1279" s="0"/>
      <c r="IS1279" s="0"/>
      <c r="IT1279" s="0"/>
      <c r="IU1279" s="0"/>
      <c r="IV1279" s="0"/>
      <c r="IW1279" s="0"/>
    </row>
    <row r="1280" customFormat="false" ht="12.75" hidden="true" customHeight="false" outlineLevel="0" collapsed="false">
      <c r="A1280" s="0" t="n">
        <f aca="false">WEEKDAY(C1280,2)</f>
        <v>1</v>
      </c>
      <c r="B1280" s="0" t="n">
        <f aca="false">MONTH(C1280)</f>
        <v>2</v>
      </c>
      <c r="C1280" s="23" t="n">
        <v>35828</v>
      </c>
      <c r="D1280" s="0" t="n">
        <f aca="false">MONTH(R1280)</f>
        <v>2</v>
      </c>
      <c r="E1280" s="0" t="n">
        <f aca="false">YEAR(R1280)</f>
        <v>1998</v>
      </c>
      <c r="F1280" s="35" t="n">
        <f aca="false">L1280-K1280</f>
        <v>0.183314285714286</v>
      </c>
      <c r="G1280" s="24" t="n">
        <f aca="false">N1280-M1280</f>
        <v>0.00366666666666671</v>
      </c>
      <c r="H1280" s="24" t="n">
        <f aca="false">O1280-N1280</f>
        <v>0.0300833333333332</v>
      </c>
      <c r="I1280" s="24" t="n">
        <f aca="false">O1280-M1280</f>
        <v>0.03375</v>
      </c>
      <c r="J1280" s="25" t="n">
        <f aca="false">VLOOKUP(C1280,'Nymex hist.'!A:B,2,0)</f>
        <v>2.329</v>
      </c>
      <c r="K1280" s="34" t="n">
        <f aca="false">AVERAGE(CC1280:CI1280)</f>
        <v>2.36728571428571</v>
      </c>
      <c r="L1280" s="34" t="n">
        <f aca="false">AVERAGE(CJ1280:CN1280)</f>
        <v>2.5506</v>
      </c>
      <c r="M1280" s="27" t="n">
        <f aca="false">SUMIF($S$3:$FQ$3,$E1280+1,$S1280:$FQ1280)/COUNTIF($S$3:$FQ$3,$E1280+1)</f>
        <v>2.36483333333333</v>
      </c>
      <c r="N1280" s="27" t="n">
        <f aca="false">SUMIF($S$3:$FQ$3,$E1280+2,$S1280:$FQ1280)/COUNTIF($S$3:$FQ$3,$E1280+2)</f>
        <v>2.3685</v>
      </c>
      <c r="O1280" s="27" t="n">
        <f aca="false">SUMIF($S$3:$FQ$3,$E1280+3,$S1280:$FQ1280)/COUNTIF($S$3:$FQ$3,$E1280+3)</f>
        <v>2.39858333333333</v>
      </c>
      <c r="P1280" s="27" t="n">
        <f aca="false">SUMIF($S$3:$FQ$3,$E1280+4,$S1280:$FQ1280)/COUNTIF($S$3:$FQ$3,$E1280+4)</f>
        <v>2.43858333333333</v>
      </c>
      <c r="Q1280" s="27" t="n">
        <f aca="false">SUMIF($S$3:$FQ$3,$E1280+5,$S1280:$FQ1280)/COUNTIF($S$3:$FQ$3,$E1280+5)</f>
        <v>2.47858333333333</v>
      </c>
      <c r="R1280" s="28" t="n">
        <v>35828</v>
      </c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30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 t="n">
        <v>2.329</v>
      </c>
      <c r="CC1280" s="29" t="n">
        <v>2.348</v>
      </c>
      <c r="CD1280" s="29" t="n">
        <v>2.353</v>
      </c>
      <c r="CE1280" s="29" t="n">
        <v>2.358</v>
      </c>
      <c r="CF1280" s="29" t="n">
        <v>2.363</v>
      </c>
      <c r="CG1280" s="29" t="n">
        <v>2.373</v>
      </c>
      <c r="CH1280" s="29" t="n">
        <v>2.373</v>
      </c>
      <c r="CI1280" s="29" t="n">
        <v>2.403</v>
      </c>
      <c r="CJ1280" s="29" t="n">
        <v>2.528</v>
      </c>
      <c r="CK1280" s="29" t="n">
        <v>2.645</v>
      </c>
      <c r="CL1280" s="29" t="n">
        <v>2.66</v>
      </c>
      <c r="CM1280" s="29" t="n">
        <v>2.52</v>
      </c>
      <c r="CN1280" s="29" t="n">
        <v>2.4</v>
      </c>
      <c r="CO1280" s="29" t="n">
        <v>2.285</v>
      </c>
      <c r="CP1280" s="29" t="n">
        <v>2.258</v>
      </c>
      <c r="CQ1280" s="29" t="n">
        <v>2.253</v>
      </c>
      <c r="CR1280" s="29" t="n">
        <v>2.255</v>
      </c>
      <c r="CS1280" s="29" t="n">
        <v>2.256</v>
      </c>
      <c r="CT1280" s="29" t="n">
        <v>2.258</v>
      </c>
      <c r="CU1280" s="29" t="n">
        <v>2.28</v>
      </c>
      <c r="CV1280" s="29" t="n">
        <v>2.407</v>
      </c>
      <c r="CW1280" s="29" t="n">
        <v>2.546</v>
      </c>
      <c r="CX1280" s="29" t="n">
        <v>2.584</v>
      </c>
      <c r="CY1280" s="29" t="n">
        <v>2.471</v>
      </c>
      <c r="CZ1280" s="29" t="n">
        <v>2.379</v>
      </c>
      <c r="DA1280" s="29" t="n">
        <v>2.275</v>
      </c>
      <c r="DB1280" s="29" t="n">
        <v>2.262</v>
      </c>
      <c r="DC1280" s="29" t="n">
        <v>2.267</v>
      </c>
      <c r="DD1280" s="29" t="n">
        <v>2.271</v>
      </c>
      <c r="DE1280" s="29" t="n">
        <v>2.277</v>
      </c>
      <c r="DF1280" s="29" t="n">
        <v>2.288</v>
      </c>
      <c r="DG1280" s="29" t="n">
        <v>2.314</v>
      </c>
      <c r="DH1280" s="29" t="n">
        <v>2.443</v>
      </c>
      <c r="DI1280" s="29" t="n">
        <v>2.591</v>
      </c>
      <c r="DJ1280" s="29" t="n">
        <v>2.62</v>
      </c>
      <c r="DK1280" s="29" t="n">
        <v>2.496</v>
      </c>
      <c r="DL1280" s="29" t="n">
        <v>2.409</v>
      </c>
      <c r="DM1280" s="29" t="n">
        <v>2.305</v>
      </c>
      <c r="DN1280" s="29" t="n">
        <v>2.292</v>
      </c>
      <c r="DO1280" s="29" t="n">
        <v>2.297</v>
      </c>
      <c r="DP1280" s="29" t="n">
        <v>2.301</v>
      </c>
      <c r="DQ1280" s="29" t="n">
        <v>2.307</v>
      </c>
      <c r="DR1280" s="29" t="n">
        <v>2.318</v>
      </c>
      <c r="DS1280" s="29" t="n">
        <v>2.344</v>
      </c>
      <c r="DT1280" s="29" t="n">
        <v>2.473</v>
      </c>
      <c r="DU1280" s="29" t="n">
        <v>2.621</v>
      </c>
      <c r="DV1280" s="29" t="n">
        <v>2.66</v>
      </c>
      <c r="DW1280" s="29" t="n">
        <v>2.536</v>
      </c>
      <c r="DX1280" s="29" t="n">
        <v>2.449</v>
      </c>
      <c r="DY1280" s="29" t="n">
        <v>2.345</v>
      </c>
      <c r="DZ1280" s="29" t="n">
        <v>2.332</v>
      </c>
      <c r="EA1280" s="29" t="n">
        <v>2.337</v>
      </c>
      <c r="EB1280" s="29" t="n">
        <v>2.341</v>
      </c>
      <c r="EC1280" s="29" t="n">
        <v>2.347</v>
      </c>
      <c r="ED1280" s="29" t="n">
        <v>2.358</v>
      </c>
      <c r="EE1280" s="29" t="n">
        <v>2.384</v>
      </c>
      <c r="EF1280" s="29" t="n">
        <v>2.513</v>
      </c>
      <c r="EG1280" s="29" t="n">
        <v>2.661</v>
      </c>
      <c r="EH1280" s="29" t="n">
        <v>2.7</v>
      </c>
      <c r="EI1280" s="29" t="n">
        <v>2.576</v>
      </c>
      <c r="EJ1280" s="29" t="n">
        <v>2.489</v>
      </c>
      <c r="EK1280" s="29" t="n">
        <v>2.385</v>
      </c>
      <c r="EL1280" s="29" t="n">
        <v>2.372</v>
      </c>
      <c r="EM1280" s="29" t="n">
        <v>2.377</v>
      </c>
      <c r="EN1280" s="29" t="n">
        <v>2.381</v>
      </c>
      <c r="EO1280" s="29" t="n">
        <v>2.387</v>
      </c>
      <c r="EP1280" s="29" t="n">
        <v>2.398</v>
      </c>
      <c r="EQ1280" s="29" t="n">
        <v>2.424</v>
      </c>
      <c r="ER1280" s="29" t="n">
        <v>2.553</v>
      </c>
      <c r="ES1280" s="29" t="n">
        <v>2.701</v>
      </c>
      <c r="ET1280" s="29" t="n">
        <v>2.745</v>
      </c>
      <c r="EU1280" s="29" t="n">
        <v>2.621</v>
      </c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0"/>
      <c r="GS1280" s="0"/>
      <c r="GT1280" s="0"/>
      <c r="GU1280" s="0"/>
      <c r="GV1280" s="0"/>
      <c r="GW1280" s="0"/>
      <c r="GX1280" s="0"/>
      <c r="GY1280" s="0"/>
      <c r="GZ1280" s="0"/>
      <c r="HA1280" s="0"/>
      <c r="HB1280" s="0"/>
      <c r="HC1280" s="0"/>
      <c r="HD1280" s="0"/>
      <c r="HE1280" s="0"/>
      <c r="HF1280" s="0"/>
      <c r="HG1280" s="0"/>
      <c r="HH1280" s="0"/>
      <c r="HI1280" s="0"/>
      <c r="HJ1280" s="0"/>
      <c r="HK1280" s="0"/>
      <c r="HL1280" s="0"/>
      <c r="HM1280" s="0"/>
      <c r="HN1280" s="0"/>
      <c r="HO1280" s="0"/>
      <c r="HP1280" s="0"/>
      <c r="HQ1280" s="0"/>
      <c r="HR1280" s="0"/>
      <c r="HS1280" s="0"/>
      <c r="HT1280" s="0"/>
      <c r="HU1280" s="0"/>
      <c r="HV1280" s="0"/>
      <c r="HW1280" s="0"/>
      <c r="HX1280" s="0"/>
      <c r="HY1280" s="0"/>
      <c r="HZ1280" s="0"/>
      <c r="IA1280" s="0"/>
      <c r="IB1280" s="0"/>
      <c r="IC1280" s="0"/>
      <c r="ID1280" s="0"/>
      <c r="IE1280" s="0"/>
      <c r="IF1280" s="0"/>
      <c r="IG1280" s="0"/>
      <c r="IH1280" s="0"/>
      <c r="II1280" s="0"/>
      <c r="IJ1280" s="0"/>
      <c r="IK1280" s="0"/>
      <c r="IL1280" s="0"/>
      <c r="IM1280" s="0"/>
      <c r="IN1280" s="0"/>
      <c r="IO1280" s="0"/>
      <c r="IP1280" s="0"/>
      <c r="IQ1280" s="0"/>
      <c r="IR1280" s="0"/>
      <c r="IS1280" s="0"/>
      <c r="IT1280" s="0"/>
      <c r="IU1280" s="0"/>
      <c r="IV1280" s="0"/>
      <c r="IW1280" s="0"/>
    </row>
    <row r="1281" customFormat="false" ht="12.75" hidden="true" customHeight="false" outlineLevel="0" collapsed="false">
      <c r="A1281" s="0" t="n">
        <f aca="false">WEEKDAY(C1281,2)</f>
        <v>2</v>
      </c>
      <c r="B1281" s="0" t="n">
        <f aca="false">MONTH(C1281)</f>
        <v>2</v>
      </c>
      <c r="C1281" s="23" t="n">
        <v>35829</v>
      </c>
      <c r="D1281" s="0" t="n">
        <f aca="false">MONTH(R1281)</f>
        <v>2</v>
      </c>
      <c r="E1281" s="0" t="n">
        <f aca="false">YEAR(R1281)</f>
        <v>1998</v>
      </c>
      <c r="F1281" s="35" t="n">
        <f aca="false">L1281-K1281</f>
        <v>0.188428571428571</v>
      </c>
      <c r="G1281" s="24" t="n">
        <f aca="false">N1281-M1281</f>
        <v>0.019166666666667</v>
      </c>
      <c r="H1281" s="24" t="n">
        <f aca="false">O1281-N1281</f>
        <v>0.0262499999999997</v>
      </c>
      <c r="I1281" s="24" t="n">
        <f aca="false">O1281-M1281</f>
        <v>0.0454166666666667</v>
      </c>
      <c r="J1281" s="25" t="n">
        <f aca="false">VLOOKUP(C1281,'Nymex hist.'!A:B,2,0)</f>
        <v>2.307</v>
      </c>
      <c r="K1281" s="34" t="n">
        <f aca="false">AVERAGE(CC1281:CI1281)</f>
        <v>2.34557142857143</v>
      </c>
      <c r="L1281" s="34" t="n">
        <f aca="false">AVERAGE(CJ1281:CN1281)</f>
        <v>2.534</v>
      </c>
      <c r="M1281" s="27" t="n">
        <f aca="false">SUMIF($S$3:$FQ$3,$E1281+1,$S1281:$FQ1281)/COUNTIF($S$3:$FQ$3,$E1281+1)</f>
        <v>2.35958333333333</v>
      </c>
      <c r="N1281" s="27" t="n">
        <f aca="false">SUMIF($S$3:$FQ$3,$E1281+2,$S1281:$FQ1281)/COUNTIF($S$3:$FQ$3,$E1281+2)</f>
        <v>2.37875</v>
      </c>
      <c r="O1281" s="27" t="n">
        <f aca="false">SUMIF($S$3:$FQ$3,$E1281+3,$S1281:$FQ1281)/COUNTIF($S$3:$FQ$3,$E1281+3)</f>
        <v>2.405</v>
      </c>
      <c r="P1281" s="27" t="n">
        <f aca="false">SUMIF($S$3:$FQ$3,$E1281+4,$S1281:$FQ1281)/COUNTIF($S$3:$FQ$3,$E1281+4)</f>
        <v>2.44</v>
      </c>
      <c r="Q1281" s="27" t="n">
        <f aca="false">SUMIF($S$3:$FQ$3,$E1281+5,$S1281:$FQ1281)/COUNTIF($S$3:$FQ$3,$E1281+5)</f>
        <v>2.48</v>
      </c>
      <c r="R1281" s="28" t="n">
        <v>35829</v>
      </c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30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 t="n">
        <v>2.307</v>
      </c>
      <c r="CC1281" s="29" t="n">
        <v>2.321</v>
      </c>
      <c r="CD1281" s="29" t="n">
        <v>2.331</v>
      </c>
      <c r="CE1281" s="29" t="n">
        <v>2.338</v>
      </c>
      <c r="CF1281" s="29" t="n">
        <v>2.343</v>
      </c>
      <c r="CG1281" s="29" t="n">
        <v>2.353</v>
      </c>
      <c r="CH1281" s="29" t="n">
        <v>2.353</v>
      </c>
      <c r="CI1281" s="29" t="n">
        <v>2.38</v>
      </c>
      <c r="CJ1281" s="29" t="n">
        <v>2.505</v>
      </c>
      <c r="CK1281" s="29" t="n">
        <v>2.625</v>
      </c>
      <c r="CL1281" s="29" t="n">
        <v>2.645</v>
      </c>
      <c r="CM1281" s="29" t="n">
        <v>2.505</v>
      </c>
      <c r="CN1281" s="29" t="n">
        <v>2.39</v>
      </c>
      <c r="CO1281" s="29" t="n">
        <v>2.275</v>
      </c>
      <c r="CP1281" s="29" t="n">
        <v>2.248</v>
      </c>
      <c r="CQ1281" s="29" t="n">
        <v>2.243</v>
      </c>
      <c r="CR1281" s="29" t="n">
        <v>2.251</v>
      </c>
      <c r="CS1281" s="29" t="n">
        <v>2.252</v>
      </c>
      <c r="CT1281" s="29" t="n">
        <v>2.258</v>
      </c>
      <c r="CU1281" s="29" t="n">
        <v>2.283</v>
      </c>
      <c r="CV1281" s="29" t="n">
        <v>2.412</v>
      </c>
      <c r="CW1281" s="29" t="n">
        <v>2.553</v>
      </c>
      <c r="CX1281" s="29" t="n">
        <v>2.591</v>
      </c>
      <c r="CY1281" s="29" t="n">
        <v>2.48</v>
      </c>
      <c r="CZ1281" s="29" t="n">
        <v>2.39</v>
      </c>
      <c r="DA1281" s="29" t="n">
        <v>2.288</v>
      </c>
      <c r="DB1281" s="29" t="n">
        <v>2.274</v>
      </c>
      <c r="DC1281" s="29" t="n">
        <v>2.274</v>
      </c>
      <c r="DD1281" s="29" t="n">
        <v>2.283</v>
      </c>
      <c r="DE1281" s="29" t="n">
        <v>2.288</v>
      </c>
      <c r="DF1281" s="29" t="n">
        <v>2.298</v>
      </c>
      <c r="DG1281" s="29" t="n">
        <v>2.325</v>
      </c>
      <c r="DH1281" s="29" t="n">
        <v>2.453</v>
      </c>
      <c r="DI1281" s="29" t="n">
        <v>2.601</v>
      </c>
      <c r="DJ1281" s="29" t="n">
        <v>2.63</v>
      </c>
      <c r="DK1281" s="29" t="n">
        <v>2.506</v>
      </c>
      <c r="DL1281" s="29" t="n">
        <v>2.415</v>
      </c>
      <c r="DM1281" s="29" t="n">
        <v>2.313</v>
      </c>
      <c r="DN1281" s="29" t="n">
        <v>2.299</v>
      </c>
      <c r="DO1281" s="29" t="n">
        <v>2.299</v>
      </c>
      <c r="DP1281" s="29" t="n">
        <v>2.308</v>
      </c>
      <c r="DQ1281" s="29" t="n">
        <v>2.313</v>
      </c>
      <c r="DR1281" s="29" t="n">
        <v>2.323</v>
      </c>
      <c r="DS1281" s="29" t="n">
        <v>2.35</v>
      </c>
      <c r="DT1281" s="29" t="n">
        <v>2.478</v>
      </c>
      <c r="DU1281" s="29" t="n">
        <v>2.626</v>
      </c>
      <c r="DV1281" s="29" t="n">
        <v>2.665</v>
      </c>
      <c r="DW1281" s="29" t="n">
        <v>2.541</v>
      </c>
      <c r="DX1281" s="29" t="n">
        <v>2.45</v>
      </c>
      <c r="DY1281" s="29" t="n">
        <v>2.348</v>
      </c>
      <c r="DZ1281" s="29" t="n">
        <v>2.334</v>
      </c>
      <c r="EA1281" s="29" t="n">
        <v>2.334</v>
      </c>
      <c r="EB1281" s="29" t="n">
        <v>2.343</v>
      </c>
      <c r="EC1281" s="29" t="n">
        <v>2.348</v>
      </c>
      <c r="ED1281" s="29" t="n">
        <v>2.358</v>
      </c>
      <c r="EE1281" s="29" t="n">
        <v>2.385</v>
      </c>
      <c r="EF1281" s="29" t="n">
        <v>2.513</v>
      </c>
      <c r="EG1281" s="29" t="n">
        <v>2.661</v>
      </c>
      <c r="EH1281" s="29" t="n">
        <v>2.705</v>
      </c>
      <c r="EI1281" s="29" t="n">
        <v>2.581</v>
      </c>
      <c r="EJ1281" s="29" t="n">
        <v>2.49</v>
      </c>
      <c r="EK1281" s="29" t="n">
        <v>2.388</v>
      </c>
      <c r="EL1281" s="29" t="n">
        <v>2.374</v>
      </c>
      <c r="EM1281" s="29" t="n">
        <v>2.374</v>
      </c>
      <c r="EN1281" s="29" t="n">
        <v>2.383</v>
      </c>
      <c r="EO1281" s="29" t="n">
        <v>2.388</v>
      </c>
      <c r="EP1281" s="29" t="n">
        <v>2.398</v>
      </c>
      <c r="EQ1281" s="29" t="n">
        <v>2.425</v>
      </c>
      <c r="ER1281" s="29" t="n">
        <v>2.553</v>
      </c>
      <c r="ES1281" s="29" t="n">
        <v>2.701</v>
      </c>
      <c r="ET1281" s="29" t="n">
        <v>2.75</v>
      </c>
      <c r="EU1281" s="29" t="n">
        <v>2.626</v>
      </c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0"/>
      <c r="GS1281" s="0"/>
      <c r="GT1281" s="0"/>
      <c r="GU1281" s="0"/>
      <c r="GV1281" s="0"/>
      <c r="GW1281" s="0"/>
      <c r="GX1281" s="0"/>
      <c r="GY1281" s="0"/>
      <c r="GZ1281" s="0"/>
      <c r="HA1281" s="0"/>
      <c r="HB1281" s="0"/>
      <c r="HC1281" s="0"/>
      <c r="HD1281" s="0"/>
      <c r="HE1281" s="0"/>
      <c r="HF1281" s="0"/>
      <c r="HG1281" s="0"/>
      <c r="HH1281" s="0"/>
      <c r="HI1281" s="0"/>
      <c r="HJ1281" s="0"/>
      <c r="HK1281" s="0"/>
      <c r="HL1281" s="0"/>
      <c r="HM1281" s="0"/>
      <c r="HN1281" s="0"/>
      <c r="HO1281" s="0"/>
      <c r="HP1281" s="0"/>
      <c r="HQ1281" s="0"/>
      <c r="HR1281" s="0"/>
      <c r="HS1281" s="0"/>
      <c r="HT1281" s="0"/>
      <c r="HU1281" s="0"/>
      <c r="HV1281" s="0"/>
      <c r="HW1281" s="0"/>
      <c r="HX1281" s="0"/>
      <c r="HY1281" s="0"/>
      <c r="HZ1281" s="0"/>
      <c r="IA1281" s="0"/>
      <c r="IB1281" s="0"/>
      <c r="IC1281" s="0"/>
      <c r="ID1281" s="0"/>
      <c r="IE1281" s="0"/>
      <c r="IF1281" s="0"/>
      <c r="IG1281" s="0"/>
      <c r="IH1281" s="0"/>
      <c r="II1281" s="0"/>
      <c r="IJ1281" s="0"/>
      <c r="IK1281" s="0"/>
      <c r="IL1281" s="0"/>
      <c r="IM1281" s="0"/>
      <c r="IN1281" s="0"/>
      <c r="IO1281" s="0"/>
      <c r="IP1281" s="0"/>
      <c r="IQ1281" s="0"/>
      <c r="IR1281" s="0"/>
      <c r="IS1281" s="0"/>
      <c r="IT1281" s="0"/>
      <c r="IU1281" s="0"/>
      <c r="IV1281" s="0"/>
      <c r="IW1281" s="0"/>
    </row>
    <row r="1282" customFormat="false" ht="12.75" hidden="true" customHeight="false" outlineLevel="0" collapsed="false">
      <c r="A1282" s="0" t="n">
        <f aca="false">WEEKDAY(C1282,2)</f>
        <v>3</v>
      </c>
      <c r="B1282" s="0" t="n">
        <f aca="false">MONTH(C1282)</f>
        <v>2</v>
      </c>
      <c r="C1282" s="23" t="n">
        <v>35830</v>
      </c>
      <c r="D1282" s="0" t="n">
        <f aca="false">MONTH(R1282)</f>
        <v>2</v>
      </c>
      <c r="E1282" s="0" t="n">
        <f aca="false">YEAR(R1282)</f>
        <v>1998</v>
      </c>
      <c r="F1282" s="35" t="n">
        <f aca="false">L1282-K1282</f>
        <v>0.191114285714286</v>
      </c>
      <c r="G1282" s="24" t="n">
        <f aca="false">N1282-M1282</f>
        <v>0.0252500000000002</v>
      </c>
      <c r="H1282" s="24" t="n">
        <f aca="false">O1282-N1282</f>
        <v>0.026583333333333</v>
      </c>
      <c r="I1282" s="24" t="n">
        <f aca="false">O1282-M1282</f>
        <v>0.0518333333333332</v>
      </c>
      <c r="J1282" s="25" t="n">
        <f aca="false">VLOOKUP(C1282,'Nymex hist.'!A:B,2,0)</f>
        <v>2.299</v>
      </c>
      <c r="K1282" s="34" t="n">
        <f aca="false">AVERAGE(CC1282:CI1282)</f>
        <v>2.33728571428571</v>
      </c>
      <c r="L1282" s="34" t="n">
        <f aca="false">AVERAGE(CJ1282:CN1282)</f>
        <v>2.5284</v>
      </c>
      <c r="M1282" s="27" t="n">
        <f aca="false">SUMIF($S$3:$FQ$3,$E1282+1,$S1282:$FQ1282)/COUNTIF($S$3:$FQ$3,$E1282+1)</f>
        <v>2.35758333333333</v>
      </c>
      <c r="N1282" s="27" t="n">
        <f aca="false">SUMIF($S$3:$FQ$3,$E1282+2,$S1282:$FQ1282)/COUNTIF($S$3:$FQ$3,$E1282+2)</f>
        <v>2.38283333333333</v>
      </c>
      <c r="O1282" s="27" t="n">
        <f aca="false">SUMIF($S$3:$FQ$3,$E1282+3,$S1282:$FQ1282)/COUNTIF($S$3:$FQ$3,$E1282+3)</f>
        <v>2.40941666666667</v>
      </c>
      <c r="P1282" s="27" t="n">
        <f aca="false">SUMIF($S$3:$FQ$3,$E1282+4,$S1282:$FQ1282)/COUNTIF($S$3:$FQ$3,$E1282+4)</f>
        <v>2.44441666666667</v>
      </c>
      <c r="Q1282" s="27" t="n">
        <f aca="false">SUMIF($S$3:$FQ$3,$E1282+5,$S1282:$FQ1282)/COUNTIF($S$3:$FQ$3,$E1282+5)</f>
        <v>2.48441666666667</v>
      </c>
      <c r="R1282" s="28" t="n">
        <v>35830</v>
      </c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30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 t="n">
        <v>2.299</v>
      </c>
      <c r="CC1282" s="29" t="n">
        <v>2.313</v>
      </c>
      <c r="CD1282" s="29" t="n">
        <v>2.323</v>
      </c>
      <c r="CE1282" s="29" t="n">
        <v>2.33</v>
      </c>
      <c r="CF1282" s="29" t="n">
        <v>2.335</v>
      </c>
      <c r="CG1282" s="29" t="n">
        <v>2.345</v>
      </c>
      <c r="CH1282" s="29" t="n">
        <v>2.345</v>
      </c>
      <c r="CI1282" s="29" t="n">
        <v>2.37</v>
      </c>
      <c r="CJ1282" s="29" t="n">
        <v>2.497</v>
      </c>
      <c r="CK1282" s="29" t="n">
        <v>2.62</v>
      </c>
      <c r="CL1282" s="29" t="n">
        <v>2.64</v>
      </c>
      <c r="CM1282" s="29" t="n">
        <v>2.5</v>
      </c>
      <c r="CN1282" s="29" t="n">
        <v>2.385</v>
      </c>
      <c r="CO1282" s="29" t="n">
        <v>2.27</v>
      </c>
      <c r="CP1282" s="29" t="n">
        <v>2.243</v>
      </c>
      <c r="CQ1282" s="29" t="n">
        <v>2.241</v>
      </c>
      <c r="CR1282" s="29" t="n">
        <v>2.249</v>
      </c>
      <c r="CS1282" s="29" t="n">
        <v>2.251</v>
      </c>
      <c r="CT1282" s="29" t="n">
        <v>2.258</v>
      </c>
      <c r="CU1282" s="29" t="n">
        <v>2.284</v>
      </c>
      <c r="CV1282" s="29" t="n">
        <v>2.414</v>
      </c>
      <c r="CW1282" s="29" t="n">
        <v>2.556</v>
      </c>
      <c r="CX1282" s="29" t="n">
        <v>2.594</v>
      </c>
      <c r="CY1282" s="29" t="n">
        <v>2.483</v>
      </c>
      <c r="CZ1282" s="29" t="n">
        <v>2.393</v>
      </c>
      <c r="DA1282" s="29" t="n">
        <v>2.293</v>
      </c>
      <c r="DB1282" s="29" t="n">
        <v>2.278</v>
      </c>
      <c r="DC1282" s="29" t="n">
        <v>2.278</v>
      </c>
      <c r="DD1282" s="29" t="n">
        <v>2.287</v>
      </c>
      <c r="DE1282" s="29" t="n">
        <v>2.292</v>
      </c>
      <c r="DF1282" s="29" t="n">
        <v>2.302</v>
      </c>
      <c r="DG1282" s="29" t="n">
        <v>2.33</v>
      </c>
      <c r="DH1282" s="29" t="n">
        <v>2.458</v>
      </c>
      <c r="DI1282" s="29" t="n">
        <v>2.606</v>
      </c>
      <c r="DJ1282" s="29" t="n">
        <v>2.635</v>
      </c>
      <c r="DK1282" s="29" t="n">
        <v>2.511</v>
      </c>
      <c r="DL1282" s="29" t="n">
        <v>2.418</v>
      </c>
      <c r="DM1282" s="29" t="n">
        <v>2.318</v>
      </c>
      <c r="DN1282" s="29" t="n">
        <v>2.303</v>
      </c>
      <c r="DO1282" s="29" t="n">
        <v>2.303</v>
      </c>
      <c r="DP1282" s="29" t="n">
        <v>2.312</v>
      </c>
      <c r="DQ1282" s="29" t="n">
        <v>2.317</v>
      </c>
      <c r="DR1282" s="29" t="n">
        <v>2.327</v>
      </c>
      <c r="DS1282" s="29" t="n">
        <v>2.355</v>
      </c>
      <c r="DT1282" s="29" t="n">
        <v>2.483</v>
      </c>
      <c r="DU1282" s="29" t="n">
        <v>2.631</v>
      </c>
      <c r="DV1282" s="29" t="n">
        <v>2.67</v>
      </c>
      <c r="DW1282" s="29" t="n">
        <v>2.546</v>
      </c>
      <c r="DX1282" s="29" t="n">
        <v>2.453</v>
      </c>
      <c r="DY1282" s="29" t="n">
        <v>2.353</v>
      </c>
      <c r="DZ1282" s="29" t="n">
        <v>2.338</v>
      </c>
      <c r="EA1282" s="29" t="n">
        <v>2.338</v>
      </c>
      <c r="EB1282" s="29" t="n">
        <v>2.347</v>
      </c>
      <c r="EC1282" s="29" t="n">
        <v>2.352</v>
      </c>
      <c r="ED1282" s="29" t="n">
        <v>2.362</v>
      </c>
      <c r="EE1282" s="29" t="n">
        <v>2.39</v>
      </c>
      <c r="EF1282" s="29" t="n">
        <v>2.518</v>
      </c>
      <c r="EG1282" s="29" t="n">
        <v>2.666</v>
      </c>
      <c r="EH1282" s="29" t="n">
        <v>2.71</v>
      </c>
      <c r="EI1282" s="29" t="n">
        <v>2.586</v>
      </c>
      <c r="EJ1282" s="29" t="n">
        <v>2.493</v>
      </c>
      <c r="EK1282" s="29" t="n">
        <v>2.393</v>
      </c>
      <c r="EL1282" s="29" t="n">
        <v>2.378</v>
      </c>
      <c r="EM1282" s="29" t="n">
        <v>2.378</v>
      </c>
      <c r="EN1282" s="29" t="n">
        <v>2.387</v>
      </c>
      <c r="EO1282" s="29" t="n">
        <v>2.392</v>
      </c>
      <c r="EP1282" s="29" t="n">
        <v>2.402</v>
      </c>
      <c r="EQ1282" s="29" t="n">
        <v>2.43</v>
      </c>
      <c r="ER1282" s="29" t="n">
        <v>2.558</v>
      </c>
      <c r="ES1282" s="29" t="n">
        <v>2.706</v>
      </c>
      <c r="ET1282" s="29" t="n">
        <v>2.755</v>
      </c>
      <c r="EU1282" s="29" t="n">
        <v>2.631</v>
      </c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0"/>
      <c r="GS1282" s="0"/>
      <c r="GT1282" s="0"/>
      <c r="GU1282" s="0"/>
      <c r="GV1282" s="0"/>
      <c r="GW1282" s="0"/>
      <c r="GX1282" s="0"/>
      <c r="GY1282" s="0"/>
      <c r="GZ1282" s="0"/>
      <c r="HA1282" s="0"/>
      <c r="HB1282" s="0"/>
      <c r="HC1282" s="0"/>
      <c r="HD1282" s="0"/>
      <c r="HE1282" s="0"/>
      <c r="HF1282" s="0"/>
      <c r="HG1282" s="0"/>
      <c r="HH1282" s="0"/>
      <c r="HI1282" s="0"/>
      <c r="HJ1282" s="0"/>
      <c r="HK1282" s="0"/>
      <c r="HL1282" s="0"/>
      <c r="HM1282" s="0"/>
      <c r="HN1282" s="0"/>
      <c r="HO1282" s="0"/>
      <c r="HP1282" s="0"/>
      <c r="HQ1282" s="0"/>
      <c r="HR1282" s="0"/>
      <c r="HS1282" s="0"/>
      <c r="HT1282" s="0"/>
      <c r="HU1282" s="0"/>
      <c r="HV1282" s="0"/>
      <c r="HW1282" s="0"/>
      <c r="HX1282" s="0"/>
      <c r="HY1282" s="0"/>
      <c r="HZ1282" s="0"/>
      <c r="IA1282" s="0"/>
      <c r="IB1282" s="0"/>
      <c r="IC1282" s="0"/>
      <c r="ID1282" s="0"/>
      <c r="IE1282" s="0"/>
      <c r="IF1282" s="0"/>
      <c r="IG1282" s="0"/>
      <c r="IH1282" s="0"/>
      <c r="II1282" s="0"/>
      <c r="IJ1282" s="0"/>
      <c r="IK1282" s="0"/>
      <c r="IL1282" s="0"/>
      <c r="IM1282" s="0"/>
      <c r="IN1282" s="0"/>
      <c r="IO1282" s="0"/>
      <c r="IP1282" s="0"/>
      <c r="IQ1282" s="0"/>
      <c r="IR1282" s="0"/>
      <c r="IS1282" s="0"/>
      <c r="IT1282" s="0"/>
      <c r="IU1282" s="0"/>
      <c r="IV1282" s="0"/>
      <c r="IW1282" s="0"/>
    </row>
    <row r="1283" customFormat="false" ht="12.75" hidden="false" customHeight="false" outlineLevel="0" collapsed="false">
      <c r="A1283" s="1" t="n">
        <f aca="false">WEEKDAY(C1283,2)</f>
        <v>4</v>
      </c>
      <c r="B1283" s="1" t="n">
        <f aca="false">MONTH(C1283)</f>
        <v>2</v>
      </c>
      <c r="C1283" s="23" t="n">
        <v>35831</v>
      </c>
      <c r="D1283" s="0" t="n">
        <f aca="false">MONTH(R1283)</f>
        <v>2</v>
      </c>
      <c r="E1283" s="0" t="n">
        <f aca="false">YEAR(R1283)</f>
        <v>1998</v>
      </c>
      <c r="F1283" s="3" t="n">
        <f aca="false">L1283-K1283</f>
        <v>0.165657142857143</v>
      </c>
      <c r="G1283" s="3" t="n">
        <f aca="false">N1283-M1283</f>
        <v>0.0224166666666665</v>
      </c>
      <c r="H1283" s="3" t="n">
        <f aca="false">O1283-N1283</f>
        <v>0.0307499999999998</v>
      </c>
      <c r="I1283" s="3" t="n">
        <f aca="false">O1283-M1283</f>
        <v>0.0531666666666664</v>
      </c>
      <c r="J1283" s="4" t="n">
        <f aca="false">VLOOKUP(C1283,'Nymex hist.'!A:B,2,0)</f>
        <v>2.383</v>
      </c>
      <c r="K1283" s="4" t="n">
        <f aca="false">AVERAGE(CC1283:CI1283)</f>
        <v>2.38814285714286</v>
      </c>
      <c r="L1283" s="4" t="n">
        <f aca="false">AVERAGE(CJ1283:CN1283)</f>
        <v>2.5538</v>
      </c>
      <c r="M1283" s="4" t="n">
        <f aca="false">SUMIF($S$3:$FQ$3,$E1283+1,$S1283:$FQ1283)/COUNTIF($S$3:$FQ$3,$E1283+1)</f>
        <v>2.37041666666667</v>
      </c>
      <c r="N1283" s="4" t="n">
        <f aca="false">SUMIF($S$3:$FQ$3,$E1283+2,$S1283:$FQ1283)/COUNTIF($S$3:$FQ$3,$E1283+2)</f>
        <v>2.39283333333333</v>
      </c>
      <c r="O1283" s="4" t="n">
        <f aca="false">SUMIF($S$3:$FQ$3,$E1283+3,$S1283:$FQ1283)/COUNTIF($S$3:$FQ$3,$E1283+3)</f>
        <v>2.42358333333333</v>
      </c>
      <c r="P1283" s="4" t="n">
        <f aca="false">SUMIF($S$3:$FQ$3,$E1283+4,$S1283:$FQ1283)/COUNTIF($S$3:$FQ$3,$E1283+4)</f>
        <v>2.46358333333333</v>
      </c>
      <c r="Q1283" s="4" t="n">
        <f aca="false">SUMIF($S$3:$FQ$3,$E1283+5,$S1283:$FQ1283)/COUNTIF($S$3:$FQ$3,$E1283+5)</f>
        <v>2.50358333333333</v>
      </c>
      <c r="R1283" s="21" t="n">
        <v>35831</v>
      </c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7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32"/>
      <c r="BJ1283" s="32"/>
      <c r="BK1283" s="32"/>
      <c r="BL1283" s="32"/>
      <c r="BM1283" s="32"/>
      <c r="BN1283" s="32"/>
      <c r="BO1283" s="32"/>
      <c r="BP1283" s="32"/>
      <c r="BQ1283" s="32"/>
      <c r="BR1283" s="32"/>
      <c r="BS1283" s="32"/>
      <c r="BT1283" s="32"/>
      <c r="BU1283" s="32"/>
      <c r="BV1283" s="32"/>
      <c r="BW1283" s="32"/>
      <c r="BX1283" s="32"/>
      <c r="BY1283" s="32"/>
      <c r="BZ1283" s="32"/>
      <c r="CA1283" s="32"/>
      <c r="CB1283" s="32" t="n">
        <v>2.383</v>
      </c>
      <c r="CC1283" s="32" t="n">
        <v>2.382</v>
      </c>
      <c r="CD1283" s="32" t="n">
        <v>2.382</v>
      </c>
      <c r="CE1283" s="32" t="n">
        <v>2.382</v>
      </c>
      <c r="CF1283" s="32" t="n">
        <v>2.384</v>
      </c>
      <c r="CG1283" s="32" t="n">
        <v>2.389</v>
      </c>
      <c r="CH1283" s="32" t="n">
        <v>2.389</v>
      </c>
      <c r="CI1283" s="32" t="n">
        <v>2.409</v>
      </c>
      <c r="CJ1283" s="32" t="n">
        <v>2.53</v>
      </c>
      <c r="CK1283" s="32" t="n">
        <v>2.65</v>
      </c>
      <c r="CL1283" s="32" t="n">
        <v>2.667</v>
      </c>
      <c r="CM1283" s="32" t="n">
        <v>2.522</v>
      </c>
      <c r="CN1283" s="32" t="n">
        <v>2.4</v>
      </c>
      <c r="CO1283" s="32" t="n">
        <v>2.285</v>
      </c>
      <c r="CP1283" s="32" t="n">
        <v>2.253</v>
      </c>
      <c r="CQ1283" s="32" t="n">
        <v>2.249</v>
      </c>
      <c r="CR1283" s="32" t="n">
        <v>2.256</v>
      </c>
      <c r="CS1283" s="32" t="n">
        <v>2.261</v>
      </c>
      <c r="CT1283" s="32" t="n">
        <v>2.268</v>
      </c>
      <c r="CU1283" s="32" t="n">
        <v>2.294</v>
      </c>
      <c r="CV1283" s="32" t="n">
        <v>2.424</v>
      </c>
      <c r="CW1283" s="32" t="n">
        <v>2.566</v>
      </c>
      <c r="CX1283" s="32" t="n">
        <v>2.604</v>
      </c>
      <c r="CY1283" s="32" t="n">
        <v>2.493</v>
      </c>
      <c r="CZ1283" s="32" t="n">
        <v>2.403</v>
      </c>
      <c r="DA1283" s="32" t="n">
        <v>2.303</v>
      </c>
      <c r="DB1283" s="32" t="n">
        <v>2.288</v>
      </c>
      <c r="DC1283" s="32" t="n">
        <v>2.288</v>
      </c>
      <c r="DD1283" s="32" t="n">
        <v>2.297</v>
      </c>
      <c r="DE1283" s="32" t="n">
        <v>2.302</v>
      </c>
      <c r="DF1283" s="32" t="n">
        <v>2.312</v>
      </c>
      <c r="DG1283" s="32" t="n">
        <v>2.34</v>
      </c>
      <c r="DH1283" s="32" t="n">
        <v>2.468</v>
      </c>
      <c r="DI1283" s="32" t="n">
        <v>2.616</v>
      </c>
      <c r="DJ1283" s="32" t="n">
        <v>2.645</v>
      </c>
      <c r="DK1283" s="32" t="n">
        <v>2.521</v>
      </c>
      <c r="DL1283" s="32" t="n">
        <v>2.433</v>
      </c>
      <c r="DM1283" s="32" t="n">
        <v>2.333</v>
      </c>
      <c r="DN1283" s="32" t="n">
        <v>2.318</v>
      </c>
      <c r="DO1283" s="32" t="n">
        <v>2.318</v>
      </c>
      <c r="DP1283" s="32" t="n">
        <v>2.327</v>
      </c>
      <c r="DQ1283" s="32" t="n">
        <v>2.332</v>
      </c>
      <c r="DR1283" s="32" t="n">
        <v>2.342</v>
      </c>
      <c r="DS1283" s="32" t="n">
        <v>2.37</v>
      </c>
      <c r="DT1283" s="32" t="n">
        <v>2.498</v>
      </c>
      <c r="DU1283" s="32" t="n">
        <v>2.646</v>
      </c>
      <c r="DV1283" s="32" t="n">
        <v>2.685</v>
      </c>
      <c r="DW1283" s="32" t="n">
        <v>2.561</v>
      </c>
      <c r="DX1283" s="32" t="n">
        <v>2.473</v>
      </c>
      <c r="DY1283" s="32" t="n">
        <v>2.373</v>
      </c>
      <c r="DZ1283" s="32" t="n">
        <v>2.358</v>
      </c>
      <c r="EA1283" s="32" t="n">
        <v>2.358</v>
      </c>
      <c r="EB1283" s="32" t="n">
        <v>2.367</v>
      </c>
      <c r="EC1283" s="32" t="n">
        <v>2.372</v>
      </c>
      <c r="ED1283" s="32" t="n">
        <v>2.382</v>
      </c>
      <c r="EE1283" s="32" t="n">
        <v>2.41</v>
      </c>
      <c r="EF1283" s="32" t="n">
        <v>2.538</v>
      </c>
      <c r="EG1283" s="32" t="n">
        <v>2.686</v>
      </c>
      <c r="EH1283" s="32" t="n">
        <v>2.725</v>
      </c>
      <c r="EI1283" s="32" t="n">
        <v>2.601</v>
      </c>
      <c r="EJ1283" s="32" t="n">
        <v>2.513</v>
      </c>
      <c r="EK1283" s="32" t="n">
        <v>2.413</v>
      </c>
      <c r="EL1283" s="32" t="n">
        <v>2.398</v>
      </c>
      <c r="EM1283" s="32" t="n">
        <v>2.398</v>
      </c>
      <c r="EN1283" s="32" t="n">
        <v>2.407</v>
      </c>
      <c r="EO1283" s="32" t="n">
        <v>2.412</v>
      </c>
      <c r="EP1283" s="32" t="n">
        <v>2.422</v>
      </c>
      <c r="EQ1283" s="32" t="n">
        <v>2.45</v>
      </c>
      <c r="ER1283" s="32" t="n">
        <v>2.578</v>
      </c>
      <c r="ES1283" s="32" t="n">
        <v>2.726</v>
      </c>
      <c r="ET1283" s="32" t="n">
        <v>2.77</v>
      </c>
      <c r="EU1283" s="32" t="n">
        <v>2.646</v>
      </c>
      <c r="EV1283" s="32"/>
      <c r="EW1283" s="32"/>
      <c r="EX1283" s="32"/>
      <c r="EY1283" s="32"/>
      <c r="EZ1283" s="32"/>
      <c r="FA1283" s="32"/>
      <c r="FB1283" s="32"/>
      <c r="FC1283" s="32"/>
      <c r="FD1283" s="32"/>
      <c r="FE1283" s="32"/>
      <c r="FF1283" s="32"/>
      <c r="FG1283" s="32"/>
      <c r="FH1283" s="32"/>
      <c r="FI1283" s="32"/>
      <c r="FJ1283" s="32"/>
      <c r="FK1283" s="32"/>
      <c r="FL1283" s="32"/>
      <c r="FM1283" s="32"/>
      <c r="FN1283" s="32"/>
      <c r="FO1283" s="32"/>
      <c r="FP1283" s="32"/>
      <c r="FQ1283" s="32"/>
      <c r="FR1283" s="32"/>
      <c r="FS1283" s="32"/>
      <c r="FT1283" s="32"/>
      <c r="FU1283" s="32"/>
      <c r="FV1283" s="32"/>
      <c r="FW1283" s="32"/>
      <c r="FX1283" s="32"/>
      <c r="FY1283" s="32"/>
      <c r="FZ1283" s="32"/>
      <c r="GA1283" s="32"/>
      <c r="GB1283" s="32"/>
      <c r="GC1283" s="32"/>
      <c r="GD1283" s="32"/>
      <c r="GE1283" s="32"/>
      <c r="GF1283" s="32"/>
      <c r="GG1283" s="32"/>
      <c r="GH1283" s="32"/>
      <c r="GI1283" s="32"/>
      <c r="GJ1283" s="32"/>
      <c r="GK1283" s="32"/>
      <c r="GL1283" s="32"/>
      <c r="GM1283" s="32"/>
      <c r="GN1283" s="32"/>
      <c r="GO1283" s="32"/>
      <c r="GP1283" s="32"/>
      <c r="GQ1283" s="32"/>
    </row>
    <row r="1284" customFormat="false" ht="12.75" hidden="true" customHeight="false" outlineLevel="0" collapsed="false">
      <c r="A1284" s="0" t="n">
        <f aca="false">WEEKDAY(C1284,2)</f>
        <v>5</v>
      </c>
      <c r="B1284" s="0" t="n">
        <f aca="false">MONTH(C1284)</f>
        <v>2</v>
      </c>
      <c r="C1284" s="23" t="n">
        <v>35832</v>
      </c>
      <c r="D1284" s="0" t="n">
        <f aca="false">MONTH(R1284)</f>
        <v>2</v>
      </c>
      <c r="E1284" s="0" t="n">
        <f aca="false">YEAR(R1284)</f>
        <v>1998</v>
      </c>
      <c r="F1284" s="35" t="n">
        <f aca="false">L1284-K1284</f>
        <v>0.174</v>
      </c>
      <c r="G1284" s="24" t="n">
        <f aca="false">N1284-M1284</f>
        <v>0.0228333333333333</v>
      </c>
      <c r="H1284" s="24" t="n">
        <f aca="false">O1284-N1284</f>
        <v>0.022416666666667</v>
      </c>
      <c r="I1284" s="24" t="n">
        <f aca="false">O1284-M1284</f>
        <v>0.0452500000000002</v>
      </c>
      <c r="J1284" s="25" t="n">
        <f aca="false">VLOOKUP(C1284,'Nymex hist.'!A:B,2,0)</f>
        <v>2.359</v>
      </c>
      <c r="K1284" s="34" t="n">
        <f aca="false">AVERAGE(CC1284:CI1284)</f>
        <v>2.377</v>
      </c>
      <c r="L1284" s="34" t="n">
        <f aca="false">AVERAGE(CJ1284:CN1284)</f>
        <v>2.551</v>
      </c>
      <c r="M1284" s="27" t="n">
        <f aca="false">SUMIF($S$3:$FQ$3,$E1284+1,$S1284:$FQ1284)/COUNTIF($S$3:$FQ$3,$E1284+1)</f>
        <v>2.371</v>
      </c>
      <c r="N1284" s="27" t="n">
        <f aca="false">SUMIF($S$3:$FQ$3,$E1284+2,$S1284:$FQ1284)/COUNTIF($S$3:$FQ$3,$E1284+2)</f>
        <v>2.39383333333333</v>
      </c>
      <c r="O1284" s="27" t="n">
        <f aca="false">SUMIF($S$3:$FQ$3,$E1284+3,$S1284:$FQ1284)/COUNTIF($S$3:$FQ$3,$E1284+3)</f>
        <v>2.41625</v>
      </c>
      <c r="P1284" s="27" t="n">
        <f aca="false">SUMIF($S$3:$FQ$3,$E1284+4,$S1284:$FQ1284)/COUNTIF($S$3:$FQ$3,$E1284+4)</f>
        <v>2.44125</v>
      </c>
      <c r="Q1284" s="27" t="n">
        <f aca="false">SUMIF($S$3:$FQ$3,$E1284+5,$S1284:$FQ1284)/COUNTIF($S$3:$FQ$3,$E1284+5)</f>
        <v>2.47125</v>
      </c>
      <c r="R1284" s="28" t="n">
        <v>35832</v>
      </c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30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 t="n">
        <v>2.359</v>
      </c>
      <c r="CC1284" s="29" t="n">
        <v>2.366</v>
      </c>
      <c r="CD1284" s="29" t="n">
        <v>2.369</v>
      </c>
      <c r="CE1284" s="29" t="n">
        <v>2.373</v>
      </c>
      <c r="CF1284" s="29" t="n">
        <v>2.374</v>
      </c>
      <c r="CG1284" s="29" t="n">
        <v>2.379</v>
      </c>
      <c r="CH1284" s="29" t="n">
        <v>2.378</v>
      </c>
      <c r="CI1284" s="29" t="n">
        <v>2.4</v>
      </c>
      <c r="CJ1284" s="29" t="n">
        <v>2.523</v>
      </c>
      <c r="CK1284" s="29" t="n">
        <v>2.645</v>
      </c>
      <c r="CL1284" s="29" t="n">
        <v>2.665</v>
      </c>
      <c r="CM1284" s="29" t="n">
        <v>2.521</v>
      </c>
      <c r="CN1284" s="29" t="n">
        <v>2.401</v>
      </c>
      <c r="CO1284" s="29" t="n">
        <v>2.286</v>
      </c>
      <c r="CP1284" s="29" t="n">
        <v>2.254</v>
      </c>
      <c r="CQ1284" s="29" t="n">
        <v>2.25</v>
      </c>
      <c r="CR1284" s="29" t="n">
        <v>2.257</v>
      </c>
      <c r="CS1284" s="29" t="n">
        <v>2.262</v>
      </c>
      <c r="CT1284" s="29" t="n">
        <v>2.269</v>
      </c>
      <c r="CU1284" s="29" t="n">
        <v>2.295</v>
      </c>
      <c r="CV1284" s="29" t="n">
        <v>2.425</v>
      </c>
      <c r="CW1284" s="29" t="n">
        <v>2.567</v>
      </c>
      <c r="CX1284" s="29" t="n">
        <v>2.605</v>
      </c>
      <c r="CY1284" s="29" t="n">
        <v>2.494</v>
      </c>
      <c r="CZ1284" s="29" t="n">
        <v>2.404</v>
      </c>
      <c r="DA1284" s="29" t="n">
        <v>2.304</v>
      </c>
      <c r="DB1284" s="29" t="n">
        <v>2.289</v>
      </c>
      <c r="DC1284" s="29" t="n">
        <v>2.289</v>
      </c>
      <c r="DD1284" s="29" t="n">
        <v>2.298</v>
      </c>
      <c r="DE1284" s="29" t="n">
        <v>2.303</v>
      </c>
      <c r="DF1284" s="29" t="n">
        <v>2.313</v>
      </c>
      <c r="DG1284" s="29" t="n">
        <v>2.341</v>
      </c>
      <c r="DH1284" s="29" t="n">
        <v>2.469</v>
      </c>
      <c r="DI1284" s="29" t="n">
        <v>2.617</v>
      </c>
      <c r="DJ1284" s="29" t="n">
        <v>2.646</v>
      </c>
      <c r="DK1284" s="29" t="n">
        <v>2.522</v>
      </c>
      <c r="DL1284" s="29" t="n">
        <v>2.424</v>
      </c>
      <c r="DM1284" s="29" t="n">
        <v>2.324</v>
      </c>
      <c r="DN1284" s="29" t="n">
        <v>2.309</v>
      </c>
      <c r="DO1284" s="29" t="n">
        <v>2.309</v>
      </c>
      <c r="DP1284" s="29" t="n">
        <v>2.318</v>
      </c>
      <c r="DQ1284" s="29" t="n">
        <v>2.323</v>
      </c>
      <c r="DR1284" s="29" t="n">
        <v>2.333</v>
      </c>
      <c r="DS1284" s="29" t="n">
        <v>2.361</v>
      </c>
      <c r="DT1284" s="29" t="n">
        <v>2.489</v>
      </c>
      <c r="DU1284" s="29" t="n">
        <v>2.637</v>
      </c>
      <c r="DV1284" s="29" t="n">
        <v>2.671</v>
      </c>
      <c r="DW1284" s="29" t="n">
        <v>2.547</v>
      </c>
      <c r="DX1284" s="29" t="n">
        <v>2.449</v>
      </c>
      <c r="DY1284" s="29" t="n">
        <v>2.349</v>
      </c>
      <c r="DZ1284" s="29" t="n">
        <v>2.334</v>
      </c>
      <c r="EA1284" s="29" t="n">
        <v>2.334</v>
      </c>
      <c r="EB1284" s="29" t="n">
        <v>2.343</v>
      </c>
      <c r="EC1284" s="29" t="n">
        <v>2.348</v>
      </c>
      <c r="ED1284" s="29" t="n">
        <v>2.358</v>
      </c>
      <c r="EE1284" s="29" t="n">
        <v>2.386</v>
      </c>
      <c r="EF1284" s="29" t="n">
        <v>2.514</v>
      </c>
      <c r="EG1284" s="29" t="n">
        <v>2.662</v>
      </c>
      <c r="EH1284" s="29" t="n">
        <v>2.701</v>
      </c>
      <c r="EI1284" s="29" t="n">
        <v>2.577</v>
      </c>
      <c r="EJ1284" s="29" t="n">
        <v>2.479</v>
      </c>
      <c r="EK1284" s="29" t="n">
        <v>2.379</v>
      </c>
      <c r="EL1284" s="29" t="n">
        <v>2.364</v>
      </c>
      <c r="EM1284" s="29" t="n">
        <v>2.364</v>
      </c>
      <c r="EN1284" s="29" t="n">
        <v>2.373</v>
      </c>
      <c r="EO1284" s="29" t="n">
        <v>2.378</v>
      </c>
      <c r="EP1284" s="29" t="n">
        <v>2.388</v>
      </c>
      <c r="EQ1284" s="29" t="n">
        <v>2.416</v>
      </c>
      <c r="ER1284" s="29" t="n">
        <v>2.544</v>
      </c>
      <c r="ES1284" s="29" t="n">
        <v>2.692</v>
      </c>
      <c r="ET1284" s="29" t="n">
        <v>2.741</v>
      </c>
      <c r="EU1284" s="29" t="n">
        <v>2.617</v>
      </c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0"/>
      <c r="GS1284" s="0"/>
      <c r="GT1284" s="0"/>
      <c r="GU1284" s="0"/>
      <c r="GV1284" s="0"/>
      <c r="GW1284" s="0"/>
      <c r="GX1284" s="0"/>
      <c r="GY1284" s="0"/>
      <c r="GZ1284" s="0"/>
      <c r="HA1284" s="0"/>
      <c r="HB1284" s="0"/>
      <c r="HC1284" s="0"/>
      <c r="HD1284" s="0"/>
      <c r="HE1284" s="0"/>
      <c r="HF1284" s="0"/>
      <c r="HG1284" s="0"/>
      <c r="HH1284" s="0"/>
      <c r="HI1284" s="0"/>
      <c r="HJ1284" s="0"/>
      <c r="HK1284" s="0"/>
      <c r="HL1284" s="0"/>
      <c r="HM1284" s="0"/>
      <c r="HN1284" s="0"/>
      <c r="HO1284" s="0"/>
      <c r="HP1284" s="0"/>
      <c r="HQ1284" s="0"/>
      <c r="HR1284" s="0"/>
      <c r="HS1284" s="0"/>
      <c r="HT1284" s="0"/>
      <c r="HU1284" s="0"/>
      <c r="HV1284" s="0"/>
      <c r="HW1284" s="0"/>
      <c r="HX1284" s="0"/>
      <c r="HY1284" s="0"/>
      <c r="HZ1284" s="0"/>
      <c r="IA1284" s="0"/>
      <c r="IB1284" s="0"/>
      <c r="IC1284" s="0"/>
      <c r="ID1284" s="0"/>
      <c r="IE1284" s="0"/>
      <c r="IF1284" s="0"/>
      <c r="IG1284" s="0"/>
      <c r="IH1284" s="0"/>
      <c r="II1284" s="0"/>
      <c r="IJ1284" s="0"/>
      <c r="IK1284" s="0"/>
      <c r="IL1284" s="0"/>
      <c r="IM1284" s="0"/>
      <c r="IN1284" s="0"/>
      <c r="IO1284" s="0"/>
      <c r="IP1284" s="0"/>
      <c r="IQ1284" s="0"/>
      <c r="IR1284" s="0"/>
      <c r="IS1284" s="0"/>
      <c r="IT1284" s="0"/>
      <c r="IU1284" s="0"/>
      <c r="IV1284" s="0"/>
      <c r="IW1284" s="0"/>
    </row>
    <row r="1285" customFormat="false" ht="12.75" hidden="true" customHeight="false" outlineLevel="0" collapsed="false">
      <c r="A1285" s="0" t="n">
        <f aca="false">WEEKDAY(C1285,2)</f>
        <v>1</v>
      </c>
      <c r="B1285" s="0" t="n">
        <f aca="false">MONTH(C1285)</f>
        <v>2</v>
      </c>
      <c r="C1285" s="23" t="n">
        <v>35835</v>
      </c>
      <c r="D1285" s="0" t="n">
        <f aca="false">MONTH(R1285)</f>
        <v>2</v>
      </c>
      <c r="E1285" s="0" t="n">
        <f aca="false">YEAR(R1285)</f>
        <v>1998</v>
      </c>
      <c r="F1285" s="35" t="n">
        <f aca="false">L1285-K1285</f>
        <v>0.2082</v>
      </c>
      <c r="G1285" s="24" t="n">
        <f aca="false">N1285-M1285</f>
        <v>0.0304166666666665</v>
      </c>
      <c r="H1285" s="24" t="n">
        <f aca="false">O1285-N1285</f>
        <v>0.022416666666667</v>
      </c>
      <c r="I1285" s="24" t="n">
        <f aca="false">O1285-M1285</f>
        <v>0.0528333333333335</v>
      </c>
      <c r="J1285" s="25" t="n">
        <f aca="false">VLOOKUP(C1285,'Nymex hist.'!A:B,2,0)</f>
        <v>2.221</v>
      </c>
      <c r="K1285" s="34" t="n">
        <f aca="false">AVERAGE(CC1285:CI1285)</f>
        <v>2.296</v>
      </c>
      <c r="L1285" s="34" t="n">
        <f aca="false">AVERAGE(CJ1285:CN1285)</f>
        <v>2.5042</v>
      </c>
      <c r="M1285" s="27" t="n">
        <f aca="false">SUMIF($S$3:$FQ$3,$E1285+1,$S1285:$FQ1285)/COUNTIF($S$3:$FQ$3,$E1285+1)</f>
        <v>2.33941666666667</v>
      </c>
      <c r="N1285" s="27" t="n">
        <f aca="false">SUMIF($S$3:$FQ$3,$E1285+2,$S1285:$FQ1285)/COUNTIF($S$3:$FQ$3,$E1285+2)</f>
        <v>2.36983333333333</v>
      </c>
      <c r="O1285" s="27" t="n">
        <f aca="false">SUMIF($S$3:$FQ$3,$E1285+3,$S1285:$FQ1285)/COUNTIF($S$3:$FQ$3,$E1285+3)</f>
        <v>2.39225</v>
      </c>
      <c r="P1285" s="27" t="n">
        <f aca="false">SUMIF($S$3:$FQ$3,$E1285+4,$S1285:$FQ1285)/COUNTIF($S$3:$FQ$3,$E1285+4)</f>
        <v>2.41725</v>
      </c>
      <c r="Q1285" s="27" t="n">
        <f aca="false">SUMIF($S$3:$FQ$3,$E1285+5,$S1285:$FQ1285)/COUNTIF($S$3:$FQ$3,$E1285+5)</f>
        <v>2.44725</v>
      </c>
      <c r="R1285" s="28" t="n">
        <v>35835</v>
      </c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30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 t="n">
        <v>2.221</v>
      </c>
      <c r="CC1285" s="29" t="n">
        <v>2.254</v>
      </c>
      <c r="CD1285" s="29" t="n">
        <v>2.274</v>
      </c>
      <c r="CE1285" s="29" t="n">
        <v>2.285</v>
      </c>
      <c r="CF1285" s="29" t="n">
        <v>2.3</v>
      </c>
      <c r="CG1285" s="29" t="n">
        <v>2.308</v>
      </c>
      <c r="CH1285" s="29" t="n">
        <v>2.313</v>
      </c>
      <c r="CI1285" s="29" t="n">
        <v>2.338</v>
      </c>
      <c r="CJ1285" s="29" t="n">
        <v>2.463</v>
      </c>
      <c r="CK1285" s="29" t="n">
        <v>2.593</v>
      </c>
      <c r="CL1285" s="29" t="n">
        <v>2.613</v>
      </c>
      <c r="CM1285" s="29" t="n">
        <v>2.485</v>
      </c>
      <c r="CN1285" s="29" t="n">
        <v>2.367</v>
      </c>
      <c r="CO1285" s="29" t="n">
        <v>2.254</v>
      </c>
      <c r="CP1285" s="29" t="n">
        <v>2.218</v>
      </c>
      <c r="CQ1285" s="29" t="n">
        <v>2.218</v>
      </c>
      <c r="CR1285" s="29" t="n">
        <v>2.228</v>
      </c>
      <c r="CS1285" s="29" t="n">
        <v>2.235</v>
      </c>
      <c r="CT1285" s="29" t="n">
        <v>2.242</v>
      </c>
      <c r="CU1285" s="29" t="n">
        <v>2.27</v>
      </c>
      <c r="CV1285" s="29" t="n">
        <v>2.4</v>
      </c>
      <c r="CW1285" s="29" t="n">
        <v>2.543</v>
      </c>
      <c r="CX1285" s="29" t="n">
        <v>2.581</v>
      </c>
      <c r="CY1285" s="29" t="n">
        <v>2.47</v>
      </c>
      <c r="CZ1285" s="29" t="n">
        <v>2.38</v>
      </c>
      <c r="DA1285" s="29" t="n">
        <v>2.28</v>
      </c>
      <c r="DB1285" s="29" t="n">
        <v>2.265</v>
      </c>
      <c r="DC1285" s="29" t="n">
        <v>2.265</v>
      </c>
      <c r="DD1285" s="29" t="n">
        <v>2.274</v>
      </c>
      <c r="DE1285" s="29" t="n">
        <v>2.279</v>
      </c>
      <c r="DF1285" s="29" t="n">
        <v>2.289</v>
      </c>
      <c r="DG1285" s="29" t="n">
        <v>2.317</v>
      </c>
      <c r="DH1285" s="29" t="n">
        <v>2.445</v>
      </c>
      <c r="DI1285" s="29" t="n">
        <v>2.593</v>
      </c>
      <c r="DJ1285" s="29" t="n">
        <v>2.622</v>
      </c>
      <c r="DK1285" s="29" t="n">
        <v>2.498</v>
      </c>
      <c r="DL1285" s="29" t="n">
        <v>2.4</v>
      </c>
      <c r="DM1285" s="29" t="n">
        <v>2.3</v>
      </c>
      <c r="DN1285" s="29" t="n">
        <v>2.285</v>
      </c>
      <c r="DO1285" s="29" t="n">
        <v>2.285</v>
      </c>
      <c r="DP1285" s="29" t="n">
        <v>2.294</v>
      </c>
      <c r="DQ1285" s="29" t="n">
        <v>2.299</v>
      </c>
      <c r="DR1285" s="29" t="n">
        <v>2.309</v>
      </c>
      <c r="DS1285" s="29" t="n">
        <v>2.337</v>
      </c>
      <c r="DT1285" s="29" t="n">
        <v>2.465</v>
      </c>
      <c r="DU1285" s="29" t="n">
        <v>2.613</v>
      </c>
      <c r="DV1285" s="29" t="n">
        <v>2.647</v>
      </c>
      <c r="DW1285" s="29" t="n">
        <v>2.523</v>
      </c>
      <c r="DX1285" s="29" t="n">
        <v>2.425</v>
      </c>
      <c r="DY1285" s="29" t="n">
        <v>2.325</v>
      </c>
      <c r="DZ1285" s="29" t="n">
        <v>2.31</v>
      </c>
      <c r="EA1285" s="29" t="n">
        <v>2.31</v>
      </c>
      <c r="EB1285" s="29" t="n">
        <v>2.319</v>
      </c>
      <c r="EC1285" s="29" t="n">
        <v>2.324</v>
      </c>
      <c r="ED1285" s="29" t="n">
        <v>2.334</v>
      </c>
      <c r="EE1285" s="29" t="n">
        <v>2.362</v>
      </c>
      <c r="EF1285" s="29" t="n">
        <v>2.49</v>
      </c>
      <c r="EG1285" s="29" t="n">
        <v>2.638</v>
      </c>
      <c r="EH1285" s="29" t="n">
        <v>2.677</v>
      </c>
      <c r="EI1285" s="29" t="n">
        <v>2.553</v>
      </c>
      <c r="EJ1285" s="29" t="n">
        <v>2.455</v>
      </c>
      <c r="EK1285" s="29" t="n">
        <v>2.355</v>
      </c>
      <c r="EL1285" s="29" t="n">
        <v>2.34</v>
      </c>
      <c r="EM1285" s="29" t="n">
        <v>2.34</v>
      </c>
      <c r="EN1285" s="29" t="n">
        <v>2.349</v>
      </c>
      <c r="EO1285" s="29" t="n">
        <v>2.354</v>
      </c>
      <c r="EP1285" s="29" t="n">
        <v>2.364</v>
      </c>
      <c r="EQ1285" s="29" t="n">
        <v>2.392</v>
      </c>
      <c r="ER1285" s="29" t="n">
        <v>2.52</v>
      </c>
      <c r="ES1285" s="29" t="n">
        <v>2.668</v>
      </c>
      <c r="ET1285" s="29" t="n">
        <v>2.717</v>
      </c>
      <c r="EU1285" s="29" t="n">
        <v>2.593</v>
      </c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0"/>
      <c r="GS1285" s="0"/>
      <c r="GT1285" s="0"/>
      <c r="GU1285" s="0"/>
      <c r="GV1285" s="0"/>
      <c r="GW1285" s="0"/>
      <c r="GX1285" s="0"/>
      <c r="GY1285" s="0"/>
      <c r="GZ1285" s="0"/>
      <c r="HA1285" s="0"/>
      <c r="HB1285" s="0"/>
      <c r="HC1285" s="0"/>
      <c r="HD1285" s="0"/>
      <c r="HE1285" s="0"/>
      <c r="HF1285" s="0"/>
      <c r="HG1285" s="0"/>
      <c r="HH1285" s="0"/>
      <c r="HI1285" s="0"/>
      <c r="HJ1285" s="0"/>
      <c r="HK1285" s="0"/>
      <c r="HL1285" s="0"/>
      <c r="HM1285" s="0"/>
      <c r="HN1285" s="0"/>
      <c r="HO1285" s="0"/>
      <c r="HP1285" s="0"/>
      <c r="HQ1285" s="0"/>
      <c r="HR1285" s="0"/>
      <c r="HS1285" s="0"/>
      <c r="HT1285" s="0"/>
      <c r="HU1285" s="0"/>
      <c r="HV1285" s="0"/>
      <c r="HW1285" s="0"/>
      <c r="HX1285" s="0"/>
      <c r="HY1285" s="0"/>
      <c r="HZ1285" s="0"/>
      <c r="IA1285" s="0"/>
      <c r="IB1285" s="0"/>
      <c r="IC1285" s="0"/>
      <c r="ID1285" s="0"/>
      <c r="IE1285" s="0"/>
      <c r="IF1285" s="0"/>
      <c r="IG1285" s="0"/>
      <c r="IH1285" s="0"/>
      <c r="II1285" s="0"/>
      <c r="IJ1285" s="0"/>
      <c r="IK1285" s="0"/>
      <c r="IL1285" s="0"/>
      <c r="IM1285" s="0"/>
      <c r="IN1285" s="0"/>
      <c r="IO1285" s="0"/>
      <c r="IP1285" s="0"/>
      <c r="IQ1285" s="0"/>
      <c r="IR1285" s="0"/>
      <c r="IS1285" s="0"/>
      <c r="IT1285" s="0"/>
      <c r="IU1285" s="0"/>
      <c r="IV1285" s="0"/>
      <c r="IW1285" s="0"/>
    </row>
    <row r="1286" customFormat="false" ht="12.75" hidden="true" customHeight="false" outlineLevel="0" collapsed="false">
      <c r="A1286" s="0" t="n">
        <f aca="false">WEEKDAY(C1286,2)</f>
        <v>2</v>
      </c>
      <c r="B1286" s="0" t="n">
        <f aca="false">MONTH(C1286)</f>
        <v>2</v>
      </c>
      <c r="C1286" s="23" t="n">
        <v>35836</v>
      </c>
      <c r="D1286" s="0" t="n">
        <f aca="false">MONTH(R1286)</f>
        <v>2</v>
      </c>
      <c r="E1286" s="0" t="n">
        <f aca="false">YEAR(R1286)</f>
        <v>1998</v>
      </c>
      <c r="F1286" s="35" t="n">
        <f aca="false">L1286-K1286</f>
        <v>0.199257142857143</v>
      </c>
      <c r="G1286" s="24" t="n">
        <f aca="false">N1286-M1286</f>
        <v>-0.00183333333333335</v>
      </c>
      <c r="H1286" s="24" t="n">
        <f aca="false">O1286-N1286</f>
        <v>0.0194166666666669</v>
      </c>
      <c r="I1286" s="24" t="n">
        <f aca="false">O1286-M1286</f>
        <v>0.0175833333333335</v>
      </c>
      <c r="J1286" s="25" t="n">
        <f aca="false">VLOOKUP(C1286,'Nymex hist.'!A:B,2,0)</f>
        <v>2.268</v>
      </c>
      <c r="K1286" s="34" t="n">
        <f aca="false">AVERAGE(CC1286:CI1286)</f>
        <v>2.33614285714286</v>
      </c>
      <c r="L1286" s="34" t="n">
        <f aca="false">AVERAGE(CJ1286:CN1286)</f>
        <v>2.5354</v>
      </c>
      <c r="M1286" s="27" t="n">
        <f aca="false">SUMIF($S$3:$FQ$3,$E1286+1,$S1286:$FQ1286)/COUNTIF($S$3:$FQ$3,$E1286+1)</f>
        <v>2.36516666666667</v>
      </c>
      <c r="N1286" s="27" t="n">
        <f aca="false">SUMIF($S$3:$FQ$3,$E1286+2,$S1286:$FQ1286)/COUNTIF($S$3:$FQ$3,$E1286+2)</f>
        <v>2.36333333333333</v>
      </c>
      <c r="O1286" s="27" t="n">
        <f aca="false">SUMIF($S$3:$FQ$3,$E1286+3,$S1286:$FQ1286)/COUNTIF($S$3:$FQ$3,$E1286+3)</f>
        <v>2.38275</v>
      </c>
      <c r="P1286" s="27" t="n">
        <f aca="false">SUMIF($S$3:$FQ$3,$E1286+4,$S1286:$FQ1286)/COUNTIF($S$3:$FQ$3,$E1286+4)</f>
        <v>2.40775</v>
      </c>
      <c r="Q1286" s="27" t="n">
        <f aca="false">SUMIF($S$3:$FQ$3,$E1286+5,$S1286:$FQ1286)/COUNTIF($S$3:$FQ$3,$E1286+5)</f>
        <v>2.43775</v>
      </c>
      <c r="R1286" s="28" t="n">
        <v>35836</v>
      </c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30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 t="n">
        <v>2.268</v>
      </c>
      <c r="CC1286" s="29" t="n">
        <v>2.3</v>
      </c>
      <c r="CD1286" s="29" t="n">
        <v>2.32</v>
      </c>
      <c r="CE1286" s="29" t="n">
        <v>2.327</v>
      </c>
      <c r="CF1286" s="29" t="n">
        <v>2.34</v>
      </c>
      <c r="CG1286" s="29" t="n">
        <v>2.345</v>
      </c>
      <c r="CH1286" s="29" t="n">
        <v>2.348</v>
      </c>
      <c r="CI1286" s="29" t="n">
        <v>2.373</v>
      </c>
      <c r="CJ1286" s="29" t="n">
        <v>2.495</v>
      </c>
      <c r="CK1286" s="29" t="n">
        <v>2.625</v>
      </c>
      <c r="CL1286" s="29" t="n">
        <v>2.645</v>
      </c>
      <c r="CM1286" s="29" t="n">
        <v>2.515</v>
      </c>
      <c r="CN1286" s="29" t="n">
        <v>2.397</v>
      </c>
      <c r="CO1286" s="29" t="n">
        <v>2.279</v>
      </c>
      <c r="CP1286" s="29" t="n">
        <v>2.243</v>
      </c>
      <c r="CQ1286" s="29" t="n">
        <v>2.243</v>
      </c>
      <c r="CR1286" s="29" t="n">
        <v>2.253</v>
      </c>
      <c r="CS1286" s="29" t="n">
        <v>2.26</v>
      </c>
      <c r="CT1286" s="29" t="n">
        <v>2.267</v>
      </c>
      <c r="CU1286" s="29" t="n">
        <v>2.295</v>
      </c>
      <c r="CV1286" s="29" t="n">
        <v>2.425</v>
      </c>
      <c r="CW1286" s="29" t="n">
        <v>2.56</v>
      </c>
      <c r="CX1286" s="29" t="n">
        <v>2.58</v>
      </c>
      <c r="CY1286" s="29" t="n">
        <v>2.487</v>
      </c>
      <c r="CZ1286" s="29" t="n">
        <v>2.382</v>
      </c>
      <c r="DA1286" s="29" t="n">
        <v>2.267</v>
      </c>
      <c r="DB1286" s="29" t="n">
        <v>2.252</v>
      </c>
      <c r="DC1286" s="29" t="n">
        <v>2.255</v>
      </c>
      <c r="DD1286" s="29" t="n">
        <v>2.264</v>
      </c>
      <c r="DE1286" s="29" t="n">
        <v>2.269</v>
      </c>
      <c r="DF1286" s="29" t="n">
        <v>2.279</v>
      </c>
      <c r="DG1286" s="29" t="n">
        <v>2.307</v>
      </c>
      <c r="DH1286" s="29" t="n">
        <v>2.435</v>
      </c>
      <c r="DI1286" s="29" t="n">
        <v>2.583</v>
      </c>
      <c r="DJ1286" s="29" t="n">
        <v>2.612</v>
      </c>
      <c r="DK1286" s="29" t="n">
        <v>2.488</v>
      </c>
      <c r="DL1286" s="29" t="n">
        <v>2.402</v>
      </c>
      <c r="DM1286" s="29" t="n">
        <v>2.287</v>
      </c>
      <c r="DN1286" s="29" t="n">
        <v>2.272</v>
      </c>
      <c r="DO1286" s="29" t="n">
        <v>2.275</v>
      </c>
      <c r="DP1286" s="29" t="n">
        <v>2.284</v>
      </c>
      <c r="DQ1286" s="29" t="n">
        <v>2.289</v>
      </c>
      <c r="DR1286" s="29" t="n">
        <v>2.299</v>
      </c>
      <c r="DS1286" s="29" t="n">
        <v>2.327</v>
      </c>
      <c r="DT1286" s="29" t="n">
        <v>2.455</v>
      </c>
      <c r="DU1286" s="29" t="n">
        <v>2.603</v>
      </c>
      <c r="DV1286" s="29" t="n">
        <v>2.637</v>
      </c>
      <c r="DW1286" s="29" t="n">
        <v>2.513</v>
      </c>
      <c r="DX1286" s="29" t="n">
        <v>2.427</v>
      </c>
      <c r="DY1286" s="29" t="n">
        <v>2.312</v>
      </c>
      <c r="DZ1286" s="29" t="n">
        <v>2.297</v>
      </c>
      <c r="EA1286" s="29" t="n">
        <v>2.3</v>
      </c>
      <c r="EB1286" s="29" t="n">
        <v>2.309</v>
      </c>
      <c r="EC1286" s="29" t="n">
        <v>2.314</v>
      </c>
      <c r="ED1286" s="29" t="n">
        <v>2.324</v>
      </c>
      <c r="EE1286" s="29" t="n">
        <v>2.352</v>
      </c>
      <c r="EF1286" s="29" t="n">
        <v>2.48</v>
      </c>
      <c r="EG1286" s="29" t="n">
        <v>2.628</v>
      </c>
      <c r="EH1286" s="29" t="n">
        <v>2.667</v>
      </c>
      <c r="EI1286" s="29" t="n">
        <v>2.543</v>
      </c>
      <c r="EJ1286" s="29" t="n">
        <v>2.457</v>
      </c>
      <c r="EK1286" s="29" t="n">
        <v>2.342</v>
      </c>
      <c r="EL1286" s="29" t="n">
        <v>2.327</v>
      </c>
      <c r="EM1286" s="29" t="n">
        <v>2.33</v>
      </c>
      <c r="EN1286" s="29" t="n">
        <v>2.339</v>
      </c>
      <c r="EO1286" s="29" t="n">
        <v>2.344</v>
      </c>
      <c r="EP1286" s="29" t="n">
        <v>2.354</v>
      </c>
      <c r="EQ1286" s="29" t="n">
        <v>2.382</v>
      </c>
      <c r="ER1286" s="29" t="n">
        <v>2.51</v>
      </c>
      <c r="ES1286" s="29" t="n">
        <v>2.658</v>
      </c>
      <c r="ET1286" s="29" t="n">
        <v>2.707</v>
      </c>
      <c r="EU1286" s="29" t="n">
        <v>2.583</v>
      </c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0"/>
      <c r="GS1286" s="0"/>
      <c r="GT1286" s="0"/>
      <c r="GU1286" s="0"/>
      <c r="GV1286" s="0"/>
      <c r="GW1286" s="0"/>
      <c r="GX1286" s="0"/>
      <c r="GY1286" s="0"/>
      <c r="GZ1286" s="0"/>
      <c r="HA1286" s="0"/>
      <c r="HB1286" s="0"/>
      <c r="HC1286" s="0"/>
      <c r="HD1286" s="0"/>
      <c r="HE1286" s="0"/>
      <c r="HF1286" s="0"/>
      <c r="HG1286" s="0"/>
      <c r="HH1286" s="0"/>
      <c r="HI1286" s="0"/>
      <c r="HJ1286" s="0"/>
      <c r="HK1286" s="0"/>
      <c r="HL1286" s="0"/>
      <c r="HM1286" s="0"/>
      <c r="HN1286" s="0"/>
      <c r="HO1286" s="0"/>
      <c r="HP1286" s="0"/>
      <c r="HQ1286" s="0"/>
      <c r="HR1286" s="0"/>
      <c r="HS1286" s="0"/>
      <c r="HT1286" s="0"/>
      <c r="HU1286" s="0"/>
      <c r="HV1286" s="0"/>
      <c r="HW1286" s="0"/>
      <c r="HX1286" s="0"/>
      <c r="HY1286" s="0"/>
      <c r="HZ1286" s="0"/>
      <c r="IA1286" s="0"/>
      <c r="IB1286" s="0"/>
      <c r="IC1286" s="0"/>
      <c r="ID1286" s="0"/>
      <c r="IE1286" s="0"/>
      <c r="IF1286" s="0"/>
      <c r="IG1286" s="0"/>
      <c r="IH1286" s="0"/>
      <c r="II1286" s="0"/>
      <c r="IJ1286" s="0"/>
      <c r="IK1286" s="0"/>
      <c r="IL1286" s="0"/>
      <c r="IM1286" s="0"/>
      <c r="IN1286" s="0"/>
      <c r="IO1286" s="0"/>
      <c r="IP1286" s="0"/>
      <c r="IQ1286" s="0"/>
      <c r="IR1286" s="0"/>
      <c r="IS1286" s="0"/>
      <c r="IT1286" s="0"/>
      <c r="IU1286" s="0"/>
      <c r="IV1286" s="0"/>
      <c r="IW1286" s="0"/>
    </row>
    <row r="1287" customFormat="false" ht="12.75" hidden="true" customHeight="false" outlineLevel="0" collapsed="false">
      <c r="A1287" s="0" t="n">
        <f aca="false">WEEKDAY(C1287,2)</f>
        <v>3</v>
      </c>
      <c r="B1287" s="0" t="n">
        <f aca="false">MONTH(C1287)</f>
        <v>2</v>
      </c>
      <c r="C1287" s="23" t="n">
        <v>35837</v>
      </c>
      <c r="D1287" s="0" t="n">
        <f aca="false">MONTH(R1287)</f>
        <v>2</v>
      </c>
      <c r="E1287" s="0" t="n">
        <f aca="false">YEAR(R1287)</f>
        <v>1998</v>
      </c>
      <c r="F1287" s="35" t="n">
        <f aca="false">L1287-K1287</f>
        <v>0.213085714285714</v>
      </c>
      <c r="G1287" s="24" t="n">
        <f aca="false">N1287-M1287</f>
        <v>-0.00483333333333347</v>
      </c>
      <c r="H1287" s="24" t="n">
        <f aca="false">O1287-N1287</f>
        <v>0.0187500000000003</v>
      </c>
      <c r="I1287" s="24" t="n">
        <f aca="false">O1287-M1287</f>
        <v>0.0139166666666668</v>
      </c>
      <c r="J1287" s="25" t="n">
        <f aca="false">VLOOKUP(C1287,'Nymex hist.'!A:B,2,0)</f>
        <v>2.238</v>
      </c>
      <c r="K1287" s="34" t="n">
        <f aca="false">AVERAGE(CC1287:CI1287)</f>
        <v>2.31971428571429</v>
      </c>
      <c r="L1287" s="34" t="n">
        <f aca="false">AVERAGE(CJ1287:CN1287)</f>
        <v>2.5328</v>
      </c>
      <c r="M1287" s="27" t="n">
        <f aca="false">SUMIF($S$3:$FQ$3,$E1287+1,$S1287:$FQ1287)/COUNTIF($S$3:$FQ$3,$E1287+1)</f>
        <v>2.36475</v>
      </c>
      <c r="N1287" s="27" t="n">
        <f aca="false">SUMIF($S$3:$FQ$3,$E1287+2,$S1287:$FQ1287)/COUNTIF($S$3:$FQ$3,$E1287+2)</f>
        <v>2.35991666666667</v>
      </c>
      <c r="O1287" s="27" t="n">
        <f aca="false">SUMIF($S$3:$FQ$3,$E1287+3,$S1287:$FQ1287)/COUNTIF($S$3:$FQ$3,$E1287+3)</f>
        <v>2.37866666666667</v>
      </c>
      <c r="P1287" s="27" t="n">
        <f aca="false">SUMIF($S$3:$FQ$3,$E1287+4,$S1287:$FQ1287)/COUNTIF($S$3:$FQ$3,$E1287+4)</f>
        <v>2.40366666666667</v>
      </c>
      <c r="Q1287" s="27" t="n">
        <f aca="false">SUMIF($S$3:$FQ$3,$E1287+5,$S1287:$FQ1287)/COUNTIF($S$3:$FQ$3,$E1287+5)</f>
        <v>2.43366666666667</v>
      </c>
      <c r="R1287" s="28" t="n">
        <v>35837</v>
      </c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30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 t="n">
        <v>2.238</v>
      </c>
      <c r="CC1287" s="29" t="n">
        <v>2.277</v>
      </c>
      <c r="CD1287" s="29" t="n">
        <v>2.3</v>
      </c>
      <c r="CE1287" s="29" t="n">
        <v>2.312</v>
      </c>
      <c r="CF1287" s="29" t="n">
        <v>2.325</v>
      </c>
      <c r="CG1287" s="29" t="n">
        <v>2.33</v>
      </c>
      <c r="CH1287" s="29" t="n">
        <v>2.334</v>
      </c>
      <c r="CI1287" s="29" t="n">
        <v>2.36</v>
      </c>
      <c r="CJ1287" s="29" t="n">
        <v>2.49</v>
      </c>
      <c r="CK1287" s="29" t="n">
        <v>2.62</v>
      </c>
      <c r="CL1287" s="29" t="n">
        <v>2.64</v>
      </c>
      <c r="CM1287" s="29" t="n">
        <v>2.517</v>
      </c>
      <c r="CN1287" s="29" t="n">
        <v>2.397</v>
      </c>
      <c r="CO1287" s="29" t="n">
        <v>2.279</v>
      </c>
      <c r="CP1287" s="29" t="n">
        <v>2.243</v>
      </c>
      <c r="CQ1287" s="29" t="n">
        <v>2.243</v>
      </c>
      <c r="CR1287" s="29" t="n">
        <v>2.253</v>
      </c>
      <c r="CS1287" s="29" t="n">
        <v>2.26</v>
      </c>
      <c r="CT1287" s="29" t="n">
        <v>2.267</v>
      </c>
      <c r="CU1287" s="29" t="n">
        <v>2.295</v>
      </c>
      <c r="CV1287" s="29" t="n">
        <v>2.424</v>
      </c>
      <c r="CW1287" s="29" t="n">
        <v>2.559</v>
      </c>
      <c r="CX1287" s="29" t="n">
        <v>2.579</v>
      </c>
      <c r="CY1287" s="29" t="n">
        <v>2.486</v>
      </c>
      <c r="CZ1287" s="29" t="n">
        <v>2.381</v>
      </c>
      <c r="DA1287" s="29" t="n">
        <v>2.264</v>
      </c>
      <c r="DB1287" s="29" t="n">
        <v>2.249</v>
      </c>
      <c r="DC1287" s="29" t="n">
        <v>2.251</v>
      </c>
      <c r="DD1287" s="29" t="n">
        <v>2.26</v>
      </c>
      <c r="DE1287" s="29" t="n">
        <v>2.265</v>
      </c>
      <c r="DF1287" s="29" t="n">
        <v>2.274</v>
      </c>
      <c r="DG1287" s="29" t="n">
        <v>2.302</v>
      </c>
      <c r="DH1287" s="29" t="n">
        <v>2.43</v>
      </c>
      <c r="DI1287" s="29" t="n">
        <v>2.578</v>
      </c>
      <c r="DJ1287" s="29" t="n">
        <v>2.607</v>
      </c>
      <c r="DK1287" s="29" t="n">
        <v>2.483</v>
      </c>
      <c r="DL1287" s="29" t="n">
        <v>2.401</v>
      </c>
      <c r="DM1287" s="29" t="n">
        <v>2.284</v>
      </c>
      <c r="DN1287" s="29" t="n">
        <v>2.269</v>
      </c>
      <c r="DO1287" s="29" t="n">
        <v>2.271</v>
      </c>
      <c r="DP1287" s="29" t="n">
        <v>2.28</v>
      </c>
      <c r="DQ1287" s="29" t="n">
        <v>2.285</v>
      </c>
      <c r="DR1287" s="29" t="n">
        <v>2.294</v>
      </c>
      <c r="DS1287" s="29" t="n">
        <v>2.322</v>
      </c>
      <c r="DT1287" s="29" t="n">
        <v>2.45</v>
      </c>
      <c r="DU1287" s="29" t="n">
        <v>2.598</v>
      </c>
      <c r="DV1287" s="29" t="n">
        <v>2.632</v>
      </c>
      <c r="DW1287" s="29" t="n">
        <v>2.508</v>
      </c>
      <c r="DX1287" s="29" t="n">
        <v>2.426</v>
      </c>
      <c r="DY1287" s="29" t="n">
        <v>2.309</v>
      </c>
      <c r="DZ1287" s="29" t="n">
        <v>2.294</v>
      </c>
      <c r="EA1287" s="29" t="n">
        <v>2.296</v>
      </c>
      <c r="EB1287" s="29" t="n">
        <v>2.305</v>
      </c>
      <c r="EC1287" s="29" t="n">
        <v>2.31</v>
      </c>
      <c r="ED1287" s="29" t="n">
        <v>2.319</v>
      </c>
      <c r="EE1287" s="29" t="n">
        <v>2.347</v>
      </c>
      <c r="EF1287" s="29" t="n">
        <v>2.475</v>
      </c>
      <c r="EG1287" s="29" t="n">
        <v>2.623</v>
      </c>
      <c r="EH1287" s="29" t="n">
        <v>2.662</v>
      </c>
      <c r="EI1287" s="29" t="n">
        <v>2.538</v>
      </c>
      <c r="EJ1287" s="29" t="n">
        <v>2.456</v>
      </c>
      <c r="EK1287" s="29" t="n">
        <v>2.339</v>
      </c>
      <c r="EL1287" s="29" t="n">
        <v>2.324</v>
      </c>
      <c r="EM1287" s="29" t="n">
        <v>2.326</v>
      </c>
      <c r="EN1287" s="29" t="n">
        <v>2.335</v>
      </c>
      <c r="EO1287" s="29" t="n">
        <v>2.34</v>
      </c>
      <c r="EP1287" s="29" t="n">
        <v>2.349</v>
      </c>
      <c r="EQ1287" s="29" t="n">
        <v>2.377</v>
      </c>
      <c r="ER1287" s="29" t="n">
        <v>2.505</v>
      </c>
      <c r="ES1287" s="29" t="n">
        <v>2.653</v>
      </c>
      <c r="ET1287" s="29" t="n">
        <v>2.702</v>
      </c>
      <c r="EU1287" s="29" t="n">
        <v>2.578</v>
      </c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0"/>
      <c r="GS1287" s="0"/>
      <c r="GT1287" s="0"/>
      <c r="GU1287" s="0"/>
      <c r="GV1287" s="0"/>
      <c r="GW1287" s="0"/>
      <c r="GX1287" s="0"/>
      <c r="GY1287" s="0"/>
      <c r="GZ1287" s="0"/>
      <c r="HA1287" s="0"/>
      <c r="HB1287" s="0"/>
      <c r="HC1287" s="0"/>
      <c r="HD1287" s="0"/>
      <c r="HE1287" s="0"/>
      <c r="HF1287" s="0"/>
      <c r="HG1287" s="0"/>
      <c r="HH1287" s="0"/>
      <c r="HI1287" s="0"/>
      <c r="HJ1287" s="0"/>
      <c r="HK1287" s="0"/>
      <c r="HL1287" s="0"/>
      <c r="HM1287" s="0"/>
      <c r="HN1287" s="0"/>
      <c r="HO1287" s="0"/>
      <c r="HP1287" s="0"/>
      <c r="HQ1287" s="0"/>
      <c r="HR1287" s="0"/>
      <c r="HS1287" s="0"/>
      <c r="HT1287" s="0"/>
      <c r="HU1287" s="0"/>
      <c r="HV1287" s="0"/>
      <c r="HW1287" s="0"/>
      <c r="HX1287" s="0"/>
      <c r="HY1287" s="0"/>
      <c r="HZ1287" s="0"/>
      <c r="IA1287" s="0"/>
      <c r="IB1287" s="0"/>
      <c r="IC1287" s="0"/>
      <c r="ID1287" s="0"/>
      <c r="IE1287" s="0"/>
      <c r="IF1287" s="0"/>
      <c r="IG1287" s="0"/>
      <c r="IH1287" s="0"/>
      <c r="II1287" s="0"/>
      <c r="IJ1287" s="0"/>
      <c r="IK1287" s="0"/>
      <c r="IL1287" s="0"/>
      <c r="IM1287" s="0"/>
      <c r="IN1287" s="0"/>
      <c r="IO1287" s="0"/>
      <c r="IP1287" s="0"/>
      <c r="IQ1287" s="0"/>
      <c r="IR1287" s="0"/>
      <c r="IS1287" s="0"/>
      <c r="IT1287" s="0"/>
      <c r="IU1287" s="0"/>
      <c r="IV1287" s="0"/>
      <c r="IW1287" s="0"/>
    </row>
    <row r="1288" customFormat="false" ht="12.75" hidden="false" customHeight="false" outlineLevel="0" collapsed="false">
      <c r="A1288" s="1" t="n">
        <f aca="false">WEEKDAY(C1288,2)</f>
        <v>4</v>
      </c>
      <c r="B1288" s="1" t="n">
        <f aca="false">MONTH(C1288)</f>
        <v>2</v>
      </c>
      <c r="C1288" s="23" t="n">
        <v>35838</v>
      </c>
      <c r="D1288" s="0" t="n">
        <f aca="false">MONTH(R1288)</f>
        <v>2</v>
      </c>
      <c r="E1288" s="0" t="n">
        <f aca="false">YEAR(R1288)</f>
        <v>1998</v>
      </c>
      <c r="F1288" s="3" t="n">
        <f aca="false">L1288-K1288</f>
        <v>0.205</v>
      </c>
      <c r="G1288" s="3" t="n">
        <f aca="false">N1288-M1288</f>
        <v>-0.008083333333333</v>
      </c>
      <c r="H1288" s="3" t="n">
        <f aca="false">O1288-N1288</f>
        <v>0.0187499999999998</v>
      </c>
      <c r="I1288" s="3" t="n">
        <f aca="false">O1288-M1288</f>
        <v>0.0106666666666668</v>
      </c>
      <c r="J1288" s="4" t="n">
        <f aca="false">VLOOKUP(C1288,'Nymex hist.'!A:B,2,0)</f>
        <v>2.288</v>
      </c>
      <c r="K1288" s="4" t="n">
        <f aca="false">AVERAGE(CC1288:CI1288)</f>
        <v>2.367</v>
      </c>
      <c r="L1288" s="4" t="n">
        <f aca="false">AVERAGE(CJ1288:CN1288)</f>
        <v>2.572</v>
      </c>
      <c r="M1288" s="4" t="n">
        <f aca="false">SUMIF($S$3:$FQ$3,$E1288+1,$S1288:$FQ1288)/COUNTIF($S$3:$FQ$3,$E1288+1)</f>
        <v>2.396</v>
      </c>
      <c r="N1288" s="4" t="n">
        <f aca="false">SUMIF($S$3:$FQ$3,$E1288+2,$S1288:$FQ1288)/COUNTIF($S$3:$FQ$3,$E1288+2)</f>
        <v>2.38791666666667</v>
      </c>
      <c r="O1288" s="4" t="n">
        <f aca="false">SUMIF($S$3:$FQ$3,$E1288+3,$S1288:$FQ1288)/COUNTIF($S$3:$FQ$3,$E1288+3)</f>
        <v>2.40666666666667</v>
      </c>
      <c r="P1288" s="4" t="n">
        <f aca="false">SUMIF($S$3:$FQ$3,$E1288+4,$S1288:$FQ1288)/COUNTIF($S$3:$FQ$3,$E1288+4)</f>
        <v>2.43166666666667</v>
      </c>
      <c r="Q1288" s="4" t="n">
        <f aca="false">SUMIF($S$3:$FQ$3,$E1288+5,$S1288:$FQ1288)/COUNTIF($S$3:$FQ$3,$E1288+5)</f>
        <v>2.46166666666667</v>
      </c>
      <c r="R1288" s="21" t="n">
        <v>35838</v>
      </c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7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32"/>
      <c r="BJ1288" s="32"/>
      <c r="BK1288" s="32"/>
      <c r="BL1288" s="32"/>
      <c r="BM1288" s="32"/>
      <c r="BN1288" s="32"/>
      <c r="BO1288" s="32"/>
      <c r="BP1288" s="32"/>
      <c r="BQ1288" s="32"/>
      <c r="BR1288" s="32"/>
      <c r="BS1288" s="32"/>
      <c r="BT1288" s="32"/>
      <c r="BU1288" s="32"/>
      <c r="BV1288" s="32"/>
      <c r="BW1288" s="32"/>
      <c r="BX1288" s="32"/>
      <c r="BY1288" s="32"/>
      <c r="BZ1288" s="32"/>
      <c r="CA1288" s="32"/>
      <c r="CB1288" s="32" t="n">
        <v>2.288</v>
      </c>
      <c r="CC1288" s="32" t="n">
        <v>2.331</v>
      </c>
      <c r="CD1288" s="32" t="n">
        <v>2.35</v>
      </c>
      <c r="CE1288" s="32" t="n">
        <v>2.36</v>
      </c>
      <c r="CF1288" s="32" t="n">
        <v>2.371</v>
      </c>
      <c r="CG1288" s="32" t="n">
        <v>2.376</v>
      </c>
      <c r="CH1288" s="32" t="n">
        <v>2.378</v>
      </c>
      <c r="CI1288" s="32" t="n">
        <v>2.403</v>
      </c>
      <c r="CJ1288" s="32" t="n">
        <v>2.53</v>
      </c>
      <c r="CK1288" s="32" t="n">
        <v>2.66</v>
      </c>
      <c r="CL1288" s="32" t="n">
        <v>2.68</v>
      </c>
      <c r="CM1288" s="32" t="n">
        <v>2.557</v>
      </c>
      <c r="CN1288" s="32" t="n">
        <v>2.433</v>
      </c>
      <c r="CO1288" s="32" t="n">
        <v>2.309</v>
      </c>
      <c r="CP1288" s="32" t="n">
        <v>2.276</v>
      </c>
      <c r="CQ1288" s="32" t="n">
        <v>2.271</v>
      </c>
      <c r="CR1288" s="32" t="n">
        <v>2.281</v>
      </c>
      <c r="CS1288" s="32" t="n">
        <v>2.288</v>
      </c>
      <c r="CT1288" s="32" t="n">
        <v>2.295</v>
      </c>
      <c r="CU1288" s="32" t="n">
        <v>2.323</v>
      </c>
      <c r="CV1288" s="32" t="n">
        <v>2.452</v>
      </c>
      <c r="CW1288" s="32" t="n">
        <v>2.587</v>
      </c>
      <c r="CX1288" s="32" t="n">
        <v>2.607</v>
      </c>
      <c r="CY1288" s="32" t="n">
        <v>2.514</v>
      </c>
      <c r="CZ1288" s="32" t="n">
        <v>2.409</v>
      </c>
      <c r="DA1288" s="32" t="n">
        <v>2.292</v>
      </c>
      <c r="DB1288" s="32" t="n">
        <v>2.277</v>
      </c>
      <c r="DC1288" s="32" t="n">
        <v>2.279</v>
      </c>
      <c r="DD1288" s="32" t="n">
        <v>2.288</v>
      </c>
      <c r="DE1288" s="32" t="n">
        <v>2.293</v>
      </c>
      <c r="DF1288" s="32" t="n">
        <v>2.302</v>
      </c>
      <c r="DG1288" s="32" t="n">
        <v>2.33</v>
      </c>
      <c r="DH1288" s="32" t="n">
        <v>2.458</v>
      </c>
      <c r="DI1288" s="32" t="n">
        <v>2.606</v>
      </c>
      <c r="DJ1288" s="32" t="n">
        <v>2.635</v>
      </c>
      <c r="DK1288" s="32" t="n">
        <v>2.511</v>
      </c>
      <c r="DL1288" s="32" t="n">
        <v>2.429</v>
      </c>
      <c r="DM1288" s="32" t="n">
        <v>2.312</v>
      </c>
      <c r="DN1288" s="32" t="n">
        <v>2.297</v>
      </c>
      <c r="DO1288" s="32" t="n">
        <v>2.299</v>
      </c>
      <c r="DP1288" s="32" t="n">
        <v>2.308</v>
      </c>
      <c r="DQ1288" s="32" t="n">
        <v>2.313</v>
      </c>
      <c r="DR1288" s="32" t="n">
        <v>2.322</v>
      </c>
      <c r="DS1288" s="32" t="n">
        <v>2.35</v>
      </c>
      <c r="DT1288" s="32" t="n">
        <v>2.478</v>
      </c>
      <c r="DU1288" s="32" t="n">
        <v>2.626</v>
      </c>
      <c r="DV1288" s="32" t="n">
        <v>2.66</v>
      </c>
      <c r="DW1288" s="32" t="n">
        <v>2.536</v>
      </c>
      <c r="DX1288" s="32" t="n">
        <v>2.454</v>
      </c>
      <c r="DY1288" s="32" t="n">
        <v>2.337</v>
      </c>
      <c r="DZ1288" s="32" t="n">
        <v>2.322</v>
      </c>
      <c r="EA1288" s="32" t="n">
        <v>2.324</v>
      </c>
      <c r="EB1288" s="32" t="n">
        <v>2.333</v>
      </c>
      <c r="EC1288" s="32" t="n">
        <v>2.338</v>
      </c>
      <c r="ED1288" s="32" t="n">
        <v>2.347</v>
      </c>
      <c r="EE1288" s="32" t="n">
        <v>2.375</v>
      </c>
      <c r="EF1288" s="32" t="n">
        <v>2.503</v>
      </c>
      <c r="EG1288" s="32" t="n">
        <v>2.651</v>
      </c>
      <c r="EH1288" s="32" t="n">
        <v>2.69</v>
      </c>
      <c r="EI1288" s="32" t="n">
        <v>2.566</v>
      </c>
      <c r="EJ1288" s="32" t="n">
        <v>2.484</v>
      </c>
      <c r="EK1288" s="32" t="n">
        <v>2.367</v>
      </c>
      <c r="EL1288" s="32" t="n">
        <v>2.352</v>
      </c>
      <c r="EM1288" s="32" t="n">
        <v>2.354</v>
      </c>
      <c r="EN1288" s="32" t="n">
        <v>2.363</v>
      </c>
      <c r="EO1288" s="32" t="n">
        <v>2.368</v>
      </c>
      <c r="EP1288" s="32" t="n">
        <v>2.377</v>
      </c>
      <c r="EQ1288" s="32" t="n">
        <v>2.405</v>
      </c>
      <c r="ER1288" s="32" t="n">
        <v>2.533</v>
      </c>
      <c r="ES1288" s="32" t="n">
        <v>2.681</v>
      </c>
      <c r="ET1288" s="32" t="n">
        <v>2.73</v>
      </c>
      <c r="EU1288" s="32" t="n">
        <v>2.606</v>
      </c>
      <c r="EV1288" s="32"/>
      <c r="EW1288" s="32"/>
      <c r="EX1288" s="32"/>
      <c r="EY1288" s="32"/>
      <c r="EZ1288" s="32"/>
      <c r="FA1288" s="32"/>
      <c r="FB1288" s="32"/>
      <c r="FC1288" s="32"/>
      <c r="FD1288" s="32"/>
      <c r="FE1288" s="32"/>
      <c r="FF1288" s="32"/>
      <c r="FG1288" s="32"/>
      <c r="FH1288" s="32"/>
      <c r="FI1288" s="32"/>
      <c r="FJ1288" s="32"/>
      <c r="FK1288" s="32"/>
      <c r="FL1288" s="32"/>
      <c r="FM1288" s="32"/>
      <c r="FN1288" s="32"/>
      <c r="FO1288" s="32"/>
      <c r="FP1288" s="32"/>
      <c r="FQ1288" s="32"/>
      <c r="FR1288" s="32"/>
      <c r="FS1288" s="32"/>
      <c r="FT1288" s="32"/>
      <c r="FU1288" s="32"/>
      <c r="FV1288" s="32"/>
      <c r="FW1288" s="32"/>
      <c r="FX1288" s="32"/>
      <c r="FY1288" s="32"/>
      <c r="FZ1288" s="32"/>
      <c r="GA1288" s="32"/>
      <c r="GB1288" s="32"/>
      <c r="GC1288" s="32"/>
      <c r="GD1288" s="32"/>
      <c r="GE1288" s="32"/>
      <c r="GF1288" s="32"/>
      <c r="GG1288" s="32"/>
      <c r="GH1288" s="32"/>
      <c r="GI1288" s="32"/>
      <c r="GJ1288" s="32"/>
      <c r="GK1288" s="32"/>
      <c r="GL1288" s="32"/>
      <c r="GM1288" s="32"/>
      <c r="GN1288" s="32"/>
      <c r="GO1288" s="32"/>
      <c r="GP1288" s="32"/>
      <c r="GQ1288" s="32"/>
    </row>
    <row r="1289" customFormat="false" ht="12.75" hidden="true" customHeight="false" outlineLevel="0" collapsed="false">
      <c r="A1289" s="0" t="n">
        <f aca="false">WEEKDAY(C1289,2)</f>
        <v>5</v>
      </c>
      <c r="B1289" s="0" t="n">
        <f aca="false">MONTH(C1289)</f>
        <v>2</v>
      </c>
      <c r="C1289" s="23" t="n">
        <v>35839</v>
      </c>
      <c r="D1289" s="0" t="n">
        <f aca="false">MONTH(R1289)</f>
        <v>2</v>
      </c>
      <c r="E1289" s="0" t="n">
        <f aca="false">YEAR(R1289)</f>
        <v>1998</v>
      </c>
      <c r="F1289" s="35" t="n">
        <f aca="false">L1289-K1289</f>
        <v>0.226314285714285</v>
      </c>
      <c r="G1289" s="24" t="n">
        <f aca="false">N1289-M1289</f>
        <v>-0.00666666666666682</v>
      </c>
      <c r="H1289" s="24" t="n">
        <f aca="false">O1289-N1289</f>
        <v>0.0187500000000003</v>
      </c>
      <c r="I1289" s="24" t="n">
        <f aca="false">O1289-M1289</f>
        <v>0.0120833333333334</v>
      </c>
      <c r="J1289" s="25" t="n">
        <f aca="false">VLOOKUP(C1289,'Nymex hist.'!A:B,2,0)</f>
        <v>2.208</v>
      </c>
      <c r="K1289" s="34" t="n">
        <f aca="false">AVERAGE(CC1289:CI1289)</f>
        <v>2.30128571428571</v>
      </c>
      <c r="L1289" s="34" t="n">
        <f aca="false">AVERAGE(CJ1289:CN1289)</f>
        <v>2.5276</v>
      </c>
      <c r="M1289" s="27" t="n">
        <f aca="false">SUMIF($S$3:$FQ$3,$E1289+1,$S1289:$FQ1289)/COUNTIF($S$3:$FQ$3,$E1289+1)</f>
        <v>2.35758333333333</v>
      </c>
      <c r="N1289" s="27" t="n">
        <f aca="false">SUMIF($S$3:$FQ$3,$E1289+2,$S1289:$FQ1289)/COUNTIF($S$3:$FQ$3,$E1289+2)</f>
        <v>2.35091666666667</v>
      </c>
      <c r="O1289" s="27" t="n">
        <f aca="false">SUMIF($S$3:$FQ$3,$E1289+3,$S1289:$FQ1289)/COUNTIF($S$3:$FQ$3,$E1289+3)</f>
        <v>2.36966666666667</v>
      </c>
      <c r="P1289" s="27" t="n">
        <f aca="false">SUMIF($S$3:$FQ$3,$E1289+4,$S1289:$FQ1289)/COUNTIF($S$3:$FQ$3,$E1289+4)</f>
        <v>2.39466666666667</v>
      </c>
      <c r="Q1289" s="27" t="n">
        <f aca="false">SUMIF($S$3:$FQ$3,$E1289+5,$S1289:$FQ1289)/COUNTIF($S$3:$FQ$3,$E1289+5)</f>
        <v>2.42466666666667</v>
      </c>
      <c r="R1289" s="28" t="n">
        <v>35839</v>
      </c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30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 t="n">
        <v>2.208</v>
      </c>
      <c r="CC1289" s="29" t="n">
        <v>2.247</v>
      </c>
      <c r="CD1289" s="29" t="n">
        <v>2.277</v>
      </c>
      <c r="CE1289" s="29" t="n">
        <v>2.292</v>
      </c>
      <c r="CF1289" s="29" t="n">
        <v>2.307</v>
      </c>
      <c r="CG1289" s="29" t="n">
        <v>2.317</v>
      </c>
      <c r="CH1289" s="29" t="n">
        <v>2.322</v>
      </c>
      <c r="CI1289" s="29" t="n">
        <v>2.347</v>
      </c>
      <c r="CJ1289" s="29" t="n">
        <v>2.482</v>
      </c>
      <c r="CK1289" s="29" t="n">
        <v>2.614</v>
      </c>
      <c r="CL1289" s="29" t="n">
        <v>2.635</v>
      </c>
      <c r="CM1289" s="29" t="n">
        <v>2.514</v>
      </c>
      <c r="CN1289" s="29" t="n">
        <v>2.393</v>
      </c>
      <c r="CO1289" s="29" t="n">
        <v>2.272</v>
      </c>
      <c r="CP1289" s="29" t="n">
        <v>2.239</v>
      </c>
      <c r="CQ1289" s="29" t="n">
        <v>2.234</v>
      </c>
      <c r="CR1289" s="29" t="n">
        <v>2.244</v>
      </c>
      <c r="CS1289" s="29" t="n">
        <v>2.251</v>
      </c>
      <c r="CT1289" s="29" t="n">
        <v>2.258</v>
      </c>
      <c r="CU1289" s="29" t="n">
        <v>2.286</v>
      </c>
      <c r="CV1289" s="29" t="n">
        <v>2.415</v>
      </c>
      <c r="CW1289" s="29" t="n">
        <v>2.55</v>
      </c>
      <c r="CX1289" s="29" t="n">
        <v>2.57</v>
      </c>
      <c r="CY1289" s="29" t="n">
        <v>2.477</v>
      </c>
      <c r="CZ1289" s="29" t="n">
        <v>2.372</v>
      </c>
      <c r="DA1289" s="29" t="n">
        <v>2.255</v>
      </c>
      <c r="DB1289" s="29" t="n">
        <v>2.24</v>
      </c>
      <c r="DC1289" s="29" t="n">
        <v>2.242</v>
      </c>
      <c r="DD1289" s="29" t="n">
        <v>2.251</v>
      </c>
      <c r="DE1289" s="29" t="n">
        <v>2.256</v>
      </c>
      <c r="DF1289" s="29" t="n">
        <v>2.265</v>
      </c>
      <c r="DG1289" s="29" t="n">
        <v>2.293</v>
      </c>
      <c r="DH1289" s="29" t="n">
        <v>2.421</v>
      </c>
      <c r="DI1289" s="29" t="n">
        <v>2.569</v>
      </c>
      <c r="DJ1289" s="29" t="n">
        <v>2.598</v>
      </c>
      <c r="DK1289" s="29" t="n">
        <v>2.474</v>
      </c>
      <c r="DL1289" s="29" t="n">
        <v>2.392</v>
      </c>
      <c r="DM1289" s="29" t="n">
        <v>2.275</v>
      </c>
      <c r="DN1289" s="29" t="n">
        <v>2.26</v>
      </c>
      <c r="DO1289" s="29" t="n">
        <v>2.262</v>
      </c>
      <c r="DP1289" s="29" t="n">
        <v>2.271</v>
      </c>
      <c r="DQ1289" s="29" t="n">
        <v>2.276</v>
      </c>
      <c r="DR1289" s="29" t="n">
        <v>2.285</v>
      </c>
      <c r="DS1289" s="29" t="n">
        <v>2.313</v>
      </c>
      <c r="DT1289" s="29" t="n">
        <v>2.441</v>
      </c>
      <c r="DU1289" s="29" t="n">
        <v>2.589</v>
      </c>
      <c r="DV1289" s="29" t="n">
        <v>2.623</v>
      </c>
      <c r="DW1289" s="29" t="n">
        <v>2.499</v>
      </c>
      <c r="DX1289" s="29" t="n">
        <v>2.417</v>
      </c>
      <c r="DY1289" s="29" t="n">
        <v>2.3</v>
      </c>
      <c r="DZ1289" s="29" t="n">
        <v>2.285</v>
      </c>
      <c r="EA1289" s="29" t="n">
        <v>2.287</v>
      </c>
      <c r="EB1289" s="29" t="n">
        <v>2.296</v>
      </c>
      <c r="EC1289" s="29" t="n">
        <v>2.301</v>
      </c>
      <c r="ED1289" s="29" t="n">
        <v>2.31</v>
      </c>
      <c r="EE1289" s="29" t="n">
        <v>2.338</v>
      </c>
      <c r="EF1289" s="29" t="n">
        <v>2.466</v>
      </c>
      <c r="EG1289" s="29" t="n">
        <v>2.614</v>
      </c>
      <c r="EH1289" s="29" t="n">
        <v>2.653</v>
      </c>
      <c r="EI1289" s="29" t="n">
        <v>2.529</v>
      </c>
      <c r="EJ1289" s="29" t="n">
        <v>2.447</v>
      </c>
      <c r="EK1289" s="29" t="n">
        <v>2.33</v>
      </c>
      <c r="EL1289" s="29" t="n">
        <v>2.315</v>
      </c>
      <c r="EM1289" s="29" t="n">
        <v>2.317</v>
      </c>
      <c r="EN1289" s="29" t="n">
        <v>2.326</v>
      </c>
      <c r="EO1289" s="29" t="n">
        <v>2.331</v>
      </c>
      <c r="EP1289" s="29" t="n">
        <v>2.34</v>
      </c>
      <c r="EQ1289" s="29" t="n">
        <v>2.368</v>
      </c>
      <c r="ER1289" s="29" t="n">
        <v>2.496</v>
      </c>
      <c r="ES1289" s="29" t="n">
        <v>2.644</v>
      </c>
      <c r="ET1289" s="29" t="n">
        <v>2.693</v>
      </c>
      <c r="EU1289" s="29" t="n">
        <v>2.569</v>
      </c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0"/>
      <c r="GS1289" s="0"/>
      <c r="GT1289" s="0"/>
      <c r="GU1289" s="0"/>
      <c r="GV1289" s="0"/>
      <c r="GW1289" s="0"/>
      <c r="GX1289" s="0"/>
      <c r="GY1289" s="0"/>
      <c r="GZ1289" s="0"/>
      <c r="HA1289" s="0"/>
      <c r="HB1289" s="0"/>
      <c r="HC1289" s="0"/>
      <c r="HD1289" s="0"/>
      <c r="HE1289" s="0"/>
      <c r="HF1289" s="0"/>
      <c r="HG1289" s="0"/>
      <c r="HH1289" s="0"/>
      <c r="HI1289" s="0"/>
      <c r="HJ1289" s="0"/>
      <c r="HK1289" s="0"/>
      <c r="HL1289" s="0"/>
      <c r="HM1289" s="0"/>
      <c r="HN1289" s="0"/>
      <c r="HO1289" s="0"/>
      <c r="HP1289" s="0"/>
      <c r="HQ1289" s="0"/>
      <c r="HR1289" s="0"/>
      <c r="HS1289" s="0"/>
      <c r="HT1289" s="0"/>
      <c r="HU1289" s="0"/>
      <c r="HV1289" s="0"/>
      <c r="HW1289" s="0"/>
      <c r="HX1289" s="0"/>
      <c r="HY1289" s="0"/>
      <c r="HZ1289" s="0"/>
      <c r="IA1289" s="0"/>
      <c r="IB1289" s="0"/>
      <c r="IC1289" s="0"/>
      <c r="ID1289" s="0"/>
      <c r="IE1289" s="0"/>
      <c r="IF1289" s="0"/>
      <c r="IG1289" s="0"/>
      <c r="IH1289" s="0"/>
      <c r="II1289" s="0"/>
      <c r="IJ1289" s="0"/>
      <c r="IK1289" s="0"/>
      <c r="IL1289" s="0"/>
      <c r="IM1289" s="0"/>
      <c r="IN1289" s="0"/>
      <c r="IO1289" s="0"/>
      <c r="IP1289" s="0"/>
      <c r="IQ1289" s="0"/>
      <c r="IR1289" s="0"/>
      <c r="IS1289" s="0"/>
      <c r="IT1289" s="0"/>
      <c r="IU1289" s="0"/>
      <c r="IV1289" s="0"/>
      <c r="IW1289" s="0"/>
    </row>
    <row r="1290" customFormat="false" ht="12.75" hidden="true" customHeight="false" outlineLevel="0" collapsed="false">
      <c r="A1290" s="0" t="n">
        <f aca="false">WEEKDAY(C1290,2)</f>
        <v>2</v>
      </c>
      <c r="B1290" s="0" t="n">
        <f aca="false">MONTH(C1290)</f>
        <v>2</v>
      </c>
      <c r="C1290" s="23" t="n">
        <v>35843</v>
      </c>
      <c r="D1290" s="0" t="n">
        <f aca="false">MONTH(R1290)</f>
        <v>2</v>
      </c>
      <c r="E1290" s="0" t="n">
        <f aca="false">YEAR(R1290)</f>
        <v>1998</v>
      </c>
      <c r="F1290" s="35" t="n">
        <f aca="false">L1290-K1290</f>
        <v>0.236142857142857</v>
      </c>
      <c r="G1290" s="24" t="n">
        <f aca="false">N1290-M1290</f>
        <v>-0.00600000000000023</v>
      </c>
      <c r="H1290" s="24" t="n">
        <f aca="false">O1290-N1290</f>
        <v>0.0190000000000001</v>
      </c>
      <c r="I1290" s="24" t="n">
        <f aca="false">O1290-M1290</f>
        <v>0.0129999999999999</v>
      </c>
      <c r="J1290" s="25" t="n">
        <f aca="false">VLOOKUP(C1290,'Nymex hist.'!A:B,2,0)</f>
        <v>2.166</v>
      </c>
      <c r="K1290" s="34" t="n">
        <f aca="false">AVERAGE(CC1290:CI1290)</f>
        <v>2.27385714285714</v>
      </c>
      <c r="L1290" s="34" t="n">
        <f aca="false">AVERAGE(CJ1290:CN1290)</f>
        <v>2.51</v>
      </c>
      <c r="M1290" s="27" t="n">
        <f aca="false">SUMIF($S$3:$FQ$3,$E1290+1,$S1290:$FQ1290)/COUNTIF($S$3:$FQ$3,$E1290+1)</f>
        <v>2.34491666666667</v>
      </c>
      <c r="N1290" s="27" t="n">
        <f aca="false">SUMIF($S$3:$FQ$3,$E1290+2,$S1290:$FQ1290)/COUNTIF($S$3:$FQ$3,$E1290+2)</f>
        <v>2.33891666666667</v>
      </c>
      <c r="O1290" s="27" t="n">
        <f aca="false">SUMIF($S$3:$FQ$3,$E1290+3,$S1290:$FQ1290)/COUNTIF($S$3:$FQ$3,$E1290+3)</f>
        <v>2.35791666666667</v>
      </c>
      <c r="P1290" s="27" t="n">
        <f aca="false">SUMIF($S$3:$FQ$3,$E1290+4,$S1290:$FQ1290)/COUNTIF($S$3:$FQ$3,$E1290+4)</f>
        <v>2.38291666666667</v>
      </c>
      <c r="Q1290" s="27" t="n">
        <f aca="false">SUMIF($S$3:$FQ$3,$E1290+5,$S1290:$FQ1290)/COUNTIF($S$3:$FQ$3,$E1290+5)</f>
        <v>2.41291666666667</v>
      </c>
      <c r="R1290" s="28" t="n">
        <v>35843</v>
      </c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30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 t="n">
        <v>2.166</v>
      </c>
      <c r="CC1290" s="29" t="n">
        <v>2.207</v>
      </c>
      <c r="CD1290" s="29" t="n">
        <v>2.245</v>
      </c>
      <c r="CE1290" s="29" t="n">
        <v>2.265</v>
      </c>
      <c r="CF1290" s="29" t="n">
        <v>2.28</v>
      </c>
      <c r="CG1290" s="29" t="n">
        <v>2.295</v>
      </c>
      <c r="CH1290" s="29" t="n">
        <v>2.3</v>
      </c>
      <c r="CI1290" s="29" t="n">
        <v>2.325</v>
      </c>
      <c r="CJ1290" s="29" t="n">
        <v>2.46</v>
      </c>
      <c r="CK1290" s="29" t="n">
        <v>2.592</v>
      </c>
      <c r="CL1290" s="29" t="n">
        <v>2.615</v>
      </c>
      <c r="CM1290" s="29" t="n">
        <v>2.502</v>
      </c>
      <c r="CN1290" s="29" t="n">
        <v>2.381</v>
      </c>
      <c r="CO1290" s="29" t="n">
        <v>2.26</v>
      </c>
      <c r="CP1290" s="29" t="n">
        <v>2.227</v>
      </c>
      <c r="CQ1290" s="29" t="n">
        <v>2.222</v>
      </c>
      <c r="CR1290" s="29" t="n">
        <v>2.232</v>
      </c>
      <c r="CS1290" s="29" t="n">
        <v>2.239</v>
      </c>
      <c r="CT1290" s="29" t="n">
        <v>2.246</v>
      </c>
      <c r="CU1290" s="29" t="n">
        <v>2.274</v>
      </c>
      <c r="CV1290" s="29" t="n">
        <v>2.403</v>
      </c>
      <c r="CW1290" s="29" t="n">
        <v>2.538</v>
      </c>
      <c r="CX1290" s="29" t="n">
        <v>2.558</v>
      </c>
      <c r="CY1290" s="29" t="n">
        <v>2.465</v>
      </c>
      <c r="CZ1290" s="29" t="n">
        <v>2.36</v>
      </c>
      <c r="DA1290" s="29" t="n">
        <v>2.243</v>
      </c>
      <c r="DB1290" s="29" t="n">
        <v>2.228</v>
      </c>
      <c r="DC1290" s="29" t="n">
        <v>2.23</v>
      </c>
      <c r="DD1290" s="29" t="n">
        <v>2.239</v>
      </c>
      <c r="DE1290" s="29" t="n">
        <v>2.244</v>
      </c>
      <c r="DF1290" s="29" t="n">
        <v>2.253</v>
      </c>
      <c r="DG1290" s="29" t="n">
        <v>2.281</v>
      </c>
      <c r="DH1290" s="29" t="n">
        <v>2.409</v>
      </c>
      <c r="DI1290" s="29" t="n">
        <v>2.557</v>
      </c>
      <c r="DJ1290" s="29" t="n">
        <v>2.586</v>
      </c>
      <c r="DK1290" s="29" t="n">
        <v>2.465</v>
      </c>
      <c r="DL1290" s="29" t="n">
        <v>2.38</v>
      </c>
      <c r="DM1290" s="29" t="n">
        <v>2.263</v>
      </c>
      <c r="DN1290" s="29" t="n">
        <v>2.248</v>
      </c>
      <c r="DO1290" s="29" t="n">
        <v>2.25</v>
      </c>
      <c r="DP1290" s="29" t="n">
        <v>2.259</v>
      </c>
      <c r="DQ1290" s="29" t="n">
        <v>2.264</v>
      </c>
      <c r="DR1290" s="29" t="n">
        <v>2.273</v>
      </c>
      <c r="DS1290" s="29" t="n">
        <v>2.301</v>
      </c>
      <c r="DT1290" s="29" t="n">
        <v>2.429</v>
      </c>
      <c r="DU1290" s="29" t="n">
        <v>2.577</v>
      </c>
      <c r="DV1290" s="29" t="n">
        <v>2.611</v>
      </c>
      <c r="DW1290" s="29" t="n">
        <v>2.49</v>
      </c>
      <c r="DX1290" s="29" t="n">
        <v>2.405</v>
      </c>
      <c r="DY1290" s="29" t="n">
        <v>2.288</v>
      </c>
      <c r="DZ1290" s="29" t="n">
        <v>2.273</v>
      </c>
      <c r="EA1290" s="29" t="n">
        <v>2.275</v>
      </c>
      <c r="EB1290" s="29" t="n">
        <v>2.284</v>
      </c>
      <c r="EC1290" s="29" t="n">
        <v>2.289</v>
      </c>
      <c r="ED1290" s="29" t="n">
        <v>2.298</v>
      </c>
      <c r="EE1290" s="29" t="n">
        <v>2.326</v>
      </c>
      <c r="EF1290" s="29" t="n">
        <v>2.454</v>
      </c>
      <c r="EG1290" s="29" t="n">
        <v>2.602</v>
      </c>
      <c r="EH1290" s="29" t="n">
        <v>2.641</v>
      </c>
      <c r="EI1290" s="29" t="n">
        <v>2.52</v>
      </c>
      <c r="EJ1290" s="29" t="n">
        <v>2.435</v>
      </c>
      <c r="EK1290" s="29" t="n">
        <v>2.318</v>
      </c>
      <c r="EL1290" s="29" t="n">
        <v>2.303</v>
      </c>
      <c r="EM1290" s="29" t="n">
        <v>2.305</v>
      </c>
      <c r="EN1290" s="29" t="n">
        <v>2.314</v>
      </c>
      <c r="EO1290" s="29" t="n">
        <v>2.319</v>
      </c>
      <c r="EP1290" s="29" t="n">
        <v>2.328</v>
      </c>
      <c r="EQ1290" s="29" t="n">
        <v>2.356</v>
      </c>
      <c r="ER1290" s="29" t="n">
        <v>2.484</v>
      </c>
      <c r="ES1290" s="29" t="n">
        <v>2.632</v>
      </c>
      <c r="ET1290" s="29" t="n">
        <v>2.681</v>
      </c>
      <c r="EU1290" s="29" t="n">
        <v>2.56</v>
      </c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0"/>
      <c r="GS1290" s="0"/>
      <c r="GT1290" s="0"/>
      <c r="GU1290" s="0"/>
      <c r="GV1290" s="0"/>
      <c r="GW1290" s="0"/>
      <c r="GX1290" s="0"/>
      <c r="GY1290" s="0"/>
      <c r="GZ1290" s="0"/>
      <c r="HA1290" s="0"/>
      <c r="HB1290" s="0"/>
      <c r="HC1290" s="0"/>
      <c r="HD1290" s="0"/>
      <c r="HE1290" s="0"/>
      <c r="HF1290" s="0"/>
      <c r="HG1290" s="0"/>
      <c r="HH1290" s="0"/>
      <c r="HI1290" s="0"/>
      <c r="HJ1290" s="0"/>
      <c r="HK1290" s="0"/>
      <c r="HL1290" s="0"/>
      <c r="HM1290" s="0"/>
      <c r="HN1290" s="0"/>
      <c r="HO1290" s="0"/>
      <c r="HP1290" s="0"/>
      <c r="HQ1290" s="0"/>
      <c r="HR1290" s="0"/>
      <c r="HS1290" s="0"/>
      <c r="HT1290" s="0"/>
      <c r="HU1290" s="0"/>
      <c r="HV1290" s="0"/>
      <c r="HW1290" s="0"/>
      <c r="HX1290" s="0"/>
      <c r="HY1290" s="0"/>
      <c r="HZ1290" s="0"/>
      <c r="IA1290" s="0"/>
      <c r="IB1290" s="0"/>
      <c r="IC1290" s="0"/>
      <c r="ID1290" s="0"/>
      <c r="IE1290" s="0"/>
      <c r="IF1290" s="0"/>
      <c r="IG1290" s="0"/>
      <c r="IH1290" s="0"/>
      <c r="II1290" s="0"/>
      <c r="IJ1290" s="0"/>
      <c r="IK1290" s="0"/>
      <c r="IL1290" s="0"/>
      <c r="IM1290" s="0"/>
      <c r="IN1290" s="0"/>
      <c r="IO1290" s="0"/>
      <c r="IP1290" s="0"/>
      <c r="IQ1290" s="0"/>
      <c r="IR1290" s="0"/>
      <c r="IS1290" s="0"/>
      <c r="IT1290" s="0"/>
      <c r="IU1290" s="0"/>
      <c r="IV1290" s="0"/>
      <c r="IW1290" s="0"/>
    </row>
    <row r="1291" customFormat="false" ht="12.75" hidden="true" customHeight="false" outlineLevel="0" collapsed="false">
      <c r="A1291" s="0" t="n">
        <f aca="false">WEEKDAY(C1291,2)</f>
        <v>3</v>
      </c>
      <c r="B1291" s="0" t="n">
        <f aca="false">MONTH(C1291)</f>
        <v>2</v>
      </c>
      <c r="C1291" s="23" t="n">
        <v>35844</v>
      </c>
      <c r="D1291" s="0" t="n">
        <f aca="false">MONTH(R1291)</f>
        <v>2</v>
      </c>
      <c r="E1291" s="0" t="n">
        <f aca="false">YEAR(R1291)</f>
        <v>1998</v>
      </c>
      <c r="F1291" s="35" t="n">
        <f aca="false">L1291-K1291</f>
        <v>0.219171428571428</v>
      </c>
      <c r="G1291" s="24" t="n">
        <f aca="false">N1291-M1291</f>
        <v>-0.0106666666666668</v>
      </c>
      <c r="H1291" s="24" t="n">
        <f aca="false">O1291-N1291</f>
        <v>0.0190000000000001</v>
      </c>
      <c r="I1291" s="24" t="n">
        <f aca="false">O1291-M1291</f>
        <v>0.0083333333333333</v>
      </c>
      <c r="J1291" s="25" t="n">
        <f aca="false">VLOOKUP(C1291,'Nymex hist.'!A:B,2,0)</f>
        <v>2.238</v>
      </c>
      <c r="K1291" s="34" t="n">
        <f aca="false">AVERAGE(CC1291:CI1291)</f>
        <v>2.33242857142857</v>
      </c>
      <c r="L1291" s="34" t="n">
        <f aca="false">AVERAGE(CJ1291:CN1291)</f>
        <v>2.5516</v>
      </c>
      <c r="M1291" s="27" t="n">
        <f aca="false">SUMIF($S$3:$FQ$3,$E1291+1,$S1291:$FQ1291)/COUNTIF($S$3:$FQ$3,$E1291+1)</f>
        <v>2.38158333333333</v>
      </c>
      <c r="N1291" s="27" t="n">
        <f aca="false">SUMIF($S$3:$FQ$3,$E1291+2,$S1291:$FQ1291)/COUNTIF($S$3:$FQ$3,$E1291+2)</f>
        <v>2.37091666666667</v>
      </c>
      <c r="O1291" s="27" t="n">
        <f aca="false">SUMIF($S$3:$FQ$3,$E1291+3,$S1291:$FQ1291)/COUNTIF($S$3:$FQ$3,$E1291+3)</f>
        <v>2.38991666666667</v>
      </c>
      <c r="P1291" s="27" t="n">
        <f aca="false">SUMIF($S$3:$FQ$3,$E1291+4,$S1291:$FQ1291)/COUNTIF($S$3:$FQ$3,$E1291+4)</f>
        <v>2.41491666666667</v>
      </c>
      <c r="Q1291" s="27" t="n">
        <f aca="false">SUMIF($S$3:$FQ$3,$E1291+5,$S1291:$FQ1291)/COUNTIF($S$3:$FQ$3,$E1291+5)</f>
        <v>2.44491666666667</v>
      </c>
      <c r="R1291" s="28" t="n">
        <v>35844</v>
      </c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30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 t="n">
        <v>2.238</v>
      </c>
      <c r="CC1291" s="29" t="n">
        <v>2.283</v>
      </c>
      <c r="CD1291" s="29" t="n">
        <v>2.31</v>
      </c>
      <c r="CE1291" s="29" t="n">
        <v>2.327</v>
      </c>
      <c r="CF1291" s="29" t="n">
        <v>2.337</v>
      </c>
      <c r="CG1291" s="29" t="n">
        <v>2.347</v>
      </c>
      <c r="CH1291" s="29" t="n">
        <v>2.35</v>
      </c>
      <c r="CI1291" s="29" t="n">
        <v>2.373</v>
      </c>
      <c r="CJ1291" s="29" t="n">
        <v>2.505</v>
      </c>
      <c r="CK1291" s="29" t="n">
        <v>2.635</v>
      </c>
      <c r="CL1291" s="29" t="n">
        <v>2.655</v>
      </c>
      <c r="CM1291" s="29" t="n">
        <v>2.542</v>
      </c>
      <c r="CN1291" s="29" t="n">
        <v>2.421</v>
      </c>
      <c r="CO1291" s="29" t="n">
        <v>2.3</v>
      </c>
      <c r="CP1291" s="29" t="n">
        <v>2.265</v>
      </c>
      <c r="CQ1291" s="29" t="n">
        <v>2.258</v>
      </c>
      <c r="CR1291" s="29" t="n">
        <v>2.268</v>
      </c>
      <c r="CS1291" s="29" t="n">
        <v>2.275</v>
      </c>
      <c r="CT1291" s="29" t="n">
        <v>2.281</v>
      </c>
      <c r="CU1291" s="29" t="n">
        <v>2.308</v>
      </c>
      <c r="CV1291" s="29" t="n">
        <v>2.436</v>
      </c>
      <c r="CW1291" s="29" t="n">
        <v>2.57</v>
      </c>
      <c r="CX1291" s="29" t="n">
        <v>2.59</v>
      </c>
      <c r="CY1291" s="29" t="n">
        <v>2.497</v>
      </c>
      <c r="CZ1291" s="29" t="n">
        <v>2.392</v>
      </c>
      <c r="DA1291" s="29" t="n">
        <v>2.275</v>
      </c>
      <c r="DB1291" s="29" t="n">
        <v>2.26</v>
      </c>
      <c r="DC1291" s="29" t="n">
        <v>2.262</v>
      </c>
      <c r="DD1291" s="29" t="n">
        <v>2.271</v>
      </c>
      <c r="DE1291" s="29" t="n">
        <v>2.276</v>
      </c>
      <c r="DF1291" s="29" t="n">
        <v>2.285</v>
      </c>
      <c r="DG1291" s="29" t="n">
        <v>2.313</v>
      </c>
      <c r="DH1291" s="29" t="n">
        <v>2.441</v>
      </c>
      <c r="DI1291" s="29" t="n">
        <v>2.589</v>
      </c>
      <c r="DJ1291" s="29" t="n">
        <v>2.618</v>
      </c>
      <c r="DK1291" s="29" t="n">
        <v>2.497</v>
      </c>
      <c r="DL1291" s="29" t="n">
        <v>2.412</v>
      </c>
      <c r="DM1291" s="29" t="n">
        <v>2.295</v>
      </c>
      <c r="DN1291" s="29" t="n">
        <v>2.28</v>
      </c>
      <c r="DO1291" s="29" t="n">
        <v>2.282</v>
      </c>
      <c r="DP1291" s="29" t="n">
        <v>2.291</v>
      </c>
      <c r="DQ1291" s="29" t="n">
        <v>2.296</v>
      </c>
      <c r="DR1291" s="29" t="n">
        <v>2.305</v>
      </c>
      <c r="DS1291" s="29" t="n">
        <v>2.333</v>
      </c>
      <c r="DT1291" s="29" t="n">
        <v>2.461</v>
      </c>
      <c r="DU1291" s="29" t="n">
        <v>2.609</v>
      </c>
      <c r="DV1291" s="29" t="n">
        <v>2.643</v>
      </c>
      <c r="DW1291" s="29" t="n">
        <v>2.522</v>
      </c>
      <c r="DX1291" s="29" t="n">
        <v>2.437</v>
      </c>
      <c r="DY1291" s="29" t="n">
        <v>2.32</v>
      </c>
      <c r="DZ1291" s="29" t="n">
        <v>2.305</v>
      </c>
      <c r="EA1291" s="29" t="n">
        <v>2.307</v>
      </c>
      <c r="EB1291" s="29" t="n">
        <v>2.316</v>
      </c>
      <c r="EC1291" s="29" t="n">
        <v>2.321</v>
      </c>
      <c r="ED1291" s="29" t="n">
        <v>2.33</v>
      </c>
      <c r="EE1291" s="29" t="n">
        <v>2.358</v>
      </c>
      <c r="EF1291" s="29" t="n">
        <v>2.486</v>
      </c>
      <c r="EG1291" s="29" t="n">
        <v>2.634</v>
      </c>
      <c r="EH1291" s="29" t="n">
        <v>2.673</v>
      </c>
      <c r="EI1291" s="29" t="n">
        <v>2.552</v>
      </c>
      <c r="EJ1291" s="29" t="n">
        <v>2.467</v>
      </c>
      <c r="EK1291" s="29" t="n">
        <v>2.35</v>
      </c>
      <c r="EL1291" s="29" t="n">
        <v>2.335</v>
      </c>
      <c r="EM1291" s="29" t="n">
        <v>2.337</v>
      </c>
      <c r="EN1291" s="29" t="n">
        <v>2.346</v>
      </c>
      <c r="EO1291" s="29" t="n">
        <v>2.351</v>
      </c>
      <c r="EP1291" s="29" t="n">
        <v>2.36</v>
      </c>
      <c r="EQ1291" s="29" t="n">
        <v>2.388</v>
      </c>
      <c r="ER1291" s="29" t="n">
        <v>2.516</v>
      </c>
      <c r="ES1291" s="29" t="n">
        <v>2.664</v>
      </c>
      <c r="ET1291" s="29" t="n">
        <v>2.713</v>
      </c>
      <c r="EU1291" s="29" t="n">
        <v>2.592</v>
      </c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  <c r="GR1291" s="0"/>
      <c r="GS1291" s="0"/>
      <c r="GT1291" s="0"/>
      <c r="GU1291" s="0"/>
      <c r="GV1291" s="0"/>
      <c r="GW1291" s="0"/>
      <c r="GX1291" s="0"/>
      <c r="GY1291" s="0"/>
      <c r="GZ1291" s="0"/>
      <c r="HA1291" s="0"/>
      <c r="HB1291" s="0"/>
      <c r="HC1291" s="0"/>
      <c r="HD1291" s="0"/>
      <c r="HE1291" s="0"/>
      <c r="HF1291" s="0"/>
      <c r="HG1291" s="0"/>
      <c r="HH1291" s="0"/>
      <c r="HI1291" s="0"/>
      <c r="HJ1291" s="0"/>
      <c r="HK1291" s="0"/>
      <c r="HL1291" s="0"/>
      <c r="HM1291" s="0"/>
      <c r="HN1291" s="0"/>
      <c r="HO1291" s="0"/>
      <c r="HP1291" s="0"/>
      <c r="HQ1291" s="0"/>
      <c r="HR1291" s="0"/>
      <c r="HS1291" s="0"/>
      <c r="HT1291" s="0"/>
      <c r="HU1291" s="0"/>
      <c r="HV1291" s="0"/>
      <c r="HW1291" s="0"/>
      <c r="HX1291" s="0"/>
      <c r="HY1291" s="0"/>
      <c r="HZ1291" s="0"/>
      <c r="IA1291" s="0"/>
      <c r="IB1291" s="0"/>
      <c r="IC1291" s="0"/>
      <c r="ID1291" s="0"/>
      <c r="IE1291" s="0"/>
      <c r="IF1291" s="0"/>
      <c r="IG1291" s="0"/>
      <c r="IH1291" s="0"/>
      <c r="II1291" s="0"/>
      <c r="IJ1291" s="0"/>
      <c r="IK1291" s="0"/>
      <c r="IL1291" s="0"/>
      <c r="IM1291" s="0"/>
      <c r="IN1291" s="0"/>
      <c r="IO1291" s="0"/>
      <c r="IP1291" s="0"/>
      <c r="IQ1291" s="0"/>
      <c r="IR1291" s="0"/>
      <c r="IS1291" s="0"/>
      <c r="IT1291" s="0"/>
      <c r="IU1291" s="0"/>
      <c r="IV1291" s="0"/>
      <c r="IW1291" s="0"/>
    </row>
    <row r="1292" customFormat="false" ht="12.75" hidden="false" customHeight="false" outlineLevel="0" collapsed="false">
      <c r="A1292" s="1" t="n">
        <f aca="false">WEEKDAY(C1292,2)</f>
        <v>4</v>
      </c>
      <c r="B1292" s="1" t="n">
        <f aca="false">MONTH(C1292)</f>
        <v>2</v>
      </c>
      <c r="C1292" s="23" t="n">
        <v>35845</v>
      </c>
      <c r="D1292" s="0" t="n">
        <f aca="false">MONTH(R1292)</f>
        <v>2</v>
      </c>
      <c r="E1292" s="0" t="n">
        <f aca="false">YEAR(R1292)</f>
        <v>1998</v>
      </c>
      <c r="F1292" s="3" t="n">
        <f aca="false">L1292-K1292</f>
        <v>0.225428571428572</v>
      </c>
      <c r="G1292" s="3" t="n">
        <f aca="false">N1292-M1292</f>
        <v>-0.0106666666666668</v>
      </c>
      <c r="H1292" s="3" t="n">
        <f aca="false">O1292-N1292</f>
        <v>0.0188333333333333</v>
      </c>
      <c r="I1292" s="3" t="n">
        <f aca="false">O1292-M1292</f>
        <v>0.00816666666666643</v>
      </c>
      <c r="J1292" s="4" t="n">
        <f aca="false">VLOOKUP(C1292,'Nymex hist.'!A:B,2,0)</f>
        <v>2.217</v>
      </c>
      <c r="K1292" s="4" t="n">
        <f aca="false">AVERAGE(CC1292:CI1292)</f>
        <v>2.31757142857143</v>
      </c>
      <c r="L1292" s="4" t="n">
        <f aca="false">AVERAGE(CJ1292:CN1292)</f>
        <v>2.543</v>
      </c>
      <c r="M1292" s="4" t="n">
        <f aca="false">SUMIF($S$3:$FQ$3,$E1292+1,$S1292:$FQ1292)/COUNTIF($S$3:$FQ$3,$E1292+1)</f>
        <v>2.37258333333333</v>
      </c>
      <c r="N1292" s="4" t="n">
        <f aca="false">SUMIF($S$3:$FQ$3,$E1292+2,$S1292:$FQ1292)/COUNTIF($S$3:$FQ$3,$E1292+2)</f>
        <v>2.36191666666667</v>
      </c>
      <c r="O1292" s="4" t="n">
        <f aca="false">SUMIF($S$3:$FQ$3,$E1292+3,$S1292:$FQ1292)/COUNTIF($S$3:$FQ$3,$E1292+3)</f>
        <v>2.38075</v>
      </c>
      <c r="P1292" s="4" t="n">
        <f aca="false">SUMIF($S$3:$FQ$3,$E1292+4,$S1292:$FQ1292)/COUNTIF($S$3:$FQ$3,$E1292+4)</f>
        <v>2.40575</v>
      </c>
      <c r="Q1292" s="4" t="n">
        <f aca="false">SUMIF($S$3:$FQ$3,$E1292+5,$S1292:$FQ1292)/COUNTIF($S$3:$FQ$3,$E1292+5)</f>
        <v>2.43575</v>
      </c>
      <c r="R1292" s="21" t="n">
        <v>35845</v>
      </c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7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32"/>
      <c r="BJ1292" s="32"/>
      <c r="BK1292" s="32"/>
      <c r="BL1292" s="32"/>
      <c r="BM1292" s="32"/>
      <c r="BN1292" s="32"/>
      <c r="BO1292" s="32"/>
      <c r="BP1292" s="32"/>
      <c r="BQ1292" s="32"/>
      <c r="BR1292" s="32"/>
      <c r="BS1292" s="32"/>
      <c r="BT1292" s="32"/>
      <c r="BU1292" s="32"/>
      <c r="BV1292" s="32"/>
      <c r="BW1292" s="32"/>
      <c r="BX1292" s="32"/>
      <c r="BY1292" s="32"/>
      <c r="BZ1292" s="32"/>
      <c r="CA1292" s="32"/>
      <c r="CB1292" s="32" t="n">
        <v>2.217</v>
      </c>
      <c r="CC1292" s="32" t="n">
        <v>2.259</v>
      </c>
      <c r="CD1292" s="32" t="n">
        <v>2.289</v>
      </c>
      <c r="CE1292" s="32" t="n">
        <v>2.307</v>
      </c>
      <c r="CF1292" s="32" t="n">
        <v>2.322</v>
      </c>
      <c r="CG1292" s="32" t="n">
        <v>2.337</v>
      </c>
      <c r="CH1292" s="32" t="n">
        <v>2.342</v>
      </c>
      <c r="CI1292" s="32" t="n">
        <v>2.367</v>
      </c>
      <c r="CJ1292" s="32" t="n">
        <v>2.497</v>
      </c>
      <c r="CK1292" s="32" t="n">
        <v>2.627</v>
      </c>
      <c r="CL1292" s="32" t="n">
        <v>2.647</v>
      </c>
      <c r="CM1292" s="32" t="n">
        <v>2.532</v>
      </c>
      <c r="CN1292" s="32" t="n">
        <v>2.412</v>
      </c>
      <c r="CO1292" s="32" t="n">
        <v>2.291</v>
      </c>
      <c r="CP1292" s="32" t="n">
        <v>2.256</v>
      </c>
      <c r="CQ1292" s="32" t="n">
        <v>2.249</v>
      </c>
      <c r="CR1292" s="32" t="n">
        <v>2.259</v>
      </c>
      <c r="CS1292" s="32" t="n">
        <v>2.266</v>
      </c>
      <c r="CT1292" s="32" t="n">
        <v>2.272</v>
      </c>
      <c r="CU1292" s="32" t="n">
        <v>2.299</v>
      </c>
      <c r="CV1292" s="32" t="n">
        <v>2.427</v>
      </c>
      <c r="CW1292" s="32" t="n">
        <v>2.561</v>
      </c>
      <c r="CX1292" s="32" t="n">
        <v>2.581</v>
      </c>
      <c r="CY1292" s="32" t="n">
        <v>2.488</v>
      </c>
      <c r="CZ1292" s="32" t="n">
        <v>2.383</v>
      </c>
      <c r="DA1292" s="32" t="n">
        <v>2.266</v>
      </c>
      <c r="DB1292" s="32" t="n">
        <v>2.251</v>
      </c>
      <c r="DC1292" s="32" t="n">
        <v>2.253</v>
      </c>
      <c r="DD1292" s="32" t="n">
        <v>2.262</v>
      </c>
      <c r="DE1292" s="32" t="n">
        <v>2.267</v>
      </c>
      <c r="DF1292" s="32" t="n">
        <v>2.276</v>
      </c>
      <c r="DG1292" s="32" t="n">
        <v>2.304</v>
      </c>
      <c r="DH1292" s="32" t="n">
        <v>2.432</v>
      </c>
      <c r="DI1292" s="32" t="n">
        <v>2.58</v>
      </c>
      <c r="DJ1292" s="32" t="n">
        <v>2.605</v>
      </c>
      <c r="DK1292" s="32" t="n">
        <v>2.49</v>
      </c>
      <c r="DL1292" s="32" t="n">
        <v>2.403</v>
      </c>
      <c r="DM1292" s="32" t="n">
        <v>2.286</v>
      </c>
      <c r="DN1292" s="32" t="n">
        <v>2.271</v>
      </c>
      <c r="DO1292" s="32" t="n">
        <v>2.273</v>
      </c>
      <c r="DP1292" s="32" t="n">
        <v>2.282</v>
      </c>
      <c r="DQ1292" s="32" t="n">
        <v>2.287</v>
      </c>
      <c r="DR1292" s="32" t="n">
        <v>2.296</v>
      </c>
      <c r="DS1292" s="32" t="n">
        <v>2.324</v>
      </c>
      <c r="DT1292" s="32" t="n">
        <v>2.452</v>
      </c>
      <c r="DU1292" s="32" t="n">
        <v>2.6</v>
      </c>
      <c r="DV1292" s="32" t="n">
        <v>2.63</v>
      </c>
      <c r="DW1292" s="32" t="n">
        <v>2.515</v>
      </c>
      <c r="DX1292" s="32" t="n">
        <v>2.428</v>
      </c>
      <c r="DY1292" s="32" t="n">
        <v>2.311</v>
      </c>
      <c r="DZ1292" s="32" t="n">
        <v>2.296</v>
      </c>
      <c r="EA1292" s="32" t="n">
        <v>2.298</v>
      </c>
      <c r="EB1292" s="32" t="n">
        <v>2.307</v>
      </c>
      <c r="EC1292" s="32" t="n">
        <v>2.312</v>
      </c>
      <c r="ED1292" s="32" t="n">
        <v>2.321</v>
      </c>
      <c r="EE1292" s="32" t="n">
        <v>2.349</v>
      </c>
      <c r="EF1292" s="32" t="n">
        <v>2.477</v>
      </c>
      <c r="EG1292" s="32" t="n">
        <v>2.625</v>
      </c>
      <c r="EH1292" s="32" t="n">
        <v>2.66</v>
      </c>
      <c r="EI1292" s="32" t="n">
        <v>2.545</v>
      </c>
      <c r="EJ1292" s="32" t="n">
        <v>2.458</v>
      </c>
      <c r="EK1292" s="32" t="n">
        <v>2.341</v>
      </c>
      <c r="EL1292" s="32" t="n">
        <v>2.326</v>
      </c>
      <c r="EM1292" s="32" t="n">
        <v>2.328</v>
      </c>
      <c r="EN1292" s="32" t="n">
        <v>2.337</v>
      </c>
      <c r="EO1292" s="32" t="n">
        <v>2.342</v>
      </c>
      <c r="EP1292" s="32" t="n">
        <v>2.351</v>
      </c>
      <c r="EQ1292" s="32" t="n">
        <v>2.379</v>
      </c>
      <c r="ER1292" s="32" t="n">
        <v>2.507</v>
      </c>
      <c r="ES1292" s="32" t="n">
        <v>2.655</v>
      </c>
      <c r="ET1292" s="32" t="n">
        <v>2.7</v>
      </c>
      <c r="EU1292" s="32" t="n">
        <v>2.585</v>
      </c>
      <c r="EV1292" s="32"/>
      <c r="EW1292" s="32"/>
      <c r="EX1292" s="32"/>
      <c r="EY1292" s="32"/>
      <c r="EZ1292" s="32"/>
      <c r="FA1292" s="32"/>
      <c r="FB1292" s="32"/>
      <c r="FC1292" s="32"/>
      <c r="FD1292" s="32"/>
      <c r="FE1292" s="32"/>
      <c r="FF1292" s="32"/>
      <c r="FG1292" s="32"/>
      <c r="FH1292" s="32"/>
      <c r="FI1292" s="32"/>
      <c r="FJ1292" s="32"/>
      <c r="FK1292" s="32"/>
      <c r="FL1292" s="32"/>
      <c r="FM1292" s="32"/>
      <c r="FN1292" s="32"/>
      <c r="FO1292" s="32"/>
      <c r="FP1292" s="32"/>
      <c r="FQ1292" s="32"/>
      <c r="FR1292" s="32"/>
      <c r="FS1292" s="32"/>
      <c r="FT1292" s="32"/>
      <c r="FU1292" s="32"/>
      <c r="FV1292" s="32"/>
      <c r="FW1292" s="32"/>
      <c r="FX1292" s="32"/>
      <c r="FY1292" s="32"/>
      <c r="FZ1292" s="32"/>
      <c r="GA1292" s="32"/>
      <c r="GB1292" s="32"/>
      <c r="GC1292" s="32"/>
      <c r="GD1292" s="32"/>
      <c r="GE1292" s="32"/>
      <c r="GF1292" s="32"/>
      <c r="GG1292" s="32"/>
      <c r="GH1292" s="32"/>
      <c r="GI1292" s="32"/>
      <c r="GJ1292" s="32"/>
      <c r="GK1292" s="32"/>
      <c r="GL1292" s="32"/>
      <c r="GM1292" s="32"/>
      <c r="GN1292" s="32"/>
      <c r="GO1292" s="32"/>
      <c r="GP1292" s="32"/>
      <c r="GQ1292" s="32"/>
    </row>
    <row r="1293" customFormat="false" ht="12.75" hidden="true" customHeight="false" outlineLevel="0" collapsed="false">
      <c r="A1293" s="0" t="n">
        <f aca="false">WEEKDAY(C1293,2)</f>
        <v>5</v>
      </c>
      <c r="B1293" s="0" t="n">
        <f aca="false">MONTH(C1293)</f>
        <v>2</v>
      </c>
      <c r="C1293" s="23" t="n">
        <v>35846</v>
      </c>
      <c r="D1293" s="0" t="n">
        <f aca="false">MONTH(R1293)</f>
        <v>2</v>
      </c>
      <c r="E1293" s="0" t="n">
        <f aca="false">YEAR(R1293)</f>
        <v>1998</v>
      </c>
      <c r="F1293" s="35" t="n">
        <f aca="false">L1293-K1293</f>
        <v>0.224142857142857</v>
      </c>
      <c r="G1293" s="24" t="n">
        <f aca="false">N1293-M1293</f>
        <v>-0.00741666666666685</v>
      </c>
      <c r="H1293" s="24" t="n">
        <f aca="false">O1293-N1293</f>
        <v>0.0188333333333333</v>
      </c>
      <c r="I1293" s="24" t="n">
        <f aca="false">O1293-M1293</f>
        <v>0.0114166666666664</v>
      </c>
      <c r="J1293" s="25" t="n">
        <f aca="false">VLOOKUP(C1293,'Nymex hist.'!A:B,2,0)</f>
        <v>2.198</v>
      </c>
      <c r="K1293" s="34" t="n">
        <f aca="false">AVERAGE(CC1293:CI1293)</f>
        <v>2.29685714285714</v>
      </c>
      <c r="L1293" s="34" t="n">
        <f aca="false">AVERAGE(CJ1293:CN1293)</f>
        <v>2.521</v>
      </c>
      <c r="M1293" s="27" t="n">
        <f aca="false">SUMIF($S$3:$FQ$3,$E1293+1,$S1293:$FQ1293)/COUNTIF($S$3:$FQ$3,$E1293+1)</f>
        <v>2.36233333333333</v>
      </c>
      <c r="N1293" s="27" t="n">
        <f aca="false">SUMIF($S$3:$FQ$3,$E1293+2,$S1293:$FQ1293)/COUNTIF($S$3:$FQ$3,$E1293+2)</f>
        <v>2.35491666666667</v>
      </c>
      <c r="O1293" s="27" t="n">
        <f aca="false">SUMIF($S$3:$FQ$3,$E1293+3,$S1293:$FQ1293)/COUNTIF($S$3:$FQ$3,$E1293+3)</f>
        <v>2.37375</v>
      </c>
      <c r="P1293" s="27" t="n">
        <f aca="false">SUMIF($S$3:$FQ$3,$E1293+4,$S1293:$FQ1293)/COUNTIF($S$3:$FQ$3,$E1293+4)</f>
        <v>2.39875</v>
      </c>
      <c r="Q1293" s="27" t="n">
        <f aca="false">SUMIF($S$3:$FQ$3,$E1293+5,$S1293:$FQ1293)/COUNTIF($S$3:$FQ$3,$E1293+5)</f>
        <v>2.42875</v>
      </c>
      <c r="R1293" s="28" t="n">
        <v>35846</v>
      </c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30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 t="n">
        <v>2.198</v>
      </c>
      <c r="CC1293" s="29" t="n">
        <v>2.24</v>
      </c>
      <c r="CD1293" s="29" t="n">
        <v>2.27</v>
      </c>
      <c r="CE1293" s="29" t="n">
        <v>2.288</v>
      </c>
      <c r="CF1293" s="29" t="n">
        <v>2.3</v>
      </c>
      <c r="CG1293" s="29" t="n">
        <v>2.315</v>
      </c>
      <c r="CH1293" s="29" t="n">
        <v>2.32</v>
      </c>
      <c r="CI1293" s="29" t="n">
        <v>2.345</v>
      </c>
      <c r="CJ1293" s="29" t="n">
        <v>2.473</v>
      </c>
      <c r="CK1293" s="29" t="n">
        <v>2.602</v>
      </c>
      <c r="CL1293" s="29" t="n">
        <v>2.62</v>
      </c>
      <c r="CM1293" s="29" t="n">
        <v>2.515</v>
      </c>
      <c r="CN1293" s="29" t="n">
        <v>2.395</v>
      </c>
      <c r="CO1293" s="29" t="n">
        <v>2.28</v>
      </c>
      <c r="CP1293" s="29" t="n">
        <v>2.25</v>
      </c>
      <c r="CQ1293" s="29" t="n">
        <v>2.245</v>
      </c>
      <c r="CR1293" s="29" t="n">
        <v>2.254</v>
      </c>
      <c r="CS1293" s="29" t="n">
        <v>2.26</v>
      </c>
      <c r="CT1293" s="29" t="n">
        <v>2.265</v>
      </c>
      <c r="CU1293" s="29" t="n">
        <v>2.29</v>
      </c>
      <c r="CV1293" s="29" t="n">
        <v>2.42</v>
      </c>
      <c r="CW1293" s="29" t="n">
        <v>2.554</v>
      </c>
      <c r="CX1293" s="29" t="n">
        <v>2.574</v>
      </c>
      <c r="CY1293" s="29" t="n">
        <v>2.481</v>
      </c>
      <c r="CZ1293" s="29" t="n">
        <v>2.376</v>
      </c>
      <c r="DA1293" s="29" t="n">
        <v>2.259</v>
      </c>
      <c r="DB1293" s="29" t="n">
        <v>2.244</v>
      </c>
      <c r="DC1293" s="29" t="n">
        <v>2.246</v>
      </c>
      <c r="DD1293" s="29" t="n">
        <v>2.255</v>
      </c>
      <c r="DE1293" s="29" t="n">
        <v>2.26</v>
      </c>
      <c r="DF1293" s="29" t="n">
        <v>2.269</v>
      </c>
      <c r="DG1293" s="29" t="n">
        <v>2.297</v>
      </c>
      <c r="DH1293" s="29" t="n">
        <v>2.425</v>
      </c>
      <c r="DI1293" s="29" t="n">
        <v>2.573</v>
      </c>
      <c r="DJ1293" s="29" t="n">
        <v>2.598</v>
      </c>
      <c r="DK1293" s="29" t="n">
        <v>2.483</v>
      </c>
      <c r="DL1293" s="29" t="n">
        <v>2.396</v>
      </c>
      <c r="DM1293" s="29" t="n">
        <v>2.279</v>
      </c>
      <c r="DN1293" s="29" t="n">
        <v>2.264</v>
      </c>
      <c r="DO1293" s="29" t="n">
        <v>2.266</v>
      </c>
      <c r="DP1293" s="29" t="n">
        <v>2.275</v>
      </c>
      <c r="DQ1293" s="29" t="n">
        <v>2.28</v>
      </c>
      <c r="DR1293" s="29" t="n">
        <v>2.289</v>
      </c>
      <c r="DS1293" s="29" t="n">
        <v>2.317</v>
      </c>
      <c r="DT1293" s="29" t="n">
        <v>2.445</v>
      </c>
      <c r="DU1293" s="29" t="n">
        <v>2.593</v>
      </c>
      <c r="DV1293" s="29" t="n">
        <v>2.623</v>
      </c>
      <c r="DW1293" s="29" t="n">
        <v>2.508</v>
      </c>
      <c r="DX1293" s="29" t="n">
        <v>2.421</v>
      </c>
      <c r="DY1293" s="29" t="n">
        <v>2.304</v>
      </c>
      <c r="DZ1293" s="29" t="n">
        <v>2.289</v>
      </c>
      <c r="EA1293" s="29" t="n">
        <v>2.291</v>
      </c>
      <c r="EB1293" s="29" t="n">
        <v>2.3</v>
      </c>
      <c r="EC1293" s="29" t="n">
        <v>2.305</v>
      </c>
      <c r="ED1293" s="29" t="n">
        <v>2.314</v>
      </c>
      <c r="EE1293" s="29" t="n">
        <v>2.342</v>
      </c>
      <c r="EF1293" s="29" t="n">
        <v>2.47</v>
      </c>
      <c r="EG1293" s="29" t="n">
        <v>2.618</v>
      </c>
      <c r="EH1293" s="29" t="n">
        <v>2.653</v>
      </c>
      <c r="EI1293" s="29" t="n">
        <v>2.538</v>
      </c>
      <c r="EJ1293" s="29" t="n">
        <v>2.451</v>
      </c>
      <c r="EK1293" s="29" t="n">
        <v>2.334</v>
      </c>
      <c r="EL1293" s="29" t="n">
        <v>2.319</v>
      </c>
      <c r="EM1293" s="29" t="n">
        <v>2.321</v>
      </c>
      <c r="EN1293" s="29" t="n">
        <v>2.33</v>
      </c>
      <c r="EO1293" s="29" t="n">
        <v>2.335</v>
      </c>
      <c r="EP1293" s="29" t="n">
        <v>2.344</v>
      </c>
      <c r="EQ1293" s="29" t="n">
        <v>2.372</v>
      </c>
      <c r="ER1293" s="29" t="n">
        <v>2.5</v>
      </c>
      <c r="ES1293" s="29" t="n">
        <v>2.648</v>
      </c>
      <c r="ET1293" s="29" t="n">
        <v>2.693</v>
      </c>
      <c r="EU1293" s="29" t="n">
        <v>2.578</v>
      </c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29"/>
      <c r="GF1293" s="29"/>
      <c r="GG1293" s="29"/>
      <c r="GH1293" s="29"/>
      <c r="GI1293" s="29"/>
      <c r="GJ1293" s="29"/>
      <c r="GK1293" s="29"/>
      <c r="GL1293" s="29"/>
      <c r="GM1293" s="29"/>
      <c r="GN1293" s="29"/>
      <c r="GO1293" s="29"/>
      <c r="GP1293" s="29"/>
      <c r="GQ1293" s="29"/>
      <c r="GR1293" s="0"/>
      <c r="GS1293" s="0"/>
      <c r="GT1293" s="0"/>
      <c r="GU1293" s="0"/>
      <c r="GV1293" s="0"/>
      <c r="GW1293" s="0"/>
      <c r="GX1293" s="0"/>
      <c r="GY1293" s="0"/>
      <c r="GZ1293" s="0"/>
      <c r="HA1293" s="0"/>
      <c r="HB1293" s="0"/>
      <c r="HC1293" s="0"/>
      <c r="HD1293" s="0"/>
      <c r="HE1293" s="0"/>
      <c r="HF1293" s="0"/>
      <c r="HG1293" s="0"/>
      <c r="HH1293" s="0"/>
      <c r="HI1293" s="0"/>
      <c r="HJ1293" s="0"/>
      <c r="HK1293" s="0"/>
      <c r="HL1293" s="0"/>
      <c r="HM1293" s="0"/>
      <c r="HN1293" s="0"/>
      <c r="HO1293" s="0"/>
      <c r="HP1293" s="0"/>
      <c r="HQ1293" s="0"/>
      <c r="HR1293" s="0"/>
      <c r="HS1293" s="0"/>
      <c r="HT1293" s="0"/>
      <c r="HU1293" s="0"/>
      <c r="HV1293" s="0"/>
      <c r="HW1293" s="0"/>
      <c r="HX1293" s="0"/>
      <c r="HY1293" s="0"/>
      <c r="HZ1293" s="0"/>
      <c r="IA1293" s="0"/>
      <c r="IB1293" s="0"/>
      <c r="IC1293" s="0"/>
      <c r="ID1293" s="0"/>
      <c r="IE1293" s="0"/>
      <c r="IF1293" s="0"/>
      <c r="IG1293" s="0"/>
      <c r="IH1293" s="0"/>
      <c r="II1293" s="0"/>
      <c r="IJ1293" s="0"/>
      <c r="IK1293" s="0"/>
      <c r="IL1293" s="0"/>
      <c r="IM1293" s="0"/>
      <c r="IN1293" s="0"/>
      <c r="IO1293" s="0"/>
      <c r="IP1293" s="0"/>
      <c r="IQ1293" s="0"/>
      <c r="IR1293" s="0"/>
      <c r="IS1293" s="0"/>
      <c r="IT1293" s="0"/>
      <c r="IU1293" s="0"/>
      <c r="IV1293" s="0"/>
      <c r="IW1293" s="0"/>
    </row>
    <row r="1294" customFormat="false" ht="12.75" hidden="true" customHeight="false" outlineLevel="0" collapsed="false">
      <c r="A1294" s="0" t="n">
        <f aca="false">WEEKDAY(C1294,2)</f>
        <v>1</v>
      </c>
      <c r="B1294" s="0" t="n">
        <f aca="false">MONTH(C1294)</f>
        <v>2</v>
      </c>
      <c r="C1294" s="23" t="n">
        <v>35849</v>
      </c>
      <c r="D1294" s="0" t="n">
        <f aca="false">MONTH(R1294)</f>
        <v>2</v>
      </c>
      <c r="E1294" s="0" t="n">
        <f aca="false">YEAR(R1294)</f>
        <v>1998</v>
      </c>
      <c r="F1294" s="35" t="n">
        <f aca="false">L1294-K1294</f>
        <v>0.229485714285714</v>
      </c>
      <c r="G1294" s="24" t="n">
        <f aca="false">N1294-M1294</f>
        <v>-0.00616666666666665</v>
      </c>
      <c r="H1294" s="24" t="n">
        <f aca="false">O1294-N1294</f>
        <v>0.0188333333333333</v>
      </c>
      <c r="I1294" s="24" t="n">
        <f aca="false">O1294-M1294</f>
        <v>0.0126666666666666</v>
      </c>
      <c r="J1294" s="25" t="n">
        <f aca="false">VLOOKUP(C1294,'Nymex hist.'!A:B,2,0)</f>
        <v>2.179</v>
      </c>
      <c r="K1294" s="34" t="n">
        <f aca="false">AVERAGE(CC1294:CI1294)</f>
        <v>2.28471428571429</v>
      </c>
      <c r="L1294" s="34" t="n">
        <f aca="false">AVERAGE(CJ1294:CN1294)</f>
        <v>2.5142</v>
      </c>
      <c r="M1294" s="27" t="n">
        <f aca="false">SUMIF($S$3:$FQ$3,$E1294+1,$S1294:$FQ1294)/COUNTIF($S$3:$FQ$3,$E1294+1)</f>
        <v>2.36108333333333</v>
      </c>
      <c r="N1294" s="27" t="n">
        <f aca="false">SUMIF($S$3:$FQ$3,$E1294+2,$S1294:$FQ1294)/COUNTIF($S$3:$FQ$3,$E1294+2)</f>
        <v>2.35491666666667</v>
      </c>
      <c r="O1294" s="27" t="n">
        <f aca="false">SUMIF($S$3:$FQ$3,$E1294+3,$S1294:$FQ1294)/COUNTIF($S$3:$FQ$3,$E1294+3)</f>
        <v>2.37375</v>
      </c>
      <c r="P1294" s="27" t="n">
        <f aca="false">SUMIF($S$3:$FQ$3,$E1294+4,$S1294:$FQ1294)/COUNTIF($S$3:$FQ$3,$E1294+4)</f>
        <v>2.39875</v>
      </c>
      <c r="Q1294" s="27" t="n">
        <f aca="false">SUMIF($S$3:$FQ$3,$E1294+5,$S1294:$FQ1294)/COUNTIF($S$3:$FQ$3,$E1294+5)</f>
        <v>2.42875</v>
      </c>
      <c r="R1294" s="28" t="n">
        <v>35849</v>
      </c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30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 t="n">
        <v>2.179</v>
      </c>
      <c r="CC1294" s="29" t="n">
        <v>2.227</v>
      </c>
      <c r="CD1294" s="29" t="n">
        <v>2.257</v>
      </c>
      <c r="CE1294" s="29" t="n">
        <v>2.275</v>
      </c>
      <c r="CF1294" s="29" t="n">
        <v>2.287</v>
      </c>
      <c r="CG1294" s="29" t="n">
        <v>2.302</v>
      </c>
      <c r="CH1294" s="29" t="n">
        <v>2.309</v>
      </c>
      <c r="CI1294" s="29" t="n">
        <v>2.336</v>
      </c>
      <c r="CJ1294" s="29" t="n">
        <v>2.465</v>
      </c>
      <c r="CK1294" s="29" t="n">
        <v>2.591</v>
      </c>
      <c r="CL1294" s="29" t="n">
        <v>2.61</v>
      </c>
      <c r="CM1294" s="29" t="n">
        <v>2.51</v>
      </c>
      <c r="CN1294" s="29" t="n">
        <v>2.395</v>
      </c>
      <c r="CO1294" s="29" t="n">
        <v>2.28</v>
      </c>
      <c r="CP1294" s="29" t="n">
        <v>2.25</v>
      </c>
      <c r="CQ1294" s="29" t="n">
        <v>2.245</v>
      </c>
      <c r="CR1294" s="29" t="n">
        <v>2.254</v>
      </c>
      <c r="CS1294" s="29" t="n">
        <v>2.26</v>
      </c>
      <c r="CT1294" s="29" t="n">
        <v>2.265</v>
      </c>
      <c r="CU1294" s="29" t="n">
        <v>2.29</v>
      </c>
      <c r="CV1294" s="29" t="n">
        <v>2.42</v>
      </c>
      <c r="CW1294" s="29" t="n">
        <v>2.554</v>
      </c>
      <c r="CX1294" s="29" t="n">
        <v>2.574</v>
      </c>
      <c r="CY1294" s="29" t="n">
        <v>2.481</v>
      </c>
      <c r="CZ1294" s="29" t="n">
        <v>2.376</v>
      </c>
      <c r="DA1294" s="29" t="n">
        <v>2.259</v>
      </c>
      <c r="DB1294" s="29" t="n">
        <v>2.244</v>
      </c>
      <c r="DC1294" s="29" t="n">
        <v>2.246</v>
      </c>
      <c r="DD1294" s="29" t="n">
        <v>2.255</v>
      </c>
      <c r="DE1294" s="29" t="n">
        <v>2.26</v>
      </c>
      <c r="DF1294" s="29" t="n">
        <v>2.269</v>
      </c>
      <c r="DG1294" s="29" t="n">
        <v>2.297</v>
      </c>
      <c r="DH1294" s="29" t="n">
        <v>2.425</v>
      </c>
      <c r="DI1294" s="29" t="n">
        <v>2.573</v>
      </c>
      <c r="DJ1294" s="29" t="n">
        <v>2.598</v>
      </c>
      <c r="DK1294" s="29" t="n">
        <v>2.483</v>
      </c>
      <c r="DL1294" s="29" t="n">
        <v>2.396</v>
      </c>
      <c r="DM1294" s="29" t="n">
        <v>2.279</v>
      </c>
      <c r="DN1294" s="29" t="n">
        <v>2.264</v>
      </c>
      <c r="DO1294" s="29" t="n">
        <v>2.266</v>
      </c>
      <c r="DP1294" s="29" t="n">
        <v>2.275</v>
      </c>
      <c r="DQ1294" s="29" t="n">
        <v>2.28</v>
      </c>
      <c r="DR1294" s="29" t="n">
        <v>2.289</v>
      </c>
      <c r="DS1294" s="29" t="n">
        <v>2.317</v>
      </c>
      <c r="DT1294" s="29" t="n">
        <v>2.445</v>
      </c>
      <c r="DU1294" s="29" t="n">
        <v>2.593</v>
      </c>
      <c r="DV1294" s="29" t="n">
        <v>2.623</v>
      </c>
      <c r="DW1294" s="29" t="n">
        <v>2.508</v>
      </c>
      <c r="DX1294" s="29" t="n">
        <v>2.421</v>
      </c>
      <c r="DY1294" s="29" t="n">
        <v>2.304</v>
      </c>
      <c r="DZ1294" s="29" t="n">
        <v>2.289</v>
      </c>
      <c r="EA1294" s="29" t="n">
        <v>2.291</v>
      </c>
      <c r="EB1294" s="29" t="n">
        <v>2.3</v>
      </c>
      <c r="EC1294" s="29" t="n">
        <v>2.305</v>
      </c>
      <c r="ED1294" s="29" t="n">
        <v>2.314</v>
      </c>
      <c r="EE1294" s="29" t="n">
        <v>2.342</v>
      </c>
      <c r="EF1294" s="29" t="n">
        <v>2.47</v>
      </c>
      <c r="EG1294" s="29" t="n">
        <v>2.618</v>
      </c>
      <c r="EH1294" s="29" t="n">
        <v>2.653</v>
      </c>
      <c r="EI1294" s="29" t="n">
        <v>2.538</v>
      </c>
      <c r="EJ1294" s="29" t="n">
        <v>2.451</v>
      </c>
      <c r="EK1294" s="29" t="n">
        <v>2.334</v>
      </c>
      <c r="EL1294" s="29" t="n">
        <v>2.319</v>
      </c>
      <c r="EM1294" s="29" t="n">
        <v>2.321</v>
      </c>
      <c r="EN1294" s="29" t="n">
        <v>2.33</v>
      </c>
      <c r="EO1294" s="29" t="n">
        <v>2.335</v>
      </c>
      <c r="EP1294" s="29" t="n">
        <v>2.344</v>
      </c>
      <c r="EQ1294" s="29" t="n">
        <v>2.372</v>
      </c>
      <c r="ER1294" s="29" t="n">
        <v>2.5</v>
      </c>
      <c r="ES1294" s="29" t="n">
        <v>2.648</v>
      </c>
      <c r="ET1294" s="29" t="n">
        <v>2.693</v>
      </c>
      <c r="EU1294" s="29" t="n">
        <v>2.578</v>
      </c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0"/>
      <c r="GS1294" s="0"/>
      <c r="GT1294" s="0"/>
      <c r="GU1294" s="0"/>
      <c r="GV1294" s="0"/>
      <c r="GW1294" s="0"/>
      <c r="GX1294" s="0"/>
      <c r="GY1294" s="0"/>
      <c r="GZ1294" s="0"/>
      <c r="HA1294" s="0"/>
      <c r="HB1294" s="0"/>
      <c r="HC1294" s="0"/>
      <c r="HD1294" s="0"/>
      <c r="HE1294" s="0"/>
      <c r="HF1294" s="0"/>
      <c r="HG1294" s="0"/>
      <c r="HH1294" s="0"/>
      <c r="HI1294" s="0"/>
      <c r="HJ1294" s="0"/>
      <c r="HK1294" s="0"/>
      <c r="HL1294" s="0"/>
      <c r="HM1294" s="0"/>
      <c r="HN1294" s="0"/>
      <c r="HO1294" s="0"/>
      <c r="HP1294" s="0"/>
      <c r="HQ1294" s="0"/>
      <c r="HR1294" s="0"/>
      <c r="HS1294" s="0"/>
      <c r="HT1294" s="0"/>
      <c r="HU1294" s="0"/>
      <c r="HV1294" s="0"/>
      <c r="HW1294" s="0"/>
      <c r="HX1294" s="0"/>
      <c r="HY1294" s="0"/>
      <c r="HZ1294" s="0"/>
      <c r="IA1294" s="0"/>
      <c r="IB1294" s="0"/>
      <c r="IC1294" s="0"/>
      <c r="ID1294" s="0"/>
      <c r="IE1294" s="0"/>
      <c r="IF1294" s="0"/>
      <c r="IG1294" s="0"/>
      <c r="IH1294" s="0"/>
      <c r="II1294" s="0"/>
      <c r="IJ1294" s="0"/>
      <c r="IK1294" s="0"/>
      <c r="IL1294" s="0"/>
      <c r="IM1294" s="0"/>
      <c r="IN1294" s="0"/>
      <c r="IO1294" s="0"/>
      <c r="IP1294" s="0"/>
      <c r="IQ1294" s="0"/>
      <c r="IR1294" s="0"/>
      <c r="IS1294" s="0"/>
      <c r="IT1294" s="0"/>
      <c r="IU1294" s="0"/>
      <c r="IV1294" s="0"/>
      <c r="IW1294" s="0"/>
    </row>
    <row r="1295" customFormat="false" ht="12.75" hidden="true" customHeight="false" outlineLevel="0" collapsed="false">
      <c r="A1295" s="0" t="n">
        <f aca="false">WEEKDAY(C1295,2)</f>
        <v>2</v>
      </c>
      <c r="B1295" s="0" t="n">
        <f aca="false">MONTH(C1295)</f>
        <v>2</v>
      </c>
      <c r="C1295" s="23" t="n">
        <v>35850</v>
      </c>
      <c r="D1295" s="0" t="n">
        <f aca="false">MONTH(R1295)</f>
        <v>2</v>
      </c>
      <c r="E1295" s="0" t="n">
        <f aca="false">YEAR(R1295)</f>
        <v>1998</v>
      </c>
      <c r="F1295" s="35" t="n">
        <f aca="false">L1295-K1295</f>
        <v>0.217885714285714</v>
      </c>
      <c r="G1295" s="24" t="n">
        <f aca="false">N1295-M1295</f>
        <v>-0.0113333333333334</v>
      </c>
      <c r="H1295" s="24" t="n">
        <f aca="false">O1295-N1295</f>
        <v>0.0188333333333333</v>
      </c>
      <c r="I1295" s="24" t="n">
        <f aca="false">O1295-M1295</f>
        <v>0.00749999999999984</v>
      </c>
      <c r="J1295" s="25" t="n">
        <f aca="false">VLOOKUP(C1295,'Nymex hist.'!A:B,2,0)</f>
        <v>2.216</v>
      </c>
      <c r="K1295" s="34" t="n">
        <f aca="false">AVERAGE(CC1295:CI1295)</f>
        <v>2.30671428571429</v>
      </c>
      <c r="L1295" s="34" t="n">
        <f aca="false">AVERAGE(CJ1295:CN1295)</f>
        <v>2.5246</v>
      </c>
      <c r="M1295" s="27" t="n">
        <f aca="false">SUMIF($S$3:$FQ$3,$E1295+1,$S1295:$FQ1295)/COUNTIF($S$3:$FQ$3,$E1295+1)</f>
        <v>2.36625</v>
      </c>
      <c r="N1295" s="27" t="n">
        <f aca="false">SUMIF($S$3:$FQ$3,$E1295+2,$S1295:$FQ1295)/COUNTIF($S$3:$FQ$3,$E1295+2)</f>
        <v>2.35491666666667</v>
      </c>
      <c r="O1295" s="27" t="n">
        <f aca="false">SUMIF($S$3:$FQ$3,$E1295+3,$S1295:$FQ1295)/COUNTIF($S$3:$FQ$3,$E1295+3)</f>
        <v>2.37375</v>
      </c>
      <c r="P1295" s="27" t="n">
        <f aca="false">SUMIF($S$3:$FQ$3,$E1295+4,$S1295:$FQ1295)/COUNTIF($S$3:$FQ$3,$E1295+4)</f>
        <v>2.39875</v>
      </c>
      <c r="Q1295" s="27" t="n">
        <f aca="false">SUMIF($S$3:$FQ$3,$E1295+5,$S1295:$FQ1295)/COUNTIF($S$3:$FQ$3,$E1295+5)</f>
        <v>2.42875</v>
      </c>
      <c r="R1295" s="28" t="n">
        <v>35850</v>
      </c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30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 t="n">
        <v>2.216</v>
      </c>
      <c r="CC1295" s="29" t="n">
        <v>2.262</v>
      </c>
      <c r="CD1295" s="29" t="n">
        <v>2.284</v>
      </c>
      <c r="CE1295" s="29" t="n">
        <v>2.296</v>
      </c>
      <c r="CF1295" s="29" t="n">
        <v>2.308</v>
      </c>
      <c r="CG1295" s="29" t="n">
        <v>2.321</v>
      </c>
      <c r="CH1295" s="29" t="n">
        <v>2.326</v>
      </c>
      <c r="CI1295" s="29" t="n">
        <v>2.35</v>
      </c>
      <c r="CJ1295" s="29" t="n">
        <v>2.477</v>
      </c>
      <c r="CK1295" s="29" t="n">
        <v>2.601</v>
      </c>
      <c r="CL1295" s="29" t="n">
        <v>2.62</v>
      </c>
      <c r="CM1295" s="29" t="n">
        <v>2.52</v>
      </c>
      <c r="CN1295" s="29" t="n">
        <v>2.405</v>
      </c>
      <c r="CO1295" s="29" t="n">
        <v>2.285</v>
      </c>
      <c r="CP1295" s="29" t="n">
        <v>2.255</v>
      </c>
      <c r="CQ1295" s="29" t="n">
        <v>2.25</v>
      </c>
      <c r="CR1295" s="29" t="n">
        <v>2.259</v>
      </c>
      <c r="CS1295" s="29" t="n">
        <v>2.265</v>
      </c>
      <c r="CT1295" s="29" t="n">
        <v>2.269</v>
      </c>
      <c r="CU1295" s="29" t="n">
        <v>2.292</v>
      </c>
      <c r="CV1295" s="29" t="n">
        <v>2.421</v>
      </c>
      <c r="CW1295" s="29" t="n">
        <v>2.554</v>
      </c>
      <c r="CX1295" s="29" t="n">
        <v>2.574</v>
      </c>
      <c r="CY1295" s="29" t="n">
        <v>2.481</v>
      </c>
      <c r="CZ1295" s="29" t="n">
        <v>2.376</v>
      </c>
      <c r="DA1295" s="29" t="n">
        <v>2.259</v>
      </c>
      <c r="DB1295" s="29" t="n">
        <v>2.244</v>
      </c>
      <c r="DC1295" s="29" t="n">
        <v>2.246</v>
      </c>
      <c r="DD1295" s="29" t="n">
        <v>2.255</v>
      </c>
      <c r="DE1295" s="29" t="n">
        <v>2.26</v>
      </c>
      <c r="DF1295" s="29" t="n">
        <v>2.269</v>
      </c>
      <c r="DG1295" s="29" t="n">
        <v>2.297</v>
      </c>
      <c r="DH1295" s="29" t="n">
        <v>2.425</v>
      </c>
      <c r="DI1295" s="29" t="n">
        <v>2.573</v>
      </c>
      <c r="DJ1295" s="29" t="n">
        <v>2.598</v>
      </c>
      <c r="DK1295" s="29" t="n">
        <v>2.483</v>
      </c>
      <c r="DL1295" s="29" t="n">
        <v>2.396</v>
      </c>
      <c r="DM1295" s="29" t="n">
        <v>2.279</v>
      </c>
      <c r="DN1295" s="29" t="n">
        <v>2.264</v>
      </c>
      <c r="DO1295" s="29" t="n">
        <v>2.266</v>
      </c>
      <c r="DP1295" s="29" t="n">
        <v>2.275</v>
      </c>
      <c r="DQ1295" s="29" t="n">
        <v>2.28</v>
      </c>
      <c r="DR1295" s="29" t="n">
        <v>2.289</v>
      </c>
      <c r="DS1295" s="29" t="n">
        <v>2.317</v>
      </c>
      <c r="DT1295" s="29" t="n">
        <v>2.445</v>
      </c>
      <c r="DU1295" s="29" t="n">
        <v>2.593</v>
      </c>
      <c r="DV1295" s="29" t="n">
        <v>2.623</v>
      </c>
      <c r="DW1295" s="29" t="n">
        <v>2.508</v>
      </c>
      <c r="DX1295" s="29" t="n">
        <v>2.421</v>
      </c>
      <c r="DY1295" s="29" t="n">
        <v>2.304</v>
      </c>
      <c r="DZ1295" s="29" t="n">
        <v>2.289</v>
      </c>
      <c r="EA1295" s="29" t="n">
        <v>2.291</v>
      </c>
      <c r="EB1295" s="29" t="n">
        <v>2.3</v>
      </c>
      <c r="EC1295" s="29" t="n">
        <v>2.305</v>
      </c>
      <c r="ED1295" s="29" t="n">
        <v>2.314</v>
      </c>
      <c r="EE1295" s="29" t="n">
        <v>2.342</v>
      </c>
      <c r="EF1295" s="29" t="n">
        <v>2.47</v>
      </c>
      <c r="EG1295" s="29" t="n">
        <v>2.618</v>
      </c>
      <c r="EH1295" s="29" t="n">
        <v>2.653</v>
      </c>
      <c r="EI1295" s="29" t="n">
        <v>2.538</v>
      </c>
      <c r="EJ1295" s="29" t="n">
        <v>2.451</v>
      </c>
      <c r="EK1295" s="29" t="n">
        <v>2.334</v>
      </c>
      <c r="EL1295" s="29" t="n">
        <v>2.319</v>
      </c>
      <c r="EM1295" s="29" t="n">
        <v>2.321</v>
      </c>
      <c r="EN1295" s="29" t="n">
        <v>2.33</v>
      </c>
      <c r="EO1295" s="29" t="n">
        <v>2.335</v>
      </c>
      <c r="EP1295" s="29" t="n">
        <v>2.344</v>
      </c>
      <c r="EQ1295" s="29" t="n">
        <v>2.372</v>
      </c>
      <c r="ER1295" s="29" t="n">
        <v>2.5</v>
      </c>
      <c r="ES1295" s="29" t="n">
        <v>2.648</v>
      </c>
      <c r="ET1295" s="29" t="n">
        <v>2.693</v>
      </c>
      <c r="EU1295" s="29" t="n">
        <v>2.578</v>
      </c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0"/>
      <c r="GS1295" s="0"/>
      <c r="GT1295" s="0"/>
      <c r="GU1295" s="0"/>
      <c r="GV1295" s="0"/>
      <c r="GW1295" s="0"/>
      <c r="GX1295" s="0"/>
      <c r="GY1295" s="0"/>
      <c r="GZ1295" s="0"/>
      <c r="HA1295" s="0"/>
      <c r="HB1295" s="0"/>
      <c r="HC1295" s="0"/>
      <c r="HD1295" s="0"/>
      <c r="HE1295" s="0"/>
      <c r="HF1295" s="0"/>
      <c r="HG1295" s="0"/>
      <c r="HH1295" s="0"/>
      <c r="HI1295" s="0"/>
      <c r="HJ1295" s="0"/>
      <c r="HK1295" s="0"/>
      <c r="HL1295" s="0"/>
      <c r="HM1295" s="0"/>
      <c r="HN1295" s="0"/>
      <c r="HO1295" s="0"/>
      <c r="HP1295" s="0"/>
      <c r="HQ1295" s="0"/>
      <c r="HR1295" s="0"/>
      <c r="HS1295" s="0"/>
      <c r="HT1295" s="0"/>
      <c r="HU1295" s="0"/>
      <c r="HV1295" s="0"/>
      <c r="HW1295" s="0"/>
      <c r="HX1295" s="0"/>
      <c r="HY1295" s="0"/>
      <c r="HZ1295" s="0"/>
      <c r="IA1295" s="0"/>
      <c r="IB1295" s="0"/>
      <c r="IC1295" s="0"/>
      <c r="ID1295" s="0"/>
      <c r="IE1295" s="0"/>
      <c r="IF1295" s="0"/>
      <c r="IG1295" s="0"/>
      <c r="IH1295" s="0"/>
      <c r="II1295" s="0"/>
      <c r="IJ1295" s="0"/>
      <c r="IK1295" s="0"/>
      <c r="IL1295" s="0"/>
      <c r="IM1295" s="0"/>
      <c r="IN1295" s="0"/>
      <c r="IO1295" s="0"/>
      <c r="IP1295" s="0"/>
      <c r="IQ1295" s="0"/>
      <c r="IR1295" s="0"/>
      <c r="IS1295" s="0"/>
      <c r="IT1295" s="0"/>
      <c r="IU1295" s="0"/>
      <c r="IV1295" s="0"/>
      <c r="IW1295" s="0"/>
    </row>
    <row r="1296" customFormat="false" ht="12.75" hidden="true" customHeight="false" outlineLevel="0" collapsed="false">
      <c r="A1296" s="0" t="n">
        <f aca="false">WEEKDAY(C1296,2)</f>
        <v>3</v>
      </c>
      <c r="B1296" s="0" t="n">
        <f aca="false">MONTH(C1296)</f>
        <v>2</v>
      </c>
      <c r="C1296" s="23" t="n">
        <v>35851</v>
      </c>
      <c r="D1296" s="0" t="n">
        <f aca="false">MONTH(R1296)</f>
        <v>2</v>
      </c>
      <c r="E1296" s="0" t="n">
        <f aca="false">YEAR(R1296)</f>
        <v>1998</v>
      </c>
      <c r="F1296" s="35" t="n">
        <f aca="false">L1296-K1296</f>
        <v>0.200714285714286</v>
      </c>
      <c r="G1296" s="24" t="n">
        <f aca="false">N1296-M1296</f>
        <v>-0.0100833333333332</v>
      </c>
      <c r="H1296" s="24" t="n">
        <f aca="false">O1296-N1296</f>
        <v>0.0199999999999996</v>
      </c>
      <c r="I1296" s="24" t="n">
        <f aca="false">O1296-M1296</f>
        <v>0.00991666666666635</v>
      </c>
      <c r="J1296" s="25" t="n">
        <f aca="false">VLOOKUP(C1296,'Nymex hist.'!A:B,2,0)</f>
        <v>2.286</v>
      </c>
      <c r="K1296" s="34" t="n">
        <f aca="false">AVERAGE(CC1296:CI1296)</f>
        <v>2.35028571428571</v>
      </c>
      <c r="L1296" s="34" t="n">
        <f aca="false">AVERAGE(CJ1296:CN1296)</f>
        <v>2.551</v>
      </c>
      <c r="M1296" s="27" t="n">
        <f aca="false">SUMIF($S$3:$FQ$3,$E1296+1,$S1296:$FQ1296)/COUNTIF($S$3:$FQ$3,$E1296+1)</f>
        <v>2.38058333333333</v>
      </c>
      <c r="N1296" s="27" t="n">
        <f aca="false">SUMIF($S$3:$FQ$3,$E1296+2,$S1296:$FQ1296)/COUNTIF($S$3:$FQ$3,$E1296+2)</f>
        <v>2.3705</v>
      </c>
      <c r="O1296" s="27" t="n">
        <f aca="false">SUMIF($S$3:$FQ$3,$E1296+3,$S1296:$FQ1296)/COUNTIF($S$3:$FQ$3,$E1296+3)</f>
        <v>2.3905</v>
      </c>
      <c r="P1296" s="27" t="n">
        <f aca="false">SUMIF($S$3:$FQ$3,$E1296+4,$S1296:$FQ1296)/COUNTIF($S$3:$FQ$3,$E1296+4)</f>
        <v>2.4155</v>
      </c>
      <c r="Q1296" s="27" t="n">
        <f aca="false">SUMIF($S$3:$FQ$3,$E1296+5,$S1296:$FQ1296)/COUNTIF($S$3:$FQ$3,$E1296+5)</f>
        <v>2.4455</v>
      </c>
      <c r="R1296" s="28" t="n">
        <v>35851</v>
      </c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30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 t="n">
        <v>2.286</v>
      </c>
      <c r="CC1296" s="29" t="n">
        <v>2.318</v>
      </c>
      <c r="CD1296" s="29" t="n">
        <v>2.333</v>
      </c>
      <c r="CE1296" s="29" t="n">
        <v>2.343</v>
      </c>
      <c r="CF1296" s="29" t="n">
        <v>2.35</v>
      </c>
      <c r="CG1296" s="29" t="n">
        <v>2.36</v>
      </c>
      <c r="CH1296" s="29" t="n">
        <v>2.363</v>
      </c>
      <c r="CI1296" s="29" t="n">
        <v>2.385</v>
      </c>
      <c r="CJ1296" s="29" t="n">
        <v>2.508</v>
      </c>
      <c r="CK1296" s="29" t="n">
        <v>2.63</v>
      </c>
      <c r="CL1296" s="29" t="n">
        <v>2.647</v>
      </c>
      <c r="CM1296" s="29" t="n">
        <v>2.545</v>
      </c>
      <c r="CN1296" s="29" t="n">
        <v>2.425</v>
      </c>
      <c r="CO1296" s="29" t="n">
        <v>2.302</v>
      </c>
      <c r="CP1296" s="29" t="n">
        <v>2.268</v>
      </c>
      <c r="CQ1296" s="29" t="n">
        <v>2.26</v>
      </c>
      <c r="CR1296" s="29" t="n">
        <v>2.269</v>
      </c>
      <c r="CS1296" s="29" t="n">
        <v>2.275</v>
      </c>
      <c r="CT1296" s="29" t="n">
        <v>2.279</v>
      </c>
      <c r="CU1296" s="29" t="n">
        <v>2.302</v>
      </c>
      <c r="CV1296" s="29" t="n">
        <v>2.431</v>
      </c>
      <c r="CW1296" s="29" t="n">
        <v>2.564</v>
      </c>
      <c r="CX1296" s="29" t="n">
        <v>2.584</v>
      </c>
      <c r="CY1296" s="29" t="n">
        <v>2.491</v>
      </c>
      <c r="CZ1296" s="29" t="n">
        <v>2.391</v>
      </c>
      <c r="DA1296" s="29" t="n">
        <v>2.275</v>
      </c>
      <c r="DB1296" s="29" t="n">
        <v>2.261</v>
      </c>
      <c r="DC1296" s="29" t="n">
        <v>2.263</v>
      </c>
      <c r="DD1296" s="29" t="n">
        <v>2.272</v>
      </c>
      <c r="DE1296" s="29" t="n">
        <v>2.277</v>
      </c>
      <c r="DF1296" s="29" t="n">
        <v>2.286</v>
      </c>
      <c r="DG1296" s="29" t="n">
        <v>2.314</v>
      </c>
      <c r="DH1296" s="29" t="n">
        <v>2.442</v>
      </c>
      <c r="DI1296" s="29" t="n">
        <v>2.59</v>
      </c>
      <c r="DJ1296" s="29" t="n">
        <v>2.615</v>
      </c>
      <c r="DK1296" s="29" t="n">
        <v>2.5</v>
      </c>
      <c r="DL1296" s="29" t="n">
        <v>2.411</v>
      </c>
      <c r="DM1296" s="29" t="n">
        <v>2.295</v>
      </c>
      <c r="DN1296" s="29" t="n">
        <v>2.281</v>
      </c>
      <c r="DO1296" s="29" t="n">
        <v>2.283</v>
      </c>
      <c r="DP1296" s="29" t="n">
        <v>2.292</v>
      </c>
      <c r="DQ1296" s="29" t="n">
        <v>2.297</v>
      </c>
      <c r="DR1296" s="29" t="n">
        <v>2.306</v>
      </c>
      <c r="DS1296" s="29" t="n">
        <v>2.334</v>
      </c>
      <c r="DT1296" s="29" t="n">
        <v>2.462</v>
      </c>
      <c r="DU1296" s="29" t="n">
        <v>2.61</v>
      </c>
      <c r="DV1296" s="29" t="n">
        <v>2.64</v>
      </c>
      <c r="DW1296" s="29" t="n">
        <v>2.525</v>
      </c>
      <c r="DX1296" s="29" t="n">
        <v>2.436</v>
      </c>
      <c r="DY1296" s="29" t="n">
        <v>2.32</v>
      </c>
      <c r="DZ1296" s="29" t="n">
        <v>2.306</v>
      </c>
      <c r="EA1296" s="29" t="n">
        <v>2.308</v>
      </c>
      <c r="EB1296" s="29" t="n">
        <v>2.317</v>
      </c>
      <c r="EC1296" s="29" t="n">
        <v>2.322</v>
      </c>
      <c r="ED1296" s="29" t="n">
        <v>2.331</v>
      </c>
      <c r="EE1296" s="29" t="n">
        <v>2.359</v>
      </c>
      <c r="EF1296" s="29" t="n">
        <v>2.487</v>
      </c>
      <c r="EG1296" s="29" t="n">
        <v>2.635</v>
      </c>
      <c r="EH1296" s="29" t="n">
        <v>2.67</v>
      </c>
      <c r="EI1296" s="29" t="n">
        <v>2.555</v>
      </c>
      <c r="EJ1296" s="29" t="n">
        <v>2.466</v>
      </c>
      <c r="EK1296" s="29" t="n">
        <v>2.35</v>
      </c>
      <c r="EL1296" s="29" t="n">
        <v>2.336</v>
      </c>
      <c r="EM1296" s="29" t="n">
        <v>2.338</v>
      </c>
      <c r="EN1296" s="29" t="n">
        <v>2.347</v>
      </c>
      <c r="EO1296" s="29" t="n">
        <v>2.352</v>
      </c>
      <c r="EP1296" s="29" t="n">
        <v>2.361</v>
      </c>
      <c r="EQ1296" s="29" t="n">
        <v>2.389</v>
      </c>
      <c r="ER1296" s="29" t="n">
        <v>2.517</v>
      </c>
      <c r="ES1296" s="29" t="n">
        <v>2.665</v>
      </c>
      <c r="ET1296" s="29" t="n">
        <v>2.71</v>
      </c>
      <c r="EU1296" s="29" t="n">
        <v>2.595</v>
      </c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0"/>
      <c r="GS1296" s="0"/>
      <c r="GT1296" s="0"/>
      <c r="GU1296" s="0"/>
      <c r="GV1296" s="0"/>
      <c r="GW1296" s="0"/>
      <c r="GX1296" s="0"/>
      <c r="GY1296" s="0"/>
      <c r="GZ1296" s="0"/>
      <c r="HA1296" s="0"/>
      <c r="HB1296" s="0"/>
      <c r="HC1296" s="0"/>
      <c r="HD1296" s="0"/>
      <c r="HE1296" s="0"/>
      <c r="HF1296" s="0"/>
      <c r="HG1296" s="0"/>
      <c r="HH1296" s="0"/>
      <c r="HI1296" s="0"/>
      <c r="HJ1296" s="0"/>
      <c r="HK1296" s="0"/>
      <c r="HL1296" s="0"/>
      <c r="HM1296" s="0"/>
      <c r="HN1296" s="0"/>
      <c r="HO1296" s="0"/>
      <c r="HP1296" s="0"/>
      <c r="HQ1296" s="0"/>
      <c r="HR1296" s="0"/>
      <c r="HS1296" s="0"/>
      <c r="HT1296" s="0"/>
      <c r="HU1296" s="0"/>
      <c r="HV1296" s="0"/>
      <c r="HW1296" s="0"/>
      <c r="HX1296" s="0"/>
      <c r="HY1296" s="0"/>
      <c r="HZ1296" s="0"/>
      <c r="IA1296" s="0"/>
      <c r="IB1296" s="0"/>
      <c r="IC1296" s="0"/>
      <c r="ID1296" s="0"/>
      <c r="IE1296" s="0"/>
      <c r="IF1296" s="0"/>
      <c r="IG1296" s="0"/>
      <c r="IH1296" s="0"/>
      <c r="II1296" s="0"/>
      <c r="IJ1296" s="0"/>
      <c r="IK1296" s="0"/>
      <c r="IL1296" s="0"/>
      <c r="IM1296" s="0"/>
      <c r="IN1296" s="0"/>
      <c r="IO1296" s="0"/>
      <c r="IP1296" s="0"/>
      <c r="IQ1296" s="0"/>
      <c r="IR1296" s="0"/>
      <c r="IS1296" s="0"/>
      <c r="IT1296" s="0"/>
      <c r="IU1296" s="0"/>
      <c r="IV1296" s="0"/>
      <c r="IW1296" s="0"/>
    </row>
    <row r="1297" customFormat="false" ht="12.75" hidden="false" customHeight="false" outlineLevel="0" collapsed="false">
      <c r="A1297" s="1" t="n">
        <f aca="false">WEEKDAY(C1297,2)</f>
        <v>4</v>
      </c>
      <c r="B1297" s="1" t="n">
        <f aca="false">MONTH(C1297)</f>
        <v>2</v>
      </c>
      <c r="C1297" s="23" t="n">
        <v>35852</v>
      </c>
      <c r="D1297" s="0" t="n">
        <f aca="false">MONTH(R1297)</f>
        <v>2</v>
      </c>
      <c r="E1297" s="0" t="n">
        <f aca="false">YEAR(R1297)</f>
        <v>1998</v>
      </c>
      <c r="F1297" s="3" t="n">
        <f aca="false">L1297-K1297</f>
        <v>0.203142857142857</v>
      </c>
      <c r="G1297" s="3" t="n">
        <f aca="false">N1297-M1297</f>
        <v>-0.00491666666666646</v>
      </c>
      <c r="H1297" s="3" t="n">
        <f aca="false">O1297-N1297</f>
        <v>0.0154999999999998</v>
      </c>
      <c r="I1297" s="3" t="n">
        <f aca="false">O1297-M1297</f>
        <v>0.0105833333333334</v>
      </c>
      <c r="J1297" s="4" t="n">
        <f aca="false">VLOOKUP(C1297,'Nymex hist.'!A:B,2,0)</f>
        <v>2.284</v>
      </c>
      <c r="K1297" s="4" t="n">
        <f aca="false">AVERAGE(CC1297:CI1297)</f>
        <v>2.33385714285714</v>
      </c>
      <c r="L1297" s="4" t="n">
        <f aca="false">AVERAGE(CJ1297:CN1297)</f>
        <v>2.537</v>
      </c>
      <c r="M1297" s="4" t="n">
        <f aca="false">SUMIF($S$3:$FQ$3,$E1297+1,$S1297:$FQ1297)/COUNTIF($S$3:$FQ$3,$E1297+1)</f>
        <v>2.36658333333333</v>
      </c>
      <c r="N1297" s="4" t="n">
        <f aca="false">SUMIF($S$3:$FQ$3,$E1297+2,$S1297:$FQ1297)/COUNTIF($S$3:$FQ$3,$E1297+2)</f>
        <v>2.36166666666667</v>
      </c>
      <c r="O1297" s="4" t="n">
        <f aca="false">SUMIF($S$3:$FQ$3,$E1297+3,$S1297:$FQ1297)/COUNTIF($S$3:$FQ$3,$E1297+3)</f>
        <v>2.37716666666667</v>
      </c>
      <c r="P1297" s="4" t="n">
        <f aca="false">SUMIF($S$3:$FQ$3,$E1297+4,$S1297:$FQ1297)/COUNTIF($S$3:$FQ$3,$E1297+4)</f>
        <v>2.40216666666667</v>
      </c>
      <c r="Q1297" s="4" t="n">
        <f aca="false">SUMIF($S$3:$FQ$3,$E1297+5,$S1297:$FQ1297)/COUNTIF($S$3:$FQ$3,$E1297+5)</f>
        <v>2.43716666666667</v>
      </c>
      <c r="R1297" s="21" t="n">
        <v>35852</v>
      </c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7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  <c r="BT1297" s="32"/>
      <c r="BU1297" s="32"/>
      <c r="BV1297" s="32"/>
      <c r="BW1297" s="32"/>
      <c r="BX1297" s="32"/>
      <c r="BY1297" s="32"/>
      <c r="BZ1297" s="32"/>
      <c r="CA1297" s="32"/>
      <c r="CB1297" s="32" t="n">
        <v>2.286</v>
      </c>
      <c r="CC1297" s="32" t="n">
        <v>2.284</v>
      </c>
      <c r="CD1297" s="32" t="n">
        <v>2.31</v>
      </c>
      <c r="CE1297" s="32" t="n">
        <v>2.325</v>
      </c>
      <c r="CF1297" s="32" t="n">
        <v>2.34</v>
      </c>
      <c r="CG1297" s="32" t="n">
        <v>2.35</v>
      </c>
      <c r="CH1297" s="32" t="n">
        <v>2.353</v>
      </c>
      <c r="CI1297" s="32" t="n">
        <v>2.375</v>
      </c>
      <c r="CJ1297" s="32" t="n">
        <v>2.496</v>
      </c>
      <c r="CK1297" s="32" t="n">
        <v>2.617</v>
      </c>
      <c r="CL1297" s="32" t="n">
        <v>2.634</v>
      </c>
      <c r="CM1297" s="32" t="n">
        <v>2.529</v>
      </c>
      <c r="CN1297" s="32" t="n">
        <v>2.409</v>
      </c>
      <c r="CO1297" s="32" t="n">
        <v>2.286</v>
      </c>
      <c r="CP1297" s="32" t="n">
        <v>2.252</v>
      </c>
      <c r="CQ1297" s="32" t="n">
        <v>2.247</v>
      </c>
      <c r="CR1297" s="32" t="n">
        <v>2.256</v>
      </c>
      <c r="CS1297" s="32" t="n">
        <v>2.262</v>
      </c>
      <c r="CT1297" s="32" t="n">
        <v>2.266</v>
      </c>
      <c r="CU1297" s="32" t="n">
        <v>2.289</v>
      </c>
      <c r="CV1297" s="32" t="n">
        <v>2.418</v>
      </c>
      <c r="CW1297" s="32" t="n">
        <v>2.551</v>
      </c>
      <c r="CX1297" s="32" t="n">
        <v>2.572</v>
      </c>
      <c r="CY1297" s="32" t="n">
        <v>2.48</v>
      </c>
      <c r="CZ1297" s="32" t="n">
        <v>2.381</v>
      </c>
      <c r="DA1297" s="32" t="n">
        <v>2.266</v>
      </c>
      <c r="DB1297" s="32" t="n">
        <v>2.253</v>
      </c>
      <c r="DC1297" s="32" t="n">
        <v>2.255</v>
      </c>
      <c r="DD1297" s="32" t="n">
        <v>2.264</v>
      </c>
      <c r="DE1297" s="32" t="n">
        <v>2.269</v>
      </c>
      <c r="DF1297" s="32" t="n">
        <v>2.278</v>
      </c>
      <c r="DG1297" s="32" t="n">
        <v>2.306</v>
      </c>
      <c r="DH1297" s="32" t="n">
        <v>2.434</v>
      </c>
      <c r="DI1297" s="32" t="n">
        <v>2.582</v>
      </c>
      <c r="DJ1297" s="32" t="n">
        <v>2.607</v>
      </c>
      <c r="DK1297" s="32" t="n">
        <v>2.492</v>
      </c>
      <c r="DL1297" s="32" t="n">
        <v>2.385</v>
      </c>
      <c r="DM1297" s="32" t="n">
        <v>2.281</v>
      </c>
      <c r="DN1297" s="32" t="n">
        <v>2.268</v>
      </c>
      <c r="DO1297" s="32" t="n">
        <v>2.27</v>
      </c>
      <c r="DP1297" s="32" t="n">
        <v>2.279</v>
      </c>
      <c r="DQ1297" s="32" t="n">
        <v>2.284</v>
      </c>
      <c r="DR1297" s="32" t="n">
        <v>2.293</v>
      </c>
      <c r="DS1297" s="32" t="n">
        <v>2.321</v>
      </c>
      <c r="DT1297" s="32" t="n">
        <v>2.449</v>
      </c>
      <c r="DU1297" s="32" t="n">
        <v>2.597</v>
      </c>
      <c r="DV1297" s="32" t="n">
        <v>2.632</v>
      </c>
      <c r="DW1297" s="32" t="n">
        <v>2.517</v>
      </c>
      <c r="DX1297" s="32" t="n">
        <v>2.41</v>
      </c>
      <c r="DY1297" s="32" t="n">
        <v>2.306</v>
      </c>
      <c r="DZ1297" s="32" t="n">
        <v>2.293</v>
      </c>
      <c r="EA1297" s="32" t="n">
        <v>2.295</v>
      </c>
      <c r="EB1297" s="32" t="n">
        <v>2.304</v>
      </c>
      <c r="EC1297" s="32" t="n">
        <v>2.309</v>
      </c>
      <c r="ED1297" s="32" t="n">
        <v>2.318</v>
      </c>
      <c r="EE1297" s="32" t="n">
        <v>2.346</v>
      </c>
      <c r="EF1297" s="32" t="n">
        <v>2.474</v>
      </c>
      <c r="EG1297" s="32" t="n">
        <v>2.622</v>
      </c>
      <c r="EH1297" s="32" t="n">
        <v>2.667</v>
      </c>
      <c r="EI1297" s="32" t="n">
        <v>2.552</v>
      </c>
      <c r="EJ1297" s="32" t="n">
        <v>2.445</v>
      </c>
      <c r="EK1297" s="32" t="n">
        <v>2.341</v>
      </c>
      <c r="EL1297" s="32" t="n">
        <v>2.328</v>
      </c>
      <c r="EM1297" s="32" t="n">
        <v>2.33</v>
      </c>
      <c r="EN1297" s="32" t="n">
        <v>2.339</v>
      </c>
      <c r="EO1297" s="32" t="n">
        <v>2.344</v>
      </c>
      <c r="EP1297" s="32" t="n">
        <v>2.353</v>
      </c>
      <c r="EQ1297" s="32" t="n">
        <v>2.381</v>
      </c>
      <c r="ER1297" s="32" t="n">
        <v>2.509</v>
      </c>
      <c r="ES1297" s="32" t="n">
        <v>2.657</v>
      </c>
      <c r="ET1297" s="32" t="n">
        <v>2.712</v>
      </c>
      <c r="EU1297" s="32" t="n">
        <v>2.597</v>
      </c>
      <c r="EV1297" s="32"/>
      <c r="EW1297" s="32"/>
      <c r="EX1297" s="32"/>
      <c r="EY1297" s="32"/>
      <c r="EZ1297" s="32"/>
      <c r="FA1297" s="32"/>
      <c r="FB1297" s="32"/>
      <c r="FC1297" s="32"/>
      <c r="FD1297" s="32"/>
      <c r="FE1297" s="32"/>
      <c r="FF1297" s="32"/>
      <c r="FG1297" s="32"/>
      <c r="FH1297" s="32"/>
      <c r="FI1297" s="32"/>
      <c r="FJ1297" s="32"/>
      <c r="FK1297" s="32"/>
      <c r="FL1297" s="32"/>
      <c r="FM1297" s="32"/>
      <c r="FN1297" s="32"/>
      <c r="FO1297" s="32"/>
      <c r="FP1297" s="32"/>
      <c r="FQ1297" s="32"/>
      <c r="FR1297" s="32"/>
      <c r="FS1297" s="32"/>
      <c r="FT1297" s="32"/>
      <c r="FU1297" s="32"/>
      <c r="FV1297" s="32"/>
      <c r="FW1297" s="32"/>
      <c r="FX1297" s="32"/>
      <c r="FY1297" s="32"/>
      <c r="FZ1297" s="32"/>
      <c r="GA1297" s="32"/>
      <c r="GB1297" s="32"/>
      <c r="GC1297" s="32"/>
      <c r="GD1297" s="32"/>
      <c r="GE1297" s="32"/>
      <c r="GF1297" s="32"/>
      <c r="GG1297" s="32"/>
      <c r="GH1297" s="32"/>
      <c r="GI1297" s="32"/>
      <c r="GJ1297" s="32"/>
      <c r="GK1297" s="32"/>
      <c r="GL1297" s="32"/>
      <c r="GM1297" s="32"/>
      <c r="GN1297" s="32"/>
      <c r="GO1297" s="32"/>
      <c r="GP1297" s="32"/>
      <c r="GQ1297" s="32"/>
    </row>
    <row r="1298" customFormat="false" ht="12.75" hidden="true" customHeight="false" outlineLevel="0" collapsed="false">
      <c r="A1298" s="0" t="n">
        <f aca="false">WEEKDAY(C1298,2)</f>
        <v>5</v>
      </c>
      <c r="B1298" s="0" t="n">
        <f aca="false">MONTH(C1298)</f>
        <v>2</v>
      </c>
      <c r="C1298" s="23" t="n">
        <v>35853</v>
      </c>
      <c r="D1298" s="0" t="n">
        <f aca="false">MONTH(R1298)</f>
        <v>2</v>
      </c>
      <c r="E1298" s="0" t="n">
        <f aca="false">YEAR(R1298)</f>
        <v>1998</v>
      </c>
      <c r="F1298" s="35" t="n">
        <f aca="false">L1298-K1298</f>
        <v>0.189114285714286</v>
      </c>
      <c r="G1298" s="24" t="n">
        <f aca="false">N1298-M1298</f>
        <v>-0.00766666666666627</v>
      </c>
      <c r="H1298" s="24" t="n">
        <f aca="false">O1298-N1298</f>
        <v>0.0154999999999998</v>
      </c>
      <c r="I1298" s="24" t="n">
        <f aca="false">O1298-M1298</f>
        <v>0.00783333333333358</v>
      </c>
      <c r="J1298" s="25" t="n">
        <f aca="false">VLOOKUP(C1298,'Nymex hist.'!A:B,2,0)</f>
        <v>2.321</v>
      </c>
      <c r="K1298" s="34" t="n">
        <f aca="false">AVERAGE(CC1298:CI1298)</f>
        <v>2.36128571428571</v>
      </c>
      <c r="L1298" s="34" t="n">
        <f aca="false">AVERAGE(CJ1298:CN1298)</f>
        <v>2.5504</v>
      </c>
      <c r="M1298" s="27" t="n">
        <f aca="false">SUMIF($S$3:$FQ$3,$E1298+1,$S1298:$FQ1298)/COUNTIF($S$3:$FQ$3,$E1298+1)</f>
        <v>2.36933333333333</v>
      </c>
      <c r="N1298" s="27" t="n">
        <f aca="false">SUMIF($S$3:$FQ$3,$E1298+2,$S1298:$FQ1298)/COUNTIF($S$3:$FQ$3,$E1298+2)</f>
        <v>2.36166666666667</v>
      </c>
      <c r="O1298" s="27" t="n">
        <f aca="false">SUMIF($S$3:$FQ$3,$E1298+3,$S1298:$FQ1298)/COUNTIF($S$3:$FQ$3,$E1298+3)</f>
        <v>2.37716666666667</v>
      </c>
      <c r="P1298" s="27" t="n">
        <f aca="false">SUMIF($S$3:$FQ$3,$E1298+4,$S1298:$FQ1298)/COUNTIF($S$3:$FQ$3,$E1298+4)</f>
        <v>2.40216666666667</v>
      </c>
      <c r="Q1298" s="27" t="n">
        <f aca="false">SUMIF($S$3:$FQ$3,$E1298+5,$S1298:$FQ1298)/COUNTIF($S$3:$FQ$3,$E1298+5)</f>
        <v>2.43716666666667</v>
      </c>
      <c r="R1298" s="28" t="n">
        <v>35853</v>
      </c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30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 t="n">
        <v>2.286</v>
      </c>
      <c r="CC1298" s="29" t="n">
        <v>2.321</v>
      </c>
      <c r="CD1298" s="29" t="n">
        <v>2.339</v>
      </c>
      <c r="CE1298" s="29" t="n">
        <v>2.354</v>
      </c>
      <c r="CF1298" s="29" t="n">
        <v>2.368</v>
      </c>
      <c r="CG1298" s="29" t="n">
        <v>2.375</v>
      </c>
      <c r="CH1298" s="29" t="n">
        <v>2.376</v>
      </c>
      <c r="CI1298" s="29" t="n">
        <v>2.396</v>
      </c>
      <c r="CJ1298" s="29" t="n">
        <v>2.514</v>
      </c>
      <c r="CK1298" s="29" t="n">
        <v>2.633</v>
      </c>
      <c r="CL1298" s="29" t="n">
        <v>2.65</v>
      </c>
      <c r="CM1298" s="29" t="n">
        <v>2.54</v>
      </c>
      <c r="CN1298" s="29" t="n">
        <v>2.415</v>
      </c>
      <c r="CO1298" s="29" t="n">
        <v>2.286</v>
      </c>
      <c r="CP1298" s="29" t="n">
        <v>2.252</v>
      </c>
      <c r="CQ1298" s="29" t="n">
        <v>2.247</v>
      </c>
      <c r="CR1298" s="29" t="n">
        <v>2.256</v>
      </c>
      <c r="CS1298" s="29" t="n">
        <v>2.262</v>
      </c>
      <c r="CT1298" s="29" t="n">
        <v>2.266</v>
      </c>
      <c r="CU1298" s="29" t="n">
        <v>2.289</v>
      </c>
      <c r="CV1298" s="29" t="n">
        <v>2.418</v>
      </c>
      <c r="CW1298" s="29" t="n">
        <v>2.551</v>
      </c>
      <c r="CX1298" s="29" t="n">
        <v>2.572</v>
      </c>
      <c r="CY1298" s="29" t="n">
        <v>2.48</v>
      </c>
      <c r="CZ1298" s="29" t="n">
        <v>2.381</v>
      </c>
      <c r="DA1298" s="29" t="n">
        <v>2.266</v>
      </c>
      <c r="DB1298" s="29" t="n">
        <v>2.253</v>
      </c>
      <c r="DC1298" s="29" t="n">
        <v>2.255</v>
      </c>
      <c r="DD1298" s="29" t="n">
        <v>2.264</v>
      </c>
      <c r="DE1298" s="29" t="n">
        <v>2.269</v>
      </c>
      <c r="DF1298" s="29" t="n">
        <v>2.278</v>
      </c>
      <c r="DG1298" s="29" t="n">
        <v>2.306</v>
      </c>
      <c r="DH1298" s="29" t="n">
        <v>2.434</v>
      </c>
      <c r="DI1298" s="29" t="n">
        <v>2.582</v>
      </c>
      <c r="DJ1298" s="29" t="n">
        <v>2.607</v>
      </c>
      <c r="DK1298" s="29" t="n">
        <v>2.492</v>
      </c>
      <c r="DL1298" s="29" t="n">
        <v>2.385</v>
      </c>
      <c r="DM1298" s="29" t="n">
        <v>2.281</v>
      </c>
      <c r="DN1298" s="29" t="n">
        <v>2.268</v>
      </c>
      <c r="DO1298" s="29" t="n">
        <v>2.27</v>
      </c>
      <c r="DP1298" s="29" t="n">
        <v>2.279</v>
      </c>
      <c r="DQ1298" s="29" t="n">
        <v>2.284</v>
      </c>
      <c r="DR1298" s="29" t="n">
        <v>2.293</v>
      </c>
      <c r="DS1298" s="29" t="n">
        <v>2.321</v>
      </c>
      <c r="DT1298" s="29" t="n">
        <v>2.449</v>
      </c>
      <c r="DU1298" s="29" t="n">
        <v>2.597</v>
      </c>
      <c r="DV1298" s="29" t="n">
        <v>2.632</v>
      </c>
      <c r="DW1298" s="29" t="n">
        <v>2.517</v>
      </c>
      <c r="DX1298" s="29" t="n">
        <v>2.41</v>
      </c>
      <c r="DY1298" s="29" t="n">
        <v>2.306</v>
      </c>
      <c r="DZ1298" s="29" t="n">
        <v>2.293</v>
      </c>
      <c r="EA1298" s="29" t="n">
        <v>2.295</v>
      </c>
      <c r="EB1298" s="29" t="n">
        <v>2.304</v>
      </c>
      <c r="EC1298" s="29" t="n">
        <v>2.309</v>
      </c>
      <c r="ED1298" s="29" t="n">
        <v>2.318</v>
      </c>
      <c r="EE1298" s="29" t="n">
        <v>2.346</v>
      </c>
      <c r="EF1298" s="29" t="n">
        <v>2.474</v>
      </c>
      <c r="EG1298" s="29" t="n">
        <v>2.622</v>
      </c>
      <c r="EH1298" s="29" t="n">
        <v>2.667</v>
      </c>
      <c r="EI1298" s="29" t="n">
        <v>2.552</v>
      </c>
      <c r="EJ1298" s="29" t="n">
        <v>2.445</v>
      </c>
      <c r="EK1298" s="29" t="n">
        <v>2.341</v>
      </c>
      <c r="EL1298" s="29" t="n">
        <v>2.328</v>
      </c>
      <c r="EM1298" s="29" t="n">
        <v>2.33</v>
      </c>
      <c r="EN1298" s="29" t="n">
        <v>2.339</v>
      </c>
      <c r="EO1298" s="29" t="n">
        <v>2.344</v>
      </c>
      <c r="EP1298" s="29" t="n">
        <v>2.353</v>
      </c>
      <c r="EQ1298" s="29" t="n">
        <v>2.381</v>
      </c>
      <c r="ER1298" s="29" t="n">
        <v>2.509</v>
      </c>
      <c r="ES1298" s="29" t="n">
        <v>2.657</v>
      </c>
      <c r="ET1298" s="29" t="n">
        <v>2.712</v>
      </c>
      <c r="EU1298" s="29" t="n">
        <v>2.597</v>
      </c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0"/>
      <c r="GS1298" s="0"/>
      <c r="GT1298" s="0"/>
      <c r="GU1298" s="0"/>
      <c r="GV1298" s="0"/>
      <c r="GW1298" s="0"/>
      <c r="GX1298" s="0"/>
      <c r="GY1298" s="0"/>
      <c r="GZ1298" s="0"/>
      <c r="HA1298" s="0"/>
      <c r="HB1298" s="0"/>
      <c r="HC1298" s="0"/>
      <c r="HD1298" s="0"/>
      <c r="HE1298" s="0"/>
      <c r="HF1298" s="0"/>
      <c r="HG1298" s="0"/>
      <c r="HH1298" s="0"/>
      <c r="HI1298" s="0"/>
      <c r="HJ1298" s="0"/>
      <c r="HK1298" s="0"/>
      <c r="HL1298" s="0"/>
      <c r="HM1298" s="0"/>
      <c r="HN1298" s="0"/>
      <c r="HO1298" s="0"/>
      <c r="HP1298" s="0"/>
      <c r="HQ1298" s="0"/>
      <c r="HR1298" s="0"/>
      <c r="HS1298" s="0"/>
      <c r="HT1298" s="0"/>
      <c r="HU1298" s="0"/>
      <c r="HV1298" s="0"/>
      <c r="HW1298" s="0"/>
      <c r="HX1298" s="0"/>
      <c r="HY1298" s="0"/>
      <c r="HZ1298" s="0"/>
      <c r="IA1298" s="0"/>
      <c r="IB1298" s="0"/>
      <c r="IC1298" s="0"/>
      <c r="ID1298" s="0"/>
      <c r="IE1298" s="0"/>
      <c r="IF1298" s="0"/>
      <c r="IG1298" s="0"/>
      <c r="IH1298" s="0"/>
      <c r="II1298" s="0"/>
      <c r="IJ1298" s="0"/>
      <c r="IK1298" s="0"/>
      <c r="IL1298" s="0"/>
      <c r="IM1298" s="0"/>
      <c r="IN1298" s="0"/>
      <c r="IO1298" s="0"/>
      <c r="IP1298" s="0"/>
      <c r="IQ1298" s="0"/>
      <c r="IR1298" s="0"/>
      <c r="IS1298" s="0"/>
      <c r="IT1298" s="0"/>
      <c r="IU1298" s="0"/>
      <c r="IV1298" s="0"/>
      <c r="IW1298" s="0"/>
    </row>
    <row r="1299" customFormat="false" ht="12.75" hidden="true" customHeight="false" outlineLevel="0" collapsed="false">
      <c r="A1299" s="0" t="n">
        <f aca="false">WEEKDAY(C1299,2)</f>
        <v>1</v>
      </c>
      <c r="B1299" s="0" t="n">
        <f aca="false">MONTH(C1299)</f>
        <v>3</v>
      </c>
      <c r="C1299" s="23" t="n">
        <v>35856</v>
      </c>
      <c r="D1299" s="0" t="n">
        <f aca="false">MONTH(R1299)</f>
        <v>3</v>
      </c>
      <c r="E1299" s="0" t="n">
        <f aca="false">YEAR(R1299)</f>
        <v>1998</v>
      </c>
      <c r="F1299" s="35" t="n">
        <f aca="false">L1299-K1299</f>
        <v>0.201285714285715</v>
      </c>
      <c r="G1299" s="24" t="n">
        <f aca="false">N1299-M1299</f>
        <v>-0.00649999999999995</v>
      </c>
      <c r="H1299" s="24" t="n">
        <f aca="false">O1299-N1299</f>
        <v>0.0154999999999998</v>
      </c>
      <c r="I1299" s="24" t="n">
        <f aca="false">O1299-M1299</f>
        <v>0.0089999999999999</v>
      </c>
      <c r="J1299" s="25" t="n">
        <f aca="false">VLOOKUP(C1299,'Nymex hist.'!A:B,2,0)</f>
        <v>2.292</v>
      </c>
      <c r="K1299" s="34" t="n">
        <f aca="false">AVERAGE(CC1299:CI1299)</f>
        <v>2.34471428571429</v>
      </c>
      <c r="L1299" s="34" t="n">
        <f aca="false">AVERAGE(CJ1299:CN1299)</f>
        <v>2.546</v>
      </c>
      <c r="M1299" s="27" t="n">
        <f aca="false">SUMIF($S$3:$FQ$3,$E1299+1,$S1299:$FQ1299)/COUNTIF($S$3:$FQ$3,$E1299+1)</f>
        <v>2.36816666666667</v>
      </c>
      <c r="N1299" s="27" t="n">
        <f aca="false">SUMIF($S$3:$FQ$3,$E1299+2,$S1299:$FQ1299)/COUNTIF($S$3:$FQ$3,$E1299+2)</f>
        <v>2.36166666666667</v>
      </c>
      <c r="O1299" s="27" t="n">
        <f aca="false">SUMIF($S$3:$FQ$3,$E1299+3,$S1299:$FQ1299)/COUNTIF($S$3:$FQ$3,$E1299+3)</f>
        <v>2.37716666666667</v>
      </c>
      <c r="P1299" s="27" t="n">
        <f aca="false">SUMIF($S$3:$FQ$3,$E1299+4,$S1299:$FQ1299)/COUNTIF($S$3:$FQ$3,$E1299+4)</f>
        <v>2.40216666666667</v>
      </c>
      <c r="Q1299" s="27" t="n">
        <f aca="false">SUMIF($S$3:$FQ$3,$E1299+5,$S1299:$FQ1299)/COUNTIF($S$3:$FQ$3,$E1299+5)</f>
        <v>2.43716666666667</v>
      </c>
      <c r="R1299" s="28" t="n">
        <v>35856</v>
      </c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30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 t="n">
        <v>2.292</v>
      </c>
      <c r="CD1299" s="29" t="n">
        <v>2.317</v>
      </c>
      <c r="CE1299" s="29" t="n">
        <v>2.335</v>
      </c>
      <c r="CF1299" s="29" t="n">
        <v>2.353</v>
      </c>
      <c r="CG1299" s="29" t="n">
        <v>2.363</v>
      </c>
      <c r="CH1299" s="29" t="n">
        <v>2.365</v>
      </c>
      <c r="CI1299" s="29" t="n">
        <v>2.388</v>
      </c>
      <c r="CJ1299" s="29" t="n">
        <v>2.508</v>
      </c>
      <c r="CK1299" s="29" t="n">
        <v>2.628</v>
      </c>
      <c r="CL1299" s="29" t="n">
        <v>2.645</v>
      </c>
      <c r="CM1299" s="29" t="n">
        <v>2.537</v>
      </c>
      <c r="CN1299" s="29" t="n">
        <v>2.412</v>
      </c>
      <c r="CO1299" s="29" t="n">
        <v>2.284</v>
      </c>
      <c r="CP1299" s="29" t="n">
        <v>2.251</v>
      </c>
      <c r="CQ1299" s="29" t="n">
        <v>2.247</v>
      </c>
      <c r="CR1299" s="29" t="n">
        <v>2.256</v>
      </c>
      <c r="CS1299" s="29" t="n">
        <v>2.262</v>
      </c>
      <c r="CT1299" s="29" t="n">
        <v>2.266</v>
      </c>
      <c r="CU1299" s="29" t="n">
        <v>2.289</v>
      </c>
      <c r="CV1299" s="29" t="n">
        <v>2.418</v>
      </c>
      <c r="CW1299" s="29" t="n">
        <v>2.551</v>
      </c>
      <c r="CX1299" s="29" t="n">
        <v>2.572</v>
      </c>
      <c r="CY1299" s="29" t="n">
        <v>2.48</v>
      </c>
      <c r="CZ1299" s="29" t="n">
        <v>2.381</v>
      </c>
      <c r="DA1299" s="29" t="n">
        <v>2.266</v>
      </c>
      <c r="DB1299" s="29" t="n">
        <v>2.253</v>
      </c>
      <c r="DC1299" s="29" t="n">
        <v>2.255</v>
      </c>
      <c r="DD1299" s="29" t="n">
        <v>2.264</v>
      </c>
      <c r="DE1299" s="29" t="n">
        <v>2.269</v>
      </c>
      <c r="DF1299" s="29" t="n">
        <v>2.278</v>
      </c>
      <c r="DG1299" s="29" t="n">
        <v>2.306</v>
      </c>
      <c r="DH1299" s="29" t="n">
        <v>2.434</v>
      </c>
      <c r="DI1299" s="29" t="n">
        <v>2.582</v>
      </c>
      <c r="DJ1299" s="29" t="n">
        <v>2.607</v>
      </c>
      <c r="DK1299" s="29" t="n">
        <v>2.492</v>
      </c>
      <c r="DL1299" s="29" t="n">
        <v>2.385</v>
      </c>
      <c r="DM1299" s="29" t="n">
        <v>2.281</v>
      </c>
      <c r="DN1299" s="29" t="n">
        <v>2.268</v>
      </c>
      <c r="DO1299" s="29" t="n">
        <v>2.27</v>
      </c>
      <c r="DP1299" s="29" t="n">
        <v>2.279</v>
      </c>
      <c r="DQ1299" s="29" t="n">
        <v>2.284</v>
      </c>
      <c r="DR1299" s="29" t="n">
        <v>2.293</v>
      </c>
      <c r="DS1299" s="29" t="n">
        <v>2.321</v>
      </c>
      <c r="DT1299" s="29" t="n">
        <v>2.449</v>
      </c>
      <c r="DU1299" s="29" t="n">
        <v>2.597</v>
      </c>
      <c r="DV1299" s="29" t="n">
        <v>2.632</v>
      </c>
      <c r="DW1299" s="29" t="n">
        <v>2.517</v>
      </c>
      <c r="DX1299" s="29" t="n">
        <v>2.41</v>
      </c>
      <c r="DY1299" s="29" t="n">
        <v>2.306</v>
      </c>
      <c r="DZ1299" s="29" t="n">
        <v>2.293</v>
      </c>
      <c r="EA1299" s="29" t="n">
        <v>2.295</v>
      </c>
      <c r="EB1299" s="29" t="n">
        <v>2.304</v>
      </c>
      <c r="EC1299" s="29" t="n">
        <v>2.309</v>
      </c>
      <c r="ED1299" s="29" t="n">
        <v>2.318</v>
      </c>
      <c r="EE1299" s="29" t="n">
        <v>2.346</v>
      </c>
      <c r="EF1299" s="29" t="n">
        <v>2.474</v>
      </c>
      <c r="EG1299" s="29" t="n">
        <v>2.622</v>
      </c>
      <c r="EH1299" s="29" t="n">
        <v>2.667</v>
      </c>
      <c r="EI1299" s="29" t="n">
        <v>2.552</v>
      </c>
      <c r="EJ1299" s="29" t="n">
        <v>2.445</v>
      </c>
      <c r="EK1299" s="29" t="n">
        <v>2.341</v>
      </c>
      <c r="EL1299" s="29" t="n">
        <v>2.328</v>
      </c>
      <c r="EM1299" s="29" t="n">
        <v>2.33</v>
      </c>
      <c r="EN1299" s="29" t="n">
        <v>2.339</v>
      </c>
      <c r="EO1299" s="29" t="n">
        <v>2.344</v>
      </c>
      <c r="EP1299" s="29" t="n">
        <v>2.353</v>
      </c>
      <c r="EQ1299" s="29" t="n">
        <v>2.381</v>
      </c>
      <c r="ER1299" s="29" t="n">
        <v>2.509</v>
      </c>
      <c r="ES1299" s="29" t="n">
        <v>2.657</v>
      </c>
      <c r="ET1299" s="29" t="n">
        <v>2.712</v>
      </c>
      <c r="EU1299" s="29" t="n">
        <v>2.597</v>
      </c>
      <c r="EV1299" s="29" t="n">
        <v>2.49</v>
      </c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0"/>
      <c r="GS1299" s="0"/>
      <c r="GT1299" s="0"/>
      <c r="GU1299" s="0"/>
      <c r="GV1299" s="0"/>
      <c r="GW1299" s="0"/>
      <c r="GX1299" s="0"/>
      <c r="GY1299" s="0"/>
      <c r="GZ1299" s="0"/>
      <c r="HA1299" s="0"/>
      <c r="HB1299" s="0"/>
      <c r="HC1299" s="0"/>
      <c r="HD1299" s="0"/>
      <c r="HE1299" s="0"/>
      <c r="HF1299" s="0"/>
      <c r="HG1299" s="0"/>
      <c r="HH1299" s="0"/>
      <c r="HI1299" s="0"/>
      <c r="HJ1299" s="0"/>
      <c r="HK1299" s="0"/>
      <c r="HL1299" s="0"/>
      <c r="HM1299" s="0"/>
      <c r="HN1299" s="0"/>
      <c r="HO1299" s="0"/>
      <c r="HP1299" s="0"/>
      <c r="HQ1299" s="0"/>
      <c r="HR1299" s="0"/>
      <c r="HS1299" s="0"/>
      <c r="HT1299" s="0"/>
      <c r="HU1299" s="0"/>
      <c r="HV1299" s="0"/>
      <c r="HW1299" s="0"/>
      <c r="HX1299" s="0"/>
      <c r="HY1299" s="0"/>
      <c r="HZ1299" s="0"/>
      <c r="IA1299" s="0"/>
      <c r="IB1299" s="0"/>
      <c r="IC1299" s="0"/>
      <c r="ID1299" s="0"/>
      <c r="IE1299" s="0"/>
      <c r="IF1299" s="0"/>
      <c r="IG1299" s="0"/>
      <c r="IH1299" s="0"/>
      <c r="II1299" s="0"/>
      <c r="IJ1299" s="0"/>
      <c r="IK1299" s="0"/>
      <c r="IL1299" s="0"/>
      <c r="IM1299" s="0"/>
      <c r="IN1299" s="0"/>
      <c r="IO1299" s="0"/>
      <c r="IP1299" s="0"/>
      <c r="IQ1299" s="0"/>
      <c r="IR1299" s="0"/>
      <c r="IS1299" s="0"/>
      <c r="IT1299" s="0"/>
      <c r="IU1299" s="0"/>
      <c r="IV1299" s="0"/>
      <c r="IW1299" s="0"/>
    </row>
    <row r="1300" customFormat="false" ht="12.75" hidden="true" customHeight="false" outlineLevel="0" collapsed="false">
      <c r="A1300" s="0" t="n">
        <f aca="false">WEEKDAY(C1300,2)</f>
        <v>2</v>
      </c>
      <c r="B1300" s="0" t="n">
        <f aca="false">MONTH(C1300)</f>
        <v>3</v>
      </c>
      <c r="C1300" s="23" t="n">
        <v>35857</v>
      </c>
      <c r="D1300" s="0" t="n">
        <f aca="false">MONTH(R1300)</f>
        <v>3</v>
      </c>
      <c r="E1300" s="0" t="n">
        <f aca="false">YEAR(R1300)</f>
        <v>1998</v>
      </c>
      <c r="F1300" s="35" t="n">
        <f aca="false">L1300-K1300</f>
        <v>0.213714285714286</v>
      </c>
      <c r="G1300" s="24" t="n">
        <f aca="false">N1300-M1300</f>
        <v>-0.00199999999999978</v>
      </c>
      <c r="H1300" s="24" t="n">
        <f aca="false">O1300-N1300</f>
        <v>0.0155000000000003</v>
      </c>
      <c r="I1300" s="24" t="n">
        <f aca="false">O1300-M1300</f>
        <v>0.0135000000000005</v>
      </c>
      <c r="J1300" s="25" t="n">
        <f aca="false">VLOOKUP(C1300,'Nymex hist.'!A:B,2,0)</f>
        <v>2.241</v>
      </c>
      <c r="K1300" s="34" t="n">
        <f aca="false">AVERAGE(CC1300:CI1300)</f>
        <v>2.30728571428571</v>
      </c>
      <c r="L1300" s="34" t="n">
        <f aca="false">AVERAGE(CJ1300:CN1300)</f>
        <v>2.521</v>
      </c>
      <c r="M1300" s="27" t="n">
        <f aca="false">SUMIF($S$3:$FQ$3,$E1300+1,$S1300:$FQ1300)/COUNTIF($S$3:$FQ$3,$E1300+1)</f>
        <v>2.35766666666667</v>
      </c>
      <c r="N1300" s="27" t="n">
        <f aca="false">SUMIF($S$3:$FQ$3,$E1300+2,$S1300:$FQ1300)/COUNTIF($S$3:$FQ$3,$E1300+2)</f>
        <v>2.35566666666667</v>
      </c>
      <c r="O1300" s="27" t="n">
        <f aca="false">SUMIF($S$3:$FQ$3,$E1300+3,$S1300:$FQ1300)/COUNTIF($S$3:$FQ$3,$E1300+3)</f>
        <v>2.37116666666667</v>
      </c>
      <c r="P1300" s="27" t="n">
        <f aca="false">SUMIF($S$3:$FQ$3,$E1300+4,$S1300:$FQ1300)/COUNTIF($S$3:$FQ$3,$E1300+4)</f>
        <v>2.39616666666667</v>
      </c>
      <c r="Q1300" s="27" t="n">
        <f aca="false">SUMIF($S$3:$FQ$3,$E1300+5,$S1300:$FQ1300)/COUNTIF($S$3:$FQ$3,$E1300+5)</f>
        <v>2.43116666666667</v>
      </c>
      <c r="R1300" s="28" t="n">
        <v>35857</v>
      </c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30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 t="n">
        <v>2.241</v>
      </c>
      <c r="CD1300" s="29" t="n">
        <v>2.273</v>
      </c>
      <c r="CE1300" s="29" t="n">
        <v>2.295</v>
      </c>
      <c r="CF1300" s="29" t="n">
        <v>2.317</v>
      </c>
      <c r="CG1300" s="29" t="n">
        <v>2.33</v>
      </c>
      <c r="CH1300" s="29" t="n">
        <v>2.335</v>
      </c>
      <c r="CI1300" s="29" t="n">
        <v>2.36</v>
      </c>
      <c r="CJ1300" s="29" t="n">
        <v>2.48</v>
      </c>
      <c r="CK1300" s="29" t="n">
        <v>2.6</v>
      </c>
      <c r="CL1300" s="29" t="n">
        <v>2.617</v>
      </c>
      <c r="CM1300" s="29" t="n">
        <v>2.513</v>
      </c>
      <c r="CN1300" s="29" t="n">
        <v>2.395</v>
      </c>
      <c r="CO1300" s="29" t="n">
        <v>2.275</v>
      </c>
      <c r="CP1300" s="29" t="n">
        <v>2.245</v>
      </c>
      <c r="CQ1300" s="29" t="n">
        <v>2.241</v>
      </c>
      <c r="CR1300" s="29" t="n">
        <v>2.25</v>
      </c>
      <c r="CS1300" s="29" t="n">
        <v>2.256</v>
      </c>
      <c r="CT1300" s="29" t="n">
        <v>2.26</v>
      </c>
      <c r="CU1300" s="29" t="n">
        <v>2.283</v>
      </c>
      <c r="CV1300" s="29" t="n">
        <v>2.412</v>
      </c>
      <c r="CW1300" s="29" t="n">
        <v>2.545</v>
      </c>
      <c r="CX1300" s="29" t="n">
        <v>2.566</v>
      </c>
      <c r="CY1300" s="29" t="n">
        <v>2.474</v>
      </c>
      <c r="CZ1300" s="29" t="n">
        <v>2.375</v>
      </c>
      <c r="DA1300" s="29" t="n">
        <v>2.26</v>
      </c>
      <c r="DB1300" s="29" t="n">
        <v>2.247</v>
      </c>
      <c r="DC1300" s="29" t="n">
        <v>2.249</v>
      </c>
      <c r="DD1300" s="29" t="n">
        <v>2.258</v>
      </c>
      <c r="DE1300" s="29" t="n">
        <v>2.263</v>
      </c>
      <c r="DF1300" s="29" t="n">
        <v>2.272</v>
      </c>
      <c r="DG1300" s="29" t="n">
        <v>2.3</v>
      </c>
      <c r="DH1300" s="29" t="n">
        <v>2.428</v>
      </c>
      <c r="DI1300" s="29" t="n">
        <v>2.576</v>
      </c>
      <c r="DJ1300" s="29" t="n">
        <v>2.601</v>
      </c>
      <c r="DK1300" s="29" t="n">
        <v>2.486</v>
      </c>
      <c r="DL1300" s="29" t="n">
        <v>2.379</v>
      </c>
      <c r="DM1300" s="29" t="n">
        <v>2.275</v>
      </c>
      <c r="DN1300" s="29" t="n">
        <v>2.262</v>
      </c>
      <c r="DO1300" s="29" t="n">
        <v>2.264</v>
      </c>
      <c r="DP1300" s="29" t="n">
        <v>2.273</v>
      </c>
      <c r="DQ1300" s="29" t="n">
        <v>2.278</v>
      </c>
      <c r="DR1300" s="29" t="n">
        <v>2.287</v>
      </c>
      <c r="DS1300" s="29" t="n">
        <v>2.315</v>
      </c>
      <c r="DT1300" s="29" t="n">
        <v>2.443</v>
      </c>
      <c r="DU1300" s="29" t="n">
        <v>2.591</v>
      </c>
      <c r="DV1300" s="29" t="n">
        <v>2.626</v>
      </c>
      <c r="DW1300" s="29" t="n">
        <v>2.511</v>
      </c>
      <c r="DX1300" s="29" t="n">
        <v>2.404</v>
      </c>
      <c r="DY1300" s="29" t="n">
        <v>2.3</v>
      </c>
      <c r="DZ1300" s="29" t="n">
        <v>2.287</v>
      </c>
      <c r="EA1300" s="29" t="n">
        <v>2.289</v>
      </c>
      <c r="EB1300" s="29" t="n">
        <v>2.298</v>
      </c>
      <c r="EC1300" s="29" t="n">
        <v>2.303</v>
      </c>
      <c r="ED1300" s="29" t="n">
        <v>2.312</v>
      </c>
      <c r="EE1300" s="29" t="n">
        <v>2.34</v>
      </c>
      <c r="EF1300" s="29" t="n">
        <v>2.468</v>
      </c>
      <c r="EG1300" s="29" t="n">
        <v>2.616</v>
      </c>
      <c r="EH1300" s="29" t="n">
        <v>2.661</v>
      </c>
      <c r="EI1300" s="29" t="n">
        <v>2.546</v>
      </c>
      <c r="EJ1300" s="29" t="n">
        <v>2.439</v>
      </c>
      <c r="EK1300" s="29" t="n">
        <v>2.335</v>
      </c>
      <c r="EL1300" s="29" t="n">
        <v>2.322</v>
      </c>
      <c r="EM1300" s="29" t="n">
        <v>2.324</v>
      </c>
      <c r="EN1300" s="29" t="n">
        <v>2.333</v>
      </c>
      <c r="EO1300" s="29" t="n">
        <v>2.338</v>
      </c>
      <c r="EP1300" s="29" t="n">
        <v>2.347</v>
      </c>
      <c r="EQ1300" s="29" t="n">
        <v>2.375</v>
      </c>
      <c r="ER1300" s="29" t="n">
        <v>2.503</v>
      </c>
      <c r="ES1300" s="29" t="n">
        <v>2.651</v>
      </c>
      <c r="ET1300" s="29" t="n">
        <v>2.706</v>
      </c>
      <c r="EU1300" s="29" t="n">
        <v>2.591</v>
      </c>
      <c r="EV1300" s="29" t="n">
        <v>2.484</v>
      </c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0"/>
      <c r="GS1300" s="0"/>
      <c r="GT1300" s="0"/>
      <c r="GU1300" s="0"/>
      <c r="GV1300" s="0"/>
      <c r="GW1300" s="0"/>
      <c r="GX1300" s="0"/>
      <c r="GY1300" s="0"/>
      <c r="GZ1300" s="0"/>
      <c r="HA1300" s="0"/>
      <c r="HB1300" s="0"/>
      <c r="HC1300" s="0"/>
      <c r="HD1300" s="0"/>
      <c r="HE1300" s="0"/>
      <c r="HF1300" s="0"/>
      <c r="HG1300" s="0"/>
      <c r="HH1300" s="0"/>
      <c r="HI1300" s="0"/>
      <c r="HJ1300" s="0"/>
      <c r="HK1300" s="0"/>
      <c r="HL1300" s="0"/>
      <c r="HM1300" s="0"/>
      <c r="HN1300" s="0"/>
      <c r="HO1300" s="0"/>
      <c r="HP1300" s="0"/>
      <c r="HQ1300" s="0"/>
      <c r="HR1300" s="0"/>
      <c r="HS1300" s="0"/>
      <c r="HT1300" s="0"/>
      <c r="HU1300" s="0"/>
      <c r="HV1300" s="0"/>
      <c r="HW1300" s="0"/>
      <c r="HX1300" s="0"/>
      <c r="HY1300" s="0"/>
      <c r="HZ1300" s="0"/>
      <c r="IA1300" s="0"/>
      <c r="IB1300" s="0"/>
      <c r="IC1300" s="0"/>
      <c r="ID1300" s="0"/>
      <c r="IE1300" s="0"/>
      <c r="IF1300" s="0"/>
      <c r="IG1300" s="0"/>
      <c r="IH1300" s="0"/>
      <c r="II1300" s="0"/>
      <c r="IJ1300" s="0"/>
      <c r="IK1300" s="0"/>
      <c r="IL1300" s="0"/>
      <c r="IM1300" s="0"/>
      <c r="IN1300" s="0"/>
      <c r="IO1300" s="0"/>
      <c r="IP1300" s="0"/>
      <c r="IQ1300" s="0"/>
      <c r="IR1300" s="0"/>
      <c r="IS1300" s="0"/>
      <c r="IT1300" s="0"/>
      <c r="IU1300" s="0"/>
      <c r="IV1300" s="0"/>
      <c r="IW1300" s="0"/>
    </row>
    <row r="1301" customFormat="false" ht="12.75" hidden="true" customHeight="false" outlineLevel="0" collapsed="false">
      <c r="A1301" s="0" t="n">
        <f aca="false">WEEKDAY(C1301,2)</f>
        <v>3</v>
      </c>
      <c r="B1301" s="0" t="n">
        <f aca="false">MONTH(C1301)</f>
        <v>3</v>
      </c>
      <c r="C1301" s="23" t="n">
        <v>35858</v>
      </c>
      <c r="D1301" s="0" t="n">
        <f aca="false">MONTH(R1301)</f>
        <v>3</v>
      </c>
      <c r="E1301" s="0" t="n">
        <f aca="false">YEAR(R1301)</f>
        <v>1998</v>
      </c>
      <c r="F1301" s="35" t="n">
        <f aca="false">L1301-K1301</f>
        <v>0.219714285714286</v>
      </c>
      <c r="G1301" s="24" t="n">
        <f aca="false">N1301-M1301</f>
        <v>-0.00199999999999978</v>
      </c>
      <c r="H1301" s="24" t="n">
        <f aca="false">O1301-N1301</f>
        <v>0.0154999999999998</v>
      </c>
      <c r="I1301" s="24" t="n">
        <f aca="false">O1301-M1301</f>
        <v>0.0135000000000001</v>
      </c>
      <c r="J1301" s="25" t="n">
        <f aca="false">VLOOKUP(C1301,'Nymex hist.'!A:B,2,0)</f>
        <v>2.228</v>
      </c>
      <c r="K1301" s="34" t="n">
        <f aca="false">AVERAGE(CC1301:CI1301)</f>
        <v>2.29928571428571</v>
      </c>
      <c r="L1301" s="34" t="n">
        <f aca="false">AVERAGE(CJ1301:CN1301)</f>
        <v>2.519</v>
      </c>
      <c r="M1301" s="27" t="n">
        <f aca="false">SUMIF($S$3:$FQ$3,$E1301+1,$S1301:$FQ1301)/COUNTIF($S$3:$FQ$3,$E1301+1)</f>
        <v>2.35566666666667</v>
      </c>
      <c r="N1301" s="27" t="n">
        <f aca="false">SUMIF($S$3:$FQ$3,$E1301+2,$S1301:$FQ1301)/COUNTIF($S$3:$FQ$3,$E1301+2)</f>
        <v>2.35366666666667</v>
      </c>
      <c r="O1301" s="27" t="n">
        <f aca="false">SUMIF($S$3:$FQ$3,$E1301+3,$S1301:$FQ1301)/COUNTIF($S$3:$FQ$3,$E1301+3)</f>
        <v>2.36916666666667</v>
      </c>
      <c r="P1301" s="27" t="n">
        <f aca="false">SUMIF($S$3:$FQ$3,$E1301+4,$S1301:$FQ1301)/COUNTIF($S$3:$FQ$3,$E1301+4)</f>
        <v>2.39416666666667</v>
      </c>
      <c r="Q1301" s="27" t="n">
        <f aca="false">SUMIF($S$3:$FQ$3,$E1301+5,$S1301:$FQ1301)/COUNTIF($S$3:$FQ$3,$E1301+5)</f>
        <v>2.42916666666667</v>
      </c>
      <c r="R1301" s="28" t="n">
        <v>35858</v>
      </c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30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 t="n">
        <v>2.228</v>
      </c>
      <c r="CD1301" s="29" t="n">
        <v>2.263</v>
      </c>
      <c r="CE1301" s="29" t="n">
        <v>2.287</v>
      </c>
      <c r="CF1301" s="29" t="n">
        <v>2.31</v>
      </c>
      <c r="CG1301" s="29" t="n">
        <v>2.323</v>
      </c>
      <c r="CH1301" s="29" t="n">
        <v>2.328</v>
      </c>
      <c r="CI1301" s="29" t="n">
        <v>2.356</v>
      </c>
      <c r="CJ1301" s="29" t="n">
        <v>2.478</v>
      </c>
      <c r="CK1301" s="29" t="n">
        <v>2.598</v>
      </c>
      <c r="CL1301" s="29" t="n">
        <v>2.615</v>
      </c>
      <c r="CM1301" s="29" t="n">
        <v>2.511</v>
      </c>
      <c r="CN1301" s="29" t="n">
        <v>2.393</v>
      </c>
      <c r="CO1301" s="29" t="n">
        <v>2.273</v>
      </c>
      <c r="CP1301" s="29" t="n">
        <v>2.243</v>
      </c>
      <c r="CQ1301" s="29" t="n">
        <v>2.239</v>
      </c>
      <c r="CR1301" s="29" t="n">
        <v>2.248</v>
      </c>
      <c r="CS1301" s="29" t="n">
        <v>2.254</v>
      </c>
      <c r="CT1301" s="29" t="n">
        <v>2.258</v>
      </c>
      <c r="CU1301" s="29" t="n">
        <v>2.281</v>
      </c>
      <c r="CV1301" s="29" t="n">
        <v>2.41</v>
      </c>
      <c r="CW1301" s="29" t="n">
        <v>2.543</v>
      </c>
      <c r="CX1301" s="29" t="n">
        <v>2.564</v>
      </c>
      <c r="CY1301" s="29" t="n">
        <v>2.472</v>
      </c>
      <c r="CZ1301" s="29" t="n">
        <v>2.373</v>
      </c>
      <c r="DA1301" s="29" t="n">
        <v>2.258</v>
      </c>
      <c r="DB1301" s="29" t="n">
        <v>2.245</v>
      </c>
      <c r="DC1301" s="29" t="n">
        <v>2.247</v>
      </c>
      <c r="DD1301" s="29" t="n">
        <v>2.256</v>
      </c>
      <c r="DE1301" s="29" t="n">
        <v>2.261</v>
      </c>
      <c r="DF1301" s="29" t="n">
        <v>2.27</v>
      </c>
      <c r="DG1301" s="29" t="n">
        <v>2.298</v>
      </c>
      <c r="DH1301" s="29" t="n">
        <v>2.426</v>
      </c>
      <c r="DI1301" s="29" t="n">
        <v>2.574</v>
      </c>
      <c r="DJ1301" s="29" t="n">
        <v>2.599</v>
      </c>
      <c r="DK1301" s="29" t="n">
        <v>2.484</v>
      </c>
      <c r="DL1301" s="29" t="n">
        <v>2.377</v>
      </c>
      <c r="DM1301" s="29" t="n">
        <v>2.273</v>
      </c>
      <c r="DN1301" s="29" t="n">
        <v>2.26</v>
      </c>
      <c r="DO1301" s="29" t="n">
        <v>2.262</v>
      </c>
      <c r="DP1301" s="29" t="n">
        <v>2.271</v>
      </c>
      <c r="DQ1301" s="29" t="n">
        <v>2.276</v>
      </c>
      <c r="DR1301" s="29" t="n">
        <v>2.285</v>
      </c>
      <c r="DS1301" s="29" t="n">
        <v>2.313</v>
      </c>
      <c r="DT1301" s="29" t="n">
        <v>2.441</v>
      </c>
      <c r="DU1301" s="29" t="n">
        <v>2.589</v>
      </c>
      <c r="DV1301" s="29" t="n">
        <v>2.624</v>
      </c>
      <c r="DW1301" s="29" t="n">
        <v>2.509</v>
      </c>
      <c r="DX1301" s="29" t="n">
        <v>2.402</v>
      </c>
      <c r="DY1301" s="29" t="n">
        <v>2.298</v>
      </c>
      <c r="DZ1301" s="29" t="n">
        <v>2.285</v>
      </c>
      <c r="EA1301" s="29" t="n">
        <v>2.287</v>
      </c>
      <c r="EB1301" s="29" t="n">
        <v>2.296</v>
      </c>
      <c r="EC1301" s="29" t="n">
        <v>2.301</v>
      </c>
      <c r="ED1301" s="29" t="n">
        <v>2.31</v>
      </c>
      <c r="EE1301" s="29" t="n">
        <v>2.338</v>
      </c>
      <c r="EF1301" s="29" t="n">
        <v>2.466</v>
      </c>
      <c r="EG1301" s="29" t="n">
        <v>2.614</v>
      </c>
      <c r="EH1301" s="29" t="n">
        <v>2.659</v>
      </c>
      <c r="EI1301" s="29" t="n">
        <v>2.544</v>
      </c>
      <c r="EJ1301" s="29" t="n">
        <v>2.437</v>
      </c>
      <c r="EK1301" s="29" t="n">
        <v>2.333</v>
      </c>
      <c r="EL1301" s="29" t="n">
        <v>2.32</v>
      </c>
      <c r="EM1301" s="29" t="n">
        <v>2.322</v>
      </c>
      <c r="EN1301" s="29" t="n">
        <v>2.331</v>
      </c>
      <c r="EO1301" s="29" t="n">
        <v>2.336</v>
      </c>
      <c r="EP1301" s="29" t="n">
        <v>2.345</v>
      </c>
      <c r="EQ1301" s="29" t="n">
        <v>2.373</v>
      </c>
      <c r="ER1301" s="29" t="n">
        <v>2.501</v>
      </c>
      <c r="ES1301" s="29" t="n">
        <v>2.649</v>
      </c>
      <c r="ET1301" s="29" t="n">
        <v>2.704</v>
      </c>
      <c r="EU1301" s="29" t="n">
        <v>2.589</v>
      </c>
      <c r="EV1301" s="29" t="n">
        <v>2.482</v>
      </c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0"/>
      <c r="GS1301" s="0"/>
      <c r="GT1301" s="0"/>
      <c r="GU1301" s="0"/>
      <c r="GV1301" s="0"/>
      <c r="GW1301" s="0"/>
      <c r="GX1301" s="0"/>
      <c r="GY1301" s="0"/>
      <c r="GZ1301" s="0"/>
      <c r="HA1301" s="0"/>
      <c r="HB1301" s="0"/>
      <c r="HC1301" s="0"/>
      <c r="HD1301" s="0"/>
      <c r="HE1301" s="0"/>
      <c r="HF1301" s="0"/>
      <c r="HG1301" s="0"/>
      <c r="HH1301" s="0"/>
      <c r="HI1301" s="0"/>
      <c r="HJ1301" s="0"/>
      <c r="HK1301" s="0"/>
      <c r="HL1301" s="0"/>
      <c r="HM1301" s="0"/>
      <c r="HN1301" s="0"/>
      <c r="HO1301" s="0"/>
      <c r="HP1301" s="0"/>
      <c r="HQ1301" s="0"/>
      <c r="HR1301" s="0"/>
      <c r="HS1301" s="0"/>
      <c r="HT1301" s="0"/>
      <c r="HU1301" s="0"/>
      <c r="HV1301" s="0"/>
      <c r="HW1301" s="0"/>
      <c r="HX1301" s="0"/>
      <c r="HY1301" s="0"/>
      <c r="HZ1301" s="0"/>
      <c r="IA1301" s="0"/>
      <c r="IB1301" s="0"/>
      <c r="IC1301" s="0"/>
      <c r="ID1301" s="0"/>
      <c r="IE1301" s="0"/>
      <c r="IF1301" s="0"/>
      <c r="IG1301" s="0"/>
      <c r="IH1301" s="0"/>
      <c r="II1301" s="0"/>
      <c r="IJ1301" s="0"/>
      <c r="IK1301" s="0"/>
      <c r="IL1301" s="0"/>
      <c r="IM1301" s="0"/>
      <c r="IN1301" s="0"/>
      <c r="IO1301" s="0"/>
      <c r="IP1301" s="0"/>
      <c r="IQ1301" s="0"/>
      <c r="IR1301" s="0"/>
      <c r="IS1301" s="0"/>
      <c r="IT1301" s="0"/>
      <c r="IU1301" s="0"/>
      <c r="IV1301" s="0"/>
      <c r="IW1301" s="0"/>
    </row>
    <row r="1302" customFormat="false" ht="12.75" hidden="false" customHeight="false" outlineLevel="0" collapsed="false">
      <c r="A1302" s="1" t="n">
        <f aca="false">WEEKDAY(C1302,2)</f>
        <v>4</v>
      </c>
      <c r="B1302" s="1" t="n">
        <f aca="false">MONTH(C1302)</f>
        <v>3</v>
      </c>
      <c r="C1302" s="23" t="n">
        <v>35859</v>
      </c>
      <c r="D1302" s="0" t="n">
        <f aca="false">MONTH(R1302)</f>
        <v>3</v>
      </c>
      <c r="E1302" s="0" t="n">
        <f aca="false">YEAR(R1302)</f>
        <v>1998</v>
      </c>
      <c r="F1302" s="3" t="n">
        <f aca="false">L1302-K1302</f>
        <v>0.2548</v>
      </c>
      <c r="G1302" s="3" t="n">
        <f aca="false">N1302-M1302</f>
        <v>0.000916666666666899</v>
      </c>
      <c r="H1302" s="3" t="n">
        <f aca="false">O1302-N1302</f>
        <v>0.0154999999999998</v>
      </c>
      <c r="I1302" s="3" t="n">
        <f aca="false">O1302-M1302</f>
        <v>0.0164166666666667</v>
      </c>
      <c r="J1302" s="4" t="n">
        <f aca="false">VLOOKUP(C1302,'Nymex hist.'!A:B,2,0)</f>
        <v>2.141</v>
      </c>
      <c r="K1302" s="4" t="n">
        <f aca="false">AVERAGE(CC1302:CI1302)</f>
        <v>2.235</v>
      </c>
      <c r="L1302" s="4" t="n">
        <f aca="false">AVERAGE(CJ1302:CN1302)</f>
        <v>2.4898</v>
      </c>
      <c r="M1302" s="4" t="n">
        <f aca="false">SUMIF($S$3:$FQ$3,$E1302+1,$S1302:$FQ1302)/COUNTIF($S$3:$FQ$3,$E1302+1)</f>
        <v>2.33975</v>
      </c>
      <c r="N1302" s="4" t="n">
        <f aca="false">SUMIF($S$3:$FQ$3,$E1302+2,$S1302:$FQ1302)/COUNTIF($S$3:$FQ$3,$E1302+2)</f>
        <v>2.34066666666667</v>
      </c>
      <c r="O1302" s="4" t="n">
        <f aca="false">SUMIF($S$3:$FQ$3,$E1302+3,$S1302:$FQ1302)/COUNTIF($S$3:$FQ$3,$E1302+3)</f>
        <v>2.35616666666667</v>
      </c>
      <c r="P1302" s="4" t="n">
        <f aca="false">SUMIF($S$3:$FQ$3,$E1302+4,$S1302:$FQ1302)/COUNTIF($S$3:$FQ$3,$E1302+4)</f>
        <v>2.38116666666667</v>
      </c>
      <c r="Q1302" s="4" t="n">
        <f aca="false">SUMIF($S$3:$FQ$3,$E1302+5,$S1302:$FQ1302)/COUNTIF($S$3:$FQ$3,$E1302+5)</f>
        <v>2.41616666666667</v>
      </c>
      <c r="R1302" s="21" t="n">
        <v>35859</v>
      </c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7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  <c r="BT1302" s="32"/>
      <c r="BU1302" s="32"/>
      <c r="BV1302" s="32"/>
      <c r="BW1302" s="32"/>
      <c r="BX1302" s="32"/>
      <c r="BY1302" s="32"/>
      <c r="BZ1302" s="32"/>
      <c r="CA1302" s="32"/>
      <c r="CB1302" s="32"/>
      <c r="CC1302" s="32" t="n">
        <v>2.141</v>
      </c>
      <c r="CD1302" s="32" t="n">
        <v>2.18</v>
      </c>
      <c r="CE1302" s="32" t="n">
        <v>2.215</v>
      </c>
      <c r="CF1302" s="32" t="n">
        <v>2.25</v>
      </c>
      <c r="CG1302" s="32" t="n">
        <v>2.27</v>
      </c>
      <c r="CH1302" s="32" t="n">
        <v>2.277</v>
      </c>
      <c r="CI1302" s="32" t="n">
        <v>2.312</v>
      </c>
      <c r="CJ1302" s="32" t="n">
        <v>2.442</v>
      </c>
      <c r="CK1302" s="32" t="n">
        <v>2.562</v>
      </c>
      <c r="CL1302" s="32" t="n">
        <v>2.58</v>
      </c>
      <c r="CM1302" s="32" t="n">
        <v>2.485</v>
      </c>
      <c r="CN1302" s="32" t="n">
        <v>2.38</v>
      </c>
      <c r="CO1302" s="32" t="n">
        <v>2.26</v>
      </c>
      <c r="CP1302" s="32" t="n">
        <v>2.23</v>
      </c>
      <c r="CQ1302" s="32" t="n">
        <v>2.226</v>
      </c>
      <c r="CR1302" s="32" t="n">
        <v>2.235</v>
      </c>
      <c r="CS1302" s="32" t="n">
        <v>2.241</v>
      </c>
      <c r="CT1302" s="32" t="n">
        <v>2.245</v>
      </c>
      <c r="CU1302" s="32" t="n">
        <v>2.268</v>
      </c>
      <c r="CV1302" s="32" t="n">
        <v>2.397</v>
      </c>
      <c r="CW1302" s="32" t="n">
        <v>2.53</v>
      </c>
      <c r="CX1302" s="32" t="n">
        <v>2.551</v>
      </c>
      <c r="CY1302" s="32" t="n">
        <v>2.459</v>
      </c>
      <c r="CZ1302" s="32" t="n">
        <v>2.36</v>
      </c>
      <c r="DA1302" s="32" t="n">
        <v>2.245</v>
      </c>
      <c r="DB1302" s="32" t="n">
        <v>2.232</v>
      </c>
      <c r="DC1302" s="32" t="n">
        <v>2.234</v>
      </c>
      <c r="DD1302" s="32" t="n">
        <v>2.243</v>
      </c>
      <c r="DE1302" s="32" t="n">
        <v>2.248</v>
      </c>
      <c r="DF1302" s="32" t="n">
        <v>2.257</v>
      </c>
      <c r="DG1302" s="32" t="n">
        <v>2.285</v>
      </c>
      <c r="DH1302" s="32" t="n">
        <v>2.413</v>
      </c>
      <c r="DI1302" s="32" t="n">
        <v>2.561</v>
      </c>
      <c r="DJ1302" s="32" t="n">
        <v>2.586</v>
      </c>
      <c r="DK1302" s="32" t="n">
        <v>2.471</v>
      </c>
      <c r="DL1302" s="32" t="n">
        <v>2.364</v>
      </c>
      <c r="DM1302" s="32" t="n">
        <v>2.26</v>
      </c>
      <c r="DN1302" s="32" t="n">
        <v>2.247</v>
      </c>
      <c r="DO1302" s="32" t="n">
        <v>2.249</v>
      </c>
      <c r="DP1302" s="32" t="n">
        <v>2.258</v>
      </c>
      <c r="DQ1302" s="32" t="n">
        <v>2.263</v>
      </c>
      <c r="DR1302" s="32" t="n">
        <v>2.272</v>
      </c>
      <c r="DS1302" s="32" t="n">
        <v>2.3</v>
      </c>
      <c r="DT1302" s="32" t="n">
        <v>2.428</v>
      </c>
      <c r="DU1302" s="32" t="n">
        <v>2.576</v>
      </c>
      <c r="DV1302" s="32" t="n">
        <v>2.611</v>
      </c>
      <c r="DW1302" s="32" t="n">
        <v>2.496</v>
      </c>
      <c r="DX1302" s="32" t="n">
        <v>2.389</v>
      </c>
      <c r="DY1302" s="32" t="n">
        <v>2.285</v>
      </c>
      <c r="DZ1302" s="32" t="n">
        <v>2.272</v>
      </c>
      <c r="EA1302" s="32" t="n">
        <v>2.274</v>
      </c>
      <c r="EB1302" s="32" t="n">
        <v>2.283</v>
      </c>
      <c r="EC1302" s="32" t="n">
        <v>2.288</v>
      </c>
      <c r="ED1302" s="32" t="n">
        <v>2.297</v>
      </c>
      <c r="EE1302" s="32" t="n">
        <v>2.325</v>
      </c>
      <c r="EF1302" s="32" t="n">
        <v>2.453</v>
      </c>
      <c r="EG1302" s="32" t="n">
        <v>2.601</v>
      </c>
      <c r="EH1302" s="32" t="n">
        <v>2.646</v>
      </c>
      <c r="EI1302" s="32" t="n">
        <v>2.531</v>
      </c>
      <c r="EJ1302" s="32" t="n">
        <v>2.424</v>
      </c>
      <c r="EK1302" s="32" t="n">
        <v>2.32</v>
      </c>
      <c r="EL1302" s="32" t="n">
        <v>2.307</v>
      </c>
      <c r="EM1302" s="32" t="n">
        <v>2.309</v>
      </c>
      <c r="EN1302" s="32" t="n">
        <v>2.318</v>
      </c>
      <c r="EO1302" s="32" t="n">
        <v>2.323</v>
      </c>
      <c r="EP1302" s="32" t="n">
        <v>2.332</v>
      </c>
      <c r="EQ1302" s="32" t="n">
        <v>2.36</v>
      </c>
      <c r="ER1302" s="32" t="n">
        <v>2.488</v>
      </c>
      <c r="ES1302" s="32" t="n">
        <v>2.636</v>
      </c>
      <c r="ET1302" s="32" t="n">
        <v>2.691</v>
      </c>
      <c r="EU1302" s="32" t="n">
        <v>2.576</v>
      </c>
      <c r="EV1302" s="32" t="n">
        <v>2.469</v>
      </c>
      <c r="EW1302" s="32"/>
      <c r="EX1302" s="32"/>
      <c r="EY1302" s="32"/>
      <c r="EZ1302" s="32"/>
      <c r="FA1302" s="32"/>
      <c r="FB1302" s="32"/>
      <c r="FC1302" s="32"/>
      <c r="FD1302" s="32"/>
      <c r="FE1302" s="32"/>
      <c r="FF1302" s="32"/>
      <c r="FG1302" s="32"/>
      <c r="FH1302" s="32"/>
      <c r="FI1302" s="32"/>
      <c r="FJ1302" s="32"/>
      <c r="FK1302" s="32"/>
      <c r="FL1302" s="32"/>
      <c r="FM1302" s="32"/>
      <c r="FN1302" s="32"/>
      <c r="FO1302" s="32"/>
      <c r="FP1302" s="32"/>
      <c r="FQ1302" s="32"/>
      <c r="FR1302" s="32"/>
      <c r="FS1302" s="32"/>
      <c r="FT1302" s="32"/>
      <c r="FU1302" s="32"/>
      <c r="FV1302" s="32"/>
      <c r="FW1302" s="32"/>
      <c r="FX1302" s="32"/>
      <c r="FY1302" s="32"/>
      <c r="FZ1302" s="32"/>
      <c r="GA1302" s="32"/>
      <c r="GB1302" s="32"/>
      <c r="GC1302" s="32"/>
      <c r="GD1302" s="32"/>
      <c r="GE1302" s="32"/>
      <c r="GF1302" s="32"/>
      <c r="GG1302" s="32"/>
      <c r="GH1302" s="32"/>
      <c r="GI1302" s="32"/>
      <c r="GJ1302" s="32"/>
      <c r="GK1302" s="32"/>
      <c r="GL1302" s="32"/>
      <c r="GM1302" s="32"/>
      <c r="GN1302" s="32"/>
      <c r="GO1302" s="32"/>
      <c r="GP1302" s="32"/>
      <c r="GQ1302" s="32"/>
    </row>
    <row r="1303" customFormat="false" ht="12.75" hidden="true" customHeight="false" outlineLevel="0" collapsed="false">
      <c r="A1303" s="0" t="n">
        <f aca="false">WEEKDAY(C1303,2)</f>
        <v>5</v>
      </c>
      <c r="B1303" s="0" t="n">
        <f aca="false">MONTH(C1303)</f>
        <v>3</v>
      </c>
      <c r="C1303" s="23" t="n">
        <v>35860</v>
      </c>
      <c r="D1303" s="0" t="n">
        <f aca="false">MONTH(R1303)</f>
        <v>3</v>
      </c>
      <c r="E1303" s="0" t="n">
        <f aca="false">YEAR(R1303)</f>
        <v>1998</v>
      </c>
      <c r="F1303" s="35" t="n">
        <f aca="false">L1303-K1303</f>
        <v>0.256285714285714</v>
      </c>
      <c r="G1303" s="24" t="n">
        <f aca="false">N1303-M1303</f>
        <v>0.00116666666666676</v>
      </c>
      <c r="H1303" s="24" t="n">
        <f aca="false">O1303-N1303</f>
        <v>0.016083333333333</v>
      </c>
      <c r="I1303" s="24" t="n">
        <f aca="false">O1303-M1303</f>
        <v>0.0172499999999998</v>
      </c>
      <c r="J1303" s="25" t="n">
        <f aca="false">VLOOKUP(C1303,'Nymex hist.'!A:B,2,0)</f>
        <v>2.129</v>
      </c>
      <c r="K1303" s="34" t="n">
        <f aca="false">AVERAGE(CC1303:CI1303)</f>
        <v>2.22471428571429</v>
      </c>
      <c r="L1303" s="34" t="n">
        <f aca="false">AVERAGE(CJ1303:CN1303)</f>
        <v>2.481</v>
      </c>
      <c r="M1303" s="27" t="n">
        <f aca="false">SUMIF($S$3:$FQ$3,$E1303+1,$S1303:$FQ1303)/COUNTIF($S$3:$FQ$3,$E1303+1)</f>
        <v>2.33175</v>
      </c>
      <c r="N1303" s="27" t="n">
        <f aca="false">SUMIF($S$3:$FQ$3,$E1303+2,$S1303:$FQ1303)/COUNTIF($S$3:$FQ$3,$E1303+2)</f>
        <v>2.33291666666667</v>
      </c>
      <c r="O1303" s="27" t="n">
        <f aca="false">SUMIF($S$3:$FQ$3,$E1303+3,$S1303:$FQ1303)/COUNTIF($S$3:$FQ$3,$E1303+3)</f>
        <v>2.349</v>
      </c>
      <c r="P1303" s="27" t="n">
        <f aca="false">SUMIF($S$3:$FQ$3,$E1303+4,$S1303:$FQ1303)/COUNTIF($S$3:$FQ$3,$E1303+4)</f>
        <v>2.374</v>
      </c>
      <c r="Q1303" s="27" t="n">
        <f aca="false">SUMIF($S$3:$FQ$3,$E1303+5,$S1303:$FQ1303)/COUNTIF($S$3:$FQ$3,$E1303+5)</f>
        <v>2.409</v>
      </c>
      <c r="R1303" s="28" t="n">
        <v>35860</v>
      </c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30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 t="n">
        <v>2.129</v>
      </c>
      <c r="CD1303" s="29" t="n">
        <v>2.17</v>
      </c>
      <c r="CE1303" s="29" t="n">
        <v>2.205</v>
      </c>
      <c r="CF1303" s="29" t="n">
        <v>2.24</v>
      </c>
      <c r="CG1303" s="29" t="n">
        <v>2.26</v>
      </c>
      <c r="CH1303" s="29" t="n">
        <v>2.267</v>
      </c>
      <c r="CI1303" s="29" t="n">
        <v>2.302</v>
      </c>
      <c r="CJ1303" s="29" t="n">
        <v>2.432</v>
      </c>
      <c r="CK1303" s="29" t="n">
        <v>2.552</v>
      </c>
      <c r="CL1303" s="29" t="n">
        <v>2.572</v>
      </c>
      <c r="CM1303" s="29" t="n">
        <v>2.477</v>
      </c>
      <c r="CN1303" s="29" t="n">
        <v>2.372</v>
      </c>
      <c r="CO1303" s="29" t="n">
        <v>2.252</v>
      </c>
      <c r="CP1303" s="29" t="n">
        <v>2.222</v>
      </c>
      <c r="CQ1303" s="29" t="n">
        <v>2.218</v>
      </c>
      <c r="CR1303" s="29" t="n">
        <v>2.227</v>
      </c>
      <c r="CS1303" s="29" t="n">
        <v>2.233</v>
      </c>
      <c r="CT1303" s="29" t="n">
        <v>2.237</v>
      </c>
      <c r="CU1303" s="29" t="n">
        <v>2.26</v>
      </c>
      <c r="CV1303" s="29" t="n">
        <v>2.389</v>
      </c>
      <c r="CW1303" s="29" t="n">
        <v>2.522</v>
      </c>
      <c r="CX1303" s="29" t="n">
        <v>2.543</v>
      </c>
      <c r="CY1303" s="29" t="n">
        <v>2.451</v>
      </c>
      <c r="CZ1303" s="29" t="n">
        <v>2.352</v>
      </c>
      <c r="DA1303" s="29" t="n">
        <v>2.237</v>
      </c>
      <c r="DB1303" s="29" t="n">
        <v>2.224</v>
      </c>
      <c r="DC1303" s="29" t="n">
        <v>2.229</v>
      </c>
      <c r="DD1303" s="29" t="n">
        <v>2.235</v>
      </c>
      <c r="DE1303" s="29" t="n">
        <v>2.24</v>
      </c>
      <c r="DF1303" s="29" t="n">
        <v>2.249</v>
      </c>
      <c r="DG1303" s="29" t="n">
        <v>2.277</v>
      </c>
      <c r="DH1303" s="29" t="n">
        <v>2.405</v>
      </c>
      <c r="DI1303" s="29" t="n">
        <v>2.553</v>
      </c>
      <c r="DJ1303" s="29" t="n">
        <v>2.578</v>
      </c>
      <c r="DK1303" s="29" t="n">
        <v>2.463</v>
      </c>
      <c r="DL1303" s="29" t="n">
        <v>2.363</v>
      </c>
      <c r="DM1303" s="29" t="n">
        <v>2.252</v>
      </c>
      <c r="DN1303" s="29" t="n">
        <v>2.239</v>
      </c>
      <c r="DO1303" s="29" t="n">
        <v>2.244</v>
      </c>
      <c r="DP1303" s="29" t="n">
        <v>2.25</v>
      </c>
      <c r="DQ1303" s="29" t="n">
        <v>2.255</v>
      </c>
      <c r="DR1303" s="29" t="n">
        <v>2.264</v>
      </c>
      <c r="DS1303" s="29" t="n">
        <v>2.292</v>
      </c>
      <c r="DT1303" s="29" t="n">
        <v>2.42</v>
      </c>
      <c r="DU1303" s="29" t="n">
        <v>2.568</v>
      </c>
      <c r="DV1303" s="29" t="n">
        <v>2.603</v>
      </c>
      <c r="DW1303" s="29" t="n">
        <v>2.488</v>
      </c>
      <c r="DX1303" s="29" t="n">
        <v>2.388</v>
      </c>
      <c r="DY1303" s="29" t="n">
        <v>2.277</v>
      </c>
      <c r="DZ1303" s="29" t="n">
        <v>2.264</v>
      </c>
      <c r="EA1303" s="29" t="n">
        <v>2.269</v>
      </c>
      <c r="EB1303" s="29" t="n">
        <v>2.275</v>
      </c>
      <c r="EC1303" s="29" t="n">
        <v>2.28</v>
      </c>
      <c r="ED1303" s="29" t="n">
        <v>2.289</v>
      </c>
      <c r="EE1303" s="29" t="n">
        <v>2.317</v>
      </c>
      <c r="EF1303" s="29" t="n">
        <v>2.445</v>
      </c>
      <c r="EG1303" s="29" t="n">
        <v>2.593</v>
      </c>
      <c r="EH1303" s="29" t="n">
        <v>2.638</v>
      </c>
      <c r="EI1303" s="29" t="n">
        <v>2.523</v>
      </c>
      <c r="EJ1303" s="29" t="n">
        <v>2.423</v>
      </c>
      <c r="EK1303" s="29" t="n">
        <v>2.312</v>
      </c>
      <c r="EL1303" s="29" t="n">
        <v>2.299</v>
      </c>
      <c r="EM1303" s="29" t="n">
        <v>2.304</v>
      </c>
      <c r="EN1303" s="29" t="n">
        <v>2.31</v>
      </c>
      <c r="EO1303" s="29" t="n">
        <v>2.315</v>
      </c>
      <c r="EP1303" s="29" t="n">
        <v>2.324</v>
      </c>
      <c r="EQ1303" s="29" t="n">
        <v>2.352</v>
      </c>
      <c r="ER1303" s="29" t="n">
        <v>2.48</v>
      </c>
      <c r="ES1303" s="29" t="n">
        <v>2.628</v>
      </c>
      <c r="ET1303" s="29" t="n">
        <v>2.683</v>
      </c>
      <c r="EU1303" s="29" t="n">
        <v>2.568</v>
      </c>
      <c r="EV1303" s="29" t="n">
        <v>2.468</v>
      </c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0"/>
      <c r="GS1303" s="0"/>
      <c r="GT1303" s="0"/>
      <c r="GU1303" s="0"/>
      <c r="GV1303" s="0"/>
      <c r="GW1303" s="0"/>
      <c r="GX1303" s="0"/>
      <c r="GY1303" s="0"/>
      <c r="GZ1303" s="0"/>
      <c r="HA1303" s="0"/>
      <c r="HB1303" s="0"/>
      <c r="HC1303" s="0"/>
      <c r="HD1303" s="0"/>
      <c r="HE1303" s="0"/>
      <c r="HF1303" s="0"/>
      <c r="HG1303" s="0"/>
      <c r="HH1303" s="0"/>
      <c r="HI1303" s="0"/>
      <c r="HJ1303" s="0"/>
      <c r="HK1303" s="0"/>
      <c r="HL1303" s="0"/>
      <c r="HM1303" s="0"/>
      <c r="HN1303" s="0"/>
      <c r="HO1303" s="0"/>
      <c r="HP1303" s="0"/>
      <c r="HQ1303" s="0"/>
      <c r="HR1303" s="0"/>
      <c r="HS1303" s="0"/>
      <c r="HT1303" s="0"/>
      <c r="HU1303" s="0"/>
      <c r="HV1303" s="0"/>
      <c r="HW1303" s="0"/>
      <c r="HX1303" s="0"/>
      <c r="HY1303" s="0"/>
      <c r="HZ1303" s="0"/>
      <c r="IA1303" s="0"/>
      <c r="IB1303" s="0"/>
      <c r="IC1303" s="0"/>
      <c r="ID1303" s="0"/>
      <c r="IE1303" s="0"/>
      <c r="IF1303" s="0"/>
      <c r="IG1303" s="0"/>
      <c r="IH1303" s="0"/>
      <c r="II1303" s="0"/>
      <c r="IJ1303" s="0"/>
      <c r="IK1303" s="0"/>
      <c r="IL1303" s="0"/>
      <c r="IM1303" s="0"/>
      <c r="IN1303" s="0"/>
      <c r="IO1303" s="0"/>
      <c r="IP1303" s="0"/>
      <c r="IQ1303" s="0"/>
      <c r="IR1303" s="0"/>
      <c r="IS1303" s="0"/>
      <c r="IT1303" s="0"/>
      <c r="IU1303" s="0"/>
      <c r="IV1303" s="0"/>
      <c r="IW1303" s="0"/>
    </row>
    <row r="1304" customFormat="false" ht="12.75" hidden="true" customHeight="false" outlineLevel="0" collapsed="false">
      <c r="A1304" s="0" t="n">
        <f aca="false">WEEKDAY(C1304,2)</f>
        <v>1</v>
      </c>
      <c r="B1304" s="0" t="n">
        <f aca="false">MONTH(C1304)</f>
        <v>3</v>
      </c>
      <c r="C1304" s="23" t="n">
        <v>35863</v>
      </c>
      <c r="D1304" s="0" t="n">
        <f aca="false">MONTH(R1304)</f>
        <v>3</v>
      </c>
      <c r="E1304" s="0" t="n">
        <f aca="false">YEAR(R1304)</f>
        <v>1998</v>
      </c>
      <c r="F1304" s="35" t="n">
        <f aca="false">L1304-K1304</f>
        <v>0.245285714285715</v>
      </c>
      <c r="G1304" s="24" t="n">
        <f aca="false">N1304-M1304</f>
        <v>-0.000833333333333464</v>
      </c>
      <c r="H1304" s="24" t="n">
        <f aca="false">O1304-N1304</f>
        <v>0.0158333333333331</v>
      </c>
      <c r="I1304" s="24" t="n">
        <f aca="false">O1304-M1304</f>
        <v>0.0149999999999997</v>
      </c>
      <c r="J1304" s="25" t="n">
        <f aca="false">VLOOKUP(C1304,'Nymex hist.'!A:B,2,0)</f>
        <v>2.169</v>
      </c>
      <c r="K1304" s="34" t="n">
        <f aca="false">AVERAGE(CC1304:CI1304)</f>
        <v>2.25671428571429</v>
      </c>
      <c r="L1304" s="34" t="n">
        <f aca="false">AVERAGE(CJ1304:CN1304)</f>
        <v>2.502</v>
      </c>
      <c r="M1304" s="27" t="n">
        <f aca="false">SUMIF($S$3:$FQ$3,$E1304+1,$S1304:$FQ1304)/COUNTIF($S$3:$FQ$3,$E1304+1)</f>
        <v>2.34875</v>
      </c>
      <c r="N1304" s="27" t="n">
        <f aca="false">SUMIF($S$3:$FQ$3,$E1304+2,$S1304:$FQ1304)/COUNTIF($S$3:$FQ$3,$E1304+2)</f>
        <v>2.34791666666667</v>
      </c>
      <c r="O1304" s="27" t="n">
        <f aca="false">SUMIF($S$3:$FQ$3,$E1304+3,$S1304:$FQ1304)/COUNTIF($S$3:$FQ$3,$E1304+3)</f>
        <v>2.36375</v>
      </c>
      <c r="P1304" s="27" t="n">
        <f aca="false">SUMIF($S$3:$FQ$3,$E1304+4,$S1304:$FQ1304)/COUNTIF($S$3:$FQ$3,$E1304+4)</f>
        <v>2.38875</v>
      </c>
      <c r="Q1304" s="27" t="n">
        <f aca="false">SUMIF($S$3:$FQ$3,$E1304+5,$S1304:$FQ1304)/COUNTIF($S$3:$FQ$3,$E1304+5)</f>
        <v>2.41875</v>
      </c>
      <c r="R1304" s="28" t="n">
        <v>35863</v>
      </c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30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 t="n">
        <v>2.169</v>
      </c>
      <c r="CD1304" s="29" t="n">
        <v>2.214</v>
      </c>
      <c r="CE1304" s="29" t="n">
        <v>2.241</v>
      </c>
      <c r="CF1304" s="29" t="n">
        <v>2.269</v>
      </c>
      <c r="CG1304" s="29" t="n">
        <v>2.286</v>
      </c>
      <c r="CH1304" s="29" t="n">
        <v>2.293</v>
      </c>
      <c r="CI1304" s="29" t="n">
        <v>2.325</v>
      </c>
      <c r="CJ1304" s="29" t="n">
        <v>2.455</v>
      </c>
      <c r="CK1304" s="29" t="n">
        <v>2.575</v>
      </c>
      <c r="CL1304" s="29" t="n">
        <v>2.595</v>
      </c>
      <c r="CM1304" s="29" t="n">
        <v>2.495</v>
      </c>
      <c r="CN1304" s="29" t="n">
        <v>2.39</v>
      </c>
      <c r="CO1304" s="29" t="n">
        <v>2.27</v>
      </c>
      <c r="CP1304" s="29" t="n">
        <v>2.24</v>
      </c>
      <c r="CQ1304" s="29" t="n">
        <v>2.236</v>
      </c>
      <c r="CR1304" s="29" t="n">
        <v>2.243</v>
      </c>
      <c r="CS1304" s="29" t="n">
        <v>2.248</v>
      </c>
      <c r="CT1304" s="29" t="n">
        <v>2.252</v>
      </c>
      <c r="CU1304" s="29" t="n">
        <v>2.275</v>
      </c>
      <c r="CV1304" s="29" t="n">
        <v>2.404</v>
      </c>
      <c r="CW1304" s="29" t="n">
        <v>2.537</v>
      </c>
      <c r="CX1304" s="29" t="n">
        <v>2.558</v>
      </c>
      <c r="CY1304" s="29" t="n">
        <v>2.466</v>
      </c>
      <c r="CZ1304" s="29" t="n">
        <v>2.367</v>
      </c>
      <c r="DA1304" s="29" t="n">
        <v>2.252</v>
      </c>
      <c r="DB1304" s="29" t="n">
        <v>2.239</v>
      </c>
      <c r="DC1304" s="29" t="n">
        <v>2.244</v>
      </c>
      <c r="DD1304" s="29" t="n">
        <v>2.25</v>
      </c>
      <c r="DE1304" s="29" t="n">
        <v>2.255</v>
      </c>
      <c r="DF1304" s="29" t="n">
        <v>2.264</v>
      </c>
      <c r="DG1304" s="29" t="n">
        <v>2.292</v>
      </c>
      <c r="DH1304" s="29" t="n">
        <v>2.42</v>
      </c>
      <c r="DI1304" s="29" t="n">
        <v>2.568</v>
      </c>
      <c r="DJ1304" s="29" t="n">
        <v>2.593</v>
      </c>
      <c r="DK1304" s="29" t="n">
        <v>2.478</v>
      </c>
      <c r="DL1304" s="29" t="n">
        <v>2.378</v>
      </c>
      <c r="DM1304" s="29" t="n">
        <v>2.267</v>
      </c>
      <c r="DN1304" s="29" t="n">
        <v>2.254</v>
      </c>
      <c r="DO1304" s="29" t="n">
        <v>2.256</v>
      </c>
      <c r="DP1304" s="29" t="n">
        <v>2.265</v>
      </c>
      <c r="DQ1304" s="29" t="n">
        <v>2.27</v>
      </c>
      <c r="DR1304" s="29" t="n">
        <v>2.279</v>
      </c>
      <c r="DS1304" s="29" t="n">
        <v>2.307</v>
      </c>
      <c r="DT1304" s="29" t="n">
        <v>2.435</v>
      </c>
      <c r="DU1304" s="29" t="n">
        <v>2.583</v>
      </c>
      <c r="DV1304" s="29" t="n">
        <v>2.618</v>
      </c>
      <c r="DW1304" s="29" t="n">
        <v>2.503</v>
      </c>
      <c r="DX1304" s="29" t="n">
        <v>2.403</v>
      </c>
      <c r="DY1304" s="29" t="n">
        <v>2.292</v>
      </c>
      <c r="DZ1304" s="29" t="n">
        <v>2.279</v>
      </c>
      <c r="EA1304" s="29" t="n">
        <v>2.281</v>
      </c>
      <c r="EB1304" s="29" t="n">
        <v>2.29</v>
      </c>
      <c r="EC1304" s="29" t="n">
        <v>2.295</v>
      </c>
      <c r="ED1304" s="29" t="n">
        <v>2.304</v>
      </c>
      <c r="EE1304" s="29" t="n">
        <v>2.332</v>
      </c>
      <c r="EF1304" s="29" t="n">
        <v>2.46</v>
      </c>
      <c r="EG1304" s="29" t="n">
        <v>2.608</v>
      </c>
      <c r="EH1304" s="29" t="n">
        <v>2.648</v>
      </c>
      <c r="EI1304" s="29" t="n">
        <v>2.533</v>
      </c>
      <c r="EJ1304" s="29" t="n">
        <v>2.433</v>
      </c>
      <c r="EK1304" s="29" t="n">
        <v>2.322</v>
      </c>
      <c r="EL1304" s="29" t="n">
        <v>2.309</v>
      </c>
      <c r="EM1304" s="29" t="n">
        <v>2.311</v>
      </c>
      <c r="EN1304" s="29" t="n">
        <v>2.32</v>
      </c>
      <c r="EO1304" s="29" t="n">
        <v>2.325</v>
      </c>
      <c r="EP1304" s="29" t="n">
        <v>2.334</v>
      </c>
      <c r="EQ1304" s="29" t="n">
        <v>2.362</v>
      </c>
      <c r="ER1304" s="29" t="n">
        <v>2.49</v>
      </c>
      <c r="ES1304" s="29" t="n">
        <v>2.638</v>
      </c>
      <c r="ET1304" s="29" t="n">
        <v>2.688</v>
      </c>
      <c r="EU1304" s="29" t="n">
        <v>2.573</v>
      </c>
      <c r="EV1304" s="29" t="n">
        <v>2.473</v>
      </c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  <c r="GR1304" s="0"/>
      <c r="GS1304" s="0"/>
      <c r="GT1304" s="0"/>
      <c r="GU1304" s="0"/>
      <c r="GV1304" s="0"/>
      <c r="GW1304" s="0"/>
      <c r="GX1304" s="0"/>
      <c r="GY1304" s="0"/>
      <c r="GZ1304" s="0"/>
      <c r="HA1304" s="0"/>
      <c r="HB1304" s="0"/>
      <c r="HC1304" s="0"/>
      <c r="HD1304" s="0"/>
      <c r="HE1304" s="0"/>
      <c r="HF1304" s="0"/>
      <c r="HG1304" s="0"/>
      <c r="HH1304" s="0"/>
      <c r="HI1304" s="0"/>
      <c r="HJ1304" s="0"/>
      <c r="HK1304" s="0"/>
      <c r="HL1304" s="0"/>
      <c r="HM1304" s="0"/>
      <c r="HN1304" s="0"/>
      <c r="HO1304" s="0"/>
      <c r="HP1304" s="0"/>
      <c r="HQ1304" s="0"/>
      <c r="HR1304" s="0"/>
      <c r="HS1304" s="0"/>
      <c r="HT1304" s="0"/>
      <c r="HU1304" s="0"/>
      <c r="HV1304" s="0"/>
      <c r="HW1304" s="0"/>
      <c r="HX1304" s="0"/>
      <c r="HY1304" s="0"/>
      <c r="HZ1304" s="0"/>
      <c r="IA1304" s="0"/>
      <c r="IB1304" s="0"/>
      <c r="IC1304" s="0"/>
      <c r="ID1304" s="0"/>
      <c r="IE1304" s="0"/>
      <c r="IF1304" s="0"/>
      <c r="IG1304" s="0"/>
      <c r="IH1304" s="0"/>
      <c r="II1304" s="0"/>
      <c r="IJ1304" s="0"/>
      <c r="IK1304" s="0"/>
      <c r="IL1304" s="0"/>
      <c r="IM1304" s="0"/>
      <c r="IN1304" s="0"/>
      <c r="IO1304" s="0"/>
      <c r="IP1304" s="0"/>
      <c r="IQ1304" s="0"/>
      <c r="IR1304" s="0"/>
      <c r="IS1304" s="0"/>
      <c r="IT1304" s="0"/>
      <c r="IU1304" s="0"/>
      <c r="IV1304" s="0"/>
      <c r="IW1304" s="0"/>
    </row>
    <row r="1305" customFormat="false" ht="12.75" hidden="true" customHeight="false" outlineLevel="0" collapsed="false">
      <c r="A1305" s="0" t="n">
        <f aca="false">WEEKDAY(C1305,2)</f>
        <v>2</v>
      </c>
      <c r="B1305" s="0" t="n">
        <f aca="false">MONTH(C1305)</f>
        <v>3</v>
      </c>
      <c r="C1305" s="23" t="n">
        <v>35864</v>
      </c>
      <c r="D1305" s="0" t="n">
        <f aca="false">MONTH(R1305)</f>
        <v>3</v>
      </c>
      <c r="E1305" s="0" t="n">
        <f aca="false">YEAR(R1305)</f>
        <v>1998</v>
      </c>
      <c r="F1305" s="35" t="n">
        <f aca="false">L1305-K1305</f>
        <v>0.259057142857143</v>
      </c>
      <c r="G1305" s="24" t="n">
        <f aca="false">N1305-M1305</f>
        <v>-0.000916666666666455</v>
      </c>
      <c r="H1305" s="24" t="n">
        <f aca="false">O1305-N1305</f>
        <v>0.0155833333333333</v>
      </c>
      <c r="I1305" s="24" t="n">
        <f aca="false">O1305-M1305</f>
        <v>0.0146666666666668</v>
      </c>
      <c r="J1305" s="25" t="n">
        <f aca="false">VLOOKUP(C1305,'Nymex hist.'!A:B,2,0)</f>
        <v>2.137</v>
      </c>
      <c r="K1305" s="34" t="n">
        <f aca="false">AVERAGE(CC1305:CI1305)</f>
        <v>2.22814285714286</v>
      </c>
      <c r="L1305" s="34" t="n">
        <f aca="false">AVERAGE(CJ1305:CN1305)</f>
        <v>2.4872</v>
      </c>
      <c r="M1305" s="27" t="n">
        <f aca="false">SUMIF($S$3:$FQ$3,$E1305+1,$S1305:$FQ1305)/COUNTIF($S$3:$FQ$3,$E1305+1)</f>
        <v>2.33675</v>
      </c>
      <c r="N1305" s="27" t="n">
        <f aca="false">SUMIF($S$3:$FQ$3,$E1305+2,$S1305:$FQ1305)/COUNTIF($S$3:$FQ$3,$E1305+2)</f>
        <v>2.33583333333333</v>
      </c>
      <c r="O1305" s="27" t="n">
        <f aca="false">SUMIF($S$3:$FQ$3,$E1305+3,$S1305:$FQ1305)/COUNTIF($S$3:$FQ$3,$E1305+3)</f>
        <v>2.35141666666667</v>
      </c>
      <c r="P1305" s="27" t="n">
        <f aca="false">SUMIF($S$3:$FQ$3,$E1305+4,$S1305:$FQ1305)/COUNTIF($S$3:$FQ$3,$E1305+4)</f>
        <v>2.37641666666667</v>
      </c>
      <c r="Q1305" s="27" t="n">
        <f aca="false">SUMIF($S$3:$FQ$3,$E1305+5,$S1305:$FQ1305)/COUNTIF($S$3:$FQ$3,$E1305+5)</f>
        <v>2.40641666666667</v>
      </c>
      <c r="R1305" s="28" t="n">
        <v>35864</v>
      </c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30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 t="n">
        <v>2.137</v>
      </c>
      <c r="CD1305" s="29" t="n">
        <v>2.179</v>
      </c>
      <c r="CE1305" s="29" t="n">
        <v>2.209</v>
      </c>
      <c r="CF1305" s="29" t="n">
        <v>2.239</v>
      </c>
      <c r="CG1305" s="29" t="n">
        <v>2.26</v>
      </c>
      <c r="CH1305" s="29" t="n">
        <v>2.269</v>
      </c>
      <c r="CI1305" s="29" t="n">
        <v>2.304</v>
      </c>
      <c r="CJ1305" s="29" t="n">
        <v>2.439</v>
      </c>
      <c r="CK1305" s="29" t="n">
        <v>2.559</v>
      </c>
      <c r="CL1305" s="29" t="n">
        <v>2.579</v>
      </c>
      <c r="CM1305" s="29" t="n">
        <v>2.481</v>
      </c>
      <c r="CN1305" s="29" t="n">
        <v>2.378</v>
      </c>
      <c r="CO1305" s="29" t="n">
        <v>2.26</v>
      </c>
      <c r="CP1305" s="29" t="n">
        <v>2.23</v>
      </c>
      <c r="CQ1305" s="29" t="n">
        <v>2.226</v>
      </c>
      <c r="CR1305" s="29" t="n">
        <v>2.231</v>
      </c>
      <c r="CS1305" s="29" t="n">
        <v>2.236</v>
      </c>
      <c r="CT1305" s="29" t="n">
        <v>2.24</v>
      </c>
      <c r="CU1305" s="29" t="n">
        <v>2.263</v>
      </c>
      <c r="CV1305" s="29" t="n">
        <v>2.392</v>
      </c>
      <c r="CW1305" s="29" t="n">
        <v>2.525</v>
      </c>
      <c r="CX1305" s="29" t="n">
        <v>2.546</v>
      </c>
      <c r="CY1305" s="29" t="n">
        <v>2.454</v>
      </c>
      <c r="CZ1305" s="29" t="n">
        <v>2.355</v>
      </c>
      <c r="DA1305" s="29" t="n">
        <v>2.24</v>
      </c>
      <c r="DB1305" s="29" t="n">
        <v>2.227</v>
      </c>
      <c r="DC1305" s="29" t="n">
        <v>2.232</v>
      </c>
      <c r="DD1305" s="29" t="n">
        <v>2.238</v>
      </c>
      <c r="DE1305" s="29" t="n">
        <v>2.243</v>
      </c>
      <c r="DF1305" s="29" t="n">
        <v>2.252</v>
      </c>
      <c r="DG1305" s="29" t="n">
        <v>2.28</v>
      </c>
      <c r="DH1305" s="29" t="n">
        <v>2.408</v>
      </c>
      <c r="DI1305" s="29" t="n">
        <v>2.555</v>
      </c>
      <c r="DJ1305" s="29" t="n">
        <v>2.579</v>
      </c>
      <c r="DK1305" s="29" t="n">
        <v>2.464</v>
      </c>
      <c r="DL1305" s="29" t="n">
        <v>2.364</v>
      </c>
      <c r="DM1305" s="29" t="n">
        <v>2.255</v>
      </c>
      <c r="DN1305" s="29" t="n">
        <v>2.242</v>
      </c>
      <c r="DO1305" s="29" t="n">
        <v>2.247</v>
      </c>
      <c r="DP1305" s="29" t="n">
        <v>2.253</v>
      </c>
      <c r="DQ1305" s="29" t="n">
        <v>2.258</v>
      </c>
      <c r="DR1305" s="29" t="n">
        <v>2.267</v>
      </c>
      <c r="DS1305" s="29" t="n">
        <v>2.295</v>
      </c>
      <c r="DT1305" s="29" t="n">
        <v>2.423</v>
      </c>
      <c r="DU1305" s="29" t="n">
        <v>2.57</v>
      </c>
      <c r="DV1305" s="29" t="n">
        <v>2.604</v>
      </c>
      <c r="DW1305" s="29" t="n">
        <v>2.489</v>
      </c>
      <c r="DX1305" s="29" t="n">
        <v>2.389</v>
      </c>
      <c r="DY1305" s="29" t="n">
        <v>2.28</v>
      </c>
      <c r="DZ1305" s="29" t="n">
        <v>2.267</v>
      </c>
      <c r="EA1305" s="29" t="n">
        <v>2.272</v>
      </c>
      <c r="EB1305" s="29" t="n">
        <v>2.278</v>
      </c>
      <c r="EC1305" s="29" t="n">
        <v>2.283</v>
      </c>
      <c r="ED1305" s="29" t="n">
        <v>2.292</v>
      </c>
      <c r="EE1305" s="29" t="n">
        <v>2.32</v>
      </c>
      <c r="EF1305" s="29" t="n">
        <v>2.448</v>
      </c>
      <c r="EG1305" s="29" t="n">
        <v>2.595</v>
      </c>
      <c r="EH1305" s="29" t="n">
        <v>2.634</v>
      </c>
      <c r="EI1305" s="29" t="n">
        <v>2.519</v>
      </c>
      <c r="EJ1305" s="29" t="n">
        <v>2.419</v>
      </c>
      <c r="EK1305" s="29" t="n">
        <v>2.31</v>
      </c>
      <c r="EL1305" s="29" t="n">
        <v>2.297</v>
      </c>
      <c r="EM1305" s="29" t="n">
        <v>2.302</v>
      </c>
      <c r="EN1305" s="29" t="n">
        <v>2.308</v>
      </c>
      <c r="EO1305" s="29" t="n">
        <v>2.313</v>
      </c>
      <c r="EP1305" s="29" t="n">
        <v>2.322</v>
      </c>
      <c r="EQ1305" s="29" t="n">
        <v>2.35</v>
      </c>
      <c r="ER1305" s="29" t="n">
        <v>2.478</v>
      </c>
      <c r="ES1305" s="29" t="n">
        <v>2.625</v>
      </c>
      <c r="ET1305" s="29" t="n">
        <v>2.674</v>
      </c>
      <c r="EU1305" s="29" t="n">
        <v>2.559</v>
      </c>
      <c r="EV1305" s="29" t="n">
        <v>2.459</v>
      </c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0"/>
      <c r="GS1305" s="0"/>
      <c r="GT1305" s="0"/>
      <c r="GU1305" s="0"/>
      <c r="GV1305" s="0"/>
      <c r="GW1305" s="0"/>
      <c r="GX1305" s="0"/>
      <c r="GY1305" s="0"/>
      <c r="GZ1305" s="0"/>
      <c r="HA1305" s="0"/>
      <c r="HB1305" s="0"/>
      <c r="HC1305" s="0"/>
      <c r="HD1305" s="0"/>
      <c r="HE1305" s="0"/>
      <c r="HF1305" s="0"/>
      <c r="HG1305" s="0"/>
      <c r="HH1305" s="0"/>
      <c r="HI1305" s="0"/>
      <c r="HJ1305" s="0"/>
      <c r="HK1305" s="0"/>
      <c r="HL1305" s="0"/>
      <c r="HM1305" s="0"/>
      <c r="HN1305" s="0"/>
      <c r="HO1305" s="0"/>
      <c r="HP1305" s="0"/>
      <c r="HQ1305" s="0"/>
      <c r="HR1305" s="0"/>
      <c r="HS1305" s="0"/>
      <c r="HT1305" s="0"/>
      <c r="HU1305" s="0"/>
      <c r="HV1305" s="0"/>
      <c r="HW1305" s="0"/>
      <c r="HX1305" s="0"/>
      <c r="HY1305" s="0"/>
      <c r="HZ1305" s="0"/>
      <c r="IA1305" s="0"/>
      <c r="IB1305" s="0"/>
      <c r="IC1305" s="0"/>
      <c r="ID1305" s="0"/>
      <c r="IE1305" s="0"/>
      <c r="IF1305" s="0"/>
      <c r="IG1305" s="0"/>
      <c r="IH1305" s="0"/>
      <c r="II1305" s="0"/>
      <c r="IJ1305" s="0"/>
      <c r="IK1305" s="0"/>
      <c r="IL1305" s="0"/>
      <c r="IM1305" s="0"/>
      <c r="IN1305" s="0"/>
      <c r="IO1305" s="0"/>
      <c r="IP1305" s="0"/>
      <c r="IQ1305" s="0"/>
      <c r="IR1305" s="0"/>
      <c r="IS1305" s="0"/>
      <c r="IT1305" s="0"/>
      <c r="IU1305" s="0"/>
      <c r="IV1305" s="0"/>
      <c r="IW1305" s="0"/>
    </row>
    <row r="1306" customFormat="false" ht="12.75" hidden="true" customHeight="false" outlineLevel="0" collapsed="false">
      <c r="A1306" s="0" t="n">
        <f aca="false">WEEKDAY(C1306,2)</f>
        <v>3</v>
      </c>
      <c r="B1306" s="0" t="n">
        <f aca="false">MONTH(C1306)</f>
        <v>3</v>
      </c>
      <c r="C1306" s="23" t="n">
        <v>35865</v>
      </c>
      <c r="D1306" s="0" t="n">
        <f aca="false">MONTH(R1306)</f>
        <v>3</v>
      </c>
      <c r="E1306" s="0" t="n">
        <f aca="false">YEAR(R1306)</f>
        <v>1998</v>
      </c>
      <c r="F1306" s="35" t="n">
        <f aca="false">L1306-K1306</f>
        <v>0.250828571428571</v>
      </c>
      <c r="G1306" s="24" t="n">
        <f aca="false">N1306-M1306</f>
        <v>-0.0101666666666667</v>
      </c>
      <c r="H1306" s="24" t="n">
        <f aca="false">O1306-N1306</f>
        <v>0.0108333333333333</v>
      </c>
      <c r="I1306" s="24" t="n">
        <f aca="false">O1306-M1306</f>
        <v>0.000666666666666593</v>
      </c>
      <c r="J1306" s="25" t="n">
        <f aca="false">VLOOKUP(C1306,'Nymex hist.'!A:B,2,0)</f>
        <v>2.172</v>
      </c>
      <c r="K1306" s="34" t="n">
        <f aca="false">AVERAGE(CC1306:CI1306)</f>
        <v>2.24957142857143</v>
      </c>
      <c r="L1306" s="34" t="n">
        <f aca="false">AVERAGE(CJ1306:CN1306)</f>
        <v>2.5004</v>
      </c>
      <c r="M1306" s="27" t="n">
        <f aca="false">SUMIF($S$3:$FQ$3,$E1306+1,$S1306:$FQ1306)/COUNTIF($S$3:$FQ$3,$E1306+1)</f>
        <v>2.347</v>
      </c>
      <c r="N1306" s="27" t="n">
        <f aca="false">SUMIF($S$3:$FQ$3,$E1306+2,$S1306:$FQ1306)/COUNTIF($S$3:$FQ$3,$E1306+2)</f>
        <v>2.33683333333333</v>
      </c>
      <c r="O1306" s="27" t="n">
        <f aca="false">SUMIF($S$3:$FQ$3,$E1306+3,$S1306:$FQ1306)/COUNTIF($S$3:$FQ$3,$E1306+3)</f>
        <v>2.34766666666667</v>
      </c>
      <c r="P1306" s="27" t="n">
        <f aca="false">SUMIF($S$3:$FQ$3,$E1306+4,$S1306:$FQ1306)/COUNTIF($S$3:$FQ$3,$E1306+4)</f>
        <v>2.36766666666667</v>
      </c>
      <c r="Q1306" s="27" t="n">
        <f aca="false">SUMIF($S$3:$FQ$3,$E1306+5,$S1306:$FQ1306)/COUNTIF($S$3:$FQ$3,$E1306+5)</f>
        <v>2.39266666666667</v>
      </c>
      <c r="R1306" s="28" t="n">
        <v>35865</v>
      </c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30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 t="n">
        <v>2.172</v>
      </c>
      <c r="CD1306" s="29" t="n">
        <v>2.206</v>
      </c>
      <c r="CE1306" s="29" t="n">
        <v>2.233</v>
      </c>
      <c r="CF1306" s="29" t="n">
        <v>2.258</v>
      </c>
      <c r="CG1306" s="29" t="n">
        <v>2.276</v>
      </c>
      <c r="CH1306" s="29" t="n">
        <v>2.284</v>
      </c>
      <c r="CI1306" s="29" t="n">
        <v>2.318</v>
      </c>
      <c r="CJ1306" s="29" t="n">
        <v>2.453</v>
      </c>
      <c r="CK1306" s="29" t="n">
        <v>2.573</v>
      </c>
      <c r="CL1306" s="29" t="n">
        <v>2.593</v>
      </c>
      <c r="CM1306" s="29" t="n">
        <v>2.493</v>
      </c>
      <c r="CN1306" s="29" t="n">
        <v>2.39</v>
      </c>
      <c r="CO1306" s="29" t="n">
        <v>2.272</v>
      </c>
      <c r="CP1306" s="29" t="n">
        <v>2.24</v>
      </c>
      <c r="CQ1306" s="29" t="n">
        <v>2.236</v>
      </c>
      <c r="CR1306" s="29" t="n">
        <v>2.241</v>
      </c>
      <c r="CS1306" s="29" t="n">
        <v>2.246</v>
      </c>
      <c r="CT1306" s="29" t="n">
        <v>2.25</v>
      </c>
      <c r="CU1306" s="29" t="n">
        <v>2.272</v>
      </c>
      <c r="CV1306" s="29" t="n">
        <v>2.399</v>
      </c>
      <c r="CW1306" s="29" t="n">
        <v>2.532</v>
      </c>
      <c r="CX1306" s="29" t="n">
        <v>2.552</v>
      </c>
      <c r="CY1306" s="29" t="n">
        <v>2.458</v>
      </c>
      <c r="CZ1306" s="29" t="n">
        <v>2.357</v>
      </c>
      <c r="DA1306" s="29" t="n">
        <v>2.24</v>
      </c>
      <c r="DB1306" s="29" t="n">
        <v>2.227</v>
      </c>
      <c r="DC1306" s="29" t="n">
        <v>2.232</v>
      </c>
      <c r="DD1306" s="29" t="n">
        <v>2.238</v>
      </c>
      <c r="DE1306" s="29" t="n">
        <v>2.243</v>
      </c>
      <c r="DF1306" s="29" t="n">
        <v>2.252</v>
      </c>
      <c r="DG1306" s="29" t="n">
        <v>2.28</v>
      </c>
      <c r="DH1306" s="29" t="n">
        <v>2.408</v>
      </c>
      <c r="DI1306" s="29" t="n">
        <v>2.555</v>
      </c>
      <c r="DJ1306" s="29" t="n">
        <v>2.579</v>
      </c>
      <c r="DK1306" s="29" t="n">
        <v>2.464</v>
      </c>
      <c r="DL1306" s="29" t="n">
        <v>2.364</v>
      </c>
      <c r="DM1306" s="29" t="n">
        <v>2.25</v>
      </c>
      <c r="DN1306" s="29" t="n">
        <v>2.237</v>
      </c>
      <c r="DO1306" s="29" t="n">
        <v>2.242</v>
      </c>
      <c r="DP1306" s="29" t="n">
        <v>2.248</v>
      </c>
      <c r="DQ1306" s="29" t="n">
        <v>2.253</v>
      </c>
      <c r="DR1306" s="29" t="n">
        <v>2.262</v>
      </c>
      <c r="DS1306" s="29" t="n">
        <v>2.29</v>
      </c>
      <c r="DT1306" s="29" t="n">
        <v>2.418</v>
      </c>
      <c r="DU1306" s="29" t="n">
        <v>2.565</v>
      </c>
      <c r="DV1306" s="29" t="n">
        <v>2.599</v>
      </c>
      <c r="DW1306" s="29" t="n">
        <v>2.484</v>
      </c>
      <c r="DX1306" s="29" t="n">
        <v>2.384</v>
      </c>
      <c r="DY1306" s="29" t="n">
        <v>2.27</v>
      </c>
      <c r="DZ1306" s="29" t="n">
        <v>2.257</v>
      </c>
      <c r="EA1306" s="29" t="n">
        <v>2.262</v>
      </c>
      <c r="EB1306" s="29" t="n">
        <v>2.268</v>
      </c>
      <c r="EC1306" s="29" t="n">
        <v>2.273</v>
      </c>
      <c r="ED1306" s="29" t="n">
        <v>2.282</v>
      </c>
      <c r="EE1306" s="29" t="n">
        <v>2.31</v>
      </c>
      <c r="EF1306" s="29" t="n">
        <v>2.438</v>
      </c>
      <c r="EG1306" s="29" t="n">
        <v>2.585</v>
      </c>
      <c r="EH1306" s="29" t="n">
        <v>2.624</v>
      </c>
      <c r="EI1306" s="29" t="n">
        <v>2.509</v>
      </c>
      <c r="EJ1306" s="29" t="n">
        <v>2.409</v>
      </c>
      <c r="EK1306" s="29" t="n">
        <v>2.295</v>
      </c>
      <c r="EL1306" s="29" t="n">
        <v>2.282</v>
      </c>
      <c r="EM1306" s="29" t="n">
        <v>2.287</v>
      </c>
      <c r="EN1306" s="29" t="n">
        <v>2.293</v>
      </c>
      <c r="EO1306" s="29" t="n">
        <v>2.298</v>
      </c>
      <c r="EP1306" s="29" t="n">
        <v>2.307</v>
      </c>
      <c r="EQ1306" s="29" t="n">
        <v>2.335</v>
      </c>
      <c r="ER1306" s="29" t="n">
        <v>2.463</v>
      </c>
      <c r="ES1306" s="29" t="n">
        <v>2.61</v>
      </c>
      <c r="ET1306" s="29" t="n">
        <v>2.659</v>
      </c>
      <c r="EU1306" s="29" t="n">
        <v>2.544</v>
      </c>
      <c r="EV1306" s="29" t="n">
        <v>2.444</v>
      </c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0"/>
      <c r="GS1306" s="0"/>
      <c r="GT1306" s="0"/>
      <c r="GU1306" s="0"/>
      <c r="GV1306" s="0"/>
      <c r="GW1306" s="0"/>
      <c r="GX1306" s="0"/>
      <c r="GY1306" s="0"/>
      <c r="GZ1306" s="0"/>
      <c r="HA1306" s="0"/>
      <c r="HB1306" s="0"/>
      <c r="HC1306" s="0"/>
      <c r="HD1306" s="0"/>
      <c r="HE1306" s="0"/>
      <c r="HF1306" s="0"/>
      <c r="HG1306" s="0"/>
      <c r="HH1306" s="0"/>
      <c r="HI1306" s="0"/>
      <c r="HJ1306" s="0"/>
      <c r="HK1306" s="0"/>
      <c r="HL1306" s="0"/>
      <c r="HM1306" s="0"/>
      <c r="HN1306" s="0"/>
      <c r="HO1306" s="0"/>
      <c r="HP1306" s="0"/>
      <c r="HQ1306" s="0"/>
      <c r="HR1306" s="0"/>
      <c r="HS1306" s="0"/>
      <c r="HT1306" s="0"/>
      <c r="HU1306" s="0"/>
      <c r="HV1306" s="0"/>
      <c r="HW1306" s="0"/>
      <c r="HX1306" s="0"/>
      <c r="HY1306" s="0"/>
      <c r="HZ1306" s="0"/>
      <c r="IA1306" s="0"/>
      <c r="IB1306" s="0"/>
      <c r="IC1306" s="0"/>
      <c r="ID1306" s="0"/>
      <c r="IE1306" s="0"/>
      <c r="IF1306" s="0"/>
      <c r="IG1306" s="0"/>
      <c r="IH1306" s="0"/>
      <c r="II1306" s="0"/>
      <c r="IJ1306" s="0"/>
      <c r="IK1306" s="0"/>
      <c r="IL1306" s="0"/>
      <c r="IM1306" s="0"/>
      <c r="IN1306" s="0"/>
      <c r="IO1306" s="0"/>
      <c r="IP1306" s="0"/>
      <c r="IQ1306" s="0"/>
      <c r="IR1306" s="0"/>
      <c r="IS1306" s="0"/>
      <c r="IT1306" s="0"/>
      <c r="IU1306" s="0"/>
      <c r="IV1306" s="0"/>
      <c r="IW1306" s="0"/>
    </row>
    <row r="1307" customFormat="false" ht="12.75" hidden="false" customHeight="false" outlineLevel="0" collapsed="false">
      <c r="A1307" s="1" t="n">
        <f aca="false">WEEKDAY(C1307,2)</f>
        <v>4</v>
      </c>
      <c r="B1307" s="1" t="n">
        <f aca="false">MONTH(C1307)</f>
        <v>3</v>
      </c>
      <c r="C1307" s="23" t="n">
        <v>35866</v>
      </c>
      <c r="D1307" s="0" t="n">
        <f aca="false">MONTH(R1307)</f>
        <v>3</v>
      </c>
      <c r="E1307" s="0" t="n">
        <f aca="false">YEAR(R1307)</f>
        <v>1998</v>
      </c>
      <c r="F1307" s="3" t="n">
        <f aca="false">L1307-K1307</f>
        <v>0.259428571428572</v>
      </c>
      <c r="G1307" s="3" t="n">
        <f aca="false">N1307-M1307</f>
        <v>-0.0114999999999998</v>
      </c>
      <c r="H1307" s="3" t="n">
        <f aca="false">O1307-N1307</f>
        <v>0.0108333333333333</v>
      </c>
      <c r="I1307" s="3" t="n">
        <f aca="false">O1307-M1307</f>
        <v>-0.000666666666666593</v>
      </c>
      <c r="J1307" s="4" t="n">
        <f aca="false">VLOOKUP(C1307,'Nymex hist.'!A:B,2,0)</f>
        <v>2.134</v>
      </c>
      <c r="K1307" s="4" t="n">
        <f aca="false">AVERAGE(CC1307:CI1307)</f>
        <v>2.21957142857143</v>
      </c>
      <c r="L1307" s="4" t="n">
        <f aca="false">AVERAGE(CJ1307:CN1307)</f>
        <v>2.479</v>
      </c>
      <c r="M1307" s="4" t="n">
        <f aca="false">SUMIF($S$3:$FQ$3,$E1307+1,$S1307:$FQ1307)/COUNTIF($S$3:$FQ$3,$E1307+1)</f>
        <v>2.33033333333333</v>
      </c>
      <c r="N1307" s="4" t="n">
        <f aca="false">SUMIF($S$3:$FQ$3,$E1307+2,$S1307:$FQ1307)/COUNTIF($S$3:$FQ$3,$E1307+2)</f>
        <v>2.31883333333333</v>
      </c>
      <c r="O1307" s="4" t="n">
        <f aca="false">SUMIF($S$3:$FQ$3,$E1307+3,$S1307:$FQ1307)/COUNTIF($S$3:$FQ$3,$E1307+3)</f>
        <v>2.32966666666667</v>
      </c>
      <c r="P1307" s="4" t="n">
        <f aca="false">SUMIF($S$3:$FQ$3,$E1307+4,$S1307:$FQ1307)/COUNTIF($S$3:$FQ$3,$E1307+4)</f>
        <v>2.34966666666667</v>
      </c>
      <c r="Q1307" s="4" t="n">
        <f aca="false">SUMIF($S$3:$FQ$3,$E1307+5,$S1307:$FQ1307)/COUNTIF($S$3:$FQ$3,$E1307+5)</f>
        <v>2.37466666666667</v>
      </c>
      <c r="R1307" s="21" t="n">
        <v>35866</v>
      </c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7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  <c r="BT1307" s="32"/>
      <c r="BU1307" s="32"/>
      <c r="BV1307" s="32"/>
      <c r="BW1307" s="32"/>
      <c r="BX1307" s="32"/>
      <c r="BY1307" s="32"/>
      <c r="BZ1307" s="32"/>
      <c r="CA1307" s="32"/>
      <c r="CB1307" s="32"/>
      <c r="CC1307" s="32" t="n">
        <v>2.134</v>
      </c>
      <c r="CD1307" s="32" t="n">
        <v>2.169</v>
      </c>
      <c r="CE1307" s="32" t="n">
        <v>2.2</v>
      </c>
      <c r="CF1307" s="32" t="n">
        <v>2.23</v>
      </c>
      <c r="CG1307" s="32" t="n">
        <v>2.25</v>
      </c>
      <c r="CH1307" s="32" t="n">
        <v>2.26</v>
      </c>
      <c r="CI1307" s="32" t="n">
        <v>2.294</v>
      </c>
      <c r="CJ1307" s="32" t="n">
        <v>2.429</v>
      </c>
      <c r="CK1307" s="32" t="n">
        <v>2.549</v>
      </c>
      <c r="CL1307" s="32" t="n">
        <v>2.569</v>
      </c>
      <c r="CM1307" s="32" t="n">
        <v>2.474</v>
      </c>
      <c r="CN1307" s="32" t="n">
        <v>2.374</v>
      </c>
      <c r="CO1307" s="32" t="n">
        <v>2.259</v>
      </c>
      <c r="CP1307" s="32" t="n">
        <v>2.226</v>
      </c>
      <c r="CQ1307" s="32" t="n">
        <v>2.221</v>
      </c>
      <c r="CR1307" s="32" t="n">
        <v>2.225</v>
      </c>
      <c r="CS1307" s="32" t="n">
        <v>2.23</v>
      </c>
      <c r="CT1307" s="32" t="n">
        <v>2.234</v>
      </c>
      <c r="CU1307" s="32" t="n">
        <v>2.256</v>
      </c>
      <c r="CV1307" s="32" t="n">
        <v>2.382</v>
      </c>
      <c r="CW1307" s="32" t="n">
        <v>2.514</v>
      </c>
      <c r="CX1307" s="32" t="n">
        <v>2.534</v>
      </c>
      <c r="CY1307" s="32" t="n">
        <v>2.44</v>
      </c>
      <c r="CZ1307" s="32" t="n">
        <v>2.339</v>
      </c>
      <c r="DA1307" s="32" t="n">
        <v>2.222</v>
      </c>
      <c r="DB1307" s="32" t="n">
        <v>2.209</v>
      </c>
      <c r="DC1307" s="32" t="n">
        <v>2.214</v>
      </c>
      <c r="DD1307" s="32" t="n">
        <v>2.22</v>
      </c>
      <c r="DE1307" s="32" t="n">
        <v>2.225</v>
      </c>
      <c r="DF1307" s="32" t="n">
        <v>2.234</v>
      </c>
      <c r="DG1307" s="32" t="n">
        <v>2.262</v>
      </c>
      <c r="DH1307" s="32" t="n">
        <v>2.39</v>
      </c>
      <c r="DI1307" s="32" t="n">
        <v>2.537</v>
      </c>
      <c r="DJ1307" s="32" t="n">
        <v>2.561</v>
      </c>
      <c r="DK1307" s="32" t="n">
        <v>2.446</v>
      </c>
      <c r="DL1307" s="32" t="n">
        <v>2.346</v>
      </c>
      <c r="DM1307" s="32" t="n">
        <v>2.232</v>
      </c>
      <c r="DN1307" s="32" t="n">
        <v>2.219</v>
      </c>
      <c r="DO1307" s="32" t="n">
        <v>2.224</v>
      </c>
      <c r="DP1307" s="32" t="n">
        <v>2.23</v>
      </c>
      <c r="DQ1307" s="32" t="n">
        <v>2.235</v>
      </c>
      <c r="DR1307" s="32" t="n">
        <v>2.244</v>
      </c>
      <c r="DS1307" s="32" t="n">
        <v>2.272</v>
      </c>
      <c r="DT1307" s="32" t="n">
        <v>2.4</v>
      </c>
      <c r="DU1307" s="32" t="n">
        <v>2.547</v>
      </c>
      <c r="DV1307" s="32" t="n">
        <v>2.581</v>
      </c>
      <c r="DW1307" s="32" t="n">
        <v>2.466</v>
      </c>
      <c r="DX1307" s="32" t="n">
        <v>2.366</v>
      </c>
      <c r="DY1307" s="32" t="n">
        <v>2.252</v>
      </c>
      <c r="DZ1307" s="32" t="n">
        <v>2.239</v>
      </c>
      <c r="EA1307" s="32" t="n">
        <v>2.244</v>
      </c>
      <c r="EB1307" s="32" t="n">
        <v>2.25</v>
      </c>
      <c r="EC1307" s="32" t="n">
        <v>2.255</v>
      </c>
      <c r="ED1307" s="32" t="n">
        <v>2.264</v>
      </c>
      <c r="EE1307" s="32" t="n">
        <v>2.292</v>
      </c>
      <c r="EF1307" s="32" t="n">
        <v>2.42</v>
      </c>
      <c r="EG1307" s="32" t="n">
        <v>2.567</v>
      </c>
      <c r="EH1307" s="32" t="n">
        <v>2.606</v>
      </c>
      <c r="EI1307" s="32" t="n">
        <v>2.491</v>
      </c>
      <c r="EJ1307" s="32" t="n">
        <v>2.391</v>
      </c>
      <c r="EK1307" s="32" t="n">
        <v>2.277</v>
      </c>
      <c r="EL1307" s="32" t="n">
        <v>2.264</v>
      </c>
      <c r="EM1307" s="32" t="n">
        <v>2.269</v>
      </c>
      <c r="EN1307" s="32" t="n">
        <v>2.275</v>
      </c>
      <c r="EO1307" s="32" t="n">
        <v>2.28</v>
      </c>
      <c r="EP1307" s="32" t="n">
        <v>2.289</v>
      </c>
      <c r="EQ1307" s="32" t="n">
        <v>2.317</v>
      </c>
      <c r="ER1307" s="32" t="n">
        <v>2.445</v>
      </c>
      <c r="ES1307" s="32" t="n">
        <v>2.592</v>
      </c>
      <c r="ET1307" s="32" t="n">
        <v>2.641</v>
      </c>
      <c r="EU1307" s="32" t="n">
        <v>2.526</v>
      </c>
      <c r="EV1307" s="32" t="n">
        <v>2.426</v>
      </c>
      <c r="EW1307" s="32"/>
      <c r="EX1307" s="32"/>
      <c r="EY1307" s="32"/>
      <c r="EZ1307" s="32"/>
      <c r="FA1307" s="32"/>
      <c r="FB1307" s="32"/>
      <c r="FC1307" s="32"/>
      <c r="FD1307" s="32"/>
      <c r="FE1307" s="32"/>
      <c r="FF1307" s="32"/>
      <c r="FG1307" s="32"/>
      <c r="FH1307" s="32"/>
      <c r="FI1307" s="32"/>
      <c r="FJ1307" s="32"/>
      <c r="FK1307" s="32"/>
      <c r="FL1307" s="32"/>
      <c r="FM1307" s="32"/>
      <c r="FN1307" s="32"/>
      <c r="FO1307" s="32"/>
      <c r="FP1307" s="32"/>
      <c r="FQ1307" s="32"/>
      <c r="FR1307" s="32"/>
      <c r="FS1307" s="32"/>
      <c r="FT1307" s="32"/>
      <c r="FU1307" s="32"/>
      <c r="FV1307" s="32"/>
      <c r="FW1307" s="32"/>
      <c r="FX1307" s="32"/>
      <c r="FY1307" s="32"/>
      <c r="FZ1307" s="32"/>
      <c r="GA1307" s="32"/>
      <c r="GB1307" s="32"/>
      <c r="GC1307" s="32"/>
      <c r="GD1307" s="32"/>
      <c r="GE1307" s="32"/>
      <c r="GF1307" s="32"/>
      <c r="GG1307" s="32"/>
      <c r="GH1307" s="32"/>
      <c r="GI1307" s="32"/>
      <c r="GJ1307" s="32"/>
      <c r="GK1307" s="32"/>
      <c r="GL1307" s="32"/>
      <c r="GM1307" s="32"/>
      <c r="GN1307" s="32"/>
      <c r="GO1307" s="32"/>
      <c r="GP1307" s="32"/>
      <c r="GQ1307" s="32"/>
    </row>
    <row r="1308" customFormat="false" ht="12.75" hidden="true" customHeight="false" outlineLevel="0" collapsed="false">
      <c r="A1308" s="0" t="n">
        <f aca="false">WEEKDAY(C1308,2)</f>
        <v>5</v>
      </c>
      <c r="B1308" s="0" t="n">
        <f aca="false">MONTH(C1308)</f>
        <v>3</v>
      </c>
      <c r="C1308" s="23" t="n">
        <v>35867</v>
      </c>
      <c r="D1308" s="0" t="n">
        <f aca="false">MONTH(R1308)</f>
        <v>3</v>
      </c>
      <c r="E1308" s="0" t="n">
        <f aca="false">YEAR(R1308)</f>
        <v>1998</v>
      </c>
      <c r="F1308" s="35" t="n">
        <f aca="false">L1308-K1308</f>
        <v>0.257114285714286</v>
      </c>
      <c r="G1308" s="24" t="n">
        <f aca="false">N1308-M1308</f>
        <v>-0.0118333333333331</v>
      </c>
      <c r="H1308" s="24" t="n">
        <f aca="false">O1308-N1308</f>
        <v>0.0107499999999998</v>
      </c>
      <c r="I1308" s="24" t="n">
        <f aca="false">O1308-M1308</f>
        <v>-0.00108333333333333</v>
      </c>
      <c r="J1308" s="25" t="n">
        <f aca="false">VLOOKUP(C1308,'Nymex hist.'!A:B,2,0)</f>
        <v>2.137</v>
      </c>
      <c r="K1308" s="34" t="n">
        <f aca="false">AVERAGE(CC1308:CI1308)</f>
        <v>2.22028571428571</v>
      </c>
      <c r="L1308" s="34" t="n">
        <f aca="false">AVERAGE(CJ1308:CN1308)</f>
        <v>2.4774</v>
      </c>
      <c r="M1308" s="27" t="n">
        <f aca="false">SUMIF($S$3:$FQ$3,$E1308+1,$S1308:$FQ1308)/COUNTIF($S$3:$FQ$3,$E1308+1)</f>
        <v>2.32125</v>
      </c>
      <c r="N1308" s="27" t="n">
        <f aca="false">SUMIF($S$3:$FQ$3,$E1308+2,$S1308:$FQ1308)/COUNTIF($S$3:$FQ$3,$E1308+2)</f>
        <v>2.30941666666667</v>
      </c>
      <c r="O1308" s="27" t="n">
        <f aca="false">SUMIF($S$3:$FQ$3,$E1308+3,$S1308:$FQ1308)/COUNTIF($S$3:$FQ$3,$E1308+3)</f>
        <v>2.32016666666667</v>
      </c>
      <c r="P1308" s="27" t="n">
        <f aca="false">SUMIF($S$3:$FQ$3,$E1308+4,$S1308:$FQ1308)/COUNTIF($S$3:$FQ$3,$E1308+4)</f>
        <v>2.34016666666667</v>
      </c>
      <c r="Q1308" s="27" t="n">
        <f aca="false">SUMIF($S$3:$FQ$3,$E1308+5,$S1308:$FQ1308)/COUNTIF($S$3:$FQ$3,$E1308+5)</f>
        <v>2.36516666666667</v>
      </c>
      <c r="R1308" s="28" t="n">
        <v>35867</v>
      </c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30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 t="n">
        <v>2.137</v>
      </c>
      <c r="CD1308" s="29" t="n">
        <v>2.17</v>
      </c>
      <c r="CE1308" s="29" t="n">
        <v>2.2</v>
      </c>
      <c r="CF1308" s="29" t="n">
        <v>2.23</v>
      </c>
      <c r="CG1308" s="29" t="n">
        <v>2.25</v>
      </c>
      <c r="CH1308" s="29" t="n">
        <v>2.26</v>
      </c>
      <c r="CI1308" s="29" t="n">
        <v>2.295</v>
      </c>
      <c r="CJ1308" s="29" t="n">
        <v>2.43</v>
      </c>
      <c r="CK1308" s="29" t="n">
        <v>2.55</v>
      </c>
      <c r="CL1308" s="29" t="n">
        <v>2.57</v>
      </c>
      <c r="CM1308" s="29" t="n">
        <v>2.47</v>
      </c>
      <c r="CN1308" s="29" t="n">
        <v>2.367</v>
      </c>
      <c r="CO1308" s="29" t="n">
        <v>2.249</v>
      </c>
      <c r="CP1308" s="29" t="n">
        <v>2.214</v>
      </c>
      <c r="CQ1308" s="29" t="n">
        <v>2.209</v>
      </c>
      <c r="CR1308" s="29" t="n">
        <v>2.214</v>
      </c>
      <c r="CS1308" s="29" t="n">
        <v>2.219</v>
      </c>
      <c r="CT1308" s="29" t="n">
        <v>2.223</v>
      </c>
      <c r="CU1308" s="29" t="n">
        <v>2.245</v>
      </c>
      <c r="CV1308" s="29" t="n">
        <v>2.371</v>
      </c>
      <c r="CW1308" s="29" t="n">
        <v>2.504</v>
      </c>
      <c r="CX1308" s="29" t="n">
        <v>2.524</v>
      </c>
      <c r="CY1308" s="29" t="n">
        <v>2.43</v>
      </c>
      <c r="CZ1308" s="29" t="n">
        <v>2.33</v>
      </c>
      <c r="DA1308" s="29" t="n">
        <v>2.213</v>
      </c>
      <c r="DB1308" s="29" t="n">
        <v>2.201</v>
      </c>
      <c r="DC1308" s="29" t="n">
        <v>2.206</v>
      </c>
      <c r="DD1308" s="29" t="n">
        <v>2.211</v>
      </c>
      <c r="DE1308" s="29" t="n">
        <v>2.215</v>
      </c>
      <c r="DF1308" s="29" t="n">
        <v>2.224</v>
      </c>
      <c r="DG1308" s="29" t="n">
        <v>2.252</v>
      </c>
      <c r="DH1308" s="29" t="n">
        <v>2.38</v>
      </c>
      <c r="DI1308" s="29" t="n">
        <v>2.527</v>
      </c>
      <c r="DJ1308" s="29" t="n">
        <v>2.551</v>
      </c>
      <c r="DK1308" s="29" t="n">
        <v>2.436</v>
      </c>
      <c r="DL1308" s="29" t="n">
        <v>2.336</v>
      </c>
      <c r="DM1308" s="29" t="n">
        <v>2.223</v>
      </c>
      <c r="DN1308" s="29" t="n">
        <v>2.211</v>
      </c>
      <c r="DO1308" s="29" t="n">
        <v>2.216</v>
      </c>
      <c r="DP1308" s="29" t="n">
        <v>2.221</v>
      </c>
      <c r="DQ1308" s="29" t="n">
        <v>2.225</v>
      </c>
      <c r="DR1308" s="29" t="n">
        <v>2.234</v>
      </c>
      <c r="DS1308" s="29" t="n">
        <v>2.262</v>
      </c>
      <c r="DT1308" s="29" t="n">
        <v>2.39</v>
      </c>
      <c r="DU1308" s="29" t="n">
        <v>2.537</v>
      </c>
      <c r="DV1308" s="29" t="n">
        <v>2.571</v>
      </c>
      <c r="DW1308" s="29" t="n">
        <v>2.456</v>
      </c>
      <c r="DX1308" s="29" t="n">
        <v>2.356</v>
      </c>
      <c r="DY1308" s="29" t="n">
        <v>2.243</v>
      </c>
      <c r="DZ1308" s="29" t="n">
        <v>2.231</v>
      </c>
      <c r="EA1308" s="29" t="n">
        <v>2.236</v>
      </c>
      <c r="EB1308" s="29" t="n">
        <v>2.241</v>
      </c>
      <c r="EC1308" s="29" t="n">
        <v>2.245</v>
      </c>
      <c r="ED1308" s="29" t="n">
        <v>2.254</v>
      </c>
      <c r="EE1308" s="29" t="n">
        <v>2.282</v>
      </c>
      <c r="EF1308" s="29" t="n">
        <v>2.41</v>
      </c>
      <c r="EG1308" s="29" t="n">
        <v>2.557</v>
      </c>
      <c r="EH1308" s="29" t="n">
        <v>2.596</v>
      </c>
      <c r="EI1308" s="29" t="n">
        <v>2.481</v>
      </c>
      <c r="EJ1308" s="29" t="n">
        <v>2.381</v>
      </c>
      <c r="EK1308" s="29" t="n">
        <v>2.268</v>
      </c>
      <c r="EL1308" s="29" t="n">
        <v>2.256</v>
      </c>
      <c r="EM1308" s="29" t="n">
        <v>2.261</v>
      </c>
      <c r="EN1308" s="29" t="n">
        <v>2.266</v>
      </c>
      <c r="EO1308" s="29" t="n">
        <v>2.27</v>
      </c>
      <c r="EP1308" s="29" t="n">
        <v>2.279</v>
      </c>
      <c r="EQ1308" s="29" t="n">
        <v>2.307</v>
      </c>
      <c r="ER1308" s="29" t="n">
        <v>2.435</v>
      </c>
      <c r="ES1308" s="29" t="n">
        <v>2.582</v>
      </c>
      <c r="ET1308" s="29" t="n">
        <v>2.631</v>
      </c>
      <c r="EU1308" s="29" t="n">
        <v>2.516</v>
      </c>
      <c r="EV1308" s="29" t="n">
        <v>2.416</v>
      </c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0"/>
      <c r="GS1308" s="0"/>
      <c r="GT1308" s="0"/>
      <c r="GU1308" s="0"/>
      <c r="GV1308" s="0"/>
      <c r="GW1308" s="0"/>
      <c r="GX1308" s="0"/>
      <c r="GY1308" s="0"/>
      <c r="GZ1308" s="0"/>
      <c r="HA1308" s="0"/>
      <c r="HB1308" s="0"/>
      <c r="HC1308" s="0"/>
      <c r="HD1308" s="0"/>
      <c r="HE1308" s="0"/>
      <c r="HF1308" s="0"/>
      <c r="HG1308" s="0"/>
      <c r="HH1308" s="0"/>
      <c r="HI1308" s="0"/>
      <c r="HJ1308" s="0"/>
      <c r="HK1308" s="0"/>
      <c r="HL1308" s="0"/>
      <c r="HM1308" s="0"/>
      <c r="HN1308" s="0"/>
      <c r="HO1308" s="0"/>
      <c r="HP1308" s="0"/>
      <c r="HQ1308" s="0"/>
      <c r="HR1308" s="0"/>
      <c r="HS1308" s="0"/>
      <c r="HT1308" s="0"/>
      <c r="HU1308" s="0"/>
      <c r="HV1308" s="0"/>
      <c r="HW1308" s="0"/>
      <c r="HX1308" s="0"/>
      <c r="HY1308" s="0"/>
      <c r="HZ1308" s="0"/>
      <c r="IA1308" s="0"/>
      <c r="IB1308" s="0"/>
      <c r="IC1308" s="0"/>
      <c r="ID1308" s="0"/>
      <c r="IE1308" s="0"/>
      <c r="IF1308" s="0"/>
      <c r="IG1308" s="0"/>
      <c r="IH1308" s="0"/>
      <c r="II1308" s="0"/>
      <c r="IJ1308" s="0"/>
      <c r="IK1308" s="0"/>
      <c r="IL1308" s="0"/>
      <c r="IM1308" s="0"/>
      <c r="IN1308" s="0"/>
      <c r="IO1308" s="0"/>
      <c r="IP1308" s="0"/>
      <c r="IQ1308" s="0"/>
      <c r="IR1308" s="0"/>
      <c r="IS1308" s="0"/>
      <c r="IT1308" s="0"/>
      <c r="IU1308" s="0"/>
      <c r="IV1308" s="0"/>
      <c r="IW1308" s="0"/>
    </row>
    <row r="1309" customFormat="false" ht="12.75" hidden="true" customHeight="false" outlineLevel="0" collapsed="false">
      <c r="A1309" s="0" t="n">
        <f aca="false">WEEKDAY(C1309,2)</f>
        <v>1</v>
      </c>
      <c r="B1309" s="0" t="n">
        <f aca="false">MONTH(C1309)</f>
        <v>3</v>
      </c>
      <c r="C1309" s="23" t="n">
        <v>35870</v>
      </c>
      <c r="D1309" s="0" t="n">
        <f aca="false">MONTH(R1309)</f>
        <v>3</v>
      </c>
      <c r="E1309" s="0" t="n">
        <f aca="false">YEAR(R1309)</f>
        <v>1998</v>
      </c>
      <c r="F1309" s="35" t="n">
        <f aca="false">L1309-K1309</f>
        <v>0.252285714285714</v>
      </c>
      <c r="G1309" s="24" t="n">
        <f aca="false">N1309-M1309</f>
        <v>-0.0166666666666671</v>
      </c>
      <c r="H1309" s="24" t="n">
        <f aca="false">O1309-N1309</f>
        <v>0.0107500000000003</v>
      </c>
      <c r="I1309" s="24" t="n">
        <f aca="false">O1309-M1309</f>
        <v>-0.00591666666666679</v>
      </c>
      <c r="J1309" s="25" t="n">
        <f aca="false">VLOOKUP(C1309,'Nymex hist.'!A:B,2,0)</f>
        <v>2.155</v>
      </c>
      <c r="K1309" s="34" t="n">
        <f aca="false">AVERAGE(CC1309:CI1309)</f>
        <v>2.22971428571429</v>
      </c>
      <c r="L1309" s="34" t="n">
        <f aca="false">AVERAGE(CJ1309:CN1309)</f>
        <v>2.482</v>
      </c>
      <c r="M1309" s="27" t="n">
        <f aca="false">SUMIF($S$3:$FQ$3,$E1309+1,$S1309:$FQ1309)/COUNTIF($S$3:$FQ$3,$E1309+1)</f>
        <v>2.32108333333333</v>
      </c>
      <c r="N1309" s="27" t="n">
        <f aca="false">SUMIF($S$3:$FQ$3,$E1309+2,$S1309:$FQ1309)/COUNTIF($S$3:$FQ$3,$E1309+2)</f>
        <v>2.30441666666667</v>
      </c>
      <c r="O1309" s="27" t="n">
        <f aca="false">SUMIF($S$3:$FQ$3,$E1309+3,$S1309:$FQ1309)/COUNTIF($S$3:$FQ$3,$E1309+3)</f>
        <v>2.31516666666667</v>
      </c>
      <c r="P1309" s="27" t="n">
        <f aca="false">SUMIF($S$3:$FQ$3,$E1309+4,$S1309:$FQ1309)/COUNTIF($S$3:$FQ$3,$E1309+4)</f>
        <v>2.33516666666667</v>
      </c>
      <c r="Q1309" s="27" t="n">
        <f aca="false">SUMIF($S$3:$FQ$3,$E1309+5,$S1309:$FQ1309)/COUNTIF($S$3:$FQ$3,$E1309+5)</f>
        <v>2.36016666666667</v>
      </c>
      <c r="R1309" s="28" t="n">
        <v>35870</v>
      </c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30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 t="n">
        <v>2.155</v>
      </c>
      <c r="CD1309" s="29" t="n">
        <v>2.181</v>
      </c>
      <c r="CE1309" s="29" t="n">
        <v>2.208</v>
      </c>
      <c r="CF1309" s="29" t="n">
        <v>2.238</v>
      </c>
      <c r="CG1309" s="29" t="n">
        <v>2.258</v>
      </c>
      <c r="CH1309" s="29" t="n">
        <v>2.268</v>
      </c>
      <c r="CI1309" s="29" t="n">
        <v>2.3</v>
      </c>
      <c r="CJ1309" s="29" t="n">
        <v>2.435</v>
      </c>
      <c r="CK1309" s="29" t="n">
        <v>2.555</v>
      </c>
      <c r="CL1309" s="29" t="n">
        <v>2.575</v>
      </c>
      <c r="CM1309" s="29" t="n">
        <v>2.474</v>
      </c>
      <c r="CN1309" s="29" t="n">
        <v>2.371</v>
      </c>
      <c r="CO1309" s="29" t="n">
        <v>2.251</v>
      </c>
      <c r="CP1309" s="29" t="n">
        <v>2.216</v>
      </c>
      <c r="CQ1309" s="29" t="n">
        <v>2.211</v>
      </c>
      <c r="CR1309" s="29" t="n">
        <v>2.214</v>
      </c>
      <c r="CS1309" s="29" t="n">
        <v>2.216</v>
      </c>
      <c r="CT1309" s="29" t="n">
        <v>2.219</v>
      </c>
      <c r="CU1309" s="29" t="n">
        <v>2.241</v>
      </c>
      <c r="CV1309" s="29" t="n">
        <v>2.366</v>
      </c>
      <c r="CW1309" s="29" t="n">
        <v>2.499</v>
      </c>
      <c r="CX1309" s="29" t="n">
        <v>2.519</v>
      </c>
      <c r="CY1309" s="29" t="n">
        <v>2.425</v>
      </c>
      <c r="CZ1309" s="29" t="n">
        <v>2.325</v>
      </c>
      <c r="DA1309" s="29" t="n">
        <v>2.208</v>
      </c>
      <c r="DB1309" s="29" t="n">
        <v>2.196</v>
      </c>
      <c r="DC1309" s="29" t="n">
        <v>2.201</v>
      </c>
      <c r="DD1309" s="29" t="n">
        <v>2.206</v>
      </c>
      <c r="DE1309" s="29" t="n">
        <v>2.21</v>
      </c>
      <c r="DF1309" s="29" t="n">
        <v>2.219</v>
      </c>
      <c r="DG1309" s="29" t="n">
        <v>2.247</v>
      </c>
      <c r="DH1309" s="29" t="n">
        <v>2.375</v>
      </c>
      <c r="DI1309" s="29" t="n">
        <v>2.522</v>
      </c>
      <c r="DJ1309" s="29" t="n">
        <v>2.546</v>
      </c>
      <c r="DK1309" s="29" t="n">
        <v>2.431</v>
      </c>
      <c r="DL1309" s="29" t="n">
        <v>2.331</v>
      </c>
      <c r="DM1309" s="29" t="n">
        <v>2.218</v>
      </c>
      <c r="DN1309" s="29" t="n">
        <v>2.206</v>
      </c>
      <c r="DO1309" s="29" t="n">
        <v>2.211</v>
      </c>
      <c r="DP1309" s="29" t="n">
        <v>2.216</v>
      </c>
      <c r="DQ1309" s="29" t="n">
        <v>2.22</v>
      </c>
      <c r="DR1309" s="29" t="n">
        <v>2.229</v>
      </c>
      <c r="DS1309" s="29" t="n">
        <v>2.257</v>
      </c>
      <c r="DT1309" s="29" t="n">
        <v>2.385</v>
      </c>
      <c r="DU1309" s="29" t="n">
        <v>2.532</v>
      </c>
      <c r="DV1309" s="29" t="n">
        <v>2.566</v>
      </c>
      <c r="DW1309" s="29" t="n">
        <v>2.451</v>
      </c>
      <c r="DX1309" s="29" t="n">
        <v>2.351</v>
      </c>
      <c r="DY1309" s="29" t="n">
        <v>2.238</v>
      </c>
      <c r="DZ1309" s="29" t="n">
        <v>2.226</v>
      </c>
      <c r="EA1309" s="29" t="n">
        <v>2.231</v>
      </c>
      <c r="EB1309" s="29" t="n">
        <v>2.236</v>
      </c>
      <c r="EC1309" s="29" t="n">
        <v>2.24</v>
      </c>
      <c r="ED1309" s="29" t="n">
        <v>2.249</v>
      </c>
      <c r="EE1309" s="29" t="n">
        <v>2.277</v>
      </c>
      <c r="EF1309" s="29" t="n">
        <v>2.405</v>
      </c>
      <c r="EG1309" s="29" t="n">
        <v>2.552</v>
      </c>
      <c r="EH1309" s="29" t="n">
        <v>2.591</v>
      </c>
      <c r="EI1309" s="29" t="n">
        <v>2.476</v>
      </c>
      <c r="EJ1309" s="29" t="n">
        <v>2.376</v>
      </c>
      <c r="EK1309" s="29" t="n">
        <v>2.263</v>
      </c>
      <c r="EL1309" s="29" t="n">
        <v>2.251</v>
      </c>
      <c r="EM1309" s="29" t="n">
        <v>2.256</v>
      </c>
      <c r="EN1309" s="29" t="n">
        <v>2.261</v>
      </c>
      <c r="EO1309" s="29" t="n">
        <v>2.265</v>
      </c>
      <c r="EP1309" s="29" t="n">
        <v>2.274</v>
      </c>
      <c r="EQ1309" s="29" t="n">
        <v>2.302</v>
      </c>
      <c r="ER1309" s="29" t="n">
        <v>2.43</v>
      </c>
      <c r="ES1309" s="29" t="n">
        <v>2.577</v>
      </c>
      <c r="ET1309" s="29" t="n">
        <v>2.626</v>
      </c>
      <c r="EU1309" s="29" t="n">
        <v>2.511</v>
      </c>
      <c r="EV1309" s="29" t="n">
        <v>2.411</v>
      </c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0"/>
      <c r="GS1309" s="0"/>
      <c r="GT1309" s="0"/>
      <c r="GU1309" s="0"/>
      <c r="GV1309" s="0"/>
      <c r="GW1309" s="0"/>
      <c r="GX1309" s="0"/>
      <c r="GY1309" s="0"/>
      <c r="GZ1309" s="0"/>
      <c r="HA1309" s="0"/>
      <c r="HB1309" s="0"/>
      <c r="HC1309" s="0"/>
      <c r="HD1309" s="0"/>
      <c r="HE1309" s="0"/>
      <c r="HF1309" s="0"/>
      <c r="HG1309" s="0"/>
      <c r="HH1309" s="0"/>
      <c r="HI1309" s="0"/>
      <c r="HJ1309" s="0"/>
      <c r="HK1309" s="0"/>
      <c r="HL1309" s="0"/>
      <c r="HM1309" s="0"/>
      <c r="HN1309" s="0"/>
      <c r="HO1309" s="0"/>
      <c r="HP1309" s="0"/>
      <c r="HQ1309" s="0"/>
      <c r="HR1309" s="0"/>
      <c r="HS1309" s="0"/>
      <c r="HT1309" s="0"/>
      <c r="HU1309" s="0"/>
      <c r="HV1309" s="0"/>
      <c r="HW1309" s="0"/>
      <c r="HX1309" s="0"/>
      <c r="HY1309" s="0"/>
      <c r="HZ1309" s="0"/>
      <c r="IA1309" s="0"/>
      <c r="IB1309" s="0"/>
      <c r="IC1309" s="0"/>
      <c r="ID1309" s="0"/>
      <c r="IE1309" s="0"/>
      <c r="IF1309" s="0"/>
      <c r="IG1309" s="0"/>
      <c r="IH1309" s="0"/>
      <c r="II1309" s="0"/>
      <c r="IJ1309" s="0"/>
      <c r="IK1309" s="0"/>
      <c r="IL1309" s="0"/>
      <c r="IM1309" s="0"/>
      <c r="IN1309" s="0"/>
      <c r="IO1309" s="0"/>
      <c r="IP1309" s="0"/>
      <c r="IQ1309" s="0"/>
      <c r="IR1309" s="0"/>
      <c r="IS1309" s="0"/>
      <c r="IT1309" s="0"/>
      <c r="IU1309" s="0"/>
      <c r="IV1309" s="0"/>
      <c r="IW1309" s="0"/>
    </row>
    <row r="1310" customFormat="false" ht="12.75" hidden="true" customHeight="false" outlineLevel="0" collapsed="false">
      <c r="A1310" s="0" t="n">
        <f aca="false">WEEKDAY(C1310,2)</f>
        <v>2</v>
      </c>
      <c r="B1310" s="0" t="n">
        <f aca="false">MONTH(C1310)</f>
        <v>3</v>
      </c>
      <c r="C1310" s="23" t="n">
        <v>35871</v>
      </c>
      <c r="D1310" s="0" t="n">
        <f aca="false">MONTH(R1310)</f>
        <v>3</v>
      </c>
      <c r="E1310" s="0" t="n">
        <f aca="false">YEAR(R1310)</f>
        <v>1998</v>
      </c>
      <c r="F1310" s="35" t="n">
        <f aca="false">L1310-K1310</f>
        <v>0.247285714285714</v>
      </c>
      <c r="G1310" s="24" t="n">
        <f aca="false">N1310-M1310</f>
        <v>-0.0217499999999999</v>
      </c>
      <c r="H1310" s="24" t="n">
        <f aca="false">O1310-N1310</f>
        <v>0.0106666666666668</v>
      </c>
      <c r="I1310" s="24" t="n">
        <f aca="false">O1310-M1310</f>
        <v>-0.0110833333333331</v>
      </c>
      <c r="J1310" s="25" t="n">
        <f aca="false">VLOOKUP(C1310,'Nymex hist.'!A:B,2,0)</f>
        <v>2.155</v>
      </c>
      <c r="K1310" s="34" t="n">
        <f aca="false">AVERAGE(CC1310:CI1310)</f>
        <v>2.22771428571429</v>
      </c>
      <c r="L1310" s="34" t="n">
        <f aca="false">AVERAGE(CJ1310:CN1310)</f>
        <v>2.475</v>
      </c>
      <c r="M1310" s="27" t="n">
        <f aca="false">SUMIF($S$3:$FQ$3,$E1310+1,$S1310:$FQ1310)/COUNTIF($S$3:$FQ$3,$E1310+1)</f>
        <v>2.31025</v>
      </c>
      <c r="N1310" s="27" t="n">
        <f aca="false">SUMIF($S$3:$FQ$3,$E1310+2,$S1310:$FQ1310)/COUNTIF($S$3:$FQ$3,$E1310+2)</f>
        <v>2.2885</v>
      </c>
      <c r="O1310" s="27" t="n">
        <f aca="false">SUMIF($S$3:$FQ$3,$E1310+3,$S1310:$FQ1310)/COUNTIF($S$3:$FQ$3,$E1310+3)</f>
        <v>2.29916666666667</v>
      </c>
      <c r="P1310" s="27" t="n">
        <f aca="false">SUMIF($S$3:$FQ$3,$E1310+4,$S1310:$FQ1310)/COUNTIF($S$3:$FQ$3,$E1310+4)</f>
        <v>2.31916666666667</v>
      </c>
      <c r="Q1310" s="27" t="n">
        <f aca="false">SUMIF($S$3:$FQ$3,$E1310+5,$S1310:$FQ1310)/COUNTIF($S$3:$FQ$3,$E1310+5)</f>
        <v>2.34416666666667</v>
      </c>
      <c r="R1310" s="28" t="n">
        <v>35871</v>
      </c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30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 t="n">
        <v>2.155</v>
      </c>
      <c r="CD1310" s="29" t="n">
        <v>2.182</v>
      </c>
      <c r="CE1310" s="29" t="n">
        <v>2.207</v>
      </c>
      <c r="CF1310" s="29" t="n">
        <v>2.235</v>
      </c>
      <c r="CG1310" s="29" t="n">
        <v>2.255</v>
      </c>
      <c r="CH1310" s="29" t="n">
        <v>2.265</v>
      </c>
      <c r="CI1310" s="29" t="n">
        <v>2.295</v>
      </c>
      <c r="CJ1310" s="29" t="n">
        <v>2.43</v>
      </c>
      <c r="CK1310" s="29" t="n">
        <v>2.55</v>
      </c>
      <c r="CL1310" s="29" t="n">
        <v>2.57</v>
      </c>
      <c r="CM1310" s="29" t="n">
        <v>2.465</v>
      </c>
      <c r="CN1310" s="29" t="n">
        <v>2.36</v>
      </c>
      <c r="CO1310" s="29" t="n">
        <v>2.24</v>
      </c>
      <c r="CP1310" s="29" t="n">
        <v>2.205</v>
      </c>
      <c r="CQ1310" s="29" t="n">
        <v>2.2</v>
      </c>
      <c r="CR1310" s="29" t="n">
        <v>2.203</v>
      </c>
      <c r="CS1310" s="29" t="n">
        <v>2.205</v>
      </c>
      <c r="CT1310" s="29" t="n">
        <v>2.208</v>
      </c>
      <c r="CU1310" s="29" t="n">
        <v>2.23</v>
      </c>
      <c r="CV1310" s="29" t="n">
        <v>2.353</v>
      </c>
      <c r="CW1310" s="29" t="n">
        <v>2.484</v>
      </c>
      <c r="CX1310" s="29" t="n">
        <v>2.504</v>
      </c>
      <c r="CY1310" s="29" t="n">
        <v>2.409</v>
      </c>
      <c r="CZ1310" s="29" t="n">
        <v>2.309</v>
      </c>
      <c r="DA1310" s="29" t="n">
        <v>2.192</v>
      </c>
      <c r="DB1310" s="29" t="n">
        <v>2.18</v>
      </c>
      <c r="DC1310" s="29" t="n">
        <v>2.185</v>
      </c>
      <c r="DD1310" s="29" t="n">
        <v>2.19</v>
      </c>
      <c r="DE1310" s="29" t="n">
        <v>2.194</v>
      </c>
      <c r="DF1310" s="29" t="n">
        <v>2.203</v>
      </c>
      <c r="DG1310" s="29" t="n">
        <v>2.231</v>
      </c>
      <c r="DH1310" s="29" t="n">
        <v>2.359</v>
      </c>
      <c r="DI1310" s="29" t="n">
        <v>2.506</v>
      </c>
      <c r="DJ1310" s="29" t="n">
        <v>2.53</v>
      </c>
      <c r="DK1310" s="29" t="n">
        <v>2.415</v>
      </c>
      <c r="DL1310" s="29" t="n">
        <v>2.315</v>
      </c>
      <c r="DM1310" s="29" t="n">
        <v>2.202</v>
      </c>
      <c r="DN1310" s="29" t="n">
        <v>2.19</v>
      </c>
      <c r="DO1310" s="29" t="n">
        <v>2.195</v>
      </c>
      <c r="DP1310" s="29" t="n">
        <v>2.2</v>
      </c>
      <c r="DQ1310" s="29" t="n">
        <v>2.204</v>
      </c>
      <c r="DR1310" s="29" t="n">
        <v>2.213</v>
      </c>
      <c r="DS1310" s="29" t="n">
        <v>2.241</v>
      </c>
      <c r="DT1310" s="29" t="n">
        <v>2.369</v>
      </c>
      <c r="DU1310" s="29" t="n">
        <v>2.516</v>
      </c>
      <c r="DV1310" s="29" t="n">
        <v>2.55</v>
      </c>
      <c r="DW1310" s="29" t="n">
        <v>2.435</v>
      </c>
      <c r="DX1310" s="29" t="n">
        <v>2.335</v>
      </c>
      <c r="DY1310" s="29" t="n">
        <v>2.222</v>
      </c>
      <c r="DZ1310" s="29" t="n">
        <v>2.21</v>
      </c>
      <c r="EA1310" s="29" t="n">
        <v>2.215</v>
      </c>
      <c r="EB1310" s="29" t="n">
        <v>2.22</v>
      </c>
      <c r="EC1310" s="29" t="n">
        <v>2.224</v>
      </c>
      <c r="ED1310" s="29" t="n">
        <v>2.233</v>
      </c>
      <c r="EE1310" s="29" t="n">
        <v>2.261</v>
      </c>
      <c r="EF1310" s="29" t="n">
        <v>2.389</v>
      </c>
      <c r="EG1310" s="29" t="n">
        <v>2.536</v>
      </c>
      <c r="EH1310" s="29" t="n">
        <v>2.575</v>
      </c>
      <c r="EI1310" s="29" t="n">
        <v>2.46</v>
      </c>
      <c r="EJ1310" s="29" t="n">
        <v>2.36</v>
      </c>
      <c r="EK1310" s="29" t="n">
        <v>2.247</v>
      </c>
      <c r="EL1310" s="29" t="n">
        <v>2.235</v>
      </c>
      <c r="EM1310" s="29" t="n">
        <v>2.24</v>
      </c>
      <c r="EN1310" s="29" t="n">
        <v>2.245</v>
      </c>
      <c r="EO1310" s="29" t="n">
        <v>2.249</v>
      </c>
      <c r="EP1310" s="29" t="n">
        <v>2.258</v>
      </c>
      <c r="EQ1310" s="29" t="n">
        <v>2.286</v>
      </c>
      <c r="ER1310" s="29" t="n">
        <v>2.414</v>
      </c>
      <c r="ES1310" s="29" t="n">
        <v>2.561</v>
      </c>
      <c r="ET1310" s="29" t="n">
        <v>2.61</v>
      </c>
      <c r="EU1310" s="29" t="n">
        <v>2.495</v>
      </c>
      <c r="EV1310" s="29" t="n">
        <v>2.395</v>
      </c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0"/>
      <c r="GS1310" s="0"/>
      <c r="GT1310" s="0"/>
      <c r="GU1310" s="0"/>
      <c r="GV1310" s="0"/>
      <c r="GW1310" s="0"/>
      <c r="GX1310" s="0"/>
      <c r="GY1310" s="0"/>
      <c r="GZ1310" s="0"/>
      <c r="HA1310" s="0"/>
      <c r="HB1310" s="0"/>
      <c r="HC1310" s="0"/>
      <c r="HD1310" s="0"/>
      <c r="HE1310" s="0"/>
      <c r="HF1310" s="0"/>
      <c r="HG1310" s="0"/>
      <c r="HH1310" s="0"/>
      <c r="HI1310" s="0"/>
      <c r="HJ1310" s="0"/>
      <c r="HK1310" s="0"/>
      <c r="HL1310" s="0"/>
      <c r="HM1310" s="0"/>
      <c r="HN1310" s="0"/>
      <c r="HO1310" s="0"/>
      <c r="HP1310" s="0"/>
      <c r="HQ1310" s="0"/>
      <c r="HR1310" s="0"/>
      <c r="HS1310" s="0"/>
      <c r="HT1310" s="0"/>
      <c r="HU1310" s="0"/>
      <c r="HV1310" s="0"/>
      <c r="HW1310" s="0"/>
      <c r="HX1310" s="0"/>
      <c r="HY1310" s="0"/>
      <c r="HZ1310" s="0"/>
      <c r="IA1310" s="0"/>
      <c r="IB1310" s="0"/>
      <c r="IC1310" s="0"/>
      <c r="ID1310" s="0"/>
      <c r="IE1310" s="0"/>
      <c r="IF1310" s="0"/>
      <c r="IG1310" s="0"/>
      <c r="IH1310" s="0"/>
      <c r="II1310" s="0"/>
      <c r="IJ1310" s="0"/>
      <c r="IK1310" s="0"/>
      <c r="IL1310" s="0"/>
      <c r="IM1310" s="0"/>
      <c r="IN1310" s="0"/>
      <c r="IO1310" s="0"/>
      <c r="IP1310" s="0"/>
      <c r="IQ1310" s="0"/>
      <c r="IR1310" s="0"/>
      <c r="IS1310" s="0"/>
      <c r="IT1310" s="0"/>
      <c r="IU1310" s="0"/>
      <c r="IV1310" s="0"/>
      <c r="IW1310" s="0"/>
    </row>
    <row r="1311" customFormat="false" ht="12.75" hidden="true" customHeight="false" outlineLevel="0" collapsed="false">
      <c r="A1311" s="0" t="n">
        <f aca="false">WEEKDAY(C1311,2)</f>
        <v>3</v>
      </c>
      <c r="B1311" s="0" t="n">
        <f aca="false">MONTH(C1311)</f>
        <v>3</v>
      </c>
      <c r="C1311" s="23" t="n">
        <v>35872</v>
      </c>
      <c r="D1311" s="0" t="n">
        <f aca="false">MONTH(R1311)</f>
        <v>3</v>
      </c>
      <c r="E1311" s="0" t="n">
        <f aca="false">YEAR(R1311)</f>
        <v>1998</v>
      </c>
      <c r="F1311" s="35" t="n">
        <f aca="false">L1311-K1311</f>
        <v>0.221485714285714</v>
      </c>
      <c r="G1311" s="24" t="n">
        <f aca="false">N1311-M1311</f>
        <v>-0.0267500000000003</v>
      </c>
      <c r="H1311" s="24" t="n">
        <f aca="false">O1311-N1311</f>
        <v>0.0106666666666668</v>
      </c>
      <c r="I1311" s="24" t="n">
        <f aca="false">O1311-M1311</f>
        <v>-0.0160833333333335</v>
      </c>
      <c r="J1311" s="25" t="n">
        <f aca="false">VLOOKUP(C1311,'Nymex hist.'!A:B,2,0)</f>
        <v>2.239</v>
      </c>
      <c r="K1311" s="34" t="n">
        <f aca="false">AVERAGE(CC1311:CI1311)</f>
        <v>2.29071428571429</v>
      </c>
      <c r="L1311" s="34" t="n">
        <f aca="false">AVERAGE(CJ1311:CN1311)</f>
        <v>2.5122</v>
      </c>
      <c r="M1311" s="27" t="n">
        <f aca="false">SUMIF($S$3:$FQ$3,$E1311+1,$S1311:$FQ1311)/COUNTIF($S$3:$FQ$3,$E1311+1)</f>
        <v>2.33125</v>
      </c>
      <c r="N1311" s="27" t="n">
        <f aca="false">SUMIF($S$3:$FQ$3,$E1311+2,$S1311:$FQ1311)/COUNTIF($S$3:$FQ$3,$E1311+2)</f>
        <v>2.3045</v>
      </c>
      <c r="O1311" s="27" t="n">
        <f aca="false">SUMIF($S$3:$FQ$3,$E1311+3,$S1311:$FQ1311)/COUNTIF($S$3:$FQ$3,$E1311+3)</f>
        <v>2.31516666666667</v>
      </c>
      <c r="P1311" s="27" t="n">
        <f aca="false">SUMIF($S$3:$FQ$3,$E1311+4,$S1311:$FQ1311)/COUNTIF($S$3:$FQ$3,$E1311+4)</f>
        <v>2.33516666666667</v>
      </c>
      <c r="Q1311" s="27" t="n">
        <f aca="false">SUMIF($S$3:$FQ$3,$E1311+5,$S1311:$FQ1311)/COUNTIF($S$3:$FQ$3,$E1311+5)</f>
        <v>2.36016666666667</v>
      </c>
      <c r="R1311" s="28" t="n">
        <v>35872</v>
      </c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30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 t="n">
        <v>2.239</v>
      </c>
      <c r="CD1311" s="29" t="n">
        <v>2.258</v>
      </c>
      <c r="CE1311" s="29" t="n">
        <v>2.277</v>
      </c>
      <c r="CF1311" s="29" t="n">
        <v>2.295</v>
      </c>
      <c r="CG1311" s="29" t="n">
        <v>2.31</v>
      </c>
      <c r="CH1311" s="29" t="n">
        <v>2.315</v>
      </c>
      <c r="CI1311" s="29" t="n">
        <v>2.341</v>
      </c>
      <c r="CJ1311" s="29" t="n">
        <v>2.475</v>
      </c>
      <c r="CK1311" s="29" t="n">
        <v>2.592</v>
      </c>
      <c r="CL1311" s="29" t="n">
        <v>2.61</v>
      </c>
      <c r="CM1311" s="29" t="n">
        <v>2.497</v>
      </c>
      <c r="CN1311" s="29" t="n">
        <v>2.387</v>
      </c>
      <c r="CO1311" s="29" t="n">
        <v>2.262</v>
      </c>
      <c r="CP1311" s="29" t="n">
        <v>2.224</v>
      </c>
      <c r="CQ1311" s="29" t="n">
        <v>2.216</v>
      </c>
      <c r="CR1311" s="29" t="n">
        <v>2.219</v>
      </c>
      <c r="CS1311" s="29" t="n">
        <v>2.221</v>
      </c>
      <c r="CT1311" s="29" t="n">
        <v>2.224</v>
      </c>
      <c r="CU1311" s="29" t="n">
        <v>2.246</v>
      </c>
      <c r="CV1311" s="29" t="n">
        <v>2.369</v>
      </c>
      <c r="CW1311" s="29" t="n">
        <v>2.5</v>
      </c>
      <c r="CX1311" s="29" t="n">
        <v>2.52</v>
      </c>
      <c r="CY1311" s="29" t="n">
        <v>2.425</v>
      </c>
      <c r="CZ1311" s="29" t="n">
        <v>2.325</v>
      </c>
      <c r="DA1311" s="29" t="n">
        <v>2.208</v>
      </c>
      <c r="DB1311" s="29" t="n">
        <v>2.196</v>
      </c>
      <c r="DC1311" s="29" t="n">
        <v>2.201</v>
      </c>
      <c r="DD1311" s="29" t="n">
        <v>2.206</v>
      </c>
      <c r="DE1311" s="29" t="n">
        <v>2.21</v>
      </c>
      <c r="DF1311" s="29" t="n">
        <v>2.219</v>
      </c>
      <c r="DG1311" s="29" t="n">
        <v>2.247</v>
      </c>
      <c r="DH1311" s="29" t="n">
        <v>2.375</v>
      </c>
      <c r="DI1311" s="29" t="n">
        <v>2.522</v>
      </c>
      <c r="DJ1311" s="29" t="n">
        <v>2.546</v>
      </c>
      <c r="DK1311" s="29" t="n">
        <v>2.431</v>
      </c>
      <c r="DL1311" s="29" t="n">
        <v>2.331</v>
      </c>
      <c r="DM1311" s="29" t="n">
        <v>2.218</v>
      </c>
      <c r="DN1311" s="29" t="n">
        <v>2.206</v>
      </c>
      <c r="DO1311" s="29" t="n">
        <v>2.211</v>
      </c>
      <c r="DP1311" s="29" t="n">
        <v>2.216</v>
      </c>
      <c r="DQ1311" s="29" t="n">
        <v>2.22</v>
      </c>
      <c r="DR1311" s="29" t="n">
        <v>2.229</v>
      </c>
      <c r="DS1311" s="29" t="n">
        <v>2.257</v>
      </c>
      <c r="DT1311" s="29" t="n">
        <v>2.385</v>
      </c>
      <c r="DU1311" s="29" t="n">
        <v>2.532</v>
      </c>
      <c r="DV1311" s="29" t="n">
        <v>2.566</v>
      </c>
      <c r="DW1311" s="29" t="n">
        <v>2.451</v>
      </c>
      <c r="DX1311" s="29" t="n">
        <v>2.351</v>
      </c>
      <c r="DY1311" s="29" t="n">
        <v>2.238</v>
      </c>
      <c r="DZ1311" s="29" t="n">
        <v>2.226</v>
      </c>
      <c r="EA1311" s="29" t="n">
        <v>2.231</v>
      </c>
      <c r="EB1311" s="29" t="n">
        <v>2.236</v>
      </c>
      <c r="EC1311" s="29" t="n">
        <v>2.24</v>
      </c>
      <c r="ED1311" s="29" t="n">
        <v>2.249</v>
      </c>
      <c r="EE1311" s="29" t="n">
        <v>2.277</v>
      </c>
      <c r="EF1311" s="29" t="n">
        <v>2.405</v>
      </c>
      <c r="EG1311" s="29" t="n">
        <v>2.552</v>
      </c>
      <c r="EH1311" s="29" t="n">
        <v>2.591</v>
      </c>
      <c r="EI1311" s="29" t="n">
        <v>2.476</v>
      </c>
      <c r="EJ1311" s="29" t="n">
        <v>2.376</v>
      </c>
      <c r="EK1311" s="29" t="n">
        <v>2.263</v>
      </c>
      <c r="EL1311" s="29" t="n">
        <v>2.251</v>
      </c>
      <c r="EM1311" s="29" t="n">
        <v>2.256</v>
      </c>
      <c r="EN1311" s="29" t="n">
        <v>2.261</v>
      </c>
      <c r="EO1311" s="29" t="n">
        <v>2.265</v>
      </c>
      <c r="EP1311" s="29" t="n">
        <v>2.274</v>
      </c>
      <c r="EQ1311" s="29" t="n">
        <v>2.302</v>
      </c>
      <c r="ER1311" s="29" t="n">
        <v>2.43</v>
      </c>
      <c r="ES1311" s="29" t="n">
        <v>2.577</v>
      </c>
      <c r="ET1311" s="29" t="n">
        <v>2.626</v>
      </c>
      <c r="EU1311" s="29" t="n">
        <v>2.511</v>
      </c>
      <c r="EV1311" s="29" t="n">
        <v>2.411</v>
      </c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0"/>
      <c r="GS1311" s="0"/>
      <c r="GT1311" s="0"/>
      <c r="GU1311" s="0"/>
      <c r="GV1311" s="0"/>
      <c r="GW1311" s="0"/>
      <c r="GX1311" s="0"/>
      <c r="GY1311" s="0"/>
      <c r="GZ1311" s="0"/>
      <c r="HA1311" s="0"/>
      <c r="HB1311" s="0"/>
      <c r="HC1311" s="0"/>
      <c r="HD1311" s="0"/>
      <c r="HE1311" s="0"/>
      <c r="HF1311" s="0"/>
      <c r="HG1311" s="0"/>
      <c r="HH1311" s="0"/>
      <c r="HI1311" s="0"/>
      <c r="HJ1311" s="0"/>
      <c r="HK1311" s="0"/>
      <c r="HL1311" s="0"/>
      <c r="HM1311" s="0"/>
      <c r="HN1311" s="0"/>
      <c r="HO1311" s="0"/>
      <c r="HP1311" s="0"/>
      <c r="HQ1311" s="0"/>
      <c r="HR1311" s="0"/>
      <c r="HS1311" s="0"/>
      <c r="HT1311" s="0"/>
      <c r="HU1311" s="0"/>
      <c r="HV1311" s="0"/>
      <c r="HW1311" s="0"/>
      <c r="HX1311" s="0"/>
      <c r="HY1311" s="0"/>
      <c r="HZ1311" s="0"/>
      <c r="IA1311" s="0"/>
      <c r="IB1311" s="0"/>
      <c r="IC1311" s="0"/>
      <c r="ID1311" s="0"/>
      <c r="IE1311" s="0"/>
      <c r="IF1311" s="0"/>
      <c r="IG1311" s="0"/>
      <c r="IH1311" s="0"/>
      <c r="II1311" s="0"/>
      <c r="IJ1311" s="0"/>
      <c r="IK1311" s="0"/>
      <c r="IL1311" s="0"/>
      <c r="IM1311" s="0"/>
      <c r="IN1311" s="0"/>
      <c r="IO1311" s="0"/>
      <c r="IP1311" s="0"/>
      <c r="IQ1311" s="0"/>
      <c r="IR1311" s="0"/>
      <c r="IS1311" s="0"/>
      <c r="IT1311" s="0"/>
      <c r="IU1311" s="0"/>
      <c r="IV1311" s="0"/>
      <c r="IW1311" s="0"/>
    </row>
    <row r="1312" customFormat="false" ht="12.75" hidden="false" customHeight="false" outlineLevel="0" collapsed="false">
      <c r="A1312" s="1" t="n">
        <f aca="false">WEEKDAY(C1312,2)</f>
        <v>4</v>
      </c>
      <c r="B1312" s="1" t="n">
        <f aca="false">MONTH(C1312)</f>
        <v>3</v>
      </c>
      <c r="C1312" s="23" t="n">
        <v>35873</v>
      </c>
      <c r="D1312" s="0" t="n">
        <f aca="false">MONTH(R1312)</f>
        <v>3</v>
      </c>
      <c r="E1312" s="0" t="n">
        <f aca="false">YEAR(R1312)</f>
        <v>1998</v>
      </c>
      <c r="F1312" s="3" t="n">
        <f aca="false">L1312-K1312</f>
        <v>0.191714285714286</v>
      </c>
      <c r="G1312" s="3" t="n">
        <f aca="false">N1312-M1312</f>
        <v>-0.0305833333333334</v>
      </c>
      <c r="H1312" s="3" t="n">
        <f aca="false">O1312-N1312</f>
        <v>0.0106666666666668</v>
      </c>
      <c r="I1312" s="3" t="n">
        <f aca="false">O1312-M1312</f>
        <v>-0.0199166666666666</v>
      </c>
      <c r="J1312" s="4" t="n">
        <f aca="false">VLOOKUP(C1312,'Nymex hist.'!A:B,2,0)</f>
        <v>2.3</v>
      </c>
      <c r="K1312" s="4" t="n">
        <f aca="false">AVERAGE(CC1312:CI1312)</f>
        <v>2.34128571428571</v>
      </c>
      <c r="L1312" s="4" t="n">
        <f aca="false">AVERAGE(CJ1312:CN1312)</f>
        <v>2.533</v>
      </c>
      <c r="M1312" s="4" t="n">
        <f aca="false">SUMIF($S$3:$FQ$3,$E1312+1,$S1312:$FQ1312)/COUNTIF($S$3:$FQ$3,$E1312+1)</f>
        <v>2.34008333333333</v>
      </c>
      <c r="N1312" s="4" t="n">
        <f aca="false">SUMIF($S$3:$FQ$3,$E1312+2,$S1312:$FQ1312)/COUNTIF($S$3:$FQ$3,$E1312+2)</f>
        <v>2.3095</v>
      </c>
      <c r="O1312" s="4" t="n">
        <f aca="false">SUMIF($S$3:$FQ$3,$E1312+3,$S1312:$FQ1312)/COUNTIF($S$3:$FQ$3,$E1312+3)</f>
        <v>2.32016666666667</v>
      </c>
      <c r="P1312" s="4" t="n">
        <f aca="false">SUMIF($S$3:$FQ$3,$E1312+4,$S1312:$FQ1312)/COUNTIF($S$3:$FQ$3,$E1312+4)</f>
        <v>2.34016666666667</v>
      </c>
      <c r="Q1312" s="4" t="n">
        <f aca="false">SUMIF($S$3:$FQ$3,$E1312+5,$S1312:$FQ1312)/COUNTIF($S$3:$FQ$3,$E1312+5)</f>
        <v>2.36516666666667</v>
      </c>
      <c r="R1312" s="21" t="n">
        <v>35873</v>
      </c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7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  <c r="BT1312" s="32"/>
      <c r="BU1312" s="32"/>
      <c r="BV1312" s="32"/>
      <c r="BW1312" s="32"/>
      <c r="BX1312" s="32"/>
      <c r="BY1312" s="32"/>
      <c r="BZ1312" s="32"/>
      <c r="CA1312" s="32"/>
      <c r="CB1312" s="32"/>
      <c r="CC1312" s="32" t="n">
        <v>2.3</v>
      </c>
      <c r="CD1312" s="32" t="n">
        <v>2.316</v>
      </c>
      <c r="CE1312" s="32" t="n">
        <v>2.336</v>
      </c>
      <c r="CF1312" s="32" t="n">
        <v>2.346</v>
      </c>
      <c r="CG1312" s="32" t="n">
        <v>2.358</v>
      </c>
      <c r="CH1312" s="32" t="n">
        <v>2.358</v>
      </c>
      <c r="CI1312" s="32" t="n">
        <v>2.375</v>
      </c>
      <c r="CJ1312" s="32" t="n">
        <v>2.505</v>
      </c>
      <c r="CK1312" s="32" t="n">
        <v>2.62</v>
      </c>
      <c r="CL1312" s="32" t="n">
        <v>2.635</v>
      </c>
      <c r="CM1312" s="32" t="n">
        <v>2.51</v>
      </c>
      <c r="CN1312" s="32" t="n">
        <v>2.395</v>
      </c>
      <c r="CO1312" s="32" t="n">
        <v>2.27</v>
      </c>
      <c r="CP1312" s="32" t="n">
        <v>2.232</v>
      </c>
      <c r="CQ1312" s="32" t="n">
        <v>2.224</v>
      </c>
      <c r="CR1312" s="32" t="n">
        <v>2.227</v>
      </c>
      <c r="CS1312" s="32" t="n">
        <v>2.229</v>
      </c>
      <c r="CT1312" s="32" t="n">
        <v>2.229</v>
      </c>
      <c r="CU1312" s="32" t="n">
        <v>2.251</v>
      </c>
      <c r="CV1312" s="32" t="n">
        <v>2.374</v>
      </c>
      <c r="CW1312" s="32" t="n">
        <v>2.505</v>
      </c>
      <c r="CX1312" s="32" t="n">
        <v>2.525</v>
      </c>
      <c r="CY1312" s="32" t="n">
        <v>2.43</v>
      </c>
      <c r="CZ1312" s="32" t="n">
        <v>2.33</v>
      </c>
      <c r="DA1312" s="32" t="n">
        <v>2.213</v>
      </c>
      <c r="DB1312" s="32" t="n">
        <v>2.201</v>
      </c>
      <c r="DC1312" s="32" t="n">
        <v>2.206</v>
      </c>
      <c r="DD1312" s="32" t="n">
        <v>2.211</v>
      </c>
      <c r="DE1312" s="32" t="n">
        <v>2.215</v>
      </c>
      <c r="DF1312" s="32" t="n">
        <v>2.224</v>
      </c>
      <c r="DG1312" s="32" t="n">
        <v>2.252</v>
      </c>
      <c r="DH1312" s="32" t="n">
        <v>2.38</v>
      </c>
      <c r="DI1312" s="32" t="n">
        <v>2.527</v>
      </c>
      <c r="DJ1312" s="32" t="n">
        <v>2.551</v>
      </c>
      <c r="DK1312" s="32" t="n">
        <v>2.436</v>
      </c>
      <c r="DL1312" s="32" t="n">
        <v>2.336</v>
      </c>
      <c r="DM1312" s="32" t="n">
        <v>2.223</v>
      </c>
      <c r="DN1312" s="32" t="n">
        <v>2.211</v>
      </c>
      <c r="DO1312" s="32" t="n">
        <v>2.216</v>
      </c>
      <c r="DP1312" s="32" t="n">
        <v>2.221</v>
      </c>
      <c r="DQ1312" s="32" t="n">
        <v>2.225</v>
      </c>
      <c r="DR1312" s="32" t="n">
        <v>2.234</v>
      </c>
      <c r="DS1312" s="32" t="n">
        <v>2.262</v>
      </c>
      <c r="DT1312" s="32" t="n">
        <v>2.39</v>
      </c>
      <c r="DU1312" s="32" t="n">
        <v>2.537</v>
      </c>
      <c r="DV1312" s="32" t="n">
        <v>2.571</v>
      </c>
      <c r="DW1312" s="32" t="n">
        <v>2.456</v>
      </c>
      <c r="DX1312" s="32" t="n">
        <v>2.356</v>
      </c>
      <c r="DY1312" s="32" t="n">
        <v>2.243</v>
      </c>
      <c r="DZ1312" s="32" t="n">
        <v>2.231</v>
      </c>
      <c r="EA1312" s="32" t="n">
        <v>2.236</v>
      </c>
      <c r="EB1312" s="32" t="n">
        <v>2.241</v>
      </c>
      <c r="EC1312" s="32" t="n">
        <v>2.245</v>
      </c>
      <c r="ED1312" s="32" t="n">
        <v>2.254</v>
      </c>
      <c r="EE1312" s="32" t="n">
        <v>2.282</v>
      </c>
      <c r="EF1312" s="32" t="n">
        <v>2.41</v>
      </c>
      <c r="EG1312" s="32" t="n">
        <v>2.557</v>
      </c>
      <c r="EH1312" s="32" t="n">
        <v>2.596</v>
      </c>
      <c r="EI1312" s="32" t="n">
        <v>2.481</v>
      </c>
      <c r="EJ1312" s="32" t="n">
        <v>2.381</v>
      </c>
      <c r="EK1312" s="32" t="n">
        <v>2.268</v>
      </c>
      <c r="EL1312" s="32" t="n">
        <v>2.256</v>
      </c>
      <c r="EM1312" s="32" t="n">
        <v>2.261</v>
      </c>
      <c r="EN1312" s="32" t="n">
        <v>2.266</v>
      </c>
      <c r="EO1312" s="32" t="n">
        <v>2.27</v>
      </c>
      <c r="EP1312" s="32" t="n">
        <v>2.279</v>
      </c>
      <c r="EQ1312" s="32" t="n">
        <v>2.307</v>
      </c>
      <c r="ER1312" s="32" t="n">
        <v>2.435</v>
      </c>
      <c r="ES1312" s="32" t="n">
        <v>2.582</v>
      </c>
      <c r="ET1312" s="32" t="n">
        <v>2.631</v>
      </c>
      <c r="EU1312" s="32" t="n">
        <v>2.516</v>
      </c>
      <c r="EV1312" s="32" t="n">
        <v>2.416</v>
      </c>
      <c r="EW1312" s="32"/>
      <c r="EX1312" s="32"/>
      <c r="EY1312" s="32"/>
      <c r="EZ1312" s="32"/>
      <c r="FA1312" s="32"/>
      <c r="FB1312" s="32"/>
      <c r="FC1312" s="32"/>
      <c r="FD1312" s="32"/>
      <c r="FE1312" s="32"/>
      <c r="FF1312" s="32"/>
      <c r="FG1312" s="32"/>
      <c r="FH1312" s="32"/>
      <c r="FI1312" s="32"/>
      <c r="FJ1312" s="32"/>
      <c r="FK1312" s="32"/>
      <c r="FL1312" s="32"/>
      <c r="FM1312" s="32"/>
      <c r="FN1312" s="32"/>
      <c r="FO1312" s="32"/>
      <c r="FP1312" s="32"/>
      <c r="FQ1312" s="32"/>
      <c r="FR1312" s="32"/>
      <c r="FS1312" s="32"/>
      <c r="FT1312" s="32"/>
      <c r="FU1312" s="32"/>
      <c r="FV1312" s="32"/>
      <c r="FW1312" s="32"/>
      <c r="FX1312" s="32"/>
      <c r="FY1312" s="32"/>
      <c r="FZ1312" s="32"/>
      <c r="GA1312" s="32"/>
      <c r="GB1312" s="32"/>
      <c r="GC1312" s="32"/>
      <c r="GD1312" s="32"/>
      <c r="GE1312" s="32"/>
      <c r="GF1312" s="32"/>
      <c r="GG1312" s="32"/>
      <c r="GH1312" s="32"/>
      <c r="GI1312" s="32"/>
      <c r="GJ1312" s="32"/>
      <c r="GK1312" s="32"/>
      <c r="GL1312" s="32"/>
      <c r="GM1312" s="32"/>
      <c r="GN1312" s="32"/>
      <c r="GO1312" s="32"/>
      <c r="GP1312" s="32"/>
      <c r="GQ1312" s="32"/>
    </row>
    <row r="1313" customFormat="false" ht="12.75" hidden="true" customHeight="false" outlineLevel="0" collapsed="false">
      <c r="A1313" s="0" t="n">
        <f aca="false">WEEKDAY(C1313,2)</f>
        <v>5</v>
      </c>
      <c r="B1313" s="0" t="n">
        <f aca="false">MONTH(C1313)</f>
        <v>3</v>
      </c>
      <c r="C1313" s="23" t="n">
        <v>35874</v>
      </c>
      <c r="D1313" s="0" t="n">
        <f aca="false">MONTH(R1313)</f>
        <v>3</v>
      </c>
      <c r="E1313" s="0" t="n">
        <f aca="false">YEAR(R1313)</f>
        <v>1998</v>
      </c>
      <c r="F1313" s="35" t="n">
        <f aca="false">L1313-K1313</f>
        <v>0.184428571428571</v>
      </c>
      <c r="G1313" s="24" t="n">
        <f aca="false">N1313-M1313</f>
        <v>-0.0330833333333334</v>
      </c>
      <c r="H1313" s="24" t="n">
        <f aca="false">O1313-N1313</f>
        <v>0.0106666666666668</v>
      </c>
      <c r="I1313" s="24" t="n">
        <f aca="false">O1313-M1313</f>
        <v>-0.0224166666666665</v>
      </c>
      <c r="J1313" s="25" t="n">
        <f aca="false">VLOOKUP(C1313,'Nymex hist.'!A:B,2,0)</f>
        <v>2.343</v>
      </c>
      <c r="K1313" s="34" t="n">
        <f aca="false">AVERAGE(CC1313:CI1313)</f>
        <v>2.38557142857143</v>
      </c>
      <c r="L1313" s="34" t="n">
        <f aca="false">AVERAGE(CJ1313:CN1313)</f>
        <v>2.57</v>
      </c>
      <c r="M1313" s="27" t="n">
        <f aca="false">SUMIF($S$3:$FQ$3,$E1313+1,$S1313:$FQ1313)/COUNTIF($S$3:$FQ$3,$E1313+1)</f>
        <v>2.36758333333333</v>
      </c>
      <c r="N1313" s="27" t="n">
        <f aca="false">SUMIF($S$3:$FQ$3,$E1313+2,$S1313:$FQ1313)/COUNTIF($S$3:$FQ$3,$E1313+2)</f>
        <v>2.3345</v>
      </c>
      <c r="O1313" s="27" t="n">
        <f aca="false">SUMIF($S$3:$FQ$3,$E1313+3,$S1313:$FQ1313)/COUNTIF($S$3:$FQ$3,$E1313+3)</f>
        <v>2.34516666666667</v>
      </c>
      <c r="P1313" s="27" t="n">
        <f aca="false">SUMIF($S$3:$FQ$3,$E1313+4,$S1313:$FQ1313)/COUNTIF($S$3:$FQ$3,$E1313+4)</f>
        <v>2.36516666666667</v>
      </c>
      <c r="Q1313" s="27" t="n">
        <f aca="false">SUMIF($S$3:$FQ$3,$E1313+5,$S1313:$FQ1313)/COUNTIF($S$3:$FQ$3,$E1313+5)</f>
        <v>2.39016666666667</v>
      </c>
      <c r="R1313" s="28" t="n">
        <v>35874</v>
      </c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30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 t="n">
        <v>2.343</v>
      </c>
      <c r="CD1313" s="29" t="n">
        <v>2.368</v>
      </c>
      <c r="CE1313" s="29" t="n">
        <v>2.379</v>
      </c>
      <c r="CF1313" s="29" t="n">
        <v>2.39</v>
      </c>
      <c r="CG1313" s="29" t="n">
        <v>2.402</v>
      </c>
      <c r="CH1313" s="29" t="n">
        <v>2.402</v>
      </c>
      <c r="CI1313" s="29" t="n">
        <v>2.415</v>
      </c>
      <c r="CJ1313" s="29" t="n">
        <v>2.545</v>
      </c>
      <c r="CK1313" s="29" t="n">
        <v>2.66</v>
      </c>
      <c r="CL1313" s="29" t="n">
        <v>2.675</v>
      </c>
      <c r="CM1313" s="29" t="n">
        <v>2.545</v>
      </c>
      <c r="CN1313" s="29" t="n">
        <v>2.425</v>
      </c>
      <c r="CO1313" s="29" t="n">
        <v>2.295</v>
      </c>
      <c r="CP1313" s="29" t="n">
        <v>2.257</v>
      </c>
      <c r="CQ1313" s="29" t="n">
        <v>2.249</v>
      </c>
      <c r="CR1313" s="29" t="n">
        <v>2.252</v>
      </c>
      <c r="CS1313" s="29" t="n">
        <v>2.254</v>
      </c>
      <c r="CT1313" s="29" t="n">
        <v>2.254</v>
      </c>
      <c r="CU1313" s="29" t="n">
        <v>2.276</v>
      </c>
      <c r="CV1313" s="29" t="n">
        <v>2.399</v>
      </c>
      <c r="CW1313" s="29" t="n">
        <v>2.53</v>
      </c>
      <c r="CX1313" s="29" t="n">
        <v>2.55</v>
      </c>
      <c r="CY1313" s="29" t="n">
        <v>2.455</v>
      </c>
      <c r="CZ1313" s="29" t="n">
        <v>2.355</v>
      </c>
      <c r="DA1313" s="29" t="n">
        <v>2.238</v>
      </c>
      <c r="DB1313" s="29" t="n">
        <v>2.226</v>
      </c>
      <c r="DC1313" s="29" t="n">
        <v>2.231</v>
      </c>
      <c r="DD1313" s="29" t="n">
        <v>2.236</v>
      </c>
      <c r="DE1313" s="29" t="n">
        <v>2.24</v>
      </c>
      <c r="DF1313" s="29" t="n">
        <v>2.249</v>
      </c>
      <c r="DG1313" s="29" t="n">
        <v>2.277</v>
      </c>
      <c r="DH1313" s="29" t="n">
        <v>2.405</v>
      </c>
      <c r="DI1313" s="29" t="n">
        <v>2.552</v>
      </c>
      <c r="DJ1313" s="29" t="n">
        <v>2.576</v>
      </c>
      <c r="DK1313" s="29" t="n">
        <v>2.461</v>
      </c>
      <c r="DL1313" s="29" t="n">
        <v>2.361</v>
      </c>
      <c r="DM1313" s="29" t="n">
        <v>2.248</v>
      </c>
      <c r="DN1313" s="29" t="n">
        <v>2.236</v>
      </c>
      <c r="DO1313" s="29" t="n">
        <v>2.241</v>
      </c>
      <c r="DP1313" s="29" t="n">
        <v>2.246</v>
      </c>
      <c r="DQ1313" s="29" t="n">
        <v>2.25</v>
      </c>
      <c r="DR1313" s="29" t="n">
        <v>2.259</v>
      </c>
      <c r="DS1313" s="29" t="n">
        <v>2.287</v>
      </c>
      <c r="DT1313" s="29" t="n">
        <v>2.415</v>
      </c>
      <c r="DU1313" s="29" t="n">
        <v>2.562</v>
      </c>
      <c r="DV1313" s="29" t="n">
        <v>2.596</v>
      </c>
      <c r="DW1313" s="29" t="n">
        <v>2.481</v>
      </c>
      <c r="DX1313" s="29" t="n">
        <v>2.381</v>
      </c>
      <c r="DY1313" s="29" t="n">
        <v>2.268</v>
      </c>
      <c r="DZ1313" s="29" t="n">
        <v>2.256</v>
      </c>
      <c r="EA1313" s="29" t="n">
        <v>2.261</v>
      </c>
      <c r="EB1313" s="29" t="n">
        <v>2.266</v>
      </c>
      <c r="EC1313" s="29" t="n">
        <v>2.27</v>
      </c>
      <c r="ED1313" s="29" t="n">
        <v>2.279</v>
      </c>
      <c r="EE1313" s="29" t="n">
        <v>2.307</v>
      </c>
      <c r="EF1313" s="29" t="n">
        <v>2.435</v>
      </c>
      <c r="EG1313" s="29" t="n">
        <v>2.582</v>
      </c>
      <c r="EH1313" s="29" t="n">
        <v>2.621</v>
      </c>
      <c r="EI1313" s="29" t="n">
        <v>2.506</v>
      </c>
      <c r="EJ1313" s="29" t="n">
        <v>2.406</v>
      </c>
      <c r="EK1313" s="29" t="n">
        <v>2.293</v>
      </c>
      <c r="EL1313" s="29" t="n">
        <v>2.281</v>
      </c>
      <c r="EM1313" s="29" t="n">
        <v>2.286</v>
      </c>
      <c r="EN1313" s="29" t="n">
        <v>2.291</v>
      </c>
      <c r="EO1313" s="29" t="n">
        <v>2.295</v>
      </c>
      <c r="EP1313" s="29" t="n">
        <v>2.304</v>
      </c>
      <c r="EQ1313" s="29" t="n">
        <v>2.332</v>
      </c>
      <c r="ER1313" s="29" t="n">
        <v>2.46</v>
      </c>
      <c r="ES1313" s="29" t="n">
        <v>2.607</v>
      </c>
      <c r="ET1313" s="29" t="n">
        <v>2.656</v>
      </c>
      <c r="EU1313" s="29" t="n">
        <v>2.541</v>
      </c>
      <c r="EV1313" s="29" t="n">
        <v>2.441</v>
      </c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0"/>
      <c r="GS1313" s="0"/>
      <c r="GT1313" s="0"/>
      <c r="GU1313" s="0"/>
      <c r="GV1313" s="0"/>
      <c r="GW1313" s="0"/>
      <c r="GX1313" s="0"/>
      <c r="GY1313" s="0"/>
      <c r="GZ1313" s="0"/>
      <c r="HA1313" s="0"/>
      <c r="HB1313" s="0"/>
      <c r="HC1313" s="0"/>
      <c r="HD1313" s="0"/>
      <c r="HE1313" s="0"/>
      <c r="HF1313" s="0"/>
      <c r="HG1313" s="0"/>
      <c r="HH1313" s="0"/>
      <c r="HI1313" s="0"/>
      <c r="HJ1313" s="0"/>
      <c r="HK1313" s="0"/>
      <c r="HL1313" s="0"/>
      <c r="HM1313" s="0"/>
      <c r="HN1313" s="0"/>
      <c r="HO1313" s="0"/>
      <c r="HP1313" s="0"/>
      <c r="HQ1313" s="0"/>
      <c r="HR1313" s="0"/>
      <c r="HS1313" s="0"/>
      <c r="HT1313" s="0"/>
      <c r="HU1313" s="0"/>
      <c r="HV1313" s="0"/>
      <c r="HW1313" s="0"/>
      <c r="HX1313" s="0"/>
      <c r="HY1313" s="0"/>
      <c r="HZ1313" s="0"/>
      <c r="IA1313" s="0"/>
      <c r="IB1313" s="0"/>
      <c r="IC1313" s="0"/>
      <c r="ID1313" s="0"/>
      <c r="IE1313" s="0"/>
      <c r="IF1313" s="0"/>
      <c r="IG1313" s="0"/>
      <c r="IH1313" s="0"/>
      <c r="II1313" s="0"/>
      <c r="IJ1313" s="0"/>
      <c r="IK1313" s="0"/>
      <c r="IL1313" s="0"/>
      <c r="IM1313" s="0"/>
      <c r="IN1313" s="0"/>
      <c r="IO1313" s="0"/>
      <c r="IP1313" s="0"/>
      <c r="IQ1313" s="0"/>
      <c r="IR1313" s="0"/>
      <c r="IS1313" s="0"/>
      <c r="IT1313" s="0"/>
      <c r="IU1313" s="0"/>
      <c r="IV1313" s="0"/>
      <c r="IW1313" s="0"/>
    </row>
    <row r="1314" customFormat="false" ht="12.75" hidden="true" customHeight="false" outlineLevel="0" collapsed="false">
      <c r="A1314" s="0" t="n">
        <f aca="false">WEEKDAY(C1314,2)</f>
        <v>1</v>
      </c>
      <c r="B1314" s="0" t="n">
        <f aca="false">MONTH(C1314)</f>
        <v>3</v>
      </c>
      <c r="C1314" s="23" t="n">
        <v>35877</v>
      </c>
      <c r="D1314" s="0" t="n">
        <f aca="false">MONTH(R1314)</f>
        <v>3</v>
      </c>
      <c r="E1314" s="0" t="n">
        <f aca="false">YEAR(R1314)</f>
        <v>1998</v>
      </c>
      <c r="F1314" s="35" t="n">
        <f aca="false">L1314-K1314</f>
        <v>0.185714285714286</v>
      </c>
      <c r="G1314" s="24" t="n">
        <f aca="false">N1314-M1314</f>
        <v>-0.0328333333333335</v>
      </c>
      <c r="H1314" s="24" t="n">
        <f aca="false">O1314-N1314</f>
        <v>0.0106666666666668</v>
      </c>
      <c r="I1314" s="24" t="n">
        <f aca="false">O1314-M1314</f>
        <v>-0.0221666666666667</v>
      </c>
      <c r="J1314" s="25" t="n">
        <f aca="false">VLOOKUP(C1314,'Nymex hist.'!A:B,2,0)</f>
        <v>2.351</v>
      </c>
      <c r="K1314" s="34" t="n">
        <f aca="false">AVERAGE(CC1314:CI1314)</f>
        <v>2.40528571428571</v>
      </c>
      <c r="L1314" s="34" t="n">
        <f aca="false">AVERAGE(CJ1314:CN1314)</f>
        <v>2.591</v>
      </c>
      <c r="M1314" s="27" t="n">
        <f aca="false">SUMIF($S$3:$FQ$3,$E1314+1,$S1314:$FQ1314)/COUNTIF($S$3:$FQ$3,$E1314+1)</f>
        <v>2.38633333333333</v>
      </c>
      <c r="N1314" s="27" t="n">
        <f aca="false">SUMIF($S$3:$FQ$3,$E1314+2,$S1314:$FQ1314)/COUNTIF($S$3:$FQ$3,$E1314+2)</f>
        <v>2.3535</v>
      </c>
      <c r="O1314" s="27" t="n">
        <f aca="false">SUMIF($S$3:$FQ$3,$E1314+3,$S1314:$FQ1314)/COUNTIF($S$3:$FQ$3,$E1314+3)</f>
        <v>2.36416666666667</v>
      </c>
      <c r="P1314" s="27" t="n">
        <f aca="false">SUMIF($S$3:$FQ$3,$E1314+4,$S1314:$FQ1314)/COUNTIF($S$3:$FQ$3,$E1314+4)</f>
        <v>2.38416666666667</v>
      </c>
      <c r="Q1314" s="27" t="n">
        <f aca="false">SUMIF($S$3:$FQ$3,$E1314+5,$S1314:$FQ1314)/COUNTIF($S$3:$FQ$3,$E1314+5)</f>
        <v>2.40916666666667</v>
      </c>
      <c r="R1314" s="28" t="n">
        <v>35877</v>
      </c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30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 t="n">
        <v>2.351</v>
      </c>
      <c r="CD1314" s="29" t="n">
        <v>2.387</v>
      </c>
      <c r="CE1314" s="29" t="n">
        <v>2.402</v>
      </c>
      <c r="CF1314" s="29" t="n">
        <v>2.412</v>
      </c>
      <c r="CG1314" s="29" t="n">
        <v>2.424</v>
      </c>
      <c r="CH1314" s="29" t="n">
        <v>2.424</v>
      </c>
      <c r="CI1314" s="29" t="n">
        <v>2.437</v>
      </c>
      <c r="CJ1314" s="29" t="n">
        <v>2.567</v>
      </c>
      <c r="CK1314" s="29" t="n">
        <v>2.684</v>
      </c>
      <c r="CL1314" s="29" t="n">
        <v>2.699</v>
      </c>
      <c r="CM1314" s="29" t="n">
        <v>2.564</v>
      </c>
      <c r="CN1314" s="29" t="n">
        <v>2.441</v>
      </c>
      <c r="CO1314" s="29" t="n">
        <v>2.309</v>
      </c>
      <c r="CP1314" s="29" t="n">
        <v>2.276</v>
      </c>
      <c r="CQ1314" s="29" t="n">
        <v>2.268</v>
      </c>
      <c r="CR1314" s="29" t="n">
        <v>2.271</v>
      </c>
      <c r="CS1314" s="29" t="n">
        <v>2.273</v>
      </c>
      <c r="CT1314" s="29" t="n">
        <v>2.273</v>
      </c>
      <c r="CU1314" s="29" t="n">
        <v>2.295</v>
      </c>
      <c r="CV1314" s="29" t="n">
        <v>2.418</v>
      </c>
      <c r="CW1314" s="29" t="n">
        <v>2.549</v>
      </c>
      <c r="CX1314" s="29" t="n">
        <v>2.569</v>
      </c>
      <c r="CY1314" s="29" t="n">
        <v>2.474</v>
      </c>
      <c r="CZ1314" s="29" t="n">
        <v>2.374</v>
      </c>
      <c r="DA1314" s="29" t="n">
        <v>2.257</v>
      </c>
      <c r="DB1314" s="29" t="n">
        <v>2.245</v>
      </c>
      <c r="DC1314" s="29" t="n">
        <v>2.25</v>
      </c>
      <c r="DD1314" s="29" t="n">
        <v>2.255</v>
      </c>
      <c r="DE1314" s="29" t="n">
        <v>2.259</v>
      </c>
      <c r="DF1314" s="29" t="n">
        <v>2.268</v>
      </c>
      <c r="DG1314" s="29" t="n">
        <v>2.296</v>
      </c>
      <c r="DH1314" s="29" t="n">
        <v>2.424</v>
      </c>
      <c r="DI1314" s="29" t="n">
        <v>2.571</v>
      </c>
      <c r="DJ1314" s="29" t="n">
        <v>2.595</v>
      </c>
      <c r="DK1314" s="29" t="n">
        <v>2.48</v>
      </c>
      <c r="DL1314" s="29" t="n">
        <v>2.38</v>
      </c>
      <c r="DM1314" s="29" t="n">
        <v>2.267</v>
      </c>
      <c r="DN1314" s="29" t="n">
        <v>2.255</v>
      </c>
      <c r="DO1314" s="29" t="n">
        <v>2.26</v>
      </c>
      <c r="DP1314" s="29" t="n">
        <v>2.265</v>
      </c>
      <c r="DQ1314" s="29" t="n">
        <v>2.269</v>
      </c>
      <c r="DR1314" s="29" t="n">
        <v>2.278</v>
      </c>
      <c r="DS1314" s="29" t="n">
        <v>2.306</v>
      </c>
      <c r="DT1314" s="29" t="n">
        <v>2.434</v>
      </c>
      <c r="DU1314" s="29" t="n">
        <v>2.581</v>
      </c>
      <c r="DV1314" s="29" t="n">
        <v>2.615</v>
      </c>
      <c r="DW1314" s="29" t="n">
        <v>2.5</v>
      </c>
      <c r="DX1314" s="29" t="n">
        <v>2.4</v>
      </c>
      <c r="DY1314" s="29" t="n">
        <v>2.287</v>
      </c>
      <c r="DZ1314" s="29" t="n">
        <v>2.275</v>
      </c>
      <c r="EA1314" s="29" t="n">
        <v>2.28</v>
      </c>
      <c r="EB1314" s="29" t="n">
        <v>2.285</v>
      </c>
      <c r="EC1314" s="29" t="n">
        <v>2.289</v>
      </c>
      <c r="ED1314" s="29" t="n">
        <v>2.298</v>
      </c>
      <c r="EE1314" s="29" t="n">
        <v>2.326</v>
      </c>
      <c r="EF1314" s="29" t="n">
        <v>2.454</v>
      </c>
      <c r="EG1314" s="29" t="n">
        <v>2.601</v>
      </c>
      <c r="EH1314" s="29" t="n">
        <v>2.64</v>
      </c>
      <c r="EI1314" s="29" t="n">
        <v>2.525</v>
      </c>
      <c r="EJ1314" s="29" t="n">
        <v>2.425</v>
      </c>
      <c r="EK1314" s="29" t="n">
        <v>2.312</v>
      </c>
      <c r="EL1314" s="29" t="n">
        <v>2.3</v>
      </c>
      <c r="EM1314" s="29" t="n">
        <v>2.305</v>
      </c>
      <c r="EN1314" s="29" t="n">
        <v>2.31</v>
      </c>
      <c r="EO1314" s="29" t="n">
        <v>2.314</v>
      </c>
      <c r="EP1314" s="29" t="n">
        <v>2.323</v>
      </c>
      <c r="EQ1314" s="29" t="n">
        <v>2.351</v>
      </c>
      <c r="ER1314" s="29" t="n">
        <v>2.479</v>
      </c>
      <c r="ES1314" s="29" t="n">
        <v>2.626</v>
      </c>
      <c r="ET1314" s="29" t="n">
        <v>2.675</v>
      </c>
      <c r="EU1314" s="29" t="n">
        <v>2.56</v>
      </c>
      <c r="EV1314" s="29" t="n">
        <v>2.46</v>
      </c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0"/>
      <c r="GS1314" s="0"/>
      <c r="GT1314" s="0"/>
      <c r="GU1314" s="0"/>
      <c r="GV1314" s="0"/>
      <c r="GW1314" s="0"/>
      <c r="GX1314" s="0"/>
      <c r="GY1314" s="0"/>
      <c r="GZ1314" s="0"/>
      <c r="HA1314" s="0"/>
      <c r="HB1314" s="0"/>
      <c r="HC1314" s="0"/>
      <c r="HD1314" s="0"/>
      <c r="HE1314" s="0"/>
      <c r="HF1314" s="0"/>
      <c r="HG1314" s="0"/>
      <c r="HH1314" s="0"/>
      <c r="HI1314" s="0"/>
      <c r="HJ1314" s="0"/>
      <c r="HK1314" s="0"/>
      <c r="HL1314" s="0"/>
      <c r="HM1314" s="0"/>
      <c r="HN1314" s="0"/>
      <c r="HO1314" s="0"/>
      <c r="HP1314" s="0"/>
      <c r="HQ1314" s="0"/>
      <c r="HR1314" s="0"/>
      <c r="HS1314" s="0"/>
      <c r="HT1314" s="0"/>
      <c r="HU1314" s="0"/>
      <c r="HV1314" s="0"/>
      <c r="HW1314" s="0"/>
      <c r="HX1314" s="0"/>
      <c r="HY1314" s="0"/>
      <c r="HZ1314" s="0"/>
      <c r="IA1314" s="0"/>
      <c r="IB1314" s="0"/>
      <c r="IC1314" s="0"/>
      <c r="ID1314" s="0"/>
      <c r="IE1314" s="0"/>
      <c r="IF1314" s="0"/>
      <c r="IG1314" s="0"/>
      <c r="IH1314" s="0"/>
      <c r="II1314" s="0"/>
      <c r="IJ1314" s="0"/>
      <c r="IK1314" s="0"/>
      <c r="IL1314" s="0"/>
      <c r="IM1314" s="0"/>
      <c r="IN1314" s="0"/>
      <c r="IO1314" s="0"/>
      <c r="IP1314" s="0"/>
      <c r="IQ1314" s="0"/>
      <c r="IR1314" s="0"/>
      <c r="IS1314" s="0"/>
      <c r="IT1314" s="0"/>
      <c r="IU1314" s="0"/>
      <c r="IV1314" s="0"/>
      <c r="IW1314" s="0"/>
    </row>
    <row r="1315" customFormat="false" ht="12.75" hidden="true" customHeight="false" outlineLevel="0" collapsed="false">
      <c r="A1315" s="0" t="n">
        <f aca="false">WEEKDAY(C1315,2)</f>
        <v>2</v>
      </c>
      <c r="B1315" s="0" t="n">
        <f aca="false">MONTH(C1315)</f>
        <v>3</v>
      </c>
      <c r="C1315" s="23" t="n">
        <v>35878</v>
      </c>
      <c r="D1315" s="0" t="n">
        <f aca="false">MONTH(R1315)</f>
        <v>3</v>
      </c>
      <c r="E1315" s="0" t="n">
        <f aca="false">YEAR(R1315)</f>
        <v>1998</v>
      </c>
      <c r="F1315" s="35" t="n">
        <f aca="false">L1315-K1315</f>
        <v>0.190028571428571</v>
      </c>
      <c r="G1315" s="24" t="n">
        <f aca="false">N1315-M1315</f>
        <v>-0.0330000000000004</v>
      </c>
      <c r="H1315" s="24" t="n">
        <f aca="false">O1315-N1315</f>
        <v>0.0106666666666668</v>
      </c>
      <c r="I1315" s="24" t="n">
        <f aca="false">O1315-M1315</f>
        <v>-0.0223333333333335</v>
      </c>
      <c r="J1315" s="25" t="n">
        <f aca="false">VLOOKUP(C1315,'Nymex hist.'!A:B,2,0)</f>
        <v>2.33</v>
      </c>
      <c r="K1315" s="34" t="n">
        <f aca="false">AVERAGE(CC1315:CI1315)</f>
        <v>2.39057142857143</v>
      </c>
      <c r="L1315" s="34" t="n">
        <f aca="false">AVERAGE(CJ1315:CN1315)</f>
        <v>2.5806</v>
      </c>
      <c r="M1315" s="27" t="n">
        <f aca="false">SUMIF($S$3:$FQ$3,$E1315+1,$S1315:$FQ1315)/COUNTIF($S$3:$FQ$3,$E1315+1)</f>
        <v>2.3755</v>
      </c>
      <c r="N1315" s="27" t="n">
        <f aca="false">SUMIF($S$3:$FQ$3,$E1315+2,$S1315:$FQ1315)/COUNTIF($S$3:$FQ$3,$E1315+2)</f>
        <v>2.3425</v>
      </c>
      <c r="O1315" s="27" t="n">
        <f aca="false">SUMIF($S$3:$FQ$3,$E1315+3,$S1315:$FQ1315)/COUNTIF($S$3:$FQ$3,$E1315+3)</f>
        <v>2.35316666666667</v>
      </c>
      <c r="P1315" s="27" t="n">
        <f aca="false">SUMIF($S$3:$FQ$3,$E1315+4,$S1315:$FQ1315)/COUNTIF($S$3:$FQ$3,$E1315+4)</f>
        <v>2.37316666666667</v>
      </c>
      <c r="Q1315" s="27" t="n">
        <f aca="false">SUMIF($S$3:$FQ$3,$E1315+5,$S1315:$FQ1315)/COUNTIF($S$3:$FQ$3,$E1315+5)</f>
        <v>2.39816666666667</v>
      </c>
      <c r="R1315" s="28" t="n">
        <v>35878</v>
      </c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30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 t="n">
        <v>2.33</v>
      </c>
      <c r="CD1315" s="29" t="n">
        <v>2.367</v>
      </c>
      <c r="CE1315" s="29" t="n">
        <v>2.387</v>
      </c>
      <c r="CF1315" s="29" t="n">
        <v>2.399</v>
      </c>
      <c r="CG1315" s="29" t="n">
        <v>2.412</v>
      </c>
      <c r="CH1315" s="29" t="n">
        <v>2.412</v>
      </c>
      <c r="CI1315" s="29" t="n">
        <v>2.427</v>
      </c>
      <c r="CJ1315" s="29" t="n">
        <v>2.557</v>
      </c>
      <c r="CK1315" s="29" t="n">
        <v>2.674</v>
      </c>
      <c r="CL1315" s="29" t="n">
        <v>2.689</v>
      </c>
      <c r="CM1315" s="29" t="n">
        <v>2.554</v>
      </c>
      <c r="CN1315" s="29" t="n">
        <v>2.429</v>
      </c>
      <c r="CO1315" s="29" t="n">
        <v>2.297</v>
      </c>
      <c r="CP1315" s="29" t="n">
        <v>2.267</v>
      </c>
      <c r="CQ1315" s="29" t="n">
        <v>2.257</v>
      </c>
      <c r="CR1315" s="29" t="n">
        <v>2.26</v>
      </c>
      <c r="CS1315" s="29" t="n">
        <v>2.262</v>
      </c>
      <c r="CT1315" s="29" t="n">
        <v>2.262</v>
      </c>
      <c r="CU1315" s="29" t="n">
        <v>2.284</v>
      </c>
      <c r="CV1315" s="29" t="n">
        <v>2.407</v>
      </c>
      <c r="CW1315" s="29" t="n">
        <v>2.538</v>
      </c>
      <c r="CX1315" s="29" t="n">
        <v>2.558</v>
      </c>
      <c r="CY1315" s="29" t="n">
        <v>2.463</v>
      </c>
      <c r="CZ1315" s="29" t="n">
        <v>2.363</v>
      </c>
      <c r="DA1315" s="29" t="n">
        <v>2.246</v>
      </c>
      <c r="DB1315" s="29" t="n">
        <v>2.234</v>
      </c>
      <c r="DC1315" s="29" t="n">
        <v>2.239</v>
      </c>
      <c r="DD1315" s="29" t="n">
        <v>2.244</v>
      </c>
      <c r="DE1315" s="29" t="n">
        <v>2.248</v>
      </c>
      <c r="DF1315" s="29" t="n">
        <v>2.257</v>
      </c>
      <c r="DG1315" s="29" t="n">
        <v>2.285</v>
      </c>
      <c r="DH1315" s="29" t="n">
        <v>2.413</v>
      </c>
      <c r="DI1315" s="29" t="n">
        <v>2.56</v>
      </c>
      <c r="DJ1315" s="29" t="n">
        <v>2.584</v>
      </c>
      <c r="DK1315" s="29" t="n">
        <v>2.469</v>
      </c>
      <c r="DL1315" s="29" t="n">
        <v>2.369</v>
      </c>
      <c r="DM1315" s="29" t="n">
        <v>2.256</v>
      </c>
      <c r="DN1315" s="29" t="n">
        <v>2.244</v>
      </c>
      <c r="DO1315" s="29" t="n">
        <v>2.249</v>
      </c>
      <c r="DP1315" s="29" t="n">
        <v>2.254</v>
      </c>
      <c r="DQ1315" s="29" t="n">
        <v>2.258</v>
      </c>
      <c r="DR1315" s="29" t="n">
        <v>2.267</v>
      </c>
      <c r="DS1315" s="29" t="n">
        <v>2.295</v>
      </c>
      <c r="DT1315" s="29" t="n">
        <v>2.423</v>
      </c>
      <c r="DU1315" s="29" t="n">
        <v>2.57</v>
      </c>
      <c r="DV1315" s="29" t="n">
        <v>2.604</v>
      </c>
      <c r="DW1315" s="29" t="n">
        <v>2.489</v>
      </c>
      <c r="DX1315" s="29" t="n">
        <v>2.389</v>
      </c>
      <c r="DY1315" s="29" t="n">
        <v>2.276</v>
      </c>
      <c r="DZ1315" s="29" t="n">
        <v>2.264</v>
      </c>
      <c r="EA1315" s="29" t="n">
        <v>2.269</v>
      </c>
      <c r="EB1315" s="29" t="n">
        <v>2.274</v>
      </c>
      <c r="EC1315" s="29" t="n">
        <v>2.278</v>
      </c>
      <c r="ED1315" s="29" t="n">
        <v>2.287</v>
      </c>
      <c r="EE1315" s="29" t="n">
        <v>2.315</v>
      </c>
      <c r="EF1315" s="29" t="n">
        <v>2.443</v>
      </c>
      <c r="EG1315" s="29" t="n">
        <v>2.59</v>
      </c>
      <c r="EH1315" s="29" t="n">
        <v>2.629</v>
      </c>
      <c r="EI1315" s="29" t="n">
        <v>2.514</v>
      </c>
      <c r="EJ1315" s="29" t="n">
        <v>2.414</v>
      </c>
      <c r="EK1315" s="29" t="n">
        <v>2.301</v>
      </c>
      <c r="EL1315" s="29" t="n">
        <v>2.289</v>
      </c>
      <c r="EM1315" s="29" t="n">
        <v>2.294</v>
      </c>
      <c r="EN1315" s="29" t="n">
        <v>2.299</v>
      </c>
      <c r="EO1315" s="29" t="n">
        <v>2.303</v>
      </c>
      <c r="EP1315" s="29" t="n">
        <v>2.312</v>
      </c>
      <c r="EQ1315" s="29" t="n">
        <v>2.34</v>
      </c>
      <c r="ER1315" s="29" t="n">
        <v>2.468</v>
      </c>
      <c r="ES1315" s="29" t="n">
        <v>2.615</v>
      </c>
      <c r="ET1315" s="29" t="n">
        <v>2.664</v>
      </c>
      <c r="EU1315" s="29" t="n">
        <v>2.549</v>
      </c>
      <c r="EV1315" s="29" t="n">
        <v>2.449</v>
      </c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0"/>
      <c r="GS1315" s="0"/>
      <c r="GT1315" s="0"/>
      <c r="GU1315" s="0"/>
      <c r="GV1315" s="0"/>
      <c r="GW1315" s="0"/>
      <c r="GX1315" s="0"/>
      <c r="GY1315" s="0"/>
      <c r="GZ1315" s="0"/>
      <c r="HA1315" s="0"/>
      <c r="HB1315" s="0"/>
      <c r="HC1315" s="0"/>
      <c r="HD1315" s="0"/>
      <c r="HE1315" s="0"/>
      <c r="HF1315" s="0"/>
      <c r="HG1315" s="0"/>
      <c r="HH1315" s="0"/>
      <c r="HI1315" s="0"/>
      <c r="HJ1315" s="0"/>
      <c r="HK1315" s="0"/>
      <c r="HL1315" s="0"/>
      <c r="HM1315" s="0"/>
      <c r="HN1315" s="0"/>
      <c r="HO1315" s="0"/>
      <c r="HP1315" s="0"/>
      <c r="HQ1315" s="0"/>
      <c r="HR1315" s="0"/>
      <c r="HS1315" s="0"/>
      <c r="HT1315" s="0"/>
      <c r="HU1315" s="0"/>
      <c r="HV1315" s="0"/>
      <c r="HW1315" s="0"/>
      <c r="HX1315" s="0"/>
      <c r="HY1315" s="0"/>
      <c r="HZ1315" s="0"/>
      <c r="IA1315" s="0"/>
      <c r="IB1315" s="0"/>
      <c r="IC1315" s="0"/>
      <c r="ID1315" s="0"/>
      <c r="IE1315" s="0"/>
      <c r="IF1315" s="0"/>
      <c r="IG1315" s="0"/>
      <c r="IH1315" s="0"/>
      <c r="II1315" s="0"/>
      <c r="IJ1315" s="0"/>
      <c r="IK1315" s="0"/>
      <c r="IL1315" s="0"/>
      <c r="IM1315" s="0"/>
      <c r="IN1315" s="0"/>
      <c r="IO1315" s="0"/>
      <c r="IP1315" s="0"/>
      <c r="IQ1315" s="0"/>
      <c r="IR1315" s="0"/>
      <c r="IS1315" s="0"/>
      <c r="IT1315" s="0"/>
      <c r="IU1315" s="0"/>
      <c r="IV1315" s="0"/>
      <c r="IW1315" s="0"/>
    </row>
    <row r="1316" customFormat="false" ht="12.75" hidden="true" customHeight="false" outlineLevel="0" collapsed="false">
      <c r="A1316" s="0" t="n">
        <f aca="false">WEEKDAY(C1316,2)</f>
        <v>3</v>
      </c>
      <c r="B1316" s="0" t="n">
        <f aca="false">MONTH(C1316)</f>
        <v>3</v>
      </c>
      <c r="C1316" s="23" t="n">
        <v>35879</v>
      </c>
      <c r="D1316" s="0" t="n">
        <f aca="false">MONTH(R1316)</f>
        <v>3</v>
      </c>
      <c r="E1316" s="0" t="n">
        <f aca="false">YEAR(R1316)</f>
        <v>1998</v>
      </c>
      <c r="F1316" s="35" t="n">
        <f aca="false">L1316-K1316</f>
        <v>0.180171428571429</v>
      </c>
      <c r="G1316" s="24" t="n">
        <f aca="false">N1316-M1316</f>
        <v>-0.0381666666666667</v>
      </c>
      <c r="H1316" s="24" t="n">
        <f aca="false">O1316-N1316</f>
        <v>0.0180833333333332</v>
      </c>
      <c r="I1316" s="24" t="n">
        <f aca="false">O1316-M1316</f>
        <v>-0.0200833333333335</v>
      </c>
      <c r="J1316" s="25" t="n">
        <f aca="false">VLOOKUP(C1316,'Nymex hist.'!A:B,2,0)</f>
        <v>2.365</v>
      </c>
      <c r="K1316" s="34" t="n">
        <f aca="false">AVERAGE(CC1316:CI1316)</f>
        <v>2.43042857142857</v>
      </c>
      <c r="L1316" s="34" t="n">
        <f aca="false">AVERAGE(CJ1316:CN1316)</f>
        <v>2.6106</v>
      </c>
      <c r="M1316" s="27" t="n">
        <f aca="false">SUMIF($S$3:$FQ$3,$E1316+1,$S1316:$FQ1316)/COUNTIF($S$3:$FQ$3,$E1316+1)</f>
        <v>2.39075</v>
      </c>
      <c r="N1316" s="27" t="n">
        <f aca="false">SUMIF($S$3:$FQ$3,$E1316+2,$S1316:$FQ1316)/COUNTIF($S$3:$FQ$3,$E1316+2)</f>
        <v>2.35258333333333</v>
      </c>
      <c r="O1316" s="27" t="n">
        <f aca="false">SUMIF($S$3:$FQ$3,$E1316+3,$S1316:$FQ1316)/COUNTIF($S$3:$FQ$3,$E1316+3)</f>
        <v>2.37066666666667</v>
      </c>
      <c r="P1316" s="27" t="n">
        <f aca="false">SUMIF($S$3:$FQ$3,$E1316+4,$S1316:$FQ1316)/COUNTIF($S$3:$FQ$3,$E1316+4)</f>
        <v>2.39566666666667</v>
      </c>
      <c r="Q1316" s="27" t="n">
        <f aca="false">SUMIF($S$3:$FQ$3,$E1316+5,$S1316:$FQ1316)/COUNTIF($S$3:$FQ$3,$E1316+5)</f>
        <v>2.42566666666667</v>
      </c>
      <c r="R1316" s="28" t="n">
        <v>35879</v>
      </c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30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 t="n">
        <v>2.365</v>
      </c>
      <c r="CD1316" s="29" t="n">
        <v>2.404</v>
      </c>
      <c r="CE1316" s="29" t="n">
        <v>2.427</v>
      </c>
      <c r="CF1316" s="29" t="n">
        <v>2.442</v>
      </c>
      <c r="CG1316" s="29" t="n">
        <v>2.455</v>
      </c>
      <c r="CH1316" s="29" t="n">
        <v>2.455</v>
      </c>
      <c r="CI1316" s="29" t="n">
        <v>2.465</v>
      </c>
      <c r="CJ1316" s="29" t="n">
        <v>2.595</v>
      </c>
      <c r="CK1316" s="29" t="n">
        <v>2.71</v>
      </c>
      <c r="CL1316" s="29" t="n">
        <v>2.723</v>
      </c>
      <c r="CM1316" s="29" t="n">
        <v>2.58</v>
      </c>
      <c r="CN1316" s="29" t="n">
        <v>2.445</v>
      </c>
      <c r="CO1316" s="29" t="n">
        <v>2.31</v>
      </c>
      <c r="CP1316" s="29" t="n">
        <v>2.28</v>
      </c>
      <c r="CQ1316" s="29" t="n">
        <v>2.269</v>
      </c>
      <c r="CR1316" s="29" t="n">
        <v>2.272</v>
      </c>
      <c r="CS1316" s="29" t="n">
        <v>2.274</v>
      </c>
      <c r="CT1316" s="29" t="n">
        <v>2.274</v>
      </c>
      <c r="CU1316" s="29" t="n">
        <v>2.295</v>
      </c>
      <c r="CV1316" s="29" t="n">
        <v>2.418</v>
      </c>
      <c r="CW1316" s="29" t="n">
        <v>2.549</v>
      </c>
      <c r="CX1316" s="29" t="n">
        <v>2.569</v>
      </c>
      <c r="CY1316" s="29" t="n">
        <v>2.473</v>
      </c>
      <c r="CZ1316" s="29" t="n">
        <v>2.373</v>
      </c>
      <c r="DA1316" s="29" t="n">
        <v>2.256</v>
      </c>
      <c r="DB1316" s="29" t="n">
        <v>2.244</v>
      </c>
      <c r="DC1316" s="29" t="n">
        <v>2.249</v>
      </c>
      <c r="DD1316" s="29" t="n">
        <v>2.254</v>
      </c>
      <c r="DE1316" s="29" t="n">
        <v>2.258</v>
      </c>
      <c r="DF1316" s="29" t="n">
        <v>2.267</v>
      </c>
      <c r="DG1316" s="29" t="n">
        <v>2.295</v>
      </c>
      <c r="DH1316" s="29" t="n">
        <v>2.423</v>
      </c>
      <c r="DI1316" s="29" t="n">
        <v>2.57</v>
      </c>
      <c r="DJ1316" s="29" t="n">
        <v>2.594</v>
      </c>
      <c r="DK1316" s="29" t="n">
        <v>2.479</v>
      </c>
      <c r="DL1316" s="29" t="n">
        <v>2.379</v>
      </c>
      <c r="DM1316" s="29" t="n">
        <v>2.276</v>
      </c>
      <c r="DN1316" s="29" t="n">
        <v>2.264</v>
      </c>
      <c r="DO1316" s="29" t="n">
        <v>2.269</v>
      </c>
      <c r="DP1316" s="29" t="n">
        <v>2.274</v>
      </c>
      <c r="DQ1316" s="29" t="n">
        <v>2.278</v>
      </c>
      <c r="DR1316" s="29" t="n">
        <v>2.287</v>
      </c>
      <c r="DS1316" s="29" t="n">
        <v>2.315</v>
      </c>
      <c r="DT1316" s="29" t="n">
        <v>2.443</v>
      </c>
      <c r="DU1316" s="29" t="n">
        <v>2.59</v>
      </c>
      <c r="DV1316" s="29" t="n">
        <v>2.619</v>
      </c>
      <c r="DW1316" s="29" t="n">
        <v>2.504</v>
      </c>
      <c r="DX1316" s="29" t="n">
        <v>2.404</v>
      </c>
      <c r="DY1316" s="29" t="n">
        <v>2.301</v>
      </c>
      <c r="DZ1316" s="29" t="n">
        <v>2.289</v>
      </c>
      <c r="EA1316" s="29" t="n">
        <v>2.294</v>
      </c>
      <c r="EB1316" s="29" t="n">
        <v>2.299</v>
      </c>
      <c r="EC1316" s="29" t="n">
        <v>2.303</v>
      </c>
      <c r="ED1316" s="29" t="n">
        <v>2.312</v>
      </c>
      <c r="EE1316" s="29" t="n">
        <v>2.34</v>
      </c>
      <c r="EF1316" s="29" t="n">
        <v>2.468</v>
      </c>
      <c r="EG1316" s="29" t="n">
        <v>2.615</v>
      </c>
      <c r="EH1316" s="29" t="n">
        <v>2.649</v>
      </c>
      <c r="EI1316" s="29" t="n">
        <v>2.534</v>
      </c>
      <c r="EJ1316" s="29" t="n">
        <v>2.434</v>
      </c>
      <c r="EK1316" s="29" t="n">
        <v>2.331</v>
      </c>
      <c r="EL1316" s="29" t="n">
        <v>2.319</v>
      </c>
      <c r="EM1316" s="29" t="n">
        <v>2.324</v>
      </c>
      <c r="EN1316" s="29" t="n">
        <v>2.329</v>
      </c>
      <c r="EO1316" s="29" t="n">
        <v>2.333</v>
      </c>
      <c r="EP1316" s="29" t="n">
        <v>2.342</v>
      </c>
      <c r="EQ1316" s="29" t="n">
        <v>2.37</v>
      </c>
      <c r="ER1316" s="29" t="n">
        <v>2.498</v>
      </c>
      <c r="ES1316" s="29" t="n">
        <v>2.645</v>
      </c>
      <c r="ET1316" s="29" t="n">
        <v>2.684</v>
      </c>
      <c r="EU1316" s="29" t="n">
        <v>2.569</v>
      </c>
      <c r="EV1316" s="29" t="n">
        <v>2.469</v>
      </c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0"/>
      <c r="GS1316" s="0"/>
      <c r="GT1316" s="0"/>
      <c r="GU1316" s="0"/>
      <c r="GV1316" s="0"/>
      <c r="GW1316" s="0"/>
      <c r="GX1316" s="0"/>
      <c r="GY1316" s="0"/>
      <c r="GZ1316" s="0"/>
      <c r="HA1316" s="0"/>
      <c r="HB1316" s="0"/>
      <c r="HC1316" s="0"/>
      <c r="HD1316" s="0"/>
      <c r="HE1316" s="0"/>
      <c r="HF1316" s="0"/>
      <c r="HG1316" s="0"/>
      <c r="HH1316" s="0"/>
      <c r="HI1316" s="0"/>
      <c r="HJ1316" s="0"/>
      <c r="HK1316" s="0"/>
      <c r="HL1316" s="0"/>
      <c r="HM1316" s="0"/>
      <c r="HN1316" s="0"/>
      <c r="HO1316" s="0"/>
      <c r="HP1316" s="0"/>
      <c r="HQ1316" s="0"/>
      <c r="HR1316" s="0"/>
      <c r="HS1316" s="0"/>
      <c r="HT1316" s="0"/>
      <c r="HU1316" s="0"/>
      <c r="HV1316" s="0"/>
      <c r="HW1316" s="0"/>
      <c r="HX1316" s="0"/>
      <c r="HY1316" s="0"/>
      <c r="HZ1316" s="0"/>
      <c r="IA1316" s="0"/>
      <c r="IB1316" s="0"/>
      <c r="IC1316" s="0"/>
      <c r="ID1316" s="0"/>
      <c r="IE1316" s="0"/>
      <c r="IF1316" s="0"/>
      <c r="IG1316" s="0"/>
      <c r="IH1316" s="0"/>
      <c r="II1316" s="0"/>
      <c r="IJ1316" s="0"/>
      <c r="IK1316" s="0"/>
      <c r="IL1316" s="0"/>
      <c r="IM1316" s="0"/>
      <c r="IN1316" s="0"/>
      <c r="IO1316" s="0"/>
      <c r="IP1316" s="0"/>
      <c r="IQ1316" s="0"/>
      <c r="IR1316" s="0"/>
      <c r="IS1316" s="0"/>
      <c r="IT1316" s="0"/>
      <c r="IU1316" s="0"/>
      <c r="IV1316" s="0"/>
      <c r="IW1316" s="0"/>
    </row>
    <row r="1317" customFormat="false" ht="12.75" hidden="false" customHeight="false" outlineLevel="0" collapsed="false">
      <c r="A1317" s="1" t="n">
        <f aca="false">WEEKDAY(C1317,2)</f>
        <v>4</v>
      </c>
      <c r="B1317" s="1" t="n">
        <f aca="false">MONTH(C1317)</f>
        <v>3</v>
      </c>
      <c r="C1317" s="23" t="n">
        <v>35880</v>
      </c>
      <c r="D1317" s="0" t="n">
        <f aca="false">MONTH(R1317)</f>
        <v>3</v>
      </c>
      <c r="E1317" s="0" t="n">
        <f aca="false">YEAR(R1317)</f>
        <v>1998</v>
      </c>
      <c r="F1317" s="3" t="n">
        <f aca="false">L1317-K1317</f>
        <v>0.191</v>
      </c>
      <c r="G1317" s="3" t="n">
        <f aca="false">N1317-M1317</f>
        <v>-0.0448333333333331</v>
      </c>
      <c r="H1317" s="3" t="n">
        <f aca="false">O1317-N1317</f>
        <v>0.00816666666666643</v>
      </c>
      <c r="I1317" s="3" t="n">
        <f aca="false">O1317-M1317</f>
        <v>-0.0366666666666666</v>
      </c>
      <c r="J1317" s="4" t="n">
        <f aca="false">VLOOKUP(C1317,'Nymex hist.'!A:B,2,0)</f>
        <v>2.338</v>
      </c>
      <c r="K1317" s="4" t="n">
        <f aca="false">AVERAGE(CC1317:CI1317)</f>
        <v>2.412</v>
      </c>
      <c r="L1317" s="4" t="n">
        <f aca="false">AVERAGE(CJ1317:CN1317)</f>
        <v>2.603</v>
      </c>
      <c r="M1317" s="4" t="n">
        <f aca="false">SUMIF($S$3:$FQ$3,$E1317+1,$S1317:$FQ1317)/COUNTIF($S$3:$FQ$3,$E1317+1)</f>
        <v>2.3855</v>
      </c>
      <c r="N1317" s="4" t="n">
        <f aca="false">SUMIF($S$3:$FQ$3,$E1317+2,$S1317:$FQ1317)/COUNTIF($S$3:$FQ$3,$E1317+2)</f>
        <v>2.34066666666667</v>
      </c>
      <c r="O1317" s="4" t="n">
        <f aca="false">SUMIF($S$3:$FQ$3,$E1317+3,$S1317:$FQ1317)/COUNTIF($S$3:$FQ$3,$E1317+3)</f>
        <v>2.34883333333333</v>
      </c>
      <c r="P1317" s="4" t="n">
        <f aca="false">SUMIF($S$3:$FQ$3,$E1317+4,$S1317:$FQ1317)/COUNTIF($S$3:$FQ$3,$E1317+4)</f>
        <v>2.36883333333333</v>
      </c>
      <c r="Q1317" s="4" t="n">
        <f aca="false">SUMIF($S$3:$FQ$3,$E1317+5,$S1317:$FQ1317)/COUNTIF($S$3:$FQ$3,$E1317+5)</f>
        <v>2.39383333333333</v>
      </c>
      <c r="R1317" s="21" t="n">
        <v>35880</v>
      </c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7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  <c r="BT1317" s="32"/>
      <c r="BU1317" s="32"/>
      <c r="BV1317" s="32"/>
      <c r="BW1317" s="32"/>
      <c r="BX1317" s="32"/>
      <c r="BY1317" s="32"/>
      <c r="BZ1317" s="32"/>
      <c r="CA1317" s="32"/>
      <c r="CB1317" s="32"/>
      <c r="CC1317" s="32" t="n">
        <v>2.338</v>
      </c>
      <c r="CD1317" s="32" t="n">
        <v>2.38</v>
      </c>
      <c r="CE1317" s="32" t="n">
        <v>2.407</v>
      </c>
      <c r="CF1317" s="32" t="n">
        <v>2.425</v>
      </c>
      <c r="CG1317" s="32" t="n">
        <v>2.438</v>
      </c>
      <c r="CH1317" s="32" t="n">
        <v>2.438</v>
      </c>
      <c r="CI1317" s="32" t="n">
        <v>2.458</v>
      </c>
      <c r="CJ1317" s="32" t="n">
        <v>2.585</v>
      </c>
      <c r="CK1317" s="32" t="n">
        <v>2.7</v>
      </c>
      <c r="CL1317" s="32" t="n">
        <v>2.715</v>
      </c>
      <c r="CM1317" s="32" t="n">
        <v>2.575</v>
      </c>
      <c r="CN1317" s="32" t="n">
        <v>2.44</v>
      </c>
      <c r="CO1317" s="32" t="n">
        <v>2.305</v>
      </c>
      <c r="CP1317" s="32" t="n">
        <v>2.275</v>
      </c>
      <c r="CQ1317" s="32" t="n">
        <v>2.264</v>
      </c>
      <c r="CR1317" s="32" t="n">
        <v>2.267</v>
      </c>
      <c r="CS1317" s="32" t="n">
        <v>2.269</v>
      </c>
      <c r="CT1317" s="32" t="n">
        <v>2.269</v>
      </c>
      <c r="CU1317" s="32" t="n">
        <v>2.29</v>
      </c>
      <c r="CV1317" s="32" t="n">
        <v>2.413</v>
      </c>
      <c r="CW1317" s="32" t="n">
        <v>2.544</v>
      </c>
      <c r="CX1317" s="32" t="n">
        <v>2.559</v>
      </c>
      <c r="CY1317" s="32" t="n">
        <v>2.46</v>
      </c>
      <c r="CZ1317" s="32" t="n">
        <v>2.365</v>
      </c>
      <c r="DA1317" s="32" t="n">
        <v>2.247</v>
      </c>
      <c r="DB1317" s="32" t="n">
        <v>2.235</v>
      </c>
      <c r="DC1317" s="32" t="n">
        <v>2.239</v>
      </c>
      <c r="DD1317" s="32" t="n">
        <v>2.243</v>
      </c>
      <c r="DE1317" s="32" t="n">
        <v>2.246</v>
      </c>
      <c r="DF1317" s="32" t="n">
        <v>2.254</v>
      </c>
      <c r="DG1317" s="32" t="n">
        <v>2.281</v>
      </c>
      <c r="DH1317" s="32" t="n">
        <v>2.407</v>
      </c>
      <c r="DI1317" s="32" t="n">
        <v>2.552</v>
      </c>
      <c r="DJ1317" s="32" t="n">
        <v>2.574</v>
      </c>
      <c r="DK1317" s="32" t="n">
        <v>2.459</v>
      </c>
      <c r="DL1317" s="32" t="n">
        <v>2.359</v>
      </c>
      <c r="DM1317" s="32" t="n">
        <v>2.257</v>
      </c>
      <c r="DN1317" s="32" t="n">
        <v>2.245</v>
      </c>
      <c r="DO1317" s="32" t="n">
        <v>2.249</v>
      </c>
      <c r="DP1317" s="32" t="n">
        <v>2.253</v>
      </c>
      <c r="DQ1317" s="32" t="n">
        <v>2.256</v>
      </c>
      <c r="DR1317" s="32" t="n">
        <v>2.264</v>
      </c>
      <c r="DS1317" s="32" t="n">
        <v>2.291</v>
      </c>
      <c r="DT1317" s="32" t="n">
        <v>2.417</v>
      </c>
      <c r="DU1317" s="32" t="n">
        <v>2.562</v>
      </c>
      <c r="DV1317" s="32" t="n">
        <v>2.594</v>
      </c>
      <c r="DW1317" s="32" t="n">
        <v>2.479</v>
      </c>
      <c r="DX1317" s="32" t="n">
        <v>2.379</v>
      </c>
      <c r="DY1317" s="32" t="n">
        <v>2.277</v>
      </c>
      <c r="DZ1317" s="32" t="n">
        <v>2.265</v>
      </c>
      <c r="EA1317" s="32" t="n">
        <v>2.269</v>
      </c>
      <c r="EB1317" s="32" t="n">
        <v>2.273</v>
      </c>
      <c r="EC1317" s="32" t="n">
        <v>2.276</v>
      </c>
      <c r="ED1317" s="32" t="n">
        <v>2.284</v>
      </c>
      <c r="EE1317" s="32" t="n">
        <v>2.311</v>
      </c>
      <c r="EF1317" s="32" t="n">
        <v>2.437</v>
      </c>
      <c r="EG1317" s="32" t="n">
        <v>2.582</v>
      </c>
      <c r="EH1317" s="32" t="n">
        <v>2.619</v>
      </c>
      <c r="EI1317" s="32" t="n">
        <v>2.504</v>
      </c>
      <c r="EJ1317" s="32" t="n">
        <v>2.404</v>
      </c>
      <c r="EK1317" s="32" t="n">
        <v>2.302</v>
      </c>
      <c r="EL1317" s="32" t="n">
        <v>2.29</v>
      </c>
      <c r="EM1317" s="32" t="n">
        <v>2.294</v>
      </c>
      <c r="EN1317" s="32" t="n">
        <v>2.298</v>
      </c>
      <c r="EO1317" s="32" t="n">
        <v>2.301</v>
      </c>
      <c r="EP1317" s="32" t="n">
        <v>2.309</v>
      </c>
      <c r="EQ1317" s="32" t="n">
        <v>2.336</v>
      </c>
      <c r="ER1317" s="32" t="n">
        <v>2.462</v>
      </c>
      <c r="ES1317" s="32" t="n">
        <v>2.607</v>
      </c>
      <c r="ET1317" s="32" t="n">
        <v>2.649</v>
      </c>
      <c r="EU1317" s="32" t="n">
        <v>2.534</v>
      </c>
      <c r="EV1317" s="32" t="n">
        <v>2.434</v>
      </c>
      <c r="EW1317" s="32"/>
      <c r="EX1317" s="32"/>
      <c r="EY1317" s="32"/>
      <c r="EZ1317" s="32"/>
      <c r="FA1317" s="32"/>
      <c r="FB1317" s="32"/>
      <c r="FC1317" s="32"/>
      <c r="FD1317" s="32"/>
      <c r="FE1317" s="32"/>
      <c r="FF1317" s="32"/>
      <c r="FG1317" s="32"/>
      <c r="FH1317" s="32"/>
      <c r="FI1317" s="32"/>
      <c r="FJ1317" s="32"/>
      <c r="FK1317" s="32"/>
      <c r="FL1317" s="32"/>
      <c r="FM1317" s="32"/>
      <c r="FN1317" s="32"/>
      <c r="FO1317" s="32"/>
      <c r="FP1317" s="32"/>
      <c r="FQ1317" s="32"/>
      <c r="FR1317" s="32"/>
      <c r="FS1317" s="32"/>
      <c r="FT1317" s="32"/>
      <c r="FU1317" s="32"/>
      <c r="FV1317" s="32"/>
      <c r="FW1317" s="32"/>
      <c r="FX1317" s="32"/>
      <c r="FY1317" s="32"/>
      <c r="FZ1317" s="32"/>
      <c r="GA1317" s="32"/>
      <c r="GB1317" s="32"/>
      <c r="GC1317" s="32"/>
      <c r="GD1317" s="32"/>
      <c r="GE1317" s="32"/>
      <c r="GF1317" s="32"/>
      <c r="GG1317" s="32"/>
      <c r="GH1317" s="32"/>
      <c r="GI1317" s="32"/>
      <c r="GJ1317" s="32"/>
      <c r="GK1317" s="32"/>
      <c r="GL1317" s="32"/>
      <c r="GM1317" s="32"/>
      <c r="GN1317" s="32"/>
      <c r="GO1317" s="32"/>
      <c r="GP1317" s="32"/>
      <c r="GQ1317" s="32"/>
    </row>
    <row r="1318" customFormat="false" ht="12.75" hidden="true" customHeight="false" outlineLevel="0" collapsed="false">
      <c r="A1318" s="0" t="n">
        <f aca="false">WEEKDAY(C1318,2)</f>
        <v>5</v>
      </c>
      <c r="B1318" s="0" t="n">
        <f aca="false">MONTH(C1318)</f>
        <v>3</v>
      </c>
      <c r="C1318" s="23" t="n">
        <v>35881</v>
      </c>
      <c r="D1318" s="0" t="n">
        <f aca="false">MONTH(R1318)</f>
        <v>3</v>
      </c>
      <c r="E1318" s="0" t="n">
        <f aca="false">YEAR(R1318)</f>
        <v>1998</v>
      </c>
      <c r="F1318" s="35" t="n">
        <f aca="false">L1318-K1318</f>
        <v>0.196142857142858</v>
      </c>
      <c r="G1318" s="24" t="n">
        <f aca="false">N1318-M1318</f>
        <v>-0.04175</v>
      </c>
      <c r="H1318" s="24" t="n">
        <f aca="false">O1318-N1318</f>
        <v>0.000416666666666732</v>
      </c>
      <c r="I1318" s="24" t="n">
        <f aca="false">O1318-M1318</f>
        <v>-0.0413333333333332</v>
      </c>
      <c r="J1318" s="25" t="n">
        <f aca="false">VLOOKUP(C1318,'Nymex hist.'!A:B,2,0)</f>
        <v>2.3</v>
      </c>
      <c r="K1318" s="34" t="n">
        <f aca="false">AVERAGE(CC1318:CI1318)</f>
        <v>2.38885714285714</v>
      </c>
      <c r="L1318" s="34" t="n">
        <f aca="false">AVERAGE(CJ1318:CN1318)</f>
        <v>2.585</v>
      </c>
      <c r="M1318" s="27" t="n">
        <f aca="false">SUMIF($S$3:$FQ$3,$E1318+1,$S1318:$FQ1318)/COUNTIF($S$3:$FQ$3,$E1318+1)</f>
        <v>2.37033333333333</v>
      </c>
      <c r="N1318" s="27" t="n">
        <f aca="false">SUMIF($S$3:$FQ$3,$E1318+2,$S1318:$FQ1318)/COUNTIF($S$3:$FQ$3,$E1318+2)</f>
        <v>2.32858333333333</v>
      </c>
      <c r="O1318" s="27" t="n">
        <f aca="false">SUMIF($S$3:$FQ$3,$E1318+3,$S1318:$FQ1318)/COUNTIF($S$3:$FQ$3,$E1318+3)</f>
        <v>2.329</v>
      </c>
      <c r="P1318" s="27" t="n">
        <f aca="false">SUMIF($S$3:$FQ$3,$E1318+4,$S1318:$FQ1318)/COUNTIF($S$3:$FQ$3,$E1318+4)</f>
        <v>2.339</v>
      </c>
      <c r="Q1318" s="27" t="n">
        <f aca="false">SUMIF($S$3:$FQ$3,$E1318+5,$S1318:$FQ1318)/COUNTIF($S$3:$FQ$3,$E1318+5)</f>
        <v>2.359</v>
      </c>
      <c r="R1318" s="28" t="n">
        <v>35881</v>
      </c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30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 t="n">
        <v>2.3</v>
      </c>
      <c r="CD1318" s="29" t="n">
        <v>2.352</v>
      </c>
      <c r="CE1318" s="29" t="n">
        <v>2.385</v>
      </c>
      <c r="CF1318" s="29" t="n">
        <v>2.405</v>
      </c>
      <c r="CG1318" s="29" t="n">
        <v>2.42</v>
      </c>
      <c r="CH1318" s="29" t="n">
        <v>2.42</v>
      </c>
      <c r="CI1318" s="29" t="n">
        <v>2.44</v>
      </c>
      <c r="CJ1318" s="29" t="n">
        <v>2.567</v>
      </c>
      <c r="CK1318" s="29" t="n">
        <v>2.682</v>
      </c>
      <c r="CL1318" s="29" t="n">
        <v>2.697</v>
      </c>
      <c r="CM1318" s="29" t="n">
        <v>2.557</v>
      </c>
      <c r="CN1318" s="29" t="n">
        <v>2.422</v>
      </c>
      <c r="CO1318" s="29" t="n">
        <v>2.29</v>
      </c>
      <c r="CP1318" s="29" t="n">
        <v>2.26</v>
      </c>
      <c r="CQ1318" s="29" t="n">
        <v>2.25</v>
      </c>
      <c r="CR1318" s="29" t="n">
        <v>2.253</v>
      </c>
      <c r="CS1318" s="29" t="n">
        <v>2.255</v>
      </c>
      <c r="CT1318" s="29" t="n">
        <v>2.255</v>
      </c>
      <c r="CU1318" s="29" t="n">
        <v>2.276</v>
      </c>
      <c r="CV1318" s="29" t="n">
        <v>2.399</v>
      </c>
      <c r="CW1318" s="29" t="n">
        <v>2.53</v>
      </c>
      <c r="CX1318" s="29" t="n">
        <v>2.545</v>
      </c>
      <c r="CY1318" s="29" t="n">
        <v>2.442</v>
      </c>
      <c r="CZ1318" s="29" t="n">
        <v>2.352</v>
      </c>
      <c r="DA1318" s="29" t="n">
        <v>2.235</v>
      </c>
      <c r="DB1318" s="29" t="n">
        <v>2.225</v>
      </c>
      <c r="DC1318" s="29" t="n">
        <v>2.23</v>
      </c>
      <c r="DD1318" s="29" t="n">
        <v>2.234</v>
      </c>
      <c r="DE1318" s="29" t="n">
        <v>2.236</v>
      </c>
      <c r="DF1318" s="29" t="n">
        <v>2.243</v>
      </c>
      <c r="DG1318" s="29" t="n">
        <v>2.269</v>
      </c>
      <c r="DH1318" s="29" t="n">
        <v>2.394</v>
      </c>
      <c r="DI1318" s="29" t="n">
        <v>2.538</v>
      </c>
      <c r="DJ1318" s="29" t="n">
        <v>2.559</v>
      </c>
      <c r="DK1318" s="29" t="n">
        <v>2.443</v>
      </c>
      <c r="DL1318" s="29" t="n">
        <v>2.342</v>
      </c>
      <c r="DM1318" s="29" t="n">
        <v>2.235</v>
      </c>
      <c r="DN1318" s="29" t="n">
        <v>2.225</v>
      </c>
      <c r="DO1318" s="29" t="n">
        <v>2.23</v>
      </c>
      <c r="DP1318" s="29" t="n">
        <v>2.234</v>
      </c>
      <c r="DQ1318" s="29" t="n">
        <v>2.236</v>
      </c>
      <c r="DR1318" s="29" t="n">
        <v>2.243</v>
      </c>
      <c r="DS1318" s="29" t="n">
        <v>2.269</v>
      </c>
      <c r="DT1318" s="29" t="n">
        <v>2.394</v>
      </c>
      <c r="DU1318" s="29" t="n">
        <v>2.538</v>
      </c>
      <c r="DV1318" s="29" t="n">
        <v>2.569</v>
      </c>
      <c r="DW1318" s="29" t="n">
        <v>2.453</v>
      </c>
      <c r="DX1318" s="29" t="n">
        <v>2.352</v>
      </c>
      <c r="DY1318" s="29" t="n">
        <v>2.245</v>
      </c>
      <c r="DZ1318" s="29" t="n">
        <v>2.235</v>
      </c>
      <c r="EA1318" s="29" t="n">
        <v>2.24</v>
      </c>
      <c r="EB1318" s="29" t="n">
        <v>2.244</v>
      </c>
      <c r="EC1318" s="29" t="n">
        <v>2.246</v>
      </c>
      <c r="ED1318" s="29" t="n">
        <v>2.253</v>
      </c>
      <c r="EE1318" s="29" t="n">
        <v>2.279</v>
      </c>
      <c r="EF1318" s="29" t="n">
        <v>2.404</v>
      </c>
      <c r="EG1318" s="29" t="n">
        <v>2.548</v>
      </c>
      <c r="EH1318" s="29" t="n">
        <v>2.589</v>
      </c>
      <c r="EI1318" s="29" t="n">
        <v>2.473</v>
      </c>
      <c r="EJ1318" s="29" t="n">
        <v>2.372</v>
      </c>
      <c r="EK1318" s="29" t="n">
        <v>2.265</v>
      </c>
      <c r="EL1318" s="29" t="n">
        <v>2.255</v>
      </c>
      <c r="EM1318" s="29" t="n">
        <v>2.26</v>
      </c>
      <c r="EN1318" s="29" t="n">
        <v>2.264</v>
      </c>
      <c r="EO1318" s="29" t="n">
        <v>2.266</v>
      </c>
      <c r="EP1318" s="29" t="n">
        <v>2.273</v>
      </c>
      <c r="EQ1318" s="29" t="n">
        <v>2.299</v>
      </c>
      <c r="ER1318" s="29" t="n">
        <v>2.424</v>
      </c>
      <c r="ES1318" s="29" t="n">
        <v>2.568</v>
      </c>
      <c r="ET1318" s="29" t="n">
        <v>2.619</v>
      </c>
      <c r="EU1318" s="29" t="n">
        <v>2.503</v>
      </c>
      <c r="EV1318" s="29" t="n">
        <v>2.402</v>
      </c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0"/>
      <c r="GS1318" s="0"/>
      <c r="GT1318" s="0"/>
      <c r="GU1318" s="0"/>
      <c r="GV1318" s="0"/>
      <c r="GW1318" s="0"/>
      <c r="GX1318" s="0"/>
      <c r="GY1318" s="0"/>
      <c r="GZ1318" s="0"/>
      <c r="HA1318" s="0"/>
      <c r="HB1318" s="0"/>
      <c r="HC1318" s="0"/>
      <c r="HD1318" s="0"/>
      <c r="HE1318" s="0"/>
      <c r="HF1318" s="0"/>
      <c r="HG1318" s="0"/>
      <c r="HH1318" s="0"/>
      <c r="HI1318" s="0"/>
      <c r="HJ1318" s="0"/>
      <c r="HK1318" s="0"/>
      <c r="HL1318" s="0"/>
      <c r="HM1318" s="0"/>
      <c r="HN1318" s="0"/>
      <c r="HO1318" s="0"/>
      <c r="HP1318" s="0"/>
      <c r="HQ1318" s="0"/>
      <c r="HR1318" s="0"/>
      <c r="HS1318" s="0"/>
      <c r="HT1318" s="0"/>
      <c r="HU1318" s="0"/>
      <c r="HV1318" s="0"/>
      <c r="HW1318" s="0"/>
      <c r="HX1318" s="0"/>
      <c r="HY1318" s="0"/>
      <c r="HZ1318" s="0"/>
      <c r="IA1318" s="0"/>
      <c r="IB1318" s="0"/>
      <c r="IC1318" s="0"/>
      <c r="ID1318" s="0"/>
      <c r="IE1318" s="0"/>
      <c r="IF1318" s="0"/>
      <c r="IG1318" s="0"/>
      <c r="IH1318" s="0"/>
      <c r="II1318" s="0"/>
      <c r="IJ1318" s="0"/>
      <c r="IK1318" s="0"/>
      <c r="IL1318" s="0"/>
      <c r="IM1318" s="0"/>
      <c r="IN1318" s="0"/>
      <c r="IO1318" s="0"/>
      <c r="IP1318" s="0"/>
      <c r="IQ1318" s="0"/>
      <c r="IR1318" s="0"/>
      <c r="IS1318" s="0"/>
      <c r="IT1318" s="0"/>
      <c r="IU1318" s="0"/>
      <c r="IV1318" s="0"/>
      <c r="IW1318" s="0"/>
    </row>
    <row r="1319" customFormat="false" ht="12.75" hidden="true" customHeight="false" outlineLevel="0" collapsed="false">
      <c r="A1319" s="0" t="n">
        <f aca="false">WEEKDAY(C1319,2)</f>
        <v>1</v>
      </c>
      <c r="B1319" s="0" t="n">
        <f aca="false">MONTH(C1319)</f>
        <v>3</v>
      </c>
      <c r="C1319" s="23" t="n">
        <v>35884</v>
      </c>
      <c r="D1319" s="0" t="n">
        <f aca="false">MONTH(R1319)</f>
        <v>3</v>
      </c>
      <c r="E1319" s="0" t="n">
        <f aca="false">YEAR(R1319)</f>
        <v>1998</v>
      </c>
      <c r="F1319" s="35" t="n">
        <f aca="false">L1319-K1319</f>
        <v>0.183742857142857</v>
      </c>
      <c r="G1319" s="24" t="n">
        <f aca="false">N1319-M1319</f>
        <v>-0.0661666666666667</v>
      </c>
      <c r="H1319" s="24" t="n">
        <f aca="false">O1319-N1319</f>
        <v>-0.00375000000000014</v>
      </c>
      <c r="I1319" s="24" t="n">
        <f aca="false">O1319-M1319</f>
        <v>-0.0699166666666669</v>
      </c>
      <c r="J1319" s="25" t="n">
        <f aca="false">VLOOKUP(C1319,'Nymex hist.'!A:B,2,0)</f>
        <v>2.409</v>
      </c>
      <c r="K1319" s="34" t="n">
        <f aca="false">AVERAGE(CC1319:CI1319)</f>
        <v>2.43785714285714</v>
      </c>
      <c r="L1319" s="34" t="n">
        <f aca="false">AVERAGE(CJ1319:CN1319)</f>
        <v>2.6216</v>
      </c>
      <c r="M1319" s="27" t="n">
        <f aca="false">SUMIF($S$3:$FQ$3,$E1319+1,$S1319:$FQ1319)/COUNTIF($S$3:$FQ$3,$E1319+1)</f>
        <v>2.38983333333333</v>
      </c>
      <c r="N1319" s="27" t="n">
        <f aca="false">SUMIF($S$3:$FQ$3,$E1319+2,$S1319:$FQ1319)/COUNTIF($S$3:$FQ$3,$E1319+2)</f>
        <v>2.32366666666667</v>
      </c>
      <c r="O1319" s="27" t="n">
        <f aca="false">SUMIF($S$3:$FQ$3,$E1319+3,$S1319:$FQ1319)/COUNTIF($S$3:$FQ$3,$E1319+3)</f>
        <v>2.31991666666667</v>
      </c>
      <c r="P1319" s="27" t="n">
        <f aca="false">SUMIF($S$3:$FQ$3,$E1319+4,$S1319:$FQ1319)/COUNTIF($S$3:$FQ$3,$E1319+4)</f>
        <v>2.32491666666667</v>
      </c>
      <c r="Q1319" s="27" t="n">
        <f aca="false">SUMIF($S$3:$FQ$3,$E1319+5,$S1319:$FQ1319)/COUNTIF($S$3:$FQ$3,$E1319+5)</f>
        <v>2.33991666666667</v>
      </c>
      <c r="R1319" s="28" t="n">
        <v>35884</v>
      </c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30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 t="n">
        <v>2.3</v>
      </c>
      <c r="CD1319" s="29" t="n">
        <v>2.409</v>
      </c>
      <c r="CE1319" s="29" t="n">
        <v>2.449</v>
      </c>
      <c r="CF1319" s="29" t="n">
        <v>2.465</v>
      </c>
      <c r="CG1319" s="29" t="n">
        <v>2.477</v>
      </c>
      <c r="CH1319" s="29" t="n">
        <v>2.475</v>
      </c>
      <c r="CI1319" s="29" t="n">
        <v>2.49</v>
      </c>
      <c r="CJ1319" s="29" t="n">
        <v>2.61</v>
      </c>
      <c r="CK1319" s="29" t="n">
        <v>2.723</v>
      </c>
      <c r="CL1319" s="29" t="n">
        <v>2.735</v>
      </c>
      <c r="CM1319" s="29" t="n">
        <v>2.59</v>
      </c>
      <c r="CN1319" s="29" t="n">
        <v>2.45</v>
      </c>
      <c r="CO1319" s="29" t="n">
        <v>2.313</v>
      </c>
      <c r="CP1319" s="29" t="n">
        <v>2.28</v>
      </c>
      <c r="CQ1319" s="29" t="n">
        <v>2.267</v>
      </c>
      <c r="CR1319" s="29" t="n">
        <v>2.27</v>
      </c>
      <c r="CS1319" s="29" t="n">
        <v>2.27</v>
      </c>
      <c r="CT1319" s="29" t="n">
        <v>2.27</v>
      </c>
      <c r="CU1319" s="29" t="n">
        <v>2.288</v>
      </c>
      <c r="CV1319" s="29" t="n">
        <v>2.407</v>
      </c>
      <c r="CW1319" s="29" t="n">
        <v>2.538</v>
      </c>
      <c r="CX1319" s="29" t="n">
        <v>2.547</v>
      </c>
      <c r="CY1319" s="29" t="n">
        <v>2.438</v>
      </c>
      <c r="CZ1319" s="29" t="n">
        <v>2.347</v>
      </c>
      <c r="DA1319" s="29" t="n">
        <v>2.23</v>
      </c>
      <c r="DB1319" s="29" t="n">
        <v>2.22</v>
      </c>
      <c r="DC1319" s="29" t="n">
        <v>2.225</v>
      </c>
      <c r="DD1319" s="29" t="n">
        <v>2.229</v>
      </c>
      <c r="DE1319" s="29" t="n">
        <v>2.231</v>
      </c>
      <c r="DF1319" s="29" t="n">
        <v>2.238</v>
      </c>
      <c r="DG1319" s="29" t="n">
        <v>2.263</v>
      </c>
      <c r="DH1319" s="29" t="n">
        <v>2.387</v>
      </c>
      <c r="DI1319" s="29" t="n">
        <v>2.529</v>
      </c>
      <c r="DJ1319" s="29" t="n">
        <v>2.548</v>
      </c>
      <c r="DK1319" s="29" t="n">
        <v>2.43</v>
      </c>
      <c r="DL1319" s="29" t="n">
        <v>2.327</v>
      </c>
      <c r="DM1319" s="29" t="n">
        <v>2.212</v>
      </c>
      <c r="DN1319" s="29" t="n">
        <v>2.22</v>
      </c>
      <c r="DO1319" s="29" t="n">
        <v>2.225</v>
      </c>
      <c r="DP1319" s="29" t="n">
        <v>2.229</v>
      </c>
      <c r="DQ1319" s="29" t="n">
        <v>2.231</v>
      </c>
      <c r="DR1319" s="29" t="n">
        <v>2.238</v>
      </c>
      <c r="DS1319" s="29" t="n">
        <v>2.263</v>
      </c>
      <c r="DT1319" s="29" t="n">
        <v>2.387</v>
      </c>
      <c r="DU1319" s="29" t="n">
        <v>2.529</v>
      </c>
      <c r="DV1319" s="29" t="n">
        <v>2.553</v>
      </c>
      <c r="DW1319" s="29" t="n">
        <v>2.435</v>
      </c>
      <c r="DX1319" s="29" t="n">
        <v>2.332</v>
      </c>
      <c r="DY1319" s="29" t="n">
        <v>2.217</v>
      </c>
      <c r="DZ1319" s="29" t="n">
        <v>2.225</v>
      </c>
      <c r="EA1319" s="29" t="n">
        <v>2.23</v>
      </c>
      <c r="EB1319" s="29" t="n">
        <v>2.234</v>
      </c>
      <c r="EC1319" s="29" t="n">
        <v>2.236</v>
      </c>
      <c r="ED1319" s="29" t="n">
        <v>2.243</v>
      </c>
      <c r="EE1319" s="29" t="n">
        <v>2.268</v>
      </c>
      <c r="EF1319" s="29" t="n">
        <v>2.392</v>
      </c>
      <c r="EG1319" s="29" t="n">
        <v>2.534</v>
      </c>
      <c r="EH1319" s="29" t="n">
        <v>2.568</v>
      </c>
      <c r="EI1319" s="29" t="n">
        <v>2.45</v>
      </c>
      <c r="EJ1319" s="29" t="n">
        <v>2.347</v>
      </c>
      <c r="EK1319" s="29" t="n">
        <v>2.232</v>
      </c>
      <c r="EL1319" s="29" t="n">
        <v>2.24</v>
      </c>
      <c r="EM1319" s="29" t="n">
        <v>2.245</v>
      </c>
      <c r="EN1319" s="29" t="n">
        <v>2.249</v>
      </c>
      <c r="EO1319" s="29" t="n">
        <v>2.251</v>
      </c>
      <c r="EP1319" s="29" t="n">
        <v>2.258</v>
      </c>
      <c r="EQ1319" s="29" t="n">
        <v>2.283</v>
      </c>
      <c r="ER1319" s="29" t="n">
        <v>2.407</v>
      </c>
      <c r="ES1319" s="29" t="n">
        <v>2.549</v>
      </c>
      <c r="ET1319" s="29" t="n">
        <v>2.593</v>
      </c>
      <c r="EU1319" s="29" t="n">
        <v>2.475</v>
      </c>
      <c r="EV1319" s="29" t="n">
        <v>2.372</v>
      </c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0"/>
      <c r="GS1319" s="0"/>
      <c r="GT1319" s="0"/>
      <c r="GU1319" s="0"/>
      <c r="GV1319" s="0"/>
      <c r="GW1319" s="0"/>
      <c r="GX1319" s="0"/>
      <c r="GY1319" s="0"/>
      <c r="GZ1319" s="0"/>
      <c r="HA1319" s="0"/>
      <c r="HB1319" s="0"/>
      <c r="HC1319" s="0"/>
      <c r="HD1319" s="0"/>
      <c r="HE1319" s="0"/>
      <c r="HF1319" s="0"/>
      <c r="HG1319" s="0"/>
      <c r="HH1319" s="0"/>
      <c r="HI1319" s="0"/>
      <c r="HJ1319" s="0"/>
      <c r="HK1319" s="0"/>
      <c r="HL1319" s="0"/>
      <c r="HM1319" s="0"/>
      <c r="HN1319" s="0"/>
      <c r="HO1319" s="0"/>
      <c r="HP1319" s="0"/>
      <c r="HQ1319" s="0"/>
      <c r="HR1319" s="0"/>
      <c r="HS1319" s="0"/>
      <c r="HT1319" s="0"/>
      <c r="HU1319" s="0"/>
      <c r="HV1319" s="0"/>
      <c r="HW1319" s="0"/>
      <c r="HX1319" s="0"/>
      <c r="HY1319" s="0"/>
      <c r="HZ1319" s="0"/>
      <c r="IA1319" s="0"/>
      <c r="IB1319" s="0"/>
      <c r="IC1319" s="0"/>
      <c r="ID1319" s="0"/>
      <c r="IE1319" s="0"/>
      <c r="IF1319" s="0"/>
      <c r="IG1319" s="0"/>
      <c r="IH1319" s="0"/>
      <c r="II1319" s="0"/>
      <c r="IJ1319" s="0"/>
      <c r="IK1319" s="0"/>
      <c r="IL1319" s="0"/>
      <c r="IM1319" s="0"/>
      <c r="IN1319" s="0"/>
      <c r="IO1319" s="0"/>
      <c r="IP1319" s="0"/>
      <c r="IQ1319" s="0"/>
      <c r="IR1319" s="0"/>
      <c r="IS1319" s="0"/>
      <c r="IT1319" s="0"/>
      <c r="IU1319" s="0"/>
      <c r="IV1319" s="0"/>
      <c r="IW1319" s="0"/>
    </row>
    <row r="1320" customFormat="false" ht="12.75" hidden="true" customHeight="false" outlineLevel="0" collapsed="false">
      <c r="A1320" s="0" t="n">
        <f aca="false">WEEKDAY(C1320,2)</f>
        <v>2</v>
      </c>
      <c r="B1320" s="0" t="n">
        <f aca="false">MONTH(C1320)</f>
        <v>3</v>
      </c>
      <c r="C1320" s="23" t="n">
        <v>35885</v>
      </c>
      <c r="D1320" s="0" t="n">
        <f aca="false">MONTH(R1320)</f>
        <v>3</v>
      </c>
      <c r="E1320" s="0" t="n">
        <f aca="false">YEAR(R1320)</f>
        <v>1998</v>
      </c>
      <c r="F1320" s="35" t="n">
        <f aca="false">L1320-K1320</f>
        <v>0.184342857142857</v>
      </c>
      <c r="G1320" s="24" t="n">
        <f aca="false">N1320-M1320</f>
        <v>-0.0714166666666669</v>
      </c>
      <c r="H1320" s="24" t="n">
        <f aca="false">O1320-N1320</f>
        <v>-0.0037499999999997</v>
      </c>
      <c r="I1320" s="24" t="n">
        <f aca="false">O1320-M1320</f>
        <v>-0.0751666666666666</v>
      </c>
      <c r="J1320" s="25" t="n">
        <f aca="false">VLOOKUP(C1320,'Nymex hist.'!A:B,2,0)</f>
        <v>2.522</v>
      </c>
      <c r="K1320" s="34" t="n">
        <f aca="false">AVERAGE(CC1320:CI1320)</f>
        <v>2.53085714285714</v>
      </c>
      <c r="L1320" s="34" t="n">
        <f aca="false">AVERAGE(CJ1320:CN1320)</f>
        <v>2.7152</v>
      </c>
      <c r="M1320" s="27" t="n">
        <f aca="false">SUMIF($S$3:$FQ$3,$E1320+1,$S1320:$FQ1320)/COUNTIF($S$3:$FQ$3,$E1320+1)</f>
        <v>2.45675</v>
      </c>
      <c r="N1320" s="27" t="n">
        <f aca="false">SUMIF($S$3:$FQ$3,$E1320+2,$S1320:$FQ1320)/COUNTIF($S$3:$FQ$3,$E1320+2)</f>
        <v>2.38533333333333</v>
      </c>
      <c r="O1320" s="27" t="n">
        <f aca="false">SUMIF($S$3:$FQ$3,$E1320+3,$S1320:$FQ1320)/COUNTIF($S$3:$FQ$3,$E1320+3)</f>
        <v>2.38158333333333</v>
      </c>
      <c r="P1320" s="27" t="n">
        <f aca="false">SUMIF($S$3:$FQ$3,$E1320+4,$S1320:$FQ1320)/COUNTIF($S$3:$FQ$3,$E1320+4)</f>
        <v>2.39158333333333</v>
      </c>
      <c r="Q1320" s="27" t="n">
        <f aca="false">SUMIF($S$3:$FQ$3,$E1320+5,$S1320:$FQ1320)/COUNTIF($S$3:$FQ$3,$E1320+5)</f>
        <v>2.41158333333333</v>
      </c>
      <c r="R1320" s="28" t="n">
        <v>35885</v>
      </c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30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 t="n">
        <v>2.3</v>
      </c>
      <c r="CD1320" s="29" t="n">
        <v>2.522</v>
      </c>
      <c r="CE1320" s="29" t="n">
        <v>2.557</v>
      </c>
      <c r="CF1320" s="29" t="n">
        <v>2.574</v>
      </c>
      <c r="CG1320" s="29" t="n">
        <v>2.583</v>
      </c>
      <c r="CH1320" s="29" t="n">
        <v>2.58</v>
      </c>
      <c r="CI1320" s="29" t="n">
        <v>2.6</v>
      </c>
      <c r="CJ1320" s="29" t="n">
        <v>2.712</v>
      </c>
      <c r="CK1320" s="29" t="n">
        <v>2.822</v>
      </c>
      <c r="CL1320" s="29" t="n">
        <v>2.832</v>
      </c>
      <c r="CM1320" s="29" t="n">
        <v>2.68</v>
      </c>
      <c r="CN1320" s="29" t="n">
        <v>2.53</v>
      </c>
      <c r="CO1320" s="29" t="n">
        <v>2.385</v>
      </c>
      <c r="CP1320" s="29" t="n">
        <v>2.335</v>
      </c>
      <c r="CQ1320" s="29" t="n">
        <v>2.325</v>
      </c>
      <c r="CR1320" s="29" t="n">
        <v>2.328</v>
      </c>
      <c r="CS1320" s="29" t="n">
        <v>2.328</v>
      </c>
      <c r="CT1320" s="29" t="n">
        <v>2.328</v>
      </c>
      <c r="CU1320" s="29" t="n">
        <v>2.346</v>
      </c>
      <c r="CV1320" s="29" t="n">
        <v>2.466</v>
      </c>
      <c r="CW1320" s="29" t="n">
        <v>2.598</v>
      </c>
      <c r="CX1320" s="29" t="n">
        <v>2.608</v>
      </c>
      <c r="CY1320" s="29" t="n">
        <v>2.499</v>
      </c>
      <c r="CZ1320" s="29" t="n">
        <v>2.408</v>
      </c>
      <c r="DA1320" s="29" t="n">
        <v>2.291</v>
      </c>
      <c r="DB1320" s="29" t="n">
        <v>2.281</v>
      </c>
      <c r="DC1320" s="29" t="n">
        <v>2.286</v>
      </c>
      <c r="DD1320" s="29" t="n">
        <v>2.292</v>
      </c>
      <c r="DE1320" s="29" t="n">
        <v>2.298</v>
      </c>
      <c r="DF1320" s="29" t="n">
        <v>2.299</v>
      </c>
      <c r="DG1320" s="29" t="n">
        <v>2.324</v>
      </c>
      <c r="DH1320" s="29" t="n">
        <v>2.448</v>
      </c>
      <c r="DI1320" s="29" t="n">
        <v>2.59</v>
      </c>
      <c r="DJ1320" s="29" t="n">
        <v>2.609</v>
      </c>
      <c r="DK1320" s="29" t="n">
        <v>2.491</v>
      </c>
      <c r="DL1320" s="29" t="n">
        <v>2.388</v>
      </c>
      <c r="DM1320" s="29" t="n">
        <v>2.273</v>
      </c>
      <c r="DN1320" s="29" t="n">
        <v>2.281</v>
      </c>
      <c r="DO1320" s="29" t="n">
        <v>2.286</v>
      </c>
      <c r="DP1320" s="29" t="n">
        <v>2.292</v>
      </c>
      <c r="DQ1320" s="29" t="n">
        <v>2.298</v>
      </c>
      <c r="DR1320" s="29" t="n">
        <v>2.299</v>
      </c>
      <c r="DS1320" s="29" t="n">
        <v>2.324</v>
      </c>
      <c r="DT1320" s="29" t="n">
        <v>2.448</v>
      </c>
      <c r="DU1320" s="29" t="n">
        <v>2.59</v>
      </c>
      <c r="DV1320" s="29" t="n">
        <v>2.619</v>
      </c>
      <c r="DW1320" s="29" t="n">
        <v>2.501</v>
      </c>
      <c r="DX1320" s="29" t="n">
        <v>2.398</v>
      </c>
      <c r="DY1320" s="29" t="n">
        <v>2.283</v>
      </c>
      <c r="DZ1320" s="29" t="n">
        <v>2.291</v>
      </c>
      <c r="EA1320" s="29" t="n">
        <v>2.296</v>
      </c>
      <c r="EB1320" s="29" t="n">
        <v>2.302</v>
      </c>
      <c r="EC1320" s="29" t="n">
        <v>2.308</v>
      </c>
      <c r="ED1320" s="29" t="n">
        <v>2.309</v>
      </c>
      <c r="EE1320" s="29" t="n">
        <v>2.334</v>
      </c>
      <c r="EF1320" s="29" t="n">
        <v>2.458</v>
      </c>
      <c r="EG1320" s="29" t="n">
        <v>2.6</v>
      </c>
      <c r="EH1320" s="29" t="n">
        <v>2.639</v>
      </c>
      <c r="EI1320" s="29" t="n">
        <v>2.521</v>
      </c>
      <c r="EJ1320" s="29" t="n">
        <v>2.418</v>
      </c>
      <c r="EK1320" s="29" t="n">
        <v>2.303</v>
      </c>
      <c r="EL1320" s="29" t="n">
        <v>2.311</v>
      </c>
      <c r="EM1320" s="29" t="n">
        <v>2.316</v>
      </c>
      <c r="EN1320" s="29" t="n">
        <v>2.322</v>
      </c>
      <c r="EO1320" s="29" t="n">
        <v>2.328</v>
      </c>
      <c r="EP1320" s="29" t="n">
        <v>2.329</v>
      </c>
      <c r="EQ1320" s="29" t="n">
        <v>2.354</v>
      </c>
      <c r="ER1320" s="29" t="n">
        <v>2.478</v>
      </c>
      <c r="ES1320" s="29" t="n">
        <v>2.62</v>
      </c>
      <c r="ET1320" s="29" t="n">
        <v>2.669</v>
      </c>
      <c r="EU1320" s="29" t="n">
        <v>2.551</v>
      </c>
      <c r="EV1320" s="29" t="n">
        <v>2.448</v>
      </c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29"/>
      <c r="GF1320" s="29"/>
      <c r="GG1320" s="29"/>
      <c r="GH1320" s="29"/>
      <c r="GI1320" s="29"/>
      <c r="GJ1320" s="29"/>
      <c r="GK1320" s="29"/>
      <c r="GL1320" s="29"/>
      <c r="GM1320" s="29"/>
      <c r="GN1320" s="29"/>
      <c r="GO1320" s="29"/>
      <c r="GP1320" s="29"/>
      <c r="GQ1320" s="29"/>
      <c r="GR1320" s="0"/>
      <c r="GS1320" s="0"/>
      <c r="GT1320" s="0"/>
      <c r="GU1320" s="0"/>
      <c r="GV1320" s="0"/>
      <c r="GW1320" s="0"/>
      <c r="GX1320" s="0"/>
      <c r="GY1320" s="0"/>
      <c r="GZ1320" s="0"/>
      <c r="HA1320" s="0"/>
      <c r="HB1320" s="0"/>
      <c r="HC1320" s="0"/>
      <c r="HD1320" s="0"/>
      <c r="HE1320" s="0"/>
      <c r="HF1320" s="0"/>
      <c r="HG1320" s="0"/>
      <c r="HH1320" s="0"/>
      <c r="HI1320" s="0"/>
      <c r="HJ1320" s="0"/>
      <c r="HK1320" s="0"/>
      <c r="HL1320" s="0"/>
      <c r="HM1320" s="0"/>
      <c r="HN1320" s="0"/>
      <c r="HO1320" s="0"/>
      <c r="HP1320" s="0"/>
      <c r="HQ1320" s="0"/>
      <c r="HR1320" s="0"/>
      <c r="HS1320" s="0"/>
      <c r="HT1320" s="0"/>
      <c r="HU1320" s="0"/>
      <c r="HV1320" s="0"/>
      <c r="HW1320" s="0"/>
      <c r="HX1320" s="0"/>
      <c r="HY1320" s="0"/>
      <c r="HZ1320" s="0"/>
      <c r="IA1320" s="0"/>
      <c r="IB1320" s="0"/>
      <c r="IC1320" s="0"/>
      <c r="ID1320" s="0"/>
      <c r="IE1320" s="0"/>
      <c r="IF1320" s="0"/>
      <c r="IG1320" s="0"/>
      <c r="IH1320" s="0"/>
      <c r="II1320" s="0"/>
      <c r="IJ1320" s="0"/>
      <c r="IK1320" s="0"/>
      <c r="IL1320" s="0"/>
      <c r="IM1320" s="0"/>
      <c r="IN1320" s="0"/>
      <c r="IO1320" s="0"/>
      <c r="IP1320" s="0"/>
      <c r="IQ1320" s="0"/>
      <c r="IR1320" s="0"/>
      <c r="IS1320" s="0"/>
      <c r="IT1320" s="0"/>
      <c r="IU1320" s="0"/>
      <c r="IV1320" s="0"/>
      <c r="IW1320" s="0"/>
    </row>
    <row r="1321" customFormat="false" ht="12.75" hidden="true" customHeight="false" outlineLevel="0" collapsed="false">
      <c r="A1321" s="0" t="n">
        <f aca="false">WEEKDAY(C1321,2)</f>
        <v>3</v>
      </c>
      <c r="B1321" s="0" t="n">
        <f aca="false">MONTH(C1321)</f>
        <v>4</v>
      </c>
      <c r="C1321" s="23" t="n">
        <v>35886</v>
      </c>
      <c r="D1321" s="0" t="n">
        <f aca="false">MONTH(R1321)</f>
        <v>4</v>
      </c>
      <c r="E1321" s="0" t="n">
        <f aca="false">YEAR(R1321)</f>
        <v>1998</v>
      </c>
      <c r="F1321" s="35" t="n">
        <f aca="false">L1321-K1321</f>
        <v>0.1352</v>
      </c>
      <c r="G1321" s="24" t="n">
        <f aca="false">N1321-M1321</f>
        <v>-0.0525833333333337</v>
      </c>
      <c r="H1321" s="24" t="n">
        <f aca="false">O1321-N1321</f>
        <v>0.00175000000000036</v>
      </c>
      <c r="I1321" s="24" t="n">
        <f aca="false">O1321-M1321</f>
        <v>-0.0508333333333333</v>
      </c>
      <c r="J1321" s="25" t="n">
        <f aca="false">VLOOKUP(C1321,'Nymex hist.'!A:B,2,0)</f>
        <v>2.501</v>
      </c>
      <c r="K1321" s="34" t="n">
        <f aca="false">AVERAGE(CC1321:CI1321)</f>
        <v>2.541</v>
      </c>
      <c r="L1321" s="34" t="n">
        <f aca="false">AVERAGE(CJ1321:CN1321)</f>
        <v>2.6762</v>
      </c>
      <c r="M1321" s="27" t="n">
        <f aca="false">SUMIF($S$3:$FQ$3,$E1321+1,$S1321:$FQ1321)/COUNTIF($S$3:$FQ$3,$E1321+1)</f>
        <v>2.4205</v>
      </c>
      <c r="N1321" s="27" t="n">
        <f aca="false">SUMIF($S$3:$FQ$3,$E1321+2,$S1321:$FQ1321)/COUNTIF($S$3:$FQ$3,$E1321+2)</f>
        <v>2.36791666666667</v>
      </c>
      <c r="O1321" s="27" t="n">
        <f aca="false">SUMIF($S$3:$FQ$3,$E1321+3,$S1321:$FQ1321)/COUNTIF($S$3:$FQ$3,$E1321+3)</f>
        <v>2.36966666666667</v>
      </c>
      <c r="P1321" s="27" t="n">
        <f aca="false">SUMIF($S$3:$FQ$3,$E1321+4,$S1321:$FQ1321)/COUNTIF($S$3:$FQ$3,$E1321+4)</f>
        <v>2.38466666666667</v>
      </c>
      <c r="Q1321" s="27" t="n">
        <f aca="false">SUMIF($S$3:$FQ$3,$E1321+5,$S1321:$FQ1321)/COUNTIF($S$3:$FQ$3,$E1321+5)</f>
        <v>2.40966666666667</v>
      </c>
      <c r="R1321" s="28" t="n">
        <v>35886</v>
      </c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30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 t="n">
        <v>2.501</v>
      </c>
      <c r="CE1321" s="29" t="n">
        <v>2.533</v>
      </c>
      <c r="CF1321" s="29" t="n">
        <v>2.545</v>
      </c>
      <c r="CG1321" s="29" t="n">
        <v>2.551</v>
      </c>
      <c r="CH1321" s="29" t="n">
        <v>2.548</v>
      </c>
      <c r="CI1321" s="29" t="n">
        <v>2.568</v>
      </c>
      <c r="CJ1321" s="29" t="n">
        <v>2.673</v>
      </c>
      <c r="CK1321" s="29" t="n">
        <v>2.783</v>
      </c>
      <c r="CL1321" s="29" t="n">
        <v>2.793</v>
      </c>
      <c r="CM1321" s="29" t="n">
        <v>2.641</v>
      </c>
      <c r="CN1321" s="29" t="n">
        <v>2.491</v>
      </c>
      <c r="CO1321" s="29" t="n">
        <v>2.346</v>
      </c>
      <c r="CP1321" s="29" t="n">
        <v>2.296</v>
      </c>
      <c r="CQ1321" s="29" t="n">
        <v>2.286</v>
      </c>
      <c r="CR1321" s="29" t="n">
        <v>2.289</v>
      </c>
      <c r="CS1321" s="29" t="n">
        <v>2.291</v>
      </c>
      <c r="CT1321" s="29" t="n">
        <v>2.294</v>
      </c>
      <c r="CU1321" s="29" t="n">
        <v>2.314</v>
      </c>
      <c r="CV1321" s="29" t="n">
        <v>2.434</v>
      </c>
      <c r="CW1321" s="29" t="n">
        <v>2.571</v>
      </c>
      <c r="CX1321" s="29" t="n">
        <v>2.586</v>
      </c>
      <c r="CY1321" s="29" t="n">
        <v>2.482</v>
      </c>
      <c r="CZ1321" s="29" t="n">
        <v>2.391</v>
      </c>
      <c r="DA1321" s="29" t="n">
        <v>2.274</v>
      </c>
      <c r="DB1321" s="29" t="n">
        <v>2.264</v>
      </c>
      <c r="DC1321" s="29" t="n">
        <v>2.269</v>
      </c>
      <c r="DD1321" s="29" t="n">
        <v>2.275</v>
      </c>
      <c r="DE1321" s="29" t="n">
        <v>2.281</v>
      </c>
      <c r="DF1321" s="29" t="n">
        <v>2.282</v>
      </c>
      <c r="DG1321" s="29" t="n">
        <v>2.307</v>
      </c>
      <c r="DH1321" s="29" t="n">
        <v>2.431</v>
      </c>
      <c r="DI1321" s="29" t="n">
        <v>2.573</v>
      </c>
      <c r="DJ1321" s="29" t="n">
        <v>2.592</v>
      </c>
      <c r="DK1321" s="29" t="n">
        <v>2.475</v>
      </c>
      <c r="DL1321" s="29" t="n">
        <v>2.38</v>
      </c>
      <c r="DM1321" s="29" t="n">
        <v>2.267</v>
      </c>
      <c r="DN1321" s="29" t="n">
        <v>2.269</v>
      </c>
      <c r="DO1321" s="29" t="n">
        <v>2.274</v>
      </c>
      <c r="DP1321" s="29" t="n">
        <v>2.28</v>
      </c>
      <c r="DQ1321" s="29" t="n">
        <v>2.286</v>
      </c>
      <c r="DR1321" s="29" t="n">
        <v>2.287</v>
      </c>
      <c r="DS1321" s="29" t="n">
        <v>2.312</v>
      </c>
      <c r="DT1321" s="29" t="n">
        <v>2.436</v>
      </c>
      <c r="DU1321" s="29" t="n">
        <v>2.578</v>
      </c>
      <c r="DV1321" s="29" t="n">
        <v>2.607</v>
      </c>
      <c r="DW1321" s="29" t="n">
        <v>2.49</v>
      </c>
      <c r="DX1321" s="29" t="n">
        <v>2.395</v>
      </c>
      <c r="DY1321" s="29" t="n">
        <v>2.282</v>
      </c>
      <c r="DZ1321" s="29" t="n">
        <v>2.284</v>
      </c>
      <c r="EA1321" s="29" t="n">
        <v>2.289</v>
      </c>
      <c r="EB1321" s="29" t="n">
        <v>2.295</v>
      </c>
      <c r="EC1321" s="29" t="n">
        <v>2.301</v>
      </c>
      <c r="ED1321" s="29" t="n">
        <v>2.302</v>
      </c>
      <c r="EE1321" s="29" t="n">
        <v>2.327</v>
      </c>
      <c r="EF1321" s="29" t="n">
        <v>2.451</v>
      </c>
      <c r="EG1321" s="29" t="n">
        <v>2.593</v>
      </c>
      <c r="EH1321" s="29" t="n">
        <v>2.632</v>
      </c>
      <c r="EI1321" s="29" t="n">
        <v>2.515</v>
      </c>
      <c r="EJ1321" s="29" t="n">
        <v>2.42</v>
      </c>
      <c r="EK1321" s="29" t="n">
        <v>2.307</v>
      </c>
      <c r="EL1321" s="29" t="n">
        <v>2.309</v>
      </c>
      <c r="EM1321" s="29" t="n">
        <v>2.314</v>
      </c>
      <c r="EN1321" s="29" t="n">
        <v>2.32</v>
      </c>
      <c r="EO1321" s="29" t="n">
        <v>2.326</v>
      </c>
      <c r="EP1321" s="29" t="n">
        <v>2.327</v>
      </c>
      <c r="EQ1321" s="29" t="n">
        <v>2.352</v>
      </c>
      <c r="ER1321" s="29" t="n">
        <v>2.476</v>
      </c>
      <c r="ES1321" s="29" t="n">
        <v>2.618</v>
      </c>
      <c r="ET1321" s="29" t="n">
        <v>2.667</v>
      </c>
      <c r="EU1321" s="29" t="n">
        <v>2.55</v>
      </c>
      <c r="EV1321" s="29" t="n">
        <v>2.455</v>
      </c>
      <c r="EW1321" s="29" t="n">
        <v>2.342</v>
      </c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29"/>
      <c r="GF1321" s="29"/>
      <c r="GG1321" s="29"/>
      <c r="GH1321" s="29"/>
      <c r="GI1321" s="29"/>
      <c r="GJ1321" s="29"/>
      <c r="GK1321" s="29"/>
      <c r="GL1321" s="29"/>
      <c r="GM1321" s="29"/>
      <c r="GN1321" s="29"/>
      <c r="GO1321" s="29"/>
      <c r="GP1321" s="29"/>
      <c r="GQ1321" s="29"/>
      <c r="GR1321" s="0"/>
      <c r="GS1321" s="0"/>
      <c r="GT1321" s="0"/>
      <c r="GU1321" s="0"/>
      <c r="GV1321" s="0"/>
      <c r="GW1321" s="0"/>
      <c r="GX1321" s="0"/>
      <c r="GY1321" s="0"/>
      <c r="GZ1321" s="0"/>
      <c r="HA1321" s="0"/>
      <c r="HB1321" s="0"/>
      <c r="HC1321" s="0"/>
      <c r="HD1321" s="0"/>
      <c r="HE1321" s="0"/>
      <c r="HF1321" s="0"/>
      <c r="HG1321" s="0"/>
      <c r="HH1321" s="0"/>
      <c r="HI1321" s="0"/>
      <c r="HJ1321" s="0"/>
      <c r="HK1321" s="0"/>
      <c r="HL1321" s="0"/>
      <c r="HM1321" s="0"/>
      <c r="HN1321" s="0"/>
      <c r="HO1321" s="0"/>
      <c r="HP1321" s="0"/>
      <c r="HQ1321" s="0"/>
      <c r="HR1321" s="0"/>
      <c r="HS1321" s="0"/>
      <c r="HT1321" s="0"/>
      <c r="HU1321" s="0"/>
      <c r="HV1321" s="0"/>
      <c r="HW1321" s="0"/>
      <c r="HX1321" s="0"/>
      <c r="HY1321" s="0"/>
      <c r="HZ1321" s="0"/>
      <c r="IA1321" s="0"/>
      <c r="IB1321" s="0"/>
      <c r="IC1321" s="0"/>
      <c r="ID1321" s="0"/>
      <c r="IE1321" s="0"/>
      <c r="IF1321" s="0"/>
      <c r="IG1321" s="0"/>
      <c r="IH1321" s="0"/>
      <c r="II1321" s="0"/>
      <c r="IJ1321" s="0"/>
      <c r="IK1321" s="0"/>
      <c r="IL1321" s="0"/>
      <c r="IM1321" s="0"/>
      <c r="IN1321" s="0"/>
      <c r="IO1321" s="0"/>
      <c r="IP1321" s="0"/>
      <c r="IQ1321" s="0"/>
      <c r="IR1321" s="0"/>
      <c r="IS1321" s="0"/>
      <c r="IT1321" s="0"/>
      <c r="IU1321" s="0"/>
      <c r="IV1321" s="0"/>
      <c r="IW1321" s="0"/>
    </row>
    <row r="1322" customFormat="false" ht="12.75" hidden="false" customHeight="false" outlineLevel="0" collapsed="false">
      <c r="A1322" s="1" t="n">
        <f aca="false">WEEKDAY(C1322,2)</f>
        <v>4</v>
      </c>
      <c r="B1322" s="1" t="n">
        <f aca="false">MONTH(C1322)</f>
        <v>4</v>
      </c>
      <c r="C1322" s="23" t="n">
        <v>35887</v>
      </c>
      <c r="D1322" s="0" t="n">
        <f aca="false">MONTH(R1322)</f>
        <v>4</v>
      </c>
      <c r="E1322" s="0" t="n">
        <f aca="false">YEAR(R1322)</f>
        <v>1998</v>
      </c>
      <c r="F1322" s="3" t="n">
        <f aca="false">L1322-K1322</f>
        <v>0.1175</v>
      </c>
      <c r="G1322" s="3" t="n">
        <f aca="false">N1322-M1322</f>
        <v>-0.0635833333333333</v>
      </c>
      <c r="H1322" s="3" t="n">
        <f aca="false">O1322-N1322</f>
        <v>0.00416666666666687</v>
      </c>
      <c r="I1322" s="3" t="n">
        <f aca="false">O1322-M1322</f>
        <v>-0.0594166666666665</v>
      </c>
      <c r="J1322" s="4" t="n">
        <f aca="false">VLOOKUP(C1322,'Nymex hist.'!A:B,2,0)</f>
        <v>2.562</v>
      </c>
      <c r="K1322" s="4" t="n">
        <f aca="false">AVERAGE(CC1322:CI1322)</f>
        <v>2.5895</v>
      </c>
      <c r="L1322" s="4" t="n">
        <f aca="false">AVERAGE(CJ1322:CN1322)</f>
        <v>2.707</v>
      </c>
      <c r="M1322" s="4" t="n">
        <f aca="false">SUMIF($S$3:$FQ$3,$E1322+1,$S1322:$FQ1322)/COUNTIF($S$3:$FQ$3,$E1322+1)</f>
        <v>2.44141666666667</v>
      </c>
      <c r="N1322" s="4" t="n">
        <f aca="false">SUMIF($S$3:$FQ$3,$E1322+2,$S1322:$FQ1322)/COUNTIF($S$3:$FQ$3,$E1322+2)</f>
        <v>2.37783333333333</v>
      </c>
      <c r="O1322" s="4" t="n">
        <f aca="false">SUMIF($S$3:$FQ$3,$E1322+3,$S1322:$FQ1322)/COUNTIF($S$3:$FQ$3,$E1322+3)</f>
        <v>2.382</v>
      </c>
      <c r="P1322" s="4" t="n">
        <f aca="false">SUMIF($S$3:$FQ$3,$E1322+4,$S1322:$FQ1322)/COUNTIF($S$3:$FQ$3,$E1322+4)</f>
        <v>2.402</v>
      </c>
      <c r="Q1322" s="4" t="n">
        <f aca="false">SUMIF($S$3:$FQ$3,$E1322+5,$S1322:$FQ1322)/COUNTIF($S$3:$FQ$3,$E1322+5)</f>
        <v>2.432</v>
      </c>
      <c r="R1322" s="21" t="n">
        <v>35887</v>
      </c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7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/>
      <c r="AX1322" s="32"/>
      <c r="AY1322" s="32"/>
      <c r="AZ1322" s="32"/>
      <c r="BA1322" s="32"/>
      <c r="BB1322" s="32"/>
      <c r="BC1322" s="32"/>
      <c r="BD1322" s="32"/>
      <c r="BE1322" s="32"/>
      <c r="BF1322" s="32"/>
      <c r="BG1322" s="32"/>
      <c r="BH1322" s="32"/>
      <c r="BI1322" s="32"/>
      <c r="BJ1322" s="32"/>
      <c r="BK1322" s="32"/>
      <c r="BL1322" s="32"/>
      <c r="BM1322" s="32"/>
      <c r="BN1322" s="32"/>
      <c r="BO1322" s="32"/>
      <c r="BP1322" s="32"/>
      <c r="BQ1322" s="32"/>
      <c r="BR1322" s="32"/>
      <c r="BS1322" s="32"/>
      <c r="BT1322" s="32"/>
      <c r="BU1322" s="32"/>
      <c r="BV1322" s="32"/>
      <c r="BW1322" s="32"/>
      <c r="BX1322" s="32"/>
      <c r="BY1322" s="32"/>
      <c r="BZ1322" s="32"/>
      <c r="CA1322" s="32"/>
      <c r="CB1322" s="32"/>
      <c r="CC1322" s="32"/>
      <c r="CD1322" s="32" t="n">
        <v>2.562</v>
      </c>
      <c r="CE1322" s="32" t="n">
        <v>2.584</v>
      </c>
      <c r="CF1322" s="32" t="n">
        <v>2.594</v>
      </c>
      <c r="CG1322" s="32" t="n">
        <v>2.599</v>
      </c>
      <c r="CH1322" s="32" t="n">
        <v>2.594</v>
      </c>
      <c r="CI1322" s="32" t="n">
        <v>2.604</v>
      </c>
      <c r="CJ1322" s="32" t="n">
        <v>2.709</v>
      </c>
      <c r="CK1322" s="32" t="n">
        <v>2.819</v>
      </c>
      <c r="CL1322" s="32" t="n">
        <v>2.829</v>
      </c>
      <c r="CM1322" s="32" t="n">
        <v>2.669</v>
      </c>
      <c r="CN1322" s="32" t="n">
        <v>2.509</v>
      </c>
      <c r="CO1322" s="32" t="n">
        <v>2.364</v>
      </c>
      <c r="CP1322" s="32" t="n">
        <v>2.314</v>
      </c>
      <c r="CQ1322" s="32" t="n">
        <v>2.304</v>
      </c>
      <c r="CR1322" s="32" t="n">
        <v>2.307</v>
      </c>
      <c r="CS1322" s="32" t="n">
        <v>2.31</v>
      </c>
      <c r="CT1322" s="32" t="n">
        <v>2.313</v>
      </c>
      <c r="CU1322" s="32" t="n">
        <v>2.333</v>
      </c>
      <c r="CV1322" s="32" t="n">
        <v>2.454</v>
      </c>
      <c r="CW1322" s="32" t="n">
        <v>2.591</v>
      </c>
      <c r="CX1322" s="32" t="n">
        <v>2.606</v>
      </c>
      <c r="CY1322" s="32" t="n">
        <v>2.491</v>
      </c>
      <c r="CZ1322" s="32" t="n">
        <v>2.4</v>
      </c>
      <c r="DA1322" s="32" t="n">
        <v>2.283</v>
      </c>
      <c r="DB1322" s="32" t="n">
        <v>2.273</v>
      </c>
      <c r="DC1322" s="32" t="n">
        <v>2.278</v>
      </c>
      <c r="DD1322" s="32" t="n">
        <v>2.284</v>
      </c>
      <c r="DE1322" s="32" t="n">
        <v>2.29</v>
      </c>
      <c r="DF1322" s="32" t="n">
        <v>2.291</v>
      </c>
      <c r="DG1322" s="32" t="n">
        <v>2.316</v>
      </c>
      <c r="DH1322" s="32" t="n">
        <v>2.44</v>
      </c>
      <c r="DI1322" s="32" t="n">
        <v>2.582</v>
      </c>
      <c r="DJ1322" s="32" t="n">
        <v>2.601</v>
      </c>
      <c r="DK1322" s="32" t="n">
        <v>2.484</v>
      </c>
      <c r="DL1322" s="32" t="n">
        <v>2.389</v>
      </c>
      <c r="DM1322" s="32" t="n">
        <v>2.276</v>
      </c>
      <c r="DN1322" s="32" t="n">
        <v>2.283</v>
      </c>
      <c r="DO1322" s="32" t="n">
        <v>2.288</v>
      </c>
      <c r="DP1322" s="32" t="n">
        <v>2.294</v>
      </c>
      <c r="DQ1322" s="32" t="n">
        <v>2.3</v>
      </c>
      <c r="DR1322" s="32" t="n">
        <v>2.301</v>
      </c>
      <c r="DS1322" s="32" t="n">
        <v>2.326</v>
      </c>
      <c r="DT1322" s="32" t="n">
        <v>2.45</v>
      </c>
      <c r="DU1322" s="32" t="n">
        <v>2.592</v>
      </c>
      <c r="DV1322" s="32" t="n">
        <v>2.621</v>
      </c>
      <c r="DW1322" s="32" t="n">
        <v>2.504</v>
      </c>
      <c r="DX1322" s="32" t="n">
        <v>2.409</v>
      </c>
      <c r="DY1322" s="32" t="n">
        <v>2.296</v>
      </c>
      <c r="DZ1322" s="32" t="n">
        <v>2.303</v>
      </c>
      <c r="EA1322" s="32" t="n">
        <v>2.308</v>
      </c>
      <c r="EB1322" s="32" t="n">
        <v>2.314</v>
      </c>
      <c r="EC1322" s="32" t="n">
        <v>2.32</v>
      </c>
      <c r="ED1322" s="32" t="n">
        <v>2.321</v>
      </c>
      <c r="EE1322" s="32" t="n">
        <v>2.346</v>
      </c>
      <c r="EF1322" s="32" t="n">
        <v>2.47</v>
      </c>
      <c r="EG1322" s="32" t="n">
        <v>2.612</v>
      </c>
      <c r="EH1322" s="32" t="n">
        <v>2.651</v>
      </c>
      <c r="EI1322" s="32" t="n">
        <v>2.534</v>
      </c>
      <c r="EJ1322" s="32" t="n">
        <v>2.439</v>
      </c>
      <c r="EK1322" s="32" t="n">
        <v>2.326</v>
      </c>
      <c r="EL1322" s="32" t="n">
        <v>2.333</v>
      </c>
      <c r="EM1322" s="32" t="n">
        <v>2.338</v>
      </c>
      <c r="EN1322" s="32" t="n">
        <v>2.344</v>
      </c>
      <c r="EO1322" s="32" t="n">
        <v>2.35</v>
      </c>
      <c r="EP1322" s="32" t="n">
        <v>2.351</v>
      </c>
      <c r="EQ1322" s="32" t="n">
        <v>2.376</v>
      </c>
      <c r="ER1322" s="32" t="n">
        <v>2.5</v>
      </c>
      <c r="ES1322" s="32" t="n">
        <v>2.642</v>
      </c>
      <c r="ET1322" s="32" t="n">
        <v>2.691</v>
      </c>
      <c r="EU1322" s="32" t="n">
        <v>2.574</v>
      </c>
      <c r="EV1322" s="32" t="n">
        <v>2.479</v>
      </c>
      <c r="EW1322" s="32" t="n">
        <v>2.366</v>
      </c>
      <c r="EX1322" s="32"/>
      <c r="EY1322" s="32"/>
      <c r="EZ1322" s="32"/>
      <c r="FA1322" s="32"/>
      <c r="FB1322" s="32"/>
      <c r="FC1322" s="32"/>
      <c r="FD1322" s="32"/>
      <c r="FE1322" s="32"/>
      <c r="FF1322" s="32"/>
      <c r="FG1322" s="32"/>
      <c r="FH1322" s="32"/>
      <c r="FI1322" s="32"/>
      <c r="FJ1322" s="32"/>
      <c r="FK1322" s="32"/>
      <c r="FL1322" s="32"/>
      <c r="FM1322" s="32"/>
      <c r="FN1322" s="32"/>
      <c r="FO1322" s="32"/>
      <c r="FP1322" s="32"/>
      <c r="FQ1322" s="32"/>
      <c r="FR1322" s="32"/>
      <c r="FS1322" s="32"/>
      <c r="FT1322" s="32"/>
      <c r="FU1322" s="32"/>
      <c r="FV1322" s="32"/>
      <c r="FW1322" s="32"/>
      <c r="FX1322" s="32"/>
      <c r="FY1322" s="32"/>
      <c r="FZ1322" s="32"/>
      <c r="GA1322" s="32"/>
      <c r="GB1322" s="32"/>
      <c r="GC1322" s="32"/>
      <c r="GD1322" s="32"/>
      <c r="GE1322" s="32"/>
      <c r="GF1322" s="32"/>
      <c r="GG1322" s="32"/>
      <c r="GH1322" s="32"/>
      <c r="GI1322" s="32"/>
      <c r="GJ1322" s="32"/>
      <c r="GK1322" s="32"/>
      <c r="GL1322" s="32"/>
      <c r="GM1322" s="32"/>
      <c r="GN1322" s="32"/>
      <c r="GO1322" s="32"/>
      <c r="GP1322" s="32"/>
      <c r="GQ1322" s="32"/>
    </row>
    <row r="1323" customFormat="false" ht="12.75" hidden="true" customHeight="false" outlineLevel="0" collapsed="false">
      <c r="A1323" s="0" t="n">
        <f aca="false">WEEKDAY(C1323,2)</f>
        <v>5</v>
      </c>
      <c r="B1323" s="0" t="n">
        <f aca="false">MONTH(C1323)</f>
        <v>4</v>
      </c>
      <c r="C1323" s="23" t="n">
        <v>35888</v>
      </c>
      <c r="D1323" s="0" t="n">
        <f aca="false">MONTH(R1323)</f>
        <v>4</v>
      </c>
      <c r="E1323" s="0" t="n">
        <f aca="false">YEAR(R1323)</f>
        <v>1998</v>
      </c>
      <c r="F1323" s="35" t="n">
        <f aca="false">L1323-K1323</f>
        <v>0.116433333333333</v>
      </c>
      <c r="G1323" s="24" t="n">
        <f aca="false">N1323-M1323</f>
        <v>-0.0589166666666667</v>
      </c>
      <c r="H1323" s="24" t="n">
        <f aca="false">O1323-N1323</f>
        <v>0.00416666666666643</v>
      </c>
      <c r="I1323" s="24" t="n">
        <f aca="false">O1323-M1323</f>
        <v>-0.0547500000000003</v>
      </c>
      <c r="J1323" s="25" t="n">
        <f aca="false">VLOOKUP(C1323,'Nymex hist.'!A:B,2,0)</f>
        <v>2.556</v>
      </c>
      <c r="K1323" s="34" t="n">
        <f aca="false">AVERAGE(CC1323:CI1323)</f>
        <v>2.58116666666667</v>
      </c>
      <c r="L1323" s="34" t="n">
        <f aca="false">AVERAGE(CJ1323:CN1323)</f>
        <v>2.6976</v>
      </c>
      <c r="M1323" s="27" t="n">
        <f aca="false">SUMIF($S$3:$FQ$3,$E1323+1,$S1323:$FQ1323)/COUNTIF($S$3:$FQ$3,$E1323+1)</f>
        <v>2.44075</v>
      </c>
      <c r="N1323" s="27" t="n">
        <f aca="false">SUMIF($S$3:$FQ$3,$E1323+2,$S1323:$FQ1323)/COUNTIF($S$3:$FQ$3,$E1323+2)</f>
        <v>2.38183333333333</v>
      </c>
      <c r="O1323" s="27" t="n">
        <f aca="false">SUMIF($S$3:$FQ$3,$E1323+3,$S1323:$FQ1323)/COUNTIF($S$3:$FQ$3,$E1323+3)</f>
        <v>2.386</v>
      </c>
      <c r="P1323" s="27" t="n">
        <f aca="false">SUMIF($S$3:$FQ$3,$E1323+4,$S1323:$FQ1323)/COUNTIF($S$3:$FQ$3,$E1323+4)</f>
        <v>2.406</v>
      </c>
      <c r="Q1323" s="27" t="n">
        <f aca="false">SUMIF($S$3:$FQ$3,$E1323+5,$S1323:$FQ1323)/COUNTIF($S$3:$FQ$3,$E1323+5)</f>
        <v>2.436</v>
      </c>
      <c r="R1323" s="28" t="n">
        <v>35888</v>
      </c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30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 t="n">
        <v>2.556</v>
      </c>
      <c r="CE1323" s="29" t="n">
        <v>2.576</v>
      </c>
      <c r="CF1323" s="29" t="n">
        <v>2.585</v>
      </c>
      <c r="CG1323" s="29" t="n">
        <v>2.59</v>
      </c>
      <c r="CH1323" s="29" t="n">
        <v>2.585</v>
      </c>
      <c r="CI1323" s="29" t="n">
        <v>2.595</v>
      </c>
      <c r="CJ1323" s="29" t="n">
        <v>2.695</v>
      </c>
      <c r="CK1323" s="29" t="n">
        <v>2.808</v>
      </c>
      <c r="CL1323" s="29" t="n">
        <v>2.82</v>
      </c>
      <c r="CM1323" s="29" t="n">
        <v>2.662</v>
      </c>
      <c r="CN1323" s="29" t="n">
        <v>2.503</v>
      </c>
      <c r="CO1323" s="29" t="n">
        <v>2.36</v>
      </c>
      <c r="CP1323" s="29" t="n">
        <v>2.31</v>
      </c>
      <c r="CQ1323" s="29" t="n">
        <v>2.305</v>
      </c>
      <c r="CR1323" s="29" t="n">
        <v>2.309</v>
      </c>
      <c r="CS1323" s="29" t="n">
        <v>2.313</v>
      </c>
      <c r="CT1323" s="29" t="n">
        <v>2.317</v>
      </c>
      <c r="CU1323" s="29" t="n">
        <v>2.337</v>
      </c>
      <c r="CV1323" s="29" t="n">
        <v>2.458</v>
      </c>
      <c r="CW1323" s="29" t="n">
        <v>2.595</v>
      </c>
      <c r="CX1323" s="29" t="n">
        <v>2.61</v>
      </c>
      <c r="CY1323" s="29" t="n">
        <v>2.495</v>
      </c>
      <c r="CZ1323" s="29" t="n">
        <v>2.404</v>
      </c>
      <c r="DA1323" s="29" t="n">
        <v>2.287</v>
      </c>
      <c r="DB1323" s="29" t="n">
        <v>2.277</v>
      </c>
      <c r="DC1323" s="29" t="n">
        <v>2.282</v>
      </c>
      <c r="DD1323" s="29" t="n">
        <v>2.288</v>
      </c>
      <c r="DE1323" s="29" t="n">
        <v>2.294</v>
      </c>
      <c r="DF1323" s="29" t="n">
        <v>2.295</v>
      </c>
      <c r="DG1323" s="29" t="n">
        <v>2.32</v>
      </c>
      <c r="DH1323" s="29" t="n">
        <v>2.444</v>
      </c>
      <c r="DI1323" s="29" t="n">
        <v>2.586</v>
      </c>
      <c r="DJ1323" s="29" t="n">
        <v>2.605</v>
      </c>
      <c r="DK1323" s="29" t="n">
        <v>2.488</v>
      </c>
      <c r="DL1323" s="29" t="n">
        <v>2.393</v>
      </c>
      <c r="DM1323" s="29" t="n">
        <v>2.28</v>
      </c>
      <c r="DN1323" s="29" t="n">
        <v>2.287</v>
      </c>
      <c r="DO1323" s="29" t="n">
        <v>2.292</v>
      </c>
      <c r="DP1323" s="29" t="n">
        <v>2.298</v>
      </c>
      <c r="DQ1323" s="29" t="n">
        <v>2.304</v>
      </c>
      <c r="DR1323" s="29" t="n">
        <v>2.305</v>
      </c>
      <c r="DS1323" s="29" t="n">
        <v>2.33</v>
      </c>
      <c r="DT1323" s="29" t="n">
        <v>2.454</v>
      </c>
      <c r="DU1323" s="29" t="n">
        <v>2.596</v>
      </c>
      <c r="DV1323" s="29" t="n">
        <v>2.625</v>
      </c>
      <c r="DW1323" s="29" t="n">
        <v>2.508</v>
      </c>
      <c r="DX1323" s="29" t="n">
        <v>2.413</v>
      </c>
      <c r="DY1323" s="29" t="n">
        <v>2.3</v>
      </c>
      <c r="DZ1323" s="29" t="n">
        <v>2.307</v>
      </c>
      <c r="EA1323" s="29" t="n">
        <v>2.312</v>
      </c>
      <c r="EB1323" s="29" t="n">
        <v>2.318</v>
      </c>
      <c r="EC1323" s="29" t="n">
        <v>2.324</v>
      </c>
      <c r="ED1323" s="29" t="n">
        <v>2.325</v>
      </c>
      <c r="EE1323" s="29" t="n">
        <v>2.35</v>
      </c>
      <c r="EF1323" s="29" t="n">
        <v>2.474</v>
      </c>
      <c r="EG1323" s="29" t="n">
        <v>2.616</v>
      </c>
      <c r="EH1323" s="29" t="n">
        <v>2.655</v>
      </c>
      <c r="EI1323" s="29" t="n">
        <v>2.538</v>
      </c>
      <c r="EJ1323" s="29" t="n">
        <v>2.443</v>
      </c>
      <c r="EK1323" s="29" t="n">
        <v>2.33</v>
      </c>
      <c r="EL1323" s="29" t="n">
        <v>2.337</v>
      </c>
      <c r="EM1323" s="29" t="n">
        <v>2.342</v>
      </c>
      <c r="EN1323" s="29" t="n">
        <v>2.348</v>
      </c>
      <c r="EO1323" s="29" t="n">
        <v>2.354</v>
      </c>
      <c r="EP1323" s="29" t="n">
        <v>2.355</v>
      </c>
      <c r="EQ1323" s="29" t="n">
        <v>2.38</v>
      </c>
      <c r="ER1323" s="29" t="n">
        <v>2.504</v>
      </c>
      <c r="ES1323" s="29" t="n">
        <v>2.646</v>
      </c>
      <c r="ET1323" s="29" t="n">
        <v>2.695</v>
      </c>
      <c r="EU1323" s="29" t="n">
        <v>2.578</v>
      </c>
      <c r="EV1323" s="29" t="n">
        <v>2.483</v>
      </c>
      <c r="EW1323" s="29" t="n">
        <v>2.37</v>
      </c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0"/>
      <c r="GS1323" s="0"/>
      <c r="GT1323" s="0"/>
      <c r="GU1323" s="0"/>
      <c r="GV1323" s="0"/>
      <c r="GW1323" s="0"/>
      <c r="GX1323" s="0"/>
      <c r="GY1323" s="0"/>
      <c r="GZ1323" s="0"/>
      <c r="HA1323" s="0"/>
      <c r="HB1323" s="0"/>
      <c r="HC1323" s="0"/>
      <c r="HD1323" s="0"/>
      <c r="HE1323" s="0"/>
      <c r="HF1323" s="0"/>
      <c r="HG1323" s="0"/>
      <c r="HH1323" s="0"/>
      <c r="HI1323" s="0"/>
      <c r="HJ1323" s="0"/>
      <c r="HK1323" s="0"/>
      <c r="HL1323" s="0"/>
      <c r="HM1323" s="0"/>
      <c r="HN1323" s="0"/>
      <c r="HO1323" s="0"/>
      <c r="HP1323" s="0"/>
      <c r="HQ1323" s="0"/>
      <c r="HR1323" s="0"/>
      <c r="HS1323" s="0"/>
      <c r="HT1323" s="0"/>
      <c r="HU1323" s="0"/>
      <c r="HV1323" s="0"/>
      <c r="HW1323" s="0"/>
      <c r="HX1323" s="0"/>
      <c r="HY1323" s="0"/>
      <c r="HZ1323" s="0"/>
      <c r="IA1323" s="0"/>
      <c r="IB1323" s="0"/>
      <c r="IC1323" s="0"/>
      <c r="ID1323" s="0"/>
      <c r="IE1323" s="0"/>
      <c r="IF1323" s="0"/>
      <c r="IG1323" s="0"/>
      <c r="IH1323" s="0"/>
      <c r="II1323" s="0"/>
      <c r="IJ1323" s="0"/>
      <c r="IK1323" s="0"/>
      <c r="IL1323" s="0"/>
      <c r="IM1323" s="0"/>
      <c r="IN1323" s="0"/>
      <c r="IO1323" s="0"/>
      <c r="IP1323" s="0"/>
      <c r="IQ1323" s="0"/>
      <c r="IR1323" s="0"/>
      <c r="IS1323" s="0"/>
      <c r="IT1323" s="0"/>
      <c r="IU1323" s="0"/>
      <c r="IV1323" s="0"/>
      <c r="IW1323" s="0"/>
    </row>
    <row r="1324" customFormat="false" ht="12.75" hidden="true" customHeight="false" outlineLevel="0" collapsed="false">
      <c r="A1324" s="0" t="n">
        <f aca="false">WEEKDAY(C1324,2)</f>
        <v>1</v>
      </c>
      <c r="B1324" s="0" t="n">
        <f aca="false">MONTH(C1324)</f>
        <v>4</v>
      </c>
      <c r="C1324" s="23" t="n">
        <v>35891</v>
      </c>
      <c r="D1324" s="0" t="n">
        <f aca="false">MONTH(R1324)</f>
        <v>4</v>
      </c>
      <c r="E1324" s="0" t="n">
        <f aca="false">YEAR(R1324)</f>
        <v>1998</v>
      </c>
      <c r="F1324" s="35" t="n">
        <f aca="false">L1324-K1324</f>
        <v>0.119166666666667</v>
      </c>
      <c r="G1324" s="24" t="n">
        <f aca="false">N1324-M1324</f>
        <v>-0.0545833333333334</v>
      </c>
      <c r="H1324" s="24" t="n">
        <f aca="false">O1324-N1324</f>
        <v>0.00416666666666687</v>
      </c>
      <c r="I1324" s="24" t="n">
        <f aca="false">O1324-M1324</f>
        <v>-0.0504166666666666</v>
      </c>
      <c r="J1324" s="25" t="n">
        <f aca="false">VLOOKUP(C1324,'Nymex hist.'!A:B,2,0)</f>
        <v>2.535</v>
      </c>
      <c r="K1324" s="34" t="n">
        <f aca="false">AVERAGE(CC1324:CI1324)</f>
        <v>2.57283333333333</v>
      </c>
      <c r="L1324" s="34" t="n">
        <f aca="false">AVERAGE(CJ1324:CN1324)</f>
        <v>2.692</v>
      </c>
      <c r="M1324" s="27" t="n">
        <f aca="false">SUMIF($S$3:$FQ$3,$E1324+1,$S1324:$FQ1324)/COUNTIF($S$3:$FQ$3,$E1324+1)</f>
        <v>2.44141666666667</v>
      </c>
      <c r="N1324" s="27" t="n">
        <f aca="false">SUMIF($S$3:$FQ$3,$E1324+2,$S1324:$FQ1324)/COUNTIF($S$3:$FQ$3,$E1324+2)</f>
        <v>2.38683333333333</v>
      </c>
      <c r="O1324" s="27" t="n">
        <f aca="false">SUMIF($S$3:$FQ$3,$E1324+3,$S1324:$FQ1324)/COUNTIF($S$3:$FQ$3,$E1324+3)</f>
        <v>2.391</v>
      </c>
      <c r="P1324" s="27" t="n">
        <f aca="false">SUMIF($S$3:$FQ$3,$E1324+4,$S1324:$FQ1324)/COUNTIF($S$3:$FQ$3,$E1324+4)</f>
        <v>2.411</v>
      </c>
      <c r="Q1324" s="27" t="n">
        <f aca="false">SUMIF($S$3:$FQ$3,$E1324+5,$S1324:$FQ1324)/COUNTIF($S$3:$FQ$3,$E1324+5)</f>
        <v>2.441</v>
      </c>
      <c r="R1324" s="28" t="n">
        <v>35891</v>
      </c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30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 t="n">
        <v>2.535</v>
      </c>
      <c r="CE1324" s="29" t="n">
        <v>2.566</v>
      </c>
      <c r="CF1324" s="29" t="n">
        <v>2.58</v>
      </c>
      <c r="CG1324" s="29" t="n">
        <v>2.585</v>
      </c>
      <c r="CH1324" s="29" t="n">
        <v>2.58</v>
      </c>
      <c r="CI1324" s="29" t="n">
        <v>2.591</v>
      </c>
      <c r="CJ1324" s="29" t="n">
        <v>2.686</v>
      </c>
      <c r="CK1324" s="29" t="n">
        <v>2.801</v>
      </c>
      <c r="CL1324" s="29" t="n">
        <v>2.814</v>
      </c>
      <c r="CM1324" s="29" t="n">
        <v>2.658</v>
      </c>
      <c r="CN1324" s="29" t="n">
        <v>2.501</v>
      </c>
      <c r="CO1324" s="29" t="n">
        <v>2.36</v>
      </c>
      <c r="CP1324" s="29" t="n">
        <v>2.31</v>
      </c>
      <c r="CQ1324" s="29" t="n">
        <v>2.305</v>
      </c>
      <c r="CR1324" s="29" t="n">
        <v>2.31</v>
      </c>
      <c r="CS1324" s="29" t="n">
        <v>2.315</v>
      </c>
      <c r="CT1324" s="29" t="n">
        <v>2.32</v>
      </c>
      <c r="CU1324" s="29" t="n">
        <v>2.341</v>
      </c>
      <c r="CV1324" s="29" t="n">
        <v>2.463</v>
      </c>
      <c r="CW1324" s="29" t="n">
        <v>2.6</v>
      </c>
      <c r="CX1324" s="29" t="n">
        <v>2.615</v>
      </c>
      <c r="CY1324" s="29" t="n">
        <v>2.5</v>
      </c>
      <c r="CZ1324" s="29" t="n">
        <v>2.409</v>
      </c>
      <c r="DA1324" s="29" t="n">
        <v>2.292</v>
      </c>
      <c r="DB1324" s="29" t="n">
        <v>2.282</v>
      </c>
      <c r="DC1324" s="29" t="n">
        <v>2.287</v>
      </c>
      <c r="DD1324" s="29" t="n">
        <v>2.293</v>
      </c>
      <c r="DE1324" s="29" t="n">
        <v>2.299</v>
      </c>
      <c r="DF1324" s="29" t="n">
        <v>2.3</v>
      </c>
      <c r="DG1324" s="29" t="n">
        <v>2.325</v>
      </c>
      <c r="DH1324" s="29" t="n">
        <v>2.449</v>
      </c>
      <c r="DI1324" s="29" t="n">
        <v>2.591</v>
      </c>
      <c r="DJ1324" s="29" t="n">
        <v>2.61</v>
      </c>
      <c r="DK1324" s="29" t="n">
        <v>2.493</v>
      </c>
      <c r="DL1324" s="29" t="n">
        <v>2.398</v>
      </c>
      <c r="DM1324" s="29" t="n">
        <v>2.285</v>
      </c>
      <c r="DN1324" s="29" t="n">
        <v>2.292</v>
      </c>
      <c r="DO1324" s="29" t="n">
        <v>2.297</v>
      </c>
      <c r="DP1324" s="29" t="n">
        <v>2.303</v>
      </c>
      <c r="DQ1324" s="29" t="n">
        <v>2.309</v>
      </c>
      <c r="DR1324" s="29" t="n">
        <v>2.31</v>
      </c>
      <c r="DS1324" s="29" t="n">
        <v>2.335</v>
      </c>
      <c r="DT1324" s="29" t="n">
        <v>2.459</v>
      </c>
      <c r="DU1324" s="29" t="n">
        <v>2.601</v>
      </c>
      <c r="DV1324" s="29" t="n">
        <v>2.63</v>
      </c>
      <c r="DW1324" s="29" t="n">
        <v>2.513</v>
      </c>
      <c r="DX1324" s="29" t="n">
        <v>2.418</v>
      </c>
      <c r="DY1324" s="29" t="n">
        <v>2.305</v>
      </c>
      <c r="DZ1324" s="29" t="n">
        <v>2.312</v>
      </c>
      <c r="EA1324" s="29" t="n">
        <v>2.317</v>
      </c>
      <c r="EB1324" s="29" t="n">
        <v>2.323</v>
      </c>
      <c r="EC1324" s="29" t="n">
        <v>2.329</v>
      </c>
      <c r="ED1324" s="29" t="n">
        <v>2.33</v>
      </c>
      <c r="EE1324" s="29" t="n">
        <v>2.355</v>
      </c>
      <c r="EF1324" s="29" t="n">
        <v>2.479</v>
      </c>
      <c r="EG1324" s="29" t="n">
        <v>2.621</v>
      </c>
      <c r="EH1324" s="29" t="n">
        <v>2.66</v>
      </c>
      <c r="EI1324" s="29" t="n">
        <v>2.543</v>
      </c>
      <c r="EJ1324" s="29" t="n">
        <v>2.448</v>
      </c>
      <c r="EK1324" s="29" t="n">
        <v>2.335</v>
      </c>
      <c r="EL1324" s="29" t="n">
        <v>2.342</v>
      </c>
      <c r="EM1324" s="29" t="n">
        <v>2.347</v>
      </c>
      <c r="EN1324" s="29" t="n">
        <v>2.353</v>
      </c>
      <c r="EO1324" s="29" t="n">
        <v>2.359</v>
      </c>
      <c r="EP1324" s="29" t="n">
        <v>2.36</v>
      </c>
      <c r="EQ1324" s="29" t="n">
        <v>2.385</v>
      </c>
      <c r="ER1324" s="29" t="n">
        <v>2.509</v>
      </c>
      <c r="ES1324" s="29" t="n">
        <v>2.651</v>
      </c>
      <c r="ET1324" s="29" t="n">
        <v>2.7</v>
      </c>
      <c r="EU1324" s="29" t="n">
        <v>2.583</v>
      </c>
      <c r="EV1324" s="29" t="n">
        <v>2.488</v>
      </c>
      <c r="EW1324" s="29" t="n">
        <v>2.375</v>
      </c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0"/>
      <c r="GS1324" s="0"/>
      <c r="GT1324" s="0"/>
      <c r="GU1324" s="0"/>
      <c r="GV1324" s="0"/>
      <c r="GW1324" s="0"/>
      <c r="GX1324" s="0"/>
      <c r="GY1324" s="0"/>
      <c r="GZ1324" s="0"/>
      <c r="HA1324" s="0"/>
      <c r="HB1324" s="0"/>
      <c r="HC1324" s="0"/>
      <c r="HD1324" s="0"/>
      <c r="HE1324" s="0"/>
      <c r="HF1324" s="0"/>
      <c r="HG1324" s="0"/>
      <c r="HH1324" s="0"/>
      <c r="HI1324" s="0"/>
      <c r="HJ1324" s="0"/>
      <c r="HK1324" s="0"/>
      <c r="HL1324" s="0"/>
      <c r="HM1324" s="0"/>
      <c r="HN1324" s="0"/>
      <c r="HO1324" s="0"/>
      <c r="HP1324" s="0"/>
      <c r="HQ1324" s="0"/>
      <c r="HR1324" s="0"/>
      <c r="HS1324" s="0"/>
      <c r="HT1324" s="0"/>
      <c r="HU1324" s="0"/>
      <c r="HV1324" s="0"/>
      <c r="HW1324" s="0"/>
      <c r="HX1324" s="0"/>
      <c r="HY1324" s="0"/>
      <c r="HZ1324" s="0"/>
      <c r="IA1324" s="0"/>
      <c r="IB1324" s="0"/>
      <c r="IC1324" s="0"/>
      <c r="ID1324" s="0"/>
      <c r="IE1324" s="0"/>
      <c r="IF1324" s="0"/>
      <c r="IG1324" s="0"/>
      <c r="IH1324" s="0"/>
      <c r="II1324" s="0"/>
      <c r="IJ1324" s="0"/>
      <c r="IK1324" s="0"/>
      <c r="IL1324" s="0"/>
      <c r="IM1324" s="0"/>
      <c r="IN1324" s="0"/>
      <c r="IO1324" s="0"/>
      <c r="IP1324" s="0"/>
      <c r="IQ1324" s="0"/>
      <c r="IR1324" s="0"/>
      <c r="IS1324" s="0"/>
      <c r="IT1324" s="0"/>
      <c r="IU1324" s="0"/>
      <c r="IV1324" s="0"/>
      <c r="IW1324" s="0"/>
    </row>
    <row r="1325" customFormat="false" ht="12.75" hidden="true" customHeight="false" outlineLevel="0" collapsed="false">
      <c r="A1325" s="0" t="n">
        <f aca="false">WEEKDAY(C1325,2)</f>
        <v>2</v>
      </c>
      <c r="B1325" s="0" t="n">
        <f aca="false">MONTH(C1325)</f>
        <v>4</v>
      </c>
      <c r="C1325" s="23" t="n">
        <v>35892</v>
      </c>
      <c r="D1325" s="0" t="n">
        <f aca="false">MONTH(R1325)</f>
        <v>4</v>
      </c>
      <c r="E1325" s="0" t="n">
        <f aca="false">YEAR(R1325)</f>
        <v>1998</v>
      </c>
      <c r="F1325" s="35" t="n">
        <f aca="false">L1325-K1325</f>
        <v>0.0857000000000001</v>
      </c>
      <c r="G1325" s="24" t="n">
        <f aca="false">N1325-M1325</f>
        <v>-0.0594166666666669</v>
      </c>
      <c r="H1325" s="24" t="n">
        <f aca="false">O1325-N1325</f>
        <v>0.00566666666666649</v>
      </c>
      <c r="I1325" s="24" t="n">
        <f aca="false">O1325-M1325</f>
        <v>-0.0537500000000004</v>
      </c>
      <c r="J1325" s="25" t="n">
        <f aca="false">VLOOKUP(C1325,'Nymex hist.'!A:B,2,0)</f>
        <v>2.668</v>
      </c>
      <c r="K1325" s="34" t="n">
        <f aca="false">AVERAGE(CC1325:CI1325)</f>
        <v>2.6905</v>
      </c>
      <c r="L1325" s="34" t="n">
        <f aca="false">AVERAGE(CJ1325:CN1325)</f>
        <v>2.7762</v>
      </c>
      <c r="M1325" s="27" t="n">
        <f aca="false">SUMIF($S$3:$FQ$3,$E1325+1,$S1325:$FQ1325)/COUNTIF($S$3:$FQ$3,$E1325+1)</f>
        <v>2.5035</v>
      </c>
      <c r="N1325" s="27" t="n">
        <f aca="false">SUMIF($S$3:$FQ$3,$E1325+2,$S1325:$FQ1325)/COUNTIF($S$3:$FQ$3,$E1325+2)</f>
        <v>2.44408333333333</v>
      </c>
      <c r="O1325" s="27" t="n">
        <f aca="false">SUMIF($S$3:$FQ$3,$E1325+3,$S1325:$FQ1325)/COUNTIF($S$3:$FQ$3,$E1325+3)</f>
        <v>2.44975</v>
      </c>
      <c r="P1325" s="27" t="n">
        <f aca="false">SUMIF($S$3:$FQ$3,$E1325+4,$S1325:$FQ1325)/COUNTIF($S$3:$FQ$3,$E1325+4)</f>
        <v>2.46975</v>
      </c>
      <c r="Q1325" s="27" t="n">
        <f aca="false">SUMIF($S$3:$FQ$3,$E1325+5,$S1325:$FQ1325)/COUNTIF($S$3:$FQ$3,$E1325+5)</f>
        <v>2.49975</v>
      </c>
      <c r="R1325" s="28" t="n">
        <v>35892</v>
      </c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30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 t="n">
        <v>2.668</v>
      </c>
      <c r="CE1325" s="29" t="n">
        <v>2.694</v>
      </c>
      <c r="CF1325" s="29" t="n">
        <v>2.699</v>
      </c>
      <c r="CG1325" s="29" t="n">
        <v>2.699</v>
      </c>
      <c r="CH1325" s="29" t="n">
        <v>2.689</v>
      </c>
      <c r="CI1325" s="29" t="n">
        <v>2.694</v>
      </c>
      <c r="CJ1325" s="29" t="n">
        <v>2.782</v>
      </c>
      <c r="CK1325" s="29" t="n">
        <v>2.892</v>
      </c>
      <c r="CL1325" s="29" t="n">
        <v>2.902</v>
      </c>
      <c r="CM1325" s="29" t="n">
        <v>2.737</v>
      </c>
      <c r="CN1325" s="29" t="n">
        <v>2.568</v>
      </c>
      <c r="CO1325" s="29" t="n">
        <v>2.417</v>
      </c>
      <c r="CP1325" s="29" t="n">
        <v>2.367</v>
      </c>
      <c r="CQ1325" s="29" t="n">
        <v>2.362</v>
      </c>
      <c r="CR1325" s="29" t="n">
        <v>2.367</v>
      </c>
      <c r="CS1325" s="29" t="n">
        <v>2.372</v>
      </c>
      <c r="CT1325" s="29" t="n">
        <v>2.377</v>
      </c>
      <c r="CU1325" s="29" t="n">
        <v>2.398</v>
      </c>
      <c r="CV1325" s="29" t="n">
        <v>2.52</v>
      </c>
      <c r="CW1325" s="29" t="n">
        <v>2.655</v>
      </c>
      <c r="CX1325" s="29" t="n">
        <v>2.67</v>
      </c>
      <c r="CY1325" s="29" t="n">
        <v>2.556</v>
      </c>
      <c r="CZ1325" s="29" t="n">
        <v>2.465</v>
      </c>
      <c r="DA1325" s="29" t="n">
        <v>2.349</v>
      </c>
      <c r="DB1325" s="29" t="n">
        <v>2.339</v>
      </c>
      <c r="DC1325" s="29" t="n">
        <v>2.345</v>
      </c>
      <c r="DD1325" s="29" t="n">
        <v>2.351</v>
      </c>
      <c r="DE1325" s="29" t="n">
        <v>2.357</v>
      </c>
      <c r="DF1325" s="29" t="n">
        <v>2.358</v>
      </c>
      <c r="DG1325" s="29" t="n">
        <v>2.383</v>
      </c>
      <c r="DH1325" s="29" t="n">
        <v>2.507</v>
      </c>
      <c r="DI1325" s="29" t="n">
        <v>2.649</v>
      </c>
      <c r="DJ1325" s="29" t="n">
        <v>2.668</v>
      </c>
      <c r="DK1325" s="29" t="n">
        <v>2.551</v>
      </c>
      <c r="DL1325" s="29" t="n">
        <v>2.456</v>
      </c>
      <c r="DM1325" s="29" t="n">
        <v>2.353</v>
      </c>
      <c r="DN1325" s="29" t="n">
        <v>2.349</v>
      </c>
      <c r="DO1325" s="29" t="n">
        <v>2.355</v>
      </c>
      <c r="DP1325" s="29" t="n">
        <v>2.361</v>
      </c>
      <c r="DQ1325" s="29" t="n">
        <v>2.367</v>
      </c>
      <c r="DR1325" s="29" t="n">
        <v>2.368</v>
      </c>
      <c r="DS1325" s="29" t="n">
        <v>2.393</v>
      </c>
      <c r="DT1325" s="29" t="n">
        <v>2.517</v>
      </c>
      <c r="DU1325" s="29" t="n">
        <v>2.659</v>
      </c>
      <c r="DV1325" s="29" t="n">
        <v>2.688</v>
      </c>
      <c r="DW1325" s="29" t="n">
        <v>2.571</v>
      </c>
      <c r="DX1325" s="29" t="n">
        <v>2.476</v>
      </c>
      <c r="DY1325" s="29" t="n">
        <v>2.373</v>
      </c>
      <c r="DZ1325" s="29" t="n">
        <v>2.369</v>
      </c>
      <c r="EA1325" s="29" t="n">
        <v>2.375</v>
      </c>
      <c r="EB1325" s="29" t="n">
        <v>2.381</v>
      </c>
      <c r="EC1325" s="29" t="n">
        <v>2.387</v>
      </c>
      <c r="ED1325" s="29" t="n">
        <v>2.388</v>
      </c>
      <c r="EE1325" s="29" t="n">
        <v>2.413</v>
      </c>
      <c r="EF1325" s="29" t="n">
        <v>2.537</v>
      </c>
      <c r="EG1325" s="29" t="n">
        <v>2.679</v>
      </c>
      <c r="EH1325" s="29" t="n">
        <v>2.718</v>
      </c>
      <c r="EI1325" s="29" t="n">
        <v>2.601</v>
      </c>
      <c r="EJ1325" s="29" t="n">
        <v>2.506</v>
      </c>
      <c r="EK1325" s="29" t="n">
        <v>2.403</v>
      </c>
      <c r="EL1325" s="29" t="n">
        <v>2.399</v>
      </c>
      <c r="EM1325" s="29" t="n">
        <v>2.405</v>
      </c>
      <c r="EN1325" s="29" t="n">
        <v>2.411</v>
      </c>
      <c r="EO1325" s="29" t="n">
        <v>2.417</v>
      </c>
      <c r="EP1325" s="29" t="n">
        <v>2.418</v>
      </c>
      <c r="EQ1325" s="29" t="n">
        <v>2.443</v>
      </c>
      <c r="ER1325" s="29" t="n">
        <v>2.567</v>
      </c>
      <c r="ES1325" s="29" t="n">
        <v>2.709</v>
      </c>
      <c r="ET1325" s="29" t="n">
        <v>2.758</v>
      </c>
      <c r="EU1325" s="29" t="n">
        <v>2.641</v>
      </c>
      <c r="EV1325" s="29" t="n">
        <v>2.546</v>
      </c>
      <c r="EW1325" s="29" t="n">
        <v>2.443</v>
      </c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  <c r="GR1325" s="0"/>
      <c r="GS1325" s="0"/>
      <c r="GT1325" s="0"/>
      <c r="GU1325" s="0"/>
      <c r="GV1325" s="0"/>
      <c r="GW1325" s="0"/>
      <c r="GX1325" s="0"/>
      <c r="GY1325" s="0"/>
      <c r="GZ1325" s="0"/>
      <c r="HA1325" s="0"/>
      <c r="HB1325" s="0"/>
      <c r="HC1325" s="0"/>
      <c r="HD1325" s="0"/>
      <c r="HE1325" s="0"/>
      <c r="HF1325" s="0"/>
      <c r="HG1325" s="0"/>
      <c r="HH1325" s="0"/>
      <c r="HI1325" s="0"/>
      <c r="HJ1325" s="0"/>
      <c r="HK1325" s="0"/>
      <c r="HL1325" s="0"/>
      <c r="HM1325" s="0"/>
      <c r="HN1325" s="0"/>
      <c r="HO1325" s="0"/>
      <c r="HP1325" s="0"/>
      <c r="HQ1325" s="0"/>
      <c r="HR1325" s="0"/>
      <c r="HS1325" s="0"/>
      <c r="HT1325" s="0"/>
      <c r="HU1325" s="0"/>
      <c r="HV1325" s="0"/>
      <c r="HW1325" s="0"/>
      <c r="HX1325" s="0"/>
      <c r="HY1325" s="0"/>
      <c r="HZ1325" s="0"/>
      <c r="IA1325" s="0"/>
      <c r="IB1325" s="0"/>
      <c r="IC1325" s="0"/>
      <c r="ID1325" s="0"/>
      <c r="IE1325" s="0"/>
      <c r="IF1325" s="0"/>
      <c r="IG1325" s="0"/>
      <c r="IH1325" s="0"/>
      <c r="II1325" s="0"/>
      <c r="IJ1325" s="0"/>
      <c r="IK1325" s="0"/>
      <c r="IL1325" s="0"/>
      <c r="IM1325" s="0"/>
      <c r="IN1325" s="0"/>
      <c r="IO1325" s="0"/>
      <c r="IP1325" s="0"/>
      <c r="IQ1325" s="0"/>
      <c r="IR1325" s="0"/>
      <c r="IS1325" s="0"/>
      <c r="IT1325" s="0"/>
      <c r="IU1325" s="0"/>
      <c r="IV1325" s="0"/>
      <c r="IW1325" s="0"/>
    </row>
    <row r="1326" customFormat="false" ht="12.75" hidden="true" customHeight="false" outlineLevel="0" collapsed="false">
      <c r="A1326" s="0" t="n">
        <f aca="false">WEEKDAY(C1326,2)</f>
        <v>3</v>
      </c>
      <c r="B1326" s="0" t="n">
        <f aca="false">MONTH(C1326)</f>
        <v>4</v>
      </c>
      <c r="C1326" s="23" t="n">
        <v>35893</v>
      </c>
      <c r="D1326" s="0" t="n">
        <f aca="false">MONTH(R1326)</f>
        <v>4</v>
      </c>
      <c r="E1326" s="0" t="n">
        <f aca="false">YEAR(R1326)</f>
        <v>1998</v>
      </c>
      <c r="F1326" s="35" t="n">
        <f aca="false">L1326-K1326</f>
        <v>0.0850666666666662</v>
      </c>
      <c r="G1326" s="24" t="n">
        <f aca="false">N1326-M1326</f>
        <v>-0.059333333333333</v>
      </c>
      <c r="H1326" s="24" t="n">
        <f aca="false">O1326-N1326</f>
        <v>0.0046666666666666</v>
      </c>
      <c r="I1326" s="24" t="n">
        <f aca="false">O1326-M1326</f>
        <v>-0.0546666666666664</v>
      </c>
      <c r="J1326" s="25" t="n">
        <f aca="false">VLOOKUP(C1326,'Nymex hist.'!A:B,2,0)</f>
        <v>2.689</v>
      </c>
      <c r="K1326" s="34" t="n">
        <f aca="false">AVERAGE(CC1326:CI1326)</f>
        <v>2.71133333333333</v>
      </c>
      <c r="L1326" s="34" t="n">
        <f aca="false">AVERAGE(CJ1326:CN1326)</f>
        <v>2.7964</v>
      </c>
      <c r="M1326" s="27" t="n">
        <f aca="false">SUMIF($S$3:$FQ$3,$E1326+1,$S1326:$FQ1326)/COUNTIF($S$3:$FQ$3,$E1326+1)</f>
        <v>2.51841666666667</v>
      </c>
      <c r="N1326" s="27" t="n">
        <f aca="false">SUMIF($S$3:$FQ$3,$E1326+2,$S1326:$FQ1326)/COUNTIF($S$3:$FQ$3,$E1326+2)</f>
        <v>2.45908333333333</v>
      </c>
      <c r="O1326" s="27" t="n">
        <f aca="false">SUMIF($S$3:$FQ$3,$E1326+3,$S1326:$FQ1326)/COUNTIF($S$3:$FQ$3,$E1326+3)</f>
        <v>2.46375</v>
      </c>
      <c r="P1326" s="27" t="n">
        <f aca="false">SUMIF($S$3:$FQ$3,$E1326+4,$S1326:$FQ1326)/COUNTIF($S$3:$FQ$3,$E1326+4)</f>
        <v>2.48375</v>
      </c>
      <c r="Q1326" s="27" t="n">
        <f aca="false">SUMIF($S$3:$FQ$3,$E1326+5,$S1326:$FQ1326)/COUNTIF($S$3:$FQ$3,$E1326+5)</f>
        <v>2.51375</v>
      </c>
      <c r="R1326" s="28" t="n">
        <v>35893</v>
      </c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30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 t="n">
        <v>2.689</v>
      </c>
      <c r="CE1326" s="29" t="n">
        <v>2.718</v>
      </c>
      <c r="CF1326" s="29" t="n">
        <v>2.723</v>
      </c>
      <c r="CG1326" s="29" t="n">
        <v>2.721</v>
      </c>
      <c r="CH1326" s="29" t="n">
        <v>2.706</v>
      </c>
      <c r="CI1326" s="29" t="n">
        <v>2.711</v>
      </c>
      <c r="CJ1326" s="29" t="n">
        <v>2.806</v>
      </c>
      <c r="CK1326" s="29" t="n">
        <v>2.914</v>
      </c>
      <c r="CL1326" s="29" t="n">
        <v>2.924</v>
      </c>
      <c r="CM1326" s="29" t="n">
        <v>2.754</v>
      </c>
      <c r="CN1326" s="29" t="n">
        <v>2.584</v>
      </c>
      <c r="CO1326" s="29" t="n">
        <v>2.43</v>
      </c>
      <c r="CP1326" s="29" t="n">
        <v>2.38</v>
      </c>
      <c r="CQ1326" s="29" t="n">
        <v>2.375</v>
      </c>
      <c r="CR1326" s="29" t="n">
        <v>2.38</v>
      </c>
      <c r="CS1326" s="29" t="n">
        <v>2.385</v>
      </c>
      <c r="CT1326" s="29" t="n">
        <v>2.39</v>
      </c>
      <c r="CU1326" s="29" t="n">
        <v>2.411</v>
      </c>
      <c r="CV1326" s="29" t="n">
        <v>2.535</v>
      </c>
      <c r="CW1326" s="29" t="n">
        <v>2.673</v>
      </c>
      <c r="CX1326" s="29" t="n">
        <v>2.688</v>
      </c>
      <c r="CY1326" s="29" t="n">
        <v>2.574</v>
      </c>
      <c r="CZ1326" s="29" t="n">
        <v>2.483</v>
      </c>
      <c r="DA1326" s="29" t="n">
        <v>2.363</v>
      </c>
      <c r="DB1326" s="29" t="n">
        <v>2.353</v>
      </c>
      <c r="DC1326" s="29" t="n">
        <v>2.359</v>
      </c>
      <c r="DD1326" s="29" t="n">
        <v>2.365</v>
      </c>
      <c r="DE1326" s="29" t="n">
        <v>2.371</v>
      </c>
      <c r="DF1326" s="29" t="n">
        <v>2.372</v>
      </c>
      <c r="DG1326" s="29" t="n">
        <v>2.397</v>
      </c>
      <c r="DH1326" s="29" t="n">
        <v>2.521</v>
      </c>
      <c r="DI1326" s="29" t="n">
        <v>2.663</v>
      </c>
      <c r="DJ1326" s="29" t="n">
        <v>2.682</v>
      </c>
      <c r="DK1326" s="29" t="n">
        <v>2.565</v>
      </c>
      <c r="DL1326" s="29" t="n">
        <v>2.47</v>
      </c>
      <c r="DM1326" s="29" t="n">
        <v>2.367</v>
      </c>
      <c r="DN1326" s="29" t="n">
        <v>2.363</v>
      </c>
      <c r="DO1326" s="29" t="n">
        <v>2.369</v>
      </c>
      <c r="DP1326" s="29" t="n">
        <v>2.375</v>
      </c>
      <c r="DQ1326" s="29" t="n">
        <v>2.381</v>
      </c>
      <c r="DR1326" s="29" t="n">
        <v>2.382</v>
      </c>
      <c r="DS1326" s="29" t="n">
        <v>2.407</v>
      </c>
      <c r="DT1326" s="29" t="n">
        <v>2.531</v>
      </c>
      <c r="DU1326" s="29" t="n">
        <v>2.673</v>
      </c>
      <c r="DV1326" s="29" t="n">
        <v>2.702</v>
      </c>
      <c r="DW1326" s="29" t="n">
        <v>2.585</v>
      </c>
      <c r="DX1326" s="29" t="n">
        <v>2.49</v>
      </c>
      <c r="DY1326" s="29" t="n">
        <v>2.387</v>
      </c>
      <c r="DZ1326" s="29" t="n">
        <v>2.383</v>
      </c>
      <c r="EA1326" s="29" t="n">
        <v>2.389</v>
      </c>
      <c r="EB1326" s="29" t="n">
        <v>2.395</v>
      </c>
      <c r="EC1326" s="29" t="n">
        <v>2.401</v>
      </c>
      <c r="ED1326" s="29" t="n">
        <v>2.402</v>
      </c>
      <c r="EE1326" s="29" t="n">
        <v>2.427</v>
      </c>
      <c r="EF1326" s="29" t="n">
        <v>2.551</v>
      </c>
      <c r="EG1326" s="29" t="n">
        <v>2.693</v>
      </c>
      <c r="EH1326" s="29" t="n">
        <v>2.732</v>
      </c>
      <c r="EI1326" s="29" t="n">
        <v>2.615</v>
      </c>
      <c r="EJ1326" s="29" t="n">
        <v>2.52</v>
      </c>
      <c r="EK1326" s="29" t="n">
        <v>2.417</v>
      </c>
      <c r="EL1326" s="29" t="n">
        <v>2.413</v>
      </c>
      <c r="EM1326" s="29" t="n">
        <v>2.419</v>
      </c>
      <c r="EN1326" s="29" t="n">
        <v>2.425</v>
      </c>
      <c r="EO1326" s="29" t="n">
        <v>2.431</v>
      </c>
      <c r="EP1326" s="29" t="n">
        <v>2.432</v>
      </c>
      <c r="EQ1326" s="29" t="n">
        <v>2.457</v>
      </c>
      <c r="ER1326" s="29" t="n">
        <v>2.581</v>
      </c>
      <c r="ES1326" s="29" t="n">
        <v>2.723</v>
      </c>
      <c r="ET1326" s="29" t="n">
        <v>2.772</v>
      </c>
      <c r="EU1326" s="29" t="n">
        <v>2.655</v>
      </c>
      <c r="EV1326" s="29" t="n">
        <v>2.56</v>
      </c>
      <c r="EW1326" s="29" t="n">
        <v>2.457</v>
      </c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0"/>
      <c r="GS1326" s="0"/>
      <c r="GT1326" s="0"/>
      <c r="GU1326" s="0"/>
      <c r="GV1326" s="0"/>
      <c r="GW1326" s="0"/>
      <c r="GX1326" s="0"/>
      <c r="GY1326" s="0"/>
      <c r="GZ1326" s="0"/>
      <c r="HA1326" s="0"/>
      <c r="HB1326" s="0"/>
      <c r="HC1326" s="0"/>
      <c r="HD1326" s="0"/>
      <c r="HE1326" s="0"/>
      <c r="HF1326" s="0"/>
      <c r="HG1326" s="0"/>
      <c r="HH1326" s="0"/>
      <c r="HI1326" s="0"/>
      <c r="HJ1326" s="0"/>
      <c r="HK1326" s="0"/>
      <c r="HL1326" s="0"/>
      <c r="HM1326" s="0"/>
      <c r="HN1326" s="0"/>
      <c r="HO1326" s="0"/>
      <c r="HP1326" s="0"/>
      <c r="HQ1326" s="0"/>
      <c r="HR1326" s="0"/>
      <c r="HS1326" s="0"/>
      <c r="HT1326" s="0"/>
      <c r="HU1326" s="0"/>
      <c r="HV1326" s="0"/>
      <c r="HW1326" s="0"/>
      <c r="HX1326" s="0"/>
      <c r="HY1326" s="0"/>
      <c r="HZ1326" s="0"/>
      <c r="IA1326" s="0"/>
      <c r="IB1326" s="0"/>
      <c r="IC1326" s="0"/>
      <c r="ID1326" s="0"/>
      <c r="IE1326" s="0"/>
      <c r="IF1326" s="0"/>
      <c r="IG1326" s="0"/>
      <c r="IH1326" s="0"/>
      <c r="II1326" s="0"/>
      <c r="IJ1326" s="0"/>
      <c r="IK1326" s="0"/>
      <c r="IL1326" s="0"/>
      <c r="IM1326" s="0"/>
      <c r="IN1326" s="0"/>
      <c r="IO1326" s="0"/>
      <c r="IP1326" s="0"/>
      <c r="IQ1326" s="0"/>
      <c r="IR1326" s="0"/>
      <c r="IS1326" s="0"/>
      <c r="IT1326" s="0"/>
      <c r="IU1326" s="0"/>
      <c r="IV1326" s="0"/>
      <c r="IW1326" s="0"/>
    </row>
    <row r="1327" customFormat="false" ht="12.75" hidden="false" customHeight="false" outlineLevel="0" collapsed="false">
      <c r="A1327" s="1" t="n">
        <f aca="false">WEEKDAY(C1327,2)</f>
        <v>4</v>
      </c>
      <c r="B1327" s="1" t="n">
        <f aca="false">MONTH(C1327)</f>
        <v>4</v>
      </c>
      <c r="C1327" s="23" t="n">
        <v>35894</v>
      </c>
      <c r="D1327" s="0" t="n">
        <f aca="false">MONTH(R1327)</f>
        <v>4</v>
      </c>
      <c r="E1327" s="0" t="n">
        <f aca="false">YEAR(R1327)</f>
        <v>1998</v>
      </c>
      <c r="F1327" s="3" t="n">
        <f aca="false">L1327-K1327</f>
        <v>0.0933333333333333</v>
      </c>
      <c r="G1327" s="3" t="n">
        <f aca="false">N1327-M1327</f>
        <v>-0.0514166666666669</v>
      </c>
      <c r="H1327" s="3" t="n">
        <f aca="false">O1327-N1327</f>
        <v>0.00408333333333344</v>
      </c>
      <c r="I1327" s="3" t="n">
        <f aca="false">O1327-M1327</f>
        <v>-0.0473333333333335</v>
      </c>
      <c r="J1327" s="4" t="n">
        <f aca="false">VLOOKUP(C1327,'Nymex hist.'!A:B,2,0)</f>
        <v>2.657</v>
      </c>
      <c r="K1327" s="4" t="n">
        <f aca="false">AVERAGE(CC1327:CI1327)</f>
        <v>2.68166666666667</v>
      </c>
      <c r="L1327" s="4" t="n">
        <f aca="false">AVERAGE(CJ1327:CN1327)</f>
        <v>2.775</v>
      </c>
      <c r="M1327" s="4" t="n">
        <f aca="false">SUMIF($S$3:$FQ$3,$E1327+1,$S1327:$FQ1327)/COUNTIF($S$3:$FQ$3,$E1327+1)</f>
        <v>2.50708333333333</v>
      </c>
      <c r="N1327" s="4" t="n">
        <f aca="false">SUMIF($S$3:$FQ$3,$E1327+2,$S1327:$FQ1327)/COUNTIF($S$3:$FQ$3,$E1327+2)</f>
        <v>2.45566666666667</v>
      </c>
      <c r="O1327" s="4" t="n">
        <f aca="false">SUMIF($S$3:$FQ$3,$E1327+3,$S1327:$FQ1327)/COUNTIF($S$3:$FQ$3,$E1327+3)</f>
        <v>2.45975</v>
      </c>
      <c r="P1327" s="4" t="n">
        <f aca="false">SUMIF($S$3:$FQ$3,$E1327+4,$S1327:$FQ1327)/COUNTIF($S$3:$FQ$3,$E1327+4)</f>
        <v>2.47975</v>
      </c>
      <c r="Q1327" s="4" t="n">
        <f aca="false">SUMIF($S$3:$FQ$3,$E1327+5,$S1327:$FQ1327)/COUNTIF($S$3:$FQ$3,$E1327+5)</f>
        <v>2.50975</v>
      </c>
      <c r="R1327" s="21" t="n">
        <v>35894</v>
      </c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7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32"/>
      <c r="BJ1327" s="32"/>
      <c r="BK1327" s="32"/>
      <c r="BL1327" s="32"/>
      <c r="BM1327" s="32"/>
      <c r="BN1327" s="32"/>
      <c r="BO1327" s="32"/>
      <c r="BP1327" s="32"/>
      <c r="BQ1327" s="32"/>
      <c r="BR1327" s="32"/>
      <c r="BS1327" s="32"/>
      <c r="BT1327" s="32"/>
      <c r="BU1327" s="32"/>
      <c r="BV1327" s="32"/>
      <c r="BW1327" s="32"/>
      <c r="BX1327" s="32"/>
      <c r="BY1327" s="32"/>
      <c r="BZ1327" s="32"/>
      <c r="CA1327" s="32"/>
      <c r="CB1327" s="32"/>
      <c r="CC1327" s="32"/>
      <c r="CD1327" s="32" t="n">
        <v>2.657</v>
      </c>
      <c r="CE1327" s="32" t="n">
        <v>2.688</v>
      </c>
      <c r="CF1327" s="32" t="n">
        <v>2.693</v>
      </c>
      <c r="CG1327" s="32" t="n">
        <v>2.693</v>
      </c>
      <c r="CH1327" s="32" t="n">
        <v>2.679</v>
      </c>
      <c r="CI1327" s="32" t="n">
        <v>2.68</v>
      </c>
      <c r="CJ1327" s="32" t="n">
        <v>2.78</v>
      </c>
      <c r="CK1327" s="32" t="n">
        <v>2.89</v>
      </c>
      <c r="CL1327" s="32" t="n">
        <v>2.9</v>
      </c>
      <c r="CM1327" s="32" t="n">
        <v>2.735</v>
      </c>
      <c r="CN1327" s="32" t="n">
        <v>2.57</v>
      </c>
      <c r="CO1327" s="32" t="n">
        <v>2.418</v>
      </c>
      <c r="CP1327" s="32" t="n">
        <v>2.368</v>
      </c>
      <c r="CQ1327" s="32" t="n">
        <v>2.365</v>
      </c>
      <c r="CR1327" s="32" t="n">
        <v>2.37</v>
      </c>
      <c r="CS1327" s="32" t="n">
        <v>2.375</v>
      </c>
      <c r="CT1327" s="32" t="n">
        <v>2.38</v>
      </c>
      <c r="CU1327" s="32" t="n">
        <v>2.401</v>
      </c>
      <c r="CV1327" s="32" t="n">
        <v>2.53</v>
      </c>
      <c r="CW1327" s="32" t="n">
        <v>2.673</v>
      </c>
      <c r="CX1327" s="32" t="n">
        <v>2.687</v>
      </c>
      <c r="CY1327" s="32" t="n">
        <v>2.572</v>
      </c>
      <c r="CZ1327" s="32" t="n">
        <v>2.481</v>
      </c>
      <c r="DA1327" s="32" t="n">
        <v>2.359</v>
      </c>
      <c r="DB1327" s="32" t="n">
        <v>2.349</v>
      </c>
      <c r="DC1327" s="32" t="n">
        <v>2.355</v>
      </c>
      <c r="DD1327" s="32" t="n">
        <v>2.361</v>
      </c>
      <c r="DE1327" s="32" t="n">
        <v>2.367</v>
      </c>
      <c r="DF1327" s="32" t="n">
        <v>2.368</v>
      </c>
      <c r="DG1327" s="32" t="n">
        <v>2.393</v>
      </c>
      <c r="DH1327" s="32" t="n">
        <v>2.517</v>
      </c>
      <c r="DI1327" s="32" t="n">
        <v>2.659</v>
      </c>
      <c r="DJ1327" s="32" t="n">
        <v>2.678</v>
      </c>
      <c r="DK1327" s="32" t="n">
        <v>2.561</v>
      </c>
      <c r="DL1327" s="32" t="n">
        <v>2.466</v>
      </c>
      <c r="DM1327" s="32" t="n">
        <v>2.363</v>
      </c>
      <c r="DN1327" s="32" t="n">
        <v>2.359</v>
      </c>
      <c r="DO1327" s="32" t="n">
        <v>2.365</v>
      </c>
      <c r="DP1327" s="32" t="n">
        <v>2.371</v>
      </c>
      <c r="DQ1327" s="32" t="n">
        <v>2.377</v>
      </c>
      <c r="DR1327" s="32" t="n">
        <v>2.378</v>
      </c>
      <c r="DS1327" s="32" t="n">
        <v>2.403</v>
      </c>
      <c r="DT1327" s="32" t="n">
        <v>2.527</v>
      </c>
      <c r="DU1327" s="32" t="n">
        <v>2.669</v>
      </c>
      <c r="DV1327" s="32" t="n">
        <v>2.698</v>
      </c>
      <c r="DW1327" s="32" t="n">
        <v>2.581</v>
      </c>
      <c r="DX1327" s="32" t="n">
        <v>2.486</v>
      </c>
      <c r="DY1327" s="32" t="n">
        <v>2.383</v>
      </c>
      <c r="DZ1327" s="32" t="n">
        <v>2.379</v>
      </c>
      <c r="EA1327" s="32" t="n">
        <v>2.385</v>
      </c>
      <c r="EB1327" s="32" t="n">
        <v>2.391</v>
      </c>
      <c r="EC1327" s="32" t="n">
        <v>2.397</v>
      </c>
      <c r="ED1327" s="32" t="n">
        <v>2.398</v>
      </c>
      <c r="EE1327" s="32" t="n">
        <v>2.423</v>
      </c>
      <c r="EF1327" s="32" t="n">
        <v>2.547</v>
      </c>
      <c r="EG1327" s="32" t="n">
        <v>2.689</v>
      </c>
      <c r="EH1327" s="32" t="n">
        <v>2.728</v>
      </c>
      <c r="EI1327" s="32" t="n">
        <v>2.611</v>
      </c>
      <c r="EJ1327" s="32" t="n">
        <v>2.516</v>
      </c>
      <c r="EK1327" s="32" t="n">
        <v>2.413</v>
      </c>
      <c r="EL1327" s="32" t="n">
        <v>2.409</v>
      </c>
      <c r="EM1327" s="32" t="n">
        <v>2.415</v>
      </c>
      <c r="EN1327" s="32" t="n">
        <v>2.421</v>
      </c>
      <c r="EO1327" s="32" t="n">
        <v>2.427</v>
      </c>
      <c r="EP1327" s="32" t="n">
        <v>2.428</v>
      </c>
      <c r="EQ1327" s="32" t="n">
        <v>2.453</v>
      </c>
      <c r="ER1327" s="32" t="n">
        <v>2.577</v>
      </c>
      <c r="ES1327" s="32" t="n">
        <v>2.719</v>
      </c>
      <c r="ET1327" s="32" t="n">
        <v>2.768</v>
      </c>
      <c r="EU1327" s="32" t="n">
        <v>2.651</v>
      </c>
      <c r="EV1327" s="32" t="n">
        <v>2.556</v>
      </c>
      <c r="EW1327" s="32" t="n">
        <v>2.453</v>
      </c>
      <c r="EX1327" s="32"/>
      <c r="EY1327" s="32"/>
      <c r="EZ1327" s="32"/>
      <c r="FA1327" s="32"/>
      <c r="FB1327" s="32"/>
      <c r="FC1327" s="32"/>
      <c r="FD1327" s="32"/>
      <c r="FE1327" s="32"/>
      <c r="FF1327" s="32"/>
      <c r="FG1327" s="32"/>
      <c r="FH1327" s="32"/>
      <c r="FI1327" s="32"/>
      <c r="FJ1327" s="32"/>
      <c r="FK1327" s="32"/>
      <c r="FL1327" s="32"/>
      <c r="FM1327" s="32"/>
      <c r="FN1327" s="32"/>
      <c r="FO1327" s="32"/>
      <c r="FP1327" s="32"/>
      <c r="FQ1327" s="32"/>
      <c r="FR1327" s="32"/>
      <c r="FS1327" s="32"/>
      <c r="FT1327" s="32"/>
      <c r="FU1327" s="32"/>
      <c r="FV1327" s="32"/>
      <c r="FW1327" s="32"/>
      <c r="FX1327" s="32"/>
      <c r="FY1327" s="32"/>
      <c r="FZ1327" s="32"/>
      <c r="GA1327" s="32"/>
      <c r="GB1327" s="32"/>
      <c r="GC1327" s="32"/>
      <c r="GD1327" s="32"/>
      <c r="GE1327" s="32"/>
      <c r="GF1327" s="32"/>
      <c r="GG1327" s="32"/>
      <c r="GH1327" s="32"/>
      <c r="GI1327" s="32"/>
      <c r="GJ1327" s="32"/>
      <c r="GK1327" s="32"/>
      <c r="GL1327" s="32"/>
      <c r="GM1327" s="32"/>
      <c r="GN1327" s="32"/>
      <c r="GO1327" s="32"/>
      <c r="GP1327" s="32"/>
      <c r="GQ1327" s="32"/>
    </row>
    <row r="1328" customFormat="false" ht="12.75" hidden="true" customHeight="false" outlineLevel="0" collapsed="false">
      <c r="A1328" s="0" t="n">
        <f aca="false">WEEKDAY(C1328,2)</f>
        <v>1</v>
      </c>
      <c r="B1328" s="0" t="n">
        <f aca="false">MONTH(C1328)</f>
        <v>4</v>
      </c>
      <c r="C1328" s="23" t="n">
        <v>35898</v>
      </c>
      <c r="D1328" s="0" t="n">
        <f aca="false">MONTH(R1328)</f>
        <v>4</v>
      </c>
      <c r="E1328" s="0" t="n">
        <f aca="false">YEAR(R1328)</f>
        <v>1998</v>
      </c>
      <c r="F1328" s="35" t="n">
        <f aca="false">L1328-K1328</f>
        <v>0.1365</v>
      </c>
      <c r="G1328" s="24" t="n">
        <f aca="false">N1328-M1328</f>
        <v>-0.0284999999999997</v>
      </c>
      <c r="H1328" s="24" t="n">
        <f aca="false">O1328-N1328</f>
        <v>0.00458333333333316</v>
      </c>
      <c r="I1328" s="24" t="n">
        <f aca="false">O1328-M1328</f>
        <v>-0.0239166666666666</v>
      </c>
      <c r="J1328" s="25" t="n">
        <f aca="false">VLOOKUP(C1328,'Nymex hist.'!A:B,2,0)</f>
        <v>2.479</v>
      </c>
      <c r="K1328" s="34" t="n">
        <f aca="false">AVERAGE(CC1328:CI1328)</f>
        <v>2.5265</v>
      </c>
      <c r="L1328" s="34" t="n">
        <f aca="false">AVERAGE(CJ1328:CN1328)</f>
        <v>2.663</v>
      </c>
      <c r="M1328" s="27" t="n">
        <f aca="false">SUMIF($S$3:$FQ$3,$E1328+1,$S1328:$FQ1328)/COUNTIF($S$3:$FQ$3,$E1328+1)</f>
        <v>2.43966666666667</v>
      </c>
      <c r="N1328" s="27" t="n">
        <f aca="false">SUMIF($S$3:$FQ$3,$E1328+2,$S1328:$FQ1328)/COUNTIF($S$3:$FQ$3,$E1328+2)</f>
        <v>2.41116666666667</v>
      </c>
      <c r="O1328" s="27" t="n">
        <f aca="false">SUMIF($S$3:$FQ$3,$E1328+3,$S1328:$FQ1328)/COUNTIF($S$3:$FQ$3,$E1328+3)</f>
        <v>2.41575</v>
      </c>
      <c r="P1328" s="27" t="n">
        <f aca="false">SUMIF($S$3:$FQ$3,$E1328+4,$S1328:$FQ1328)/COUNTIF($S$3:$FQ$3,$E1328+4)</f>
        <v>2.43575</v>
      </c>
      <c r="Q1328" s="27" t="n">
        <f aca="false">SUMIF($S$3:$FQ$3,$E1328+5,$S1328:$FQ1328)/COUNTIF($S$3:$FQ$3,$E1328+5)</f>
        <v>2.46575</v>
      </c>
      <c r="R1328" s="28" t="n">
        <v>35898</v>
      </c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30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 t="n">
        <v>2.479</v>
      </c>
      <c r="CE1328" s="29" t="n">
        <v>2.514</v>
      </c>
      <c r="CF1328" s="29" t="n">
        <v>2.543</v>
      </c>
      <c r="CG1328" s="29" t="n">
        <v>2.543</v>
      </c>
      <c r="CH1328" s="29" t="n">
        <v>2.535</v>
      </c>
      <c r="CI1328" s="29" t="n">
        <v>2.545</v>
      </c>
      <c r="CJ1328" s="29" t="n">
        <v>2.65</v>
      </c>
      <c r="CK1328" s="29" t="n">
        <v>2.77</v>
      </c>
      <c r="CL1328" s="29" t="n">
        <v>2.78</v>
      </c>
      <c r="CM1328" s="29" t="n">
        <v>2.63</v>
      </c>
      <c r="CN1328" s="29" t="n">
        <v>2.485</v>
      </c>
      <c r="CO1328" s="29" t="n">
        <v>2.345</v>
      </c>
      <c r="CP1328" s="29" t="n">
        <v>2.305</v>
      </c>
      <c r="CQ1328" s="29" t="n">
        <v>2.307</v>
      </c>
      <c r="CR1328" s="29" t="n">
        <v>2.315</v>
      </c>
      <c r="CS1328" s="29" t="n">
        <v>2.323</v>
      </c>
      <c r="CT1328" s="29" t="n">
        <v>2.329</v>
      </c>
      <c r="CU1328" s="29" t="n">
        <v>2.351</v>
      </c>
      <c r="CV1328" s="29" t="n">
        <v>2.481</v>
      </c>
      <c r="CW1328" s="29" t="n">
        <v>2.625</v>
      </c>
      <c r="CX1328" s="29" t="n">
        <v>2.64</v>
      </c>
      <c r="CY1328" s="29" t="n">
        <v>2.526</v>
      </c>
      <c r="CZ1328" s="29" t="n">
        <v>2.436</v>
      </c>
      <c r="DA1328" s="29" t="n">
        <v>2.315</v>
      </c>
      <c r="DB1328" s="29" t="n">
        <v>2.305</v>
      </c>
      <c r="DC1328" s="29" t="n">
        <v>2.311</v>
      </c>
      <c r="DD1328" s="29" t="n">
        <v>2.317</v>
      </c>
      <c r="DE1328" s="29" t="n">
        <v>2.323</v>
      </c>
      <c r="DF1328" s="29" t="n">
        <v>2.324</v>
      </c>
      <c r="DG1328" s="29" t="n">
        <v>2.349</v>
      </c>
      <c r="DH1328" s="29" t="n">
        <v>2.473</v>
      </c>
      <c r="DI1328" s="29" t="n">
        <v>2.615</v>
      </c>
      <c r="DJ1328" s="29" t="n">
        <v>2.634</v>
      </c>
      <c r="DK1328" s="29" t="n">
        <v>2.517</v>
      </c>
      <c r="DL1328" s="29" t="n">
        <v>2.422</v>
      </c>
      <c r="DM1328" s="29" t="n">
        <v>2.319</v>
      </c>
      <c r="DN1328" s="29" t="n">
        <v>2.315</v>
      </c>
      <c r="DO1328" s="29" t="n">
        <v>2.321</v>
      </c>
      <c r="DP1328" s="29" t="n">
        <v>2.327</v>
      </c>
      <c r="DQ1328" s="29" t="n">
        <v>2.333</v>
      </c>
      <c r="DR1328" s="29" t="n">
        <v>2.334</v>
      </c>
      <c r="DS1328" s="29" t="n">
        <v>2.359</v>
      </c>
      <c r="DT1328" s="29" t="n">
        <v>2.483</v>
      </c>
      <c r="DU1328" s="29" t="n">
        <v>2.625</v>
      </c>
      <c r="DV1328" s="29" t="n">
        <v>2.654</v>
      </c>
      <c r="DW1328" s="29" t="n">
        <v>2.537</v>
      </c>
      <c r="DX1328" s="29" t="n">
        <v>2.442</v>
      </c>
      <c r="DY1328" s="29" t="n">
        <v>2.339</v>
      </c>
      <c r="DZ1328" s="29" t="n">
        <v>2.335</v>
      </c>
      <c r="EA1328" s="29" t="n">
        <v>2.341</v>
      </c>
      <c r="EB1328" s="29" t="n">
        <v>2.347</v>
      </c>
      <c r="EC1328" s="29" t="n">
        <v>2.353</v>
      </c>
      <c r="ED1328" s="29" t="n">
        <v>2.354</v>
      </c>
      <c r="EE1328" s="29" t="n">
        <v>2.379</v>
      </c>
      <c r="EF1328" s="29" t="n">
        <v>2.503</v>
      </c>
      <c r="EG1328" s="29" t="n">
        <v>2.645</v>
      </c>
      <c r="EH1328" s="29" t="n">
        <v>2.684</v>
      </c>
      <c r="EI1328" s="29" t="n">
        <v>2.567</v>
      </c>
      <c r="EJ1328" s="29" t="n">
        <v>2.472</v>
      </c>
      <c r="EK1328" s="29" t="n">
        <v>2.369</v>
      </c>
      <c r="EL1328" s="29" t="n">
        <v>2.365</v>
      </c>
      <c r="EM1328" s="29" t="n">
        <v>2.371</v>
      </c>
      <c r="EN1328" s="29" t="n">
        <v>2.377</v>
      </c>
      <c r="EO1328" s="29" t="n">
        <v>2.383</v>
      </c>
      <c r="EP1328" s="29" t="n">
        <v>2.384</v>
      </c>
      <c r="EQ1328" s="29" t="n">
        <v>2.409</v>
      </c>
      <c r="ER1328" s="29" t="n">
        <v>2.533</v>
      </c>
      <c r="ES1328" s="29" t="n">
        <v>2.675</v>
      </c>
      <c r="ET1328" s="29" t="n">
        <v>2.724</v>
      </c>
      <c r="EU1328" s="29" t="n">
        <v>2.607</v>
      </c>
      <c r="EV1328" s="29" t="n">
        <v>2.512</v>
      </c>
      <c r="EW1328" s="29" t="n">
        <v>2.409</v>
      </c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0"/>
      <c r="GS1328" s="0"/>
      <c r="GT1328" s="0"/>
      <c r="GU1328" s="0"/>
      <c r="GV1328" s="0"/>
      <c r="GW1328" s="0"/>
      <c r="GX1328" s="0"/>
      <c r="GY1328" s="0"/>
      <c r="GZ1328" s="0"/>
      <c r="HA1328" s="0"/>
      <c r="HB1328" s="0"/>
      <c r="HC1328" s="0"/>
      <c r="HD1328" s="0"/>
      <c r="HE1328" s="0"/>
      <c r="HF1328" s="0"/>
      <c r="HG1328" s="0"/>
      <c r="HH1328" s="0"/>
      <c r="HI1328" s="0"/>
      <c r="HJ1328" s="0"/>
      <c r="HK1328" s="0"/>
      <c r="HL1328" s="0"/>
      <c r="HM1328" s="0"/>
      <c r="HN1328" s="0"/>
      <c r="HO1328" s="0"/>
      <c r="HP1328" s="0"/>
      <c r="HQ1328" s="0"/>
      <c r="HR1328" s="0"/>
      <c r="HS1328" s="0"/>
      <c r="HT1328" s="0"/>
      <c r="HU1328" s="0"/>
      <c r="HV1328" s="0"/>
      <c r="HW1328" s="0"/>
      <c r="HX1328" s="0"/>
      <c r="HY1328" s="0"/>
      <c r="HZ1328" s="0"/>
      <c r="IA1328" s="0"/>
      <c r="IB1328" s="0"/>
      <c r="IC1328" s="0"/>
      <c r="ID1328" s="0"/>
      <c r="IE1328" s="0"/>
      <c r="IF1328" s="0"/>
      <c r="IG1328" s="0"/>
      <c r="IH1328" s="0"/>
      <c r="II1328" s="0"/>
      <c r="IJ1328" s="0"/>
      <c r="IK1328" s="0"/>
      <c r="IL1328" s="0"/>
      <c r="IM1328" s="0"/>
      <c r="IN1328" s="0"/>
      <c r="IO1328" s="0"/>
      <c r="IP1328" s="0"/>
      <c r="IQ1328" s="0"/>
      <c r="IR1328" s="0"/>
      <c r="IS1328" s="0"/>
      <c r="IT1328" s="0"/>
      <c r="IU1328" s="0"/>
      <c r="IV1328" s="0"/>
      <c r="IW1328" s="0"/>
    </row>
    <row r="1329" customFormat="false" ht="12.75" hidden="true" customHeight="false" outlineLevel="0" collapsed="false">
      <c r="A1329" s="0" t="n">
        <f aca="false">WEEKDAY(C1329,2)</f>
        <v>2</v>
      </c>
      <c r="B1329" s="0" t="n">
        <f aca="false">MONTH(C1329)</f>
        <v>4</v>
      </c>
      <c r="C1329" s="23" t="n">
        <v>35899</v>
      </c>
      <c r="D1329" s="0" t="n">
        <f aca="false">MONTH(R1329)</f>
        <v>4</v>
      </c>
      <c r="E1329" s="0" t="n">
        <f aca="false">YEAR(R1329)</f>
        <v>1998</v>
      </c>
      <c r="F1329" s="35" t="n">
        <f aca="false">L1329-K1329</f>
        <v>0.127333333333334</v>
      </c>
      <c r="G1329" s="24" t="n">
        <f aca="false">N1329-M1329</f>
        <v>-0.0349166666666663</v>
      </c>
      <c r="H1329" s="24" t="n">
        <f aca="false">O1329-N1329</f>
        <v>0.00791666666666657</v>
      </c>
      <c r="I1329" s="24" t="n">
        <f aca="false">O1329-M1329</f>
        <v>-0.0269999999999997</v>
      </c>
      <c r="J1329" s="25" t="n">
        <f aca="false">VLOOKUP(C1329,'Nymex hist.'!A:B,2,0)</f>
        <v>2.501</v>
      </c>
      <c r="K1329" s="34" t="n">
        <f aca="false">AVERAGE(CC1329:CI1329)</f>
        <v>2.54366666666667</v>
      </c>
      <c r="L1329" s="34" t="n">
        <f aca="false">AVERAGE(CJ1329:CN1329)</f>
        <v>2.671</v>
      </c>
      <c r="M1329" s="27" t="n">
        <f aca="false">SUMIF($S$3:$FQ$3,$E1329+1,$S1329:$FQ1329)/COUNTIF($S$3:$FQ$3,$E1329+1)</f>
        <v>2.43808333333333</v>
      </c>
      <c r="N1329" s="27" t="n">
        <f aca="false">SUMIF($S$3:$FQ$3,$E1329+2,$S1329:$FQ1329)/COUNTIF($S$3:$FQ$3,$E1329+2)</f>
        <v>2.40316666666667</v>
      </c>
      <c r="O1329" s="27" t="n">
        <f aca="false">SUMIF($S$3:$FQ$3,$E1329+3,$S1329:$FQ1329)/COUNTIF($S$3:$FQ$3,$E1329+3)</f>
        <v>2.41108333333333</v>
      </c>
      <c r="P1329" s="27" t="n">
        <f aca="false">SUMIF($S$3:$FQ$3,$E1329+4,$S1329:$FQ1329)/COUNTIF($S$3:$FQ$3,$E1329+4)</f>
        <v>2.43608333333333</v>
      </c>
      <c r="Q1329" s="27" t="n">
        <f aca="false">SUMIF($S$3:$FQ$3,$E1329+5,$S1329:$FQ1329)/COUNTIF($S$3:$FQ$3,$E1329+5)</f>
        <v>2.47108333333333</v>
      </c>
      <c r="R1329" s="28" t="n">
        <v>35899</v>
      </c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30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 t="n">
        <v>2.501</v>
      </c>
      <c r="CE1329" s="29" t="n">
        <v>2.533</v>
      </c>
      <c r="CF1329" s="29" t="n">
        <v>2.557</v>
      </c>
      <c r="CG1329" s="29" t="n">
        <v>2.561</v>
      </c>
      <c r="CH1329" s="29" t="n">
        <v>2.55</v>
      </c>
      <c r="CI1329" s="29" t="n">
        <v>2.56</v>
      </c>
      <c r="CJ1329" s="29" t="n">
        <v>2.665</v>
      </c>
      <c r="CK1329" s="29" t="n">
        <v>2.78</v>
      </c>
      <c r="CL1329" s="29" t="n">
        <v>2.79</v>
      </c>
      <c r="CM1329" s="29" t="n">
        <v>2.635</v>
      </c>
      <c r="CN1329" s="29" t="n">
        <v>2.485</v>
      </c>
      <c r="CO1329" s="29" t="n">
        <v>2.345</v>
      </c>
      <c r="CP1329" s="29" t="n">
        <v>2.303</v>
      </c>
      <c r="CQ1329" s="29" t="n">
        <v>2.303</v>
      </c>
      <c r="CR1329" s="29" t="n">
        <v>2.311</v>
      </c>
      <c r="CS1329" s="29" t="n">
        <v>2.319</v>
      </c>
      <c r="CT1329" s="29" t="n">
        <v>2.325</v>
      </c>
      <c r="CU1329" s="29" t="n">
        <v>2.347</v>
      </c>
      <c r="CV1329" s="29" t="n">
        <v>2.477</v>
      </c>
      <c r="CW1329" s="29" t="n">
        <v>2.617</v>
      </c>
      <c r="CX1329" s="29" t="n">
        <v>2.632</v>
      </c>
      <c r="CY1329" s="29" t="n">
        <v>2.518</v>
      </c>
      <c r="CZ1329" s="29" t="n">
        <v>2.428</v>
      </c>
      <c r="DA1329" s="29" t="n">
        <v>2.307</v>
      </c>
      <c r="DB1329" s="29" t="n">
        <v>2.297</v>
      </c>
      <c r="DC1329" s="29" t="n">
        <v>2.303</v>
      </c>
      <c r="DD1329" s="29" t="n">
        <v>2.309</v>
      </c>
      <c r="DE1329" s="29" t="n">
        <v>2.315</v>
      </c>
      <c r="DF1329" s="29" t="n">
        <v>2.316</v>
      </c>
      <c r="DG1329" s="29" t="n">
        <v>2.341</v>
      </c>
      <c r="DH1329" s="29" t="n">
        <v>2.465</v>
      </c>
      <c r="DI1329" s="29" t="n">
        <v>2.607</v>
      </c>
      <c r="DJ1329" s="29" t="n">
        <v>2.626</v>
      </c>
      <c r="DK1329" s="29" t="n">
        <v>2.509</v>
      </c>
      <c r="DL1329" s="29" t="n">
        <v>2.414</v>
      </c>
      <c r="DM1329" s="29" t="n">
        <v>2.311</v>
      </c>
      <c r="DN1329" s="29" t="n">
        <v>2.312</v>
      </c>
      <c r="DO1329" s="29" t="n">
        <v>2.318</v>
      </c>
      <c r="DP1329" s="29" t="n">
        <v>2.324</v>
      </c>
      <c r="DQ1329" s="29" t="n">
        <v>2.33</v>
      </c>
      <c r="DR1329" s="29" t="n">
        <v>2.331</v>
      </c>
      <c r="DS1329" s="29" t="n">
        <v>2.356</v>
      </c>
      <c r="DT1329" s="29" t="n">
        <v>2.48</v>
      </c>
      <c r="DU1329" s="29" t="n">
        <v>2.622</v>
      </c>
      <c r="DV1329" s="29" t="n">
        <v>2.651</v>
      </c>
      <c r="DW1329" s="29" t="n">
        <v>2.534</v>
      </c>
      <c r="DX1329" s="29" t="n">
        <v>2.439</v>
      </c>
      <c r="DY1329" s="29" t="n">
        <v>2.336</v>
      </c>
      <c r="DZ1329" s="29" t="n">
        <v>2.337</v>
      </c>
      <c r="EA1329" s="29" t="n">
        <v>2.343</v>
      </c>
      <c r="EB1329" s="29" t="n">
        <v>2.349</v>
      </c>
      <c r="EC1329" s="29" t="n">
        <v>2.355</v>
      </c>
      <c r="ED1329" s="29" t="n">
        <v>2.356</v>
      </c>
      <c r="EE1329" s="29" t="n">
        <v>2.381</v>
      </c>
      <c r="EF1329" s="29" t="n">
        <v>2.505</v>
      </c>
      <c r="EG1329" s="29" t="n">
        <v>2.647</v>
      </c>
      <c r="EH1329" s="29" t="n">
        <v>2.686</v>
      </c>
      <c r="EI1329" s="29" t="n">
        <v>2.569</v>
      </c>
      <c r="EJ1329" s="29" t="n">
        <v>2.474</v>
      </c>
      <c r="EK1329" s="29" t="n">
        <v>2.371</v>
      </c>
      <c r="EL1329" s="29" t="n">
        <v>2.372</v>
      </c>
      <c r="EM1329" s="29" t="n">
        <v>2.378</v>
      </c>
      <c r="EN1329" s="29" t="n">
        <v>2.384</v>
      </c>
      <c r="EO1329" s="29" t="n">
        <v>2.39</v>
      </c>
      <c r="EP1329" s="29" t="n">
        <v>2.391</v>
      </c>
      <c r="EQ1329" s="29" t="n">
        <v>2.416</v>
      </c>
      <c r="ER1329" s="29" t="n">
        <v>2.54</v>
      </c>
      <c r="ES1329" s="29" t="n">
        <v>2.682</v>
      </c>
      <c r="ET1329" s="29" t="n">
        <v>2.731</v>
      </c>
      <c r="EU1329" s="29" t="n">
        <v>2.614</v>
      </c>
      <c r="EV1329" s="29" t="n">
        <v>2.519</v>
      </c>
      <c r="EW1329" s="29" t="n">
        <v>2.416</v>
      </c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0"/>
      <c r="GS1329" s="0"/>
      <c r="GT1329" s="0"/>
      <c r="GU1329" s="0"/>
      <c r="GV1329" s="0"/>
      <c r="GW1329" s="0"/>
      <c r="GX1329" s="0"/>
      <c r="GY1329" s="0"/>
      <c r="GZ1329" s="0"/>
      <c r="HA1329" s="0"/>
      <c r="HB1329" s="0"/>
      <c r="HC1329" s="0"/>
      <c r="HD1329" s="0"/>
      <c r="HE1329" s="0"/>
      <c r="HF1329" s="0"/>
      <c r="HG1329" s="0"/>
      <c r="HH1329" s="0"/>
      <c r="HI1329" s="0"/>
      <c r="HJ1329" s="0"/>
      <c r="HK1329" s="0"/>
      <c r="HL1329" s="0"/>
      <c r="HM1329" s="0"/>
      <c r="HN1329" s="0"/>
      <c r="HO1329" s="0"/>
      <c r="HP1329" s="0"/>
      <c r="HQ1329" s="0"/>
      <c r="HR1329" s="0"/>
      <c r="HS1329" s="0"/>
      <c r="HT1329" s="0"/>
      <c r="HU1329" s="0"/>
      <c r="HV1329" s="0"/>
      <c r="HW1329" s="0"/>
      <c r="HX1329" s="0"/>
      <c r="HY1329" s="0"/>
      <c r="HZ1329" s="0"/>
      <c r="IA1329" s="0"/>
      <c r="IB1329" s="0"/>
      <c r="IC1329" s="0"/>
      <c r="ID1329" s="0"/>
      <c r="IE1329" s="0"/>
      <c r="IF1329" s="0"/>
      <c r="IG1329" s="0"/>
      <c r="IH1329" s="0"/>
      <c r="II1329" s="0"/>
      <c r="IJ1329" s="0"/>
      <c r="IK1329" s="0"/>
      <c r="IL1329" s="0"/>
      <c r="IM1329" s="0"/>
      <c r="IN1329" s="0"/>
      <c r="IO1329" s="0"/>
      <c r="IP1329" s="0"/>
      <c r="IQ1329" s="0"/>
      <c r="IR1329" s="0"/>
      <c r="IS1329" s="0"/>
      <c r="IT1329" s="0"/>
      <c r="IU1329" s="0"/>
      <c r="IV1329" s="0"/>
      <c r="IW1329" s="0"/>
    </row>
    <row r="1330" customFormat="false" ht="12.75" hidden="true" customHeight="false" outlineLevel="0" collapsed="false">
      <c r="A1330" s="0" t="n">
        <f aca="false">WEEKDAY(C1330,2)</f>
        <v>3</v>
      </c>
      <c r="B1330" s="0" t="n">
        <f aca="false">MONTH(C1330)</f>
        <v>4</v>
      </c>
      <c r="C1330" s="23" t="n">
        <v>35900</v>
      </c>
      <c r="D1330" s="0" t="n">
        <f aca="false">MONTH(R1330)</f>
        <v>4</v>
      </c>
      <c r="E1330" s="0" t="n">
        <f aca="false">YEAR(R1330)</f>
        <v>1998</v>
      </c>
      <c r="F1330" s="35" t="n">
        <f aca="false">L1330-K1330</f>
        <v>0.120733333333333</v>
      </c>
      <c r="G1330" s="24" t="n">
        <f aca="false">N1330-M1330</f>
        <v>-0.059166666666667</v>
      </c>
      <c r="H1330" s="24" t="n">
        <f aca="false">O1330-N1330</f>
        <v>0.00625000000000009</v>
      </c>
      <c r="I1330" s="24" t="n">
        <f aca="false">O1330-M1330</f>
        <v>-0.0529166666666669</v>
      </c>
      <c r="J1330" s="25" t="n">
        <f aca="false">VLOOKUP(C1330,'Nymex hist.'!A:B,2,0)</f>
        <v>2.521</v>
      </c>
      <c r="K1330" s="34" t="n">
        <f aca="false">AVERAGE(CC1330:CI1330)</f>
        <v>2.56666666666667</v>
      </c>
      <c r="L1330" s="34" t="n">
        <f aca="false">AVERAGE(CJ1330:CN1330)</f>
        <v>2.6874</v>
      </c>
      <c r="M1330" s="27" t="n">
        <f aca="false">SUMIF($S$3:$FQ$3,$E1330+1,$S1330:$FQ1330)/COUNTIF($S$3:$FQ$3,$E1330+1)</f>
        <v>2.43441666666667</v>
      </c>
      <c r="N1330" s="27" t="n">
        <f aca="false">SUMIF($S$3:$FQ$3,$E1330+2,$S1330:$FQ1330)/COUNTIF($S$3:$FQ$3,$E1330+2)</f>
        <v>2.37525</v>
      </c>
      <c r="O1330" s="27" t="n">
        <f aca="false">SUMIF($S$3:$FQ$3,$E1330+3,$S1330:$FQ1330)/COUNTIF($S$3:$FQ$3,$E1330+3)</f>
        <v>2.3815</v>
      </c>
      <c r="P1330" s="27" t="n">
        <f aca="false">SUMIF($S$3:$FQ$3,$E1330+4,$S1330:$FQ1330)/COUNTIF($S$3:$FQ$3,$E1330+4)</f>
        <v>2.4065</v>
      </c>
      <c r="Q1330" s="27" t="n">
        <f aca="false">SUMIF($S$3:$FQ$3,$E1330+5,$S1330:$FQ1330)/COUNTIF($S$3:$FQ$3,$E1330+5)</f>
        <v>2.4415</v>
      </c>
      <c r="R1330" s="28" t="n">
        <v>35900</v>
      </c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30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 t="n">
        <v>2.521</v>
      </c>
      <c r="CE1330" s="29" t="n">
        <v>2.558</v>
      </c>
      <c r="CF1330" s="29" t="n">
        <v>2.582</v>
      </c>
      <c r="CG1330" s="29" t="n">
        <v>2.587</v>
      </c>
      <c r="CH1330" s="29" t="n">
        <v>2.572</v>
      </c>
      <c r="CI1330" s="29" t="n">
        <v>2.58</v>
      </c>
      <c r="CJ1330" s="29" t="n">
        <v>2.685</v>
      </c>
      <c r="CK1330" s="29" t="n">
        <v>2.8</v>
      </c>
      <c r="CL1330" s="29" t="n">
        <v>2.81</v>
      </c>
      <c r="CM1330" s="29" t="n">
        <v>2.65</v>
      </c>
      <c r="CN1330" s="29" t="n">
        <v>2.492</v>
      </c>
      <c r="CO1330" s="29" t="n">
        <v>2.345</v>
      </c>
      <c r="CP1330" s="29" t="n">
        <v>2.295</v>
      </c>
      <c r="CQ1330" s="29" t="n">
        <v>2.295</v>
      </c>
      <c r="CR1330" s="29" t="n">
        <v>2.303</v>
      </c>
      <c r="CS1330" s="29" t="n">
        <v>2.311</v>
      </c>
      <c r="CT1330" s="29" t="n">
        <v>2.316</v>
      </c>
      <c r="CU1330" s="29" t="n">
        <v>2.337</v>
      </c>
      <c r="CV1330" s="29" t="n">
        <v>2.462</v>
      </c>
      <c r="CW1330" s="29" t="n">
        <v>2.597</v>
      </c>
      <c r="CX1330" s="29" t="n">
        <v>2.607</v>
      </c>
      <c r="CY1330" s="29" t="n">
        <v>2.493</v>
      </c>
      <c r="CZ1330" s="29" t="n">
        <v>2.403</v>
      </c>
      <c r="DA1330" s="29" t="n">
        <v>2.282</v>
      </c>
      <c r="DB1330" s="29" t="n">
        <v>2.272</v>
      </c>
      <c r="DC1330" s="29" t="n">
        <v>2.273</v>
      </c>
      <c r="DD1330" s="29" t="n">
        <v>2.279</v>
      </c>
      <c r="DE1330" s="29" t="n">
        <v>2.285</v>
      </c>
      <c r="DF1330" s="29" t="n">
        <v>2.286</v>
      </c>
      <c r="DG1330" s="29" t="n">
        <v>2.311</v>
      </c>
      <c r="DH1330" s="29" t="n">
        <v>2.435</v>
      </c>
      <c r="DI1330" s="29" t="n">
        <v>2.577</v>
      </c>
      <c r="DJ1330" s="29" t="n">
        <v>2.596</v>
      </c>
      <c r="DK1330" s="29" t="n">
        <v>2.479</v>
      </c>
      <c r="DL1330" s="29" t="n">
        <v>2.384</v>
      </c>
      <c r="DM1330" s="29" t="n">
        <v>2.281</v>
      </c>
      <c r="DN1330" s="29" t="n">
        <v>2.287</v>
      </c>
      <c r="DO1330" s="29" t="n">
        <v>2.288</v>
      </c>
      <c r="DP1330" s="29" t="n">
        <v>2.294</v>
      </c>
      <c r="DQ1330" s="29" t="n">
        <v>2.3</v>
      </c>
      <c r="DR1330" s="29" t="n">
        <v>2.301</v>
      </c>
      <c r="DS1330" s="29" t="n">
        <v>2.326</v>
      </c>
      <c r="DT1330" s="29" t="n">
        <v>2.45</v>
      </c>
      <c r="DU1330" s="29" t="n">
        <v>2.592</v>
      </c>
      <c r="DV1330" s="29" t="n">
        <v>2.621</v>
      </c>
      <c r="DW1330" s="29" t="n">
        <v>2.504</v>
      </c>
      <c r="DX1330" s="29" t="n">
        <v>2.409</v>
      </c>
      <c r="DY1330" s="29" t="n">
        <v>2.306</v>
      </c>
      <c r="DZ1330" s="29" t="n">
        <v>2.312</v>
      </c>
      <c r="EA1330" s="29" t="n">
        <v>2.313</v>
      </c>
      <c r="EB1330" s="29" t="n">
        <v>2.319</v>
      </c>
      <c r="EC1330" s="29" t="n">
        <v>2.325</v>
      </c>
      <c r="ED1330" s="29" t="n">
        <v>2.326</v>
      </c>
      <c r="EE1330" s="29" t="n">
        <v>2.351</v>
      </c>
      <c r="EF1330" s="29" t="n">
        <v>2.475</v>
      </c>
      <c r="EG1330" s="29" t="n">
        <v>2.617</v>
      </c>
      <c r="EH1330" s="29" t="n">
        <v>2.656</v>
      </c>
      <c r="EI1330" s="29" t="n">
        <v>2.539</v>
      </c>
      <c r="EJ1330" s="29" t="n">
        <v>2.444</v>
      </c>
      <c r="EK1330" s="29" t="n">
        <v>2.341</v>
      </c>
      <c r="EL1330" s="29" t="n">
        <v>2.347</v>
      </c>
      <c r="EM1330" s="29" t="n">
        <v>2.348</v>
      </c>
      <c r="EN1330" s="29" t="n">
        <v>2.354</v>
      </c>
      <c r="EO1330" s="29" t="n">
        <v>2.36</v>
      </c>
      <c r="EP1330" s="29" t="n">
        <v>2.361</v>
      </c>
      <c r="EQ1330" s="29" t="n">
        <v>2.386</v>
      </c>
      <c r="ER1330" s="29" t="n">
        <v>2.51</v>
      </c>
      <c r="ES1330" s="29" t="n">
        <v>2.652</v>
      </c>
      <c r="ET1330" s="29" t="n">
        <v>2.701</v>
      </c>
      <c r="EU1330" s="29" t="n">
        <v>2.584</v>
      </c>
      <c r="EV1330" s="29" t="n">
        <v>2.489</v>
      </c>
      <c r="EW1330" s="29" t="n">
        <v>2.386</v>
      </c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0"/>
      <c r="GS1330" s="0"/>
      <c r="GT1330" s="0"/>
      <c r="GU1330" s="0"/>
      <c r="GV1330" s="0"/>
      <c r="GW1330" s="0"/>
      <c r="GX1330" s="0"/>
      <c r="GY1330" s="0"/>
      <c r="GZ1330" s="0"/>
      <c r="HA1330" s="0"/>
      <c r="HB1330" s="0"/>
      <c r="HC1330" s="0"/>
      <c r="HD1330" s="0"/>
      <c r="HE1330" s="0"/>
      <c r="HF1330" s="0"/>
      <c r="HG1330" s="0"/>
      <c r="HH1330" s="0"/>
      <c r="HI1330" s="0"/>
      <c r="HJ1330" s="0"/>
      <c r="HK1330" s="0"/>
      <c r="HL1330" s="0"/>
      <c r="HM1330" s="0"/>
      <c r="HN1330" s="0"/>
      <c r="HO1330" s="0"/>
      <c r="HP1330" s="0"/>
      <c r="HQ1330" s="0"/>
      <c r="HR1330" s="0"/>
      <c r="HS1330" s="0"/>
      <c r="HT1330" s="0"/>
      <c r="HU1330" s="0"/>
      <c r="HV1330" s="0"/>
      <c r="HW1330" s="0"/>
      <c r="HX1330" s="0"/>
      <c r="HY1330" s="0"/>
      <c r="HZ1330" s="0"/>
      <c r="IA1330" s="0"/>
      <c r="IB1330" s="0"/>
      <c r="IC1330" s="0"/>
      <c r="ID1330" s="0"/>
      <c r="IE1330" s="0"/>
      <c r="IF1330" s="0"/>
      <c r="IG1330" s="0"/>
      <c r="IH1330" s="0"/>
      <c r="II1330" s="0"/>
      <c r="IJ1330" s="0"/>
      <c r="IK1330" s="0"/>
      <c r="IL1330" s="0"/>
      <c r="IM1330" s="0"/>
      <c r="IN1330" s="0"/>
      <c r="IO1330" s="0"/>
      <c r="IP1330" s="0"/>
      <c r="IQ1330" s="0"/>
      <c r="IR1330" s="0"/>
      <c r="IS1330" s="0"/>
      <c r="IT1330" s="0"/>
      <c r="IU1330" s="0"/>
      <c r="IV1330" s="0"/>
      <c r="IW1330" s="0"/>
    </row>
    <row r="1331" customFormat="false" ht="12.75" hidden="false" customHeight="false" outlineLevel="0" collapsed="false">
      <c r="A1331" s="1" t="n">
        <f aca="false">WEEKDAY(C1331,2)</f>
        <v>4</v>
      </c>
      <c r="B1331" s="1" t="n">
        <f aca="false">MONTH(C1331)</f>
        <v>4</v>
      </c>
      <c r="C1331" s="23" t="n">
        <v>35901</v>
      </c>
      <c r="D1331" s="0" t="n">
        <f aca="false">MONTH(R1331)</f>
        <v>4</v>
      </c>
      <c r="E1331" s="0" t="n">
        <f aca="false">YEAR(R1331)</f>
        <v>1998</v>
      </c>
      <c r="F1331" s="3" t="n">
        <f aca="false">L1331-K1331</f>
        <v>0.126566666666667</v>
      </c>
      <c r="G1331" s="3" t="n">
        <f aca="false">N1331-M1331</f>
        <v>-0.0494166666666671</v>
      </c>
      <c r="H1331" s="3" t="n">
        <f aca="false">O1331-N1331</f>
        <v>0.00600000000000023</v>
      </c>
      <c r="I1331" s="3" t="n">
        <f aca="false">O1331-M1331</f>
        <v>-0.0434166666666669</v>
      </c>
      <c r="J1331" s="4" t="n">
        <f aca="false">VLOOKUP(C1331,'Nymex hist.'!A:B,2,0)</f>
        <v>2.479</v>
      </c>
      <c r="K1331" s="4" t="n">
        <f aca="false">AVERAGE(CC1331:CI1331)</f>
        <v>2.53083333333333</v>
      </c>
      <c r="L1331" s="4" t="n">
        <f aca="false">AVERAGE(CJ1331:CN1331)</f>
        <v>2.6574</v>
      </c>
      <c r="M1331" s="4" t="n">
        <f aca="false">SUMIF($S$3:$FQ$3,$E1331+1,$S1331:$FQ1331)/COUNTIF($S$3:$FQ$3,$E1331+1)</f>
        <v>2.40491666666667</v>
      </c>
      <c r="N1331" s="4" t="n">
        <f aca="false">SUMIF($S$3:$FQ$3,$E1331+2,$S1331:$FQ1331)/COUNTIF($S$3:$FQ$3,$E1331+2)</f>
        <v>2.3555</v>
      </c>
      <c r="O1331" s="4" t="n">
        <f aca="false">SUMIF($S$3:$FQ$3,$E1331+3,$S1331:$FQ1331)/COUNTIF($S$3:$FQ$3,$E1331+3)</f>
        <v>2.3615</v>
      </c>
      <c r="P1331" s="4" t="n">
        <f aca="false">SUMIF($S$3:$FQ$3,$E1331+4,$S1331:$FQ1331)/COUNTIF($S$3:$FQ$3,$E1331+4)</f>
        <v>2.3865</v>
      </c>
      <c r="Q1331" s="4" t="n">
        <f aca="false">SUMIF($S$3:$FQ$3,$E1331+5,$S1331:$FQ1331)/COUNTIF($S$3:$FQ$3,$E1331+5)</f>
        <v>2.4215</v>
      </c>
      <c r="R1331" s="21" t="n">
        <v>35901</v>
      </c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7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  <c r="AW1331" s="32"/>
      <c r="AX1331" s="32"/>
      <c r="AY1331" s="32"/>
      <c r="AZ1331" s="32"/>
      <c r="BA1331" s="32"/>
      <c r="BB1331" s="32"/>
      <c r="BC1331" s="32"/>
      <c r="BD1331" s="32"/>
      <c r="BE1331" s="32"/>
      <c r="BF1331" s="32"/>
      <c r="BG1331" s="32"/>
      <c r="BH1331" s="32"/>
      <c r="BI1331" s="32"/>
      <c r="BJ1331" s="32"/>
      <c r="BK1331" s="32"/>
      <c r="BL1331" s="32"/>
      <c r="BM1331" s="32"/>
      <c r="BN1331" s="32"/>
      <c r="BO1331" s="32"/>
      <c r="BP1331" s="32"/>
      <c r="BQ1331" s="32"/>
      <c r="BR1331" s="32"/>
      <c r="BS1331" s="32"/>
      <c r="BT1331" s="32"/>
      <c r="BU1331" s="32"/>
      <c r="BV1331" s="32"/>
      <c r="BW1331" s="32"/>
      <c r="BX1331" s="32"/>
      <c r="BY1331" s="32"/>
      <c r="BZ1331" s="32"/>
      <c r="CA1331" s="32"/>
      <c r="CB1331" s="32"/>
      <c r="CC1331" s="32"/>
      <c r="CD1331" s="32" t="n">
        <v>2.479</v>
      </c>
      <c r="CE1331" s="32" t="n">
        <v>2.519</v>
      </c>
      <c r="CF1331" s="32" t="n">
        <v>2.545</v>
      </c>
      <c r="CG1331" s="32" t="n">
        <v>2.552</v>
      </c>
      <c r="CH1331" s="32" t="n">
        <v>2.54</v>
      </c>
      <c r="CI1331" s="32" t="n">
        <v>2.55</v>
      </c>
      <c r="CJ1331" s="32" t="n">
        <v>2.655</v>
      </c>
      <c r="CK1331" s="32" t="n">
        <v>2.77</v>
      </c>
      <c r="CL1331" s="32" t="n">
        <v>2.782</v>
      </c>
      <c r="CM1331" s="32" t="n">
        <v>2.62</v>
      </c>
      <c r="CN1331" s="32" t="n">
        <v>2.46</v>
      </c>
      <c r="CO1331" s="32" t="n">
        <v>2.315</v>
      </c>
      <c r="CP1331" s="32" t="n">
        <v>2.265</v>
      </c>
      <c r="CQ1331" s="32" t="n">
        <v>2.265</v>
      </c>
      <c r="CR1331" s="32" t="n">
        <v>2.273</v>
      </c>
      <c r="CS1331" s="32" t="n">
        <v>2.281</v>
      </c>
      <c r="CT1331" s="32" t="n">
        <v>2.286</v>
      </c>
      <c r="CU1331" s="32" t="n">
        <v>2.307</v>
      </c>
      <c r="CV1331" s="32" t="n">
        <v>2.435</v>
      </c>
      <c r="CW1331" s="32" t="n">
        <v>2.57</v>
      </c>
      <c r="CX1331" s="32" t="n">
        <v>2.585</v>
      </c>
      <c r="CY1331" s="32" t="n">
        <v>2.474</v>
      </c>
      <c r="CZ1331" s="32" t="n">
        <v>2.387</v>
      </c>
      <c r="DA1331" s="32" t="n">
        <v>2.262</v>
      </c>
      <c r="DB1331" s="32" t="n">
        <v>2.252</v>
      </c>
      <c r="DC1331" s="32" t="n">
        <v>2.253</v>
      </c>
      <c r="DD1331" s="32" t="n">
        <v>2.259</v>
      </c>
      <c r="DE1331" s="32" t="n">
        <v>2.265</v>
      </c>
      <c r="DF1331" s="32" t="n">
        <v>2.266</v>
      </c>
      <c r="DG1331" s="32" t="n">
        <v>2.291</v>
      </c>
      <c r="DH1331" s="32" t="n">
        <v>2.415</v>
      </c>
      <c r="DI1331" s="32" t="n">
        <v>2.557</v>
      </c>
      <c r="DJ1331" s="32" t="n">
        <v>2.576</v>
      </c>
      <c r="DK1331" s="32" t="n">
        <v>2.459</v>
      </c>
      <c r="DL1331" s="32" t="n">
        <v>2.364</v>
      </c>
      <c r="DM1331" s="32" t="n">
        <v>2.261</v>
      </c>
      <c r="DN1331" s="32" t="n">
        <v>2.267</v>
      </c>
      <c r="DO1331" s="32" t="n">
        <v>2.268</v>
      </c>
      <c r="DP1331" s="32" t="n">
        <v>2.274</v>
      </c>
      <c r="DQ1331" s="32" t="n">
        <v>2.28</v>
      </c>
      <c r="DR1331" s="32" t="n">
        <v>2.281</v>
      </c>
      <c r="DS1331" s="32" t="n">
        <v>2.306</v>
      </c>
      <c r="DT1331" s="32" t="n">
        <v>2.43</v>
      </c>
      <c r="DU1331" s="32" t="n">
        <v>2.572</v>
      </c>
      <c r="DV1331" s="32" t="n">
        <v>2.601</v>
      </c>
      <c r="DW1331" s="32" t="n">
        <v>2.484</v>
      </c>
      <c r="DX1331" s="32" t="n">
        <v>2.389</v>
      </c>
      <c r="DY1331" s="32" t="n">
        <v>2.286</v>
      </c>
      <c r="DZ1331" s="32" t="n">
        <v>2.292</v>
      </c>
      <c r="EA1331" s="32" t="n">
        <v>2.293</v>
      </c>
      <c r="EB1331" s="32" t="n">
        <v>2.299</v>
      </c>
      <c r="EC1331" s="32" t="n">
        <v>2.305</v>
      </c>
      <c r="ED1331" s="32" t="n">
        <v>2.306</v>
      </c>
      <c r="EE1331" s="32" t="n">
        <v>2.331</v>
      </c>
      <c r="EF1331" s="32" t="n">
        <v>2.455</v>
      </c>
      <c r="EG1331" s="32" t="n">
        <v>2.597</v>
      </c>
      <c r="EH1331" s="32" t="n">
        <v>2.636</v>
      </c>
      <c r="EI1331" s="32" t="n">
        <v>2.519</v>
      </c>
      <c r="EJ1331" s="32" t="n">
        <v>2.424</v>
      </c>
      <c r="EK1331" s="32" t="n">
        <v>2.321</v>
      </c>
      <c r="EL1331" s="32" t="n">
        <v>2.327</v>
      </c>
      <c r="EM1331" s="32" t="n">
        <v>2.328</v>
      </c>
      <c r="EN1331" s="32" t="n">
        <v>2.334</v>
      </c>
      <c r="EO1331" s="32" t="n">
        <v>2.34</v>
      </c>
      <c r="EP1331" s="32" t="n">
        <v>2.341</v>
      </c>
      <c r="EQ1331" s="32" t="n">
        <v>2.366</v>
      </c>
      <c r="ER1331" s="32" t="n">
        <v>2.49</v>
      </c>
      <c r="ES1331" s="32" t="n">
        <v>2.632</v>
      </c>
      <c r="ET1331" s="32" t="n">
        <v>2.681</v>
      </c>
      <c r="EU1331" s="32" t="n">
        <v>2.564</v>
      </c>
      <c r="EV1331" s="32" t="n">
        <v>2.469</v>
      </c>
      <c r="EW1331" s="32" t="n">
        <v>2.366</v>
      </c>
      <c r="EX1331" s="32"/>
      <c r="EY1331" s="32"/>
      <c r="EZ1331" s="32"/>
      <c r="FA1331" s="32"/>
      <c r="FB1331" s="32"/>
      <c r="FC1331" s="32"/>
      <c r="FD1331" s="32"/>
      <c r="FE1331" s="32"/>
      <c r="FF1331" s="32"/>
      <c r="FG1331" s="32"/>
      <c r="FH1331" s="32"/>
      <c r="FI1331" s="32"/>
      <c r="FJ1331" s="32"/>
      <c r="FK1331" s="32"/>
      <c r="FL1331" s="32"/>
      <c r="FM1331" s="32"/>
      <c r="FN1331" s="32"/>
      <c r="FO1331" s="32"/>
      <c r="FP1331" s="32"/>
      <c r="FQ1331" s="32"/>
      <c r="FR1331" s="32"/>
      <c r="FS1331" s="32"/>
      <c r="FT1331" s="32"/>
      <c r="FU1331" s="32"/>
      <c r="FV1331" s="32"/>
      <c r="FW1331" s="32"/>
      <c r="FX1331" s="32"/>
      <c r="FY1331" s="32"/>
      <c r="FZ1331" s="32"/>
      <c r="GA1331" s="32"/>
      <c r="GB1331" s="32"/>
      <c r="GC1331" s="32"/>
      <c r="GD1331" s="32"/>
      <c r="GE1331" s="32"/>
      <c r="GF1331" s="32"/>
      <c r="GG1331" s="32"/>
      <c r="GH1331" s="32"/>
      <c r="GI1331" s="32"/>
      <c r="GJ1331" s="32"/>
      <c r="GK1331" s="32"/>
      <c r="GL1331" s="32"/>
      <c r="GM1331" s="32"/>
      <c r="GN1331" s="32"/>
      <c r="GO1331" s="32"/>
      <c r="GP1331" s="32"/>
      <c r="GQ1331" s="32"/>
    </row>
    <row r="1332" customFormat="false" ht="12.75" hidden="true" customHeight="false" outlineLevel="0" collapsed="false">
      <c r="A1332" s="0" t="n">
        <f aca="false">WEEKDAY(C1332,2)</f>
        <v>5</v>
      </c>
      <c r="B1332" s="0" t="n">
        <f aca="false">MONTH(C1332)</f>
        <v>4</v>
      </c>
      <c r="C1332" s="23" t="n">
        <v>35902</v>
      </c>
      <c r="D1332" s="0" t="n">
        <f aca="false">MONTH(R1332)</f>
        <v>4</v>
      </c>
      <c r="E1332" s="0" t="n">
        <f aca="false">YEAR(R1332)</f>
        <v>1998</v>
      </c>
      <c r="F1332" s="35" t="n">
        <f aca="false">L1332-K1332</f>
        <v>0.1269</v>
      </c>
      <c r="G1332" s="24" t="n">
        <f aca="false">N1332-M1332</f>
        <v>-0.0489166666666669</v>
      </c>
      <c r="H1332" s="24" t="n">
        <f aca="false">O1332-N1332</f>
        <v>0.00700000000000012</v>
      </c>
      <c r="I1332" s="24" t="n">
        <f aca="false">O1332-M1332</f>
        <v>-0.0419166666666668</v>
      </c>
      <c r="J1332" s="25" t="n">
        <f aca="false">VLOOKUP(C1332,'Nymex hist.'!A:B,2,0)</f>
        <v>2.475</v>
      </c>
      <c r="K1332" s="34" t="n">
        <f aca="false">AVERAGE(CC1332:CI1332)</f>
        <v>2.5305</v>
      </c>
      <c r="L1332" s="34" t="n">
        <f aca="false">AVERAGE(CJ1332:CN1332)</f>
        <v>2.6574</v>
      </c>
      <c r="M1332" s="27" t="n">
        <f aca="false">SUMIF($S$3:$FQ$3,$E1332+1,$S1332:$FQ1332)/COUNTIF($S$3:$FQ$3,$E1332+1)</f>
        <v>2.40491666666667</v>
      </c>
      <c r="N1332" s="27" t="n">
        <f aca="false">SUMIF($S$3:$FQ$3,$E1332+2,$S1332:$FQ1332)/COUNTIF($S$3:$FQ$3,$E1332+2)</f>
        <v>2.356</v>
      </c>
      <c r="O1332" s="27" t="n">
        <f aca="false">SUMIF($S$3:$FQ$3,$E1332+3,$S1332:$FQ1332)/COUNTIF($S$3:$FQ$3,$E1332+3)</f>
        <v>2.363</v>
      </c>
      <c r="P1332" s="27" t="n">
        <f aca="false">SUMIF($S$3:$FQ$3,$E1332+4,$S1332:$FQ1332)/COUNTIF($S$3:$FQ$3,$E1332+4)</f>
        <v>2.388</v>
      </c>
      <c r="Q1332" s="27" t="n">
        <f aca="false">SUMIF($S$3:$FQ$3,$E1332+5,$S1332:$FQ1332)/COUNTIF($S$3:$FQ$3,$E1332+5)</f>
        <v>2.423</v>
      </c>
      <c r="R1332" s="28" t="n">
        <v>35902</v>
      </c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30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 t="n">
        <v>2.475</v>
      </c>
      <c r="CE1332" s="29" t="n">
        <v>2.518</v>
      </c>
      <c r="CF1332" s="29" t="n">
        <v>2.543</v>
      </c>
      <c r="CG1332" s="29" t="n">
        <v>2.553</v>
      </c>
      <c r="CH1332" s="29" t="n">
        <v>2.541</v>
      </c>
      <c r="CI1332" s="29" t="n">
        <v>2.553</v>
      </c>
      <c r="CJ1332" s="29" t="n">
        <v>2.655</v>
      </c>
      <c r="CK1332" s="29" t="n">
        <v>2.77</v>
      </c>
      <c r="CL1332" s="29" t="n">
        <v>2.782</v>
      </c>
      <c r="CM1332" s="29" t="n">
        <v>2.62</v>
      </c>
      <c r="CN1332" s="29" t="n">
        <v>2.46</v>
      </c>
      <c r="CO1332" s="29" t="n">
        <v>2.315</v>
      </c>
      <c r="CP1332" s="29" t="n">
        <v>2.265</v>
      </c>
      <c r="CQ1332" s="29" t="n">
        <v>2.265</v>
      </c>
      <c r="CR1332" s="29" t="n">
        <v>2.273</v>
      </c>
      <c r="CS1332" s="29" t="n">
        <v>2.281</v>
      </c>
      <c r="CT1332" s="29" t="n">
        <v>2.286</v>
      </c>
      <c r="CU1332" s="29" t="n">
        <v>2.307</v>
      </c>
      <c r="CV1332" s="29" t="n">
        <v>2.435</v>
      </c>
      <c r="CW1332" s="29" t="n">
        <v>2.57</v>
      </c>
      <c r="CX1332" s="29" t="n">
        <v>2.585</v>
      </c>
      <c r="CY1332" s="29" t="n">
        <v>2.474</v>
      </c>
      <c r="CZ1332" s="29" t="n">
        <v>2.387</v>
      </c>
      <c r="DA1332" s="29" t="n">
        <v>2.262</v>
      </c>
      <c r="DB1332" s="29" t="n">
        <v>2.252</v>
      </c>
      <c r="DC1332" s="29" t="n">
        <v>2.253</v>
      </c>
      <c r="DD1332" s="29" t="n">
        <v>2.259</v>
      </c>
      <c r="DE1332" s="29" t="n">
        <v>2.265</v>
      </c>
      <c r="DF1332" s="29" t="n">
        <v>2.266</v>
      </c>
      <c r="DG1332" s="29" t="n">
        <v>2.292</v>
      </c>
      <c r="DH1332" s="29" t="n">
        <v>2.417</v>
      </c>
      <c r="DI1332" s="29" t="n">
        <v>2.56</v>
      </c>
      <c r="DJ1332" s="29" t="n">
        <v>2.579</v>
      </c>
      <c r="DK1332" s="29" t="n">
        <v>2.462</v>
      </c>
      <c r="DL1332" s="29" t="n">
        <v>2.367</v>
      </c>
      <c r="DM1332" s="29" t="n">
        <v>2.264</v>
      </c>
      <c r="DN1332" s="29" t="n">
        <v>2.267</v>
      </c>
      <c r="DO1332" s="29" t="n">
        <v>2.268</v>
      </c>
      <c r="DP1332" s="29" t="n">
        <v>2.274</v>
      </c>
      <c r="DQ1332" s="29" t="n">
        <v>2.28</v>
      </c>
      <c r="DR1332" s="29" t="n">
        <v>2.281</v>
      </c>
      <c r="DS1332" s="29" t="n">
        <v>2.307</v>
      </c>
      <c r="DT1332" s="29" t="n">
        <v>2.432</v>
      </c>
      <c r="DU1332" s="29" t="n">
        <v>2.575</v>
      </c>
      <c r="DV1332" s="29" t="n">
        <v>2.604</v>
      </c>
      <c r="DW1332" s="29" t="n">
        <v>2.487</v>
      </c>
      <c r="DX1332" s="29" t="n">
        <v>2.392</v>
      </c>
      <c r="DY1332" s="29" t="n">
        <v>2.289</v>
      </c>
      <c r="DZ1332" s="29" t="n">
        <v>2.292</v>
      </c>
      <c r="EA1332" s="29" t="n">
        <v>2.293</v>
      </c>
      <c r="EB1332" s="29" t="n">
        <v>2.299</v>
      </c>
      <c r="EC1332" s="29" t="n">
        <v>2.305</v>
      </c>
      <c r="ED1332" s="29" t="n">
        <v>2.306</v>
      </c>
      <c r="EE1332" s="29" t="n">
        <v>2.332</v>
      </c>
      <c r="EF1332" s="29" t="n">
        <v>2.457</v>
      </c>
      <c r="EG1332" s="29" t="n">
        <v>2.6</v>
      </c>
      <c r="EH1332" s="29" t="n">
        <v>2.639</v>
      </c>
      <c r="EI1332" s="29" t="n">
        <v>2.522</v>
      </c>
      <c r="EJ1332" s="29" t="n">
        <v>2.427</v>
      </c>
      <c r="EK1332" s="29" t="n">
        <v>2.324</v>
      </c>
      <c r="EL1332" s="29" t="n">
        <v>2.327</v>
      </c>
      <c r="EM1332" s="29" t="n">
        <v>2.328</v>
      </c>
      <c r="EN1332" s="29" t="n">
        <v>2.334</v>
      </c>
      <c r="EO1332" s="29" t="n">
        <v>2.34</v>
      </c>
      <c r="EP1332" s="29" t="n">
        <v>2.341</v>
      </c>
      <c r="EQ1332" s="29" t="n">
        <v>2.367</v>
      </c>
      <c r="ER1332" s="29" t="n">
        <v>2.492</v>
      </c>
      <c r="ES1332" s="29" t="n">
        <v>2.635</v>
      </c>
      <c r="ET1332" s="29" t="n">
        <v>2.684</v>
      </c>
      <c r="EU1332" s="29" t="n">
        <v>2.567</v>
      </c>
      <c r="EV1332" s="29" t="n">
        <v>2.472</v>
      </c>
      <c r="EW1332" s="29" t="n">
        <v>2.369</v>
      </c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29"/>
      <c r="GF1332" s="29"/>
      <c r="GG1332" s="29"/>
      <c r="GH1332" s="29"/>
      <c r="GI1332" s="29"/>
      <c r="GJ1332" s="29"/>
      <c r="GK1332" s="29"/>
      <c r="GL1332" s="29"/>
      <c r="GM1332" s="29"/>
      <c r="GN1332" s="29"/>
      <c r="GO1332" s="29"/>
      <c r="GP1332" s="29"/>
      <c r="GQ1332" s="29"/>
      <c r="GR1332" s="0"/>
      <c r="GS1332" s="0"/>
      <c r="GT1332" s="0"/>
      <c r="GU1332" s="0"/>
      <c r="GV1332" s="0"/>
      <c r="GW1332" s="0"/>
      <c r="GX1332" s="0"/>
      <c r="GY1332" s="0"/>
      <c r="GZ1332" s="0"/>
      <c r="HA1332" s="0"/>
      <c r="HB1332" s="0"/>
      <c r="HC1332" s="0"/>
      <c r="HD1332" s="0"/>
      <c r="HE1332" s="0"/>
      <c r="HF1332" s="0"/>
      <c r="HG1332" s="0"/>
      <c r="HH1332" s="0"/>
      <c r="HI1332" s="0"/>
      <c r="HJ1332" s="0"/>
      <c r="HK1332" s="0"/>
      <c r="HL1332" s="0"/>
      <c r="HM1332" s="0"/>
      <c r="HN1332" s="0"/>
      <c r="HO1332" s="0"/>
      <c r="HP1332" s="0"/>
      <c r="HQ1332" s="0"/>
      <c r="HR1332" s="0"/>
      <c r="HS1332" s="0"/>
      <c r="HT1332" s="0"/>
      <c r="HU1332" s="0"/>
      <c r="HV1332" s="0"/>
      <c r="HW1332" s="0"/>
      <c r="HX1332" s="0"/>
      <c r="HY1332" s="0"/>
      <c r="HZ1332" s="0"/>
      <c r="IA1332" s="0"/>
      <c r="IB1332" s="0"/>
      <c r="IC1332" s="0"/>
      <c r="ID1332" s="0"/>
      <c r="IE1332" s="0"/>
      <c r="IF1332" s="0"/>
      <c r="IG1332" s="0"/>
      <c r="IH1332" s="0"/>
      <c r="II1332" s="0"/>
      <c r="IJ1332" s="0"/>
      <c r="IK1332" s="0"/>
      <c r="IL1332" s="0"/>
      <c r="IM1332" s="0"/>
      <c r="IN1332" s="0"/>
      <c r="IO1332" s="0"/>
      <c r="IP1332" s="0"/>
      <c r="IQ1332" s="0"/>
      <c r="IR1332" s="0"/>
      <c r="IS1332" s="0"/>
      <c r="IT1332" s="0"/>
      <c r="IU1332" s="0"/>
      <c r="IV1332" s="0"/>
      <c r="IW1332" s="0"/>
    </row>
    <row r="1333" customFormat="false" ht="12.75" hidden="true" customHeight="false" outlineLevel="0" collapsed="false">
      <c r="A1333" s="0" t="n">
        <f aca="false">WEEKDAY(C1333,2)</f>
        <v>1</v>
      </c>
      <c r="B1333" s="0" t="n">
        <f aca="false">MONTH(C1333)</f>
        <v>4</v>
      </c>
      <c r="C1333" s="23" t="n">
        <v>35905</v>
      </c>
      <c r="D1333" s="0" t="n">
        <f aca="false">MONTH(R1333)</f>
        <v>4</v>
      </c>
      <c r="E1333" s="0" t="n">
        <f aca="false">YEAR(R1333)</f>
        <v>1998</v>
      </c>
      <c r="F1333" s="35" t="n">
        <f aca="false">L1333-K1333</f>
        <v>0.1284</v>
      </c>
      <c r="G1333" s="24" t="n">
        <f aca="false">N1333-M1333</f>
        <v>-0.0506666666666669</v>
      </c>
      <c r="H1333" s="24" t="n">
        <f aca="false">O1333-N1333</f>
        <v>0.00649999999999995</v>
      </c>
      <c r="I1333" s="24" t="n">
        <f aca="false">O1333-M1333</f>
        <v>-0.0441666666666669</v>
      </c>
      <c r="J1333" s="25" t="n">
        <f aca="false">VLOOKUP(C1333,'Nymex hist.'!A:B,2,0)</f>
        <v>2.469</v>
      </c>
      <c r="K1333" s="34" t="n">
        <f aca="false">AVERAGE(CC1333:CI1333)</f>
        <v>2.529</v>
      </c>
      <c r="L1333" s="34" t="n">
        <f aca="false">AVERAGE(CJ1333:CN1333)</f>
        <v>2.6574</v>
      </c>
      <c r="M1333" s="27" t="n">
        <f aca="false">SUMIF($S$3:$FQ$3,$E1333+1,$S1333:$FQ1333)/COUNTIF($S$3:$FQ$3,$E1333+1)</f>
        <v>2.40416666666667</v>
      </c>
      <c r="N1333" s="27" t="n">
        <f aca="false">SUMIF($S$3:$FQ$3,$E1333+2,$S1333:$FQ1333)/COUNTIF($S$3:$FQ$3,$E1333+2)</f>
        <v>2.3535</v>
      </c>
      <c r="O1333" s="27" t="n">
        <f aca="false">SUMIF($S$3:$FQ$3,$E1333+3,$S1333:$FQ1333)/COUNTIF($S$3:$FQ$3,$E1333+3)</f>
        <v>2.36</v>
      </c>
      <c r="P1333" s="27" t="n">
        <f aca="false">SUMIF($S$3:$FQ$3,$E1333+4,$S1333:$FQ1333)/COUNTIF($S$3:$FQ$3,$E1333+4)</f>
        <v>2.385</v>
      </c>
      <c r="Q1333" s="27" t="n">
        <f aca="false">SUMIF($S$3:$FQ$3,$E1333+5,$S1333:$FQ1333)/COUNTIF($S$3:$FQ$3,$E1333+5)</f>
        <v>2.42</v>
      </c>
      <c r="R1333" s="28" t="n">
        <v>35905</v>
      </c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30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 t="n">
        <v>2.469</v>
      </c>
      <c r="CE1333" s="29" t="n">
        <v>2.515</v>
      </c>
      <c r="CF1333" s="29" t="n">
        <v>2.543</v>
      </c>
      <c r="CG1333" s="29" t="n">
        <v>2.553</v>
      </c>
      <c r="CH1333" s="29" t="n">
        <v>2.541</v>
      </c>
      <c r="CI1333" s="29" t="n">
        <v>2.553</v>
      </c>
      <c r="CJ1333" s="29" t="n">
        <v>2.655</v>
      </c>
      <c r="CK1333" s="29" t="n">
        <v>2.77</v>
      </c>
      <c r="CL1333" s="29" t="n">
        <v>2.782</v>
      </c>
      <c r="CM1333" s="29" t="n">
        <v>2.62</v>
      </c>
      <c r="CN1333" s="29" t="n">
        <v>2.46</v>
      </c>
      <c r="CO1333" s="29" t="n">
        <v>2.315</v>
      </c>
      <c r="CP1333" s="29" t="n">
        <v>2.265</v>
      </c>
      <c r="CQ1333" s="29" t="n">
        <v>2.265</v>
      </c>
      <c r="CR1333" s="29" t="n">
        <v>2.272</v>
      </c>
      <c r="CS1333" s="29" t="n">
        <v>2.279</v>
      </c>
      <c r="CT1333" s="29" t="n">
        <v>2.283</v>
      </c>
      <c r="CU1333" s="29" t="n">
        <v>2.305</v>
      </c>
      <c r="CV1333" s="29" t="n">
        <v>2.434</v>
      </c>
      <c r="CW1333" s="29" t="n">
        <v>2.57</v>
      </c>
      <c r="CX1333" s="29" t="n">
        <v>2.585</v>
      </c>
      <c r="CY1333" s="29" t="n">
        <v>2.474</v>
      </c>
      <c r="CZ1333" s="29" t="n">
        <v>2.384</v>
      </c>
      <c r="DA1333" s="29" t="n">
        <v>2.259</v>
      </c>
      <c r="DB1333" s="29" t="n">
        <v>2.249</v>
      </c>
      <c r="DC1333" s="29" t="n">
        <v>2.25</v>
      </c>
      <c r="DD1333" s="29" t="n">
        <v>2.256</v>
      </c>
      <c r="DE1333" s="29" t="n">
        <v>2.262</v>
      </c>
      <c r="DF1333" s="29" t="n">
        <v>2.263</v>
      </c>
      <c r="DG1333" s="29" t="n">
        <v>2.289</v>
      </c>
      <c r="DH1333" s="29" t="n">
        <v>2.414</v>
      </c>
      <c r="DI1333" s="29" t="n">
        <v>2.557</v>
      </c>
      <c r="DJ1333" s="29" t="n">
        <v>2.576</v>
      </c>
      <c r="DK1333" s="29" t="n">
        <v>2.459</v>
      </c>
      <c r="DL1333" s="29" t="n">
        <v>2.364</v>
      </c>
      <c r="DM1333" s="29" t="n">
        <v>2.261</v>
      </c>
      <c r="DN1333" s="29" t="n">
        <v>2.264</v>
      </c>
      <c r="DO1333" s="29" t="n">
        <v>2.265</v>
      </c>
      <c r="DP1333" s="29" t="n">
        <v>2.271</v>
      </c>
      <c r="DQ1333" s="29" t="n">
        <v>2.277</v>
      </c>
      <c r="DR1333" s="29" t="n">
        <v>2.278</v>
      </c>
      <c r="DS1333" s="29" t="n">
        <v>2.304</v>
      </c>
      <c r="DT1333" s="29" t="n">
        <v>2.429</v>
      </c>
      <c r="DU1333" s="29" t="n">
        <v>2.572</v>
      </c>
      <c r="DV1333" s="29" t="n">
        <v>2.601</v>
      </c>
      <c r="DW1333" s="29" t="n">
        <v>2.484</v>
      </c>
      <c r="DX1333" s="29" t="n">
        <v>2.389</v>
      </c>
      <c r="DY1333" s="29" t="n">
        <v>2.286</v>
      </c>
      <c r="DZ1333" s="29" t="n">
        <v>2.289</v>
      </c>
      <c r="EA1333" s="29" t="n">
        <v>2.29</v>
      </c>
      <c r="EB1333" s="29" t="n">
        <v>2.296</v>
      </c>
      <c r="EC1333" s="29" t="n">
        <v>2.302</v>
      </c>
      <c r="ED1333" s="29" t="n">
        <v>2.303</v>
      </c>
      <c r="EE1333" s="29" t="n">
        <v>2.329</v>
      </c>
      <c r="EF1333" s="29" t="n">
        <v>2.454</v>
      </c>
      <c r="EG1333" s="29" t="n">
        <v>2.597</v>
      </c>
      <c r="EH1333" s="29" t="n">
        <v>2.636</v>
      </c>
      <c r="EI1333" s="29" t="n">
        <v>2.519</v>
      </c>
      <c r="EJ1333" s="29" t="n">
        <v>2.424</v>
      </c>
      <c r="EK1333" s="29" t="n">
        <v>2.321</v>
      </c>
      <c r="EL1333" s="29" t="n">
        <v>2.324</v>
      </c>
      <c r="EM1333" s="29" t="n">
        <v>2.325</v>
      </c>
      <c r="EN1333" s="29" t="n">
        <v>2.331</v>
      </c>
      <c r="EO1333" s="29" t="n">
        <v>2.337</v>
      </c>
      <c r="EP1333" s="29" t="n">
        <v>2.338</v>
      </c>
      <c r="EQ1333" s="29" t="n">
        <v>2.364</v>
      </c>
      <c r="ER1333" s="29" t="n">
        <v>2.489</v>
      </c>
      <c r="ES1333" s="29" t="n">
        <v>2.632</v>
      </c>
      <c r="ET1333" s="29" t="n">
        <v>2.681</v>
      </c>
      <c r="EU1333" s="29" t="n">
        <v>2.564</v>
      </c>
      <c r="EV1333" s="29" t="n">
        <v>2.469</v>
      </c>
      <c r="EW1333" s="29" t="n">
        <v>2.366</v>
      </c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0"/>
      <c r="GS1333" s="0"/>
      <c r="GT1333" s="0"/>
      <c r="GU1333" s="0"/>
      <c r="GV1333" s="0"/>
      <c r="GW1333" s="0"/>
      <c r="GX1333" s="0"/>
      <c r="GY1333" s="0"/>
      <c r="GZ1333" s="0"/>
      <c r="HA1333" s="0"/>
      <c r="HB1333" s="0"/>
      <c r="HC1333" s="0"/>
      <c r="HD1333" s="0"/>
      <c r="HE1333" s="0"/>
      <c r="HF1333" s="0"/>
      <c r="HG1333" s="0"/>
      <c r="HH1333" s="0"/>
      <c r="HI1333" s="0"/>
      <c r="HJ1333" s="0"/>
      <c r="HK1333" s="0"/>
      <c r="HL1333" s="0"/>
      <c r="HM1333" s="0"/>
      <c r="HN1333" s="0"/>
      <c r="HO1333" s="0"/>
      <c r="HP1333" s="0"/>
      <c r="HQ1333" s="0"/>
      <c r="HR1333" s="0"/>
      <c r="HS1333" s="0"/>
      <c r="HT1333" s="0"/>
      <c r="HU1333" s="0"/>
      <c r="HV1333" s="0"/>
      <c r="HW1333" s="0"/>
      <c r="HX1333" s="0"/>
      <c r="HY1333" s="0"/>
      <c r="HZ1333" s="0"/>
      <c r="IA1333" s="0"/>
      <c r="IB1333" s="0"/>
      <c r="IC1333" s="0"/>
      <c r="ID1333" s="0"/>
      <c r="IE1333" s="0"/>
      <c r="IF1333" s="0"/>
      <c r="IG1333" s="0"/>
      <c r="IH1333" s="0"/>
      <c r="II1333" s="0"/>
      <c r="IJ1333" s="0"/>
      <c r="IK1333" s="0"/>
      <c r="IL1333" s="0"/>
      <c r="IM1333" s="0"/>
      <c r="IN1333" s="0"/>
      <c r="IO1333" s="0"/>
      <c r="IP1333" s="0"/>
      <c r="IQ1333" s="0"/>
      <c r="IR1333" s="0"/>
      <c r="IS1333" s="0"/>
      <c r="IT1333" s="0"/>
      <c r="IU1333" s="0"/>
      <c r="IV1333" s="0"/>
      <c r="IW1333" s="0"/>
    </row>
    <row r="1334" customFormat="false" ht="12.75" hidden="true" customHeight="false" outlineLevel="0" collapsed="false">
      <c r="A1334" s="0" t="n">
        <f aca="false">WEEKDAY(C1334,2)</f>
        <v>2</v>
      </c>
      <c r="B1334" s="0" t="n">
        <f aca="false">MONTH(C1334)</f>
        <v>4</v>
      </c>
      <c r="C1334" s="23" t="n">
        <v>35906</v>
      </c>
      <c r="D1334" s="0" t="n">
        <f aca="false">MONTH(R1334)</f>
        <v>4</v>
      </c>
      <c r="E1334" s="0" t="n">
        <f aca="false">YEAR(R1334)</f>
        <v>1998</v>
      </c>
      <c r="F1334" s="35" t="n">
        <f aca="false">L1334-K1334</f>
        <v>0.102533333333333</v>
      </c>
      <c r="G1334" s="24" t="n">
        <f aca="false">N1334-M1334</f>
        <v>-0.0709166666666667</v>
      </c>
      <c r="H1334" s="24" t="n">
        <f aca="false">O1334-N1334</f>
        <v>0.00424999999999987</v>
      </c>
      <c r="I1334" s="24" t="n">
        <f aca="false">O1334-M1334</f>
        <v>-0.0666666666666669</v>
      </c>
      <c r="J1334" s="25" t="n">
        <f aca="false">VLOOKUP(C1334,'Nymex hist.'!A:B,2,0)</f>
        <v>2.561</v>
      </c>
      <c r="K1334" s="34" t="n">
        <f aca="false">AVERAGE(CC1334:CI1334)</f>
        <v>2.61766666666667</v>
      </c>
      <c r="L1334" s="34" t="n">
        <f aca="false">AVERAGE(CJ1334:CN1334)</f>
        <v>2.7202</v>
      </c>
      <c r="M1334" s="27" t="n">
        <f aca="false">SUMIF($S$3:$FQ$3,$E1334+1,$S1334:$FQ1334)/COUNTIF($S$3:$FQ$3,$E1334+1)</f>
        <v>2.43666666666667</v>
      </c>
      <c r="N1334" s="27" t="n">
        <f aca="false">SUMIF($S$3:$FQ$3,$E1334+2,$S1334:$FQ1334)/COUNTIF($S$3:$FQ$3,$E1334+2)</f>
        <v>2.36575</v>
      </c>
      <c r="O1334" s="27" t="n">
        <f aca="false">SUMIF($S$3:$FQ$3,$E1334+3,$S1334:$FQ1334)/COUNTIF($S$3:$FQ$3,$E1334+3)</f>
        <v>2.37</v>
      </c>
      <c r="P1334" s="27" t="n">
        <f aca="false">SUMIF($S$3:$FQ$3,$E1334+4,$S1334:$FQ1334)/COUNTIF($S$3:$FQ$3,$E1334+4)</f>
        <v>2.395</v>
      </c>
      <c r="Q1334" s="27" t="n">
        <f aca="false">SUMIF($S$3:$FQ$3,$E1334+5,$S1334:$FQ1334)/COUNTIF($S$3:$FQ$3,$E1334+5)</f>
        <v>2.43</v>
      </c>
      <c r="R1334" s="28" t="n">
        <v>35906</v>
      </c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30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 t="n">
        <v>2.561</v>
      </c>
      <c r="CE1334" s="29" t="n">
        <v>2.613</v>
      </c>
      <c r="CF1334" s="29" t="n">
        <v>2.638</v>
      </c>
      <c r="CG1334" s="29" t="n">
        <v>2.643</v>
      </c>
      <c r="CH1334" s="29" t="n">
        <v>2.623</v>
      </c>
      <c r="CI1334" s="29" t="n">
        <v>2.628</v>
      </c>
      <c r="CJ1334" s="29" t="n">
        <v>2.725</v>
      </c>
      <c r="CK1334" s="29" t="n">
        <v>2.839</v>
      </c>
      <c r="CL1334" s="29" t="n">
        <v>2.849</v>
      </c>
      <c r="CM1334" s="29" t="n">
        <v>2.679</v>
      </c>
      <c r="CN1334" s="29" t="n">
        <v>2.509</v>
      </c>
      <c r="CO1334" s="29" t="n">
        <v>2.35</v>
      </c>
      <c r="CP1334" s="29" t="n">
        <v>2.295</v>
      </c>
      <c r="CQ1334" s="29" t="n">
        <v>2.29</v>
      </c>
      <c r="CR1334" s="29" t="n">
        <v>2.294</v>
      </c>
      <c r="CS1334" s="29" t="n">
        <v>2.3</v>
      </c>
      <c r="CT1334" s="29" t="n">
        <v>2.3</v>
      </c>
      <c r="CU1334" s="29" t="n">
        <v>2.324</v>
      </c>
      <c r="CV1334" s="29" t="n">
        <v>2.456</v>
      </c>
      <c r="CW1334" s="29" t="n">
        <v>2.594</v>
      </c>
      <c r="CX1334" s="29" t="n">
        <v>2.607</v>
      </c>
      <c r="CY1334" s="29" t="n">
        <v>2.494</v>
      </c>
      <c r="CZ1334" s="29" t="n">
        <v>2.399</v>
      </c>
      <c r="DA1334" s="29" t="n">
        <v>2.269</v>
      </c>
      <c r="DB1334" s="29" t="n">
        <v>2.259</v>
      </c>
      <c r="DC1334" s="29" t="n">
        <v>2.26</v>
      </c>
      <c r="DD1334" s="29" t="n">
        <v>2.266</v>
      </c>
      <c r="DE1334" s="29" t="n">
        <v>2.272</v>
      </c>
      <c r="DF1334" s="29" t="n">
        <v>2.273</v>
      </c>
      <c r="DG1334" s="29" t="n">
        <v>2.299</v>
      </c>
      <c r="DH1334" s="29" t="n">
        <v>2.424</v>
      </c>
      <c r="DI1334" s="29" t="n">
        <v>2.567</v>
      </c>
      <c r="DJ1334" s="29" t="n">
        <v>2.586</v>
      </c>
      <c r="DK1334" s="29" t="n">
        <v>2.469</v>
      </c>
      <c r="DL1334" s="29" t="n">
        <v>2.374</v>
      </c>
      <c r="DM1334" s="29" t="n">
        <v>2.271</v>
      </c>
      <c r="DN1334" s="29" t="n">
        <v>2.274</v>
      </c>
      <c r="DO1334" s="29" t="n">
        <v>2.275</v>
      </c>
      <c r="DP1334" s="29" t="n">
        <v>2.281</v>
      </c>
      <c r="DQ1334" s="29" t="n">
        <v>2.287</v>
      </c>
      <c r="DR1334" s="29" t="n">
        <v>2.288</v>
      </c>
      <c r="DS1334" s="29" t="n">
        <v>2.314</v>
      </c>
      <c r="DT1334" s="29" t="n">
        <v>2.439</v>
      </c>
      <c r="DU1334" s="29" t="n">
        <v>2.582</v>
      </c>
      <c r="DV1334" s="29" t="n">
        <v>2.611</v>
      </c>
      <c r="DW1334" s="29" t="n">
        <v>2.494</v>
      </c>
      <c r="DX1334" s="29" t="n">
        <v>2.399</v>
      </c>
      <c r="DY1334" s="29" t="n">
        <v>2.296</v>
      </c>
      <c r="DZ1334" s="29" t="n">
        <v>2.299</v>
      </c>
      <c r="EA1334" s="29" t="n">
        <v>2.3</v>
      </c>
      <c r="EB1334" s="29" t="n">
        <v>2.306</v>
      </c>
      <c r="EC1334" s="29" t="n">
        <v>2.312</v>
      </c>
      <c r="ED1334" s="29" t="n">
        <v>2.313</v>
      </c>
      <c r="EE1334" s="29" t="n">
        <v>2.339</v>
      </c>
      <c r="EF1334" s="29" t="n">
        <v>2.464</v>
      </c>
      <c r="EG1334" s="29" t="n">
        <v>2.607</v>
      </c>
      <c r="EH1334" s="29" t="n">
        <v>2.646</v>
      </c>
      <c r="EI1334" s="29" t="n">
        <v>2.529</v>
      </c>
      <c r="EJ1334" s="29" t="n">
        <v>2.434</v>
      </c>
      <c r="EK1334" s="29" t="n">
        <v>2.331</v>
      </c>
      <c r="EL1334" s="29" t="n">
        <v>2.334</v>
      </c>
      <c r="EM1334" s="29" t="n">
        <v>2.335</v>
      </c>
      <c r="EN1334" s="29" t="n">
        <v>2.341</v>
      </c>
      <c r="EO1334" s="29" t="n">
        <v>2.347</v>
      </c>
      <c r="EP1334" s="29" t="n">
        <v>2.348</v>
      </c>
      <c r="EQ1334" s="29" t="n">
        <v>2.374</v>
      </c>
      <c r="ER1334" s="29" t="n">
        <v>2.499</v>
      </c>
      <c r="ES1334" s="29" t="n">
        <v>2.642</v>
      </c>
      <c r="ET1334" s="29" t="n">
        <v>2.691</v>
      </c>
      <c r="EU1334" s="29" t="n">
        <v>2.574</v>
      </c>
      <c r="EV1334" s="29" t="n">
        <v>2.479</v>
      </c>
      <c r="EW1334" s="29" t="n">
        <v>2.376</v>
      </c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0"/>
      <c r="GS1334" s="0"/>
      <c r="GT1334" s="0"/>
      <c r="GU1334" s="0"/>
      <c r="GV1334" s="0"/>
      <c r="GW1334" s="0"/>
      <c r="GX1334" s="0"/>
      <c r="GY1334" s="0"/>
      <c r="GZ1334" s="0"/>
      <c r="HA1334" s="0"/>
      <c r="HB1334" s="0"/>
      <c r="HC1334" s="0"/>
      <c r="HD1334" s="0"/>
      <c r="HE1334" s="0"/>
      <c r="HF1334" s="0"/>
      <c r="HG1334" s="0"/>
      <c r="HH1334" s="0"/>
      <c r="HI1334" s="0"/>
      <c r="HJ1334" s="0"/>
      <c r="HK1334" s="0"/>
      <c r="HL1334" s="0"/>
      <c r="HM1334" s="0"/>
      <c r="HN1334" s="0"/>
      <c r="HO1334" s="0"/>
      <c r="HP1334" s="0"/>
      <c r="HQ1334" s="0"/>
      <c r="HR1334" s="0"/>
      <c r="HS1334" s="0"/>
      <c r="HT1334" s="0"/>
      <c r="HU1334" s="0"/>
      <c r="HV1334" s="0"/>
      <c r="HW1334" s="0"/>
      <c r="HX1334" s="0"/>
      <c r="HY1334" s="0"/>
      <c r="HZ1334" s="0"/>
      <c r="IA1334" s="0"/>
      <c r="IB1334" s="0"/>
      <c r="IC1334" s="0"/>
      <c r="ID1334" s="0"/>
      <c r="IE1334" s="0"/>
      <c r="IF1334" s="0"/>
      <c r="IG1334" s="0"/>
      <c r="IH1334" s="0"/>
      <c r="II1334" s="0"/>
      <c r="IJ1334" s="0"/>
      <c r="IK1334" s="0"/>
      <c r="IL1334" s="0"/>
      <c r="IM1334" s="0"/>
      <c r="IN1334" s="0"/>
      <c r="IO1334" s="0"/>
      <c r="IP1334" s="0"/>
      <c r="IQ1334" s="0"/>
      <c r="IR1334" s="0"/>
      <c r="IS1334" s="0"/>
      <c r="IT1334" s="0"/>
      <c r="IU1334" s="0"/>
      <c r="IV1334" s="0"/>
      <c r="IW1334" s="0"/>
    </row>
    <row r="1335" customFormat="false" ht="12.75" hidden="true" customHeight="false" outlineLevel="0" collapsed="false">
      <c r="A1335" s="0" t="n">
        <f aca="false">WEEKDAY(C1335,2)</f>
        <v>3</v>
      </c>
      <c r="B1335" s="0" t="n">
        <f aca="false">MONTH(C1335)</f>
        <v>4</v>
      </c>
      <c r="C1335" s="23" t="n">
        <v>35907</v>
      </c>
      <c r="D1335" s="0" t="n">
        <f aca="false">MONTH(R1335)</f>
        <v>4</v>
      </c>
      <c r="E1335" s="0" t="n">
        <f aca="false">YEAR(R1335)</f>
        <v>1998</v>
      </c>
      <c r="F1335" s="35" t="n">
        <f aca="false">L1335-K1335</f>
        <v>0.154433333333333</v>
      </c>
      <c r="G1335" s="24" t="n">
        <f aca="false">N1335-M1335</f>
        <v>-0.0558333333333332</v>
      </c>
      <c r="H1335" s="24" t="n">
        <f aca="false">O1335-N1335</f>
        <v>0.00300000000000011</v>
      </c>
      <c r="I1335" s="24" t="n">
        <f aca="false">O1335-M1335</f>
        <v>-0.0528333333333331</v>
      </c>
      <c r="J1335" s="25" t="n">
        <f aca="false">VLOOKUP(C1335,'Nymex hist.'!A:B,2,0)</f>
        <v>2.398</v>
      </c>
      <c r="K1335" s="34" t="n">
        <f aca="false">AVERAGE(CC1335:CI1335)</f>
        <v>2.47116666666667</v>
      </c>
      <c r="L1335" s="34" t="n">
        <f aca="false">AVERAGE(CJ1335:CN1335)</f>
        <v>2.6256</v>
      </c>
      <c r="M1335" s="27" t="n">
        <f aca="false">SUMIF($S$3:$FQ$3,$E1335+1,$S1335:$FQ1335)/COUNTIF($S$3:$FQ$3,$E1335+1)</f>
        <v>2.38683333333333</v>
      </c>
      <c r="N1335" s="27" t="n">
        <f aca="false">SUMIF($S$3:$FQ$3,$E1335+2,$S1335:$FQ1335)/COUNTIF($S$3:$FQ$3,$E1335+2)</f>
        <v>2.331</v>
      </c>
      <c r="O1335" s="27" t="n">
        <f aca="false">SUMIF($S$3:$FQ$3,$E1335+3,$S1335:$FQ1335)/COUNTIF($S$3:$FQ$3,$E1335+3)</f>
        <v>2.334</v>
      </c>
      <c r="P1335" s="27" t="n">
        <f aca="false">SUMIF($S$3:$FQ$3,$E1335+4,$S1335:$FQ1335)/COUNTIF($S$3:$FQ$3,$E1335+4)</f>
        <v>2.359</v>
      </c>
      <c r="Q1335" s="27" t="n">
        <f aca="false">SUMIF($S$3:$FQ$3,$E1335+5,$S1335:$FQ1335)/COUNTIF($S$3:$FQ$3,$E1335+5)</f>
        <v>2.394</v>
      </c>
      <c r="R1335" s="28" t="n">
        <v>35907</v>
      </c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30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 t="n">
        <v>2.398</v>
      </c>
      <c r="CE1335" s="29" t="n">
        <v>2.443</v>
      </c>
      <c r="CF1335" s="29" t="n">
        <v>2.488</v>
      </c>
      <c r="CG1335" s="29" t="n">
        <v>2.503</v>
      </c>
      <c r="CH1335" s="29" t="n">
        <v>2.49</v>
      </c>
      <c r="CI1335" s="29" t="n">
        <v>2.505</v>
      </c>
      <c r="CJ1335" s="29" t="n">
        <v>2.615</v>
      </c>
      <c r="CK1335" s="29" t="n">
        <v>2.734</v>
      </c>
      <c r="CL1335" s="29" t="n">
        <v>2.749</v>
      </c>
      <c r="CM1335" s="29" t="n">
        <v>2.595</v>
      </c>
      <c r="CN1335" s="29" t="n">
        <v>2.435</v>
      </c>
      <c r="CO1335" s="29" t="n">
        <v>2.295</v>
      </c>
      <c r="CP1335" s="29" t="n">
        <v>2.25</v>
      </c>
      <c r="CQ1335" s="29" t="n">
        <v>2.25</v>
      </c>
      <c r="CR1335" s="29" t="n">
        <v>2.255</v>
      </c>
      <c r="CS1335" s="29" t="n">
        <v>2.264</v>
      </c>
      <c r="CT1335" s="29" t="n">
        <v>2.268</v>
      </c>
      <c r="CU1335" s="29" t="n">
        <v>2.293</v>
      </c>
      <c r="CV1335" s="29" t="n">
        <v>2.425</v>
      </c>
      <c r="CW1335" s="29" t="n">
        <v>2.563</v>
      </c>
      <c r="CX1335" s="29" t="n">
        <v>2.58</v>
      </c>
      <c r="CY1335" s="29" t="n">
        <v>2.467</v>
      </c>
      <c r="CZ1335" s="29" t="n">
        <v>2.36</v>
      </c>
      <c r="DA1335" s="29" t="n">
        <v>2.233</v>
      </c>
      <c r="DB1335" s="29" t="n">
        <v>2.223</v>
      </c>
      <c r="DC1335" s="29" t="n">
        <v>2.224</v>
      </c>
      <c r="DD1335" s="29" t="n">
        <v>2.23</v>
      </c>
      <c r="DE1335" s="29" t="n">
        <v>2.236</v>
      </c>
      <c r="DF1335" s="29" t="n">
        <v>2.237</v>
      </c>
      <c r="DG1335" s="29" t="n">
        <v>2.263</v>
      </c>
      <c r="DH1335" s="29" t="n">
        <v>2.388</v>
      </c>
      <c r="DI1335" s="29" t="n">
        <v>2.531</v>
      </c>
      <c r="DJ1335" s="29" t="n">
        <v>2.55</v>
      </c>
      <c r="DK1335" s="29" t="n">
        <v>2.433</v>
      </c>
      <c r="DL1335" s="29" t="n">
        <v>2.338</v>
      </c>
      <c r="DM1335" s="29" t="n">
        <v>2.235</v>
      </c>
      <c r="DN1335" s="29" t="n">
        <v>2.238</v>
      </c>
      <c r="DO1335" s="29" t="n">
        <v>2.239</v>
      </c>
      <c r="DP1335" s="29" t="n">
        <v>2.245</v>
      </c>
      <c r="DQ1335" s="29" t="n">
        <v>2.251</v>
      </c>
      <c r="DR1335" s="29" t="n">
        <v>2.252</v>
      </c>
      <c r="DS1335" s="29" t="n">
        <v>2.278</v>
      </c>
      <c r="DT1335" s="29" t="n">
        <v>2.403</v>
      </c>
      <c r="DU1335" s="29" t="n">
        <v>2.546</v>
      </c>
      <c r="DV1335" s="29" t="n">
        <v>2.575</v>
      </c>
      <c r="DW1335" s="29" t="n">
        <v>2.458</v>
      </c>
      <c r="DX1335" s="29" t="n">
        <v>2.363</v>
      </c>
      <c r="DY1335" s="29" t="n">
        <v>2.26</v>
      </c>
      <c r="DZ1335" s="29" t="n">
        <v>2.263</v>
      </c>
      <c r="EA1335" s="29" t="n">
        <v>2.264</v>
      </c>
      <c r="EB1335" s="29" t="n">
        <v>2.27</v>
      </c>
      <c r="EC1335" s="29" t="n">
        <v>2.276</v>
      </c>
      <c r="ED1335" s="29" t="n">
        <v>2.277</v>
      </c>
      <c r="EE1335" s="29" t="n">
        <v>2.303</v>
      </c>
      <c r="EF1335" s="29" t="n">
        <v>2.428</v>
      </c>
      <c r="EG1335" s="29" t="n">
        <v>2.571</v>
      </c>
      <c r="EH1335" s="29" t="n">
        <v>2.61</v>
      </c>
      <c r="EI1335" s="29" t="n">
        <v>2.493</v>
      </c>
      <c r="EJ1335" s="29" t="n">
        <v>2.398</v>
      </c>
      <c r="EK1335" s="29" t="n">
        <v>2.295</v>
      </c>
      <c r="EL1335" s="29" t="n">
        <v>2.298</v>
      </c>
      <c r="EM1335" s="29" t="n">
        <v>2.299</v>
      </c>
      <c r="EN1335" s="29" t="n">
        <v>2.305</v>
      </c>
      <c r="EO1335" s="29" t="n">
        <v>2.311</v>
      </c>
      <c r="EP1335" s="29" t="n">
        <v>2.312</v>
      </c>
      <c r="EQ1335" s="29" t="n">
        <v>2.338</v>
      </c>
      <c r="ER1335" s="29" t="n">
        <v>2.463</v>
      </c>
      <c r="ES1335" s="29" t="n">
        <v>2.606</v>
      </c>
      <c r="ET1335" s="29" t="n">
        <v>2.655</v>
      </c>
      <c r="EU1335" s="29" t="n">
        <v>2.538</v>
      </c>
      <c r="EV1335" s="29" t="n">
        <v>2.443</v>
      </c>
      <c r="EW1335" s="29" t="n">
        <v>2.34</v>
      </c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0"/>
      <c r="GS1335" s="0"/>
      <c r="GT1335" s="0"/>
      <c r="GU1335" s="0"/>
      <c r="GV1335" s="0"/>
      <c r="GW1335" s="0"/>
      <c r="GX1335" s="0"/>
      <c r="GY1335" s="0"/>
      <c r="GZ1335" s="0"/>
      <c r="HA1335" s="0"/>
      <c r="HB1335" s="0"/>
      <c r="HC1335" s="0"/>
      <c r="HD1335" s="0"/>
      <c r="HE1335" s="0"/>
      <c r="HF1335" s="0"/>
      <c r="HG1335" s="0"/>
      <c r="HH1335" s="0"/>
      <c r="HI1335" s="0"/>
      <c r="HJ1335" s="0"/>
      <c r="HK1335" s="0"/>
      <c r="HL1335" s="0"/>
      <c r="HM1335" s="0"/>
      <c r="HN1335" s="0"/>
      <c r="HO1335" s="0"/>
      <c r="HP1335" s="0"/>
      <c r="HQ1335" s="0"/>
      <c r="HR1335" s="0"/>
      <c r="HS1335" s="0"/>
      <c r="HT1335" s="0"/>
      <c r="HU1335" s="0"/>
      <c r="HV1335" s="0"/>
      <c r="HW1335" s="0"/>
      <c r="HX1335" s="0"/>
      <c r="HY1335" s="0"/>
      <c r="HZ1335" s="0"/>
      <c r="IA1335" s="0"/>
      <c r="IB1335" s="0"/>
      <c r="IC1335" s="0"/>
      <c r="ID1335" s="0"/>
      <c r="IE1335" s="0"/>
      <c r="IF1335" s="0"/>
      <c r="IG1335" s="0"/>
      <c r="IH1335" s="0"/>
      <c r="II1335" s="0"/>
      <c r="IJ1335" s="0"/>
      <c r="IK1335" s="0"/>
      <c r="IL1335" s="0"/>
      <c r="IM1335" s="0"/>
      <c r="IN1335" s="0"/>
      <c r="IO1335" s="0"/>
      <c r="IP1335" s="0"/>
      <c r="IQ1335" s="0"/>
      <c r="IR1335" s="0"/>
      <c r="IS1335" s="0"/>
      <c r="IT1335" s="0"/>
      <c r="IU1335" s="0"/>
      <c r="IV1335" s="0"/>
      <c r="IW1335" s="0"/>
    </row>
    <row r="1336" customFormat="false" ht="12.75" hidden="false" customHeight="false" outlineLevel="0" collapsed="false">
      <c r="A1336" s="1" t="n">
        <f aca="false">WEEKDAY(C1336,2)</f>
        <v>4</v>
      </c>
      <c r="B1336" s="1" t="n">
        <f aca="false">MONTH(C1336)</f>
        <v>4</v>
      </c>
      <c r="C1336" s="23" t="n">
        <v>35908</v>
      </c>
      <c r="D1336" s="0" t="n">
        <f aca="false">MONTH(R1336)</f>
        <v>4</v>
      </c>
      <c r="E1336" s="0" t="n">
        <f aca="false">YEAR(R1336)</f>
        <v>1998</v>
      </c>
      <c r="F1336" s="3" t="n">
        <f aca="false">L1336-K1336</f>
        <v>0.1945</v>
      </c>
      <c r="G1336" s="3" t="n">
        <f aca="false">N1336-M1336</f>
        <v>-0.0556666666666668</v>
      </c>
      <c r="H1336" s="3" t="n">
        <f aca="false">O1336-N1336</f>
        <v>0.00366666666666626</v>
      </c>
      <c r="I1336" s="3" t="n">
        <f aca="false">O1336-M1336</f>
        <v>-0.0520000000000005</v>
      </c>
      <c r="J1336" s="4" t="n">
        <f aca="false">VLOOKUP(C1336,'Nymex hist.'!A:B,2,0)</f>
        <v>2.328</v>
      </c>
      <c r="K1336" s="4" t="n">
        <f aca="false">AVERAGE(CC1336:CI1336)</f>
        <v>2.4005</v>
      </c>
      <c r="L1336" s="4" t="n">
        <f aca="false">AVERAGE(CJ1336:CN1336)</f>
        <v>2.595</v>
      </c>
      <c r="M1336" s="4" t="n">
        <f aca="false">SUMIF($S$3:$FQ$3,$E1336+1,$S1336:$FQ1336)/COUNTIF($S$3:$FQ$3,$E1336+1)</f>
        <v>2.361</v>
      </c>
      <c r="N1336" s="4" t="n">
        <f aca="false">SUMIF($S$3:$FQ$3,$E1336+2,$S1336:$FQ1336)/COUNTIF($S$3:$FQ$3,$E1336+2)</f>
        <v>2.30533333333333</v>
      </c>
      <c r="O1336" s="4" t="n">
        <f aca="false">SUMIF($S$3:$FQ$3,$E1336+3,$S1336:$FQ1336)/COUNTIF($S$3:$FQ$3,$E1336+3)</f>
        <v>2.309</v>
      </c>
      <c r="P1336" s="4" t="n">
        <f aca="false">SUMIF($S$3:$FQ$3,$E1336+4,$S1336:$FQ1336)/COUNTIF($S$3:$FQ$3,$E1336+4)</f>
        <v>2.334</v>
      </c>
      <c r="Q1336" s="4" t="n">
        <f aca="false">SUMIF($S$3:$FQ$3,$E1336+5,$S1336:$FQ1336)/COUNTIF($S$3:$FQ$3,$E1336+5)</f>
        <v>2.369</v>
      </c>
      <c r="R1336" s="21" t="n">
        <v>35908</v>
      </c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7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  <c r="AW1336" s="32"/>
      <c r="AX1336" s="32"/>
      <c r="AY1336" s="32"/>
      <c r="AZ1336" s="32"/>
      <c r="BA1336" s="32"/>
      <c r="BB1336" s="32"/>
      <c r="BC1336" s="32"/>
      <c r="BD1336" s="32"/>
      <c r="BE1336" s="32"/>
      <c r="BF1336" s="32"/>
      <c r="BG1336" s="32"/>
      <c r="BH1336" s="32"/>
      <c r="BI1336" s="32"/>
      <c r="BJ1336" s="32"/>
      <c r="BK1336" s="32"/>
      <c r="BL1336" s="32"/>
      <c r="BM1336" s="32"/>
      <c r="BN1336" s="32"/>
      <c r="BO1336" s="32"/>
      <c r="BP1336" s="32"/>
      <c r="BQ1336" s="32"/>
      <c r="BR1336" s="32"/>
      <c r="BS1336" s="32"/>
      <c r="BT1336" s="32"/>
      <c r="BU1336" s="32"/>
      <c r="BV1336" s="32"/>
      <c r="BW1336" s="32"/>
      <c r="BX1336" s="32"/>
      <c r="BY1336" s="32"/>
      <c r="BZ1336" s="32"/>
      <c r="CA1336" s="32"/>
      <c r="CB1336" s="32"/>
      <c r="CC1336" s="32"/>
      <c r="CD1336" s="32" t="n">
        <v>2.328</v>
      </c>
      <c r="CE1336" s="32" t="n">
        <v>2.368</v>
      </c>
      <c r="CF1336" s="32" t="n">
        <v>2.408</v>
      </c>
      <c r="CG1336" s="32" t="n">
        <v>2.428</v>
      </c>
      <c r="CH1336" s="32" t="n">
        <v>2.423</v>
      </c>
      <c r="CI1336" s="32" t="n">
        <v>2.448</v>
      </c>
      <c r="CJ1336" s="32" t="n">
        <v>2.578</v>
      </c>
      <c r="CK1336" s="32" t="n">
        <v>2.703</v>
      </c>
      <c r="CL1336" s="32" t="n">
        <v>2.718</v>
      </c>
      <c r="CM1336" s="32" t="n">
        <v>2.568</v>
      </c>
      <c r="CN1336" s="32" t="n">
        <v>2.408</v>
      </c>
      <c r="CO1336" s="32" t="n">
        <v>2.27</v>
      </c>
      <c r="CP1336" s="32" t="n">
        <v>2.225</v>
      </c>
      <c r="CQ1336" s="32" t="n">
        <v>2.225</v>
      </c>
      <c r="CR1336" s="32" t="n">
        <v>2.23</v>
      </c>
      <c r="CS1336" s="32" t="n">
        <v>2.239</v>
      </c>
      <c r="CT1336" s="32" t="n">
        <v>2.243</v>
      </c>
      <c r="CU1336" s="32" t="n">
        <v>2.268</v>
      </c>
      <c r="CV1336" s="32" t="n">
        <v>2.4</v>
      </c>
      <c r="CW1336" s="32" t="n">
        <v>2.538</v>
      </c>
      <c r="CX1336" s="32" t="n">
        <v>2.555</v>
      </c>
      <c r="CY1336" s="32" t="n">
        <v>2.442</v>
      </c>
      <c r="CZ1336" s="32" t="n">
        <v>2.327</v>
      </c>
      <c r="DA1336" s="32" t="n">
        <v>2.208</v>
      </c>
      <c r="DB1336" s="32" t="n">
        <v>2.198</v>
      </c>
      <c r="DC1336" s="32" t="n">
        <v>2.199</v>
      </c>
      <c r="DD1336" s="32" t="n">
        <v>2.205</v>
      </c>
      <c r="DE1336" s="32" t="n">
        <v>2.211</v>
      </c>
      <c r="DF1336" s="32" t="n">
        <v>2.212</v>
      </c>
      <c r="DG1336" s="32" t="n">
        <v>2.238</v>
      </c>
      <c r="DH1336" s="32" t="n">
        <v>2.363</v>
      </c>
      <c r="DI1336" s="32" t="n">
        <v>2.506</v>
      </c>
      <c r="DJ1336" s="32" t="n">
        <v>2.525</v>
      </c>
      <c r="DK1336" s="32" t="n">
        <v>2.408</v>
      </c>
      <c r="DL1336" s="32" t="n">
        <v>2.313</v>
      </c>
      <c r="DM1336" s="32" t="n">
        <v>2.21</v>
      </c>
      <c r="DN1336" s="32" t="n">
        <v>2.213</v>
      </c>
      <c r="DO1336" s="32" t="n">
        <v>2.214</v>
      </c>
      <c r="DP1336" s="32" t="n">
        <v>2.22</v>
      </c>
      <c r="DQ1336" s="32" t="n">
        <v>2.226</v>
      </c>
      <c r="DR1336" s="32" t="n">
        <v>2.227</v>
      </c>
      <c r="DS1336" s="32" t="n">
        <v>2.253</v>
      </c>
      <c r="DT1336" s="32" t="n">
        <v>2.378</v>
      </c>
      <c r="DU1336" s="32" t="n">
        <v>2.521</v>
      </c>
      <c r="DV1336" s="32" t="n">
        <v>2.55</v>
      </c>
      <c r="DW1336" s="32" t="n">
        <v>2.433</v>
      </c>
      <c r="DX1336" s="32" t="n">
        <v>2.338</v>
      </c>
      <c r="DY1336" s="32" t="n">
        <v>2.235</v>
      </c>
      <c r="DZ1336" s="32" t="n">
        <v>2.238</v>
      </c>
      <c r="EA1336" s="32" t="n">
        <v>2.239</v>
      </c>
      <c r="EB1336" s="32" t="n">
        <v>2.245</v>
      </c>
      <c r="EC1336" s="32" t="n">
        <v>2.251</v>
      </c>
      <c r="ED1336" s="32" t="n">
        <v>2.252</v>
      </c>
      <c r="EE1336" s="32" t="n">
        <v>2.278</v>
      </c>
      <c r="EF1336" s="32" t="n">
        <v>2.403</v>
      </c>
      <c r="EG1336" s="32" t="n">
        <v>2.546</v>
      </c>
      <c r="EH1336" s="32" t="n">
        <v>2.585</v>
      </c>
      <c r="EI1336" s="32" t="n">
        <v>2.468</v>
      </c>
      <c r="EJ1336" s="32" t="n">
        <v>2.373</v>
      </c>
      <c r="EK1336" s="32" t="n">
        <v>2.27</v>
      </c>
      <c r="EL1336" s="32" t="n">
        <v>2.273</v>
      </c>
      <c r="EM1336" s="32" t="n">
        <v>2.274</v>
      </c>
      <c r="EN1336" s="32" t="n">
        <v>2.28</v>
      </c>
      <c r="EO1336" s="32" t="n">
        <v>2.286</v>
      </c>
      <c r="EP1336" s="32" t="n">
        <v>2.287</v>
      </c>
      <c r="EQ1336" s="32" t="n">
        <v>2.313</v>
      </c>
      <c r="ER1336" s="32" t="n">
        <v>2.438</v>
      </c>
      <c r="ES1336" s="32" t="n">
        <v>2.581</v>
      </c>
      <c r="ET1336" s="32" t="n">
        <v>2.63</v>
      </c>
      <c r="EU1336" s="32" t="n">
        <v>2.513</v>
      </c>
      <c r="EV1336" s="32" t="n">
        <v>2.418</v>
      </c>
      <c r="EW1336" s="32" t="n">
        <v>2.315</v>
      </c>
      <c r="EX1336" s="32"/>
      <c r="EY1336" s="32"/>
      <c r="EZ1336" s="32"/>
      <c r="FA1336" s="32"/>
      <c r="FB1336" s="32"/>
      <c r="FC1336" s="32"/>
      <c r="FD1336" s="32"/>
      <c r="FE1336" s="32"/>
      <c r="FF1336" s="32"/>
      <c r="FG1336" s="32"/>
      <c r="FH1336" s="32"/>
      <c r="FI1336" s="32"/>
      <c r="FJ1336" s="32"/>
      <c r="FK1336" s="32"/>
      <c r="FL1336" s="32"/>
      <c r="FM1336" s="32"/>
      <c r="FN1336" s="32"/>
      <c r="FO1336" s="32"/>
      <c r="FP1336" s="32"/>
      <c r="FQ1336" s="32"/>
      <c r="FR1336" s="32"/>
      <c r="FS1336" s="32"/>
      <c r="FT1336" s="32"/>
      <c r="FU1336" s="32"/>
      <c r="FV1336" s="32"/>
      <c r="FW1336" s="32"/>
      <c r="FX1336" s="32"/>
      <c r="FY1336" s="32"/>
      <c r="FZ1336" s="32"/>
      <c r="GA1336" s="32"/>
      <c r="GB1336" s="32"/>
      <c r="GC1336" s="32"/>
      <c r="GD1336" s="32"/>
      <c r="GE1336" s="32"/>
      <c r="GF1336" s="32"/>
      <c r="GG1336" s="32"/>
      <c r="GH1336" s="32"/>
      <c r="GI1336" s="32"/>
      <c r="GJ1336" s="32"/>
      <c r="GK1336" s="32"/>
      <c r="GL1336" s="32"/>
      <c r="GM1336" s="32"/>
      <c r="GN1336" s="32"/>
      <c r="GO1336" s="32"/>
      <c r="GP1336" s="32"/>
      <c r="GQ1336" s="32"/>
    </row>
    <row r="1337" customFormat="false" ht="12.75" hidden="true" customHeight="false" outlineLevel="0" collapsed="false">
      <c r="A1337" s="0" t="n">
        <f aca="false">WEEKDAY(C1337,2)</f>
        <v>5</v>
      </c>
      <c r="B1337" s="0" t="n">
        <f aca="false">MONTH(C1337)</f>
        <v>4</v>
      </c>
      <c r="C1337" s="23" t="n">
        <v>35909</v>
      </c>
      <c r="D1337" s="0" t="n">
        <f aca="false">MONTH(R1337)</f>
        <v>4</v>
      </c>
      <c r="E1337" s="0" t="n">
        <f aca="false">YEAR(R1337)</f>
        <v>1998</v>
      </c>
      <c r="F1337" s="35" t="n">
        <f aca="false">L1337-K1337</f>
        <v>0.2003</v>
      </c>
      <c r="G1337" s="24" t="n">
        <f aca="false">N1337-M1337</f>
        <v>-0.0558333333333332</v>
      </c>
      <c r="H1337" s="24" t="n">
        <f aca="false">O1337-N1337</f>
        <v>0.00366666666666671</v>
      </c>
      <c r="I1337" s="24" t="n">
        <f aca="false">O1337-M1337</f>
        <v>-0.0521666666666665</v>
      </c>
      <c r="J1337" s="25" t="n">
        <f aca="false">VLOOKUP(C1337,'Nymex hist.'!A:B,2,0)</f>
        <v>2.342</v>
      </c>
      <c r="K1337" s="34" t="n">
        <f aca="false">AVERAGE(CC1337:CI1337)</f>
        <v>2.4065</v>
      </c>
      <c r="L1337" s="34" t="n">
        <f aca="false">AVERAGE(CJ1337:CN1337)</f>
        <v>2.6068</v>
      </c>
      <c r="M1337" s="27" t="n">
        <f aca="false">SUMIF($S$3:$FQ$3,$E1337+1,$S1337:$FQ1337)/COUNTIF($S$3:$FQ$3,$E1337+1)</f>
        <v>2.37316666666667</v>
      </c>
      <c r="N1337" s="27" t="n">
        <f aca="false">SUMIF($S$3:$FQ$3,$E1337+2,$S1337:$FQ1337)/COUNTIF($S$3:$FQ$3,$E1337+2)</f>
        <v>2.31733333333333</v>
      </c>
      <c r="O1337" s="27" t="n">
        <f aca="false">SUMIF($S$3:$FQ$3,$E1337+3,$S1337:$FQ1337)/COUNTIF($S$3:$FQ$3,$E1337+3)</f>
        <v>2.321</v>
      </c>
      <c r="P1337" s="27" t="n">
        <f aca="false">SUMIF($S$3:$FQ$3,$E1337+4,$S1337:$FQ1337)/COUNTIF($S$3:$FQ$3,$E1337+4)</f>
        <v>2.346</v>
      </c>
      <c r="Q1337" s="27" t="n">
        <f aca="false">SUMIF($S$3:$FQ$3,$E1337+5,$S1337:$FQ1337)/COUNTIF($S$3:$FQ$3,$E1337+5)</f>
        <v>2.381</v>
      </c>
      <c r="R1337" s="28" t="n">
        <v>35909</v>
      </c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30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 t="n">
        <v>2.342</v>
      </c>
      <c r="CE1337" s="29" t="n">
        <v>2.373</v>
      </c>
      <c r="CF1337" s="29" t="n">
        <v>2.41</v>
      </c>
      <c r="CG1337" s="29" t="n">
        <v>2.432</v>
      </c>
      <c r="CH1337" s="29" t="n">
        <v>2.427</v>
      </c>
      <c r="CI1337" s="29" t="n">
        <v>2.455</v>
      </c>
      <c r="CJ1337" s="29" t="n">
        <v>2.587</v>
      </c>
      <c r="CK1337" s="29" t="n">
        <v>2.715</v>
      </c>
      <c r="CL1337" s="29" t="n">
        <v>2.731</v>
      </c>
      <c r="CM1337" s="29" t="n">
        <v>2.581</v>
      </c>
      <c r="CN1337" s="29" t="n">
        <v>2.42</v>
      </c>
      <c r="CO1337" s="29" t="n">
        <v>2.282</v>
      </c>
      <c r="CP1337" s="29" t="n">
        <v>2.237</v>
      </c>
      <c r="CQ1337" s="29" t="n">
        <v>2.237</v>
      </c>
      <c r="CR1337" s="29" t="n">
        <v>2.242</v>
      </c>
      <c r="CS1337" s="29" t="n">
        <v>2.251</v>
      </c>
      <c r="CT1337" s="29" t="n">
        <v>2.255</v>
      </c>
      <c r="CU1337" s="29" t="n">
        <v>2.28</v>
      </c>
      <c r="CV1337" s="29" t="n">
        <v>2.412</v>
      </c>
      <c r="CW1337" s="29" t="n">
        <v>2.55</v>
      </c>
      <c r="CX1337" s="29" t="n">
        <v>2.567</v>
      </c>
      <c r="CY1337" s="29" t="n">
        <v>2.454</v>
      </c>
      <c r="CZ1337" s="29" t="n">
        <v>2.339</v>
      </c>
      <c r="DA1337" s="29" t="n">
        <v>2.22</v>
      </c>
      <c r="DB1337" s="29" t="n">
        <v>2.21</v>
      </c>
      <c r="DC1337" s="29" t="n">
        <v>2.211</v>
      </c>
      <c r="DD1337" s="29" t="n">
        <v>2.217</v>
      </c>
      <c r="DE1337" s="29" t="n">
        <v>2.223</v>
      </c>
      <c r="DF1337" s="29" t="n">
        <v>2.224</v>
      </c>
      <c r="DG1337" s="29" t="n">
        <v>2.25</v>
      </c>
      <c r="DH1337" s="29" t="n">
        <v>2.375</v>
      </c>
      <c r="DI1337" s="29" t="n">
        <v>2.518</v>
      </c>
      <c r="DJ1337" s="29" t="n">
        <v>2.537</v>
      </c>
      <c r="DK1337" s="29" t="n">
        <v>2.42</v>
      </c>
      <c r="DL1337" s="29" t="n">
        <v>2.325</v>
      </c>
      <c r="DM1337" s="29" t="n">
        <v>2.222</v>
      </c>
      <c r="DN1337" s="29" t="n">
        <v>2.225</v>
      </c>
      <c r="DO1337" s="29" t="n">
        <v>2.226</v>
      </c>
      <c r="DP1337" s="29" t="n">
        <v>2.232</v>
      </c>
      <c r="DQ1337" s="29" t="n">
        <v>2.238</v>
      </c>
      <c r="DR1337" s="29" t="n">
        <v>2.239</v>
      </c>
      <c r="DS1337" s="29" t="n">
        <v>2.265</v>
      </c>
      <c r="DT1337" s="29" t="n">
        <v>2.39</v>
      </c>
      <c r="DU1337" s="29" t="n">
        <v>2.533</v>
      </c>
      <c r="DV1337" s="29" t="n">
        <v>2.562</v>
      </c>
      <c r="DW1337" s="29" t="n">
        <v>2.445</v>
      </c>
      <c r="DX1337" s="29" t="n">
        <v>2.35</v>
      </c>
      <c r="DY1337" s="29" t="n">
        <v>2.247</v>
      </c>
      <c r="DZ1337" s="29" t="n">
        <v>2.25</v>
      </c>
      <c r="EA1337" s="29" t="n">
        <v>2.251</v>
      </c>
      <c r="EB1337" s="29" t="n">
        <v>2.257</v>
      </c>
      <c r="EC1337" s="29" t="n">
        <v>2.263</v>
      </c>
      <c r="ED1337" s="29" t="n">
        <v>2.264</v>
      </c>
      <c r="EE1337" s="29" t="n">
        <v>2.29</v>
      </c>
      <c r="EF1337" s="29" t="n">
        <v>2.415</v>
      </c>
      <c r="EG1337" s="29" t="n">
        <v>2.558</v>
      </c>
      <c r="EH1337" s="29" t="n">
        <v>2.597</v>
      </c>
      <c r="EI1337" s="29" t="n">
        <v>2.48</v>
      </c>
      <c r="EJ1337" s="29" t="n">
        <v>2.385</v>
      </c>
      <c r="EK1337" s="29" t="n">
        <v>2.282</v>
      </c>
      <c r="EL1337" s="29" t="n">
        <v>2.285</v>
      </c>
      <c r="EM1337" s="29" t="n">
        <v>2.286</v>
      </c>
      <c r="EN1337" s="29" t="n">
        <v>2.292</v>
      </c>
      <c r="EO1337" s="29" t="n">
        <v>2.298</v>
      </c>
      <c r="EP1337" s="29" t="n">
        <v>2.299</v>
      </c>
      <c r="EQ1337" s="29" t="n">
        <v>2.325</v>
      </c>
      <c r="ER1337" s="29" t="n">
        <v>2.45</v>
      </c>
      <c r="ES1337" s="29" t="n">
        <v>2.593</v>
      </c>
      <c r="ET1337" s="29" t="n">
        <v>2.642</v>
      </c>
      <c r="EU1337" s="29" t="n">
        <v>2.525</v>
      </c>
      <c r="EV1337" s="29" t="n">
        <v>2.43</v>
      </c>
      <c r="EW1337" s="29" t="n">
        <v>2.327</v>
      </c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29"/>
      <c r="GR1337" s="0"/>
      <c r="GS1337" s="0"/>
      <c r="GT1337" s="0"/>
      <c r="GU1337" s="0"/>
      <c r="GV1337" s="0"/>
      <c r="GW1337" s="0"/>
      <c r="GX1337" s="0"/>
      <c r="GY1337" s="0"/>
      <c r="GZ1337" s="0"/>
      <c r="HA1337" s="0"/>
      <c r="HB1337" s="0"/>
      <c r="HC1337" s="0"/>
      <c r="HD1337" s="0"/>
      <c r="HE1337" s="0"/>
      <c r="HF1337" s="0"/>
      <c r="HG1337" s="0"/>
      <c r="HH1337" s="0"/>
      <c r="HI1337" s="0"/>
      <c r="HJ1337" s="0"/>
      <c r="HK1337" s="0"/>
      <c r="HL1337" s="0"/>
      <c r="HM1337" s="0"/>
      <c r="HN1337" s="0"/>
      <c r="HO1337" s="0"/>
      <c r="HP1337" s="0"/>
      <c r="HQ1337" s="0"/>
      <c r="HR1337" s="0"/>
      <c r="HS1337" s="0"/>
      <c r="HT1337" s="0"/>
      <c r="HU1337" s="0"/>
      <c r="HV1337" s="0"/>
      <c r="HW1337" s="0"/>
      <c r="HX1337" s="0"/>
      <c r="HY1337" s="0"/>
      <c r="HZ1337" s="0"/>
      <c r="IA1337" s="0"/>
      <c r="IB1337" s="0"/>
      <c r="IC1337" s="0"/>
      <c r="ID1337" s="0"/>
      <c r="IE1337" s="0"/>
      <c r="IF1337" s="0"/>
      <c r="IG1337" s="0"/>
      <c r="IH1337" s="0"/>
      <c r="II1337" s="0"/>
      <c r="IJ1337" s="0"/>
      <c r="IK1337" s="0"/>
      <c r="IL1337" s="0"/>
      <c r="IM1337" s="0"/>
      <c r="IN1337" s="0"/>
      <c r="IO1337" s="0"/>
      <c r="IP1337" s="0"/>
      <c r="IQ1337" s="0"/>
      <c r="IR1337" s="0"/>
      <c r="IS1337" s="0"/>
      <c r="IT1337" s="0"/>
      <c r="IU1337" s="0"/>
      <c r="IV1337" s="0"/>
      <c r="IW1337" s="0"/>
    </row>
    <row r="1338" customFormat="false" ht="12.75" hidden="true" customHeight="false" outlineLevel="0" collapsed="false">
      <c r="A1338" s="0" t="n">
        <f aca="false">WEEKDAY(C1338,2)</f>
        <v>1</v>
      </c>
      <c r="B1338" s="0" t="n">
        <f aca="false">MONTH(C1338)</f>
        <v>4</v>
      </c>
      <c r="C1338" s="23" t="n">
        <v>35912</v>
      </c>
      <c r="D1338" s="0" t="n">
        <f aca="false">MONTH(R1338)</f>
        <v>4</v>
      </c>
      <c r="E1338" s="0" t="n">
        <f aca="false">YEAR(R1338)</f>
        <v>1998</v>
      </c>
      <c r="F1338" s="35" t="n">
        <f aca="false">L1338-K1338</f>
        <v>0.236033333333333</v>
      </c>
      <c r="G1338" s="24" t="n">
        <f aca="false">N1338-M1338</f>
        <v>-0.0494166666666662</v>
      </c>
      <c r="H1338" s="24" t="n">
        <f aca="false">O1338-N1338</f>
        <v>0.00366666666666626</v>
      </c>
      <c r="I1338" s="24" t="n">
        <f aca="false">O1338-M1338</f>
        <v>-0.04575</v>
      </c>
      <c r="J1338" s="25" t="n">
        <f aca="false">VLOOKUP(C1338,'Nymex hist.'!A:B,2,0)</f>
        <v>2.266</v>
      </c>
      <c r="K1338" s="34" t="n">
        <f aca="false">AVERAGE(CC1338:CI1338)</f>
        <v>2.32916666666667</v>
      </c>
      <c r="L1338" s="34" t="n">
        <f aca="false">AVERAGE(CJ1338:CN1338)</f>
        <v>2.5652</v>
      </c>
      <c r="M1338" s="27" t="n">
        <f aca="false">SUMIF($S$3:$FQ$3,$E1338+1,$S1338:$FQ1338)/COUNTIF($S$3:$FQ$3,$E1338+1)</f>
        <v>2.35675</v>
      </c>
      <c r="N1338" s="27" t="n">
        <f aca="false">SUMIF($S$3:$FQ$3,$E1338+2,$S1338:$FQ1338)/COUNTIF($S$3:$FQ$3,$E1338+2)</f>
        <v>2.30733333333333</v>
      </c>
      <c r="O1338" s="27" t="n">
        <f aca="false">SUMIF($S$3:$FQ$3,$E1338+3,$S1338:$FQ1338)/COUNTIF($S$3:$FQ$3,$E1338+3)</f>
        <v>2.311</v>
      </c>
      <c r="P1338" s="27" t="n">
        <f aca="false">SUMIF($S$3:$FQ$3,$E1338+4,$S1338:$FQ1338)/COUNTIF($S$3:$FQ$3,$E1338+4)</f>
        <v>2.336</v>
      </c>
      <c r="Q1338" s="27" t="n">
        <f aca="false">SUMIF($S$3:$FQ$3,$E1338+5,$S1338:$FQ1338)/COUNTIF($S$3:$FQ$3,$E1338+5)</f>
        <v>2.371</v>
      </c>
      <c r="R1338" s="28" t="n">
        <v>35912</v>
      </c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30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 t="n">
        <v>2.266</v>
      </c>
      <c r="CE1338" s="29" t="n">
        <v>2.285</v>
      </c>
      <c r="CF1338" s="29" t="n">
        <v>2.322</v>
      </c>
      <c r="CG1338" s="29" t="n">
        <v>2.355</v>
      </c>
      <c r="CH1338" s="29" t="n">
        <v>2.355</v>
      </c>
      <c r="CI1338" s="29" t="n">
        <v>2.392</v>
      </c>
      <c r="CJ1338" s="29" t="n">
        <v>2.532</v>
      </c>
      <c r="CK1338" s="29" t="n">
        <v>2.667</v>
      </c>
      <c r="CL1338" s="29" t="n">
        <v>2.684</v>
      </c>
      <c r="CM1338" s="29" t="n">
        <v>2.544</v>
      </c>
      <c r="CN1338" s="29" t="n">
        <v>2.399</v>
      </c>
      <c r="CO1338" s="29" t="n">
        <v>2.27</v>
      </c>
      <c r="CP1338" s="29" t="n">
        <v>2.227</v>
      </c>
      <c r="CQ1338" s="29" t="n">
        <v>2.227</v>
      </c>
      <c r="CR1338" s="29" t="n">
        <v>2.232</v>
      </c>
      <c r="CS1338" s="29" t="n">
        <v>2.241</v>
      </c>
      <c r="CT1338" s="29" t="n">
        <v>2.245</v>
      </c>
      <c r="CU1338" s="29" t="n">
        <v>2.27</v>
      </c>
      <c r="CV1338" s="29" t="n">
        <v>2.402</v>
      </c>
      <c r="CW1338" s="29" t="n">
        <v>2.54</v>
      </c>
      <c r="CX1338" s="29" t="n">
        <v>2.557</v>
      </c>
      <c r="CY1338" s="29" t="n">
        <v>2.444</v>
      </c>
      <c r="CZ1338" s="29" t="n">
        <v>2.329</v>
      </c>
      <c r="DA1338" s="29" t="n">
        <v>2.21</v>
      </c>
      <c r="DB1338" s="29" t="n">
        <v>2.2</v>
      </c>
      <c r="DC1338" s="29" t="n">
        <v>2.201</v>
      </c>
      <c r="DD1338" s="29" t="n">
        <v>2.207</v>
      </c>
      <c r="DE1338" s="29" t="n">
        <v>2.213</v>
      </c>
      <c r="DF1338" s="29" t="n">
        <v>2.214</v>
      </c>
      <c r="DG1338" s="29" t="n">
        <v>2.24</v>
      </c>
      <c r="DH1338" s="29" t="n">
        <v>2.365</v>
      </c>
      <c r="DI1338" s="29" t="n">
        <v>2.508</v>
      </c>
      <c r="DJ1338" s="29" t="n">
        <v>2.527</v>
      </c>
      <c r="DK1338" s="29" t="n">
        <v>2.41</v>
      </c>
      <c r="DL1338" s="29" t="n">
        <v>2.315</v>
      </c>
      <c r="DM1338" s="29" t="n">
        <v>2.212</v>
      </c>
      <c r="DN1338" s="29" t="n">
        <v>2.215</v>
      </c>
      <c r="DO1338" s="29" t="n">
        <v>2.216</v>
      </c>
      <c r="DP1338" s="29" t="n">
        <v>2.222</v>
      </c>
      <c r="DQ1338" s="29" t="n">
        <v>2.228</v>
      </c>
      <c r="DR1338" s="29" t="n">
        <v>2.229</v>
      </c>
      <c r="DS1338" s="29" t="n">
        <v>2.255</v>
      </c>
      <c r="DT1338" s="29" t="n">
        <v>2.38</v>
      </c>
      <c r="DU1338" s="29" t="n">
        <v>2.523</v>
      </c>
      <c r="DV1338" s="29" t="n">
        <v>2.552</v>
      </c>
      <c r="DW1338" s="29" t="n">
        <v>2.435</v>
      </c>
      <c r="DX1338" s="29" t="n">
        <v>2.34</v>
      </c>
      <c r="DY1338" s="29" t="n">
        <v>2.237</v>
      </c>
      <c r="DZ1338" s="29" t="n">
        <v>2.24</v>
      </c>
      <c r="EA1338" s="29" t="n">
        <v>2.241</v>
      </c>
      <c r="EB1338" s="29" t="n">
        <v>2.247</v>
      </c>
      <c r="EC1338" s="29" t="n">
        <v>2.253</v>
      </c>
      <c r="ED1338" s="29" t="n">
        <v>2.254</v>
      </c>
      <c r="EE1338" s="29" t="n">
        <v>2.28</v>
      </c>
      <c r="EF1338" s="29" t="n">
        <v>2.405</v>
      </c>
      <c r="EG1338" s="29" t="n">
        <v>2.548</v>
      </c>
      <c r="EH1338" s="29" t="n">
        <v>2.587</v>
      </c>
      <c r="EI1338" s="29" t="n">
        <v>2.47</v>
      </c>
      <c r="EJ1338" s="29" t="n">
        <v>2.375</v>
      </c>
      <c r="EK1338" s="29" t="n">
        <v>2.272</v>
      </c>
      <c r="EL1338" s="29" t="n">
        <v>2.275</v>
      </c>
      <c r="EM1338" s="29" t="n">
        <v>2.276</v>
      </c>
      <c r="EN1338" s="29" t="n">
        <v>2.282</v>
      </c>
      <c r="EO1338" s="29" t="n">
        <v>2.288</v>
      </c>
      <c r="EP1338" s="29" t="n">
        <v>2.289</v>
      </c>
      <c r="EQ1338" s="29" t="n">
        <v>2.315</v>
      </c>
      <c r="ER1338" s="29" t="n">
        <v>2.44</v>
      </c>
      <c r="ES1338" s="29" t="n">
        <v>2.583</v>
      </c>
      <c r="ET1338" s="29" t="n">
        <v>2.632</v>
      </c>
      <c r="EU1338" s="29" t="n">
        <v>2.515</v>
      </c>
      <c r="EV1338" s="29" t="n">
        <v>2.42</v>
      </c>
      <c r="EW1338" s="29" t="n">
        <v>2.317</v>
      </c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0"/>
      <c r="GS1338" s="0"/>
      <c r="GT1338" s="0"/>
      <c r="GU1338" s="0"/>
      <c r="GV1338" s="0"/>
      <c r="GW1338" s="0"/>
      <c r="GX1338" s="0"/>
      <c r="GY1338" s="0"/>
      <c r="GZ1338" s="0"/>
      <c r="HA1338" s="0"/>
      <c r="HB1338" s="0"/>
      <c r="HC1338" s="0"/>
      <c r="HD1338" s="0"/>
      <c r="HE1338" s="0"/>
      <c r="HF1338" s="0"/>
      <c r="HG1338" s="0"/>
      <c r="HH1338" s="0"/>
      <c r="HI1338" s="0"/>
      <c r="HJ1338" s="0"/>
      <c r="HK1338" s="0"/>
      <c r="HL1338" s="0"/>
      <c r="HM1338" s="0"/>
      <c r="HN1338" s="0"/>
      <c r="HO1338" s="0"/>
      <c r="HP1338" s="0"/>
      <c r="HQ1338" s="0"/>
      <c r="HR1338" s="0"/>
      <c r="HS1338" s="0"/>
      <c r="HT1338" s="0"/>
      <c r="HU1338" s="0"/>
      <c r="HV1338" s="0"/>
      <c r="HW1338" s="0"/>
      <c r="HX1338" s="0"/>
      <c r="HY1338" s="0"/>
      <c r="HZ1338" s="0"/>
      <c r="IA1338" s="0"/>
      <c r="IB1338" s="0"/>
      <c r="IC1338" s="0"/>
      <c r="ID1338" s="0"/>
      <c r="IE1338" s="0"/>
      <c r="IF1338" s="0"/>
      <c r="IG1338" s="0"/>
      <c r="IH1338" s="0"/>
      <c r="II1338" s="0"/>
      <c r="IJ1338" s="0"/>
      <c r="IK1338" s="0"/>
      <c r="IL1338" s="0"/>
      <c r="IM1338" s="0"/>
      <c r="IN1338" s="0"/>
      <c r="IO1338" s="0"/>
      <c r="IP1338" s="0"/>
      <c r="IQ1338" s="0"/>
      <c r="IR1338" s="0"/>
      <c r="IS1338" s="0"/>
      <c r="IT1338" s="0"/>
      <c r="IU1338" s="0"/>
      <c r="IV1338" s="0"/>
      <c r="IW1338" s="0"/>
    </row>
    <row r="1339" customFormat="false" ht="12.75" hidden="true" customHeight="false" outlineLevel="0" collapsed="false">
      <c r="A1339" s="0" t="n">
        <f aca="false">WEEKDAY(C1339,2)</f>
        <v>2</v>
      </c>
      <c r="B1339" s="0" t="n">
        <f aca="false">MONTH(C1339)</f>
        <v>4</v>
      </c>
      <c r="C1339" s="23" t="n">
        <v>35913</v>
      </c>
      <c r="D1339" s="0" t="n">
        <f aca="false">MONTH(R1339)</f>
        <v>4</v>
      </c>
      <c r="E1339" s="0" t="n">
        <f aca="false">YEAR(R1339)</f>
        <v>1998</v>
      </c>
      <c r="F1339" s="35" t="n">
        <f aca="false">L1339-K1339</f>
        <v>0.235866666666666</v>
      </c>
      <c r="G1339" s="24" t="n">
        <f aca="false">N1339-M1339</f>
        <v>-0.0494166666666667</v>
      </c>
      <c r="H1339" s="24" t="n">
        <f aca="false">O1339-N1339</f>
        <v>0.00366666666666671</v>
      </c>
      <c r="I1339" s="24" t="n">
        <f aca="false">O1339-M1339</f>
        <v>-0.04575</v>
      </c>
      <c r="J1339" s="25" t="n">
        <f aca="false">VLOOKUP(C1339,'Nymex hist.'!A:B,2,0)</f>
        <v>2.262</v>
      </c>
      <c r="K1339" s="34" t="n">
        <f aca="false">AVERAGE(CC1339:CI1339)</f>
        <v>2.34533333333333</v>
      </c>
      <c r="L1339" s="34" t="n">
        <f aca="false">AVERAGE(CJ1339:CN1339)</f>
        <v>2.5812</v>
      </c>
      <c r="M1339" s="27" t="n">
        <f aca="false">SUMIF($S$3:$FQ$3,$E1339+1,$S1339:$FQ1339)/COUNTIF($S$3:$FQ$3,$E1339+1)</f>
        <v>2.37175</v>
      </c>
      <c r="N1339" s="27" t="n">
        <f aca="false">SUMIF($S$3:$FQ$3,$E1339+2,$S1339:$FQ1339)/COUNTIF($S$3:$FQ$3,$E1339+2)</f>
        <v>2.32233333333333</v>
      </c>
      <c r="O1339" s="27" t="n">
        <f aca="false">SUMIF($S$3:$FQ$3,$E1339+3,$S1339:$FQ1339)/COUNTIF($S$3:$FQ$3,$E1339+3)</f>
        <v>2.326</v>
      </c>
      <c r="P1339" s="27" t="n">
        <f aca="false">SUMIF($S$3:$FQ$3,$E1339+4,$S1339:$FQ1339)/COUNTIF($S$3:$FQ$3,$E1339+4)</f>
        <v>2.351</v>
      </c>
      <c r="Q1339" s="27" t="n">
        <f aca="false">SUMIF($S$3:$FQ$3,$E1339+5,$S1339:$FQ1339)/COUNTIF($S$3:$FQ$3,$E1339+5)</f>
        <v>2.386</v>
      </c>
      <c r="R1339" s="28" t="n">
        <v>35913</v>
      </c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30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 t="n">
        <v>2.262</v>
      </c>
      <c r="CE1339" s="29" t="n">
        <v>2.311</v>
      </c>
      <c r="CF1339" s="29" t="n">
        <v>2.343</v>
      </c>
      <c r="CG1339" s="29" t="n">
        <v>2.373</v>
      </c>
      <c r="CH1339" s="29" t="n">
        <v>2.373</v>
      </c>
      <c r="CI1339" s="29" t="n">
        <v>2.41</v>
      </c>
      <c r="CJ1339" s="29" t="n">
        <v>2.55</v>
      </c>
      <c r="CK1339" s="29" t="n">
        <v>2.684</v>
      </c>
      <c r="CL1339" s="29" t="n">
        <v>2.699</v>
      </c>
      <c r="CM1339" s="29" t="n">
        <v>2.559</v>
      </c>
      <c r="CN1339" s="29" t="n">
        <v>2.414</v>
      </c>
      <c r="CO1339" s="29" t="n">
        <v>2.285</v>
      </c>
      <c r="CP1339" s="29" t="n">
        <v>2.242</v>
      </c>
      <c r="CQ1339" s="29" t="n">
        <v>2.242</v>
      </c>
      <c r="CR1339" s="29" t="n">
        <v>2.247</v>
      </c>
      <c r="CS1339" s="29" t="n">
        <v>2.256</v>
      </c>
      <c r="CT1339" s="29" t="n">
        <v>2.26</v>
      </c>
      <c r="CU1339" s="29" t="n">
        <v>2.285</v>
      </c>
      <c r="CV1339" s="29" t="n">
        <v>2.417</v>
      </c>
      <c r="CW1339" s="29" t="n">
        <v>2.555</v>
      </c>
      <c r="CX1339" s="29" t="n">
        <v>2.572</v>
      </c>
      <c r="CY1339" s="29" t="n">
        <v>2.459</v>
      </c>
      <c r="CZ1339" s="29" t="n">
        <v>2.344</v>
      </c>
      <c r="DA1339" s="29" t="n">
        <v>2.225</v>
      </c>
      <c r="DB1339" s="29" t="n">
        <v>2.215</v>
      </c>
      <c r="DC1339" s="29" t="n">
        <v>2.216</v>
      </c>
      <c r="DD1339" s="29" t="n">
        <v>2.222</v>
      </c>
      <c r="DE1339" s="29" t="n">
        <v>2.228</v>
      </c>
      <c r="DF1339" s="29" t="n">
        <v>2.229</v>
      </c>
      <c r="DG1339" s="29" t="n">
        <v>2.255</v>
      </c>
      <c r="DH1339" s="29" t="n">
        <v>2.38</v>
      </c>
      <c r="DI1339" s="29" t="n">
        <v>2.523</v>
      </c>
      <c r="DJ1339" s="29" t="n">
        <v>2.542</v>
      </c>
      <c r="DK1339" s="29" t="n">
        <v>2.425</v>
      </c>
      <c r="DL1339" s="29" t="n">
        <v>2.33</v>
      </c>
      <c r="DM1339" s="29" t="n">
        <v>2.227</v>
      </c>
      <c r="DN1339" s="29" t="n">
        <v>2.23</v>
      </c>
      <c r="DO1339" s="29" t="n">
        <v>2.231</v>
      </c>
      <c r="DP1339" s="29" t="n">
        <v>2.237</v>
      </c>
      <c r="DQ1339" s="29" t="n">
        <v>2.243</v>
      </c>
      <c r="DR1339" s="29" t="n">
        <v>2.244</v>
      </c>
      <c r="DS1339" s="29" t="n">
        <v>2.27</v>
      </c>
      <c r="DT1339" s="29" t="n">
        <v>2.395</v>
      </c>
      <c r="DU1339" s="29" t="n">
        <v>2.538</v>
      </c>
      <c r="DV1339" s="29" t="n">
        <v>2.567</v>
      </c>
      <c r="DW1339" s="29" t="n">
        <v>2.45</v>
      </c>
      <c r="DX1339" s="29" t="n">
        <v>2.355</v>
      </c>
      <c r="DY1339" s="29" t="n">
        <v>2.252</v>
      </c>
      <c r="DZ1339" s="29" t="n">
        <v>2.255</v>
      </c>
      <c r="EA1339" s="29" t="n">
        <v>2.256</v>
      </c>
      <c r="EB1339" s="29" t="n">
        <v>2.262</v>
      </c>
      <c r="EC1339" s="29" t="n">
        <v>2.268</v>
      </c>
      <c r="ED1339" s="29" t="n">
        <v>2.269</v>
      </c>
      <c r="EE1339" s="29" t="n">
        <v>2.295</v>
      </c>
      <c r="EF1339" s="29" t="n">
        <v>2.42</v>
      </c>
      <c r="EG1339" s="29" t="n">
        <v>2.563</v>
      </c>
      <c r="EH1339" s="29" t="n">
        <v>2.602</v>
      </c>
      <c r="EI1339" s="29" t="n">
        <v>2.485</v>
      </c>
      <c r="EJ1339" s="29" t="n">
        <v>2.39</v>
      </c>
      <c r="EK1339" s="29" t="n">
        <v>2.287</v>
      </c>
      <c r="EL1339" s="29" t="n">
        <v>2.29</v>
      </c>
      <c r="EM1339" s="29" t="n">
        <v>2.291</v>
      </c>
      <c r="EN1339" s="29" t="n">
        <v>2.297</v>
      </c>
      <c r="EO1339" s="29" t="n">
        <v>2.303</v>
      </c>
      <c r="EP1339" s="29" t="n">
        <v>2.304</v>
      </c>
      <c r="EQ1339" s="29" t="n">
        <v>2.33</v>
      </c>
      <c r="ER1339" s="29" t="n">
        <v>2.455</v>
      </c>
      <c r="ES1339" s="29" t="n">
        <v>2.598</v>
      </c>
      <c r="ET1339" s="29" t="n">
        <v>2.647</v>
      </c>
      <c r="EU1339" s="29" t="n">
        <v>2.53</v>
      </c>
      <c r="EV1339" s="29" t="n">
        <v>2.435</v>
      </c>
      <c r="EW1339" s="29" t="n">
        <v>2.332</v>
      </c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0"/>
      <c r="GS1339" s="0"/>
      <c r="GT1339" s="0"/>
      <c r="GU1339" s="0"/>
      <c r="GV1339" s="0"/>
      <c r="GW1339" s="0"/>
      <c r="GX1339" s="0"/>
      <c r="GY1339" s="0"/>
      <c r="GZ1339" s="0"/>
      <c r="HA1339" s="0"/>
      <c r="HB1339" s="0"/>
      <c r="HC1339" s="0"/>
      <c r="HD1339" s="0"/>
      <c r="HE1339" s="0"/>
      <c r="HF1339" s="0"/>
      <c r="HG1339" s="0"/>
      <c r="HH1339" s="0"/>
      <c r="HI1339" s="0"/>
      <c r="HJ1339" s="0"/>
      <c r="HK1339" s="0"/>
      <c r="HL1339" s="0"/>
      <c r="HM1339" s="0"/>
      <c r="HN1339" s="0"/>
      <c r="HO1339" s="0"/>
      <c r="HP1339" s="0"/>
      <c r="HQ1339" s="0"/>
      <c r="HR1339" s="0"/>
      <c r="HS1339" s="0"/>
      <c r="HT1339" s="0"/>
      <c r="HU1339" s="0"/>
      <c r="HV1339" s="0"/>
      <c r="HW1339" s="0"/>
      <c r="HX1339" s="0"/>
      <c r="HY1339" s="0"/>
      <c r="HZ1339" s="0"/>
      <c r="IA1339" s="0"/>
      <c r="IB1339" s="0"/>
      <c r="IC1339" s="0"/>
      <c r="ID1339" s="0"/>
      <c r="IE1339" s="0"/>
      <c r="IF1339" s="0"/>
      <c r="IG1339" s="0"/>
      <c r="IH1339" s="0"/>
      <c r="II1339" s="0"/>
      <c r="IJ1339" s="0"/>
      <c r="IK1339" s="0"/>
      <c r="IL1339" s="0"/>
      <c r="IM1339" s="0"/>
      <c r="IN1339" s="0"/>
      <c r="IO1339" s="0"/>
      <c r="IP1339" s="0"/>
      <c r="IQ1339" s="0"/>
      <c r="IR1339" s="0"/>
      <c r="IS1339" s="0"/>
      <c r="IT1339" s="0"/>
      <c r="IU1339" s="0"/>
      <c r="IV1339" s="0"/>
      <c r="IW1339" s="0"/>
    </row>
    <row r="1340" customFormat="false" ht="12.75" hidden="true" customHeight="false" outlineLevel="0" collapsed="false">
      <c r="A1340" s="0" t="n">
        <f aca="false">WEEKDAY(C1340,2)</f>
        <v>3</v>
      </c>
      <c r="B1340" s="0" t="n">
        <f aca="false">MONTH(C1340)</f>
        <v>4</v>
      </c>
      <c r="C1340" s="23" t="n">
        <v>35914</v>
      </c>
      <c r="D1340" s="0" t="n">
        <f aca="false">MONTH(R1340)</f>
        <v>4</v>
      </c>
      <c r="E1340" s="0" t="n">
        <f aca="false">YEAR(R1340)</f>
        <v>1998</v>
      </c>
      <c r="F1340" s="35" t="n">
        <f aca="false">L1340-K1340</f>
        <v>0.23</v>
      </c>
      <c r="G1340" s="24" t="n">
        <f aca="false">N1340-M1340</f>
        <v>-0.0463333333333331</v>
      </c>
      <c r="H1340" s="24" t="n">
        <f aca="false">O1340-N1340</f>
        <v>0.00241666666666651</v>
      </c>
      <c r="I1340" s="24" t="n">
        <f aca="false">O1340-M1340</f>
        <v>-0.0439166666666666</v>
      </c>
      <c r="J1340" s="25" t="n">
        <f aca="false">VLOOKUP(C1340,'Nymex hist.'!A:B,2,0)</f>
        <v>2.298</v>
      </c>
      <c r="K1340" s="34" t="n">
        <f aca="false">AVERAGE(CC1340:CI1340)</f>
        <v>2.335</v>
      </c>
      <c r="L1340" s="34" t="n">
        <f aca="false">AVERAGE(CJ1340:CN1340)</f>
        <v>2.565</v>
      </c>
      <c r="M1340" s="27" t="n">
        <f aca="false">SUMIF($S$3:$FQ$3,$E1340+1,$S1340:$FQ1340)/COUNTIF($S$3:$FQ$3,$E1340+1)</f>
        <v>2.36366666666667</v>
      </c>
      <c r="N1340" s="27" t="n">
        <f aca="false">SUMIF($S$3:$FQ$3,$E1340+2,$S1340:$FQ1340)/COUNTIF($S$3:$FQ$3,$E1340+2)</f>
        <v>2.31733333333333</v>
      </c>
      <c r="O1340" s="27" t="n">
        <f aca="false">SUMIF($S$3:$FQ$3,$E1340+3,$S1340:$FQ1340)/COUNTIF($S$3:$FQ$3,$E1340+3)</f>
        <v>2.31975</v>
      </c>
      <c r="P1340" s="27" t="n">
        <f aca="false">SUMIF($S$3:$FQ$3,$E1340+4,$S1340:$FQ1340)/COUNTIF($S$3:$FQ$3,$E1340+4)</f>
        <v>2.34475</v>
      </c>
      <c r="Q1340" s="27" t="n">
        <f aca="false">SUMIF($S$3:$FQ$3,$E1340+5,$S1340:$FQ1340)/COUNTIF($S$3:$FQ$3,$E1340+5)</f>
        <v>2.37975</v>
      </c>
      <c r="R1340" s="28" t="n">
        <v>35914</v>
      </c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30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 t="n">
        <v>2.262</v>
      </c>
      <c r="CE1340" s="29" t="n">
        <v>2.298</v>
      </c>
      <c r="CF1340" s="29" t="n">
        <v>2.333</v>
      </c>
      <c r="CG1340" s="29" t="n">
        <v>2.36</v>
      </c>
      <c r="CH1340" s="29" t="n">
        <v>2.36</v>
      </c>
      <c r="CI1340" s="29" t="n">
        <v>2.397</v>
      </c>
      <c r="CJ1340" s="29" t="n">
        <v>2.536</v>
      </c>
      <c r="CK1340" s="29" t="n">
        <v>2.666</v>
      </c>
      <c r="CL1340" s="29" t="n">
        <v>2.681</v>
      </c>
      <c r="CM1340" s="29" t="n">
        <v>2.541</v>
      </c>
      <c r="CN1340" s="29" t="n">
        <v>2.401</v>
      </c>
      <c r="CO1340" s="29" t="n">
        <v>2.277</v>
      </c>
      <c r="CP1340" s="29" t="n">
        <v>2.237</v>
      </c>
      <c r="CQ1340" s="29" t="n">
        <v>2.237</v>
      </c>
      <c r="CR1340" s="29" t="n">
        <v>2.242</v>
      </c>
      <c r="CS1340" s="29" t="n">
        <v>2.251</v>
      </c>
      <c r="CT1340" s="29" t="n">
        <v>2.255</v>
      </c>
      <c r="CU1340" s="29" t="n">
        <v>2.28</v>
      </c>
      <c r="CV1340" s="29" t="n">
        <v>2.412</v>
      </c>
      <c r="CW1340" s="29" t="n">
        <v>2.55</v>
      </c>
      <c r="CX1340" s="29" t="n">
        <v>2.567</v>
      </c>
      <c r="CY1340" s="29" t="n">
        <v>2.454</v>
      </c>
      <c r="CZ1340" s="29" t="n">
        <v>2.339</v>
      </c>
      <c r="DA1340" s="29" t="n">
        <v>2.22</v>
      </c>
      <c r="DB1340" s="29" t="n">
        <v>2.21</v>
      </c>
      <c r="DC1340" s="29" t="n">
        <v>2.211</v>
      </c>
      <c r="DD1340" s="29" t="n">
        <v>2.217</v>
      </c>
      <c r="DE1340" s="29" t="n">
        <v>2.223</v>
      </c>
      <c r="DF1340" s="29" t="n">
        <v>2.224</v>
      </c>
      <c r="DG1340" s="29" t="n">
        <v>2.25</v>
      </c>
      <c r="DH1340" s="29" t="n">
        <v>2.375</v>
      </c>
      <c r="DI1340" s="29" t="n">
        <v>2.518</v>
      </c>
      <c r="DJ1340" s="29" t="n">
        <v>2.537</v>
      </c>
      <c r="DK1340" s="29" t="n">
        <v>2.42</v>
      </c>
      <c r="DL1340" s="29" t="n">
        <v>2.325</v>
      </c>
      <c r="DM1340" s="29" t="n">
        <v>2.222</v>
      </c>
      <c r="DN1340" s="29" t="n">
        <v>2.21</v>
      </c>
      <c r="DO1340" s="29" t="n">
        <v>2.226</v>
      </c>
      <c r="DP1340" s="29" t="n">
        <v>2.232</v>
      </c>
      <c r="DQ1340" s="29" t="n">
        <v>2.238</v>
      </c>
      <c r="DR1340" s="29" t="n">
        <v>2.239</v>
      </c>
      <c r="DS1340" s="29" t="n">
        <v>2.265</v>
      </c>
      <c r="DT1340" s="29" t="n">
        <v>2.39</v>
      </c>
      <c r="DU1340" s="29" t="n">
        <v>2.533</v>
      </c>
      <c r="DV1340" s="29" t="n">
        <v>2.562</v>
      </c>
      <c r="DW1340" s="29" t="n">
        <v>2.445</v>
      </c>
      <c r="DX1340" s="29" t="n">
        <v>2.35</v>
      </c>
      <c r="DY1340" s="29" t="n">
        <v>2.247</v>
      </c>
      <c r="DZ1340" s="29" t="n">
        <v>2.235</v>
      </c>
      <c r="EA1340" s="29" t="n">
        <v>2.251</v>
      </c>
      <c r="EB1340" s="29" t="n">
        <v>2.257</v>
      </c>
      <c r="EC1340" s="29" t="n">
        <v>2.263</v>
      </c>
      <c r="ED1340" s="29" t="n">
        <v>2.264</v>
      </c>
      <c r="EE1340" s="29" t="n">
        <v>2.29</v>
      </c>
      <c r="EF1340" s="29" t="n">
        <v>2.415</v>
      </c>
      <c r="EG1340" s="29" t="n">
        <v>2.558</v>
      </c>
      <c r="EH1340" s="29" t="n">
        <v>2.597</v>
      </c>
      <c r="EI1340" s="29" t="n">
        <v>2.48</v>
      </c>
      <c r="EJ1340" s="29" t="n">
        <v>2.385</v>
      </c>
      <c r="EK1340" s="29" t="n">
        <v>2.282</v>
      </c>
      <c r="EL1340" s="29" t="n">
        <v>2.27</v>
      </c>
      <c r="EM1340" s="29" t="n">
        <v>2.286</v>
      </c>
      <c r="EN1340" s="29" t="n">
        <v>2.292</v>
      </c>
      <c r="EO1340" s="29" t="n">
        <v>2.298</v>
      </c>
      <c r="EP1340" s="29" t="n">
        <v>2.299</v>
      </c>
      <c r="EQ1340" s="29" t="n">
        <v>2.325</v>
      </c>
      <c r="ER1340" s="29" t="n">
        <v>2.45</v>
      </c>
      <c r="ES1340" s="29" t="n">
        <v>2.593</v>
      </c>
      <c r="ET1340" s="29" t="n">
        <v>2.642</v>
      </c>
      <c r="EU1340" s="29" t="n">
        <v>2.525</v>
      </c>
      <c r="EV1340" s="29" t="n">
        <v>2.43</v>
      </c>
      <c r="EW1340" s="29" t="n">
        <v>2.327</v>
      </c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0"/>
      <c r="GS1340" s="0"/>
      <c r="GT1340" s="0"/>
      <c r="GU1340" s="0"/>
      <c r="GV1340" s="0"/>
      <c r="GW1340" s="0"/>
      <c r="GX1340" s="0"/>
      <c r="GY1340" s="0"/>
      <c r="GZ1340" s="0"/>
      <c r="HA1340" s="0"/>
      <c r="HB1340" s="0"/>
      <c r="HC1340" s="0"/>
      <c r="HD1340" s="0"/>
      <c r="HE1340" s="0"/>
      <c r="HF1340" s="0"/>
      <c r="HG1340" s="0"/>
      <c r="HH1340" s="0"/>
      <c r="HI1340" s="0"/>
      <c r="HJ1340" s="0"/>
      <c r="HK1340" s="0"/>
      <c r="HL1340" s="0"/>
      <c r="HM1340" s="0"/>
      <c r="HN1340" s="0"/>
      <c r="HO1340" s="0"/>
      <c r="HP1340" s="0"/>
      <c r="HQ1340" s="0"/>
      <c r="HR1340" s="0"/>
      <c r="HS1340" s="0"/>
      <c r="HT1340" s="0"/>
      <c r="HU1340" s="0"/>
      <c r="HV1340" s="0"/>
      <c r="HW1340" s="0"/>
      <c r="HX1340" s="0"/>
      <c r="HY1340" s="0"/>
      <c r="HZ1340" s="0"/>
      <c r="IA1340" s="0"/>
      <c r="IB1340" s="0"/>
      <c r="IC1340" s="0"/>
      <c r="ID1340" s="0"/>
      <c r="IE1340" s="0"/>
      <c r="IF1340" s="0"/>
      <c r="IG1340" s="0"/>
      <c r="IH1340" s="0"/>
      <c r="II1340" s="0"/>
      <c r="IJ1340" s="0"/>
      <c r="IK1340" s="0"/>
      <c r="IL1340" s="0"/>
      <c r="IM1340" s="0"/>
      <c r="IN1340" s="0"/>
      <c r="IO1340" s="0"/>
      <c r="IP1340" s="0"/>
      <c r="IQ1340" s="0"/>
      <c r="IR1340" s="0"/>
      <c r="IS1340" s="0"/>
      <c r="IT1340" s="0"/>
      <c r="IU1340" s="0"/>
      <c r="IV1340" s="0"/>
      <c r="IW1340" s="0"/>
    </row>
    <row r="1341" customFormat="false" ht="12.75" hidden="false" customHeight="false" outlineLevel="0" collapsed="false">
      <c r="A1341" s="1" t="n">
        <f aca="false">WEEKDAY(C1341,2)</f>
        <v>4</v>
      </c>
      <c r="B1341" s="1" t="n">
        <f aca="false">MONTH(C1341)</f>
        <v>4</v>
      </c>
      <c r="C1341" s="23" t="n">
        <v>35915</v>
      </c>
      <c r="D1341" s="0" t="n">
        <f aca="false">MONTH(R1341)</f>
        <v>4</v>
      </c>
      <c r="E1341" s="0" t="n">
        <f aca="false">YEAR(R1341)</f>
        <v>1998</v>
      </c>
      <c r="F1341" s="3" t="n">
        <f aca="false">L1341-K1341</f>
        <v>0.246233333333334</v>
      </c>
      <c r="G1341" s="3" t="n">
        <f aca="false">N1341-M1341</f>
        <v>-0.0411666666666664</v>
      </c>
      <c r="H1341" s="3" t="n">
        <f aca="false">O1341-N1341</f>
        <v>-0.000500000000000167</v>
      </c>
      <c r="I1341" s="3" t="n">
        <f aca="false">O1341-M1341</f>
        <v>-0.0416666666666665</v>
      </c>
      <c r="J1341" s="4" t="n">
        <f aca="false">VLOOKUP(C1341,'Nymex hist.'!A:B,2,0)</f>
        <v>2.221</v>
      </c>
      <c r="K1341" s="4" t="n">
        <f aca="false">AVERAGE(CC1341:CI1341)</f>
        <v>2.28816666666667</v>
      </c>
      <c r="L1341" s="4" t="n">
        <f aca="false">AVERAGE(CJ1341:CN1341)</f>
        <v>2.5344</v>
      </c>
      <c r="M1341" s="4" t="n">
        <f aca="false">SUMIF($S$3:$FQ$3,$E1341+1,$S1341:$FQ1341)/COUNTIF($S$3:$FQ$3,$E1341+1)</f>
        <v>2.3535</v>
      </c>
      <c r="N1341" s="4" t="n">
        <f aca="false">SUMIF($S$3:$FQ$3,$E1341+2,$S1341:$FQ1341)/COUNTIF($S$3:$FQ$3,$E1341+2)</f>
        <v>2.31233333333333</v>
      </c>
      <c r="O1341" s="4" t="n">
        <f aca="false">SUMIF($S$3:$FQ$3,$E1341+3,$S1341:$FQ1341)/COUNTIF($S$3:$FQ$3,$E1341+3)</f>
        <v>2.31183333333333</v>
      </c>
      <c r="P1341" s="4" t="n">
        <f aca="false">SUMIF($S$3:$FQ$3,$E1341+4,$S1341:$FQ1341)/COUNTIF($S$3:$FQ$3,$E1341+4)</f>
        <v>2.33683333333333</v>
      </c>
      <c r="Q1341" s="4" t="n">
        <f aca="false">SUMIF($S$3:$FQ$3,$E1341+5,$S1341:$FQ1341)/COUNTIF($S$3:$FQ$3,$E1341+5)</f>
        <v>2.37183333333333</v>
      </c>
      <c r="R1341" s="21" t="n">
        <v>35915</v>
      </c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7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  <c r="AW1341" s="32"/>
      <c r="AX1341" s="32"/>
      <c r="AY1341" s="32"/>
      <c r="AZ1341" s="32"/>
      <c r="BA1341" s="32"/>
      <c r="BB1341" s="32"/>
      <c r="BC1341" s="32"/>
      <c r="BD1341" s="32"/>
      <c r="BE1341" s="32"/>
      <c r="BF1341" s="32"/>
      <c r="BG1341" s="32"/>
      <c r="BH1341" s="32"/>
      <c r="BI1341" s="32"/>
      <c r="BJ1341" s="32"/>
      <c r="BK1341" s="32"/>
      <c r="BL1341" s="32"/>
      <c r="BM1341" s="32"/>
      <c r="BN1341" s="32"/>
      <c r="BO1341" s="32"/>
      <c r="BP1341" s="32"/>
      <c r="BQ1341" s="32"/>
      <c r="BR1341" s="32"/>
      <c r="BS1341" s="32"/>
      <c r="BT1341" s="32"/>
      <c r="BU1341" s="32"/>
      <c r="BV1341" s="32"/>
      <c r="BW1341" s="32"/>
      <c r="BX1341" s="32"/>
      <c r="BY1341" s="32"/>
      <c r="BZ1341" s="32"/>
      <c r="CA1341" s="32"/>
      <c r="CB1341" s="32"/>
      <c r="CC1341" s="32"/>
      <c r="CD1341" s="32" t="n">
        <v>2.262</v>
      </c>
      <c r="CE1341" s="32" t="n">
        <v>2.221</v>
      </c>
      <c r="CF1341" s="32" t="n">
        <v>2.267</v>
      </c>
      <c r="CG1341" s="32" t="n">
        <v>2.305</v>
      </c>
      <c r="CH1341" s="32" t="n">
        <v>2.317</v>
      </c>
      <c r="CI1341" s="32" t="n">
        <v>2.357</v>
      </c>
      <c r="CJ1341" s="32" t="n">
        <v>2.497</v>
      </c>
      <c r="CK1341" s="32" t="n">
        <v>2.625</v>
      </c>
      <c r="CL1341" s="32" t="n">
        <v>2.64</v>
      </c>
      <c r="CM1341" s="32" t="n">
        <v>2.515</v>
      </c>
      <c r="CN1341" s="32" t="n">
        <v>2.395</v>
      </c>
      <c r="CO1341" s="32" t="n">
        <v>2.271</v>
      </c>
      <c r="CP1341" s="32" t="n">
        <v>2.231</v>
      </c>
      <c r="CQ1341" s="32" t="n">
        <v>2.231</v>
      </c>
      <c r="CR1341" s="32" t="n">
        <v>2.236</v>
      </c>
      <c r="CS1341" s="32" t="n">
        <v>2.246</v>
      </c>
      <c r="CT1341" s="32" t="n">
        <v>2.25</v>
      </c>
      <c r="CU1341" s="32" t="n">
        <v>2.275</v>
      </c>
      <c r="CV1341" s="32" t="n">
        <v>2.407</v>
      </c>
      <c r="CW1341" s="32" t="n">
        <v>2.545</v>
      </c>
      <c r="CX1341" s="32" t="n">
        <v>2.562</v>
      </c>
      <c r="CY1341" s="32" t="n">
        <v>2.449</v>
      </c>
      <c r="CZ1341" s="32" t="n">
        <v>2.334</v>
      </c>
      <c r="DA1341" s="32" t="n">
        <v>2.215</v>
      </c>
      <c r="DB1341" s="32" t="n">
        <v>2.205</v>
      </c>
      <c r="DC1341" s="32" t="n">
        <v>2.206</v>
      </c>
      <c r="DD1341" s="32" t="n">
        <v>2.212</v>
      </c>
      <c r="DE1341" s="32" t="n">
        <v>2.218</v>
      </c>
      <c r="DF1341" s="32" t="n">
        <v>2.219</v>
      </c>
      <c r="DG1341" s="32" t="n">
        <v>2.245</v>
      </c>
      <c r="DH1341" s="32" t="n">
        <v>2.37</v>
      </c>
      <c r="DI1341" s="32" t="n">
        <v>2.513</v>
      </c>
      <c r="DJ1341" s="32" t="n">
        <v>2.532</v>
      </c>
      <c r="DK1341" s="32" t="n">
        <v>2.415</v>
      </c>
      <c r="DL1341" s="32" t="n">
        <v>2.32</v>
      </c>
      <c r="DM1341" s="32" t="n">
        <v>2.217</v>
      </c>
      <c r="DN1341" s="32" t="n">
        <v>2.205</v>
      </c>
      <c r="DO1341" s="32" t="n">
        <v>2.216</v>
      </c>
      <c r="DP1341" s="32" t="n">
        <v>2.222</v>
      </c>
      <c r="DQ1341" s="32" t="n">
        <v>2.228</v>
      </c>
      <c r="DR1341" s="32" t="n">
        <v>2.229</v>
      </c>
      <c r="DS1341" s="32" t="n">
        <v>2.255</v>
      </c>
      <c r="DT1341" s="32" t="n">
        <v>2.38</v>
      </c>
      <c r="DU1341" s="32" t="n">
        <v>2.523</v>
      </c>
      <c r="DV1341" s="32" t="n">
        <v>2.557</v>
      </c>
      <c r="DW1341" s="32" t="n">
        <v>2.44</v>
      </c>
      <c r="DX1341" s="32" t="n">
        <v>2.345</v>
      </c>
      <c r="DY1341" s="32" t="n">
        <v>2.242</v>
      </c>
      <c r="DZ1341" s="32" t="n">
        <v>2.23</v>
      </c>
      <c r="EA1341" s="32" t="n">
        <v>2.241</v>
      </c>
      <c r="EB1341" s="32" t="n">
        <v>2.247</v>
      </c>
      <c r="EC1341" s="32" t="n">
        <v>2.253</v>
      </c>
      <c r="ED1341" s="32" t="n">
        <v>2.254</v>
      </c>
      <c r="EE1341" s="32" t="n">
        <v>2.28</v>
      </c>
      <c r="EF1341" s="32" t="n">
        <v>2.405</v>
      </c>
      <c r="EG1341" s="32" t="n">
        <v>2.548</v>
      </c>
      <c r="EH1341" s="32" t="n">
        <v>2.592</v>
      </c>
      <c r="EI1341" s="32" t="n">
        <v>2.475</v>
      </c>
      <c r="EJ1341" s="32" t="n">
        <v>2.38</v>
      </c>
      <c r="EK1341" s="32" t="n">
        <v>2.277</v>
      </c>
      <c r="EL1341" s="32" t="n">
        <v>2.265</v>
      </c>
      <c r="EM1341" s="32" t="n">
        <v>2.276</v>
      </c>
      <c r="EN1341" s="32" t="n">
        <v>2.282</v>
      </c>
      <c r="EO1341" s="32" t="n">
        <v>2.288</v>
      </c>
      <c r="EP1341" s="32" t="n">
        <v>2.289</v>
      </c>
      <c r="EQ1341" s="32" t="n">
        <v>2.315</v>
      </c>
      <c r="ER1341" s="32" t="n">
        <v>2.44</v>
      </c>
      <c r="ES1341" s="32" t="n">
        <v>2.583</v>
      </c>
      <c r="ET1341" s="32" t="n">
        <v>2.637</v>
      </c>
      <c r="EU1341" s="32" t="n">
        <v>2.52</v>
      </c>
      <c r="EV1341" s="32" t="n">
        <v>2.425</v>
      </c>
      <c r="EW1341" s="32" t="n">
        <v>2.322</v>
      </c>
      <c r="EX1341" s="32"/>
      <c r="EY1341" s="32"/>
      <c r="EZ1341" s="32"/>
      <c r="FA1341" s="32"/>
      <c r="FB1341" s="32"/>
      <c r="FC1341" s="32"/>
      <c r="FD1341" s="32"/>
      <c r="FE1341" s="32"/>
      <c r="FF1341" s="32"/>
      <c r="FG1341" s="32"/>
      <c r="FH1341" s="32"/>
      <c r="FI1341" s="32"/>
      <c r="FJ1341" s="32"/>
      <c r="FK1341" s="32"/>
      <c r="FL1341" s="32"/>
      <c r="FM1341" s="32"/>
      <c r="FN1341" s="32"/>
      <c r="FO1341" s="32"/>
      <c r="FP1341" s="32"/>
      <c r="FQ1341" s="32"/>
      <c r="FR1341" s="32"/>
      <c r="FS1341" s="32"/>
      <c r="FT1341" s="32"/>
      <c r="FU1341" s="32"/>
      <c r="FV1341" s="32"/>
      <c r="FW1341" s="32"/>
      <c r="FX1341" s="32"/>
      <c r="FY1341" s="32"/>
      <c r="FZ1341" s="32"/>
      <c r="GA1341" s="32"/>
      <c r="GB1341" s="32"/>
      <c r="GC1341" s="32"/>
      <c r="GD1341" s="32"/>
      <c r="GE1341" s="32"/>
      <c r="GF1341" s="32"/>
      <c r="GG1341" s="32"/>
      <c r="GH1341" s="32"/>
      <c r="GI1341" s="32"/>
      <c r="GJ1341" s="32"/>
      <c r="GK1341" s="32"/>
      <c r="GL1341" s="32"/>
      <c r="GM1341" s="32"/>
      <c r="GN1341" s="32"/>
      <c r="GO1341" s="32"/>
      <c r="GP1341" s="32"/>
      <c r="GQ1341" s="32"/>
    </row>
    <row r="1342" customFormat="false" ht="12.75" hidden="true" customHeight="false" outlineLevel="0" collapsed="false">
      <c r="A1342" s="0" t="n">
        <f aca="false">WEEKDAY(C1342,2)</f>
        <v>5</v>
      </c>
      <c r="B1342" s="0" t="n">
        <f aca="false">MONTH(C1342)</f>
        <v>5</v>
      </c>
      <c r="C1342" s="23" t="n">
        <v>35916</v>
      </c>
      <c r="D1342" s="0" t="n">
        <f aca="false">MONTH(R1342)</f>
        <v>5</v>
      </c>
      <c r="E1342" s="0" t="n">
        <f aca="false">YEAR(R1342)</f>
        <v>1998</v>
      </c>
      <c r="F1342" s="35" t="n">
        <f aca="false">L1342-K1342</f>
        <v>0.2446</v>
      </c>
      <c r="G1342" s="24" t="n">
        <f aca="false">N1342-M1342</f>
        <v>-0.03925</v>
      </c>
      <c r="H1342" s="24" t="n">
        <f aca="false">O1342-N1342</f>
        <v>-0.000500000000000167</v>
      </c>
      <c r="I1342" s="24" t="n">
        <f aca="false">O1342-M1342</f>
        <v>-0.0397500000000002</v>
      </c>
      <c r="J1342" s="25" t="n">
        <f aca="false">VLOOKUP(C1342,'Nymex hist.'!A:B,2,0)</f>
        <v>2.202</v>
      </c>
      <c r="K1342" s="34" t="n">
        <f aca="false">AVERAGE(CC1342:CI1342)</f>
        <v>2.2876</v>
      </c>
      <c r="L1342" s="34" t="n">
        <f aca="false">AVERAGE(CJ1342:CN1342)</f>
        <v>2.5322</v>
      </c>
      <c r="M1342" s="27" t="n">
        <f aca="false">SUMIF($S$3:$FQ$3,$E1342+1,$S1342:$FQ1342)/COUNTIF($S$3:$FQ$3,$E1342+1)</f>
        <v>2.35158333333333</v>
      </c>
      <c r="N1342" s="27" t="n">
        <f aca="false">SUMIF($S$3:$FQ$3,$E1342+2,$S1342:$FQ1342)/COUNTIF($S$3:$FQ$3,$E1342+2)</f>
        <v>2.31233333333333</v>
      </c>
      <c r="O1342" s="27" t="n">
        <f aca="false">SUMIF($S$3:$FQ$3,$E1342+3,$S1342:$FQ1342)/COUNTIF($S$3:$FQ$3,$E1342+3)</f>
        <v>2.31183333333333</v>
      </c>
      <c r="P1342" s="27" t="n">
        <f aca="false">SUMIF($S$3:$FQ$3,$E1342+4,$S1342:$FQ1342)/COUNTIF($S$3:$FQ$3,$E1342+4)</f>
        <v>2.33683333333333</v>
      </c>
      <c r="Q1342" s="27" t="n">
        <f aca="false">SUMIF($S$3:$FQ$3,$E1342+5,$S1342:$FQ1342)/COUNTIF($S$3:$FQ$3,$E1342+5)</f>
        <v>2.37183333333333</v>
      </c>
      <c r="R1342" s="28" t="n">
        <v>35916</v>
      </c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30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 t="n">
        <v>2.202</v>
      </c>
      <c r="CF1342" s="29" t="n">
        <v>2.256</v>
      </c>
      <c r="CG1342" s="29" t="n">
        <v>2.3</v>
      </c>
      <c r="CH1342" s="29" t="n">
        <v>2.32</v>
      </c>
      <c r="CI1342" s="29" t="n">
        <v>2.36</v>
      </c>
      <c r="CJ1342" s="29" t="n">
        <v>2.5</v>
      </c>
      <c r="CK1342" s="29" t="n">
        <v>2.625</v>
      </c>
      <c r="CL1342" s="29" t="n">
        <v>2.64</v>
      </c>
      <c r="CM1342" s="29" t="n">
        <v>2.509</v>
      </c>
      <c r="CN1342" s="29" t="n">
        <v>2.387</v>
      </c>
      <c r="CO1342" s="29" t="n">
        <v>2.27</v>
      </c>
      <c r="CP1342" s="29" t="n">
        <v>2.23</v>
      </c>
      <c r="CQ1342" s="29" t="n">
        <v>2.23</v>
      </c>
      <c r="CR1342" s="29" t="n">
        <v>2.235</v>
      </c>
      <c r="CS1342" s="29" t="n">
        <v>2.245</v>
      </c>
      <c r="CT1342" s="29" t="n">
        <v>2.249</v>
      </c>
      <c r="CU1342" s="29" t="n">
        <v>2.274</v>
      </c>
      <c r="CV1342" s="29" t="n">
        <v>2.406</v>
      </c>
      <c r="CW1342" s="29" t="n">
        <v>2.544</v>
      </c>
      <c r="CX1342" s="29" t="n">
        <v>2.562</v>
      </c>
      <c r="CY1342" s="29" t="n">
        <v>2.449</v>
      </c>
      <c r="CZ1342" s="29" t="n">
        <v>2.334</v>
      </c>
      <c r="DA1342" s="29" t="n">
        <v>2.215</v>
      </c>
      <c r="DB1342" s="29" t="n">
        <v>2.205</v>
      </c>
      <c r="DC1342" s="29" t="n">
        <v>2.206</v>
      </c>
      <c r="DD1342" s="29" t="n">
        <v>2.212</v>
      </c>
      <c r="DE1342" s="29" t="n">
        <v>2.218</v>
      </c>
      <c r="DF1342" s="29" t="n">
        <v>2.219</v>
      </c>
      <c r="DG1342" s="29" t="n">
        <v>2.245</v>
      </c>
      <c r="DH1342" s="29" t="n">
        <v>2.37</v>
      </c>
      <c r="DI1342" s="29" t="n">
        <v>2.513</v>
      </c>
      <c r="DJ1342" s="29" t="n">
        <v>2.532</v>
      </c>
      <c r="DK1342" s="29" t="n">
        <v>2.415</v>
      </c>
      <c r="DL1342" s="29" t="n">
        <v>2.32</v>
      </c>
      <c r="DM1342" s="29" t="n">
        <v>2.217</v>
      </c>
      <c r="DN1342" s="29" t="n">
        <v>2.205</v>
      </c>
      <c r="DO1342" s="29" t="n">
        <v>2.216</v>
      </c>
      <c r="DP1342" s="29" t="n">
        <v>2.222</v>
      </c>
      <c r="DQ1342" s="29" t="n">
        <v>2.228</v>
      </c>
      <c r="DR1342" s="29" t="n">
        <v>2.229</v>
      </c>
      <c r="DS1342" s="29" t="n">
        <v>2.255</v>
      </c>
      <c r="DT1342" s="29" t="n">
        <v>2.38</v>
      </c>
      <c r="DU1342" s="29" t="n">
        <v>2.523</v>
      </c>
      <c r="DV1342" s="29" t="n">
        <v>2.557</v>
      </c>
      <c r="DW1342" s="29" t="n">
        <v>2.44</v>
      </c>
      <c r="DX1342" s="29" t="n">
        <v>2.345</v>
      </c>
      <c r="DY1342" s="29" t="n">
        <v>2.242</v>
      </c>
      <c r="DZ1342" s="29" t="n">
        <v>2.23</v>
      </c>
      <c r="EA1342" s="29" t="n">
        <v>2.241</v>
      </c>
      <c r="EB1342" s="29" t="n">
        <v>2.247</v>
      </c>
      <c r="EC1342" s="29" t="n">
        <v>2.253</v>
      </c>
      <c r="ED1342" s="29" t="n">
        <v>2.254</v>
      </c>
      <c r="EE1342" s="29" t="n">
        <v>2.28</v>
      </c>
      <c r="EF1342" s="29" t="n">
        <v>2.405</v>
      </c>
      <c r="EG1342" s="29" t="n">
        <v>2.548</v>
      </c>
      <c r="EH1342" s="29" t="n">
        <v>2.592</v>
      </c>
      <c r="EI1342" s="29" t="n">
        <v>2.475</v>
      </c>
      <c r="EJ1342" s="29" t="n">
        <v>2.38</v>
      </c>
      <c r="EK1342" s="29" t="n">
        <v>2.277</v>
      </c>
      <c r="EL1342" s="29" t="n">
        <v>2.265</v>
      </c>
      <c r="EM1342" s="29" t="n">
        <v>2.276</v>
      </c>
      <c r="EN1342" s="29" t="n">
        <v>2.282</v>
      </c>
      <c r="EO1342" s="29" t="n">
        <v>2.288</v>
      </c>
      <c r="EP1342" s="29" t="n">
        <v>2.289</v>
      </c>
      <c r="EQ1342" s="29" t="n">
        <v>2.315</v>
      </c>
      <c r="ER1342" s="29" t="n">
        <v>2.44</v>
      </c>
      <c r="ES1342" s="29" t="n">
        <v>2.583</v>
      </c>
      <c r="ET1342" s="29" t="n">
        <v>2.637</v>
      </c>
      <c r="EU1342" s="29" t="n">
        <v>2.52</v>
      </c>
      <c r="EV1342" s="29" t="n">
        <v>2.425</v>
      </c>
      <c r="EW1342" s="29" t="n">
        <v>2.322</v>
      </c>
      <c r="EX1342" s="29" t="n">
        <v>2.31</v>
      </c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29"/>
      <c r="GF1342" s="29"/>
      <c r="GG1342" s="29"/>
      <c r="GH1342" s="29"/>
      <c r="GI1342" s="29"/>
      <c r="GJ1342" s="29"/>
      <c r="GK1342" s="29"/>
      <c r="GL1342" s="29"/>
      <c r="GM1342" s="29"/>
      <c r="GN1342" s="29"/>
      <c r="GO1342" s="29"/>
      <c r="GP1342" s="29"/>
      <c r="GQ1342" s="29"/>
      <c r="GR1342" s="0"/>
      <c r="GS1342" s="0"/>
      <c r="GT1342" s="0"/>
      <c r="GU1342" s="0"/>
      <c r="GV1342" s="0"/>
      <c r="GW1342" s="0"/>
      <c r="GX1342" s="0"/>
      <c r="GY1342" s="0"/>
      <c r="GZ1342" s="0"/>
      <c r="HA1342" s="0"/>
      <c r="HB1342" s="0"/>
      <c r="HC1342" s="0"/>
      <c r="HD1342" s="0"/>
      <c r="HE1342" s="0"/>
      <c r="HF1342" s="0"/>
      <c r="HG1342" s="0"/>
      <c r="HH1342" s="0"/>
      <c r="HI1342" s="0"/>
      <c r="HJ1342" s="0"/>
      <c r="HK1342" s="0"/>
      <c r="HL1342" s="0"/>
      <c r="HM1342" s="0"/>
      <c r="HN1342" s="0"/>
      <c r="HO1342" s="0"/>
      <c r="HP1342" s="0"/>
      <c r="HQ1342" s="0"/>
      <c r="HR1342" s="0"/>
      <c r="HS1342" s="0"/>
      <c r="HT1342" s="0"/>
      <c r="HU1342" s="0"/>
      <c r="HV1342" s="0"/>
      <c r="HW1342" s="0"/>
      <c r="HX1342" s="0"/>
      <c r="HY1342" s="0"/>
      <c r="HZ1342" s="0"/>
      <c r="IA1342" s="0"/>
      <c r="IB1342" s="0"/>
      <c r="IC1342" s="0"/>
      <c r="ID1342" s="0"/>
      <c r="IE1342" s="0"/>
      <c r="IF1342" s="0"/>
      <c r="IG1342" s="0"/>
      <c r="IH1342" s="0"/>
      <c r="II1342" s="0"/>
      <c r="IJ1342" s="0"/>
      <c r="IK1342" s="0"/>
      <c r="IL1342" s="0"/>
      <c r="IM1342" s="0"/>
      <c r="IN1342" s="0"/>
      <c r="IO1342" s="0"/>
      <c r="IP1342" s="0"/>
      <c r="IQ1342" s="0"/>
      <c r="IR1342" s="0"/>
      <c r="IS1342" s="0"/>
      <c r="IT1342" s="0"/>
      <c r="IU1342" s="0"/>
      <c r="IV1342" s="0"/>
      <c r="IW1342" s="0"/>
    </row>
    <row r="1343" customFormat="false" ht="12.75" hidden="true" customHeight="false" outlineLevel="0" collapsed="false">
      <c r="A1343" s="0" t="n">
        <f aca="false">WEEKDAY(C1343,2)</f>
        <v>1</v>
      </c>
      <c r="B1343" s="0" t="n">
        <f aca="false">MONTH(C1343)</f>
        <v>5</v>
      </c>
      <c r="C1343" s="23" t="n">
        <v>35919</v>
      </c>
      <c r="D1343" s="0" t="n">
        <f aca="false">MONTH(R1343)</f>
        <v>5</v>
      </c>
      <c r="E1343" s="0" t="n">
        <f aca="false">YEAR(R1343)</f>
        <v>1998</v>
      </c>
      <c r="F1343" s="35" t="n">
        <f aca="false">L1343-K1343</f>
        <v>0.231</v>
      </c>
      <c r="G1343" s="24" t="n">
        <f aca="false">N1343-M1343</f>
        <v>-0.0427500000000003</v>
      </c>
      <c r="H1343" s="24" t="n">
        <f aca="false">O1343-N1343</f>
        <v>-0.000499999999999723</v>
      </c>
      <c r="I1343" s="24" t="n">
        <f aca="false">O1343-M1343</f>
        <v>-0.04325</v>
      </c>
      <c r="J1343" s="25" t="n">
        <f aca="false">VLOOKUP(C1343,'Nymex hist.'!A:B,2,0)</f>
        <v>2.257</v>
      </c>
      <c r="K1343" s="34" t="n">
        <f aca="false">AVERAGE(CC1343:CI1343)</f>
        <v>2.3376</v>
      </c>
      <c r="L1343" s="34" t="n">
        <f aca="false">AVERAGE(CJ1343:CN1343)</f>
        <v>2.5686</v>
      </c>
      <c r="M1343" s="27" t="n">
        <f aca="false">SUMIF($S$3:$FQ$3,$E1343+1,$S1343:$FQ1343)/COUNTIF($S$3:$FQ$3,$E1343+1)</f>
        <v>2.37508333333333</v>
      </c>
      <c r="N1343" s="27" t="n">
        <f aca="false">SUMIF($S$3:$FQ$3,$E1343+2,$S1343:$FQ1343)/COUNTIF($S$3:$FQ$3,$E1343+2)</f>
        <v>2.33233333333333</v>
      </c>
      <c r="O1343" s="27" t="n">
        <f aca="false">SUMIF($S$3:$FQ$3,$E1343+3,$S1343:$FQ1343)/COUNTIF($S$3:$FQ$3,$E1343+3)</f>
        <v>2.33183333333333</v>
      </c>
      <c r="P1343" s="27" t="n">
        <f aca="false">SUMIF($S$3:$FQ$3,$E1343+4,$S1343:$FQ1343)/COUNTIF($S$3:$FQ$3,$E1343+4)</f>
        <v>2.35683333333333</v>
      </c>
      <c r="Q1343" s="27" t="n">
        <f aca="false">SUMIF($S$3:$FQ$3,$E1343+5,$S1343:$FQ1343)/COUNTIF($S$3:$FQ$3,$E1343+5)</f>
        <v>2.39183333333333</v>
      </c>
      <c r="R1343" s="28" t="n">
        <v>35919</v>
      </c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30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 t="n">
        <v>2.257</v>
      </c>
      <c r="CF1343" s="29" t="n">
        <v>2.306</v>
      </c>
      <c r="CG1343" s="29" t="n">
        <v>2.35</v>
      </c>
      <c r="CH1343" s="29" t="n">
        <v>2.37</v>
      </c>
      <c r="CI1343" s="29" t="n">
        <v>2.405</v>
      </c>
      <c r="CJ1343" s="29" t="n">
        <v>2.542</v>
      </c>
      <c r="CK1343" s="29" t="n">
        <v>2.665</v>
      </c>
      <c r="CL1343" s="29" t="n">
        <v>2.677</v>
      </c>
      <c r="CM1343" s="29" t="n">
        <v>2.542</v>
      </c>
      <c r="CN1343" s="29" t="n">
        <v>2.417</v>
      </c>
      <c r="CO1343" s="29" t="n">
        <v>2.292</v>
      </c>
      <c r="CP1343" s="29" t="n">
        <v>2.25</v>
      </c>
      <c r="CQ1343" s="29" t="n">
        <v>2.25</v>
      </c>
      <c r="CR1343" s="29" t="n">
        <v>2.255</v>
      </c>
      <c r="CS1343" s="29" t="n">
        <v>2.265</v>
      </c>
      <c r="CT1343" s="29" t="n">
        <v>2.269</v>
      </c>
      <c r="CU1343" s="29" t="n">
        <v>2.294</v>
      </c>
      <c r="CV1343" s="29" t="n">
        <v>2.426</v>
      </c>
      <c r="CW1343" s="29" t="n">
        <v>2.564</v>
      </c>
      <c r="CX1343" s="29" t="n">
        <v>2.582</v>
      </c>
      <c r="CY1343" s="29" t="n">
        <v>2.469</v>
      </c>
      <c r="CZ1343" s="29" t="n">
        <v>2.354</v>
      </c>
      <c r="DA1343" s="29" t="n">
        <v>2.235</v>
      </c>
      <c r="DB1343" s="29" t="n">
        <v>2.225</v>
      </c>
      <c r="DC1343" s="29" t="n">
        <v>2.226</v>
      </c>
      <c r="DD1343" s="29" t="n">
        <v>2.232</v>
      </c>
      <c r="DE1343" s="29" t="n">
        <v>2.238</v>
      </c>
      <c r="DF1343" s="29" t="n">
        <v>2.239</v>
      </c>
      <c r="DG1343" s="29" t="n">
        <v>2.265</v>
      </c>
      <c r="DH1343" s="29" t="n">
        <v>2.39</v>
      </c>
      <c r="DI1343" s="29" t="n">
        <v>2.533</v>
      </c>
      <c r="DJ1343" s="29" t="n">
        <v>2.552</v>
      </c>
      <c r="DK1343" s="29" t="n">
        <v>2.435</v>
      </c>
      <c r="DL1343" s="29" t="n">
        <v>2.34</v>
      </c>
      <c r="DM1343" s="29" t="n">
        <v>2.237</v>
      </c>
      <c r="DN1343" s="29" t="n">
        <v>2.225</v>
      </c>
      <c r="DO1343" s="29" t="n">
        <v>2.236</v>
      </c>
      <c r="DP1343" s="29" t="n">
        <v>2.242</v>
      </c>
      <c r="DQ1343" s="29" t="n">
        <v>2.248</v>
      </c>
      <c r="DR1343" s="29" t="n">
        <v>2.249</v>
      </c>
      <c r="DS1343" s="29" t="n">
        <v>2.275</v>
      </c>
      <c r="DT1343" s="29" t="n">
        <v>2.4</v>
      </c>
      <c r="DU1343" s="29" t="n">
        <v>2.543</v>
      </c>
      <c r="DV1343" s="29" t="n">
        <v>2.577</v>
      </c>
      <c r="DW1343" s="29" t="n">
        <v>2.46</v>
      </c>
      <c r="DX1343" s="29" t="n">
        <v>2.365</v>
      </c>
      <c r="DY1343" s="29" t="n">
        <v>2.262</v>
      </c>
      <c r="DZ1343" s="29" t="n">
        <v>2.25</v>
      </c>
      <c r="EA1343" s="29" t="n">
        <v>2.261</v>
      </c>
      <c r="EB1343" s="29" t="n">
        <v>2.267</v>
      </c>
      <c r="EC1343" s="29" t="n">
        <v>2.273</v>
      </c>
      <c r="ED1343" s="29" t="n">
        <v>2.274</v>
      </c>
      <c r="EE1343" s="29" t="n">
        <v>2.3</v>
      </c>
      <c r="EF1343" s="29" t="n">
        <v>2.425</v>
      </c>
      <c r="EG1343" s="29" t="n">
        <v>2.568</v>
      </c>
      <c r="EH1343" s="29" t="n">
        <v>2.612</v>
      </c>
      <c r="EI1343" s="29" t="n">
        <v>2.495</v>
      </c>
      <c r="EJ1343" s="29" t="n">
        <v>2.4</v>
      </c>
      <c r="EK1343" s="29" t="n">
        <v>2.297</v>
      </c>
      <c r="EL1343" s="29" t="n">
        <v>2.285</v>
      </c>
      <c r="EM1343" s="29" t="n">
        <v>2.296</v>
      </c>
      <c r="EN1343" s="29" t="n">
        <v>2.302</v>
      </c>
      <c r="EO1343" s="29" t="n">
        <v>2.308</v>
      </c>
      <c r="EP1343" s="29" t="n">
        <v>2.309</v>
      </c>
      <c r="EQ1343" s="29" t="n">
        <v>2.335</v>
      </c>
      <c r="ER1343" s="29" t="n">
        <v>2.46</v>
      </c>
      <c r="ES1343" s="29" t="n">
        <v>2.603</v>
      </c>
      <c r="ET1343" s="29" t="n">
        <v>2.657</v>
      </c>
      <c r="EU1343" s="29" t="n">
        <v>2.54</v>
      </c>
      <c r="EV1343" s="29" t="n">
        <v>2.445</v>
      </c>
      <c r="EW1343" s="29" t="n">
        <v>2.342</v>
      </c>
      <c r="EX1343" s="29" t="n">
        <v>2.33</v>
      </c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0"/>
      <c r="GS1343" s="0"/>
      <c r="GT1343" s="0"/>
      <c r="GU1343" s="0"/>
      <c r="GV1343" s="0"/>
      <c r="GW1343" s="0"/>
      <c r="GX1343" s="0"/>
      <c r="GY1343" s="0"/>
      <c r="GZ1343" s="0"/>
      <c r="HA1343" s="0"/>
      <c r="HB1343" s="0"/>
      <c r="HC1343" s="0"/>
      <c r="HD1343" s="0"/>
      <c r="HE1343" s="0"/>
      <c r="HF1343" s="0"/>
      <c r="HG1343" s="0"/>
      <c r="HH1343" s="0"/>
      <c r="HI1343" s="0"/>
      <c r="HJ1343" s="0"/>
      <c r="HK1343" s="0"/>
      <c r="HL1343" s="0"/>
      <c r="HM1343" s="0"/>
      <c r="HN1343" s="0"/>
      <c r="HO1343" s="0"/>
      <c r="HP1343" s="0"/>
      <c r="HQ1343" s="0"/>
      <c r="HR1343" s="0"/>
      <c r="HS1343" s="0"/>
      <c r="HT1343" s="0"/>
      <c r="HU1343" s="0"/>
      <c r="HV1343" s="0"/>
      <c r="HW1343" s="0"/>
      <c r="HX1343" s="0"/>
      <c r="HY1343" s="0"/>
      <c r="HZ1343" s="0"/>
      <c r="IA1343" s="0"/>
      <c r="IB1343" s="0"/>
      <c r="IC1343" s="0"/>
      <c r="ID1343" s="0"/>
      <c r="IE1343" s="0"/>
      <c r="IF1343" s="0"/>
      <c r="IG1343" s="0"/>
      <c r="IH1343" s="0"/>
      <c r="II1343" s="0"/>
      <c r="IJ1343" s="0"/>
      <c r="IK1343" s="0"/>
      <c r="IL1343" s="0"/>
      <c r="IM1343" s="0"/>
      <c r="IN1343" s="0"/>
      <c r="IO1343" s="0"/>
      <c r="IP1343" s="0"/>
      <c r="IQ1343" s="0"/>
      <c r="IR1343" s="0"/>
      <c r="IS1343" s="0"/>
      <c r="IT1343" s="0"/>
      <c r="IU1343" s="0"/>
      <c r="IV1343" s="0"/>
      <c r="IW1343" s="0"/>
    </row>
    <row r="1344" customFormat="false" ht="12.75" hidden="true" customHeight="false" outlineLevel="0" collapsed="false">
      <c r="A1344" s="0" t="n">
        <f aca="false">WEEKDAY(C1344,2)</f>
        <v>2</v>
      </c>
      <c r="B1344" s="0" t="n">
        <f aca="false">MONTH(C1344)</f>
        <v>5</v>
      </c>
      <c r="C1344" s="23" t="n">
        <v>35920</v>
      </c>
      <c r="D1344" s="0" t="n">
        <f aca="false">MONTH(R1344)</f>
        <v>5</v>
      </c>
      <c r="E1344" s="0" t="n">
        <f aca="false">YEAR(R1344)</f>
        <v>1998</v>
      </c>
      <c r="F1344" s="35" t="n">
        <f aca="false">L1344-K1344</f>
        <v>0.2416</v>
      </c>
      <c r="G1344" s="24" t="n">
        <f aca="false">N1344-M1344</f>
        <v>-0.0379999999999998</v>
      </c>
      <c r="H1344" s="24" t="n">
        <f aca="false">O1344-N1344</f>
        <v>0.00366666666666671</v>
      </c>
      <c r="I1344" s="24" t="n">
        <f aca="false">O1344-M1344</f>
        <v>-0.0343333333333331</v>
      </c>
      <c r="J1344" s="25" t="n">
        <f aca="false">VLOOKUP(C1344,'Nymex hist.'!A:B,2,0)</f>
        <v>2.215</v>
      </c>
      <c r="K1344" s="34" t="n">
        <f aca="false">AVERAGE(CC1344:CI1344)</f>
        <v>2.306</v>
      </c>
      <c r="L1344" s="34" t="n">
        <f aca="false">AVERAGE(CJ1344:CN1344)</f>
        <v>2.5476</v>
      </c>
      <c r="M1344" s="27" t="n">
        <f aca="false">SUMIF($S$3:$FQ$3,$E1344+1,$S1344:$FQ1344)/COUNTIF($S$3:$FQ$3,$E1344+1)</f>
        <v>2.36108333333333</v>
      </c>
      <c r="N1344" s="27" t="n">
        <f aca="false">SUMIF($S$3:$FQ$3,$E1344+2,$S1344:$FQ1344)/COUNTIF($S$3:$FQ$3,$E1344+2)</f>
        <v>2.32308333333333</v>
      </c>
      <c r="O1344" s="27" t="n">
        <f aca="false">SUMIF($S$3:$FQ$3,$E1344+3,$S1344:$FQ1344)/COUNTIF($S$3:$FQ$3,$E1344+3)</f>
        <v>2.32675</v>
      </c>
      <c r="P1344" s="27" t="n">
        <f aca="false">SUMIF($S$3:$FQ$3,$E1344+4,$S1344:$FQ1344)/COUNTIF($S$3:$FQ$3,$E1344+4)</f>
        <v>2.35175</v>
      </c>
      <c r="Q1344" s="27" t="n">
        <f aca="false">SUMIF($S$3:$FQ$3,$E1344+5,$S1344:$FQ1344)/COUNTIF($S$3:$FQ$3,$E1344+5)</f>
        <v>2.38675</v>
      </c>
      <c r="R1344" s="28" t="n">
        <v>35920</v>
      </c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30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 t="n">
        <v>2.215</v>
      </c>
      <c r="CF1344" s="29" t="n">
        <v>2.271</v>
      </c>
      <c r="CG1344" s="29" t="n">
        <v>2.321</v>
      </c>
      <c r="CH1344" s="29" t="n">
        <v>2.344</v>
      </c>
      <c r="CI1344" s="29" t="n">
        <v>2.379</v>
      </c>
      <c r="CJ1344" s="29" t="n">
        <v>2.518</v>
      </c>
      <c r="CK1344" s="29" t="n">
        <v>2.643</v>
      </c>
      <c r="CL1344" s="29" t="n">
        <v>2.655</v>
      </c>
      <c r="CM1344" s="29" t="n">
        <v>2.522</v>
      </c>
      <c r="CN1344" s="29" t="n">
        <v>2.4</v>
      </c>
      <c r="CO1344" s="29" t="n">
        <v>2.278</v>
      </c>
      <c r="CP1344" s="29" t="n">
        <v>2.236</v>
      </c>
      <c r="CQ1344" s="29" t="n">
        <v>2.236</v>
      </c>
      <c r="CR1344" s="29" t="n">
        <v>2.241</v>
      </c>
      <c r="CS1344" s="29" t="n">
        <v>2.252</v>
      </c>
      <c r="CT1344" s="29" t="n">
        <v>2.259</v>
      </c>
      <c r="CU1344" s="29" t="n">
        <v>2.284</v>
      </c>
      <c r="CV1344" s="29" t="n">
        <v>2.416</v>
      </c>
      <c r="CW1344" s="29" t="n">
        <v>2.554</v>
      </c>
      <c r="CX1344" s="29" t="n">
        <v>2.572</v>
      </c>
      <c r="CY1344" s="29" t="n">
        <v>2.459</v>
      </c>
      <c r="CZ1344" s="29" t="n">
        <v>2.344</v>
      </c>
      <c r="DA1344" s="29" t="n">
        <v>2.225</v>
      </c>
      <c r="DB1344" s="29" t="n">
        <v>2.215</v>
      </c>
      <c r="DC1344" s="29" t="n">
        <v>2.216</v>
      </c>
      <c r="DD1344" s="29" t="n">
        <v>2.222</v>
      </c>
      <c r="DE1344" s="29" t="n">
        <v>2.228</v>
      </c>
      <c r="DF1344" s="29" t="n">
        <v>2.229</v>
      </c>
      <c r="DG1344" s="29" t="n">
        <v>2.255</v>
      </c>
      <c r="DH1344" s="29" t="n">
        <v>2.385</v>
      </c>
      <c r="DI1344" s="29" t="n">
        <v>2.527</v>
      </c>
      <c r="DJ1344" s="29" t="n">
        <v>2.545</v>
      </c>
      <c r="DK1344" s="29" t="n">
        <v>2.428</v>
      </c>
      <c r="DL1344" s="29" t="n">
        <v>2.333</v>
      </c>
      <c r="DM1344" s="29" t="n">
        <v>2.23</v>
      </c>
      <c r="DN1344" s="29" t="n">
        <v>2.218</v>
      </c>
      <c r="DO1344" s="29" t="n">
        <v>2.231</v>
      </c>
      <c r="DP1344" s="29" t="n">
        <v>2.237</v>
      </c>
      <c r="DQ1344" s="29" t="n">
        <v>2.243</v>
      </c>
      <c r="DR1344" s="29" t="n">
        <v>2.244</v>
      </c>
      <c r="DS1344" s="29" t="n">
        <v>2.27</v>
      </c>
      <c r="DT1344" s="29" t="n">
        <v>2.4</v>
      </c>
      <c r="DU1344" s="29" t="n">
        <v>2.542</v>
      </c>
      <c r="DV1344" s="29" t="n">
        <v>2.57</v>
      </c>
      <c r="DW1344" s="29" t="n">
        <v>2.453</v>
      </c>
      <c r="DX1344" s="29" t="n">
        <v>2.358</v>
      </c>
      <c r="DY1344" s="29" t="n">
        <v>2.255</v>
      </c>
      <c r="DZ1344" s="29" t="n">
        <v>2.243</v>
      </c>
      <c r="EA1344" s="29" t="n">
        <v>2.256</v>
      </c>
      <c r="EB1344" s="29" t="n">
        <v>2.262</v>
      </c>
      <c r="EC1344" s="29" t="n">
        <v>2.268</v>
      </c>
      <c r="ED1344" s="29" t="n">
        <v>2.269</v>
      </c>
      <c r="EE1344" s="29" t="n">
        <v>2.295</v>
      </c>
      <c r="EF1344" s="29" t="n">
        <v>2.425</v>
      </c>
      <c r="EG1344" s="29" t="n">
        <v>2.567</v>
      </c>
      <c r="EH1344" s="29" t="n">
        <v>2.605</v>
      </c>
      <c r="EI1344" s="29" t="n">
        <v>2.488</v>
      </c>
      <c r="EJ1344" s="29" t="n">
        <v>2.393</v>
      </c>
      <c r="EK1344" s="29" t="n">
        <v>2.29</v>
      </c>
      <c r="EL1344" s="29" t="n">
        <v>2.278</v>
      </c>
      <c r="EM1344" s="29" t="n">
        <v>2.291</v>
      </c>
      <c r="EN1344" s="29" t="n">
        <v>2.297</v>
      </c>
      <c r="EO1344" s="29" t="n">
        <v>2.303</v>
      </c>
      <c r="EP1344" s="29" t="n">
        <v>2.304</v>
      </c>
      <c r="EQ1344" s="29" t="n">
        <v>2.33</v>
      </c>
      <c r="ER1344" s="29" t="n">
        <v>2.46</v>
      </c>
      <c r="ES1344" s="29" t="n">
        <v>2.602</v>
      </c>
      <c r="ET1344" s="29" t="n">
        <v>2.65</v>
      </c>
      <c r="EU1344" s="29" t="n">
        <v>2.533</v>
      </c>
      <c r="EV1344" s="29" t="n">
        <v>2.438</v>
      </c>
      <c r="EW1344" s="29" t="n">
        <v>2.335</v>
      </c>
      <c r="EX1344" s="29" t="n">
        <v>2.323</v>
      </c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0"/>
      <c r="GS1344" s="0"/>
      <c r="GT1344" s="0"/>
      <c r="GU1344" s="0"/>
      <c r="GV1344" s="0"/>
      <c r="GW1344" s="0"/>
      <c r="GX1344" s="0"/>
      <c r="GY1344" s="0"/>
      <c r="GZ1344" s="0"/>
      <c r="HA1344" s="0"/>
      <c r="HB1344" s="0"/>
      <c r="HC1344" s="0"/>
      <c r="HD1344" s="0"/>
      <c r="HE1344" s="0"/>
      <c r="HF1344" s="0"/>
      <c r="HG1344" s="0"/>
      <c r="HH1344" s="0"/>
      <c r="HI1344" s="0"/>
      <c r="HJ1344" s="0"/>
      <c r="HK1344" s="0"/>
      <c r="HL1344" s="0"/>
      <c r="HM1344" s="0"/>
      <c r="HN1344" s="0"/>
      <c r="HO1344" s="0"/>
      <c r="HP1344" s="0"/>
      <c r="HQ1344" s="0"/>
      <c r="HR1344" s="0"/>
      <c r="HS1344" s="0"/>
      <c r="HT1344" s="0"/>
      <c r="HU1344" s="0"/>
      <c r="HV1344" s="0"/>
      <c r="HW1344" s="0"/>
      <c r="HX1344" s="0"/>
      <c r="HY1344" s="0"/>
      <c r="HZ1344" s="0"/>
      <c r="IA1344" s="0"/>
      <c r="IB1344" s="0"/>
      <c r="IC1344" s="0"/>
      <c r="ID1344" s="0"/>
      <c r="IE1344" s="0"/>
      <c r="IF1344" s="0"/>
      <c r="IG1344" s="0"/>
      <c r="IH1344" s="0"/>
      <c r="II1344" s="0"/>
      <c r="IJ1344" s="0"/>
      <c r="IK1344" s="0"/>
      <c r="IL1344" s="0"/>
      <c r="IM1344" s="0"/>
      <c r="IN1344" s="0"/>
      <c r="IO1344" s="0"/>
      <c r="IP1344" s="0"/>
      <c r="IQ1344" s="0"/>
      <c r="IR1344" s="0"/>
      <c r="IS1344" s="0"/>
      <c r="IT1344" s="0"/>
      <c r="IU1344" s="0"/>
      <c r="IV1344" s="0"/>
      <c r="IW1344" s="0"/>
    </row>
    <row r="1345" customFormat="false" ht="12.75" hidden="true" customHeight="false" outlineLevel="0" collapsed="false">
      <c r="A1345" s="0" t="n">
        <f aca="false">WEEKDAY(C1345,2)</f>
        <v>3</v>
      </c>
      <c r="B1345" s="0" t="n">
        <f aca="false">MONTH(C1345)</f>
        <v>5</v>
      </c>
      <c r="C1345" s="23" t="n">
        <v>35921</v>
      </c>
      <c r="D1345" s="0" t="n">
        <f aca="false">MONTH(R1345)</f>
        <v>5</v>
      </c>
      <c r="E1345" s="0" t="n">
        <f aca="false">YEAR(R1345)</f>
        <v>1998</v>
      </c>
      <c r="F1345" s="35" t="n">
        <f aca="false">L1345-K1345</f>
        <v>0.2726</v>
      </c>
      <c r="G1345" s="24" t="n">
        <f aca="false">N1345-M1345</f>
        <v>-0.0265</v>
      </c>
      <c r="H1345" s="24" t="n">
        <f aca="false">O1345-N1345</f>
        <v>0.00366666666666671</v>
      </c>
      <c r="I1345" s="24" t="n">
        <f aca="false">O1345-M1345</f>
        <v>-0.0228333333333333</v>
      </c>
      <c r="J1345" s="25" t="n">
        <f aca="false">VLOOKUP(C1345,'Nymex hist.'!A:B,2,0)</f>
        <v>2.135</v>
      </c>
      <c r="K1345" s="34" t="n">
        <f aca="false">AVERAGE(CC1345:CI1345)</f>
        <v>2.2346</v>
      </c>
      <c r="L1345" s="34" t="n">
        <f aca="false">AVERAGE(CJ1345:CN1345)</f>
        <v>2.5072</v>
      </c>
      <c r="M1345" s="27" t="n">
        <f aca="false">SUMIF($S$3:$FQ$3,$E1345+1,$S1345:$FQ1345)/COUNTIF($S$3:$FQ$3,$E1345+1)</f>
        <v>2.34958333333333</v>
      </c>
      <c r="N1345" s="27" t="n">
        <f aca="false">SUMIF($S$3:$FQ$3,$E1345+2,$S1345:$FQ1345)/COUNTIF($S$3:$FQ$3,$E1345+2)</f>
        <v>2.32308333333333</v>
      </c>
      <c r="O1345" s="27" t="n">
        <f aca="false">SUMIF($S$3:$FQ$3,$E1345+3,$S1345:$FQ1345)/COUNTIF($S$3:$FQ$3,$E1345+3)</f>
        <v>2.32675</v>
      </c>
      <c r="P1345" s="27" t="n">
        <f aca="false">SUMIF($S$3:$FQ$3,$E1345+4,$S1345:$FQ1345)/COUNTIF($S$3:$FQ$3,$E1345+4)</f>
        <v>2.35175</v>
      </c>
      <c r="Q1345" s="27" t="n">
        <f aca="false">SUMIF($S$3:$FQ$3,$E1345+5,$S1345:$FQ1345)/COUNTIF($S$3:$FQ$3,$E1345+5)</f>
        <v>2.38675</v>
      </c>
      <c r="R1345" s="28" t="n">
        <v>35921</v>
      </c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30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 t="n">
        <v>2.135</v>
      </c>
      <c r="CF1345" s="29" t="n">
        <v>2.193</v>
      </c>
      <c r="CG1345" s="29" t="n">
        <v>2.245</v>
      </c>
      <c r="CH1345" s="29" t="n">
        <v>2.28</v>
      </c>
      <c r="CI1345" s="29" t="n">
        <v>2.32</v>
      </c>
      <c r="CJ1345" s="29" t="n">
        <v>2.46</v>
      </c>
      <c r="CK1345" s="29" t="n">
        <v>2.589</v>
      </c>
      <c r="CL1345" s="29" t="n">
        <v>2.609</v>
      </c>
      <c r="CM1345" s="29" t="n">
        <v>2.494</v>
      </c>
      <c r="CN1345" s="29" t="n">
        <v>2.384</v>
      </c>
      <c r="CO1345" s="29" t="n">
        <v>2.27</v>
      </c>
      <c r="CP1345" s="29" t="n">
        <v>2.228</v>
      </c>
      <c r="CQ1345" s="29" t="n">
        <v>2.228</v>
      </c>
      <c r="CR1345" s="29" t="n">
        <v>2.233</v>
      </c>
      <c r="CS1345" s="29" t="n">
        <v>2.246</v>
      </c>
      <c r="CT1345" s="29" t="n">
        <v>2.255</v>
      </c>
      <c r="CU1345" s="29" t="n">
        <v>2.282</v>
      </c>
      <c r="CV1345" s="29" t="n">
        <v>2.414</v>
      </c>
      <c r="CW1345" s="29" t="n">
        <v>2.552</v>
      </c>
      <c r="CX1345" s="29" t="n">
        <v>2.572</v>
      </c>
      <c r="CY1345" s="29" t="n">
        <v>2.459</v>
      </c>
      <c r="CZ1345" s="29" t="n">
        <v>2.344</v>
      </c>
      <c r="DA1345" s="29" t="n">
        <v>2.225</v>
      </c>
      <c r="DB1345" s="29" t="n">
        <v>2.215</v>
      </c>
      <c r="DC1345" s="29" t="n">
        <v>2.216</v>
      </c>
      <c r="DD1345" s="29" t="n">
        <v>2.222</v>
      </c>
      <c r="DE1345" s="29" t="n">
        <v>2.228</v>
      </c>
      <c r="DF1345" s="29" t="n">
        <v>2.229</v>
      </c>
      <c r="DG1345" s="29" t="n">
        <v>2.255</v>
      </c>
      <c r="DH1345" s="29" t="n">
        <v>2.385</v>
      </c>
      <c r="DI1345" s="29" t="n">
        <v>2.527</v>
      </c>
      <c r="DJ1345" s="29" t="n">
        <v>2.545</v>
      </c>
      <c r="DK1345" s="29" t="n">
        <v>2.428</v>
      </c>
      <c r="DL1345" s="29" t="n">
        <v>2.333</v>
      </c>
      <c r="DM1345" s="29" t="n">
        <v>2.23</v>
      </c>
      <c r="DN1345" s="29" t="n">
        <v>2.218</v>
      </c>
      <c r="DO1345" s="29" t="n">
        <v>2.231</v>
      </c>
      <c r="DP1345" s="29" t="n">
        <v>2.237</v>
      </c>
      <c r="DQ1345" s="29" t="n">
        <v>2.243</v>
      </c>
      <c r="DR1345" s="29" t="n">
        <v>2.244</v>
      </c>
      <c r="DS1345" s="29" t="n">
        <v>2.27</v>
      </c>
      <c r="DT1345" s="29" t="n">
        <v>2.4</v>
      </c>
      <c r="DU1345" s="29" t="n">
        <v>2.542</v>
      </c>
      <c r="DV1345" s="29" t="n">
        <v>2.57</v>
      </c>
      <c r="DW1345" s="29" t="n">
        <v>2.453</v>
      </c>
      <c r="DX1345" s="29" t="n">
        <v>2.358</v>
      </c>
      <c r="DY1345" s="29" t="n">
        <v>2.255</v>
      </c>
      <c r="DZ1345" s="29" t="n">
        <v>2.243</v>
      </c>
      <c r="EA1345" s="29" t="n">
        <v>2.256</v>
      </c>
      <c r="EB1345" s="29" t="n">
        <v>2.262</v>
      </c>
      <c r="EC1345" s="29" t="n">
        <v>2.268</v>
      </c>
      <c r="ED1345" s="29" t="n">
        <v>2.269</v>
      </c>
      <c r="EE1345" s="29" t="n">
        <v>2.295</v>
      </c>
      <c r="EF1345" s="29" t="n">
        <v>2.425</v>
      </c>
      <c r="EG1345" s="29" t="n">
        <v>2.567</v>
      </c>
      <c r="EH1345" s="29" t="n">
        <v>2.605</v>
      </c>
      <c r="EI1345" s="29" t="n">
        <v>2.488</v>
      </c>
      <c r="EJ1345" s="29" t="n">
        <v>2.393</v>
      </c>
      <c r="EK1345" s="29" t="n">
        <v>2.29</v>
      </c>
      <c r="EL1345" s="29" t="n">
        <v>2.278</v>
      </c>
      <c r="EM1345" s="29" t="n">
        <v>2.291</v>
      </c>
      <c r="EN1345" s="29" t="n">
        <v>2.297</v>
      </c>
      <c r="EO1345" s="29" t="n">
        <v>2.303</v>
      </c>
      <c r="EP1345" s="29" t="n">
        <v>2.304</v>
      </c>
      <c r="EQ1345" s="29" t="n">
        <v>2.33</v>
      </c>
      <c r="ER1345" s="29" t="n">
        <v>2.46</v>
      </c>
      <c r="ES1345" s="29" t="n">
        <v>2.602</v>
      </c>
      <c r="ET1345" s="29" t="n">
        <v>2.65</v>
      </c>
      <c r="EU1345" s="29" t="n">
        <v>2.533</v>
      </c>
      <c r="EV1345" s="29" t="n">
        <v>2.438</v>
      </c>
      <c r="EW1345" s="29" t="n">
        <v>2.335</v>
      </c>
      <c r="EX1345" s="29" t="n">
        <v>2.323</v>
      </c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29"/>
      <c r="GF1345" s="29"/>
      <c r="GG1345" s="29"/>
      <c r="GH1345" s="29"/>
      <c r="GI1345" s="29"/>
      <c r="GJ1345" s="29"/>
      <c r="GK1345" s="29"/>
      <c r="GL1345" s="29"/>
      <c r="GM1345" s="29"/>
      <c r="GN1345" s="29"/>
      <c r="GO1345" s="29"/>
      <c r="GP1345" s="29"/>
      <c r="GQ1345" s="29"/>
      <c r="GR1345" s="0"/>
      <c r="GS1345" s="0"/>
      <c r="GT1345" s="0"/>
      <c r="GU1345" s="0"/>
      <c r="GV1345" s="0"/>
      <c r="GW1345" s="0"/>
      <c r="GX1345" s="0"/>
      <c r="GY1345" s="0"/>
      <c r="GZ1345" s="0"/>
      <c r="HA1345" s="0"/>
      <c r="HB1345" s="0"/>
      <c r="HC1345" s="0"/>
      <c r="HD1345" s="0"/>
      <c r="HE1345" s="0"/>
      <c r="HF1345" s="0"/>
      <c r="HG1345" s="0"/>
      <c r="HH1345" s="0"/>
      <c r="HI1345" s="0"/>
      <c r="HJ1345" s="0"/>
      <c r="HK1345" s="0"/>
      <c r="HL1345" s="0"/>
      <c r="HM1345" s="0"/>
      <c r="HN1345" s="0"/>
      <c r="HO1345" s="0"/>
      <c r="HP1345" s="0"/>
      <c r="HQ1345" s="0"/>
      <c r="HR1345" s="0"/>
      <c r="HS1345" s="0"/>
      <c r="HT1345" s="0"/>
      <c r="HU1345" s="0"/>
      <c r="HV1345" s="0"/>
      <c r="HW1345" s="0"/>
      <c r="HX1345" s="0"/>
      <c r="HY1345" s="0"/>
      <c r="HZ1345" s="0"/>
      <c r="IA1345" s="0"/>
      <c r="IB1345" s="0"/>
      <c r="IC1345" s="0"/>
      <c r="ID1345" s="0"/>
      <c r="IE1345" s="0"/>
      <c r="IF1345" s="0"/>
      <c r="IG1345" s="0"/>
      <c r="IH1345" s="0"/>
      <c r="II1345" s="0"/>
      <c r="IJ1345" s="0"/>
      <c r="IK1345" s="0"/>
      <c r="IL1345" s="0"/>
      <c r="IM1345" s="0"/>
      <c r="IN1345" s="0"/>
      <c r="IO1345" s="0"/>
      <c r="IP1345" s="0"/>
      <c r="IQ1345" s="0"/>
      <c r="IR1345" s="0"/>
      <c r="IS1345" s="0"/>
      <c r="IT1345" s="0"/>
      <c r="IU1345" s="0"/>
      <c r="IV1345" s="0"/>
      <c r="IW1345" s="0"/>
    </row>
    <row r="1346" customFormat="false" ht="12.75" hidden="false" customHeight="false" outlineLevel="0" collapsed="false">
      <c r="A1346" s="1" t="n">
        <f aca="false">WEEKDAY(C1346,2)</f>
        <v>4</v>
      </c>
      <c r="B1346" s="1" t="n">
        <f aca="false">MONTH(C1346)</f>
        <v>5</v>
      </c>
      <c r="C1346" s="23" t="n">
        <v>35922</v>
      </c>
      <c r="D1346" s="0" t="n">
        <f aca="false">MONTH(R1346)</f>
        <v>5</v>
      </c>
      <c r="E1346" s="0" t="n">
        <f aca="false">YEAR(R1346)</f>
        <v>1998</v>
      </c>
      <c r="F1346" s="3" t="n">
        <f aca="false">L1346-K1346</f>
        <v>0.274</v>
      </c>
      <c r="G1346" s="3" t="n">
        <f aca="false">N1346-M1346</f>
        <v>-0.032083333333333</v>
      </c>
      <c r="H1346" s="3" t="n">
        <f aca="false">O1346-N1346</f>
        <v>0.00174999999999992</v>
      </c>
      <c r="I1346" s="3" t="n">
        <f aca="false">O1346-M1346</f>
        <v>-0.0303333333333331</v>
      </c>
      <c r="J1346" s="4" t="n">
        <f aca="false">VLOOKUP(C1346,'Nymex hist.'!A:B,2,0)</f>
        <v>2.159</v>
      </c>
      <c r="K1346" s="4" t="n">
        <f aca="false">AVERAGE(CC1346:CI1346)</f>
        <v>2.2588</v>
      </c>
      <c r="L1346" s="4" t="n">
        <f aca="false">AVERAGE(CJ1346:CN1346)</f>
        <v>2.5328</v>
      </c>
      <c r="M1346" s="4" t="n">
        <f aca="false">SUMIF($S$3:$FQ$3,$E1346+1,$S1346:$FQ1346)/COUNTIF($S$3:$FQ$3,$E1346+1)</f>
        <v>2.36925</v>
      </c>
      <c r="N1346" s="4" t="n">
        <f aca="false">SUMIF($S$3:$FQ$3,$E1346+2,$S1346:$FQ1346)/COUNTIF($S$3:$FQ$3,$E1346+2)</f>
        <v>2.33716666666667</v>
      </c>
      <c r="O1346" s="4" t="n">
        <f aca="false">SUMIF($S$3:$FQ$3,$E1346+3,$S1346:$FQ1346)/COUNTIF($S$3:$FQ$3,$E1346+3)</f>
        <v>2.33891666666667</v>
      </c>
      <c r="P1346" s="4" t="n">
        <f aca="false">SUMIF($S$3:$FQ$3,$E1346+4,$S1346:$FQ1346)/COUNTIF($S$3:$FQ$3,$E1346+4)</f>
        <v>2.36391666666667</v>
      </c>
      <c r="Q1346" s="4" t="n">
        <f aca="false">SUMIF($S$3:$FQ$3,$E1346+5,$S1346:$FQ1346)/COUNTIF($S$3:$FQ$3,$E1346+5)</f>
        <v>2.39891666666667</v>
      </c>
      <c r="R1346" s="21" t="n">
        <v>35922</v>
      </c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7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  <c r="AW1346" s="32"/>
      <c r="AX1346" s="32"/>
      <c r="AY1346" s="32"/>
      <c r="AZ1346" s="32"/>
      <c r="BA1346" s="32"/>
      <c r="BB1346" s="32"/>
      <c r="BC1346" s="32"/>
      <c r="BD1346" s="32"/>
      <c r="BE1346" s="32"/>
      <c r="BF1346" s="32"/>
      <c r="BG1346" s="32"/>
      <c r="BH1346" s="32"/>
      <c r="BI1346" s="32"/>
      <c r="BJ1346" s="32"/>
      <c r="BK1346" s="32"/>
      <c r="BL1346" s="32"/>
      <c r="BM1346" s="32"/>
      <c r="BN1346" s="32"/>
      <c r="BO1346" s="32"/>
      <c r="BP1346" s="32"/>
      <c r="BQ1346" s="32"/>
      <c r="BR1346" s="32"/>
      <c r="BS1346" s="32"/>
      <c r="BT1346" s="32"/>
      <c r="BU1346" s="32"/>
      <c r="BV1346" s="32"/>
      <c r="BW1346" s="32"/>
      <c r="BX1346" s="32"/>
      <c r="BY1346" s="32"/>
      <c r="BZ1346" s="32"/>
      <c r="CA1346" s="32"/>
      <c r="CB1346" s="32"/>
      <c r="CC1346" s="32"/>
      <c r="CD1346" s="32"/>
      <c r="CE1346" s="32" t="n">
        <v>2.159</v>
      </c>
      <c r="CF1346" s="32" t="n">
        <v>2.218</v>
      </c>
      <c r="CG1346" s="32" t="n">
        <v>2.267</v>
      </c>
      <c r="CH1346" s="32" t="n">
        <v>2.305</v>
      </c>
      <c r="CI1346" s="32" t="n">
        <v>2.345</v>
      </c>
      <c r="CJ1346" s="32" t="n">
        <v>2.486</v>
      </c>
      <c r="CK1346" s="32" t="n">
        <v>2.617</v>
      </c>
      <c r="CL1346" s="32" t="n">
        <v>2.638</v>
      </c>
      <c r="CM1346" s="32" t="n">
        <v>2.519</v>
      </c>
      <c r="CN1346" s="32" t="n">
        <v>2.404</v>
      </c>
      <c r="CO1346" s="32" t="n">
        <v>2.288</v>
      </c>
      <c r="CP1346" s="32" t="n">
        <v>2.246</v>
      </c>
      <c r="CQ1346" s="32" t="n">
        <v>2.246</v>
      </c>
      <c r="CR1346" s="32" t="n">
        <v>2.251</v>
      </c>
      <c r="CS1346" s="32" t="n">
        <v>2.264</v>
      </c>
      <c r="CT1346" s="32" t="n">
        <v>2.273</v>
      </c>
      <c r="CU1346" s="32" t="n">
        <v>2.3</v>
      </c>
      <c r="CV1346" s="32" t="n">
        <v>2.432</v>
      </c>
      <c r="CW1346" s="32" t="n">
        <v>2.57</v>
      </c>
      <c r="CX1346" s="32" t="n">
        <v>2.59</v>
      </c>
      <c r="CY1346" s="32" t="n">
        <v>2.477</v>
      </c>
      <c r="CZ1346" s="32" t="n">
        <v>2.362</v>
      </c>
      <c r="DA1346" s="32" t="n">
        <v>2.243</v>
      </c>
      <c r="DB1346" s="32" t="n">
        <v>2.228</v>
      </c>
      <c r="DC1346" s="32" t="n">
        <v>2.233</v>
      </c>
      <c r="DD1346" s="32" t="n">
        <v>2.237</v>
      </c>
      <c r="DE1346" s="32" t="n">
        <v>2.241</v>
      </c>
      <c r="DF1346" s="32" t="n">
        <v>2.241</v>
      </c>
      <c r="DG1346" s="32" t="n">
        <v>2.265</v>
      </c>
      <c r="DH1346" s="32" t="n">
        <v>2.394</v>
      </c>
      <c r="DI1346" s="32" t="n">
        <v>2.535</v>
      </c>
      <c r="DJ1346" s="32" t="n">
        <v>2.555</v>
      </c>
      <c r="DK1346" s="32" t="n">
        <v>2.438</v>
      </c>
      <c r="DL1346" s="32" t="n">
        <v>2.345</v>
      </c>
      <c r="DM1346" s="32" t="n">
        <v>2.245</v>
      </c>
      <c r="DN1346" s="32" t="n">
        <v>2.233</v>
      </c>
      <c r="DO1346" s="32" t="n">
        <v>2.248</v>
      </c>
      <c r="DP1346" s="32" t="n">
        <v>2.252</v>
      </c>
      <c r="DQ1346" s="32" t="n">
        <v>2.256</v>
      </c>
      <c r="DR1346" s="32" t="n">
        <v>2.256</v>
      </c>
      <c r="DS1346" s="32" t="n">
        <v>2.28</v>
      </c>
      <c r="DT1346" s="32" t="n">
        <v>2.409</v>
      </c>
      <c r="DU1346" s="32" t="n">
        <v>2.55</v>
      </c>
      <c r="DV1346" s="32" t="n">
        <v>2.58</v>
      </c>
      <c r="DW1346" s="32" t="n">
        <v>2.463</v>
      </c>
      <c r="DX1346" s="32" t="n">
        <v>2.37</v>
      </c>
      <c r="DY1346" s="32" t="n">
        <v>2.27</v>
      </c>
      <c r="DZ1346" s="32" t="n">
        <v>2.258</v>
      </c>
      <c r="EA1346" s="32" t="n">
        <v>2.273</v>
      </c>
      <c r="EB1346" s="32" t="n">
        <v>2.277</v>
      </c>
      <c r="EC1346" s="32" t="n">
        <v>2.281</v>
      </c>
      <c r="ED1346" s="32" t="n">
        <v>2.281</v>
      </c>
      <c r="EE1346" s="32" t="n">
        <v>2.305</v>
      </c>
      <c r="EF1346" s="32" t="n">
        <v>2.434</v>
      </c>
      <c r="EG1346" s="32" t="n">
        <v>2.575</v>
      </c>
      <c r="EH1346" s="32" t="n">
        <v>2.615</v>
      </c>
      <c r="EI1346" s="32" t="n">
        <v>2.498</v>
      </c>
      <c r="EJ1346" s="32" t="n">
        <v>2.405</v>
      </c>
      <c r="EK1346" s="32" t="n">
        <v>2.305</v>
      </c>
      <c r="EL1346" s="32" t="n">
        <v>2.293</v>
      </c>
      <c r="EM1346" s="32" t="n">
        <v>2.308</v>
      </c>
      <c r="EN1346" s="32" t="n">
        <v>2.312</v>
      </c>
      <c r="EO1346" s="32" t="n">
        <v>2.316</v>
      </c>
      <c r="EP1346" s="32" t="n">
        <v>2.316</v>
      </c>
      <c r="EQ1346" s="32" t="n">
        <v>2.34</v>
      </c>
      <c r="ER1346" s="32" t="n">
        <v>2.469</v>
      </c>
      <c r="ES1346" s="32" t="n">
        <v>2.61</v>
      </c>
      <c r="ET1346" s="32" t="n">
        <v>2.66</v>
      </c>
      <c r="EU1346" s="32" t="n">
        <v>2.543</v>
      </c>
      <c r="EV1346" s="32" t="n">
        <v>2.45</v>
      </c>
      <c r="EW1346" s="32" t="n">
        <v>2.35</v>
      </c>
      <c r="EX1346" s="32" t="n">
        <v>2.338</v>
      </c>
      <c r="EY1346" s="32"/>
      <c r="EZ1346" s="32"/>
      <c r="FA1346" s="32"/>
      <c r="FB1346" s="32"/>
      <c r="FC1346" s="32"/>
      <c r="FD1346" s="32"/>
      <c r="FE1346" s="32"/>
      <c r="FF1346" s="32"/>
      <c r="FG1346" s="32"/>
      <c r="FH1346" s="32"/>
      <c r="FI1346" s="32"/>
      <c r="FJ1346" s="32"/>
      <c r="FK1346" s="32"/>
      <c r="FL1346" s="32"/>
      <c r="FM1346" s="32"/>
      <c r="FN1346" s="32"/>
      <c r="FO1346" s="32"/>
      <c r="FP1346" s="32"/>
      <c r="FQ1346" s="32"/>
      <c r="FR1346" s="32"/>
      <c r="FS1346" s="32"/>
      <c r="FT1346" s="32"/>
      <c r="FU1346" s="32"/>
      <c r="FV1346" s="32"/>
      <c r="FW1346" s="32"/>
      <c r="FX1346" s="32"/>
      <c r="FY1346" s="32"/>
      <c r="FZ1346" s="32"/>
      <c r="GA1346" s="32"/>
      <c r="GB1346" s="32"/>
      <c r="GC1346" s="32"/>
      <c r="GD1346" s="32"/>
      <c r="GE1346" s="32"/>
      <c r="GF1346" s="32"/>
      <c r="GG1346" s="32"/>
      <c r="GH1346" s="32"/>
      <c r="GI1346" s="32"/>
      <c r="GJ1346" s="32"/>
      <c r="GK1346" s="32"/>
      <c r="GL1346" s="32"/>
      <c r="GM1346" s="32"/>
      <c r="GN1346" s="32"/>
      <c r="GO1346" s="32"/>
      <c r="GP1346" s="32"/>
      <c r="GQ1346" s="32"/>
    </row>
    <row r="1347" customFormat="false" ht="12.75" hidden="true" customHeight="false" outlineLevel="0" collapsed="false">
      <c r="A1347" s="0" t="n">
        <f aca="false">WEEKDAY(C1347,2)</f>
        <v>5</v>
      </c>
      <c r="B1347" s="0" t="n">
        <f aca="false">MONTH(C1347)</f>
        <v>5</v>
      </c>
      <c r="C1347" s="23" t="n">
        <v>35923</v>
      </c>
      <c r="D1347" s="0" t="n">
        <f aca="false">MONTH(R1347)</f>
        <v>5</v>
      </c>
      <c r="E1347" s="0" t="n">
        <f aca="false">YEAR(R1347)</f>
        <v>1998</v>
      </c>
      <c r="F1347" s="35" t="n">
        <f aca="false">L1347-K1347</f>
        <v>0.2722</v>
      </c>
      <c r="G1347" s="24" t="n">
        <f aca="false">N1347-M1347</f>
        <v>-0.0335833333333335</v>
      </c>
      <c r="H1347" s="24" t="n">
        <f aca="false">O1347-N1347</f>
        <v>8.33333333334352E-005</v>
      </c>
      <c r="I1347" s="24" t="n">
        <f aca="false">O1347-M1347</f>
        <v>-0.0335000000000001</v>
      </c>
      <c r="J1347" s="25" t="n">
        <f aca="false">VLOOKUP(C1347,'Nymex hist.'!A:B,2,0)</f>
        <v>2.167</v>
      </c>
      <c r="K1347" s="34" t="n">
        <f aca="false">AVERAGE(CC1347:CI1347)</f>
        <v>2.269</v>
      </c>
      <c r="L1347" s="34" t="n">
        <f aca="false">AVERAGE(CJ1347:CN1347)</f>
        <v>2.5412</v>
      </c>
      <c r="M1347" s="27" t="n">
        <f aca="false">SUMIF($S$3:$FQ$3,$E1347+1,$S1347:$FQ1347)/COUNTIF($S$3:$FQ$3,$E1347+1)</f>
        <v>2.3755</v>
      </c>
      <c r="N1347" s="27" t="n">
        <f aca="false">SUMIF($S$3:$FQ$3,$E1347+2,$S1347:$FQ1347)/COUNTIF($S$3:$FQ$3,$E1347+2)</f>
        <v>2.34191666666667</v>
      </c>
      <c r="O1347" s="27" t="n">
        <f aca="false">SUMIF($S$3:$FQ$3,$E1347+3,$S1347:$FQ1347)/COUNTIF($S$3:$FQ$3,$E1347+3)</f>
        <v>2.342</v>
      </c>
      <c r="P1347" s="27" t="n">
        <f aca="false">SUMIF($S$3:$FQ$3,$E1347+4,$S1347:$FQ1347)/COUNTIF($S$3:$FQ$3,$E1347+4)</f>
        <v>2.367</v>
      </c>
      <c r="Q1347" s="27" t="n">
        <f aca="false">SUMIF($S$3:$FQ$3,$E1347+5,$S1347:$FQ1347)/COUNTIF($S$3:$FQ$3,$E1347+5)</f>
        <v>2.402</v>
      </c>
      <c r="R1347" s="28" t="n">
        <v>35923</v>
      </c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30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 t="n">
        <v>2.167</v>
      </c>
      <c r="CF1347" s="29" t="n">
        <v>2.227</v>
      </c>
      <c r="CG1347" s="29" t="n">
        <v>2.277</v>
      </c>
      <c r="CH1347" s="29" t="n">
        <v>2.317</v>
      </c>
      <c r="CI1347" s="29" t="n">
        <v>2.357</v>
      </c>
      <c r="CJ1347" s="29" t="n">
        <v>2.497</v>
      </c>
      <c r="CK1347" s="29" t="n">
        <v>2.627</v>
      </c>
      <c r="CL1347" s="29" t="n">
        <v>2.647</v>
      </c>
      <c r="CM1347" s="29" t="n">
        <v>2.525</v>
      </c>
      <c r="CN1347" s="29" t="n">
        <v>2.41</v>
      </c>
      <c r="CO1347" s="29" t="n">
        <v>2.294</v>
      </c>
      <c r="CP1347" s="29" t="n">
        <v>2.252</v>
      </c>
      <c r="CQ1347" s="29" t="n">
        <v>2.252</v>
      </c>
      <c r="CR1347" s="29" t="n">
        <v>2.257</v>
      </c>
      <c r="CS1347" s="29" t="n">
        <v>2.27</v>
      </c>
      <c r="CT1347" s="29" t="n">
        <v>2.279</v>
      </c>
      <c r="CU1347" s="29" t="n">
        <v>2.306</v>
      </c>
      <c r="CV1347" s="29" t="n">
        <v>2.438</v>
      </c>
      <c r="CW1347" s="29" t="n">
        <v>2.576</v>
      </c>
      <c r="CX1347" s="29" t="n">
        <v>2.596</v>
      </c>
      <c r="CY1347" s="29" t="n">
        <v>2.483</v>
      </c>
      <c r="CZ1347" s="29" t="n">
        <v>2.368</v>
      </c>
      <c r="DA1347" s="29" t="n">
        <v>2.249</v>
      </c>
      <c r="DB1347" s="29" t="n">
        <v>2.234</v>
      </c>
      <c r="DC1347" s="29" t="n">
        <v>2.239</v>
      </c>
      <c r="DD1347" s="29" t="n">
        <v>2.242</v>
      </c>
      <c r="DE1347" s="29" t="n">
        <v>2.245</v>
      </c>
      <c r="DF1347" s="29" t="n">
        <v>2.245</v>
      </c>
      <c r="DG1347" s="29" t="n">
        <v>2.268</v>
      </c>
      <c r="DH1347" s="29" t="n">
        <v>2.397</v>
      </c>
      <c r="DI1347" s="29" t="n">
        <v>2.537</v>
      </c>
      <c r="DJ1347" s="29" t="n">
        <v>2.557</v>
      </c>
      <c r="DK1347" s="29" t="n">
        <v>2.44</v>
      </c>
      <c r="DL1347" s="29" t="n">
        <v>2.347</v>
      </c>
      <c r="DM1347" s="29" t="n">
        <v>2.247</v>
      </c>
      <c r="DN1347" s="29" t="n">
        <v>2.235</v>
      </c>
      <c r="DO1347" s="29" t="n">
        <v>2.254</v>
      </c>
      <c r="DP1347" s="29" t="n">
        <v>2.257</v>
      </c>
      <c r="DQ1347" s="29" t="n">
        <v>2.26</v>
      </c>
      <c r="DR1347" s="29" t="n">
        <v>2.26</v>
      </c>
      <c r="DS1347" s="29" t="n">
        <v>2.283</v>
      </c>
      <c r="DT1347" s="29" t="n">
        <v>2.412</v>
      </c>
      <c r="DU1347" s="29" t="n">
        <v>2.552</v>
      </c>
      <c r="DV1347" s="29" t="n">
        <v>2.582</v>
      </c>
      <c r="DW1347" s="29" t="n">
        <v>2.465</v>
      </c>
      <c r="DX1347" s="29" t="n">
        <v>2.372</v>
      </c>
      <c r="DY1347" s="29" t="n">
        <v>2.272</v>
      </c>
      <c r="DZ1347" s="29" t="n">
        <v>2.26</v>
      </c>
      <c r="EA1347" s="29" t="n">
        <v>2.279</v>
      </c>
      <c r="EB1347" s="29" t="n">
        <v>2.282</v>
      </c>
      <c r="EC1347" s="29" t="n">
        <v>2.285</v>
      </c>
      <c r="ED1347" s="29" t="n">
        <v>2.285</v>
      </c>
      <c r="EE1347" s="29" t="n">
        <v>2.308</v>
      </c>
      <c r="EF1347" s="29" t="n">
        <v>2.437</v>
      </c>
      <c r="EG1347" s="29" t="n">
        <v>2.577</v>
      </c>
      <c r="EH1347" s="29" t="n">
        <v>2.617</v>
      </c>
      <c r="EI1347" s="29" t="n">
        <v>2.5</v>
      </c>
      <c r="EJ1347" s="29" t="n">
        <v>2.407</v>
      </c>
      <c r="EK1347" s="29" t="n">
        <v>2.307</v>
      </c>
      <c r="EL1347" s="29" t="n">
        <v>2.295</v>
      </c>
      <c r="EM1347" s="29" t="n">
        <v>2.314</v>
      </c>
      <c r="EN1347" s="29" t="n">
        <v>2.317</v>
      </c>
      <c r="EO1347" s="29" t="n">
        <v>2.32</v>
      </c>
      <c r="EP1347" s="29" t="n">
        <v>2.32</v>
      </c>
      <c r="EQ1347" s="29" t="n">
        <v>2.343</v>
      </c>
      <c r="ER1347" s="29" t="n">
        <v>2.472</v>
      </c>
      <c r="ES1347" s="29" t="n">
        <v>2.612</v>
      </c>
      <c r="ET1347" s="29" t="n">
        <v>2.662</v>
      </c>
      <c r="EU1347" s="29" t="n">
        <v>2.545</v>
      </c>
      <c r="EV1347" s="29" t="n">
        <v>2.452</v>
      </c>
      <c r="EW1347" s="29" t="n">
        <v>2.352</v>
      </c>
      <c r="EX1347" s="29" t="n">
        <v>2.34</v>
      </c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0"/>
      <c r="GS1347" s="0"/>
      <c r="GT1347" s="0"/>
      <c r="GU1347" s="0"/>
      <c r="GV1347" s="0"/>
      <c r="GW1347" s="0"/>
      <c r="GX1347" s="0"/>
      <c r="GY1347" s="0"/>
      <c r="GZ1347" s="0"/>
      <c r="HA1347" s="0"/>
      <c r="HB1347" s="0"/>
      <c r="HC1347" s="0"/>
      <c r="HD1347" s="0"/>
      <c r="HE1347" s="0"/>
      <c r="HF1347" s="0"/>
      <c r="HG1347" s="0"/>
      <c r="HH1347" s="0"/>
      <c r="HI1347" s="0"/>
      <c r="HJ1347" s="0"/>
      <c r="HK1347" s="0"/>
      <c r="HL1347" s="0"/>
      <c r="HM1347" s="0"/>
      <c r="HN1347" s="0"/>
      <c r="HO1347" s="0"/>
      <c r="HP1347" s="0"/>
      <c r="HQ1347" s="0"/>
      <c r="HR1347" s="0"/>
      <c r="HS1347" s="0"/>
      <c r="HT1347" s="0"/>
      <c r="HU1347" s="0"/>
      <c r="HV1347" s="0"/>
      <c r="HW1347" s="0"/>
      <c r="HX1347" s="0"/>
      <c r="HY1347" s="0"/>
      <c r="HZ1347" s="0"/>
      <c r="IA1347" s="0"/>
      <c r="IB1347" s="0"/>
      <c r="IC1347" s="0"/>
      <c r="ID1347" s="0"/>
      <c r="IE1347" s="0"/>
      <c r="IF1347" s="0"/>
      <c r="IG1347" s="0"/>
      <c r="IH1347" s="0"/>
      <c r="II1347" s="0"/>
      <c r="IJ1347" s="0"/>
      <c r="IK1347" s="0"/>
      <c r="IL1347" s="0"/>
      <c r="IM1347" s="0"/>
      <c r="IN1347" s="0"/>
      <c r="IO1347" s="0"/>
      <c r="IP1347" s="0"/>
      <c r="IQ1347" s="0"/>
      <c r="IR1347" s="0"/>
      <c r="IS1347" s="0"/>
      <c r="IT1347" s="0"/>
      <c r="IU1347" s="0"/>
      <c r="IV1347" s="0"/>
      <c r="IW1347" s="0"/>
    </row>
    <row r="1348" customFormat="false" ht="12.75" hidden="true" customHeight="false" outlineLevel="0" collapsed="false">
      <c r="A1348" s="0" t="n">
        <f aca="false">WEEKDAY(C1348,2)</f>
        <v>1</v>
      </c>
      <c r="B1348" s="0" t="n">
        <f aca="false">MONTH(C1348)</f>
        <v>5</v>
      </c>
      <c r="C1348" s="23" t="n">
        <v>35926</v>
      </c>
      <c r="D1348" s="0" t="n">
        <f aca="false">MONTH(R1348)</f>
        <v>5</v>
      </c>
      <c r="E1348" s="0" t="n">
        <f aca="false">YEAR(R1348)</f>
        <v>1998</v>
      </c>
      <c r="F1348" s="35" t="n">
        <f aca="false">L1348-K1348</f>
        <v>0.256</v>
      </c>
      <c r="G1348" s="24" t="n">
        <f aca="false">N1348-M1348</f>
        <v>-0.03775</v>
      </c>
      <c r="H1348" s="24" t="n">
        <f aca="false">O1348-N1348</f>
        <v>-0.00258333333333338</v>
      </c>
      <c r="I1348" s="24" t="n">
        <f aca="false">O1348-M1348</f>
        <v>-0.0403333333333333</v>
      </c>
      <c r="J1348" s="25" t="n">
        <f aca="false">VLOOKUP(C1348,'Nymex hist.'!A:B,2,0)</f>
        <v>2.215</v>
      </c>
      <c r="K1348" s="34" t="n">
        <f aca="false">AVERAGE(CC1348:CI1348)</f>
        <v>2.309</v>
      </c>
      <c r="L1348" s="34" t="n">
        <f aca="false">AVERAGE(CJ1348:CN1348)</f>
        <v>2.565</v>
      </c>
      <c r="M1348" s="27" t="n">
        <f aca="false">SUMIF($S$3:$FQ$3,$E1348+1,$S1348:$FQ1348)/COUNTIF($S$3:$FQ$3,$E1348+1)</f>
        <v>2.392</v>
      </c>
      <c r="N1348" s="27" t="n">
        <f aca="false">SUMIF($S$3:$FQ$3,$E1348+2,$S1348:$FQ1348)/COUNTIF($S$3:$FQ$3,$E1348+2)</f>
        <v>2.35425</v>
      </c>
      <c r="O1348" s="27" t="n">
        <f aca="false">SUMIF($S$3:$FQ$3,$E1348+3,$S1348:$FQ1348)/COUNTIF($S$3:$FQ$3,$E1348+3)</f>
        <v>2.35166666666667</v>
      </c>
      <c r="P1348" s="27" t="n">
        <f aca="false">SUMIF($S$3:$FQ$3,$E1348+4,$S1348:$FQ1348)/COUNTIF($S$3:$FQ$3,$E1348+4)</f>
        <v>2.37666666666667</v>
      </c>
      <c r="Q1348" s="27" t="n">
        <f aca="false">SUMIF($S$3:$FQ$3,$E1348+5,$S1348:$FQ1348)/COUNTIF($S$3:$FQ$3,$E1348+5)</f>
        <v>2.41166666666667</v>
      </c>
      <c r="R1348" s="28" t="n">
        <v>35926</v>
      </c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30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 t="n">
        <v>2.215</v>
      </c>
      <c r="CF1348" s="29" t="n">
        <v>2.27</v>
      </c>
      <c r="CG1348" s="29" t="n">
        <v>2.32</v>
      </c>
      <c r="CH1348" s="29" t="n">
        <v>2.35</v>
      </c>
      <c r="CI1348" s="29" t="n">
        <v>2.39</v>
      </c>
      <c r="CJ1348" s="29" t="n">
        <v>2.525</v>
      </c>
      <c r="CK1348" s="29" t="n">
        <v>2.655</v>
      </c>
      <c r="CL1348" s="29" t="n">
        <v>2.675</v>
      </c>
      <c r="CM1348" s="29" t="n">
        <v>2.545</v>
      </c>
      <c r="CN1348" s="29" t="n">
        <v>2.425</v>
      </c>
      <c r="CO1348" s="29" t="n">
        <v>2.309</v>
      </c>
      <c r="CP1348" s="29" t="n">
        <v>2.267</v>
      </c>
      <c r="CQ1348" s="29" t="n">
        <v>2.267</v>
      </c>
      <c r="CR1348" s="29" t="n">
        <v>2.272</v>
      </c>
      <c r="CS1348" s="29" t="n">
        <v>2.285</v>
      </c>
      <c r="CT1348" s="29" t="n">
        <v>2.294</v>
      </c>
      <c r="CU1348" s="29" t="n">
        <v>2.321</v>
      </c>
      <c r="CV1348" s="29" t="n">
        <v>2.453</v>
      </c>
      <c r="CW1348" s="29" t="n">
        <v>2.591</v>
      </c>
      <c r="CX1348" s="29" t="n">
        <v>2.611</v>
      </c>
      <c r="CY1348" s="29" t="n">
        <v>2.496</v>
      </c>
      <c r="CZ1348" s="29" t="n">
        <v>2.381</v>
      </c>
      <c r="DA1348" s="29" t="n">
        <v>2.262</v>
      </c>
      <c r="DB1348" s="29" t="n">
        <v>2.247</v>
      </c>
      <c r="DC1348" s="29" t="n">
        <v>2.252</v>
      </c>
      <c r="DD1348" s="29" t="n">
        <v>2.255</v>
      </c>
      <c r="DE1348" s="29" t="n">
        <v>2.258</v>
      </c>
      <c r="DF1348" s="29" t="n">
        <v>2.257</v>
      </c>
      <c r="DG1348" s="29" t="n">
        <v>2.279</v>
      </c>
      <c r="DH1348" s="29" t="n">
        <v>2.407</v>
      </c>
      <c r="DI1348" s="29" t="n">
        <v>2.546</v>
      </c>
      <c r="DJ1348" s="29" t="n">
        <v>2.564</v>
      </c>
      <c r="DK1348" s="29" t="n">
        <v>2.447</v>
      </c>
      <c r="DL1348" s="29" t="n">
        <v>2.354</v>
      </c>
      <c r="DM1348" s="29" t="n">
        <v>2.254</v>
      </c>
      <c r="DN1348" s="29" t="n">
        <v>2.242</v>
      </c>
      <c r="DO1348" s="29" t="n">
        <v>2.267</v>
      </c>
      <c r="DP1348" s="29" t="n">
        <v>2.27</v>
      </c>
      <c r="DQ1348" s="29" t="n">
        <v>2.273</v>
      </c>
      <c r="DR1348" s="29" t="n">
        <v>2.272</v>
      </c>
      <c r="DS1348" s="29" t="n">
        <v>2.294</v>
      </c>
      <c r="DT1348" s="29" t="n">
        <v>2.422</v>
      </c>
      <c r="DU1348" s="29" t="n">
        <v>2.561</v>
      </c>
      <c r="DV1348" s="29" t="n">
        <v>2.589</v>
      </c>
      <c r="DW1348" s="29" t="n">
        <v>2.472</v>
      </c>
      <c r="DX1348" s="29" t="n">
        <v>2.379</v>
      </c>
      <c r="DY1348" s="29" t="n">
        <v>2.279</v>
      </c>
      <c r="DZ1348" s="29" t="n">
        <v>2.267</v>
      </c>
      <c r="EA1348" s="29" t="n">
        <v>2.292</v>
      </c>
      <c r="EB1348" s="29" t="n">
        <v>2.295</v>
      </c>
      <c r="EC1348" s="29" t="n">
        <v>2.298</v>
      </c>
      <c r="ED1348" s="29" t="n">
        <v>2.297</v>
      </c>
      <c r="EE1348" s="29" t="n">
        <v>2.319</v>
      </c>
      <c r="EF1348" s="29" t="n">
        <v>2.447</v>
      </c>
      <c r="EG1348" s="29" t="n">
        <v>2.586</v>
      </c>
      <c r="EH1348" s="29" t="n">
        <v>2.624</v>
      </c>
      <c r="EI1348" s="29" t="n">
        <v>2.507</v>
      </c>
      <c r="EJ1348" s="29" t="n">
        <v>2.414</v>
      </c>
      <c r="EK1348" s="29" t="n">
        <v>2.314</v>
      </c>
      <c r="EL1348" s="29" t="n">
        <v>2.302</v>
      </c>
      <c r="EM1348" s="29" t="n">
        <v>2.327</v>
      </c>
      <c r="EN1348" s="29" t="n">
        <v>2.33</v>
      </c>
      <c r="EO1348" s="29" t="n">
        <v>2.333</v>
      </c>
      <c r="EP1348" s="29" t="n">
        <v>2.332</v>
      </c>
      <c r="EQ1348" s="29" t="n">
        <v>2.354</v>
      </c>
      <c r="ER1348" s="29" t="n">
        <v>2.482</v>
      </c>
      <c r="ES1348" s="29" t="n">
        <v>2.621</v>
      </c>
      <c r="ET1348" s="29" t="n">
        <v>2.669</v>
      </c>
      <c r="EU1348" s="29" t="n">
        <v>2.552</v>
      </c>
      <c r="EV1348" s="29" t="n">
        <v>2.459</v>
      </c>
      <c r="EW1348" s="29" t="n">
        <v>2.359</v>
      </c>
      <c r="EX1348" s="29" t="n">
        <v>2.347</v>
      </c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29"/>
      <c r="GF1348" s="29"/>
      <c r="GG1348" s="29"/>
      <c r="GH1348" s="29"/>
      <c r="GI1348" s="29"/>
      <c r="GJ1348" s="29"/>
      <c r="GK1348" s="29"/>
      <c r="GL1348" s="29"/>
      <c r="GM1348" s="29"/>
      <c r="GN1348" s="29"/>
      <c r="GO1348" s="29"/>
      <c r="GP1348" s="29"/>
      <c r="GQ1348" s="29"/>
      <c r="GR1348" s="0"/>
      <c r="GS1348" s="0"/>
      <c r="GT1348" s="0"/>
      <c r="GU1348" s="0"/>
      <c r="GV1348" s="0"/>
      <c r="GW1348" s="0"/>
      <c r="GX1348" s="0"/>
      <c r="GY1348" s="0"/>
      <c r="GZ1348" s="0"/>
      <c r="HA1348" s="0"/>
      <c r="HB1348" s="0"/>
      <c r="HC1348" s="0"/>
      <c r="HD1348" s="0"/>
      <c r="HE1348" s="0"/>
      <c r="HF1348" s="0"/>
      <c r="HG1348" s="0"/>
      <c r="HH1348" s="0"/>
      <c r="HI1348" s="0"/>
      <c r="HJ1348" s="0"/>
      <c r="HK1348" s="0"/>
      <c r="HL1348" s="0"/>
      <c r="HM1348" s="0"/>
      <c r="HN1348" s="0"/>
      <c r="HO1348" s="0"/>
      <c r="HP1348" s="0"/>
      <c r="HQ1348" s="0"/>
      <c r="HR1348" s="0"/>
      <c r="HS1348" s="0"/>
      <c r="HT1348" s="0"/>
      <c r="HU1348" s="0"/>
      <c r="HV1348" s="0"/>
      <c r="HW1348" s="0"/>
      <c r="HX1348" s="0"/>
      <c r="HY1348" s="0"/>
      <c r="HZ1348" s="0"/>
      <c r="IA1348" s="0"/>
      <c r="IB1348" s="0"/>
      <c r="IC1348" s="0"/>
      <c r="ID1348" s="0"/>
      <c r="IE1348" s="0"/>
      <c r="IF1348" s="0"/>
      <c r="IG1348" s="0"/>
      <c r="IH1348" s="0"/>
      <c r="II1348" s="0"/>
      <c r="IJ1348" s="0"/>
      <c r="IK1348" s="0"/>
      <c r="IL1348" s="0"/>
      <c r="IM1348" s="0"/>
      <c r="IN1348" s="0"/>
      <c r="IO1348" s="0"/>
      <c r="IP1348" s="0"/>
      <c r="IQ1348" s="0"/>
      <c r="IR1348" s="0"/>
      <c r="IS1348" s="0"/>
      <c r="IT1348" s="0"/>
      <c r="IU1348" s="0"/>
      <c r="IV1348" s="0"/>
      <c r="IW1348" s="0"/>
    </row>
    <row r="1349" customFormat="false" ht="12.75" hidden="true" customHeight="false" outlineLevel="0" collapsed="false">
      <c r="A1349" s="0" t="n">
        <f aca="false">WEEKDAY(C1349,2)</f>
        <v>2</v>
      </c>
      <c r="B1349" s="0" t="n">
        <f aca="false">MONTH(C1349)</f>
        <v>5</v>
      </c>
      <c r="C1349" s="23" t="n">
        <v>35927</v>
      </c>
      <c r="D1349" s="0" t="n">
        <f aca="false">MONTH(R1349)</f>
        <v>5</v>
      </c>
      <c r="E1349" s="0" t="n">
        <f aca="false">YEAR(R1349)</f>
        <v>1998</v>
      </c>
      <c r="F1349" s="35" t="n">
        <f aca="false">L1349-K1349</f>
        <v>0.247400000000001</v>
      </c>
      <c r="G1349" s="24" t="n">
        <f aca="false">N1349-M1349</f>
        <v>-0.0507500000000003</v>
      </c>
      <c r="H1349" s="24" t="n">
        <f aca="false">O1349-N1349</f>
        <v>-0.00358333333333327</v>
      </c>
      <c r="I1349" s="24" t="n">
        <f aca="false">O1349-M1349</f>
        <v>-0.0543333333333336</v>
      </c>
      <c r="J1349" s="25" t="n">
        <f aca="false">VLOOKUP(C1349,'Nymex hist.'!A:B,2,0)</f>
        <v>2.256</v>
      </c>
      <c r="K1349" s="34" t="n">
        <f aca="false">AVERAGE(CC1349:CI1349)</f>
        <v>2.3458</v>
      </c>
      <c r="L1349" s="34" t="n">
        <f aca="false">AVERAGE(CJ1349:CN1349)</f>
        <v>2.5932</v>
      </c>
      <c r="M1349" s="27" t="n">
        <f aca="false">SUMIF($S$3:$FQ$3,$E1349+1,$S1349:$FQ1349)/COUNTIF($S$3:$FQ$3,$E1349+1)</f>
        <v>2.406</v>
      </c>
      <c r="N1349" s="27" t="n">
        <f aca="false">SUMIF($S$3:$FQ$3,$E1349+2,$S1349:$FQ1349)/COUNTIF($S$3:$FQ$3,$E1349+2)</f>
        <v>2.35525</v>
      </c>
      <c r="O1349" s="27" t="n">
        <f aca="false">SUMIF($S$3:$FQ$3,$E1349+3,$S1349:$FQ1349)/COUNTIF($S$3:$FQ$3,$E1349+3)</f>
        <v>2.35166666666667</v>
      </c>
      <c r="P1349" s="27" t="n">
        <f aca="false">SUMIF($S$3:$FQ$3,$E1349+4,$S1349:$FQ1349)/COUNTIF($S$3:$FQ$3,$E1349+4)</f>
        <v>2.37666666666667</v>
      </c>
      <c r="Q1349" s="27" t="n">
        <f aca="false">SUMIF($S$3:$FQ$3,$E1349+5,$S1349:$FQ1349)/COUNTIF($S$3:$FQ$3,$E1349+5)</f>
        <v>2.41166666666667</v>
      </c>
      <c r="R1349" s="28" t="n">
        <v>35927</v>
      </c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30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 t="n">
        <v>2.256</v>
      </c>
      <c r="CF1349" s="29" t="n">
        <v>2.309</v>
      </c>
      <c r="CG1349" s="29" t="n">
        <v>2.357</v>
      </c>
      <c r="CH1349" s="29" t="n">
        <v>2.385</v>
      </c>
      <c r="CI1349" s="29" t="n">
        <v>2.422</v>
      </c>
      <c r="CJ1349" s="29" t="n">
        <v>2.555</v>
      </c>
      <c r="CK1349" s="29" t="n">
        <v>2.685</v>
      </c>
      <c r="CL1349" s="29" t="n">
        <v>2.707</v>
      </c>
      <c r="CM1349" s="29" t="n">
        <v>2.572</v>
      </c>
      <c r="CN1349" s="29" t="n">
        <v>2.447</v>
      </c>
      <c r="CO1349" s="29" t="n">
        <v>2.322</v>
      </c>
      <c r="CP1349" s="29" t="n">
        <v>2.277</v>
      </c>
      <c r="CQ1349" s="29" t="n">
        <v>2.277</v>
      </c>
      <c r="CR1349" s="29" t="n">
        <v>2.282</v>
      </c>
      <c r="CS1349" s="29" t="n">
        <v>2.295</v>
      </c>
      <c r="CT1349" s="29" t="n">
        <v>2.304</v>
      </c>
      <c r="CU1349" s="29" t="n">
        <v>2.33</v>
      </c>
      <c r="CV1349" s="29" t="n">
        <v>2.461</v>
      </c>
      <c r="CW1349" s="29" t="n">
        <v>2.598</v>
      </c>
      <c r="CX1349" s="29" t="n">
        <v>2.618</v>
      </c>
      <c r="CY1349" s="29" t="n">
        <v>2.5</v>
      </c>
      <c r="CZ1349" s="29" t="n">
        <v>2.382</v>
      </c>
      <c r="DA1349" s="29" t="n">
        <v>2.262</v>
      </c>
      <c r="DB1349" s="29" t="n">
        <v>2.247</v>
      </c>
      <c r="DC1349" s="29" t="n">
        <v>2.252</v>
      </c>
      <c r="DD1349" s="29" t="n">
        <v>2.255</v>
      </c>
      <c r="DE1349" s="29" t="n">
        <v>2.258</v>
      </c>
      <c r="DF1349" s="29" t="n">
        <v>2.257</v>
      </c>
      <c r="DG1349" s="29" t="n">
        <v>2.279</v>
      </c>
      <c r="DH1349" s="29" t="n">
        <v>2.407</v>
      </c>
      <c r="DI1349" s="29" t="n">
        <v>2.546</v>
      </c>
      <c r="DJ1349" s="29" t="n">
        <v>2.564</v>
      </c>
      <c r="DK1349" s="29" t="n">
        <v>2.447</v>
      </c>
      <c r="DL1349" s="29" t="n">
        <v>2.354</v>
      </c>
      <c r="DM1349" s="29" t="n">
        <v>2.254</v>
      </c>
      <c r="DN1349" s="29" t="n">
        <v>2.242</v>
      </c>
      <c r="DO1349" s="29" t="n">
        <v>2.267</v>
      </c>
      <c r="DP1349" s="29" t="n">
        <v>2.27</v>
      </c>
      <c r="DQ1349" s="29" t="n">
        <v>2.273</v>
      </c>
      <c r="DR1349" s="29" t="n">
        <v>2.272</v>
      </c>
      <c r="DS1349" s="29" t="n">
        <v>2.294</v>
      </c>
      <c r="DT1349" s="29" t="n">
        <v>2.422</v>
      </c>
      <c r="DU1349" s="29" t="n">
        <v>2.561</v>
      </c>
      <c r="DV1349" s="29" t="n">
        <v>2.589</v>
      </c>
      <c r="DW1349" s="29" t="n">
        <v>2.472</v>
      </c>
      <c r="DX1349" s="29" t="n">
        <v>2.379</v>
      </c>
      <c r="DY1349" s="29" t="n">
        <v>2.279</v>
      </c>
      <c r="DZ1349" s="29" t="n">
        <v>2.267</v>
      </c>
      <c r="EA1349" s="29" t="n">
        <v>2.292</v>
      </c>
      <c r="EB1349" s="29" t="n">
        <v>2.295</v>
      </c>
      <c r="EC1349" s="29" t="n">
        <v>2.298</v>
      </c>
      <c r="ED1349" s="29" t="n">
        <v>2.297</v>
      </c>
      <c r="EE1349" s="29" t="n">
        <v>2.319</v>
      </c>
      <c r="EF1349" s="29" t="n">
        <v>2.447</v>
      </c>
      <c r="EG1349" s="29" t="n">
        <v>2.586</v>
      </c>
      <c r="EH1349" s="29" t="n">
        <v>2.624</v>
      </c>
      <c r="EI1349" s="29" t="n">
        <v>2.507</v>
      </c>
      <c r="EJ1349" s="29" t="n">
        <v>2.414</v>
      </c>
      <c r="EK1349" s="29" t="n">
        <v>2.314</v>
      </c>
      <c r="EL1349" s="29" t="n">
        <v>2.302</v>
      </c>
      <c r="EM1349" s="29" t="n">
        <v>2.327</v>
      </c>
      <c r="EN1349" s="29" t="n">
        <v>2.33</v>
      </c>
      <c r="EO1349" s="29" t="n">
        <v>2.333</v>
      </c>
      <c r="EP1349" s="29" t="n">
        <v>2.332</v>
      </c>
      <c r="EQ1349" s="29" t="n">
        <v>2.354</v>
      </c>
      <c r="ER1349" s="29" t="n">
        <v>2.482</v>
      </c>
      <c r="ES1349" s="29" t="n">
        <v>2.621</v>
      </c>
      <c r="ET1349" s="29" t="n">
        <v>2.669</v>
      </c>
      <c r="EU1349" s="29" t="n">
        <v>2.552</v>
      </c>
      <c r="EV1349" s="29" t="n">
        <v>2.459</v>
      </c>
      <c r="EW1349" s="29" t="n">
        <v>2.359</v>
      </c>
      <c r="EX1349" s="29" t="n">
        <v>2.347</v>
      </c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0"/>
      <c r="GS1349" s="0"/>
      <c r="GT1349" s="0"/>
      <c r="GU1349" s="0"/>
      <c r="GV1349" s="0"/>
      <c r="GW1349" s="0"/>
      <c r="GX1349" s="0"/>
      <c r="GY1349" s="0"/>
      <c r="GZ1349" s="0"/>
      <c r="HA1349" s="0"/>
      <c r="HB1349" s="0"/>
      <c r="HC1349" s="0"/>
      <c r="HD1349" s="0"/>
      <c r="HE1349" s="0"/>
      <c r="HF1349" s="0"/>
      <c r="HG1349" s="0"/>
      <c r="HH1349" s="0"/>
      <c r="HI1349" s="0"/>
      <c r="HJ1349" s="0"/>
      <c r="HK1349" s="0"/>
      <c r="HL1349" s="0"/>
      <c r="HM1349" s="0"/>
      <c r="HN1349" s="0"/>
      <c r="HO1349" s="0"/>
      <c r="HP1349" s="0"/>
      <c r="HQ1349" s="0"/>
      <c r="HR1349" s="0"/>
      <c r="HS1349" s="0"/>
      <c r="HT1349" s="0"/>
      <c r="HU1349" s="0"/>
      <c r="HV1349" s="0"/>
      <c r="HW1349" s="0"/>
      <c r="HX1349" s="0"/>
      <c r="HY1349" s="0"/>
      <c r="HZ1349" s="0"/>
      <c r="IA1349" s="0"/>
      <c r="IB1349" s="0"/>
      <c r="IC1349" s="0"/>
      <c r="ID1349" s="0"/>
      <c r="IE1349" s="0"/>
      <c r="IF1349" s="0"/>
      <c r="IG1349" s="0"/>
      <c r="IH1349" s="0"/>
      <c r="II1349" s="0"/>
      <c r="IJ1349" s="0"/>
      <c r="IK1349" s="0"/>
      <c r="IL1349" s="0"/>
      <c r="IM1349" s="0"/>
      <c r="IN1349" s="0"/>
      <c r="IO1349" s="0"/>
      <c r="IP1349" s="0"/>
      <c r="IQ1349" s="0"/>
      <c r="IR1349" s="0"/>
      <c r="IS1349" s="0"/>
      <c r="IT1349" s="0"/>
      <c r="IU1349" s="0"/>
      <c r="IV1349" s="0"/>
      <c r="IW1349" s="0"/>
    </row>
    <row r="1350" customFormat="false" ht="12.75" hidden="true" customHeight="false" outlineLevel="0" collapsed="false">
      <c r="A1350" s="0" t="n">
        <f aca="false">WEEKDAY(C1350,2)</f>
        <v>3</v>
      </c>
      <c r="B1350" s="0" t="n">
        <f aca="false">MONTH(C1350)</f>
        <v>5</v>
      </c>
      <c r="C1350" s="23" t="n">
        <v>35928</v>
      </c>
      <c r="D1350" s="0" t="n">
        <f aca="false">MONTH(R1350)</f>
        <v>5</v>
      </c>
      <c r="E1350" s="0" t="n">
        <f aca="false">YEAR(R1350)</f>
        <v>1998</v>
      </c>
      <c r="F1350" s="35" t="n">
        <f aca="false">L1350-K1350</f>
        <v>0.264</v>
      </c>
      <c r="G1350" s="24" t="n">
        <f aca="false">N1350-M1350</f>
        <v>-0.0448333333333331</v>
      </c>
      <c r="H1350" s="24" t="n">
        <f aca="false">O1350-N1350</f>
        <v>-0.00858333333333361</v>
      </c>
      <c r="I1350" s="24" t="n">
        <f aca="false">O1350-M1350</f>
        <v>-0.0534166666666667</v>
      </c>
      <c r="J1350" s="25" t="n">
        <f aca="false">VLOOKUP(C1350,'Nymex hist.'!A:B,2,0)</f>
        <v>2.204</v>
      </c>
      <c r="K1350" s="34" t="n">
        <f aca="false">AVERAGE(CC1350:CI1350)</f>
        <v>2.2986</v>
      </c>
      <c r="L1350" s="34" t="n">
        <f aca="false">AVERAGE(CJ1350:CN1350)</f>
        <v>2.5626</v>
      </c>
      <c r="M1350" s="27" t="n">
        <f aca="false">SUMIF($S$3:$FQ$3,$E1350+1,$S1350:$FQ1350)/COUNTIF($S$3:$FQ$3,$E1350+1)</f>
        <v>2.39416666666667</v>
      </c>
      <c r="N1350" s="27" t="n">
        <f aca="false">SUMIF($S$3:$FQ$3,$E1350+2,$S1350:$FQ1350)/COUNTIF($S$3:$FQ$3,$E1350+2)</f>
        <v>2.34933333333333</v>
      </c>
      <c r="O1350" s="27" t="n">
        <f aca="false">SUMIF($S$3:$FQ$3,$E1350+3,$S1350:$FQ1350)/COUNTIF($S$3:$FQ$3,$E1350+3)</f>
        <v>2.34075</v>
      </c>
      <c r="P1350" s="27" t="n">
        <f aca="false">SUMIF($S$3:$FQ$3,$E1350+4,$S1350:$FQ1350)/COUNTIF($S$3:$FQ$3,$E1350+4)</f>
        <v>2.36575</v>
      </c>
      <c r="Q1350" s="27" t="n">
        <f aca="false">SUMIF($S$3:$FQ$3,$E1350+5,$S1350:$FQ1350)/COUNTIF($S$3:$FQ$3,$E1350+5)</f>
        <v>2.40075</v>
      </c>
      <c r="R1350" s="28" t="n">
        <v>35928</v>
      </c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30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 t="n">
        <v>2.204</v>
      </c>
      <c r="CF1350" s="29" t="n">
        <v>2.251</v>
      </c>
      <c r="CG1350" s="29" t="n">
        <v>2.308</v>
      </c>
      <c r="CH1350" s="29" t="n">
        <v>2.345</v>
      </c>
      <c r="CI1350" s="29" t="n">
        <v>2.385</v>
      </c>
      <c r="CJ1350" s="29" t="n">
        <v>2.518</v>
      </c>
      <c r="CK1350" s="29" t="n">
        <v>2.65</v>
      </c>
      <c r="CL1350" s="29" t="n">
        <v>2.675</v>
      </c>
      <c r="CM1350" s="29" t="n">
        <v>2.545</v>
      </c>
      <c r="CN1350" s="29" t="n">
        <v>2.425</v>
      </c>
      <c r="CO1350" s="29" t="n">
        <v>2.31</v>
      </c>
      <c r="CP1350" s="29" t="n">
        <v>2.27</v>
      </c>
      <c r="CQ1350" s="29" t="n">
        <v>2.271</v>
      </c>
      <c r="CR1350" s="29" t="n">
        <v>2.276</v>
      </c>
      <c r="CS1350" s="29" t="n">
        <v>2.289</v>
      </c>
      <c r="CT1350" s="29" t="n">
        <v>2.298</v>
      </c>
      <c r="CU1350" s="29" t="n">
        <v>2.324</v>
      </c>
      <c r="CV1350" s="29" t="n">
        <v>2.455</v>
      </c>
      <c r="CW1350" s="29" t="n">
        <v>2.592</v>
      </c>
      <c r="CX1350" s="29" t="n">
        <v>2.612</v>
      </c>
      <c r="CY1350" s="29" t="n">
        <v>2.494</v>
      </c>
      <c r="CZ1350" s="29" t="n">
        <v>2.376</v>
      </c>
      <c r="DA1350" s="29" t="n">
        <v>2.256</v>
      </c>
      <c r="DB1350" s="29" t="n">
        <v>2.241</v>
      </c>
      <c r="DC1350" s="29" t="n">
        <v>2.246</v>
      </c>
      <c r="DD1350" s="29" t="n">
        <v>2.249</v>
      </c>
      <c r="DE1350" s="29" t="n">
        <v>2.252</v>
      </c>
      <c r="DF1350" s="29" t="n">
        <v>2.252</v>
      </c>
      <c r="DG1350" s="29" t="n">
        <v>2.273</v>
      </c>
      <c r="DH1350" s="29" t="n">
        <v>2.401</v>
      </c>
      <c r="DI1350" s="29" t="n">
        <v>2.54</v>
      </c>
      <c r="DJ1350" s="29" t="n">
        <v>2.56</v>
      </c>
      <c r="DK1350" s="29" t="n">
        <v>2.443</v>
      </c>
      <c r="DL1350" s="29" t="n">
        <v>2.35</v>
      </c>
      <c r="DM1350" s="29" t="n">
        <v>2.25</v>
      </c>
      <c r="DN1350" s="29" t="n">
        <v>2.238</v>
      </c>
      <c r="DO1350" s="29" t="n">
        <v>2.251</v>
      </c>
      <c r="DP1350" s="29" t="n">
        <v>2.254</v>
      </c>
      <c r="DQ1350" s="29" t="n">
        <v>2.257</v>
      </c>
      <c r="DR1350" s="29" t="n">
        <v>2.257</v>
      </c>
      <c r="DS1350" s="29" t="n">
        <v>2.278</v>
      </c>
      <c r="DT1350" s="29" t="n">
        <v>2.406</v>
      </c>
      <c r="DU1350" s="29" t="n">
        <v>2.545</v>
      </c>
      <c r="DV1350" s="29" t="n">
        <v>2.585</v>
      </c>
      <c r="DW1350" s="29" t="n">
        <v>2.468</v>
      </c>
      <c r="DX1350" s="29" t="n">
        <v>2.375</v>
      </c>
      <c r="DY1350" s="29" t="n">
        <v>2.275</v>
      </c>
      <c r="DZ1350" s="29" t="n">
        <v>2.263</v>
      </c>
      <c r="EA1350" s="29" t="n">
        <v>2.276</v>
      </c>
      <c r="EB1350" s="29" t="n">
        <v>2.279</v>
      </c>
      <c r="EC1350" s="29" t="n">
        <v>2.282</v>
      </c>
      <c r="ED1350" s="29" t="n">
        <v>2.282</v>
      </c>
      <c r="EE1350" s="29" t="n">
        <v>2.303</v>
      </c>
      <c r="EF1350" s="29" t="n">
        <v>2.431</v>
      </c>
      <c r="EG1350" s="29" t="n">
        <v>2.57</v>
      </c>
      <c r="EH1350" s="29" t="n">
        <v>2.62</v>
      </c>
      <c r="EI1350" s="29" t="n">
        <v>2.503</v>
      </c>
      <c r="EJ1350" s="29" t="n">
        <v>2.41</v>
      </c>
      <c r="EK1350" s="29" t="n">
        <v>2.31</v>
      </c>
      <c r="EL1350" s="29" t="n">
        <v>2.298</v>
      </c>
      <c r="EM1350" s="29" t="n">
        <v>2.311</v>
      </c>
      <c r="EN1350" s="29" t="n">
        <v>2.314</v>
      </c>
      <c r="EO1350" s="29" t="n">
        <v>2.317</v>
      </c>
      <c r="EP1350" s="29" t="n">
        <v>2.317</v>
      </c>
      <c r="EQ1350" s="29" t="n">
        <v>2.338</v>
      </c>
      <c r="ER1350" s="29" t="n">
        <v>2.466</v>
      </c>
      <c r="ES1350" s="29" t="n">
        <v>2.605</v>
      </c>
      <c r="ET1350" s="29" t="n">
        <v>2.665</v>
      </c>
      <c r="EU1350" s="29" t="n">
        <v>2.548</v>
      </c>
      <c r="EV1350" s="29" t="n">
        <v>2.455</v>
      </c>
      <c r="EW1350" s="29" t="n">
        <v>2.355</v>
      </c>
      <c r="EX1350" s="29" t="n">
        <v>2.343</v>
      </c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0"/>
      <c r="GS1350" s="0"/>
      <c r="GT1350" s="0"/>
      <c r="GU1350" s="0"/>
      <c r="GV1350" s="0"/>
      <c r="GW1350" s="0"/>
      <c r="GX1350" s="0"/>
      <c r="GY1350" s="0"/>
      <c r="GZ1350" s="0"/>
      <c r="HA1350" s="0"/>
      <c r="HB1350" s="0"/>
      <c r="HC1350" s="0"/>
      <c r="HD1350" s="0"/>
      <c r="HE1350" s="0"/>
      <c r="HF1350" s="0"/>
      <c r="HG1350" s="0"/>
      <c r="HH1350" s="0"/>
      <c r="HI1350" s="0"/>
      <c r="HJ1350" s="0"/>
      <c r="HK1350" s="0"/>
      <c r="HL1350" s="0"/>
      <c r="HM1350" s="0"/>
      <c r="HN1350" s="0"/>
      <c r="HO1350" s="0"/>
      <c r="HP1350" s="0"/>
      <c r="HQ1350" s="0"/>
      <c r="HR1350" s="0"/>
      <c r="HS1350" s="0"/>
      <c r="HT1350" s="0"/>
      <c r="HU1350" s="0"/>
      <c r="HV1350" s="0"/>
      <c r="HW1350" s="0"/>
      <c r="HX1350" s="0"/>
      <c r="HY1350" s="0"/>
      <c r="HZ1350" s="0"/>
      <c r="IA1350" s="0"/>
      <c r="IB1350" s="0"/>
      <c r="IC1350" s="0"/>
      <c r="ID1350" s="0"/>
      <c r="IE1350" s="0"/>
      <c r="IF1350" s="0"/>
      <c r="IG1350" s="0"/>
      <c r="IH1350" s="0"/>
      <c r="II1350" s="0"/>
      <c r="IJ1350" s="0"/>
      <c r="IK1350" s="0"/>
      <c r="IL1350" s="0"/>
      <c r="IM1350" s="0"/>
      <c r="IN1350" s="0"/>
      <c r="IO1350" s="0"/>
      <c r="IP1350" s="0"/>
      <c r="IQ1350" s="0"/>
      <c r="IR1350" s="0"/>
      <c r="IS1350" s="0"/>
      <c r="IT1350" s="0"/>
      <c r="IU1350" s="0"/>
      <c r="IV1350" s="0"/>
      <c r="IW1350" s="0"/>
    </row>
    <row r="1351" customFormat="false" ht="12.75" hidden="false" customHeight="false" outlineLevel="0" collapsed="false">
      <c r="A1351" s="1" t="n">
        <f aca="false">WEEKDAY(C1351,2)</f>
        <v>4</v>
      </c>
      <c r="B1351" s="1" t="n">
        <f aca="false">MONTH(C1351)</f>
        <v>5</v>
      </c>
      <c r="C1351" s="23" t="n">
        <v>35929</v>
      </c>
      <c r="D1351" s="0" t="n">
        <f aca="false">MONTH(R1351)</f>
        <v>5</v>
      </c>
      <c r="E1351" s="0" t="n">
        <f aca="false">YEAR(R1351)</f>
        <v>1998</v>
      </c>
      <c r="F1351" s="3" t="n">
        <f aca="false">L1351-K1351</f>
        <v>0.2766</v>
      </c>
      <c r="G1351" s="3" t="n">
        <f aca="false">N1351-M1351</f>
        <v>-0.04325</v>
      </c>
      <c r="H1351" s="3" t="n">
        <f aca="false">O1351-N1351</f>
        <v>-0.00933333333333319</v>
      </c>
      <c r="I1351" s="3" t="n">
        <f aca="false">O1351-M1351</f>
        <v>-0.0525833333333332</v>
      </c>
      <c r="J1351" s="4" t="n">
        <f aca="false">VLOOKUP(C1351,'Nymex hist.'!A:B,2,0)</f>
        <v>2.2</v>
      </c>
      <c r="K1351" s="4" t="n">
        <f aca="false">AVERAGE(CC1351:CI1351)</f>
        <v>2.2874</v>
      </c>
      <c r="L1351" s="4" t="n">
        <f aca="false">AVERAGE(CJ1351:CN1351)</f>
        <v>2.564</v>
      </c>
      <c r="M1351" s="4" t="n">
        <f aca="false">SUMIF($S$3:$FQ$3,$E1351+1,$S1351:$FQ1351)/COUNTIF($S$3:$FQ$3,$E1351+1)</f>
        <v>2.40333333333333</v>
      </c>
      <c r="N1351" s="4" t="n">
        <f aca="false">SUMIF($S$3:$FQ$3,$E1351+2,$S1351:$FQ1351)/COUNTIF($S$3:$FQ$3,$E1351+2)</f>
        <v>2.36008333333333</v>
      </c>
      <c r="O1351" s="4" t="n">
        <f aca="false">SUMIF($S$3:$FQ$3,$E1351+3,$S1351:$FQ1351)/COUNTIF($S$3:$FQ$3,$E1351+3)</f>
        <v>2.35075</v>
      </c>
      <c r="P1351" s="4" t="n">
        <f aca="false">SUMIF($S$3:$FQ$3,$E1351+4,$S1351:$FQ1351)/COUNTIF($S$3:$FQ$3,$E1351+4)</f>
        <v>2.37575</v>
      </c>
      <c r="Q1351" s="4" t="n">
        <f aca="false">SUMIF($S$3:$FQ$3,$E1351+5,$S1351:$FQ1351)/COUNTIF($S$3:$FQ$3,$E1351+5)</f>
        <v>2.41075</v>
      </c>
      <c r="R1351" s="21" t="n">
        <v>35929</v>
      </c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7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  <c r="BT1351" s="32"/>
      <c r="BU1351" s="32"/>
      <c r="BV1351" s="32"/>
      <c r="BW1351" s="32"/>
      <c r="BX1351" s="32"/>
      <c r="BY1351" s="32"/>
      <c r="BZ1351" s="32"/>
      <c r="CA1351" s="32"/>
      <c r="CB1351" s="32"/>
      <c r="CC1351" s="32"/>
      <c r="CD1351" s="32"/>
      <c r="CE1351" s="32" t="n">
        <v>2.2</v>
      </c>
      <c r="CF1351" s="32" t="n">
        <v>2.243</v>
      </c>
      <c r="CG1351" s="32" t="n">
        <v>2.293</v>
      </c>
      <c r="CH1351" s="32" t="n">
        <v>2.328</v>
      </c>
      <c r="CI1351" s="32" t="n">
        <v>2.373</v>
      </c>
      <c r="CJ1351" s="32" t="n">
        <v>2.51</v>
      </c>
      <c r="CK1351" s="32" t="n">
        <v>2.65</v>
      </c>
      <c r="CL1351" s="32" t="n">
        <v>2.68</v>
      </c>
      <c r="CM1351" s="32" t="n">
        <v>2.55</v>
      </c>
      <c r="CN1351" s="32" t="n">
        <v>2.43</v>
      </c>
      <c r="CO1351" s="32" t="n">
        <v>2.315</v>
      </c>
      <c r="CP1351" s="32" t="n">
        <v>2.275</v>
      </c>
      <c r="CQ1351" s="32" t="n">
        <v>2.276</v>
      </c>
      <c r="CR1351" s="32" t="n">
        <v>2.281</v>
      </c>
      <c r="CS1351" s="32" t="n">
        <v>2.298</v>
      </c>
      <c r="CT1351" s="32" t="n">
        <v>2.312</v>
      </c>
      <c r="CU1351" s="32" t="n">
        <v>2.343</v>
      </c>
      <c r="CV1351" s="32" t="n">
        <v>2.472</v>
      </c>
      <c r="CW1351" s="32" t="n">
        <v>2.608</v>
      </c>
      <c r="CX1351" s="32" t="n">
        <v>2.628</v>
      </c>
      <c r="CY1351" s="32" t="n">
        <v>2.507</v>
      </c>
      <c r="CZ1351" s="32" t="n">
        <v>2.386</v>
      </c>
      <c r="DA1351" s="32" t="n">
        <v>2.266</v>
      </c>
      <c r="DB1351" s="32" t="n">
        <v>2.251</v>
      </c>
      <c r="DC1351" s="32" t="n">
        <v>2.256</v>
      </c>
      <c r="DD1351" s="32" t="n">
        <v>2.259</v>
      </c>
      <c r="DE1351" s="32" t="n">
        <v>2.262</v>
      </c>
      <c r="DF1351" s="32" t="n">
        <v>2.262</v>
      </c>
      <c r="DG1351" s="32" t="n">
        <v>2.283</v>
      </c>
      <c r="DH1351" s="32" t="n">
        <v>2.411</v>
      </c>
      <c r="DI1351" s="32" t="n">
        <v>2.55</v>
      </c>
      <c r="DJ1351" s="32" t="n">
        <v>2.57</v>
      </c>
      <c r="DK1351" s="32" t="n">
        <v>2.453</v>
      </c>
      <c r="DL1351" s="32" t="n">
        <v>2.36</v>
      </c>
      <c r="DM1351" s="32" t="n">
        <v>2.26</v>
      </c>
      <c r="DN1351" s="32" t="n">
        <v>2.248</v>
      </c>
      <c r="DO1351" s="32" t="n">
        <v>2.261</v>
      </c>
      <c r="DP1351" s="32" t="n">
        <v>2.264</v>
      </c>
      <c r="DQ1351" s="32" t="n">
        <v>2.267</v>
      </c>
      <c r="DR1351" s="32" t="n">
        <v>2.267</v>
      </c>
      <c r="DS1351" s="32" t="n">
        <v>2.288</v>
      </c>
      <c r="DT1351" s="32" t="n">
        <v>2.416</v>
      </c>
      <c r="DU1351" s="32" t="n">
        <v>2.555</v>
      </c>
      <c r="DV1351" s="32" t="n">
        <v>2.595</v>
      </c>
      <c r="DW1351" s="32" t="n">
        <v>2.478</v>
      </c>
      <c r="DX1351" s="32" t="n">
        <v>2.385</v>
      </c>
      <c r="DY1351" s="32" t="n">
        <v>2.285</v>
      </c>
      <c r="DZ1351" s="32" t="n">
        <v>2.273</v>
      </c>
      <c r="EA1351" s="32" t="n">
        <v>2.286</v>
      </c>
      <c r="EB1351" s="32" t="n">
        <v>2.289</v>
      </c>
      <c r="EC1351" s="32" t="n">
        <v>2.292</v>
      </c>
      <c r="ED1351" s="32" t="n">
        <v>2.292</v>
      </c>
      <c r="EE1351" s="32" t="n">
        <v>2.313</v>
      </c>
      <c r="EF1351" s="32" t="n">
        <v>2.441</v>
      </c>
      <c r="EG1351" s="32" t="n">
        <v>2.58</v>
      </c>
      <c r="EH1351" s="32" t="n">
        <v>2.63</v>
      </c>
      <c r="EI1351" s="32" t="n">
        <v>2.513</v>
      </c>
      <c r="EJ1351" s="32" t="n">
        <v>2.42</v>
      </c>
      <c r="EK1351" s="32" t="n">
        <v>2.32</v>
      </c>
      <c r="EL1351" s="32" t="n">
        <v>2.308</v>
      </c>
      <c r="EM1351" s="32" t="n">
        <v>2.321</v>
      </c>
      <c r="EN1351" s="32" t="n">
        <v>2.324</v>
      </c>
      <c r="EO1351" s="32" t="n">
        <v>2.327</v>
      </c>
      <c r="EP1351" s="32" t="n">
        <v>2.327</v>
      </c>
      <c r="EQ1351" s="32" t="n">
        <v>2.348</v>
      </c>
      <c r="ER1351" s="32" t="n">
        <v>2.476</v>
      </c>
      <c r="ES1351" s="32" t="n">
        <v>2.615</v>
      </c>
      <c r="ET1351" s="32" t="n">
        <v>2.675</v>
      </c>
      <c r="EU1351" s="32" t="n">
        <v>2.558</v>
      </c>
      <c r="EV1351" s="32" t="n">
        <v>2.465</v>
      </c>
      <c r="EW1351" s="32" t="n">
        <v>2.365</v>
      </c>
      <c r="EX1351" s="32" t="n">
        <v>2.353</v>
      </c>
      <c r="EY1351" s="32"/>
      <c r="EZ1351" s="32"/>
      <c r="FA1351" s="32"/>
      <c r="FB1351" s="32"/>
      <c r="FC1351" s="32"/>
      <c r="FD1351" s="32"/>
      <c r="FE1351" s="32"/>
      <c r="FF1351" s="32"/>
      <c r="FG1351" s="32"/>
      <c r="FH1351" s="32"/>
      <c r="FI1351" s="32"/>
      <c r="FJ1351" s="32"/>
      <c r="FK1351" s="32"/>
      <c r="FL1351" s="32"/>
      <c r="FM1351" s="32"/>
      <c r="FN1351" s="32"/>
      <c r="FO1351" s="32"/>
      <c r="FP1351" s="32"/>
      <c r="FQ1351" s="32"/>
      <c r="FR1351" s="32"/>
      <c r="FS1351" s="32"/>
      <c r="FT1351" s="32"/>
      <c r="FU1351" s="32"/>
      <c r="FV1351" s="32"/>
      <c r="FW1351" s="32"/>
      <c r="FX1351" s="32"/>
      <c r="FY1351" s="32"/>
      <c r="FZ1351" s="32"/>
      <c r="GA1351" s="32"/>
      <c r="GB1351" s="32"/>
      <c r="GC1351" s="32"/>
      <c r="GD1351" s="32"/>
      <c r="GE1351" s="32"/>
      <c r="GF1351" s="32"/>
      <c r="GG1351" s="32"/>
      <c r="GH1351" s="32"/>
      <c r="GI1351" s="32"/>
      <c r="GJ1351" s="32"/>
      <c r="GK1351" s="32"/>
      <c r="GL1351" s="32"/>
      <c r="GM1351" s="32"/>
      <c r="GN1351" s="32"/>
      <c r="GO1351" s="32"/>
      <c r="GP1351" s="32"/>
      <c r="GQ1351" s="32"/>
    </row>
    <row r="1352" customFormat="false" ht="12.75" hidden="true" customHeight="false" outlineLevel="0" collapsed="false">
      <c r="A1352" s="0" t="n">
        <f aca="false">WEEKDAY(C1352,2)</f>
        <v>5</v>
      </c>
      <c r="B1352" s="0" t="n">
        <f aca="false">MONTH(C1352)</f>
        <v>5</v>
      </c>
      <c r="C1352" s="23" t="n">
        <v>35930</v>
      </c>
      <c r="D1352" s="0" t="n">
        <f aca="false">MONTH(R1352)</f>
        <v>5</v>
      </c>
      <c r="E1352" s="0" t="n">
        <f aca="false">YEAR(R1352)</f>
        <v>1998</v>
      </c>
      <c r="F1352" s="35" t="n">
        <f aca="false">L1352-K1352</f>
        <v>0.2858</v>
      </c>
      <c r="G1352" s="24" t="n">
        <f aca="false">N1352-M1352</f>
        <v>-0.0475000000000003</v>
      </c>
      <c r="H1352" s="24" t="n">
        <f aca="false">O1352-N1352</f>
        <v>-0.00999999999999979</v>
      </c>
      <c r="I1352" s="24" t="n">
        <f aca="false">O1352-M1352</f>
        <v>-0.0575000000000001</v>
      </c>
      <c r="J1352" s="25" t="n">
        <f aca="false">VLOOKUP(C1352,'Nymex hist.'!A:B,2,0)</f>
        <v>2.178</v>
      </c>
      <c r="K1352" s="34" t="n">
        <f aca="false">AVERAGE(CC1352:CI1352)</f>
        <v>2.2702</v>
      </c>
      <c r="L1352" s="34" t="n">
        <f aca="false">AVERAGE(CJ1352:CN1352)</f>
        <v>2.556</v>
      </c>
      <c r="M1352" s="27" t="n">
        <f aca="false">SUMIF($S$3:$FQ$3,$E1352+1,$S1352:$FQ1352)/COUNTIF($S$3:$FQ$3,$E1352+1)</f>
        <v>2.40025</v>
      </c>
      <c r="N1352" s="27" t="n">
        <f aca="false">SUMIF($S$3:$FQ$3,$E1352+2,$S1352:$FQ1352)/COUNTIF($S$3:$FQ$3,$E1352+2)</f>
        <v>2.35275</v>
      </c>
      <c r="O1352" s="27" t="n">
        <f aca="false">SUMIF($S$3:$FQ$3,$E1352+3,$S1352:$FQ1352)/COUNTIF($S$3:$FQ$3,$E1352+3)</f>
        <v>2.34275</v>
      </c>
      <c r="P1352" s="27" t="n">
        <f aca="false">SUMIF($S$3:$FQ$3,$E1352+4,$S1352:$FQ1352)/COUNTIF($S$3:$FQ$3,$E1352+4)</f>
        <v>2.36775</v>
      </c>
      <c r="Q1352" s="27" t="n">
        <f aca="false">SUMIF($S$3:$FQ$3,$E1352+5,$S1352:$FQ1352)/COUNTIF($S$3:$FQ$3,$E1352+5)</f>
        <v>2.40275</v>
      </c>
      <c r="R1352" s="28" t="n">
        <v>35930</v>
      </c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30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 t="n">
        <v>2.178</v>
      </c>
      <c r="CF1352" s="29" t="n">
        <v>2.223</v>
      </c>
      <c r="CG1352" s="29" t="n">
        <v>2.276</v>
      </c>
      <c r="CH1352" s="29" t="n">
        <v>2.314</v>
      </c>
      <c r="CI1352" s="29" t="n">
        <v>2.36</v>
      </c>
      <c r="CJ1352" s="29" t="n">
        <v>2.5</v>
      </c>
      <c r="CK1352" s="29" t="n">
        <v>2.64</v>
      </c>
      <c r="CL1352" s="29" t="n">
        <v>2.67</v>
      </c>
      <c r="CM1352" s="29" t="n">
        <v>2.545</v>
      </c>
      <c r="CN1352" s="29" t="n">
        <v>2.425</v>
      </c>
      <c r="CO1352" s="29" t="n">
        <v>2.314</v>
      </c>
      <c r="CP1352" s="29" t="n">
        <v>2.274</v>
      </c>
      <c r="CQ1352" s="29" t="n">
        <v>2.275</v>
      </c>
      <c r="CR1352" s="29" t="n">
        <v>2.279</v>
      </c>
      <c r="CS1352" s="29" t="n">
        <v>2.296</v>
      </c>
      <c r="CT1352" s="29" t="n">
        <v>2.31</v>
      </c>
      <c r="CU1352" s="29" t="n">
        <v>2.341</v>
      </c>
      <c r="CV1352" s="29" t="n">
        <v>2.469</v>
      </c>
      <c r="CW1352" s="29" t="n">
        <v>2.605</v>
      </c>
      <c r="CX1352" s="29" t="n">
        <v>2.625</v>
      </c>
      <c r="CY1352" s="29" t="n">
        <v>2.502</v>
      </c>
      <c r="CZ1352" s="29" t="n">
        <v>2.378</v>
      </c>
      <c r="DA1352" s="29" t="n">
        <v>2.258</v>
      </c>
      <c r="DB1352" s="29" t="n">
        <v>2.243</v>
      </c>
      <c r="DC1352" s="29" t="n">
        <v>2.248</v>
      </c>
      <c r="DD1352" s="29" t="n">
        <v>2.251</v>
      </c>
      <c r="DE1352" s="29" t="n">
        <v>2.254</v>
      </c>
      <c r="DF1352" s="29" t="n">
        <v>2.254</v>
      </c>
      <c r="DG1352" s="29" t="n">
        <v>2.275</v>
      </c>
      <c r="DH1352" s="29" t="n">
        <v>2.403</v>
      </c>
      <c r="DI1352" s="29" t="n">
        <v>2.542</v>
      </c>
      <c r="DJ1352" s="29" t="n">
        <v>2.562</v>
      </c>
      <c r="DK1352" s="29" t="n">
        <v>2.445</v>
      </c>
      <c r="DL1352" s="29" t="n">
        <v>2.352</v>
      </c>
      <c r="DM1352" s="29" t="n">
        <v>2.252</v>
      </c>
      <c r="DN1352" s="29" t="n">
        <v>2.24</v>
      </c>
      <c r="DO1352" s="29" t="n">
        <v>2.253</v>
      </c>
      <c r="DP1352" s="29" t="n">
        <v>2.256</v>
      </c>
      <c r="DQ1352" s="29" t="n">
        <v>2.259</v>
      </c>
      <c r="DR1352" s="29" t="n">
        <v>2.259</v>
      </c>
      <c r="DS1352" s="29" t="n">
        <v>2.28</v>
      </c>
      <c r="DT1352" s="29" t="n">
        <v>2.408</v>
      </c>
      <c r="DU1352" s="29" t="n">
        <v>2.547</v>
      </c>
      <c r="DV1352" s="29" t="n">
        <v>2.587</v>
      </c>
      <c r="DW1352" s="29" t="n">
        <v>2.47</v>
      </c>
      <c r="DX1352" s="29" t="n">
        <v>2.377</v>
      </c>
      <c r="DY1352" s="29" t="n">
        <v>2.277</v>
      </c>
      <c r="DZ1352" s="29" t="n">
        <v>2.265</v>
      </c>
      <c r="EA1352" s="29" t="n">
        <v>2.278</v>
      </c>
      <c r="EB1352" s="29" t="n">
        <v>2.281</v>
      </c>
      <c r="EC1352" s="29" t="n">
        <v>2.284</v>
      </c>
      <c r="ED1352" s="29" t="n">
        <v>2.284</v>
      </c>
      <c r="EE1352" s="29" t="n">
        <v>2.305</v>
      </c>
      <c r="EF1352" s="29" t="n">
        <v>2.433</v>
      </c>
      <c r="EG1352" s="29" t="n">
        <v>2.572</v>
      </c>
      <c r="EH1352" s="29" t="n">
        <v>2.622</v>
      </c>
      <c r="EI1352" s="29" t="n">
        <v>2.505</v>
      </c>
      <c r="EJ1352" s="29" t="n">
        <v>2.412</v>
      </c>
      <c r="EK1352" s="29" t="n">
        <v>2.312</v>
      </c>
      <c r="EL1352" s="29" t="n">
        <v>2.3</v>
      </c>
      <c r="EM1352" s="29" t="n">
        <v>2.313</v>
      </c>
      <c r="EN1352" s="29" t="n">
        <v>2.316</v>
      </c>
      <c r="EO1352" s="29" t="n">
        <v>2.319</v>
      </c>
      <c r="EP1352" s="29" t="n">
        <v>2.319</v>
      </c>
      <c r="EQ1352" s="29" t="n">
        <v>2.34</v>
      </c>
      <c r="ER1352" s="29" t="n">
        <v>2.468</v>
      </c>
      <c r="ES1352" s="29" t="n">
        <v>2.607</v>
      </c>
      <c r="ET1352" s="29" t="n">
        <v>2.667</v>
      </c>
      <c r="EU1352" s="29" t="n">
        <v>2.55</v>
      </c>
      <c r="EV1352" s="29" t="n">
        <v>2.457</v>
      </c>
      <c r="EW1352" s="29" t="n">
        <v>2.357</v>
      </c>
      <c r="EX1352" s="29" t="n">
        <v>2.345</v>
      </c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0"/>
      <c r="GS1352" s="0"/>
      <c r="GT1352" s="0"/>
      <c r="GU1352" s="0"/>
      <c r="GV1352" s="0"/>
      <c r="GW1352" s="0"/>
      <c r="GX1352" s="0"/>
      <c r="GY1352" s="0"/>
      <c r="GZ1352" s="0"/>
      <c r="HA1352" s="0"/>
      <c r="HB1352" s="0"/>
      <c r="HC1352" s="0"/>
      <c r="HD1352" s="0"/>
      <c r="HE1352" s="0"/>
      <c r="HF1352" s="0"/>
      <c r="HG1352" s="0"/>
      <c r="HH1352" s="0"/>
      <c r="HI1352" s="0"/>
      <c r="HJ1352" s="0"/>
      <c r="HK1352" s="0"/>
      <c r="HL1352" s="0"/>
      <c r="HM1352" s="0"/>
      <c r="HN1352" s="0"/>
      <c r="HO1352" s="0"/>
      <c r="HP1352" s="0"/>
      <c r="HQ1352" s="0"/>
      <c r="HR1352" s="0"/>
      <c r="HS1352" s="0"/>
      <c r="HT1352" s="0"/>
      <c r="HU1352" s="0"/>
      <c r="HV1352" s="0"/>
      <c r="HW1352" s="0"/>
      <c r="HX1352" s="0"/>
      <c r="HY1352" s="0"/>
      <c r="HZ1352" s="0"/>
      <c r="IA1352" s="0"/>
      <c r="IB1352" s="0"/>
      <c r="IC1352" s="0"/>
      <c r="ID1352" s="0"/>
      <c r="IE1352" s="0"/>
      <c r="IF1352" s="0"/>
      <c r="IG1352" s="0"/>
      <c r="IH1352" s="0"/>
      <c r="II1352" s="0"/>
      <c r="IJ1352" s="0"/>
      <c r="IK1352" s="0"/>
      <c r="IL1352" s="0"/>
      <c r="IM1352" s="0"/>
      <c r="IN1352" s="0"/>
      <c r="IO1352" s="0"/>
      <c r="IP1352" s="0"/>
      <c r="IQ1352" s="0"/>
      <c r="IR1352" s="0"/>
      <c r="IS1352" s="0"/>
      <c r="IT1352" s="0"/>
      <c r="IU1352" s="0"/>
      <c r="IV1352" s="0"/>
      <c r="IW1352" s="0"/>
    </row>
    <row r="1353" customFormat="false" ht="12.75" hidden="true" customHeight="false" outlineLevel="0" collapsed="false">
      <c r="A1353" s="0" t="n">
        <f aca="false">WEEKDAY(C1353,2)</f>
        <v>1</v>
      </c>
      <c r="B1353" s="0" t="n">
        <f aca="false">MONTH(C1353)</f>
        <v>5</v>
      </c>
      <c r="C1353" s="23" t="n">
        <v>35933</v>
      </c>
      <c r="D1353" s="0" t="n">
        <f aca="false">MONTH(R1353)</f>
        <v>5</v>
      </c>
      <c r="E1353" s="0" t="n">
        <f aca="false">YEAR(R1353)</f>
        <v>1998</v>
      </c>
      <c r="F1353" s="35" t="n">
        <f aca="false">L1353-K1353</f>
        <v>0.3086</v>
      </c>
      <c r="G1353" s="24" t="n">
        <f aca="false">N1353-M1353</f>
        <v>-0.0459999999999998</v>
      </c>
      <c r="H1353" s="24" t="n">
        <f aca="false">O1353-N1353</f>
        <v>-0.00999999999999979</v>
      </c>
      <c r="I1353" s="24" t="n">
        <f aca="false">O1353-M1353</f>
        <v>-0.0559999999999996</v>
      </c>
      <c r="J1353" s="25" t="n">
        <f aca="false">VLOOKUP(C1353,'Nymex hist.'!A:B,2,0)</f>
        <v>2.134</v>
      </c>
      <c r="K1353" s="34" t="n">
        <f aca="false">AVERAGE(CC1353:CI1353)</f>
        <v>2.228</v>
      </c>
      <c r="L1353" s="34" t="n">
        <f aca="false">AVERAGE(CJ1353:CN1353)</f>
        <v>2.5366</v>
      </c>
      <c r="M1353" s="27" t="n">
        <f aca="false">SUMIF($S$3:$FQ$3,$E1353+1,$S1353:$FQ1353)/COUNTIF($S$3:$FQ$3,$E1353+1)</f>
        <v>2.38875</v>
      </c>
      <c r="N1353" s="27" t="n">
        <f aca="false">SUMIF($S$3:$FQ$3,$E1353+2,$S1353:$FQ1353)/COUNTIF($S$3:$FQ$3,$E1353+2)</f>
        <v>2.34275</v>
      </c>
      <c r="O1353" s="27" t="n">
        <f aca="false">SUMIF($S$3:$FQ$3,$E1353+3,$S1353:$FQ1353)/COUNTIF($S$3:$FQ$3,$E1353+3)</f>
        <v>2.33275</v>
      </c>
      <c r="P1353" s="27" t="n">
        <f aca="false">SUMIF($S$3:$FQ$3,$E1353+4,$S1353:$FQ1353)/COUNTIF($S$3:$FQ$3,$E1353+4)</f>
        <v>2.35775</v>
      </c>
      <c r="Q1353" s="27" t="n">
        <f aca="false">SUMIF($S$3:$FQ$3,$E1353+5,$S1353:$FQ1353)/COUNTIF($S$3:$FQ$3,$E1353+5)</f>
        <v>2.39275</v>
      </c>
      <c r="R1353" s="28" t="n">
        <v>35933</v>
      </c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30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 t="n">
        <v>2.134</v>
      </c>
      <c r="CF1353" s="29" t="n">
        <v>2.174</v>
      </c>
      <c r="CG1353" s="29" t="n">
        <v>2.231</v>
      </c>
      <c r="CH1353" s="29" t="n">
        <v>2.274</v>
      </c>
      <c r="CI1353" s="29" t="n">
        <v>2.327</v>
      </c>
      <c r="CJ1353" s="29" t="n">
        <v>2.474</v>
      </c>
      <c r="CK1353" s="29" t="n">
        <v>2.617</v>
      </c>
      <c r="CL1353" s="29" t="n">
        <v>2.647</v>
      </c>
      <c r="CM1353" s="29" t="n">
        <v>2.53</v>
      </c>
      <c r="CN1353" s="29" t="n">
        <v>2.415</v>
      </c>
      <c r="CO1353" s="29" t="n">
        <v>2.304</v>
      </c>
      <c r="CP1353" s="29" t="n">
        <v>2.264</v>
      </c>
      <c r="CQ1353" s="29" t="n">
        <v>2.265</v>
      </c>
      <c r="CR1353" s="29" t="n">
        <v>2.269</v>
      </c>
      <c r="CS1353" s="29" t="n">
        <v>2.286</v>
      </c>
      <c r="CT1353" s="29" t="n">
        <v>2.3</v>
      </c>
      <c r="CU1353" s="29" t="n">
        <v>2.331</v>
      </c>
      <c r="CV1353" s="29" t="n">
        <v>2.459</v>
      </c>
      <c r="CW1353" s="29" t="n">
        <v>2.595</v>
      </c>
      <c r="CX1353" s="29" t="n">
        <v>2.615</v>
      </c>
      <c r="CY1353" s="29" t="n">
        <v>2.492</v>
      </c>
      <c r="CZ1353" s="29" t="n">
        <v>2.368</v>
      </c>
      <c r="DA1353" s="29" t="n">
        <v>2.248</v>
      </c>
      <c r="DB1353" s="29" t="n">
        <v>2.233</v>
      </c>
      <c r="DC1353" s="29" t="n">
        <v>2.238</v>
      </c>
      <c r="DD1353" s="29" t="n">
        <v>2.241</v>
      </c>
      <c r="DE1353" s="29" t="n">
        <v>2.244</v>
      </c>
      <c r="DF1353" s="29" t="n">
        <v>2.244</v>
      </c>
      <c r="DG1353" s="29" t="n">
        <v>2.265</v>
      </c>
      <c r="DH1353" s="29" t="n">
        <v>2.393</v>
      </c>
      <c r="DI1353" s="29" t="n">
        <v>2.532</v>
      </c>
      <c r="DJ1353" s="29" t="n">
        <v>2.552</v>
      </c>
      <c r="DK1353" s="29" t="n">
        <v>2.435</v>
      </c>
      <c r="DL1353" s="29" t="n">
        <v>2.342</v>
      </c>
      <c r="DM1353" s="29" t="n">
        <v>2.242</v>
      </c>
      <c r="DN1353" s="29" t="n">
        <v>2.23</v>
      </c>
      <c r="DO1353" s="29" t="n">
        <v>2.243</v>
      </c>
      <c r="DP1353" s="29" t="n">
        <v>2.246</v>
      </c>
      <c r="DQ1353" s="29" t="n">
        <v>2.249</v>
      </c>
      <c r="DR1353" s="29" t="n">
        <v>2.249</v>
      </c>
      <c r="DS1353" s="29" t="n">
        <v>2.27</v>
      </c>
      <c r="DT1353" s="29" t="n">
        <v>2.398</v>
      </c>
      <c r="DU1353" s="29" t="n">
        <v>2.537</v>
      </c>
      <c r="DV1353" s="29" t="n">
        <v>2.577</v>
      </c>
      <c r="DW1353" s="29" t="n">
        <v>2.46</v>
      </c>
      <c r="DX1353" s="29" t="n">
        <v>2.367</v>
      </c>
      <c r="DY1353" s="29" t="n">
        <v>2.267</v>
      </c>
      <c r="DZ1353" s="29" t="n">
        <v>2.255</v>
      </c>
      <c r="EA1353" s="29" t="n">
        <v>2.268</v>
      </c>
      <c r="EB1353" s="29" t="n">
        <v>2.271</v>
      </c>
      <c r="EC1353" s="29" t="n">
        <v>2.274</v>
      </c>
      <c r="ED1353" s="29" t="n">
        <v>2.274</v>
      </c>
      <c r="EE1353" s="29" t="n">
        <v>2.295</v>
      </c>
      <c r="EF1353" s="29" t="n">
        <v>2.423</v>
      </c>
      <c r="EG1353" s="29" t="n">
        <v>2.562</v>
      </c>
      <c r="EH1353" s="29" t="n">
        <v>2.612</v>
      </c>
      <c r="EI1353" s="29" t="n">
        <v>2.495</v>
      </c>
      <c r="EJ1353" s="29" t="n">
        <v>2.402</v>
      </c>
      <c r="EK1353" s="29" t="n">
        <v>2.302</v>
      </c>
      <c r="EL1353" s="29" t="n">
        <v>2.29</v>
      </c>
      <c r="EM1353" s="29" t="n">
        <v>2.303</v>
      </c>
      <c r="EN1353" s="29" t="n">
        <v>2.306</v>
      </c>
      <c r="EO1353" s="29" t="n">
        <v>2.309</v>
      </c>
      <c r="EP1353" s="29" t="n">
        <v>2.309</v>
      </c>
      <c r="EQ1353" s="29" t="n">
        <v>2.33</v>
      </c>
      <c r="ER1353" s="29" t="n">
        <v>2.458</v>
      </c>
      <c r="ES1353" s="29" t="n">
        <v>2.597</v>
      </c>
      <c r="ET1353" s="29" t="n">
        <v>2.657</v>
      </c>
      <c r="EU1353" s="29" t="n">
        <v>2.54</v>
      </c>
      <c r="EV1353" s="29" t="n">
        <v>2.447</v>
      </c>
      <c r="EW1353" s="29" t="n">
        <v>2.347</v>
      </c>
      <c r="EX1353" s="29" t="n">
        <v>2.335</v>
      </c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0"/>
      <c r="GS1353" s="0"/>
      <c r="GT1353" s="0"/>
      <c r="GU1353" s="0"/>
      <c r="GV1353" s="0"/>
      <c r="GW1353" s="0"/>
      <c r="GX1353" s="0"/>
      <c r="GY1353" s="0"/>
      <c r="GZ1353" s="0"/>
      <c r="HA1353" s="0"/>
      <c r="HB1353" s="0"/>
      <c r="HC1353" s="0"/>
      <c r="HD1353" s="0"/>
      <c r="HE1353" s="0"/>
      <c r="HF1353" s="0"/>
      <c r="HG1353" s="0"/>
      <c r="HH1353" s="0"/>
      <c r="HI1353" s="0"/>
      <c r="HJ1353" s="0"/>
      <c r="HK1353" s="0"/>
      <c r="HL1353" s="0"/>
      <c r="HM1353" s="0"/>
      <c r="HN1353" s="0"/>
      <c r="HO1353" s="0"/>
      <c r="HP1353" s="0"/>
      <c r="HQ1353" s="0"/>
      <c r="HR1353" s="0"/>
      <c r="HS1353" s="0"/>
      <c r="HT1353" s="0"/>
      <c r="HU1353" s="0"/>
      <c r="HV1353" s="0"/>
      <c r="HW1353" s="0"/>
      <c r="HX1353" s="0"/>
      <c r="HY1353" s="0"/>
      <c r="HZ1353" s="0"/>
      <c r="IA1353" s="0"/>
      <c r="IB1353" s="0"/>
      <c r="IC1353" s="0"/>
      <c r="ID1353" s="0"/>
      <c r="IE1353" s="0"/>
      <c r="IF1353" s="0"/>
      <c r="IG1353" s="0"/>
      <c r="IH1353" s="0"/>
      <c r="II1353" s="0"/>
      <c r="IJ1353" s="0"/>
      <c r="IK1353" s="0"/>
      <c r="IL1353" s="0"/>
      <c r="IM1353" s="0"/>
      <c r="IN1353" s="0"/>
      <c r="IO1353" s="0"/>
      <c r="IP1353" s="0"/>
      <c r="IQ1353" s="0"/>
      <c r="IR1353" s="0"/>
      <c r="IS1353" s="0"/>
      <c r="IT1353" s="0"/>
      <c r="IU1353" s="0"/>
      <c r="IV1353" s="0"/>
      <c r="IW1353" s="0"/>
    </row>
    <row r="1354" customFormat="false" ht="12.75" hidden="true" customHeight="false" outlineLevel="0" collapsed="false">
      <c r="A1354" s="0" t="n">
        <f aca="false">WEEKDAY(C1354,2)</f>
        <v>2</v>
      </c>
      <c r="B1354" s="0" t="n">
        <f aca="false">MONTH(C1354)</f>
        <v>5</v>
      </c>
      <c r="C1354" s="23" t="n">
        <v>35934</v>
      </c>
      <c r="D1354" s="0" t="n">
        <f aca="false">MONTH(R1354)</f>
        <v>5</v>
      </c>
      <c r="E1354" s="0" t="n">
        <f aca="false">YEAR(R1354)</f>
        <v>1998</v>
      </c>
      <c r="F1354" s="35" t="n">
        <f aca="false">L1354-K1354</f>
        <v>0.3022</v>
      </c>
      <c r="G1354" s="24" t="n">
        <f aca="false">N1354-M1354</f>
        <v>-0.0488333333333335</v>
      </c>
      <c r="H1354" s="24" t="n">
        <f aca="false">O1354-N1354</f>
        <v>-0.0103333333333335</v>
      </c>
      <c r="I1354" s="24" t="n">
        <f aca="false">O1354-M1354</f>
        <v>-0.059166666666667</v>
      </c>
      <c r="J1354" s="25" t="n">
        <f aca="false">VLOOKUP(C1354,'Nymex hist.'!A:B,2,0)</f>
        <v>2.149</v>
      </c>
      <c r="K1354" s="34" t="n">
        <f aca="false">AVERAGE(CC1354:CI1354)</f>
        <v>2.2356</v>
      </c>
      <c r="L1354" s="34" t="n">
        <f aca="false">AVERAGE(CJ1354:CN1354)</f>
        <v>2.5378</v>
      </c>
      <c r="M1354" s="27" t="n">
        <f aca="false">SUMIF($S$3:$FQ$3,$E1354+1,$S1354:$FQ1354)/COUNTIF($S$3:$FQ$3,$E1354+1)</f>
        <v>2.38791666666667</v>
      </c>
      <c r="N1354" s="27" t="n">
        <f aca="false">SUMIF($S$3:$FQ$3,$E1354+2,$S1354:$FQ1354)/COUNTIF($S$3:$FQ$3,$E1354+2)</f>
        <v>2.33908333333333</v>
      </c>
      <c r="O1354" s="27" t="n">
        <f aca="false">SUMIF($S$3:$FQ$3,$E1354+3,$S1354:$FQ1354)/COUNTIF($S$3:$FQ$3,$E1354+3)</f>
        <v>2.32875</v>
      </c>
      <c r="P1354" s="27" t="n">
        <f aca="false">SUMIF($S$3:$FQ$3,$E1354+4,$S1354:$FQ1354)/COUNTIF($S$3:$FQ$3,$E1354+4)</f>
        <v>2.35375</v>
      </c>
      <c r="Q1354" s="27" t="n">
        <f aca="false">SUMIF($S$3:$FQ$3,$E1354+5,$S1354:$FQ1354)/COUNTIF($S$3:$FQ$3,$E1354+5)</f>
        <v>2.38875</v>
      </c>
      <c r="R1354" s="28" t="n">
        <v>35934</v>
      </c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30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 t="n">
        <v>2.149</v>
      </c>
      <c r="CF1354" s="29" t="n">
        <v>2.185</v>
      </c>
      <c r="CG1354" s="29" t="n">
        <v>2.235</v>
      </c>
      <c r="CH1354" s="29" t="n">
        <v>2.279</v>
      </c>
      <c r="CI1354" s="29" t="n">
        <v>2.33</v>
      </c>
      <c r="CJ1354" s="29" t="n">
        <v>2.477</v>
      </c>
      <c r="CK1354" s="29" t="n">
        <v>2.62</v>
      </c>
      <c r="CL1354" s="29" t="n">
        <v>2.649</v>
      </c>
      <c r="CM1354" s="29" t="n">
        <v>2.529</v>
      </c>
      <c r="CN1354" s="29" t="n">
        <v>2.414</v>
      </c>
      <c r="CO1354" s="29" t="n">
        <v>2.303</v>
      </c>
      <c r="CP1354" s="29" t="n">
        <v>2.263</v>
      </c>
      <c r="CQ1354" s="29" t="n">
        <v>2.264</v>
      </c>
      <c r="CR1354" s="29" t="n">
        <v>2.268</v>
      </c>
      <c r="CS1354" s="29" t="n">
        <v>2.285</v>
      </c>
      <c r="CT1354" s="29" t="n">
        <v>2.299</v>
      </c>
      <c r="CU1354" s="29" t="n">
        <v>2.33</v>
      </c>
      <c r="CV1354" s="29" t="n">
        <v>2.458</v>
      </c>
      <c r="CW1354" s="29" t="n">
        <v>2.593</v>
      </c>
      <c r="CX1354" s="29" t="n">
        <v>2.613</v>
      </c>
      <c r="CY1354" s="29" t="n">
        <v>2.49</v>
      </c>
      <c r="CZ1354" s="29" t="n">
        <v>2.364</v>
      </c>
      <c r="DA1354" s="29" t="n">
        <v>2.244</v>
      </c>
      <c r="DB1354" s="29" t="n">
        <v>2.229</v>
      </c>
      <c r="DC1354" s="29" t="n">
        <v>2.234</v>
      </c>
      <c r="DD1354" s="29" t="n">
        <v>2.237</v>
      </c>
      <c r="DE1354" s="29" t="n">
        <v>2.24</v>
      </c>
      <c r="DF1354" s="29" t="n">
        <v>2.24</v>
      </c>
      <c r="DG1354" s="29" t="n">
        <v>2.261</v>
      </c>
      <c r="DH1354" s="29" t="n">
        <v>2.389</v>
      </c>
      <c r="DI1354" s="29" t="n">
        <v>2.528</v>
      </c>
      <c r="DJ1354" s="29" t="n">
        <v>2.548</v>
      </c>
      <c r="DK1354" s="29" t="n">
        <v>2.431</v>
      </c>
      <c r="DL1354" s="29" t="n">
        <v>2.338</v>
      </c>
      <c r="DM1354" s="29" t="n">
        <v>2.238</v>
      </c>
      <c r="DN1354" s="29" t="n">
        <v>2.226</v>
      </c>
      <c r="DO1354" s="29" t="n">
        <v>2.239</v>
      </c>
      <c r="DP1354" s="29" t="n">
        <v>2.242</v>
      </c>
      <c r="DQ1354" s="29" t="n">
        <v>2.245</v>
      </c>
      <c r="DR1354" s="29" t="n">
        <v>2.245</v>
      </c>
      <c r="DS1354" s="29" t="n">
        <v>2.266</v>
      </c>
      <c r="DT1354" s="29" t="n">
        <v>2.394</v>
      </c>
      <c r="DU1354" s="29" t="n">
        <v>2.533</v>
      </c>
      <c r="DV1354" s="29" t="n">
        <v>2.573</v>
      </c>
      <c r="DW1354" s="29" t="n">
        <v>2.456</v>
      </c>
      <c r="DX1354" s="29" t="n">
        <v>2.363</v>
      </c>
      <c r="DY1354" s="29" t="n">
        <v>2.263</v>
      </c>
      <c r="DZ1354" s="29" t="n">
        <v>2.251</v>
      </c>
      <c r="EA1354" s="29" t="n">
        <v>2.264</v>
      </c>
      <c r="EB1354" s="29" t="n">
        <v>2.267</v>
      </c>
      <c r="EC1354" s="29" t="n">
        <v>2.27</v>
      </c>
      <c r="ED1354" s="29" t="n">
        <v>2.27</v>
      </c>
      <c r="EE1354" s="29" t="n">
        <v>2.291</v>
      </c>
      <c r="EF1354" s="29" t="n">
        <v>2.419</v>
      </c>
      <c r="EG1354" s="29" t="n">
        <v>2.558</v>
      </c>
      <c r="EH1354" s="29" t="n">
        <v>2.608</v>
      </c>
      <c r="EI1354" s="29" t="n">
        <v>2.491</v>
      </c>
      <c r="EJ1354" s="29" t="n">
        <v>2.398</v>
      </c>
      <c r="EK1354" s="29" t="n">
        <v>2.298</v>
      </c>
      <c r="EL1354" s="29" t="n">
        <v>2.286</v>
      </c>
      <c r="EM1354" s="29" t="n">
        <v>2.299</v>
      </c>
      <c r="EN1354" s="29" t="n">
        <v>2.302</v>
      </c>
      <c r="EO1354" s="29" t="n">
        <v>2.305</v>
      </c>
      <c r="EP1354" s="29" t="n">
        <v>2.305</v>
      </c>
      <c r="EQ1354" s="29" t="n">
        <v>2.326</v>
      </c>
      <c r="ER1354" s="29" t="n">
        <v>2.454</v>
      </c>
      <c r="ES1354" s="29" t="n">
        <v>2.593</v>
      </c>
      <c r="ET1354" s="29" t="n">
        <v>2.653</v>
      </c>
      <c r="EU1354" s="29" t="n">
        <v>2.536</v>
      </c>
      <c r="EV1354" s="29" t="n">
        <v>2.443</v>
      </c>
      <c r="EW1354" s="29" t="n">
        <v>2.343</v>
      </c>
      <c r="EX1354" s="29" t="n">
        <v>2.331</v>
      </c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29"/>
      <c r="GF1354" s="29"/>
      <c r="GG1354" s="29"/>
      <c r="GH1354" s="29"/>
      <c r="GI1354" s="29"/>
      <c r="GJ1354" s="29"/>
      <c r="GK1354" s="29"/>
      <c r="GL1354" s="29"/>
      <c r="GM1354" s="29"/>
      <c r="GN1354" s="29"/>
      <c r="GO1354" s="29"/>
      <c r="GP1354" s="29"/>
      <c r="GQ1354" s="29"/>
      <c r="GR1354" s="0"/>
      <c r="GS1354" s="0"/>
      <c r="GT1354" s="0"/>
      <c r="GU1354" s="0"/>
      <c r="GV1354" s="0"/>
      <c r="GW1354" s="0"/>
      <c r="GX1354" s="0"/>
      <c r="GY1354" s="0"/>
      <c r="GZ1354" s="0"/>
      <c r="HA1354" s="0"/>
      <c r="HB1354" s="0"/>
      <c r="HC1354" s="0"/>
      <c r="HD1354" s="0"/>
      <c r="HE1354" s="0"/>
      <c r="HF1354" s="0"/>
      <c r="HG1354" s="0"/>
      <c r="HH1354" s="0"/>
      <c r="HI1354" s="0"/>
      <c r="HJ1354" s="0"/>
      <c r="HK1354" s="0"/>
      <c r="HL1354" s="0"/>
      <c r="HM1354" s="0"/>
      <c r="HN1354" s="0"/>
      <c r="HO1354" s="0"/>
      <c r="HP1354" s="0"/>
      <c r="HQ1354" s="0"/>
      <c r="HR1354" s="0"/>
      <c r="HS1354" s="0"/>
      <c r="HT1354" s="0"/>
      <c r="HU1354" s="0"/>
      <c r="HV1354" s="0"/>
      <c r="HW1354" s="0"/>
      <c r="HX1354" s="0"/>
      <c r="HY1354" s="0"/>
      <c r="HZ1354" s="0"/>
      <c r="IA1354" s="0"/>
      <c r="IB1354" s="0"/>
      <c r="IC1354" s="0"/>
      <c r="ID1354" s="0"/>
      <c r="IE1354" s="0"/>
      <c r="IF1354" s="0"/>
      <c r="IG1354" s="0"/>
      <c r="IH1354" s="0"/>
      <c r="II1354" s="0"/>
      <c r="IJ1354" s="0"/>
      <c r="IK1354" s="0"/>
      <c r="IL1354" s="0"/>
      <c r="IM1354" s="0"/>
      <c r="IN1354" s="0"/>
      <c r="IO1354" s="0"/>
      <c r="IP1354" s="0"/>
      <c r="IQ1354" s="0"/>
      <c r="IR1354" s="0"/>
      <c r="IS1354" s="0"/>
      <c r="IT1354" s="0"/>
      <c r="IU1354" s="0"/>
      <c r="IV1354" s="0"/>
      <c r="IW1354" s="0"/>
    </row>
    <row r="1355" customFormat="false" ht="12.75" hidden="true" customHeight="false" outlineLevel="0" collapsed="false">
      <c r="A1355" s="0" t="n">
        <f aca="false">WEEKDAY(C1355,2)</f>
        <v>3</v>
      </c>
      <c r="B1355" s="0" t="n">
        <f aca="false">MONTH(C1355)</f>
        <v>5</v>
      </c>
      <c r="C1355" s="23" t="n">
        <v>35935</v>
      </c>
      <c r="D1355" s="0" t="n">
        <f aca="false">MONTH(R1355)</f>
        <v>5</v>
      </c>
      <c r="E1355" s="0" t="n">
        <f aca="false">YEAR(R1355)</f>
        <v>1998</v>
      </c>
      <c r="F1355" s="35" t="n">
        <f aca="false">L1355-K1355</f>
        <v>0.2954</v>
      </c>
      <c r="G1355" s="24" t="n">
        <f aca="false">N1355-M1355</f>
        <v>-0.0516666666666668</v>
      </c>
      <c r="H1355" s="24" t="n">
        <f aca="false">O1355-N1355</f>
        <v>-0.00824999999999987</v>
      </c>
      <c r="I1355" s="24" t="n">
        <f aca="false">O1355-M1355</f>
        <v>-0.0599166666666666</v>
      </c>
      <c r="J1355" s="25" t="n">
        <f aca="false">VLOOKUP(C1355,'Nymex hist.'!A:B,2,0)</f>
        <v>2.169</v>
      </c>
      <c r="K1355" s="34" t="n">
        <f aca="false">AVERAGE(CC1355:CI1355)</f>
        <v>2.2524</v>
      </c>
      <c r="L1355" s="34" t="n">
        <f aca="false">AVERAGE(CJ1355:CN1355)</f>
        <v>2.5478</v>
      </c>
      <c r="M1355" s="27" t="n">
        <f aca="false">SUMIF($S$3:$FQ$3,$E1355+1,$S1355:$FQ1355)/COUNTIF($S$3:$FQ$3,$E1355+1)</f>
        <v>2.39066666666667</v>
      </c>
      <c r="N1355" s="27" t="n">
        <f aca="false">SUMIF($S$3:$FQ$3,$E1355+2,$S1355:$FQ1355)/COUNTIF($S$3:$FQ$3,$E1355+2)</f>
        <v>2.339</v>
      </c>
      <c r="O1355" s="27" t="n">
        <f aca="false">SUMIF($S$3:$FQ$3,$E1355+3,$S1355:$FQ1355)/COUNTIF($S$3:$FQ$3,$E1355+3)</f>
        <v>2.33075</v>
      </c>
      <c r="P1355" s="27" t="n">
        <f aca="false">SUMIF($S$3:$FQ$3,$E1355+4,$S1355:$FQ1355)/COUNTIF($S$3:$FQ$3,$E1355+4)</f>
        <v>2.35575</v>
      </c>
      <c r="Q1355" s="27" t="n">
        <f aca="false">SUMIF($S$3:$FQ$3,$E1355+5,$S1355:$FQ1355)/COUNTIF($S$3:$FQ$3,$E1355+5)</f>
        <v>2.39075</v>
      </c>
      <c r="R1355" s="28" t="n">
        <v>35935</v>
      </c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30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 t="n">
        <v>2.169</v>
      </c>
      <c r="CF1355" s="29" t="n">
        <v>2.203</v>
      </c>
      <c r="CG1355" s="29" t="n">
        <v>2.252</v>
      </c>
      <c r="CH1355" s="29" t="n">
        <v>2.295</v>
      </c>
      <c r="CI1355" s="29" t="n">
        <v>2.343</v>
      </c>
      <c r="CJ1355" s="29" t="n">
        <v>2.49</v>
      </c>
      <c r="CK1355" s="29" t="n">
        <v>2.632</v>
      </c>
      <c r="CL1355" s="29" t="n">
        <v>2.661</v>
      </c>
      <c r="CM1355" s="29" t="n">
        <v>2.536</v>
      </c>
      <c r="CN1355" s="29" t="n">
        <v>2.42</v>
      </c>
      <c r="CO1355" s="29" t="n">
        <v>2.305</v>
      </c>
      <c r="CP1355" s="29" t="n">
        <v>2.265</v>
      </c>
      <c r="CQ1355" s="29" t="n">
        <v>2.267</v>
      </c>
      <c r="CR1355" s="29" t="n">
        <v>2.271</v>
      </c>
      <c r="CS1355" s="29" t="n">
        <v>2.288</v>
      </c>
      <c r="CT1355" s="29" t="n">
        <v>2.302</v>
      </c>
      <c r="CU1355" s="29" t="n">
        <v>2.33</v>
      </c>
      <c r="CV1355" s="29" t="n">
        <v>2.455</v>
      </c>
      <c r="CW1355" s="29" t="n">
        <v>2.588</v>
      </c>
      <c r="CX1355" s="29" t="n">
        <v>2.605</v>
      </c>
      <c r="CY1355" s="29" t="n">
        <v>2.483</v>
      </c>
      <c r="CZ1355" s="29" t="n">
        <v>2.362</v>
      </c>
      <c r="DA1355" s="29" t="n">
        <v>2.245</v>
      </c>
      <c r="DB1355" s="29" t="n">
        <v>2.23</v>
      </c>
      <c r="DC1355" s="29" t="n">
        <v>2.235</v>
      </c>
      <c r="DD1355" s="29" t="n">
        <v>2.238</v>
      </c>
      <c r="DE1355" s="29" t="n">
        <v>2.241</v>
      </c>
      <c r="DF1355" s="29" t="n">
        <v>2.244</v>
      </c>
      <c r="DG1355" s="29" t="n">
        <v>2.264</v>
      </c>
      <c r="DH1355" s="29" t="n">
        <v>2.391</v>
      </c>
      <c r="DI1355" s="29" t="n">
        <v>2.53</v>
      </c>
      <c r="DJ1355" s="29" t="n">
        <v>2.55</v>
      </c>
      <c r="DK1355" s="29" t="n">
        <v>2.433</v>
      </c>
      <c r="DL1355" s="29" t="n">
        <v>2.34</v>
      </c>
      <c r="DM1355" s="29" t="n">
        <v>2.24</v>
      </c>
      <c r="DN1355" s="29" t="n">
        <v>2.228</v>
      </c>
      <c r="DO1355" s="29" t="n">
        <v>2.24</v>
      </c>
      <c r="DP1355" s="29" t="n">
        <v>2.243</v>
      </c>
      <c r="DQ1355" s="29" t="n">
        <v>2.246</v>
      </c>
      <c r="DR1355" s="29" t="n">
        <v>2.249</v>
      </c>
      <c r="DS1355" s="29" t="n">
        <v>2.269</v>
      </c>
      <c r="DT1355" s="29" t="n">
        <v>2.396</v>
      </c>
      <c r="DU1355" s="29" t="n">
        <v>2.535</v>
      </c>
      <c r="DV1355" s="29" t="n">
        <v>2.575</v>
      </c>
      <c r="DW1355" s="29" t="n">
        <v>2.458</v>
      </c>
      <c r="DX1355" s="29" t="n">
        <v>2.365</v>
      </c>
      <c r="DY1355" s="29" t="n">
        <v>2.265</v>
      </c>
      <c r="DZ1355" s="29" t="n">
        <v>2.253</v>
      </c>
      <c r="EA1355" s="29" t="n">
        <v>2.265</v>
      </c>
      <c r="EB1355" s="29" t="n">
        <v>2.268</v>
      </c>
      <c r="EC1355" s="29" t="n">
        <v>2.271</v>
      </c>
      <c r="ED1355" s="29" t="n">
        <v>2.274</v>
      </c>
      <c r="EE1355" s="29" t="n">
        <v>2.294</v>
      </c>
      <c r="EF1355" s="29" t="n">
        <v>2.421</v>
      </c>
      <c r="EG1355" s="29" t="n">
        <v>2.56</v>
      </c>
      <c r="EH1355" s="29" t="n">
        <v>2.61</v>
      </c>
      <c r="EI1355" s="29" t="n">
        <v>2.493</v>
      </c>
      <c r="EJ1355" s="29" t="n">
        <v>2.4</v>
      </c>
      <c r="EK1355" s="29" t="n">
        <v>2.3</v>
      </c>
      <c r="EL1355" s="29" t="n">
        <v>2.288</v>
      </c>
      <c r="EM1355" s="29" t="n">
        <v>2.3</v>
      </c>
      <c r="EN1355" s="29" t="n">
        <v>2.303</v>
      </c>
      <c r="EO1355" s="29" t="n">
        <v>2.306</v>
      </c>
      <c r="EP1355" s="29" t="n">
        <v>2.309</v>
      </c>
      <c r="EQ1355" s="29" t="n">
        <v>2.329</v>
      </c>
      <c r="ER1355" s="29" t="n">
        <v>2.456</v>
      </c>
      <c r="ES1355" s="29" t="n">
        <v>2.595</v>
      </c>
      <c r="ET1355" s="29" t="n">
        <v>2.655</v>
      </c>
      <c r="EU1355" s="29" t="n">
        <v>2.538</v>
      </c>
      <c r="EV1355" s="29" t="n">
        <v>2.445</v>
      </c>
      <c r="EW1355" s="29" t="n">
        <v>2.345</v>
      </c>
      <c r="EX1355" s="29" t="n">
        <v>2.333</v>
      </c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  <c r="GR1355" s="0"/>
      <c r="GS1355" s="0"/>
      <c r="GT1355" s="0"/>
      <c r="GU1355" s="0"/>
      <c r="GV1355" s="0"/>
      <c r="GW1355" s="0"/>
      <c r="GX1355" s="0"/>
      <c r="GY1355" s="0"/>
      <c r="GZ1355" s="0"/>
      <c r="HA1355" s="0"/>
      <c r="HB1355" s="0"/>
      <c r="HC1355" s="0"/>
      <c r="HD1355" s="0"/>
      <c r="HE1355" s="0"/>
      <c r="HF1355" s="0"/>
      <c r="HG1355" s="0"/>
      <c r="HH1355" s="0"/>
      <c r="HI1355" s="0"/>
      <c r="HJ1355" s="0"/>
      <c r="HK1355" s="0"/>
      <c r="HL1355" s="0"/>
      <c r="HM1355" s="0"/>
      <c r="HN1355" s="0"/>
      <c r="HO1355" s="0"/>
      <c r="HP1355" s="0"/>
      <c r="HQ1355" s="0"/>
      <c r="HR1355" s="0"/>
      <c r="HS1355" s="0"/>
      <c r="HT1355" s="0"/>
      <c r="HU1355" s="0"/>
      <c r="HV1355" s="0"/>
      <c r="HW1355" s="0"/>
      <c r="HX1355" s="0"/>
      <c r="HY1355" s="0"/>
      <c r="HZ1355" s="0"/>
      <c r="IA1355" s="0"/>
      <c r="IB1355" s="0"/>
      <c r="IC1355" s="0"/>
      <c r="ID1355" s="0"/>
      <c r="IE1355" s="0"/>
      <c r="IF1355" s="0"/>
      <c r="IG1355" s="0"/>
      <c r="IH1355" s="0"/>
      <c r="II1355" s="0"/>
      <c r="IJ1355" s="0"/>
      <c r="IK1355" s="0"/>
      <c r="IL1355" s="0"/>
      <c r="IM1355" s="0"/>
      <c r="IN1355" s="0"/>
      <c r="IO1355" s="0"/>
      <c r="IP1355" s="0"/>
      <c r="IQ1355" s="0"/>
      <c r="IR1355" s="0"/>
      <c r="IS1355" s="0"/>
      <c r="IT1355" s="0"/>
      <c r="IU1355" s="0"/>
      <c r="IV1355" s="0"/>
      <c r="IW1355" s="0"/>
    </row>
    <row r="1356" customFormat="false" ht="12.75" hidden="false" customHeight="false" outlineLevel="0" collapsed="false">
      <c r="A1356" s="1" t="n">
        <f aca="false">WEEKDAY(C1356,2)</f>
        <v>4</v>
      </c>
      <c r="B1356" s="1" t="n">
        <f aca="false">MONTH(C1356)</f>
        <v>5</v>
      </c>
      <c r="C1356" s="23" t="n">
        <v>35936</v>
      </c>
      <c r="D1356" s="0" t="n">
        <f aca="false">MONTH(R1356)</f>
        <v>5</v>
      </c>
      <c r="E1356" s="0" t="n">
        <f aca="false">YEAR(R1356)</f>
        <v>1998</v>
      </c>
      <c r="F1356" s="3" t="n">
        <f aca="false">L1356-K1356</f>
        <v>0.3446</v>
      </c>
      <c r="G1356" s="3" t="n">
        <f aca="false">N1356-M1356</f>
        <v>-0.0390000000000001</v>
      </c>
      <c r="H1356" s="3" t="n">
        <f aca="false">O1356-N1356</f>
        <v>-0.00641666666666696</v>
      </c>
      <c r="I1356" s="3" t="n">
        <f aca="false">O1356-M1356</f>
        <v>-0.0454166666666671</v>
      </c>
      <c r="J1356" s="4" t="n">
        <f aca="false">VLOOKUP(C1356,'Nymex hist.'!A:B,2,0)</f>
        <v>2.067</v>
      </c>
      <c r="K1356" s="4" t="n">
        <f aca="false">AVERAGE(CC1356:CI1356)</f>
        <v>2.162</v>
      </c>
      <c r="L1356" s="4" t="n">
        <f aca="false">AVERAGE(CJ1356:CN1356)</f>
        <v>2.5066</v>
      </c>
      <c r="M1356" s="4" t="n">
        <f aca="false">SUMIF($S$3:$FQ$3,$E1356+1,$S1356:$FQ1356)/COUNTIF($S$3:$FQ$3,$E1356+1)</f>
        <v>2.37116666666667</v>
      </c>
      <c r="N1356" s="4" t="n">
        <f aca="false">SUMIF($S$3:$FQ$3,$E1356+2,$S1356:$FQ1356)/COUNTIF($S$3:$FQ$3,$E1356+2)</f>
        <v>2.33216666666667</v>
      </c>
      <c r="O1356" s="4" t="n">
        <f aca="false">SUMIF($S$3:$FQ$3,$E1356+3,$S1356:$FQ1356)/COUNTIF($S$3:$FQ$3,$E1356+3)</f>
        <v>2.32575</v>
      </c>
      <c r="P1356" s="4" t="n">
        <f aca="false">SUMIF($S$3:$FQ$3,$E1356+4,$S1356:$FQ1356)/COUNTIF($S$3:$FQ$3,$E1356+4)</f>
        <v>2.35075</v>
      </c>
      <c r="Q1356" s="4" t="n">
        <f aca="false">SUMIF($S$3:$FQ$3,$E1356+5,$S1356:$FQ1356)/COUNTIF($S$3:$FQ$3,$E1356+5)</f>
        <v>2.38575</v>
      </c>
      <c r="R1356" s="21" t="n">
        <v>35936</v>
      </c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7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  <c r="BT1356" s="32"/>
      <c r="BU1356" s="32"/>
      <c r="BV1356" s="32"/>
      <c r="BW1356" s="32"/>
      <c r="BX1356" s="32"/>
      <c r="BY1356" s="32"/>
      <c r="BZ1356" s="32"/>
      <c r="CA1356" s="32"/>
      <c r="CB1356" s="32"/>
      <c r="CC1356" s="32"/>
      <c r="CD1356" s="32"/>
      <c r="CE1356" s="32" t="n">
        <v>2.067</v>
      </c>
      <c r="CF1356" s="32" t="n">
        <v>2.105</v>
      </c>
      <c r="CG1356" s="32" t="n">
        <v>2.16</v>
      </c>
      <c r="CH1356" s="32" t="n">
        <v>2.21</v>
      </c>
      <c r="CI1356" s="32" t="n">
        <v>2.268</v>
      </c>
      <c r="CJ1356" s="32" t="n">
        <v>2.426</v>
      </c>
      <c r="CK1356" s="32" t="n">
        <v>2.584</v>
      </c>
      <c r="CL1356" s="32" t="n">
        <v>2.623</v>
      </c>
      <c r="CM1356" s="32" t="n">
        <v>2.505</v>
      </c>
      <c r="CN1356" s="32" t="n">
        <v>2.395</v>
      </c>
      <c r="CO1356" s="32" t="n">
        <v>2.285</v>
      </c>
      <c r="CP1356" s="32" t="n">
        <v>2.25</v>
      </c>
      <c r="CQ1356" s="32" t="n">
        <v>2.252</v>
      </c>
      <c r="CR1356" s="32" t="n">
        <v>2.256</v>
      </c>
      <c r="CS1356" s="32" t="n">
        <v>2.273</v>
      </c>
      <c r="CT1356" s="32" t="n">
        <v>2.287</v>
      </c>
      <c r="CU1356" s="32" t="n">
        <v>2.315</v>
      </c>
      <c r="CV1356" s="32" t="n">
        <v>2.44</v>
      </c>
      <c r="CW1356" s="32" t="n">
        <v>2.573</v>
      </c>
      <c r="CX1356" s="32" t="n">
        <v>2.59</v>
      </c>
      <c r="CY1356" s="32" t="n">
        <v>2.471</v>
      </c>
      <c r="CZ1356" s="32" t="n">
        <v>2.352</v>
      </c>
      <c r="DA1356" s="32" t="n">
        <v>2.24</v>
      </c>
      <c r="DB1356" s="32" t="n">
        <v>2.225</v>
      </c>
      <c r="DC1356" s="32" t="n">
        <v>2.23</v>
      </c>
      <c r="DD1356" s="32" t="n">
        <v>2.233</v>
      </c>
      <c r="DE1356" s="32" t="n">
        <v>2.236</v>
      </c>
      <c r="DF1356" s="32" t="n">
        <v>2.239</v>
      </c>
      <c r="DG1356" s="32" t="n">
        <v>2.259</v>
      </c>
      <c r="DH1356" s="32" t="n">
        <v>2.386</v>
      </c>
      <c r="DI1356" s="32" t="n">
        <v>2.525</v>
      </c>
      <c r="DJ1356" s="32" t="n">
        <v>2.545</v>
      </c>
      <c r="DK1356" s="32" t="n">
        <v>2.428</v>
      </c>
      <c r="DL1356" s="32" t="n">
        <v>2.335</v>
      </c>
      <c r="DM1356" s="32" t="n">
        <v>2.235</v>
      </c>
      <c r="DN1356" s="32" t="n">
        <v>2.223</v>
      </c>
      <c r="DO1356" s="32" t="n">
        <v>2.235</v>
      </c>
      <c r="DP1356" s="32" t="n">
        <v>2.238</v>
      </c>
      <c r="DQ1356" s="32" t="n">
        <v>2.241</v>
      </c>
      <c r="DR1356" s="32" t="n">
        <v>2.244</v>
      </c>
      <c r="DS1356" s="32" t="n">
        <v>2.264</v>
      </c>
      <c r="DT1356" s="32" t="n">
        <v>2.391</v>
      </c>
      <c r="DU1356" s="32" t="n">
        <v>2.53</v>
      </c>
      <c r="DV1356" s="32" t="n">
        <v>2.57</v>
      </c>
      <c r="DW1356" s="32" t="n">
        <v>2.453</v>
      </c>
      <c r="DX1356" s="32" t="n">
        <v>2.36</v>
      </c>
      <c r="DY1356" s="32" t="n">
        <v>2.26</v>
      </c>
      <c r="DZ1356" s="32" t="n">
        <v>2.248</v>
      </c>
      <c r="EA1356" s="32" t="n">
        <v>2.26</v>
      </c>
      <c r="EB1356" s="32" t="n">
        <v>2.263</v>
      </c>
      <c r="EC1356" s="32" t="n">
        <v>2.266</v>
      </c>
      <c r="ED1356" s="32" t="n">
        <v>2.269</v>
      </c>
      <c r="EE1356" s="32" t="n">
        <v>2.289</v>
      </c>
      <c r="EF1356" s="32" t="n">
        <v>2.416</v>
      </c>
      <c r="EG1356" s="32" t="n">
        <v>2.555</v>
      </c>
      <c r="EH1356" s="32" t="n">
        <v>2.605</v>
      </c>
      <c r="EI1356" s="32" t="n">
        <v>2.488</v>
      </c>
      <c r="EJ1356" s="32" t="n">
        <v>2.395</v>
      </c>
      <c r="EK1356" s="32" t="n">
        <v>2.295</v>
      </c>
      <c r="EL1356" s="32" t="n">
        <v>2.283</v>
      </c>
      <c r="EM1356" s="32" t="n">
        <v>2.295</v>
      </c>
      <c r="EN1356" s="32" t="n">
        <v>2.298</v>
      </c>
      <c r="EO1356" s="32" t="n">
        <v>2.301</v>
      </c>
      <c r="EP1356" s="32" t="n">
        <v>2.304</v>
      </c>
      <c r="EQ1356" s="32" t="n">
        <v>2.324</v>
      </c>
      <c r="ER1356" s="32" t="n">
        <v>2.451</v>
      </c>
      <c r="ES1356" s="32" t="n">
        <v>2.59</v>
      </c>
      <c r="ET1356" s="32" t="n">
        <v>2.65</v>
      </c>
      <c r="EU1356" s="32" t="n">
        <v>2.533</v>
      </c>
      <c r="EV1356" s="32" t="n">
        <v>2.44</v>
      </c>
      <c r="EW1356" s="32" t="n">
        <v>2.34</v>
      </c>
      <c r="EX1356" s="32" t="n">
        <v>2.328</v>
      </c>
      <c r="EY1356" s="32"/>
      <c r="EZ1356" s="32"/>
      <c r="FA1356" s="32"/>
      <c r="FB1356" s="32"/>
      <c r="FC1356" s="32"/>
      <c r="FD1356" s="32"/>
      <c r="FE1356" s="32"/>
      <c r="FF1356" s="32"/>
      <c r="FG1356" s="32"/>
      <c r="FH1356" s="32"/>
      <c r="FI1356" s="32"/>
      <c r="FJ1356" s="32"/>
      <c r="FK1356" s="32"/>
      <c r="FL1356" s="32"/>
      <c r="FM1356" s="32"/>
      <c r="FN1356" s="32"/>
      <c r="FO1356" s="32"/>
      <c r="FP1356" s="32"/>
      <c r="FQ1356" s="32"/>
      <c r="FR1356" s="32"/>
      <c r="FS1356" s="32"/>
      <c r="FT1356" s="32"/>
      <c r="FU1356" s="32"/>
      <c r="FV1356" s="32"/>
      <c r="FW1356" s="32"/>
      <c r="FX1356" s="32"/>
      <c r="FY1356" s="32"/>
      <c r="FZ1356" s="32"/>
      <c r="GA1356" s="32"/>
      <c r="GB1356" s="32"/>
      <c r="GC1356" s="32"/>
      <c r="GD1356" s="32"/>
      <c r="GE1356" s="32"/>
      <c r="GF1356" s="32"/>
      <c r="GG1356" s="32"/>
      <c r="GH1356" s="32"/>
      <c r="GI1356" s="32"/>
      <c r="GJ1356" s="32"/>
      <c r="GK1356" s="32"/>
      <c r="GL1356" s="32"/>
      <c r="GM1356" s="32"/>
      <c r="GN1356" s="32"/>
      <c r="GO1356" s="32"/>
      <c r="GP1356" s="32"/>
      <c r="GQ1356" s="32"/>
    </row>
    <row r="1357" customFormat="false" ht="12.75" hidden="true" customHeight="false" outlineLevel="0" collapsed="false">
      <c r="A1357" s="0" t="n">
        <f aca="false">WEEKDAY(C1357,2)</f>
        <v>5</v>
      </c>
      <c r="B1357" s="0" t="n">
        <f aca="false">MONTH(C1357)</f>
        <v>5</v>
      </c>
      <c r="C1357" s="23" t="n">
        <v>35937</v>
      </c>
      <c r="D1357" s="0" t="n">
        <f aca="false">MONTH(R1357)</f>
        <v>5</v>
      </c>
      <c r="E1357" s="0" t="n">
        <f aca="false">YEAR(R1357)</f>
        <v>1998</v>
      </c>
      <c r="F1357" s="35" t="n">
        <f aca="false">L1357-K1357</f>
        <v>0.3426</v>
      </c>
      <c r="G1357" s="24" t="n">
        <f aca="false">N1357-M1357</f>
        <v>-0.0338333333333334</v>
      </c>
      <c r="H1357" s="24" t="n">
        <f aca="false">O1357-N1357</f>
        <v>-0.00475000000000003</v>
      </c>
      <c r="I1357" s="24" t="n">
        <f aca="false">O1357-M1357</f>
        <v>-0.0385833333333334</v>
      </c>
      <c r="J1357" s="25" t="n">
        <f aca="false">VLOOKUP(C1357,'Nymex hist.'!A:B,2,0)</f>
        <v>2.094</v>
      </c>
      <c r="K1357" s="34" t="n">
        <f aca="false">AVERAGE(CC1357:CI1357)</f>
        <v>2.1774</v>
      </c>
      <c r="L1357" s="34" t="n">
        <f aca="false">AVERAGE(CJ1357:CN1357)</f>
        <v>2.52</v>
      </c>
      <c r="M1357" s="27" t="n">
        <f aca="false">SUMIF($S$3:$FQ$3,$E1357+1,$S1357:$FQ1357)/COUNTIF($S$3:$FQ$3,$E1357+1)</f>
        <v>2.38133333333333</v>
      </c>
      <c r="N1357" s="27" t="n">
        <f aca="false">SUMIF($S$3:$FQ$3,$E1357+2,$S1357:$FQ1357)/COUNTIF($S$3:$FQ$3,$E1357+2)</f>
        <v>2.3475</v>
      </c>
      <c r="O1357" s="27" t="n">
        <f aca="false">SUMIF($S$3:$FQ$3,$E1357+3,$S1357:$FQ1357)/COUNTIF($S$3:$FQ$3,$E1357+3)</f>
        <v>2.34275</v>
      </c>
      <c r="P1357" s="27" t="n">
        <f aca="false">SUMIF($S$3:$FQ$3,$E1357+4,$S1357:$FQ1357)/COUNTIF($S$3:$FQ$3,$E1357+4)</f>
        <v>2.36775</v>
      </c>
      <c r="Q1357" s="27" t="n">
        <f aca="false">SUMIF($S$3:$FQ$3,$E1357+5,$S1357:$FQ1357)/COUNTIF($S$3:$FQ$3,$E1357+5)</f>
        <v>2.40275</v>
      </c>
      <c r="R1357" s="28" t="n">
        <v>35937</v>
      </c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30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 t="n">
        <v>2.094</v>
      </c>
      <c r="CF1357" s="29" t="n">
        <v>2.124</v>
      </c>
      <c r="CG1357" s="29" t="n">
        <v>2.174</v>
      </c>
      <c r="CH1357" s="29" t="n">
        <v>2.22</v>
      </c>
      <c r="CI1357" s="29" t="n">
        <v>2.275</v>
      </c>
      <c r="CJ1357" s="29" t="n">
        <v>2.435</v>
      </c>
      <c r="CK1357" s="29" t="n">
        <v>2.6</v>
      </c>
      <c r="CL1357" s="29" t="n">
        <v>2.635</v>
      </c>
      <c r="CM1357" s="29" t="n">
        <v>2.52</v>
      </c>
      <c r="CN1357" s="29" t="n">
        <v>2.41</v>
      </c>
      <c r="CO1357" s="29" t="n">
        <v>2.3</v>
      </c>
      <c r="CP1357" s="29" t="n">
        <v>2.26</v>
      </c>
      <c r="CQ1357" s="29" t="n">
        <v>2.26</v>
      </c>
      <c r="CR1357" s="29" t="n">
        <v>2.264</v>
      </c>
      <c r="CS1357" s="29" t="n">
        <v>2.281</v>
      </c>
      <c r="CT1357" s="29" t="n">
        <v>2.295</v>
      </c>
      <c r="CU1357" s="29" t="n">
        <v>2.323</v>
      </c>
      <c r="CV1357" s="29" t="n">
        <v>2.448</v>
      </c>
      <c r="CW1357" s="29" t="n">
        <v>2.58</v>
      </c>
      <c r="CX1357" s="29" t="n">
        <v>2.597</v>
      </c>
      <c r="CY1357" s="29" t="n">
        <v>2.482</v>
      </c>
      <c r="CZ1357" s="29" t="n">
        <v>2.365</v>
      </c>
      <c r="DA1357" s="29" t="n">
        <v>2.257</v>
      </c>
      <c r="DB1357" s="29" t="n">
        <v>2.242</v>
      </c>
      <c r="DC1357" s="29" t="n">
        <v>2.247</v>
      </c>
      <c r="DD1357" s="29" t="n">
        <v>2.25</v>
      </c>
      <c r="DE1357" s="29" t="n">
        <v>2.253</v>
      </c>
      <c r="DF1357" s="29" t="n">
        <v>2.256</v>
      </c>
      <c r="DG1357" s="29" t="n">
        <v>2.276</v>
      </c>
      <c r="DH1357" s="29" t="n">
        <v>2.403</v>
      </c>
      <c r="DI1357" s="29" t="n">
        <v>2.542</v>
      </c>
      <c r="DJ1357" s="29" t="n">
        <v>2.562</v>
      </c>
      <c r="DK1357" s="29" t="n">
        <v>2.445</v>
      </c>
      <c r="DL1357" s="29" t="n">
        <v>2.352</v>
      </c>
      <c r="DM1357" s="29" t="n">
        <v>2.252</v>
      </c>
      <c r="DN1357" s="29" t="n">
        <v>2.24</v>
      </c>
      <c r="DO1357" s="29" t="n">
        <v>2.252</v>
      </c>
      <c r="DP1357" s="29" t="n">
        <v>2.255</v>
      </c>
      <c r="DQ1357" s="29" t="n">
        <v>2.258</v>
      </c>
      <c r="DR1357" s="29" t="n">
        <v>2.261</v>
      </c>
      <c r="DS1357" s="29" t="n">
        <v>2.281</v>
      </c>
      <c r="DT1357" s="29" t="n">
        <v>2.408</v>
      </c>
      <c r="DU1357" s="29" t="n">
        <v>2.547</v>
      </c>
      <c r="DV1357" s="29" t="n">
        <v>2.587</v>
      </c>
      <c r="DW1357" s="29" t="n">
        <v>2.47</v>
      </c>
      <c r="DX1357" s="29" t="n">
        <v>2.377</v>
      </c>
      <c r="DY1357" s="29" t="n">
        <v>2.277</v>
      </c>
      <c r="DZ1357" s="29" t="n">
        <v>2.265</v>
      </c>
      <c r="EA1357" s="29" t="n">
        <v>2.277</v>
      </c>
      <c r="EB1357" s="29" t="n">
        <v>2.28</v>
      </c>
      <c r="EC1357" s="29" t="n">
        <v>2.283</v>
      </c>
      <c r="ED1357" s="29" t="n">
        <v>2.286</v>
      </c>
      <c r="EE1357" s="29" t="n">
        <v>2.306</v>
      </c>
      <c r="EF1357" s="29" t="n">
        <v>2.433</v>
      </c>
      <c r="EG1357" s="29" t="n">
        <v>2.572</v>
      </c>
      <c r="EH1357" s="29" t="n">
        <v>2.622</v>
      </c>
      <c r="EI1357" s="29" t="n">
        <v>2.505</v>
      </c>
      <c r="EJ1357" s="29" t="n">
        <v>2.412</v>
      </c>
      <c r="EK1357" s="29" t="n">
        <v>2.312</v>
      </c>
      <c r="EL1357" s="29" t="n">
        <v>2.3</v>
      </c>
      <c r="EM1357" s="29" t="n">
        <v>2.312</v>
      </c>
      <c r="EN1357" s="29" t="n">
        <v>2.315</v>
      </c>
      <c r="EO1357" s="29" t="n">
        <v>2.318</v>
      </c>
      <c r="EP1357" s="29" t="n">
        <v>2.321</v>
      </c>
      <c r="EQ1357" s="29" t="n">
        <v>2.341</v>
      </c>
      <c r="ER1357" s="29" t="n">
        <v>2.468</v>
      </c>
      <c r="ES1357" s="29" t="n">
        <v>2.607</v>
      </c>
      <c r="ET1357" s="29" t="n">
        <v>2.667</v>
      </c>
      <c r="EU1357" s="29" t="n">
        <v>2.55</v>
      </c>
      <c r="EV1357" s="29" t="n">
        <v>2.457</v>
      </c>
      <c r="EW1357" s="29" t="n">
        <v>2.357</v>
      </c>
      <c r="EX1357" s="29" t="n">
        <v>2.345</v>
      </c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29"/>
      <c r="GF1357" s="29"/>
      <c r="GG1357" s="29"/>
      <c r="GH1357" s="29"/>
      <c r="GI1357" s="29"/>
      <c r="GJ1357" s="29"/>
      <c r="GK1357" s="29"/>
      <c r="GL1357" s="29"/>
      <c r="GM1357" s="29"/>
      <c r="GN1357" s="29"/>
      <c r="GO1357" s="29"/>
      <c r="GP1357" s="29"/>
      <c r="GQ1357" s="29"/>
      <c r="GR1357" s="0"/>
      <c r="GS1357" s="0"/>
      <c r="GT1357" s="0"/>
      <c r="GU1357" s="0"/>
      <c r="GV1357" s="0"/>
      <c r="GW1357" s="0"/>
      <c r="GX1357" s="0"/>
      <c r="GY1357" s="0"/>
      <c r="GZ1357" s="0"/>
      <c r="HA1357" s="0"/>
      <c r="HB1357" s="0"/>
      <c r="HC1357" s="0"/>
      <c r="HD1357" s="0"/>
      <c r="HE1357" s="0"/>
      <c r="HF1357" s="0"/>
      <c r="HG1357" s="0"/>
      <c r="HH1357" s="0"/>
      <c r="HI1357" s="0"/>
      <c r="HJ1357" s="0"/>
      <c r="HK1357" s="0"/>
      <c r="HL1357" s="0"/>
      <c r="HM1357" s="0"/>
      <c r="HN1357" s="0"/>
      <c r="HO1357" s="0"/>
      <c r="HP1357" s="0"/>
      <c r="HQ1357" s="0"/>
      <c r="HR1357" s="0"/>
      <c r="HS1357" s="0"/>
      <c r="HT1357" s="0"/>
      <c r="HU1357" s="0"/>
      <c r="HV1357" s="0"/>
      <c r="HW1357" s="0"/>
      <c r="HX1357" s="0"/>
      <c r="HY1357" s="0"/>
      <c r="HZ1357" s="0"/>
      <c r="IA1357" s="0"/>
      <c r="IB1357" s="0"/>
      <c r="IC1357" s="0"/>
      <c r="ID1357" s="0"/>
      <c r="IE1357" s="0"/>
      <c r="IF1357" s="0"/>
      <c r="IG1357" s="0"/>
      <c r="IH1357" s="0"/>
      <c r="II1357" s="0"/>
      <c r="IJ1357" s="0"/>
      <c r="IK1357" s="0"/>
      <c r="IL1357" s="0"/>
      <c r="IM1357" s="0"/>
      <c r="IN1357" s="0"/>
      <c r="IO1357" s="0"/>
      <c r="IP1357" s="0"/>
      <c r="IQ1357" s="0"/>
      <c r="IR1357" s="0"/>
      <c r="IS1357" s="0"/>
      <c r="IT1357" s="0"/>
      <c r="IU1357" s="0"/>
      <c r="IV1357" s="0"/>
      <c r="IW1357" s="0"/>
    </row>
    <row r="1358" customFormat="false" ht="12.75" hidden="true" customHeight="false" outlineLevel="0" collapsed="false">
      <c r="A1358" s="0" t="n">
        <f aca="false">WEEKDAY(C1358,2)</f>
        <v>2</v>
      </c>
      <c r="B1358" s="0" t="n">
        <f aca="false">MONTH(C1358)</f>
        <v>5</v>
      </c>
      <c r="C1358" s="23" t="n">
        <v>35941</v>
      </c>
      <c r="D1358" s="0" t="n">
        <f aca="false">MONTH(R1358)</f>
        <v>5</v>
      </c>
      <c r="E1358" s="0" t="n">
        <f aca="false">YEAR(R1358)</f>
        <v>1998</v>
      </c>
      <c r="F1358" s="35" t="n">
        <f aca="false">L1358-K1358</f>
        <v>0.341</v>
      </c>
      <c r="G1358" s="24" t="n">
        <f aca="false">N1358-M1358</f>
        <v>-0.0323333333333329</v>
      </c>
      <c r="H1358" s="24" t="n">
        <f aca="false">O1358-N1358</f>
        <v>-0.00350000000000028</v>
      </c>
      <c r="I1358" s="24" t="n">
        <f aca="false">O1358-M1358</f>
        <v>-0.0358333333333332</v>
      </c>
      <c r="J1358" s="25" t="n">
        <f aca="false">VLOOKUP(C1358,'Nymex hist.'!A:B,2,0)</f>
        <v>2.095</v>
      </c>
      <c r="K1358" s="34" t="n">
        <f aca="false">AVERAGE(CC1358:CI1358)</f>
        <v>2.1728</v>
      </c>
      <c r="L1358" s="34" t="n">
        <f aca="false">AVERAGE(CJ1358:CN1358)</f>
        <v>2.5138</v>
      </c>
      <c r="M1358" s="27" t="n">
        <f aca="false">SUMIF($S$3:$FQ$3,$E1358+1,$S1358:$FQ1358)/COUNTIF($S$3:$FQ$3,$E1358+1)</f>
        <v>2.37583333333333</v>
      </c>
      <c r="N1358" s="27" t="n">
        <f aca="false">SUMIF($S$3:$FQ$3,$E1358+2,$S1358:$FQ1358)/COUNTIF($S$3:$FQ$3,$E1358+2)</f>
        <v>2.3435</v>
      </c>
      <c r="O1358" s="27" t="n">
        <f aca="false">SUMIF($S$3:$FQ$3,$E1358+3,$S1358:$FQ1358)/COUNTIF($S$3:$FQ$3,$E1358+3)</f>
        <v>2.34</v>
      </c>
      <c r="P1358" s="27" t="n">
        <f aca="false">SUMIF($S$3:$FQ$3,$E1358+4,$S1358:$FQ1358)/COUNTIF($S$3:$FQ$3,$E1358+4)</f>
        <v>2.365</v>
      </c>
      <c r="Q1358" s="27" t="n">
        <f aca="false">SUMIF($S$3:$FQ$3,$E1358+5,$S1358:$FQ1358)/COUNTIF($S$3:$FQ$3,$E1358+5)</f>
        <v>2.4</v>
      </c>
      <c r="R1358" s="28" t="n">
        <v>35941</v>
      </c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30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 t="n">
        <v>2.095</v>
      </c>
      <c r="CF1358" s="29" t="n">
        <v>2.118</v>
      </c>
      <c r="CG1358" s="29" t="n">
        <v>2.168</v>
      </c>
      <c r="CH1358" s="29" t="n">
        <v>2.213</v>
      </c>
      <c r="CI1358" s="29" t="n">
        <v>2.27</v>
      </c>
      <c r="CJ1358" s="29" t="n">
        <v>2.43</v>
      </c>
      <c r="CK1358" s="29" t="n">
        <v>2.592</v>
      </c>
      <c r="CL1358" s="29" t="n">
        <v>2.629</v>
      </c>
      <c r="CM1358" s="29" t="n">
        <v>2.514</v>
      </c>
      <c r="CN1358" s="29" t="n">
        <v>2.404</v>
      </c>
      <c r="CO1358" s="29" t="n">
        <v>2.294</v>
      </c>
      <c r="CP1358" s="29" t="n">
        <v>2.254</v>
      </c>
      <c r="CQ1358" s="29" t="n">
        <v>2.254</v>
      </c>
      <c r="CR1358" s="29" t="n">
        <v>2.259</v>
      </c>
      <c r="CS1358" s="29" t="n">
        <v>2.276</v>
      </c>
      <c r="CT1358" s="29" t="n">
        <v>2.29</v>
      </c>
      <c r="CU1358" s="29" t="n">
        <v>2.318</v>
      </c>
      <c r="CV1358" s="29" t="n">
        <v>2.443</v>
      </c>
      <c r="CW1358" s="29" t="n">
        <v>2.575</v>
      </c>
      <c r="CX1358" s="29" t="n">
        <v>2.592</v>
      </c>
      <c r="CY1358" s="29" t="n">
        <v>2.477</v>
      </c>
      <c r="CZ1358" s="29" t="n">
        <v>2.36</v>
      </c>
      <c r="DA1358" s="29" t="n">
        <v>2.252</v>
      </c>
      <c r="DB1358" s="29" t="n">
        <v>2.237</v>
      </c>
      <c r="DC1358" s="29" t="n">
        <v>2.242</v>
      </c>
      <c r="DD1358" s="29" t="n">
        <v>2.245</v>
      </c>
      <c r="DE1358" s="29" t="n">
        <v>2.249</v>
      </c>
      <c r="DF1358" s="29" t="n">
        <v>2.253</v>
      </c>
      <c r="DG1358" s="29" t="n">
        <v>2.274</v>
      </c>
      <c r="DH1358" s="29" t="n">
        <v>2.401</v>
      </c>
      <c r="DI1358" s="29" t="n">
        <v>2.54</v>
      </c>
      <c r="DJ1358" s="29" t="n">
        <v>2.56</v>
      </c>
      <c r="DK1358" s="29" t="n">
        <v>2.443</v>
      </c>
      <c r="DL1358" s="29" t="n">
        <v>2.35</v>
      </c>
      <c r="DM1358" s="29" t="n">
        <v>2.25</v>
      </c>
      <c r="DN1358" s="29" t="n">
        <v>2.238</v>
      </c>
      <c r="DO1358" s="29" t="n">
        <v>2.247</v>
      </c>
      <c r="DP1358" s="29" t="n">
        <v>2.25</v>
      </c>
      <c r="DQ1358" s="29" t="n">
        <v>2.254</v>
      </c>
      <c r="DR1358" s="29" t="n">
        <v>2.258</v>
      </c>
      <c r="DS1358" s="29" t="n">
        <v>2.279</v>
      </c>
      <c r="DT1358" s="29" t="n">
        <v>2.406</v>
      </c>
      <c r="DU1358" s="29" t="n">
        <v>2.545</v>
      </c>
      <c r="DV1358" s="29" t="n">
        <v>2.585</v>
      </c>
      <c r="DW1358" s="29" t="n">
        <v>2.468</v>
      </c>
      <c r="DX1358" s="29" t="n">
        <v>2.375</v>
      </c>
      <c r="DY1358" s="29" t="n">
        <v>2.275</v>
      </c>
      <c r="DZ1358" s="29" t="n">
        <v>2.263</v>
      </c>
      <c r="EA1358" s="29" t="n">
        <v>2.272</v>
      </c>
      <c r="EB1358" s="29" t="n">
        <v>2.275</v>
      </c>
      <c r="EC1358" s="29" t="n">
        <v>2.279</v>
      </c>
      <c r="ED1358" s="29" t="n">
        <v>2.283</v>
      </c>
      <c r="EE1358" s="29" t="n">
        <v>2.304</v>
      </c>
      <c r="EF1358" s="29" t="n">
        <v>2.431</v>
      </c>
      <c r="EG1358" s="29" t="n">
        <v>2.57</v>
      </c>
      <c r="EH1358" s="29" t="n">
        <v>2.62</v>
      </c>
      <c r="EI1358" s="29" t="n">
        <v>2.503</v>
      </c>
      <c r="EJ1358" s="29" t="n">
        <v>2.41</v>
      </c>
      <c r="EK1358" s="29" t="n">
        <v>2.31</v>
      </c>
      <c r="EL1358" s="29" t="n">
        <v>2.298</v>
      </c>
      <c r="EM1358" s="29" t="n">
        <v>2.307</v>
      </c>
      <c r="EN1358" s="29" t="n">
        <v>2.31</v>
      </c>
      <c r="EO1358" s="29" t="n">
        <v>2.314</v>
      </c>
      <c r="EP1358" s="29" t="n">
        <v>2.318</v>
      </c>
      <c r="EQ1358" s="29" t="n">
        <v>2.339</v>
      </c>
      <c r="ER1358" s="29" t="n">
        <v>2.466</v>
      </c>
      <c r="ES1358" s="29" t="n">
        <v>2.605</v>
      </c>
      <c r="ET1358" s="29" t="n">
        <v>2.665</v>
      </c>
      <c r="EU1358" s="29" t="n">
        <v>2.548</v>
      </c>
      <c r="EV1358" s="29" t="n">
        <v>2.455</v>
      </c>
      <c r="EW1358" s="29" t="n">
        <v>2.355</v>
      </c>
      <c r="EX1358" s="29" t="n">
        <v>2.343</v>
      </c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29"/>
      <c r="GF1358" s="29"/>
      <c r="GG1358" s="29"/>
      <c r="GH1358" s="29"/>
      <c r="GI1358" s="29"/>
      <c r="GJ1358" s="29"/>
      <c r="GK1358" s="29"/>
      <c r="GL1358" s="29"/>
      <c r="GM1358" s="29"/>
      <c r="GN1358" s="29"/>
      <c r="GO1358" s="29"/>
      <c r="GP1358" s="29"/>
      <c r="GQ1358" s="29"/>
      <c r="GR1358" s="0"/>
      <c r="GS1358" s="0"/>
      <c r="GT1358" s="0"/>
      <c r="GU1358" s="0"/>
      <c r="GV1358" s="0"/>
      <c r="GW1358" s="0"/>
      <c r="GX1358" s="0"/>
      <c r="GY1358" s="0"/>
      <c r="GZ1358" s="0"/>
      <c r="HA1358" s="0"/>
      <c r="HB1358" s="0"/>
      <c r="HC1358" s="0"/>
      <c r="HD1358" s="0"/>
      <c r="HE1358" s="0"/>
      <c r="HF1358" s="0"/>
      <c r="HG1358" s="0"/>
      <c r="HH1358" s="0"/>
      <c r="HI1358" s="0"/>
      <c r="HJ1358" s="0"/>
      <c r="HK1358" s="0"/>
      <c r="HL1358" s="0"/>
      <c r="HM1358" s="0"/>
      <c r="HN1358" s="0"/>
      <c r="HO1358" s="0"/>
      <c r="HP1358" s="0"/>
      <c r="HQ1358" s="0"/>
      <c r="HR1358" s="0"/>
      <c r="HS1358" s="0"/>
      <c r="HT1358" s="0"/>
      <c r="HU1358" s="0"/>
      <c r="HV1358" s="0"/>
      <c r="HW1358" s="0"/>
      <c r="HX1358" s="0"/>
      <c r="HY1358" s="0"/>
      <c r="HZ1358" s="0"/>
      <c r="IA1358" s="0"/>
      <c r="IB1358" s="0"/>
      <c r="IC1358" s="0"/>
      <c r="ID1358" s="0"/>
      <c r="IE1358" s="0"/>
      <c r="IF1358" s="0"/>
      <c r="IG1358" s="0"/>
      <c r="IH1358" s="0"/>
      <c r="II1358" s="0"/>
      <c r="IJ1358" s="0"/>
      <c r="IK1358" s="0"/>
      <c r="IL1358" s="0"/>
      <c r="IM1358" s="0"/>
      <c r="IN1358" s="0"/>
      <c r="IO1358" s="0"/>
      <c r="IP1358" s="0"/>
      <c r="IQ1358" s="0"/>
      <c r="IR1358" s="0"/>
      <c r="IS1358" s="0"/>
      <c r="IT1358" s="0"/>
      <c r="IU1358" s="0"/>
      <c r="IV1358" s="0"/>
      <c r="IW1358" s="0"/>
    </row>
    <row r="1359" customFormat="false" ht="12.75" hidden="true" customHeight="false" outlineLevel="0" collapsed="false">
      <c r="A1359" s="0" t="n">
        <f aca="false">WEEKDAY(C1359,2)</f>
        <v>3</v>
      </c>
      <c r="B1359" s="0" t="n">
        <f aca="false">MONTH(C1359)</f>
        <v>5</v>
      </c>
      <c r="C1359" s="23" t="n">
        <v>35942</v>
      </c>
      <c r="D1359" s="0" t="n">
        <f aca="false">MONTH(R1359)</f>
        <v>5</v>
      </c>
      <c r="E1359" s="0" t="n">
        <f aca="false">YEAR(R1359)</f>
        <v>1998</v>
      </c>
      <c r="F1359" s="35" t="n">
        <f aca="false">L1359-K1359</f>
        <v>0.3766</v>
      </c>
      <c r="G1359" s="24" t="n">
        <f aca="false">N1359-M1359</f>
        <v>-0.0277499999999997</v>
      </c>
      <c r="H1359" s="24" t="n">
        <f aca="false">O1359-N1359</f>
        <v>-0.00350000000000028</v>
      </c>
      <c r="I1359" s="24" t="n">
        <f aca="false">O1359-M1359</f>
        <v>-0.03125</v>
      </c>
      <c r="J1359" s="25" t="n">
        <f aca="false">VLOOKUP(C1359,'Nymex hist.'!A:B,2,0)</f>
        <v>2.017</v>
      </c>
      <c r="K1359" s="34" t="n">
        <f aca="false">AVERAGE(CC1359:CI1359)</f>
        <v>2.1048</v>
      </c>
      <c r="L1359" s="34" t="n">
        <f aca="false">AVERAGE(CJ1359:CN1359)</f>
        <v>2.4814</v>
      </c>
      <c r="M1359" s="27" t="n">
        <f aca="false">SUMIF($S$3:$FQ$3,$E1359+1,$S1359:$FQ1359)/COUNTIF($S$3:$FQ$3,$E1359+1)</f>
        <v>2.36225</v>
      </c>
      <c r="N1359" s="27" t="n">
        <f aca="false">SUMIF($S$3:$FQ$3,$E1359+2,$S1359:$FQ1359)/COUNTIF($S$3:$FQ$3,$E1359+2)</f>
        <v>2.3345</v>
      </c>
      <c r="O1359" s="27" t="n">
        <f aca="false">SUMIF($S$3:$FQ$3,$E1359+3,$S1359:$FQ1359)/COUNTIF($S$3:$FQ$3,$E1359+3)</f>
        <v>2.331</v>
      </c>
      <c r="P1359" s="27" t="n">
        <f aca="false">SUMIF($S$3:$FQ$3,$E1359+4,$S1359:$FQ1359)/COUNTIF($S$3:$FQ$3,$E1359+4)</f>
        <v>2.356</v>
      </c>
      <c r="Q1359" s="27" t="n">
        <f aca="false">SUMIF($S$3:$FQ$3,$E1359+5,$S1359:$FQ1359)/COUNTIF($S$3:$FQ$3,$E1359+5)</f>
        <v>2.391</v>
      </c>
      <c r="R1359" s="28" t="n">
        <v>35942</v>
      </c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30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 t="n">
        <v>2.017</v>
      </c>
      <c r="CF1359" s="29" t="n">
        <v>2.046</v>
      </c>
      <c r="CG1359" s="29" t="n">
        <v>2.1</v>
      </c>
      <c r="CH1359" s="29" t="n">
        <v>2.146</v>
      </c>
      <c r="CI1359" s="29" t="n">
        <v>2.215</v>
      </c>
      <c r="CJ1359" s="29" t="n">
        <v>2.385</v>
      </c>
      <c r="CK1359" s="29" t="n">
        <v>2.552</v>
      </c>
      <c r="CL1359" s="29" t="n">
        <v>2.595</v>
      </c>
      <c r="CM1359" s="29" t="n">
        <v>2.49</v>
      </c>
      <c r="CN1359" s="29" t="n">
        <v>2.385</v>
      </c>
      <c r="CO1359" s="29" t="n">
        <v>2.28</v>
      </c>
      <c r="CP1359" s="29" t="n">
        <v>2.245</v>
      </c>
      <c r="CQ1359" s="29" t="n">
        <v>2.245</v>
      </c>
      <c r="CR1359" s="29" t="n">
        <v>2.25</v>
      </c>
      <c r="CS1359" s="29" t="n">
        <v>2.267</v>
      </c>
      <c r="CT1359" s="29" t="n">
        <v>2.281</v>
      </c>
      <c r="CU1359" s="29" t="n">
        <v>2.309</v>
      </c>
      <c r="CV1359" s="29" t="n">
        <v>2.434</v>
      </c>
      <c r="CW1359" s="29" t="n">
        <v>2.566</v>
      </c>
      <c r="CX1359" s="29" t="n">
        <v>2.583</v>
      </c>
      <c r="CY1359" s="29" t="n">
        <v>2.468</v>
      </c>
      <c r="CZ1359" s="29" t="n">
        <v>2.351</v>
      </c>
      <c r="DA1359" s="29" t="n">
        <v>2.243</v>
      </c>
      <c r="DB1359" s="29" t="n">
        <v>2.228</v>
      </c>
      <c r="DC1359" s="29" t="n">
        <v>2.233</v>
      </c>
      <c r="DD1359" s="29" t="n">
        <v>2.236</v>
      </c>
      <c r="DE1359" s="29" t="n">
        <v>2.24</v>
      </c>
      <c r="DF1359" s="29" t="n">
        <v>2.244</v>
      </c>
      <c r="DG1359" s="29" t="n">
        <v>2.265</v>
      </c>
      <c r="DH1359" s="29" t="n">
        <v>2.392</v>
      </c>
      <c r="DI1359" s="29" t="n">
        <v>2.531</v>
      </c>
      <c r="DJ1359" s="29" t="n">
        <v>2.551</v>
      </c>
      <c r="DK1359" s="29" t="n">
        <v>2.434</v>
      </c>
      <c r="DL1359" s="29" t="n">
        <v>2.341</v>
      </c>
      <c r="DM1359" s="29" t="n">
        <v>2.241</v>
      </c>
      <c r="DN1359" s="29" t="n">
        <v>2.229</v>
      </c>
      <c r="DO1359" s="29" t="n">
        <v>2.238</v>
      </c>
      <c r="DP1359" s="29" t="n">
        <v>2.241</v>
      </c>
      <c r="DQ1359" s="29" t="n">
        <v>2.245</v>
      </c>
      <c r="DR1359" s="29" t="n">
        <v>2.249</v>
      </c>
      <c r="DS1359" s="29" t="n">
        <v>2.27</v>
      </c>
      <c r="DT1359" s="29" t="n">
        <v>2.397</v>
      </c>
      <c r="DU1359" s="29" t="n">
        <v>2.536</v>
      </c>
      <c r="DV1359" s="29" t="n">
        <v>2.576</v>
      </c>
      <c r="DW1359" s="29" t="n">
        <v>2.459</v>
      </c>
      <c r="DX1359" s="29" t="n">
        <v>2.366</v>
      </c>
      <c r="DY1359" s="29" t="n">
        <v>2.266</v>
      </c>
      <c r="DZ1359" s="29" t="n">
        <v>2.254</v>
      </c>
      <c r="EA1359" s="29" t="n">
        <v>2.263</v>
      </c>
      <c r="EB1359" s="29" t="n">
        <v>2.266</v>
      </c>
      <c r="EC1359" s="29" t="n">
        <v>2.27</v>
      </c>
      <c r="ED1359" s="29" t="n">
        <v>2.274</v>
      </c>
      <c r="EE1359" s="29" t="n">
        <v>2.295</v>
      </c>
      <c r="EF1359" s="29" t="n">
        <v>2.422</v>
      </c>
      <c r="EG1359" s="29" t="n">
        <v>2.561</v>
      </c>
      <c r="EH1359" s="29" t="n">
        <v>2.611</v>
      </c>
      <c r="EI1359" s="29" t="n">
        <v>2.494</v>
      </c>
      <c r="EJ1359" s="29" t="n">
        <v>2.401</v>
      </c>
      <c r="EK1359" s="29" t="n">
        <v>2.301</v>
      </c>
      <c r="EL1359" s="29" t="n">
        <v>2.289</v>
      </c>
      <c r="EM1359" s="29" t="n">
        <v>2.298</v>
      </c>
      <c r="EN1359" s="29" t="n">
        <v>2.301</v>
      </c>
      <c r="EO1359" s="29" t="n">
        <v>2.305</v>
      </c>
      <c r="EP1359" s="29" t="n">
        <v>2.309</v>
      </c>
      <c r="EQ1359" s="29" t="n">
        <v>2.33</v>
      </c>
      <c r="ER1359" s="29" t="n">
        <v>2.457</v>
      </c>
      <c r="ES1359" s="29" t="n">
        <v>2.596</v>
      </c>
      <c r="ET1359" s="29" t="n">
        <v>2.656</v>
      </c>
      <c r="EU1359" s="29" t="n">
        <v>2.539</v>
      </c>
      <c r="EV1359" s="29" t="n">
        <v>2.446</v>
      </c>
      <c r="EW1359" s="29" t="n">
        <v>2.346</v>
      </c>
      <c r="EX1359" s="29" t="n">
        <v>2.334</v>
      </c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29"/>
      <c r="GF1359" s="29"/>
      <c r="GG1359" s="29"/>
      <c r="GH1359" s="29"/>
      <c r="GI1359" s="29"/>
      <c r="GJ1359" s="29"/>
      <c r="GK1359" s="29"/>
      <c r="GL1359" s="29"/>
      <c r="GM1359" s="29"/>
      <c r="GN1359" s="29"/>
      <c r="GO1359" s="29"/>
      <c r="GP1359" s="29"/>
      <c r="GQ1359" s="29"/>
      <c r="GR1359" s="0"/>
      <c r="GS1359" s="0"/>
      <c r="GT1359" s="0"/>
      <c r="GU1359" s="0"/>
      <c r="GV1359" s="0"/>
      <c r="GW1359" s="0"/>
      <c r="GX1359" s="0"/>
      <c r="GY1359" s="0"/>
      <c r="GZ1359" s="0"/>
      <c r="HA1359" s="0"/>
      <c r="HB1359" s="0"/>
      <c r="HC1359" s="0"/>
      <c r="HD1359" s="0"/>
      <c r="HE1359" s="0"/>
      <c r="HF1359" s="0"/>
      <c r="HG1359" s="0"/>
      <c r="HH1359" s="0"/>
      <c r="HI1359" s="0"/>
      <c r="HJ1359" s="0"/>
      <c r="HK1359" s="0"/>
      <c r="HL1359" s="0"/>
      <c r="HM1359" s="0"/>
      <c r="HN1359" s="0"/>
      <c r="HO1359" s="0"/>
      <c r="HP1359" s="0"/>
      <c r="HQ1359" s="0"/>
      <c r="HR1359" s="0"/>
      <c r="HS1359" s="0"/>
      <c r="HT1359" s="0"/>
      <c r="HU1359" s="0"/>
      <c r="HV1359" s="0"/>
      <c r="HW1359" s="0"/>
      <c r="HX1359" s="0"/>
      <c r="HY1359" s="0"/>
      <c r="HZ1359" s="0"/>
      <c r="IA1359" s="0"/>
      <c r="IB1359" s="0"/>
      <c r="IC1359" s="0"/>
      <c r="ID1359" s="0"/>
      <c r="IE1359" s="0"/>
      <c r="IF1359" s="0"/>
      <c r="IG1359" s="0"/>
      <c r="IH1359" s="0"/>
      <c r="II1359" s="0"/>
      <c r="IJ1359" s="0"/>
      <c r="IK1359" s="0"/>
      <c r="IL1359" s="0"/>
      <c r="IM1359" s="0"/>
      <c r="IN1359" s="0"/>
      <c r="IO1359" s="0"/>
      <c r="IP1359" s="0"/>
      <c r="IQ1359" s="0"/>
      <c r="IR1359" s="0"/>
      <c r="IS1359" s="0"/>
      <c r="IT1359" s="0"/>
      <c r="IU1359" s="0"/>
      <c r="IV1359" s="0"/>
      <c r="IW1359" s="0"/>
    </row>
    <row r="1360" customFormat="false" ht="12.75" hidden="false" customHeight="false" outlineLevel="0" collapsed="false">
      <c r="A1360" s="1" t="n">
        <f aca="false">WEEKDAY(C1360,2)</f>
        <v>4</v>
      </c>
      <c r="B1360" s="1" t="n">
        <f aca="false">MONTH(C1360)</f>
        <v>5</v>
      </c>
      <c r="C1360" s="23" t="n">
        <v>35943</v>
      </c>
      <c r="D1360" s="0" t="n">
        <f aca="false">MONTH(R1360)</f>
        <v>5</v>
      </c>
      <c r="E1360" s="0" t="n">
        <f aca="false">YEAR(R1360)</f>
        <v>1998</v>
      </c>
      <c r="F1360" s="3" t="n">
        <f aca="false">L1360-K1360</f>
        <v>0.3718</v>
      </c>
      <c r="G1360" s="3" t="n">
        <f aca="false">N1360-M1360</f>
        <v>-0.0265833333333334</v>
      </c>
      <c r="H1360" s="3" t="n">
        <f aca="false">O1360-N1360</f>
        <v>0.00108333333333333</v>
      </c>
      <c r="I1360" s="3" t="n">
        <f aca="false">O1360-M1360</f>
        <v>-0.0255000000000001</v>
      </c>
      <c r="J1360" s="4" t="n">
        <f aca="false">VLOOKUP(C1360,'Nymex hist.'!A:B,2,0)</f>
        <v>2.071</v>
      </c>
      <c r="K1360" s="4" t="n">
        <f aca="false">AVERAGE(CC1360:CI1360)</f>
        <v>2.1226</v>
      </c>
      <c r="L1360" s="4" t="n">
        <f aca="false">AVERAGE(CJ1360:CN1360)</f>
        <v>2.4944</v>
      </c>
      <c r="M1360" s="4" t="n">
        <f aca="false">SUMIF($S$3:$FQ$3,$E1360+1,$S1360:$FQ1360)/COUNTIF($S$3:$FQ$3,$E1360+1)</f>
        <v>2.36783333333333</v>
      </c>
      <c r="N1360" s="4" t="n">
        <f aca="false">SUMIF($S$3:$FQ$3,$E1360+2,$S1360:$FQ1360)/COUNTIF($S$3:$FQ$3,$E1360+2)</f>
        <v>2.34125</v>
      </c>
      <c r="O1360" s="4" t="n">
        <f aca="false">SUMIF($S$3:$FQ$3,$E1360+3,$S1360:$FQ1360)/COUNTIF($S$3:$FQ$3,$E1360+3)</f>
        <v>2.34233333333333</v>
      </c>
      <c r="P1360" s="4" t="n">
        <f aca="false">SUMIF($S$3:$FQ$3,$E1360+4,$S1360:$FQ1360)/COUNTIF($S$3:$FQ$3,$E1360+4)</f>
        <v>2.36733333333333</v>
      </c>
      <c r="Q1360" s="4" t="n">
        <f aca="false">SUMIF($S$3:$FQ$3,$E1360+5,$S1360:$FQ1360)/COUNTIF($S$3:$FQ$3,$E1360+5)</f>
        <v>2.40233333333333</v>
      </c>
      <c r="R1360" s="21" t="n">
        <v>35943</v>
      </c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7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  <c r="BT1360" s="32"/>
      <c r="BU1360" s="32"/>
      <c r="BV1360" s="32"/>
      <c r="BW1360" s="32"/>
      <c r="BX1360" s="32"/>
      <c r="BY1360" s="32"/>
      <c r="BZ1360" s="32"/>
      <c r="CA1360" s="32"/>
      <c r="CB1360" s="32"/>
      <c r="CC1360" s="32"/>
      <c r="CD1360" s="32"/>
      <c r="CE1360" s="32" t="n">
        <v>2.017</v>
      </c>
      <c r="CF1360" s="32" t="n">
        <v>2.071</v>
      </c>
      <c r="CG1360" s="32" t="n">
        <v>2.124</v>
      </c>
      <c r="CH1360" s="32" t="n">
        <v>2.168</v>
      </c>
      <c r="CI1360" s="32" t="n">
        <v>2.233</v>
      </c>
      <c r="CJ1360" s="32" t="n">
        <v>2.4</v>
      </c>
      <c r="CK1360" s="32" t="n">
        <v>2.567</v>
      </c>
      <c r="CL1360" s="32" t="n">
        <v>2.61</v>
      </c>
      <c r="CM1360" s="32" t="n">
        <v>2.5</v>
      </c>
      <c r="CN1360" s="32" t="n">
        <v>2.395</v>
      </c>
      <c r="CO1360" s="32" t="n">
        <v>2.288</v>
      </c>
      <c r="CP1360" s="32" t="n">
        <v>2.248</v>
      </c>
      <c r="CQ1360" s="32" t="n">
        <v>2.248</v>
      </c>
      <c r="CR1360" s="32" t="n">
        <v>2.253</v>
      </c>
      <c r="CS1360" s="32" t="n">
        <v>2.27</v>
      </c>
      <c r="CT1360" s="32" t="n">
        <v>2.284</v>
      </c>
      <c r="CU1360" s="32" t="n">
        <v>2.312</v>
      </c>
      <c r="CV1360" s="32" t="n">
        <v>2.437</v>
      </c>
      <c r="CW1360" s="32" t="n">
        <v>2.569</v>
      </c>
      <c r="CX1360" s="32" t="n">
        <v>2.586</v>
      </c>
      <c r="CY1360" s="32" t="n">
        <v>2.471</v>
      </c>
      <c r="CZ1360" s="32" t="n">
        <v>2.354</v>
      </c>
      <c r="DA1360" s="32" t="n">
        <v>2.246</v>
      </c>
      <c r="DB1360" s="32" t="n">
        <v>2.231</v>
      </c>
      <c r="DC1360" s="32" t="n">
        <v>2.236</v>
      </c>
      <c r="DD1360" s="32" t="n">
        <v>2.239</v>
      </c>
      <c r="DE1360" s="32" t="n">
        <v>2.252</v>
      </c>
      <c r="DF1360" s="32" t="n">
        <v>2.256</v>
      </c>
      <c r="DG1360" s="32" t="n">
        <v>2.277</v>
      </c>
      <c r="DH1360" s="32" t="n">
        <v>2.404</v>
      </c>
      <c r="DI1360" s="32" t="n">
        <v>2.543</v>
      </c>
      <c r="DJ1360" s="32" t="n">
        <v>2.563</v>
      </c>
      <c r="DK1360" s="32" t="n">
        <v>2.446</v>
      </c>
      <c r="DL1360" s="32" t="n">
        <v>2.355</v>
      </c>
      <c r="DM1360" s="32" t="n">
        <v>2.255</v>
      </c>
      <c r="DN1360" s="32" t="n">
        <v>2.243</v>
      </c>
      <c r="DO1360" s="32" t="n">
        <v>2.245</v>
      </c>
      <c r="DP1360" s="32" t="n">
        <v>2.244</v>
      </c>
      <c r="DQ1360" s="32" t="n">
        <v>2.257</v>
      </c>
      <c r="DR1360" s="32" t="n">
        <v>2.261</v>
      </c>
      <c r="DS1360" s="32" t="n">
        <v>2.282</v>
      </c>
      <c r="DT1360" s="32" t="n">
        <v>2.409</v>
      </c>
      <c r="DU1360" s="32" t="n">
        <v>2.548</v>
      </c>
      <c r="DV1360" s="32" t="n">
        <v>2.588</v>
      </c>
      <c r="DW1360" s="32" t="n">
        <v>2.471</v>
      </c>
      <c r="DX1360" s="32" t="n">
        <v>2.38</v>
      </c>
      <c r="DY1360" s="32" t="n">
        <v>2.28</v>
      </c>
      <c r="DZ1360" s="32" t="n">
        <v>2.268</v>
      </c>
      <c r="EA1360" s="32" t="n">
        <v>2.27</v>
      </c>
      <c r="EB1360" s="32" t="n">
        <v>2.269</v>
      </c>
      <c r="EC1360" s="32" t="n">
        <v>2.282</v>
      </c>
      <c r="ED1360" s="32" t="n">
        <v>2.286</v>
      </c>
      <c r="EE1360" s="32" t="n">
        <v>2.307</v>
      </c>
      <c r="EF1360" s="32" t="n">
        <v>2.434</v>
      </c>
      <c r="EG1360" s="32" t="n">
        <v>2.573</v>
      </c>
      <c r="EH1360" s="32" t="n">
        <v>2.623</v>
      </c>
      <c r="EI1360" s="32" t="n">
        <v>2.506</v>
      </c>
      <c r="EJ1360" s="32" t="n">
        <v>2.415</v>
      </c>
      <c r="EK1360" s="32" t="n">
        <v>2.315</v>
      </c>
      <c r="EL1360" s="32" t="n">
        <v>2.303</v>
      </c>
      <c r="EM1360" s="32" t="n">
        <v>2.305</v>
      </c>
      <c r="EN1360" s="32" t="n">
        <v>2.304</v>
      </c>
      <c r="EO1360" s="32" t="n">
        <v>2.317</v>
      </c>
      <c r="EP1360" s="32" t="n">
        <v>2.321</v>
      </c>
      <c r="EQ1360" s="32" t="n">
        <v>2.342</v>
      </c>
      <c r="ER1360" s="32" t="n">
        <v>2.469</v>
      </c>
      <c r="ES1360" s="32" t="n">
        <v>2.608</v>
      </c>
      <c r="ET1360" s="32" t="n">
        <v>2.668</v>
      </c>
      <c r="EU1360" s="32" t="n">
        <v>2.551</v>
      </c>
      <c r="EV1360" s="32" t="n">
        <v>2.46</v>
      </c>
      <c r="EW1360" s="32" t="n">
        <v>2.36</v>
      </c>
      <c r="EX1360" s="32" t="n">
        <v>2.348</v>
      </c>
      <c r="EY1360" s="32"/>
      <c r="EZ1360" s="32"/>
      <c r="FA1360" s="32"/>
      <c r="FB1360" s="32"/>
      <c r="FC1360" s="32"/>
      <c r="FD1360" s="32"/>
      <c r="FE1360" s="32"/>
      <c r="FF1360" s="32"/>
      <c r="FG1360" s="32"/>
      <c r="FH1360" s="32"/>
      <c r="FI1360" s="32"/>
      <c r="FJ1360" s="32"/>
      <c r="FK1360" s="32"/>
      <c r="FL1360" s="32"/>
      <c r="FM1360" s="32"/>
      <c r="FN1360" s="32"/>
      <c r="FO1360" s="32"/>
      <c r="FP1360" s="32"/>
      <c r="FQ1360" s="32"/>
      <c r="FR1360" s="32"/>
      <c r="FS1360" s="32"/>
      <c r="FT1360" s="32"/>
      <c r="FU1360" s="32"/>
      <c r="FV1360" s="32"/>
      <c r="FW1360" s="32"/>
      <c r="FX1360" s="32"/>
      <c r="FY1360" s="32"/>
      <c r="FZ1360" s="32"/>
      <c r="GA1360" s="32"/>
      <c r="GB1360" s="32"/>
      <c r="GC1360" s="32"/>
      <c r="GD1360" s="32"/>
      <c r="GE1360" s="32"/>
      <c r="GF1360" s="32"/>
      <c r="GG1360" s="32"/>
      <c r="GH1360" s="32"/>
      <c r="GI1360" s="32"/>
      <c r="GJ1360" s="32"/>
      <c r="GK1360" s="32"/>
      <c r="GL1360" s="32"/>
      <c r="GM1360" s="32"/>
      <c r="GN1360" s="32"/>
      <c r="GO1360" s="32"/>
      <c r="GP1360" s="32"/>
      <c r="GQ1360" s="32"/>
    </row>
    <row r="1361" customFormat="false" ht="12.75" hidden="true" customHeight="false" outlineLevel="0" collapsed="false">
      <c r="A1361" s="0" t="n">
        <f aca="false">WEEKDAY(C1361,2)</f>
        <v>5</v>
      </c>
      <c r="B1361" s="0" t="n">
        <f aca="false">MONTH(C1361)</f>
        <v>5</v>
      </c>
      <c r="C1361" s="23" t="n">
        <v>35944</v>
      </c>
      <c r="D1361" s="0" t="n">
        <f aca="false">MONTH(R1361)</f>
        <v>5</v>
      </c>
      <c r="E1361" s="0" t="n">
        <f aca="false">YEAR(R1361)</f>
        <v>1998</v>
      </c>
      <c r="F1361" s="35" t="n">
        <f aca="false">L1361-K1361</f>
        <v>0.3514</v>
      </c>
      <c r="G1361" s="24" t="n">
        <f aca="false">N1361-M1361</f>
        <v>-0.0354999999999999</v>
      </c>
      <c r="H1361" s="24" t="n">
        <f aca="false">O1361-N1361</f>
        <v>0.00124999999999975</v>
      </c>
      <c r="I1361" s="24" t="n">
        <f aca="false">O1361-M1361</f>
        <v>-0.0342500000000001</v>
      </c>
      <c r="J1361" s="25" t="n">
        <f aca="false">VLOOKUP(C1361,'Nymex hist.'!A:B,2,0)</f>
        <v>2.17</v>
      </c>
      <c r="K1361" s="34" t="n">
        <f aca="false">AVERAGE(CC1361:CI1361)</f>
        <v>2.1828</v>
      </c>
      <c r="L1361" s="34" t="n">
        <f aca="false">AVERAGE(CJ1361:CN1361)</f>
        <v>2.5342</v>
      </c>
      <c r="M1361" s="27" t="n">
        <f aca="false">SUMIF($S$3:$FQ$3,$E1361+1,$S1361:$FQ1361)/COUNTIF($S$3:$FQ$3,$E1361+1)</f>
        <v>2.38158333333333</v>
      </c>
      <c r="N1361" s="27" t="n">
        <f aca="false">SUMIF($S$3:$FQ$3,$E1361+2,$S1361:$FQ1361)/COUNTIF($S$3:$FQ$3,$E1361+2)</f>
        <v>2.34608333333333</v>
      </c>
      <c r="O1361" s="27" t="n">
        <f aca="false">SUMIF($S$3:$FQ$3,$E1361+3,$S1361:$FQ1361)/COUNTIF($S$3:$FQ$3,$E1361+3)</f>
        <v>2.34733333333333</v>
      </c>
      <c r="P1361" s="27" t="n">
        <f aca="false">SUMIF($S$3:$FQ$3,$E1361+4,$S1361:$FQ1361)/COUNTIF($S$3:$FQ$3,$E1361+4)</f>
        <v>2.37233333333333</v>
      </c>
      <c r="Q1361" s="27" t="n">
        <f aca="false">SUMIF($S$3:$FQ$3,$E1361+5,$S1361:$FQ1361)/COUNTIF($S$3:$FQ$3,$E1361+5)</f>
        <v>2.40733333333333</v>
      </c>
      <c r="R1361" s="28" t="n">
        <v>35944</v>
      </c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30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 t="n">
        <v>2.017</v>
      </c>
      <c r="CF1361" s="29" t="n">
        <v>2.17</v>
      </c>
      <c r="CG1361" s="29" t="n">
        <v>2.205</v>
      </c>
      <c r="CH1361" s="29" t="n">
        <v>2.235</v>
      </c>
      <c r="CI1361" s="29" t="n">
        <v>2.287</v>
      </c>
      <c r="CJ1361" s="29" t="n">
        <v>2.449</v>
      </c>
      <c r="CK1361" s="29" t="n">
        <v>2.614</v>
      </c>
      <c r="CL1361" s="29" t="n">
        <v>2.654</v>
      </c>
      <c r="CM1361" s="29" t="n">
        <v>2.534</v>
      </c>
      <c r="CN1361" s="29" t="n">
        <v>2.42</v>
      </c>
      <c r="CO1361" s="29" t="n">
        <v>2.307</v>
      </c>
      <c r="CP1361" s="29" t="n">
        <v>2.262</v>
      </c>
      <c r="CQ1361" s="29" t="n">
        <v>2.257</v>
      </c>
      <c r="CR1361" s="29" t="n">
        <v>2.26</v>
      </c>
      <c r="CS1361" s="29" t="n">
        <v>2.273</v>
      </c>
      <c r="CT1361" s="29" t="n">
        <v>2.287</v>
      </c>
      <c r="CU1361" s="29" t="n">
        <v>2.315</v>
      </c>
      <c r="CV1361" s="29" t="n">
        <v>2.439</v>
      </c>
      <c r="CW1361" s="29" t="n">
        <v>2.571</v>
      </c>
      <c r="CX1361" s="29" t="n">
        <v>2.591</v>
      </c>
      <c r="CY1361" s="29" t="n">
        <v>2.476</v>
      </c>
      <c r="CZ1361" s="29" t="n">
        <v>2.357</v>
      </c>
      <c r="DA1361" s="29" t="n">
        <v>2.251</v>
      </c>
      <c r="DB1361" s="29" t="n">
        <v>2.236</v>
      </c>
      <c r="DC1361" s="29" t="n">
        <v>2.241</v>
      </c>
      <c r="DD1361" s="29" t="n">
        <v>2.244</v>
      </c>
      <c r="DE1361" s="29" t="n">
        <v>2.257</v>
      </c>
      <c r="DF1361" s="29" t="n">
        <v>2.261</v>
      </c>
      <c r="DG1361" s="29" t="n">
        <v>2.282</v>
      </c>
      <c r="DH1361" s="29" t="n">
        <v>2.409</v>
      </c>
      <c r="DI1361" s="29" t="n">
        <v>2.548</v>
      </c>
      <c r="DJ1361" s="29" t="n">
        <v>2.568</v>
      </c>
      <c r="DK1361" s="29" t="n">
        <v>2.451</v>
      </c>
      <c r="DL1361" s="29" t="n">
        <v>2.36</v>
      </c>
      <c r="DM1361" s="29" t="n">
        <v>2.26</v>
      </c>
      <c r="DN1361" s="29" t="n">
        <v>2.248</v>
      </c>
      <c r="DO1361" s="29" t="n">
        <v>2.25</v>
      </c>
      <c r="DP1361" s="29" t="n">
        <v>2.249</v>
      </c>
      <c r="DQ1361" s="29" t="n">
        <v>2.262</v>
      </c>
      <c r="DR1361" s="29" t="n">
        <v>2.266</v>
      </c>
      <c r="DS1361" s="29" t="n">
        <v>2.287</v>
      </c>
      <c r="DT1361" s="29" t="n">
        <v>2.414</v>
      </c>
      <c r="DU1361" s="29" t="n">
        <v>2.553</v>
      </c>
      <c r="DV1361" s="29" t="n">
        <v>2.593</v>
      </c>
      <c r="DW1361" s="29" t="n">
        <v>2.476</v>
      </c>
      <c r="DX1361" s="29" t="n">
        <v>2.385</v>
      </c>
      <c r="DY1361" s="29" t="n">
        <v>2.285</v>
      </c>
      <c r="DZ1361" s="29" t="n">
        <v>2.273</v>
      </c>
      <c r="EA1361" s="29" t="n">
        <v>2.275</v>
      </c>
      <c r="EB1361" s="29" t="n">
        <v>2.274</v>
      </c>
      <c r="EC1361" s="29" t="n">
        <v>2.287</v>
      </c>
      <c r="ED1361" s="29" t="n">
        <v>2.291</v>
      </c>
      <c r="EE1361" s="29" t="n">
        <v>2.312</v>
      </c>
      <c r="EF1361" s="29" t="n">
        <v>2.439</v>
      </c>
      <c r="EG1361" s="29" t="n">
        <v>2.578</v>
      </c>
      <c r="EH1361" s="29" t="n">
        <v>2.628</v>
      </c>
      <c r="EI1361" s="29" t="n">
        <v>2.511</v>
      </c>
      <c r="EJ1361" s="29" t="n">
        <v>2.42</v>
      </c>
      <c r="EK1361" s="29" t="n">
        <v>2.32</v>
      </c>
      <c r="EL1361" s="29" t="n">
        <v>2.308</v>
      </c>
      <c r="EM1361" s="29" t="n">
        <v>2.31</v>
      </c>
      <c r="EN1361" s="29" t="n">
        <v>2.309</v>
      </c>
      <c r="EO1361" s="29" t="n">
        <v>2.322</v>
      </c>
      <c r="EP1361" s="29" t="n">
        <v>2.326</v>
      </c>
      <c r="EQ1361" s="29" t="n">
        <v>2.347</v>
      </c>
      <c r="ER1361" s="29" t="n">
        <v>2.474</v>
      </c>
      <c r="ES1361" s="29" t="n">
        <v>2.613</v>
      </c>
      <c r="ET1361" s="29" t="n">
        <v>2.673</v>
      </c>
      <c r="EU1361" s="29" t="n">
        <v>2.556</v>
      </c>
      <c r="EV1361" s="29" t="n">
        <v>2.465</v>
      </c>
      <c r="EW1361" s="29" t="n">
        <v>2.365</v>
      </c>
      <c r="EX1361" s="29" t="n">
        <v>2.353</v>
      </c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29"/>
      <c r="GF1361" s="29"/>
      <c r="GG1361" s="29"/>
      <c r="GH1361" s="29"/>
      <c r="GI1361" s="29"/>
      <c r="GJ1361" s="29"/>
      <c r="GK1361" s="29"/>
      <c r="GL1361" s="29"/>
      <c r="GM1361" s="29"/>
      <c r="GN1361" s="29"/>
      <c r="GO1361" s="29"/>
      <c r="GP1361" s="29"/>
      <c r="GQ1361" s="29"/>
      <c r="GR1361" s="0"/>
      <c r="GS1361" s="0"/>
      <c r="GT1361" s="0"/>
      <c r="GU1361" s="0"/>
      <c r="GV1361" s="0"/>
      <c r="GW1361" s="0"/>
      <c r="GX1361" s="0"/>
      <c r="GY1361" s="0"/>
      <c r="GZ1361" s="0"/>
      <c r="HA1361" s="0"/>
      <c r="HB1361" s="0"/>
      <c r="HC1361" s="0"/>
      <c r="HD1361" s="0"/>
      <c r="HE1361" s="0"/>
      <c r="HF1361" s="0"/>
      <c r="HG1361" s="0"/>
      <c r="HH1361" s="0"/>
      <c r="HI1361" s="0"/>
      <c r="HJ1361" s="0"/>
      <c r="HK1361" s="0"/>
      <c r="HL1361" s="0"/>
      <c r="HM1361" s="0"/>
      <c r="HN1361" s="0"/>
      <c r="HO1361" s="0"/>
      <c r="HP1361" s="0"/>
      <c r="HQ1361" s="0"/>
      <c r="HR1361" s="0"/>
      <c r="HS1361" s="0"/>
      <c r="HT1361" s="0"/>
      <c r="HU1361" s="0"/>
      <c r="HV1361" s="0"/>
      <c r="HW1361" s="0"/>
      <c r="HX1361" s="0"/>
      <c r="HY1361" s="0"/>
      <c r="HZ1361" s="0"/>
      <c r="IA1361" s="0"/>
      <c r="IB1361" s="0"/>
      <c r="IC1361" s="0"/>
      <c r="ID1361" s="0"/>
      <c r="IE1361" s="0"/>
      <c r="IF1361" s="0"/>
      <c r="IG1361" s="0"/>
      <c r="IH1361" s="0"/>
      <c r="II1361" s="0"/>
      <c r="IJ1361" s="0"/>
      <c r="IK1361" s="0"/>
      <c r="IL1361" s="0"/>
      <c r="IM1361" s="0"/>
      <c r="IN1361" s="0"/>
      <c r="IO1361" s="0"/>
      <c r="IP1361" s="0"/>
      <c r="IQ1361" s="0"/>
      <c r="IR1361" s="0"/>
      <c r="IS1361" s="0"/>
      <c r="IT1361" s="0"/>
      <c r="IU1361" s="0"/>
      <c r="IV1361" s="0"/>
      <c r="IW1361" s="0"/>
    </row>
    <row r="1362" customFormat="false" ht="12.75" hidden="true" customHeight="false" outlineLevel="0" collapsed="false">
      <c r="A1362" s="0" t="n">
        <f aca="false">WEEKDAY(C1362,2)</f>
        <v>1</v>
      </c>
      <c r="B1362" s="0" t="n">
        <f aca="false">MONTH(C1362)</f>
        <v>6</v>
      </c>
      <c r="C1362" s="23" t="n">
        <v>35947</v>
      </c>
      <c r="D1362" s="0" t="n">
        <f aca="false">MONTH(R1362)</f>
        <v>6</v>
      </c>
      <c r="E1362" s="0" t="n">
        <f aca="false">YEAR(R1362)</f>
        <v>1998</v>
      </c>
      <c r="F1362" s="35" t="n">
        <f aca="false">L1362-K1362</f>
        <v>0.30705</v>
      </c>
      <c r="G1362" s="24" t="n">
        <f aca="false">N1362-M1362</f>
        <v>-0.0439166666666662</v>
      </c>
      <c r="H1362" s="24" t="n">
        <f aca="false">O1362-N1362</f>
        <v>-0.00175000000000036</v>
      </c>
      <c r="I1362" s="24" t="n">
        <f aca="false">O1362-M1362</f>
        <v>-0.0456666666666665</v>
      </c>
      <c r="J1362" s="25" t="n">
        <f aca="false">VLOOKUP(C1362,'Nymex hist.'!A:B,2,0)</f>
        <v>2.191</v>
      </c>
      <c r="K1362" s="34" t="n">
        <f aca="false">AVERAGE(CC1362:CI1362)</f>
        <v>2.24575</v>
      </c>
      <c r="L1362" s="34" t="n">
        <f aca="false">AVERAGE(CJ1362:CN1362)</f>
        <v>2.5528</v>
      </c>
      <c r="M1362" s="27" t="n">
        <f aca="false">SUMIF($S$3:$FQ$3,$E1362+1,$S1362:$FQ1362)/COUNTIF($S$3:$FQ$3,$E1362+1)</f>
        <v>2.3955</v>
      </c>
      <c r="N1362" s="27" t="n">
        <f aca="false">SUMIF($S$3:$FQ$3,$E1362+2,$S1362:$FQ1362)/COUNTIF($S$3:$FQ$3,$E1362+2)</f>
        <v>2.35158333333333</v>
      </c>
      <c r="O1362" s="27" t="n">
        <f aca="false">SUMIF($S$3:$FQ$3,$E1362+3,$S1362:$FQ1362)/COUNTIF($S$3:$FQ$3,$E1362+3)</f>
        <v>2.34983333333333</v>
      </c>
      <c r="P1362" s="27" t="n">
        <f aca="false">SUMIF($S$3:$FQ$3,$E1362+4,$S1362:$FQ1362)/COUNTIF($S$3:$FQ$3,$E1362+4)</f>
        <v>2.37483333333333</v>
      </c>
      <c r="Q1362" s="27" t="n">
        <f aca="false">SUMIF($S$3:$FQ$3,$E1362+5,$S1362:$FQ1362)/COUNTIF($S$3:$FQ$3,$E1362+5)</f>
        <v>2.40983333333333</v>
      </c>
      <c r="R1362" s="28" t="n">
        <v>35947</v>
      </c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30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 t="n">
        <v>2.191</v>
      </c>
      <c r="CG1362" s="29" t="n">
        <v>2.23</v>
      </c>
      <c r="CH1362" s="29" t="n">
        <v>2.257</v>
      </c>
      <c r="CI1362" s="29" t="n">
        <v>2.305</v>
      </c>
      <c r="CJ1362" s="29" t="n">
        <v>2.467</v>
      </c>
      <c r="CK1362" s="29" t="n">
        <v>2.637</v>
      </c>
      <c r="CL1362" s="29" t="n">
        <v>2.675</v>
      </c>
      <c r="CM1362" s="29" t="n">
        <v>2.55</v>
      </c>
      <c r="CN1362" s="29" t="n">
        <v>2.435</v>
      </c>
      <c r="CO1362" s="29" t="n">
        <v>2.32</v>
      </c>
      <c r="CP1362" s="29" t="n">
        <v>2.275</v>
      </c>
      <c r="CQ1362" s="29" t="n">
        <v>2.27</v>
      </c>
      <c r="CR1362" s="29" t="n">
        <v>2.273</v>
      </c>
      <c r="CS1362" s="29" t="n">
        <v>2.286</v>
      </c>
      <c r="CT1362" s="29" t="n">
        <v>2.3</v>
      </c>
      <c r="CU1362" s="29" t="n">
        <v>2.328</v>
      </c>
      <c r="CV1362" s="29" t="n">
        <v>2.452</v>
      </c>
      <c r="CW1362" s="29" t="n">
        <v>2.582</v>
      </c>
      <c r="CX1362" s="29" t="n">
        <v>2.599</v>
      </c>
      <c r="CY1362" s="29" t="n">
        <v>2.483</v>
      </c>
      <c r="CZ1362" s="29" t="n">
        <v>2.363</v>
      </c>
      <c r="DA1362" s="29" t="n">
        <v>2.256</v>
      </c>
      <c r="DB1362" s="29" t="n">
        <v>2.241</v>
      </c>
      <c r="DC1362" s="29" t="n">
        <v>2.246</v>
      </c>
      <c r="DD1362" s="29" t="n">
        <v>2.249</v>
      </c>
      <c r="DE1362" s="29" t="n">
        <v>2.262</v>
      </c>
      <c r="DF1362" s="29" t="n">
        <v>2.266</v>
      </c>
      <c r="DG1362" s="29" t="n">
        <v>2.287</v>
      </c>
      <c r="DH1362" s="29" t="n">
        <v>2.414</v>
      </c>
      <c r="DI1362" s="29" t="n">
        <v>2.553</v>
      </c>
      <c r="DJ1362" s="29" t="n">
        <v>2.573</v>
      </c>
      <c r="DK1362" s="29" t="n">
        <v>2.456</v>
      </c>
      <c r="DL1362" s="29" t="n">
        <v>2.365</v>
      </c>
      <c r="DM1362" s="29" t="n">
        <v>2.265</v>
      </c>
      <c r="DN1362" s="29" t="n">
        <v>2.253</v>
      </c>
      <c r="DO1362" s="29" t="n">
        <v>2.255</v>
      </c>
      <c r="DP1362" s="29" t="n">
        <v>2.249</v>
      </c>
      <c r="DQ1362" s="29" t="n">
        <v>2.262</v>
      </c>
      <c r="DR1362" s="29" t="n">
        <v>2.266</v>
      </c>
      <c r="DS1362" s="29" t="n">
        <v>2.287</v>
      </c>
      <c r="DT1362" s="29" t="n">
        <v>2.414</v>
      </c>
      <c r="DU1362" s="29" t="n">
        <v>2.553</v>
      </c>
      <c r="DV1362" s="29" t="n">
        <v>2.598</v>
      </c>
      <c r="DW1362" s="29" t="n">
        <v>2.481</v>
      </c>
      <c r="DX1362" s="29" t="n">
        <v>2.39</v>
      </c>
      <c r="DY1362" s="29" t="n">
        <v>2.29</v>
      </c>
      <c r="DZ1362" s="29" t="n">
        <v>2.278</v>
      </c>
      <c r="EA1362" s="29" t="n">
        <v>2.28</v>
      </c>
      <c r="EB1362" s="29" t="n">
        <v>2.274</v>
      </c>
      <c r="EC1362" s="29" t="n">
        <v>2.287</v>
      </c>
      <c r="ED1362" s="29" t="n">
        <v>2.291</v>
      </c>
      <c r="EE1362" s="29" t="n">
        <v>2.312</v>
      </c>
      <c r="EF1362" s="29" t="n">
        <v>2.439</v>
      </c>
      <c r="EG1362" s="29" t="n">
        <v>2.578</v>
      </c>
      <c r="EH1362" s="29" t="n">
        <v>2.633</v>
      </c>
      <c r="EI1362" s="29" t="n">
        <v>2.516</v>
      </c>
      <c r="EJ1362" s="29" t="n">
        <v>2.425</v>
      </c>
      <c r="EK1362" s="29" t="n">
        <v>2.325</v>
      </c>
      <c r="EL1362" s="29" t="n">
        <v>2.313</v>
      </c>
      <c r="EM1362" s="29" t="n">
        <v>2.315</v>
      </c>
      <c r="EN1362" s="29" t="n">
        <v>2.309</v>
      </c>
      <c r="EO1362" s="29" t="n">
        <v>2.322</v>
      </c>
      <c r="EP1362" s="29" t="n">
        <v>2.326</v>
      </c>
      <c r="EQ1362" s="29" t="n">
        <v>2.347</v>
      </c>
      <c r="ER1362" s="29" t="n">
        <v>2.474</v>
      </c>
      <c r="ES1362" s="29" t="n">
        <v>2.613</v>
      </c>
      <c r="ET1362" s="29" t="n">
        <v>2.678</v>
      </c>
      <c r="EU1362" s="29" t="n">
        <v>2.561</v>
      </c>
      <c r="EV1362" s="29" t="n">
        <v>2.47</v>
      </c>
      <c r="EW1362" s="29" t="n">
        <v>2.37</v>
      </c>
      <c r="EX1362" s="29" t="n">
        <v>2.358</v>
      </c>
      <c r="EY1362" s="29" t="n">
        <v>2.36</v>
      </c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29"/>
      <c r="GF1362" s="29"/>
      <c r="GG1362" s="29"/>
      <c r="GH1362" s="29"/>
      <c r="GI1362" s="29"/>
      <c r="GJ1362" s="29"/>
      <c r="GK1362" s="29"/>
      <c r="GL1362" s="29"/>
      <c r="GM1362" s="29"/>
      <c r="GN1362" s="29"/>
      <c r="GO1362" s="29"/>
      <c r="GP1362" s="29"/>
      <c r="GQ1362" s="29"/>
      <c r="GR1362" s="0"/>
      <c r="GS1362" s="0"/>
      <c r="GT1362" s="0"/>
      <c r="GU1362" s="0"/>
      <c r="GV1362" s="0"/>
      <c r="GW1362" s="0"/>
      <c r="GX1362" s="0"/>
      <c r="GY1362" s="0"/>
      <c r="GZ1362" s="0"/>
      <c r="HA1362" s="0"/>
      <c r="HB1362" s="0"/>
      <c r="HC1362" s="0"/>
      <c r="HD1362" s="0"/>
      <c r="HE1362" s="0"/>
      <c r="HF1362" s="0"/>
      <c r="HG1362" s="0"/>
      <c r="HH1362" s="0"/>
      <c r="HI1362" s="0"/>
      <c r="HJ1362" s="0"/>
      <c r="HK1362" s="0"/>
      <c r="HL1362" s="0"/>
      <c r="HM1362" s="0"/>
      <c r="HN1362" s="0"/>
      <c r="HO1362" s="0"/>
      <c r="HP1362" s="0"/>
      <c r="HQ1362" s="0"/>
      <c r="HR1362" s="0"/>
      <c r="HS1362" s="0"/>
      <c r="HT1362" s="0"/>
      <c r="HU1362" s="0"/>
      <c r="HV1362" s="0"/>
      <c r="HW1362" s="0"/>
      <c r="HX1362" s="0"/>
      <c r="HY1362" s="0"/>
      <c r="HZ1362" s="0"/>
      <c r="IA1362" s="0"/>
      <c r="IB1362" s="0"/>
      <c r="IC1362" s="0"/>
      <c r="ID1362" s="0"/>
      <c r="IE1362" s="0"/>
      <c r="IF1362" s="0"/>
      <c r="IG1362" s="0"/>
      <c r="IH1362" s="0"/>
      <c r="II1362" s="0"/>
      <c r="IJ1362" s="0"/>
      <c r="IK1362" s="0"/>
      <c r="IL1362" s="0"/>
      <c r="IM1362" s="0"/>
      <c r="IN1362" s="0"/>
      <c r="IO1362" s="0"/>
      <c r="IP1362" s="0"/>
      <c r="IQ1362" s="0"/>
      <c r="IR1362" s="0"/>
      <c r="IS1362" s="0"/>
      <c r="IT1362" s="0"/>
      <c r="IU1362" s="0"/>
      <c r="IV1362" s="0"/>
      <c r="IW1362" s="0"/>
    </row>
    <row r="1363" customFormat="false" ht="12.75" hidden="true" customHeight="false" outlineLevel="0" collapsed="false">
      <c r="A1363" s="0" t="n">
        <f aca="false">WEEKDAY(C1363,2)</f>
        <v>2</v>
      </c>
      <c r="B1363" s="0" t="n">
        <f aca="false">MONTH(C1363)</f>
        <v>6</v>
      </c>
      <c r="C1363" s="23" t="n">
        <v>35948</v>
      </c>
      <c r="D1363" s="0" t="n">
        <f aca="false">MONTH(R1363)</f>
        <v>6</v>
      </c>
      <c r="E1363" s="0" t="n">
        <f aca="false">YEAR(R1363)</f>
        <v>1998</v>
      </c>
      <c r="F1363" s="35" t="n">
        <f aca="false">L1363-K1363</f>
        <v>0.32775</v>
      </c>
      <c r="G1363" s="24" t="n">
        <f aca="false">N1363-M1363</f>
        <v>-0.0426666666666664</v>
      </c>
      <c r="H1363" s="24" t="n">
        <f aca="false">O1363-N1363</f>
        <v>-0.00175000000000036</v>
      </c>
      <c r="I1363" s="24" t="n">
        <f aca="false">O1363-M1363</f>
        <v>-0.0444166666666668</v>
      </c>
      <c r="J1363" s="25" t="n">
        <f aca="false">VLOOKUP(C1363,'Nymex hist.'!A:B,2,0)</f>
        <v>2.156</v>
      </c>
      <c r="K1363" s="34" t="n">
        <f aca="false">AVERAGE(CC1363:CI1363)</f>
        <v>2.21825</v>
      </c>
      <c r="L1363" s="34" t="n">
        <f aca="false">AVERAGE(CJ1363:CN1363)</f>
        <v>2.546</v>
      </c>
      <c r="M1363" s="27" t="n">
        <f aca="false">SUMIF($S$3:$FQ$3,$E1363+1,$S1363:$FQ1363)/COUNTIF($S$3:$FQ$3,$E1363+1)</f>
        <v>2.39425</v>
      </c>
      <c r="N1363" s="27" t="n">
        <f aca="false">SUMIF($S$3:$FQ$3,$E1363+2,$S1363:$FQ1363)/COUNTIF($S$3:$FQ$3,$E1363+2)</f>
        <v>2.35158333333333</v>
      </c>
      <c r="O1363" s="27" t="n">
        <f aca="false">SUMIF($S$3:$FQ$3,$E1363+3,$S1363:$FQ1363)/COUNTIF($S$3:$FQ$3,$E1363+3)</f>
        <v>2.34983333333333</v>
      </c>
      <c r="P1363" s="27" t="n">
        <f aca="false">SUMIF($S$3:$FQ$3,$E1363+4,$S1363:$FQ1363)/COUNTIF($S$3:$FQ$3,$E1363+4)</f>
        <v>2.37483333333333</v>
      </c>
      <c r="Q1363" s="27" t="n">
        <f aca="false">SUMIF($S$3:$FQ$3,$E1363+5,$S1363:$FQ1363)/COUNTIF($S$3:$FQ$3,$E1363+5)</f>
        <v>2.40983333333333</v>
      </c>
      <c r="R1363" s="28" t="n">
        <v>35948</v>
      </c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30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 t="n">
        <v>2.156</v>
      </c>
      <c r="CG1363" s="29" t="n">
        <v>2.201</v>
      </c>
      <c r="CH1363" s="29" t="n">
        <v>2.233</v>
      </c>
      <c r="CI1363" s="29" t="n">
        <v>2.283</v>
      </c>
      <c r="CJ1363" s="29" t="n">
        <v>2.455</v>
      </c>
      <c r="CK1363" s="29" t="n">
        <v>2.63</v>
      </c>
      <c r="CL1363" s="29" t="n">
        <v>2.67</v>
      </c>
      <c r="CM1363" s="29" t="n">
        <v>2.545</v>
      </c>
      <c r="CN1363" s="29" t="n">
        <v>2.43</v>
      </c>
      <c r="CO1363" s="29" t="n">
        <v>2.32</v>
      </c>
      <c r="CP1363" s="29" t="n">
        <v>2.275</v>
      </c>
      <c r="CQ1363" s="29" t="n">
        <v>2.27</v>
      </c>
      <c r="CR1363" s="29" t="n">
        <v>2.273</v>
      </c>
      <c r="CS1363" s="29" t="n">
        <v>2.286</v>
      </c>
      <c r="CT1363" s="29" t="n">
        <v>2.3</v>
      </c>
      <c r="CU1363" s="29" t="n">
        <v>2.328</v>
      </c>
      <c r="CV1363" s="29" t="n">
        <v>2.452</v>
      </c>
      <c r="CW1363" s="29" t="n">
        <v>2.582</v>
      </c>
      <c r="CX1363" s="29" t="n">
        <v>2.599</v>
      </c>
      <c r="CY1363" s="29" t="n">
        <v>2.483</v>
      </c>
      <c r="CZ1363" s="29" t="n">
        <v>2.363</v>
      </c>
      <c r="DA1363" s="29" t="n">
        <v>2.256</v>
      </c>
      <c r="DB1363" s="29" t="n">
        <v>2.241</v>
      </c>
      <c r="DC1363" s="29" t="n">
        <v>2.246</v>
      </c>
      <c r="DD1363" s="29" t="n">
        <v>2.249</v>
      </c>
      <c r="DE1363" s="29" t="n">
        <v>2.262</v>
      </c>
      <c r="DF1363" s="29" t="n">
        <v>2.266</v>
      </c>
      <c r="DG1363" s="29" t="n">
        <v>2.287</v>
      </c>
      <c r="DH1363" s="29" t="n">
        <v>2.414</v>
      </c>
      <c r="DI1363" s="29" t="n">
        <v>2.553</v>
      </c>
      <c r="DJ1363" s="29" t="n">
        <v>2.573</v>
      </c>
      <c r="DK1363" s="29" t="n">
        <v>2.456</v>
      </c>
      <c r="DL1363" s="29" t="n">
        <v>2.365</v>
      </c>
      <c r="DM1363" s="29" t="n">
        <v>2.265</v>
      </c>
      <c r="DN1363" s="29" t="n">
        <v>2.253</v>
      </c>
      <c r="DO1363" s="29" t="n">
        <v>2.255</v>
      </c>
      <c r="DP1363" s="29" t="n">
        <v>2.249</v>
      </c>
      <c r="DQ1363" s="29" t="n">
        <v>2.262</v>
      </c>
      <c r="DR1363" s="29" t="n">
        <v>2.266</v>
      </c>
      <c r="DS1363" s="29" t="n">
        <v>2.287</v>
      </c>
      <c r="DT1363" s="29" t="n">
        <v>2.414</v>
      </c>
      <c r="DU1363" s="29" t="n">
        <v>2.553</v>
      </c>
      <c r="DV1363" s="29" t="n">
        <v>2.598</v>
      </c>
      <c r="DW1363" s="29" t="n">
        <v>2.481</v>
      </c>
      <c r="DX1363" s="29" t="n">
        <v>2.39</v>
      </c>
      <c r="DY1363" s="29" t="n">
        <v>2.29</v>
      </c>
      <c r="DZ1363" s="29" t="n">
        <v>2.278</v>
      </c>
      <c r="EA1363" s="29" t="n">
        <v>2.28</v>
      </c>
      <c r="EB1363" s="29" t="n">
        <v>2.274</v>
      </c>
      <c r="EC1363" s="29" t="n">
        <v>2.287</v>
      </c>
      <c r="ED1363" s="29" t="n">
        <v>2.291</v>
      </c>
      <c r="EE1363" s="29" t="n">
        <v>2.312</v>
      </c>
      <c r="EF1363" s="29" t="n">
        <v>2.439</v>
      </c>
      <c r="EG1363" s="29" t="n">
        <v>2.578</v>
      </c>
      <c r="EH1363" s="29" t="n">
        <v>2.633</v>
      </c>
      <c r="EI1363" s="29" t="n">
        <v>2.516</v>
      </c>
      <c r="EJ1363" s="29" t="n">
        <v>2.425</v>
      </c>
      <c r="EK1363" s="29" t="n">
        <v>2.325</v>
      </c>
      <c r="EL1363" s="29" t="n">
        <v>2.313</v>
      </c>
      <c r="EM1363" s="29" t="n">
        <v>2.315</v>
      </c>
      <c r="EN1363" s="29" t="n">
        <v>2.309</v>
      </c>
      <c r="EO1363" s="29" t="n">
        <v>2.322</v>
      </c>
      <c r="EP1363" s="29" t="n">
        <v>2.326</v>
      </c>
      <c r="EQ1363" s="29" t="n">
        <v>2.347</v>
      </c>
      <c r="ER1363" s="29" t="n">
        <v>2.474</v>
      </c>
      <c r="ES1363" s="29" t="n">
        <v>2.613</v>
      </c>
      <c r="ET1363" s="29" t="n">
        <v>2.678</v>
      </c>
      <c r="EU1363" s="29" t="n">
        <v>2.561</v>
      </c>
      <c r="EV1363" s="29" t="n">
        <v>2.47</v>
      </c>
      <c r="EW1363" s="29" t="n">
        <v>2.37</v>
      </c>
      <c r="EX1363" s="29" t="n">
        <v>2.358</v>
      </c>
      <c r="EY1363" s="29" t="n">
        <v>2.36</v>
      </c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29"/>
      <c r="GF1363" s="29"/>
      <c r="GG1363" s="29"/>
      <c r="GH1363" s="29"/>
      <c r="GI1363" s="29"/>
      <c r="GJ1363" s="29"/>
      <c r="GK1363" s="29"/>
      <c r="GL1363" s="29"/>
      <c r="GM1363" s="29"/>
      <c r="GN1363" s="29"/>
      <c r="GO1363" s="29"/>
      <c r="GP1363" s="29"/>
      <c r="GQ1363" s="29"/>
      <c r="GR1363" s="0"/>
      <c r="GS1363" s="0"/>
      <c r="GT1363" s="0"/>
      <c r="GU1363" s="0"/>
      <c r="GV1363" s="0"/>
      <c r="GW1363" s="0"/>
      <c r="GX1363" s="0"/>
      <c r="GY1363" s="0"/>
      <c r="GZ1363" s="0"/>
      <c r="HA1363" s="0"/>
      <c r="HB1363" s="0"/>
      <c r="HC1363" s="0"/>
      <c r="HD1363" s="0"/>
      <c r="HE1363" s="0"/>
      <c r="HF1363" s="0"/>
      <c r="HG1363" s="0"/>
      <c r="HH1363" s="0"/>
      <c r="HI1363" s="0"/>
      <c r="HJ1363" s="0"/>
      <c r="HK1363" s="0"/>
      <c r="HL1363" s="0"/>
      <c r="HM1363" s="0"/>
      <c r="HN1363" s="0"/>
      <c r="HO1363" s="0"/>
      <c r="HP1363" s="0"/>
      <c r="HQ1363" s="0"/>
      <c r="HR1363" s="0"/>
      <c r="HS1363" s="0"/>
      <c r="HT1363" s="0"/>
      <c r="HU1363" s="0"/>
      <c r="HV1363" s="0"/>
      <c r="HW1363" s="0"/>
      <c r="HX1363" s="0"/>
      <c r="HY1363" s="0"/>
      <c r="HZ1363" s="0"/>
      <c r="IA1363" s="0"/>
      <c r="IB1363" s="0"/>
      <c r="IC1363" s="0"/>
      <c r="ID1363" s="0"/>
      <c r="IE1363" s="0"/>
      <c r="IF1363" s="0"/>
      <c r="IG1363" s="0"/>
      <c r="IH1363" s="0"/>
      <c r="II1363" s="0"/>
      <c r="IJ1363" s="0"/>
      <c r="IK1363" s="0"/>
      <c r="IL1363" s="0"/>
      <c r="IM1363" s="0"/>
      <c r="IN1363" s="0"/>
      <c r="IO1363" s="0"/>
      <c r="IP1363" s="0"/>
      <c r="IQ1363" s="0"/>
      <c r="IR1363" s="0"/>
      <c r="IS1363" s="0"/>
      <c r="IT1363" s="0"/>
      <c r="IU1363" s="0"/>
      <c r="IV1363" s="0"/>
      <c r="IW1363" s="0"/>
    </row>
    <row r="1364" customFormat="false" ht="12.75" hidden="true" customHeight="false" outlineLevel="0" collapsed="false">
      <c r="A1364" s="0" t="n">
        <f aca="false">WEEKDAY(C1364,2)</f>
        <v>3</v>
      </c>
      <c r="B1364" s="0" t="n">
        <f aca="false">MONTH(C1364)</f>
        <v>6</v>
      </c>
      <c r="C1364" s="23" t="n">
        <v>35949</v>
      </c>
      <c r="D1364" s="0" t="n">
        <f aca="false">MONTH(R1364)</f>
        <v>6</v>
      </c>
      <c r="E1364" s="0" t="n">
        <f aca="false">YEAR(R1364)</f>
        <v>1998</v>
      </c>
      <c r="F1364" s="35" t="n">
        <f aca="false">L1364-K1364</f>
        <v>0.35</v>
      </c>
      <c r="G1364" s="24" t="n">
        <f aca="false">N1364-M1364</f>
        <v>-0.0500833333333333</v>
      </c>
      <c r="H1364" s="24" t="n">
        <f aca="false">O1364-N1364</f>
        <v>-0.00249999999999995</v>
      </c>
      <c r="I1364" s="24" t="n">
        <f aca="false">O1364-M1364</f>
        <v>-0.0525833333333332</v>
      </c>
      <c r="J1364" s="25" t="n">
        <f aca="false">VLOOKUP(C1364,'Nymex hist.'!A:B,2,0)</f>
        <v>2.106</v>
      </c>
      <c r="K1364" s="34" t="n">
        <f aca="false">AVERAGE(CC1364:CI1364)</f>
        <v>2.177</v>
      </c>
      <c r="L1364" s="34" t="n">
        <f aca="false">AVERAGE(CJ1364:CN1364)</f>
        <v>2.527</v>
      </c>
      <c r="M1364" s="27" t="n">
        <f aca="false">SUMIF($S$3:$FQ$3,$E1364+1,$S1364:$FQ1364)/COUNTIF($S$3:$FQ$3,$E1364+1)</f>
        <v>2.38241666666667</v>
      </c>
      <c r="N1364" s="27" t="n">
        <f aca="false">SUMIF($S$3:$FQ$3,$E1364+2,$S1364:$FQ1364)/COUNTIF($S$3:$FQ$3,$E1364+2)</f>
        <v>2.33233333333333</v>
      </c>
      <c r="O1364" s="27" t="n">
        <f aca="false">SUMIF($S$3:$FQ$3,$E1364+3,$S1364:$FQ1364)/COUNTIF($S$3:$FQ$3,$E1364+3)</f>
        <v>2.32983333333333</v>
      </c>
      <c r="P1364" s="27" t="n">
        <f aca="false">SUMIF($S$3:$FQ$3,$E1364+4,$S1364:$FQ1364)/COUNTIF($S$3:$FQ$3,$E1364+4)</f>
        <v>2.35483333333333</v>
      </c>
      <c r="Q1364" s="27" t="n">
        <f aca="false">SUMIF($S$3:$FQ$3,$E1364+5,$S1364:$FQ1364)/COUNTIF($S$3:$FQ$3,$E1364+5)</f>
        <v>2.38983333333333</v>
      </c>
      <c r="R1364" s="28" t="n">
        <v>35949</v>
      </c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30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 t="n">
        <v>2.106</v>
      </c>
      <c r="CG1364" s="29" t="n">
        <v>2.154</v>
      </c>
      <c r="CH1364" s="29" t="n">
        <v>2.198</v>
      </c>
      <c r="CI1364" s="29" t="n">
        <v>2.25</v>
      </c>
      <c r="CJ1364" s="29" t="n">
        <v>2.43</v>
      </c>
      <c r="CK1364" s="29" t="n">
        <v>2.61</v>
      </c>
      <c r="CL1364" s="29" t="n">
        <v>2.65</v>
      </c>
      <c r="CM1364" s="29" t="n">
        <v>2.53</v>
      </c>
      <c r="CN1364" s="29" t="n">
        <v>2.415</v>
      </c>
      <c r="CO1364" s="29" t="n">
        <v>2.31</v>
      </c>
      <c r="CP1364" s="29" t="n">
        <v>2.27</v>
      </c>
      <c r="CQ1364" s="29" t="n">
        <v>2.267</v>
      </c>
      <c r="CR1364" s="29" t="n">
        <v>2.27</v>
      </c>
      <c r="CS1364" s="29" t="n">
        <v>2.28</v>
      </c>
      <c r="CT1364" s="29" t="n">
        <v>2.288</v>
      </c>
      <c r="CU1364" s="29" t="n">
        <v>2.313</v>
      </c>
      <c r="CV1364" s="29" t="n">
        <v>2.433</v>
      </c>
      <c r="CW1364" s="29" t="n">
        <v>2.563</v>
      </c>
      <c r="CX1364" s="29" t="n">
        <v>2.58</v>
      </c>
      <c r="CY1364" s="29" t="n">
        <v>2.464</v>
      </c>
      <c r="CZ1364" s="29" t="n">
        <v>2.344</v>
      </c>
      <c r="DA1364" s="29" t="n">
        <v>2.239</v>
      </c>
      <c r="DB1364" s="29" t="n">
        <v>2.224</v>
      </c>
      <c r="DC1364" s="29" t="n">
        <v>2.226</v>
      </c>
      <c r="DD1364" s="29" t="n">
        <v>2.229</v>
      </c>
      <c r="DE1364" s="29" t="n">
        <v>2.242</v>
      </c>
      <c r="DF1364" s="29" t="n">
        <v>2.246</v>
      </c>
      <c r="DG1364" s="29" t="n">
        <v>2.267</v>
      </c>
      <c r="DH1364" s="29" t="n">
        <v>2.394</v>
      </c>
      <c r="DI1364" s="29" t="n">
        <v>2.533</v>
      </c>
      <c r="DJ1364" s="29" t="n">
        <v>2.553</v>
      </c>
      <c r="DK1364" s="29" t="n">
        <v>2.436</v>
      </c>
      <c r="DL1364" s="29" t="n">
        <v>2.345</v>
      </c>
      <c r="DM1364" s="29" t="n">
        <v>2.245</v>
      </c>
      <c r="DN1364" s="29" t="n">
        <v>2.233</v>
      </c>
      <c r="DO1364" s="29" t="n">
        <v>2.235</v>
      </c>
      <c r="DP1364" s="29" t="n">
        <v>2.229</v>
      </c>
      <c r="DQ1364" s="29" t="n">
        <v>2.242</v>
      </c>
      <c r="DR1364" s="29" t="n">
        <v>2.246</v>
      </c>
      <c r="DS1364" s="29" t="n">
        <v>2.267</v>
      </c>
      <c r="DT1364" s="29" t="n">
        <v>2.394</v>
      </c>
      <c r="DU1364" s="29" t="n">
        <v>2.533</v>
      </c>
      <c r="DV1364" s="29" t="n">
        <v>2.578</v>
      </c>
      <c r="DW1364" s="29" t="n">
        <v>2.461</v>
      </c>
      <c r="DX1364" s="29" t="n">
        <v>2.37</v>
      </c>
      <c r="DY1364" s="29" t="n">
        <v>2.27</v>
      </c>
      <c r="DZ1364" s="29" t="n">
        <v>2.258</v>
      </c>
      <c r="EA1364" s="29" t="n">
        <v>2.26</v>
      </c>
      <c r="EB1364" s="29" t="n">
        <v>2.254</v>
      </c>
      <c r="EC1364" s="29" t="n">
        <v>2.267</v>
      </c>
      <c r="ED1364" s="29" t="n">
        <v>2.271</v>
      </c>
      <c r="EE1364" s="29" t="n">
        <v>2.292</v>
      </c>
      <c r="EF1364" s="29" t="n">
        <v>2.419</v>
      </c>
      <c r="EG1364" s="29" t="n">
        <v>2.558</v>
      </c>
      <c r="EH1364" s="29" t="n">
        <v>2.613</v>
      </c>
      <c r="EI1364" s="29" t="n">
        <v>2.496</v>
      </c>
      <c r="EJ1364" s="29" t="n">
        <v>2.405</v>
      </c>
      <c r="EK1364" s="29" t="n">
        <v>2.305</v>
      </c>
      <c r="EL1364" s="29" t="n">
        <v>2.293</v>
      </c>
      <c r="EM1364" s="29" t="n">
        <v>2.295</v>
      </c>
      <c r="EN1364" s="29" t="n">
        <v>2.289</v>
      </c>
      <c r="EO1364" s="29" t="n">
        <v>2.302</v>
      </c>
      <c r="EP1364" s="29" t="n">
        <v>2.306</v>
      </c>
      <c r="EQ1364" s="29" t="n">
        <v>2.327</v>
      </c>
      <c r="ER1364" s="29" t="n">
        <v>2.454</v>
      </c>
      <c r="ES1364" s="29" t="n">
        <v>2.593</v>
      </c>
      <c r="ET1364" s="29" t="n">
        <v>2.658</v>
      </c>
      <c r="EU1364" s="29" t="n">
        <v>2.541</v>
      </c>
      <c r="EV1364" s="29" t="n">
        <v>2.45</v>
      </c>
      <c r="EW1364" s="29" t="n">
        <v>2.35</v>
      </c>
      <c r="EX1364" s="29" t="n">
        <v>2.338</v>
      </c>
      <c r="EY1364" s="29" t="n">
        <v>2.34</v>
      </c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  <c r="GR1364" s="0"/>
      <c r="GS1364" s="0"/>
      <c r="GT1364" s="0"/>
      <c r="GU1364" s="0"/>
      <c r="GV1364" s="0"/>
      <c r="GW1364" s="0"/>
      <c r="GX1364" s="0"/>
      <c r="GY1364" s="0"/>
      <c r="GZ1364" s="0"/>
      <c r="HA1364" s="0"/>
      <c r="HB1364" s="0"/>
      <c r="HC1364" s="0"/>
      <c r="HD1364" s="0"/>
      <c r="HE1364" s="0"/>
      <c r="HF1364" s="0"/>
      <c r="HG1364" s="0"/>
      <c r="HH1364" s="0"/>
      <c r="HI1364" s="0"/>
      <c r="HJ1364" s="0"/>
      <c r="HK1364" s="0"/>
      <c r="HL1364" s="0"/>
      <c r="HM1364" s="0"/>
      <c r="HN1364" s="0"/>
      <c r="HO1364" s="0"/>
      <c r="HP1364" s="0"/>
      <c r="HQ1364" s="0"/>
      <c r="HR1364" s="0"/>
      <c r="HS1364" s="0"/>
      <c r="HT1364" s="0"/>
      <c r="HU1364" s="0"/>
      <c r="HV1364" s="0"/>
      <c r="HW1364" s="0"/>
      <c r="HX1364" s="0"/>
      <c r="HY1364" s="0"/>
      <c r="HZ1364" s="0"/>
      <c r="IA1364" s="0"/>
      <c r="IB1364" s="0"/>
      <c r="IC1364" s="0"/>
      <c r="ID1364" s="0"/>
      <c r="IE1364" s="0"/>
      <c r="IF1364" s="0"/>
      <c r="IG1364" s="0"/>
      <c r="IH1364" s="0"/>
      <c r="II1364" s="0"/>
      <c r="IJ1364" s="0"/>
      <c r="IK1364" s="0"/>
      <c r="IL1364" s="0"/>
      <c r="IM1364" s="0"/>
      <c r="IN1364" s="0"/>
      <c r="IO1364" s="0"/>
      <c r="IP1364" s="0"/>
      <c r="IQ1364" s="0"/>
      <c r="IR1364" s="0"/>
      <c r="IS1364" s="0"/>
      <c r="IT1364" s="0"/>
      <c r="IU1364" s="0"/>
      <c r="IV1364" s="0"/>
      <c r="IW1364" s="0"/>
    </row>
    <row r="1365" customFormat="false" ht="12.75" hidden="false" customHeight="false" outlineLevel="0" collapsed="false">
      <c r="A1365" s="1" t="n">
        <f aca="false">WEEKDAY(C1365,2)</f>
        <v>4</v>
      </c>
      <c r="B1365" s="1" t="n">
        <f aca="false">MONTH(C1365)</f>
        <v>6</v>
      </c>
      <c r="C1365" s="23" t="n">
        <v>35950</v>
      </c>
      <c r="D1365" s="0" t="n">
        <f aca="false">MONTH(R1365)</f>
        <v>6</v>
      </c>
      <c r="E1365" s="0" t="n">
        <f aca="false">YEAR(R1365)</f>
        <v>1998</v>
      </c>
      <c r="F1365" s="3" t="n">
        <f aca="false">L1365-K1365</f>
        <v>0.39305</v>
      </c>
      <c r="G1365" s="3" t="n">
        <f aca="false">N1365-M1365</f>
        <v>-0.0460833333333333</v>
      </c>
      <c r="H1365" s="3" t="n">
        <f aca="false">O1365-N1365</f>
        <v>-0.00249999999999995</v>
      </c>
      <c r="I1365" s="3" t="n">
        <f aca="false">O1365-M1365</f>
        <v>-0.0485833333333332</v>
      </c>
      <c r="J1365" s="4" t="n">
        <f aca="false">VLOOKUP(C1365,'Nymex hist.'!A:B,2,0)</f>
        <v>2.02</v>
      </c>
      <c r="K1365" s="4" t="n">
        <f aca="false">AVERAGE(CC1365:CI1365)</f>
        <v>2.09475</v>
      </c>
      <c r="L1365" s="4" t="n">
        <f aca="false">AVERAGE(CJ1365:CN1365)</f>
        <v>2.4878</v>
      </c>
      <c r="M1365" s="4" t="n">
        <f aca="false">SUMIF($S$3:$FQ$3,$E1365+1,$S1365:$FQ1365)/COUNTIF($S$3:$FQ$3,$E1365+1)</f>
        <v>2.36841666666667</v>
      </c>
      <c r="N1365" s="4" t="n">
        <f aca="false">SUMIF($S$3:$FQ$3,$E1365+2,$S1365:$FQ1365)/COUNTIF($S$3:$FQ$3,$E1365+2)</f>
        <v>2.32233333333333</v>
      </c>
      <c r="O1365" s="4" t="n">
        <f aca="false">SUMIF($S$3:$FQ$3,$E1365+3,$S1365:$FQ1365)/COUNTIF($S$3:$FQ$3,$E1365+3)</f>
        <v>2.31983333333333</v>
      </c>
      <c r="P1365" s="4" t="n">
        <f aca="false">SUMIF($S$3:$FQ$3,$E1365+4,$S1365:$FQ1365)/COUNTIF($S$3:$FQ$3,$E1365+4)</f>
        <v>2.34483333333333</v>
      </c>
      <c r="Q1365" s="4" t="n">
        <f aca="false">SUMIF($S$3:$FQ$3,$E1365+5,$S1365:$FQ1365)/COUNTIF($S$3:$FQ$3,$E1365+5)</f>
        <v>2.37983333333333</v>
      </c>
      <c r="R1365" s="21" t="n">
        <v>35950</v>
      </c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7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/>
      <c r="AX1365" s="32"/>
      <c r="AY1365" s="32"/>
      <c r="AZ1365" s="32"/>
      <c r="BA1365" s="32"/>
      <c r="BB1365" s="32"/>
      <c r="BC1365" s="32"/>
      <c r="BD1365" s="32"/>
      <c r="BE1365" s="32"/>
      <c r="BF1365" s="32"/>
      <c r="BG1365" s="32"/>
      <c r="BH1365" s="32"/>
      <c r="BI1365" s="32"/>
      <c r="BJ1365" s="32"/>
      <c r="BK1365" s="32"/>
      <c r="BL1365" s="32"/>
      <c r="BM1365" s="32"/>
      <c r="BN1365" s="32"/>
      <c r="BO1365" s="32"/>
      <c r="BP1365" s="32"/>
      <c r="BQ1365" s="32"/>
      <c r="BR1365" s="32"/>
      <c r="BS1365" s="32"/>
      <c r="BT1365" s="32"/>
      <c r="BU1365" s="32"/>
      <c r="BV1365" s="32"/>
      <c r="BW1365" s="32"/>
      <c r="BX1365" s="32"/>
      <c r="BY1365" s="32"/>
      <c r="BZ1365" s="32"/>
      <c r="CA1365" s="32"/>
      <c r="CB1365" s="32"/>
      <c r="CC1365" s="32"/>
      <c r="CD1365" s="32"/>
      <c r="CE1365" s="32"/>
      <c r="CF1365" s="32" t="n">
        <v>2.02</v>
      </c>
      <c r="CG1365" s="32" t="n">
        <v>2.068</v>
      </c>
      <c r="CH1365" s="32" t="n">
        <v>2.118</v>
      </c>
      <c r="CI1365" s="32" t="n">
        <v>2.173</v>
      </c>
      <c r="CJ1365" s="32" t="n">
        <v>2.368</v>
      </c>
      <c r="CK1365" s="32" t="n">
        <v>2.565</v>
      </c>
      <c r="CL1365" s="32" t="n">
        <v>2.612</v>
      </c>
      <c r="CM1365" s="32" t="n">
        <v>2.501</v>
      </c>
      <c r="CN1365" s="32" t="n">
        <v>2.393</v>
      </c>
      <c r="CO1365" s="32" t="n">
        <v>2.293</v>
      </c>
      <c r="CP1365" s="32" t="n">
        <v>2.263</v>
      </c>
      <c r="CQ1365" s="32" t="n">
        <v>2.26</v>
      </c>
      <c r="CR1365" s="32" t="n">
        <v>2.263</v>
      </c>
      <c r="CS1365" s="32" t="n">
        <v>2.273</v>
      </c>
      <c r="CT1365" s="32" t="n">
        <v>2.281</v>
      </c>
      <c r="CU1365" s="32" t="n">
        <v>2.305</v>
      </c>
      <c r="CV1365" s="32" t="n">
        <v>2.424</v>
      </c>
      <c r="CW1365" s="32" t="n">
        <v>2.553</v>
      </c>
      <c r="CX1365" s="32" t="n">
        <v>2.57</v>
      </c>
      <c r="CY1365" s="32" t="n">
        <v>2.454</v>
      </c>
      <c r="CZ1365" s="32" t="n">
        <v>2.334</v>
      </c>
      <c r="DA1365" s="32" t="n">
        <v>2.229</v>
      </c>
      <c r="DB1365" s="32" t="n">
        <v>2.214</v>
      </c>
      <c r="DC1365" s="32" t="n">
        <v>2.216</v>
      </c>
      <c r="DD1365" s="32" t="n">
        <v>2.219</v>
      </c>
      <c r="DE1365" s="32" t="n">
        <v>2.232</v>
      </c>
      <c r="DF1365" s="32" t="n">
        <v>2.236</v>
      </c>
      <c r="DG1365" s="32" t="n">
        <v>2.257</v>
      </c>
      <c r="DH1365" s="32" t="n">
        <v>2.384</v>
      </c>
      <c r="DI1365" s="32" t="n">
        <v>2.523</v>
      </c>
      <c r="DJ1365" s="32" t="n">
        <v>2.543</v>
      </c>
      <c r="DK1365" s="32" t="n">
        <v>2.426</v>
      </c>
      <c r="DL1365" s="32" t="n">
        <v>2.335</v>
      </c>
      <c r="DM1365" s="32" t="n">
        <v>2.235</v>
      </c>
      <c r="DN1365" s="32" t="n">
        <v>2.223</v>
      </c>
      <c r="DO1365" s="32" t="n">
        <v>2.225</v>
      </c>
      <c r="DP1365" s="32" t="n">
        <v>2.219</v>
      </c>
      <c r="DQ1365" s="32" t="n">
        <v>2.232</v>
      </c>
      <c r="DR1365" s="32" t="n">
        <v>2.236</v>
      </c>
      <c r="DS1365" s="32" t="n">
        <v>2.257</v>
      </c>
      <c r="DT1365" s="32" t="n">
        <v>2.384</v>
      </c>
      <c r="DU1365" s="32" t="n">
        <v>2.523</v>
      </c>
      <c r="DV1365" s="32" t="n">
        <v>2.568</v>
      </c>
      <c r="DW1365" s="32" t="n">
        <v>2.451</v>
      </c>
      <c r="DX1365" s="32" t="n">
        <v>2.36</v>
      </c>
      <c r="DY1365" s="32" t="n">
        <v>2.26</v>
      </c>
      <c r="DZ1365" s="32" t="n">
        <v>2.248</v>
      </c>
      <c r="EA1365" s="32" t="n">
        <v>2.25</v>
      </c>
      <c r="EB1365" s="32" t="n">
        <v>2.244</v>
      </c>
      <c r="EC1365" s="32" t="n">
        <v>2.257</v>
      </c>
      <c r="ED1365" s="32" t="n">
        <v>2.261</v>
      </c>
      <c r="EE1365" s="32" t="n">
        <v>2.282</v>
      </c>
      <c r="EF1365" s="32" t="n">
        <v>2.409</v>
      </c>
      <c r="EG1365" s="32" t="n">
        <v>2.548</v>
      </c>
      <c r="EH1365" s="32" t="n">
        <v>2.603</v>
      </c>
      <c r="EI1365" s="32" t="n">
        <v>2.486</v>
      </c>
      <c r="EJ1365" s="32" t="n">
        <v>2.395</v>
      </c>
      <c r="EK1365" s="32" t="n">
        <v>2.295</v>
      </c>
      <c r="EL1365" s="32" t="n">
        <v>2.283</v>
      </c>
      <c r="EM1365" s="32" t="n">
        <v>2.285</v>
      </c>
      <c r="EN1365" s="32" t="n">
        <v>2.279</v>
      </c>
      <c r="EO1365" s="32" t="n">
        <v>2.292</v>
      </c>
      <c r="EP1365" s="32" t="n">
        <v>2.296</v>
      </c>
      <c r="EQ1365" s="32" t="n">
        <v>2.317</v>
      </c>
      <c r="ER1365" s="32" t="n">
        <v>2.444</v>
      </c>
      <c r="ES1365" s="32" t="n">
        <v>2.583</v>
      </c>
      <c r="ET1365" s="32" t="n">
        <v>2.648</v>
      </c>
      <c r="EU1365" s="32" t="n">
        <v>2.531</v>
      </c>
      <c r="EV1365" s="32" t="n">
        <v>2.44</v>
      </c>
      <c r="EW1365" s="32" t="n">
        <v>2.34</v>
      </c>
      <c r="EX1365" s="32" t="n">
        <v>2.328</v>
      </c>
      <c r="EY1365" s="32" t="n">
        <v>2.33</v>
      </c>
      <c r="EZ1365" s="32"/>
      <c r="FA1365" s="32"/>
      <c r="FB1365" s="32"/>
      <c r="FC1365" s="32"/>
      <c r="FD1365" s="32"/>
      <c r="FE1365" s="32"/>
      <c r="FF1365" s="32"/>
      <c r="FG1365" s="32"/>
      <c r="FH1365" s="32"/>
      <c r="FI1365" s="32"/>
      <c r="FJ1365" s="32"/>
      <c r="FK1365" s="32"/>
      <c r="FL1365" s="32"/>
      <c r="FM1365" s="32"/>
      <c r="FN1365" s="32"/>
      <c r="FO1365" s="32"/>
      <c r="FP1365" s="32"/>
      <c r="FQ1365" s="32"/>
      <c r="FR1365" s="32"/>
      <c r="FS1365" s="32"/>
      <c r="FT1365" s="32"/>
      <c r="FU1365" s="32"/>
      <c r="FV1365" s="32"/>
      <c r="FW1365" s="32"/>
      <c r="FX1365" s="32"/>
      <c r="FY1365" s="32"/>
      <c r="FZ1365" s="32"/>
      <c r="GA1365" s="32"/>
      <c r="GB1365" s="32"/>
      <c r="GC1365" s="32"/>
      <c r="GD1365" s="32"/>
      <c r="GE1365" s="32"/>
      <c r="GF1365" s="32"/>
      <c r="GG1365" s="32"/>
      <c r="GH1365" s="32"/>
      <c r="GI1365" s="32"/>
      <c r="GJ1365" s="32"/>
      <c r="GK1365" s="32"/>
      <c r="GL1365" s="32"/>
      <c r="GM1365" s="32"/>
      <c r="GN1365" s="32"/>
      <c r="GO1365" s="32"/>
      <c r="GP1365" s="32"/>
      <c r="GQ1365" s="32"/>
    </row>
    <row r="1366" customFormat="false" ht="12.75" hidden="true" customHeight="false" outlineLevel="0" collapsed="false">
      <c r="A1366" s="0" t="n">
        <f aca="false">WEEKDAY(C1366,2)</f>
        <v>5</v>
      </c>
      <c r="B1366" s="0" t="n">
        <f aca="false">MONTH(C1366)</f>
        <v>6</v>
      </c>
      <c r="C1366" s="23" t="n">
        <v>35951</v>
      </c>
      <c r="D1366" s="0" t="n">
        <f aca="false">MONTH(R1366)</f>
        <v>6</v>
      </c>
      <c r="E1366" s="0" t="n">
        <f aca="false">YEAR(R1366)</f>
        <v>1998</v>
      </c>
      <c r="F1366" s="35" t="n">
        <f aca="false">L1366-K1366</f>
        <v>0.3918</v>
      </c>
      <c r="G1366" s="24" t="n">
        <f aca="false">N1366-M1366</f>
        <v>-0.0461666666666667</v>
      </c>
      <c r="H1366" s="24" t="n">
        <f aca="false">O1366-N1366</f>
        <v>-0.00249999999999995</v>
      </c>
      <c r="I1366" s="24" t="n">
        <f aca="false">O1366-M1366</f>
        <v>-0.0486666666666666</v>
      </c>
      <c r="J1366" s="25" t="n">
        <f aca="false">VLOOKUP(C1366,'Nymex hist.'!A:B,2,0)</f>
        <v>2.027</v>
      </c>
      <c r="K1366" s="34" t="n">
        <f aca="false">AVERAGE(CC1366:CI1366)</f>
        <v>2.097</v>
      </c>
      <c r="L1366" s="34" t="n">
        <f aca="false">AVERAGE(CJ1366:CN1366)</f>
        <v>2.4888</v>
      </c>
      <c r="M1366" s="27" t="n">
        <f aca="false">SUMIF($S$3:$FQ$3,$E1366+1,$S1366:$FQ1366)/COUNTIF($S$3:$FQ$3,$E1366+1)</f>
        <v>2.3685</v>
      </c>
      <c r="N1366" s="27" t="n">
        <f aca="false">SUMIF($S$3:$FQ$3,$E1366+2,$S1366:$FQ1366)/COUNTIF($S$3:$FQ$3,$E1366+2)</f>
        <v>2.32233333333333</v>
      </c>
      <c r="O1366" s="27" t="n">
        <f aca="false">SUMIF($S$3:$FQ$3,$E1366+3,$S1366:$FQ1366)/COUNTIF($S$3:$FQ$3,$E1366+3)</f>
        <v>2.31983333333333</v>
      </c>
      <c r="P1366" s="27" t="n">
        <f aca="false">SUMIF($S$3:$FQ$3,$E1366+4,$S1366:$FQ1366)/COUNTIF($S$3:$FQ$3,$E1366+4)</f>
        <v>2.34483333333333</v>
      </c>
      <c r="Q1366" s="27" t="n">
        <f aca="false">SUMIF($S$3:$FQ$3,$E1366+5,$S1366:$FQ1366)/COUNTIF($S$3:$FQ$3,$E1366+5)</f>
        <v>2.37983333333333</v>
      </c>
      <c r="R1366" s="28" t="n">
        <v>35951</v>
      </c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30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 t="n">
        <v>2.027</v>
      </c>
      <c r="CG1366" s="29" t="n">
        <v>2.071</v>
      </c>
      <c r="CH1366" s="29" t="n">
        <v>2.117</v>
      </c>
      <c r="CI1366" s="29" t="n">
        <v>2.173</v>
      </c>
      <c r="CJ1366" s="29" t="n">
        <v>2.371</v>
      </c>
      <c r="CK1366" s="29" t="n">
        <v>2.566</v>
      </c>
      <c r="CL1366" s="29" t="n">
        <v>2.612</v>
      </c>
      <c r="CM1366" s="29" t="n">
        <v>2.502</v>
      </c>
      <c r="CN1366" s="29" t="n">
        <v>2.393</v>
      </c>
      <c r="CO1366" s="29" t="n">
        <v>2.293</v>
      </c>
      <c r="CP1366" s="29" t="n">
        <v>2.263</v>
      </c>
      <c r="CQ1366" s="29" t="n">
        <v>2.26</v>
      </c>
      <c r="CR1366" s="29" t="n">
        <v>2.263</v>
      </c>
      <c r="CS1366" s="29" t="n">
        <v>2.273</v>
      </c>
      <c r="CT1366" s="29" t="n">
        <v>2.281</v>
      </c>
      <c r="CU1366" s="29" t="n">
        <v>2.305</v>
      </c>
      <c r="CV1366" s="29" t="n">
        <v>2.424</v>
      </c>
      <c r="CW1366" s="29" t="n">
        <v>2.553</v>
      </c>
      <c r="CX1366" s="29" t="n">
        <v>2.57</v>
      </c>
      <c r="CY1366" s="29" t="n">
        <v>2.454</v>
      </c>
      <c r="CZ1366" s="29" t="n">
        <v>2.334</v>
      </c>
      <c r="DA1366" s="29" t="n">
        <v>2.229</v>
      </c>
      <c r="DB1366" s="29" t="n">
        <v>2.214</v>
      </c>
      <c r="DC1366" s="29" t="n">
        <v>2.216</v>
      </c>
      <c r="DD1366" s="29" t="n">
        <v>2.219</v>
      </c>
      <c r="DE1366" s="29" t="n">
        <v>2.232</v>
      </c>
      <c r="DF1366" s="29" t="n">
        <v>2.236</v>
      </c>
      <c r="DG1366" s="29" t="n">
        <v>2.257</v>
      </c>
      <c r="DH1366" s="29" t="n">
        <v>2.384</v>
      </c>
      <c r="DI1366" s="29" t="n">
        <v>2.523</v>
      </c>
      <c r="DJ1366" s="29" t="n">
        <v>2.543</v>
      </c>
      <c r="DK1366" s="29" t="n">
        <v>2.426</v>
      </c>
      <c r="DL1366" s="29" t="n">
        <v>2.335</v>
      </c>
      <c r="DM1366" s="29" t="n">
        <v>2.235</v>
      </c>
      <c r="DN1366" s="29" t="n">
        <v>2.223</v>
      </c>
      <c r="DO1366" s="29" t="n">
        <v>2.225</v>
      </c>
      <c r="DP1366" s="29" t="n">
        <v>2.219</v>
      </c>
      <c r="DQ1366" s="29" t="n">
        <v>2.232</v>
      </c>
      <c r="DR1366" s="29" t="n">
        <v>2.236</v>
      </c>
      <c r="DS1366" s="29" t="n">
        <v>2.257</v>
      </c>
      <c r="DT1366" s="29" t="n">
        <v>2.384</v>
      </c>
      <c r="DU1366" s="29" t="n">
        <v>2.523</v>
      </c>
      <c r="DV1366" s="29" t="n">
        <v>2.568</v>
      </c>
      <c r="DW1366" s="29" t="n">
        <v>2.451</v>
      </c>
      <c r="DX1366" s="29" t="n">
        <v>2.36</v>
      </c>
      <c r="DY1366" s="29" t="n">
        <v>2.26</v>
      </c>
      <c r="DZ1366" s="29" t="n">
        <v>2.248</v>
      </c>
      <c r="EA1366" s="29" t="n">
        <v>2.25</v>
      </c>
      <c r="EB1366" s="29" t="n">
        <v>2.244</v>
      </c>
      <c r="EC1366" s="29" t="n">
        <v>2.257</v>
      </c>
      <c r="ED1366" s="29" t="n">
        <v>2.261</v>
      </c>
      <c r="EE1366" s="29" t="n">
        <v>2.282</v>
      </c>
      <c r="EF1366" s="29" t="n">
        <v>2.409</v>
      </c>
      <c r="EG1366" s="29" t="n">
        <v>2.548</v>
      </c>
      <c r="EH1366" s="29" t="n">
        <v>2.603</v>
      </c>
      <c r="EI1366" s="29" t="n">
        <v>2.486</v>
      </c>
      <c r="EJ1366" s="29" t="n">
        <v>2.395</v>
      </c>
      <c r="EK1366" s="29" t="n">
        <v>2.295</v>
      </c>
      <c r="EL1366" s="29" t="n">
        <v>2.283</v>
      </c>
      <c r="EM1366" s="29" t="n">
        <v>2.285</v>
      </c>
      <c r="EN1366" s="29" t="n">
        <v>2.279</v>
      </c>
      <c r="EO1366" s="29" t="n">
        <v>2.292</v>
      </c>
      <c r="EP1366" s="29" t="n">
        <v>2.296</v>
      </c>
      <c r="EQ1366" s="29" t="n">
        <v>2.317</v>
      </c>
      <c r="ER1366" s="29" t="n">
        <v>2.444</v>
      </c>
      <c r="ES1366" s="29" t="n">
        <v>2.583</v>
      </c>
      <c r="ET1366" s="29" t="n">
        <v>2.648</v>
      </c>
      <c r="EU1366" s="29" t="n">
        <v>2.531</v>
      </c>
      <c r="EV1366" s="29" t="n">
        <v>2.44</v>
      </c>
      <c r="EW1366" s="29" t="n">
        <v>2.34</v>
      </c>
      <c r="EX1366" s="29" t="n">
        <v>2.328</v>
      </c>
      <c r="EY1366" s="29" t="n">
        <v>2.33</v>
      </c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29"/>
      <c r="GF1366" s="29"/>
      <c r="GG1366" s="29"/>
      <c r="GH1366" s="29"/>
      <c r="GI1366" s="29"/>
      <c r="GJ1366" s="29"/>
      <c r="GK1366" s="29"/>
      <c r="GL1366" s="29"/>
      <c r="GM1366" s="29"/>
      <c r="GN1366" s="29"/>
      <c r="GO1366" s="29"/>
      <c r="GP1366" s="29"/>
      <c r="GQ1366" s="29"/>
      <c r="GR1366" s="0"/>
      <c r="GS1366" s="0"/>
      <c r="GT1366" s="0"/>
      <c r="GU1366" s="0"/>
      <c r="GV1366" s="0"/>
      <c r="GW1366" s="0"/>
      <c r="GX1366" s="0"/>
      <c r="GY1366" s="0"/>
      <c r="GZ1366" s="0"/>
      <c r="HA1366" s="0"/>
      <c r="HB1366" s="0"/>
      <c r="HC1366" s="0"/>
      <c r="HD1366" s="0"/>
      <c r="HE1366" s="0"/>
      <c r="HF1366" s="0"/>
      <c r="HG1366" s="0"/>
      <c r="HH1366" s="0"/>
      <c r="HI1366" s="0"/>
      <c r="HJ1366" s="0"/>
      <c r="HK1366" s="0"/>
      <c r="HL1366" s="0"/>
      <c r="HM1366" s="0"/>
      <c r="HN1366" s="0"/>
      <c r="HO1366" s="0"/>
      <c r="HP1366" s="0"/>
      <c r="HQ1366" s="0"/>
      <c r="HR1366" s="0"/>
      <c r="HS1366" s="0"/>
      <c r="HT1366" s="0"/>
      <c r="HU1366" s="0"/>
      <c r="HV1366" s="0"/>
      <c r="HW1366" s="0"/>
      <c r="HX1366" s="0"/>
      <c r="HY1366" s="0"/>
      <c r="HZ1366" s="0"/>
      <c r="IA1366" s="0"/>
      <c r="IB1366" s="0"/>
      <c r="IC1366" s="0"/>
      <c r="ID1366" s="0"/>
      <c r="IE1366" s="0"/>
      <c r="IF1366" s="0"/>
      <c r="IG1366" s="0"/>
      <c r="IH1366" s="0"/>
      <c r="II1366" s="0"/>
      <c r="IJ1366" s="0"/>
      <c r="IK1366" s="0"/>
      <c r="IL1366" s="0"/>
      <c r="IM1366" s="0"/>
      <c r="IN1366" s="0"/>
      <c r="IO1366" s="0"/>
      <c r="IP1366" s="0"/>
      <c r="IQ1366" s="0"/>
      <c r="IR1366" s="0"/>
      <c r="IS1366" s="0"/>
      <c r="IT1366" s="0"/>
      <c r="IU1366" s="0"/>
      <c r="IV1366" s="0"/>
      <c r="IW1366" s="0"/>
    </row>
    <row r="1367" customFormat="false" ht="12.75" hidden="true" customHeight="false" outlineLevel="0" collapsed="false">
      <c r="A1367" s="0" t="n">
        <f aca="false">WEEKDAY(C1367,2)</f>
        <v>1</v>
      </c>
      <c r="B1367" s="0" t="n">
        <f aca="false">MONTH(C1367)</f>
        <v>6</v>
      </c>
      <c r="C1367" s="23" t="n">
        <v>35954</v>
      </c>
      <c r="D1367" s="0" t="n">
        <f aca="false">MONTH(R1367)</f>
        <v>6</v>
      </c>
      <c r="E1367" s="0" t="n">
        <f aca="false">YEAR(R1367)</f>
        <v>1998</v>
      </c>
      <c r="F1367" s="35" t="n">
        <f aca="false">L1367-K1367</f>
        <v>0.41375</v>
      </c>
      <c r="G1367" s="24" t="n">
        <f aca="false">N1367-M1367</f>
        <v>-0.04</v>
      </c>
      <c r="H1367" s="24" t="n">
        <f aca="false">O1367-N1367</f>
        <v>-0.00250000000000039</v>
      </c>
      <c r="I1367" s="24" t="n">
        <f aca="false">O1367-M1367</f>
        <v>-0.0425000000000004</v>
      </c>
      <c r="J1367" s="25" t="n">
        <f aca="false">VLOOKUP(C1367,'Nymex hist.'!A:B,2,0)</f>
        <v>1.976</v>
      </c>
      <c r="K1367" s="34" t="n">
        <f aca="false">AVERAGE(CC1367:CI1367)</f>
        <v>2.04925</v>
      </c>
      <c r="L1367" s="34" t="n">
        <f aca="false">AVERAGE(CJ1367:CN1367)</f>
        <v>2.463</v>
      </c>
      <c r="M1367" s="27" t="n">
        <f aca="false">SUMIF($S$3:$FQ$3,$E1367+1,$S1367:$FQ1367)/COUNTIF($S$3:$FQ$3,$E1367+1)</f>
        <v>2.35733333333333</v>
      </c>
      <c r="N1367" s="27" t="n">
        <f aca="false">SUMIF($S$3:$FQ$3,$E1367+2,$S1367:$FQ1367)/COUNTIF($S$3:$FQ$3,$E1367+2)</f>
        <v>2.31733333333333</v>
      </c>
      <c r="O1367" s="27" t="n">
        <f aca="false">SUMIF($S$3:$FQ$3,$E1367+3,$S1367:$FQ1367)/COUNTIF($S$3:$FQ$3,$E1367+3)</f>
        <v>2.31483333333333</v>
      </c>
      <c r="P1367" s="27" t="n">
        <f aca="false">SUMIF($S$3:$FQ$3,$E1367+4,$S1367:$FQ1367)/COUNTIF($S$3:$FQ$3,$E1367+4)</f>
        <v>2.33983333333333</v>
      </c>
      <c r="Q1367" s="27" t="n">
        <f aca="false">SUMIF($S$3:$FQ$3,$E1367+5,$S1367:$FQ1367)/COUNTIF($S$3:$FQ$3,$E1367+5)</f>
        <v>2.37483333333333</v>
      </c>
      <c r="R1367" s="28" t="n">
        <v>35954</v>
      </c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30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 t="n">
        <v>1.976</v>
      </c>
      <c r="CG1367" s="29" t="n">
        <v>2.02</v>
      </c>
      <c r="CH1367" s="29" t="n">
        <v>2.072</v>
      </c>
      <c r="CI1367" s="29" t="n">
        <v>2.129</v>
      </c>
      <c r="CJ1367" s="29" t="n">
        <v>2.333</v>
      </c>
      <c r="CK1367" s="29" t="n">
        <v>2.533</v>
      </c>
      <c r="CL1367" s="29" t="n">
        <v>2.583</v>
      </c>
      <c r="CM1367" s="29" t="n">
        <v>2.483</v>
      </c>
      <c r="CN1367" s="29" t="n">
        <v>2.383</v>
      </c>
      <c r="CO1367" s="29" t="n">
        <v>2.283</v>
      </c>
      <c r="CP1367" s="29" t="n">
        <v>2.253</v>
      </c>
      <c r="CQ1367" s="29" t="n">
        <v>2.25</v>
      </c>
      <c r="CR1367" s="29" t="n">
        <v>2.253</v>
      </c>
      <c r="CS1367" s="29" t="n">
        <v>2.263</v>
      </c>
      <c r="CT1367" s="29" t="n">
        <v>2.273</v>
      </c>
      <c r="CU1367" s="29" t="n">
        <v>2.298</v>
      </c>
      <c r="CV1367" s="29" t="n">
        <v>2.418</v>
      </c>
      <c r="CW1367" s="29" t="n">
        <v>2.548</v>
      </c>
      <c r="CX1367" s="29" t="n">
        <v>2.565</v>
      </c>
      <c r="CY1367" s="29" t="n">
        <v>2.449</v>
      </c>
      <c r="CZ1367" s="29" t="n">
        <v>2.329</v>
      </c>
      <c r="DA1367" s="29" t="n">
        <v>2.224</v>
      </c>
      <c r="DB1367" s="29" t="n">
        <v>2.209</v>
      </c>
      <c r="DC1367" s="29" t="n">
        <v>2.211</v>
      </c>
      <c r="DD1367" s="29" t="n">
        <v>2.214</v>
      </c>
      <c r="DE1367" s="29" t="n">
        <v>2.227</v>
      </c>
      <c r="DF1367" s="29" t="n">
        <v>2.231</v>
      </c>
      <c r="DG1367" s="29" t="n">
        <v>2.252</v>
      </c>
      <c r="DH1367" s="29" t="n">
        <v>2.379</v>
      </c>
      <c r="DI1367" s="29" t="n">
        <v>2.518</v>
      </c>
      <c r="DJ1367" s="29" t="n">
        <v>2.538</v>
      </c>
      <c r="DK1367" s="29" t="n">
        <v>2.421</v>
      </c>
      <c r="DL1367" s="29" t="n">
        <v>2.33</v>
      </c>
      <c r="DM1367" s="29" t="n">
        <v>2.23</v>
      </c>
      <c r="DN1367" s="29" t="n">
        <v>2.218</v>
      </c>
      <c r="DO1367" s="29" t="n">
        <v>2.22</v>
      </c>
      <c r="DP1367" s="29" t="n">
        <v>2.214</v>
      </c>
      <c r="DQ1367" s="29" t="n">
        <v>2.227</v>
      </c>
      <c r="DR1367" s="29" t="n">
        <v>2.231</v>
      </c>
      <c r="DS1367" s="29" t="n">
        <v>2.252</v>
      </c>
      <c r="DT1367" s="29" t="n">
        <v>2.379</v>
      </c>
      <c r="DU1367" s="29" t="n">
        <v>2.518</v>
      </c>
      <c r="DV1367" s="29" t="n">
        <v>2.563</v>
      </c>
      <c r="DW1367" s="29" t="n">
        <v>2.446</v>
      </c>
      <c r="DX1367" s="29" t="n">
        <v>2.355</v>
      </c>
      <c r="DY1367" s="29" t="n">
        <v>2.255</v>
      </c>
      <c r="DZ1367" s="29" t="n">
        <v>2.243</v>
      </c>
      <c r="EA1367" s="29" t="n">
        <v>2.245</v>
      </c>
      <c r="EB1367" s="29" t="n">
        <v>2.239</v>
      </c>
      <c r="EC1367" s="29" t="n">
        <v>2.252</v>
      </c>
      <c r="ED1367" s="29" t="n">
        <v>2.256</v>
      </c>
      <c r="EE1367" s="29" t="n">
        <v>2.277</v>
      </c>
      <c r="EF1367" s="29" t="n">
        <v>2.404</v>
      </c>
      <c r="EG1367" s="29" t="n">
        <v>2.543</v>
      </c>
      <c r="EH1367" s="29" t="n">
        <v>2.598</v>
      </c>
      <c r="EI1367" s="29" t="n">
        <v>2.481</v>
      </c>
      <c r="EJ1367" s="29" t="n">
        <v>2.39</v>
      </c>
      <c r="EK1367" s="29" t="n">
        <v>2.29</v>
      </c>
      <c r="EL1367" s="29" t="n">
        <v>2.278</v>
      </c>
      <c r="EM1367" s="29" t="n">
        <v>2.28</v>
      </c>
      <c r="EN1367" s="29" t="n">
        <v>2.274</v>
      </c>
      <c r="EO1367" s="29" t="n">
        <v>2.287</v>
      </c>
      <c r="EP1367" s="29" t="n">
        <v>2.291</v>
      </c>
      <c r="EQ1367" s="29" t="n">
        <v>2.312</v>
      </c>
      <c r="ER1367" s="29" t="n">
        <v>2.439</v>
      </c>
      <c r="ES1367" s="29" t="n">
        <v>2.578</v>
      </c>
      <c r="ET1367" s="29" t="n">
        <v>2.643</v>
      </c>
      <c r="EU1367" s="29" t="n">
        <v>2.526</v>
      </c>
      <c r="EV1367" s="29" t="n">
        <v>2.435</v>
      </c>
      <c r="EW1367" s="29" t="n">
        <v>2.335</v>
      </c>
      <c r="EX1367" s="29" t="n">
        <v>2.323</v>
      </c>
      <c r="EY1367" s="29" t="n">
        <v>2.325</v>
      </c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29"/>
      <c r="GF1367" s="29"/>
      <c r="GG1367" s="29"/>
      <c r="GH1367" s="29"/>
      <c r="GI1367" s="29"/>
      <c r="GJ1367" s="29"/>
      <c r="GK1367" s="29"/>
      <c r="GL1367" s="29"/>
      <c r="GM1367" s="29"/>
      <c r="GN1367" s="29"/>
      <c r="GO1367" s="29"/>
      <c r="GP1367" s="29"/>
      <c r="GQ1367" s="29"/>
      <c r="GR1367" s="0"/>
      <c r="GS1367" s="0"/>
      <c r="GT1367" s="0"/>
      <c r="GU1367" s="0"/>
      <c r="GV1367" s="0"/>
      <c r="GW1367" s="0"/>
      <c r="GX1367" s="0"/>
      <c r="GY1367" s="0"/>
      <c r="GZ1367" s="0"/>
      <c r="HA1367" s="0"/>
      <c r="HB1367" s="0"/>
      <c r="HC1367" s="0"/>
      <c r="HD1367" s="0"/>
      <c r="HE1367" s="0"/>
      <c r="HF1367" s="0"/>
      <c r="HG1367" s="0"/>
      <c r="HH1367" s="0"/>
      <c r="HI1367" s="0"/>
      <c r="HJ1367" s="0"/>
      <c r="HK1367" s="0"/>
      <c r="HL1367" s="0"/>
      <c r="HM1367" s="0"/>
      <c r="HN1367" s="0"/>
      <c r="HO1367" s="0"/>
      <c r="HP1367" s="0"/>
      <c r="HQ1367" s="0"/>
      <c r="HR1367" s="0"/>
      <c r="HS1367" s="0"/>
      <c r="HT1367" s="0"/>
      <c r="HU1367" s="0"/>
      <c r="HV1367" s="0"/>
      <c r="HW1367" s="0"/>
      <c r="HX1367" s="0"/>
      <c r="HY1367" s="0"/>
      <c r="HZ1367" s="0"/>
      <c r="IA1367" s="0"/>
      <c r="IB1367" s="0"/>
      <c r="IC1367" s="0"/>
      <c r="ID1367" s="0"/>
      <c r="IE1367" s="0"/>
      <c r="IF1367" s="0"/>
      <c r="IG1367" s="0"/>
      <c r="IH1367" s="0"/>
      <c r="II1367" s="0"/>
      <c r="IJ1367" s="0"/>
      <c r="IK1367" s="0"/>
      <c r="IL1367" s="0"/>
      <c r="IM1367" s="0"/>
      <c r="IN1367" s="0"/>
      <c r="IO1367" s="0"/>
      <c r="IP1367" s="0"/>
      <c r="IQ1367" s="0"/>
      <c r="IR1367" s="0"/>
      <c r="IS1367" s="0"/>
      <c r="IT1367" s="0"/>
      <c r="IU1367" s="0"/>
      <c r="IV1367" s="0"/>
      <c r="IW1367" s="0"/>
    </row>
    <row r="1368" customFormat="false" ht="12.75" hidden="true" customHeight="false" outlineLevel="0" collapsed="false">
      <c r="A1368" s="0" t="n">
        <f aca="false">WEEKDAY(C1368,2)</f>
        <v>2</v>
      </c>
      <c r="B1368" s="0" t="n">
        <f aca="false">MONTH(C1368)</f>
        <v>6</v>
      </c>
      <c r="C1368" s="23" t="n">
        <v>35955</v>
      </c>
      <c r="D1368" s="0" t="n">
        <f aca="false">MONTH(R1368)</f>
        <v>6</v>
      </c>
      <c r="E1368" s="0" t="n">
        <f aca="false">YEAR(R1368)</f>
        <v>1998</v>
      </c>
      <c r="F1368" s="35" t="n">
        <f aca="false">L1368-K1368</f>
        <v>0.44285</v>
      </c>
      <c r="G1368" s="24" t="n">
        <f aca="false">N1368-M1368</f>
        <v>-0.0343333333333331</v>
      </c>
      <c r="H1368" s="24" t="n">
        <f aca="false">O1368-N1368</f>
        <v>-0.00250000000000039</v>
      </c>
      <c r="I1368" s="24" t="n">
        <f aca="false">O1368-M1368</f>
        <v>-0.0368333333333335</v>
      </c>
      <c r="J1368" s="25" t="n">
        <f aca="false">VLOOKUP(C1368,'Nymex hist.'!A:B,2,0)</f>
        <v>1.938</v>
      </c>
      <c r="K1368" s="34" t="n">
        <f aca="false">AVERAGE(CC1368:CI1368)</f>
        <v>2.00675</v>
      </c>
      <c r="L1368" s="34" t="n">
        <f aca="false">AVERAGE(CJ1368:CN1368)</f>
        <v>2.4496</v>
      </c>
      <c r="M1368" s="27" t="n">
        <f aca="false">SUMIF($S$3:$FQ$3,$E1368+1,$S1368:$FQ1368)/COUNTIF($S$3:$FQ$3,$E1368+1)</f>
        <v>2.35966666666667</v>
      </c>
      <c r="N1368" s="27" t="n">
        <f aca="false">SUMIF($S$3:$FQ$3,$E1368+2,$S1368:$FQ1368)/COUNTIF($S$3:$FQ$3,$E1368+2)</f>
        <v>2.32533333333333</v>
      </c>
      <c r="O1368" s="27" t="n">
        <f aca="false">SUMIF($S$3:$FQ$3,$E1368+3,$S1368:$FQ1368)/COUNTIF($S$3:$FQ$3,$E1368+3)</f>
        <v>2.32283333333333</v>
      </c>
      <c r="P1368" s="27" t="n">
        <f aca="false">SUMIF($S$3:$FQ$3,$E1368+4,$S1368:$FQ1368)/COUNTIF($S$3:$FQ$3,$E1368+4)</f>
        <v>2.34783333333333</v>
      </c>
      <c r="Q1368" s="27" t="n">
        <f aca="false">SUMIF($S$3:$FQ$3,$E1368+5,$S1368:$FQ1368)/COUNTIF($S$3:$FQ$3,$E1368+5)</f>
        <v>2.38283333333333</v>
      </c>
      <c r="R1368" s="28" t="n">
        <v>35955</v>
      </c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30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 t="n">
        <v>1.938</v>
      </c>
      <c r="CG1368" s="29" t="n">
        <v>1.973</v>
      </c>
      <c r="CH1368" s="29" t="n">
        <v>2.026</v>
      </c>
      <c r="CI1368" s="29" t="n">
        <v>2.09</v>
      </c>
      <c r="CJ1368" s="29" t="n">
        <v>2.305</v>
      </c>
      <c r="CK1368" s="29" t="n">
        <v>2.517</v>
      </c>
      <c r="CL1368" s="29" t="n">
        <v>2.572</v>
      </c>
      <c r="CM1368" s="29" t="n">
        <v>2.477</v>
      </c>
      <c r="CN1368" s="29" t="n">
        <v>2.377</v>
      </c>
      <c r="CO1368" s="29" t="n">
        <v>2.285</v>
      </c>
      <c r="CP1368" s="29" t="n">
        <v>2.255</v>
      </c>
      <c r="CQ1368" s="29" t="n">
        <v>2.255</v>
      </c>
      <c r="CR1368" s="29" t="n">
        <v>2.258</v>
      </c>
      <c r="CS1368" s="29" t="n">
        <v>2.269</v>
      </c>
      <c r="CT1368" s="29" t="n">
        <v>2.28</v>
      </c>
      <c r="CU1368" s="29" t="n">
        <v>2.306</v>
      </c>
      <c r="CV1368" s="29" t="n">
        <v>2.426</v>
      </c>
      <c r="CW1368" s="29" t="n">
        <v>2.556</v>
      </c>
      <c r="CX1368" s="29" t="n">
        <v>2.573</v>
      </c>
      <c r="CY1368" s="29" t="n">
        <v>2.457</v>
      </c>
      <c r="CZ1368" s="29" t="n">
        <v>2.337</v>
      </c>
      <c r="DA1368" s="29" t="n">
        <v>2.232</v>
      </c>
      <c r="DB1368" s="29" t="n">
        <v>2.217</v>
      </c>
      <c r="DC1368" s="29" t="n">
        <v>2.219</v>
      </c>
      <c r="DD1368" s="29" t="n">
        <v>2.222</v>
      </c>
      <c r="DE1368" s="29" t="n">
        <v>2.235</v>
      </c>
      <c r="DF1368" s="29" t="n">
        <v>2.239</v>
      </c>
      <c r="DG1368" s="29" t="n">
        <v>2.26</v>
      </c>
      <c r="DH1368" s="29" t="n">
        <v>2.387</v>
      </c>
      <c r="DI1368" s="29" t="n">
        <v>2.526</v>
      </c>
      <c r="DJ1368" s="29" t="n">
        <v>2.546</v>
      </c>
      <c r="DK1368" s="29" t="n">
        <v>2.429</v>
      </c>
      <c r="DL1368" s="29" t="n">
        <v>2.338</v>
      </c>
      <c r="DM1368" s="29" t="n">
        <v>2.238</v>
      </c>
      <c r="DN1368" s="29" t="n">
        <v>2.226</v>
      </c>
      <c r="DO1368" s="29" t="n">
        <v>2.228</v>
      </c>
      <c r="DP1368" s="29" t="n">
        <v>2.222</v>
      </c>
      <c r="DQ1368" s="29" t="n">
        <v>2.235</v>
      </c>
      <c r="DR1368" s="29" t="n">
        <v>2.239</v>
      </c>
      <c r="DS1368" s="29" t="n">
        <v>2.26</v>
      </c>
      <c r="DT1368" s="29" t="n">
        <v>2.387</v>
      </c>
      <c r="DU1368" s="29" t="n">
        <v>2.526</v>
      </c>
      <c r="DV1368" s="29" t="n">
        <v>2.571</v>
      </c>
      <c r="DW1368" s="29" t="n">
        <v>2.454</v>
      </c>
      <c r="DX1368" s="29" t="n">
        <v>2.363</v>
      </c>
      <c r="DY1368" s="29" t="n">
        <v>2.263</v>
      </c>
      <c r="DZ1368" s="29" t="n">
        <v>2.251</v>
      </c>
      <c r="EA1368" s="29" t="n">
        <v>2.253</v>
      </c>
      <c r="EB1368" s="29" t="n">
        <v>2.247</v>
      </c>
      <c r="EC1368" s="29" t="n">
        <v>2.26</v>
      </c>
      <c r="ED1368" s="29" t="n">
        <v>2.264</v>
      </c>
      <c r="EE1368" s="29" t="n">
        <v>2.285</v>
      </c>
      <c r="EF1368" s="29" t="n">
        <v>2.412</v>
      </c>
      <c r="EG1368" s="29" t="n">
        <v>2.551</v>
      </c>
      <c r="EH1368" s="29" t="n">
        <v>2.606</v>
      </c>
      <c r="EI1368" s="29" t="n">
        <v>2.489</v>
      </c>
      <c r="EJ1368" s="29" t="n">
        <v>2.398</v>
      </c>
      <c r="EK1368" s="29" t="n">
        <v>2.298</v>
      </c>
      <c r="EL1368" s="29" t="n">
        <v>2.286</v>
      </c>
      <c r="EM1368" s="29" t="n">
        <v>2.288</v>
      </c>
      <c r="EN1368" s="29" t="n">
        <v>2.282</v>
      </c>
      <c r="EO1368" s="29" t="n">
        <v>2.295</v>
      </c>
      <c r="EP1368" s="29" t="n">
        <v>2.299</v>
      </c>
      <c r="EQ1368" s="29" t="n">
        <v>2.32</v>
      </c>
      <c r="ER1368" s="29" t="n">
        <v>2.447</v>
      </c>
      <c r="ES1368" s="29" t="n">
        <v>2.586</v>
      </c>
      <c r="ET1368" s="29" t="n">
        <v>2.651</v>
      </c>
      <c r="EU1368" s="29" t="n">
        <v>2.534</v>
      </c>
      <c r="EV1368" s="29" t="n">
        <v>2.443</v>
      </c>
      <c r="EW1368" s="29" t="n">
        <v>2.343</v>
      </c>
      <c r="EX1368" s="29" t="n">
        <v>2.331</v>
      </c>
      <c r="EY1368" s="29" t="n">
        <v>2.333</v>
      </c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29"/>
      <c r="GF1368" s="29"/>
      <c r="GG1368" s="29"/>
      <c r="GH1368" s="29"/>
      <c r="GI1368" s="29"/>
      <c r="GJ1368" s="29"/>
      <c r="GK1368" s="29"/>
      <c r="GL1368" s="29"/>
      <c r="GM1368" s="29"/>
      <c r="GN1368" s="29"/>
      <c r="GO1368" s="29"/>
      <c r="GP1368" s="29"/>
      <c r="GQ1368" s="29"/>
      <c r="GR1368" s="0"/>
      <c r="GS1368" s="0"/>
      <c r="GT1368" s="0"/>
      <c r="GU1368" s="0"/>
      <c r="GV1368" s="0"/>
      <c r="GW1368" s="0"/>
      <c r="GX1368" s="0"/>
      <c r="GY1368" s="0"/>
      <c r="GZ1368" s="0"/>
      <c r="HA1368" s="0"/>
      <c r="HB1368" s="0"/>
      <c r="HC1368" s="0"/>
      <c r="HD1368" s="0"/>
      <c r="HE1368" s="0"/>
      <c r="HF1368" s="0"/>
      <c r="HG1368" s="0"/>
      <c r="HH1368" s="0"/>
      <c r="HI1368" s="0"/>
      <c r="HJ1368" s="0"/>
      <c r="HK1368" s="0"/>
      <c r="HL1368" s="0"/>
      <c r="HM1368" s="0"/>
      <c r="HN1368" s="0"/>
      <c r="HO1368" s="0"/>
      <c r="HP1368" s="0"/>
      <c r="HQ1368" s="0"/>
      <c r="HR1368" s="0"/>
      <c r="HS1368" s="0"/>
      <c r="HT1368" s="0"/>
      <c r="HU1368" s="0"/>
      <c r="HV1368" s="0"/>
      <c r="HW1368" s="0"/>
      <c r="HX1368" s="0"/>
      <c r="HY1368" s="0"/>
      <c r="HZ1368" s="0"/>
      <c r="IA1368" s="0"/>
      <c r="IB1368" s="0"/>
      <c r="IC1368" s="0"/>
      <c r="ID1368" s="0"/>
      <c r="IE1368" s="0"/>
      <c r="IF1368" s="0"/>
      <c r="IG1368" s="0"/>
      <c r="IH1368" s="0"/>
      <c r="II1368" s="0"/>
      <c r="IJ1368" s="0"/>
      <c r="IK1368" s="0"/>
      <c r="IL1368" s="0"/>
      <c r="IM1368" s="0"/>
      <c r="IN1368" s="0"/>
      <c r="IO1368" s="0"/>
      <c r="IP1368" s="0"/>
      <c r="IQ1368" s="0"/>
      <c r="IR1368" s="0"/>
      <c r="IS1368" s="0"/>
      <c r="IT1368" s="0"/>
      <c r="IU1368" s="0"/>
      <c r="IV1368" s="0"/>
      <c r="IW1368" s="0"/>
    </row>
    <row r="1369" customFormat="false" ht="12.75" hidden="true" customHeight="false" outlineLevel="0" collapsed="false">
      <c r="A1369" s="0" t="n">
        <f aca="false">WEEKDAY(C1369,2)</f>
        <v>3</v>
      </c>
      <c r="B1369" s="0" t="n">
        <f aca="false">MONTH(C1369)</f>
        <v>6</v>
      </c>
      <c r="C1369" s="23" t="n">
        <v>35956</v>
      </c>
      <c r="D1369" s="0" t="n">
        <f aca="false">MONTH(R1369)</f>
        <v>6</v>
      </c>
      <c r="E1369" s="0" t="n">
        <f aca="false">YEAR(R1369)</f>
        <v>1998</v>
      </c>
      <c r="F1369" s="35" t="n">
        <f aca="false">L1369-K1369</f>
        <v>0.45485</v>
      </c>
      <c r="G1369" s="24" t="n">
        <f aca="false">N1369-M1369</f>
        <v>-0.0390833333333331</v>
      </c>
      <c r="H1369" s="24" t="n">
        <f aca="false">O1369-N1369</f>
        <v>-0.00250000000000039</v>
      </c>
      <c r="I1369" s="24" t="n">
        <f aca="false">O1369-M1369</f>
        <v>-0.0415833333333335</v>
      </c>
      <c r="J1369" s="25" t="n">
        <f aca="false">VLOOKUP(C1369,'Nymex hist.'!A:B,2,0)</f>
        <v>1.93</v>
      </c>
      <c r="K1369" s="34" t="n">
        <f aca="false">AVERAGE(CC1369:CI1369)</f>
        <v>1.99875</v>
      </c>
      <c r="L1369" s="34" t="n">
        <f aca="false">AVERAGE(CJ1369:CN1369)</f>
        <v>2.4536</v>
      </c>
      <c r="M1369" s="27" t="n">
        <f aca="false">SUMIF($S$3:$FQ$3,$E1369+1,$S1369:$FQ1369)/COUNTIF($S$3:$FQ$3,$E1369+1)</f>
        <v>2.36441666666667</v>
      </c>
      <c r="N1369" s="27" t="n">
        <f aca="false">SUMIF($S$3:$FQ$3,$E1369+2,$S1369:$FQ1369)/COUNTIF($S$3:$FQ$3,$E1369+2)</f>
        <v>2.32533333333333</v>
      </c>
      <c r="O1369" s="27" t="n">
        <f aca="false">SUMIF($S$3:$FQ$3,$E1369+3,$S1369:$FQ1369)/COUNTIF($S$3:$FQ$3,$E1369+3)</f>
        <v>2.32283333333333</v>
      </c>
      <c r="P1369" s="27" t="n">
        <f aca="false">SUMIF($S$3:$FQ$3,$E1369+4,$S1369:$FQ1369)/COUNTIF($S$3:$FQ$3,$E1369+4)</f>
        <v>2.34783333333333</v>
      </c>
      <c r="Q1369" s="27" t="n">
        <f aca="false">SUMIF($S$3:$FQ$3,$E1369+5,$S1369:$FQ1369)/COUNTIF($S$3:$FQ$3,$E1369+5)</f>
        <v>2.38283333333333</v>
      </c>
      <c r="R1369" s="28" t="n">
        <v>35956</v>
      </c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30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 t="n">
        <v>1.93</v>
      </c>
      <c r="CG1369" s="29" t="n">
        <v>1.964</v>
      </c>
      <c r="CH1369" s="29" t="n">
        <v>2.016</v>
      </c>
      <c r="CI1369" s="29" t="n">
        <v>2.085</v>
      </c>
      <c r="CJ1369" s="29" t="n">
        <v>2.305</v>
      </c>
      <c r="CK1369" s="29" t="n">
        <v>2.52</v>
      </c>
      <c r="CL1369" s="29" t="n">
        <v>2.575</v>
      </c>
      <c r="CM1369" s="29" t="n">
        <v>2.483</v>
      </c>
      <c r="CN1369" s="29" t="n">
        <v>2.385</v>
      </c>
      <c r="CO1369" s="29" t="n">
        <v>2.29</v>
      </c>
      <c r="CP1369" s="29" t="n">
        <v>2.26</v>
      </c>
      <c r="CQ1369" s="29" t="n">
        <v>2.26</v>
      </c>
      <c r="CR1369" s="29" t="n">
        <v>2.263</v>
      </c>
      <c r="CS1369" s="29" t="n">
        <v>2.274</v>
      </c>
      <c r="CT1369" s="29" t="n">
        <v>2.285</v>
      </c>
      <c r="CU1369" s="29" t="n">
        <v>2.311</v>
      </c>
      <c r="CV1369" s="29" t="n">
        <v>2.431</v>
      </c>
      <c r="CW1369" s="29" t="n">
        <v>2.556</v>
      </c>
      <c r="CX1369" s="29" t="n">
        <v>2.573</v>
      </c>
      <c r="CY1369" s="29" t="n">
        <v>2.457</v>
      </c>
      <c r="CZ1369" s="29" t="n">
        <v>2.337</v>
      </c>
      <c r="DA1369" s="29" t="n">
        <v>2.232</v>
      </c>
      <c r="DB1369" s="29" t="n">
        <v>2.217</v>
      </c>
      <c r="DC1369" s="29" t="n">
        <v>2.219</v>
      </c>
      <c r="DD1369" s="29" t="n">
        <v>2.222</v>
      </c>
      <c r="DE1369" s="29" t="n">
        <v>2.235</v>
      </c>
      <c r="DF1369" s="29" t="n">
        <v>2.239</v>
      </c>
      <c r="DG1369" s="29" t="n">
        <v>2.26</v>
      </c>
      <c r="DH1369" s="29" t="n">
        <v>2.387</v>
      </c>
      <c r="DI1369" s="29" t="n">
        <v>2.526</v>
      </c>
      <c r="DJ1369" s="29" t="n">
        <v>2.546</v>
      </c>
      <c r="DK1369" s="29" t="n">
        <v>2.429</v>
      </c>
      <c r="DL1369" s="29" t="n">
        <v>2.338</v>
      </c>
      <c r="DM1369" s="29" t="n">
        <v>2.238</v>
      </c>
      <c r="DN1369" s="29" t="n">
        <v>2.226</v>
      </c>
      <c r="DO1369" s="29" t="n">
        <v>2.228</v>
      </c>
      <c r="DP1369" s="29" t="n">
        <v>2.222</v>
      </c>
      <c r="DQ1369" s="29" t="n">
        <v>2.235</v>
      </c>
      <c r="DR1369" s="29" t="n">
        <v>2.239</v>
      </c>
      <c r="DS1369" s="29" t="n">
        <v>2.26</v>
      </c>
      <c r="DT1369" s="29" t="n">
        <v>2.387</v>
      </c>
      <c r="DU1369" s="29" t="n">
        <v>2.526</v>
      </c>
      <c r="DV1369" s="29" t="n">
        <v>2.571</v>
      </c>
      <c r="DW1369" s="29" t="n">
        <v>2.454</v>
      </c>
      <c r="DX1369" s="29" t="n">
        <v>2.363</v>
      </c>
      <c r="DY1369" s="29" t="n">
        <v>2.263</v>
      </c>
      <c r="DZ1369" s="29" t="n">
        <v>2.251</v>
      </c>
      <c r="EA1369" s="29" t="n">
        <v>2.253</v>
      </c>
      <c r="EB1369" s="29" t="n">
        <v>2.247</v>
      </c>
      <c r="EC1369" s="29" t="n">
        <v>2.26</v>
      </c>
      <c r="ED1369" s="29" t="n">
        <v>2.264</v>
      </c>
      <c r="EE1369" s="29" t="n">
        <v>2.285</v>
      </c>
      <c r="EF1369" s="29" t="n">
        <v>2.412</v>
      </c>
      <c r="EG1369" s="29" t="n">
        <v>2.551</v>
      </c>
      <c r="EH1369" s="29" t="n">
        <v>2.606</v>
      </c>
      <c r="EI1369" s="29" t="n">
        <v>2.489</v>
      </c>
      <c r="EJ1369" s="29" t="n">
        <v>2.398</v>
      </c>
      <c r="EK1369" s="29" t="n">
        <v>2.298</v>
      </c>
      <c r="EL1369" s="29" t="n">
        <v>2.286</v>
      </c>
      <c r="EM1369" s="29" t="n">
        <v>2.288</v>
      </c>
      <c r="EN1369" s="29" t="n">
        <v>2.282</v>
      </c>
      <c r="EO1369" s="29" t="n">
        <v>2.295</v>
      </c>
      <c r="EP1369" s="29" t="n">
        <v>2.299</v>
      </c>
      <c r="EQ1369" s="29" t="n">
        <v>2.32</v>
      </c>
      <c r="ER1369" s="29" t="n">
        <v>2.447</v>
      </c>
      <c r="ES1369" s="29" t="n">
        <v>2.586</v>
      </c>
      <c r="ET1369" s="29" t="n">
        <v>2.651</v>
      </c>
      <c r="EU1369" s="29" t="n">
        <v>2.534</v>
      </c>
      <c r="EV1369" s="29" t="n">
        <v>2.443</v>
      </c>
      <c r="EW1369" s="29" t="n">
        <v>2.343</v>
      </c>
      <c r="EX1369" s="29" t="n">
        <v>2.331</v>
      </c>
      <c r="EY1369" s="29" t="n">
        <v>2.333</v>
      </c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29"/>
      <c r="GF1369" s="29"/>
      <c r="GG1369" s="29"/>
      <c r="GH1369" s="29"/>
      <c r="GI1369" s="29"/>
      <c r="GJ1369" s="29"/>
      <c r="GK1369" s="29"/>
      <c r="GL1369" s="29"/>
      <c r="GM1369" s="29"/>
      <c r="GN1369" s="29"/>
      <c r="GO1369" s="29"/>
      <c r="GP1369" s="29"/>
      <c r="GQ1369" s="29"/>
      <c r="GR1369" s="0"/>
      <c r="GS1369" s="0"/>
      <c r="GT1369" s="0"/>
      <c r="GU1369" s="0"/>
      <c r="GV1369" s="0"/>
      <c r="GW1369" s="0"/>
      <c r="GX1369" s="0"/>
      <c r="GY1369" s="0"/>
      <c r="GZ1369" s="0"/>
      <c r="HA1369" s="0"/>
      <c r="HB1369" s="0"/>
      <c r="HC1369" s="0"/>
      <c r="HD1369" s="0"/>
      <c r="HE1369" s="0"/>
      <c r="HF1369" s="0"/>
      <c r="HG1369" s="0"/>
      <c r="HH1369" s="0"/>
      <c r="HI1369" s="0"/>
      <c r="HJ1369" s="0"/>
      <c r="HK1369" s="0"/>
      <c r="HL1369" s="0"/>
      <c r="HM1369" s="0"/>
      <c r="HN1369" s="0"/>
      <c r="HO1369" s="0"/>
      <c r="HP1369" s="0"/>
      <c r="HQ1369" s="0"/>
      <c r="HR1369" s="0"/>
      <c r="HS1369" s="0"/>
      <c r="HT1369" s="0"/>
      <c r="HU1369" s="0"/>
      <c r="HV1369" s="0"/>
      <c r="HW1369" s="0"/>
      <c r="HX1369" s="0"/>
      <c r="HY1369" s="0"/>
      <c r="HZ1369" s="0"/>
      <c r="IA1369" s="0"/>
      <c r="IB1369" s="0"/>
      <c r="IC1369" s="0"/>
      <c r="ID1369" s="0"/>
      <c r="IE1369" s="0"/>
      <c r="IF1369" s="0"/>
      <c r="IG1369" s="0"/>
      <c r="IH1369" s="0"/>
      <c r="II1369" s="0"/>
      <c r="IJ1369" s="0"/>
      <c r="IK1369" s="0"/>
      <c r="IL1369" s="0"/>
      <c r="IM1369" s="0"/>
      <c r="IN1369" s="0"/>
      <c r="IO1369" s="0"/>
      <c r="IP1369" s="0"/>
      <c r="IQ1369" s="0"/>
      <c r="IR1369" s="0"/>
      <c r="IS1369" s="0"/>
      <c r="IT1369" s="0"/>
      <c r="IU1369" s="0"/>
      <c r="IV1369" s="0"/>
      <c r="IW1369" s="0"/>
    </row>
    <row r="1370" customFormat="false" ht="12.75" hidden="false" customHeight="false" outlineLevel="0" collapsed="false">
      <c r="A1370" s="1" t="n">
        <f aca="false">WEEKDAY(C1370,2)</f>
        <v>4</v>
      </c>
      <c r="B1370" s="1" t="n">
        <f aca="false">MONTH(C1370)</f>
        <v>6</v>
      </c>
      <c r="C1370" s="23" t="n">
        <v>35957</v>
      </c>
      <c r="D1370" s="0" t="n">
        <f aca="false">MONTH(R1370)</f>
        <v>6</v>
      </c>
      <c r="E1370" s="0" t="n">
        <f aca="false">YEAR(R1370)</f>
        <v>1998</v>
      </c>
      <c r="F1370" s="3" t="n">
        <f aca="false">L1370-K1370</f>
        <v>0.4471</v>
      </c>
      <c r="G1370" s="3" t="n">
        <f aca="false">N1370-M1370</f>
        <v>-0.0444166666666663</v>
      </c>
      <c r="H1370" s="3" t="n">
        <f aca="false">O1370-N1370</f>
        <v>-0.00391666666666701</v>
      </c>
      <c r="I1370" s="3" t="n">
        <f aca="false">O1370-M1370</f>
        <v>-0.0483333333333333</v>
      </c>
      <c r="J1370" s="4" t="n">
        <f aca="false">VLOOKUP(C1370,'Nymex hist.'!A:B,2,0)</f>
        <v>1.97</v>
      </c>
      <c r="K1370" s="4" t="n">
        <f aca="false">AVERAGE(CC1370:CI1370)</f>
        <v>2.0345</v>
      </c>
      <c r="L1370" s="4" t="n">
        <f aca="false">AVERAGE(CJ1370:CN1370)</f>
        <v>2.4816</v>
      </c>
      <c r="M1370" s="4" t="n">
        <f aca="false">SUMIF($S$3:$FQ$3,$E1370+1,$S1370:$FQ1370)/COUNTIF($S$3:$FQ$3,$E1370+1)</f>
        <v>2.38733333333333</v>
      </c>
      <c r="N1370" s="4" t="n">
        <f aca="false">SUMIF($S$3:$FQ$3,$E1370+2,$S1370:$FQ1370)/COUNTIF($S$3:$FQ$3,$E1370+2)</f>
        <v>2.34291666666667</v>
      </c>
      <c r="O1370" s="4" t="n">
        <f aca="false">SUMIF($S$3:$FQ$3,$E1370+3,$S1370:$FQ1370)/COUNTIF($S$3:$FQ$3,$E1370+3)</f>
        <v>2.339</v>
      </c>
      <c r="P1370" s="4" t="n">
        <f aca="false">SUMIF($S$3:$FQ$3,$E1370+4,$S1370:$FQ1370)/COUNTIF($S$3:$FQ$3,$E1370+4)</f>
        <v>2.364</v>
      </c>
      <c r="Q1370" s="4" t="n">
        <f aca="false">SUMIF($S$3:$FQ$3,$E1370+5,$S1370:$FQ1370)/COUNTIF($S$3:$FQ$3,$E1370+5)</f>
        <v>2.399</v>
      </c>
      <c r="R1370" s="21" t="n">
        <v>35957</v>
      </c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7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2"/>
      <c r="BB1370" s="32"/>
      <c r="BC1370" s="32"/>
      <c r="BD1370" s="32"/>
      <c r="BE1370" s="32"/>
      <c r="BF1370" s="32"/>
      <c r="BG1370" s="32"/>
      <c r="BH1370" s="32"/>
      <c r="BI1370" s="32"/>
      <c r="BJ1370" s="32"/>
      <c r="BK1370" s="32"/>
      <c r="BL1370" s="32"/>
      <c r="BM1370" s="32"/>
      <c r="BN1370" s="32"/>
      <c r="BO1370" s="32"/>
      <c r="BP1370" s="32"/>
      <c r="BQ1370" s="32"/>
      <c r="BR1370" s="32"/>
      <c r="BS1370" s="32"/>
      <c r="BT1370" s="32"/>
      <c r="BU1370" s="32"/>
      <c r="BV1370" s="32"/>
      <c r="BW1370" s="32"/>
      <c r="BX1370" s="32"/>
      <c r="BY1370" s="32"/>
      <c r="BZ1370" s="32"/>
      <c r="CA1370" s="32"/>
      <c r="CB1370" s="32"/>
      <c r="CC1370" s="32"/>
      <c r="CD1370" s="32"/>
      <c r="CE1370" s="32"/>
      <c r="CF1370" s="32" t="n">
        <v>1.97</v>
      </c>
      <c r="CG1370" s="32" t="n">
        <v>2.002</v>
      </c>
      <c r="CH1370" s="32" t="n">
        <v>2.049</v>
      </c>
      <c r="CI1370" s="32" t="n">
        <v>2.117</v>
      </c>
      <c r="CJ1370" s="32" t="n">
        <v>2.335</v>
      </c>
      <c r="CK1370" s="32" t="n">
        <v>2.55</v>
      </c>
      <c r="CL1370" s="32" t="n">
        <v>2.605</v>
      </c>
      <c r="CM1370" s="32" t="n">
        <v>2.51</v>
      </c>
      <c r="CN1370" s="32" t="n">
        <v>2.408</v>
      </c>
      <c r="CO1370" s="32" t="n">
        <v>2.312</v>
      </c>
      <c r="CP1370" s="32" t="n">
        <v>2.282</v>
      </c>
      <c r="CQ1370" s="32" t="n">
        <v>2.282</v>
      </c>
      <c r="CR1370" s="32" t="n">
        <v>2.285</v>
      </c>
      <c r="CS1370" s="32" t="n">
        <v>2.296</v>
      </c>
      <c r="CT1370" s="32" t="n">
        <v>2.307</v>
      </c>
      <c r="CU1370" s="32" t="n">
        <v>2.333</v>
      </c>
      <c r="CV1370" s="32" t="n">
        <v>2.453</v>
      </c>
      <c r="CW1370" s="32" t="n">
        <v>2.575</v>
      </c>
      <c r="CX1370" s="32" t="n">
        <v>2.6</v>
      </c>
      <c r="CY1370" s="32" t="n">
        <v>2.482</v>
      </c>
      <c r="CZ1370" s="32" t="n">
        <v>2.357</v>
      </c>
      <c r="DA1370" s="32" t="n">
        <v>2.251</v>
      </c>
      <c r="DB1370" s="32" t="n">
        <v>2.235</v>
      </c>
      <c r="DC1370" s="32" t="n">
        <v>2.236</v>
      </c>
      <c r="DD1370" s="32" t="n">
        <v>2.238</v>
      </c>
      <c r="DE1370" s="32" t="n">
        <v>2.25</v>
      </c>
      <c r="DF1370" s="32" t="n">
        <v>2.253</v>
      </c>
      <c r="DG1370" s="32" t="n">
        <v>2.274</v>
      </c>
      <c r="DH1370" s="32" t="n">
        <v>2.401</v>
      </c>
      <c r="DI1370" s="32" t="n">
        <v>2.538</v>
      </c>
      <c r="DJ1370" s="32" t="n">
        <v>2.56</v>
      </c>
      <c r="DK1370" s="32" t="n">
        <v>2.448</v>
      </c>
      <c r="DL1370" s="32" t="n">
        <v>2.357</v>
      </c>
      <c r="DM1370" s="32" t="n">
        <v>2.257</v>
      </c>
      <c r="DN1370" s="32" t="n">
        <v>2.245</v>
      </c>
      <c r="DO1370" s="32" t="n">
        <v>2.247</v>
      </c>
      <c r="DP1370" s="32" t="n">
        <v>2.238</v>
      </c>
      <c r="DQ1370" s="32" t="n">
        <v>2.25</v>
      </c>
      <c r="DR1370" s="32" t="n">
        <v>2.253</v>
      </c>
      <c r="DS1370" s="32" t="n">
        <v>2.274</v>
      </c>
      <c r="DT1370" s="32" t="n">
        <v>2.401</v>
      </c>
      <c r="DU1370" s="32" t="n">
        <v>2.538</v>
      </c>
      <c r="DV1370" s="32" t="n">
        <v>2.585</v>
      </c>
      <c r="DW1370" s="32" t="n">
        <v>2.473</v>
      </c>
      <c r="DX1370" s="32" t="n">
        <v>2.382</v>
      </c>
      <c r="DY1370" s="32" t="n">
        <v>2.282</v>
      </c>
      <c r="DZ1370" s="32" t="n">
        <v>2.27</v>
      </c>
      <c r="EA1370" s="32" t="n">
        <v>2.272</v>
      </c>
      <c r="EB1370" s="32" t="n">
        <v>2.263</v>
      </c>
      <c r="EC1370" s="32" t="n">
        <v>2.275</v>
      </c>
      <c r="ED1370" s="32" t="n">
        <v>2.278</v>
      </c>
      <c r="EE1370" s="32" t="n">
        <v>2.299</v>
      </c>
      <c r="EF1370" s="32" t="n">
        <v>2.426</v>
      </c>
      <c r="EG1370" s="32" t="n">
        <v>2.563</v>
      </c>
      <c r="EH1370" s="32" t="n">
        <v>2.62</v>
      </c>
      <c r="EI1370" s="32" t="n">
        <v>2.508</v>
      </c>
      <c r="EJ1370" s="32" t="n">
        <v>2.417</v>
      </c>
      <c r="EK1370" s="32" t="n">
        <v>2.317</v>
      </c>
      <c r="EL1370" s="32" t="n">
        <v>2.305</v>
      </c>
      <c r="EM1370" s="32" t="n">
        <v>2.307</v>
      </c>
      <c r="EN1370" s="32" t="n">
        <v>2.298</v>
      </c>
      <c r="EO1370" s="32" t="n">
        <v>2.31</v>
      </c>
      <c r="EP1370" s="32" t="n">
        <v>2.313</v>
      </c>
      <c r="EQ1370" s="32" t="n">
        <v>2.334</v>
      </c>
      <c r="ER1370" s="32" t="n">
        <v>2.461</v>
      </c>
      <c r="ES1370" s="32" t="n">
        <v>2.598</v>
      </c>
      <c r="ET1370" s="32" t="n">
        <v>2.665</v>
      </c>
      <c r="EU1370" s="32" t="n">
        <v>2.553</v>
      </c>
      <c r="EV1370" s="32" t="n">
        <v>2.462</v>
      </c>
      <c r="EW1370" s="32" t="n">
        <v>2.362</v>
      </c>
      <c r="EX1370" s="32" t="n">
        <v>2.35</v>
      </c>
      <c r="EY1370" s="32" t="n">
        <v>2.352</v>
      </c>
      <c r="EZ1370" s="32"/>
      <c r="FA1370" s="32"/>
      <c r="FB1370" s="32"/>
      <c r="FC1370" s="32"/>
      <c r="FD1370" s="32"/>
      <c r="FE1370" s="32"/>
      <c r="FF1370" s="32"/>
      <c r="FG1370" s="32"/>
      <c r="FH1370" s="32"/>
      <c r="FI1370" s="32"/>
      <c r="FJ1370" s="32"/>
      <c r="FK1370" s="32"/>
      <c r="FL1370" s="32"/>
      <c r="FM1370" s="32"/>
      <c r="FN1370" s="32"/>
      <c r="FO1370" s="32"/>
      <c r="FP1370" s="32"/>
      <c r="FQ1370" s="32"/>
      <c r="FR1370" s="32"/>
      <c r="FS1370" s="32"/>
      <c r="FT1370" s="32"/>
      <c r="FU1370" s="32"/>
      <c r="FV1370" s="32"/>
      <c r="FW1370" s="32"/>
      <c r="FX1370" s="32"/>
      <c r="FY1370" s="32"/>
      <c r="FZ1370" s="32"/>
      <c r="GA1370" s="32"/>
      <c r="GB1370" s="32"/>
      <c r="GC1370" s="32"/>
      <c r="GD1370" s="32"/>
      <c r="GE1370" s="32"/>
      <c r="GF1370" s="32"/>
      <c r="GG1370" s="32"/>
      <c r="GH1370" s="32"/>
      <c r="GI1370" s="32"/>
      <c r="GJ1370" s="32"/>
      <c r="GK1370" s="32"/>
      <c r="GL1370" s="32"/>
      <c r="GM1370" s="32"/>
      <c r="GN1370" s="32"/>
      <c r="GO1370" s="32"/>
      <c r="GP1370" s="32"/>
      <c r="GQ1370" s="32"/>
    </row>
    <row r="1371" customFormat="false" ht="12.75" hidden="true" customHeight="false" outlineLevel="0" collapsed="false">
      <c r="A1371" s="0" t="n">
        <f aca="false">WEEKDAY(C1371,2)</f>
        <v>5</v>
      </c>
      <c r="B1371" s="0" t="n">
        <f aca="false">MONTH(C1371)</f>
        <v>6</v>
      </c>
      <c r="C1371" s="23" t="n">
        <v>35958</v>
      </c>
      <c r="D1371" s="0" t="n">
        <f aca="false">MONTH(R1371)</f>
        <v>6</v>
      </c>
      <c r="E1371" s="0" t="n">
        <f aca="false">YEAR(R1371)</f>
        <v>1998</v>
      </c>
      <c r="F1371" s="35" t="n">
        <f aca="false">L1371-K1371</f>
        <v>0.42365</v>
      </c>
      <c r="G1371" s="24" t="n">
        <f aca="false">N1371-M1371</f>
        <v>-0.0651666666666668</v>
      </c>
      <c r="H1371" s="24" t="n">
        <f aca="false">O1371-N1371</f>
        <v>-0.00708333333333311</v>
      </c>
      <c r="I1371" s="24" t="n">
        <f aca="false">O1371-M1371</f>
        <v>-0.0722499999999999</v>
      </c>
      <c r="J1371" s="25" t="n">
        <f aca="false">VLOOKUP(C1371,'Nymex hist.'!A:B,2,0)</f>
        <v>2.035</v>
      </c>
      <c r="K1371" s="34" t="n">
        <f aca="false">AVERAGE(CC1371:CI1371)</f>
        <v>2.09775</v>
      </c>
      <c r="L1371" s="34" t="n">
        <f aca="false">AVERAGE(CJ1371:CN1371)</f>
        <v>2.5214</v>
      </c>
      <c r="M1371" s="27" t="n">
        <f aca="false">SUMIF($S$3:$FQ$3,$E1371+1,$S1371:$FQ1371)/COUNTIF($S$3:$FQ$3,$E1371+1)</f>
        <v>2.41125</v>
      </c>
      <c r="N1371" s="27" t="n">
        <f aca="false">SUMIF($S$3:$FQ$3,$E1371+2,$S1371:$FQ1371)/COUNTIF($S$3:$FQ$3,$E1371+2)</f>
        <v>2.34608333333333</v>
      </c>
      <c r="O1371" s="27" t="n">
        <f aca="false">SUMIF($S$3:$FQ$3,$E1371+3,$S1371:$FQ1371)/COUNTIF($S$3:$FQ$3,$E1371+3)</f>
        <v>2.339</v>
      </c>
      <c r="P1371" s="27" t="n">
        <f aca="false">SUMIF($S$3:$FQ$3,$E1371+4,$S1371:$FQ1371)/COUNTIF($S$3:$FQ$3,$E1371+4)</f>
        <v>2.364</v>
      </c>
      <c r="Q1371" s="27" t="n">
        <f aca="false">SUMIF($S$3:$FQ$3,$E1371+5,$S1371:$FQ1371)/COUNTIF($S$3:$FQ$3,$E1371+5)</f>
        <v>2.399</v>
      </c>
      <c r="R1371" s="28" t="n">
        <v>35958</v>
      </c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30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 t="n">
        <v>2.035</v>
      </c>
      <c r="CG1371" s="29" t="n">
        <v>2.074</v>
      </c>
      <c r="CH1371" s="29" t="n">
        <v>2.11</v>
      </c>
      <c r="CI1371" s="29" t="n">
        <v>2.172</v>
      </c>
      <c r="CJ1371" s="29" t="n">
        <v>2.383</v>
      </c>
      <c r="CK1371" s="29" t="n">
        <v>2.591</v>
      </c>
      <c r="CL1371" s="29" t="n">
        <v>2.646</v>
      </c>
      <c r="CM1371" s="29" t="n">
        <v>2.546</v>
      </c>
      <c r="CN1371" s="29" t="n">
        <v>2.441</v>
      </c>
      <c r="CO1371" s="29" t="n">
        <v>2.335</v>
      </c>
      <c r="CP1371" s="29" t="n">
        <v>2.305</v>
      </c>
      <c r="CQ1371" s="29" t="n">
        <v>2.305</v>
      </c>
      <c r="CR1371" s="29" t="n">
        <v>2.308</v>
      </c>
      <c r="CS1371" s="29" t="n">
        <v>2.315</v>
      </c>
      <c r="CT1371" s="29" t="n">
        <v>2.325</v>
      </c>
      <c r="CU1371" s="29" t="n">
        <v>2.35</v>
      </c>
      <c r="CV1371" s="29" t="n">
        <v>2.469</v>
      </c>
      <c r="CW1371" s="29" t="n">
        <v>2.59</v>
      </c>
      <c r="CX1371" s="29" t="n">
        <v>2.613</v>
      </c>
      <c r="CY1371" s="29" t="n">
        <v>2.493</v>
      </c>
      <c r="CZ1371" s="29" t="n">
        <v>2.364</v>
      </c>
      <c r="DA1371" s="29" t="n">
        <v>2.256</v>
      </c>
      <c r="DB1371" s="29" t="n">
        <v>2.237</v>
      </c>
      <c r="DC1371" s="29" t="n">
        <v>2.236</v>
      </c>
      <c r="DD1371" s="29" t="n">
        <v>2.238</v>
      </c>
      <c r="DE1371" s="29" t="n">
        <v>2.25</v>
      </c>
      <c r="DF1371" s="29" t="n">
        <v>2.253</v>
      </c>
      <c r="DG1371" s="29" t="n">
        <v>2.274</v>
      </c>
      <c r="DH1371" s="29" t="n">
        <v>2.401</v>
      </c>
      <c r="DI1371" s="29" t="n">
        <v>2.538</v>
      </c>
      <c r="DJ1371" s="29" t="n">
        <v>2.56</v>
      </c>
      <c r="DK1371" s="29" t="n">
        <v>2.448</v>
      </c>
      <c r="DL1371" s="29" t="n">
        <v>2.357</v>
      </c>
      <c r="DM1371" s="29" t="n">
        <v>2.257</v>
      </c>
      <c r="DN1371" s="29" t="n">
        <v>2.245</v>
      </c>
      <c r="DO1371" s="29" t="n">
        <v>2.247</v>
      </c>
      <c r="DP1371" s="29" t="n">
        <v>2.238</v>
      </c>
      <c r="DQ1371" s="29" t="n">
        <v>2.25</v>
      </c>
      <c r="DR1371" s="29" t="n">
        <v>2.253</v>
      </c>
      <c r="DS1371" s="29" t="n">
        <v>2.274</v>
      </c>
      <c r="DT1371" s="29" t="n">
        <v>2.401</v>
      </c>
      <c r="DU1371" s="29" t="n">
        <v>2.538</v>
      </c>
      <c r="DV1371" s="29" t="n">
        <v>2.585</v>
      </c>
      <c r="DW1371" s="29" t="n">
        <v>2.473</v>
      </c>
      <c r="DX1371" s="29" t="n">
        <v>2.382</v>
      </c>
      <c r="DY1371" s="29" t="n">
        <v>2.282</v>
      </c>
      <c r="DZ1371" s="29" t="n">
        <v>2.27</v>
      </c>
      <c r="EA1371" s="29" t="n">
        <v>2.272</v>
      </c>
      <c r="EB1371" s="29" t="n">
        <v>2.263</v>
      </c>
      <c r="EC1371" s="29" t="n">
        <v>2.275</v>
      </c>
      <c r="ED1371" s="29" t="n">
        <v>2.278</v>
      </c>
      <c r="EE1371" s="29" t="n">
        <v>2.299</v>
      </c>
      <c r="EF1371" s="29" t="n">
        <v>2.426</v>
      </c>
      <c r="EG1371" s="29" t="n">
        <v>2.563</v>
      </c>
      <c r="EH1371" s="29" t="n">
        <v>2.62</v>
      </c>
      <c r="EI1371" s="29" t="n">
        <v>2.508</v>
      </c>
      <c r="EJ1371" s="29" t="n">
        <v>2.417</v>
      </c>
      <c r="EK1371" s="29" t="n">
        <v>2.317</v>
      </c>
      <c r="EL1371" s="29" t="n">
        <v>2.305</v>
      </c>
      <c r="EM1371" s="29" t="n">
        <v>2.307</v>
      </c>
      <c r="EN1371" s="29" t="n">
        <v>2.298</v>
      </c>
      <c r="EO1371" s="29" t="n">
        <v>2.31</v>
      </c>
      <c r="EP1371" s="29" t="n">
        <v>2.313</v>
      </c>
      <c r="EQ1371" s="29" t="n">
        <v>2.334</v>
      </c>
      <c r="ER1371" s="29" t="n">
        <v>2.461</v>
      </c>
      <c r="ES1371" s="29" t="n">
        <v>2.598</v>
      </c>
      <c r="ET1371" s="29" t="n">
        <v>2.665</v>
      </c>
      <c r="EU1371" s="29" t="n">
        <v>2.553</v>
      </c>
      <c r="EV1371" s="29" t="n">
        <v>2.462</v>
      </c>
      <c r="EW1371" s="29" t="n">
        <v>2.362</v>
      </c>
      <c r="EX1371" s="29" t="n">
        <v>2.35</v>
      </c>
      <c r="EY1371" s="29" t="n">
        <v>2.352</v>
      </c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  <c r="FY1371" s="29"/>
      <c r="FZ1371" s="29"/>
      <c r="GA1371" s="29"/>
      <c r="GB1371" s="29"/>
      <c r="GC1371" s="29"/>
      <c r="GD1371" s="29"/>
      <c r="GE1371" s="29"/>
      <c r="GF1371" s="29"/>
      <c r="GG1371" s="29"/>
      <c r="GH1371" s="29"/>
      <c r="GI1371" s="29"/>
      <c r="GJ1371" s="29"/>
      <c r="GK1371" s="29"/>
      <c r="GL1371" s="29"/>
      <c r="GM1371" s="29"/>
      <c r="GN1371" s="29"/>
      <c r="GO1371" s="29"/>
      <c r="GP1371" s="29"/>
      <c r="GQ1371" s="29"/>
      <c r="GR1371" s="0"/>
      <c r="GS1371" s="0"/>
      <c r="GT1371" s="0"/>
      <c r="GU1371" s="0"/>
      <c r="GV1371" s="0"/>
      <c r="GW1371" s="0"/>
      <c r="GX1371" s="0"/>
      <c r="GY1371" s="0"/>
      <c r="GZ1371" s="0"/>
      <c r="HA1371" s="0"/>
      <c r="HB1371" s="0"/>
      <c r="HC1371" s="0"/>
      <c r="HD1371" s="0"/>
      <c r="HE1371" s="0"/>
      <c r="HF1371" s="0"/>
      <c r="HG1371" s="0"/>
      <c r="HH1371" s="0"/>
      <c r="HI1371" s="0"/>
      <c r="HJ1371" s="0"/>
      <c r="HK1371" s="0"/>
      <c r="HL1371" s="0"/>
      <c r="HM1371" s="0"/>
      <c r="HN1371" s="0"/>
      <c r="HO1371" s="0"/>
      <c r="HP1371" s="0"/>
      <c r="HQ1371" s="0"/>
      <c r="HR1371" s="0"/>
      <c r="HS1371" s="0"/>
      <c r="HT1371" s="0"/>
      <c r="HU1371" s="0"/>
      <c r="HV1371" s="0"/>
      <c r="HW1371" s="0"/>
      <c r="HX1371" s="0"/>
      <c r="HY1371" s="0"/>
      <c r="HZ1371" s="0"/>
      <c r="IA1371" s="0"/>
      <c r="IB1371" s="0"/>
      <c r="IC1371" s="0"/>
      <c r="ID1371" s="0"/>
      <c r="IE1371" s="0"/>
      <c r="IF1371" s="0"/>
      <c r="IG1371" s="0"/>
      <c r="IH1371" s="0"/>
      <c r="II1371" s="0"/>
      <c r="IJ1371" s="0"/>
      <c r="IK1371" s="0"/>
      <c r="IL1371" s="0"/>
      <c r="IM1371" s="0"/>
      <c r="IN1371" s="0"/>
      <c r="IO1371" s="0"/>
      <c r="IP1371" s="0"/>
      <c r="IQ1371" s="0"/>
      <c r="IR1371" s="0"/>
      <c r="IS1371" s="0"/>
      <c r="IT1371" s="0"/>
      <c r="IU1371" s="0"/>
      <c r="IV1371" s="0"/>
      <c r="IW1371" s="0"/>
    </row>
    <row r="1372" customFormat="false" ht="12.75" hidden="true" customHeight="false" outlineLevel="0" collapsed="false">
      <c r="A1372" s="0" t="n">
        <f aca="false">WEEKDAY(C1372,2)</f>
        <v>1</v>
      </c>
      <c r="B1372" s="0" t="n">
        <f aca="false">MONTH(C1372)</f>
        <v>6</v>
      </c>
      <c r="C1372" s="23" t="n">
        <v>35961</v>
      </c>
      <c r="D1372" s="0" t="n">
        <f aca="false">MONTH(R1372)</f>
        <v>6</v>
      </c>
      <c r="E1372" s="0" t="n">
        <f aca="false">YEAR(R1372)</f>
        <v>1998</v>
      </c>
      <c r="F1372" s="35" t="n">
        <f aca="false">L1372-K1372</f>
        <v>0.40395</v>
      </c>
      <c r="G1372" s="24" t="n">
        <f aca="false">N1372-M1372</f>
        <v>-0.0748333333333338</v>
      </c>
      <c r="H1372" s="24" t="n">
        <f aca="false">O1372-N1372</f>
        <v>-0.00708333333333311</v>
      </c>
      <c r="I1372" s="24" t="n">
        <f aca="false">O1372-M1372</f>
        <v>-0.0819166666666669</v>
      </c>
      <c r="J1372" s="25" t="n">
        <f aca="false">VLOOKUP(C1372,'Nymex hist.'!A:B,2,0)</f>
        <v>2.1</v>
      </c>
      <c r="K1372" s="34" t="n">
        <f aca="false">AVERAGE(CC1372:CI1372)</f>
        <v>2.16225</v>
      </c>
      <c r="L1372" s="34" t="n">
        <f aca="false">AVERAGE(CJ1372:CN1372)</f>
        <v>2.5662</v>
      </c>
      <c r="M1372" s="27" t="n">
        <f aca="false">SUMIF($S$3:$FQ$3,$E1372+1,$S1372:$FQ1372)/COUNTIF($S$3:$FQ$3,$E1372+1)</f>
        <v>2.43591666666667</v>
      </c>
      <c r="N1372" s="27" t="n">
        <f aca="false">SUMIF($S$3:$FQ$3,$E1372+2,$S1372:$FQ1372)/COUNTIF($S$3:$FQ$3,$E1372+2)</f>
        <v>2.36108333333333</v>
      </c>
      <c r="O1372" s="27" t="n">
        <f aca="false">SUMIF($S$3:$FQ$3,$E1372+3,$S1372:$FQ1372)/COUNTIF($S$3:$FQ$3,$E1372+3)</f>
        <v>2.354</v>
      </c>
      <c r="P1372" s="27" t="n">
        <f aca="false">SUMIF($S$3:$FQ$3,$E1372+4,$S1372:$FQ1372)/COUNTIF($S$3:$FQ$3,$E1372+4)</f>
        <v>2.379</v>
      </c>
      <c r="Q1372" s="27" t="n">
        <f aca="false">SUMIF($S$3:$FQ$3,$E1372+5,$S1372:$FQ1372)/COUNTIF($S$3:$FQ$3,$E1372+5)</f>
        <v>2.414</v>
      </c>
      <c r="R1372" s="28" t="n">
        <v>35961</v>
      </c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30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 t="n">
        <v>2.1</v>
      </c>
      <c r="CG1372" s="29" t="n">
        <v>2.141</v>
      </c>
      <c r="CH1372" s="29" t="n">
        <v>2.176</v>
      </c>
      <c r="CI1372" s="29" t="n">
        <v>2.232</v>
      </c>
      <c r="CJ1372" s="29" t="n">
        <v>2.436</v>
      </c>
      <c r="CK1372" s="29" t="n">
        <v>2.64</v>
      </c>
      <c r="CL1372" s="29" t="n">
        <v>2.69</v>
      </c>
      <c r="CM1372" s="29" t="n">
        <v>2.585</v>
      </c>
      <c r="CN1372" s="29" t="n">
        <v>2.48</v>
      </c>
      <c r="CO1372" s="29" t="n">
        <v>2.363</v>
      </c>
      <c r="CP1372" s="29" t="n">
        <v>2.325</v>
      </c>
      <c r="CQ1372" s="29" t="n">
        <v>2.325</v>
      </c>
      <c r="CR1372" s="29" t="n">
        <v>2.328</v>
      </c>
      <c r="CS1372" s="29" t="n">
        <v>2.333</v>
      </c>
      <c r="CT1372" s="29" t="n">
        <v>2.343</v>
      </c>
      <c r="CU1372" s="29" t="n">
        <v>2.368</v>
      </c>
      <c r="CV1372" s="29" t="n">
        <v>2.486</v>
      </c>
      <c r="CW1372" s="29" t="n">
        <v>2.605</v>
      </c>
      <c r="CX1372" s="29" t="n">
        <v>2.628</v>
      </c>
      <c r="CY1372" s="29" t="n">
        <v>2.508</v>
      </c>
      <c r="CZ1372" s="29" t="n">
        <v>2.379</v>
      </c>
      <c r="DA1372" s="29" t="n">
        <v>2.271</v>
      </c>
      <c r="DB1372" s="29" t="n">
        <v>2.252</v>
      </c>
      <c r="DC1372" s="29" t="n">
        <v>2.251</v>
      </c>
      <c r="DD1372" s="29" t="n">
        <v>2.253</v>
      </c>
      <c r="DE1372" s="29" t="n">
        <v>2.265</v>
      </c>
      <c r="DF1372" s="29" t="n">
        <v>2.268</v>
      </c>
      <c r="DG1372" s="29" t="n">
        <v>2.289</v>
      </c>
      <c r="DH1372" s="29" t="n">
        <v>2.416</v>
      </c>
      <c r="DI1372" s="29" t="n">
        <v>2.553</v>
      </c>
      <c r="DJ1372" s="29" t="n">
        <v>2.575</v>
      </c>
      <c r="DK1372" s="29" t="n">
        <v>2.463</v>
      </c>
      <c r="DL1372" s="29" t="n">
        <v>2.372</v>
      </c>
      <c r="DM1372" s="29" t="n">
        <v>2.272</v>
      </c>
      <c r="DN1372" s="29" t="n">
        <v>2.26</v>
      </c>
      <c r="DO1372" s="29" t="n">
        <v>2.262</v>
      </c>
      <c r="DP1372" s="29" t="n">
        <v>2.253</v>
      </c>
      <c r="DQ1372" s="29" t="n">
        <v>2.265</v>
      </c>
      <c r="DR1372" s="29" t="n">
        <v>2.268</v>
      </c>
      <c r="DS1372" s="29" t="n">
        <v>2.289</v>
      </c>
      <c r="DT1372" s="29" t="n">
        <v>2.416</v>
      </c>
      <c r="DU1372" s="29" t="n">
        <v>2.553</v>
      </c>
      <c r="DV1372" s="29" t="n">
        <v>2.6</v>
      </c>
      <c r="DW1372" s="29" t="n">
        <v>2.488</v>
      </c>
      <c r="DX1372" s="29" t="n">
        <v>2.397</v>
      </c>
      <c r="DY1372" s="29" t="n">
        <v>2.297</v>
      </c>
      <c r="DZ1372" s="29" t="n">
        <v>2.285</v>
      </c>
      <c r="EA1372" s="29" t="n">
        <v>2.287</v>
      </c>
      <c r="EB1372" s="29" t="n">
        <v>2.278</v>
      </c>
      <c r="EC1372" s="29" t="n">
        <v>2.29</v>
      </c>
      <c r="ED1372" s="29" t="n">
        <v>2.293</v>
      </c>
      <c r="EE1372" s="29" t="n">
        <v>2.314</v>
      </c>
      <c r="EF1372" s="29" t="n">
        <v>2.441</v>
      </c>
      <c r="EG1372" s="29" t="n">
        <v>2.578</v>
      </c>
      <c r="EH1372" s="29" t="n">
        <v>2.635</v>
      </c>
      <c r="EI1372" s="29" t="n">
        <v>2.523</v>
      </c>
      <c r="EJ1372" s="29" t="n">
        <v>2.432</v>
      </c>
      <c r="EK1372" s="29" t="n">
        <v>2.332</v>
      </c>
      <c r="EL1372" s="29" t="n">
        <v>2.32</v>
      </c>
      <c r="EM1372" s="29" t="n">
        <v>2.322</v>
      </c>
      <c r="EN1372" s="29" t="n">
        <v>2.313</v>
      </c>
      <c r="EO1372" s="29" t="n">
        <v>2.325</v>
      </c>
      <c r="EP1372" s="29" t="n">
        <v>2.328</v>
      </c>
      <c r="EQ1372" s="29" t="n">
        <v>2.349</v>
      </c>
      <c r="ER1372" s="29" t="n">
        <v>2.476</v>
      </c>
      <c r="ES1372" s="29" t="n">
        <v>2.613</v>
      </c>
      <c r="ET1372" s="29" t="n">
        <v>2.68</v>
      </c>
      <c r="EU1372" s="29" t="n">
        <v>2.568</v>
      </c>
      <c r="EV1372" s="29" t="n">
        <v>2.477</v>
      </c>
      <c r="EW1372" s="29" t="n">
        <v>2.377</v>
      </c>
      <c r="EX1372" s="29" t="n">
        <v>2.365</v>
      </c>
      <c r="EY1372" s="29" t="n">
        <v>2.367</v>
      </c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  <c r="GR1372" s="0"/>
      <c r="GS1372" s="0"/>
      <c r="GT1372" s="0"/>
      <c r="GU1372" s="0"/>
      <c r="GV1372" s="0"/>
      <c r="GW1372" s="0"/>
      <c r="GX1372" s="0"/>
      <c r="GY1372" s="0"/>
      <c r="GZ1372" s="0"/>
      <c r="HA1372" s="0"/>
      <c r="HB1372" s="0"/>
      <c r="HC1372" s="0"/>
      <c r="HD1372" s="0"/>
      <c r="HE1372" s="0"/>
      <c r="HF1372" s="0"/>
      <c r="HG1372" s="0"/>
      <c r="HH1372" s="0"/>
      <c r="HI1372" s="0"/>
      <c r="HJ1372" s="0"/>
      <c r="HK1372" s="0"/>
      <c r="HL1372" s="0"/>
      <c r="HM1372" s="0"/>
      <c r="HN1372" s="0"/>
      <c r="HO1372" s="0"/>
      <c r="HP1372" s="0"/>
      <c r="HQ1372" s="0"/>
      <c r="HR1372" s="0"/>
      <c r="HS1372" s="0"/>
      <c r="HT1372" s="0"/>
      <c r="HU1372" s="0"/>
      <c r="HV1372" s="0"/>
      <c r="HW1372" s="0"/>
      <c r="HX1372" s="0"/>
      <c r="HY1372" s="0"/>
      <c r="HZ1372" s="0"/>
      <c r="IA1372" s="0"/>
      <c r="IB1372" s="0"/>
      <c r="IC1372" s="0"/>
      <c r="ID1372" s="0"/>
      <c r="IE1372" s="0"/>
      <c r="IF1372" s="0"/>
      <c r="IG1372" s="0"/>
      <c r="IH1372" s="0"/>
      <c r="II1372" s="0"/>
      <c r="IJ1372" s="0"/>
      <c r="IK1372" s="0"/>
      <c r="IL1372" s="0"/>
      <c r="IM1372" s="0"/>
      <c r="IN1372" s="0"/>
      <c r="IO1372" s="0"/>
      <c r="IP1372" s="0"/>
      <c r="IQ1372" s="0"/>
      <c r="IR1372" s="0"/>
      <c r="IS1372" s="0"/>
      <c r="IT1372" s="0"/>
      <c r="IU1372" s="0"/>
      <c r="IV1372" s="0"/>
      <c r="IW1372" s="0"/>
    </row>
    <row r="1373" customFormat="false" ht="12.75" hidden="true" customHeight="false" outlineLevel="0" collapsed="false">
      <c r="A1373" s="0" t="n">
        <f aca="false">WEEKDAY(C1373,2)</f>
        <v>2</v>
      </c>
      <c r="B1373" s="0" t="n">
        <f aca="false">MONTH(C1373)</f>
        <v>6</v>
      </c>
      <c r="C1373" s="23" t="n">
        <v>35962</v>
      </c>
      <c r="D1373" s="0" t="n">
        <f aca="false">MONTH(R1373)</f>
        <v>6</v>
      </c>
      <c r="E1373" s="0" t="n">
        <f aca="false">YEAR(R1373)</f>
        <v>1998</v>
      </c>
      <c r="F1373" s="35" t="n">
        <f aca="false">L1373-K1373</f>
        <v>0.44695</v>
      </c>
      <c r="G1373" s="24" t="n">
        <f aca="false">N1373-M1373</f>
        <v>-0.0459166666666664</v>
      </c>
      <c r="H1373" s="24" t="n">
        <f aca="false">O1373-N1373</f>
        <v>-0.00475000000000003</v>
      </c>
      <c r="I1373" s="24" t="n">
        <f aca="false">O1373-M1373</f>
        <v>-0.0506666666666664</v>
      </c>
      <c r="J1373" s="25" t="n">
        <f aca="false">VLOOKUP(C1373,'Nymex hist.'!A:B,2,0)</f>
        <v>1.989</v>
      </c>
      <c r="K1373" s="34" t="n">
        <f aca="false">AVERAGE(CC1373:CI1373)</f>
        <v>2.04725</v>
      </c>
      <c r="L1373" s="34" t="n">
        <f aca="false">AVERAGE(CJ1373:CN1373)</f>
        <v>2.4942</v>
      </c>
      <c r="M1373" s="27" t="n">
        <f aca="false">SUMIF($S$3:$FQ$3,$E1373+1,$S1373:$FQ1373)/COUNTIF($S$3:$FQ$3,$E1373+1)</f>
        <v>2.39266666666667</v>
      </c>
      <c r="N1373" s="27" t="n">
        <f aca="false">SUMIF($S$3:$FQ$3,$E1373+2,$S1373:$FQ1373)/COUNTIF($S$3:$FQ$3,$E1373+2)</f>
        <v>2.34675</v>
      </c>
      <c r="O1373" s="27" t="n">
        <f aca="false">SUMIF($S$3:$FQ$3,$E1373+3,$S1373:$FQ1373)/COUNTIF($S$3:$FQ$3,$E1373+3)</f>
        <v>2.342</v>
      </c>
      <c r="P1373" s="27" t="n">
        <f aca="false">SUMIF($S$3:$FQ$3,$E1373+4,$S1373:$FQ1373)/COUNTIF($S$3:$FQ$3,$E1373+4)</f>
        <v>2.367</v>
      </c>
      <c r="Q1373" s="27" t="n">
        <f aca="false">SUMIF($S$3:$FQ$3,$E1373+5,$S1373:$FQ1373)/COUNTIF($S$3:$FQ$3,$E1373+5)</f>
        <v>2.402</v>
      </c>
      <c r="R1373" s="28" t="n">
        <v>35962</v>
      </c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30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 t="n">
        <v>1.989</v>
      </c>
      <c r="CG1373" s="29" t="n">
        <v>2.021</v>
      </c>
      <c r="CH1373" s="29" t="n">
        <v>2.057</v>
      </c>
      <c r="CI1373" s="29" t="n">
        <v>2.122</v>
      </c>
      <c r="CJ1373" s="29" t="n">
        <v>2.342</v>
      </c>
      <c r="CK1373" s="29" t="n">
        <v>2.56</v>
      </c>
      <c r="CL1373" s="29" t="n">
        <v>2.618</v>
      </c>
      <c r="CM1373" s="29" t="n">
        <v>2.523</v>
      </c>
      <c r="CN1373" s="29" t="n">
        <v>2.428</v>
      </c>
      <c r="CO1373" s="29" t="n">
        <v>2.316</v>
      </c>
      <c r="CP1373" s="29" t="n">
        <v>2.28</v>
      </c>
      <c r="CQ1373" s="29" t="n">
        <v>2.283</v>
      </c>
      <c r="CR1373" s="29" t="n">
        <v>2.29</v>
      </c>
      <c r="CS1373" s="29" t="n">
        <v>2.298</v>
      </c>
      <c r="CT1373" s="29" t="n">
        <v>2.31</v>
      </c>
      <c r="CU1373" s="29" t="n">
        <v>2.342</v>
      </c>
      <c r="CV1373" s="29" t="n">
        <v>2.457</v>
      </c>
      <c r="CW1373" s="29" t="n">
        <v>2.567</v>
      </c>
      <c r="CX1373" s="29" t="n">
        <v>2.59</v>
      </c>
      <c r="CY1373" s="29" t="n">
        <v>2.485</v>
      </c>
      <c r="CZ1373" s="29" t="n">
        <v>2.37</v>
      </c>
      <c r="DA1373" s="29" t="n">
        <v>2.262</v>
      </c>
      <c r="DB1373" s="29" t="n">
        <v>2.243</v>
      </c>
      <c r="DC1373" s="29" t="n">
        <v>2.239</v>
      </c>
      <c r="DD1373" s="29" t="n">
        <v>2.241</v>
      </c>
      <c r="DE1373" s="29" t="n">
        <v>2.253</v>
      </c>
      <c r="DF1373" s="29" t="n">
        <v>2.256</v>
      </c>
      <c r="DG1373" s="29" t="n">
        <v>2.277</v>
      </c>
      <c r="DH1373" s="29" t="n">
        <v>2.404</v>
      </c>
      <c r="DI1373" s="29" t="n">
        <v>2.541</v>
      </c>
      <c r="DJ1373" s="29" t="n">
        <v>2.563</v>
      </c>
      <c r="DK1373" s="29" t="n">
        <v>2.451</v>
      </c>
      <c r="DL1373" s="29" t="n">
        <v>2.36</v>
      </c>
      <c r="DM1373" s="29" t="n">
        <v>2.26</v>
      </c>
      <c r="DN1373" s="29" t="n">
        <v>2.248</v>
      </c>
      <c r="DO1373" s="29" t="n">
        <v>2.25</v>
      </c>
      <c r="DP1373" s="29" t="n">
        <v>2.241</v>
      </c>
      <c r="DQ1373" s="29" t="n">
        <v>2.253</v>
      </c>
      <c r="DR1373" s="29" t="n">
        <v>2.256</v>
      </c>
      <c r="DS1373" s="29" t="n">
        <v>2.277</v>
      </c>
      <c r="DT1373" s="29" t="n">
        <v>2.404</v>
      </c>
      <c r="DU1373" s="29" t="n">
        <v>2.541</v>
      </c>
      <c r="DV1373" s="29" t="n">
        <v>2.588</v>
      </c>
      <c r="DW1373" s="29" t="n">
        <v>2.476</v>
      </c>
      <c r="DX1373" s="29" t="n">
        <v>2.385</v>
      </c>
      <c r="DY1373" s="29" t="n">
        <v>2.285</v>
      </c>
      <c r="DZ1373" s="29" t="n">
        <v>2.273</v>
      </c>
      <c r="EA1373" s="29" t="n">
        <v>2.275</v>
      </c>
      <c r="EB1373" s="29" t="n">
        <v>2.266</v>
      </c>
      <c r="EC1373" s="29" t="n">
        <v>2.278</v>
      </c>
      <c r="ED1373" s="29" t="n">
        <v>2.281</v>
      </c>
      <c r="EE1373" s="29" t="n">
        <v>2.302</v>
      </c>
      <c r="EF1373" s="29" t="n">
        <v>2.429</v>
      </c>
      <c r="EG1373" s="29" t="n">
        <v>2.566</v>
      </c>
      <c r="EH1373" s="29" t="n">
        <v>2.623</v>
      </c>
      <c r="EI1373" s="29" t="n">
        <v>2.511</v>
      </c>
      <c r="EJ1373" s="29" t="n">
        <v>2.42</v>
      </c>
      <c r="EK1373" s="29" t="n">
        <v>2.32</v>
      </c>
      <c r="EL1373" s="29" t="n">
        <v>2.308</v>
      </c>
      <c r="EM1373" s="29" t="n">
        <v>2.31</v>
      </c>
      <c r="EN1373" s="29" t="n">
        <v>2.301</v>
      </c>
      <c r="EO1373" s="29" t="n">
        <v>2.313</v>
      </c>
      <c r="EP1373" s="29" t="n">
        <v>2.316</v>
      </c>
      <c r="EQ1373" s="29" t="n">
        <v>2.337</v>
      </c>
      <c r="ER1373" s="29" t="n">
        <v>2.464</v>
      </c>
      <c r="ES1373" s="29" t="n">
        <v>2.601</v>
      </c>
      <c r="ET1373" s="29" t="n">
        <v>2.668</v>
      </c>
      <c r="EU1373" s="29" t="n">
        <v>2.556</v>
      </c>
      <c r="EV1373" s="29" t="n">
        <v>2.465</v>
      </c>
      <c r="EW1373" s="29" t="n">
        <v>2.365</v>
      </c>
      <c r="EX1373" s="29" t="n">
        <v>2.353</v>
      </c>
      <c r="EY1373" s="29" t="n">
        <v>2.355</v>
      </c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29"/>
      <c r="GF1373" s="29"/>
      <c r="GG1373" s="29"/>
      <c r="GH1373" s="29"/>
      <c r="GI1373" s="29"/>
      <c r="GJ1373" s="29"/>
      <c r="GK1373" s="29"/>
      <c r="GL1373" s="29"/>
      <c r="GM1373" s="29"/>
      <c r="GN1373" s="29"/>
      <c r="GO1373" s="29"/>
      <c r="GP1373" s="29"/>
      <c r="GQ1373" s="29"/>
      <c r="GR1373" s="0"/>
      <c r="GS1373" s="0"/>
      <c r="GT1373" s="0"/>
      <c r="GU1373" s="0"/>
      <c r="GV1373" s="0"/>
      <c r="GW1373" s="0"/>
      <c r="GX1373" s="0"/>
      <c r="GY1373" s="0"/>
      <c r="GZ1373" s="0"/>
      <c r="HA1373" s="0"/>
      <c r="HB1373" s="0"/>
      <c r="HC1373" s="0"/>
      <c r="HD1373" s="0"/>
      <c r="HE1373" s="0"/>
      <c r="HF1373" s="0"/>
      <c r="HG1373" s="0"/>
      <c r="HH1373" s="0"/>
      <c r="HI1373" s="0"/>
      <c r="HJ1373" s="0"/>
      <c r="HK1373" s="0"/>
      <c r="HL1373" s="0"/>
      <c r="HM1373" s="0"/>
      <c r="HN1373" s="0"/>
      <c r="HO1373" s="0"/>
      <c r="HP1373" s="0"/>
      <c r="HQ1373" s="0"/>
      <c r="HR1373" s="0"/>
      <c r="HS1373" s="0"/>
      <c r="HT1373" s="0"/>
      <c r="HU1373" s="0"/>
      <c r="HV1373" s="0"/>
      <c r="HW1373" s="0"/>
      <c r="HX1373" s="0"/>
      <c r="HY1373" s="0"/>
      <c r="HZ1373" s="0"/>
      <c r="IA1373" s="0"/>
      <c r="IB1373" s="0"/>
      <c r="IC1373" s="0"/>
      <c r="ID1373" s="0"/>
      <c r="IE1373" s="0"/>
      <c r="IF1373" s="0"/>
      <c r="IG1373" s="0"/>
      <c r="IH1373" s="0"/>
      <c r="II1373" s="0"/>
      <c r="IJ1373" s="0"/>
      <c r="IK1373" s="0"/>
      <c r="IL1373" s="0"/>
      <c r="IM1373" s="0"/>
      <c r="IN1373" s="0"/>
      <c r="IO1373" s="0"/>
      <c r="IP1373" s="0"/>
      <c r="IQ1373" s="0"/>
      <c r="IR1373" s="0"/>
      <c r="IS1373" s="0"/>
      <c r="IT1373" s="0"/>
      <c r="IU1373" s="0"/>
      <c r="IV1373" s="0"/>
      <c r="IW1373" s="0"/>
    </row>
    <row r="1374" customFormat="false" ht="12.75" hidden="true" customHeight="false" outlineLevel="0" collapsed="false">
      <c r="A1374" s="0" t="n">
        <f aca="false">WEEKDAY(C1374,2)</f>
        <v>3</v>
      </c>
      <c r="B1374" s="0" t="n">
        <f aca="false">MONTH(C1374)</f>
        <v>6</v>
      </c>
      <c r="C1374" s="23" t="n">
        <v>35963</v>
      </c>
      <c r="D1374" s="0" t="n">
        <f aca="false">MONTH(R1374)</f>
        <v>6</v>
      </c>
      <c r="E1374" s="0" t="n">
        <f aca="false">YEAR(R1374)</f>
        <v>1998</v>
      </c>
      <c r="F1374" s="35" t="n">
        <f aca="false">L1374-K1374</f>
        <v>0.3842</v>
      </c>
      <c r="G1374" s="24" t="n">
        <f aca="false">N1374-M1374</f>
        <v>-0.0817499999999996</v>
      </c>
      <c r="H1374" s="24" t="n">
        <f aca="false">O1374-N1374</f>
        <v>-0.00475000000000003</v>
      </c>
      <c r="I1374" s="24" t="n">
        <f aca="false">O1374-M1374</f>
        <v>-0.0864999999999996</v>
      </c>
      <c r="J1374" s="25" t="n">
        <f aca="false">VLOOKUP(C1374,'Nymex hist.'!A:B,2,0)</f>
        <v>2.174</v>
      </c>
      <c r="K1374" s="34" t="n">
        <f aca="false">AVERAGE(CC1374:CI1374)</f>
        <v>2.212</v>
      </c>
      <c r="L1374" s="34" t="n">
        <f aca="false">AVERAGE(CJ1374:CN1374)</f>
        <v>2.5962</v>
      </c>
      <c r="M1374" s="27" t="n">
        <f aca="false">SUMIF($S$3:$FQ$3,$E1374+1,$S1374:$FQ1374)/COUNTIF($S$3:$FQ$3,$E1374+1)</f>
        <v>2.4485</v>
      </c>
      <c r="N1374" s="27" t="n">
        <f aca="false">SUMIF($S$3:$FQ$3,$E1374+2,$S1374:$FQ1374)/COUNTIF($S$3:$FQ$3,$E1374+2)</f>
        <v>2.36675</v>
      </c>
      <c r="O1374" s="27" t="n">
        <f aca="false">SUMIF($S$3:$FQ$3,$E1374+3,$S1374:$FQ1374)/COUNTIF($S$3:$FQ$3,$E1374+3)</f>
        <v>2.362</v>
      </c>
      <c r="P1374" s="27" t="n">
        <f aca="false">SUMIF($S$3:$FQ$3,$E1374+4,$S1374:$FQ1374)/COUNTIF($S$3:$FQ$3,$E1374+4)</f>
        <v>2.387</v>
      </c>
      <c r="Q1374" s="27" t="n">
        <f aca="false">SUMIF($S$3:$FQ$3,$E1374+5,$S1374:$FQ1374)/COUNTIF($S$3:$FQ$3,$E1374+5)</f>
        <v>2.422</v>
      </c>
      <c r="R1374" s="28" t="n">
        <v>35963</v>
      </c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30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 t="n">
        <v>2.174</v>
      </c>
      <c r="CG1374" s="29" t="n">
        <v>2.197</v>
      </c>
      <c r="CH1374" s="29" t="n">
        <v>2.207</v>
      </c>
      <c r="CI1374" s="29" t="n">
        <v>2.27</v>
      </c>
      <c r="CJ1374" s="29" t="n">
        <v>2.47</v>
      </c>
      <c r="CK1374" s="29" t="n">
        <v>2.672</v>
      </c>
      <c r="CL1374" s="29" t="n">
        <v>2.722</v>
      </c>
      <c r="CM1374" s="29" t="n">
        <v>2.614</v>
      </c>
      <c r="CN1374" s="29" t="n">
        <v>2.503</v>
      </c>
      <c r="CO1374" s="29" t="n">
        <v>2.38</v>
      </c>
      <c r="CP1374" s="29" t="n">
        <v>2.337</v>
      </c>
      <c r="CQ1374" s="29" t="n">
        <v>2.339</v>
      </c>
      <c r="CR1374" s="29" t="n">
        <v>2.34</v>
      </c>
      <c r="CS1374" s="29" t="n">
        <v>2.34</v>
      </c>
      <c r="CT1374" s="29" t="n">
        <v>2.35</v>
      </c>
      <c r="CU1374" s="29" t="n">
        <v>2.382</v>
      </c>
      <c r="CV1374" s="29" t="n">
        <v>2.485</v>
      </c>
      <c r="CW1374" s="29" t="n">
        <v>2.59</v>
      </c>
      <c r="CX1374" s="29" t="n">
        <v>2.61</v>
      </c>
      <c r="CY1374" s="29" t="n">
        <v>2.505</v>
      </c>
      <c r="CZ1374" s="29" t="n">
        <v>2.39</v>
      </c>
      <c r="DA1374" s="29" t="n">
        <v>2.282</v>
      </c>
      <c r="DB1374" s="29" t="n">
        <v>2.263</v>
      </c>
      <c r="DC1374" s="29" t="n">
        <v>2.259</v>
      </c>
      <c r="DD1374" s="29" t="n">
        <v>2.261</v>
      </c>
      <c r="DE1374" s="29" t="n">
        <v>2.273</v>
      </c>
      <c r="DF1374" s="29" t="n">
        <v>2.276</v>
      </c>
      <c r="DG1374" s="29" t="n">
        <v>2.297</v>
      </c>
      <c r="DH1374" s="29" t="n">
        <v>2.424</v>
      </c>
      <c r="DI1374" s="29" t="n">
        <v>2.561</v>
      </c>
      <c r="DJ1374" s="29" t="n">
        <v>2.583</v>
      </c>
      <c r="DK1374" s="29" t="n">
        <v>2.471</v>
      </c>
      <c r="DL1374" s="29" t="n">
        <v>2.38</v>
      </c>
      <c r="DM1374" s="29" t="n">
        <v>2.28</v>
      </c>
      <c r="DN1374" s="29" t="n">
        <v>2.268</v>
      </c>
      <c r="DO1374" s="29" t="n">
        <v>2.27</v>
      </c>
      <c r="DP1374" s="29" t="n">
        <v>2.261</v>
      </c>
      <c r="DQ1374" s="29" t="n">
        <v>2.273</v>
      </c>
      <c r="DR1374" s="29" t="n">
        <v>2.276</v>
      </c>
      <c r="DS1374" s="29" t="n">
        <v>2.297</v>
      </c>
      <c r="DT1374" s="29" t="n">
        <v>2.424</v>
      </c>
      <c r="DU1374" s="29" t="n">
        <v>2.561</v>
      </c>
      <c r="DV1374" s="29" t="n">
        <v>2.608</v>
      </c>
      <c r="DW1374" s="29" t="n">
        <v>2.496</v>
      </c>
      <c r="DX1374" s="29" t="n">
        <v>2.405</v>
      </c>
      <c r="DY1374" s="29" t="n">
        <v>2.305</v>
      </c>
      <c r="DZ1374" s="29" t="n">
        <v>2.293</v>
      </c>
      <c r="EA1374" s="29" t="n">
        <v>2.295</v>
      </c>
      <c r="EB1374" s="29" t="n">
        <v>2.286</v>
      </c>
      <c r="EC1374" s="29" t="n">
        <v>2.298</v>
      </c>
      <c r="ED1374" s="29" t="n">
        <v>2.301</v>
      </c>
      <c r="EE1374" s="29" t="n">
        <v>2.322</v>
      </c>
      <c r="EF1374" s="29" t="n">
        <v>2.449</v>
      </c>
      <c r="EG1374" s="29" t="n">
        <v>2.586</v>
      </c>
      <c r="EH1374" s="29" t="n">
        <v>2.643</v>
      </c>
      <c r="EI1374" s="29" t="n">
        <v>2.531</v>
      </c>
      <c r="EJ1374" s="29" t="n">
        <v>2.44</v>
      </c>
      <c r="EK1374" s="29" t="n">
        <v>2.34</v>
      </c>
      <c r="EL1374" s="29" t="n">
        <v>2.328</v>
      </c>
      <c r="EM1374" s="29" t="n">
        <v>2.33</v>
      </c>
      <c r="EN1374" s="29" t="n">
        <v>2.321</v>
      </c>
      <c r="EO1374" s="29" t="n">
        <v>2.333</v>
      </c>
      <c r="EP1374" s="29" t="n">
        <v>2.336</v>
      </c>
      <c r="EQ1374" s="29" t="n">
        <v>2.357</v>
      </c>
      <c r="ER1374" s="29" t="n">
        <v>2.484</v>
      </c>
      <c r="ES1374" s="29" t="n">
        <v>2.621</v>
      </c>
      <c r="ET1374" s="29" t="n">
        <v>2.688</v>
      </c>
      <c r="EU1374" s="29" t="n">
        <v>2.576</v>
      </c>
      <c r="EV1374" s="29" t="n">
        <v>2.485</v>
      </c>
      <c r="EW1374" s="29" t="n">
        <v>2.385</v>
      </c>
      <c r="EX1374" s="29" t="n">
        <v>2.373</v>
      </c>
      <c r="EY1374" s="29" t="n">
        <v>2.375</v>
      </c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29"/>
      <c r="GF1374" s="29"/>
      <c r="GG1374" s="29"/>
      <c r="GH1374" s="29"/>
      <c r="GI1374" s="29"/>
      <c r="GJ1374" s="29"/>
      <c r="GK1374" s="29"/>
      <c r="GL1374" s="29"/>
      <c r="GM1374" s="29"/>
      <c r="GN1374" s="29"/>
      <c r="GO1374" s="29"/>
      <c r="GP1374" s="29"/>
      <c r="GQ1374" s="29"/>
      <c r="GR1374" s="0"/>
      <c r="GS1374" s="0"/>
      <c r="GT1374" s="0"/>
      <c r="GU1374" s="0"/>
      <c r="GV1374" s="0"/>
      <c r="GW1374" s="0"/>
      <c r="GX1374" s="0"/>
      <c r="GY1374" s="0"/>
      <c r="GZ1374" s="0"/>
      <c r="HA1374" s="0"/>
      <c r="HB1374" s="0"/>
      <c r="HC1374" s="0"/>
      <c r="HD1374" s="0"/>
      <c r="HE1374" s="0"/>
      <c r="HF1374" s="0"/>
      <c r="HG1374" s="0"/>
      <c r="HH1374" s="0"/>
      <c r="HI1374" s="0"/>
      <c r="HJ1374" s="0"/>
      <c r="HK1374" s="0"/>
      <c r="HL1374" s="0"/>
      <c r="HM1374" s="0"/>
      <c r="HN1374" s="0"/>
      <c r="HO1374" s="0"/>
      <c r="HP1374" s="0"/>
      <c r="HQ1374" s="0"/>
      <c r="HR1374" s="0"/>
      <c r="HS1374" s="0"/>
      <c r="HT1374" s="0"/>
      <c r="HU1374" s="0"/>
      <c r="HV1374" s="0"/>
      <c r="HW1374" s="0"/>
      <c r="HX1374" s="0"/>
      <c r="HY1374" s="0"/>
      <c r="HZ1374" s="0"/>
      <c r="IA1374" s="0"/>
      <c r="IB1374" s="0"/>
      <c r="IC1374" s="0"/>
      <c r="ID1374" s="0"/>
      <c r="IE1374" s="0"/>
      <c r="IF1374" s="0"/>
      <c r="IG1374" s="0"/>
      <c r="IH1374" s="0"/>
      <c r="II1374" s="0"/>
      <c r="IJ1374" s="0"/>
      <c r="IK1374" s="0"/>
      <c r="IL1374" s="0"/>
      <c r="IM1374" s="0"/>
      <c r="IN1374" s="0"/>
      <c r="IO1374" s="0"/>
      <c r="IP1374" s="0"/>
      <c r="IQ1374" s="0"/>
      <c r="IR1374" s="0"/>
      <c r="IS1374" s="0"/>
      <c r="IT1374" s="0"/>
      <c r="IU1374" s="0"/>
      <c r="IV1374" s="0"/>
      <c r="IW1374" s="0"/>
    </row>
    <row r="1375" customFormat="false" ht="12.75" hidden="false" customHeight="false" outlineLevel="0" collapsed="false">
      <c r="A1375" s="1" t="n">
        <f aca="false">WEEKDAY(C1375,2)</f>
        <v>4</v>
      </c>
      <c r="B1375" s="1" t="n">
        <f aca="false">MONTH(C1375)</f>
        <v>6</v>
      </c>
      <c r="C1375" s="23" t="n">
        <v>35964</v>
      </c>
      <c r="D1375" s="0" t="n">
        <f aca="false">MONTH(R1375)</f>
        <v>6</v>
      </c>
      <c r="E1375" s="0" t="n">
        <f aca="false">YEAR(R1375)</f>
        <v>1998</v>
      </c>
      <c r="F1375" s="3" t="n">
        <f aca="false">L1375-K1375</f>
        <v>0.38065</v>
      </c>
      <c r="G1375" s="3" t="n">
        <f aca="false">N1375-M1375</f>
        <v>-0.0732500000000003</v>
      </c>
      <c r="H1375" s="3" t="n">
        <f aca="false">O1375-N1375</f>
        <v>-0.00475000000000003</v>
      </c>
      <c r="I1375" s="3" t="n">
        <f aca="false">O1375-M1375</f>
        <v>-0.0780000000000003</v>
      </c>
      <c r="J1375" s="4" t="n">
        <f aca="false">VLOOKUP(C1375,'Nymex hist.'!A:B,2,0)</f>
        <v>2.144</v>
      </c>
      <c r="K1375" s="4" t="n">
        <f aca="false">AVERAGE(CC1375:CI1375)</f>
        <v>2.18175</v>
      </c>
      <c r="L1375" s="4" t="n">
        <f aca="false">AVERAGE(CJ1375:CN1375)</f>
        <v>2.5624</v>
      </c>
      <c r="M1375" s="4" t="n">
        <f aca="false">SUMIF($S$3:$FQ$3,$E1375+1,$S1375:$FQ1375)/COUNTIF($S$3:$FQ$3,$E1375+1)</f>
        <v>2.43</v>
      </c>
      <c r="N1375" s="4" t="n">
        <f aca="false">SUMIF($S$3:$FQ$3,$E1375+2,$S1375:$FQ1375)/COUNTIF($S$3:$FQ$3,$E1375+2)</f>
        <v>2.35675</v>
      </c>
      <c r="O1375" s="4" t="n">
        <f aca="false">SUMIF($S$3:$FQ$3,$E1375+3,$S1375:$FQ1375)/COUNTIF($S$3:$FQ$3,$E1375+3)</f>
        <v>2.352</v>
      </c>
      <c r="P1375" s="4" t="n">
        <f aca="false">SUMIF($S$3:$FQ$3,$E1375+4,$S1375:$FQ1375)/COUNTIF($S$3:$FQ$3,$E1375+4)</f>
        <v>2.377</v>
      </c>
      <c r="Q1375" s="4" t="n">
        <f aca="false">SUMIF($S$3:$FQ$3,$E1375+5,$S1375:$FQ1375)/COUNTIF($S$3:$FQ$3,$E1375+5)</f>
        <v>2.412</v>
      </c>
      <c r="R1375" s="21" t="n">
        <v>35964</v>
      </c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7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32"/>
      <c r="BJ1375" s="32"/>
      <c r="BK1375" s="32"/>
      <c r="BL1375" s="32"/>
      <c r="BM1375" s="32"/>
      <c r="BN1375" s="32"/>
      <c r="BO1375" s="32"/>
      <c r="BP1375" s="32"/>
      <c r="BQ1375" s="32"/>
      <c r="BR1375" s="32"/>
      <c r="BS1375" s="32"/>
      <c r="BT1375" s="32"/>
      <c r="BU1375" s="32"/>
      <c r="BV1375" s="32"/>
      <c r="BW1375" s="32"/>
      <c r="BX1375" s="32"/>
      <c r="BY1375" s="32"/>
      <c r="BZ1375" s="32"/>
      <c r="CA1375" s="32"/>
      <c r="CB1375" s="32"/>
      <c r="CC1375" s="32"/>
      <c r="CD1375" s="32"/>
      <c r="CE1375" s="32"/>
      <c r="CF1375" s="32" t="n">
        <v>2.144</v>
      </c>
      <c r="CG1375" s="32" t="n">
        <v>2.164</v>
      </c>
      <c r="CH1375" s="32" t="n">
        <v>2.187</v>
      </c>
      <c r="CI1375" s="32" t="n">
        <v>2.232</v>
      </c>
      <c r="CJ1375" s="32" t="n">
        <v>2.432</v>
      </c>
      <c r="CK1375" s="32" t="n">
        <v>2.64</v>
      </c>
      <c r="CL1375" s="32" t="n">
        <v>2.69</v>
      </c>
      <c r="CM1375" s="32" t="n">
        <v>2.58</v>
      </c>
      <c r="CN1375" s="32" t="n">
        <v>2.47</v>
      </c>
      <c r="CO1375" s="32" t="n">
        <v>2.355</v>
      </c>
      <c r="CP1375" s="32" t="n">
        <v>2.32</v>
      </c>
      <c r="CQ1375" s="32" t="n">
        <v>2.324</v>
      </c>
      <c r="CR1375" s="32" t="n">
        <v>2.327</v>
      </c>
      <c r="CS1375" s="32" t="n">
        <v>2.328</v>
      </c>
      <c r="CT1375" s="32" t="n">
        <v>2.339</v>
      </c>
      <c r="CU1375" s="32" t="n">
        <v>2.372</v>
      </c>
      <c r="CV1375" s="32" t="n">
        <v>2.475</v>
      </c>
      <c r="CW1375" s="32" t="n">
        <v>2.58</v>
      </c>
      <c r="CX1375" s="32" t="n">
        <v>2.6</v>
      </c>
      <c r="CY1375" s="32" t="n">
        <v>2.495</v>
      </c>
      <c r="CZ1375" s="32" t="n">
        <v>2.38</v>
      </c>
      <c r="DA1375" s="32" t="n">
        <v>2.272</v>
      </c>
      <c r="DB1375" s="32" t="n">
        <v>2.253</v>
      </c>
      <c r="DC1375" s="32" t="n">
        <v>2.249</v>
      </c>
      <c r="DD1375" s="32" t="n">
        <v>2.251</v>
      </c>
      <c r="DE1375" s="32" t="n">
        <v>2.263</v>
      </c>
      <c r="DF1375" s="32" t="n">
        <v>2.266</v>
      </c>
      <c r="DG1375" s="32" t="n">
        <v>2.287</v>
      </c>
      <c r="DH1375" s="32" t="n">
        <v>2.414</v>
      </c>
      <c r="DI1375" s="32" t="n">
        <v>2.551</v>
      </c>
      <c r="DJ1375" s="32" t="n">
        <v>2.573</v>
      </c>
      <c r="DK1375" s="32" t="n">
        <v>2.461</v>
      </c>
      <c r="DL1375" s="32" t="n">
        <v>2.37</v>
      </c>
      <c r="DM1375" s="32" t="n">
        <v>2.27</v>
      </c>
      <c r="DN1375" s="32" t="n">
        <v>2.258</v>
      </c>
      <c r="DO1375" s="32" t="n">
        <v>2.26</v>
      </c>
      <c r="DP1375" s="32" t="n">
        <v>2.251</v>
      </c>
      <c r="DQ1375" s="32" t="n">
        <v>2.263</v>
      </c>
      <c r="DR1375" s="32" t="n">
        <v>2.266</v>
      </c>
      <c r="DS1375" s="32" t="n">
        <v>2.287</v>
      </c>
      <c r="DT1375" s="32" t="n">
        <v>2.414</v>
      </c>
      <c r="DU1375" s="32" t="n">
        <v>2.551</v>
      </c>
      <c r="DV1375" s="32" t="n">
        <v>2.598</v>
      </c>
      <c r="DW1375" s="32" t="n">
        <v>2.486</v>
      </c>
      <c r="DX1375" s="32" t="n">
        <v>2.395</v>
      </c>
      <c r="DY1375" s="32" t="n">
        <v>2.295</v>
      </c>
      <c r="DZ1375" s="32" t="n">
        <v>2.283</v>
      </c>
      <c r="EA1375" s="32" t="n">
        <v>2.285</v>
      </c>
      <c r="EB1375" s="32" t="n">
        <v>2.276</v>
      </c>
      <c r="EC1375" s="32" t="n">
        <v>2.288</v>
      </c>
      <c r="ED1375" s="32" t="n">
        <v>2.291</v>
      </c>
      <c r="EE1375" s="32" t="n">
        <v>2.312</v>
      </c>
      <c r="EF1375" s="32" t="n">
        <v>2.439</v>
      </c>
      <c r="EG1375" s="32" t="n">
        <v>2.576</v>
      </c>
      <c r="EH1375" s="32" t="n">
        <v>2.633</v>
      </c>
      <c r="EI1375" s="32" t="n">
        <v>2.521</v>
      </c>
      <c r="EJ1375" s="32" t="n">
        <v>2.43</v>
      </c>
      <c r="EK1375" s="32" t="n">
        <v>2.33</v>
      </c>
      <c r="EL1375" s="32" t="n">
        <v>2.318</v>
      </c>
      <c r="EM1375" s="32" t="n">
        <v>2.32</v>
      </c>
      <c r="EN1375" s="32" t="n">
        <v>2.311</v>
      </c>
      <c r="EO1375" s="32" t="n">
        <v>2.323</v>
      </c>
      <c r="EP1375" s="32" t="n">
        <v>2.326</v>
      </c>
      <c r="EQ1375" s="32" t="n">
        <v>2.347</v>
      </c>
      <c r="ER1375" s="32" t="n">
        <v>2.474</v>
      </c>
      <c r="ES1375" s="32" t="n">
        <v>2.611</v>
      </c>
      <c r="ET1375" s="32" t="n">
        <v>2.678</v>
      </c>
      <c r="EU1375" s="32" t="n">
        <v>2.566</v>
      </c>
      <c r="EV1375" s="32" t="n">
        <v>2.475</v>
      </c>
      <c r="EW1375" s="32" t="n">
        <v>2.375</v>
      </c>
      <c r="EX1375" s="32" t="n">
        <v>2.363</v>
      </c>
      <c r="EY1375" s="32" t="n">
        <v>2.365</v>
      </c>
      <c r="EZ1375" s="32"/>
      <c r="FA1375" s="32"/>
      <c r="FB1375" s="32"/>
      <c r="FC1375" s="32"/>
      <c r="FD1375" s="32"/>
      <c r="FE1375" s="32"/>
      <c r="FF1375" s="32"/>
      <c r="FG1375" s="32"/>
      <c r="FH1375" s="32"/>
      <c r="FI1375" s="32"/>
      <c r="FJ1375" s="32"/>
      <c r="FK1375" s="32"/>
      <c r="FL1375" s="32"/>
      <c r="FM1375" s="32"/>
      <c r="FN1375" s="32"/>
      <c r="FO1375" s="32"/>
      <c r="FP1375" s="32"/>
      <c r="FQ1375" s="32"/>
      <c r="FR1375" s="32"/>
      <c r="FS1375" s="32"/>
      <c r="FT1375" s="32"/>
      <c r="FU1375" s="32"/>
      <c r="FV1375" s="32"/>
      <c r="FW1375" s="32"/>
      <c r="FX1375" s="32"/>
      <c r="FY1375" s="32"/>
      <c r="FZ1375" s="32"/>
      <c r="GA1375" s="32"/>
      <c r="GB1375" s="32"/>
      <c r="GC1375" s="32"/>
      <c r="GD1375" s="32"/>
      <c r="GE1375" s="32"/>
      <c r="GF1375" s="32"/>
      <c r="GG1375" s="32"/>
      <c r="GH1375" s="32"/>
      <c r="GI1375" s="32"/>
      <c r="GJ1375" s="32"/>
      <c r="GK1375" s="32"/>
      <c r="GL1375" s="32"/>
      <c r="GM1375" s="32"/>
      <c r="GN1375" s="32"/>
      <c r="GO1375" s="32"/>
      <c r="GP1375" s="32"/>
      <c r="GQ1375" s="32"/>
    </row>
    <row r="1376" customFormat="false" ht="12.75" hidden="true" customHeight="false" outlineLevel="0" collapsed="false">
      <c r="A1376" s="0" t="n">
        <f aca="false">WEEKDAY(C1376,2)</f>
        <v>5</v>
      </c>
      <c r="B1376" s="0" t="n">
        <f aca="false">MONTH(C1376)</f>
        <v>6</v>
      </c>
      <c r="C1376" s="23" t="n">
        <v>35965</v>
      </c>
      <c r="D1376" s="0" t="n">
        <f aca="false">MONTH(R1376)</f>
        <v>6</v>
      </c>
      <c r="E1376" s="0" t="n">
        <f aca="false">YEAR(R1376)</f>
        <v>1998</v>
      </c>
      <c r="F1376" s="35" t="n">
        <f aca="false">L1376-K1376</f>
        <v>0.3059</v>
      </c>
      <c r="G1376" s="24" t="n">
        <f aca="false">N1376-M1376</f>
        <v>-0.0893333333333333</v>
      </c>
      <c r="H1376" s="24" t="n">
        <f aca="false">O1376-N1376</f>
        <v>-0.00475000000000003</v>
      </c>
      <c r="I1376" s="24" t="n">
        <f aca="false">O1376-M1376</f>
        <v>-0.0940833333333333</v>
      </c>
      <c r="J1376" s="25" t="n">
        <f aca="false">VLOOKUP(C1376,'Nymex hist.'!A:B,2,0)</f>
        <v>2.284</v>
      </c>
      <c r="K1376" s="34" t="n">
        <f aca="false">AVERAGE(CC1376:CI1376)</f>
        <v>2.3185</v>
      </c>
      <c r="L1376" s="34" t="n">
        <f aca="false">AVERAGE(CJ1376:CN1376)</f>
        <v>2.6244</v>
      </c>
      <c r="M1376" s="27" t="n">
        <f aca="false">SUMIF($S$3:$FQ$3,$E1376+1,$S1376:$FQ1376)/COUNTIF($S$3:$FQ$3,$E1376+1)</f>
        <v>2.45608333333333</v>
      </c>
      <c r="N1376" s="27" t="n">
        <f aca="false">SUMIF($S$3:$FQ$3,$E1376+2,$S1376:$FQ1376)/COUNTIF($S$3:$FQ$3,$E1376+2)</f>
        <v>2.36675</v>
      </c>
      <c r="O1376" s="27" t="n">
        <f aca="false">SUMIF($S$3:$FQ$3,$E1376+3,$S1376:$FQ1376)/COUNTIF($S$3:$FQ$3,$E1376+3)</f>
        <v>2.362</v>
      </c>
      <c r="P1376" s="27" t="n">
        <f aca="false">SUMIF($S$3:$FQ$3,$E1376+4,$S1376:$FQ1376)/COUNTIF($S$3:$FQ$3,$E1376+4)</f>
        <v>2.387</v>
      </c>
      <c r="Q1376" s="27" t="n">
        <f aca="false">SUMIF($S$3:$FQ$3,$E1376+5,$S1376:$FQ1376)/COUNTIF($S$3:$FQ$3,$E1376+5)</f>
        <v>2.422</v>
      </c>
      <c r="R1376" s="28" t="n">
        <v>35965</v>
      </c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30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 t="n">
        <v>2.284</v>
      </c>
      <c r="CG1376" s="29" t="n">
        <v>2.315</v>
      </c>
      <c r="CH1376" s="29" t="n">
        <v>2.325</v>
      </c>
      <c r="CI1376" s="29" t="n">
        <v>2.35</v>
      </c>
      <c r="CJ1376" s="29" t="n">
        <v>2.527</v>
      </c>
      <c r="CK1376" s="29" t="n">
        <v>2.71</v>
      </c>
      <c r="CL1376" s="29" t="n">
        <v>2.75</v>
      </c>
      <c r="CM1376" s="29" t="n">
        <v>2.625</v>
      </c>
      <c r="CN1376" s="29" t="n">
        <v>2.51</v>
      </c>
      <c r="CO1376" s="29" t="n">
        <v>2.385</v>
      </c>
      <c r="CP1376" s="29" t="n">
        <v>2.34</v>
      </c>
      <c r="CQ1376" s="29" t="n">
        <v>2.344</v>
      </c>
      <c r="CR1376" s="29" t="n">
        <v>2.347</v>
      </c>
      <c r="CS1376" s="29" t="n">
        <v>2.347</v>
      </c>
      <c r="CT1376" s="29" t="n">
        <v>2.357</v>
      </c>
      <c r="CU1376" s="29" t="n">
        <v>2.389</v>
      </c>
      <c r="CV1376" s="29" t="n">
        <v>2.489</v>
      </c>
      <c r="CW1376" s="29" t="n">
        <v>2.59</v>
      </c>
      <c r="CX1376" s="29" t="n">
        <v>2.61</v>
      </c>
      <c r="CY1376" s="29" t="n">
        <v>2.505</v>
      </c>
      <c r="CZ1376" s="29" t="n">
        <v>2.39</v>
      </c>
      <c r="DA1376" s="29" t="n">
        <v>2.282</v>
      </c>
      <c r="DB1376" s="29" t="n">
        <v>2.263</v>
      </c>
      <c r="DC1376" s="29" t="n">
        <v>2.259</v>
      </c>
      <c r="DD1376" s="29" t="n">
        <v>2.261</v>
      </c>
      <c r="DE1376" s="29" t="n">
        <v>2.273</v>
      </c>
      <c r="DF1376" s="29" t="n">
        <v>2.276</v>
      </c>
      <c r="DG1376" s="29" t="n">
        <v>2.297</v>
      </c>
      <c r="DH1376" s="29" t="n">
        <v>2.424</v>
      </c>
      <c r="DI1376" s="29" t="n">
        <v>2.561</v>
      </c>
      <c r="DJ1376" s="29" t="n">
        <v>2.583</v>
      </c>
      <c r="DK1376" s="29" t="n">
        <v>2.471</v>
      </c>
      <c r="DL1376" s="29" t="n">
        <v>2.38</v>
      </c>
      <c r="DM1376" s="29" t="n">
        <v>2.28</v>
      </c>
      <c r="DN1376" s="29" t="n">
        <v>2.268</v>
      </c>
      <c r="DO1376" s="29" t="n">
        <v>2.27</v>
      </c>
      <c r="DP1376" s="29" t="n">
        <v>2.261</v>
      </c>
      <c r="DQ1376" s="29" t="n">
        <v>2.273</v>
      </c>
      <c r="DR1376" s="29" t="n">
        <v>2.276</v>
      </c>
      <c r="DS1376" s="29" t="n">
        <v>2.297</v>
      </c>
      <c r="DT1376" s="29" t="n">
        <v>2.424</v>
      </c>
      <c r="DU1376" s="29" t="n">
        <v>2.561</v>
      </c>
      <c r="DV1376" s="29" t="n">
        <v>2.608</v>
      </c>
      <c r="DW1376" s="29" t="n">
        <v>2.496</v>
      </c>
      <c r="DX1376" s="29" t="n">
        <v>2.405</v>
      </c>
      <c r="DY1376" s="29" t="n">
        <v>2.305</v>
      </c>
      <c r="DZ1376" s="29" t="n">
        <v>2.293</v>
      </c>
      <c r="EA1376" s="29" t="n">
        <v>2.295</v>
      </c>
      <c r="EB1376" s="29" t="n">
        <v>2.286</v>
      </c>
      <c r="EC1376" s="29" t="n">
        <v>2.298</v>
      </c>
      <c r="ED1376" s="29" t="n">
        <v>2.301</v>
      </c>
      <c r="EE1376" s="29" t="n">
        <v>2.322</v>
      </c>
      <c r="EF1376" s="29" t="n">
        <v>2.449</v>
      </c>
      <c r="EG1376" s="29" t="n">
        <v>2.586</v>
      </c>
      <c r="EH1376" s="29" t="n">
        <v>2.643</v>
      </c>
      <c r="EI1376" s="29" t="n">
        <v>2.531</v>
      </c>
      <c r="EJ1376" s="29" t="n">
        <v>2.44</v>
      </c>
      <c r="EK1376" s="29" t="n">
        <v>2.34</v>
      </c>
      <c r="EL1376" s="29" t="n">
        <v>2.328</v>
      </c>
      <c r="EM1376" s="29" t="n">
        <v>2.33</v>
      </c>
      <c r="EN1376" s="29" t="n">
        <v>2.321</v>
      </c>
      <c r="EO1376" s="29" t="n">
        <v>2.333</v>
      </c>
      <c r="EP1376" s="29" t="n">
        <v>2.336</v>
      </c>
      <c r="EQ1376" s="29" t="n">
        <v>2.357</v>
      </c>
      <c r="ER1376" s="29" t="n">
        <v>2.484</v>
      </c>
      <c r="ES1376" s="29" t="n">
        <v>2.621</v>
      </c>
      <c r="ET1376" s="29" t="n">
        <v>2.688</v>
      </c>
      <c r="EU1376" s="29" t="n">
        <v>2.576</v>
      </c>
      <c r="EV1376" s="29" t="n">
        <v>2.485</v>
      </c>
      <c r="EW1376" s="29" t="n">
        <v>2.385</v>
      </c>
      <c r="EX1376" s="29" t="n">
        <v>2.373</v>
      </c>
      <c r="EY1376" s="29" t="n">
        <v>2.375</v>
      </c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29"/>
      <c r="GF1376" s="29"/>
      <c r="GG1376" s="29"/>
      <c r="GH1376" s="29"/>
      <c r="GI1376" s="29"/>
      <c r="GJ1376" s="29"/>
      <c r="GK1376" s="29"/>
      <c r="GL1376" s="29"/>
      <c r="GM1376" s="29"/>
      <c r="GN1376" s="29"/>
      <c r="GO1376" s="29"/>
      <c r="GP1376" s="29"/>
      <c r="GQ1376" s="29"/>
      <c r="GR1376" s="0"/>
      <c r="GS1376" s="0"/>
      <c r="GT1376" s="0"/>
      <c r="GU1376" s="0"/>
      <c r="GV1376" s="0"/>
      <c r="GW1376" s="0"/>
      <c r="GX1376" s="0"/>
      <c r="GY1376" s="0"/>
      <c r="GZ1376" s="0"/>
      <c r="HA1376" s="0"/>
      <c r="HB1376" s="0"/>
      <c r="HC1376" s="0"/>
      <c r="HD1376" s="0"/>
      <c r="HE1376" s="0"/>
      <c r="HF1376" s="0"/>
      <c r="HG1376" s="0"/>
      <c r="HH1376" s="0"/>
      <c r="HI1376" s="0"/>
      <c r="HJ1376" s="0"/>
      <c r="HK1376" s="0"/>
      <c r="HL1376" s="0"/>
      <c r="HM1376" s="0"/>
      <c r="HN1376" s="0"/>
      <c r="HO1376" s="0"/>
      <c r="HP1376" s="0"/>
      <c r="HQ1376" s="0"/>
      <c r="HR1376" s="0"/>
      <c r="HS1376" s="0"/>
      <c r="HT1376" s="0"/>
      <c r="HU1376" s="0"/>
      <c r="HV1376" s="0"/>
      <c r="HW1376" s="0"/>
      <c r="HX1376" s="0"/>
      <c r="HY1376" s="0"/>
      <c r="HZ1376" s="0"/>
      <c r="IA1376" s="0"/>
      <c r="IB1376" s="0"/>
      <c r="IC1376" s="0"/>
      <c r="ID1376" s="0"/>
      <c r="IE1376" s="0"/>
      <c r="IF1376" s="0"/>
      <c r="IG1376" s="0"/>
      <c r="IH1376" s="0"/>
      <c r="II1376" s="0"/>
      <c r="IJ1376" s="0"/>
      <c r="IK1376" s="0"/>
      <c r="IL1376" s="0"/>
      <c r="IM1376" s="0"/>
      <c r="IN1376" s="0"/>
      <c r="IO1376" s="0"/>
      <c r="IP1376" s="0"/>
      <c r="IQ1376" s="0"/>
      <c r="IR1376" s="0"/>
      <c r="IS1376" s="0"/>
      <c r="IT1376" s="0"/>
      <c r="IU1376" s="0"/>
      <c r="IV1376" s="0"/>
      <c r="IW1376" s="0"/>
    </row>
    <row r="1377" customFormat="false" ht="12.75" hidden="true" customHeight="false" outlineLevel="0" collapsed="false">
      <c r="A1377" s="0" t="n">
        <f aca="false">WEEKDAY(C1377,2)</f>
        <v>1</v>
      </c>
      <c r="B1377" s="0" t="n">
        <f aca="false">MONTH(C1377)</f>
        <v>6</v>
      </c>
      <c r="C1377" s="23" t="n">
        <v>35968</v>
      </c>
      <c r="D1377" s="0" t="n">
        <f aca="false">MONTH(R1377)</f>
        <v>6</v>
      </c>
      <c r="E1377" s="0" t="n">
        <f aca="false">YEAR(R1377)</f>
        <v>1998</v>
      </c>
      <c r="F1377" s="35" t="n">
        <f aca="false">L1377-K1377</f>
        <v>0.27665</v>
      </c>
      <c r="G1377" s="24" t="n">
        <f aca="false">N1377-M1377</f>
        <v>-0.102</v>
      </c>
      <c r="H1377" s="24" t="n">
        <f aca="false">O1377-N1377</f>
        <v>-0.00524999999999976</v>
      </c>
      <c r="I1377" s="24" t="n">
        <f aca="false">O1377-M1377</f>
        <v>-0.10725</v>
      </c>
      <c r="J1377" s="25" t="n">
        <f aca="false">VLOOKUP(C1377,'Nymex hist.'!A:B,2,0)</f>
        <v>2.362</v>
      </c>
      <c r="K1377" s="34" t="n">
        <f aca="false">AVERAGE(CC1377:CI1377)</f>
        <v>2.39675</v>
      </c>
      <c r="L1377" s="34" t="n">
        <f aca="false">AVERAGE(CJ1377:CN1377)</f>
        <v>2.6734</v>
      </c>
      <c r="M1377" s="27" t="n">
        <f aca="false">SUMIF($S$3:$FQ$3,$E1377+1,$S1377:$FQ1377)/COUNTIF($S$3:$FQ$3,$E1377+1)</f>
        <v>2.47425</v>
      </c>
      <c r="N1377" s="27" t="n">
        <f aca="false">SUMIF($S$3:$FQ$3,$E1377+2,$S1377:$FQ1377)/COUNTIF($S$3:$FQ$3,$E1377+2)</f>
        <v>2.37225</v>
      </c>
      <c r="O1377" s="27" t="n">
        <f aca="false">SUMIF($S$3:$FQ$3,$E1377+3,$S1377:$FQ1377)/COUNTIF($S$3:$FQ$3,$E1377+3)</f>
        <v>2.367</v>
      </c>
      <c r="P1377" s="27" t="n">
        <f aca="false">SUMIF($S$3:$FQ$3,$E1377+4,$S1377:$FQ1377)/COUNTIF($S$3:$FQ$3,$E1377+4)</f>
        <v>2.392</v>
      </c>
      <c r="Q1377" s="27" t="n">
        <f aca="false">SUMIF($S$3:$FQ$3,$E1377+5,$S1377:$FQ1377)/COUNTIF($S$3:$FQ$3,$E1377+5)</f>
        <v>2.427</v>
      </c>
      <c r="R1377" s="28" t="n">
        <v>35968</v>
      </c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30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 t="n">
        <v>2.362</v>
      </c>
      <c r="CG1377" s="29" t="n">
        <v>2.393</v>
      </c>
      <c r="CH1377" s="29" t="n">
        <v>2.404</v>
      </c>
      <c r="CI1377" s="29" t="n">
        <v>2.428</v>
      </c>
      <c r="CJ1377" s="29" t="n">
        <v>2.595</v>
      </c>
      <c r="CK1377" s="29" t="n">
        <v>2.767</v>
      </c>
      <c r="CL1377" s="29" t="n">
        <v>2.802</v>
      </c>
      <c r="CM1377" s="29" t="n">
        <v>2.665</v>
      </c>
      <c r="CN1377" s="29" t="n">
        <v>2.538</v>
      </c>
      <c r="CO1377" s="29" t="n">
        <v>2.403</v>
      </c>
      <c r="CP1377" s="29" t="n">
        <v>2.35</v>
      </c>
      <c r="CQ1377" s="29" t="n">
        <v>2.354</v>
      </c>
      <c r="CR1377" s="29" t="n">
        <v>2.357</v>
      </c>
      <c r="CS1377" s="29" t="n">
        <v>2.357</v>
      </c>
      <c r="CT1377" s="29" t="n">
        <v>2.367</v>
      </c>
      <c r="CU1377" s="29" t="n">
        <v>2.399</v>
      </c>
      <c r="CV1377" s="29" t="n">
        <v>2.499</v>
      </c>
      <c r="CW1377" s="29" t="n">
        <v>2.6</v>
      </c>
      <c r="CX1377" s="29" t="n">
        <v>2.618</v>
      </c>
      <c r="CY1377" s="29" t="n">
        <v>2.512</v>
      </c>
      <c r="CZ1377" s="29" t="n">
        <v>2.396</v>
      </c>
      <c r="DA1377" s="29" t="n">
        <v>2.287</v>
      </c>
      <c r="DB1377" s="29" t="n">
        <v>2.268</v>
      </c>
      <c r="DC1377" s="29" t="n">
        <v>2.264</v>
      </c>
      <c r="DD1377" s="29" t="n">
        <v>2.266</v>
      </c>
      <c r="DE1377" s="29" t="n">
        <v>2.278</v>
      </c>
      <c r="DF1377" s="29" t="n">
        <v>2.281</v>
      </c>
      <c r="DG1377" s="29" t="n">
        <v>2.302</v>
      </c>
      <c r="DH1377" s="29" t="n">
        <v>2.429</v>
      </c>
      <c r="DI1377" s="29" t="n">
        <v>2.566</v>
      </c>
      <c r="DJ1377" s="29" t="n">
        <v>2.588</v>
      </c>
      <c r="DK1377" s="29" t="n">
        <v>2.476</v>
      </c>
      <c r="DL1377" s="29" t="n">
        <v>2.385</v>
      </c>
      <c r="DM1377" s="29" t="n">
        <v>2.285</v>
      </c>
      <c r="DN1377" s="29" t="n">
        <v>2.273</v>
      </c>
      <c r="DO1377" s="29" t="n">
        <v>2.275</v>
      </c>
      <c r="DP1377" s="29" t="n">
        <v>2.266</v>
      </c>
      <c r="DQ1377" s="29" t="n">
        <v>2.278</v>
      </c>
      <c r="DR1377" s="29" t="n">
        <v>2.281</v>
      </c>
      <c r="DS1377" s="29" t="n">
        <v>2.302</v>
      </c>
      <c r="DT1377" s="29" t="n">
        <v>2.429</v>
      </c>
      <c r="DU1377" s="29" t="n">
        <v>2.566</v>
      </c>
      <c r="DV1377" s="29" t="n">
        <v>2.613</v>
      </c>
      <c r="DW1377" s="29" t="n">
        <v>2.501</v>
      </c>
      <c r="DX1377" s="29" t="n">
        <v>2.41</v>
      </c>
      <c r="DY1377" s="29" t="n">
        <v>2.31</v>
      </c>
      <c r="DZ1377" s="29" t="n">
        <v>2.298</v>
      </c>
      <c r="EA1377" s="29" t="n">
        <v>2.3</v>
      </c>
      <c r="EB1377" s="29" t="n">
        <v>2.291</v>
      </c>
      <c r="EC1377" s="29" t="n">
        <v>2.303</v>
      </c>
      <c r="ED1377" s="29" t="n">
        <v>2.306</v>
      </c>
      <c r="EE1377" s="29" t="n">
        <v>2.327</v>
      </c>
      <c r="EF1377" s="29" t="n">
        <v>2.454</v>
      </c>
      <c r="EG1377" s="29" t="n">
        <v>2.591</v>
      </c>
      <c r="EH1377" s="29" t="n">
        <v>2.648</v>
      </c>
      <c r="EI1377" s="29" t="n">
        <v>2.536</v>
      </c>
      <c r="EJ1377" s="29" t="n">
        <v>2.445</v>
      </c>
      <c r="EK1377" s="29" t="n">
        <v>2.345</v>
      </c>
      <c r="EL1377" s="29" t="n">
        <v>2.333</v>
      </c>
      <c r="EM1377" s="29" t="n">
        <v>2.335</v>
      </c>
      <c r="EN1377" s="29" t="n">
        <v>2.326</v>
      </c>
      <c r="EO1377" s="29" t="n">
        <v>2.338</v>
      </c>
      <c r="EP1377" s="29" t="n">
        <v>2.341</v>
      </c>
      <c r="EQ1377" s="29" t="n">
        <v>2.362</v>
      </c>
      <c r="ER1377" s="29" t="n">
        <v>2.489</v>
      </c>
      <c r="ES1377" s="29" t="n">
        <v>2.626</v>
      </c>
      <c r="ET1377" s="29" t="n">
        <v>2.693</v>
      </c>
      <c r="EU1377" s="29" t="n">
        <v>2.581</v>
      </c>
      <c r="EV1377" s="29" t="n">
        <v>2.49</v>
      </c>
      <c r="EW1377" s="29" t="n">
        <v>2.39</v>
      </c>
      <c r="EX1377" s="29" t="n">
        <v>2.378</v>
      </c>
      <c r="EY1377" s="29" t="n">
        <v>2.38</v>
      </c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29"/>
      <c r="GF1377" s="29"/>
      <c r="GG1377" s="29"/>
      <c r="GH1377" s="29"/>
      <c r="GI1377" s="29"/>
      <c r="GJ1377" s="29"/>
      <c r="GK1377" s="29"/>
      <c r="GL1377" s="29"/>
      <c r="GM1377" s="29"/>
      <c r="GN1377" s="29"/>
      <c r="GO1377" s="29"/>
      <c r="GP1377" s="29"/>
      <c r="GQ1377" s="29"/>
      <c r="GR1377" s="0"/>
      <c r="GS1377" s="0"/>
      <c r="GT1377" s="0"/>
      <c r="GU1377" s="0"/>
      <c r="GV1377" s="0"/>
      <c r="GW1377" s="0"/>
      <c r="GX1377" s="0"/>
      <c r="GY1377" s="0"/>
      <c r="GZ1377" s="0"/>
      <c r="HA1377" s="0"/>
      <c r="HB1377" s="0"/>
      <c r="HC1377" s="0"/>
      <c r="HD1377" s="0"/>
      <c r="HE1377" s="0"/>
      <c r="HF1377" s="0"/>
      <c r="HG1377" s="0"/>
      <c r="HH1377" s="0"/>
      <c r="HI1377" s="0"/>
      <c r="HJ1377" s="0"/>
      <c r="HK1377" s="0"/>
      <c r="HL1377" s="0"/>
      <c r="HM1377" s="0"/>
      <c r="HN1377" s="0"/>
      <c r="HO1377" s="0"/>
      <c r="HP1377" s="0"/>
      <c r="HQ1377" s="0"/>
      <c r="HR1377" s="0"/>
      <c r="HS1377" s="0"/>
      <c r="HT1377" s="0"/>
      <c r="HU1377" s="0"/>
      <c r="HV1377" s="0"/>
      <c r="HW1377" s="0"/>
      <c r="HX1377" s="0"/>
      <c r="HY1377" s="0"/>
      <c r="HZ1377" s="0"/>
      <c r="IA1377" s="0"/>
      <c r="IB1377" s="0"/>
      <c r="IC1377" s="0"/>
      <c r="ID1377" s="0"/>
      <c r="IE1377" s="0"/>
      <c r="IF1377" s="0"/>
      <c r="IG1377" s="0"/>
      <c r="IH1377" s="0"/>
      <c r="II1377" s="0"/>
      <c r="IJ1377" s="0"/>
      <c r="IK1377" s="0"/>
      <c r="IL1377" s="0"/>
      <c r="IM1377" s="0"/>
      <c r="IN1377" s="0"/>
      <c r="IO1377" s="0"/>
      <c r="IP1377" s="0"/>
      <c r="IQ1377" s="0"/>
      <c r="IR1377" s="0"/>
      <c r="IS1377" s="0"/>
      <c r="IT1377" s="0"/>
      <c r="IU1377" s="0"/>
      <c r="IV1377" s="0"/>
      <c r="IW1377" s="0"/>
    </row>
    <row r="1378" customFormat="false" ht="12.75" hidden="true" customHeight="false" outlineLevel="0" collapsed="false">
      <c r="A1378" s="0" t="n">
        <f aca="false">WEEKDAY(C1378,2)</f>
        <v>2</v>
      </c>
      <c r="B1378" s="0" t="n">
        <f aca="false">MONTH(C1378)</f>
        <v>6</v>
      </c>
      <c r="C1378" s="23" t="n">
        <v>35969</v>
      </c>
      <c r="D1378" s="0" t="n">
        <f aca="false">MONTH(R1378)</f>
        <v>6</v>
      </c>
      <c r="E1378" s="0" t="n">
        <f aca="false">YEAR(R1378)</f>
        <v>1998</v>
      </c>
      <c r="F1378" s="35" t="n">
        <f aca="false">L1378-K1378</f>
        <v>0.2682</v>
      </c>
      <c r="G1378" s="24" t="n">
        <f aca="false">N1378-M1378</f>
        <v>-0.10675</v>
      </c>
      <c r="H1378" s="24" t="n">
        <f aca="false">O1378-N1378</f>
        <v>-0.00633333333333308</v>
      </c>
      <c r="I1378" s="24" t="n">
        <f aca="false">O1378-M1378</f>
        <v>-0.113083333333333</v>
      </c>
      <c r="J1378" s="25" t="n">
        <f aca="false">VLOOKUP(C1378,'Nymex hist.'!A:B,2,0)</f>
        <v>2.391</v>
      </c>
      <c r="K1378" s="34" t="n">
        <f aca="false">AVERAGE(CC1378:CI1378)</f>
        <v>2.436</v>
      </c>
      <c r="L1378" s="34" t="n">
        <f aca="false">AVERAGE(CJ1378:CN1378)</f>
        <v>2.7042</v>
      </c>
      <c r="M1378" s="27" t="n">
        <f aca="false">SUMIF($S$3:$FQ$3,$E1378+1,$S1378:$FQ1378)/COUNTIF($S$3:$FQ$3,$E1378+1)</f>
        <v>2.48875</v>
      </c>
      <c r="N1378" s="27" t="n">
        <f aca="false">SUMIF($S$3:$FQ$3,$E1378+2,$S1378:$FQ1378)/COUNTIF($S$3:$FQ$3,$E1378+2)</f>
        <v>2.382</v>
      </c>
      <c r="O1378" s="27" t="n">
        <f aca="false">SUMIF($S$3:$FQ$3,$E1378+3,$S1378:$FQ1378)/COUNTIF($S$3:$FQ$3,$E1378+3)</f>
        <v>2.37566666666667</v>
      </c>
      <c r="P1378" s="27" t="n">
        <f aca="false">SUMIF($S$3:$FQ$3,$E1378+4,$S1378:$FQ1378)/COUNTIF($S$3:$FQ$3,$E1378+4)</f>
        <v>2.40066666666667</v>
      </c>
      <c r="Q1378" s="27" t="n">
        <f aca="false">SUMIF($S$3:$FQ$3,$E1378+5,$S1378:$FQ1378)/COUNTIF($S$3:$FQ$3,$E1378+5)</f>
        <v>2.43566666666667</v>
      </c>
      <c r="R1378" s="28" t="n">
        <v>35969</v>
      </c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30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 t="n">
        <v>2.391</v>
      </c>
      <c r="CG1378" s="29" t="n">
        <v>2.438</v>
      </c>
      <c r="CH1378" s="29" t="n">
        <v>2.445</v>
      </c>
      <c r="CI1378" s="29" t="n">
        <v>2.47</v>
      </c>
      <c r="CJ1378" s="29" t="n">
        <v>2.635</v>
      </c>
      <c r="CK1378" s="29" t="n">
        <v>2.805</v>
      </c>
      <c r="CL1378" s="29" t="n">
        <v>2.835</v>
      </c>
      <c r="CM1378" s="29" t="n">
        <v>2.691</v>
      </c>
      <c r="CN1378" s="29" t="n">
        <v>2.555</v>
      </c>
      <c r="CO1378" s="29" t="n">
        <v>2.415</v>
      </c>
      <c r="CP1378" s="29" t="n">
        <v>2.36</v>
      </c>
      <c r="CQ1378" s="29" t="n">
        <v>2.364</v>
      </c>
      <c r="CR1378" s="29" t="n">
        <v>2.367</v>
      </c>
      <c r="CS1378" s="29" t="n">
        <v>2.367</v>
      </c>
      <c r="CT1378" s="29" t="n">
        <v>2.377</v>
      </c>
      <c r="CU1378" s="29" t="n">
        <v>2.411</v>
      </c>
      <c r="CV1378" s="29" t="n">
        <v>2.511</v>
      </c>
      <c r="CW1378" s="29" t="n">
        <v>2.612</v>
      </c>
      <c r="CX1378" s="29" t="n">
        <v>2.632</v>
      </c>
      <c r="CY1378" s="29" t="n">
        <v>2.526</v>
      </c>
      <c r="CZ1378" s="29" t="n">
        <v>2.41</v>
      </c>
      <c r="DA1378" s="29" t="n">
        <v>2.295</v>
      </c>
      <c r="DB1378" s="29" t="n">
        <v>2.276</v>
      </c>
      <c r="DC1378" s="29" t="n">
        <v>2.272</v>
      </c>
      <c r="DD1378" s="29" t="n">
        <v>2.274</v>
      </c>
      <c r="DE1378" s="29" t="n">
        <v>2.286</v>
      </c>
      <c r="DF1378" s="29" t="n">
        <v>2.289</v>
      </c>
      <c r="DG1378" s="29" t="n">
        <v>2.311</v>
      </c>
      <c r="DH1378" s="29" t="n">
        <v>2.438</v>
      </c>
      <c r="DI1378" s="29" t="n">
        <v>2.575</v>
      </c>
      <c r="DJ1378" s="29" t="n">
        <v>2.597</v>
      </c>
      <c r="DK1378" s="29" t="n">
        <v>2.486</v>
      </c>
      <c r="DL1378" s="29" t="n">
        <v>2.394</v>
      </c>
      <c r="DM1378" s="29" t="n">
        <v>2.294</v>
      </c>
      <c r="DN1378" s="29" t="n">
        <v>2.281</v>
      </c>
      <c r="DO1378" s="29" t="n">
        <v>2.283</v>
      </c>
      <c r="DP1378" s="29" t="n">
        <v>2.274</v>
      </c>
      <c r="DQ1378" s="29" t="n">
        <v>2.286</v>
      </c>
      <c r="DR1378" s="29" t="n">
        <v>2.289</v>
      </c>
      <c r="DS1378" s="29" t="n">
        <v>2.311</v>
      </c>
      <c r="DT1378" s="29" t="n">
        <v>2.438</v>
      </c>
      <c r="DU1378" s="29" t="n">
        <v>2.575</v>
      </c>
      <c r="DV1378" s="29" t="n">
        <v>2.622</v>
      </c>
      <c r="DW1378" s="29" t="n">
        <v>2.511</v>
      </c>
      <c r="DX1378" s="29" t="n">
        <v>2.419</v>
      </c>
      <c r="DY1378" s="29" t="n">
        <v>2.319</v>
      </c>
      <c r="DZ1378" s="29" t="n">
        <v>2.306</v>
      </c>
      <c r="EA1378" s="29" t="n">
        <v>2.308</v>
      </c>
      <c r="EB1378" s="29" t="n">
        <v>2.299</v>
      </c>
      <c r="EC1378" s="29" t="n">
        <v>2.311</v>
      </c>
      <c r="ED1378" s="29" t="n">
        <v>2.314</v>
      </c>
      <c r="EE1378" s="29" t="n">
        <v>2.336</v>
      </c>
      <c r="EF1378" s="29" t="n">
        <v>2.463</v>
      </c>
      <c r="EG1378" s="29" t="n">
        <v>2.6</v>
      </c>
      <c r="EH1378" s="29" t="n">
        <v>2.657</v>
      </c>
      <c r="EI1378" s="29" t="n">
        <v>2.546</v>
      </c>
      <c r="EJ1378" s="29" t="n">
        <v>2.454</v>
      </c>
      <c r="EK1378" s="29" t="n">
        <v>2.354</v>
      </c>
      <c r="EL1378" s="29" t="n">
        <v>2.341</v>
      </c>
      <c r="EM1378" s="29" t="n">
        <v>2.343</v>
      </c>
      <c r="EN1378" s="29" t="n">
        <v>2.334</v>
      </c>
      <c r="EO1378" s="29" t="n">
        <v>2.346</v>
      </c>
      <c r="EP1378" s="29" t="n">
        <v>2.349</v>
      </c>
      <c r="EQ1378" s="29" t="n">
        <v>2.371</v>
      </c>
      <c r="ER1378" s="29" t="n">
        <v>2.498</v>
      </c>
      <c r="ES1378" s="29" t="n">
        <v>2.635</v>
      </c>
      <c r="ET1378" s="29" t="n">
        <v>2.702</v>
      </c>
      <c r="EU1378" s="29" t="n">
        <v>2.591</v>
      </c>
      <c r="EV1378" s="29" t="n">
        <v>2.499</v>
      </c>
      <c r="EW1378" s="29" t="n">
        <v>2.399</v>
      </c>
      <c r="EX1378" s="29" t="n">
        <v>2.386</v>
      </c>
      <c r="EY1378" s="29" t="n">
        <v>2.388</v>
      </c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29"/>
      <c r="GF1378" s="29"/>
      <c r="GG1378" s="29"/>
      <c r="GH1378" s="29"/>
      <c r="GI1378" s="29"/>
      <c r="GJ1378" s="29"/>
      <c r="GK1378" s="29"/>
      <c r="GL1378" s="29"/>
      <c r="GM1378" s="29"/>
      <c r="GN1378" s="29"/>
      <c r="GO1378" s="29"/>
      <c r="GP1378" s="29"/>
      <c r="GQ1378" s="29"/>
      <c r="GR1378" s="0"/>
      <c r="GS1378" s="0"/>
      <c r="GT1378" s="0"/>
      <c r="GU1378" s="0"/>
      <c r="GV1378" s="0"/>
      <c r="GW1378" s="0"/>
      <c r="GX1378" s="0"/>
      <c r="GY1378" s="0"/>
      <c r="GZ1378" s="0"/>
      <c r="HA1378" s="0"/>
      <c r="HB1378" s="0"/>
      <c r="HC1378" s="0"/>
      <c r="HD1378" s="0"/>
      <c r="HE1378" s="0"/>
      <c r="HF1378" s="0"/>
      <c r="HG1378" s="0"/>
      <c r="HH1378" s="0"/>
      <c r="HI1378" s="0"/>
      <c r="HJ1378" s="0"/>
      <c r="HK1378" s="0"/>
      <c r="HL1378" s="0"/>
      <c r="HM1378" s="0"/>
      <c r="HN1378" s="0"/>
      <c r="HO1378" s="0"/>
      <c r="HP1378" s="0"/>
      <c r="HQ1378" s="0"/>
      <c r="HR1378" s="0"/>
      <c r="HS1378" s="0"/>
      <c r="HT1378" s="0"/>
      <c r="HU1378" s="0"/>
      <c r="HV1378" s="0"/>
      <c r="HW1378" s="0"/>
      <c r="HX1378" s="0"/>
      <c r="HY1378" s="0"/>
      <c r="HZ1378" s="0"/>
      <c r="IA1378" s="0"/>
      <c r="IB1378" s="0"/>
      <c r="IC1378" s="0"/>
      <c r="ID1378" s="0"/>
      <c r="IE1378" s="0"/>
      <c r="IF1378" s="0"/>
      <c r="IG1378" s="0"/>
      <c r="IH1378" s="0"/>
      <c r="II1378" s="0"/>
      <c r="IJ1378" s="0"/>
      <c r="IK1378" s="0"/>
      <c r="IL1378" s="0"/>
      <c r="IM1378" s="0"/>
      <c r="IN1378" s="0"/>
      <c r="IO1378" s="0"/>
      <c r="IP1378" s="0"/>
      <c r="IQ1378" s="0"/>
      <c r="IR1378" s="0"/>
      <c r="IS1378" s="0"/>
      <c r="IT1378" s="0"/>
      <c r="IU1378" s="0"/>
      <c r="IV1378" s="0"/>
      <c r="IW1378" s="0"/>
    </row>
    <row r="1379" customFormat="false" ht="12.75" hidden="true" customHeight="false" outlineLevel="0" collapsed="false">
      <c r="A1379" s="0" t="n">
        <f aca="false">WEEKDAY(C1379,2)</f>
        <v>3</v>
      </c>
      <c r="B1379" s="0" t="n">
        <f aca="false">MONTH(C1379)</f>
        <v>6</v>
      </c>
      <c r="C1379" s="23" t="n">
        <v>35970</v>
      </c>
      <c r="D1379" s="0" t="n">
        <f aca="false">MONTH(R1379)</f>
        <v>6</v>
      </c>
      <c r="E1379" s="0" t="n">
        <f aca="false">YEAR(R1379)</f>
        <v>1998</v>
      </c>
      <c r="F1379" s="35" t="n">
        <f aca="false">L1379-K1379</f>
        <v>0.2866</v>
      </c>
      <c r="G1379" s="24" t="n">
        <f aca="false">N1379-M1379</f>
        <v>-0.0840833333333335</v>
      </c>
      <c r="H1379" s="24" t="n">
        <f aca="false">O1379-N1379</f>
        <v>-0.00666666666666638</v>
      </c>
      <c r="I1379" s="24" t="n">
        <f aca="false">O1379-M1379</f>
        <v>-0.0907499999999999</v>
      </c>
      <c r="J1379" s="25" t="n">
        <f aca="false">VLOOKUP(C1379,'Nymex hist.'!A:B,2,0)</f>
        <v>2.336</v>
      </c>
      <c r="K1379" s="34" t="n">
        <f aca="false">AVERAGE(CC1379:CI1379)</f>
        <v>2.372</v>
      </c>
      <c r="L1379" s="34" t="n">
        <f aca="false">AVERAGE(CJ1379:CN1379)</f>
        <v>2.6586</v>
      </c>
      <c r="M1379" s="27" t="n">
        <f aca="false">SUMIF($S$3:$FQ$3,$E1379+1,$S1379:$FQ1379)/COUNTIF($S$3:$FQ$3,$E1379+1)</f>
        <v>2.46641666666667</v>
      </c>
      <c r="N1379" s="27" t="n">
        <f aca="false">SUMIF($S$3:$FQ$3,$E1379+2,$S1379:$FQ1379)/COUNTIF($S$3:$FQ$3,$E1379+2)</f>
        <v>2.38233333333333</v>
      </c>
      <c r="O1379" s="27" t="n">
        <f aca="false">SUMIF($S$3:$FQ$3,$E1379+3,$S1379:$FQ1379)/COUNTIF($S$3:$FQ$3,$E1379+3)</f>
        <v>2.37566666666667</v>
      </c>
      <c r="P1379" s="27" t="n">
        <f aca="false">SUMIF($S$3:$FQ$3,$E1379+4,$S1379:$FQ1379)/COUNTIF($S$3:$FQ$3,$E1379+4)</f>
        <v>2.40066666666667</v>
      </c>
      <c r="Q1379" s="27" t="n">
        <f aca="false">SUMIF($S$3:$FQ$3,$E1379+5,$S1379:$FQ1379)/COUNTIF($S$3:$FQ$3,$E1379+5)</f>
        <v>2.43566666666667</v>
      </c>
      <c r="R1379" s="28" t="n">
        <v>35970</v>
      </c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30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 t="n">
        <v>2.336</v>
      </c>
      <c r="CG1379" s="29" t="n">
        <v>2.367</v>
      </c>
      <c r="CH1379" s="29" t="n">
        <v>2.38</v>
      </c>
      <c r="CI1379" s="29" t="n">
        <v>2.405</v>
      </c>
      <c r="CJ1379" s="29" t="n">
        <v>2.575</v>
      </c>
      <c r="CK1379" s="29" t="n">
        <v>2.754</v>
      </c>
      <c r="CL1379" s="29" t="n">
        <v>2.789</v>
      </c>
      <c r="CM1379" s="29" t="n">
        <v>2.655</v>
      </c>
      <c r="CN1379" s="29" t="n">
        <v>2.52</v>
      </c>
      <c r="CO1379" s="29" t="n">
        <v>2.385</v>
      </c>
      <c r="CP1379" s="29" t="n">
        <v>2.335</v>
      </c>
      <c r="CQ1379" s="29" t="n">
        <v>2.34</v>
      </c>
      <c r="CR1379" s="29" t="n">
        <v>2.343</v>
      </c>
      <c r="CS1379" s="29" t="n">
        <v>2.346</v>
      </c>
      <c r="CT1379" s="29" t="n">
        <v>2.358</v>
      </c>
      <c r="CU1379" s="29" t="n">
        <v>2.395</v>
      </c>
      <c r="CV1379" s="29" t="n">
        <v>2.515</v>
      </c>
      <c r="CW1379" s="29" t="n">
        <v>2.616</v>
      </c>
      <c r="CX1379" s="29" t="n">
        <v>2.636</v>
      </c>
      <c r="CY1379" s="29" t="n">
        <v>2.526</v>
      </c>
      <c r="CZ1379" s="29" t="n">
        <v>2.41</v>
      </c>
      <c r="DA1379" s="29" t="n">
        <v>2.295</v>
      </c>
      <c r="DB1379" s="29" t="n">
        <v>2.276</v>
      </c>
      <c r="DC1379" s="29" t="n">
        <v>2.272</v>
      </c>
      <c r="DD1379" s="29" t="n">
        <v>2.274</v>
      </c>
      <c r="DE1379" s="29" t="n">
        <v>2.286</v>
      </c>
      <c r="DF1379" s="29" t="n">
        <v>2.289</v>
      </c>
      <c r="DG1379" s="29" t="n">
        <v>2.311</v>
      </c>
      <c r="DH1379" s="29" t="n">
        <v>2.438</v>
      </c>
      <c r="DI1379" s="29" t="n">
        <v>2.575</v>
      </c>
      <c r="DJ1379" s="29" t="n">
        <v>2.597</v>
      </c>
      <c r="DK1379" s="29" t="n">
        <v>2.486</v>
      </c>
      <c r="DL1379" s="29" t="n">
        <v>2.394</v>
      </c>
      <c r="DM1379" s="29" t="n">
        <v>2.294</v>
      </c>
      <c r="DN1379" s="29" t="n">
        <v>2.281</v>
      </c>
      <c r="DO1379" s="29" t="n">
        <v>2.283</v>
      </c>
      <c r="DP1379" s="29" t="n">
        <v>2.274</v>
      </c>
      <c r="DQ1379" s="29" t="n">
        <v>2.286</v>
      </c>
      <c r="DR1379" s="29" t="n">
        <v>2.289</v>
      </c>
      <c r="DS1379" s="29" t="n">
        <v>2.311</v>
      </c>
      <c r="DT1379" s="29" t="n">
        <v>2.438</v>
      </c>
      <c r="DU1379" s="29" t="n">
        <v>2.575</v>
      </c>
      <c r="DV1379" s="29" t="n">
        <v>2.622</v>
      </c>
      <c r="DW1379" s="29" t="n">
        <v>2.511</v>
      </c>
      <c r="DX1379" s="29" t="n">
        <v>2.419</v>
      </c>
      <c r="DY1379" s="29" t="n">
        <v>2.319</v>
      </c>
      <c r="DZ1379" s="29" t="n">
        <v>2.306</v>
      </c>
      <c r="EA1379" s="29" t="n">
        <v>2.308</v>
      </c>
      <c r="EB1379" s="29" t="n">
        <v>2.299</v>
      </c>
      <c r="EC1379" s="29" t="n">
        <v>2.311</v>
      </c>
      <c r="ED1379" s="29" t="n">
        <v>2.314</v>
      </c>
      <c r="EE1379" s="29" t="n">
        <v>2.336</v>
      </c>
      <c r="EF1379" s="29" t="n">
        <v>2.463</v>
      </c>
      <c r="EG1379" s="29" t="n">
        <v>2.6</v>
      </c>
      <c r="EH1379" s="29" t="n">
        <v>2.657</v>
      </c>
      <c r="EI1379" s="29" t="n">
        <v>2.546</v>
      </c>
      <c r="EJ1379" s="29" t="n">
        <v>2.454</v>
      </c>
      <c r="EK1379" s="29" t="n">
        <v>2.354</v>
      </c>
      <c r="EL1379" s="29" t="n">
        <v>2.341</v>
      </c>
      <c r="EM1379" s="29" t="n">
        <v>2.343</v>
      </c>
      <c r="EN1379" s="29" t="n">
        <v>2.334</v>
      </c>
      <c r="EO1379" s="29" t="n">
        <v>2.346</v>
      </c>
      <c r="EP1379" s="29" t="n">
        <v>2.349</v>
      </c>
      <c r="EQ1379" s="29" t="n">
        <v>2.371</v>
      </c>
      <c r="ER1379" s="29" t="n">
        <v>2.498</v>
      </c>
      <c r="ES1379" s="29" t="n">
        <v>2.635</v>
      </c>
      <c r="ET1379" s="29" t="n">
        <v>2.702</v>
      </c>
      <c r="EU1379" s="29" t="n">
        <v>2.591</v>
      </c>
      <c r="EV1379" s="29" t="n">
        <v>2.499</v>
      </c>
      <c r="EW1379" s="29" t="n">
        <v>2.399</v>
      </c>
      <c r="EX1379" s="29" t="n">
        <v>2.386</v>
      </c>
      <c r="EY1379" s="29" t="n">
        <v>2.388</v>
      </c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29"/>
      <c r="GF1379" s="29"/>
      <c r="GG1379" s="29"/>
      <c r="GH1379" s="29"/>
      <c r="GI1379" s="29"/>
      <c r="GJ1379" s="29"/>
      <c r="GK1379" s="29"/>
      <c r="GL1379" s="29"/>
      <c r="GM1379" s="29"/>
      <c r="GN1379" s="29"/>
      <c r="GO1379" s="29"/>
      <c r="GP1379" s="29"/>
      <c r="GQ1379" s="29"/>
      <c r="GR1379" s="0"/>
      <c r="GS1379" s="0"/>
      <c r="GT1379" s="0"/>
      <c r="GU1379" s="0"/>
      <c r="GV1379" s="0"/>
      <c r="GW1379" s="0"/>
      <c r="GX1379" s="0"/>
      <c r="GY1379" s="0"/>
      <c r="GZ1379" s="0"/>
      <c r="HA1379" s="0"/>
      <c r="HB1379" s="0"/>
      <c r="HC1379" s="0"/>
      <c r="HD1379" s="0"/>
      <c r="HE1379" s="0"/>
      <c r="HF1379" s="0"/>
      <c r="HG1379" s="0"/>
      <c r="HH1379" s="0"/>
      <c r="HI1379" s="0"/>
      <c r="HJ1379" s="0"/>
      <c r="HK1379" s="0"/>
      <c r="HL1379" s="0"/>
      <c r="HM1379" s="0"/>
      <c r="HN1379" s="0"/>
      <c r="HO1379" s="0"/>
      <c r="HP1379" s="0"/>
      <c r="HQ1379" s="0"/>
      <c r="HR1379" s="0"/>
      <c r="HS1379" s="0"/>
      <c r="HT1379" s="0"/>
      <c r="HU1379" s="0"/>
      <c r="HV1379" s="0"/>
      <c r="HW1379" s="0"/>
      <c r="HX1379" s="0"/>
      <c r="HY1379" s="0"/>
      <c r="HZ1379" s="0"/>
      <c r="IA1379" s="0"/>
      <c r="IB1379" s="0"/>
      <c r="IC1379" s="0"/>
      <c r="ID1379" s="0"/>
      <c r="IE1379" s="0"/>
      <c r="IF1379" s="0"/>
      <c r="IG1379" s="0"/>
      <c r="IH1379" s="0"/>
      <c r="II1379" s="0"/>
      <c r="IJ1379" s="0"/>
      <c r="IK1379" s="0"/>
      <c r="IL1379" s="0"/>
      <c r="IM1379" s="0"/>
      <c r="IN1379" s="0"/>
      <c r="IO1379" s="0"/>
      <c r="IP1379" s="0"/>
      <c r="IQ1379" s="0"/>
      <c r="IR1379" s="0"/>
      <c r="IS1379" s="0"/>
      <c r="IT1379" s="0"/>
      <c r="IU1379" s="0"/>
      <c r="IV1379" s="0"/>
      <c r="IW1379" s="0"/>
    </row>
    <row r="1380" customFormat="false" ht="12.75" hidden="false" customHeight="false" outlineLevel="0" collapsed="false">
      <c r="A1380" s="1" t="n">
        <f aca="false">WEEKDAY(C1380,2)</f>
        <v>4</v>
      </c>
      <c r="B1380" s="1" t="n">
        <f aca="false">MONTH(C1380)</f>
        <v>6</v>
      </c>
      <c r="C1380" s="23" t="n">
        <v>35971</v>
      </c>
      <c r="D1380" s="0" t="n">
        <f aca="false">MONTH(R1380)</f>
        <v>6</v>
      </c>
      <c r="E1380" s="0" t="n">
        <f aca="false">YEAR(R1380)</f>
        <v>1998</v>
      </c>
      <c r="F1380" s="3" t="n">
        <f aca="false">L1380-K1380</f>
        <v>0.26975</v>
      </c>
      <c r="G1380" s="3" t="n">
        <f aca="false">N1380-M1380</f>
        <v>-0.0848333333333335</v>
      </c>
      <c r="H1380" s="3" t="n">
        <f aca="false">O1380-N1380</f>
        <v>-0.00724999999999954</v>
      </c>
      <c r="I1380" s="3" t="n">
        <f aca="false">O1380-M1380</f>
        <v>-0.0920833333333331</v>
      </c>
      <c r="J1380" s="4" t="n">
        <f aca="false">VLOOKUP(C1380,'Nymex hist.'!A:B,2,0)</f>
        <v>2.364</v>
      </c>
      <c r="K1380" s="4" t="n">
        <f aca="false">AVERAGE(CC1380:CI1380)</f>
        <v>2.39825</v>
      </c>
      <c r="L1380" s="4" t="n">
        <f aca="false">AVERAGE(CJ1380:CN1380)</f>
        <v>2.668</v>
      </c>
      <c r="M1380" s="4" t="n">
        <f aca="false">SUMIF($S$3:$FQ$3,$E1380+1,$S1380:$FQ1380)/COUNTIF($S$3:$FQ$3,$E1380+1)</f>
        <v>2.46775</v>
      </c>
      <c r="N1380" s="4" t="n">
        <f aca="false">SUMIF($S$3:$FQ$3,$E1380+2,$S1380:$FQ1380)/COUNTIF($S$3:$FQ$3,$E1380+2)</f>
        <v>2.38291666666667</v>
      </c>
      <c r="O1380" s="4" t="n">
        <f aca="false">SUMIF($S$3:$FQ$3,$E1380+3,$S1380:$FQ1380)/COUNTIF($S$3:$FQ$3,$E1380+3)</f>
        <v>2.37566666666667</v>
      </c>
      <c r="P1380" s="4" t="n">
        <f aca="false">SUMIF($S$3:$FQ$3,$E1380+4,$S1380:$FQ1380)/COUNTIF($S$3:$FQ$3,$E1380+4)</f>
        <v>2.40066666666667</v>
      </c>
      <c r="Q1380" s="4" t="n">
        <f aca="false">SUMIF($S$3:$FQ$3,$E1380+5,$S1380:$FQ1380)/COUNTIF($S$3:$FQ$3,$E1380+5)</f>
        <v>2.43566666666667</v>
      </c>
      <c r="R1380" s="21" t="n">
        <v>35971</v>
      </c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7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  <c r="AW1380" s="32"/>
      <c r="AX1380" s="32"/>
      <c r="AY1380" s="32"/>
      <c r="AZ1380" s="32"/>
      <c r="BA1380" s="32"/>
      <c r="BB1380" s="32"/>
      <c r="BC1380" s="32"/>
      <c r="BD1380" s="32"/>
      <c r="BE1380" s="32"/>
      <c r="BF1380" s="32"/>
      <c r="BG1380" s="32"/>
      <c r="BH1380" s="32"/>
      <c r="BI1380" s="32"/>
      <c r="BJ1380" s="32"/>
      <c r="BK1380" s="32"/>
      <c r="BL1380" s="32"/>
      <c r="BM1380" s="32"/>
      <c r="BN1380" s="32"/>
      <c r="BO1380" s="32"/>
      <c r="BP1380" s="32"/>
      <c r="BQ1380" s="32"/>
      <c r="BR1380" s="32"/>
      <c r="BS1380" s="32"/>
      <c r="BT1380" s="32"/>
      <c r="BU1380" s="32"/>
      <c r="BV1380" s="32"/>
      <c r="BW1380" s="32"/>
      <c r="BX1380" s="32"/>
      <c r="BY1380" s="32"/>
      <c r="BZ1380" s="32"/>
      <c r="CA1380" s="32"/>
      <c r="CB1380" s="32"/>
      <c r="CC1380" s="32"/>
      <c r="CD1380" s="32"/>
      <c r="CE1380" s="32"/>
      <c r="CF1380" s="32" t="n">
        <v>2.364</v>
      </c>
      <c r="CG1380" s="32" t="n">
        <v>2.394</v>
      </c>
      <c r="CH1380" s="32" t="n">
        <v>2.405</v>
      </c>
      <c r="CI1380" s="32" t="n">
        <v>2.43</v>
      </c>
      <c r="CJ1380" s="32" t="n">
        <v>2.595</v>
      </c>
      <c r="CK1380" s="32" t="n">
        <v>2.765</v>
      </c>
      <c r="CL1380" s="32" t="n">
        <v>2.8</v>
      </c>
      <c r="CM1380" s="32" t="n">
        <v>2.66</v>
      </c>
      <c r="CN1380" s="32" t="n">
        <v>2.52</v>
      </c>
      <c r="CO1380" s="32" t="n">
        <v>2.385</v>
      </c>
      <c r="CP1380" s="32" t="n">
        <v>2.335</v>
      </c>
      <c r="CQ1380" s="32" t="n">
        <v>2.34</v>
      </c>
      <c r="CR1380" s="32" t="n">
        <v>2.343</v>
      </c>
      <c r="CS1380" s="32" t="n">
        <v>2.346</v>
      </c>
      <c r="CT1380" s="32" t="n">
        <v>2.358</v>
      </c>
      <c r="CU1380" s="32" t="n">
        <v>2.395</v>
      </c>
      <c r="CV1380" s="32" t="n">
        <v>2.515</v>
      </c>
      <c r="CW1380" s="32" t="n">
        <v>2.616</v>
      </c>
      <c r="CX1380" s="32" t="n">
        <v>2.641</v>
      </c>
      <c r="CY1380" s="32" t="n">
        <v>2.528</v>
      </c>
      <c r="CZ1380" s="32" t="n">
        <v>2.41</v>
      </c>
      <c r="DA1380" s="32" t="n">
        <v>2.295</v>
      </c>
      <c r="DB1380" s="32" t="n">
        <v>2.276</v>
      </c>
      <c r="DC1380" s="32" t="n">
        <v>2.272</v>
      </c>
      <c r="DD1380" s="32" t="n">
        <v>2.274</v>
      </c>
      <c r="DE1380" s="32" t="n">
        <v>2.286</v>
      </c>
      <c r="DF1380" s="32" t="n">
        <v>2.289</v>
      </c>
      <c r="DG1380" s="32" t="n">
        <v>2.311</v>
      </c>
      <c r="DH1380" s="32" t="n">
        <v>2.438</v>
      </c>
      <c r="DI1380" s="32" t="n">
        <v>2.575</v>
      </c>
      <c r="DJ1380" s="32" t="n">
        <v>2.597</v>
      </c>
      <c r="DK1380" s="32" t="n">
        <v>2.486</v>
      </c>
      <c r="DL1380" s="32" t="n">
        <v>2.394</v>
      </c>
      <c r="DM1380" s="32" t="n">
        <v>2.294</v>
      </c>
      <c r="DN1380" s="32" t="n">
        <v>2.281</v>
      </c>
      <c r="DO1380" s="32" t="n">
        <v>2.283</v>
      </c>
      <c r="DP1380" s="32" t="n">
        <v>2.274</v>
      </c>
      <c r="DQ1380" s="32" t="n">
        <v>2.286</v>
      </c>
      <c r="DR1380" s="32" t="n">
        <v>2.289</v>
      </c>
      <c r="DS1380" s="32" t="n">
        <v>2.311</v>
      </c>
      <c r="DT1380" s="32" t="n">
        <v>2.438</v>
      </c>
      <c r="DU1380" s="32" t="n">
        <v>2.575</v>
      </c>
      <c r="DV1380" s="32" t="n">
        <v>2.622</v>
      </c>
      <c r="DW1380" s="32" t="n">
        <v>2.511</v>
      </c>
      <c r="DX1380" s="32" t="n">
        <v>2.419</v>
      </c>
      <c r="DY1380" s="32" t="n">
        <v>2.319</v>
      </c>
      <c r="DZ1380" s="32" t="n">
        <v>2.306</v>
      </c>
      <c r="EA1380" s="32" t="n">
        <v>2.308</v>
      </c>
      <c r="EB1380" s="32" t="n">
        <v>2.299</v>
      </c>
      <c r="EC1380" s="32" t="n">
        <v>2.311</v>
      </c>
      <c r="ED1380" s="32" t="n">
        <v>2.314</v>
      </c>
      <c r="EE1380" s="32" t="n">
        <v>2.336</v>
      </c>
      <c r="EF1380" s="32" t="n">
        <v>2.463</v>
      </c>
      <c r="EG1380" s="32" t="n">
        <v>2.6</v>
      </c>
      <c r="EH1380" s="32" t="n">
        <v>2.657</v>
      </c>
      <c r="EI1380" s="32" t="n">
        <v>2.546</v>
      </c>
      <c r="EJ1380" s="32" t="n">
        <v>2.454</v>
      </c>
      <c r="EK1380" s="32" t="n">
        <v>2.354</v>
      </c>
      <c r="EL1380" s="32" t="n">
        <v>2.341</v>
      </c>
      <c r="EM1380" s="32" t="n">
        <v>2.343</v>
      </c>
      <c r="EN1380" s="32" t="n">
        <v>2.334</v>
      </c>
      <c r="EO1380" s="32" t="n">
        <v>2.346</v>
      </c>
      <c r="EP1380" s="32" t="n">
        <v>2.349</v>
      </c>
      <c r="EQ1380" s="32" t="n">
        <v>2.371</v>
      </c>
      <c r="ER1380" s="32" t="n">
        <v>2.498</v>
      </c>
      <c r="ES1380" s="32" t="n">
        <v>2.635</v>
      </c>
      <c r="ET1380" s="32" t="n">
        <v>2.702</v>
      </c>
      <c r="EU1380" s="32" t="n">
        <v>2.591</v>
      </c>
      <c r="EV1380" s="32" t="n">
        <v>2.499</v>
      </c>
      <c r="EW1380" s="32" t="n">
        <v>2.399</v>
      </c>
      <c r="EX1380" s="32" t="n">
        <v>2.386</v>
      </c>
      <c r="EY1380" s="32" t="n">
        <v>2.388</v>
      </c>
      <c r="EZ1380" s="32"/>
      <c r="FA1380" s="32"/>
      <c r="FB1380" s="32"/>
      <c r="FC1380" s="32"/>
      <c r="FD1380" s="32"/>
      <c r="FE1380" s="32"/>
      <c r="FF1380" s="32"/>
      <c r="FG1380" s="32"/>
      <c r="FH1380" s="32"/>
      <c r="FI1380" s="32"/>
      <c r="FJ1380" s="32"/>
      <c r="FK1380" s="32"/>
      <c r="FL1380" s="32"/>
      <c r="FM1380" s="32"/>
      <c r="FN1380" s="32"/>
      <c r="FO1380" s="32"/>
      <c r="FP1380" s="32"/>
      <c r="FQ1380" s="32"/>
      <c r="FR1380" s="32"/>
      <c r="FS1380" s="32"/>
      <c r="FT1380" s="32"/>
      <c r="FU1380" s="32"/>
      <c r="FV1380" s="32"/>
      <c r="FW1380" s="32"/>
      <c r="FX1380" s="32"/>
      <c r="FY1380" s="32"/>
      <c r="FZ1380" s="32"/>
      <c r="GA1380" s="32"/>
      <c r="GB1380" s="32"/>
      <c r="GC1380" s="32"/>
      <c r="GD1380" s="32"/>
      <c r="GE1380" s="32"/>
      <c r="GF1380" s="32"/>
      <c r="GG1380" s="32"/>
      <c r="GH1380" s="32"/>
      <c r="GI1380" s="32"/>
      <c r="GJ1380" s="32"/>
      <c r="GK1380" s="32"/>
      <c r="GL1380" s="32"/>
      <c r="GM1380" s="32"/>
      <c r="GN1380" s="32"/>
      <c r="GO1380" s="32"/>
      <c r="GP1380" s="32"/>
      <c r="GQ1380" s="32"/>
    </row>
    <row r="1381" customFormat="false" ht="12.75" hidden="true" customHeight="false" outlineLevel="0" collapsed="false">
      <c r="A1381" s="0" t="n">
        <f aca="false">WEEKDAY(C1381,2)</f>
        <v>5</v>
      </c>
      <c r="B1381" s="0" t="n">
        <f aca="false">MONTH(C1381)</f>
        <v>6</v>
      </c>
      <c r="C1381" s="23" t="n">
        <v>35972</v>
      </c>
      <c r="D1381" s="0" t="n">
        <f aca="false">MONTH(R1381)</f>
        <v>6</v>
      </c>
      <c r="E1381" s="0" t="n">
        <f aca="false">YEAR(R1381)</f>
        <v>1998</v>
      </c>
      <c r="F1381" s="35" t="n">
        <f aca="false">L1381-K1381</f>
        <v>0.2642</v>
      </c>
      <c r="G1381" s="24" t="n">
        <f aca="false">N1381-M1381</f>
        <v>-0.0873333333333335</v>
      </c>
      <c r="H1381" s="24" t="n">
        <f aca="false">O1381-N1381</f>
        <v>-0.00724999999999954</v>
      </c>
      <c r="I1381" s="24" t="n">
        <f aca="false">O1381-M1381</f>
        <v>-0.094583333333333</v>
      </c>
      <c r="J1381" s="25" t="n">
        <f aca="false">VLOOKUP(C1381,'Nymex hist.'!A:B,2,0)</f>
        <v>2.358</v>
      </c>
      <c r="K1381" s="34" t="n">
        <f aca="false">AVERAGE(CC1381:CI1381)</f>
        <v>2.418</v>
      </c>
      <c r="L1381" s="34" t="n">
        <f aca="false">AVERAGE(CJ1381:CN1381)</f>
        <v>2.6822</v>
      </c>
      <c r="M1381" s="27" t="n">
        <f aca="false">SUMIF($S$3:$FQ$3,$E1381+1,$S1381:$FQ1381)/COUNTIF($S$3:$FQ$3,$E1381+1)</f>
        <v>2.47025</v>
      </c>
      <c r="N1381" s="27" t="n">
        <f aca="false">SUMIF($S$3:$FQ$3,$E1381+2,$S1381:$FQ1381)/COUNTIF($S$3:$FQ$3,$E1381+2)</f>
        <v>2.38291666666667</v>
      </c>
      <c r="O1381" s="27" t="n">
        <f aca="false">SUMIF($S$3:$FQ$3,$E1381+3,$S1381:$FQ1381)/COUNTIF($S$3:$FQ$3,$E1381+3)</f>
        <v>2.37566666666667</v>
      </c>
      <c r="P1381" s="27" t="n">
        <f aca="false">SUMIF($S$3:$FQ$3,$E1381+4,$S1381:$FQ1381)/COUNTIF($S$3:$FQ$3,$E1381+4)</f>
        <v>2.40066666666667</v>
      </c>
      <c r="Q1381" s="27" t="n">
        <f aca="false">SUMIF($S$3:$FQ$3,$E1381+5,$S1381:$FQ1381)/COUNTIF($S$3:$FQ$3,$E1381+5)</f>
        <v>2.43566666666667</v>
      </c>
      <c r="R1381" s="28" t="n">
        <v>35972</v>
      </c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30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 t="n">
        <v>2.358</v>
      </c>
      <c r="CG1381" s="29" t="n">
        <v>2.423</v>
      </c>
      <c r="CH1381" s="29" t="n">
        <v>2.433</v>
      </c>
      <c r="CI1381" s="29" t="n">
        <v>2.458</v>
      </c>
      <c r="CJ1381" s="29" t="n">
        <v>2.618</v>
      </c>
      <c r="CK1381" s="29" t="n">
        <v>2.783</v>
      </c>
      <c r="CL1381" s="29" t="n">
        <v>2.815</v>
      </c>
      <c r="CM1381" s="29" t="n">
        <v>2.67</v>
      </c>
      <c r="CN1381" s="29" t="n">
        <v>2.525</v>
      </c>
      <c r="CO1381" s="29" t="n">
        <v>2.385</v>
      </c>
      <c r="CP1381" s="29" t="n">
        <v>2.335</v>
      </c>
      <c r="CQ1381" s="29" t="n">
        <v>2.34</v>
      </c>
      <c r="CR1381" s="29" t="n">
        <v>2.343</v>
      </c>
      <c r="CS1381" s="29" t="n">
        <v>2.346</v>
      </c>
      <c r="CT1381" s="29" t="n">
        <v>2.358</v>
      </c>
      <c r="CU1381" s="29" t="n">
        <v>2.395</v>
      </c>
      <c r="CV1381" s="29" t="n">
        <v>2.515</v>
      </c>
      <c r="CW1381" s="29" t="n">
        <v>2.616</v>
      </c>
      <c r="CX1381" s="29" t="n">
        <v>2.641</v>
      </c>
      <c r="CY1381" s="29" t="n">
        <v>2.528</v>
      </c>
      <c r="CZ1381" s="29" t="n">
        <v>2.41</v>
      </c>
      <c r="DA1381" s="29" t="n">
        <v>2.295</v>
      </c>
      <c r="DB1381" s="29" t="n">
        <v>2.276</v>
      </c>
      <c r="DC1381" s="29" t="n">
        <v>2.272</v>
      </c>
      <c r="DD1381" s="29" t="n">
        <v>2.274</v>
      </c>
      <c r="DE1381" s="29" t="n">
        <v>2.286</v>
      </c>
      <c r="DF1381" s="29" t="n">
        <v>2.289</v>
      </c>
      <c r="DG1381" s="29" t="n">
        <v>2.311</v>
      </c>
      <c r="DH1381" s="29" t="n">
        <v>2.438</v>
      </c>
      <c r="DI1381" s="29" t="n">
        <v>2.575</v>
      </c>
      <c r="DJ1381" s="29" t="n">
        <v>2.597</v>
      </c>
      <c r="DK1381" s="29" t="n">
        <v>2.486</v>
      </c>
      <c r="DL1381" s="29" t="n">
        <v>2.394</v>
      </c>
      <c r="DM1381" s="29" t="n">
        <v>2.294</v>
      </c>
      <c r="DN1381" s="29" t="n">
        <v>2.281</v>
      </c>
      <c r="DO1381" s="29" t="n">
        <v>2.283</v>
      </c>
      <c r="DP1381" s="29" t="n">
        <v>2.274</v>
      </c>
      <c r="DQ1381" s="29" t="n">
        <v>2.286</v>
      </c>
      <c r="DR1381" s="29" t="n">
        <v>2.289</v>
      </c>
      <c r="DS1381" s="29" t="n">
        <v>2.311</v>
      </c>
      <c r="DT1381" s="29" t="n">
        <v>2.438</v>
      </c>
      <c r="DU1381" s="29" t="n">
        <v>2.575</v>
      </c>
      <c r="DV1381" s="29" t="n">
        <v>2.622</v>
      </c>
      <c r="DW1381" s="29" t="n">
        <v>2.511</v>
      </c>
      <c r="DX1381" s="29" t="n">
        <v>2.419</v>
      </c>
      <c r="DY1381" s="29" t="n">
        <v>2.319</v>
      </c>
      <c r="DZ1381" s="29" t="n">
        <v>2.306</v>
      </c>
      <c r="EA1381" s="29" t="n">
        <v>2.308</v>
      </c>
      <c r="EB1381" s="29" t="n">
        <v>2.299</v>
      </c>
      <c r="EC1381" s="29" t="n">
        <v>2.311</v>
      </c>
      <c r="ED1381" s="29" t="n">
        <v>2.314</v>
      </c>
      <c r="EE1381" s="29" t="n">
        <v>2.336</v>
      </c>
      <c r="EF1381" s="29" t="n">
        <v>2.463</v>
      </c>
      <c r="EG1381" s="29" t="n">
        <v>2.6</v>
      </c>
      <c r="EH1381" s="29" t="n">
        <v>2.657</v>
      </c>
      <c r="EI1381" s="29" t="n">
        <v>2.546</v>
      </c>
      <c r="EJ1381" s="29" t="n">
        <v>2.454</v>
      </c>
      <c r="EK1381" s="29" t="n">
        <v>2.354</v>
      </c>
      <c r="EL1381" s="29" t="n">
        <v>2.341</v>
      </c>
      <c r="EM1381" s="29" t="n">
        <v>2.343</v>
      </c>
      <c r="EN1381" s="29" t="n">
        <v>2.334</v>
      </c>
      <c r="EO1381" s="29" t="n">
        <v>2.346</v>
      </c>
      <c r="EP1381" s="29" t="n">
        <v>2.349</v>
      </c>
      <c r="EQ1381" s="29" t="n">
        <v>2.371</v>
      </c>
      <c r="ER1381" s="29" t="n">
        <v>2.498</v>
      </c>
      <c r="ES1381" s="29" t="n">
        <v>2.635</v>
      </c>
      <c r="ET1381" s="29" t="n">
        <v>2.702</v>
      </c>
      <c r="EU1381" s="29" t="n">
        <v>2.591</v>
      </c>
      <c r="EV1381" s="29" t="n">
        <v>2.499</v>
      </c>
      <c r="EW1381" s="29" t="n">
        <v>2.399</v>
      </c>
      <c r="EX1381" s="29" t="n">
        <v>2.386</v>
      </c>
      <c r="EY1381" s="29" t="n">
        <v>2.388</v>
      </c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29"/>
      <c r="GF1381" s="29"/>
      <c r="GG1381" s="29"/>
      <c r="GH1381" s="29"/>
      <c r="GI1381" s="29"/>
      <c r="GJ1381" s="29"/>
      <c r="GK1381" s="29"/>
      <c r="GL1381" s="29"/>
      <c r="GM1381" s="29"/>
      <c r="GN1381" s="29"/>
      <c r="GO1381" s="29"/>
      <c r="GP1381" s="29"/>
      <c r="GQ1381" s="29"/>
      <c r="GR1381" s="0"/>
      <c r="GS1381" s="0"/>
      <c r="GT1381" s="0"/>
      <c r="GU1381" s="0"/>
      <c r="GV1381" s="0"/>
      <c r="GW1381" s="0"/>
      <c r="GX1381" s="0"/>
      <c r="GY1381" s="0"/>
      <c r="GZ1381" s="0"/>
      <c r="HA1381" s="0"/>
      <c r="HB1381" s="0"/>
      <c r="HC1381" s="0"/>
      <c r="HD1381" s="0"/>
      <c r="HE1381" s="0"/>
      <c r="HF1381" s="0"/>
      <c r="HG1381" s="0"/>
      <c r="HH1381" s="0"/>
      <c r="HI1381" s="0"/>
      <c r="HJ1381" s="0"/>
      <c r="HK1381" s="0"/>
      <c r="HL1381" s="0"/>
      <c r="HM1381" s="0"/>
      <c r="HN1381" s="0"/>
      <c r="HO1381" s="0"/>
      <c r="HP1381" s="0"/>
      <c r="HQ1381" s="0"/>
      <c r="HR1381" s="0"/>
      <c r="HS1381" s="0"/>
      <c r="HT1381" s="0"/>
      <c r="HU1381" s="0"/>
      <c r="HV1381" s="0"/>
      <c r="HW1381" s="0"/>
      <c r="HX1381" s="0"/>
      <c r="HY1381" s="0"/>
      <c r="HZ1381" s="0"/>
      <c r="IA1381" s="0"/>
      <c r="IB1381" s="0"/>
      <c r="IC1381" s="0"/>
      <c r="ID1381" s="0"/>
      <c r="IE1381" s="0"/>
      <c r="IF1381" s="0"/>
      <c r="IG1381" s="0"/>
      <c r="IH1381" s="0"/>
      <c r="II1381" s="0"/>
      <c r="IJ1381" s="0"/>
      <c r="IK1381" s="0"/>
      <c r="IL1381" s="0"/>
      <c r="IM1381" s="0"/>
      <c r="IN1381" s="0"/>
      <c r="IO1381" s="0"/>
      <c r="IP1381" s="0"/>
      <c r="IQ1381" s="0"/>
      <c r="IR1381" s="0"/>
      <c r="IS1381" s="0"/>
      <c r="IT1381" s="0"/>
      <c r="IU1381" s="0"/>
      <c r="IV1381" s="0"/>
      <c r="IW1381" s="0"/>
    </row>
    <row r="1382" customFormat="false" ht="12.75" hidden="true" customHeight="false" outlineLevel="0" collapsed="false">
      <c r="A1382" s="0" t="n">
        <f aca="false">WEEKDAY(C1382,2)</f>
        <v>1</v>
      </c>
      <c r="B1382" s="0" t="n">
        <f aca="false">MONTH(C1382)</f>
        <v>6</v>
      </c>
      <c r="C1382" s="23" t="n">
        <v>35975</v>
      </c>
      <c r="D1382" s="0" t="n">
        <f aca="false">MONTH(R1382)</f>
        <v>6</v>
      </c>
      <c r="E1382" s="0" t="n">
        <f aca="false">YEAR(R1382)</f>
        <v>1998</v>
      </c>
      <c r="F1382" s="35" t="n">
        <f aca="false">L1382-K1382</f>
        <v>0.25815</v>
      </c>
      <c r="G1382" s="24" t="n">
        <f aca="false">N1382-M1382</f>
        <v>-0.0758333333333336</v>
      </c>
      <c r="H1382" s="24" t="n">
        <f aca="false">O1382-N1382</f>
        <v>-0.00649999999999995</v>
      </c>
      <c r="I1382" s="24" t="n">
        <f aca="false">O1382-M1382</f>
        <v>-0.0823333333333336</v>
      </c>
      <c r="J1382" s="25" t="n">
        <f aca="false">VLOOKUP(C1382,'Nymex hist.'!A:B,2,0)</f>
        <v>2.389</v>
      </c>
      <c r="K1382" s="34" t="n">
        <f aca="false">AVERAGE(CC1382:CI1382)</f>
        <v>2.39625</v>
      </c>
      <c r="L1382" s="34" t="n">
        <f aca="false">AVERAGE(CJ1382:CN1382)</f>
        <v>2.6544</v>
      </c>
      <c r="M1382" s="27" t="n">
        <f aca="false">SUMIF($S$3:$FQ$3,$E1382+1,$S1382:$FQ1382)/COUNTIF($S$3:$FQ$3,$E1382+1)</f>
        <v>2.45775</v>
      </c>
      <c r="N1382" s="27" t="n">
        <f aca="false">SUMIF($S$3:$FQ$3,$E1382+2,$S1382:$FQ1382)/COUNTIF($S$3:$FQ$3,$E1382+2)</f>
        <v>2.38191666666667</v>
      </c>
      <c r="O1382" s="27" t="n">
        <f aca="false">SUMIF($S$3:$FQ$3,$E1382+3,$S1382:$FQ1382)/COUNTIF($S$3:$FQ$3,$E1382+3)</f>
        <v>2.37541666666667</v>
      </c>
      <c r="P1382" s="27" t="n">
        <f aca="false">SUMIF($S$3:$FQ$3,$E1382+4,$S1382:$FQ1382)/COUNTIF($S$3:$FQ$3,$E1382+4)</f>
        <v>2.40041666666667</v>
      </c>
      <c r="Q1382" s="27" t="n">
        <f aca="false">SUMIF($S$3:$FQ$3,$E1382+5,$S1382:$FQ1382)/COUNTIF($S$3:$FQ$3,$E1382+5)</f>
        <v>2.43541666666667</v>
      </c>
      <c r="R1382" s="28" t="n">
        <v>35975</v>
      </c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30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 t="n">
        <v>2.358</v>
      </c>
      <c r="CG1382" s="29" t="n">
        <v>2.389</v>
      </c>
      <c r="CH1382" s="29" t="n">
        <v>2.409</v>
      </c>
      <c r="CI1382" s="29" t="n">
        <v>2.429</v>
      </c>
      <c r="CJ1382" s="29" t="n">
        <v>2.589</v>
      </c>
      <c r="CK1382" s="29" t="n">
        <v>2.754</v>
      </c>
      <c r="CL1382" s="29" t="n">
        <v>2.786</v>
      </c>
      <c r="CM1382" s="29" t="n">
        <v>2.642</v>
      </c>
      <c r="CN1382" s="29" t="n">
        <v>2.501</v>
      </c>
      <c r="CO1382" s="29" t="n">
        <v>2.366</v>
      </c>
      <c r="CP1382" s="29" t="n">
        <v>2.325</v>
      </c>
      <c r="CQ1382" s="29" t="n">
        <v>2.33</v>
      </c>
      <c r="CR1382" s="29" t="n">
        <v>2.335</v>
      </c>
      <c r="CS1382" s="29" t="n">
        <v>2.34</v>
      </c>
      <c r="CT1382" s="29" t="n">
        <v>2.353</v>
      </c>
      <c r="CU1382" s="29" t="n">
        <v>2.39</v>
      </c>
      <c r="CV1382" s="29" t="n">
        <v>2.51</v>
      </c>
      <c r="CW1382" s="29" t="n">
        <v>2.615</v>
      </c>
      <c r="CX1382" s="29" t="n">
        <v>2.64</v>
      </c>
      <c r="CY1382" s="29" t="n">
        <v>2.527</v>
      </c>
      <c r="CZ1382" s="29" t="n">
        <v>2.409</v>
      </c>
      <c r="DA1382" s="29" t="n">
        <v>2.294</v>
      </c>
      <c r="DB1382" s="29" t="n">
        <v>2.275</v>
      </c>
      <c r="DC1382" s="29" t="n">
        <v>2.271</v>
      </c>
      <c r="DD1382" s="29" t="n">
        <v>2.273</v>
      </c>
      <c r="DE1382" s="29" t="n">
        <v>2.285</v>
      </c>
      <c r="DF1382" s="29" t="n">
        <v>2.288</v>
      </c>
      <c r="DG1382" s="29" t="n">
        <v>2.31</v>
      </c>
      <c r="DH1382" s="29" t="n">
        <v>2.437</v>
      </c>
      <c r="DI1382" s="29" t="n">
        <v>2.574</v>
      </c>
      <c r="DJ1382" s="29" t="n">
        <v>2.596</v>
      </c>
      <c r="DK1382" s="29" t="n">
        <v>2.485</v>
      </c>
      <c r="DL1382" s="29" t="n">
        <v>2.393</v>
      </c>
      <c r="DM1382" s="29" t="n">
        <v>2.293</v>
      </c>
      <c r="DN1382" s="29" t="n">
        <v>2.28</v>
      </c>
      <c r="DO1382" s="29" t="n">
        <v>2.282</v>
      </c>
      <c r="DP1382" s="29" t="n">
        <v>2.282</v>
      </c>
      <c r="DQ1382" s="29" t="n">
        <v>2.285</v>
      </c>
      <c r="DR1382" s="29" t="n">
        <v>2.288</v>
      </c>
      <c r="DS1382" s="29" t="n">
        <v>2.31</v>
      </c>
      <c r="DT1382" s="29" t="n">
        <v>2.437</v>
      </c>
      <c r="DU1382" s="29" t="n">
        <v>2.574</v>
      </c>
      <c r="DV1382" s="29" t="n">
        <v>2.621</v>
      </c>
      <c r="DW1382" s="29" t="n">
        <v>2.51</v>
      </c>
      <c r="DX1382" s="29" t="n">
        <v>2.418</v>
      </c>
      <c r="DY1382" s="29" t="n">
        <v>2.318</v>
      </c>
      <c r="DZ1382" s="29" t="n">
        <v>2.305</v>
      </c>
      <c r="EA1382" s="29" t="n">
        <v>2.307</v>
      </c>
      <c r="EB1382" s="29" t="n">
        <v>2.307</v>
      </c>
      <c r="EC1382" s="29" t="n">
        <v>2.31</v>
      </c>
      <c r="ED1382" s="29" t="n">
        <v>2.313</v>
      </c>
      <c r="EE1382" s="29" t="n">
        <v>2.335</v>
      </c>
      <c r="EF1382" s="29" t="n">
        <v>2.462</v>
      </c>
      <c r="EG1382" s="29" t="n">
        <v>2.599</v>
      </c>
      <c r="EH1382" s="29" t="n">
        <v>2.656</v>
      </c>
      <c r="EI1382" s="29" t="n">
        <v>2.545</v>
      </c>
      <c r="EJ1382" s="29" t="n">
        <v>2.453</v>
      </c>
      <c r="EK1382" s="29" t="n">
        <v>2.353</v>
      </c>
      <c r="EL1382" s="29" t="n">
        <v>2.34</v>
      </c>
      <c r="EM1382" s="29" t="n">
        <v>2.342</v>
      </c>
      <c r="EN1382" s="29" t="n">
        <v>2.342</v>
      </c>
      <c r="EO1382" s="29" t="n">
        <v>2.345</v>
      </c>
      <c r="EP1382" s="29" t="n">
        <v>2.348</v>
      </c>
      <c r="EQ1382" s="29" t="n">
        <v>2.37</v>
      </c>
      <c r="ER1382" s="29" t="n">
        <v>2.497</v>
      </c>
      <c r="ES1382" s="29" t="n">
        <v>2.634</v>
      </c>
      <c r="ET1382" s="29" t="n">
        <v>2.701</v>
      </c>
      <c r="EU1382" s="29" t="n">
        <v>2.59</v>
      </c>
      <c r="EV1382" s="29" t="n">
        <v>2.498</v>
      </c>
      <c r="EW1382" s="29" t="n">
        <v>2.398</v>
      </c>
      <c r="EX1382" s="29" t="n">
        <v>2.385</v>
      </c>
      <c r="EY1382" s="29" t="n">
        <v>2.387</v>
      </c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29"/>
      <c r="GF1382" s="29"/>
      <c r="GG1382" s="29"/>
      <c r="GH1382" s="29"/>
      <c r="GI1382" s="29"/>
      <c r="GJ1382" s="29"/>
      <c r="GK1382" s="29"/>
      <c r="GL1382" s="29"/>
      <c r="GM1382" s="29"/>
      <c r="GN1382" s="29"/>
      <c r="GO1382" s="29"/>
      <c r="GP1382" s="29"/>
      <c r="GQ1382" s="29"/>
      <c r="GR1382" s="0"/>
      <c r="GS1382" s="0"/>
      <c r="GT1382" s="0"/>
      <c r="GU1382" s="0"/>
      <c r="GV1382" s="0"/>
      <c r="GW1382" s="0"/>
      <c r="GX1382" s="0"/>
      <c r="GY1382" s="0"/>
      <c r="GZ1382" s="0"/>
      <c r="HA1382" s="0"/>
      <c r="HB1382" s="0"/>
      <c r="HC1382" s="0"/>
      <c r="HD1382" s="0"/>
      <c r="HE1382" s="0"/>
      <c r="HF1382" s="0"/>
      <c r="HG1382" s="0"/>
      <c r="HH1382" s="0"/>
      <c r="HI1382" s="0"/>
      <c r="HJ1382" s="0"/>
      <c r="HK1382" s="0"/>
      <c r="HL1382" s="0"/>
      <c r="HM1382" s="0"/>
      <c r="HN1382" s="0"/>
      <c r="HO1382" s="0"/>
      <c r="HP1382" s="0"/>
      <c r="HQ1382" s="0"/>
      <c r="HR1382" s="0"/>
      <c r="HS1382" s="0"/>
      <c r="HT1382" s="0"/>
      <c r="HU1382" s="0"/>
      <c r="HV1382" s="0"/>
      <c r="HW1382" s="0"/>
      <c r="HX1382" s="0"/>
      <c r="HY1382" s="0"/>
      <c r="HZ1382" s="0"/>
      <c r="IA1382" s="0"/>
      <c r="IB1382" s="0"/>
      <c r="IC1382" s="0"/>
      <c r="ID1382" s="0"/>
      <c r="IE1382" s="0"/>
      <c r="IF1382" s="0"/>
      <c r="IG1382" s="0"/>
      <c r="IH1382" s="0"/>
      <c r="II1382" s="0"/>
      <c r="IJ1382" s="0"/>
      <c r="IK1382" s="0"/>
      <c r="IL1382" s="0"/>
      <c r="IM1382" s="0"/>
      <c r="IN1382" s="0"/>
      <c r="IO1382" s="0"/>
      <c r="IP1382" s="0"/>
      <c r="IQ1382" s="0"/>
      <c r="IR1382" s="0"/>
      <c r="IS1382" s="0"/>
      <c r="IT1382" s="0"/>
      <c r="IU1382" s="0"/>
      <c r="IV1382" s="0"/>
      <c r="IW1382" s="0"/>
    </row>
    <row r="1383" customFormat="false" ht="12.75" hidden="true" customHeight="false" outlineLevel="0" collapsed="false">
      <c r="A1383" s="0" t="n">
        <f aca="false">WEEKDAY(C1383,2)</f>
        <v>2</v>
      </c>
      <c r="B1383" s="0" t="n">
        <f aca="false">MONTH(C1383)</f>
        <v>6</v>
      </c>
      <c r="C1383" s="23" t="n">
        <v>35976</v>
      </c>
      <c r="D1383" s="0" t="n">
        <f aca="false">MONTH(R1383)</f>
        <v>6</v>
      </c>
      <c r="E1383" s="0" t="n">
        <f aca="false">YEAR(R1383)</f>
        <v>1998</v>
      </c>
      <c r="F1383" s="35" t="n">
        <f aca="false">L1383-K1383</f>
        <v>0.23</v>
      </c>
      <c r="G1383" s="24" t="n">
        <f aca="false">N1383-M1383</f>
        <v>-0.0789999999999997</v>
      </c>
      <c r="H1383" s="24" t="n">
        <f aca="false">O1383-N1383</f>
        <v>-0.00649999999999995</v>
      </c>
      <c r="I1383" s="24" t="n">
        <f aca="false">O1383-M1383</f>
        <v>-0.0854999999999997</v>
      </c>
      <c r="J1383" s="25" t="n">
        <f aca="false">VLOOKUP(C1383,'Nymex hist.'!A:B,2,0)</f>
        <v>2.469</v>
      </c>
      <c r="K1383" s="34" t="n">
        <f aca="false">AVERAGE(CC1383:CI1383)</f>
        <v>2.456</v>
      </c>
      <c r="L1383" s="34" t="n">
        <f aca="false">AVERAGE(CJ1383:CN1383)</f>
        <v>2.686</v>
      </c>
      <c r="M1383" s="27" t="n">
        <f aca="false">SUMIF($S$3:$FQ$3,$E1383+1,$S1383:$FQ1383)/COUNTIF($S$3:$FQ$3,$E1383+1)</f>
        <v>2.46091666666667</v>
      </c>
      <c r="N1383" s="27" t="n">
        <f aca="false">SUMIF($S$3:$FQ$3,$E1383+2,$S1383:$FQ1383)/COUNTIF($S$3:$FQ$3,$E1383+2)</f>
        <v>2.38191666666667</v>
      </c>
      <c r="O1383" s="27" t="n">
        <f aca="false">SUMIF($S$3:$FQ$3,$E1383+3,$S1383:$FQ1383)/COUNTIF($S$3:$FQ$3,$E1383+3)</f>
        <v>2.37541666666667</v>
      </c>
      <c r="P1383" s="27" t="n">
        <f aca="false">SUMIF($S$3:$FQ$3,$E1383+4,$S1383:$FQ1383)/COUNTIF($S$3:$FQ$3,$E1383+4)</f>
        <v>2.40041666666667</v>
      </c>
      <c r="Q1383" s="27" t="n">
        <f aca="false">SUMIF($S$3:$FQ$3,$E1383+5,$S1383:$FQ1383)/COUNTIF($S$3:$FQ$3,$E1383+5)</f>
        <v>2.43541666666667</v>
      </c>
      <c r="R1383" s="28" t="n">
        <v>35976</v>
      </c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30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 t="n">
        <v>2.358</v>
      </c>
      <c r="CG1383" s="29" t="n">
        <v>2.469</v>
      </c>
      <c r="CH1383" s="29" t="n">
        <v>2.492</v>
      </c>
      <c r="CI1383" s="29" t="n">
        <v>2.505</v>
      </c>
      <c r="CJ1383" s="29" t="n">
        <v>2.645</v>
      </c>
      <c r="CK1383" s="29" t="n">
        <v>2.79</v>
      </c>
      <c r="CL1383" s="29" t="n">
        <v>2.815</v>
      </c>
      <c r="CM1383" s="29" t="n">
        <v>2.665</v>
      </c>
      <c r="CN1383" s="29" t="n">
        <v>2.515</v>
      </c>
      <c r="CO1383" s="29" t="n">
        <v>2.373</v>
      </c>
      <c r="CP1383" s="29" t="n">
        <v>2.32</v>
      </c>
      <c r="CQ1383" s="29" t="n">
        <v>2.325</v>
      </c>
      <c r="CR1383" s="29" t="n">
        <v>2.33</v>
      </c>
      <c r="CS1383" s="29" t="n">
        <v>2.335</v>
      </c>
      <c r="CT1383" s="29" t="n">
        <v>2.348</v>
      </c>
      <c r="CU1383" s="29" t="n">
        <v>2.385</v>
      </c>
      <c r="CV1383" s="29" t="n">
        <v>2.505</v>
      </c>
      <c r="CW1383" s="29" t="n">
        <v>2.615</v>
      </c>
      <c r="CX1383" s="29" t="n">
        <v>2.64</v>
      </c>
      <c r="CY1383" s="29" t="n">
        <v>2.527</v>
      </c>
      <c r="CZ1383" s="29" t="n">
        <v>2.409</v>
      </c>
      <c r="DA1383" s="29" t="n">
        <v>2.294</v>
      </c>
      <c r="DB1383" s="29" t="n">
        <v>2.275</v>
      </c>
      <c r="DC1383" s="29" t="n">
        <v>2.271</v>
      </c>
      <c r="DD1383" s="29" t="n">
        <v>2.273</v>
      </c>
      <c r="DE1383" s="29" t="n">
        <v>2.285</v>
      </c>
      <c r="DF1383" s="29" t="n">
        <v>2.288</v>
      </c>
      <c r="DG1383" s="29" t="n">
        <v>2.31</v>
      </c>
      <c r="DH1383" s="29" t="n">
        <v>2.437</v>
      </c>
      <c r="DI1383" s="29" t="n">
        <v>2.574</v>
      </c>
      <c r="DJ1383" s="29" t="n">
        <v>2.596</v>
      </c>
      <c r="DK1383" s="29" t="n">
        <v>2.485</v>
      </c>
      <c r="DL1383" s="29" t="n">
        <v>2.393</v>
      </c>
      <c r="DM1383" s="29" t="n">
        <v>2.293</v>
      </c>
      <c r="DN1383" s="29" t="n">
        <v>2.28</v>
      </c>
      <c r="DO1383" s="29" t="n">
        <v>2.282</v>
      </c>
      <c r="DP1383" s="29" t="n">
        <v>2.282</v>
      </c>
      <c r="DQ1383" s="29" t="n">
        <v>2.285</v>
      </c>
      <c r="DR1383" s="29" t="n">
        <v>2.288</v>
      </c>
      <c r="DS1383" s="29" t="n">
        <v>2.31</v>
      </c>
      <c r="DT1383" s="29" t="n">
        <v>2.437</v>
      </c>
      <c r="DU1383" s="29" t="n">
        <v>2.574</v>
      </c>
      <c r="DV1383" s="29" t="n">
        <v>2.621</v>
      </c>
      <c r="DW1383" s="29" t="n">
        <v>2.51</v>
      </c>
      <c r="DX1383" s="29" t="n">
        <v>2.418</v>
      </c>
      <c r="DY1383" s="29" t="n">
        <v>2.318</v>
      </c>
      <c r="DZ1383" s="29" t="n">
        <v>2.305</v>
      </c>
      <c r="EA1383" s="29" t="n">
        <v>2.307</v>
      </c>
      <c r="EB1383" s="29" t="n">
        <v>2.307</v>
      </c>
      <c r="EC1383" s="29" t="n">
        <v>2.31</v>
      </c>
      <c r="ED1383" s="29" t="n">
        <v>2.313</v>
      </c>
      <c r="EE1383" s="29" t="n">
        <v>2.335</v>
      </c>
      <c r="EF1383" s="29" t="n">
        <v>2.462</v>
      </c>
      <c r="EG1383" s="29" t="n">
        <v>2.599</v>
      </c>
      <c r="EH1383" s="29" t="n">
        <v>2.656</v>
      </c>
      <c r="EI1383" s="29" t="n">
        <v>2.545</v>
      </c>
      <c r="EJ1383" s="29" t="n">
        <v>2.453</v>
      </c>
      <c r="EK1383" s="29" t="n">
        <v>2.353</v>
      </c>
      <c r="EL1383" s="29" t="n">
        <v>2.34</v>
      </c>
      <c r="EM1383" s="29" t="n">
        <v>2.342</v>
      </c>
      <c r="EN1383" s="29" t="n">
        <v>2.342</v>
      </c>
      <c r="EO1383" s="29" t="n">
        <v>2.345</v>
      </c>
      <c r="EP1383" s="29" t="n">
        <v>2.348</v>
      </c>
      <c r="EQ1383" s="29" t="n">
        <v>2.37</v>
      </c>
      <c r="ER1383" s="29" t="n">
        <v>2.497</v>
      </c>
      <c r="ES1383" s="29" t="n">
        <v>2.634</v>
      </c>
      <c r="ET1383" s="29" t="n">
        <v>2.701</v>
      </c>
      <c r="EU1383" s="29" t="n">
        <v>2.59</v>
      </c>
      <c r="EV1383" s="29" t="n">
        <v>2.498</v>
      </c>
      <c r="EW1383" s="29" t="n">
        <v>2.398</v>
      </c>
      <c r="EX1383" s="29" t="n">
        <v>2.385</v>
      </c>
      <c r="EY1383" s="29" t="n">
        <v>2.387</v>
      </c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  <c r="GR1383" s="0"/>
      <c r="GS1383" s="0"/>
      <c r="GT1383" s="0"/>
      <c r="GU1383" s="0"/>
      <c r="GV1383" s="0"/>
      <c r="GW1383" s="0"/>
      <c r="GX1383" s="0"/>
      <c r="GY1383" s="0"/>
      <c r="GZ1383" s="0"/>
      <c r="HA1383" s="0"/>
      <c r="HB1383" s="0"/>
      <c r="HC1383" s="0"/>
      <c r="HD1383" s="0"/>
      <c r="HE1383" s="0"/>
      <c r="HF1383" s="0"/>
      <c r="HG1383" s="0"/>
      <c r="HH1383" s="0"/>
      <c r="HI1383" s="0"/>
      <c r="HJ1383" s="0"/>
      <c r="HK1383" s="0"/>
      <c r="HL1383" s="0"/>
      <c r="HM1383" s="0"/>
      <c r="HN1383" s="0"/>
      <c r="HO1383" s="0"/>
      <c r="HP1383" s="0"/>
      <c r="HQ1383" s="0"/>
      <c r="HR1383" s="0"/>
      <c r="HS1383" s="0"/>
      <c r="HT1383" s="0"/>
      <c r="HU1383" s="0"/>
      <c r="HV1383" s="0"/>
      <c r="HW1383" s="0"/>
      <c r="HX1383" s="0"/>
      <c r="HY1383" s="0"/>
      <c r="HZ1383" s="0"/>
      <c r="IA1383" s="0"/>
      <c r="IB1383" s="0"/>
      <c r="IC1383" s="0"/>
      <c r="ID1383" s="0"/>
      <c r="IE1383" s="0"/>
      <c r="IF1383" s="0"/>
      <c r="IG1383" s="0"/>
      <c r="IH1383" s="0"/>
      <c r="II1383" s="0"/>
      <c r="IJ1383" s="0"/>
      <c r="IK1383" s="0"/>
      <c r="IL1383" s="0"/>
      <c r="IM1383" s="0"/>
      <c r="IN1383" s="0"/>
      <c r="IO1383" s="0"/>
      <c r="IP1383" s="0"/>
      <c r="IQ1383" s="0"/>
      <c r="IR1383" s="0"/>
      <c r="IS1383" s="0"/>
      <c r="IT1383" s="0"/>
      <c r="IU1383" s="0"/>
      <c r="IV1383" s="0"/>
      <c r="IW1383" s="0"/>
    </row>
    <row r="1384" customFormat="false" ht="12.75" hidden="true" customHeight="false" outlineLevel="0" collapsed="false">
      <c r="A1384" s="0" t="n">
        <f aca="false">WEEKDAY(C1384,2)</f>
        <v>3</v>
      </c>
      <c r="B1384" s="0" t="n">
        <f aca="false">MONTH(C1384)</f>
        <v>7</v>
      </c>
      <c r="C1384" s="23" t="n">
        <v>35977</v>
      </c>
      <c r="D1384" s="0" t="n">
        <f aca="false">MONTH(R1384)</f>
        <v>7</v>
      </c>
      <c r="E1384" s="0" t="n">
        <f aca="false">YEAR(R1384)</f>
        <v>1998</v>
      </c>
      <c r="F1384" s="35" t="n">
        <f aca="false">L1384-K1384</f>
        <v>0.204066666666666</v>
      </c>
      <c r="G1384" s="24" t="n">
        <f aca="false">N1384-M1384</f>
        <v>-0.0714999999999999</v>
      </c>
      <c r="H1384" s="24" t="n">
        <f aca="false">O1384-N1384</f>
        <v>-0.00475000000000003</v>
      </c>
      <c r="I1384" s="24" t="n">
        <f aca="false">O1384-M1384</f>
        <v>-0.0762499999999999</v>
      </c>
      <c r="J1384" s="25" t="n">
        <f aca="false">VLOOKUP(C1384,'Nymex hist.'!A:B,2,0)</f>
        <v>2.45</v>
      </c>
      <c r="K1384" s="34" t="n">
        <f aca="false">AVERAGE(CC1384:CI1384)</f>
        <v>2.46933333333333</v>
      </c>
      <c r="L1384" s="34" t="n">
        <f aca="false">AVERAGE(CJ1384:CN1384)</f>
        <v>2.6734</v>
      </c>
      <c r="M1384" s="27" t="n">
        <f aca="false">SUMIF($S$3:$FQ$3,$E1384+1,$S1384:$FQ1384)/COUNTIF($S$3:$FQ$3,$E1384+1)</f>
        <v>2.45441666666667</v>
      </c>
      <c r="N1384" s="27" t="n">
        <f aca="false">SUMIF($S$3:$FQ$3,$E1384+2,$S1384:$FQ1384)/COUNTIF($S$3:$FQ$3,$E1384+2)</f>
        <v>2.38291666666667</v>
      </c>
      <c r="O1384" s="27" t="n">
        <f aca="false">SUMIF($S$3:$FQ$3,$E1384+3,$S1384:$FQ1384)/COUNTIF($S$3:$FQ$3,$E1384+3)</f>
        <v>2.37816666666667</v>
      </c>
      <c r="P1384" s="27" t="n">
        <f aca="false">SUMIF($S$3:$FQ$3,$E1384+4,$S1384:$FQ1384)/COUNTIF($S$3:$FQ$3,$E1384+4)</f>
        <v>2.40316666666667</v>
      </c>
      <c r="Q1384" s="27" t="n">
        <f aca="false">SUMIF($S$3:$FQ$3,$E1384+5,$S1384:$FQ1384)/COUNTIF($S$3:$FQ$3,$E1384+5)</f>
        <v>2.43816666666667</v>
      </c>
      <c r="R1384" s="28" t="n">
        <v>35977</v>
      </c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30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 t="n">
        <v>2.45</v>
      </c>
      <c r="CH1384" s="29" t="n">
        <v>2.471</v>
      </c>
      <c r="CI1384" s="29" t="n">
        <v>2.487</v>
      </c>
      <c r="CJ1384" s="29" t="n">
        <v>2.627</v>
      </c>
      <c r="CK1384" s="29" t="n">
        <v>2.775</v>
      </c>
      <c r="CL1384" s="29" t="n">
        <v>2.803</v>
      </c>
      <c r="CM1384" s="29" t="n">
        <v>2.656</v>
      </c>
      <c r="CN1384" s="29" t="n">
        <v>2.506</v>
      </c>
      <c r="CO1384" s="29" t="n">
        <v>2.366</v>
      </c>
      <c r="CP1384" s="29" t="n">
        <v>2.313</v>
      </c>
      <c r="CQ1384" s="29" t="n">
        <v>2.318</v>
      </c>
      <c r="CR1384" s="29" t="n">
        <v>2.323</v>
      </c>
      <c r="CS1384" s="29" t="n">
        <v>2.328</v>
      </c>
      <c r="CT1384" s="29" t="n">
        <v>2.341</v>
      </c>
      <c r="CU1384" s="29" t="n">
        <v>2.378</v>
      </c>
      <c r="CV1384" s="29" t="n">
        <v>2.503</v>
      </c>
      <c r="CW1384" s="29" t="n">
        <v>2.618</v>
      </c>
      <c r="CX1384" s="29" t="n">
        <v>2.64</v>
      </c>
      <c r="CY1384" s="29" t="n">
        <v>2.527</v>
      </c>
      <c r="CZ1384" s="29" t="n">
        <v>2.409</v>
      </c>
      <c r="DA1384" s="29" t="n">
        <v>2.294</v>
      </c>
      <c r="DB1384" s="29" t="n">
        <v>2.275</v>
      </c>
      <c r="DC1384" s="29" t="n">
        <v>2.271</v>
      </c>
      <c r="DD1384" s="29" t="n">
        <v>2.273</v>
      </c>
      <c r="DE1384" s="29" t="n">
        <v>2.286</v>
      </c>
      <c r="DF1384" s="29" t="n">
        <v>2.29</v>
      </c>
      <c r="DG1384" s="29" t="n">
        <v>2.313</v>
      </c>
      <c r="DH1384" s="29" t="n">
        <v>2.44</v>
      </c>
      <c r="DI1384" s="29" t="n">
        <v>2.577</v>
      </c>
      <c r="DJ1384" s="29" t="n">
        <v>2.599</v>
      </c>
      <c r="DK1384" s="29" t="n">
        <v>2.488</v>
      </c>
      <c r="DL1384" s="29" t="n">
        <v>2.396</v>
      </c>
      <c r="DM1384" s="29" t="n">
        <v>2.296</v>
      </c>
      <c r="DN1384" s="29" t="n">
        <v>2.283</v>
      </c>
      <c r="DO1384" s="29" t="n">
        <v>2.285</v>
      </c>
      <c r="DP1384" s="29" t="n">
        <v>2.285</v>
      </c>
      <c r="DQ1384" s="29" t="n">
        <v>2.286</v>
      </c>
      <c r="DR1384" s="29" t="n">
        <v>2.29</v>
      </c>
      <c r="DS1384" s="29" t="n">
        <v>2.313</v>
      </c>
      <c r="DT1384" s="29" t="n">
        <v>2.44</v>
      </c>
      <c r="DU1384" s="29" t="n">
        <v>2.577</v>
      </c>
      <c r="DV1384" s="29" t="n">
        <v>2.624</v>
      </c>
      <c r="DW1384" s="29" t="n">
        <v>2.513</v>
      </c>
      <c r="DX1384" s="29" t="n">
        <v>2.421</v>
      </c>
      <c r="DY1384" s="29" t="n">
        <v>2.321</v>
      </c>
      <c r="DZ1384" s="29" t="n">
        <v>2.308</v>
      </c>
      <c r="EA1384" s="29" t="n">
        <v>2.31</v>
      </c>
      <c r="EB1384" s="29" t="n">
        <v>2.31</v>
      </c>
      <c r="EC1384" s="29" t="n">
        <v>2.311</v>
      </c>
      <c r="ED1384" s="29" t="n">
        <v>2.315</v>
      </c>
      <c r="EE1384" s="29" t="n">
        <v>2.338</v>
      </c>
      <c r="EF1384" s="29" t="n">
        <v>2.465</v>
      </c>
      <c r="EG1384" s="29" t="n">
        <v>2.602</v>
      </c>
      <c r="EH1384" s="29" t="n">
        <v>2.659</v>
      </c>
      <c r="EI1384" s="29" t="n">
        <v>2.548</v>
      </c>
      <c r="EJ1384" s="29" t="n">
        <v>2.456</v>
      </c>
      <c r="EK1384" s="29" t="n">
        <v>2.356</v>
      </c>
      <c r="EL1384" s="29" t="n">
        <v>2.343</v>
      </c>
      <c r="EM1384" s="29" t="n">
        <v>2.345</v>
      </c>
      <c r="EN1384" s="29" t="n">
        <v>2.345</v>
      </c>
      <c r="EO1384" s="29" t="n">
        <v>2.346</v>
      </c>
      <c r="EP1384" s="29" t="n">
        <v>2.35</v>
      </c>
      <c r="EQ1384" s="29" t="n">
        <v>2.373</v>
      </c>
      <c r="ER1384" s="29" t="n">
        <v>2.5</v>
      </c>
      <c r="ES1384" s="29" t="n">
        <v>2.637</v>
      </c>
      <c r="ET1384" s="29" t="n">
        <v>2.704</v>
      </c>
      <c r="EU1384" s="29" t="n">
        <v>2.593</v>
      </c>
      <c r="EV1384" s="29" t="n">
        <v>2.501</v>
      </c>
      <c r="EW1384" s="29" t="n">
        <v>2.401</v>
      </c>
      <c r="EX1384" s="29" t="n">
        <v>2.388</v>
      </c>
      <c r="EY1384" s="29" t="n">
        <v>2.39</v>
      </c>
      <c r="EZ1384" s="29" t="n">
        <v>2.39</v>
      </c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29"/>
      <c r="GF1384" s="29"/>
      <c r="GG1384" s="29"/>
      <c r="GH1384" s="29"/>
      <c r="GI1384" s="29"/>
      <c r="GJ1384" s="29"/>
      <c r="GK1384" s="29"/>
      <c r="GL1384" s="29"/>
      <c r="GM1384" s="29"/>
      <c r="GN1384" s="29"/>
      <c r="GO1384" s="29"/>
      <c r="GP1384" s="29"/>
      <c r="GQ1384" s="29"/>
      <c r="GR1384" s="0"/>
      <c r="GS1384" s="0"/>
      <c r="GT1384" s="0"/>
      <c r="GU1384" s="0"/>
      <c r="GV1384" s="0"/>
      <c r="GW1384" s="0"/>
      <c r="GX1384" s="0"/>
      <c r="GY1384" s="0"/>
      <c r="GZ1384" s="0"/>
      <c r="HA1384" s="0"/>
      <c r="HB1384" s="0"/>
      <c r="HC1384" s="0"/>
      <c r="HD1384" s="0"/>
      <c r="HE1384" s="0"/>
      <c r="HF1384" s="0"/>
      <c r="HG1384" s="0"/>
      <c r="HH1384" s="0"/>
      <c r="HI1384" s="0"/>
      <c r="HJ1384" s="0"/>
      <c r="HK1384" s="0"/>
      <c r="HL1384" s="0"/>
      <c r="HM1384" s="0"/>
      <c r="HN1384" s="0"/>
      <c r="HO1384" s="0"/>
      <c r="HP1384" s="0"/>
      <c r="HQ1384" s="0"/>
      <c r="HR1384" s="0"/>
      <c r="HS1384" s="0"/>
      <c r="HT1384" s="0"/>
      <c r="HU1384" s="0"/>
      <c r="HV1384" s="0"/>
      <c r="HW1384" s="0"/>
      <c r="HX1384" s="0"/>
      <c r="HY1384" s="0"/>
      <c r="HZ1384" s="0"/>
      <c r="IA1384" s="0"/>
      <c r="IB1384" s="0"/>
      <c r="IC1384" s="0"/>
      <c r="ID1384" s="0"/>
      <c r="IE1384" s="0"/>
      <c r="IF1384" s="0"/>
      <c r="IG1384" s="0"/>
      <c r="IH1384" s="0"/>
      <c r="II1384" s="0"/>
      <c r="IJ1384" s="0"/>
      <c r="IK1384" s="0"/>
      <c r="IL1384" s="0"/>
      <c r="IM1384" s="0"/>
      <c r="IN1384" s="0"/>
      <c r="IO1384" s="0"/>
      <c r="IP1384" s="0"/>
      <c r="IQ1384" s="0"/>
      <c r="IR1384" s="0"/>
      <c r="IS1384" s="0"/>
      <c r="IT1384" s="0"/>
      <c r="IU1384" s="0"/>
      <c r="IV1384" s="0"/>
      <c r="IW1384" s="0"/>
    </row>
    <row r="1385" customFormat="false" ht="12.75" hidden="false" customHeight="false" outlineLevel="0" collapsed="false">
      <c r="A1385" s="1" t="n">
        <f aca="false">WEEKDAY(C1385,2)</f>
        <v>4</v>
      </c>
      <c r="B1385" s="1" t="n">
        <f aca="false">MONTH(C1385)</f>
        <v>7</v>
      </c>
      <c r="C1385" s="23" t="n">
        <v>35978</v>
      </c>
      <c r="D1385" s="0" t="n">
        <f aca="false">MONTH(R1385)</f>
        <v>7</v>
      </c>
      <c r="E1385" s="0" t="n">
        <f aca="false">YEAR(R1385)</f>
        <v>1998</v>
      </c>
      <c r="F1385" s="3" t="n">
        <f aca="false">L1385-K1385</f>
        <v>0.204933333333333</v>
      </c>
      <c r="G1385" s="3" t="n">
        <f aca="false">N1385-M1385</f>
        <v>-0.0686666666666667</v>
      </c>
      <c r="H1385" s="3" t="n">
        <f aca="false">O1385-N1385</f>
        <v>-0.00508333333333333</v>
      </c>
      <c r="I1385" s="3" t="n">
        <f aca="false">O1385-M1385</f>
        <v>-0.07375</v>
      </c>
      <c r="J1385" s="4" t="n">
        <f aca="false">VLOOKUP(C1385,'Nymex hist.'!A:B,2,0)</f>
        <v>2.439</v>
      </c>
      <c r="K1385" s="4" t="n">
        <f aca="false">AVERAGE(CC1385:CI1385)</f>
        <v>2.46266666666667</v>
      </c>
      <c r="L1385" s="4" t="n">
        <f aca="false">AVERAGE(CJ1385:CN1385)</f>
        <v>2.6676</v>
      </c>
      <c r="M1385" s="4" t="n">
        <f aca="false">SUMIF($S$3:$FQ$3,$E1385+1,$S1385:$FQ1385)/COUNTIF($S$3:$FQ$3,$E1385+1)</f>
        <v>2.45091666666667</v>
      </c>
      <c r="N1385" s="4" t="n">
        <f aca="false">SUMIF($S$3:$FQ$3,$E1385+2,$S1385:$FQ1385)/COUNTIF($S$3:$FQ$3,$E1385+2)</f>
        <v>2.38225</v>
      </c>
      <c r="O1385" s="4" t="n">
        <f aca="false">SUMIF($S$3:$FQ$3,$E1385+3,$S1385:$FQ1385)/COUNTIF($S$3:$FQ$3,$E1385+3)</f>
        <v>2.37716666666667</v>
      </c>
      <c r="P1385" s="4" t="n">
        <f aca="false">SUMIF($S$3:$FQ$3,$E1385+4,$S1385:$FQ1385)/COUNTIF($S$3:$FQ$3,$E1385+4)</f>
        <v>2.39716666666667</v>
      </c>
      <c r="Q1385" s="4" t="n">
        <f aca="false">SUMIF($S$3:$FQ$3,$E1385+5,$S1385:$FQ1385)/COUNTIF($S$3:$FQ$3,$E1385+5)</f>
        <v>2.42716666666667</v>
      </c>
      <c r="R1385" s="21" t="n">
        <v>35978</v>
      </c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7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32"/>
      <c r="BJ1385" s="32"/>
      <c r="BK1385" s="32"/>
      <c r="BL1385" s="32"/>
      <c r="BM1385" s="32"/>
      <c r="BN1385" s="32"/>
      <c r="BO1385" s="32"/>
      <c r="BP1385" s="32"/>
      <c r="BQ1385" s="32"/>
      <c r="BR1385" s="32"/>
      <c r="BS1385" s="32"/>
      <c r="BT1385" s="32"/>
      <c r="BU1385" s="32"/>
      <c r="BV1385" s="32"/>
      <c r="BW1385" s="32"/>
      <c r="BX1385" s="32"/>
      <c r="BY1385" s="32"/>
      <c r="BZ1385" s="32"/>
      <c r="CA1385" s="32"/>
      <c r="CB1385" s="32"/>
      <c r="CC1385" s="32"/>
      <c r="CD1385" s="32"/>
      <c r="CE1385" s="32"/>
      <c r="CF1385" s="32"/>
      <c r="CG1385" s="32" t="n">
        <v>2.439</v>
      </c>
      <c r="CH1385" s="32" t="n">
        <v>2.467</v>
      </c>
      <c r="CI1385" s="32" t="n">
        <v>2.482</v>
      </c>
      <c r="CJ1385" s="32" t="n">
        <v>2.623</v>
      </c>
      <c r="CK1385" s="32" t="n">
        <v>2.771</v>
      </c>
      <c r="CL1385" s="32" t="n">
        <v>2.798</v>
      </c>
      <c r="CM1385" s="32" t="n">
        <v>2.648</v>
      </c>
      <c r="CN1385" s="32" t="n">
        <v>2.498</v>
      </c>
      <c r="CO1385" s="32" t="n">
        <v>2.361</v>
      </c>
      <c r="CP1385" s="32" t="n">
        <v>2.311</v>
      </c>
      <c r="CQ1385" s="32" t="n">
        <v>2.316</v>
      </c>
      <c r="CR1385" s="32" t="n">
        <v>2.321</v>
      </c>
      <c r="CS1385" s="32" t="n">
        <v>2.326</v>
      </c>
      <c r="CT1385" s="32" t="n">
        <v>2.339</v>
      </c>
      <c r="CU1385" s="32" t="n">
        <v>2.376</v>
      </c>
      <c r="CV1385" s="32" t="n">
        <v>2.501</v>
      </c>
      <c r="CW1385" s="32" t="n">
        <v>2.616</v>
      </c>
      <c r="CX1385" s="32" t="n">
        <v>2.641</v>
      </c>
      <c r="CY1385" s="32" t="n">
        <v>2.528</v>
      </c>
      <c r="CZ1385" s="32" t="n">
        <v>2.408</v>
      </c>
      <c r="DA1385" s="32" t="n">
        <v>2.293</v>
      </c>
      <c r="DB1385" s="32" t="n">
        <v>2.274</v>
      </c>
      <c r="DC1385" s="32" t="n">
        <v>2.27</v>
      </c>
      <c r="DD1385" s="32" t="n">
        <v>2.272</v>
      </c>
      <c r="DE1385" s="32" t="n">
        <v>2.285</v>
      </c>
      <c r="DF1385" s="32" t="n">
        <v>2.289</v>
      </c>
      <c r="DG1385" s="32" t="n">
        <v>2.312</v>
      </c>
      <c r="DH1385" s="32" t="n">
        <v>2.439</v>
      </c>
      <c r="DI1385" s="32" t="n">
        <v>2.576</v>
      </c>
      <c r="DJ1385" s="32" t="n">
        <v>2.598</v>
      </c>
      <c r="DK1385" s="32" t="n">
        <v>2.487</v>
      </c>
      <c r="DL1385" s="32" t="n">
        <v>2.395</v>
      </c>
      <c r="DM1385" s="32" t="n">
        <v>2.295</v>
      </c>
      <c r="DN1385" s="32" t="n">
        <v>2.282</v>
      </c>
      <c r="DO1385" s="32" t="n">
        <v>2.284</v>
      </c>
      <c r="DP1385" s="32" t="n">
        <v>2.284</v>
      </c>
      <c r="DQ1385" s="32" t="n">
        <v>2.285</v>
      </c>
      <c r="DR1385" s="32" t="n">
        <v>2.289</v>
      </c>
      <c r="DS1385" s="32" t="n">
        <v>2.312</v>
      </c>
      <c r="DT1385" s="32" t="n">
        <v>2.439</v>
      </c>
      <c r="DU1385" s="32" t="n">
        <v>2.576</v>
      </c>
      <c r="DV1385" s="32" t="n">
        <v>2.618</v>
      </c>
      <c r="DW1385" s="32" t="n">
        <v>2.507</v>
      </c>
      <c r="DX1385" s="32" t="n">
        <v>2.415</v>
      </c>
      <c r="DY1385" s="32" t="n">
        <v>2.315</v>
      </c>
      <c r="DZ1385" s="32" t="n">
        <v>2.302</v>
      </c>
      <c r="EA1385" s="32" t="n">
        <v>2.304</v>
      </c>
      <c r="EB1385" s="32" t="n">
        <v>2.304</v>
      </c>
      <c r="EC1385" s="32" t="n">
        <v>2.305</v>
      </c>
      <c r="ED1385" s="32" t="n">
        <v>2.309</v>
      </c>
      <c r="EE1385" s="32" t="n">
        <v>2.332</v>
      </c>
      <c r="EF1385" s="32" t="n">
        <v>2.459</v>
      </c>
      <c r="EG1385" s="32" t="n">
        <v>2.596</v>
      </c>
      <c r="EH1385" s="32" t="n">
        <v>2.648</v>
      </c>
      <c r="EI1385" s="32" t="n">
        <v>2.537</v>
      </c>
      <c r="EJ1385" s="32" t="n">
        <v>2.445</v>
      </c>
      <c r="EK1385" s="32" t="n">
        <v>2.345</v>
      </c>
      <c r="EL1385" s="32" t="n">
        <v>2.332</v>
      </c>
      <c r="EM1385" s="32" t="n">
        <v>2.334</v>
      </c>
      <c r="EN1385" s="32" t="n">
        <v>2.334</v>
      </c>
      <c r="EO1385" s="32" t="n">
        <v>2.335</v>
      </c>
      <c r="EP1385" s="32" t="n">
        <v>2.339</v>
      </c>
      <c r="EQ1385" s="32" t="n">
        <v>2.362</v>
      </c>
      <c r="ER1385" s="32" t="n">
        <v>2.489</v>
      </c>
      <c r="ES1385" s="32" t="n">
        <v>2.626</v>
      </c>
      <c r="ET1385" s="32" t="n">
        <v>2.688</v>
      </c>
      <c r="EU1385" s="32" t="n">
        <v>2.577</v>
      </c>
      <c r="EV1385" s="32" t="n">
        <v>2.485</v>
      </c>
      <c r="EW1385" s="32" t="n">
        <v>2.385</v>
      </c>
      <c r="EX1385" s="32" t="n">
        <v>2.372</v>
      </c>
      <c r="EY1385" s="32" t="n">
        <v>2.374</v>
      </c>
      <c r="EZ1385" s="32" t="n">
        <v>2.374</v>
      </c>
      <c r="FA1385" s="32"/>
      <c r="FB1385" s="32"/>
      <c r="FC1385" s="32"/>
      <c r="FD1385" s="32"/>
      <c r="FE1385" s="32"/>
      <c r="FF1385" s="32"/>
      <c r="FG1385" s="32"/>
      <c r="FH1385" s="32"/>
      <c r="FI1385" s="32"/>
      <c r="FJ1385" s="32"/>
      <c r="FK1385" s="32"/>
      <c r="FL1385" s="32"/>
      <c r="FM1385" s="32"/>
      <c r="FN1385" s="32"/>
      <c r="FO1385" s="32"/>
      <c r="FP1385" s="32"/>
      <c r="FQ1385" s="32"/>
      <c r="FR1385" s="32"/>
      <c r="FS1385" s="32"/>
      <c r="FT1385" s="32"/>
      <c r="FU1385" s="32"/>
      <c r="FV1385" s="32"/>
      <c r="FW1385" s="32"/>
      <c r="FX1385" s="32"/>
      <c r="FY1385" s="32"/>
      <c r="FZ1385" s="32"/>
      <c r="GA1385" s="32"/>
      <c r="GB1385" s="32"/>
      <c r="GC1385" s="32"/>
      <c r="GD1385" s="32"/>
      <c r="GE1385" s="32"/>
      <c r="GF1385" s="32"/>
      <c r="GG1385" s="32"/>
      <c r="GH1385" s="32"/>
      <c r="GI1385" s="32"/>
      <c r="GJ1385" s="32"/>
      <c r="GK1385" s="32"/>
      <c r="GL1385" s="32"/>
      <c r="GM1385" s="32"/>
      <c r="GN1385" s="32"/>
      <c r="GO1385" s="32"/>
      <c r="GP1385" s="32"/>
      <c r="GQ1385" s="32"/>
    </row>
    <row r="1386" customFormat="false" ht="12.75" hidden="true" customHeight="false" outlineLevel="0" collapsed="false">
      <c r="A1386" s="0" t="n">
        <f aca="false">WEEKDAY(C1386,2)</f>
        <v>1</v>
      </c>
      <c r="B1386" s="0" t="n">
        <f aca="false">MONTH(C1386)</f>
        <v>7</v>
      </c>
      <c r="C1386" s="23" t="n">
        <v>35982</v>
      </c>
      <c r="D1386" s="0" t="n">
        <f aca="false">MONTH(R1386)</f>
        <v>7</v>
      </c>
      <c r="E1386" s="0" t="n">
        <f aca="false">YEAR(R1386)</f>
        <v>1998</v>
      </c>
      <c r="F1386" s="35" t="n">
        <f aca="false">L1386-K1386</f>
        <v>0.2374</v>
      </c>
      <c r="G1386" s="24" t="n">
        <f aca="false">N1386-M1386</f>
        <v>-0.0615000000000001</v>
      </c>
      <c r="H1386" s="24" t="n">
        <f aca="false">O1386-N1386</f>
        <v>-0.00424999999999987</v>
      </c>
      <c r="I1386" s="24" t="n">
        <f aca="false">O1386-M1386</f>
        <v>-0.06575</v>
      </c>
      <c r="J1386" s="25" t="n">
        <f aca="false">VLOOKUP(C1386,'Nymex hist.'!A:B,2,0)</f>
        <v>2.365</v>
      </c>
      <c r="K1386" s="34" t="n">
        <f aca="false">AVERAGE(CC1386:CI1386)</f>
        <v>2.39</v>
      </c>
      <c r="L1386" s="34" t="n">
        <f aca="false">AVERAGE(CJ1386:CN1386)</f>
        <v>2.6274</v>
      </c>
      <c r="M1386" s="27" t="n">
        <f aca="false">SUMIF($S$3:$FQ$3,$E1386+1,$S1386:$FQ1386)/COUNTIF($S$3:$FQ$3,$E1386+1)</f>
        <v>2.42658333333333</v>
      </c>
      <c r="N1386" s="27" t="n">
        <f aca="false">SUMIF($S$3:$FQ$3,$E1386+2,$S1386:$FQ1386)/COUNTIF($S$3:$FQ$3,$E1386+2)</f>
        <v>2.36508333333333</v>
      </c>
      <c r="O1386" s="27" t="n">
        <f aca="false">SUMIF($S$3:$FQ$3,$E1386+3,$S1386:$FQ1386)/COUNTIF($S$3:$FQ$3,$E1386+3)</f>
        <v>2.36083333333333</v>
      </c>
      <c r="P1386" s="27" t="n">
        <f aca="false">SUMIF($S$3:$FQ$3,$E1386+4,$S1386:$FQ1386)/COUNTIF($S$3:$FQ$3,$E1386+4)</f>
        <v>2.38083333333333</v>
      </c>
      <c r="Q1386" s="27" t="n">
        <f aca="false">SUMIF($S$3:$FQ$3,$E1386+5,$S1386:$FQ1386)/COUNTIF($S$3:$FQ$3,$E1386+5)</f>
        <v>2.41083333333333</v>
      </c>
      <c r="R1386" s="28" t="n">
        <v>35982</v>
      </c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30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 t="n">
        <v>2.365</v>
      </c>
      <c r="CH1386" s="29" t="n">
        <v>2.392</v>
      </c>
      <c r="CI1386" s="29" t="n">
        <v>2.413</v>
      </c>
      <c r="CJ1386" s="29" t="n">
        <v>2.568</v>
      </c>
      <c r="CK1386" s="29" t="n">
        <v>2.726</v>
      </c>
      <c r="CL1386" s="29" t="n">
        <v>2.756</v>
      </c>
      <c r="CM1386" s="29" t="n">
        <v>2.616</v>
      </c>
      <c r="CN1386" s="29" t="n">
        <v>2.471</v>
      </c>
      <c r="CO1386" s="29" t="n">
        <v>2.338</v>
      </c>
      <c r="CP1386" s="29" t="n">
        <v>2.29</v>
      </c>
      <c r="CQ1386" s="29" t="n">
        <v>2.295</v>
      </c>
      <c r="CR1386" s="29" t="n">
        <v>2.3</v>
      </c>
      <c r="CS1386" s="29" t="n">
        <v>2.305</v>
      </c>
      <c r="CT1386" s="29" t="n">
        <v>2.318</v>
      </c>
      <c r="CU1386" s="29" t="n">
        <v>2.355</v>
      </c>
      <c r="CV1386" s="29" t="n">
        <v>2.48</v>
      </c>
      <c r="CW1386" s="29" t="n">
        <v>2.595</v>
      </c>
      <c r="CX1386" s="29" t="n">
        <v>2.62</v>
      </c>
      <c r="CY1386" s="29" t="n">
        <v>2.51</v>
      </c>
      <c r="CZ1386" s="29" t="n">
        <v>2.39</v>
      </c>
      <c r="DA1386" s="29" t="n">
        <v>2.275</v>
      </c>
      <c r="DB1386" s="29" t="n">
        <v>2.256</v>
      </c>
      <c r="DC1386" s="29" t="n">
        <v>2.253</v>
      </c>
      <c r="DD1386" s="29" t="n">
        <v>2.256</v>
      </c>
      <c r="DE1386" s="29" t="n">
        <v>2.269</v>
      </c>
      <c r="DF1386" s="29" t="n">
        <v>2.273</v>
      </c>
      <c r="DG1386" s="29" t="n">
        <v>2.296</v>
      </c>
      <c r="DH1386" s="29" t="n">
        <v>2.423</v>
      </c>
      <c r="DI1386" s="29" t="n">
        <v>2.56</v>
      </c>
      <c r="DJ1386" s="29" t="n">
        <v>2.582</v>
      </c>
      <c r="DK1386" s="29" t="n">
        <v>2.471</v>
      </c>
      <c r="DL1386" s="29" t="n">
        <v>2.379</v>
      </c>
      <c r="DM1386" s="29" t="n">
        <v>2.279</v>
      </c>
      <c r="DN1386" s="29" t="n">
        <v>2.266</v>
      </c>
      <c r="DO1386" s="29" t="n">
        <v>2.266</v>
      </c>
      <c r="DP1386" s="29" t="n">
        <v>2.266</v>
      </c>
      <c r="DQ1386" s="29" t="n">
        <v>2.269</v>
      </c>
      <c r="DR1386" s="29" t="n">
        <v>2.273</v>
      </c>
      <c r="DS1386" s="29" t="n">
        <v>2.296</v>
      </c>
      <c r="DT1386" s="29" t="n">
        <v>2.423</v>
      </c>
      <c r="DU1386" s="29" t="n">
        <v>2.56</v>
      </c>
      <c r="DV1386" s="29" t="n">
        <v>2.602</v>
      </c>
      <c r="DW1386" s="29" t="n">
        <v>2.491</v>
      </c>
      <c r="DX1386" s="29" t="n">
        <v>2.399</v>
      </c>
      <c r="DY1386" s="29" t="n">
        <v>2.299</v>
      </c>
      <c r="DZ1386" s="29" t="n">
        <v>2.286</v>
      </c>
      <c r="EA1386" s="29" t="n">
        <v>2.286</v>
      </c>
      <c r="EB1386" s="29" t="n">
        <v>2.286</v>
      </c>
      <c r="EC1386" s="29" t="n">
        <v>2.289</v>
      </c>
      <c r="ED1386" s="29" t="n">
        <v>2.293</v>
      </c>
      <c r="EE1386" s="29" t="n">
        <v>2.316</v>
      </c>
      <c r="EF1386" s="29" t="n">
        <v>2.443</v>
      </c>
      <c r="EG1386" s="29" t="n">
        <v>2.58</v>
      </c>
      <c r="EH1386" s="29" t="n">
        <v>2.632</v>
      </c>
      <c r="EI1386" s="29" t="n">
        <v>2.521</v>
      </c>
      <c r="EJ1386" s="29" t="n">
        <v>2.429</v>
      </c>
      <c r="EK1386" s="29" t="n">
        <v>2.329</v>
      </c>
      <c r="EL1386" s="29" t="n">
        <v>2.316</v>
      </c>
      <c r="EM1386" s="29" t="n">
        <v>2.316</v>
      </c>
      <c r="EN1386" s="29" t="n">
        <v>2.316</v>
      </c>
      <c r="EO1386" s="29" t="n">
        <v>2.319</v>
      </c>
      <c r="EP1386" s="29" t="n">
        <v>2.323</v>
      </c>
      <c r="EQ1386" s="29" t="n">
        <v>2.346</v>
      </c>
      <c r="ER1386" s="29" t="n">
        <v>2.473</v>
      </c>
      <c r="ES1386" s="29" t="n">
        <v>2.61</v>
      </c>
      <c r="ET1386" s="29" t="n">
        <v>2.672</v>
      </c>
      <c r="EU1386" s="29" t="n">
        <v>2.561</v>
      </c>
      <c r="EV1386" s="29" t="n">
        <v>2.469</v>
      </c>
      <c r="EW1386" s="29" t="n">
        <v>2.369</v>
      </c>
      <c r="EX1386" s="29" t="n">
        <v>2.356</v>
      </c>
      <c r="EY1386" s="29" t="n">
        <v>2.356</v>
      </c>
      <c r="EZ1386" s="29" t="n">
        <v>2.356</v>
      </c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29"/>
      <c r="GF1386" s="29"/>
      <c r="GG1386" s="29"/>
      <c r="GH1386" s="29"/>
      <c r="GI1386" s="29"/>
      <c r="GJ1386" s="29"/>
      <c r="GK1386" s="29"/>
      <c r="GL1386" s="29"/>
      <c r="GM1386" s="29"/>
      <c r="GN1386" s="29"/>
      <c r="GO1386" s="29"/>
      <c r="GP1386" s="29"/>
      <c r="GQ1386" s="29"/>
      <c r="GR1386" s="0"/>
      <c r="GS1386" s="0"/>
      <c r="GT1386" s="0"/>
      <c r="GU1386" s="0"/>
      <c r="GV1386" s="0"/>
      <c r="GW1386" s="0"/>
      <c r="GX1386" s="0"/>
      <c r="GY1386" s="0"/>
      <c r="GZ1386" s="0"/>
      <c r="HA1386" s="0"/>
      <c r="HB1386" s="0"/>
      <c r="HC1386" s="0"/>
      <c r="HD1386" s="0"/>
      <c r="HE1386" s="0"/>
      <c r="HF1386" s="0"/>
      <c r="HG1386" s="0"/>
      <c r="HH1386" s="0"/>
      <c r="HI1386" s="0"/>
      <c r="HJ1386" s="0"/>
      <c r="HK1386" s="0"/>
      <c r="HL1386" s="0"/>
      <c r="HM1386" s="0"/>
      <c r="HN1386" s="0"/>
      <c r="HO1386" s="0"/>
      <c r="HP1386" s="0"/>
      <c r="HQ1386" s="0"/>
      <c r="HR1386" s="0"/>
      <c r="HS1386" s="0"/>
      <c r="HT1386" s="0"/>
      <c r="HU1386" s="0"/>
      <c r="HV1386" s="0"/>
      <c r="HW1386" s="0"/>
      <c r="HX1386" s="0"/>
      <c r="HY1386" s="0"/>
      <c r="HZ1386" s="0"/>
      <c r="IA1386" s="0"/>
      <c r="IB1386" s="0"/>
      <c r="IC1386" s="0"/>
      <c r="ID1386" s="0"/>
      <c r="IE1386" s="0"/>
      <c r="IF1386" s="0"/>
      <c r="IG1386" s="0"/>
      <c r="IH1386" s="0"/>
      <c r="II1386" s="0"/>
      <c r="IJ1386" s="0"/>
      <c r="IK1386" s="0"/>
      <c r="IL1386" s="0"/>
      <c r="IM1386" s="0"/>
      <c r="IN1386" s="0"/>
      <c r="IO1386" s="0"/>
      <c r="IP1386" s="0"/>
      <c r="IQ1386" s="0"/>
      <c r="IR1386" s="0"/>
      <c r="IS1386" s="0"/>
      <c r="IT1386" s="0"/>
      <c r="IU1386" s="0"/>
      <c r="IV1386" s="0"/>
      <c r="IW1386" s="0"/>
    </row>
    <row r="1387" customFormat="false" ht="12.75" hidden="true" customHeight="false" outlineLevel="0" collapsed="false">
      <c r="A1387" s="0" t="n">
        <f aca="false">WEEKDAY(C1387,2)</f>
        <v>2</v>
      </c>
      <c r="B1387" s="0" t="n">
        <f aca="false">MONTH(C1387)</f>
        <v>7</v>
      </c>
      <c r="C1387" s="23" t="n">
        <v>35983</v>
      </c>
      <c r="D1387" s="0" t="n">
        <f aca="false">MONTH(R1387)</f>
        <v>7</v>
      </c>
      <c r="E1387" s="0" t="n">
        <f aca="false">YEAR(R1387)</f>
        <v>1998</v>
      </c>
      <c r="F1387" s="35" t="n">
        <f aca="false">L1387-K1387</f>
        <v>0.239533333333333</v>
      </c>
      <c r="G1387" s="24" t="n">
        <f aca="false">N1387-M1387</f>
        <v>-0.0559166666666671</v>
      </c>
      <c r="H1387" s="24" t="n">
        <f aca="false">O1387-N1387</f>
        <v>-0.00358333333333283</v>
      </c>
      <c r="I1387" s="24" t="n">
        <f aca="false">O1387-M1387</f>
        <v>-0.0594999999999999</v>
      </c>
      <c r="J1387" s="25" t="n">
        <f aca="false">VLOOKUP(C1387,'Nymex hist.'!A:B,2,0)</f>
        <v>2.365</v>
      </c>
      <c r="K1387" s="34" t="n">
        <f aca="false">AVERAGE(CC1387:CI1387)</f>
        <v>2.39466666666667</v>
      </c>
      <c r="L1387" s="34" t="n">
        <f aca="false">AVERAGE(CJ1387:CN1387)</f>
        <v>2.6342</v>
      </c>
      <c r="M1387" s="27" t="n">
        <f aca="false">SUMIF($S$3:$FQ$3,$E1387+1,$S1387:$FQ1387)/COUNTIF($S$3:$FQ$3,$E1387+1)</f>
        <v>2.43533333333333</v>
      </c>
      <c r="N1387" s="27" t="n">
        <f aca="false">SUMIF($S$3:$FQ$3,$E1387+2,$S1387:$FQ1387)/COUNTIF($S$3:$FQ$3,$E1387+2)</f>
        <v>2.37941666666667</v>
      </c>
      <c r="O1387" s="27" t="n">
        <f aca="false">SUMIF($S$3:$FQ$3,$E1387+3,$S1387:$FQ1387)/COUNTIF($S$3:$FQ$3,$E1387+3)</f>
        <v>2.37583333333333</v>
      </c>
      <c r="P1387" s="27" t="n">
        <f aca="false">SUMIF($S$3:$FQ$3,$E1387+4,$S1387:$FQ1387)/COUNTIF($S$3:$FQ$3,$E1387+4)</f>
        <v>2.39583333333333</v>
      </c>
      <c r="Q1387" s="27" t="n">
        <f aca="false">SUMIF($S$3:$FQ$3,$E1387+5,$S1387:$FQ1387)/COUNTIF($S$3:$FQ$3,$E1387+5)</f>
        <v>2.42583333333333</v>
      </c>
      <c r="R1387" s="28" t="n">
        <v>35983</v>
      </c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30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 t="n">
        <v>2.365</v>
      </c>
      <c r="CH1387" s="29" t="n">
        <v>2.396</v>
      </c>
      <c r="CI1387" s="29" t="n">
        <v>2.423</v>
      </c>
      <c r="CJ1387" s="29" t="n">
        <v>2.576</v>
      </c>
      <c r="CK1387" s="29" t="n">
        <v>2.734</v>
      </c>
      <c r="CL1387" s="29" t="n">
        <v>2.764</v>
      </c>
      <c r="CM1387" s="29" t="n">
        <v>2.622</v>
      </c>
      <c r="CN1387" s="29" t="n">
        <v>2.475</v>
      </c>
      <c r="CO1387" s="29" t="n">
        <v>2.345</v>
      </c>
      <c r="CP1387" s="29" t="n">
        <v>2.3</v>
      </c>
      <c r="CQ1387" s="29" t="n">
        <v>2.305</v>
      </c>
      <c r="CR1387" s="29" t="n">
        <v>2.31</v>
      </c>
      <c r="CS1387" s="29" t="n">
        <v>2.315</v>
      </c>
      <c r="CT1387" s="29" t="n">
        <v>2.328</v>
      </c>
      <c r="CU1387" s="29" t="n">
        <v>2.365</v>
      </c>
      <c r="CV1387" s="29" t="n">
        <v>2.49</v>
      </c>
      <c r="CW1387" s="29" t="n">
        <v>2.605</v>
      </c>
      <c r="CX1387" s="29" t="n">
        <v>2.63</v>
      </c>
      <c r="CY1387" s="29" t="n">
        <v>2.525</v>
      </c>
      <c r="CZ1387" s="29" t="n">
        <v>2.405</v>
      </c>
      <c r="DA1387" s="29" t="n">
        <v>2.29</v>
      </c>
      <c r="DB1387" s="29" t="n">
        <v>2.268</v>
      </c>
      <c r="DC1387" s="29" t="n">
        <v>2.268</v>
      </c>
      <c r="DD1387" s="29" t="n">
        <v>2.271</v>
      </c>
      <c r="DE1387" s="29" t="n">
        <v>2.284</v>
      </c>
      <c r="DF1387" s="29" t="n">
        <v>2.288</v>
      </c>
      <c r="DG1387" s="29" t="n">
        <v>2.311</v>
      </c>
      <c r="DH1387" s="29" t="n">
        <v>2.438</v>
      </c>
      <c r="DI1387" s="29" t="n">
        <v>2.575</v>
      </c>
      <c r="DJ1387" s="29" t="n">
        <v>2.597</v>
      </c>
      <c r="DK1387" s="29" t="n">
        <v>2.486</v>
      </c>
      <c r="DL1387" s="29" t="n">
        <v>2.394</v>
      </c>
      <c r="DM1387" s="29" t="n">
        <v>2.294</v>
      </c>
      <c r="DN1387" s="29" t="n">
        <v>2.281</v>
      </c>
      <c r="DO1387" s="29" t="n">
        <v>2.281</v>
      </c>
      <c r="DP1387" s="29" t="n">
        <v>2.281</v>
      </c>
      <c r="DQ1387" s="29" t="n">
        <v>2.284</v>
      </c>
      <c r="DR1387" s="29" t="n">
        <v>2.288</v>
      </c>
      <c r="DS1387" s="29" t="n">
        <v>2.311</v>
      </c>
      <c r="DT1387" s="29" t="n">
        <v>2.438</v>
      </c>
      <c r="DU1387" s="29" t="n">
        <v>2.575</v>
      </c>
      <c r="DV1387" s="29" t="n">
        <v>2.617</v>
      </c>
      <c r="DW1387" s="29" t="n">
        <v>2.506</v>
      </c>
      <c r="DX1387" s="29" t="n">
        <v>2.414</v>
      </c>
      <c r="DY1387" s="29" t="n">
        <v>2.314</v>
      </c>
      <c r="DZ1387" s="29" t="n">
        <v>2.301</v>
      </c>
      <c r="EA1387" s="29" t="n">
        <v>2.301</v>
      </c>
      <c r="EB1387" s="29" t="n">
        <v>2.301</v>
      </c>
      <c r="EC1387" s="29" t="n">
        <v>2.304</v>
      </c>
      <c r="ED1387" s="29" t="n">
        <v>2.308</v>
      </c>
      <c r="EE1387" s="29" t="n">
        <v>2.331</v>
      </c>
      <c r="EF1387" s="29" t="n">
        <v>2.458</v>
      </c>
      <c r="EG1387" s="29" t="n">
        <v>2.595</v>
      </c>
      <c r="EH1387" s="29" t="n">
        <v>2.647</v>
      </c>
      <c r="EI1387" s="29" t="n">
        <v>2.536</v>
      </c>
      <c r="EJ1387" s="29" t="n">
        <v>2.444</v>
      </c>
      <c r="EK1387" s="29" t="n">
        <v>2.344</v>
      </c>
      <c r="EL1387" s="29" t="n">
        <v>2.331</v>
      </c>
      <c r="EM1387" s="29" t="n">
        <v>2.331</v>
      </c>
      <c r="EN1387" s="29" t="n">
        <v>2.331</v>
      </c>
      <c r="EO1387" s="29" t="n">
        <v>2.334</v>
      </c>
      <c r="EP1387" s="29" t="n">
        <v>2.338</v>
      </c>
      <c r="EQ1387" s="29" t="n">
        <v>2.361</v>
      </c>
      <c r="ER1387" s="29" t="n">
        <v>2.488</v>
      </c>
      <c r="ES1387" s="29" t="n">
        <v>2.625</v>
      </c>
      <c r="ET1387" s="29" t="n">
        <v>2.687</v>
      </c>
      <c r="EU1387" s="29" t="n">
        <v>2.576</v>
      </c>
      <c r="EV1387" s="29" t="n">
        <v>2.484</v>
      </c>
      <c r="EW1387" s="29" t="n">
        <v>2.384</v>
      </c>
      <c r="EX1387" s="29" t="n">
        <v>2.371</v>
      </c>
      <c r="EY1387" s="29" t="n">
        <v>2.371</v>
      </c>
      <c r="EZ1387" s="29" t="n">
        <v>2.371</v>
      </c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29"/>
      <c r="GF1387" s="29"/>
      <c r="GG1387" s="29"/>
      <c r="GH1387" s="29"/>
      <c r="GI1387" s="29"/>
      <c r="GJ1387" s="29"/>
      <c r="GK1387" s="29"/>
      <c r="GL1387" s="29"/>
      <c r="GM1387" s="29"/>
      <c r="GN1387" s="29"/>
      <c r="GO1387" s="29"/>
      <c r="GP1387" s="29"/>
      <c r="GQ1387" s="29"/>
      <c r="GR1387" s="0"/>
      <c r="GS1387" s="0"/>
      <c r="GT1387" s="0"/>
      <c r="GU1387" s="0"/>
      <c r="GV1387" s="0"/>
      <c r="GW1387" s="0"/>
      <c r="GX1387" s="0"/>
      <c r="GY1387" s="0"/>
      <c r="GZ1387" s="0"/>
      <c r="HA1387" s="0"/>
      <c r="HB1387" s="0"/>
      <c r="HC1387" s="0"/>
      <c r="HD1387" s="0"/>
      <c r="HE1387" s="0"/>
      <c r="HF1387" s="0"/>
      <c r="HG1387" s="0"/>
      <c r="HH1387" s="0"/>
      <c r="HI1387" s="0"/>
      <c r="HJ1387" s="0"/>
      <c r="HK1387" s="0"/>
      <c r="HL1387" s="0"/>
      <c r="HM1387" s="0"/>
      <c r="HN1387" s="0"/>
      <c r="HO1387" s="0"/>
      <c r="HP1387" s="0"/>
      <c r="HQ1387" s="0"/>
      <c r="HR1387" s="0"/>
      <c r="HS1387" s="0"/>
      <c r="HT1387" s="0"/>
      <c r="HU1387" s="0"/>
      <c r="HV1387" s="0"/>
      <c r="HW1387" s="0"/>
      <c r="HX1387" s="0"/>
      <c r="HY1387" s="0"/>
      <c r="HZ1387" s="0"/>
      <c r="IA1387" s="0"/>
      <c r="IB1387" s="0"/>
      <c r="IC1387" s="0"/>
      <c r="ID1387" s="0"/>
      <c r="IE1387" s="0"/>
      <c r="IF1387" s="0"/>
      <c r="IG1387" s="0"/>
      <c r="IH1387" s="0"/>
      <c r="II1387" s="0"/>
      <c r="IJ1387" s="0"/>
      <c r="IK1387" s="0"/>
      <c r="IL1387" s="0"/>
      <c r="IM1387" s="0"/>
      <c r="IN1387" s="0"/>
      <c r="IO1387" s="0"/>
      <c r="IP1387" s="0"/>
      <c r="IQ1387" s="0"/>
      <c r="IR1387" s="0"/>
      <c r="IS1387" s="0"/>
      <c r="IT1387" s="0"/>
      <c r="IU1387" s="0"/>
      <c r="IV1387" s="0"/>
      <c r="IW1387" s="0"/>
    </row>
    <row r="1388" customFormat="false" ht="12.75" hidden="true" customHeight="false" outlineLevel="0" collapsed="false">
      <c r="A1388" s="0" t="n">
        <f aca="false">WEEKDAY(C1388,2)</f>
        <v>3</v>
      </c>
      <c r="B1388" s="0" t="n">
        <f aca="false">MONTH(C1388)</f>
        <v>7</v>
      </c>
      <c r="C1388" s="23" t="n">
        <v>35984</v>
      </c>
      <c r="D1388" s="0" t="n">
        <f aca="false">MONTH(R1388)</f>
        <v>7</v>
      </c>
      <c r="E1388" s="0" t="n">
        <f aca="false">YEAR(R1388)</f>
        <v>1998</v>
      </c>
      <c r="F1388" s="35" t="n">
        <f aca="false">L1388-K1388</f>
        <v>0.242666666666666</v>
      </c>
      <c r="G1388" s="24" t="n">
        <f aca="false">N1388-M1388</f>
        <v>-0.0562499999999999</v>
      </c>
      <c r="H1388" s="24" t="n">
        <f aca="false">O1388-N1388</f>
        <v>-0.00358333333333327</v>
      </c>
      <c r="I1388" s="24" t="n">
        <f aca="false">O1388-M1388</f>
        <v>-0.0598333333333332</v>
      </c>
      <c r="J1388" s="25" t="n">
        <f aca="false">VLOOKUP(C1388,'Nymex hist.'!A:B,2,0)</f>
        <v>2.366</v>
      </c>
      <c r="K1388" s="34" t="n">
        <f aca="false">AVERAGE(CC1388:CI1388)</f>
        <v>2.39733333333333</v>
      </c>
      <c r="L1388" s="34" t="n">
        <f aca="false">AVERAGE(CJ1388:CN1388)</f>
        <v>2.64</v>
      </c>
      <c r="M1388" s="27" t="n">
        <f aca="false">SUMIF($S$3:$FQ$3,$E1388+1,$S1388:$FQ1388)/COUNTIF($S$3:$FQ$3,$E1388+1)</f>
        <v>2.44066666666667</v>
      </c>
      <c r="N1388" s="27" t="n">
        <f aca="false">SUMIF($S$3:$FQ$3,$E1388+2,$S1388:$FQ1388)/COUNTIF($S$3:$FQ$3,$E1388+2)</f>
        <v>2.38441666666667</v>
      </c>
      <c r="O1388" s="27" t="n">
        <f aca="false">SUMIF($S$3:$FQ$3,$E1388+3,$S1388:$FQ1388)/COUNTIF($S$3:$FQ$3,$E1388+3)</f>
        <v>2.38083333333333</v>
      </c>
      <c r="P1388" s="27" t="n">
        <f aca="false">SUMIF($S$3:$FQ$3,$E1388+4,$S1388:$FQ1388)/COUNTIF($S$3:$FQ$3,$E1388+4)</f>
        <v>2.40083333333333</v>
      </c>
      <c r="Q1388" s="27" t="n">
        <f aca="false">SUMIF($S$3:$FQ$3,$E1388+5,$S1388:$FQ1388)/COUNTIF($S$3:$FQ$3,$E1388+5)</f>
        <v>2.43083333333333</v>
      </c>
      <c r="R1388" s="28" t="n">
        <v>35984</v>
      </c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30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 t="n">
        <v>2.366</v>
      </c>
      <c r="CH1388" s="29" t="n">
        <v>2.399</v>
      </c>
      <c r="CI1388" s="29" t="n">
        <v>2.427</v>
      </c>
      <c r="CJ1388" s="29" t="n">
        <v>2.58</v>
      </c>
      <c r="CK1388" s="29" t="n">
        <v>2.74</v>
      </c>
      <c r="CL1388" s="29" t="n">
        <v>2.77</v>
      </c>
      <c r="CM1388" s="29" t="n">
        <v>2.63</v>
      </c>
      <c r="CN1388" s="29" t="n">
        <v>2.48</v>
      </c>
      <c r="CO1388" s="29" t="n">
        <v>2.35</v>
      </c>
      <c r="CP1388" s="29" t="n">
        <v>2.305</v>
      </c>
      <c r="CQ1388" s="29" t="n">
        <v>2.31</v>
      </c>
      <c r="CR1388" s="29" t="n">
        <v>2.315</v>
      </c>
      <c r="CS1388" s="29" t="n">
        <v>2.32</v>
      </c>
      <c r="CT1388" s="29" t="n">
        <v>2.333</v>
      </c>
      <c r="CU1388" s="29" t="n">
        <v>2.37</v>
      </c>
      <c r="CV1388" s="29" t="n">
        <v>2.495</v>
      </c>
      <c r="CW1388" s="29" t="n">
        <v>2.61</v>
      </c>
      <c r="CX1388" s="29" t="n">
        <v>2.635</v>
      </c>
      <c r="CY1388" s="29" t="n">
        <v>2.53</v>
      </c>
      <c r="CZ1388" s="29" t="n">
        <v>2.41</v>
      </c>
      <c r="DA1388" s="29" t="n">
        <v>2.295</v>
      </c>
      <c r="DB1388" s="29" t="n">
        <v>2.273</v>
      </c>
      <c r="DC1388" s="29" t="n">
        <v>2.273</v>
      </c>
      <c r="DD1388" s="29" t="n">
        <v>2.276</v>
      </c>
      <c r="DE1388" s="29" t="n">
        <v>2.289</v>
      </c>
      <c r="DF1388" s="29" t="n">
        <v>2.293</v>
      </c>
      <c r="DG1388" s="29" t="n">
        <v>2.316</v>
      </c>
      <c r="DH1388" s="29" t="n">
        <v>2.443</v>
      </c>
      <c r="DI1388" s="29" t="n">
        <v>2.58</v>
      </c>
      <c r="DJ1388" s="29" t="n">
        <v>2.602</v>
      </c>
      <c r="DK1388" s="29" t="n">
        <v>2.491</v>
      </c>
      <c r="DL1388" s="29" t="n">
        <v>2.399</v>
      </c>
      <c r="DM1388" s="29" t="n">
        <v>2.299</v>
      </c>
      <c r="DN1388" s="29" t="n">
        <v>2.286</v>
      </c>
      <c r="DO1388" s="29" t="n">
        <v>2.286</v>
      </c>
      <c r="DP1388" s="29" t="n">
        <v>2.286</v>
      </c>
      <c r="DQ1388" s="29" t="n">
        <v>2.289</v>
      </c>
      <c r="DR1388" s="29" t="n">
        <v>2.293</v>
      </c>
      <c r="DS1388" s="29" t="n">
        <v>2.316</v>
      </c>
      <c r="DT1388" s="29" t="n">
        <v>2.443</v>
      </c>
      <c r="DU1388" s="29" t="n">
        <v>2.58</v>
      </c>
      <c r="DV1388" s="29" t="n">
        <v>2.622</v>
      </c>
      <c r="DW1388" s="29" t="n">
        <v>2.511</v>
      </c>
      <c r="DX1388" s="29" t="n">
        <v>2.419</v>
      </c>
      <c r="DY1388" s="29" t="n">
        <v>2.319</v>
      </c>
      <c r="DZ1388" s="29" t="n">
        <v>2.306</v>
      </c>
      <c r="EA1388" s="29" t="n">
        <v>2.306</v>
      </c>
      <c r="EB1388" s="29" t="n">
        <v>2.306</v>
      </c>
      <c r="EC1388" s="29" t="n">
        <v>2.309</v>
      </c>
      <c r="ED1388" s="29" t="n">
        <v>2.313</v>
      </c>
      <c r="EE1388" s="29" t="n">
        <v>2.336</v>
      </c>
      <c r="EF1388" s="29" t="n">
        <v>2.463</v>
      </c>
      <c r="EG1388" s="29" t="n">
        <v>2.6</v>
      </c>
      <c r="EH1388" s="29" t="n">
        <v>2.652</v>
      </c>
      <c r="EI1388" s="29" t="n">
        <v>2.541</v>
      </c>
      <c r="EJ1388" s="29" t="n">
        <v>2.449</v>
      </c>
      <c r="EK1388" s="29" t="n">
        <v>2.349</v>
      </c>
      <c r="EL1388" s="29" t="n">
        <v>2.336</v>
      </c>
      <c r="EM1388" s="29" t="n">
        <v>2.336</v>
      </c>
      <c r="EN1388" s="29" t="n">
        <v>2.336</v>
      </c>
      <c r="EO1388" s="29" t="n">
        <v>2.339</v>
      </c>
      <c r="EP1388" s="29" t="n">
        <v>2.343</v>
      </c>
      <c r="EQ1388" s="29" t="n">
        <v>2.366</v>
      </c>
      <c r="ER1388" s="29" t="n">
        <v>2.493</v>
      </c>
      <c r="ES1388" s="29" t="n">
        <v>2.63</v>
      </c>
      <c r="ET1388" s="29" t="n">
        <v>2.692</v>
      </c>
      <c r="EU1388" s="29" t="n">
        <v>2.581</v>
      </c>
      <c r="EV1388" s="29" t="n">
        <v>2.489</v>
      </c>
      <c r="EW1388" s="29" t="n">
        <v>2.389</v>
      </c>
      <c r="EX1388" s="29" t="n">
        <v>2.376</v>
      </c>
      <c r="EY1388" s="29" t="n">
        <v>2.376</v>
      </c>
      <c r="EZ1388" s="29" t="n">
        <v>2.376</v>
      </c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29"/>
      <c r="GF1388" s="29"/>
      <c r="GG1388" s="29"/>
      <c r="GH1388" s="29"/>
      <c r="GI1388" s="29"/>
      <c r="GJ1388" s="29"/>
      <c r="GK1388" s="29"/>
      <c r="GL1388" s="29"/>
      <c r="GM1388" s="29"/>
      <c r="GN1388" s="29"/>
      <c r="GO1388" s="29"/>
      <c r="GP1388" s="29"/>
      <c r="GQ1388" s="29"/>
      <c r="GR1388" s="0"/>
      <c r="GS1388" s="0"/>
      <c r="GT1388" s="0"/>
      <c r="GU1388" s="0"/>
      <c r="GV1388" s="0"/>
      <c r="GW1388" s="0"/>
      <c r="GX1388" s="0"/>
      <c r="GY1388" s="0"/>
      <c r="GZ1388" s="0"/>
      <c r="HA1388" s="0"/>
      <c r="HB1388" s="0"/>
      <c r="HC1388" s="0"/>
      <c r="HD1388" s="0"/>
      <c r="HE1388" s="0"/>
      <c r="HF1388" s="0"/>
      <c r="HG1388" s="0"/>
      <c r="HH1388" s="0"/>
      <c r="HI1388" s="0"/>
      <c r="HJ1388" s="0"/>
      <c r="HK1388" s="0"/>
      <c r="HL1388" s="0"/>
      <c r="HM1388" s="0"/>
      <c r="HN1388" s="0"/>
      <c r="HO1388" s="0"/>
      <c r="HP1388" s="0"/>
      <c r="HQ1388" s="0"/>
      <c r="HR1388" s="0"/>
      <c r="HS1388" s="0"/>
      <c r="HT1388" s="0"/>
      <c r="HU1388" s="0"/>
      <c r="HV1388" s="0"/>
      <c r="HW1388" s="0"/>
      <c r="HX1388" s="0"/>
      <c r="HY1388" s="0"/>
      <c r="HZ1388" s="0"/>
      <c r="IA1388" s="0"/>
      <c r="IB1388" s="0"/>
      <c r="IC1388" s="0"/>
      <c r="ID1388" s="0"/>
      <c r="IE1388" s="0"/>
      <c r="IF1388" s="0"/>
      <c r="IG1388" s="0"/>
      <c r="IH1388" s="0"/>
      <c r="II1388" s="0"/>
      <c r="IJ1388" s="0"/>
      <c r="IK1388" s="0"/>
      <c r="IL1388" s="0"/>
      <c r="IM1388" s="0"/>
      <c r="IN1388" s="0"/>
      <c r="IO1388" s="0"/>
      <c r="IP1388" s="0"/>
      <c r="IQ1388" s="0"/>
      <c r="IR1388" s="0"/>
      <c r="IS1388" s="0"/>
      <c r="IT1388" s="0"/>
      <c r="IU1388" s="0"/>
      <c r="IV1388" s="0"/>
      <c r="IW1388" s="0"/>
    </row>
    <row r="1389" customFormat="false" ht="12.75" hidden="false" customHeight="false" outlineLevel="0" collapsed="false">
      <c r="A1389" s="1" t="n">
        <f aca="false">WEEKDAY(C1389,2)</f>
        <v>4</v>
      </c>
      <c r="B1389" s="1" t="n">
        <f aca="false">MONTH(C1389)</f>
        <v>7</v>
      </c>
      <c r="C1389" s="23" t="n">
        <v>35985</v>
      </c>
      <c r="D1389" s="0" t="n">
        <f aca="false">MONTH(R1389)</f>
        <v>7</v>
      </c>
      <c r="E1389" s="0" t="n">
        <f aca="false">YEAR(R1389)</f>
        <v>1998</v>
      </c>
      <c r="F1389" s="3" t="n">
        <f aca="false">L1389-K1389</f>
        <v>0.2506</v>
      </c>
      <c r="G1389" s="3" t="n">
        <f aca="false">N1389-M1389</f>
        <v>-0.0562500000000004</v>
      </c>
      <c r="H1389" s="3" t="n">
        <f aca="false">O1389-N1389</f>
        <v>-0.00358333333333327</v>
      </c>
      <c r="I1389" s="3" t="n">
        <f aca="false">O1389-M1389</f>
        <v>-0.0598333333333336</v>
      </c>
      <c r="J1389" s="4" t="n">
        <f aca="false">VLOOKUP(C1389,'Nymex hist.'!A:B,2,0)</f>
        <v>2.349</v>
      </c>
      <c r="K1389" s="4" t="n">
        <f aca="false">AVERAGE(CC1389:CI1389)</f>
        <v>2.379</v>
      </c>
      <c r="L1389" s="4" t="n">
        <f aca="false">AVERAGE(CJ1389:CN1389)</f>
        <v>2.6296</v>
      </c>
      <c r="M1389" s="4" t="n">
        <f aca="false">SUMIF($S$3:$FQ$3,$E1389+1,$S1389:$FQ1389)/COUNTIF($S$3:$FQ$3,$E1389+1)</f>
        <v>2.43066666666667</v>
      </c>
      <c r="N1389" s="4" t="n">
        <f aca="false">SUMIF($S$3:$FQ$3,$E1389+2,$S1389:$FQ1389)/COUNTIF($S$3:$FQ$3,$E1389+2)</f>
        <v>2.37441666666667</v>
      </c>
      <c r="O1389" s="4" t="n">
        <f aca="false">SUMIF($S$3:$FQ$3,$E1389+3,$S1389:$FQ1389)/COUNTIF($S$3:$FQ$3,$E1389+3)</f>
        <v>2.37083333333333</v>
      </c>
      <c r="P1389" s="4" t="n">
        <f aca="false">SUMIF($S$3:$FQ$3,$E1389+4,$S1389:$FQ1389)/COUNTIF($S$3:$FQ$3,$E1389+4)</f>
        <v>2.39083333333333</v>
      </c>
      <c r="Q1389" s="4" t="n">
        <f aca="false">SUMIF($S$3:$FQ$3,$E1389+5,$S1389:$FQ1389)/COUNTIF($S$3:$FQ$3,$E1389+5)</f>
        <v>2.42083333333333</v>
      </c>
      <c r="R1389" s="21" t="n">
        <v>35985</v>
      </c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7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32"/>
      <c r="BJ1389" s="32"/>
      <c r="BK1389" s="32"/>
      <c r="BL1389" s="32"/>
      <c r="BM1389" s="32"/>
      <c r="BN1389" s="32"/>
      <c r="BO1389" s="32"/>
      <c r="BP1389" s="32"/>
      <c r="BQ1389" s="32"/>
      <c r="BR1389" s="32"/>
      <c r="BS1389" s="32"/>
      <c r="BT1389" s="32"/>
      <c r="BU1389" s="32"/>
      <c r="BV1389" s="32"/>
      <c r="BW1389" s="32"/>
      <c r="BX1389" s="32"/>
      <c r="BY1389" s="32"/>
      <c r="BZ1389" s="32"/>
      <c r="CA1389" s="32"/>
      <c r="CB1389" s="32"/>
      <c r="CC1389" s="32"/>
      <c r="CD1389" s="32"/>
      <c r="CE1389" s="32"/>
      <c r="CF1389" s="32"/>
      <c r="CG1389" s="32" t="n">
        <v>2.349</v>
      </c>
      <c r="CH1389" s="32" t="n">
        <v>2.378</v>
      </c>
      <c r="CI1389" s="32" t="n">
        <v>2.41</v>
      </c>
      <c r="CJ1389" s="32" t="n">
        <v>2.568</v>
      </c>
      <c r="CK1389" s="32" t="n">
        <v>2.73</v>
      </c>
      <c r="CL1389" s="32" t="n">
        <v>2.76</v>
      </c>
      <c r="CM1389" s="32" t="n">
        <v>2.62</v>
      </c>
      <c r="CN1389" s="32" t="n">
        <v>2.47</v>
      </c>
      <c r="CO1389" s="32" t="n">
        <v>2.34</v>
      </c>
      <c r="CP1389" s="32" t="n">
        <v>2.295</v>
      </c>
      <c r="CQ1389" s="32" t="n">
        <v>2.3</v>
      </c>
      <c r="CR1389" s="32" t="n">
        <v>2.305</v>
      </c>
      <c r="CS1389" s="32" t="n">
        <v>2.31</v>
      </c>
      <c r="CT1389" s="32" t="n">
        <v>2.323</v>
      </c>
      <c r="CU1389" s="32" t="n">
        <v>2.36</v>
      </c>
      <c r="CV1389" s="32" t="n">
        <v>2.485</v>
      </c>
      <c r="CW1389" s="32" t="n">
        <v>2.6</v>
      </c>
      <c r="CX1389" s="32" t="n">
        <v>2.625</v>
      </c>
      <c r="CY1389" s="32" t="n">
        <v>2.52</v>
      </c>
      <c r="CZ1389" s="32" t="n">
        <v>2.4</v>
      </c>
      <c r="DA1389" s="32" t="n">
        <v>2.285</v>
      </c>
      <c r="DB1389" s="32" t="n">
        <v>2.263</v>
      </c>
      <c r="DC1389" s="32" t="n">
        <v>2.263</v>
      </c>
      <c r="DD1389" s="32" t="n">
        <v>2.266</v>
      </c>
      <c r="DE1389" s="32" t="n">
        <v>2.279</v>
      </c>
      <c r="DF1389" s="32" t="n">
        <v>2.283</v>
      </c>
      <c r="DG1389" s="32" t="n">
        <v>2.306</v>
      </c>
      <c r="DH1389" s="32" t="n">
        <v>2.433</v>
      </c>
      <c r="DI1389" s="32" t="n">
        <v>2.57</v>
      </c>
      <c r="DJ1389" s="32" t="n">
        <v>2.592</v>
      </c>
      <c r="DK1389" s="32" t="n">
        <v>2.481</v>
      </c>
      <c r="DL1389" s="32" t="n">
        <v>2.389</v>
      </c>
      <c r="DM1389" s="32" t="n">
        <v>2.289</v>
      </c>
      <c r="DN1389" s="32" t="n">
        <v>2.276</v>
      </c>
      <c r="DO1389" s="32" t="n">
        <v>2.276</v>
      </c>
      <c r="DP1389" s="32" t="n">
        <v>2.276</v>
      </c>
      <c r="DQ1389" s="32" t="n">
        <v>2.279</v>
      </c>
      <c r="DR1389" s="32" t="n">
        <v>2.283</v>
      </c>
      <c r="DS1389" s="32" t="n">
        <v>2.306</v>
      </c>
      <c r="DT1389" s="32" t="n">
        <v>2.433</v>
      </c>
      <c r="DU1389" s="32" t="n">
        <v>2.57</v>
      </c>
      <c r="DV1389" s="32" t="n">
        <v>2.612</v>
      </c>
      <c r="DW1389" s="32" t="n">
        <v>2.501</v>
      </c>
      <c r="DX1389" s="32" t="n">
        <v>2.409</v>
      </c>
      <c r="DY1389" s="32" t="n">
        <v>2.309</v>
      </c>
      <c r="DZ1389" s="32" t="n">
        <v>2.296</v>
      </c>
      <c r="EA1389" s="32" t="n">
        <v>2.296</v>
      </c>
      <c r="EB1389" s="32" t="n">
        <v>2.296</v>
      </c>
      <c r="EC1389" s="32" t="n">
        <v>2.299</v>
      </c>
      <c r="ED1389" s="32" t="n">
        <v>2.303</v>
      </c>
      <c r="EE1389" s="32" t="n">
        <v>2.326</v>
      </c>
      <c r="EF1389" s="32" t="n">
        <v>2.453</v>
      </c>
      <c r="EG1389" s="32" t="n">
        <v>2.59</v>
      </c>
      <c r="EH1389" s="32" t="n">
        <v>2.642</v>
      </c>
      <c r="EI1389" s="32" t="n">
        <v>2.531</v>
      </c>
      <c r="EJ1389" s="32" t="n">
        <v>2.439</v>
      </c>
      <c r="EK1389" s="32" t="n">
        <v>2.339</v>
      </c>
      <c r="EL1389" s="32" t="n">
        <v>2.326</v>
      </c>
      <c r="EM1389" s="32" t="n">
        <v>2.326</v>
      </c>
      <c r="EN1389" s="32" t="n">
        <v>2.326</v>
      </c>
      <c r="EO1389" s="32" t="n">
        <v>2.329</v>
      </c>
      <c r="EP1389" s="32" t="n">
        <v>2.333</v>
      </c>
      <c r="EQ1389" s="32" t="n">
        <v>2.356</v>
      </c>
      <c r="ER1389" s="32" t="n">
        <v>2.483</v>
      </c>
      <c r="ES1389" s="32" t="n">
        <v>2.62</v>
      </c>
      <c r="ET1389" s="32" t="n">
        <v>2.682</v>
      </c>
      <c r="EU1389" s="32" t="n">
        <v>2.571</v>
      </c>
      <c r="EV1389" s="32" t="n">
        <v>2.479</v>
      </c>
      <c r="EW1389" s="32" t="n">
        <v>2.379</v>
      </c>
      <c r="EX1389" s="32" t="n">
        <v>2.366</v>
      </c>
      <c r="EY1389" s="32" t="n">
        <v>2.366</v>
      </c>
      <c r="EZ1389" s="32" t="n">
        <v>2.366</v>
      </c>
      <c r="FA1389" s="32"/>
      <c r="FB1389" s="32"/>
      <c r="FC1389" s="32"/>
      <c r="FD1389" s="32"/>
      <c r="FE1389" s="32"/>
      <c r="FF1389" s="32"/>
      <c r="FG1389" s="32"/>
      <c r="FH1389" s="32"/>
      <c r="FI1389" s="32"/>
      <c r="FJ1389" s="32"/>
      <c r="FK1389" s="32"/>
      <c r="FL1389" s="32"/>
      <c r="FM1389" s="32"/>
      <c r="FN1389" s="32"/>
      <c r="FO1389" s="32"/>
      <c r="FP1389" s="32"/>
      <c r="FQ1389" s="32"/>
      <c r="FR1389" s="32"/>
      <c r="FS1389" s="32"/>
      <c r="FT1389" s="32"/>
      <c r="FU1389" s="32"/>
      <c r="FV1389" s="32"/>
      <c r="FW1389" s="32"/>
      <c r="FX1389" s="32"/>
      <c r="FY1389" s="32"/>
      <c r="FZ1389" s="32"/>
      <c r="GA1389" s="32"/>
      <c r="GB1389" s="32"/>
      <c r="GC1389" s="32"/>
      <c r="GD1389" s="32"/>
      <c r="GE1389" s="32"/>
      <c r="GF1389" s="32"/>
      <c r="GG1389" s="32"/>
      <c r="GH1389" s="32"/>
      <c r="GI1389" s="32"/>
      <c r="GJ1389" s="32"/>
      <c r="GK1389" s="32"/>
      <c r="GL1389" s="32"/>
      <c r="GM1389" s="32"/>
      <c r="GN1389" s="32"/>
      <c r="GO1389" s="32"/>
      <c r="GP1389" s="32"/>
      <c r="GQ1389" s="32"/>
    </row>
    <row r="1390" customFormat="false" ht="12.75" hidden="true" customHeight="false" outlineLevel="0" collapsed="false">
      <c r="A1390" s="0" t="n">
        <f aca="false">WEEKDAY(C1390,2)</f>
        <v>5</v>
      </c>
      <c r="B1390" s="0" t="n">
        <f aca="false">MONTH(C1390)</f>
        <v>7</v>
      </c>
      <c r="C1390" s="23" t="n">
        <v>35986</v>
      </c>
      <c r="D1390" s="0" t="n">
        <f aca="false">MONTH(R1390)</f>
        <v>7</v>
      </c>
      <c r="E1390" s="0" t="n">
        <f aca="false">YEAR(R1390)</f>
        <v>1998</v>
      </c>
      <c r="F1390" s="35" t="n">
        <f aca="false">L1390-K1390</f>
        <v>0.2652</v>
      </c>
      <c r="G1390" s="24" t="n">
        <f aca="false">N1390-M1390</f>
        <v>-0.0395833333333338</v>
      </c>
      <c r="H1390" s="24" t="n">
        <f aca="false">O1390-N1390</f>
        <v>-0.00358333333333327</v>
      </c>
      <c r="I1390" s="24" t="n">
        <f aca="false">O1390-M1390</f>
        <v>-0.043166666666667</v>
      </c>
      <c r="J1390" s="25" t="n">
        <f aca="false">VLOOKUP(C1390,'Nymex hist.'!A:B,2,0)</f>
        <v>2.309</v>
      </c>
      <c r="K1390" s="34" t="n">
        <f aca="false">AVERAGE(CC1390:CI1390)</f>
        <v>2.338</v>
      </c>
      <c r="L1390" s="34" t="n">
        <f aca="false">AVERAGE(CJ1390:CN1390)</f>
        <v>2.6032</v>
      </c>
      <c r="M1390" s="27" t="n">
        <f aca="false">SUMIF($S$3:$FQ$3,$E1390+1,$S1390:$FQ1390)/COUNTIF($S$3:$FQ$3,$E1390+1)</f>
        <v>2.414</v>
      </c>
      <c r="N1390" s="27" t="n">
        <f aca="false">SUMIF($S$3:$FQ$3,$E1390+2,$S1390:$FQ1390)/COUNTIF($S$3:$FQ$3,$E1390+2)</f>
        <v>2.37441666666667</v>
      </c>
      <c r="O1390" s="27" t="n">
        <f aca="false">SUMIF($S$3:$FQ$3,$E1390+3,$S1390:$FQ1390)/COUNTIF($S$3:$FQ$3,$E1390+3)</f>
        <v>2.37083333333333</v>
      </c>
      <c r="P1390" s="27" t="n">
        <f aca="false">SUMIF($S$3:$FQ$3,$E1390+4,$S1390:$FQ1390)/COUNTIF($S$3:$FQ$3,$E1390+4)</f>
        <v>2.39083333333333</v>
      </c>
      <c r="Q1390" s="27" t="n">
        <f aca="false">SUMIF($S$3:$FQ$3,$E1390+5,$S1390:$FQ1390)/COUNTIF($S$3:$FQ$3,$E1390+5)</f>
        <v>2.42083333333333</v>
      </c>
      <c r="R1390" s="28" t="n">
        <v>35986</v>
      </c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30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 t="n">
        <v>2.309</v>
      </c>
      <c r="CH1390" s="29" t="n">
        <v>2.336</v>
      </c>
      <c r="CI1390" s="29" t="n">
        <v>2.369</v>
      </c>
      <c r="CJ1390" s="29" t="n">
        <v>2.531</v>
      </c>
      <c r="CK1390" s="29" t="n">
        <v>2.699</v>
      </c>
      <c r="CL1390" s="29" t="n">
        <v>2.737</v>
      </c>
      <c r="CM1390" s="29" t="n">
        <v>2.597</v>
      </c>
      <c r="CN1390" s="29" t="n">
        <v>2.452</v>
      </c>
      <c r="CO1390" s="29" t="n">
        <v>2.324</v>
      </c>
      <c r="CP1390" s="29" t="n">
        <v>2.282</v>
      </c>
      <c r="CQ1390" s="29" t="n">
        <v>2.286</v>
      </c>
      <c r="CR1390" s="29" t="n">
        <v>2.29</v>
      </c>
      <c r="CS1390" s="29" t="n">
        <v>2.291</v>
      </c>
      <c r="CT1390" s="29" t="n">
        <v>2.304</v>
      </c>
      <c r="CU1390" s="29" t="n">
        <v>2.34</v>
      </c>
      <c r="CV1390" s="29" t="n">
        <v>2.47</v>
      </c>
      <c r="CW1390" s="29" t="n">
        <v>2.595</v>
      </c>
      <c r="CX1390" s="29" t="n">
        <v>2.625</v>
      </c>
      <c r="CY1390" s="29" t="n">
        <v>2.52</v>
      </c>
      <c r="CZ1390" s="29" t="n">
        <v>2.4</v>
      </c>
      <c r="DA1390" s="29" t="n">
        <v>2.285</v>
      </c>
      <c r="DB1390" s="29" t="n">
        <v>2.263</v>
      </c>
      <c r="DC1390" s="29" t="n">
        <v>2.263</v>
      </c>
      <c r="DD1390" s="29" t="n">
        <v>2.266</v>
      </c>
      <c r="DE1390" s="29" t="n">
        <v>2.279</v>
      </c>
      <c r="DF1390" s="29" t="n">
        <v>2.283</v>
      </c>
      <c r="DG1390" s="29" t="n">
        <v>2.306</v>
      </c>
      <c r="DH1390" s="29" t="n">
        <v>2.433</v>
      </c>
      <c r="DI1390" s="29" t="n">
        <v>2.57</v>
      </c>
      <c r="DJ1390" s="29" t="n">
        <v>2.592</v>
      </c>
      <c r="DK1390" s="29" t="n">
        <v>2.481</v>
      </c>
      <c r="DL1390" s="29" t="n">
        <v>2.389</v>
      </c>
      <c r="DM1390" s="29" t="n">
        <v>2.289</v>
      </c>
      <c r="DN1390" s="29" t="n">
        <v>2.276</v>
      </c>
      <c r="DO1390" s="29" t="n">
        <v>2.276</v>
      </c>
      <c r="DP1390" s="29" t="n">
        <v>2.276</v>
      </c>
      <c r="DQ1390" s="29" t="n">
        <v>2.279</v>
      </c>
      <c r="DR1390" s="29" t="n">
        <v>2.283</v>
      </c>
      <c r="DS1390" s="29" t="n">
        <v>2.306</v>
      </c>
      <c r="DT1390" s="29" t="n">
        <v>2.433</v>
      </c>
      <c r="DU1390" s="29" t="n">
        <v>2.57</v>
      </c>
      <c r="DV1390" s="29" t="n">
        <v>2.612</v>
      </c>
      <c r="DW1390" s="29" t="n">
        <v>2.501</v>
      </c>
      <c r="DX1390" s="29" t="n">
        <v>2.409</v>
      </c>
      <c r="DY1390" s="29" t="n">
        <v>2.309</v>
      </c>
      <c r="DZ1390" s="29" t="n">
        <v>2.296</v>
      </c>
      <c r="EA1390" s="29" t="n">
        <v>2.296</v>
      </c>
      <c r="EB1390" s="29" t="n">
        <v>2.296</v>
      </c>
      <c r="EC1390" s="29" t="n">
        <v>2.299</v>
      </c>
      <c r="ED1390" s="29" t="n">
        <v>2.303</v>
      </c>
      <c r="EE1390" s="29" t="n">
        <v>2.326</v>
      </c>
      <c r="EF1390" s="29" t="n">
        <v>2.453</v>
      </c>
      <c r="EG1390" s="29" t="n">
        <v>2.59</v>
      </c>
      <c r="EH1390" s="29" t="n">
        <v>2.642</v>
      </c>
      <c r="EI1390" s="29" t="n">
        <v>2.531</v>
      </c>
      <c r="EJ1390" s="29" t="n">
        <v>2.439</v>
      </c>
      <c r="EK1390" s="29" t="n">
        <v>2.339</v>
      </c>
      <c r="EL1390" s="29" t="n">
        <v>2.326</v>
      </c>
      <c r="EM1390" s="29" t="n">
        <v>2.326</v>
      </c>
      <c r="EN1390" s="29" t="n">
        <v>2.326</v>
      </c>
      <c r="EO1390" s="29" t="n">
        <v>2.329</v>
      </c>
      <c r="EP1390" s="29" t="n">
        <v>2.333</v>
      </c>
      <c r="EQ1390" s="29" t="n">
        <v>2.356</v>
      </c>
      <c r="ER1390" s="29" t="n">
        <v>2.483</v>
      </c>
      <c r="ES1390" s="29" t="n">
        <v>2.62</v>
      </c>
      <c r="ET1390" s="29" t="n">
        <v>2.682</v>
      </c>
      <c r="EU1390" s="29" t="n">
        <v>2.571</v>
      </c>
      <c r="EV1390" s="29" t="n">
        <v>2.479</v>
      </c>
      <c r="EW1390" s="29" t="n">
        <v>2.379</v>
      </c>
      <c r="EX1390" s="29" t="n">
        <v>2.366</v>
      </c>
      <c r="EY1390" s="29" t="n">
        <v>2.366</v>
      </c>
      <c r="EZ1390" s="29" t="n">
        <v>2.366</v>
      </c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29"/>
      <c r="GF1390" s="29"/>
      <c r="GG1390" s="29"/>
      <c r="GH1390" s="29"/>
      <c r="GI1390" s="29"/>
      <c r="GJ1390" s="29"/>
      <c r="GK1390" s="29"/>
      <c r="GL1390" s="29"/>
      <c r="GM1390" s="29"/>
      <c r="GN1390" s="29"/>
      <c r="GO1390" s="29"/>
      <c r="GP1390" s="29"/>
      <c r="GQ1390" s="29"/>
      <c r="GR1390" s="0"/>
      <c r="GS1390" s="0"/>
      <c r="GT1390" s="0"/>
      <c r="GU1390" s="0"/>
      <c r="GV1390" s="0"/>
      <c r="GW1390" s="0"/>
      <c r="GX1390" s="0"/>
      <c r="GY1390" s="0"/>
      <c r="GZ1390" s="0"/>
      <c r="HA1390" s="0"/>
      <c r="HB1390" s="0"/>
      <c r="HC1390" s="0"/>
      <c r="HD1390" s="0"/>
      <c r="HE1390" s="0"/>
      <c r="HF1390" s="0"/>
      <c r="HG1390" s="0"/>
      <c r="HH1390" s="0"/>
      <c r="HI1390" s="0"/>
      <c r="HJ1390" s="0"/>
      <c r="HK1390" s="0"/>
      <c r="HL1390" s="0"/>
      <c r="HM1390" s="0"/>
      <c r="HN1390" s="0"/>
      <c r="HO1390" s="0"/>
      <c r="HP1390" s="0"/>
      <c r="HQ1390" s="0"/>
      <c r="HR1390" s="0"/>
      <c r="HS1390" s="0"/>
      <c r="HT1390" s="0"/>
      <c r="HU1390" s="0"/>
      <c r="HV1390" s="0"/>
      <c r="HW1390" s="0"/>
      <c r="HX1390" s="0"/>
      <c r="HY1390" s="0"/>
      <c r="HZ1390" s="0"/>
      <c r="IA1390" s="0"/>
      <c r="IB1390" s="0"/>
      <c r="IC1390" s="0"/>
      <c r="ID1390" s="0"/>
      <c r="IE1390" s="0"/>
      <c r="IF1390" s="0"/>
      <c r="IG1390" s="0"/>
      <c r="IH1390" s="0"/>
      <c r="II1390" s="0"/>
      <c r="IJ1390" s="0"/>
      <c r="IK1390" s="0"/>
      <c r="IL1390" s="0"/>
      <c r="IM1390" s="0"/>
      <c r="IN1390" s="0"/>
      <c r="IO1390" s="0"/>
      <c r="IP1390" s="0"/>
      <c r="IQ1390" s="0"/>
      <c r="IR1390" s="0"/>
      <c r="IS1390" s="0"/>
      <c r="IT1390" s="0"/>
      <c r="IU1390" s="0"/>
      <c r="IV1390" s="0"/>
      <c r="IW1390" s="0"/>
    </row>
    <row r="1391" customFormat="false" ht="12.75" hidden="true" customHeight="false" outlineLevel="0" collapsed="false">
      <c r="A1391" s="0" t="n">
        <f aca="false">WEEKDAY(C1391,2)</f>
        <v>1</v>
      </c>
      <c r="B1391" s="0" t="n">
        <f aca="false">MONTH(C1391)</f>
        <v>7</v>
      </c>
      <c r="C1391" s="23" t="n">
        <v>35989</v>
      </c>
      <c r="D1391" s="0" t="n">
        <f aca="false">MONTH(R1391)</f>
        <v>7</v>
      </c>
      <c r="E1391" s="0" t="n">
        <f aca="false">YEAR(R1391)</f>
        <v>1998</v>
      </c>
      <c r="F1391" s="35" t="n">
        <f aca="false">L1391-K1391</f>
        <v>0.2874</v>
      </c>
      <c r="G1391" s="24" t="n">
        <f aca="false">N1391-M1391</f>
        <v>-0.0346666666666664</v>
      </c>
      <c r="H1391" s="24" t="n">
        <f aca="false">O1391-N1391</f>
        <v>-0.00358333333333327</v>
      </c>
      <c r="I1391" s="24" t="n">
        <f aca="false">O1391-M1391</f>
        <v>-0.0382499999999997</v>
      </c>
      <c r="J1391" s="25" t="n">
        <f aca="false">VLOOKUP(C1391,'Nymex hist.'!A:B,2,0)</f>
        <v>2.249</v>
      </c>
      <c r="K1391" s="34" t="n">
        <f aca="false">AVERAGE(CC1391:CI1391)</f>
        <v>2.283</v>
      </c>
      <c r="L1391" s="34" t="n">
        <f aca="false">AVERAGE(CJ1391:CN1391)</f>
        <v>2.5704</v>
      </c>
      <c r="M1391" s="27" t="n">
        <f aca="false">SUMIF($S$3:$FQ$3,$E1391+1,$S1391:$FQ1391)/COUNTIF($S$3:$FQ$3,$E1391+1)</f>
        <v>2.39408333333333</v>
      </c>
      <c r="N1391" s="27" t="n">
        <f aca="false">SUMIF($S$3:$FQ$3,$E1391+2,$S1391:$FQ1391)/COUNTIF($S$3:$FQ$3,$E1391+2)</f>
        <v>2.35941666666667</v>
      </c>
      <c r="O1391" s="27" t="n">
        <f aca="false">SUMIF($S$3:$FQ$3,$E1391+3,$S1391:$FQ1391)/COUNTIF($S$3:$FQ$3,$E1391+3)</f>
        <v>2.35583333333333</v>
      </c>
      <c r="P1391" s="27" t="n">
        <f aca="false">SUMIF($S$3:$FQ$3,$E1391+4,$S1391:$FQ1391)/COUNTIF($S$3:$FQ$3,$E1391+4)</f>
        <v>2.37583333333333</v>
      </c>
      <c r="Q1391" s="27" t="n">
        <f aca="false">SUMIF($S$3:$FQ$3,$E1391+5,$S1391:$FQ1391)/COUNTIF($S$3:$FQ$3,$E1391+5)</f>
        <v>2.40583333333333</v>
      </c>
      <c r="R1391" s="28" t="n">
        <v>35989</v>
      </c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30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 t="n">
        <v>2.249</v>
      </c>
      <c r="CH1391" s="29" t="n">
        <v>2.28</v>
      </c>
      <c r="CI1391" s="29" t="n">
        <v>2.32</v>
      </c>
      <c r="CJ1391" s="29" t="n">
        <v>2.486</v>
      </c>
      <c r="CK1391" s="29" t="n">
        <v>2.66</v>
      </c>
      <c r="CL1391" s="29" t="n">
        <v>2.704</v>
      </c>
      <c r="CM1391" s="29" t="n">
        <v>2.572</v>
      </c>
      <c r="CN1391" s="29" t="n">
        <v>2.43</v>
      </c>
      <c r="CO1391" s="29" t="n">
        <v>2.305</v>
      </c>
      <c r="CP1391" s="29" t="n">
        <v>2.263</v>
      </c>
      <c r="CQ1391" s="29" t="n">
        <v>2.267</v>
      </c>
      <c r="CR1391" s="29" t="n">
        <v>2.271</v>
      </c>
      <c r="CS1391" s="29" t="n">
        <v>2.274</v>
      </c>
      <c r="CT1391" s="29" t="n">
        <v>2.287</v>
      </c>
      <c r="CU1391" s="29" t="n">
        <v>2.323</v>
      </c>
      <c r="CV1391" s="29" t="n">
        <v>2.453</v>
      </c>
      <c r="CW1391" s="29" t="n">
        <v>2.58</v>
      </c>
      <c r="CX1391" s="29" t="n">
        <v>2.61</v>
      </c>
      <c r="CY1391" s="29" t="n">
        <v>2.505</v>
      </c>
      <c r="CZ1391" s="29" t="n">
        <v>2.385</v>
      </c>
      <c r="DA1391" s="29" t="n">
        <v>2.27</v>
      </c>
      <c r="DB1391" s="29" t="n">
        <v>2.248</v>
      </c>
      <c r="DC1391" s="29" t="n">
        <v>2.248</v>
      </c>
      <c r="DD1391" s="29" t="n">
        <v>2.251</v>
      </c>
      <c r="DE1391" s="29" t="n">
        <v>2.264</v>
      </c>
      <c r="DF1391" s="29" t="n">
        <v>2.268</v>
      </c>
      <c r="DG1391" s="29" t="n">
        <v>2.291</v>
      </c>
      <c r="DH1391" s="29" t="n">
        <v>2.418</v>
      </c>
      <c r="DI1391" s="29" t="n">
        <v>2.555</v>
      </c>
      <c r="DJ1391" s="29" t="n">
        <v>2.577</v>
      </c>
      <c r="DK1391" s="29" t="n">
        <v>2.466</v>
      </c>
      <c r="DL1391" s="29" t="n">
        <v>2.374</v>
      </c>
      <c r="DM1391" s="29" t="n">
        <v>2.274</v>
      </c>
      <c r="DN1391" s="29" t="n">
        <v>2.261</v>
      </c>
      <c r="DO1391" s="29" t="n">
        <v>2.261</v>
      </c>
      <c r="DP1391" s="29" t="n">
        <v>2.261</v>
      </c>
      <c r="DQ1391" s="29" t="n">
        <v>2.264</v>
      </c>
      <c r="DR1391" s="29" t="n">
        <v>2.268</v>
      </c>
      <c r="DS1391" s="29" t="n">
        <v>2.291</v>
      </c>
      <c r="DT1391" s="29" t="n">
        <v>2.418</v>
      </c>
      <c r="DU1391" s="29" t="n">
        <v>2.555</v>
      </c>
      <c r="DV1391" s="29" t="n">
        <v>2.597</v>
      </c>
      <c r="DW1391" s="29" t="n">
        <v>2.486</v>
      </c>
      <c r="DX1391" s="29" t="n">
        <v>2.394</v>
      </c>
      <c r="DY1391" s="29" t="n">
        <v>2.294</v>
      </c>
      <c r="DZ1391" s="29" t="n">
        <v>2.281</v>
      </c>
      <c r="EA1391" s="29" t="n">
        <v>2.281</v>
      </c>
      <c r="EB1391" s="29" t="n">
        <v>2.281</v>
      </c>
      <c r="EC1391" s="29" t="n">
        <v>2.284</v>
      </c>
      <c r="ED1391" s="29" t="n">
        <v>2.288</v>
      </c>
      <c r="EE1391" s="29" t="n">
        <v>2.311</v>
      </c>
      <c r="EF1391" s="29" t="n">
        <v>2.438</v>
      </c>
      <c r="EG1391" s="29" t="n">
        <v>2.575</v>
      </c>
      <c r="EH1391" s="29" t="n">
        <v>2.627</v>
      </c>
      <c r="EI1391" s="29" t="n">
        <v>2.516</v>
      </c>
      <c r="EJ1391" s="29" t="n">
        <v>2.424</v>
      </c>
      <c r="EK1391" s="29" t="n">
        <v>2.324</v>
      </c>
      <c r="EL1391" s="29" t="n">
        <v>2.311</v>
      </c>
      <c r="EM1391" s="29" t="n">
        <v>2.311</v>
      </c>
      <c r="EN1391" s="29" t="n">
        <v>2.311</v>
      </c>
      <c r="EO1391" s="29" t="n">
        <v>2.314</v>
      </c>
      <c r="EP1391" s="29" t="n">
        <v>2.318</v>
      </c>
      <c r="EQ1391" s="29" t="n">
        <v>2.341</v>
      </c>
      <c r="ER1391" s="29" t="n">
        <v>2.468</v>
      </c>
      <c r="ES1391" s="29" t="n">
        <v>2.605</v>
      </c>
      <c r="ET1391" s="29" t="n">
        <v>2.667</v>
      </c>
      <c r="EU1391" s="29" t="n">
        <v>2.556</v>
      </c>
      <c r="EV1391" s="29" t="n">
        <v>2.464</v>
      </c>
      <c r="EW1391" s="29" t="n">
        <v>2.364</v>
      </c>
      <c r="EX1391" s="29" t="n">
        <v>2.351</v>
      </c>
      <c r="EY1391" s="29" t="n">
        <v>2.351</v>
      </c>
      <c r="EZ1391" s="29" t="n">
        <v>2.351</v>
      </c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29"/>
      <c r="GF1391" s="29"/>
      <c r="GG1391" s="29"/>
      <c r="GH1391" s="29"/>
      <c r="GI1391" s="29"/>
      <c r="GJ1391" s="29"/>
      <c r="GK1391" s="29"/>
      <c r="GL1391" s="29"/>
      <c r="GM1391" s="29"/>
      <c r="GN1391" s="29"/>
      <c r="GO1391" s="29"/>
      <c r="GP1391" s="29"/>
      <c r="GQ1391" s="29"/>
      <c r="GR1391" s="0"/>
      <c r="GS1391" s="0"/>
      <c r="GT1391" s="0"/>
      <c r="GU1391" s="0"/>
      <c r="GV1391" s="0"/>
      <c r="GW1391" s="0"/>
      <c r="GX1391" s="0"/>
      <c r="GY1391" s="0"/>
      <c r="GZ1391" s="0"/>
      <c r="HA1391" s="0"/>
      <c r="HB1391" s="0"/>
      <c r="HC1391" s="0"/>
      <c r="HD1391" s="0"/>
      <c r="HE1391" s="0"/>
      <c r="HF1391" s="0"/>
      <c r="HG1391" s="0"/>
      <c r="HH1391" s="0"/>
      <c r="HI1391" s="0"/>
      <c r="HJ1391" s="0"/>
      <c r="HK1391" s="0"/>
      <c r="HL1391" s="0"/>
      <c r="HM1391" s="0"/>
      <c r="HN1391" s="0"/>
      <c r="HO1391" s="0"/>
      <c r="HP1391" s="0"/>
      <c r="HQ1391" s="0"/>
      <c r="HR1391" s="0"/>
      <c r="HS1391" s="0"/>
      <c r="HT1391" s="0"/>
      <c r="HU1391" s="0"/>
      <c r="HV1391" s="0"/>
      <c r="HW1391" s="0"/>
      <c r="HX1391" s="0"/>
      <c r="HY1391" s="0"/>
      <c r="HZ1391" s="0"/>
      <c r="IA1391" s="0"/>
      <c r="IB1391" s="0"/>
      <c r="IC1391" s="0"/>
      <c r="ID1391" s="0"/>
      <c r="IE1391" s="0"/>
      <c r="IF1391" s="0"/>
      <c r="IG1391" s="0"/>
      <c r="IH1391" s="0"/>
      <c r="II1391" s="0"/>
      <c r="IJ1391" s="0"/>
      <c r="IK1391" s="0"/>
      <c r="IL1391" s="0"/>
      <c r="IM1391" s="0"/>
      <c r="IN1391" s="0"/>
      <c r="IO1391" s="0"/>
      <c r="IP1391" s="0"/>
      <c r="IQ1391" s="0"/>
      <c r="IR1391" s="0"/>
      <c r="IS1391" s="0"/>
      <c r="IT1391" s="0"/>
      <c r="IU1391" s="0"/>
      <c r="IV1391" s="0"/>
      <c r="IW1391" s="0"/>
    </row>
    <row r="1392" customFormat="false" ht="12.75" hidden="true" customHeight="false" outlineLevel="0" collapsed="false">
      <c r="A1392" s="0" t="n">
        <f aca="false">WEEKDAY(C1392,2)</f>
        <v>2</v>
      </c>
      <c r="B1392" s="0" t="n">
        <f aca="false">MONTH(C1392)</f>
        <v>7</v>
      </c>
      <c r="C1392" s="23" t="n">
        <v>35990</v>
      </c>
      <c r="D1392" s="0" t="n">
        <f aca="false">MONTH(R1392)</f>
        <v>7</v>
      </c>
      <c r="E1392" s="0" t="n">
        <f aca="false">YEAR(R1392)</f>
        <v>1998</v>
      </c>
      <c r="F1392" s="35" t="n">
        <f aca="false">L1392-K1392</f>
        <v>0.285066666666667</v>
      </c>
      <c r="G1392" s="24" t="n">
        <f aca="false">N1392-M1392</f>
        <v>-0.0322499999999994</v>
      </c>
      <c r="H1392" s="24" t="n">
        <f aca="false">O1392-N1392</f>
        <v>-0.00316666666666698</v>
      </c>
      <c r="I1392" s="24" t="n">
        <f aca="false">O1392-M1392</f>
        <v>-0.0354166666666664</v>
      </c>
      <c r="J1392" s="25" t="n">
        <f aca="false">VLOOKUP(C1392,'Nymex hist.'!A:B,2,0)</f>
        <v>2.266</v>
      </c>
      <c r="K1392" s="34" t="n">
        <f aca="false">AVERAGE(CC1392:CI1392)</f>
        <v>2.29233333333333</v>
      </c>
      <c r="L1392" s="34" t="n">
        <f aca="false">AVERAGE(CJ1392:CN1392)</f>
        <v>2.5774</v>
      </c>
      <c r="M1392" s="27" t="n">
        <f aca="false">SUMIF($S$3:$FQ$3,$E1392+1,$S1392:$FQ1392)/COUNTIF($S$3:$FQ$3,$E1392+1)</f>
        <v>2.40125</v>
      </c>
      <c r="N1392" s="27" t="n">
        <f aca="false">SUMIF($S$3:$FQ$3,$E1392+2,$S1392:$FQ1392)/COUNTIF($S$3:$FQ$3,$E1392+2)</f>
        <v>2.369</v>
      </c>
      <c r="O1392" s="27" t="n">
        <f aca="false">SUMIF($S$3:$FQ$3,$E1392+3,$S1392:$FQ1392)/COUNTIF($S$3:$FQ$3,$E1392+3)</f>
        <v>2.36583333333333</v>
      </c>
      <c r="P1392" s="27" t="n">
        <f aca="false">SUMIF($S$3:$FQ$3,$E1392+4,$S1392:$FQ1392)/COUNTIF($S$3:$FQ$3,$E1392+4)</f>
        <v>2.38583333333333</v>
      </c>
      <c r="Q1392" s="27" t="n">
        <f aca="false">SUMIF($S$3:$FQ$3,$E1392+5,$S1392:$FQ1392)/COUNTIF($S$3:$FQ$3,$E1392+5)</f>
        <v>2.41583333333333</v>
      </c>
      <c r="R1392" s="28" t="n">
        <v>35990</v>
      </c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30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 t="n">
        <v>2.266</v>
      </c>
      <c r="CH1392" s="29" t="n">
        <v>2.291</v>
      </c>
      <c r="CI1392" s="29" t="n">
        <v>2.32</v>
      </c>
      <c r="CJ1392" s="29" t="n">
        <v>2.487</v>
      </c>
      <c r="CK1392" s="29" t="n">
        <v>2.667</v>
      </c>
      <c r="CL1392" s="29" t="n">
        <v>2.711</v>
      </c>
      <c r="CM1392" s="29" t="n">
        <v>2.581</v>
      </c>
      <c r="CN1392" s="29" t="n">
        <v>2.441</v>
      </c>
      <c r="CO1392" s="29" t="n">
        <v>2.315</v>
      </c>
      <c r="CP1392" s="29" t="n">
        <v>2.275</v>
      </c>
      <c r="CQ1392" s="29" t="n">
        <v>2.275</v>
      </c>
      <c r="CR1392" s="29" t="n">
        <v>2.28</v>
      </c>
      <c r="CS1392" s="29" t="n">
        <v>2.28</v>
      </c>
      <c r="CT1392" s="29" t="n">
        <v>2.292</v>
      </c>
      <c r="CU1392" s="29" t="n">
        <v>2.325</v>
      </c>
      <c r="CV1392" s="29" t="n">
        <v>2.455</v>
      </c>
      <c r="CW1392" s="29" t="n">
        <v>2.585</v>
      </c>
      <c r="CX1392" s="29" t="n">
        <v>2.615</v>
      </c>
      <c r="CY1392" s="29" t="n">
        <v>2.515</v>
      </c>
      <c r="CZ1392" s="29" t="n">
        <v>2.395</v>
      </c>
      <c r="DA1392" s="29" t="n">
        <v>2.28</v>
      </c>
      <c r="DB1392" s="29" t="n">
        <v>2.258</v>
      </c>
      <c r="DC1392" s="29" t="n">
        <v>2.258</v>
      </c>
      <c r="DD1392" s="29" t="n">
        <v>2.261</v>
      </c>
      <c r="DE1392" s="29" t="n">
        <v>2.274</v>
      </c>
      <c r="DF1392" s="29" t="n">
        <v>2.278</v>
      </c>
      <c r="DG1392" s="29" t="n">
        <v>2.301</v>
      </c>
      <c r="DH1392" s="29" t="n">
        <v>2.428</v>
      </c>
      <c r="DI1392" s="29" t="n">
        <v>2.565</v>
      </c>
      <c r="DJ1392" s="29" t="n">
        <v>2.587</v>
      </c>
      <c r="DK1392" s="29" t="n">
        <v>2.476</v>
      </c>
      <c r="DL1392" s="29" t="n">
        <v>2.384</v>
      </c>
      <c r="DM1392" s="29" t="n">
        <v>2.284</v>
      </c>
      <c r="DN1392" s="29" t="n">
        <v>2.271</v>
      </c>
      <c r="DO1392" s="29" t="n">
        <v>2.271</v>
      </c>
      <c r="DP1392" s="29" t="n">
        <v>2.271</v>
      </c>
      <c r="DQ1392" s="29" t="n">
        <v>2.274</v>
      </c>
      <c r="DR1392" s="29" t="n">
        <v>2.278</v>
      </c>
      <c r="DS1392" s="29" t="n">
        <v>2.301</v>
      </c>
      <c r="DT1392" s="29" t="n">
        <v>2.428</v>
      </c>
      <c r="DU1392" s="29" t="n">
        <v>2.565</v>
      </c>
      <c r="DV1392" s="29" t="n">
        <v>2.607</v>
      </c>
      <c r="DW1392" s="29" t="n">
        <v>2.496</v>
      </c>
      <c r="DX1392" s="29" t="n">
        <v>2.404</v>
      </c>
      <c r="DY1392" s="29" t="n">
        <v>2.304</v>
      </c>
      <c r="DZ1392" s="29" t="n">
        <v>2.291</v>
      </c>
      <c r="EA1392" s="29" t="n">
        <v>2.291</v>
      </c>
      <c r="EB1392" s="29" t="n">
        <v>2.291</v>
      </c>
      <c r="EC1392" s="29" t="n">
        <v>2.294</v>
      </c>
      <c r="ED1392" s="29" t="n">
        <v>2.298</v>
      </c>
      <c r="EE1392" s="29" t="n">
        <v>2.321</v>
      </c>
      <c r="EF1392" s="29" t="n">
        <v>2.448</v>
      </c>
      <c r="EG1392" s="29" t="n">
        <v>2.585</v>
      </c>
      <c r="EH1392" s="29" t="n">
        <v>2.637</v>
      </c>
      <c r="EI1392" s="29" t="n">
        <v>2.526</v>
      </c>
      <c r="EJ1392" s="29" t="n">
        <v>2.434</v>
      </c>
      <c r="EK1392" s="29" t="n">
        <v>2.334</v>
      </c>
      <c r="EL1392" s="29" t="n">
        <v>2.321</v>
      </c>
      <c r="EM1392" s="29" t="n">
        <v>2.321</v>
      </c>
      <c r="EN1392" s="29" t="n">
        <v>2.321</v>
      </c>
      <c r="EO1392" s="29" t="n">
        <v>2.324</v>
      </c>
      <c r="EP1392" s="29" t="n">
        <v>2.328</v>
      </c>
      <c r="EQ1392" s="29" t="n">
        <v>2.351</v>
      </c>
      <c r="ER1392" s="29" t="n">
        <v>2.478</v>
      </c>
      <c r="ES1392" s="29" t="n">
        <v>2.615</v>
      </c>
      <c r="ET1392" s="29" t="n">
        <v>2.677</v>
      </c>
      <c r="EU1392" s="29" t="n">
        <v>2.566</v>
      </c>
      <c r="EV1392" s="29" t="n">
        <v>2.474</v>
      </c>
      <c r="EW1392" s="29" t="n">
        <v>2.374</v>
      </c>
      <c r="EX1392" s="29" t="n">
        <v>2.361</v>
      </c>
      <c r="EY1392" s="29" t="n">
        <v>2.361</v>
      </c>
      <c r="EZ1392" s="29" t="n">
        <v>2.361</v>
      </c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29"/>
      <c r="GF1392" s="29"/>
      <c r="GG1392" s="29"/>
      <c r="GH1392" s="29"/>
      <c r="GI1392" s="29"/>
      <c r="GJ1392" s="29"/>
      <c r="GK1392" s="29"/>
      <c r="GL1392" s="29"/>
      <c r="GM1392" s="29"/>
      <c r="GN1392" s="29"/>
      <c r="GO1392" s="29"/>
      <c r="GP1392" s="29"/>
      <c r="GQ1392" s="29"/>
      <c r="GR1392" s="0"/>
      <c r="GS1392" s="0"/>
      <c r="GT1392" s="0"/>
      <c r="GU1392" s="0"/>
      <c r="GV1392" s="0"/>
      <c r="GW1392" s="0"/>
      <c r="GX1392" s="0"/>
      <c r="GY1392" s="0"/>
      <c r="GZ1392" s="0"/>
      <c r="HA1392" s="0"/>
      <c r="HB1392" s="0"/>
      <c r="HC1392" s="0"/>
      <c r="HD1392" s="0"/>
      <c r="HE1392" s="0"/>
      <c r="HF1392" s="0"/>
      <c r="HG1392" s="0"/>
      <c r="HH1392" s="0"/>
      <c r="HI1392" s="0"/>
      <c r="HJ1392" s="0"/>
      <c r="HK1392" s="0"/>
      <c r="HL1392" s="0"/>
      <c r="HM1392" s="0"/>
      <c r="HN1392" s="0"/>
      <c r="HO1392" s="0"/>
      <c r="HP1392" s="0"/>
      <c r="HQ1392" s="0"/>
      <c r="HR1392" s="0"/>
      <c r="HS1392" s="0"/>
      <c r="HT1392" s="0"/>
      <c r="HU1392" s="0"/>
      <c r="HV1392" s="0"/>
      <c r="HW1392" s="0"/>
      <c r="HX1392" s="0"/>
      <c r="HY1392" s="0"/>
      <c r="HZ1392" s="0"/>
      <c r="IA1392" s="0"/>
      <c r="IB1392" s="0"/>
      <c r="IC1392" s="0"/>
      <c r="ID1392" s="0"/>
      <c r="IE1392" s="0"/>
      <c r="IF1392" s="0"/>
      <c r="IG1392" s="0"/>
      <c r="IH1392" s="0"/>
      <c r="II1392" s="0"/>
      <c r="IJ1392" s="0"/>
      <c r="IK1392" s="0"/>
      <c r="IL1392" s="0"/>
      <c r="IM1392" s="0"/>
      <c r="IN1392" s="0"/>
      <c r="IO1392" s="0"/>
      <c r="IP1392" s="0"/>
      <c r="IQ1392" s="0"/>
      <c r="IR1392" s="0"/>
      <c r="IS1392" s="0"/>
      <c r="IT1392" s="0"/>
      <c r="IU1392" s="0"/>
      <c r="IV1392" s="0"/>
      <c r="IW1392" s="0"/>
    </row>
    <row r="1393" customFormat="false" ht="12.75" hidden="true" customHeight="false" outlineLevel="0" collapsed="false">
      <c r="A1393" s="0" t="n">
        <f aca="false">WEEKDAY(C1393,2)</f>
        <v>3</v>
      </c>
      <c r="B1393" s="0" t="n">
        <f aca="false">MONTH(C1393)</f>
        <v>7</v>
      </c>
      <c r="C1393" s="23" t="n">
        <v>35991</v>
      </c>
      <c r="D1393" s="0" t="n">
        <f aca="false">MONTH(R1393)</f>
        <v>7</v>
      </c>
      <c r="E1393" s="0" t="n">
        <f aca="false">YEAR(R1393)</f>
        <v>1998</v>
      </c>
      <c r="F1393" s="35" t="n">
        <f aca="false">L1393-K1393</f>
        <v>0.3092</v>
      </c>
      <c r="G1393" s="24" t="n">
        <f aca="false">N1393-M1393</f>
        <v>-0.0301666666666662</v>
      </c>
      <c r="H1393" s="24" t="n">
        <f aca="false">O1393-N1393</f>
        <v>-0.0043333333333333</v>
      </c>
      <c r="I1393" s="24" t="n">
        <f aca="false">O1393-M1393</f>
        <v>-0.0344999999999995</v>
      </c>
      <c r="J1393" s="25" t="n">
        <f aca="false">VLOOKUP(C1393,'Nymex hist.'!A:B,2,0)</f>
        <v>2.231</v>
      </c>
      <c r="K1393" s="34" t="n">
        <f aca="false">AVERAGE(CC1393:CI1393)</f>
        <v>2.255</v>
      </c>
      <c r="L1393" s="34" t="n">
        <f aca="false">AVERAGE(CJ1393:CN1393)</f>
        <v>2.5642</v>
      </c>
      <c r="M1393" s="27" t="n">
        <f aca="false">SUMIF($S$3:$FQ$3,$E1393+1,$S1393:$FQ1393)/COUNTIF($S$3:$FQ$3,$E1393+1)</f>
        <v>2.39916666666667</v>
      </c>
      <c r="N1393" s="27" t="n">
        <f aca="false">SUMIF($S$3:$FQ$3,$E1393+2,$S1393:$FQ1393)/COUNTIF($S$3:$FQ$3,$E1393+2)</f>
        <v>2.369</v>
      </c>
      <c r="O1393" s="27" t="n">
        <f aca="false">SUMIF($S$3:$FQ$3,$E1393+3,$S1393:$FQ1393)/COUNTIF($S$3:$FQ$3,$E1393+3)</f>
        <v>2.36466666666667</v>
      </c>
      <c r="P1393" s="27" t="n">
        <f aca="false">SUMIF($S$3:$FQ$3,$E1393+4,$S1393:$FQ1393)/COUNTIF($S$3:$FQ$3,$E1393+4)</f>
        <v>2.38466666666667</v>
      </c>
      <c r="Q1393" s="27" t="n">
        <f aca="false">SUMIF($S$3:$FQ$3,$E1393+5,$S1393:$FQ1393)/COUNTIF($S$3:$FQ$3,$E1393+5)</f>
        <v>2.41466666666667</v>
      </c>
      <c r="R1393" s="28" t="n">
        <v>35991</v>
      </c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30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 t="n">
        <v>2.231</v>
      </c>
      <c r="CH1393" s="29" t="n">
        <v>2.253</v>
      </c>
      <c r="CI1393" s="29" t="n">
        <v>2.281</v>
      </c>
      <c r="CJ1393" s="29" t="n">
        <v>2.463</v>
      </c>
      <c r="CK1393" s="29" t="n">
        <v>2.65</v>
      </c>
      <c r="CL1393" s="29" t="n">
        <v>2.7</v>
      </c>
      <c r="CM1393" s="29" t="n">
        <v>2.573</v>
      </c>
      <c r="CN1393" s="29" t="n">
        <v>2.435</v>
      </c>
      <c r="CO1393" s="29" t="n">
        <v>2.315</v>
      </c>
      <c r="CP1393" s="29" t="n">
        <v>2.275</v>
      </c>
      <c r="CQ1393" s="29" t="n">
        <v>2.275</v>
      </c>
      <c r="CR1393" s="29" t="n">
        <v>2.28</v>
      </c>
      <c r="CS1393" s="29" t="n">
        <v>2.28</v>
      </c>
      <c r="CT1393" s="29" t="n">
        <v>2.292</v>
      </c>
      <c r="CU1393" s="29" t="n">
        <v>2.325</v>
      </c>
      <c r="CV1393" s="29" t="n">
        <v>2.455</v>
      </c>
      <c r="CW1393" s="29" t="n">
        <v>2.585</v>
      </c>
      <c r="CX1393" s="29" t="n">
        <v>2.615</v>
      </c>
      <c r="CY1393" s="29" t="n">
        <v>2.515</v>
      </c>
      <c r="CZ1393" s="29" t="n">
        <v>2.395</v>
      </c>
      <c r="DA1393" s="29" t="n">
        <v>2.28</v>
      </c>
      <c r="DB1393" s="29" t="n">
        <v>2.258</v>
      </c>
      <c r="DC1393" s="29" t="n">
        <v>2.258</v>
      </c>
      <c r="DD1393" s="29" t="n">
        <v>2.261</v>
      </c>
      <c r="DE1393" s="29" t="n">
        <v>2.274</v>
      </c>
      <c r="DF1393" s="29" t="n">
        <v>2.278</v>
      </c>
      <c r="DG1393" s="29" t="n">
        <v>2.301</v>
      </c>
      <c r="DH1393" s="29" t="n">
        <v>2.428</v>
      </c>
      <c r="DI1393" s="29" t="n">
        <v>2.565</v>
      </c>
      <c r="DJ1393" s="29" t="n">
        <v>2.585</v>
      </c>
      <c r="DK1393" s="29" t="n">
        <v>2.474</v>
      </c>
      <c r="DL1393" s="29" t="n">
        <v>2.382</v>
      </c>
      <c r="DM1393" s="29" t="n">
        <v>2.282</v>
      </c>
      <c r="DN1393" s="29" t="n">
        <v>2.269</v>
      </c>
      <c r="DO1393" s="29" t="n">
        <v>2.269</v>
      </c>
      <c r="DP1393" s="29" t="n">
        <v>2.269</v>
      </c>
      <c r="DQ1393" s="29" t="n">
        <v>2.274</v>
      </c>
      <c r="DR1393" s="29" t="n">
        <v>2.278</v>
      </c>
      <c r="DS1393" s="29" t="n">
        <v>2.301</v>
      </c>
      <c r="DT1393" s="29" t="n">
        <v>2.428</v>
      </c>
      <c r="DU1393" s="29" t="n">
        <v>2.565</v>
      </c>
      <c r="DV1393" s="29" t="n">
        <v>2.605</v>
      </c>
      <c r="DW1393" s="29" t="n">
        <v>2.494</v>
      </c>
      <c r="DX1393" s="29" t="n">
        <v>2.402</v>
      </c>
      <c r="DY1393" s="29" t="n">
        <v>2.302</v>
      </c>
      <c r="DZ1393" s="29" t="n">
        <v>2.289</v>
      </c>
      <c r="EA1393" s="29" t="n">
        <v>2.289</v>
      </c>
      <c r="EB1393" s="29" t="n">
        <v>2.289</v>
      </c>
      <c r="EC1393" s="29" t="n">
        <v>2.294</v>
      </c>
      <c r="ED1393" s="29" t="n">
        <v>2.298</v>
      </c>
      <c r="EE1393" s="29" t="n">
        <v>2.321</v>
      </c>
      <c r="EF1393" s="29" t="n">
        <v>2.448</v>
      </c>
      <c r="EG1393" s="29" t="n">
        <v>2.585</v>
      </c>
      <c r="EH1393" s="29" t="n">
        <v>2.635</v>
      </c>
      <c r="EI1393" s="29" t="n">
        <v>2.524</v>
      </c>
      <c r="EJ1393" s="29" t="n">
        <v>2.432</v>
      </c>
      <c r="EK1393" s="29" t="n">
        <v>2.332</v>
      </c>
      <c r="EL1393" s="29" t="n">
        <v>2.319</v>
      </c>
      <c r="EM1393" s="29" t="n">
        <v>2.319</v>
      </c>
      <c r="EN1393" s="29" t="n">
        <v>2.319</v>
      </c>
      <c r="EO1393" s="29" t="n">
        <v>2.324</v>
      </c>
      <c r="EP1393" s="29" t="n">
        <v>2.328</v>
      </c>
      <c r="EQ1393" s="29" t="n">
        <v>2.351</v>
      </c>
      <c r="ER1393" s="29" t="n">
        <v>2.478</v>
      </c>
      <c r="ES1393" s="29" t="n">
        <v>2.615</v>
      </c>
      <c r="ET1393" s="29" t="n">
        <v>2.675</v>
      </c>
      <c r="EU1393" s="29" t="n">
        <v>2.564</v>
      </c>
      <c r="EV1393" s="29" t="n">
        <v>2.472</v>
      </c>
      <c r="EW1393" s="29" t="n">
        <v>2.372</v>
      </c>
      <c r="EX1393" s="29" t="n">
        <v>2.359</v>
      </c>
      <c r="EY1393" s="29" t="n">
        <v>2.359</v>
      </c>
      <c r="EZ1393" s="29" t="n">
        <v>2.359</v>
      </c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29"/>
      <c r="GF1393" s="29"/>
      <c r="GG1393" s="29"/>
      <c r="GH1393" s="29"/>
      <c r="GI1393" s="29"/>
      <c r="GJ1393" s="29"/>
      <c r="GK1393" s="29"/>
      <c r="GL1393" s="29"/>
      <c r="GM1393" s="29"/>
      <c r="GN1393" s="29"/>
      <c r="GO1393" s="29"/>
      <c r="GP1393" s="29"/>
      <c r="GQ1393" s="29"/>
      <c r="GR1393" s="0"/>
      <c r="GS1393" s="0"/>
      <c r="GT1393" s="0"/>
      <c r="GU1393" s="0"/>
      <c r="GV1393" s="0"/>
      <c r="GW1393" s="0"/>
      <c r="GX1393" s="0"/>
      <c r="GY1393" s="0"/>
      <c r="GZ1393" s="0"/>
      <c r="HA1393" s="0"/>
      <c r="HB1393" s="0"/>
      <c r="HC1393" s="0"/>
      <c r="HD1393" s="0"/>
      <c r="HE1393" s="0"/>
      <c r="HF1393" s="0"/>
      <c r="HG1393" s="0"/>
      <c r="HH1393" s="0"/>
      <c r="HI1393" s="0"/>
      <c r="HJ1393" s="0"/>
      <c r="HK1393" s="0"/>
      <c r="HL1393" s="0"/>
      <c r="HM1393" s="0"/>
      <c r="HN1393" s="0"/>
      <c r="HO1393" s="0"/>
      <c r="HP1393" s="0"/>
      <c r="HQ1393" s="0"/>
      <c r="HR1393" s="0"/>
      <c r="HS1393" s="0"/>
      <c r="HT1393" s="0"/>
      <c r="HU1393" s="0"/>
      <c r="HV1393" s="0"/>
      <c r="HW1393" s="0"/>
      <c r="HX1393" s="0"/>
      <c r="HY1393" s="0"/>
      <c r="HZ1393" s="0"/>
      <c r="IA1393" s="0"/>
      <c r="IB1393" s="0"/>
      <c r="IC1393" s="0"/>
      <c r="ID1393" s="0"/>
      <c r="IE1393" s="0"/>
      <c r="IF1393" s="0"/>
      <c r="IG1393" s="0"/>
      <c r="IH1393" s="0"/>
      <c r="II1393" s="0"/>
      <c r="IJ1393" s="0"/>
      <c r="IK1393" s="0"/>
      <c r="IL1393" s="0"/>
      <c r="IM1393" s="0"/>
      <c r="IN1393" s="0"/>
      <c r="IO1393" s="0"/>
      <c r="IP1393" s="0"/>
      <c r="IQ1393" s="0"/>
      <c r="IR1393" s="0"/>
      <c r="IS1393" s="0"/>
      <c r="IT1393" s="0"/>
      <c r="IU1393" s="0"/>
      <c r="IV1393" s="0"/>
      <c r="IW1393" s="0"/>
    </row>
    <row r="1394" customFormat="false" ht="12.75" hidden="false" customHeight="false" outlineLevel="0" collapsed="false">
      <c r="A1394" s="1" t="n">
        <f aca="false">WEEKDAY(C1394,2)</f>
        <v>4</v>
      </c>
      <c r="B1394" s="1" t="n">
        <f aca="false">MONTH(C1394)</f>
        <v>7</v>
      </c>
      <c r="C1394" s="23" t="n">
        <v>35992</v>
      </c>
      <c r="D1394" s="0" t="n">
        <f aca="false">MONTH(R1394)</f>
        <v>7</v>
      </c>
      <c r="E1394" s="0" t="n">
        <f aca="false">YEAR(R1394)</f>
        <v>1998</v>
      </c>
      <c r="F1394" s="3" t="n">
        <f aca="false">L1394-K1394</f>
        <v>0.3604</v>
      </c>
      <c r="G1394" s="3" t="n">
        <f aca="false">N1394-M1394</f>
        <v>-0.0182500000000001</v>
      </c>
      <c r="H1394" s="3" t="n">
        <f aca="false">O1394-N1394</f>
        <v>-0.00674999999999981</v>
      </c>
      <c r="I1394" s="3" t="n">
        <f aca="false">O1394-M1394</f>
        <v>-0.0249999999999999</v>
      </c>
      <c r="J1394" s="4" t="n">
        <f aca="false">VLOOKUP(C1394,'Nymex hist.'!A:B,2,0)</f>
        <v>2.132</v>
      </c>
      <c r="K1394" s="4" t="n">
        <f aca="false">AVERAGE(CC1394:CI1394)</f>
        <v>2.149</v>
      </c>
      <c r="L1394" s="4" t="n">
        <f aca="false">AVERAGE(CJ1394:CN1394)</f>
        <v>2.5094</v>
      </c>
      <c r="M1394" s="4" t="n">
        <f aca="false">SUMIF($S$3:$FQ$3,$E1394+1,$S1394:$FQ1394)/COUNTIF($S$3:$FQ$3,$E1394+1)</f>
        <v>2.3855</v>
      </c>
      <c r="N1394" s="4" t="n">
        <f aca="false">SUMIF($S$3:$FQ$3,$E1394+2,$S1394:$FQ1394)/COUNTIF($S$3:$FQ$3,$E1394+2)</f>
        <v>2.36725</v>
      </c>
      <c r="O1394" s="4" t="n">
        <f aca="false">SUMIF($S$3:$FQ$3,$E1394+3,$S1394:$FQ1394)/COUNTIF($S$3:$FQ$3,$E1394+3)</f>
        <v>2.3605</v>
      </c>
      <c r="P1394" s="4" t="n">
        <f aca="false">SUMIF($S$3:$FQ$3,$E1394+4,$S1394:$FQ1394)/COUNTIF($S$3:$FQ$3,$E1394+4)</f>
        <v>2.3805</v>
      </c>
      <c r="Q1394" s="4" t="n">
        <f aca="false">SUMIF($S$3:$FQ$3,$E1394+5,$S1394:$FQ1394)/COUNTIF($S$3:$FQ$3,$E1394+5)</f>
        <v>2.4105</v>
      </c>
      <c r="R1394" s="21" t="n">
        <v>35992</v>
      </c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7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  <c r="BT1394" s="32"/>
      <c r="BU1394" s="32"/>
      <c r="BV1394" s="32"/>
      <c r="BW1394" s="32"/>
      <c r="BX1394" s="32"/>
      <c r="BY1394" s="32"/>
      <c r="BZ1394" s="32"/>
      <c r="CA1394" s="32"/>
      <c r="CB1394" s="32"/>
      <c r="CC1394" s="32"/>
      <c r="CD1394" s="32"/>
      <c r="CE1394" s="32"/>
      <c r="CF1394" s="32"/>
      <c r="CG1394" s="32" t="n">
        <v>2.132</v>
      </c>
      <c r="CH1394" s="32" t="n">
        <v>2.146</v>
      </c>
      <c r="CI1394" s="32" t="n">
        <v>2.169</v>
      </c>
      <c r="CJ1394" s="32" t="n">
        <v>2.375</v>
      </c>
      <c r="CK1394" s="32" t="n">
        <v>2.582</v>
      </c>
      <c r="CL1394" s="32" t="n">
        <v>2.642</v>
      </c>
      <c r="CM1394" s="32" t="n">
        <v>2.537</v>
      </c>
      <c r="CN1394" s="32" t="n">
        <v>2.411</v>
      </c>
      <c r="CO1394" s="32" t="n">
        <v>2.31</v>
      </c>
      <c r="CP1394" s="32" t="n">
        <v>2.27</v>
      </c>
      <c r="CQ1394" s="32" t="n">
        <v>2.27</v>
      </c>
      <c r="CR1394" s="32" t="n">
        <v>2.275</v>
      </c>
      <c r="CS1394" s="32" t="n">
        <v>2.275</v>
      </c>
      <c r="CT1394" s="32" t="n">
        <v>2.287</v>
      </c>
      <c r="CU1394" s="32" t="n">
        <v>2.319</v>
      </c>
      <c r="CV1394" s="32" t="n">
        <v>2.45</v>
      </c>
      <c r="CW1394" s="32" t="n">
        <v>2.58</v>
      </c>
      <c r="CX1394" s="32" t="n">
        <v>2.615</v>
      </c>
      <c r="CY1394" s="32" t="n">
        <v>2.515</v>
      </c>
      <c r="CZ1394" s="32" t="n">
        <v>2.395</v>
      </c>
      <c r="DA1394" s="32" t="n">
        <v>2.28</v>
      </c>
      <c r="DB1394" s="32" t="n">
        <v>2.257</v>
      </c>
      <c r="DC1394" s="32" t="n">
        <v>2.256</v>
      </c>
      <c r="DD1394" s="32" t="n">
        <v>2.258</v>
      </c>
      <c r="DE1394" s="32" t="n">
        <v>2.271</v>
      </c>
      <c r="DF1394" s="32" t="n">
        <v>2.275</v>
      </c>
      <c r="DG1394" s="32" t="n">
        <v>2.298</v>
      </c>
      <c r="DH1394" s="32" t="n">
        <v>2.425</v>
      </c>
      <c r="DI1394" s="32" t="n">
        <v>2.562</v>
      </c>
      <c r="DJ1394" s="32" t="n">
        <v>2.58</v>
      </c>
      <c r="DK1394" s="32" t="n">
        <v>2.469</v>
      </c>
      <c r="DL1394" s="32" t="n">
        <v>2.377</v>
      </c>
      <c r="DM1394" s="32" t="n">
        <v>2.277</v>
      </c>
      <c r="DN1394" s="32" t="n">
        <v>2.264</v>
      </c>
      <c r="DO1394" s="32" t="n">
        <v>2.264</v>
      </c>
      <c r="DP1394" s="32" t="n">
        <v>2.264</v>
      </c>
      <c r="DQ1394" s="32" t="n">
        <v>2.271</v>
      </c>
      <c r="DR1394" s="32" t="n">
        <v>2.275</v>
      </c>
      <c r="DS1394" s="32" t="n">
        <v>2.298</v>
      </c>
      <c r="DT1394" s="32" t="n">
        <v>2.425</v>
      </c>
      <c r="DU1394" s="32" t="n">
        <v>2.562</v>
      </c>
      <c r="DV1394" s="32" t="n">
        <v>2.6</v>
      </c>
      <c r="DW1394" s="32" t="n">
        <v>2.489</v>
      </c>
      <c r="DX1394" s="32" t="n">
        <v>2.397</v>
      </c>
      <c r="DY1394" s="32" t="n">
        <v>2.297</v>
      </c>
      <c r="DZ1394" s="32" t="n">
        <v>2.284</v>
      </c>
      <c r="EA1394" s="32" t="n">
        <v>2.284</v>
      </c>
      <c r="EB1394" s="32" t="n">
        <v>2.284</v>
      </c>
      <c r="EC1394" s="32" t="n">
        <v>2.291</v>
      </c>
      <c r="ED1394" s="32" t="n">
        <v>2.295</v>
      </c>
      <c r="EE1394" s="32" t="n">
        <v>2.318</v>
      </c>
      <c r="EF1394" s="32" t="n">
        <v>2.445</v>
      </c>
      <c r="EG1394" s="32" t="n">
        <v>2.582</v>
      </c>
      <c r="EH1394" s="32" t="n">
        <v>2.63</v>
      </c>
      <c r="EI1394" s="32" t="n">
        <v>2.519</v>
      </c>
      <c r="EJ1394" s="32" t="n">
        <v>2.427</v>
      </c>
      <c r="EK1394" s="32" t="n">
        <v>2.327</v>
      </c>
      <c r="EL1394" s="32" t="n">
        <v>2.314</v>
      </c>
      <c r="EM1394" s="32" t="n">
        <v>2.314</v>
      </c>
      <c r="EN1394" s="32" t="n">
        <v>2.314</v>
      </c>
      <c r="EO1394" s="32" t="n">
        <v>2.321</v>
      </c>
      <c r="EP1394" s="32" t="n">
        <v>2.325</v>
      </c>
      <c r="EQ1394" s="32" t="n">
        <v>2.348</v>
      </c>
      <c r="ER1394" s="32" t="n">
        <v>2.475</v>
      </c>
      <c r="ES1394" s="32" t="n">
        <v>2.612</v>
      </c>
      <c r="ET1394" s="32" t="n">
        <v>2.67</v>
      </c>
      <c r="EU1394" s="32" t="n">
        <v>2.559</v>
      </c>
      <c r="EV1394" s="32" t="n">
        <v>2.467</v>
      </c>
      <c r="EW1394" s="32" t="n">
        <v>2.367</v>
      </c>
      <c r="EX1394" s="32" t="n">
        <v>2.354</v>
      </c>
      <c r="EY1394" s="32" t="n">
        <v>2.354</v>
      </c>
      <c r="EZ1394" s="32" t="n">
        <v>2.354</v>
      </c>
      <c r="FA1394" s="32"/>
      <c r="FB1394" s="32"/>
      <c r="FC1394" s="32"/>
      <c r="FD1394" s="32"/>
      <c r="FE1394" s="32"/>
      <c r="FF1394" s="32"/>
      <c r="FG1394" s="32"/>
      <c r="FH1394" s="32"/>
      <c r="FI1394" s="32"/>
      <c r="FJ1394" s="32"/>
      <c r="FK1394" s="32"/>
      <c r="FL1394" s="32"/>
      <c r="FM1394" s="32"/>
      <c r="FN1394" s="32"/>
      <c r="FO1394" s="32"/>
      <c r="FP1394" s="32"/>
      <c r="FQ1394" s="32"/>
      <c r="FR1394" s="32"/>
      <c r="FS1394" s="32"/>
      <c r="FT1394" s="32"/>
      <c r="FU1394" s="32"/>
      <c r="FV1394" s="32"/>
      <c r="FW1394" s="32"/>
      <c r="FX1394" s="32"/>
      <c r="FY1394" s="32"/>
      <c r="FZ1394" s="32"/>
      <c r="GA1394" s="32"/>
      <c r="GB1394" s="32"/>
      <c r="GC1394" s="32"/>
      <c r="GD1394" s="32"/>
      <c r="GE1394" s="32"/>
      <c r="GF1394" s="32"/>
      <c r="GG1394" s="32"/>
      <c r="GH1394" s="32"/>
      <c r="GI1394" s="32"/>
      <c r="GJ1394" s="32"/>
      <c r="GK1394" s="32"/>
      <c r="GL1394" s="32"/>
      <c r="GM1394" s="32"/>
      <c r="GN1394" s="32"/>
      <c r="GO1394" s="32"/>
      <c r="GP1394" s="32"/>
      <c r="GQ1394" s="32"/>
    </row>
    <row r="1395" customFormat="false" ht="12.75" hidden="true" customHeight="false" outlineLevel="0" collapsed="false">
      <c r="A1395" s="0" t="n">
        <f aca="false">WEEKDAY(C1395,2)</f>
        <v>5</v>
      </c>
      <c r="B1395" s="0" t="n">
        <f aca="false">MONTH(C1395)</f>
        <v>7</v>
      </c>
      <c r="C1395" s="23" t="n">
        <v>35993</v>
      </c>
      <c r="D1395" s="0" t="n">
        <f aca="false">MONTH(R1395)</f>
        <v>7</v>
      </c>
      <c r="E1395" s="0" t="n">
        <f aca="false">YEAR(R1395)</f>
        <v>1998</v>
      </c>
      <c r="F1395" s="35" t="n">
        <f aca="false">L1395-K1395</f>
        <v>0.3546</v>
      </c>
      <c r="G1395" s="24" t="n">
        <f aca="false">N1395-M1395</f>
        <v>-0.0176666666666665</v>
      </c>
      <c r="H1395" s="24" t="n">
        <f aca="false">O1395-N1395</f>
        <v>-0.0055833333333335</v>
      </c>
      <c r="I1395" s="24" t="n">
        <f aca="false">O1395-M1395</f>
        <v>-0.02325</v>
      </c>
      <c r="J1395" s="25" t="n">
        <f aca="false">VLOOKUP(C1395,'Nymex hist.'!A:B,2,0)</f>
        <v>2.165</v>
      </c>
      <c r="K1395" s="34" t="n">
        <f aca="false">AVERAGE(CC1395:CI1395)</f>
        <v>2.178</v>
      </c>
      <c r="L1395" s="34" t="n">
        <f aca="false">AVERAGE(CJ1395:CN1395)</f>
        <v>2.5326</v>
      </c>
      <c r="M1395" s="27" t="n">
        <f aca="false">SUMIF($S$3:$FQ$3,$E1395+1,$S1395:$FQ1395)/COUNTIF($S$3:$FQ$3,$E1395+1)</f>
        <v>2.40991666666667</v>
      </c>
      <c r="N1395" s="27" t="n">
        <f aca="false">SUMIF($S$3:$FQ$3,$E1395+2,$S1395:$FQ1395)/COUNTIF($S$3:$FQ$3,$E1395+2)</f>
        <v>2.39225</v>
      </c>
      <c r="O1395" s="27" t="n">
        <f aca="false">SUMIF($S$3:$FQ$3,$E1395+3,$S1395:$FQ1395)/COUNTIF($S$3:$FQ$3,$E1395+3)</f>
        <v>2.38666666666667</v>
      </c>
      <c r="P1395" s="27" t="n">
        <f aca="false">SUMIF($S$3:$FQ$3,$E1395+4,$S1395:$FQ1395)/COUNTIF($S$3:$FQ$3,$E1395+4)</f>
        <v>2.40666666666667</v>
      </c>
      <c r="Q1395" s="27" t="n">
        <f aca="false">SUMIF($S$3:$FQ$3,$E1395+5,$S1395:$FQ1395)/COUNTIF($S$3:$FQ$3,$E1395+5)</f>
        <v>2.43666666666667</v>
      </c>
      <c r="R1395" s="28" t="n">
        <v>35993</v>
      </c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30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 t="n">
        <v>2.165</v>
      </c>
      <c r="CH1395" s="29" t="n">
        <v>2.174</v>
      </c>
      <c r="CI1395" s="29" t="n">
        <v>2.195</v>
      </c>
      <c r="CJ1395" s="29" t="n">
        <v>2.4</v>
      </c>
      <c r="CK1395" s="29" t="n">
        <v>2.605</v>
      </c>
      <c r="CL1395" s="29" t="n">
        <v>2.665</v>
      </c>
      <c r="CM1395" s="29" t="n">
        <v>2.558</v>
      </c>
      <c r="CN1395" s="29" t="n">
        <v>2.435</v>
      </c>
      <c r="CO1395" s="29" t="n">
        <v>2.335</v>
      </c>
      <c r="CP1395" s="29" t="n">
        <v>2.295</v>
      </c>
      <c r="CQ1395" s="29" t="n">
        <v>2.295</v>
      </c>
      <c r="CR1395" s="29" t="n">
        <v>2.3</v>
      </c>
      <c r="CS1395" s="29" t="n">
        <v>2.3</v>
      </c>
      <c r="CT1395" s="29" t="n">
        <v>2.312</v>
      </c>
      <c r="CU1395" s="29" t="n">
        <v>2.344</v>
      </c>
      <c r="CV1395" s="29" t="n">
        <v>2.475</v>
      </c>
      <c r="CW1395" s="29" t="n">
        <v>2.605</v>
      </c>
      <c r="CX1395" s="29" t="n">
        <v>2.64</v>
      </c>
      <c r="CY1395" s="29" t="n">
        <v>2.54</v>
      </c>
      <c r="CZ1395" s="29" t="n">
        <v>2.42</v>
      </c>
      <c r="DA1395" s="29" t="n">
        <v>2.305</v>
      </c>
      <c r="DB1395" s="29" t="n">
        <v>2.282</v>
      </c>
      <c r="DC1395" s="29" t="n">
        <v>2.281</v>
      </c>
      <c r="DD1395" s="29" t="n">
        <v>2.283</v>
      </c>
      <c r="DE1395" s="29" t="n">
        <v>2.296</v>
      </c>
      <c r="DF1395" s="29" t="n">
        <v>2.3</v>
      </c>
      <c r="DG1395" s="29" t="n">
        <v>2.323</v>
      </c>
      <c r="DH1395" s="29" t="n">
        <v>2.45</v>
      </c>
      <c r="DI1395" s="29" t="n">
        <v>2.587</v>
      </c>
      <c r="DJ1395" s="29" t="n">
        <v>2.607</v>
      </c>
      <c r="DK1395" s="29" t="n">
        <v>2.496</v>
      </c>
      <c r="DL1395" s="29" t="n">
        <v>2.404</v>
      </c>
      <c r="DM1395" s="29" t="n">
        <v>2.304</v>
      </c>
      <c r="DN1395" s="29" t="n">
        <v>2.291</v>
      </c>
      <c r="DO1395" s="29" t="n">
        <v>2.291</v>
      </c>
      <c r="DP1395" s="29" t="n">
        <v>2.291</v>
      </c>
      <c r="DQ1395" s="29" t="n">
        <v>2.296</v>
      </c>
      <c r="DR1395" s="29" t="n">
        <v>2.3</v>
      </c>
      <c r="DS1395" s="29" t="n">
        <v>2.323</v>
      </c>
      <c r="DT1395" s="29" t="n">
        <v>2.45</v>
      </c>
      <c r="DU1395" s="29" t="n">
        <v>2.587</v>
      </c>
      <c r="DV1395" s="29" t="n">
        <v>2.627</v>
      </c>
      <c r="DW1395" s="29" t="n">
        <v>2.516</v>
      </c>
      <c r="DX1395" s="29" t="n">
        <v>2.424</v>
      </c>
      <c r="DY1395" s="29" t="n">
        <v>2.324</v>
      </c>
      <c r="DZ1395" s="29" t="n">
        <v>2.311</v>
      </c>
      <c r="EA1395" s="29" t="n">
        <v>2.311</v>
      </c>
      <c r="EB1395" s="29" t="n">
        <v>2.311</v>
      </c>
      <c r="EC1395" s="29" t="n">
        <v>2.316</v>
      </c>
      <c r="ED1395" s="29" t="n">
        <v>2.32</v>
      </c>
      <c r="EE1395" s="29" t="n">
        <v>2.343</v>
      </c>
      <c r="EF1395" s="29" t="n">
        <v>2.47</v>
      </c>
      <c r="EG1395" s="29" t="n">
        <v>2.607</v>
      </c>
      <c r="EH1395" s="29" t="n">
        <v>2.657</v>
      </c>
      <c r="EI1395" s="29" t="n">
        <v>2.546</v>
      </c>
      <c r="EJ1395" s="29" t="n">
        <v>2.454</v>
      </c>
      <c r="EK1395" s="29" t="n">
        <v>2.354</v>
      </c>
      <c r="EL1395" s="29" t="n">
        <v>2.341</v>
      </c>
      <c r="EM1395" s="29" t="n">
        <v>2.341</v>
      </c>
      <c r="EN1395" s="29" t="n">
        <v>2.341</v>
      </c>
      <c r="EO1395" s="29" t="n">
        <v>2.346</v>
      </c>
      <c r="EP1395" s="29" t="n">
        <v>2.35</v>
      </c>
      <c r="EQ1395" s="29" t="n">
        <v>2.373</v>
      </c>
      <c r="ER1395" s="29" t="n">
        <v>2.5</v>
      </c>
      <c r="ES1395" s="29" t="n">
        <v>2.637</v>
      </c>
      <c r="ET1395" s="29" t="n">
        <v>2.697</v>
      </c>
      <c r="EU1395" s="29" t="n">
        <v>2.586</v>
      </c>
      <c r="EV1395" s="29" t="n">
        <v>2.494</v>
      </c>
      <c r="EW1395" s="29" t="n">
        <v>2.394</v>
      </c>
      <c r="EX1395" s="29" t="n">
        <v>2.381</v>
      </c>
      <c r="EY1395" s="29" t="n">
        <v>2.381</v>
      </c>
      <c r="EZ1395" s="29" t="n">
        <v>2.381</v>
      </c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29"/>
      <c r="GF1395" s="29"/>
      <c r="GG1395" s="29"/>
      <c r="GH1395" s="29"/>
      <c r="GI1395" s="29"/>
      <c r="GJ1395" s="29"/>
      <c r="GK1395" s="29"/>
      <c r="GL1395" s="29"/>
      <c r="GM1395" s="29"/>
      <c r="GN1395" s="29"/>
      <c r="GO1395" s="29"/>
      <c r="GP1395" s="29"/>
      <c r="GQ1395" s="29"/>
      <c r="GR1395" s="0"/>
      <c r="GS1395" s="0"/>
      <c r="GT1395" s="0"/>
      <c r="GU1395" s="0"/>
      <c r="GV1395" s="0"/>
      <c r="GW1395" s="0"/>
      <c r="GX1395" s="0"/>
      <c r="GY1395" s="0"/>
      <c r="GZ1395" s="0"/>
      <c r="HA1395" s="0"/>
      <c r="HB1395" s="0"/>
      <c r="HC1395" s="0"/>
      <c r="HD1395" s="0"/>
      <c r="HE1395" s="0"/>
      <c r="HF1395" s="0"/>
      <c r="HG1395" s="0"/>
      <c r="HH1395" s="0"/>
      <c r="HI1395" s="0"/>
      <c r="HJ1395" s="0"/>
      <c r="HK1395" s="0"/>
      <c r="HL1395" s="0"/>
      <c r="HM1395" s="0"/>
      <c r="HN1395" s="0"/>
      <c r="HO1395" s="0"/>
      <c r="HP1395" s="0"/>
      <c r="HQ1395" s="0"/>
      <c r="HR1395" s="0"/>
      <c r="HS1395" s="0"/>
      <c r="HT1395" s="0"/>
      <c r="HU1395" s="0"/>
      <c r="HV1395" s="0"/>
      <c r="HW1395" s="0"/>
      <c r="HX1395" s="0"/>
      <c r="HY1395" s="0"/>
      <c r="HZ1395" s="0"/>
      <c r="IA1395" s="0"/>
      <c r="IB1395" s="0"/>
      <c r="IC1395" s="0"/>
      <c r="ID1395" s="0"/>
      <c r="IE1395" s="0"/>
      <c r="IF1395" s="0"/>
      <c r="IG1395" s="0"/>
      <c r="IH1395" s="0"/>
      <c r="II1395" s="0"/>
      <c r="IJ1395" s="0"/>
      <c r="IK1395" s="0"/>
      <c r="IL1395" s="0"/>
      <c r="IM1395" s="0"/>
      <c r="IN1395" s="0"/>
      <c r="IO1395" s="0"/>
      <c r="IP1395" s="0"/>
      <c r="IQ1395" s="0"/>
      <c r="IR1395" s="0"/>
      <c r="IS1395" s="0"/>
      <c r="IT1395" s="0"/>
      <c r="IU1395" s="0"/>
      <c r="IV1395" s="0"/>
      <c r="IW1395" s="0"/>
    </row>
    <row r="1396" customFormat="false" ht="12.75" hidden="true" customHeight="false" outlineLevel="0" collapsed="false">
      <c r="A1396" s="0" t="n">
        <f aca="false">WEEKDAY(C1396,2)</f>
        <v>1</v>
      </c>
      <c r="B1396" s="0" t="n">
        <f aca="false">MONTH(C1396)</f>
        <v>7</v>
      </c>
      <c r="C1396" s="23" t="n">
        <v>35996</v>
      </c>
      <c r="D1396" s="0" t="n">
        <f aca="false">MONTH(R1396)</f>
        <v>7</v>
      </c>
      <c r="E1396" s="0" t="n">
        <f aca="false">YEAR(R1396)</f>
        <v>1998</v>
      </c>
      <c r="F1396" s="35" t="n">
        <f aca="false">L1396-K1396</f>
        <v>0.3942</v>
      </c>
      <c r="G1396" s="24" t="n">
        <f aca="false">N1396-M1396</f>
        <v>-0.00891666666666646</v>
      </c>
      <c r="H1396" s="24" t="n">
        <f aca="false">O1396-N1396</f>
        <v>-0.0043333333333333</v>
      </c>
      <c r="I1396" s="24" t="n">
        <f aca="false">O1396-M1396</f>
        <v>-0.0132499999999998</v>
      </c>
      <c r="J1396" s="25" t="n">
        <f aca="false">VLOOKUP(C1396,'Nymex hist.'!A:B,2,0)</f>
        <v>2.095</v>
      </c>
      <c r="K1396" s="34" t="n">
        <f aca="false">AVERAGE(CC1396:CI1396)</f>
        <v>2.106</v>
      </c>
      <c r="L1396" s="34" t="n">
        <f aca="false">AVERAGE(CJ1396:CN1396)</f>
        <v>2.5002</v>
      </c>
      <c r="M1396" s="27" t="n">
        <f aca="false">SUMIF($S$3:$FQ$3,$E1396+1,$S1396:$FQ1396)/COUNTIF($S$3:$FQ$3,$E1396+1)</f>
        <v>2.39991666666667</v>
      </c>
      <c r="N1396" s="27" t="n">
        <f aca="false">SUMIF($S$3:$FQ$3,$E1396+2,$S1396:$FQ1396)/COUNTIF($S$3:$FQ$3,$E1396+2)</f>
        <v>2.391</v>
      </c>
      <c r="O1396" s="27" t="n">
        <f aca="false">SUMIF($S$3:$FQ$3,$E1396+3,$S1396:$FQ1396)/COUNTIF($S$3:$FQ$3,$E1396+3)</f>
        <v>2.38666666666667</v>
      </c>
      <c r="P1396" s="27" t="n">
        <f aca="false">SUMIF($S$3:$FQ$3,$E1396+4,$S1396:$FQ1396)/COUNTIF($S$3:$FQ$3,$E1396+4)</f>
        <v>2.40666666666667</v>
      </c>
      <c r="Q1396" s="27" t="n">
        <f aca="false">SUMIF($S$3:$FQ$3,$E1396+5,$S1396:$FQ1396)/COUNTIF($S$3:$FQ$3,$E1396+5)</f>
        <v>2.43666666666667</v>
      </c>
      <c r="R1396" s="28" t="n">
        <v>35996</v>
      </c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30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 t="n">
        <v>2.095</v>
      </c>
      <c r="CH1396" s="29" t="n">
        <v>2.1</v>
      </c>
      <c r="CI1396" s="29" t="n">
        <v>2.123</v>
      </c>
      <c r="CJ1396" s="29" t="n">
        <v>2.348</v>
      </c>
      <c r="CK1396" s="29" t="n">
        <v>2.57</v>
      </c>
      <c r="CL1396" s="29" t="n">
        <v>2.633</v>
      </c>
      <c r="CM1396" s="29" t="n">
        <v>2.53</v>
      </c>
      <c r="CN1396" s="29" t="n">
        <v>2.42</v>
      </c>
      <c r="CO1396" s="29" t="n">
        <v>2.33</v>
      </c>
      <c r="CP1396" s="29" t="n">
        <v>2.29</v>
      </c>
      <c r="CQ1396" s="29" t="n">
        <v>2.29</v>
      </c>
      <c r="CR1396" s="29" t="n">
        <v>2.295</v>
      </c>
      <c r="CS1396" s="29" t="n">
        <v>2.295</v>
      </c>
      <c r="CT1396" s="29" t="n">
        <v>2.307</v>
      </c>
      <c r="CU1396" s="29" t="n">
        <v>2.339</v>
      </c>
      <c r="CV1396" s="29" t="n">
        <v>2.47</v>
      </c>
      <c r="CW1396" s="29" t="n">
        <v>2.6</v>
      </c>
      <c r="CX1396" s="29" t="n">
        <v>2.635</v>
      </c>
      <c r="CY1396" s="29" t="n">
        <v>2.535</v>
      </c>
      <c r="CZ1396" s="29" t="n">
        <v>2.415</v>
      </c>
      <c r="DA1396" s="29" t="n">
        <v>2.305</v>
      </c>
      <c r="DB1396" s="29" t="n">
        <v>2.282</v>
      </c>
      <c r="DC1396" s="29" t="n">
        <v>2.281</v>
      </c>
      <c r="DD1396" s="29" t="n">
        <v>2.283</v>
      </c>
      <c r="DE1396" s="29" t="n">
        <v>2.296</v>
      </c>
      <c r="DF1396" s="29" t="n">
        <v>2.3</v>
      </c>
      <c r="DG1396" s="29" t="n">
        <v>2.323</v>
      </c>
      <c r="DH1396" s="29" t="n">
        <v>2.45</v>
      </c>
      <c r="DI1396" s="29" t="n">
        <v>2.587</v>
      </c>
      <c r="DJ1396" s="29" t="n">
        <v>2.607</v>
      </c>
      <c r="DK1396" s="29" t="n">
        <v>2.496</v>
      </c>
      <c r="DL1396" s="29" t="n">
        <v>2.404</v>
      </c>
      <c r="DM1396" s="29" t="n">
        <v>2.304</v>
      </c>
      <c r="DN1396" s="29" t="n">
        <v>2.291</v>
      </c>
      <c r="DO1396" s="29" t="n">
        <v>2.291</v>
      </c>
      <c r="DP1396" s="29" t="n">
        <v>2.291</v>
      </c>
      <c r="DQ1396" s="29" t="n">
        <v>2.296</v>
      </c>
      <c r="DR1396" s="29" t="n">
        <v>2.3</v>
      </c>
      <c r="DS1396" s="29" t="n">
        <v>2.323</v>
      </c>
      <c r="DT1396" s="29" t="n">
        <v>2.45</v>
      </c>
      <c r="DU1396" s="29" t="n">
        <v>2.587</v>
      </c>
      <c r="DV1396" s="29" t="n">
        <v>2.627</v>
      </c>
      <c r="DW1396" s="29" t="n">
        <v>2.516</v>
      </c>
      <c r="DX1396" s="29" t="n">
        <v>2.424</v>
      </c>
      <c r="DY1396" s="29" t="n">
        <v>2.324</v>
      </c>
      <c r="DZ1396" s="29" t="n">
        <v>2.311</v>
      </c>
      <c r="EA1396" s="29" t="n">
        <v>2.311</v>
      </c>
      <c r="EB1396" s="29" t="n">
        <v>2.311</v>
      </c>
      <c r="EC1396" s="29" t="n">
        <v>2.316</v>
      </c>
      <c r="ED1396" s="29" t="n">
        <v>2.32</v>
      </c>
      <c r="EE1396" s="29" t="n">
        <v>2.343</v>
      </c>
      <c r="EF1396" s="29" t="n">
        <v>2.47</v>
      </c>
      <c r="EG1396" s="29" t="n">
        <v>2.607</v>
      </c>
      <c r="EH1396" s="29" t="n">
        <v>2.657</v>
      </c>
      <c r="EI1396" s="29" t="n">
        <v>2.546</v>
      </c>
      <c r="EJ1396" s="29" t="n">
        <v>2.454</v>
      </c>
      <c r="EK1396" s="29" t="n">
        <v>2.354</v>
      </c>
      <c r="EL1396" s="29" t="n">
        <v>2.341</v>
      </c>
      <c r="EM1396" s="29" t="n">
        <v>2.341</v>
      </c>
      <c r="EN1396" s="29" t="n">
        <v>2.341</v>
      </c>
      <c r="EO1396" s="29" t="n">
        <v>2.346</v>
      </c>
      <c r="EP1396" s="29" t="n">
        <v>2.35</v>
      </c>
      <c r="EQ1396" s="29" t="n">
        <v>2.373</v>
      </c>
      <c r="ER1396" s="29" t="n">
        <v>2.5</v>
      </c>
      <c r="ES1396" s="29" t="n">
        <v>2.637</v>
      </c>
      <c r="ET1396" s="29" t="n">
        <v>2.697</v>
      </c>
      <c r="EU1396" s="29" t="n">
        <v>2.586</v>
      </c>
      <c r="EV1396" s="29" t="n">
        <v>2.494</v>
      </c>
      <c r="EW1396" s="29" t="n">
        <v>2.394</v>
      </c>
      <c r="EX1396" s="29" t="n">
        <v>2.381</v>
      </c>
      <c r="EY1396" s="29" t="n">
        <v>2.381</v>
      </c>
      <c r="EZ1396" s="29" t="n">
        <v>2.381</v>
      </c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  <c r="FY1396" s="29"/>
      <c r="FZ1396" s="29"/>
      <c r="GA1396" s="29"/>
      <c r="GB1396" s="29"/>
      <c r="GC1396" s="29"/>
      <c r="GD1396" s="29"/>
      <c r="GE1396" s="29"/>
      <c r="GF1396" s="29"/>
      <c r="GG1396" s="29"/>
      <c r="GH1396" s="29"/>
      <c r="GI1396" s="29"/>
      <c r="GJ1396" s="29"/>
      <c r="GK1396" s="29"/>
      <c r="GL1396" s="29"/>
      <c r="GM1396" s="29"/>
      <c r="GN1396" s="29"/>
      <c r="GO1396" s="29"/>
      <c r="GP1396" s="29"/>
      <c r="GQ1396" s="29"/>
      <c r="GR1396" s="0"/>
      <c r="GS1396" s="0"/>
      <c r="GT1396" s="0"/>
      <c r="GU1396" s="0"/>
      <c r="GV1396" s="0"/>
      <c r="GW1396" s="0"/>
      <c r="GX1396" s="0"/>
      <c r="GY1396" s="0"/>
      <c r="GZ1396" s="0"/>
      <c r="HA1396" s="0"/>
      <c r="HB1396" s="0"/>
      <c r="HC1396" s="0"/>
      <c r="HD1396" s="0"/>
      <c r="HE1396" s="0"/>
      <c r="HF1396" s="0"/>
      <c r="HG1396" s="0"/>
      <c r="HH1396" s="0"/>
      <c r="HI1396" s="0"/>
      <c r="HJ1396" s="0"/>
      <c r="HK1396" s="0"/>
      <c r="HL1396" s="0"/>
      <c r="HM1396" s="0"/>
      <c r="HN1396" s="0"/>
      <c r="HO1396" s="0"/>
      <c r="HP1396" s="0"/>
      <c r="HQ1396" s="0"/>
      <c r="HR1396" s="0"/>
      <c r="HS1396" s="0"/>
      <c r="HT1396" s="0"/>
      <c r="HU1396" s="0"/>
      <c r="HV1396" s="0"/>
      <c r="HW1396" s="0"/>
      <c r="HX1396" s="0"/>
      <c r="HY1396" s="0"/>
      <c r="HZ1396" s="0"/>
      <c r="IA1396" s="0"/>
      <c r="IB1396" s="0"/>
      <c r="IC1396" s="0"/>
      <c r="ID1396" s="0"/>
      <c r="IE1396" s="0"/>
      <c r="IF1396" s="0"/>
      <c r="IG1396" s="0"/>
      <c r="IH1396" s="0"/>
      <c r="II1396" s="0"/>
      <c r="IJ1396" s="0"/>
      <c r="IK1396" s="0"/>
      <c r="IL1396" s="0"/>
      <c r="IM1396" s="0"/>
      <c r="IN1396" s="0"/>
      <c r="IO1396" s="0"/>
      <c r="IP1396" s="0"/>
      <c r="IQ1396" s="0"/>
      <c r="IR1396" s="0"/>
      <c r="IS1396" s="0"/>
      <c r="IT1396" s="0"/>
      <c r="IU1396" s="0"/>
      <c r="IV1396" s="0"/>
      <c r="IW1396" s="0"/>
    </row>
    <row r="1397" customFormat="false" ht="12.75" hidden="true" customHeight="false" outlineLevel="0" collapsed="false">
      <c r="A1397" s="0" t="n">
        <f aca="false">WEEKDAY(C1397,2)</f>
        <v>2</v>
      </c>
      <c r="B1397" s="0" t="n">
        <f aca="false">MONTH(C1397)</f>
        <v>7</v>
      </c>
      <c r="C1397" s="23" t="n">
        <v>35997</v>
      </c>
      <c r="D1397" s="0" t="n">
        <f aca="false">MONTH(R1397)</f>
        <v>7</v>
      </c>
      <c r="E1397" s="0" t="n">
        <f aca="false">YEAR(R1397)</f>
        <v>1998</v>
      </c>
      <c r="F1397" s="35" t="n">
        <f aca="false">L1397-K1397</f>
        <v>0.472066666666666</v>
      </c>
      <c r="G1397" s="24" t="n">
        <f aca="false">N1397-M1397</f>
        <v>0.00608333333333322</v>
      </c>
      <c r="H1397" s="24" t="n">
        <f aca="false">O1397-N1397</f>
        <v>-0.0043333333333333</v>
      </c>
      <c r="I1397" s="24" t="n">
        <f aca="false">O1397-M1397</f>
        <v>0.00174999999999992</v>
      </c>
      <c r="J1397" s="25" t="n">
        <f aca="false">VLOOKUP(C1397,'Nymex hist.'!A:B,2,0)</f>
        <v>1.951</v>
      </c>
      <c r="K1397" s="34" t="n">
        <f aca="false">AVERAGE(CC1397:CI1397)</f>
        <v>1.96533333333333</v>
      </c>
      <c r="L1397" s="34" t="n">
        <f aca="false">AVERAGE(CJ1397:CN1397)</f>
        <v>2.4374</v>
      </c>
      <c r="M1397" s="27" t="n">
        <f aca="false">SUMIF($S$3:$FQ$3,$E1397+1,$S1397:$FQ1397)/COUNTIF($S$3:$FQ$3,$E1397+1)</f>
        <v>2.37491666666667</v>
      </c>
      <c r="N1397" s="27" t="n">
        <f aca="false">SUMIF($S$3:$FQ$3,$E1397+2,$S1397:$FQ1397)/COUNTIF($S$3:$FQ$3,$E1397+2)</f>
        <v>2.381</v>
      </c>
      <c r="O1397" s="27" t="n">
        <f aca="false">SUMIF($S$3:$FQ$3,$E1397+3,$S1397:$FQ1397)/COUNTIF($S$3:$FQ$3,$E1397+3)</f>
        <v>2.37666666666667</v>
      </c>
      <c r="P1397" s="27" t="n">
        <f aca="false">SUMIF($S$3:$FQ$3,$E1397+4,$S1397:$FQ1397)/COUNTIF($S$3:$FQ$3,$E1397+4)</f>
        <v>2.39666666666667</v>
      </c>
      <c r="Q1397" s="27" t="n">
        <f aca="false">SUMIF($S$3:$FQ$3,$E1397+5,$S1397:$FQ1397)/COUNTIF($S$3:$FQ$3,$E1397+5)</f>
        <v>2.42666666666667</v>
      </c>
      <c r="R1397" s="28" t="n">
        <v>35997</v>
      </c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30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 t="n">
        <v>1.951</v>
      </c>
      <c r="CH1397" s="29" t="n">
        <v>1.945</v>
      </c>
      <c r="CI1397" s="29" t="n">
        <v>2</v>
      </c>
      <c r="CJ1397" s="29" t="n">
        <v>2.255</v>
      </c>
      <c r="CK1397" s="29" t="n">
        <v>2.505</v>
      </c>
      <c r="CL1397" s="29" t="n">
        <v>2.575</v>
      </c>
      <c r="CM1397" s="29" t="n">
        <v>2.475</v>
      </c>
      <c r="CN1397" s="29" t="n">
        <v>2.377</v>
      </c>
      <c r="CO1397" s="29" t="n">
        <v>2.297</v>
      </c>
      <c r="CP1397" s="29" t="n">
        <v>2.27</v>
      </c>
      <c r="CQ1397" s="29" t="n">
        <v>2.273</v>
      </c>
      <c r="CR1397" s="29" t="n">
        <v>2.278</v>
      </c>
      <c r="CS1397" s="29" t="n">
        <v>2.28</v>
      </c>
      <c r="CT1397" s="29" t="n">
        <v>2.295</v>
      </c>
      <c r="CU1397" s="29" t="n">
        <v>2.329</v>
      </c>
      <c r="CV1397" s="29" t="n">
        <v>2.46</v>
      </c>
      <c r="CW1397" s="29" t="n">
        <v>2.59</v>
      </c>
      <c r="CX1397" s="29" t="n">
        <v>2.625</v>
      </c>
      <c r="CY1397" s="29" t="n">
        <v>2.525</v>
      </c>
      <c r="CZ1397" s="29" t="n">
        <v>2.405</v>
      </c>
      <c r="DA1397" s="29" t="n">
        <v>2.295</v>
      </c>
      <c r="DB1397" s="29" t="n">
        <v>2.272</v>
      </c>
      <c r="DC1397" s="29" t="n">
        <v>2.271</v>
      </c>
      <c r="DD1397" s="29" t="n">
        <v>2.273</v>
      </c>
      <c r="DE1397" s="29" t="n">
        <v>2.286</v>
      </c>
      <c r="DF1397" s="29" t="n">
        <v>2.29</v>
      </c>
      <c r="DG1397" s="29" t="n">
        <v>2.313</v>
      </c>
      <c r="DH1397" s="29" t="n">
        <v>2.44</v>
      </c>
      <c r="DI1397" s="29" t="n">
        <v>2.577</v>
      </c>
      <c r="DJ1397" s="29" t="n">
        <v>2.597</v>
      </c>
      <c r="DK1397" s="29" t="n">
        <v>2.486</v>
      </c>
      <c r="DL1397" s="29" t="n">
        <v>2.394</v>
      </c>
      <c r="DM1397" s="29" t="n">
        <v>2.294</v>
      </c>
      <c r="DN1397" s="29" t="n">
        <v>2.281</v>
      </c>
      <c r="DO1397" s="29" t="n">
        <v>2.281</v>
      </c>
      <c r="DP1397" s="29" t="n">
        <v>2.281</v>
      </c>
      <c r="DQ1397" s="29" t="n">
        <v>2.286</v>
      </c>
      <c r="DR1397" s="29" t="n">
        <v>2.29</v>
      </c>
      <c r="DS1397" s="29" t="n">
        <v>2.313</v>
      </c>
      <c r="DT1397" s="29" t="n">
        <v>2.44</v>
      </c>
      <c r="DU1397" s="29" t="n">
        <v>2.577</v>
      </c>
      <c r="DV1397" s="29" t="n">
        <v>2.617</v>
      </c>
      <c r="DW1397" s="29" t="n">
        <v>2.506</v>
      </c>
      <c r="DX1397" s="29" t="n">
        <v>2.414</v>
      </c>
      <c r="DY1397" s="29" t="n">
        <v>2.314</v>
      </c>
      <c r="DZ1397" s="29" t="n">
        <v>2.301</v>
      </c>
      <c r="EA1397" s="29" t="n">
        <v>2.301</v>
      </c>
      <c r="EB1397" s="29" t="n">
        <v>2.301</v>
      </c>
      <c r="EC1397" s="29" t="n">
        <v>2.306</v>
      </c>
      <c r="ED1397" s="29" t="n">
        <v>2.31</v>
      </c>
      <c r="EE1397" s="29" t="n">
        <v>2.333</v>
      </c>
      <c r="EF1397" s="29" t="n">
        <v>2.46</v>
      </c>
      <c r="EG1397" s="29" t="n">
        <v>2.597</v>
      </c>
      <c r="EH1397" s="29" t="n">
        <v>2.647</v>
      </c>
      <c r="EI1397" s="29" t="n">
        <v>2.536</v>
      </c>
      <c r="EJ1397" s="29" t="n">
        <v>2.444</v>
      </c>
      <c r="EK1397" s="29" t="n">
        <v>2.344</v>
      </c>
      <c r="EL1397" s="29" t="n">
        <v>2.331</v>
      </c>
      <c r="EM1397" s="29" t="n">
        <v>2.331</v>
      </c>
      <c r="EN1397" s="29" t="n">
        <v>2.331</v>
      </c>
      <c r="EO1397" s="29" t="n">
        <v>2.336</v>
      </c>
      <c r="EP1397" s="29" t="n">
        <v>2.34</v>
      </c>
      <c r="EQ1397" s="29" t="n">
        <v>2.363</v>
      </c>
      <c r="ER1397" s="29" t="n">
        <v>2.49</v>
      </c>
      <c r="ES1397" s="29" t="n">
        <v>2.627</v>
      </c>
      <c r="ET1397" s="29" t="n">
        <v>2.687</v>
      </c>
      <c r="EU1397" s="29" t="n">
        <v>2.576</v>
      </c>
      <c r="EV1397" s="29" t="n">
        <v>2.484</v>
      </c>
      <c r="EW1397" s="29" t="n">
        <v>2.384</v>
      </c>
      <c r="EX1397" s="29" t="n">
        <v>2.371</v>
      </c>
      <c r="EY1397" s="29" t="n">
        <v>2.371</v>
      </c>
      <c r="EZ1397" s="29" t="n">
        <v>2.371</v>
      </c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29"/>
      <c r="GF1397" s="29"/>
      <c r="GG1397" s="29"/>
      <c r="GH1397" s="29"/>
      <c r="GI1397" s="29"/>
      <c r="GJ1397" s="29"/>
      <c r="GK1397" s="29"/>
      <c r="GL1397" s="29"/>
      <c r="GM1397" s="29"/>
      <c r="GN1397" s="29"/>
      <c r="GO1397" s="29"/>
      <c r="GP1397" s="29"/>
      <c r="GQ1397" s="29"/>
      <c r="GR1397" s="0"/>
      <c r="GS1397" s="0"/>
      <c r="GT1397" s="0"/>
      <c r="GU1397" s="0"/>
      <c r="GV1397" s="0"/>
      <c r="GW1397" s="0"/>
      <c r="GX1397" s="0"/>
      <c r="GY1397" s="0"/>
      <c r="GZ1397" s="0"/>
      <c r="HA1397" s="0"/>
      <c r="HB1397" s="0"/>
      <c r="HC1397" s="0"/>
      <c r="HD1397" s="0"/>
      <c r="HE1397" s="0"/>
      <c r="HF1397" s="0"/>
      <c r="HG1397" s="0"/>
      <c r="HH1397" s="0"/>
      <c r="HI1397" s="0"/>
      <c r="HJ1397" s="0"/>
      <c r="HK1397" s="0"/>
      <c r="HL1397" s="0"/>
      <c r="HM1397" s="0"/>
      <c r="HN1397" s="0"/>
      <c r="HO1397" s="0"/>
      <c r="HP1397" s="0"/>
      <c r="HQ1397" s="0"/>
      <c r="HR1397" s="0"/>
      <c r="HS1397" s="0"/>
      <c r="HT1397" s="0"/>
      <c r="HU1397" s="0"/>
      <c r="HV1397" s="0"/>
      <c r="HW1397" s="0"/>
      <c r="HX1397" s="0"/>
      <c r="HY1397" s="0"/>
      <c r="HZ1397" s="0"/>
      <c r="IA1397" s="0"/>
      <c r="IB1397" s="0"/>
      <c r="IC1397" s="0"/>
      <c r="ID1397" s="0"/>
      <c r="IE1397" s="0"/>
      <c r="IF1397" s="0"/>
      <c r="IG1397" s="0"/>
      <c r="IH1397" s="0"/>
      <c r="II1397" s="0"/>
      <c r="IJ1397" s="0"/>
      <c r="IK1397" s="0"/>
      <c r="IL1397" s="0"/>
      <c r="IM1397" s="0"/>
      <c r="IN1397" s="0"/>
      <c r="IO1397" s="0"/>
      <c r="IP1397" s="0"/>
      <c r="IQ1397" s="0"/>
      <c r="IR1397" s="0"/>
      <c r="IS1397" s="0"/>
      <c r="IT1397" s="0"/>
      <c r="IU1397" s="0"/>
      <c r="IV1397" s="0"/>
      <c r="IW1397" s="0"/>
    </row>
    <row r="1398" customFormat="false" ht="12.75" hidden="true" customHeight="false" outlineLevel="0" collapsed="false">
      <c r="A1398" s="0" t="n">
        <f aca="false">WEEKDAY(C1398,2)</f>
        <v>3</v>
      </c>
      <c r="B1398" s="0" t="n">
        <f aca="false">MONTH(C1398)</f>
        <v>7</v>
      </c>
      <c r="C1398" s="23" t="n">
        <v>35998</v>
      </c>
      <c r="D1398" s="0" t="n">
        <f aca="false">MONTH(R1398)</f>
        <v>7</v>
      </c>
      <c r="E1398" s="0" t="n">
        <f aca="false">YEAR(R1398)</f>
        <v>1998</v>
      </c>
      <c r="F1398" s="35" t="n">
        <f aca="false">L1398-K1398</f>
        <v>0.495</v>
      </c>
      <c r="G1398" s="24" t="n">
        <f aca="false">N1398-M1398</f>
        <v>0.00199999999999978</v>
      </c>
      <c r="H1398" s="24" t="n">
        <f aca="false">O1398-N1398</f>
        <v>-0.00549999999999962</v>
      </c>
      <c r="I1398" s="24" t="n">
        <f aca="false">O1398-M1398</f>
        <v>-0.00349999999999984</v>
      </c>
      <c r="J1398" s="25" t="n">
        <f aca="false">VLOOKUP(C1398,'Nymex hist.'!A:B,2,0)</f>
        <v>1.934</v>
      </c>
      <c r="K1398" s="34" t="n">
        <f aca="false">AVERAGE(CC1398:CI1398)</f>
        <v>1.95</v>
      </c>
      <c r="L1398" s="34" t="n">
        <f aca="false">AVERAGE(CJ1398:CN1398)</f>
        <v>2.445</v>
      </c>
      <c r="M1398" s="27" t="n">
        <f aca="false">SUMIF($S$3:$FQ$3,$E1398+1,$S1398:$FQ1398)/COUNTIF($S$3:$FQ$3,$E1398+1)</f>
        <v>2.38125</v>
      </c>
      <c r="N1398" s="27" t="n">
        <f aca="false">SUMIF($S$3:$FQ$3,$E1398+2,$S1398:$FQ1398)/COUNTIF($S$3:$FQ$3,$E1398+2)</f>
        <v>2.38325</v>
      </c>
      <c r="O1398" s="27" t="n">
        <f aca="false">SUMIF($S$3:$FQ$3,$E1398+3,$S1398:$FQ1398)/COUNTIF($S$3:$FQ$3,$E1398+3)</f>
        <v>2.37775</v>
      </c>
      <c r="P1398" s="27" t="n">
        <f aca="false">SUMIF($S$3:$FQ$3,$E1398+4,$S1398:$FQ1398)/COUNTIF($S$3:$FQ$3,$E1398+4)</f>
        <v>2.39775</v>
      </c>
      <c r="Q1398" s="27" t="n">
        <f aca="false">SUMIF($S$3:$FQ$3,$E1398+5,$S1398:$FQ1398)/COUNTIF($S$3:$FQ$3,$E1398+5)</f>
        <v>2.42775</v>
      </c>
      <c r="R1398" s="28" t="n">
        <v>35998</v>
      </c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30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 t="n">
        <v>1.934</v>
      </c>
      <c r="CH1398" s="29" t="n">
        <v>1.927</v>
      </c>
      <c r="CI1398" s="29" t="n">
        <v>1.989</v>
      </c>
      <c r="CJ1398" s="29" t="n">
        <v>2.254</v>
      </c>
      <c r="CK1398" s="29" t="n">
        <v>2.514</v>
      </c>
      <c r="CL1398" s="29" t="n">
        <v>2.584</v>
      </c>
      <c r="CM1398" s="29" t="n">
        <v>2.484</v>
      </c>
      <c r="CN1398" s="29" t="n">
        <v>2.389</v>
      </c>
      <c r="CO1398" s="29" t="n">
        <v>2.305</v>
      </c>
      <c r="CP1398" s="29" t="n">
        <v>2.275</v>
      </c>
      <c r="CQ1398" s="29" t="n">
        <v>2.278</v>
      </c>
      <c r="CR1398" s="29" t="n">
        <v>2.283</v>
      </c>
      <c r="CS1398" s="29" t="n">
        <v>2.285</v>
      </c>
      <c r="CT1398" s="29" t="n">
        <v>2.3</v>
      </c>
      <c r="CU1398" s="29" t="n">
        <v>2.334</v>
      </c>
      <c r="CV1398" s="29" t="n">
        <v>2.465</v>
      </c>
      <c r="CW1398" s="29" t="n">
        <v>2.593</v>
      </c>
      <c r="CX1398" s="29" t="n">
        <v>2.628</v>
      </c>
      <c r="CY1398" s="29" t="n">
        <v>2.528</v>
      </c>
      <c r="CZ1398" s="29" t="n">
        <v>2.408</v>
      </c>
      <c r="DA1398" s="29" t="n">
        <v>2.298</v>
      </c>
      <c r="DB1398" s="29" t="n">
        <v>2.275</v>
      </c>
      <c r="DC1398" s="29" t="n">
        <v>2.274</v>
      </c>
      <c r="DD1398" s="29" t="n">
        <v>2.276</v>
      </c>
      <c r="DE1398" s="29" t="n">
        <v>2.288</v>
      </c>
      <c r="DF1398" s="29" t="n">
        <v>2.291</v>
      </c>
      <c r="DG1398" s="29" t="n">
        <v>2.314</v>
      </c>
      <c r="DH1398" s="29" t="n">
        <v>2.441</v>
      </c>
      <c r="DI1398" s="29" t="n">
        <v>2.578</v>
      </c>
      <c r="DJ1398" s="29" t="n">
        <v>2.598</v>
      </c>
      <c r="DK1398" s="29" t="n">
        <v>2.487</v>
      </c>
      <c r="DL1398" s="29" t="n">
        <v>2.395</v>
      </c>
      <c r="DM1398" s="29" t="n">
        <v>2.295</v>
      </c>
      <c r="DN1398" s="29" t="n">
        <v>2.282</v>
      </c>
      <c r="DO1398" s="29" t="n">
        <v>2.282</v>
      </c>
      <c r="DP1398" s="29" t="n">
        <v>2.282</v>
      </c>
      <c r="DQ1398" s="29" t="n">
        <v>2.288</v>
      </c>
      <c r="DR1398" s="29" t="n">
        <v>2.291</v>
      </c>
      <c r="DS1398" s="29" t="n">
        <v>2.314</v>
      </c>
      <c r="DT1398" s="29" t="n">
        <v>2.441</v>
      </c>
      <c r="DU1398" s="29" t="n">
        <v>2.578</v>
      </c>
      <c r="DV1398" s="29" t="n">
        <v>2.618</v>
      </c>
      <c r="DW1398" s="29" t="n">
        <v>2.507</v>
      </c>
      <c r="DX1398" s="29" t="n">
        <v>2.415</v>
      </c>
      <c r="DY1398" s="29" t="n">
        <v>2.315</v>
      </c>
      <c r="DZ1398" s="29" t="n">
        <v>2.302</v>
      </c>
      <c r="EA1398" s="29" t="n">
        <v>2.302</v>
      </c>
      <c r="EB1398" s="29" t="n">
        <v>2.302</v>
      </c>
      <c r="EC1398" s="29" t="n">
        <v>2.308</v>
      </c>
      <c r="ED1398" s="29" t="n">
        <v>2.311</v>
      </c>
      <c r="EE1398" s="29" t="n">
        <v>2.334</v>
      </c>
      <c r="EF1398" s="29" t="n">
        <v>2.461</v>
      </c>
      <c r="EG1398" s="29" t="n">
        <v>2.598</v>
      </c>
      <c r="EH1398" s="29" t="n">
        <v>2.648</v>
      </c>
      <c r="EI1398" s="29" t="n">
        <v>2.537</v>
      </c>
      <c r="EJ1398" s="29" t="n">
        <v>2.445</v>
      </c>
      <c r="EK1398" s="29" t="n">
        <v>2.345</v>
      </c>
      <c r="EL1398" s="29" t="n">
        <v>2.332</v>
      </c>
      <c r="EM1398" s="29" t="n">
        <v>2.332</v>
      </c>
      <c r="EN1398" s="29" t="n">
        <v>2.332</v>
      </c>
      <c r="EO1398" s="29" t="n">
        <v>2.338</v>
      </c>
      <c r="EP1398" s="29" t="n">
        <v>2.341</v>
      </c>
      <c r="EQ1398" s="29" t="n">
        <v>2.364</v>
      </c>
      <c r="ER1398" s="29" t="n">
        <v>2.491</v>
      </c>
      <c r="ES1398" s="29" t="n">
        <v>2.628</v>
      </c>
      <c r="ET1398" s="29" t="n">
        <v>2.688</v>
      </c>
      <c r="EU1398" s="29" t="n">
        <v>2.577</v>
      </c>
      <c r="EV1398" s="29" t="n">
        <v>2.485</v>
      </c>
      <c r="EW1398" s="29" t="n">
        <v>2.385</v>
      </c>
      <c r="EX1398" s="29" t="n">
        <v>2.372</v>
      </c>
      <c r="EY1398" s="29" t="n">
        <v>2.372</v>
      </c>
      <c r="EZ1398" s="29" t="n">
        <v>2.372</v>
      </c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29"/>
      <c r="GF1398" s="29"/>
      <c r="GG1398" s="29"/>
      <c r="GH1398" s="29"/>
      <c r="GI1398" s="29"/>
      <c r="GJ1398" s="29"/>
      <c r="GK1398" s="29"/>
      <c r="GL1398" s="29"/>
      <c r="GM1398" s="29"/>
      <c r="GN1398" s="29"/>
      <c r="GO1398" s="29"/>
      <c r="GP1398" s="29"/>
      <c r="GQ1398" s="29"/>
      <c r="GR1398" s="0"/>
      <c r="GS1398" s="0"/>
      <c r="GT1398" s="0"/>
      <c r="GU1398" s="0"/>
      <c r="GV1398" s="0"/>
      <c r="GW1398" s="0"/>
      <c r="GX1398" s="0"/>
      <c r="GY1398" s="0"/>
      <c r="GZ1398" s="0"/>
      <c r="HA1398" s="0"/>
      <c r="HB1398" s="0"/>
      <c r="HC1398" s="0"/>
      <c r="HD1398" s="0"/>
      <c r="HE1398" s="0"/>
      <c r="HF1398" s="0"/>
      <c r="HG1398" s="0"/>
      <c r="HH1398" s="0"/>
      <c r="HI1398" s="0"/>
      <c r="HJ1398" s="0"/>
      <c r="HK1398" s="0"/>
      <c r="HL1398" s="0"/>
      <c r="HM1398" s="0"/>
      <c r="HN1398" s="0"/>
      <c r="HO1398" s="0"/>
      <c r="HP1398" s="0"/>
      <c r="HQ1398" s="0"/>
      <c r="HR1398" s="0"/>
      <c r="HS1398" s="0"/>
      <c r="HT1398" s="0"/>
      <c r="HU1398" s="0"/>
      <c r="HV1398" s="0"/>
      <c r="HW1398" s="0"/>
      <c r="HX1398" s="0"/>
      <c r="HY1398" s="0"/>
      <c r="HZ1398" s="0"/>
      <c r="IA1398" s="0"/>
      <c r="IB1398" s="0"/>
      <c r="IC1398" s="0"/>
      <c r="ID1398" s="0"/>
      <c r="IE1398" s="0"/>
      <c r="IF1398" s="0"/>
      <c r="IG1398" s="0"/>
      <c r="IH1398" s="0"/>
      <c r="II1398" s="0"/>
      <c r="IJ1398" s="0"/>
      <c r="IK1398" s="0"/>
      <c r="IL1398" s="0"/>
      <c r="IM1398" s="0"/>
      <c r="IN1398" s="0"/>
      <c r="IO1398" s="0"/>
      <c r="IP1398" s="0"/>
      <c r="IQ1398" s="0"/>
      <c r="IR1398" s="0"/>
      <c r="IS1398" s="0"/>
      <c r="IT1398" s="0"/>
      <c r="IU1398" s="0"/>
      <c r="IV1398" s="0"/>
      <c r="IW1398" s="0"/>
    </row>
    <row r="1399" customFormat="false" ht="12.75" hidden="false" customHeight="false" outlineLevel="0" collapsed="false">
      <c r="A1399" s="1" t="n">
        <f aca="false">WEEKDAY(C1399,2)</f>
        <v>4</v>
      </c>
      <c r="B1399" s="1" t="n">
        <f aca="false">MONTH(C1399)</f>
        <v>7</v>
      </c>
      <c r="C1399" s="23" t="n">
        <v>35999</v>
      </c>
      <c r="D1399" s="0" t="n">
        <f aca="false">MONTH(R1399)</f>
        <v>7</v>
      </c>
      <c r="E1399" s="0" t="n">
        <f aca="false">YEAR(R1399)</f>
        <v>1998</v>
      </c>
      <c r="F1399" s="3" t="n">
        <f aca="false">L1399-K1399</f>
        <v>0.491933333333334</v>
      </c>
      <c r="G1399" s="3" t="n">
        <f aca="false">N1399-M1399</f>
        <v>-0.00258333333333338</v>
      </c>
      <c r="H1399" s="3" t="n">
        <f aca="false">O1399-N1399</f>
        <v>-0.00550000000000006</v>
      </c>
      <c r="I1399" s="3" t="n">
        <f aca="false">O1399-M1399</f>
        <v>-0.00808333333333344</v>
      </c>
      <c r="J1399" s="4" t="n">
        <f aca="false">VLOOKUP(C1399,'Nymex hist.'!A:B,2,0)</f>
        <v>1.948</v>
      </c>
      <c r="K1399" s="4" t="n">
        <f aca="false">AVERAGE(CC1399:CI1399)</f>
        <v>1.96166666666667</v>
      </c>
      <c r="L1399" s="4" t="n">
        <f aca="false">AVERAGE(CJ1399:CN1399)</f>
        <v>2.4536</v>
      </c>
      <c r="M1399" s="4" t="n">
        <f aca="false">SUMIF($S$3:$FQ$3,$E1399+1,$S1399:$FQ1399)/COUNTIF($S$3:$FQ$3,$E1399+1)</f>
        <v>2.38083333333333</v>
      </c>
      <c r="N1399" s="4" t="n">
        <f aca="false">SUMIF($S$3:$FQ$3,$E1399+2,$S1399:$FQ1399)/COUNTIF($S$3:$FQ$3,$E1399+2)</f>
        <v>2.37825</v>
      </c>
      <c r="O1399" s="4" t="n">
        <f aca="false">SUMIF($S$3:$FQ$3,$E1399+3,$S1399:$FQ1399)/COUNTIF($S$3:$FQ$3,$E1399+3)</f>
        <v>2.37275</v>
      </c>
      <c r="P1399" s="4" t="n">
        <f aca="false">SUMIF($S$3:$FQ$3,$E1399+4,$S1399:$FQ1399)/COUNTIF($S$3:$FQ$3,$E1399+4)</f>
        <v>2.39275</v>
      </c>
      <c r="Q1399" s="4" t="n">
        <f aca="false">SUMIF($S$3:$FQ$3,$E1399+5,$S1399:$FQ1399)/COUNTIF($S$3:$FQ$3,$E1399+5)</f>
        <v>2.42275</v>
      </c>
      <c r="R1399" s="21" t="n">
        <v>35999</v>
      </c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7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  <c r="BT1399" s="32"/>
      <c r="BU1399" s="32"/>
      <c r="BV1399" s="32"/>
      <c r="BW1399" s="32"/>
      <c r="BX1399" s="32"/>
      <c r="BY1399" s="32"/>
      <c r="BZ1399" s="32"/>
      <c r="CA1399" s="32"/>
      <c r="CB1399" s="32"/>
      <c r="CC1399" s="32"/>
      <c r="CD1399" s="32"/>
      <c r="CE1399" s="32"/>
      <c r="CF1399" s="32"/>
      <c r="CG1399" s="32" t="n">
        <v>1.948</v>
      </c>
      <c r="CH1399" s="32" t="n">
        <v>1.941</v>
      </c>
      <c r="CI1399" s="32" t="n">
        <v>1.996</v>
      </c>
      <c r="CJ1399" s="32" t="n">
        <v>2.255</v>
      </c>
      <c r="CK1399" s="32" t="n">
        <v>2.526</v>
      </c>
      <c r="CL1399" s="32" t="n">
        <v>2.595</v>
      </c>
      <c r="CM1399" s="32" t="n">
        <v>2.496</v>
      </c>
      <c r="CN1399" s="32" t="n">
        <v>2.396</v>
      </c>
      <c r="CO1399" s="32" t="n">
        <v>2.304</v>
      </c>
      <c r="CP1399" s="32" t="n">
        <v>2.274</v>
      </c>
      <c r="CQ1399" s="32" t="n">
        <v>2.275</v>
      </c>
      <c r="CR1399" s="32" t="n">
        <v>2.278</v>
      </c>
      <c r="CS1399" s="32" t="n">
        <v>2.28</v>
      </c>
      <c r="CT1399" s="32" t="n">
        <v>2.295</v>
      </c>
      <c r="CU1399" s="32" t="n">
        <v>2.329</v>
      </c>
      <c r="CV1399" s="32" t="n">
        <v>2.46</v>
      </c>
      <c r="CW1399" s="32" t="n">
        <v>2.588</v>
      </c>
      <c r="CX1399" s="32" t="n">
        <v>2.623</v>
      </c>
      <c r="CY1399" s="32" t="n">
        <v>2.523</v>
      </c>
      <c r="CZ1399" s="32" t="n">
        <v>2.403</v>
      </c>
      <c r="DA1399" s="32" t="n">
        <v>2.293</v>
      </c>
      <c r="DB1399" s="32" t="n">
        <v>2.27</v>
      </c>
      <c r="DC1399" s="32" t="n">
        <v>2.269</v>
      </c>
      <c r="DD1399" s="32" t="n">
        <v>2.271</v>
      </c>
      <c r="DE1399" s="32" t="n">
        <v>2.283</v>
      </c>
      <c r="DF1399" s="32" t="n">
        <v>2.286</v>
      </c>
      <c r="DG1399" s="32" t="n">
        <v>2.309</v>
      </c>
      <c r="DH1399" s="32" t="n">
        <v>2.436</v>
      </c>
      <c r="DI1399" s="32" t="n">
        <v>2.573</v>
      </c>
      <c r="DJ1399" s="32" t="n">
        <v>2.593</v>
      </c>
      <c r="DK1399" s="32" t="n">
        <v>2.482</v>
      </c>
      <c r="DL1399" s="32" t="n">
        <v>2.39</v>
      </c>
      <c r="DM1399" s="32" t="n">
        <v>2.29</v>
      </c>
      <c r="DN1399" s="32" t="n">
        <v>2.277</v>
      </c>
      <c r="DO1399" s="32" t="n">
        <v>2.277</v>
      </c>
      <c r="DP1399" s="32" t="n">
        <v>2.277</v>
      </c>
      <c r="DQ1399" s="32" t="n">
        <v>2.283</v>
      </c>
      <c r="DR1399" s="32" t="n">
        <v>2.286</v>
      </c>
      <c r="DS1399" s="32" t="n">
        <v>2.309</v>
      </c>
      <c r="DT1399" s="32" t="n">
        <v>2.436</v>
      </c>
      <c r="DU1399" s="32" t="n">
        <v>2.573</v>
      </c>
      <c r="DV1399" s="32" t="n">
        <v>2.613</v>
      </c>
      <c r="DW1399" s="32" t="n">
        <v>2.502</v>
      </c>
      <c r="DX1399" s="32" t="n">
        <v>2.41</v>
      </c>
      <c r="DY1399" s="32" t="n">
        <v>2.31</v>
      </c>
      <c r="DZ1399" s="32" t="n">
        <v>2.297</v>
      </c>
      <c r="EA1399" s="32" t="n">
        <v>2.297</v>
      </c>
      <c r="EB1399" s="32" t="n">
        <v>2.297</v>
      </c>
      <c r="EC1399" s="32" t="n">
        <v>2.303</v>
      </c>
      <c r="ED1399" s="32" t="n">
        <v>2.306</v>
      </c>
      <c r="EE1399" s="32" t="n">
        <v>2.329</v>
      </c>
      <c r="EF1399" s="32" t="n">
        <v>2.456</v>
      </c>
      <c r="EG1399" s="32" t="n">
        <v>2.593</v>
      </c>
      <c r="EH1399" s="32" t="n">
        <v>2.643</v>
      </c>
      <c r="EI1399" s="32" t="n">
        <v>2.532</v>
      </c>
      <c r="EJ1399" s="32" t="n">
        <v>2.44</v>
      </c>
      <c r="EK1399" s="32" t="n">
        <v>2.34</v>
      </c>
      <c r="EL1399" s="32" t="n">
        <v>2.327</v>
      </c>
      <c r="EM1399" s="32" t="n">
        <v>2.327</v>
      </c>
      <c r="EN1399" s="32" t="n">
        <v>2.327</v>
      </c>
      <c r="EO1399" s="32" t="n">
        <v>2.333</v>
      </c>
      <c r="EP1399" s="32" t="n">
        <v>2.336</v>
      </c>
      <c r="EQ1399" s="32" t="n">
        <v>2.359</v>
      </c>
      <c r="ER1399" s="32" t="n">
        <v>2.486</v>
      </c>
      <c r="ES1399" s="32" t="n">
        <v>2.623</v>
      </c>
      <c r="ET1399" s="32" t="n">
        <v>2.683</v>
      </c>
      <c r="EU1399" s="32" t="n">
        <v>2.572</v>
      </c>
      <c r="EV1399" s="32" t="n">
        <v>2.48</v>
      </c>
      <c r="EW1399" s="32" t="n">
        <v>2.38</v>
      </c>
      <c r="EX1399" s="32" t="n">
        <v>2.367</v>
      </c>
      <c r="EY1399" s="32" t="n">
        <v>2.367</v>
      </c>
      <c r="EZ1399" s="32" t="n">
        <v>2.367</v>
      </c>
      <c r="FA1399" s="32"/>
      <c r="FB1399" s="32"/>
      <c r="FC1399" s="32"/>
      <c r="FD1399" s="32"/>
      <c r="FE1399" s="32"/>
      <c r="FF1399" s="32"/>
      <c r="FG1399" s="32"/>
      <c r="FH1399" s="32"/>
      <c r="FI1399" s="32"/>
      <c r="FJ1399" s="32"/>
      <c r="FK1399" s="32"/>
      <c r="FL1399" s="32"/>
      <c r="FM1399" s="32"/>
      <c r="FN1399" s="32"/>
      <c r="FO1399" s="32"/>
      <c r="FP1399" s="32"/>
      <c r="FQ1399" s="32"/>
      <c r="FR1399" s="32"/>
      <c r="FS1399" s="32"/>
      <c r="FT1399" s="32"/>
      <c r="FU1399" s="32"/>
      <c r="FV1399" s="32"/>
      <c r="FW1399" s="32"/>
      <c r="FX1399" s="32"/>
      <c r="FY1399" s="32"/>
      <c r="FZ1399" s="32"/>
      <c r="GA1399" s="32"/>
      <c r="GB1399" s="32"/>
      <c r="GC1399" s="32"/>
      <c r="GD1399" s="32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  <c r="GO1399" s="32"/>
      <c r="GP1399" s="32"/>
      <c r="GQ1399" s="32"/>
    </row>
    <row r="1400" customFormat="false" ht="12.75" hidden="true" customHeight="false" outlineLevel="0" collapsed="false">
      <c r="A1400" s="0" t="n">
        <f aca="false">WEEKDAY(C1400,2)</f>
        <v>5</v>
      </c>
      <c r="B1400" s="0" t="n">
        <f aca="false">MONTH(C1400)</f>
        <v>7</v>
      </c>
      <c r="C1400" s="23" t="n">
        <v>36000</v>
      </c>
      <c r="D1400" s="0" t="n">
        <f aca="false">MONTH(R1400)</f>
        <v>7</v>
      </c>
      <c r="E1400" s="0" t="n">
        <f aca="false">YEAR(R1400)</f>
        <v>1998</v>
      </c>
      <c r="F1400" s="35" t="n">
        <f aca="false">L1400-K1400</f>
        <v>0.461066666666667</v>
      </c>
      <c r="G1400" s="24" t="n">
        <f aca="false">N1400-M1400</f>
        <v>-0.0108333333333333</v>
      </c>
      <c r="H1400" s="24" t="n">
        <f aca="false">O1400-N1400</f>
        <v>-0.00550000000000006</v>
      </c>
      <c r="I1400" s="24" t="n">
        <f aca="false">O1400-M1400</f>
        <v>-0.0163333333333333</v>
      </c>
      <c r="J1400" s="25" t="n">
        <f aca="false">VLOOKUP(C1400,'Nymex hist.'!A:B,2,0)</f>
        <v>2.031</v>
      </c>
      <c r="K1400" s="34" t="n">
        <f aca="false">AVERAGE(CC1400:CI1400)</f>
        <v>2.04133333333333</v>
      </c>
      <c r="L1400" s="34" t="n">
        <f aca="false">AVERAGE(CJ1400:CN1400)</f>
        <v>2.5024</v>
      </c>
      <c r="M1400" s="27" t="n">
        <f aca="false">SUMIF($S$3:$FQ$3,$E1400+1,$S1400:$FQ1400)/COUNTIF($S$3:$FQ$3,$E1400+1)</f>
        <v>2.40908333333333</v>
      </c>
      <c r="N1400" s="27" t="n">
        <f aca="false">SUMIF($S$3:$FQ$3,$E1400+2,$S1400:$FQ1400)/COUNTIF($S$3:$FQ$3,$E1400+2)</f>
        <v>2.39825</v>
      </c>
      <c r="O1400" s="27" t="n">
        <f aca="false">SUMIF($S$3:$FQ$3,$E1400+3,$S1400:$FQ1400)/COUNTIF($S$3:$FQ$3,$E1400+3)</f>
        <v>2.39275</v>
      </c>
      <c r="P1400" s="27" t="n">
        <f aca="false">SUMIF($S$3:$FQ$3,$E1400+4,$S1400:$FQ1400)/COUNTIF($S$3:$FQ$3,$E1400+4)</f>
        <v>2.41275</v>
      </c>
      <c r="Q1400" s="27" t="n">
        <f aca="false">SUMIF($S$3:$FQ$3,$E1400+5,$S1400:$FQ1400)/COUNTIF($S$3:$FQ$3,$E1400+5)</f>
        <v>2.44275</v>
      </c>
      <c r="R1400" s="28" t="n">
        <v>36000</v>
      </c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30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 t="n">
        <v>2.031</v>
      </c>
      <c r="CH1400" s="29" t="n">
        <v>2.028</v>
      </c>
      <c r="CI1400" s="29" t="n">
        <v>2.065</v>
      </c>
      <c r="CJ1400" s="29" t="n">
        <v>2.31</v>
      </c>
      <c r="CK1400" s="29" t="n">
        <v>2.58</v>
      </c>
      <c r="CL1400" s="29" t="n">
        <v>2.65</v>
      </c>
      <c r="CM1400" s="29" t="n">
        <v>2.542</v>
      </c>
      <c r="CN1400" s="29" t="n">
        <v>2.43</v>
      </c>
      <c r="CO1400" s="29" t="n">
        <v>2.335</v>
      </c>
      <c r="CP1400" s="29" t="n">
        <v>2.3</v>
      </c>
      <c r="CQ1400" s="29" t="n">
        <v>2.3</v>
      </c>
      <c r="CR1400" s="29" t="n">
        <v>2.3</v>
      </c>
      <c r="CS1400" s="29" t="n">
        <v>2.3</v>
      </c>
      <c r="CT1400" s="29" t="n">
        <v>2.315</v>
      </c>
      <c r="CU1400" s="29" t="n">
        <v>2.349</v>
      </c>
      <c r="CV1400" s="29" t="n">
        <v>2.48</v>
      </c>
      <c r="CW1400" s="29" t="n">
        <v>2.608</v>
      </c>
      <c r="CX1400" s="29" t="n">
        <v>2.643</v>
      </c>
      <c r="CY1400" s="29" t="n">
        <v>2.543</v>
      </c>
      <c r="CZ1400" s="29" t="n">
        <v>2.423</v>
      </c>
      <c r="DA1400" s="29" t="n">
        <v>2.313</v>
      </c>
      <c r="DB1400" s="29" t="n">
        <v>2.29</v>
      </c>
      <c r="DC1400" s="29" t="n">
        <v>2.289</v>
      </c>
      <c r="DD1400" s="29" t="n">
        <v>2.291</v>
      </c>
      <c r="DE1400" s="29" t="n">
        <v>2.303</v>
      </c>
      <c r="DF1400" s="29" t="n">
        <v>2.306</v>
      </c>
      <c r="DG1400" s="29" t="n">
        <v>2.329</v>
      </c>
      <c r="DH1400" s="29" t="n">
        <v>2.456</v>
      </c>
      <c r="DI1400" s="29" t="n">
        <v>2.593</v>
      </c>
      <c r="DJ1400" s="29" t="n">
        <v>2.613</v>
      </c>
      <c r="DK1400" s="29" t="n">
        <v>2.502</v>
      </c>
      <c r="DL1400" s="29" t="n">
        <v>2.41</v>
      </c>
      <c r="DM1400" s="29" t="n">
        <v>2.31</v>
      </c>
      <c r="DN1400" s="29" t="n">
        <v>2.297</v>
      </c>
      <c r="DO1400" s="29" t="n">
        <v>2.297</v>
      </c>
      <c r="DP1400" s="29" t="n">
        <v>2.297</v>
      </c>
      <c r="DQ1400" s="29" t="n">
        <v>2.303</v>
      </c>
      <c r="DR1400" s="29" t="n">
        <v>2.306</v>
      </c>
      <c r="DS1400" s="29" t="n">
        <v>2.329</v>
      </c>
      <c r="DT1400" s="29" t="n">
        <v>2.456</v>
      </c>
      <c r="DU1400" s="29" t="n">
        <v>2.593</v>
      </c>
      <c r="DV1400" s="29" t="n">
        <v>2.633</v>
      </c>
      <c r="DW1400" s="29" t="n">
        <v>2.522</v>
      </c>
      <c r="DX1400" s="29" t="n">
        <v>2.43</v>
      </c>
      <c r="DY1400" s="29" t="n">
        <v>2.33</v>
      </c>
      <c r="DZ1400" s="29" t="n">
        <v>2.317</v>
      </c>
      <c r="EA1400" s="29" t="n">
        <v>2.317</v>
      </c>
      <c r="EB1400" s="29" t="n">
        <v>2.317</v>
      </c>
      <c r="EC1400" s="29" t="n">
        <v>2.323</v>
      </c>
      <c r="ED1400" s="29" t="n">
        <v>2.326</v>
      </c>
      <c r="EE1400" s="29" t="n">
        <v>2.349</v>
      </c>
      <c r="EF1400" s="29" t="n">
        <v>2.476</v>
      </c>
      <c r="EG1400" s="29" t="n">
        <v>2.613</v>
      </c>
      <c r="EH1400" s="29" t="n">
        <v>2.663</v>
      </c>
      <c r="EI1400" s="29" t="n">
        <v>2.552</v>
      </c>
      <c r="EJ1400" s="29" t="n">
        <v>2.46</v>
      </c>
      <c r="EK1400" s="29" t="n">
        <v>2.36</v>
      </c>
      <c r="EL1400" s="29" t="n">
        <v>2.347</v>
      </c>
      <c r="EM1400" s="29" t="n">
        <v>2.347</v>
      </c>
      <c r="EN1400" s="29" t="n">
        <v>2.347</v>
      </c>
      <c r="EO1400" s="29" t="n">
        <v>2.353</v>
      </c>
      <c r="EP1400" s="29" t="n">
        <v>2.356</v>
      </c>
      <c r="EQ1400" s="29" t="n">
        <v>2.379</v>
      </c>
      <c r="ER1400" s="29" t="n">
        <v>2.506</v>
      </c>
      <c r="ES1400" s="29" t="n">
        <v>2.643</v>
      </c>
      <c r="ET1400" s="29" t="n">
        <v>2.703</v>
      </c>
      <c r="EU1400" s="29" t="n">
        <v>2.592</v>
      </c>
      <c r="EV1400" s="29" t="n">
        <v>2.5</v>
      </c>
      <c r="EW1400" s="29" t="n">
        <v>2.4</v>
      </c>
      <c r="EX1400" s="29" t="n">
        <v>2.387</v>
      </c>
      <c r="EY1400" s="29" t="n">
        <v>2.387</v>
      </c>
      <c r="EZ1400" s="29" t="n">
        <v>2.387</v>
      </c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29"/>
      <c r="GF1400" s="29"/>
      <c r="GG1400" s="29"/>
      <c r="GH1400" s="29"/>
      <c r="GI1400" s="29"/>
      <c r="GJ1400" s="29"/>
      <c r="GK1400" s="29"/>
      <c r="GL1400" s="29"/>
      <c r="GM1400" s="29"/>
      <c r="GN1400" s="29"/>
      <c r="GO1400" s="29"/>
      <c r="GP1400" s="29"/>
      <c r="GQ1400" s="29"/>
      <c r="GR1400" s="0"/>
      <c r="GS1400" s="0"/>
      <c r="GT1400" s="0"/>
      <c r="GU1400" s="0"/>
      <c r="GV1400" s="0"/>
      <c r="GW1400" s="0"/>
      <c r="GX1400" s="0"/>
      <c r="GY1400" s="0"/>
      <c r="GZ1400" s="0"/>
      <c r="HA1400" s="0"/>
      <c r="HB1400" s="0"/>
      <c r="HC1400" s="0"/>
      <c r="HD1400" s="0"/>
      <c r="HE1400" s="0"/>
      <c r="HF1400" s="0"/>
      <c r="HG1400" s="0"/>
      <c r="HH1400" s="0"/>
      <c r="HI1400" s="0"/>
      <c r="HJ1400" s="0"/>
      <c r="HK1400" s="0"/>
      <c r="HL1400" s="0"/>
      <c r="HM1400" s="0"/>
      <c r="HN1400" s="0"/>
      <c r="HO1400" s="0"/>
      <c r="HP1400" s="0"/>
      <c r="HQ1400" s="0"/>
      <c r="HR1400" s="0"/>
      <c r="HS1400" s="0"/>
      <c r="HT1400" s="0"/>
      <c r="HU1400" s="0"/>
      <c r="HV1400" s="0"/>
      <c r="HW1400" s="0"/>
      <c r="HX1400" s="0"/>
      <c r="HY1400" s="0"/>
      <c r="HZ1400" s="0"/>
      <c r="IA1400" s="0"/>
      <c r="IB1400" s="0"/>
      <c r="IC1400" s="0"/>
      <c r="ID1400" s="0"/>
      <c r="IE1400" s="0"/>
      <c r="IF1400" s="0"/>
      <c r="IG1400" s="0"/>
      <c r="IH1400" s="0"/>
      <c r="II1400" s="0"/>
      <c r="IJ1400" s="0"/>
      <c r="IK1400" s="0"/>
      <c r="IL1400" s="0"/>
      <c r="IM1400" s="0"/>
      <c r="IN1400" s="0"/>
      <c r="IO1400" s="0"/>
      <c r="IP1400" s="0"/>
      <c r="IQ1400" s="0"/>
      <c r="IR1400" s="0"/>
      <c r="IS1400" s="0"/>
      <c r="IT1400" s="0"/>
      <c r="IU1400" s="0"/>
      <c r="IV1400" s="0"/>
      <c r="IW1400" s="0"/>
    </row>
    <row r="1401" customFormat="false" ht="12.75" hidden="true" customHeight="false" outlineLevel="0" collapsed="false">
      <c r="A1401" s="0" t="n">
        <f aca="false">WEEKDAY(C1401,2)</f>
        <v>1</v>
      </c>
      <c r="B1401" s="0" t="n">
        <f aca="false">MONTH(C1401)</f>
        <v>7</v>
      </c>
      <c r="C1401" s="23" t="n">
        <v>36003</v>
      </c>
      <c r="D1401" s="0" t="n">
        <f aca="false">MONTH(R1401)</f>
        <v>7</v>
      </c>
      <c r="E1401" s="0" t="n">
        <f aca="false">YEAR(R1401)</f>
        <v>1998</v>
      </c>
      <c r="F1401" s="35" t="n">
        <f aca="false">L1401-K1401</f>
        <v>0.500466666666666</v>
      </c>
      <c r="G1401" s="24" t="n">
        <f aca="false">N1401-M1401</f>
        <v>-0.000750000000000028</v>
      </c>
      <c r="H1401" s="24" t="n">
        <f aca="false">O1401-N1401</f>
        <v>-0.00499999999999989</v>
      </c>
      <c r="I1401" s="24" t="n">
        <f aca="false">O1401-M1401</f>
        <v>-0.00574999999999992</v>
      </c>
      <c r="J1401" s="25" t="n">
        <f aca="false">VLOOKUP(C1401,'Nymex hist.'!A:B,2,0)</f>
        <v>1.965</v>
      </c>
      <c r="K1401" s="34" t="n">
        <f aca="false">AVERAGE(CC1401:CI1401)</f>
        <v>1.97733333333333</v>
      </c>
      <c r="L1401" s="34" t="n">
        <f aca="false">AVERAGE(CJ1401:CN1401)</f>
        <v>2.4778</v>
      </c>
      <c r="M1401" s="27" t="n">
        <f aca="false">SUMIF($S$3:$FQ$3,$E1401+1,$S1401:$FQ1401)/COUNTIF($S$3:$FQ$3,$E1401+1)</f>
        <v>2.40083333333333</v>
      </c>
      <c r="N1401" s="27" t="n">
        <f aca="false">SUMIF($S$3:$FQ$3,$E1401+2,$S1401:$FQ1401)/COUNTIF($S$3:$FQ$3,$E1401+2)</f>
        <v>2.40008333333333</v>
      </c>
      <c r="O1401" s="27" t="n">
        <f aca="false">SUMIF($S$3:$FQ$3,$E1401+3,$S1401:$FQ1401)/COUNTIF($S$3:$FQ$3,$E1401+3)</f>
        <v>2.39508333333333</v>
      </c>
      <c r="P1401" s="27" t="n">
        <f aca="false">SUMIF($S$3:$FQ$3,$E1401+4,$S1401:$FQ1401)/COUNTIF($S$3:$FQ$3,$E1401+4)</f>
        <v>2.41508333333333</v>
      </c>
      <c r="Q1401" s="27" t="n">
        <f aca="false">SUMIF($S$3:$FQ$3,$E1401+5,$S1401:$FQ1401)/COUNTIF($S$3:$FQ$3,$E1401+5)</f>
        <v>2.44508333333333</v>
      </c>
      <c r="R1401" s="28" t="n">
        <v>36003</v>
      </c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30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 t="n">
        <v>1.965</v>
      </c>
      <c r="CH1401" s="29" t="n">
        <v>1.959</v>
      </c>
      <c r="CI1401" s="29" t="n">
        <v>2.008</v>
      </c>
      <c r="CJ1401" s="29" t="n">
        <v>2.271</v>
      </c>
      <c r="CK1401" s="29" t="n">
        <v>2.548</v>
      </c>
      <c r="CL1401" s="29" t="n">
        <v>2.625</v>
      </c>
      <c r="CM1401" s="29" t="n">
        <v>2.525</v>
      </c>
      <c r="CN1401" s="29" t="n">
        <v>2.42</v>
      </c>
      <c r="CO1401" s="29" t="n">
        <v>2.325</v>
      </c>
      <c r="CP1401" s="29" t="n">
        <v>2.291</v>
      </c>
      <c r="CQ1401" s="29" t="n">
        <v>2.293</v>
      </c>
      <c r="CR1401" s="29" t="n">
        <v>2.294</v>
      </c>
      <c r="CS1401" s="29" t="n">
        <v>2.295</v>
      </c>
      <c r="CT1401" s="29" t="n">
        <v>2.31</v>
      </c>
      <c r="CU1401" s="29" t="n">
        <v>2.344</v>
      </c>
      <c r="CV1401" s="29" t="n">
        <v>2.48</v>
      </c>
      <c r="CW1401" s="29" t="n">
        <v>2.608</v>
      </c>
      <c r="CX1401" s="29" t="n">
        <v>2.643</v>
      </c>
      <c r="CY1401" s="29" t="n">
        <v>2.543</v>
      </c>
      <c r="CZ1401" s="29" t="n">
        <v>2.423</v>
      </c>
      <c r="DA1401" s="29" t="n">
        <v>2.313</v>
      </c>
      <c r="DB1401" s="29" t="n">
        <v>2.29</v>
      </c>
      <c r="DC1401" s="29" t="n">
        <v>2.29</v>
      </c>
      <c r="DD1401" s="29" t="n">
        <v>2.293</v>
      </c>
      <c r="DE1401" s="29" t="n">
        <v>2.305</v>
      </c>
      <c r="DF1401" s="29" t="n">
        <v>2.309</v>
      </c>
      <c r="DG1401" s="29" t="n">
        <v>2.333</v>
      </c>
      <c r="DH1401" s="29" t="n">
        <v>2.461</v>
      </c>
      <c r="DI1401" s="29" t="n">
        <v>2.598</v>
      </c>
      <c r="DJ1401" s="29" t="n">
        <v>2.618</v>
      </c>
      <c r="DK1401" s="29" t="n">
        <v>2.505</v>
      </c>
      <c r="DL1401" s="29" t="n">
        <v>2.411</v>
      </c>
      <c r="DM1401" s="29" t="n">
        <v>2.31</v>
      </c>
      <c r="DN1401" s="29" t="n">
        <v>2.297</v>
      </c>
      <c r="DO1401" s="29" t="n">
        <v>2.297</v>
      </c>
      <c r="DP1401" s="29" t="n">
        <v>2.297</v>
      </c>
      <c r="DQ1401" s="29" t="n">
        <v>2.305</v>
      </c>
      <c r="DR1401" s="29" t="n">
        <v>2.309</v>
      </c>
      <c r="DS1401" s="29" t="n">
        <v>2.333</v>
      </c>
      <c r="DT1401" s="29" t="n">
        <v>2.461</v>
      </c>
      <c r="DU1401" s="29" t="n">
        <v>2.598</v>
      </c>
      <c r="DV1401" s="29" t="n">
        <v>2.638</v>
      </c>
      <c r="DW1401" s="29" t="n">
        <v>2.525</v>
      </c>
      <c r="DX1401" s="29" t="n">
        <v>2.431</v>
      </c>
      <c r="DY1401" s="29" t="n">
        <v>2.33</v>
      </c>
      <c r="DZ1401" s="29" t="n">
        <v>2.317</v>
      </c>
      <c r="EA1401" s="29" t="n">
        <v>2.317</v>
      </c>
      <c r="EB1401" s="29" t="n">
        <v>2.317</v>
      </c>
      <c r="EC1401" s="29" t="n">
        <v>2.325</v>
      </c>
      <c r="ED1401" s="29" t="n">
        <v>2.329</v>
      </c>
      <c r="EE1401" s="29" t="n">
        <v>2.353</v>
      </c>
      <c r="EF1401" s="29" t="n">
        <v>2.481</v>
      </c>
      <c r="EG1401" s="29" t="n">
        <v>2.618</v>
      </c>
      <c r="EH1401" s="29" t="n">
        <v>2.668</v>
      </c>
      <c r="EI1401" s="29" t="n">
        <v>2.555</v>
      </c>
      <c r="EJ1401" s="29" t="n">
        <v>2.461</v>
      </c>
      <c r="EK1401" s="29" t="n">
        <v>2.36</v>
      </c>
      <c r="EL1401" s="29" t="n">
        <v>2.347</v>
      </c>
      <c r="EM1401" s="29" t="n">
        <v>2.347</v>
      </c>
      <c r="EN1401" s="29" t="n">
        <v>2.347</v>
      </c>
      <c r="EO1401" s="29" t="n">
        <v>2.355</v>
      </c>
      <c r="EP1401" s="29" t="n">
        <v>2.359</v>
      </c>
      <c r="EQ1401" s="29" t="n">
        <v>2.383</v>
      </c>
      <c r="ER1401" s="29" t="n">
        <v>2.511</v>
      </c>
      <c r="ES1401" s="29" t="n">
        <v>2.648</v>
      </c>
      <c r="ET1401" s="29" t="n">
        <v>2.708</v>
      </c>
      <c r="EU1401" s="29" t="n">
        <v>2.595</v>
      </c>
      <c r="EV1401" s="29" t="n">
        <v>2.501</v>
      </c>
      <c r="EW1401" s="29" t="n">
        <v>2.4</v>
      </c>
      <c r="EX1401" s="29" t="n">
        <v>2.387</v>
      </c>
      <c r="EY1401" s="29" t="n">
        <v>2.387</v>
      </c>
      <c r="EZ1401" s="29" t="n">
        <v>2.387</v>
      </c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29"/>
      <c r="GF1401" s="29"/>
      <c r="GG1401" s="29"/>
      <c r="GH1401" s="29"/>
      <c r="GI1401" s="29"/>
      <c r="GJ1401" s="29"/>
      <c r="GK1401" s="29"/>
      <c r="GL1401" s="29"/>
      <c r="GM1401" s="29"/>
      <c r="GN1401" s="29"/>
      <c r="GO1401" s="29"/>
      <c r="GP1401" s="29"/>
      <c r="GQ1401" s="29"/>
      <c r="GR1401" s="0"/>
      <c r="GS1401" s="0"/>
      <c r="GT1401" s="0"/>
      <c r="GU1401" s="0"/>
      <c r="GV1401" s="0"/>
      <c r="GW1401" s="0"/>
      <c r="GX1401" s="0"/>
      <c r="GY1401" s="0"/>
      <c r="GZ1401" s="0"/>
      <c r="HA1401" s="0"/>
      <c r="HB1401" s="0"/>
      <c r="HC1401" s="0"/>
      <c r="HD1401" s="0"/>
      <c r="HE1401" s="0"/>
      <c r="HF1401" s="0"/>
      <c r="HG1401" s="0"/>
      <c r="HH1401" s="0"/>
      <c r="HI1401" s="0"/>
      <c r="HJ1401" s="0"/>
      <c r="HK1401" s="0"/>
      <c r="HL1401" s="0"/>
      <c r="HM1401" s="0"/>
      <c r="HN1401" s="0"/>
      <c r="HO1401" s="0"/>
      <c r="HP1401" s="0"/>
      <c r="HQ1401" s="0"/>
      <c r="HR1401" s="0"/>
      <c r="HS1401" s="0"/>
      <c r="HT1401" s="0"/>
      <c r="HU1401" s="0"/>
      <c r="HV1401" s="0"/>
      <c r="HW1401" s="0"/>
      <c r="HX1401" s="0"/>
      <c r="HY1401" s="0"/>
      <c r="HZ1401" s="0"/>
      <c r="IA1401" s="0"/>
      <c r="IB1401" s="0"/>
      <c r="IC1401" s="0"/>
      <c r="ID1401" s="0"/>
      <c r="IE1401" s="0"/>
      <c r="IF1401" s="0"/>
      <c r="IG1401" s="0"/>
      <c r="IH1401" s="0"/>
      <c r="II1401" s="0"/>
      <c r="IJ1401" s="0"/>
      <c r="IK1401" s="0"/>
      <c r="IL1401" s="0"/>
      <c r="IM1401" s="0"/>
      <c r="IN1401" s="0"/>
      <c r="IO1401" s="0"/>
      <c r="IP1401" s="0"/>
      <c r="IQ1401" s="0"/>
      <c r="IR1401" s="0"/>
      <c r="IS1401" s="0"/>
      <c r="IT1401" s="0"/>
      <c r="IU1401" s="0"/>
      <c r="IV1401" s="0"/>
      <c r="IW1401" s="0"/>
    </row>
    <row r="1402" customFormat="false" ht="12.75" hidden="true" customHeight="false" outlineLevel="0" collapsed="false">
      <c r="A1402" s="0" t="n">
        <f aca="false">WEEKDAY(C1402,2)</f>
        <v>2</v>
      </c>
      <c r="B1402" s="0" t="n">
        <f aca="false">MONTH(C1402)</f>
        <v>7</v>
      </c>
      <c r="C1402" s="23" t="n">
        <v>36004</v>
      </c>
      <c r="D1402" s="0" t="n">
        <f aca="false">MONTH(R1402)</f>
        <v>7</v>
      </c>
      <c r="E1402" s="0" t="n">
        <f aca="false">YEAR(R1402)</f>
        <v>1998</v>
      </c>
      <c r="F1402" s="35" t="n">
        <f aca="false">L1402-K1402</f>
        <v>0.502266666666667</v>
      </c>
      <c r="G1402" s="24" t="n">
        <f aca="false">N1402-M1402</f>
        <v>0.000750000000000028</v>
      </c>
      <c r="H1402" s="24" t="n">
        <f aca="false">O1402-N1402</f>
        <v>-0.00275000000000025</v>
      </c>
      <c r="I1402" s="24" t="n">
        <f aca="false">O1402-M1402</f>
        <v>-0.00200000000000022</v>
      </c>
      <c r="J1402" s="25" t="n">
        <f aca="false">VLOOKUP(C1402,'Nymex hist.'!A:B,2,0)</f>
        <v>1.952</v>
      </c>
      <c r="K1402" s="34" t="n">
        <f aca="false">AVERAGE(CC1402:CI1402)</f>
        <v>1.95733333333333</v>
      </c>
      <c r="L1402" s="34" t="n">
        <f aca="false">AVERAGE(CJ1402:CN1402)</f>
        <v>2.4596</v>
      </c>
      <c r="M1402" s="27" t="n">
        <f aca="false">SUMIF($S$3:$FQ$3,$E1402+1,$S1402:$FQ1402)/COUNTIF($S$3:$FQ$3,$E1402+1)</f>
        <v>2.38783333333333</v>
      </c>
      <c r="N1402" s="27" t="n">
        <f aca="false">SUMIF($S$3:$FQ$3,$E1402+2,$S1402:$FQ1402)/COUNTIF($S$3:$FQ$3,$E1402+2)</f>
        <v>2.38858333333333</v>
      </c>
      <c r="O1402" s="27" t="n">
        <f aca="false">SUMIF($S$3:$FQ$3,$E1402+3,$S1402:$FQ1402)/COUNTIF($S$3:$FQ$3,$E1402+3)</f>
        <v>2.38583333333333</v>
      </c>
      <c r="P1402" s="27" t="n">
        <f aca="false">SUMIF($S$3:$FQ$3,$E1402+4,$S1402:$FQ1402)/COUNTIF($S$3:$FQ$3,$E1402+4)</f>
        <v>2.40583333333333</v>
      </c>
      <c r="Q1402" s="27" t="n">
        <f aca="false">SUMIF($S$3:$FQ$3,$E1402+5,$S1402:$FQ1402)/COUNTIF($S$3:$FQ$3,$E1402+5)</f>
        <v>2.43583333333333</v>
      </c>
      <c r="R1402" s="28" t="n">
        <v>36004</v>
      </c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30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 t="n">
        <v>1.952</v>
      </c>
      <c r="CH1402" s="29" t="n">
        <v>1.935</v>
      </c>
      <c r="CI1402" s="29" t="n">
        <v>1.985</v>
      </c>
      <c r="CJ1402" s="29" t="n">
        <v>2.245</v>
      </c>
      <c r="CK1402" s="29" t="n">
        <v>2.525</v>
      </c>
      <c r="CL1402" s="29" t="n">
        <v>2.608</v>
      </c>
      <c r="CM1402" s="29" t="n">
        <v>2.51</v>
      </c>
      <c r="CN1402" s="29" t="n">
        <v>2.41</v>
      </c>
      <c r="CO1402" s="29" t="n">
        <v>2.31</v>
      </c>
      <c r="CP1402" s="29" t="n">
        <v>2.28</v>
      </c>
      <c r="CQ1402" s="29" t="n">
        <v>2.285</v>
      </c>
      <c r="CR1402" s="29" t="n">
        <v>2.284</v>
      </c>
      <c r="CS1402" s="29" t="n">
        <v>2.282</v>
      </c>
      <c r="CT1402" s="29" t="n">
        <v>2.297</v>
      </c>
      <c r="CU1402" s="29" t="n">
        <v>2.325</v>
      </c>
      <c r="CV1402" s="29" t="n">
        <v>2.467</v>
      </c>
      <c r="CW1402" s="29" t="n">
        <v>2.596</v>
      </c>
      <c r="CX1402" s="29" t="n">
        <v>2.63</v>
      </c>
      <c r="CY1402" s="29" t="n">
        <v>2.53</v>
      </c>
      <c r="CZ1402" s="29" t="n">
        <v>2.41</v>
      </c>
      <c r="DA1402" s="29" t="n">
        <v>2.3</v>
      </c>
      <c r="DB1402" s="29" t="n">
        <v>2.277</v>
      </c>
      <c r="DC1402" s="29" t="n">
        <v>2.277</v>
      </c>
      <c r="DD1402" s="29" t="n">
        <v>2.281</v>
      </c>
      <c r="DE1402" s="29" t="n">
        <v>2.294</v>
      </c>
      <c r="DF1402" s="29" t="n">
        <v>2.299</v>
      </c>
      <c r="DG1402" s="29" t="n">
        <v>2.324</v>
      </c>
      <c r="DH1402" s="29" t="n">
        <v>2.452</v>
      </c>
      <c r="DI1402" s="29" t="n">
        <v>2.589</v>
      </c>
      <c r="DJ1402" s="29" t="n">
        <v>2.609</v>
      </c>
      <c r="DK1402" s="29" t="n">
        <v>2.496</v>
      </c>
      <c r="DL1402" s="29" t="n">
        <v>2.402</v>
      </c>
      <c r="DM1402" s="29" t="n">
        <v>2.301</v>
      </c>
      <c r="DN1402" s="29" t="n">
        <v>2.288</v>
      </c>
      <c r="DO1402" s="29" t="n">
        <v>2.288</v>
      </c>
      <c r="DP1402" s="29" t="n">
        <v>2.288</v>
      </c>
      <c r="DQ1402" s="29" t="n">
        <v>2.294</v>
      </c>
      <c r="DR1402" s="29" t="n">
        <v>2.299</v>
      </c>
      <c r="DS1402" s="29" t="n">
        <v>2.324</v>
      </c>
      <c r="DT1402" s="29" t="n">
        <v>2.452</v>
      </c>
      <c r="DU1402" s="29" t="n">
        <v>2.589</v>
      </c>
      <c r="DV1402" s="29" t="n">
        <v>2.629</v>
      </c>
      <c r="DW1402" s="29" t="n">
        <v>2.516</v>
      </c>
      <c r="DX1402" s="29" t="n">
        <v>2.422</v>
      </c>
      <c r="DY1402" s="29" t="n">
        <v>2.321</v>
      </c>
      <c r="DZ1402" s="29" t="n">
        <v>2.308</v>
      </c>
      <c r="EA1402" s="29" t="n">
        <v>2.308</v>
      </c>
      <c r="EB1402" s="29" t="n">
        <v>2.308</v>
      </c>
      <c r="EC1402" s="29" t="n">
        <v>2.314</v>
      </c>
      <c r="ED1402" s="29" t="n">
        <v>2.319</v>
      </c>
      <c r="EE1402" s="29" t="n">
        <v>2.344</v>
      </c>
      <c r="EF1402" s="29" t="n">
        <v>2.472</v>
      </c>
      <c r="EG1402" s="29" t="n">
        <v>2.609</v>
      </c>
      <c r="EH1402" s="29" t="n">
        <v>2.659</v>
      </c>
      <c r="EI1402" s="29" t="n">
        <v>2.546</v>
      </c>
      <c r="EJ1402" s="29" t="n">
        <v>2.452</v>
      </c>
      <c r="EK1402" s="29" t="n">
        <v>2.351</v>
      </c>
      <c r="EL1402" s="29" t="n">
        <v>2.338</v>
      </c>
      <c r="EM1402" s="29" t="n">
        <v>2.338</v>
      </c>
      <c r="EN1402" s="29" t="n">
        <v>2.338</v>
      </c>
      <c r="EO1402" s="29" t="n">
        <v>2.344</v>
      </c>
      <c r="EP1402" s="29" t="n">
        <v>2.349</v>
      </c>
      <c r="EQ1402" s="29" t="n">
        <v>2.374</v>
      </c>
      <c r="ER1402" s="29" t="n">
        <v>2.502</v>
      </c>
      <c r="ES1402" s="29" t="n">
        <v>2.639</v>
      </c>
      <c r="ET1402" s="29" t="n">
        <v>2.699</v>
      </c>
      <c r="EU1402" s="29" t="n">
        <v>2.586</v>
      </c>
      <c r="EV1402" s="29" t="n">
        <v>2.492</v>
      </c>
      <c r="EW1402" s="29" t="n">
        <v>2.391</v>
      </c>
      <c r="EX1402" s="29" t="n">
        <v>2.378</v>
      </c>
      <c r="EY1402" s="29" t="n">
        <v>2.378</v>
      </c>
      <c r="EZ1402" s="29" t="n">
        <v>2.378</v>
      </c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29"/>
      <c r="GF1402" s="29"/>
      <c r="GG1402" s="29"/>
      <c r="GH1402" s="29"/>
      <c r="GI1402" s="29"/>
      <c r="GJ1402" s="29"/>
      <c r="GK1402" s="29"/>
      <c r="GL1402" s="29"/>
      <c r="GM1402" s="29"/>
      <c r="GN1402" s="29"/>
      <c r="GO1402" s="29"/>
      <c r="GP1402" s="29"/>
      <c r="GQ1402" s="29"/>
      <c r="GR1402" s="0"/>
      <c r="GS1402" s="0"/>
      <c r="GT1402" s="0"/>
      <c r="GU1402" s="0"/>
      <c r="GV1402" s="0"/>
      <c r="GW1402" s="0"/>
      <c r="GX1402" s="0"/>
      <c r="GY1402" s="0"/>
      <c r="GZ1402" s="0"/>
      <c r="HA1402" s="0"/>
      <c r="HB1402" s="0"/>
      <c r="HC1402" s="0"/>
      <c r="HD1402" s="0"/>
      <c r="HE1402" s="0"/>
      <c r="HF1402" s="0"/>
      <c r="HG1402" s="0"/>
      <c r="HH1402" s="0"/>
      <c r="HI1402" s="0"/>
      <c r="HJ1402" s="0"/>
      <c r="HK1402" s="0"/>
      <c r="HL1402" s="0"/>
      <c r="HM1402" s="0"/>
      <c r="HN1402" s="0"/>
      <c r="HO1402" s="0"/>
      <c r="HP1402" s="0"/>
      <c r="HQ1402" s="0"/>
      <c r="HR1402" s="0"/>
      <c r="HS1402" s="0"/>
      <c r="HT1402" s="0"/>
      <c r="HU1402" s="0"/>
      <c r="HV1402" s="0"/>
      <c r="HW1402" s="0"/>
      <c r="HX1402" s="0"/>
      <c r="HY1402" s="0"/>
      <c r="HZ1402" s="0"/>
      <c r="IA1402" s="0"/>
      <c r="IB1402" s="0"/>
      <c r="IC1402" s="0"/>
      <c r="ID1402" s="0"/>
      <c r="IE1402" s="0"/>
      <c r="IF1402" s="0"/>
      <c r="IG1402" s="0"/>
      <c r="IH1402" s="0"/>
      <c r="II1402" s="0"/>
      <c r="IJ1402" s="0"/>
      <c r="IK1402" s="0"/>
      <c r="IL1402" s="0"/>
      <c r="IM1402" s="0"/>
      <c r="IN1402" s="0"/>
      <c r="IO1402" s="0"/>
      <c r="IP1402" s="0"/>
      <c r="IQ1402" s="0"/>
      <c r="IR1402" s="0"/>
      <c r="IS1402" s="0"/>
      <c r="IT1402" s="0"/>
      <c r="IU1402" s="0"/>
      <c r="IV1402" s="0"/>
      <c r="IW1402" s="0"/>
    </row>
    <row r="1403" customFormat="false" ht="12.75" hidden="true" customHeight="false" outlineLevel="0" collapsed="false">
      <c r="A1403" s="0" t="n">
        <f aca="false">WEEKDAY(C1403,2)</f>
        <v>3</v>
      </c>
      <c r="B1403" s="0" t="n">
        <f aca="false">MONTH(C1403)</f>
        <v>7</v>
      </c>
      <c r="C1403" s="23" t="n">
        <v>36005</v>
      </c>
      <c r="D1403" s="0" t="n">
        <f aca="false">MONTH(R1403)</f>
        <v>7</v>
      </c>
      <c r="E1403" s="0" t="n">
        <f aca="false">YEAR(R1403)</f>
        <v>1998</v>
      </c>
      <c r="F1403" s="35" t="n">
        <f aca="false">L1403-K1403</f>
        <v>0.501066666666666</v>
      </c>
      <c r="G1403" s="24" t="n">
        <f aca="false">N1403-M1403</f>
        <v>0.00175000000000036</v>
      </c>
      <c r="H1403" s="24" t="n">
        <f aca="false">O1403-N1403</f>
        <v>-0.00275000000000025</v>
      </c>
      <c r="I1403" s="24" t="n">
        <f aca="false">O1403-M1403</f>
        <v>-0.00099999999999989</v>
      </c>
      <c r="J1403" s="25" t="n">
        <f aca="false">VLOOKUP(C1403,'Nymex hist.'!A:B,2,0)</f>
        <v>1.942</v>
      </c>
      <c r="K1403" s="34" t="n">
        <f aca="false">AVERAGE(CC1403:CI1403)</f>
        <v>1.95233333333333</v>
      </c>
      <c r="L1403" s="34" t="n">
        <f aca="false">AVERAGE(CJ1403:CN1403)</f>
        <v>2.4534</v>
      </c>
      <c r="M1403" s="27" t="n">
        <f aca="false">SUMIF($S$3:$FQ$3,$E1403+1,$S1403:$FQ1403)/COUNTIF($S$3:$FQ$3,$E1403+1)</f>
        <v>2.38683333333333</v>
      </c>
      <c r="N1403" s="27" t="n">
        <f aca="false">SUMIF($S$3:$FQ$3,$E1403+2,$S1403:$FQ1403)/COUNTIF($S$3:$FQ$3,$E1403+2)</f>
        <v>2.38858333333333</v>
      </c>
      <c r="O1403" s="27" t="n">
        <f aca="false">SUMIF($S$3:$FQ$3,$E1403+3,$S1403:$FQ1403)/COUNTIF($S$3:$FQ$3,$E1403+3)</f>
        <v>2.38583333333333</v>
      </c>
      <c r="P1403" s="27" t="n">
        <f aca="false">SUMIF($S$3:$FQ$3,$E1403+4,$S1403:$FQ1403)/COUNTIF($S$3:$FQ$3,$E1403+4)</f>
        <v>2.40583333333333</v>
      </c>
      <c r="Q1403" s="27" t="n">
        <f aca="false">SUMIF($S$3:$FQ$3,$E1403+5,$S1403:$FQ1403)/COUNTIF($S$3:$FQ$3,$E1403+5)</f>
        <v>2.43583333333333</v>
      </c>
      <c r="R1403" s="28" t="n">
        <v>36005</v>
      </c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30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 t="n">
        <v>1.942</v>
      </c>
      <c r="CH1403" s="29" t="n">
        <v>1.933</v>
      </c>
      <c r="CI1403" s="29" t="n">
        <v>1.982</v>
      </c>
      <c r="CJ1403" s="29" t="n">
        <v>2.235</v>
      </c>
      <c r="CK1403" s="29" t="n">
        <v>2.513</v>
      </c>
      <c r="CL1403" s="29" t="n">
        <v>2.603</v>
      </c>
      <c r="CM1403" s="29" t="n">
        <v>2.508</v>
      </c>
      <c r="CN1403" s="29" t="n">
        <v>2.408</v>
      </c>
      <c r="CO1403" s="29" t="n">
        <v>2.308</v>
      </c>
      <c r="CP1403" s="29" t="n">
        <v>2.279</v>
      </c>
      <c r="CQ1403" s="29" t="n">
        <v>2.285</v>
      </c>
      <c r="CR1403" s="29" t="n">
        <v>2.284</v>
      </c>
      <c r="CS1403" s="29" t="n">
        <v>2.282</v>
      </c>
      <c r="CT1403" s="29" t="n">
        <v>2.297</v>
      </c>
      <c r="CU1403" s="29" t="n">
        <v>2.325</v>
      </c>
      <c r="CV1403" s="29" t="n">
        <v>2.467</v>
      </c>
      <c r="CW1403" s="29" t="n">
        <v>2.596</v>
      </c>
      <c r="CX1403" s="29" t="n">
        <v>2.63</v>
      </c>
      <c r="CY1403" s="29" t="n">
        <v>2.53</v>
      </c>
      <c r="CZ1403" s="29" t="n">
        <v>2.41</v>
      </c>
      <c r="DA1403" s="29" t="n">
        <v>2.3</v>
      </c>
      <c r="DB1403" s="29" t="n">
        <v>2.277</v>
      </c>
      <c r="DC1403" s="29" t="n">
        <v>2.277</v>
      </c>
      <c r="DD1403" s="29" t="n">
        <v>2.281</v>
      </c>
      <c r="DE1403" s="29" t="n">
        <v>2.294</v>
      </c>
      <c r="DF1403" s="29" t="n">
        <v>2.299</v>
      </c>
      <c r="DG1403" s="29" t="n">
        <v>2.324</v>
      </c>
      <c r="DH1403" s="29" t="n">
        <v>2.452</v>
      </c>
      <c r="DI1403" s="29" t="n">
        <v>2.589</v>
      </c>
      <c r="DJ1403" s="29" t="n">
        <v>2.609</v>
      </c>
      <c r="DK1403" s="29" t="n">
        <v>2.496</v>
      </c>
      <c r="DL1403" s="29" t="n">
        <v>2.402</v>
      </c>
      <c r="DM1403" s="29" t="n">
        <v>2.301</v>
      </c>
      <c r="DN1403" s="29" t="n">
        <v>2.288</v>
      </c>
      <c r="DO1403" s="29" t="n">
        <v>2.288</v>
      </c>
      <c r="DP1403" s="29" t="n">
        <v>2.288</v>
      </c>
      <c r="DQ1403" s="29" t="n">
        <v>2.294</v>
      </c>
      <c r="DR1403" s="29" t="n">
        <v>2.299</v>
      </c>
      <c r="DS1403" s="29" t="n">
        <v>2.324</v>
      </c>
      <c r="DT1403" s="29" t="n">
        <v>2.452</v>
      </c>
      <c r="DU1403" s="29" t="n">
        <v>2.589</v>
      </c>
      <c r="DV1403" s="29" t="n">
        <v>2.629</v>
      </c>
      <c r="DW1403" s="29" t="n">
        <v>2.516</v>
      </c>
      <c r="DX1403" s="29" t="n">
        <v>2.422</v>
      </c>
      <c r="DY1403" s="29" t="n">
        <v>2.321</v>
      </c>
      <c r="DZ1403" s="29" t="n">
        <v>2.308</v>
      </c>
      <c r="EA1403" s="29" t="n">
        <v>2.308</v>
      </c>
      <c r="EB1403" s="29" t="n">
        <v>2.308</v>
      </c>
      <c r="EC1403" s="29" t="n">
        <v>2.314</v>
      </c>
      <c r="ED1403" s="29" t="n">
        <v>2.319</v>
      </c>
      <c r="EE1403" s="29" t="n">
        <v>2.344</v>
      </c>
      <c r="EF1403" s="29" t="n">
        <v>2.472</v>
      </c>
      <c r="EG1403" s="29" t="n">
        <v>2.609</v>
      </c>
      <c r="EH1403" s="29" t="n">
        <v>2.659</v>
      </c>
      <c r="EI1403" s="29" t="n">
        <v>2.546</v>
      </c>
      <c r="EJ1403" s="29" t="n">
        <v>2.452</v>
      </c>
      <c r="EK1403" s="29" t="n">
        <v>2.351</v>
      </c>
      <c r="EL1403" s="29" t="n">
        <v>2.338</v>
      </c>
      <c r="EM1403" s="29" t="n">
        <v>2.338</v>
      </c>
      <c r="EN1403" s="29" t="n">
        <v>2.338</v>
      </c>
      <c r="EO1403" s="29" t="n">
        <v>2.344</v>
      </c>
      <c r="EP1403" s="29" t="n">
        <v>2.349</v>
      </c>
      <c r="EQ1403" s="29" t="n">
        <v>2.374</v>
      </c>
      <c r="ER1403" s="29" t="n">
        <v>2.502</v>
      </c>
      <c r="ES1403" s="29" t="n">
        <v>2.639</v>
      </c>
      <c r="ET1403" s="29" t="n">
        <v>2.699</v>
      </c>
      <c r="EU1403" s="29" t="n">
        <v>2.586</v>
      </c>
      <c r="EV1403" s="29" t="n">
        <v>2.492</v>
      </c>
      <c r="EW1403" s="29" t="n">
        <v>2.391</v>
      </c>
      <c r="EX1403" s="29" t="n">
        <v>2.378</v>
      </c>
      <c r="EY1403" s="29" t="n">
        <v>2.378</v>
      </c>
      <c r="EZ1403" s="29" t="n">
        <v>2.378</v>
      </c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  <c r="FY1403" s="29"/>
      <c r="FZ1403" s="29"/>
      <c r="GA1403" s="29"/>
      <c r="GB1403" s="29"/>
      <c r="GC1403" s="29"/>
      <c r="GD1403" s="29"/>
      <c r="GE1403" s="29"/>
      <c r="GF1403" s="29"/>
      <c r="GG1403" s="29"/>
      <c r="GH1403" s="29"/>
      <c r="GI1403" s="29"/>
      <c r="GJ1403" s="29"/>
      <c r="GK1403" s="29"/>
      <c r="GL1403" s="29"/>
      <c r="GM1403" s="29"/>
      <c r="GN1403" s="29"/>
      <c r="GO1403" s="29"/>
      <c r="GP1403" s="29"/>
      <c r="GQ1403" s="29"/>
      <c r="GR1403" s="0"/>
      <c r="GS1403" s="0"/>
      <c r="GT1403" s="0"/>
      <c r="GU1403" s="0"/>
      <c r="GV1403" s="0"/>
      <c r="GW1403" s="0"/>
      <c r="GX1403" s="0"/>
      <c r="GY1403" s="0"/>
      <c r="GZ1403" s="0"/>
      <c r="HA1403" s="0"/>
      <c r="HB1403" s="0"/>
      <c r="HC1403" s="0"/>
      <c r="HD1403" s="0"/>
      <c r="HE1403" s="0"/>
      <c r="HF1403" s="0"/>
      <c r="HG1403" s="0"/>
      <c r="HH1403" s="0"/>
      <c r="HI1403" s="0"/>
      <c r="HJ1403" s="0"/>
      <c r="HK1403" s="0"/>
      <c r="HL1403" s="0"/>
      <c r="HM1403" s="0"/>
      <c r="HN1403" s="0"/>
      <c r="HO1403" s="0"/>
      <c r="HP1403" s="0"/>
      <c r="HQ1403" s="0"/>
      <c r="HR1403" s="0"/>
      <c r="HS1403" s="0"/>
      <c r="HT1403" s="0"/>
      <c r="HU1403" s="0"/>
      <c r="HV1403" s="0"/>
      <c r="HW1403" s="0"/>
      <c r="HX1403" s="0"/>
      <c r="HY1403" s="0"/>
      <c r="HZ1403" s="0"/>
      <c r="IA1403" s="0"/>
      <c r="IB1403" s="0"/>
      <c r="IC1403" s="0"/>
      <c r="ID1403" s="0"/>
      <c r="IE1403" s="0"/>
      <c r="IF1403" s="0"/>
      <c r="IG1403" s="0"/>
      <c r="IH1403" s="0"/>
      <c r="II1403" s="0"/>
      <c r="IJ1403" s="0"/>
      <c r="IK1403" s="0"/>
      <c r="IL1403" s="0"/>
      <c r="IM1403" s="0"/>
      <c r="IN1403" s="0"/>
      <c r="IO1403" s="0"/>
      <c r="IP1403" s="0"/>
      <c r="IQ1403" s="0"/>
      <c r="IR1403" s="0"/>
      <c r="IS1403" s="0"/>
      <c r="IT1403" s="0"/>
      <c r="IU1403" s="0"/>
      <c r="IV1403" s="0"/>
      <c r="IW1403" s="0"/>
    </row>
    <row r="1404" customFormat="false" ht="12.75" hidden="false" customHeight="false" outlineLevel="0" collapsed="false">
      <c r="A1404" s="1" t="n">
        <f aca="false">WEEKDAY(C1404,2)</f>
        <v>4</v>
      </c>
      <c r="B1404" s="1" t="n">
        <f aca="false">MONTH(C1404)</f>
        <v>7</v>
      </c>
      <c r="C1404" s="23" t="n">
        <v>36006</v>
      </c>
      <c r="D1404" s="0" t="n">
        <f aca="false">MONTH(R1404)</f>
        <v>7</v>
      </c>
      <c r="E1404" s="0" t="n">
        <f aca="false">YEAR(R1404)</f>
        <v>1998</v>
      </c>
      <c r="F1404" s="3" t="n">
        <f aca="false">L1404-K1404</f>
        <v>0.503333333333333</v>
      </c>
      <c r="G1404" s="3" t="n">
        <f aca="false">N1404-M1404</f>
        <v>0.00291666666666668</v>
      </c>
      <c r="H1404" s="3" t="n">
        <f aca="false">O1404-N1404</f>
        <v>-0.00324999999999998</v>
      </c>
      <c r="I1404" s="3" t="n">
        <f aca="false">O1404-M1404</f>
        <v>-0.000333333333333297</v>
      </c>
      <c r="J1404" s="4" t="n">
        <f aca="false">VLOOKUP(C1404,'Nymex hist.'!A:B,2,0)</f>
        <v>1.906</v>
      </c>
      <c r="K1404" s="4" t="n">
        <f aca="false">AVERAGE(CC1404:CI1404)</f>
        <v>1.93566666666667</v>
      </c>
      <c r="L1404" s="4" t="n">
        <f aca="false">AVERAGE(CJ1404:CN1404)</f>
        <v>2.439</v>
      </c>
      <c r="M1404" s="4" t="n">
        <f aca="false">SUMIF($S$3:$FQ$3,$E1404+1,$S1404:$FQ1404)/COUNTIF($S$3:$FQ$3,$E1404+1)</f>
        <v>2.38066666666667</v>
      </c>
      <c r="N1404" s="4" t="n">
        <f aca="false">SUMIF($S$3:$FQ$3,$E1404+2,$S1404:$FQ1404)/COUNTIF($S$3:$FQ$3,$E1404+2)</f>
        <v>2.38358333333333</v>
      </c>
      <c r="O1404" s="4" t="n">
        <f aca="false">SUMIF($S$3:$FQ$3,$E1404+3,$S1404:$FQ1404)/COUNTIF($S$3:$FQ$3,$E1404+3)</f>
        <v>2.38033333333333</v>
      </c>
      <c r="P1404" s="4" t="n">
        <f aca="false">SUMIF($S$3:$FQ$3,$E1404+4,$S1404:$FQ1404)/COUNTIF($S$3:$FQ$3,$E1404+4)</f>
        <v>2.40033333333333</v>
      </c>
      <c r="Q1404" s="4" t="n">
        <f aca="false">SUMIF($S$3:$FQ$3,$E1404+5,$S1404:$FQ1404)/COUNTIF($S$3:$FQ$3,$E1404+5)</f>
        <v>2.43033333333333</v>
      </c>
      <c r="R1404" s="21" t="n">
        <v>36006</v>
      </c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7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  <c r="BT1404" s="32"/>
      <c r="BU1404" s="32"/>
      <c r="BV1404" s="32"/>
      <c r="BW1404" s="32"/>
      <c r="BX1404" s="32"/>
      <c r="BY1404" s="32"/>
      <c r="BZ1404" s="32"/>
      <c r="CA1404" s="32"/>
      <c r="CB1404" s="32"/>
      <c r="CC1404" s="32"/>
      <c r="CD1404" s="32"/>
      <c r="CE1404" s="32"/>
      <c r="CF1404" s="32"/>
      <c r="CG1404" s="32" t="n">
        <v>1.942</v>
      </c>
      <c r="CH1404" s="32" t="n">
        <v>1.906</v>
      </c>
      <c r="CI1404" s="32" t="n">
        <v>1.959</v>
      </c>
      <c r="CJ1404" s="32" t="n">
        <v>2.217</v>
      </c>
      <c r="CK1404" s="32" t="n">
        <v>2.497</v>
      </c>
      <c r="CL1404" s="32" t="n">
        <v>2.59</v>
      </c>
      <c r="CM1404" s="32" t="n">
        <v>2.495</v>
      </c>
      <c r="CN1404" s="32" t="n">
        <v>2.396</v>
      </c>
      <c r="CO1404" s="32" t="n">
        <v>2.3</v>
      </c>
      <c r="CP1404" s="32" t="n">
        <v>2.275</v>
      </c>
      <c r="CQ1404" s="32" t="n">
        <v>2.281</v>
      </c>
      <c r="CR1404" s="32" t="n">
        <v>2.28</v>
      </c>
      <c r="CS1404" s="32" t="n">
        <v>2.28</v>
      </c>
      <c r="CT1404" s="32" t="n">
        <v>2.295</v>
      </c>
      <c r="CU1404" s="32" t="n">
        <v>2.323</v>
      </c>
      <c r="CV1404" s="32" t="n">
        <v>2.462</v>
      </c>
      <c r="CW1404" s="32" t="n">
        <v>2.591</v>
      </c>
      <c r="CX1404" s="32" t="n">
        <v>2.625</v>
      </c>
      <c r="CY1404" s="32" t="n">
        <v>2.525</v>
      </c>
      <c r="CZ1404" s="32" t="n">
        <v>2.405</v>
      </c>
      <c r="DA1404" s="32" t="n">
        <v>2.295</v>
      </c>
      <c r="DB1404" s="32" t="n">
        <v>2.272</v>
      </c>
      <c r="DC1404" s="32" t="n">
        <v>2.272</v>
      </c>
      <c r="DD1404" s="32" t="n">
        <v>2.276</v>
      </c>
      <c r="DE1404" s="32" t="n">
        <v>2.289</v>
      </c>
      <c r="DF1404" s="32" t="n">
        <v>2.294</v>
      </c>
      <c r="DG1404" s="32" t="n">
        <v>2.319</v>
      </c>
      <c r="DH1404" s="32" t="n">
        <v>2.447</v>
      </c>
      <c r="DI1404" s="32" t="n">
        <v>2.584</v>
      </c>
      <c r="DJ1404" s="32" t="n">
        <v>2.604</v>
      </c>
      <c r="DK1404" s="32" t="n">
        <v>2.491</v>
      </c>
      <c r="DL1404" s="32" t="n">
        <v>2.397</v>
      </c>
      <c r="DM1404" s="32" t="n">
        <v>2.296</v>
      </c>
      <c r="DN1404" s="32" t="n">
        <v>2.283</v>
      </c>
      <c r="DO1404" s="32" t="n">
        <v>2.283</v>
      </c>
      <c r="DP1404" s="32" t="n">
        <v>2.283</v>
      </c>
      <c r="DQ1404" s="32" t="n">
        <v>2.283</v>
      </c>
      <c r="DR1404" s="32" t="n">
        <v>2.294</v>
      </c>
      <c r="DS1404" s="32" t="n">
        <v>2.319</v>
      </c>
      <c r="DT1404" s="32" t="n">
        <v>2.447</v>
      </c>
      <c r="DU1404" s="32" t="n">
        <v>2.584</v>
      </c>
      <c r="DV1404" s="32" t="n">
        <v>2.624</v>
      </c>
      <c r="DW1404" s="32" t="n">
        <v>2.511</v>
      </c>
      <c r="DX1404" s="32" t="n">
        <v>2.417</v>
      </c>
      <c r="DY1404" s="32" t="n">
        <v>2.316</v>
      </c>
      <c r="DZ1404" s="32" t="n">
        <v>2.303</v>
      </c>
      <c r="EA1404" s="32" t="n">
        <v>2.303</v>
      </c>
      <c r="EB1404" s="32" t="n">
        <v>2.303</v>
      </c>
      <c r="EC1404" s="32" t="n">
        <v>2.303</v>
      </c>
      <c r="ED1404" s="32" t="n">
        <v>2.314</v>
      </c>
      <c r="EE1404" s="32" t="n">
        <v>2.339</v>
      </c>
      <c r="EF1404" s="32" t="n">
        <v>2.467</v>
      </c>
      <c r="EG1404" s="32" t="n">
        <v>2.604</v>
      </c>
      <c r="EH1404" s="32" t="n">
        <v>2.654</v>
      </c>
      <c r="EI1404" s="32" t="n">
        <v>2.541</v>
      </c>
      <c r="EJ1404" s="32" t="n">
        <v>2.447</v>
      </c>
      <c r="EK1404" s="32" t="n">
        <v>2.346</v>
      </c>
      <c r="EL1404" s="32" t="n">
        <v>2.333</v>
      </c>
      <c r="EM1404" s="32" t="n">
        <v>2.333</v>
      </c>
      <c r="EN1404" s="32" t="n">
        <v>2.333</v>
      </c>
      <c r="EO1404" s="32" t="n">
        <v>2.333</v>
      </c>
      <c r="EP1404" s="32" t="n">
        <v>2.344</v>
      </c>
      <c r="EQ1404" s="32" t="n">
        <v>2.369</v>
      </c>
      <c r="ER1404" s="32" t="n">
        <v>2.497</v>
      </c>
      <c r="ES1404" s="32" t="n">
        <v>2.634</v>
      </c>
      <c r="ET1404" s="32" t="n">
        <v>2.694</v>
      </c>
      <c r="EU1404" s="32" t="n">
        <v>2.581</v>
      </c>
      <c r="EV1404" s="32" t="n">
        <v>2.487</v>
      </c>
      <c r="EW1404" s="32" t="n">
        <v>2.386</v>
      </c>
      <c r="EX1404" s="32" t="n">
        <v>2.373</v>
      </c>
      <c r="EY1404" s="32" t="n">
        <v>2.373</v>
      </c>
      <c r="EZ1404" s="32" t="n">
        <v>2.373</v>
      </c>
      <c r="FA1404" s="32"/>
      <c r="FB1404" s="32"/>
      <c r="FC1404" s="32"/>
      <c r="FD1404" s="32"/>
      <c r="FE1404" s="32"/>
      <c r="FF1404" s="32"/>
      <c r="FG1404" s="32"/>
      <c r="FH1404" s="32"/>
      <c r="FI1404" s="32"/>
      <c r="FJ1404" s="32"/>
      <c r="FK1404" s="32"/>
      <c r="FL1404" s="32"/>
      <c r="FM1404" s="32"/>
      <c r="FN1404" s="32"/>
      <c r="FO1404" s="32"/>
      <c r="FP1404" s="32"/>
      <c r="FQ1404" s="32"/>
      <c r="FR1404" s="32"/>
      <c r="FS1404" s="32"/>
      <c r="FT1404" s="32"/>
      <c r="FU1404" s="32"/>
      <c r="FV1404" s="32"/>
      <c r="FW1404" s="32"/>
      <c r="FX1404" s="32"/>
      <c r="FY1404" s="32"/>
      <c r="FZ1404" s="32"/>
      <c r="GA1404" s="32"/>
      <c r="GB1404" s="32"/>
      <c r="GC1404" s="32"/>
      <c r="GD1404" s="32"/>
      <c r="GE1404" s="32"/>
      <c r="GF1404" s="32"/>
      <c r="GG1404" s="32"/>
      <c r="GH1404" s="32"/>
      <c r="GI1404" s="32"/>
      <c r="GJ1404" s="32"/>
      <c r="GK1404" s="32"/>
      <c r="GL1404" s="32"/>
      <c r="GM1404" s="32"/>
      <c r="GN1404" s="32"/>
      <c r="GO1404" s="32"/>
      <c r="GP1404" s="32"/>
      <c r="GQ1404" s="32"/>
    </row>
    <row r="1405" customFormat="false" ht="12.75" hidden="true" customHeight="false" outlineLevel="0" collapsed="false">
      <c r="A1405" s="0" t="n">
        <f aca="false">WEEKDAY(C1405,2)</f>
        <v>5</v>
      </c>
      <c r="B1405" s="0" t="n">
        <f aca="false">MONTH(C1405)</f>
        <v>7</v>
      </c>
      <c r="C1405" s="23" t="n">
        <v>36007</v>
      </c>
      <c r="D1405" s="0" t="n">
        <f aca="false">MONTH(R1405)</f>
        <v>7</v>
      </c>
      <c r="E1405" s="0" t="n">
        <f aca="false">YEAR(R1405)</f>
        <v>1998</v>
      </c>
      <c r="F1405" s="35" t="n">
        <f aca="false">L1405-K1405</f>
        <v>0.5132</v>
      </c>
      <c r="G1405" s="24" t="n">
        <f aca="false">N1405-M1405</f>
        <v>0.00708333333333355</v>
      </c>
      <c r="H1405" s="24" t="n">
        <f aca="false">O1405-N1405</f>
        <v>-0.00324999999999998</v>
      </c>
      <c r="I1405" s="24" t="n">
        <f aca="false">O1405-M1405</f>
        <v>0.00383333333333358</v>
      </c>
      <c r="J1405" s="25" t="n">
        <f aca="false">VLOOKUP(C1405,'Nymex hist.'!A:B,2,0)</f>
        <v>1.844</v>
      </c>
      <c r="K1405" s="34" t="n">
        <f aca="false">AVERAGE(CC1405:CI1405)</f>
        <v>1.898</v>
      </c>
      <c r="L1405" s="34" t="n">
        <f aca="false">AVERAGE(CJ1405:CN1405)</f>
        <v>2.4112</v>
      </c>
      <c r="M1405" s="27" t="n">
        <f aca="false">SUMIF($S$3:$FQ$3,$E1405+1,$S1405:$FQ1405)/COUNTIF($S$3:$FQ$3,$E1405+1)</f>
        <v>2.3665</v>
      </c>
      <c r="N1405" s="27" t="n">
        <f aca="false">SUMIF($S$3:$FQ$3,$E1405+2,$S1405:$FQ1405)/COUNTIF($S$3:$FQ$3,$E1405+2)</f>
        <v>2.37358333333333</v>
      </c>
      <c r="O1405" s="27" t="n">
        <f aca="false">SUMIF($S$3:$FQ$3,$E1405+3,$S1405:$FQ1405)/COUNTIF($S$3:$FQ$3,$E1405+3)</f>
        <v>2.37033333333333</v>
      </c>
      <c r="P1405" s="27" t="n">
        <f aca="false">SUMIF($S$3:$FQ$3,$E1405+4,$S1405:$FQ1405)/COUNTIF($S$3:$FQ$3,$E1405+4)</f>
        <v>2.39033333333333</v>
      </c>
      <c r="Q1405" s="27" t="n">
        <f aca="false">SUMIF($S$3:$FQ$3,$E1405+5,$S1405:$FQ1405)/COUNTIF($S$3:$FQ$3,$E1405+5)</f>
        <v>2.42533333333333</v>
      </c>
      <c r="R1405" s="28" t="n">
        <v>36007</v>
      </c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30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 t="n">
        <v>1.942</v>
      </c>
      <c r="CH1405" s="29" t="n">
        <v>1.844</v>
      </c>
      <c r="CI1405" s="29" t="n">
        <v>1.908</v>
      </c>
      <c r="CJ1405" s="29" t="n">
        <v>2.182</v>
      </c>
      <c r="CK1405" s="29" t="n">
        <v>2.467</v>
      </c>
      <c r="CL1405" s="29" t="n">
        <v>2.56</v>
      </c>
      <c r="CM1405" s="29" t="n">
        <v>2.472</v>
      </c>
      <c r="CN1405" s="29" t="n">
        <v>2.375</v>
      </c>
      <c r="CO1405" s="29" t="n">
        <v>2.285</v>
      </c>
      <c r="CP1405" s="29" t="n">
        <v>2.265</v>
      </c>
      <c r="CQ1405" s="29" t="n">
        <v>2.27</v>
      </c>
      <c r="CR1405" s="29" t="n">
        <v>2.27</v>
      </c>
      <c r="CS1405" s="29" t="n">
        <v>2.27</v>
      </c>
      <c r="CT1405" s="29" t="n">
        <v>2.285</v>
      </c>
      <c r="CU1405" s="29" t="n">
        <v>2.313</v>
      </c>
      <c r="CV1405" s="29" t="n">
        <v>2.452</v>
      </c>
      <c r="CW1405" s="29" t="n">
        <v>2.581</v>
      </c>
      <c r="CX1405" s="29" t="n">
        <v>2.615</v>
      </c>
      <c r="CY1405" s="29" t="n">
        <v>2.515</v>
      </c>
      <c r="CZ1405" s="29" t="n">
        <v>2.395</v>
      </c>
      <c r="DA1405" s="29" t="n">
        <v>2.285</v>
      </c>
      <c r="DB1405" s="29" t="n">
        <v>2.262</v>
      </c>
      <c r="DC1405" s="29" t="n">
        <v>2.262</v>
      </c>
      <c r="DD1405" s="29" t="n">
        <v>2.266</v>
      </c>
      <c r="DE1405" s="29" t="n">
        <v>2.279</v>
      </c>
      <c r="DF1405" s="29" t="n">
        <v>2.284</v>
      </c>
      <c r="DG1405" s="29" t="n">
        <v>2.309</v>
      </c>
      <c r="DH1405" s="29" t="n">
        <v>2.437</v>
      </c>
      <c r="DI1405" s="29" t="n">
        <v>2.574</v>
      </c>
      <c r="DJ1405" s="29" t="n">
        <v>2.594</v>
      </c>
      <c r="DK1405" s="29" t="n">
        <v>2.481</v>
      </c>
      <c r="DL1405" s="29" t="n">
        <v>2.387</v>
      </c>
      <c r="DM1405" s="29" t="n">
        <v>2.286</v>
      </c>
      <c r="DN1405" s="29" t="n">
        <v>2.273</v>
      </c>
      <c r="DO1405" s="29" t="n">
        <v>2.273</v>
      </c>
      <c r="DP1405" s="29" t="n">
        <v>2.273</v>
      </c>
      <c r="DQ1405" s="29" t="n">
        <v>2.273</v>
      </c>
      <c r="DR1405" s="29" t="n">
        <v>2.284</v>
      </c>
      <c r="DS1405" s="29" t="n">
        <v>2.309</v>
      </c>
      <c r="DT1405" s="29" t="n">
        <v>2.437</v>
      </c>
      <c r="DU1405" s="29" t="n">
        <v>2.574</v>
      </c>
      <c r="DV1405" s="29" t="n">
        <v>2.614</v>
      </c>
      <c r="DW1405" s="29" t="n">
        <v>2.501</v>
      </c>
      <c r="DX1405" s="29" t="n">
        <v>2.407</v>
      </c>
      <c r="DY1405" s="29" t="n">
        <v>2.306</v>
      </c>
      <c r="DZ1405" s="29" t="n">
        <v>2.293</v>
      </c>
      <c r="EA1405" s="29" t="n">
        <v>2.293</v>
      </c>
      <c r="EB1405" s="29" t="n">
        <v>2.293</v>
      </c>
      <c r="EC1405" s="29" t="n">
        <v>2.293</v>
      </c>
      <c r="ED1405" s="29" t="n">
        <v>2.304</v>
      </c>
      <c r="EE1405" s="29" t="n">
        <v>2.329</v>
      </c>
      <c r="EF1405" s="29" t="n">
        <v>2.457</v>
      </c>
      <c r="EG1405" s="29" t="n">
        <v>2.594</v>
      </c>
      <c r="EH1405" s="29" t="n">
        <v>2.649</v>
      </c>
      <c r="EI1405" s="29" t="n">
        <v>2.536</v>
      </c>
      <c r="EJ1405" s="29" t="n">
        <v>2.442</v>
      </c>
      <c r="EK1405" s="29" t="n">
        <v>2.341</v>
      </c>
      <c r="EL1405" s="29" t="n">
        <v>2.328</v>
      </c>
      <c r="EM1405" s="29" t="n">
        <v>2.328</v>
      </c>
      <c r="EN1405" s="29" t="n">
        <v>2.328</v>
      </c>
      <c r="EO1405" s="29" t="n">
        <v>2.328</v>
      </c>
      <c r="EP1405" s="29" t="n">
        <v>2.339</v>
      </c>
      <c r="EQ1405" s="29" t="n">
        <v>2.364</v>
      </c>
      <c r="ER1405" s="29" t="n">
        <v>2.492</v>
      </c>
      <c r="ES1405" s="29" t="n">
        <v>2.629</v>
      </c>
      <c r="ET1405" s="29" t="n">
        <v>2.694</v>
      </c>
      <c r="EU1405" s="29" t="n">
        <v>2.581</v>
      </c>
      <c r="EV1405" s="29" t="n">
        <v>2.487</v>
      </c>
      <c r="EW1405" s="29" t="n">
        <v>2.386</v>
      </c>
      <c r="EX1405" s="29" t="n">
        <v>2.373</v>
      </c>
      <c r="EY1405" s="29" t="n">
        <v>2.373</v>
      </c>
      <c r="EZ1405" s="29" t="n">
        <v>2.373</v>
      </c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  <c r="FY1405" s="29"/>
      <c r="FZ1405" s="29"/>
      <c r="GA1405" s="29"/>
      <c r="GB1405" s="29"/>
      <c r="GC1405" s="29"/>
      <c r="GD1405" s="29"/>
      <c r="GE1405" s="29"/>
      <c r="GF1405" s="29"/>
      <c r="GG1405" s="29"/>
      <c r="GH1405" s="29"/>
      <c r="GI1405" s="29"/>
      <c r="GJ1405" s="29"/>
      <c r="GK1405" s="29"/>
      <c r="GL1405" s="29"/>
      <c r="GM1405" s="29"/>
      <c r="GN1405" s="29"/>
      <c r="GO1405" s="29"/>
      <c r="GP1405" s="29"/>
      <c r="GQ1405" s="29"/>
      <c r="GR1405" s="0"/>
      <c r="GS1405" s="0"/>
      <c r="GT1405" s="0"/>
      <c r="GU1405" s="0"/>
      <c r="GV1405" s="0"/>
      <c r="GW1405" s="0"/>
      <c r="GX1405" s="0"/>
      <c r="GY1405" s="0"/>
      <c r="GZ1405" s="0"/>
      <c r="HA1405" s="0"/>
      <c r="HB1405" s="0"/>
      <c r="HC1405" s="0"/>
      <c r="HD1405" s="0"/>
      <c r="HE1405" s="0"/>
      <c r="HF1405" s="0"/>
      <c r="HG1405" s="0"/>
      <c r="HH1405" s="0"/>
      <c r="HI1405" s="0"/>
      <c r="HJ1405" s="0"/>
      <c r="HK1405" s="0"/>
      <c r="HL1405" s="0"/>
      <c r="HM1405" s="0"/>
      <c r="HN1405" s="0"/>
      <c r="HO1405" s="0"/>
      <c r="HP1405" s="0"/>
      <c r="HQ1405" s="0"/>
      <c r="HR1405" s="0"/>
      <c r="HS1405" s="0"/>
      <c r="HT1405" s="0"/>
      <c r="HU1405" s="0"/>
      <c r="HV1405" s="0"/>
      <c r="HW1405" s="0"/>
      <c r="HX1405" s="0"/>
      <c r="HY1405" s="0"/>
      <c r="HZ1405" s="0"/>
      <c r="IA1405" s="0"/>
      <c r="IB1405" s="0"/>
      <c r="IC1405" s="0"/>
      <c r="ID1405" s="0"/>
      <c r="IE1405" s="0"/>
      <c r="IF1405" s="0"/>
      <c r="IG1405" s="0"/>
      <c r="IH1405" s="0"/>
      <c r="II1405" s="0"/>
      <c r="IJ1405" s="0"/>
      <c r="IK1405" s="0"/>
      <c r="IL1405" s="0"/>
      <c r="IM1405" s="0"/>
      <c r="IN1405" s="0"/>
      <c r="IO1405" s="0"/>
      <c r="IP1405" s="0"/>
      <c r="IQ1405" s="0"/>
      <c r="IR1405" s="0"/>
      <c r="IS1405" s="0"/>
      <c r="IT1405" s="0"/>
      <c r="IU1405" s="0"/>
      <c r="IV1405" s="0"/>
      <c r="IW1405" s="0"/>
    </row>
    <row r="1406" customFormat="false" ht="12.75" hidden="true" customHeight="false" outlineLevel="0" collapsed="false">
      <c r="A1406" s="0" t="n">
        <f aca="false">WEEKDAY(C1406,2)</f>
        <v>1</v>
      </c>
      <c r="B1406" s="0" t="n">
        <f aca="false">MONTH(C1406)</f>
        <v>8</v>
      </c>
      <c r="C1406" s="23" t="n">
        <v>36010</v>
      </c>
      <c r="D1406" s="0" t="n">
        <f aca="false">MONTH(R1406)</f>
        <v>8</v>
      </c>
      <c r="E1406" s="0" t="n">
        <f aca="false">YEAR(R1406)</f>
        <v>1998</v>
      </c>
      <c r="F1406" s="35" t="n">
        <f aca="false">L1406-K1406</f>
        <v>0.5255</v>
      </c>
      <c r="G1406" s="24" t="n">
        <f aca="false">N1406-M1406</f>
        <v>0.00424999999999987</v>
      </c>
      <c r="H1406" s="24" t="n">
        <f aca="false">O1406-N1406</f>
        <v>-0.00324999999999998</v>
      </c>
      <c r="I1406" s="24" t="n">
        <f aca="false">O1406-M1406</f>
        <v>0.00099999999999989</v>
      </c>
      <c r="J1406" s="25" t="n">
        <f aca="false">VLOOKUP(C1406,'Nymex hist.'!A:B,2,0)</f>
        <v>1.869</v>
      </c>
      <c r="K1406" s="34" t="n">
        <f aca="false">AVERAGE(CC1406:CI1406)</f>
        <v>1.8975</v>
      </c>
      <c r="L1406" s="34" t="n">
        <f aca="false">AVERAGE(CJ1406:CN1406)</f>
        <v>2.423</v>
      </c>
      <c r="M1406" s="27" t="n">
        <f aca="false">SUMIF($S$3:$FQ$3,$E1406+1,$S1406:$FQ1406)/COUNTIF($S$3:$FQ$3,$E1406+1)</f>
        <v>2.37433333333333</v>
      </c>
      <c r="N1406" s="27" t="n">
        <f aca="false">SUMIF($S$3:$FQ$3,$E1406+2,$S1406:$FQ1406)/COUNTIF($S$3:$FQ$3,$E1406+2)</f>
        <v>2.37858333333333</v>
      </c>
      <c r="O1406" s="27" t="n">
        <f aca="false">SUMIF($S$3:$FQ$3,$E1406+3,$S1406:$FQ1406)/COUNTIF($S$3:$FQ$3,$E1406+3)</f>
        <v>2.37533333333333</v>
      </c>
      <c r="P1406" s="27" t="n">
        <f aca="false">SUMIF($S$3:$FQ$3,$E1406+4,$S1406:$FQ1406)/COUNTIF($S$3:$FQ$3,$E1406+4)</f>
        <v>2.39533333333333</v>
      </c>
      <c r="Q1406" s="27" t="n">
        <f aca="false">SUMIF($S$3:$FQ$3,$E1406+5,$S1406:$FQ1406)/COUNTIF($S$3:$FQ$3,$E1406+5)</f>
        <v>2.43033333333333</v>
      </c>
      <c r="R1406" s="28" t="n">
        <v>36010</v>
      </c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30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 t="n">
        <v>1.869</v>
      </c>
      <c r="CI1406" s="29" t="n">
        <v>1.926</v>
      </c>
      <c r="CJ1406" s="29" t="n">
        <v>2.197</v>
      </c>
      <c r="CK1406" s="29" t="n">
        <v>2.477</v>
      </c>
      <c r="CL1406" s="29" t="n">
        <v>2.572</v>
      </c>
      <c r="CM1406" s="29" t="n">
        <v>2.482</v>
      </c>
      <c r="CN1406" s="29" t="n">
        <v>2.387</v>
      </c>
      <c r="CO1406" s="29" t="n">
        <v>2.297</v>
      </c>
      <c r="CP1406" s="29" t="n">
        <v>2.275</v>
      </c>
      <c r="CQ1406" s="29" t="n">
        <v>2.277</v>
      </c>
      <c r="CR1406" s="29" t="n">
        <v>2.276</v>
      </c>
      <c r="CS1406" s="29" t="n">
        <v>2.275</v>
      </c>
      <c r="CT1406" s="29" t="n">
        <v>2.29</v>
      </c>
      <c r="CU1406" s="29" t="n">
        <v>2.318</v>
      </c>
      <c r="CV1406" s="29" t="n">
        <v>2.457</v>
      </c>
      <c r="CW1406" s="29" t="n">
        <v>2.586</v>
      </c>
      <c r="CX1406" s="29" t="n">
        <v>2.62</v>
      </c>
      <c r="CY1406" s="29" t="n">
        <v>2.52</v>
      </c>
      <c r="CZ1406" s="29" t="n">
        <v>2.4</v>
      </c>
      <c r="DA1406" s="29" t="n">
        <v>2.29</v>
      </c>
      <c r="DB1406" s="29" t="n">
        <v>2.267</v>
      </c>
      <c r="DC1406" s="29" t="n">
        <v>2.267</v>
      </c>
      <c r="DD1406" s="29" t="n">
        <v>2.271</v>
      </c>
      <c r="DE1406" s="29" t="n">
        <v>2.284</v>
      </c>
      <c r="DF1406" s="29" t="n">
        <v>2.289</v>
      </c>
      <c r="DG1406" s="29" t="n">
        <v>2.314</v>
      </c>
      <c r="DH1406" s="29" t="n">
        <v>2.442</v>
      </c>
      <c r="DI1406" s="29" t="n">
        <v>2.579</v>
      </c>
      <c r="DJ1406" s="29" t="n">
        <v>2.599</v>
      </c>
      <c r="DK1406" s="29" t="n">
        <v>2.486</v>
      </c>
      <c r="DL1406" s="29" t="n">
        <v>2.392</v>
      </c>
      <c r="DM1406" s="29" t="n">
        <v>2.291</v>
      </c>
      <c r="DN1406" s="29" t="n">
        <v>2.278</v>
      </c>
      <c r="DO1406" s="29" t="n">
        <v>2.278</v>
      </c>
      <c r="DP1406" s="29" t="n">
        <v>2.278</v>
      </c>
      <c r="DQ1406" s="29" t="n">
        <v>2.278</v>
      </c>
      <c r="DR1406" s="29" t="n">
        <v>2.289</v>
      </c>
      <c r="DS1406" s="29" t="n">
        <v>2.314</v>
      </c>
      <c r="DT1406" s="29" t="n">
        <v>2.442</v>
      </c>
      <c r="DU1406" s="29" t="n">
        <v>2.579</v>
      </c>
      <c r="DV1406" s="29" t="n">
        <v>2.619</v>
      </c>
      <c r="DW1406" s="29" t="n">
        <v>2.506</v>
      </c>
      <c r="DX1406" s="29" t="n">
        <v>2.412</v>
      </c>
      <c r="DY1406" s="29" t="n">
        <v>2.311</v>
      </c>
      <c r="DZ1406" s="29" t="n">
        <v>2.298</v>
      </c>
      <c r="EA1406" s="29" t="n">
        <v>2.298</v>
      </c>
      <c r="EB1406" s="29" t="n">
        <v>2.298</v>
      </c>
      <c r="EC1406" s="29" t="n">
        <v>2.298</v>
      </c>
      <c r="ED1406" s="29" t="n">
        <v>2.309</v>
      </c>
      <c r="EE1406" s="29" t="n">
        <v>2.334</v>
      </c>
      <c r="EF1406" s="29" t="n">
        <v>2.462</v>
      </c>
      <c r="EG1406" s="29" t="n">
        <v>2.599</v>
      </c>
      <c r="EH1406" s="29" t="n">
        <v>2.654</v>
      </c>
      <c r="EI1406" s="29" t="n">
        <v>2.541</v>
      </c>
      <c r="EJ1406" s="29" t="n">
        <v>2.447</v>
      </c>
      <c r="EK1406" s="29" t="n">
        <v>2.346</v>
      </c>
      <c r="EL1406" s="29" t="n">
        <v>2.333</v>
      </c>
      <c r="EM1406" s="29" t="n">
        <v>2.333</v>
      </c>
      <c r="EN1406" s="29" t="n">
        <v>2.333</v>
      </c>
      <c r="EO1406" s="29" t="n">
        <v>2.333</v>
      </c>
      <c r="EP1406" s="29" t="n">
        <v>2.344</v>
      </c>
      <c r="EQ1406" s="29" t="n">
        <v>2.369</v>
      </c>
      <c r="ER1406" s="29" t="n">
        <v>2.497</v>
      </c>
      <c r="ES1406" s="29" t="n">
        <v>2.634</v>
      </c>
      <c r="ET1406" s="29" t="n">
        <v>2.699</v>
      </c>
      <c r="EU1406" s="29" t="n">
        <v>2.586</v>
      </c>
      <c r="EV1406" s="29" t="n">
        <v>2.492</v>
      </c>
      <c r="EW1406" s="29" t="n">
        <v>2.391</v>
      </c>
      <c r="EX1406" s="29" t="n">
        <v>2.378</v>
      </c>
      <c r="EY1406" s="29" t="n">
        <v>2.378</v>
      </c>
      <c r="EZ1406" s="29" t="n">
        <v>2.378</v>
      </c>
      <c r="FA1406" s="29" t="n">
        <v>2.378</v>
      </c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29"/>
      <c r="GF1406" s="29"/>
      <c r="GG1406" s="29"/>
      <c r="GH1406" s="29"/>
      <c r="GI1406" s="29"/>
      <c r="GJ1406" s="29"/>
      <c r="GK1406" s="29"/>
      <c r="GL1406" s="29"/>
      <c r="GM1406" s="29"/>
      <c r="GN1406" s="29"/>
      <c r="GO1406" s="29"/>
      <c r="GP1406" s="29"/>
      <c r="GQ1406" s="29"/>
      <c r="GR1406" s="0"/>
      <c r="GS1406" s="0"/>
      <c r="GT1406" s="0"/>
      <c r="GU1406" s="0"/>
      <c r="GV1406" s="0"/>
      <c r="GW1406" s="0"/>
      <c r="GX1406" s="0"/>
      <c r="GY1406" s="0"/>
      <c r="GZ1406" s="0"/>
      <c r="HA1406" s="0"/>
      <c r="HB1406" s="0"/>
      <c r="HC1406" s="0"/>
      <c r="HD1406" s="0"/>
      <c r="HE1406" s="0"/>
      <c r="HF1406" s="0"/>
      <c r="HG1406" s="0"/>
      <c r="HH1406" s="0"/>
      <c r="HI1406" s="0"/>
      <c r="HJ1406" s="0"/>
      <c r="HK1406" s="0"/>
      <c r="HL1406" s="0"/>
      <c r="HM1406" s="0"/>
      <c r="HN1406" s="0"/>
      <c r="HO1406" s="0"/>
      <c r="HP1406" s="0"/>
      <c r="HQ1406" s="0"/>
      <c r="HR1406" s="0"/>
      <c r="HS1406" s="0"/>
      <c r="HT1406" s="0"/>
      <c r="HU1406" s="0"/>
      <c r="HV1406" s="0"/>
      <c r="HW1406" s="0"/>
      <c r="HX1406" s="0"/>
      <c r="HY1406" s="0"/>
      <c r="HZ1406" s="0"/>
      <c r="IA1406" s="0"/>
      <c r="IB1406" s="0"/>
      <c r="IC1406" s="0"/>
      <c r="ID1406" s="0"/>
      <c r="IE1406" s="0"/>
      <c r="IF1406" s="0"/>
      <c r="IG1406" s="0"/>
      <c r="IH1406" s="0"/>
      <c r="II1406" s="0"/>
      <c r="IJ1406" s="0"/>
      <c r="IK1406" s="0"/>
      <c r="IL1406" s="0"/>
      <c r="IM1406" s="0"/>
      <c r="IN1406" s="0"/>
      <c r="IO1406" s="0"/>
      <c r="IP1406" s="0"/>
      <c r="IQ1406" s="0"/>
      <c r="IR1406" s="0"/>
      <c r="IS1406" s="0"/>
      <c r="IT1406" s="0"/>
      <c r="IU1406" s="0"/>
      <c r="IV1406" s="0"/>
      <c r="IW1406" s="0"/>
    </row>
    <row r="1407" customFormat="false" ht="12.75" hidden="true" customHeight="false" outlineLevel="0" collapsed="false">
      <c r="A1407" s="0" t="n">
        <f aca="false">WEEKDAY(C1407,2)</f>
        <v>2</v>
      </c>
      <c r="B1407" s="0" t="n">
        <f aca="false">MONTH(C1407)</f>
        <v>8</v>
      </c>
      <c r="C1407" s="23" t="n">
        <v>36011</v>
      </c>
      <c r="D1407" s="0" t="n">
        <f aca="false">MONTH(R1407)</f>
        <v>8</v>
      </c>
      <c r="E1407" s="0" t="n">
        <f aca="false">YEAR(R1407)</f>
        <v>1998</v>
      </c>
      <c r="F1407" s="35" t="n">
        <f aca="false">L1407-K1407</f>
        <v>0.526</v>
      </c>
      <c r="G1407" s="24" t="n">
        <f aca="false">N1407-M1407</f>
        <v>-0.00508333333333333</v>
      </c>
      <c r="H1407" s="24" t="n">
        <f aca="false">O1407-N1407</f>
        <v>-0.00324999999999998</v>
      </c>
      <c r="I1407" s="24" t="n">
        <f aca="false">O1407-M1407</f>
        <v>-0.0083333333333333</v>
      </c>
      <c r="J1407" s="25" t="n">
        <f aca="false">VLOOKUP(C1407,'Nymex hist.'!A:B,2,0)</f>
        <v>1.895</v>
      </c>
      <c r="K1407" s="34" t="n">
        <f aca="false">AVERAGE(CC1407:CI1407)</f>
        <v>1.921</v>
      </c>
      <c r="L1407" s="34" t="n">
        <f aca="false">AVERAGE(CJ1407:CN1407)</f>
        <v>2.447</v>
      </c>
      <c r="M1407" s="27" t="n">
        <f aca="false">SUMIF($S$3:$FQ$3,$E1407+1,$S1407:$FQ1407)/COUNTIF($S$3:$FQ$3,$E1407+1)</f>
        <v>2.38366666666667</v>
      </c>
      <c r="N1407" s="27" t="n">
        <f aca="false">SUMIF($S$3:$FQ$3,$E1407+2,$S1407:$FQ1407)/COUNTIF($S$3:$FQ$3,$E1407+2)</f>
        <v>2.37858333333333</v>
      </c>
      <c r="O1407" s="27" t="n">
        <f aca="false">SUMIF($S$3:$FQ$3,$E1407+3,$S1407:$FQ1407)/COUNTIF($S$3:$FQ$3,$E1407+3)</f>
        <v>2.37533333333333</v>
      </c>
      <c r="P1407" s="27" t="n">
        <f aca="false">SUMIF($S$3:$FQ$3,$E1407+4,$S1407:$FQ1407)/COUNTIF($S$3:$FQ$3,$E1407+4)</f>
        <v>2.39533333333333</v>
      </c>
      <c r="Q1407" s="27" t="n">
        <f aca="false">SUMIF($S$3:$FQ$3,$E1407+5,$S1407:$FQ1407)/COUNTIF($S$3:$FQ$3,$E1407+5)</f>
        <v>2.43033333333333</v>
      </c>
      <c r="R1407" s="28" t="n">
        <v>36011</v>
      </c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30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 t="n">
        <v>1.895</v>
      </c>
      <c r="CI1407" s="29" t="n">
        <v>1.947</v>
      </c>
      <c r="CJ1407" s="29" t="n">
        <v>2.224</v>
      </c>
      <c r="CK1407" s="29" t="n">
        <v>2.504</v>
      </c>
      <c r="CL1407" s="29" t="n">
        <v>2.599</v>
      </c>
      <c r="CM1407" s="29" t="n">
        <v>2.504</v>
      </c>
      <c r="CN1407" s="29" t="n">
        <v>2.404</v>
      </c>
      <c r="CO1407" s="29" t="n">
        <v>2.309</v>
      </c>
      <c r="CP1407" s="29" t="n">
        <v>2.282</v>
      </c>
      <c r="CQ1407" s="29" t="n">
        <v>2.281</v>
      </c>
      <c r="CR1407" s="29" t="n">
        <v>2.28</v>
      </c>
      <c r="CS1407" s="29" t="n">
        <v>2.28</v>
      </c>
      <c r="CT1407" s="29" t="n">
        <v>2.295</v>
      </c>
      <c r="CU1407" s="29" t="n">
        <v>2.323</v>
      </c>
      <c r="CV1407" s="29" t="n">
        <v>2.461</v>
      </c>
      <c r="CW1407" s="29" t="n">
        <v>2.586</v>
      </c>
      <c r="CX1407" s="29" t="n">
        <v>2.62</v>
      </c>
      <c r="CY1407" s="29" t="n">
        <v>2.52</v>
      </c>
      <c r="CZ1407" s="29" t="n">
        <v>2.4</v>
      </c>
      <c r="DA1407" s="29" t="n">
        <v>2.29</v>
      </c>
      <c r="DB1407" s="29" t="n">
        <v>2.267</v>
      </c>
      <c r="DC1407" s="29" t="n">
        <v>2.267</v>
      </c>
      <c r="DD1407" s="29" t="n">
        <v>2.271</v>
      </c>
      <c r="DE1407" s="29" t="n">
        <v>2.284</v>
      </c>
      <c r="DF1407" s="29" t="n">
        <v>2.289</v>
      </c>
      <c r="DG1407" s="29" t="n">
        <v>2.314</v>
      </c>
      <c r="DH1407" s="29" t="n">
        <v>2.442</v>
      </c>
      <c r="DI1407" s="29" t="n">
        <v>2.579</v>
      </c>
      <c r="DJ1407" s="29" t="n">
        <v>2.599</v>
      </c>
      <c r="DK1407" s="29" t="n">
        <v>2.486</v>
      </c>
      <c r="DL1407" s="29" t="n">
        <v>2.392</v>
      </c>
      <c r="DM1407" s="29" t="n">
        <v>2.291</v>
      </c>
      <c r="DN1407" s="29" t="n">
        <v>2.278</v>
      </c>
      <c r="DO1407" s="29" t="n">
        <v>2.278</v>
      </c>
      <c r="DP1407" s="29" t="n">
        <v>2.278</v>
      </c>
      <c r="DQ1407" s="29" t="n">
        <v>2.278</v>
      </c>
      <c r="DR1407" s="29" t="n">
        <v>2.289</v>
      </c>
      <c r="DS1407" s="29" t="n">
        <v>2.314</v>
      </c>
      <c r="DT1407" s="29" t="n">
        <v>2.442</v>
      </c>
      <c r="DU1407" s="29" t="n">
        <v>2.579</v>
      </c>
      <c r="DV1407" s="29" t="n">
        <v>2.619</v>
      </c>
      <c r="DW1407" s="29" t="n">
        <v>2.506</v>
      </c>
      <c r="DX1407" s="29" t="n">
        <v>2.412</v>
      </c>
      <c r="DY1407" s="29" t="n">
        <v>2.311</v>
      </c>
      <c r="DZ1407" s="29" t="n">
        <v>2.298</v>
      </c>
      <c r="EA1407" s="29" t="n">
        <v>2.298</v>
      </c>
      <c r="EB1407" s="29" t="n">
        <v>2.298</v>
      </c>
      <c r="EC1407" s="29" t="n">
        <v>2.298</v>
      </c>
      <c r="ED1407" s="29" t="n">
        <v>2.309</v>
      </c>
      <c r="EE1407" s="29" t="n">
        <v>2.334</v>
      </c>
      <c r="EF1407" s="29" t="n">
        <v>2.462</v>
      </c>
      <c r="EG1407" s="29" t="n">
        <v>2.599</v>
      </c>
      <c r="EH1407" s="29" t="n">
        <v>2.654</v>
      </c>
      <c r="EI1407" s="29" t="n">
        <v>2.541</v>
      </c>
      <c r="EJ1407" s="29" t="n">
        <v>2.447</v>
      </c>
      <c r="EK1407" s="29" t="n">
        <v>2.346</v>
      </c>
      <c r="EL1407" s="29" t="n">
        <v>2.333</v>
      </c>
      <c r="EM1407" s="29" t="n">
        <v>2.333</v>
      </c>
      <c r="EN1407" s="29" t="n">
        <v>2.333</v>
      </c>
      <c r="EO1407" s="29" t="n">
        <v>2.333</v>
      </c>
      <c r="EP1407" s="29" t="n">
        <v>2.344</v>
      </c>
      <c r="EQ1407" s="29" t="n">
        <v>2.369</v>
      </c>
      <c r="ER1407" s="29" t="n">
        <v>2.497</v>
      </c>
      <c r="ES1407" s="29" t="n">
        <v>2.634</v>
      </c>
      <c r="ET1407" s="29" t="n">
        <v>2.699</v>
      </c>
      <c r="EU1407" s="29" t="n">
        <v>2.586</v>
      </c>
      <c r="EV1407" s="29" t="n">
        <v>2.492</v>
      </c>
      <c r="EW1407" s="29" t="n">
        <v>2.391</v>
      </c>
      <c r="EX1407" s="29" t="n">
        <v>2.378</v>
      </c>
      <c r="EY1407" s="29" t="n">
        <v>2.378</v>
      </c>
      <c r="EZ1407" s="29" t="n">
        <v>2.378</v>
      </c>
      <c r="FA1407" s="29" t="n">
        <v>2.378</v>
      </c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29"/>
      <c r="GF1407" s="29"/>
      <c r="GG1407" s="29"/>
      <c r="GH1407" s="29"/>
      <c r="GI1407" s="29"/>
      <c r="GJ1407" s="29"/>
      <c r="GK1407" s="29"/>
      <c r="GL1407" s="29"/>
      <c r="GM1407" s="29"/>
      <c r="GN1407" s="29"/>
      <c r="GO1407" s="29"/>
      <c r="GP1407" s="29"/>
      <c r="GQ1407" s="29"/>
      <c r="GR1407" s="0"/>
      <c r="GS1407" s="0"/>
      <c r="GT1407" s="0"/>
      <c r="GU1407" s="0"/>
      <c r="GV1407" s="0"/>
      <c r="GW1407" s="0"/>
      <c r="GX1407" s="0"/>
      <c r="GY1407" s="0"/>
      <c r="GZ1407" s="0"/>
      <c r="HA1407" s="0"/>
      <c r="HB1407" s="0"/>
      <c r="HC1407" s="0"/>
      <c r="HD1407" s="0"/>
      <c r="HE1407" s="0"/>
      <c r="HF1407" s="0"/>
      <c r="HG1407" s="0"/>
      <c r="HH1407" s="0"/>
      <c r="HI1407" s="0"/>
      <c r="HJ1407" s="0"/>
      <c r="HK1407" s="0"/>
      <c r="HL1407" s="0"/>
      <c r="HM1407" s="0"/>
      <c r="HN1407" s="0"/>
      <c r="HO1407" s="0"/>
      <c r="HP1407" s="0"/>
      <c r="HQ1407" s="0"/>
      <c r="HR1407" s="0"/>
      <c r="HS1407" s="0"/>
      <c r="HT1407" s="0"/>
      <c r="HU1407" s="0"/>
      <c r="HV1407" s="0"/>
      <c r="HW1407" s="0"/>
      <c r="HX1407" s="0"/>
      <c r="HY1407" s="0"/>
      <c r="HZ1407" s="0"/>
      <c r="IA1407" s="0"/>
      <c r="IB1407" s="0"/>
      <c r="IC1407" s="0"/>
      <c r="ID1407" s="0"/>
      <c r="IE1407" s="0"/>
      <c r="IF1407" s="0"/>
      <c r="IG1407" s="0"/>
      <c r="IH1407" s="0"/>
      <c r="II1407" s="0"/>
      <c r="IJ1407" s="0"/>
      <c r="IK1407" s="0"/>
      <c r="IL1407" s="0"/>
      <c r="IM1407" s="0"/>
      <c r="IN1407" s="0"/>
      <c r="IO1407" s="0"/>
      <c r="IP1407" s="0"/>
      <c r="IQ1407" s="0"/>
      <c r="IR1407" s="0"/>
      <c r="IS1407" s="0"/>
      <c r="IT1407" s="0"/>
      <c r="IU1407" s="0"/>
      <c r="IV1407" s="0"/>
      <c r="IW1407" s="0"/>
    </row>
    <row r="1408" customFormat="false" ht="12.75" hidden="true" customHeight="false" outlineLevel="0" collapsed="false">
      <c r="A1408" s="0" t="n">
        <f aca="false">WEEKDAY(C1408,2)</f>
        <v>3</v>
      </c>
      <c r="B1408" s="0" t="n">
        <f aca="false">MONTH(C1408)</f>
        <v>8</v>
      </c>
      <c r="C1408" s="23" t="n">
        <v>36012</v>
      </c>
      <c r="D1408" s="0" t="n">
        <f aca="false">MONTH(R1408)</f>
        <v>8</v>
      </c>
      <c r="E1408" s="0" t="n">
        <f aca="false">YEAR(R1408)</f>
        <v>1998</v>
      </c>
      <c r="F1408" s="35" t="n">
        <f aca="false">L1408-K1408</f>
        <v>0.5302</v>
      </c>
      <c r="G1408" s="24" t="n">
        <f aca="false">N1408-M1408</f>
        <v>-0.00258333333333338</v>
      </c>
      <c r="H1408" s="24" t="n">
        <f aca="false">O1408-N1408</f>
        <v>-0.00274999999999981</v>
      </c>
      <c r="I1408" s="24" t="n">
        <f aca="false">O1408-M1408</f>
        <v>-0.00533333333333319</v>
      </c>
      <c r="J1408" s="25" t="n">
        <f aca="false">VLOOKUP(C1408,'Nymex hist.'!A:B,2,0)</f>
        <v>1.873</v>
      </c>
      <c r="K1408" s="34" t="n">
        <f aca="false">AVERAGE(CC1408:CI1408)</f>
        <v>1.901</v>
      </c>
      <c r="L1408" s="34" t="n">
        <f aca="false">AVERAGE(CJ1408:CN1408)</f>
        <v>2.4312</v>
      </c>
      <c r="M1408" s="27" t="n">
        <f aca="false">SUMIF($S$3:$FQ$3,$E1408+1,$S1408:$FQ1408)/COUNTIF($S$3:$FQ$3,$E1408+1)</f>
        <v>2.37066666666667</v>
      </c>
      <c r="N1408" s="27" t="n">
        <f aca="false">SUMIF($S$3:$FQ$3,$E1408+2,$S1408:$FQ1408)/COUNTIF($S$3:$FQ$3,$E1408+2)</f>
        <v>2.36808333333333</v>
      </c>
      <c r="O1408" s="27" t="n">
        <f aca="false">SUMIF($S$3:$FQ$3,$E1408+3,$S1408:$FQ1408)/COUNTIF($S$3:$FQ$3,$E1408+3)</f>
        <v>2.36533333333333</v>
      </c>
      <c r="P1408" s="27" t="n">
        <f aca="false">SUMIF($S$3:$FQ$3,$E1408+4,$S1408:$FQ1408)/COUNTIF($S$3:$FQ$3,$E1408+4)</f>
        <v>2.38533333333333</v>
      </c>
      <c r="Q1408" s="27" t="n">
        <f aca="false">SUMIF($S$3:$FQ$3,$E1408+5,$S1408:$FQ1408)/COUNTIF($S$3:$FQ$3,$E1408+5)</f>
        <v>2.42033333333333</v>
      </c>
      <c r="R1408" s="28" t="n">
        <v>36012</v>
      </c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30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 t="n">
        <v>1.873</v>
      </c>
      <c r="CI1408" s="29" t="n">
        <v>1.929</v>
      </c>
      <c r="CJ1408" s="29" t="n">
        <v>2.208</v>
      </c>
      <c r="CK1408" s="29" t="n">
        <v>2.487</v>
      </c>
      <c r="CL1408" s="29" t="n">
        <v>2.587</v>
      </c>
      <c r="CM1408" s="29" t="n">
        <v>2.487</v>
      </c>
      <c r="CN1408" s="29" t="n">
        <v>2.387</v>
      </c>
      <c r="CO1408" s="29" t="n">
        <v>2.297</v>
      </c>
      <c r="CP1408" s="29" t="n">
        <v>2.274</v>
      </c>
      <c r="CQ1408" s="29" t="n">
        <v>2.27</v>
      </c>
      <c r="CR1408" s="29" t="n">
        <v>2.27</v>
      </c>
      <c r="CS1408" s="29" t="n">
        <v>2.267</v>
      </c>
      <c r="CT1408" s="29" t="n">
        <v>2.282</v>
      </c>
      <c r="CU1408" s="29" t="n">
        <v>2.307</v>
      </c>
      <c r="CV1408" s="29" t="n">
        <v>2.445</v>
      </c>
      <c r="CW1408" s="29" t="n">
        <v>2.575</v>
      </c>
      <c r="CX1408" s="29" t="n">
        <v>2.609</v>
      </c>
      <c r="CY1408" s="29" t="n">
        <v>2.509</v>
      </c>
      <c r="CZ1408" s="29" t="n">
        <v>2.389</v>
      </c>
      <c r="DA1408" s="29" t="n">
        <v>2.279</v>
      </c>
      <c r="DB1408" s="29" t="n">
        <v>2.256</v>
      </c>
      <c r="DC1408" s="29" t="n">
        <v>2.256</v>
      </c>
      <c r="DD1408" s="29" t="n">
        <v>2.261</v>
      </c>
      <c r="DE1408" s="29" t="n">
        <v>2.274</v>
      </c>
      <c r="DF1408" s="29" t="n">
        <v>2.279</v>
      </c>
      <c r="DG1408" s="29" t="n">
        <v>2.304</v>
      </c>
      <c r="DH1408" s="29" t="n">
        <v>2.432</v>
      </c>
      <c r="DI1408" s="29" t="n">
        <v>2.569</v>
      </c>
      <c r="DJ1408" s="29" t="n">
        <v>2.589</v>
      </c>
      <c r="DK1408" s="29" t="n">
        <v>2.476</v>
      </c>
      <c r="DL1408" s="29" t="n">
        <v>2.382</v>
      </c>
      <c r="DM1408" s="29" t="n">
        <v>2.281</v>
      </c>
      <c r="DN1408" s="29" t="n">
        <v>2.268</v>
      </c>
      <c r="DO1408" s="29" t="n">
        <v>2.268</v>
      </c>
      <c r="DP1408" s="29" t="n">
        <v>2.268</v>
      </c>
      <c r="DQ1408" s="29" t="n">
        <v>2.268</v>
      </c>
      <c r="DR1408" s="29" t="n">
        <v>2.279</v>
      </c>
      <c r="DS1408" s="29" t="n">
        <v>2.304</v>
      </c>
      <c r="DT1408" s="29" t="n">
        <v>2.432</v>
      </c>
      <c r="DU1408" s="29" t="n">
        <v>2.569</v>
      </c>
      <c r="DV1408" s="29" t="n">
        <v>2.609</v>
      </c>
      <c r="DW1408" s="29" t="n">
        <v>2.496</v>
      </c>
      <c r="DX1408" s="29" t="n">
        <v>2.402</v>
      </c>
      <c r="DY1408" s="29" t="n">
        <v>2.301</v>
      </c>
      <c r="DZ1408" s="29" t="n">
        <v>2.288</v>
      </c>
      <c r="EA1408" s="29" t="n">
        <v>2.288</v>
      </c>
      <c r="EB1408" s="29" t="n">
        <v>2.288</v>
      </c>
      <c r="EC1408" s="29" t="n">
        <v>2.288</v>
      </c>
      <c r="ED1408" s="29" t="n">
        <v>2.299</v>
      </c>
      <c r="EE1408" s="29" t="n">
        <v>2.324</v>
      </c>
      <c r="EF1408" s="29" t="n">
        <v>2.452</v>
      </c>
      <c r="EG1408" s="29" t="n">
        <v>2.589</v>
      </c>
      <c r="EH1408" s="29" t="n">
        <v>2.644</v>
      </c>
      <c r="EI1408" s="29" t="n">
        <v>2.531</v>
      </c>
      <c r="EJ1408" s="29" t="n">
        <v>2.437</v>
      </c>
      <c r="EK1408" s="29" t="n">
        <v>2.336</v>
      </c>
      <c r="EL1408" s="29" t="n">
        <v>2.323</v>
      </c>
      <c r="EM1408" s="29" t="n">
        <v>2.323</v>
      </c>
      <c r="EN1408" s="29" t="n">
        <v>2.323</v>
      </c>
      <c r="EO1408" s="29" t="n">
        <v>2.323</v>
      </c>
      <c r="EP1408" s="29" t="n">
        <v>2.334</v>
      </c>
      <c r="EQ1408" s="29" t="n">
        <v>2.359</v>
      </c>
      <c r="ER1408" s="29" t="n">
        <v>2.487</v>
      </c>
      <c r="ES1408" s="29" t="n">
        <v>2.624</v>
      </c>
      <c r="ET1408" s="29" t="n">
        <v>2.689</v>
      </c>
      <c r="EU1408" s="29" t="n">
        <v>2.576</v>
      </c>
      <c r="EV1408" s="29" t="n">
        <v>2.482</v>
      </c>
      <c r="EW1408" s="29" t="n">
        <v>2.381</v>
      </c>
      <c r="EX1408" s="29" t="n">
        <v>2.368</v>
      </c>
      <c r="EY1408" s="29" t="n">
        <v>2.368</v>
      </c>
      <c r="EZ1408" s="29" t="n">
        <v>2.368</v>
      </c>
      <c r="FA1408" s="29" t="n">
        <v>2.368</v>
      </c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29"/>
      <c r="GF1408" s="29"/>
      <c r="GG1408" s="29"/>
      <c r="GH1408" s="29"/>
      <c r="GI1408" s="29"/>
      <c r="GJ1408" s="29"/>
      <c r="GK1408" s="29"/>
      <c r="GL1408" s="29"/>
      <c r="GM1408" s="29"/>
      <c r="GN1408" s="29"/>
      <c r="GO1408" s="29"/>
      <c r="GP1408" s="29"/>
      <c r="GQ1408" s="29"/>
      <c r="GR1408" s="0"/>
      <c r="GS1408" s="0"/>
      <c r="GT1408" s="0"/>
      <c r="GU1408" s="0"/>
      <c r="GV1408" s="0"/>
      <c r="GW1408" s="0"/>
      <c r="GX1408" s="0"/>
      <c r="GY1408" s="0"/>
      <c r="GZ1408" s="0"/>
      <c r="HA1408" s="0"/>
      <c r="HB1408" s="0"/>
      <c r="HC1408" s="0"/>
      <c r="HD1408" s="0"/>
      <c r="HE1408" s="0"/>
      <c r="HF1408" s="0"/>
      <c r="HG1408" s="0"/>
      <c r="HH1408" s="0"/>
      <c r="HI1408" s="0"/>
      <c r="HJ1408" s="0"/>
      <c r="HK1408" s="0"/>
      <c r="HL1408" s="0"/>
      <c r="HM1408" s="0"/>
      <c r="HN1408" s="0"/>
      <c r="HO1408" s="0"/>
      <c r="HP1408" s="0"/>
      <c r="HQ1408" s="0"/>
      <c r="HR1408" s="0"/>
      <c r="HS1408" s="0"/>
      <c r="HT1408" s="0"/>
      <c r="HU1408" s="0"/>
      <c r="HV1408" s="0"/>
      <c r="HW1408" s="0"/>
      <c r="HX1408" s="0"/>
      <c r="HY1408" s="0"/>
      <c r="HZ1408" s="0"/>
      <c r="IA1408" s="0"/>
      <c r="IB1408" s="0"/>
      <c r="IC1408" s="0"/>
      <c r="ID1408" s="0"/>
      <c r="IE1408" s="0"/>
      <c r="IF1408" s="0"/>
      <c r="IG1408" s="0"/>
      <c r="IH1408" s="0"/>
      <c r="II1408" s="0"/>
      <c r="IJ1408" s="0"/>
      <c r="IK1408" s="0"/>
      <c r="IL1408" s="0"/>
      <c r="IM1408" s="0"/>
      <c r="IN1408" s="0"/>
      <c r="IO1408" s="0"/>
      <c r="IP1408" s="0"/>
      <c r="IQ1408" s="0"/>
      <c r="IR1408" s="0"/>
      <c r="IS1408" s="0"/>
      <c r="IT1408" s="0"/>
      <c r="IU1408" s="0"/>
      <c r="IV1408" s="0"/>
      <c r="IW1408" s="0"/>
    </row>
    <row r="1409" customFormat="false" ht="12.75" hidden="false" customHeight="false" outlineLevel="0" collapsed="false">
      <c r="A1409" s="1" t="n">
        <f aca="false">WEEKDAY(C1409,2)</f>
        <v>4</v>
      </c>
      <c r="B1409" s="1" t="n">
        <f aca="false">MONTH(C1409)</f>
        <v>8</v>
      </c>
      <c r="C1409" s="23" t="n">
        <v>36013</v>
      </c>
      <c r="D1409" s="0" t="n">
        <f aca="false">MONTH(R1409)</f>
        <v>8</v>
      </c>
      <c r="E1409" s="0" t="n">
        <f aca="false">YEAR(R1409)</f>
        <v>1998</v>
      </c>
      <c r="F1409" s="3" t="n">
        <f aca="false">L1409-K1409</f>
        <v>0.55</v>
      </c>
      <c r="G1409" s="3" t="n">
        <f aca="false">N1409-M1409</f>
        <v>-0.00375000000000014</v>
      </c>
      <c r="H1409" s="3" t="n">
        <f aca="false">O1409-N1409</f>
        <v>-0.00200000000000022</v>
      </c>
      <c r="I1409" s="3" t="n">
        <f aca="false">O1409-M1409</f>
        <v>-0.00575000000000037</v>
      </c>
      <c r="J1409" s="4" t="n">
        <f aca="false">VLOOKUP(C1409,'Nymex hist.'!A:B,2,0)</f>
        <v>1.831</v>
      </c>
      <c r="K1409" s="4" t="n">
        <f aca="false">AVERAGE(CC1409:CI1409)</f>
        <v>1.855</v>
      </c>
      <c r="L1409" s="4" t="n">
        <f aca="false">AVERAGE(CJ1409:CN1409)</f>
        <v>2.405</v>
      </c>
      <c r="M1409" s="4" t="n">
        <f aca="false">SUMIF($S$3:$FQ$3,$E1409+1,$S1409:$FQ1409)/COUNTIF($S$3:$FQ$3,$E1409+1)</f>
        <v>2.35666666666667</v>
      </c>
      <c r="N1409" s="4" t="n">
        <f aca="false">SUMIF($S$3:$FQ$3,$E1409+2,$S1409:$FQ1409)/COUNTIF($S$3:$FQ$3,$E1409+2)</f>
        <v>2.35291666666667</v>
      </c>
      <c r="O1409" s="4" t="n">
        <f aca="false">SUMIF($S$3:$FQ$3,$E1409+3,$S1409:$FQ1409)/COUNTIF($S$3:$FQ$3,$E1409+3)</f>
        <v>2.35091666666667</v>
      </c>
      <c r="P1409" s="4" t="n">
        <f aca="false">SUMIF($S$3:$FQ$3,$E1409+4,$S1409:$FQ1409)/COUNTIF($S$3:$FQ$3,$E1409+4)</f>
        <v>2.37091666666667</v>
      </c>
      <c r="Q1409" s="4" t="n">
        <f aca="false">SUMIF($S$3:$FQ$3,$E1409+5,$S1409:$FQ1409)/COUNTIF($S$3:$FQ$3,$E1409+5)</f>
        <v>2.40591666666667</v>
      </c>
      <c r="R1409" s="21" t="n">
        <v>36013</v>
      </c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7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  <c r="BT1409" s="32"/>
      <c r="BU1409" s="32"/>
      <c r="BV1409" s="32"/>
      <c r="BW1409" s="32"/>
      <c r="BX1409" s="32"/>
      <c r="BY1409" s="32"/>
      <c r="BZ1409" s="32"/>
      <c r="CA1409" s="32"/>
      <c r="CB1409" s="32"/>
      <c r="CC1409" s="32"/>
      <c r="CD1409" s="32"/>
      <c r="CE1409" s="32"/>
      <c r="CF1409" s="32"/>
      <c r="CG1409" s="32"/>
      <c r="CH1409" s="32" t="n">
        <v>1.831</v>
      </c>
      <c r="CI1409" s="32" t="n">
        <v>1.879</v>
      </c>
      <c r="CJ1409" s="32" t="n">
        <v>2.17</v>
      </c>
      <c r="CK1409" s="32" t="n">
        <v>2.451</v>
      </c>
      <c r="CL1409" s="32" t="n">
        <v>2.559</v>
      </c>
      <c r="CM1409" s="32" t="n">
        <v>2.47</v>
      </c>
      <c r="CN1409" s="32" t="n">
        <v>2.375</v>
      </c>
      <c r="CO1409" s="32" t="n">
        <v>2.285</v>
      </c>
      <c r="CP1409" s="32" t="n">
        <v>2.262</v>
      </c>
      <c r="CQ1409" s="32" t="n">
        <v>2.258</v>
      </c>
      <c r="CR1409" s="32" t="n">
        <v>2.258</v>
      </c>
      <c r="CS1409" s="32" t="n">
        <v>2.255</v>
      </c>
      <c r="CT1409" s="32" t="n">
        <v>2.27</v>
      </c>
      <c r="CU1409" s="32" t="n">
        <v>2.295</v>
      </c>
      <c r="CV1409" s="32" t="n">
        <v>2.433</v>
      </c>
      <c r="CW1409" s="32" t="n">
        <v>2.56</v>
      </c>
      <c r="CX1409" s="32" t="n">
        <v>2.594</v>
      </c>
      <c r="CY1409" s="32" t="n">
        <v>2.494</v>
      </c>
      <c r="CZ1409" s="32" t="n">
        <v>2.374</v>
      </c>
      <c r="DA1409" s="32" t="n">
        <v>2.264</v>
      </c>
      <c r="DB1409" s="32" t="n">
        <v>2.241</v>
      </c>
      <c r="DC1409" s="32" t="n">
        <v>2.241</v>
      </c>
      <c r="DD1409" s="32" t="n">
        <v>2.246</v>
      </c>
      <c r="DE1409" s="32" t="n">
        <v>2.258</v>
      </c>
      <c r="DF1409" s="32" t="n">
        <v>2.261</v>
      </c>
      <c r="DG1409" s="32" t="n">
        <v>2.29</v>
      </c>
      <c r="DH1409" s="32" t="n">
        <v>2.418</v>
      </c>
      <c r="DI1409" s="32" t="n">
        <v>2.554</v>
      </c>
      <c r="DJ1409" s="32" t="n">
        <v>2.575</v>
      </c>
      <c r="DK1409" s="32" t="n">
        <v>2.462</v>
      </c>
      <c r="DL1409" s="32" t="n">
        <v>2.368</v>
      </c>
      <c r="DM1409" s="32" t="n">
        <v>2.267</v>
      </c>
      <c r="DN1409" s="32" t="n">
        <v>2.254</v>
      </c>
      <c r="DO1409" s="32" t="n">
        <v>2.254</v>
      </c>
      <c r="DP1409" s="32" t="n">
        <v>2.254</v>
      </c>
      <c r="DQ1409" s="32" t="n">
        <v>2.254</v>
      </c>
      <c r="DR1409" s="32" t="n">
        <v>2.261</v>
      </c>
      <c r="DS1409" s="32" t="n">
        <v>2.29</v>
      </c>
      <c r="DT1409" s="32" t="n">
        <v>2.418</v>
      </c>
      <c r="DU1409" s="32" t="n">
        <v>2.554</v>
      </c>
      <c r="DV1409" s="32" t="n">
        <v>2.595</v>
      </c>
      <c r="DW1409" s="32" t="n">
        <v>2.482</v>
      </c>
      <c r="DX1409" s="32" t="n">
        <v>2.388</v>
      </c>
      <c r="DY1409" s="32" t="n">
        <v>2.287</v>
      </c>
      <c r="DZ1409" s="32" t="n">
        <v>2.274</v>
      </c>
      <c r="EA1409" s="32" t="n">
        <v>2.274</v>
      </c>
      <c r="EB1409" s="32" t="n">
        <v>2.274</v>
      </c>
      <c r="EC1409" s="32" t="n">
        <v>2.274</v>
      </c>
      <c r="ED1409" s="32" t="n">
        <v>2.281</v>
      </c>
      <c r="EE1409" s="32" t="n">
        <v>2.31</v>
      </c>
      <c r="EF1409" s="32" t="n">
        <v>2.438</v>
      </c>
      <c r="EG1409" s="32" t="n">
        <v>2.574</v>
      </c>
      <c r="EH1409" s="32" t="n">
        <v>2.63</v>
      </c>
      <c r="EI1409" s="32" t="n">
        <v>2.517</v>
      </c>
      <c r="EJ1409" s="32" t="n">
        <v>2.423</v>
      </c>
      <c r="EK1409" s="32" t="n">
        <v>2.322</v>
      </c>
      <c r="EL1409" s="32" t="n">
        <v>2.309</v>
      </c>
      <c r="EM1409" s="32" t="n">
        <v>2.309</v>
      </c>
      <c r="EN1409" s="32" t="n">
        <v>2.309</v>
      </c>
      <c r="EO1409" s="32" t="n">
        <v>2.309</v>
      </c>
      <c r="EP1409" s="32" t="n">
        <v>2.316</v>
      </c>
      <c r="EQ1409" s="32" t="n">
        <v>2.345</v>
      </c>
      <c r="ER1409" s="32" t="n">
        <v>2.473</v>
      </c>
      <c r="ES1409" s="32" t="n">
        <v>2.609</v>
      </c>
      <c r="ET1409" s="32" t="n">
        <v>2.675</v>
      </c>
      <c r="EU1409" s="32" t="n">
        <v>2.562</v>
      </c>
      <c r="EV1409" s="32" t="n">
        <v>2.468</v>
      </c>
      <c r="EW1409" s="32" t="n">
        <v>2.367</v>
      </c>
      <c r="EX1409" s="32" t="n">
        <v>2.354</v>
      </c>
      <c r="EY1409" s="32" t="n">
        <v>2.354</v>
      </c>
      <c r="EZ1409" s="32" t="n">
        <v>2.354</v>
      </c>
      <c r="FA1409" s="32" t="n">
        <v>2.354</v>
      </c>
      <c r="FB1409" s="32"/>
      <c r="FC1409" s="32"/>
      <c r="FD1409" s="32"/>
      <c r="FE1409" s="32"/>
      <c r="FF1409" s="32"/>
      <c r="FG1409" s="32"/>
      <c r="FH1409" s="32"/>
      <c r="FI1409" s="32"/>
      <c r="FJ1409" s="32"/>
      <c r="FK1409" s="32"/>
      <c r="FL1409" s="32"/>
      <c r="FM1409" s="32"/>
      <c r="FN1409" s="32"/>
      <c r="FO1409" s="32"/>
      <c r="FP1409" s="32"/>
      <c r="FQ1409" s="32"/>
      <c r="FR1409" s="32"/>
      <c r="FS1409" s="32"/>
      <c r="FT1409" s="32"/>
      <c r="FU1409" s="32"/>
      <c r="FV1409" s="32"/>
      <c r="FW1409" s="32"/>
      <c r="FX1409" s="32"/>
      <c r="FY1409" s="32"/>
      <c r="FZ1409" s="32"/>
      <c r="GA1409" s="32"/>
      <c r="GB1409" s="32"/>
      <c r="GC1409" s="32"/>
      <c r="GD1409" s="32"/>
      <c r="GE1409" s="32"/>
      <c r="GF1409" s="32"/>
      <c r="GG1409" s="32"/>
      <c r="GH1409" s="32"/>
      <c r="GI1409" s="32"/>
      <c r="GJ1409" s="32"/>
      <c r="GK1409" s="32"/>
      <c r="GL1409" s="32"/>
      <c r="GM1409" s="32"/>
      <c r="GN1409" s="32"/>
      <c r="GO1409" s="32"/>
      <c r="GP1409" s="32"/>
      <c r="GQ1409" s="32"/>
    </row>
    <row r="1410" customFormat="false" ht="12.75" hidden="true" customHeight="false" outlineLevel="0" collapsed="false">
      <c r="A1410" s="0" t="n">
        <f aca="false">WEEKDAY(C1410,2)</f>
        <v>5</v>
      </c>
      <c r="B1410" s="0" t="n">
        <f aca="false">MONTH(C1410)</f>
        <v>8</v>
      </c>
      <c r="C1410" s="23" t="n">
        <v>36014</v>
      </c>
      <c r="D1410" s="0" t="n">
        <f aca="false">MONTH(R1410)</f>
        <v>8</v>
      </c>
      <c r="E1410" s="0" t="n">
        <f aca="false">YEAR(R1410)</f>
        <v>1998</v>
      </c>
      <c r="F1410" s="35" t="n">
        <f aca="false">L1410-K1410</f>
        <v>0.544</v>
      </c>
      <c r="G1410" s="24" t="n">
        <f aca="false">N1410-M1410</f>
        <v>-0.0052500000000002</v>
      </c>
      <c r="H1410" s="24" t="n">
        <f aca="false">O1410-N1410</f>
        <v>-0.00158333333333305</v>
      </c>
      <c r="I1410" s="24" t="n">
        <f aca="false">O1410-M1410</f>
        <v>-0.00683333333333325</v>
      </c>
      <c r="J1410" s="25" t="n">
        <f aca="false">VLOOKUP(C1410,'Nymex hist.'!A:B,2,0)</f>
        <v>1.833</v>
      </c>
      <c r="K1410" s="34" t="n">
        <f aca="false">AVERAGE(CC1410:CI1410)</f>
        <v>1.857</v>
      </c>
      <c r="L1410" s="34" t="n">
        <f aca="false">AVERAGE(CJ1410:CN1410)</f>
        <v>2.401</v>
      </c>
      <c r="M1410" s="27" t="n">
        <f aca="false">SUMIF($S$3:$FQ$3,$E1410+1,$S1410:$FQ1410)/COUNTIF($S$3:$FQ$3,$E1410+1)</f>
        <v>2.34775</v>
      </c>
      <c r="N1410" s="27" t="n">
        <f aca="false">SUMIF($S$3:$FQ$3,$E1410+2,$S1410:$FQ1410)/COUNTIF($S$3:$FQ$3,$E1410+2)</f>
        <v>2.3425</v>
      </c>
      <c r="O1410" s="27" t="n">
        <f aca="false">SUMIF($S$3:$FQ$3,$E1410+3,$S1410:$FQ1410)/COUNTIF($S$3:$FQ$3,$E1410+3)</f>
        <v>2.34091666666667</v>
      </c>
      <c r="P1410" s="27" t="n">
        <f aca="false">SUMIF($S$3:$FQ$3,$E1410+4,$S1410:$FQ1410)/COUNTIF($S$3:$FQ$3,$E1410+4)</f>
        <v>2.36091666666667</v>
      </c>
      <c r="Q1410" s="27" t="n">
        <f aca="false">SUMIF($S$3:$FQ$3,$E1410+5,$S1410:$FQ1410)/COUNTIF($S$3:$FQ$3,$E1410+5)</f>
        <v>2.39591666666667</v>
      </c>
      <c r="R1410" s="28" t="n">
        <v>36014</v>
      </c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30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 t="n">
        <v>1.833</v>
      </c>
      <c r="CI1410" s="29" t="n">
        <v>1.881</v>
      </c>
      <c r="CJ1410" s="29" t="n">
        <v>2.166</v>
      </c>
      <c r="CK1410" s="29" t="n">
        <v>2.446</v>
      </c>
      <c r="CL1410" s="29" t="n">
        <v>2.557</v>
      </c>
      <c r="CM1410" s="29" t="n">
        <v>2.466</v>
      </c>
      <c r="CN1410" s="29" t="n">
        <v>2.37</v>
      </c>
      <c r="CO1410" s="29" t="n">
        <v>2.27</v>
      </c>
      <c r="CP1410" s="29" t="n">
        <v>2.249</v>
      </c>
      <c r="CQ1410" s="29" t="n">
        <v>2.249</v>
      </c>
      <c r="CR1410" s="29" t="n">
        <v>2.249</v>
      </c>
      <c r="CS1410" s="29" t="n">
        <v>2.249</v>
      </c>
      <c r="CT1410" s="29" t="n">
        <v>2.259</v>
      </c>
      <c r="CU1410" s="29" t="n">
        <v>2.284</v>
      </c>
      <c r="CV1410" s="29" t="n">
        <v>2.422</v>
      </c>
      <c r="CW1410" s="29" t="n">
        <v>2.549</v>
      </c>
      <c r="CX1410" s="29" t="n">
        <v>2.583</v>
      </c>
      <c r="CY1410" s="29" t="n">
        <v>2.483</v>
      </c>
      <c r="CZ1410" s="29" t="n">
        <v>2.363</v>
      </c>
      <c r="DA1410" s="29" t="n">
        <v>2.253</v>
      </c>
      <c r="DB1410" s="29" t="n">
        <v>2.23</v>
      </c>
      <c r="DC1410" s="29" t="n">
        <v>2.231</v>
      </c>
      <c r="DD1410" s="29" t="n">
        <v>2.236</v>
      </c>
      <c r="DE1410" s="29" t="n">
        <v>2.248</v>
      </c>
      <c r="DF1410" s="29" t="n">
        <v>2.251</v>
      </c>
      <c r="DG1410" s="29" t="n">
        <v>2.28</v>
      </c>
      <c r="DH1410" s="29" t="n">
        <v>2.408</v>
      </c>
      <c r="DI1410" s="29" t="n">
        <v>2.544</v>
      </c>
      <c r="DJ1410" s="29" t="n">
        <v>2.565</v>
      </c>
      <c r="DK1410" s="29" t="n">
        <v>2.452</v>
      </c>
      <c r="DL1410" s="29" t="n">
        <v>2.358</v>
      </c>
      <c r="DM1410" s="29" t="n">
        <v>2.257</v>
      </c>
      <c r="DN1410" s="29" t="n">
        <v>2.244</v>
      </c>
      <c r="DO1410" s="29" t="n">
        <v>2.244</v>
      </c>
      <c r="DP1410" s="29" t="n">
        <v>2.244</v>
      </c>
      <c r="DQ1410" s="29" t="n">
        <v>2.244</v>
      </c>
      <c r="DR1410" s="29" t="n">
        <v>2.251</v>
      </c>
      <c r="DS1410" s="29" t="n">
        <v>2.28</v>
      </c>
      <c r="DT1410" s="29" t="n">
        <v>2.408</v>
      </c>
      <c r="DU1410" s="29" t="n">
        <v>2.544</v>
      </c>
      <c r="DV1410" s="29" t="n">
        <v>2.585</v>
      </c>
      <c r="DW1410" s="29" t="n">
        <v>2.472</v>
      </c>
      <c r="DX1410" s="29" t="n">
        <v>2.378</v>
      </c>
      <c r="DY1410" s="29" t="n">
        <v>2.277</v>
      </c>
      <c r="DZ1410" s="29" t="n">
        <v>2.264</v>
      </c>
      <c r="EA1410" s="29" t="n">
        <v>2.264</v>
      </c>
      <c r="EB1410" s="29" t="n">
        <v>2.264</v>
      </c>
      <c r="EC1410" s="29" t="n">
        <v>2.264</v>
      </c>
      <c r="ED1410" s="29" t="n">
        <v>2.271</v>
      </c>
      <c r="EE1410" s="29" t="n">
        <v>2.3</v>
      </c>
      <c r="EF1410" s="29" t="n">
        <v>2.428</v>
      </c>
      <c r="EG1410" s="29" t="n">
        <v>2.564</v>
      </c>
      <c r="EH1410" s="29" t="n">
        <v>2.62</v>
      </c>
      <c r="EI1410" s="29" t="n">
        <v>2.507</v>
      </c>
      <c r="EJ1410" s="29" t="n">
        <v>2.413</v>
      </c>
      <c r="EK1410" s="29" t="n">
        <v>2.312</v>
      </c>
      <c r="EL1410" s="29" t="n">
        <v>2.299</v>
      </c>
      <c r="EM1410" s="29" t="n">
        <v>2.299</v>
      </c>
      <c r="EN1410" s="29" t="n">
        <v>2.299</v>
      </c>
      <c r="EO1410" s="29" t="n">
        <v>2.299</v>
      </c>
      <c r="EP1410" s="29" t="n">
        <v>2.306</v>
      </c>
      <c r="EQ1410" s="29" t="n">
        <v>2.335</v>
      </c>
      <c r="ER1410" s="29" t="n">
        <v>2.463</v>
      </c>
      <c r="ES1410" s="29" t="n">
        <v>2.599</v>
      </c>
      <c r="ET1410" s="29" t="n">
        <v>2.665</v>
      </c>
      <c r="EU1410" s="29" t="n">
        <v>2.552</v>
      </c>
      <c r="EV1410" s="29" t="n">
        <v>2.458</v>
      </c>
      <c r="EW1410" s="29" t="n">
        <v>2.357</v>
      </c>
      <c r="EX1410" s="29" t="n">
        <v>2.344</v>
      </c>
      <c r="EY1410" s="29" t="n">
        <v>2.344</v>
      </c>
      <c r="EZ1410" s="29" t="n">
        <v>2.344</v>
      </c>
      <c r="FA1410" s="29" t="n">
        <v>2.344</v>
      </c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29"/>
      <c r="GF1410" s="29"/>
      <c r="GG1410" s="29"/>
      <c r="GH1410" s="29"/>
      <c r="GI1410" s="29"/>
      <c r="GJ1410" s="29"/>
      <c r="GK1410" s="29"/>
      <c r="GL1410" s="29"/>
      <c r="GM1410" s="29"/>
      <c r="GN1410" s="29"/>
      <c r="GO1410" s="29"/>
      <c r="GP1410" s="29"/>
      <c r="GQ1410" s="29"/>
      <c r="GR1410" s="0"/>
      <c r="GS1410" s="0"/>
      <c r="GT1410" s="0"/>
      <c r="GU1410" s="0"/>
      <c r="GV1410" s="0"/>
      <c r="GW1410" s="0"/>
      <c r="GX1410" s="0"/>
      <c r="GY1410" s="0"/>
      <c r="GZ1410" s="0"/>
      <c r="HA1410" s="0"/>
      <c r="HB1410" s="0"/>
      <c r="HC1410" s="0"/>
      <c r="HD1410" s="0"/>
      <c r="HE1410" s="0"/>
      <c r="HF1410" s="0"/>
      <c r="HG1410" s="0"/>
      <c r="HH1410" s="0"/>
      <c r="HI1410" s="0"/>
      <c r="HJ1410" s="0"/>
      <c r="HK1410" s="0"/>
      <c r="HL1410" s="0"/>
      <c r="HM1410" s="0"/>
      <c r="HN1410" s="0"/>
      <c r="HO1410" s="0"/>
      <c r="HP1410" s="0"/>
      <c r="HQ1410" s="0"/>
      <c r="HR1410" s="0"/>
      <c r="HS1410" s="0"/>
      <c r="HT1410" s="0"/>
      <c r="HU1410" s="0"/>
      <c r="HV1410" s="0"/>
      <c r="HW1410" s="0"/>
      <c r="HX1410" s="0"/>
      <c r="HY1410" s="0"/>
      <c r="HZ1410" s="0"/>
      <c r="IA1410" s="0"/>
      <c r="IB1410" s="0"/>
      <c r="IC1410" s="0"/>
      <c r="ID1410" s="0"/>
      <c r="IE1410" s="0"/>
      <c r="IF1410" s="0"/>
      <c r="IG1410" s="0"/>
      <c r="IH1410" s="0"/>
      <c r="II1410" s="0"/>
      <c r="IJ1410" s="0"/>
      <c r="IK1410" s="0"/>
      <c r="IL1410" s="0"/>
      <c r="IM1410" s="0"/>
      <c r="IN1410" s="0"/>
      <c r="IO1410" s="0"/>
      <c r="IP1410" s="0"/>
      <c r="IQ1410" s="0"/>
      <c r="IR1410" s="0"/>
      <c r="IS1410" s="0"/>
      <c r="IT1410" s="0"/>
      <c r="IU1410" s="0"/>
      <c r="IV1410" s="0"/>
      <c r="IW1410" s="0"/>
    </row>
    <row r="1411" customFormat="false" ht="12.75" hidden="true" customHeight="false" outlineLevel="0" collapsed="false">
      <c r="A1411" s="0" t="n">
        <f aca="false">WEEKDAY(C1411,2)</f>
        <v>1</v>
      </c>
      <c r="B1411" s="0" t="n">
        <f aca="false">MONTH(C1411)</f>
        <v>8</v>
      </c>
      <c r="C1411" s="23" t="n">
        <v>36017</v>
      </c>
      <c r="D1411" s="0" t="n">
        <f aca="false">MONTH(R1411)</f>
        <v>8</v>
      </c>
      <c r="E1411" s="0" t="n">
        <f aca="false">YEAR(R1411)</f>
        <v>1998</v>
      </c>
      <c r="F1411" s="35" t="n">
        <f aca="false">L1411-K1411</f>
        <v>0.5123</v>
      </c>
      <c r="G1411" s="24" t="n">
        <f aca="false">N1411-M1411</f>
        <v>-0.0153333333333334</v>
      </c>
      <c r="H1411" s="24" t="n">
        <f aca="false">O1411-N1411</f>
        <v>-0.00391666666666657</v>
      </c>
      <c r="I1411" s="24" t="n">
        <f aca="false">O1411-M1411</f>
        <v>-0.01925</v>
      </c>
      <c r="J1411" s="25" t="n">
        <f aca="false">VLOOKUP(C1411,'Nymex hist.'!A:B,2,0)</f>
        <v>1.895</v>
      </c>
      <c r="K1411" s="34" t="n">
        <f aca="false">AVERAGE(CC1411:CI1411)</f>
        <v>1.9165</v>
      </c>
      <c r="L1411" s="34" t="n">
        <f aca="false">AVERAGE(CJ1411:CN1411)</f>
        <v>2.4288</v>
      </c>
      <c r="M1411" s="27" t="n">
        <f aca="false">SUMIF($S$3:$FQ$3,$E1411+1,$S1411:$FQ1411)/COUNTIF($S$3:$FQ$3,$E1411+1)</f>
        <v>2.35283333333333</v>
      </c>
      <c r="N1411" s="27" t="n">
        <f aca="false">SUMIF($S$3:$FQ$3,$E1411+2,$S1411:$FQ1411)/COUNTIF($S$3:$FQ$3,$E1411+2)</f>
        <v>2.3375</v>
      </c>
      <c r="O1411" s="27" t="n">
        <f aca="false">SUMIF($S$3:$FQ$3,$E1411+3,$S1411:$FQ1411)/COUNTIF($S$3:$FQ$3,$E1411+3)</f>
        <v>2.33358333333333</v>
      </c>
      <c r="P1411" s="27" t="n">
        <f aca="false">SUMIF($S$3:$FQ$3,$E1411+4,$S1411:$FQ1411)/COUNTIF($S$3:$FQ$3,$E1411+4)</f>
        <v>2.35358333333333</v>
      </c>
      <c r="Q1411" s="27" t="n">
        <f aca="false">SUMIF($S$3:$FQ$3,$E1411+5,$S1411:$FQ1411)/COUNTIF($S$3:$FQ$3,$E1411+5)</f>
        <v>2.38858333333333</v>
      </c>
      <c r="R1411" s="28" t="n">
        <v>36017</v>
      </c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30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 t="n">
        <v>1.895</v>
      </c>
      <c r="CI1411" s="29" t="n">
        <v>1.938</v>
      </c>
      <c r="CJ1411" s="29" t="n">
        <v>2.208</v>
      </c>
      <c r="CK1411" s="29" t="n">
        <v>2.478</v>
      </c>
      <c r="CL1411" s="29" t="n">
        <v>2.588</v>
      </c>
      <c r="CM1411" s="29" t="n">
        <v>2.488</v>
      </c>
      <c r="CN1411" s="29" t="n">
        <v>2.382</v>
      </c>
      <c r="CO1411" s="29" t="n">
        <v>2.277</v>
      </c>
      <c r="CP1411" s="29" t="n">
        <v>2.254</v>
      </c>
      <c r="CQ1411" s="29" t="n">
        <v>2.249</v>
      </c>
      <c r="CR1411" s="29" t="n">
        <v>2.249</v>
      </c>
      <c r="CS1411" s="29" t="n">
        <v>2.249</v>
      </c>
      <c r="CT1411" s="29" t="n">
        <v>2.256</v>
      </c>
      <c r="CU1411" s="29" t="n">
        <v>2.281</v>
      </c>
      <c r="CV1411" s="29" t="n">
        <v>2.417</v>
      </c>
      <c r="CW1411" s="29" t="n">
        <v>2.544</v>
      </c>
      <c r="CX1411" s="29" t="n">
        <v>2.578</v>
      </c>
      <c r="CY1411" s="29" t="n">
        <v>2.478</v>
      </c>
      <c r="CZ1411" s="29" t="n">
        <v>2.358</v>
      </c>
      <c r="DA1411" s="29" t="n">
        <v>2.248</v>
      </c>
      <c r="DB1411" s="29" t="n">
        <v>2.225</v>
      </c>
      <c r="DC1411" s="29" t="n">
        <v>2.226</v>
      </c>
      <c r="DD1411" s="29" t="n">
        <v>2.231</v>
      </c>
      <c r="DE1411" s="29" t="n">
        <v>2.243</v>
      </c>
      <c r="DF1411" s="29" t="n">
        <v>2.246</v>
      </c>
      <c r="DG1411" s="29" t="n">
        <v>2.275</v>
      </c>
      <c r="DH1411" s="29" t="n">
        <v>2.403</v>
      </c>
      <c r="DI1411" s="29" t="n">
        <v>2.539</v>
      </c>
      <c r="DJ1411" s="29" t="n">
        <v>2.559</v>
      </c>
      <c r="DK1411" s="29" t="n">
        <v>2.444</v>
      </c>
      <c r="DL1411" s="29" t="n">
        <v>2.349</v>
      </c>
      <c r="DM1411" s="29" t="n">
        <v>2.248</v>
      </c>
      <c r="DN1411" s="29" t="n">
        <v>2.235</v>
      </c>
      <c r="DO1411" s="29" t="n">
        <v>2.235</v>
      </c>
      <c r="DP1411" s="29" t="n">
        <v>2.235</v>
      </c>
      <c r="DQ1411" s="29" t="n">
        <v>2.235</v>
      </c>
      <c r="DR1411" s="29" t="n">
        <v>2.246</v>
      </c>
      <c r="DS1411" s="29" t="n">
        <v>2.275</v>
      </c>
      <c r="DT1411" s="29" t="n">
        <v>2.403</v>
      </c>
      <c r="DU1411" s="29" t="n">
        <v>2.539</v>
      </c>
      <c r="DV1411" s="29" t="n">
        <v>2.579</v>
      </c>
      <c r="DW1411" s="29" t="n">
        <v>2.464</v>
      </c>
      <c r="DX1411" s="29" t="n">
        <v>2.369</v>
      </c>
      <c r="DY1411" s="29" t="n">
        <v>2.268</v>
      </c>
      <c r="DZ1411" s="29" t="n">
        <v>2.255</v>
      </c>
      <c r="EA1411" s="29" t="n">
        <v>2.255</v>
      </c>
      <c r="EB1411" s="29" t="n">
        <v>2.255</v>
      </c>
      <c r="EC1411" s="29" t="n">
        <v>2.255</v>
      </c>
      <c r="ED1411" s="29" t="n">
        <v>2.266</v>
      </c>
      <c r="EE1411" s="29" t="n">
        <v>2.295</v>
      </c>
      <c r="EF1411" s="29" t="n">
        <v>2.423</v>
      </c>
      <c r="EG1411" s="29" t="n">
        <v>2.559</v>
      </c>
      <c r="EH1411" s="29" t="n">
        <v>2.614</v>
      </c>
      <c r="EI1411" s="29" t="n">
        <v>2.499</v>
      </c>
      <c r="EJ1411" s="29" t="n">
        <v>2.404</v>
      </c>
      <c r="EK1411" s="29" t="n">
        <v>2.303</v>
      </c>
      <c r="EL1411" s="29" t="n">
        <v>2.29</v>
      </c>
      <c r="EM1411" s="29" t="n">
        <v>2.29</v>
      </c>
      <c r="EN1411" s="29" t="n">
        <v>2.29</v>
      </c>
      <c r="EO1411" s="29" t="n">
        <v>2.29</v>
      </c>
      <c r="EP1411" s="29" t="n">
        <v>2.301</v>
      </c>
      <c r="EQ1411" s="29" t="n">
        <v>2.33</v>
      </c>
      <c r="ER1411" s="29" t="n">
        <v>2.458</v>
      </c>
      <c r="ES1411" s="29" t="n">
        <v>2.594</v>
      </c>
      <c r="ET1411" s="29" t="n">
        <v>2.659</v>
      </c>
      <c r="EU1411" s="29" t="n">
        <v>2.544</v>
      </c>
      <c r="EV1411" s="29" t="n">
        <v>2.449</v>
      </c>
      <c r="EW1411" s="29" t="n">
        <v>2.348</v>
      </c>
      <c r="EX1411" s="29" t="n">
        <v>2.335</v>
      </c>
      <c r="EY1411" s="29" t="n">
        <v>2.335</v>
      </c>
      <c r="EZ1411" s="29" t="n">
        <v>2.335</v>
      </c>
      <c r="FA1411" s="29" t="n">
        <v>2.335</v>
      </c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29"/>
      <c r="GF1411" s="29"/>
      <c r="GG1411" s="29"/>
      <c r="GH1411" s="29"/>
      <c r="GI1411" s="29"/>
      <c r="GJ1411" s="29"/>
      <c r="GK1411" s="29"/>
      <c r="GL1411" s="29"/>
      <c r="GM1411" s="29"/>
      <c r="GN1411" s="29"/>
      <c r="GO1411" s="29"/>
      <c r="GP1411" s="29"/>
      <c r="GQ1411" s="29"/>
      <c r="GR1411" s="0"/>
      <c r="GS1411" s="0"/>
      <c r="GT1411" s="0"/>
      <c r="GU1411" s="0"/>
      <c r="GV1411" s="0"/>
      <c r="GW1411" s="0"/>
      <c r="GX1411" s="0"/>
      <c r="GY1411" s="0"/>
      <c r="GZ1411" s="0"/>
      <c r="HA1411" s="0"/>
      <c r="HB1411" s="0"/>
      <c r="HC1411" s="0"/>
      <c r="HD1411" s="0"/>
      <c r="HE1411" s="0"/>
      <c r="HF1411" s="0"/>
      <c r="HG1411" s="0"/>
      <c r="HH1411" s="0"/>
      <c r="HI1411" s="0"/>
      <c r="HJ1411" s="0"/>
      <c r="HK1411" s="0"/>
      <c r="HL1411" s="0"/>
      <c r="HM1411" s="0"/>
      <c r="HN1411" s="0"/>
      <c r="HO1411" s="0"/>
      <c r="HP1411" s="0"/>
      <c r="HQ1411" s="0"/>
      <c r="HR1411" s="0"/>
      <c r="HS1411" s="0"/>
      <c r="HT1411" s="0"/>
      <c r="HU1411" s="0"/>
      <c r="HV1411" s="0"/>
      <c r="HW1411" s="0"/>
      <c r="HX1411" s="0"/>
      <c r="HY1411" s="0"/>
      <c r="HZ1411" s="0"/>
      <c r="IA1411" s="0"/>
      <c r="IB1411" s="0"/>
      <c r="IC1411" s="0"/>
      <c r="ID1411" s="0"/>
      <c r="IE1411" s="0"/>
      <c r="IF1411" s="0"/>
      <c r="IG1411" s="0"/>
      <c r="IH1411" s="0"/>
      <c r="II1411" s="0"/>
      <c r="IJ1411" s="0"/>
      <c r="IK1411" s="0"/>
      <c r="IL1411" s="0"/>
      <c r="IM1411" s="0"/>
      <c r="IN1411" s="0"/>
      <c r="IO1411" s="0"/>
      <c r="IP1411" s="0"/>
      <c r="IQ1411" s="0"/>
      <c r="IR1411" s="0"/>
      <c r="IS1411" s="0"/>
      <c r="IT1411" s="0"/>
      <c r="IU1411" s="0"/>
      <c r="IV1411" s="0"/>
      <c r="IW1411" s="0"/>
    </row>
    <row r="1412" customFormat="false" ht="12.75" hidden="true" customHeight="false" outlineLevel="0" collapsed="false">
      <c r="A1412" s="0" t="n">
        <f aca="false">WEEKDAY(C1412,2)</f>
        <v>2</v>
      </c>
      <c r="B1412" s="0" t="n">
        <f aca="false">MONTH(C1412)</f>
        <v>8</v>
      </c>
      <c r="C1412" s="23" t="n">
        <v>36018</v>
      </c>
      <c r="D1412" s="0" t="n">
        <f aca="false">MONTH(R1412)</f>
        <v>8</v>
      </c>
      <c r="E1412" s="0" t="n">
        <f aca="false">YEAR(R1412)</f>
        <v>1998</v>
      </c>
      <c r="F1412" s="35" t="n">
        <f aca="false">L1412-K1412</f>
        <v>0.5468</v>
      </c>
      <c r="G1412" s="24" t="n">
        <f aca="false">N1412-M1412</f>
        <v>-0.00841666666666674</v>
      </c>
      <c r="H1412" s="24" t="n">
        <f aca="false">O1412-N1412</f>
        <v>0.000916666666666899</v>
      </c>
      <c r="I1412" s="24" t="n">
        <f aca="false">O1412-M1412</f>
        <v>-0.00749999999999984</v>
      </c>
      <c r="J1412" s="25" t="n">
        <f aca="false">VLOOKUP(C1412,'Nymex hist.'!A:B,2,0)</f>
        <v>1.812</v>
      </c>
      <c r="K1412" s="34" t="n">
        <f aca="false">AVERAGE(CC1412:CI1412)</f>
        <v>1.834</v>
      </c>
      <c r="L1412" s="34" t="n">
        <f aca="false">AVERAGE(CJ1412:CN1412)</f>
        <v>2.3808</v>
      </c>
      <c r="M1412" s="27" t="n">
        <f aca="false">SUMIF($S$3:$FQ$3,$E1412+1,$S1412:$FQ1412)/COUNTIF($S$3:$FQ$3,$E1412+1)</f>
        <v>2.33075</v>
      </c>
      <c r="N1412" s="27" t="n">
        <f aca="false">SUMIF($S$3:$FQ$3,$E1412+2,$S1412:$FQ1412)/COUNTIF($S$3:$FQ$3,$E1412+2)</f>
        <v>2.32233333333333</v>
      </c>
      <c r="O1412" s="27" t="n">
        <f aca="false">SUMIF($S$3:$FQ$3,$E1412+3,$S1412:$FQ1412)/COUNTIF($S$3:$FQ$3,$E1412+3)</f>
        <v>2.32325</v>
      </c>
      <c r="P1412" s="27" t="n">
        <f aca="false">SUMIF($S$3:$FQ$3,$E1412+4,$S1412:$FQ1412)/COUNTIF($S$3:$FQ$3,$E1412+4)</f>
        <v>2.34825</v>
      </c>
      <c r="Q1412" s="27" t="n">
        <f aca="false">SUMIF($S$3:$FQ$3,$E1412+5,$S1412:$FQ1412)/COUNTIF($S$3:$FQ$3,$E1412+5)</f>
        <v>2.38325</v>
      </c>
      <c r="R1412" s="28" t="n">
        <v>36018</v>
      </c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30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 t="n">
        <v>1.812</v>
      </c>
      <c r="CI1412" s="29" t="n">
        <v>1.856</v>
      </c>
      <c r="CJ1412" s="29" t="n">
        <v>2.136</v>
      </c>
      <c r="CK1412" s="29" t="n">
        <v>2.421</v>
      </c>
      <c r="CL1412" s="29" t="n">
        <v>2.539</v>
      </c>
      <c r="CM1412" s="29" t="n">
        <v>2.454</v>
      </c>
      <c r="CN1412" s="29" t="n">
        <v>2.354</v>
      </c>
      <c r="CO1412" s="29" t="n">
        <v>2.256</v>
      </c>
      <c r="CP1412" s="29" t="n">
        <v>2.233</v>
      </c>
      <c r="CQ1412" s="29" t="n">
        <v>2.233</v>
      </c>
      <c r="CR1412" s="29" t="n">
        <v>2.233</v>
      </c>
      <c r="CS1412" s="29" t="n">
        <v>2.233</v>
      </c>
      <c r="CT1412" s="29" t="n">
        <v>2.24</v>
      </c>
      <c r="CU1412" s="29" t="n">
        <v>2.265</v>
      </c>
      <c r="CV1412" s="29" t="n">
        <v>2.401</v>
      </c>
      <c r="CW1412" s="29" t="n">
        <v>2.528</v>
      </c>
      <c r="CX1412" s="29" t="n">
        <v>2.562</v>
      </c>
      <c r="CY1412" s="29" t="n">
        <v>2.462</v>
      </c>
      <c r="CZ1412" s="29" t="n">
        <v>2.342</v>
      </c>
      <c r="DA1412" s="29" t="n">
        <v>2.232</v>
      </c>
      <c r="DB1412" s="29" t="n">
        <v>2.209</v>
      </c>
      <c r="DC1412" s="29" t="n">
        <v>2.21</v>
      </c>
      <c r="DD1412" s="29" t="n">
        <v>2.215</v>
      </c>
      <c r="DE1412" s="29" t="n">
        <v>2.227</v>
      </c>
      <c r="DF1412" s="29" t="n">
        <v>2.231</v>
      </c>
      <c r="DG1412" s="29" t="n">
        <v>2.261</v>
      </c>
      <c r="DH1412" s="29" t="n">
        <v>2.39</v>
      </c>
      <c r="DI1412" s="29" t="n">
        <v>2.527</v>
      </c>
      <c r="DJ1412" s="29" t="n">
        <v>2.548</v>
      </c>
      <c r="DK1412" s="29" t="n">
        <v>2.434</v>
      </c>
      <c r="DL1412" s="29" t="n">
        <v>2.34</v>
      </c>
      <c r="DM1412" s="29" t="n">
        <v>2.24</v>
      </c>
      <c r="DN1412" s="29" t="n">
        <v>2.227</v>
      </c>
      <c r="DO1412" s="29" t="n">
        <v>2.227</v>
      </c>
      <c r="DP1412" s="29" t="n">
        <v>2.227</v>
      </c>
      <c r="DQ1412" s="29" t="n">
        <v>2.227</v>
      </c>
      <c r="DR1412" s="29" t="n">
        <v>2.231</v>
      </c>
      <c r="DS1412" s="29" t="n">
        <v>2.261</v>
      </c>
      <c r="DT1412" s="29" t="n">
        <v>2.39</v>
      </c>
      <c r="DU1412" s="29" t="n">
        <v>2.527</v>
      </c>
      <c r="DV1412" s="29" t="n">
        <v>2.573</v>
      </c>
      <c r="DW1412" s="29" t="n">
        <v>2.459</v>
      </c>
      <c r="DX1412" s="29" t="n">
        <v>2.365</v>
      </c>
      <c r="DY1412" s="29" t="n">
        <v>2.265</v>
      </c>
      <c r="DZ1412" s="29" t="n">
        <v>2.252</v>
      </c>
      <c r="EA1412" s="29" t="n">
        <v>2.252</v>
      </c>
      <c r="EB1412" s="29" t="n">
        <v>2.252</v>
      </c>
      <c r="EC1412" s="29" t="n">
        <v>2.252</v>
      </c>
      <c r="ED1412" s="29" t="n">
        <v>2.256</v>
      </c>
      <c r="EE1412" s="29" t="n">
        <v>2.286</v>
      </c>
      <c r="EF1412" s="29" t="n">
        <v>2.415</v>
      </c>
      <c r="EG1412" s="29" t="n">
        <v>2.552</v>
      </c>
      <c r="EH1412" s="29" t="n">
        <v>2.608</v>
      </c>
      <c r="EI1412" s="29" t="n">
        <v>2.494</v>
      </c>
      <c r="EJ1412" s="29" t="n">
        <v>2.4</v>
      </c>
      <c r="EK1412" s="29" t="n">
        <v>2.3</v>
      </c>
      <c r="EL1412" s="29" t="n">
        <v>2.287</v>
      </c>
      <c r="EM1412" s="29" t="n">
        <v>2.287</v>
      </c>
      <c r="EN1412" s="29" t="n">
        <v>2.287</v>
      </c>
      <c r="EO1412" s="29" t="n">
        <v>2.287</v>
      </c>
      <c r="EP1412" s="29" t="n">
        <v>2.291</v>
      </c>
      <c r="EQ1412" s="29" t="n">
        <v>2.321</v>
      </c>
      <c r="ER1412" s="29" t="n">
        <v>2.45</v>
      </c>
      <c r="ES1412" s="29" t="n">
        <v>2.587</v>
      </c>
      <c r="ET1412" s="29" t="n">
        <v>2.653</v>
      </c>
      <c r="EU1412" s="29" t="n">
        <v>2.539</v>
      </c>
      <c r="EV1412" s="29" t="n">
        <v>2.445</v>
      </c>
      <c r="EW1412" s="29" t="n">
        <v>2.345</v>
      </c>
      <c r="EX1412" s="29" t="n">
        <v>2.332</v>
      </c>
      <c r="EY1412" s="29" t="n">
        <v>2.332</v>
      </c>
      <c r="EZ1412" s="29" t="n">
        <v>2.332</v>
      </c>
      <c r="FA1412" s="29" t="n">
        <v>2.332</v>
      </c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29"/>
      <c r="GF1412" s="29"/>
      <c r="GG1412" s="29"/>
      <c r="GH1412" s="29"/>
      <c r="GI1412" s="29"/>
      <c r="GJ1412" s="29"/>
      <c r="GK1412" s="29"/>
      <c r="GL1412" s="29"/>
      <c r="GM1412" s="29"/>
      <c r="GN1412" s="29"/>
      <c r="GO1412" s="29"/>
      <c r="GP1412" s="29"/>
      <c r="GQ1412" s="29"/>
      <c r="GR1412" s="0"/>
      <c r="GS1412" s="0"/>
      <c r="GT1412" s="0"/>
      <c r="GU1412" s="0"/>
      <c r="GV1412" s="0"/>
      <c r="GW1412" s="0"/>
      <c r="GX1412" s="0"/>
      <c r="GY1412" s="0"/>
      <c r="GZ1412" s="0"/>
      <c r="HA1412" s="0"/>
      <c r="HB1412" s="0"/>
      <c r="HC1412" s="0"/>
      <c r="HD1412" s="0"/>
      <c r="HE1412" s="0"/>
      <c r="HF1412" s="0"/>
      <c r="HG1412" s="0"/>
      <c r="HH1412" s="0"/>
      <c r="HI1412" s="0"/>
      <c r="HJ1412" s="0"/>
      <c r="HK1412" s="0"/>
      <c r="HL1412" s="0"/>
      <c r="HM1412" s="0"/>
      <c r="HN1412" s="0"/>
      <c r="HO1412" s="0"/>
      <c r="HP1412" s="0"/>
      <c r="HQ1412" s="0"/>
      <c r="HR1412" s="0"/>
      <c r="HS1412" s="0"/>
      <c r="HT1412" s="0"/>
      <c r="HU1412" s="0"/>
      <c r="HV1412" s="0"/>
      <c r="HW1412" s="0"/>
      <c r="HX1412" s="0"/>
      <c r="HY1412" s="0"/>
      <c r="HZ1412" s="0"/>
      <c r="IA1412" s="0"/>
      <c r="IB1412" s="0"/>
      <c r="IC1412" s="0"/>
      <c r="ID1412" s="0"/>
      <c r="IE1412" s="0"/>
      <c r="IF1412" s="0"/>
      <c r="IG1412" s="0"/>
      <c r="IH1412" s="0"/>
      <c r="II1412" s="0"/>
      <c r="IJ1412" s="0"/>
      <c r="IK1412" s="0"/>
      <c r="IL1412" s="0"/>
      <c r="IM1412" s="0"/>
      <c r="IN1412" s="0"/>
      <c r="IO1412" s="0"/>
      <c r="IP1412" s="0"/>
      <c r="IQ1412" s="0"/>
      <c r="IR1412" s="0"/>
      <c r="IS1412" s="0"/>
      <c r="IT1412" s="0"/>
      <c r="IU1412" s="0"/>
      <c r="IV1412" s="0"/>
      <c r="IW1412" s="0"/>
    </row>
    <row r="1413" customFormat="false" ht="12.75" hidden="true" customHeight="false" outlineLevel="0" collapsed="false">
      <c r="A1413" s="0" t="n">
        <f aca="false">WEEKDAY(C1413,2)</f>
        <v>3</v>
      </c>
      <c r="B1413" s="0" t="n">
        <f aca="false">MONTH(C1413)</f>
        <v>8</v>
      </c>
      <c r="C1413" s="23" t="n">
        <v>36019</v>
      </c>
      <c r="D1413" s="0" t="n">
        <f aca="false">MONTH(R1413)</f>
        <v>8</v>
      </c>
      <c r="E1413" s="0" t="n">
        <f aca="false">YEAR(R1413)</f>
        <v>1998</v>
      </c>
      <c r="F1413" s="35" t="n">
        <f aca="false">L1413-K1413</f>
        <v>0.5357</v>
      </c>
      <c r="G1413" s="24" t="n">
        <f aca="false">N1413-M1413</f>
        <v>-0.00741666666666641</v>
      </c>
      <c r="H1413" s="24" t="n">
        <f aca="false">O1413-N1413</f>
        <v>0.000916666666666455</v>
      </c>
      <c r="I1413" s="24" t="n">
        <f aca="false">O1413-M1413</f>
        <v>-0.00649999999999995</v>
      </c>
      <c r="J1413" s="25" t="n">
        <f aca="false">VLOOKUP(C1413,'Nymex hist.'!A:B,2,0)</f>
        <v>1.819</v>
      </c>
      <c r="K1413" s="34" t="n">
        <f aca="false">AVERAGE(CC1413:CI1413)</f>
        <v>1.8415</v>
      </c>
      <c r="L1413" s="34" t="n">
        <f aca="false">AVERAGE(CJ1413:CN1413)</f>
        <v>2.3772</v>
      </c>
      <c r="M1413" s="27" t="n">
        <f aca="false">SUMIF($S$3:$FQ$3,$E1413+1,$S1413:$FQ1413)/COUNTIF($S$3:$FQ$3,$E1413+1)</f>
        <v>2.32775</v>
      </c>
      <c r="N1413" s="27" t="n">
        <f aca="false">SUMIF($S$3:$FQ$3,$E1413+2,$S1413:$FQ1413)/COUNTIF($S$3:$FQ$3,$E1413+2)</f>
        <v>2.32033333333333</v>
      </c>
      <c r="O1413" s="27" t="n">
        <f aca="false">SUMIF($S$3:$FQ$3,$E1413+3,$S1413:$FQ1413)/COUNTIF($S$3:$FQ$3,$E1413+3)</f>
        <v>2.32125</v>
      </c>
      <c r="P1413" s="27" t="n">
        <f aca="false">SUMIF($S$3:$FQ$3,$E1413+4,$S1413:$FQ1413)/COUNTIF($S$3:$FQ$3,$E1413+4)</f>
        <v>2.34625</v>
      </c>
      <c r="Q1413" s="27" t="n">
        <f aca="false">SUMIF($S$3:$FQ$3,$E1413+5,$S1413:$FQ1413)/COUNTIF($S$3:$FQ$3,$E1413+5)</f>
        <v>2.38125</v>
      </c>
      <c r="R1413" s="28" t="n">
        <v>36019</v>
      </c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30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 t="n">
        <v>1.819</v>
      </c>
      <c r="CI1413" s="29" t="n">
        <v>1.864</v>
      </c>
      <c r="CJ1413" s="29" t="n">
        <v>2.134</v>
      </c>
      <c r="CK1413" s="29" t="n">
        <v>2.414</v>
      </c>
      <c r="CL1413" s="29" t="n">
        <v>2.532</v>
      </c>
      <c r="CM1413" s="29" t="n">
        <v>2.453</v>
      </c>
      <c r="CN1413" s="29" t="n">
        <v>2.353</v>
      </c>
      <c r="CO1413" s="29" t="n">
        <v>2.253</v>
      </c>
      <c r="CP1413" s="29" t="n">
        <v>2.23</v>
      </c>
      <c r="CQ1413" s="29" t="n">
        <v>2.23</v>
      </c>
      <c r="CR1413" s="29" t="n">
        <v>2.23</v>
      </c>
      <c r="CS1413" s="29" t="n">
        <v>2.23</v>
      </c>
      <c r="CT1413" s="29" t="n">
        <v>2.237</v>
      </c>
      <c r="CU1413" s="29" t="n">
        <v>2.262</v>
      </c>
      <c r="CV1413" s="29" t="n">
        <v>2.398</v>
      </c>
      <c r="CW1413" s="29" t="n">
        <v>2.525</v>
      </c>
      <c r="CX1413" s="29" t="n">
        <v>2.56</v>
      </c>
      <c r="CY1413" s="29" t="n">
        <v>2.46</v>
      </c>
      <c r="CZ1413" s="29" t="n">
        <v>2.34</v>
      </c>
      <c r="DA1413" s="29" t="n">
        <v>2.23</v>
      </c>
      <c r="DB1413" s="29" t="n">
        <v>2.207</v>
      </c>
      <c r="DC1413" s="29" t="n">
        <v>2.208</v>
      </c>
      <c r="DD1413" s="29" t="n">
        <v>2.213</v>
      </c>
      <c r="DE1413" s="29" t="n">
        <v>2.225</v>
      </c>
      <c r="DF1413" s="29" t="n">
        <v>2.229</v>
      </c>
      <c r="DG1413" s="29" t="n">
        <v>2.259</v>
      </c>
      <c r="DH1413" s="29" t="n">
        <v>2.388</v>
      </c>
      <c r="DI1413" s="29" t="n">
        <v>2.525</v>
      </c>
      <c r="DJ1413" s="29" t="n">
        <v>2.546</v>
      </c>
      <c r="DK1413" s="29" t="n">
        <v>2.432</v>
      </c>
      <c r="DL1413" s="29" t="n">
        <v>2.338</v>
      </c>
      <c r="DM1413" s="29" t="n">
        <v>2.238</v>
      </c>
      <c r="DN1413" s="29" t="n">
        <v>2.225</v>
      </c>
      <c r="DO1413" s="29" t="n">
        <v>2.225</v>
      </c>
      <c r="DP1413" s="29" t="n">
        <v>2.225</v>
      </c>
      <c r="DQ1413" s="29" t="n">
        <v>2.225</v>
      </c>
      <c r="DR1413" s="29" t="n">
        <v>2.229</v>
      </c>
      <c r="DS1413" s="29" t="n">
        <v>2.259</v>
      </c>
      <c r="DT1413" s="29" t="n">
        <v>2.388</v>
      </c>
      <c r="DU1413" s="29" t="n">
        <v>2.525</v>
      </c>
      <c r="DV1413" s="29" t="n">
        <v>2.571</v>
      </c>
      <c r="DW1413" s="29" t="n">
        <v>2.457</v>
      </c>
      <c r="DX1413" s="29" t="n">
        <v>2.363</v>
      </c>
      <c r="DY1413" s="29" t="n">
        <v>2.263</v>
      </c>
      <c r="DZ1413" s="29" t="n">
        <v>2.25</v>
      </c>
      <c r="EA1413" s="29" t="n">
        <v>2.25</v>
      </c>
      <c r="EB1413" s="29" t="n">
        <v>2.25</v>
      </c>
      <c r="EC1413" s="29" t="n">
        <v>2.25</v>
      </c>
      <c r="ED1413" s="29" t="n">
        <v>2.254</v>
      </c>
      <c r="EE1413" s="29" t="n">
        <v>2.284</v>
      </c>
      <c r="EF1413" s="29" t="n">
        <v>2.413</v>
      </c>
      <c r="EG1413" s="29" t="n">
        <v>2.55</v>
      </c>
      <c r="EH1413" s="29" t="n">
        <v>2.606</v>
      </c>
      <c r="EI1413" s="29" t="n">
        <v>2.492</v>
      </c>
      <c r="EJ1413" s="29" t="n">
        <v>2.398</v>
      </c>
      <c r="EK1413" s="29" t="n">
        <v>2.298</v>
      </c>
      <c r="EL1413" s="29" t="n">
        <v>2.285</v>
      </c>
      <c r="EM1413" s="29" t="n">
        <v>2.285</v>
      </c>
      <c r="EN1413" s="29" t="n">
        <v>2.285</v>
      </c>
      <c r="EO1413" s="29" t="n">
        <v>2.285</v>
      </c>
      <c r="EP1413" s="29" t="n">
        <v>2.289</v>
      </c>
      <c r="EQ1413" s="29" t="n">
        <v>2.319</v>
      </c>
      <c r="ER1413" s="29" t="n">
        <v>2.448</v>
      </c>
      <c r="ES1413" s="29" t="n">
        <v>2.585</v>
      </c>
      <c r="ET1413" s="29" t="n">
        <v>2.651</v>
      </c>
      <c r="EU1413" s="29" t="n">
        <v>2.537</v>
      </c>
      <c r="EV1413" s="29" t="n">
        <v>2.443</v>
      </c>
      <c r="EW1413" s="29" t="n">
        <v>2.343</v>
      </c>
      <c r="EX1413" s="29" t="n">
        <v>2.33</v>
      </c>
      <c r="EY1413" s="29" t="n">
        <v>2.33</v>
      </c>
      <c r="EZ1413" s="29" t="n">
        <v>2.33</v>
      </c>
      <c r="FA1413" s="29" t="n">
        <v>2.33</v>
      </c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29"/>
      <c r="GF1413" s="29"/>
      <c r="GG1413" s="29"/>
      <c r="GH1413" s="29"/>
      <c r="GI1413" s="29"/>
      <c r="GJ1413" s="29"/>
      <c r="GK1413" s="29"/>
      <c r="GL1413" s="29"/>
      <c r="GM1413" s="29"/>
      <c r="GN1413" s="29"/>
      <c r="GO1413" s="29"/>
      <c r="GP1413" s="29"/>
      <c r="GQ1413" s="29"/>
      <c r="GR1413" s="0"/>
      <c r="GS1413" s="0"/>
      <c r="GT1413" s="0"/>
      <c r="GU1413" s="0"/>
      <c r="GV1413" s="0"/>
      <c r="GW1413" s="0"/>
      <c r="GX1413" s="0"/>
      <c r="GY1413" s="0"/>
      <c r="GZ1413" s="0"/>
      <c r="HA1413" s="0"/>
      <c r="HB1413" s="0"/>
      <c r="HC1413" s="0"/>
      <c r="HD1413" s="0"/>
      <c r="HE1413" s="0"/>
      <c r="HF1413" s="0"/>
      <c r="HG1413" s="0"/>
      <c r="HH1413" s="0"/>
      <c r="HI1413" s="0"/>
      <c r="HJ1413" s="0"/>
      <c r="HK1413" s="0"/>
      <c r="HL1413" s="0"/>
      <c r="HM1413" s="0"/>
      <c r="HN1413" s="0"/>
      <c r="HO1413" s="0"/>
      <c r="HP1413" s="0"/>
      <c r="HQ1413" s="0"/>
      <c r="HR1413" s="0"/>
      <c r="HS1413" s="0"/>
      <c r="HT1413" s="0"/>
      <c r="HU1413" s="0"/>
      <c r="HV1413" s="0"/>
      <c r="HW1413" s="0"/>
      <c r="HX1413" s="0"/>
      <c r="HY1413" s="0"/>
      <c r="HZ1413" s="0"/>
      <c r="IA1413" s="0"/>
      <c r="IB1413" s="0"/>
      <c r="IC1413" s="0"/>
      <c r="ID1413" s="0"/>
      <c r="IE1413" s="0"/>
      <c r="IF1413" s="0"/>
      <c r="IG1413" s="0"/>
      <c r="IH1413" s="0"/>
      <c r="II1413" s="0"/>
      <c r="IJ1413" s="0"/>
      <c r="IK1413" s="0"/>
      <c r="IL1413" s="0"/>
      <c r="IM1413" s="0"/>
      <c r="IN1413" s="0"/>
      <c r="IO1413" s="0"/>
      <c r="IP1413" s="0"/>
      <c r="IQ1413" s="0"/>
      <c r="IR1413" s="0"/>
      <c r="IS1413" s="0"/>
      <c r="IT1413" s="0"/>
      <c r="IU1413" s="0"/>
      <c r="IV1413" s="0"/>
      <c r="IW1413" s="0"/>
    </row>
    <row r="1414" customFormat="false" ht="12.75" hidden="false" customHeight="false" outlineLevel="0" collapsed="false">
      <c r="A1414" s="1" t="n">
        <f aca="false">WEEKDAY(C1414,2)</f>
        <v>4</v>
      </c>
      <c r="B1414" s="1" t="n">
        <f aca="false">MONTH(C1414)</f>
        <v>8</v>
      </c>
      <c r="C1414" s="23" t="n">
        <v>36020</v>
      </c>
      <c r="D1414" s="0" t="n">
        <f aca="false">MONTH(R1414)</f>
        <v>8</v>
      </c>
      <c r="E1414" s="0" t="n">
        <f aca="false">YEAR(R1414)</f>
        <v>1998</v>
      </c>
      <c r="F1414" s="3" t="n">
        <f aca="false">L1414-K1414</f>
        <v>0.5309</v>
      </c>
      <c r="G1414" s="3" t="n">
        <f aca="false">N1414-M1414</f>
        <v>-0.00375000000000014</v>
      </c>
      <c r="H1414" s="3" t="n">
        <f aca="false">O1414-N1414</f>
        <v>0.00225000000000009</v>
      </c>
      <c r="I1414" s="3" t="n">
        <f aca="false">O1414-M1414</f>
        <v>-0.00150000000000006</v>
      </c>
      <c r="J1414" s="4" t="n">
        <f aca="false">VLOOKUP(C1414,'Nymex hist.'!A:B,2,0)</f>
        <v>1.817</v>
      </c>
      <c r="K1414" s="4" t="n">
        <f aca="false">AVERAGE(CC1414:CI1414)</f>
        <v>1.8415</v>
      </c>
      <c r="L1414" s="4" t="n">
        <f aca="false">AVERAGE(CJ1414:CN1414)</f>
        <v>2.3724</v>
      </c>
      <c r="M1414" s="4" t="n">
        <f aca="false">SUMIF($S$3:$FQ$3,$E1414+1,$S1414:$FQ1414)/COUNTIF($S$3:$FQ$3,$E1414+1)</f>
        <v>2.32675</v>
      </c>
      <c r="N1414" s="4" t="n">
        <f aca="false">SUMIF($S$3:$FQ$3,$E1414+2,$S1414:$FQ1414)/COUNTIF($S$3:$FQ$3,$E1414+2)</f>
        <v>2.323</v>
      </c>
      <c r="O1414" s="4" t="n">
        <f aca="false">SUMIF($S$3:$FQ$3,$E1414+3,$S1414:$FQ1414)/COUNTIF($S$3:$FQ$3,$E1414+3)</f>
        <v>2.32525</v>
      </c>
      <c r="P1414" s="4" t="n">
        <f aca="false">SUMIF($S$3:$FQ$3,$E1414+4,$S1414:$FQ1414)/COUNTIF($S$3:$FQ$3,$E1414+4)</f>
        <v>2.34525</v>
      </c>
      <c r="Q1414" s="4" t="n">
        <f aca="false">SUMIF($S$3:$FQ$3,$E1414+5,$S1414:$FQ1414)/COUNTIF($S$3:$FQ$3,$E1414+5)</f>
        <v>2.38025</v>
      </c>
      <c r="R1414" s="21" t="n">
        <v>36020</v>
      </c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7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  <c r="AW1414" s="32"/>
      <c r="AX1414" s="32"/>
      <c r="AY1414" s="32"/>
      <c r="AZ1414" s="32"/>
      <c r="BA1414" s="32"/>
      <c r="BB1414" s="32"/>
      <c r="BC1414" s="32"/>
      <c r="BD1414" s="32"/>
      <c r="BE1414" s="32"/>
      <c r="BF1414" s="32"/>
      <c r="BG1414" s="32"/>
      <c r="BH1414" s="32"/>
      <c r="BI1414" s="32"/>
      <c r="BJ1414" s="32"/>
      <c r="BK1414" s="32"/>
      <c r="BL1414" s="32"/>
      <c r="BM1414" s="32"/>
      <c r="BN1414" s="32"/>
      <c r="BO1414" s="32"/>
      <c r="BP1414" s="32"/>
      <c r="BQ1414" s="32"/>
      <c r="BR1414" s="32"/>
      <c r="BS1414" s="32"/>
      <c r="BT1414" s="32"/>
      <c r="BU1414" s="32"/>
      <c r="BV1414" s="32"/>
      <c r="BW1414" s="32"/>
      <c r="BX1414" s="32"/>
      <c r="BY1414" s="32"/>
      <c r="BZ1414" s="32"/>
      <c r="CA1414" s="32"/>
      <c r="CB1414" s="32"/>
      <c r="CC1414" s="32"/>
      <c r="CD1414" s="32"/>
      <c r="CE1414" s="32"/>
      <c r="CF1414" s="32"/>
      <c r="CG1414" s="32"/>
      <c r="CH1414" s="32" t="n">
        <v>1.817</v>
      </c>
      <c r="CI1414" s="32" t="n">
        <v>1.866</v>
      </c>
      <c r="CJ1414" s="32" t="n">
        <v>2.132</v>
      </c>
      <c r="CK1414" s="32" t="n">
        <v>2.405</v>
      </c>
      <c r="CL1414" s="32" t="n">
        <v>2.525</v>
      </c>
      <c r="CM1414" s="32" t="n">
        <v>2.45</v>
      </c>
      <c r="CN1414" s="32" t="n">
        <v>2.35</v>
      </c>
      <c r="CO1414" s="32" t="n">
        <v>2.25</v>
      </c>
      <c r="CP1414" s="32" t="n">
        <v>2.23</v>
      </c>
      <c r="CQ1414" s="32" t="n">
        <v>2.23</v>
      </c>
      <c r="CR1414" s="32" t="n">
        <v>2.23</v>
      </c>
      <c r="CS1414" s="32" t="n">
        <v>2.23</v>
      </c>
      <c r="CT1414" s="32" t="n">
        <v>2.237</v>
      </c>
      <c r="CU1414" s="32" t="n">
        <v>2.262</v>
      </c>
      <c r="CV1414" s="32" t="n">
        <v>2.4</v>
      </c>
      <c r="CW1414" s="32" t="n">
        <v>2.527</v>
      </c>
      <c r="CX1414" s="32" t="n">
        <v>2.562</v>
      </c>
      <c r="CY1414" s="32" t="n">
        <v>2.46</v>
      </c>
      <c r="CZ1414" s="32" t="n">
        <v>2.34</v>
      </c>
      <c r="DA1414" s="32" t="n">
        <v>2.232</v>
      </c>
      <c r="DB1414" s="32" t="n">
        <v>2.209</v>
      </c>
      <c r="DC1414" s="32" t="n">
        <v>2.21</v>
      </c>
      <c r="DD1414" s="32" t="n">
        <v>2.217</v>
      </c>
      <c r="DE1414" s="32" t="n">
        <v>2.229</v>
      </c>
      <c r="DF1414" s="32" t="n">
        <v>2.233</v>
      </c>
      <c r="DG1414" s="32" t="n">
        <v>2.263</v>
      </c>
      <c r="DH1414" s="32" t="n">
        <v>2.392</v>
      </c>
      <c r="DI1414" s="32" t="n">
        <v>2.529</v>
      </c>
      <c r="DJ1414" s="32" t="n">
        <v>2.55</v>
      </c>
      <c r="DK1414" s="32" t="n">
        <v>2.436</v>
      </c>
      <c r="DL1414" s="32" t="n">
        <v>2.342</v>
      </c>
      <c r="DM1414" s="32" t="n">
        <v>2.242</v>
      </c>
      <c r="DN1414" s="32" t="n">
        <v>2.229</v>
      </c>
      <c r="DO1414" s="32" t="n">
        <v>2.229</v>
      </c>
      <c r="DP1414" s="32" t="n">
        <v>2.229</v>
      </c>
      <c r="DQ1414" s="32" t="n">
        <v>2.229</v>
      </c>
      <c r="DR1414" s="32" t="n">
        <v>2.233</v>
      </c>
      <c r="DS1414" s="32" t="n">
        <v>2.263</v>
      </c>
      <c r="DT1414" s="32" t="n">
        <v>2.392</v>
      </c>
      <c r="DU1414" s="32" t="n">
        <v>2.529</v>
      </c>
      <c r="DV1414" s="32" t="n">
        <v>2.57</v>
      </c>
      <c r="DW1414" s="32" t="n">
        <v>2.456</v>
      </c>
      <c r="DX1414" s="32" t="n">
        <v>2.362</v>
      </c>
      <c r="DY1414" s="32" t="n">
        <v>2.262</v>
      </c>
      <c r="DZ1414" s="32" t="n">
        <v>2.249</v>
      </c>
      <c r="EA1414" s="32" t="n">
        <v>2.249</v>
      </c>
      <c r="EB1414" s="32" t="n">
        <v>2.249</v>
      </c>
      <c r="EC1414" s="32" t="n">
        <v>2.249</v>
      </c>
      <c r="ED1414" s="32" t="n">
        <v>2.253</v>
      </c>
      <c r="EE1414" s="32" t="n">
        <v>2.283</v>
      </c>
      <c r="EF1414" s="32" t="n">
        <v>2.412</v>
      </c>
      <c r="EG1414" s="32" t="n">
        <v>2.549</v>
      </c>
      <c r="EH1414" s="32" t="n">
        <v>2.605</v>
      </c>
      <c r="EI1414" s="32" t="n">
        <v>2.491</v>
      </c>
      <c r="EJ1414" s="32" t="n">
        <v>2.397</v>
      </c>
      <c r="EK1414" s="32" t="n">
        <v>2.297</v>
      </c>
      <c r="EL1414" s="32" t="n">
        <v>2.284</v>
      </c>
      <c r="EM1414" s="32" t="n">
        <v>2.284</v>
      </c>
      <c r="EN1414" s="32" t="n">
        <v>2.284</v>
      </c>
      <c r="EO1414" s="32" t="n">
        <v>2.284</v>
      </c>
      <c r="EP1414" s="32" t="n">
        <v>2.288</v>
      </c>
      <c r="EQ1414" s="32" t="n">
        <v>2.318</v>
      </c>
      <c r="ER1414" s="32" t="n">
        <v>2.447</v>
      </c>
      <c r="ES1414" s="32" t="n">
        <v>2.584</v>
      </c>
      <c r="ET1414" s="32" t="n">
        <v>2.65</v>
      </c>
      <c r="EU1414" s="32" t="n">
        <v>2.536</v>
      </c>
      <c r="EV1414" s="32" t="n">
        <v>2.442</v>
      </c>
      <c r="EW1414" s="32" t="n">
        <v>2.342</v>
      </c>
      <c r="EX1414" s="32" t="n">
        <v>2.329</v>
      </c>
      <c r="EY1414" s="32" t="n">
        <v>2.329</v>
      </c>
      <c r="EZ1414" s="32" t="n">
        <v>2.329</v>
      </c>
      <c r="FA1414" s="32" t="n">
        <v>2.329</v>
      </c>
      <c r="FB1414" s="32"/>
      <c r="FC1414" s="32"/>
      <c r="FD1414" s="32"/>
      <c r="FE1414" s="32"/>
      <c r="FF1414" s="32"/>
      <c r="FG1414" s="32"/>
      <c r="FH1414" s="32"/>
      <c r="FI1414" s="32"/>
      <c r="FJ1414" s="32"/>
      <c r="FK1414" s="32"/>
      <c r="FL1414" s="32"/>
      <c r="FM1414" s="32"/>
      <c r="FN1414" s="32"/>
      <c r="FO1414" s="32"/>
      <c r="FP1414" s="32"/>
      <c r="FQ1414" s="32"/>
      <c r="FR1414" s="32"/>
      <c r="FS1414" s="32"/>
      <c r="FT1414" s="32"/>
      <c r="FU1414" s="32"/>
      <c r="FV1414" s="32"/>
      <c r="FW1414" s="32"/>
      <c r="FX1414" s="32"/>
      <c r="FY1414" s="32"/>
      <c r="FZ1414" s="32"/>
      <c r="GA1414" s="32"/>
      <c r="GB1414" s="32"/>
      <c r="GC1414" s="32"/>
      <c r="GD1414" s="32"/>
      <c r="GE1414" s="32"/>
      <c r="GF1414" s="32"/>
      <c r="GG1414" s="32"/>
      <c r="GH1414" s="32"/>
      <c r="GI1414" s="32"/>
      <c r="GJ1414" s="32"/>
      <c r="GK1414" s="32"/>
      <c r="GL1414" s="32"/>
      <c r="GM1414" s="32"/>
      <c r="GN1414" s="32"/>
      <c r="GO1414" s="32"/>
      <c r="GP1414" s="32"/>
      <c r="GQ1414" s="32"/>
    </row>
    <row r="1415" customFormat="false" ht="12.75" hidden="true" customHeight="false" outlineLevel="0" collapsed="false">
      <c r="A1415" s="0" t="n">
        <f aca="false">WEEKDAY(C1415,2)</f>
        <v>5</v>
      </c>
      <c r="B1415" s="0" t="n">
        <f aca="false">MONTH(C1415)</f>
        <v>8</v>
      </c>
      <c r="C1415" s="23" t="n">
        <v>36021</v>
      </c>
      <c r="D1415" s="0" t="n">
        <f aca="false">MONTH(R1415)</f>
        <v>8</v>
      </c>
      <c r="E1415" s="0" t="n">
        <f aca="false">YEAR(R1415)</f>
        <v>1998</v>
      </c>
      <c r="F1415" s="35" t="n">
        <f aca="false">L1415-K1415</f>
        <v>0.501</v>
      </c>
      <c r="G1415" s="24" t="n">
        <f aca="false">N1415-M1415</f>
        <v>-0.00841666666666718</v>
      </c>
      <c r="H1415" s="24" t="n">
        <f aca="false">O1415-N1415</f>
        <v>0.00241666666666696</v>
      </c>
      <c r="I1415" s="24" t="n">
        <f aca="false">O1415-M1415</f>
        <v>-0.00600000000000023</v>
      </c>
      <c r="J1415" s="25" t="n">
        <f aca="false">VLOOKUP(C1415,'Nymex hist.'!A:B,2,0)</f>
        <v>1.877</v>
      </c>
      <c r="K1415" s="34" t="n">
        <f aca="false">AVERAGE(CC1415:CI1415)</f>
        <v>1.897</v>
      </c>
      <c r="L1415" s="34" t="n">
        <f aca="false">AVERAGE(CJ1415:CN1415)</f>
        <v>2.398</v>
      </c>
      <c r="M1415" s="27" t="n">
        <f aca="false">SUMIF($S$3:$FQ$3,$E1415+1,$S1415:$FQ1415)/COUNTIF($S$3:$FQ$3,$E1415+1)</f>
        <v>2.33625</v>
      </c>
      <c r="N1415" s="27" t="n">
        <f aca="false">SUMIF($S$3:$FQ$3,$E1415+2,$S1415:$FQ1415)/COUNTIF($S$3:$FQ$3,$E1415+2)</f>
        <v>2.32783333333333</v>
      </c>
      <c r="O1415" s="27" t="n">
        <f aca="false">SUMIF($S$3:$FQ$3,$E1415+3,$S1415:$FQ1415)/COUNTIF($S$3:$FQ$3,$E1415+3)</f>
        <v>2.33025</v>
      </c>
      <c r="P1415" s="27" t="n">
        <f aca="false">SUMIF($S$3:$FQ$3,$E1415+4,$S1415:$FQ1415)/COUNTIF($S$3:$FQ$3,$E1415+4)</f>
        <v>2.35025</v>
      </c>
      <c r="Q1415" s="27" t="n">
        <f aca="false">SUMIF($S$3:$FQ$3,$E1415+5,$S1415:$FQ1415)/COUNTIF($S$3:$FQ$3,$E1415+5)</f>
        <v>2.38525</v>
      </c>
      <c r="R1415" s="28" t="n">
        <v>36021</v>
      </c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30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 t="n">
        <v>1.877</v>
      </c>
      <c r="CI1415" s="29" t="n">
        <v>1.917</v>
      </c>
      <c r="CJ1415" s="29" t="n">
        <v>2.167</v>
      </c>
      <c r="CK1415" s="29" t="n">
        <v>2.432</v>
      </c>
      <c r="CL1415" s="29" t="n">
        <v>2.55</v>
      </c>
      <c r="CM1415" s="29" t="n">
        <v>2.473</v>
      </c>
      <c r="CN1415" s="29" t="n">
        <v>2.368</v>
      </c>
      <c r="CO1415" s="29" t="n">
        <v>2.263</v>
      </c>
      <c r="CP1415" s="29" t="n">
        <v>2.238</v>
      </c>
      <c r="CQ1415" s="29" t="n">
        <v>2.235</v>
      </c>
      <c r="CR1415" s="29" t="n">
        <v>2.235</v>
      </c>
      <c r="CS1415" s="29" t="n">
        <v>2.235</v>
      </c>
      <c r="CT1415" s="29" t="n">
        <v>2.24</v>
      </c>
      <c r="CU1415" s="29" t="n">
        <v>2.265</v>
      </c>
      <c r="CV1415" s="29" t="n">
        <v>2.403</v>
      </c>
      <c r="CW1415" s="29" t="n">
        <v>2.53</v>
      </c>
      <c r="CX1415" s="29" t="n">
        <v>2.565</v>
      </c>
      <c r="CY1415" s="29" t="n">
        <v>2.465</v>
      </c>
      <c r="CZ1415" s="29" t="n">
        <v>2.345</v>
      </c>
      <c r="DA1415" s="29" t="n">
        <v>2.237</v>
      </c>
      <c r="DB1415" s="29" t="n">
        <v>2.214</v>
      </c>
      <c r="DC1415" s="29" t="n">
        <v>2.215</v>
      </c>
      <c r="DD1415" s="29" t="n">
        <v>2.222</v>
      </c>
      <c r="DE1415" s="29" t="n">
        <v>2.234</v>
      </c>
      <c r="DF1415" s="29" t="n">
        <v>2.238</v>
      </c>
      <c r="DG1415" s="29" t="n">
        <v>2.268</v>
      </c>
      <c r="DH1415" s="29" t="n">
        <v>2.397</v>
      </c>
      <c r="DI1415" s="29" t="n">
        <v>2.534</v>
      </c>
      <c r="DJ1415" s="29" t="n">
        <v>2.555</v>
      </c>
      <c r="DK1415" s="29" t="n">
        <v>2.441</v>
      </c>
      <c r="DL1415" s="29" t="n">
        <v>2.347</v>
      </c>
      <c r="DM1415" s="29" t="n">
        <v>2.247</v>
      </c>
      <c r="DN1415" s="29" t="n">
        <v>2.234</v>
      </c>
      <c r="DO1415" s="29" t="n">
        <v>2.234</v>
      </c>
      <c r="DP1415" s="29" t="n">
        <v>2.234</v>
      </c>
      <c r="DQ1415" s="29" t="n">
        <v>2.234</v>
      </c>
      <c r="DR1415" s="29" t="n">
        <v>2.238</v>
      </c>
      <c r="DS1415" s="29" t="n">
        <v>2.268</v>
      </c>
      <c r="DT1415" s="29" t="n">
        <v>2.397</v>
      </c>
      <c r="DU1415" s="29" t="n">
        <v>2.534</v>
      </c>
      <c r="DV1415" s="29" t="n">
        <v>2.575</v>
      </c>
      <c r="DW1415" s="29" t="n">
        <v>2.461</v>
      </c>
      <c r="DX1415" s="29" t="n">
        <v>2.367</v>
      </c>
      <c r="DY1415" s="29" t="n">
        <v>2.267</v>
      </c>
      <c r="DZ1415" s="29" t="n">
        <v>2.254</v>
      </c>
      <c r="EA1415" s="29" t="n">
        <v>2.254</v>
      </c>
      <c r="EB1415" s="29" t="n">
        <v>2.254</v>
      </c>
      <c r="EC1415" s="29" t="n">
        <v>2.254</v>
      </c>
      <c r="ED1415" s="29" t="n">
        <v>2.258</v>
      </c>
      <c r="EE1415" s="29" t="n">
        <v>2.288</v>
      </c>
      <c r="EF1415" s="29" t="n">
        <v>2.417</v>
      </c>
      <c r="EG1415" s="29" t="n">
        <v>2.554</v>
      </c>
      <c r="EH1415" s="29" t="n">
        <v>2.61</v>
      </c>
      <c r="EI1415" s="29" t="n">
        <v>2.496</v>
      </c>
      <c r="EJ1415" s="29" t="n">
        <v>2.402</v>
      </c>
      <c r="EK1415" s="29" t="n">
        <v>2.302</v>
      </c>
      <c r="EL1415" s="29" t="n">
        <v>2.289</v>
      </c>
      <c r="EM1415" s="29" t="n">
        <v>2.289</v>
      </c>
      <c r="EN1415" s="29" t="n">
        <v>2.289</v>
      </c>
      <c r="EO1415" s="29" t="n">
        <v>2.289</v>
      </c>
      <c r="EP1415" s="29" t="n">
        <v>2.293</v>
      </c>
      <c r="EQ1415" s="29" t="n">
        <v>2.323</v>
      </c>
      <c r="ER1415" s="29" t="n">
        <v>2.452</v>
      </c>
      <c r="ES1415" s="29" t="n">
        <v>2.589</v>
      </c>
      <c r="ET1415" s="29" t="n">
        <v>2.655</v>
      </c>
      <c r="EU1415" s="29" t="n">
        <v>2.541</v>
      </c>
      <c r="EV1415" s="29" t="n">
        <v>2.447</v>
      </c>
      <c r="EW1415" s="29" t="n">
        <v>2.347</v>
      </c>
      <c r="EX1415" s="29" t="n">
        <v>2.334</v>
      </c>
      <c r="EY1415" s="29" t="n">
        <v>2.334</v>
      </c>
      <c r="EZ1415" s="29" t="n">
        <v>2.334</v>
      </c>
      <c r="FA1415" s="29" t="n">
        <v>2.334</v>
      </c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  <c r="FY1415" s="29"/>
      <c r="FZ1415" s="29"/>
      <c r="GA1415" s="29"/>
      <c r="GB1415" s="29"/>
      <c r="GC1415" s="29"/>
      <c r="GD1415" s="29"/>
      <c r="GE1415" s="29"/>
      <c r="GF1415" s="29"/>
      <c r="GG1415" s="29"/>
      <c r="GH1415" s="29"/>
      <c r="GI1415" s="29"/>
      <c r="GJ1415" s="29"/>
      <c r="GK1415" s="29"/>
      <c r="GL1415" s="29"/>
      <c r="GM1415" s="29"/>
      <c r="GN1415" s="29"/>
      <c r="GO1415" s="29"/>
      <c r="GP1415" s="29"/>
      <c r="GQ1415" s="29"/>
      <c r="GR1415" s="0"/>
      <c r="GS1415" s="0"/>
      <c r="GT1415" s="0"/>
      <c r="GU1415" s="0"/>
      <c r="GV1415" s="0"/>
      <c r="GW1415" s="0"/>
      <c r="GX1415" s="0"/>
      <c r="GY1415" s="0"/>
      <c r="GZ1415" s="0"/>
      <c r="HA1415" s="0"/>
      <c r="HB1415" s="0"/>
      <c r="HC1415" s="0"/>
      <c r="HD1415" s="0"/>
      <c r="HE1415" s="0"/>
      <c r="HF1415" s="0"/>
      <c r="HG1415" s="0"/>
      <c r="HH1415" s="0"/>
      <c r="HI1415" s="0"/>
      <c r="HJ1415" s="0"/>
      <c r="HK1415" s="0"/>
      <c r="HL1415" s="0"/>
      <c r="HM1415" s="0"/>
      <c r="HN1415" s="0"/>
      <c r="HO1415" s="0"/>
      <c r="HP1415" s="0"/>
      <c r="HQ1415" s="0"/>
      <c r="HR1415" s="0"/>
      <c r="HS1415" s="0"/>
      <c r="HT1415" s="0"/>
      <c r="HU1415" s="0"/>
      <c r="HV1415" s="0"/>
      <c r="HW1415" s="0"/>
      <c r="HX1415" s="0"/>
      <c r="HY1415" s="0"/>
      <c r="HZ1415" s="0"/>
      <c r="IA1415" s="0"/>
      <c r="IB1415" s="0"/>
      <c r="IC1415" s="0"/>
      <c r="ID1415" s="0"/>
      <c r="IE1415" s="0"/>
      <c r="IF1415" s="0"/>
      <c r="IG1415" s="0"/>
      <c r="IH1415" s="0"/>
      <c r="II1415" s="0"/>
      <c r="IJ1415" s="0"/>
      <c r="IK1415" s="0"/>
      <c r="IL1415" s="0"/>
      <c r="IM1415" s="0"/>
      <c r="IN1415" s="0"/>
      <c r="IO1415" s="0"/>
      <c r="IP1415" s="0"/>
      <c r="IQ1415" s="0"/>
      <c r="IR1415" s="0"/>
      <c r="IS1415" s="0"/>
      <c r="IT1415" s="0"/>
      <c r="IU1415" s="0"/>
      <c r="IV1415" s="0"/>
      <c r="IW1415" s="0"/>
    </row>
    <row r="1416" customFormat="false" ht="12.75" hidden="true" customHeight="false" outlineLevel="0" collapsed="false">
      <c r="A1416" s="0" t="n">
        <f aca="false">WEEKDAY(C1416,2)</f>
        <v>1</v>
      </c>
      <c r="B1416" s="0" t="n">
        <f aca="false">MONTH(C1416)</f>
        <v>8</v>
      </c>
      <c r="C1416" s="23" t="n">
        <v>36024</v>
      </c>
      <c r="D1416" s="0" t="n">
        <f aca="false">MONTH(R1416)</f>
        <v>8</v>
      </c>
      <c r="E1416" s="0" t="n">
        <f aca="false">YEAR(R1416)</f>
        <v>1998</v>
      </c>
      <c r="F1416" s="35" t="n">
        <f aca="false">L1416-K1416</f>
        <v>0.428</v>
      </c>
      <c r="G1416" s="24" t="n">
        <f aca="false">N1416-M1416</f>
        <v>-0.0289999999999999</v>
      </c>
      <c r="H1416" s="24" t="n">
        <f aca="false">O1416-N1416</f>
        <v>0.00466666666666704</v>
      </c>
      <c r="I1416" s="24" t="n">
        <f aca="false">O1416-M1416</f>
        <v>-0.0243333333333329</v>
      </c>
      <c r="J1416" s="25" t="n">
        <f aca="false">VLOOKUP(C1416,'Nymex hist.'!A:B,2,0)</f>
        <v>2.041</v>
      </c>
      <c r="K1416" s="34" t="n">
        <f aca="false">AVERAGE(CC1416:CI1416)</f>
        <v>2.052</v>
      </c>
      <c r="L1416" s="34" t="n">
        <f aca="false">AVERAGE(CJ1416:CN1416)</f>
        <v>2.48</v>
      </c>
      <c r="M1416" s="27" t="n">
        <f aca="false">SUMIF($S$3:$FQ$3,$E1416+1,$S1416:$FQ1416)/COUNTIF($S$3:$FQ$3,$E1416+1)</f>
        <v>2.378</v>
      </c>
      <c r="N1416" s="27" t="n">
        <f aca="false">SUMIF($S$3:$FQ$3,$E1416+2,$S1416:$FQ1416)/COUNTIF($S$3:$FQ$3,$E1416+2)</f>
        <v>2.349</v>
      </c>
      <c r="O1416" s="27" t="n">
        <f aca="false">SUMIF($S$3:$FQ$3,$E1416+3,$S1416:$FQ1416)/COUNTIF($S$3:$FQ$3,$E1416+3)</f>
        <v>2.35366666666667</v>
      </c>
      <c r="P1416" s="27" t="n">
        <f aca="false">SUMIF($S$3:$FQ$3,$E1416+4,$S1416:$FQ1416)/COUNTIF($S$3:$FQ$3,$E1416+4)</f>
        <v>2.37366666666667</v>
      </c>
      <c r="Q1416" s="27" t="n">
        <f aca="false">SUMIF($S$3:$FQ$3,$E1416+5,$S1416:$FQ1416)/COUNTIF($S$3:$FQ$3,$E1416+5)</f>
        <v>2.40866666666667</v>
      </c>
      <c r="R1416" s="28" t="n">
        <v>36024</v>
      </c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30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 t="n">
        <v>2.041</v>
      </c>
      <c r="CI1416" s="29" t="n">
        <v>2.063</v>
      </c>
      <c r="CJ1416" s="29" t="n">
        <v>2.285</v>
      </c>
      <c r="CK1416" s="29" t="n">
        <v>2.525</v>
      </c>
      <c r="CL1416" s="29" t="n">
        <v>2.625</v>
      </c>
      <c r="CM1416" s="29" t="n">
        <v>2.54</v>
      </c>
      <c r="CN1416" s="29" t="n">
        <v>2.425</v>
      </c>
      <c r="CO1416" s="29" t="n">
        <v>2.305</v>
      </c>
      <c r="CP1416" s="29" t="n">
        <v>2.275</v>
      </c>
      <c r="CQ1416" s="29" t="n">
        <v>2.268</v>
      </c>
      <c r="CR1416" s="29" t="n">
        <v>2.268</v>
      </c>
      <c r="CS1416" s="29" t="n">
        <v>2.268</v>
      </c>
      <c r="CT1416" s="29" t="n">
        <v>2.273</v>
      </c>
      <c r="CU1416" s="29" t="n">
        <v>2.298</v>
      </c>
      <c r="CV1416" s="29" t="n">
        <v>2.433</v>
      </c>
      <c r="CW1416" s="29" t="n">
        <v>2.558</v>
      </c>
      <c r="CX1416" s="29" t="n">
        <v>2.593</v>
      </c>
      <c r="CY1416" s="29" t="n">
        <v>2.493</v>
      </c>
      <c r="CZ1416" s="29" t="n">
        <v>2.368</v>
      </c>
      <c r="DA1416" s="29" t="n">
        <v>2.257</v>
      </c>
      <c r="DB1416" s="29" t="n">
        <v>2.23</v>
      </c>
      <c r="DC1416" s="29" t="n">
        <v>2.231</v>
      </c>
      <c r="DD1416" s="29" t="n">
        <v>2.238</v>
      </c>
      <c r="DE1416" s="29" t="n">
        <v>2.252</v>
      </c>
      <c r="DF1416" s="29" t="n">
        <v>2.258</v>
      </c>
      <c r="DG1416" s="29" t="n">
        <v>2.29</v>
      </c>
      <c r="DH1416" s="29" t="n">
        <v>2.42</v>
      </c>
      <c r="DI1416" s="29" t="n">
        <v>2.558</v>
      </c>
      <c r="DJ1416" s="29" t="n">
        <v>2.579</v>
      </c>
      <c r="DK1416" s="29" t="n">
        <v>2.465</v>
      </c>
      <c r="DL1416" s="29" t="n">
        <v>2.371</v>
      </c>
      <c r="DM1416" s="29" t="n">
        <v>2.271</v>
      </c>
      <c r="DN1416" s="29" t="n">
        <v>2.258</v>
      </c>
      <c r="DO1416" s="29" t="n">
        <v>2.258</v>
      </c>
      <c r="DP1416" s="29" t="n">
        <v>2.258</v>
      </c>
      <c r="DQ1416" s="29" t="n">
        <v>2.258</v>
      </c>
      <c r="DR1416" s="29" t="n">
        <v>2.258</v>
      </c>
      <c r="DS1416" s="29" t="n">
        <v>2.29</v>
      </c>
      <c r="DT1416" s="29" t="n">
        <v>2.42</v>
      </c>
      <c r="DU1416" s="29" t="n">
        <v>2.558</v>
      </c>
      <c r="DV1416" s="29" t="n">
        <v>2.599</v>
      </c>
      <c r="DW1416" s="29" t="n">
        <v>2.485</v>
      </c>
      <c r="DX1416" s="29" t="n">
        <v>2.391</v>
      </c>
      <c r="DY1416" s="29" t="n">
        <v>2.291</v>
      </c>
      <c r="DZ1416" s="29" t="n">
        <v>2.278</v>
      </c>
      <c r="EA1416" s="29" t="n">
        <v>2.278</v>
      </c>
      <c r="EB1416" s="29" t="n">
        <v>2.278</v>
      </c>
      <c r="EC1416" s="29" t="n">
        <v>2.278</v>
      </c>
      <c r="ED1416" s="29" t="n">
        <v>2.278</v>
      </c>
      <c r="EE1416" s="29" t="n">
        <v>2.31</v>
      </c>
      <c r="EF1416" s="29" t="n">
        <v>2.44</v>
      </c>
      <c r="EG1416" s="29" t="n">
        <v>2.578</v>
      </c>
      <c r="EH1416" s="29" t="n">
        <v>2.634</v>
      </c>
      <c r="EI1416" s="29" t="n">
        <v>2.52</v>
      </c>
      <c r="EJ1416" s="29" t="n">
        <v>2.426</v>
      </c>
      <c r="EK1416" s="29" t="n">
        <v>2.326</v>
      </c>
      <c r="EL1416" s="29" t="n">
        <v>2.313</v>
      </c>
      <c r="EM1416" s="29" t="n">
        <v>2.313</v>
      </c>
      <c r="EN1416" s="29" t="n">
        <v>2.313</v>
      </c>
      <c r="EO1416" s="29" t="n">
        <v>2.313</v>
      </c>
      <c r="EP1416" s="29" t="n">
        <v>2.313</v>
      </c>
      <c r="EQ1416" s="29" t="n">
        <v>2.345</v>
      </c>
      <c r="ER1416" s="29" t="n">
        <v>2.475</v>
      </c>
      <c r="ES1416" s="29" t="n">
        <v>2.613</v>
      </c>
      <c r="ET1416" s="29" t="n">
        <v>2.679</v>
      </c>
      <c r="EU1416" s="29" t="n">
        <v>2.565</v>
      </c>
      <c r="EV1416" s="29" t="n">
        <v>2.471</v>
      </c>
      <c r="EW1416" s="29" t="n">
        <v>2.371</v>
      </c>
      <c r="EX1416" s="29" t="n">
        <v>2.358</v>
      </c>
      <c r="EY1416" s="29" t="n">
        <v>2.358</v>
      </c>
      <c r="EZ1416" s="29" t="n">
        <v>2.358</v>
      </c>
      <c r="FA1416" s="29" t="n">
        <v>2.358</v>
      </c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29"/>
      <c r="GF1416" s="29"/>
      <c r="GG1416" s="29"/>
      <c r="GH1416" s="29"/>
      <c r="GI1416" s="29"/>
      <c r="GJ1416" s="29"/>
      <c r="GK1416" s="29"/>
      <c r="GL1416" s="29"/>
      <c r="GM1416" s="29"/>
      <c r="GN1416" s="29"/>
      <c r="GO1416" s="29"/>
      <c r="GP1416" s="29"/>
      <c r="GQ1416" s="29"/>
      <c r="GR1416" s="0"/>
      <c r="GS1416" s="0"/>
      <c r="GT1416" s="0"/>
      <c r="GU1416" s="0"/>
      <c r="GV1416" s="0"/>
      <c r="GW1416" s="0"/>
      <c r="GX1416" s="0"/>
      <c r="GY1416" s="0"/>
      <c r="GZ1416" s="0"/>
      <c r="HA1416" s="0"/>
      <c r="HB1416" s="0"/>
      <c r="HC1416" s="0"/>
      <c r="HD1416" s="0"/>
      <c r="HE1416" s="0"/>
      <c r="HF1416" s="0"/>
      <c r="HG1416" s="0"/>
      <c r="HH1416" s="0"/>
      <c r="HI1416" s="0"/>
      <c r="HJ1416" s="0"/>
      <c r="HK1416" s="0"/>
      <c r="HL1416" s="0"/>
      <c r="HM1416" s="0"/>
      <c r="HN1416" s="0"/>
      <c r="HO1416" s="0"/>
      <c r="HP1416" s="0"/>
      <c r="HQ1416" s="0"/>
      <c r="HR1416" s="0"/>
      <c r="HS1416" s="0"/>
      <c r="HT1416" s="0"/>
      <c r="HU1416" s="0"/>
      <c r="HV1416" s="0"/>
      <c r="HW1416" s="0"/>
      <c r="HX1416" s="0"/>
      <c r="HY1416" s="0"/>
      <c r="HZ1416" s="0"/>
      <c r="IA1416" s="0"/>
      <c r="IB1416" s="0"/>
      <c r="IC1416" s="0"/>
      <c r="ID1416" s="0"/>
      <c r="IE1416" s="0"/>
      <c r="IF1416" s="0"/>
      <c r="IG1416" s="0"/>
      <c r="IH1416" s="0"/>
      <c r="II1416" s="0"/>
      <c r="IJ1416" s="0"/>
      <c r="IK1416" s="0"/>
      <c r="IL1416" s="0"/>
      <c r="IM1416" s="0"/>
      <c r="IN1416" s="0"/>
      <c r="IO1416" s="0"/>
      <c r="IP1416" s="0"/>
      <c r="IQ1416" s="0"/>
      <c r="IR1416" s="0"/>
      <c r="IS1416" s="0"/>
      <c r="IT1416" s="0"/>
      <c r="IU1416" s="0"/>
      <c r="IV1416" s="0"/>
      <c r="IW1416" s="0"/>
    </row>
    <row r="1417" customFormat="false" ht="12.75" hidden="true" customHeight="false" outlineLevel="0" collapsed="false">
      <c r="A1417" s="0" t="n">
        <f aca="false">WEEKDAY(C1417,2)</f>
        <v>2</v>
      </c>
      <c r="B1417" s="0" t="n">
        <f aca="false">MONTH(C1417)</f>
        <v>8</v>
      </c>
      <c r="C1417" s="23" t="n">
        <v>36025</v>
      </c>
      <c r="D1417" s="0" t="n">
        <f aca="false">MONTH(R1417)</f>
        <v>8</v>
      </c>
      <c r="E1417" s="0" t="n">
        <f aca="false">YEAR(R1417)</f>
        <v>1998</v>
      </c>
      <c r="F1417" s="35" t="n">
        <f aca="false">L1417-K1417</f>
        <v>0.448</v>
      </c>
      <c r="G1417" s="24" t="n">
        <f aca="false">N1417-M1417</f>
        <v>-0.0142500000000001</v>
      </c>
      <c r="H1417" s="24" t="n">
        <f aca="false">O1417-N1417</f>
        <v>0.00541666666666707</v>
      </c>
      <c r="I1417" s="24" t="n">
        <f aca="false">O1417-M1417</f>
        <v>-0.00883333333333303</v>
      </c>
      <c r="J1417" s="25" t="n">
        <f aca="false">VLOOKUP(C1417,'Nymex hist.'!A:B,2,0)</f>
        <v>1.983</v>
      </c>
      <c r="K1417" s="34" t="n">
        <f aca="false">AVERAGE(CC1417:CI1417)</f>
        <v>1.995</v>
      </c>
      <c r="L1417" s="34" t="n">
        <f aca="false">AVERAGE(CJ1417:CN1417)</f>
        <v>2.443</v>
      </c>
      <c r="M1417" s="27" t="n">
        <f aca="false">SUMIF($S$3:$FQ$3,$E1417+1,$S1417:$FQ1417)/COUNTIF($S$3:$FQ$3,$E1417+1)</f>
        <v>2.3525</v>
      </c>
      <c r="N1417" s="27" t="n">
        <f aca="false">SUMIF($S$3:$FQ$3,$E1417+2,$S1417:$FQ1417)/COUNTIF($S$3:$FQ$3,$E1417+2)</f>
        <v>2.33825</v>
      </c>
      <c r="O1417" s="27" t="n">
        <f aca="false">SUMIF($S$3:$FQ$3,$E1417+3,$S1417:$FQ1417)/COUNTIF($S$3:$FQ$3,$E1417+3)</f>
        <v>2.34366666666667</v>
      </c>
      <c r="P1417" s="27" t="n">
        <f aca="false">SUMIF($S$3:$FQ$3,$E1417+4,$S1417:$FQ1417)/COUNTIF($S$3:$FQ$3,$E1417+4)</f>
        <v>2.36366666666667</v>
      </c>
      <c r="Q1417" s="27" t="n">
        <f aca="false">SUMIF($S$3:$FQ$3,$E1417+5,$S1417:$FQ1417)/COUNTIF($S$3:$FQ$3,$E1417+5)</f>
        <v>2.39866666666667</v>
      </c>
      <c r="R1417" s="28" t="n">
        <v>36025</v>
      </c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30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 t="n">
        <v>1.983</v>
      </c>
      <c r="CI1417" s="29" t="n">
        <v>2.007</v>
      </c>
      <c r="CJ1417" s="29" t="n">
        <v>2.242</v>
      </c>
      <c r="CK1417" s="29" t="n">
        <v>2.485</v>
      </c>
      <c r="CL1417" s="29" t="n">
        <v>2.585</v>
      </c>
      <c r="CM1417" s="29" t="n">
        <v>2.508</v>
      </c>
      <c r="CN1417" s="29" t="n">
        <v>2.395</v>
      </c>
      <c r="CO1417" s="29" t="n">
        <v>2.278</v>
      </c>
      <c r="CP1417" s="29" t="n">
        <v>2.25</v>
      </c>
      <c r="CQ1417" s="29" t="n">
        <v>2.245</v>
      </c>
      <c r="CR1417" s="29" t="n">
        <v>2.245</v>
      </c>
      <c r="CS1417" s="29" t="n">
        <v>2.245</v>
      </c>
      <c r="CT1417" s="29" t="n">
        <v>2.248</v>
      </c>
      <c r="CU1417" s="29" t="n">
        <v>2.273</v>
      </c>
      <c r="CV1417" s="29" t="n">
        <v>2.415</v>
      </c>
      <c r="CW1417" s="29" t="n">
        <v>2.543</v>
      </c>
      <c r="CX1417" s="29" t="n">
        <v>2.578</v>
      </c>
      <c r="CY1417" s="29" t="n">
        <v>2.478</v>
      </c>
      <c r="CZ1417" s="29" t="n">
        <v>2.358</v>
      </c>
      <c r="DA1417" s="29" t="n">
        <v>2.247</v>
      </c>
      <c r="DB1417" s="29" t="n">
        <v>2.22</v>
      </c>
      <c r="DC1417" s="29" t="n">
        <v>2.222</v>
      </c>
      <c r="DD1417" s="29" t="n">
        <v>2.228</v>
      </c>
      <c r="DE1417" s="29" t="n">
        <v>2.242</v>
      </c>
      <c r="DF1417" s="29" t="n">
        <v>2.248</v>
      </c>
      <c r="DG1417" s="29" t="n">
        <v>2.28</v>
      </c>
      <c r="DH1417" s="29" t="n">
        <v>2.41</v>
      </c>
      <c r="DI1417" s="29" t="n">
        <v>2.548</v>
      </c>
      <c r="DJ1417" s="29" t="n">
        <v>2.569</v>
      </c>
      <c r="DK1417" s="29" t="n">
        <v>2.455</v>
      </c>
      <c r="DL1417" s="29" t="n">
        <v>2.361</v>
      </c>
      <c r="DM1417" s="29" t="n">
        <v>2.261</v>
      </c>
      <c r="DN1417" s="29" t="n">
        <v>2.248</v>
      </c>
      <c r="DO1417" s="29" t="n">
        <v>2.248</v>
      </c>
      <c r="DP1417" s="29" t="n">
        <v>2.248</v>
      </c>
      <c r="DQ1417" s="29" t="n">
        <v>2.248</v>
      </c>
      <c r="DR1417" s="29" t="n">
        <v>2.248</v>
      </c>
      <c r="DS1417" s="29" t="n">
        <v>2.28</v>
      </c>
      <c r="DT1417" s="29" t="n">
        <v>2.41</v>
      </c>
      <c r="DU1417" s="29" t="n">
        <v>2.548</v>
      </c>
      <c r="DV1417" s="29" t="n">
        <v>2.589</v>
      </c>
      <c r="DW1417" s="29" t="n">
        <v>2.475</v>
      </c>
      <c r="DX1417" s="29" t="n">
        <v>2.381</v>
      </c>
      <c r="DY1417" s="29" t="n">
        <v>2.281</v>
      </c>
      <c r="DZ1417" s="29" t="n">
        <v>2.268</v>
      </c>
      <c r="EA1417" s="29" t="n">
        <v>2.268</v>
      </c>
      <c r="EB1417" s="29" t="n">
        <v>2.268</v>
      </c>
      <c r="EC1417" s="29" t="n">
        <v>2.268</v>
      </c>
      <c r="ED1417" s="29" t="n">
        <v>2.268</v>
      </c>
      <c r="EE1417" s="29" t="n">
        <v>2.3</v>
      </c>
      <c r="EF1417" s="29" t="n">
        <v>2.43</v>
      </c>
      <c r="EG1417" s="29" t="n">
        <v>2.568</v>
      </c>
      <c r="EH1417" s="29" t="n">
        <v>2.624</v>
      </c>
      <c r="EI1417" s="29" t="n">
        <v>2.51</v>
      </c>
      <c r="EJ1417" s="29" t="n">
        <v>2.416</v>
      </c>
      <c r="EK1417" s="29" t="n">
        <v>2.316</v>
      </c>
      <c r="EL1417" s="29" t="n">
        <v>2.303</v>
      </c>
      <c r="EM1417" s="29" t="n">
        <v>2.303</v>
      </c>
      <c r="EN1417" s="29" t="n">
        <v>2.303</v>
      </c>
      <c r="EO1417" s="29" t="n">
        <v>2.303</v>
      </c>
      <c r="EP1417" s="29" t="n">
        <v>2.303</v>
      </c>
      <c r="EQ1417" s="29" t="n">
        <v>2.335</v>
      </c>
      <c r="ER1417" s="29" t="n">
        <v>2.465</v>
      </c>
      <c r="ES1417" s="29" t="n">
        <v>2.603</v>
      </c>
      <c r="ET1417" s="29" t="n">
        <v>2.669</v>
      </c>
      <c r="EU1417" s="29" t="n">
        <v>2.555</v>
      </c>
      <c r="EV1417" s="29" t="n">
        <v>2.461</v>
      </c>
      <c r="EW1417" s="29" t="n">
        <v>2.361</v>
      </c>
      <c r="EX1417" s="29" t="n">
        <v>2.348</v>
      </c>
      <c r="EY1417" s="29" t="n">
        <v>2.348</v>
      </c>
      <c r="EZ1417" s="29" t="n">
        <v>2.348</v>
      </c>
      <c r="FA1417" s="29" t="n">
        <v>2.348</v>
      </c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29"/>
      <c r="GF1417" s="29"/>
      <c r="GG1417" s="29"/>
      <c r="GH1417" s="29"/>
      <c r="GI1417" s="29"/>
      <c r="GJ1417" s="29"/>
      <c r="GK1417" s="29"/>
      <c r="GL1417" s="29"/>
      <c r="GM1417" s="29"/>
      <c r="GN1417" s="29"/>
      <c r="GO1417" s="29"/>
      <c r="GP1417" s="29"/>
      <c r="GQ1417" s="29"/>
      <c r="GR1417" s="0"/>
      <c r="GS1417" s="0"/>
      <c r="GT1417" s="0"/>
      <c r="GU1417" s="0"/>
      <c r="GV1417" s="0"/>
      <c r="GW1417" s="0"/>
      <c r="GX1417" s="0"/>
      <c r="GY1417" s="0"/>
      <c r="GZ1417" s="0"/>
      <c r="HA1417" s="0"/>
      <c r="HB1417" s="0"/>
      <c r="HC1417" s="0"/>
      <c r="HD1417" s="0"/>
      <c r="HE1417" s="0"/>
      <c r="HF1417" s="0"/>
      <c r="HG1417" s="0"/>
      <c r="HH1417" s="0"/>
      <c r="HI1417" s="0"/>
      <c r="HJ1417" s="0"/>
      <c r="HK1417" s="0"/>
      <c r="HL1417" s="0"/>
      <c r="HM1417" s="0"/>
      <c r="HN1417" s="0"/>
      <c r="HO1417" s="0"/>
      <c r="HP1417" s="0"/>
      <c r="HQ1417" s="0"/>
      <c r="HR1417" s="0"/>
      <c r="HS1417" s="0"/>
      <c r="HT1417" s="0"/>
      <c r="HU1417" s="0"/>
      <c r="HV1417" s="0"/>
      <c r="HW1417" s="0"/>
      <c r="HX1417" s="0"/>
      <c r="HY1417" s="0"/>
      <c r="HZ1417" s="0"/>
      <c r="IA1417" s="0"/>
      <c r="IB1417" s="0"/>
      <c r="IC1417" s="0"/>
      <c r="ID1417" s="0"/>
      <c r="IE1417" s="0"/>
      <c r="IF1417" s="0"/>
      <c r="IG1417" s="0"/>
      <c r="IH1417" s="0"/>
      <c r="II1417" s="0"/>
      <c r="IJ1417" s="0"/>
      <c r="IK1417" s="0"/>
      <c r="IL1417" s="0"/>
      <c r="IM1417" s="0"/>
      <c r="IN1417" s="0"/>
      <c r="IO1417" s="0"/>
      <c r="IP1417" s="0"/>
      <c r="IQ1417" s="0"/>
      <c r="IR1417" s="0"/>
      <c r="IS1417" s="0"/>
      <c r="IT1417" s="0"/>
      <c r="IU1417" s="0"/>
      <c r="IV1417" s="0"/>
      <c r="IW1417" s="0"/>
    </row>
    <row r="1418" customFormat="false" ht="12.75" hidden="true" customHeight="false" outlineLevel="0" collapsed="false">
      <c r="A1418" s="0" t="n">
        <f aca="false">WEEKDAY(C1418,2)</f>
        <v>3</v>
      </c>
      <c r="B1418" s="0" t="n">
        <f aca="false">MONTH(C1418)</f>
        <v>8</v>
      </c>
      <c r="C1418" s="23" t="n">
        <v>36026</v>
      </c>
      <c r="D1418" s="0" t="n">
        <f aca="false">MONTH(R1418)</f>
        <v>8</v>
      </c>
      <c r="E1418" s="0" t="n">
        <f aca="false">YEAR(R1418)</f>
        <v>1998</v>
      </c>
      <c r="F1418" s="35" t="n">
        <f aca="false">L1418-K1418</f>
        <v>0.457</v>
      </c>
      <c r="G1418" s="24" t="n">
        <f aca="false">N1418-M1418</f>
        <v>8.33333333334352E-005</v>
      </c>
      <c r="H1418" s="24" t="n">
        <f aca="false">O1418-N1418</f>
        <v>0.00624999999999965</v>
      </c>
      <c r="I1418" s="24" t="n">
        <f aca="false">O1418-M1418</f>
        <v>0.00633333333333308</v>
      </c>
      <c r="J1418" s="25" t="n">
        <f aca="false">VLOOKUP(C1418,'Nymex hist.'!A:B,2,0)</f>
        <v>1.917</v>
      </c>
      <c r="K1418" s="34" t="n">
        <f aca="false">AVERAGE(CC1418:CI1418)</f>
        <v>1.929</v>
      </c>
      <c r="L1418" s="34" t="n">
        <f aca="false">AVERAGE(CJ1418:CN1418)</f>
        <v>2.386</v>
      </c>
      <c r="M1418" s="27" t="n">
        <f aca="false">SUMIF($S$3:$FQ$3,$E1418+1,$S1418:$FQ1418)/COUNTIF($S$3:$FQ$3,$E1418+1)</f>
        <v>2.32733333333333</v>
      </c>
      <c r="N1418" s="27" t="n">
        <f aca="false">SUMIF($S$3:$FQ$3,$E1418+2,$S1418:$FQ1418)/COUNTIF($S$3:$FQ$3,$E1418+2)</f>
        <v>2.32741666666667</v>
      </c>
      <c r="O1418" s="27" t="n">
        <f aca="false">SUMIF($S$3:$FQ$3,$E1418+3,$S1418:$FQ1418)/COUNTIF($S$3:$FQ$3,$E1418+3)</f>
        <v>2.33366666666667</v>
      </c>
      <c r="P1418" s="27" t="n">
        <f aca="false">SUMIF($S$3:$FQ$3,$E1418+4,$S1418:$FQ1418)/COUNTIF($S$3:$FQ$3,$E1418+4)</f>
        <v>2.35366666666667</v>
      </c>
      <c r="Q1418" s="27" t="n">
        <f aca="false">SUMIF($S$3:$FQ$3,$E1418+5,$S1418:$FQ1418)/COUNTIF($S$3:$FQ$3,$E1418+5)</f>
        <v>2.38866666666667</v>
      </c>
      <c r="R1418" s="28" t="n">
        <v>36026</v>
      </c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30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 t="n">
        <v>1.917</v>
      </c>
      <c r="CI1418" s="29" t="n">
        <v>1.941</v>
      </c>
      <c r="CJ1418" s="29" t="n">
        <v>2.172</v>
      </c>
      <c r="CK1418" s="29" t="n">
        <v>2.417</v>
      </c>
      <c r="CL1418" s="29" t="n">
        <v>2.527</v>
      </c>
      <c r="CM1418" s="29" t="n">
        <v>2.457</v>
      </c>
      <c r="CN1418" s="29" t="n">
        <v>2.357</v>
      </c>
      <c r="CO1418" s="29" t="n">
        <v>2.259</v>
      </c>
      <c r="CP1418" s="29" t="n">
        <v>2.232</v>
      </c>
      <c r="CQ1418" s="29" t="n">
        <v>2.227</v>
      </c>
      <c r="CR1418" s="29" t="n">
        <v>2.227</v>
      </c>
      <c r="CS1418" s="29" t="n">
        <v>2.227</v>
      </c>
      <c r="CT1418" s="29" t="n">
        <v>2.23</v>
      </c>
      <c r="CU1418" s="29" t="n">
        <v>2.257</v>
      </c>
      <c r="CV1418" s="29" t="n">
        <v>2.4</v>
      </c>
      <c r="CW1418" s="29" t="n">
        <v>2.528</v>
      </c>
      <c r="CX1418" s="29" t="n">
        <v>2.563</v>
      </c>
      <c r="CY1418" s="29" t="n">
        <v>2.463</v>
      </c>
      <c r="CZ1418" s="29" t="n">
        <v>2.348</v>
      </c>
      <c r="DA1418" s="29" t="n">
        <v>2.237</v>
      </c>
      <c r="DB1418" s="29" t="n">
        <v>2.21</v>
      </c>
      <c r="DC1418" s="29" t="n">
        <v>2.212</v>
      </c>
      <c r="DD1418" s="29" t="n">
        <v>2.218</v>
      </c>
      <c r="DE1418" s="29" t="n">
        <v>2.232</v>
      </c>
      <c r="DF1418" s="29" t="n">
        <v>2.238</v>
      </c>
      <c r="DG1418" s="29" t="n">
        <v>2.27</v>
      </c>
      <c r="DH1418" s="29" t="n">
        <v>2.4</v>
      </c>
      <c r="DI1418" s="29" t="n">
        <v>2.538</v>
      </c>
      <c r="DJ1418" s="29" t="n">
        <v>2.559</v>
      </c>
      <c r="DK1418" s="29" t="n">
        <v>2.445</v>
      </c>
      <c r="DL1418" s="29" t="n">
        <v>2.351</v>
      </c>
      <c r="DM1418" s="29" t="n">
        <v>2.251</v>
      </c>
      <c r="DN1418" s="29" t="n">
        <v>2.238</v>
      </c>
      <c r="DO1418" s="29" t="n">
        <v>2.238</v>
      </c>
      <c r="DP1418" s="29" t="n">
        <v>2.238</v>
      </c>
      <c r="DQ1418" s="29" t="n">
        <v>2.238</v>
      </c>
      <c r="DR1418" s="29" t="n">
        <v>2.238</v>
      </c>
      <c r="DS1418" s="29" t="n">
        <v>2.27</v>
      </c>
      <c r="DT1418" s="29" t="n">
        <v>2.4</v>
      </c>
      <c r="DU1418" s="29" t="n">
        <v>2.538</v>
      </c>
      <c r="DV1418" s="29" t="n">
        <v>2.579</v>
      </c>
      <c r="DW1418" s="29" t="n">
        <v>2.465</v>
      </c>
      <c r="DX1418" s="29" t="n">
        <v>2.371</v>
      </c>
      <c r="DY1418" s="29" t="n">
        <v>2.271</v>
      </c>
      <c r="DZ1418" s="29" t="n">
        <v>2.258</v>
      </c>
      <c r="EA1418" s="29" t="n">
        <v>2.258</v>
      </c>
      <c r="EB1418" s="29" t="n">
        <v>2.258</v>
      </c>
      <c r="EC1418" s="29" t="n">
        <v>2.258</v>
      </c>
      <c r="ED1418" s="29" t="n">
        <v>2.258</v>
      </c>
      <c r="EE1418" s="29" t="n">
        <v>2.29</v>
      </c>
      <c r="EF1418" s="29" t="n">
        <v>2.42</v>
      </c>
      <c r="EG1418" s="29" t="n">
        <v>2.558</v>
      </c>
      <c r="EH1418" s="29" t="n">
        <v>2.614</v>
      </c>
      <c r="EI1418" s="29" t="n">
        <v>2.5</v>
      </c>
      <c r="EJ1418" s="29" t="n">
        <v>2.406</v>
      </c>
      <c r="EK1418" s="29" t="n">
        <v>2.306</v>
      </c>
      <c r="EL1418" s="29" t="n">
        <v>2.293</v>
      </c>
      <c r="EM1418" s="29" t="n">
        <v>2.293</v>
      </c>
      <c r="EN1418" s="29" t="n">
        <v>2.293</v>
      </c>
      <c r="EO1418" s="29" t="n">
        <v>2.293</v>
      </c>
      <c r="EP1418" s="29" t="n">
        <v>2.293</v>
      </c>
      <c r="EQ1418" s="29" t="n">
        <v>2.325</v>
      </c>
      <c r="ER1418" s="29" t="n">
        <v>2.455</v>
      </c>
      <c r="ES1418" s="29" t="n">
        <v>2.593</v>
      </c>
      <c r="ET1418" s="29" t="n">
        <v>2.659</v>
      </c>
      <c r="EU1418" s="29" t="n">
        <v>2.545</v>
      </c>
      <c r="EV1418" s="29" t="n">
        <v>2.451</v>
      </c>
      <c r="EW1418" s="29" t="n">
        <v>2.351</v>
      </c>
      <c r="EX1418" s="29" t="n">
        <v>2.338</v>
      </c>
      <c r="EY1418" s="29" t="n">
        <v>2.338</v>
      </c>
      <c r="EZ1418" s="29" t="n">
        <v>2.338</v>
      </c>
      <c r="FA1418" s="29" t="n">
        <v>2.338</v>
      </c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  <c r="GR1418" s="0"/>
      <c r="GS1418" s="0"/>
      <c r="GT1418" s="0"/>
      <c r="GU1418" s="0"/>
      <c r="GV1418" s="0"/>
      <c r="GW1418" s="0"/>
      <c r="GX1418" s="0"/>
      <c r="GY1418" s="0"/>
      <c r="GZ1418" s="0"/>
      <c r="HA1418" s="0"/>
      <c r="HB1418" s="0"/>
      <c r="HC1418" s="0"/>
      <c r="HD1418" s="0"/>
      <c r="HE1418" s="0"/>
      <c r="HF1418" s="0"/>
      <c r="HG1418" s="0"/>
      <c r="HH1418" s="0"/>
      <c r="HI1418" s="0"/>
      <c r="HJ1418" s="0"/>
      <c r="HK1418" s="0"/>
      <c r="HL1418" s="0"/>
      <c r="HM1418" s="0"/>
      <c r="HN1418" s="0"/>
      <c r="HO1418" s="0"/>
      <c r="HP1418" s="0"/>
      <c r="HQ1418" s="0"/>
      <c r="HR1418" s="0"/>
      <c r="HS1418" s="0"/>
      <c r="HT1418" s="0"/>
      <c r="HU1418" s="0"/>
      <c r="HV1418" s="0"/>
      <c r="HW1418" s="0"/>
      <c r="HX1418" s="0"/>
      <c r="HY1418" s="0"/>
      <c r="HZ1418" s="0"/>
      <c r="IA1418" s="0"/>
      <c r="IB1418" s="0"/>
      <c r="IC1418" s="0"/>
      <c r="ID1418" s="0"/>
      <c r="IE1418" s="0"/>
      <c r="IF1418" s="0"/>
      <c r="IG1418" s="0"/>
      <c r="IH1418" s="0"/>
      <c r="II1418" s="0"/>
      <c r="IJ1418" s="0"/>
      <c r="IK1418" s="0"/>
      <c r="IL1418" s="0"/>
      <c r="IM1418" s="0"/>
      <c r="IN1418" s="0"/>
      <c r="IO1418" s="0"/>
      <c r="IP1418" s="0"/>
      <c r="IQ1418" s="0"/>
      <c r="IR1418" s="0"/>
      <c r="IS1418" s="0"/>
      <c r="IT1418" s="0"/>
      <c r="IU1418" s="0"/>
      <c r="IV1418" s="0"/>
      <c r="IW1418" s="0"/>
    </row>
    <row r="1419" customFormat="false" ht="12.75" hidden="false" customHeight="false" outlineLevel="0" collapsed="false">
      <c r="A1419" s="1" t="n">
        <f aca="false">WEEKDAY(C1419,2)</f>
        <v>4</v>
      </c>
      <c r="B1419" s="1" t="n">
        <f aca="false">MONTH(C1419)</f>
        <v>8</v>
      </c>
      <c r="C1419" s="23" t="n">
        <v>36027</v>
      </c>
      <c r="D1419" s="0" t="n">
        <f aca="false">MONTH(R1419)</f>
        <v>8</v>
      </c>
      <c r="E1419" s="0" t="n">
        <f aca="false">YEAR(R1419)</f>
        <v>1998</v>
      </c>
      <c r="F1419" s="3" t="n">
        <f aca="false">L1419-K1419</f>
        <v>0.4365</v>
      </c>
      <c r="G1419" s="3" t="n">
        <f aca="false">N1419-M1419</f>
        <v>-0.0084166666666663</v>
      </c>
      <c r="H1419" s="3" t="n">
        <f aca="false">O1419-N1419</f>
        <v>0.00424999999999987</v>
      </c>
      <c r="I1419" s="3" t="n">
        <f aca="false">O1419-M1419</f>
        <v>-0.00416666666666643</v>
      </c>
      <c r="J1419" s="4" t="n">
        <f aca="false">VLOOKUP(C1419,'Nymex hist.'!A:B,2,0)</f>
        <v>1.953</v>
      </c>
      <c r="K1419" s="4" t="n">
        <f aca="false">AVERAGE(CC1419:CI1419)</f>
        <v>1.9655</v>
      </c>
      <c r="L1419" s="4" t="n">
        <f aca="false">AVERAGE(CJ1419:CN1419)</f>
        <v>2.402</v>
      </c>
      <c r="M1419" s="4" t="n">
        <f aca="false">SUMIF($S$3:$FQ$3,$E1419+1,$S1419:$FQ1419)/COUNTIF($S$3:$FQ$3,$E1419+1)</f>
        <v>2.33533333333333</v>
      </c>
      <c r="N1419" s="4" t="n">
        <f aca="false">SUMIF($S$3:$FQ$3,$E1419+2,$S1419:$FQ1419)/COUNTIF($S$3:$FQ$3,$E1419+2)</f>
        <v>2.32691666666667</v>
      </c>
      <c r="O1419" s="4" t="n">
        <f aca="false">SUMIF($S$3:$FQ$3,$E1419+3,$S1419:$FQ1419)/COUNTIF($S$3:$FQ$3,$E1419+3)</f>
        <v>2.33116666666667</v>
      </c>
      <c r="P1419" s="4" t="n">
        <f aca="false">SUMIF($S$3:$FQ$3,$E1419+4,$S1419:$FQ1419)/COUNTIF($S$3:$FQ$3,$E1419+4)</f>
        <v>2.35116666666667</v>
      </c>
      <c r="Q1419" s="4" t="n">
        <f aca="false">SUMIF($S$3:$FQ$3,$E1419+5,$S1419:$FQ1419)/COUNTIF($S$3:$FQ$3,$E1419+5)</f>
        <v>2.38616666666667</v>
      </c>
      <c r="R1419" s="21" t="n">
        <v>36027</v>
      </c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7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2"/>
      <c r="BB1419" s="32"/>
      <c r="BC1419" s="32"/>
      <c r="BD1419" s="32"/>
      <c r="BE1419" s="32"/>
      <c r="BF1419" s="32"/>
      <c r="BG1419" s="32"/>
      <c r="BH1419" s="32"/>
      <c r="BI1419" s="32"/>
      <c r="BJ1419" s="32"/>
      <c r="BK1419" s="32"/>
      <c r="BL1419" s="32"/>
      <c r="BM1419" s="32"/>
      <c r="BN1419" s="32"/>
      <c r="BO1419" s="32"/>
      <c r="BP1419" s="32"/>
      <c r="BQ1419" s="32"/>
      <c r="BR1419" s="32"/>
      <c r="BS1419" s="32"/>
      <c r="BT1419" s="32"/>
      <c r="BU1419" s="32"/>
      <c r="BV1419" s="32"/>
      <c r="BW1419" s="32"/>
      <c r="BX1419" s="32"/>
      <c r="BY1419" s="32"/>
      <c r="BZ1419" s="32"/>
      <c r="CA1419" s="32"/>
      <c r="CB1419" s="32"/>
      <c r="CC1419" s="32"/>
      <c r="CD1419" s="32"/>
      <c r="CE1419" s="32"/>
      <c r="CF1419" s="32"/>
      <c r="CG1419" s="32"/>
      <c r="CH1419" s="32" t="n">
        <v>1.953</v>
      </c>
      <c r="CI1419" s="32" t="n">
        <v>1.978</v>
      </c>
      <c r="CJ1419" s="32" t="n">
        <v>2.193</v>
      </c>
      <c r="CK1419" s="32" t="n">
        <v>2.433</v>
      </c>
      <c r="CL1419" s="32" t="n">
        <v>2.543</v>
      </c>
      <c r="CM1419" s="32" t="n">
        <v>2.473</v>
      </c>
      <c r="CN1419" s="32" t="n">
        <v>2.368</v>
      </c>
      <c r="CO1419" s="32" t="n">
        <v>2.268</v>
      </c>
      <c r="CP1419" s="32" t="n">
        <v>2.24</v>
      </c>
      <c r="CQ1419" s="32" t="n">
        <v>2.235</v>
      </c>
      <c r="CR1419" s="32" t="n">
        <v>2.235</v>
      </c>
      <c r="CS1419" s="32" t="n">
        <v>2.233</v>
      </c>
      <c r="CT1419" s="32" t="n">
        <v>2.236</v>
      </c>
      <c r="CU1419" s="32" t="n">
        <v>2.262</v>
      </c>
      <c r="CV1419" s="32" t="n">
        <v>2.403</v>
      </c>
      <c r="CW1419" s="32" t="n">
        <v>2.528</v>
      </c>
      <c r="CX1419" s="32" t="n">
        <v>2.563</v>
      </c>
      <c r="CY1419" s="32" t="n">
        <v>2.463</v>
      </c>
      <c r="CZ1419" s="32" t="n">
        <v>2.348</v>
      </c>
      <c r="DA1419" s="32" t="n">
        <v>2.237</v>
      </c>
      <c r="DB1419" s="32" t="n">
        <v>2.21</v>
      </c>
      <c r="DC1419" s="32" t="n">
        <v>2.212</v>
      </c>
      <c r="DD1419" s="32" t="n">
        <v>2.218</v>
      </c>
      <c r="DE1419" s="32" t="n">
        <v>2.232</v>
      </c>
      <c r="DF1419" s="32" t="n">
        <v>2.238</v>
      </c>
      <c r="DG1419" s="32" t="n">
        <v>2.269</v>
      </c>
      <c r="DH1419" s="32" t="n">
        <v>2.398</v>
      </c>
      <c r="DI1419" s="32" t="n">
        <v>2.535</v>
      </c>
      <c r="DJ1419" s="32" t="n">
        <v>2.556</v>
      </c>
      <c r="DK1419" s="32" t="n">
        <v>2.442</v>
      </c>
      <c r="DL1419" s="32" t="n">
        <v>2.348</v>
      </c>
      <c r="DM1419" s="32" t="n">
        <v>2.248</v>
      </c>
      <c r="DN1419" s="32" t="n">
        <v>2.235</v>
      </c>
      <c r="DO1419" s="32" t="n">
        <v>2.235</v>
      </c>
      <c r="DP1419" s="32" t="n">
        <v>2.235</v>
      </c>
      <c r="DQ1419" s="32" t="n">
        <v>2.235</v>
      </c>
      <c r="DR1419" s="32" t="n">
        <v>2.238</v>
      </c>
      <c r="DS1419" s="32" t="n">
        <v>2.269</v>
      </c>
      <c r="DT1419" s="32" t="n">
        <v>2.398</v>
      </c>
      <c r="DU1419" s="32" t="n">
        <v>2.535</v>
      </c>
      <c r="DV1419" s="32" t="n">
        <v>2.576</v>
      </c>
      <c r="DW1419" s="32" t="n">
        <v>2.462</v>
      </c>
      <c r="DX1419" s="32" t="n">
        <v>2.368</v>
      </c>
      <c r="DY1419" s="32" t="n">
        <v>2.268</v>
      </c>
      <c r="DZ1419" s="32" t="n">
        <v>2.255</v>
      </c>
      <c r="EA1419" s="32" t="n">
        <v>2.255</v>
      </c>
      <c r="EB1419" s="32" t="n">
        <v>2.255</v>
      </c>
      <c r="EC1419" s="32" t="n">
        <v>2.255</v>
      </c>
      <c r="ED1419" s="32" t="n">
        <v>2.258</v>
      </c>
      <c r="EE1419" s="32" t="n">
        <v>2.289</v>
      </c>
      <c r="EF1419" s="32" t="n">
        <v>2.418</v>
      </c>
      <c r="EG1419" s="32" t="n">
        <v>2.555</v>
      </c>
      <c r="EH1419" s="32" t="n">
        <v>2.611</v>
      </c>
      <c r="EI1419" s="32" t="n">
        <v>2.497</v>
      </c>
      <c r="EJ1419" s="32" t="n">
        <v>2.403</v>
      </c>
      <c r="EK1419" s="32" t="n">
        <v>2.303</v>
      </c>
      <c r="EL1419" s="32" t="n">
        <v>2.29</v>
      </c>
      <c r="EM1419" s="32" t="n">
        <v>2.29</v>
      </c>
      <c r="EN1419" s="32" t="n">
        <v>2.29</v>
      </c>
      <c r="EO1419" s="32" t="n">
        <v>2.29</v>
      </c>
      <c r="EP1419" s="32" t="n">
        <v>2.293</v>
      </c>
      <c r="EQ1419" s="32" t="n">
        <v>2.324</v>
      </c>
      <c r="ER1419" s="32" t="n">
        <v>2.453</v>
      </c>
      <c r="ES1419" s="32" t="n">
        <v>2.59</v>
      </c>
      <c r="ET1419" s="32" t="n">
        <v>2.656</v>
      </c>
      <c r="EU1419" s="32" t="n">
        <v>2.542</v>
      </c>
      <c r="EV1419" s="32" t="n">
        <v>2.448</v>
      </c>
      <c r="EW1419" s="32" t="n">
        <v>2.348</v>
      </c>
      <c r="EX1419" s="32" t="n">
        <v>2.335</v>
      </c>
      <c r="EY1419" s="32" t="n">
        <v>2.335</v>
      </c>
      <c r="EZ1419" s="32" t="n">
        <v>2.335</v>
      </c>
      <c r="FA1419" s="32" t="n">
        <v>2.335</v>
      </c>
      <c r="FB1419" s="32"/>
      <c r="FC1419" s="32"/>
      <c r="FD1419" s="32"/>
      <c r="FE1419" s="32"/>
      <c r="FF1419" s="32"/>
      <c r="FG1419" s="32"/>
      <c r="FH1419" s="32"/>
      <c r="FI1419" s="32"/>
      <c r="FJ1419" s="32"/>
      <c r="FK1419" s="32"/>
      <c r="FL1419" s="32"/>
      <c r="FM1419" s="32"/>
      <c r="FN1419" s="32"/>
      <c r="FO1419" s="32"/>
      <c r="FP1419" s="32"/>
      <c r="FQ1419" s="32"/>
      <c r="FR1419" s="32"/>
      <c r="FS1419" s="32"/>
      <c r="FT1419" s="32"/>
      <c r="FU1419" s="32"/>
      <c r="FV1419" s="32"/>
      <c r="FW1419" s="32"/>
      <c r="FX1419" s="32"/>
      <c r="FY1419" s="32"/>
      <c r="FZ1419" s="32"/>
      <c r="GA1419" s="32"/>
      <c r="GB1419" s="32"/>
      <c r="GC1419" s="32"/>
      <c r="GD1419" s="32"/>
      <c r="GE1419" s="32"/>
      <c r="GF1419" s="32"/>
      <c r="GG1419" s="32"/>
      <c r="GH1419" s="32"/>
      <c r="GI1419" s="32"/>
      <c r="GJ1419" s="32"/>
      <c r="GK1419" s="32"/>
      <c r="GL1419" s="32"/>
      <c r="GM1419" s="32"/>
      <c r="GN1419" s="32"/>
      <c r="GO1419" s="32"/>
      <c r="GP1419" s="32"/>
      <c r="GQ1419" s="32"/>
    </row>
    <row r="1420" customFormat="false" ht="12.75" hidden="true" customHeight="false" outlineLevel="0" collapsed="false">
      <c r="A1420" s="0" t="n">
        <f aca="false">WEEKDAY(C1420,2)</f>
        <v>5</v>
      </c>
      <c r="B1420" s="0" t="n">
        <f aca="false">MONTH(C1420)</f>
        <v>8</v>
      </c>
      <c r="C1420" s="23" t="n">
        <v>36028</v>
      </c>
      <c r="D1420" s="0" t="n">
        <f aca="false">MONTH(R1420)</f>
        <v>8</v>
      </c>
      <c r="E1420" s="0" t="n">
        <f aca="false">YEAR(R1420)</f>
        <v>1998</v>
      </c>
      <c r="F1420" s="35" t="n">
        <f aca="false">L1420-K1420</f>
        <v>0.4318</v>
      </c>
      <c r="G1420" s="24" t="n">
        <f aca="false">N1420-M1420</f>
        <v>-0.00716666666666654</v>
      </c>
      <c r="H1420" s="24" t="n">
        <f aca="false">O1420-N1420</f>
        <v>0.00666666666666638</v>
      </c>
      <c r="I1420" s="24" t="n">
        <f aca="false">O1420-M1420</f>
        <v>-0.000500000000000167</v>
      </c>
      <c r="J1420" s="25" t="n">
        <f aca="false">VLOOKUP(C1420,'Nymex hist.'!A:B,2,0)</f>
        <v>1.947</v>
      </c>
      <c r="K1420" s="34" t="n">
        <f aca="false">AVERAGE(CC1420:CI1420)</f>
        <v>1.964</v>
      </c>
      <c r="L1420" s="34" t="n">
        <f aca="false">AVERAGE(CJ1420:CN1420)</f>
        <v>2.3958</v>
      </c>
      <c r="M1420" s="27" t="n">
        <f aca="false">SUMIF($S$3:$FQ$3,$E1420+1,$S1420:$FQ1420)/COUNTIF($S$3:$FQ$3,$E1420+1)</f>
        <v>2.33491666666667</v>
      </c>
      <c r="N1420" s="27" t="n">
        <f aca="false">SUMIF($S$3:$FQ$3,$E1420+2,$S1420:$FQ1420)/COUNTIF($S$3:$FQ$3,$E1420+2)</f>
        <v>2.32775</v>
      </c>
      <c r="O1420" s="27" t="n">
        <f aca="false">SUMIF($S$3:$FQ$3,$E1420+3,$S1420:$FQ1420)/COUNTIF($S$3:$FQ$3,$E1420+3)</f>
        <v>2.33441666666667</v>
      </c>
      <c r="P1420" s="27" t="n">
        <f aca="false">SUMIF($S$3:$FQ$3,$E1420+4,$S1420:$FQ1420)/COUNTIF($S$3:$FQ$3,$E1420+4)</f>
        <v>2.35441666666667</v>
      </c>
      <c r="Q1420" s="27" t="n">
        <f aca="false">SUMIF($S$3:$FQ$3,$E1420+5,$S1420:$FQ1420)/COUNTIF($S$3:$FQ$3,$E1420+5)</f>
        <v>2.38941666666667</v>
      </c>
      <c r="R1420" s="28" t="n">
        <v>36028</v>
      </c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30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 t="n">
        <v>1.947</v>
      </c>
      <c r="CI1420" s="29" t="n">
        <v>1.981</v>
      </c>
      <c r="CJ1420" s="29" t="n">
        <v>2.183</v>
      </c>
      <c r="CK1420" s="29" t="n">
        <v>2.421</v>
      </c>
      <c r="CL1420" s="29" t="n">
        <v>2.537</v>
      </c>
      <c r="CM1420" s="29" t="n">
        <v>2.47</v>
      </c>
      <c r="CN1420" s="29" t="n">
        <v>2.368</v>
      </c>
      <c r="CO1420" s="29" t="n">
        <v>2.268</v>
      </c>
      <c r="CP1420" s="29" t="n">
        <v>2.24</v>
      </c>
      <c r="CQ1420" s="29" t="n">
        <v>2.235</v>
      </c>
      <c r="CR1420" s="29" t="n">
        <v>2.235</v>
      </c>
      <c r="CS1420" s="29" t="n">
        <v>2.235</v>
      </c>
      <c r="CT1420" s="29" t="n">
        <v>2.238</v>
      </c>
      <c r="CU1420" s="29" t="n">
        <v>2.262</v>
      </c>
      <c r="CV1420" s="29" t="n">
        <v>2.403</v>
      </c>
      <c r="CW1420" s="29" t="n">
        <v>2.528</v>
      </c>
      <c r="CX1420" s="29" t="n">
        <v>2.562</v>
      </c>
      <c r="CY1420" s="29" t="n">
        <v>2.462</v>
      </c>
      <c r="CZ1420" s="29" t="n">
        <v>2.347</v>
      </c>
      <c r="DA1420" s="29" t="n">
        <v>2.236</v>
      </c>
      <c r="DB1420" s="29" t="n">
        <v>2.209</v>
      </c>
      <c r="DC1420" s="29" t="n">
        <v>2.211</v>
      </c>
      <c r="DD1420" s="29" t="n">
        <v>2.218</v>
      </c>
      <c r="DE1420" s="29" t="n">
        <v>2.233</v>
      </c>
      <c r="DF1420" s="29" t="n">
        <v>2.241</v>
      </c>
      <c r="DG1420" s="29" t="n">
        <v>2.273</v>
      </c>
      <c r="DH1420" s="29" t="n">
        <v>2.403</v>
      </c>
      <c r="DI1420" s="29" t="n">
        <v>2.538</v>
      </c>
      <c r="DJ1420" s="29" t="n">
        <v>2.559</v>
      </c>
      <c r="DK1420" s="29" t="n">
        <v>2.445</v>
      </c>
      <c r="DL1420" s="29" t="n">
        <v>2.351</v>
      </c>
      <c r="DM1420" s="29" t="n">
        <v>2.251</v>
      </c>
      <c r="DN1420" s="29" t="n">
        <v>2.238</v>
      </c>
      <c r="DO1420" s="29" t="n">
        <v>2.238</v>
      </c>
      <c r="DP1420" s="29" t="n">
        <v>2.238</v>
      </c>
      <c r="DQ1420" s="29" t="n">
        <v>2.238</v>
      </c>
      <c r="DR1420" s="29" t="n">
        <v>2.241</v>
      </c>
      <c r="DS1420" s="29" t="n">
        <v>2.273</v>
      </c>
      <c r="DT1420" s="29" t="n">
        <v>2.403</v>
      </c>
      <c r="DU1420" s="29" t="n">
        <v>2.538</v>
      </c>
      <c r="DV1420" s="29" t="n">
        <v>2.579</v>
      </c>
      <c r="DW1420" s="29" t="n">
        <v>2.465</v>
      </c>
      <c r="DX1420" s="29" t="n">
        <v>2.371</v>
      </c>
      <c r="DY1420" s="29" t="n">
        <v>2.271</v>
      </c>
      <c r="DZ1420" s="29" t="n">
        <v>2.258</v>
      </c>
      <c r="EA1420" s="29" t="n">
        <v>2.258</v>
      </c>
      <c r="EB1420" s="29" t="n">
        <v>2.258</v>
      </c>
      <c r="EC1420" s="29" t="n">
        <v>2.258</v>
      </c>
      <c r="ED1420" s="29" t="n">
        <v>2.261</v>
      </c>
      <c r="EE1420" s="29" t="n">
        <v>2.293</v>
      </c>
      <c r="EF1420" s="29" t="n">
        <v>2.423</v>
      </c>
      <c r="EG1420" s="29" t="n">
        <v>2.558</v>
      </c>
      <c r="EH1420" s="29" t="n">
        <v>2.614</v>
      </c>
      <c r="EI1420" s="29" t="n">
        <v>2.5</v>
      </c>
      <c r="EJ1420" s="29" t="n">
        <v>2.406</v>
      </c>
      <c r="EK1420" s="29" t="n">
        <v>2.306</v>
      </c>
      <c r="EL1420" s="29" t="n">
        <v>2.293</v>
      </c>
      <c r="EM1420" s="29" t="n">
        <v>2.293</v>
      </c>
      <c r="EN1420" s="29" t="n">
        <v>2.293</v>
      </c>
      <c r="EO1420" s="29" t="n">
        <v>2.293</v>
      </c>
      <c r="EP1420" s="29" t="n">
        <v>2.296</v>
      </c>
      <c r="EQ1420" s="29" t="n">
        <v>2.328</v>
      </c>
      <c r="ER1420" s="29" t="n">
        <v>2.458</v>
      </c>
      <c r="ES1420" s="29" t="n">
        <v>2.593</v>
      </c>
      <c r="ET1420" s="29" t="n">
        <v>2.659</v>
      </c>
      <c r="EU1420" s="29" t="n">
        <v>2.545</v>
      </c>
      <c r="EV1420" s="29" t="n">
        <v>2.451</v>
      </c>
      <c r="EW1420" s="29" t="n">
        <v>2.351</v>
      </c>
      <c r="EX1420" s="29" t="n">
        <v>2.338</v>
      </c>
      <c r="EY1420" s="29" t="n">
        <v>2.338</v>
      </c>
      <c r="EZ1420" s="29" t="n">
        <v>2.338</v>
      </c>
      <c r="FA1420" s="29" t="n">
        <v>2.338</v>
      </c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  <c r="GR1420" s="0"/>
      <c r="GS1420" s="0"/>
      <c r="GT1420" s="0"/>
      <c r="GU1420" s="0"/>
      <c r="GV1420" s="0"/>
      <c r="GW1420" s="0"/>
      <c r="GX1420" s="0"/>
      <c r="GY1420" s="0"/>
      <c r="GZ1420" s="0"/>
      <c r="HA1420" s="0"/>
      <c r="HB1420" s="0"/>
      <c r="HC1420" s="0"/>
      <c r="HD1420" s="0"/>
      <c r="HE1420" s="0"/>
      <c r="HF1420" s="0"/>
      <c r="HG1420" s="0"/>
      <c r="HH1420" s="0"/>
      <c r="HI1420" s="0"/>
      <c r="HJ1420" s="0"/>
      <c r="HK1420" s="0"/>
      <c r="HL1420" s="0"/>
      <c r="HM1420" s="0"/>
      <c r="HN1420" s="0"/>
      <c r="HO1420" s="0"/>
      <c r="HP1420" s="0"/>
      <c r="HQ1420" s="0"/>
      <c r="HR1420" s="0"/>
      <c r="HS1420" s="0"/>
      <c r="HT1420" s="0"/>
      <c r="HU1420" s="0"/>
      <c r="HV1420" s="0"/>
      <c r="HW1420" s="0"/>
      <c r="HX1420" s="0"/>
      <c r="HY1420" s="0"/>
      <c r="HZ1420" s="0"/>
      <c r="IA1420" s="0"/>
      <c r="IB1420" s="0"/>
      <c r="IC1420" s="0"/>
      <c r="ID1420" s="0"/>
      <c r="IE1420" s="0"/>
      <c r="IF1420" s="0"/>
      <c r="IG1420" s="0"/>
      <c r="IH1420" s="0"/>
      <c r="II1420" s="0"/>
      <c r="IJ1420" s="0"/>
      <c r="IK1420" s="0"/>
      <c r="IL1420" s="0"/>
      <c r="IM1420" s="0"/>
      <c r="IN1420" s="0"/>
      <c r="IO1420" s="0"/>
      <c r="IP1420" s="0"/>
      <c r="IQ1420" s="0"/>
      <c r="IR1420" s="0"/>
      <c r="IS1420" s="0"/>
      <c r="IT1420" s="0"/>
      <c r="IU1420" s="0"/>
      <c r="IV1420" s="0"/>
      <c r="IW1420" s="0"/>
    </row>
    <row r="1421" customFormat="false" ht="12.75" hidden="true" customHeight="false" outlineLevel="0" collapsed="false">
      <c r="A1421" s="0" t="n">
        <f aca="false">WEEKDAY(C1421,2)</f>
        <v>1</v>
      </c>
      <c r="B1421" s="0" t="n">
        <f aca="false">MONTH(C1421)</f>
        <v>8</v>
      </c>
      <c r="C1421" s="23" t="n">
        <v>36031</v>
      </c>
      <c r="D1421" s="0" t="n">
        <f aca="false">MONTH(R1421)</f>
        <v>8</v>
      </c>
      <c r="E1421" s="0" t="n">
        <f aca="false">YEAR(R1421)</f>
        <v>1998</v>
      </c>
      <c r="F1421" s="35" t="n">
        <f aca="false">L1421-K1421</f>
        <v>0.4374</v>
      </c>
      <c r="G1421" s="24" t="n">
        <f aca="false">N1421-M1421</f>
        <v>-0.00216666666666665</v>
      </c>
      <c r="H1421" s="24" t="n">
        <f aca="false">O1421-N1421</f>
        <v>0.00666666666666682</v>
      </c>
      <c r="I1421" s="24" t="n">
        <f aca="false">O1421-M1421</f>
        <v>0.00450000000000017</v>
      </c>
      <c r="J1421" s="25" t="n">
        <f aca="false">VLOOKUP(C1421,'Nymex hist.'!A:B,2,0)</f>
        <v>1.926</v>
      </c>
      <c r="K1421" s="34" t="n">
        <f aca="false">AVERAGE(CC1421:CI1421)</f>
        <v>1.938</v>
      </c>
      <c r="L1421" s="34" t="n">
        <f aca="false">AVERAGE(CJ1421:CN1421)</f>
        <v>2.3754</v>
      </c>
      <c r="M1421" s="27" t="n">
        <f aca="false">SUMIF($S$3:$FQ$3,$E1421+1,$S1421:$FQ1421)/COUNTIF($S$3:$FQ$3,$E1421+1)</f>
        <v>2.32191666666667</v>
      </c>
      <c r="N1421" s="27" t="n">
        <f aca="false">SUMIF($S$3:$FQ$3,$E1421+2,$S1421:$FQ1421)/COUNTIF($S$3:$FQ$3,$E1421+2)</f>
        <v>2.31975</v>
      </c>
      <c r="O1421" s="27" t="n">
        <f aca="false">SUMIF($S$3:$FQ$3,$E1421+3,$S1421:$FQ1421)/COUNTIF($S$3:$FQ$3,$E1421+3)</f>
        <v>2.32641666666667</v>
      </c>
      <c r="P1421" s="27" t="n">
        <f aca="false">SUMIF($S$3:$FQ$3,$E1421+4,$S1421:$FQ1421)/COUNTIF($S$3:$FQ$3,$E1421+4)</f>
        <v>2.34641666666667</v>
      </c>
      <c r="Q1421" s="27" t="n">
        <f aca="false">SUMIF($S$3:$FQ$3,$E1421+5,$S1421:$FQ1421)/COUNTIF($S$3:$FQ$3,$E1421+5)</f>
        <v>2.38141666666667</v>
      </c>
      <c r="R1421" s="28" t="n">
        <v>36031</v>
      </c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30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 t="n">
        <v>1.926</v>
      </c>
      <c r="CI1421" s="29" t="n">
        <v>1.95</v>
      </c>
      <c r="CJ1421" s="29" t="n">
        <v>2.155</v>
      </c>
      <c r="CK1421" s="29" t="n">
        <v>2.395</v>
      </c>
      <c r="CL1421" s="29" t="n">
        <v>2.517</v>
      </c>
      <c r="CM1421" s="29" t="n">
        <v>2.455</v>
      </c>
      <c r="CN1421" s="29" t="n">
        <v>2.355</v>
      </c>
      <c r="CO1421" s="29" t="n">
        <v>2.255</v>
      </c>
      <c r="CP1421" s="29" t="n">
        <v>2.227</v>
      </c>
      <c r="CQ1421" s="29" t="n">
        <v>2.222</v>
      </c>
      <c r="CR1421" s="29" t="n">
        <v>2.222</v>
      </c>
      <c r="CS1421" s="29" t="n">
        <v>2.222</v>
      </c>
      <c r="CT1421" s="29" t="n">
        <v>2.225</v>
      </c>
      <c r="CU1421" s="29" t="n">
        <v>2.25</v>
      </c>
      <c r="CV1421" s="29" t="n">
        <v>2.393</v>
      </c>
      <c r="CW1421" s="29" t="n">
        <v>2.52</v>
      </c>
      <c r="CX1421" s="29" t="n">
        <v>2.554</v>
      </c>
      <c r="CY1421" s="29" t="n">
        <v>2.454</v>
      </c>
      <c r="CZ1421" s="29" t="n">
        <v>2.339</v>
      </c>
      <c r="DA1421" s="29" t="n">
        <v>2.228</v>
      </c>
      <c r="DB1421" s="29" t="n">
        <v>2.201</v>
      </c>
      <c r="DC1421" s="29" t="n">
        <v>2.203</v>
      </c>
      <c r="DD1421" s="29" t="n">
        <v>2.21</v>
      </c>
      <c r="DE1421" s="29" t="n">
        <v>2.225</v>
      </c>
      <c r="DF1421" s="29" t="n">
        <v>2.233</v>
      </c>
      <c r="DG1421" s="29" t="n">
        <v>2.265</v>
      </c>
      <c r="DH1421" s="29" t="n">
        <v>2.395</v>
      </c>
      <c r="DI1421" s="29" t="n">
        <v>2.53</v>
      </c>
      <c r="DJ1421" s="29" t="n">
        <v>2.551</v>
      </c>
      <c r="DK1421" s="29" t="n">
        <v>2.437</v>
      </c>
      <c r="DL1421" s="29" t="n">
        <v>2.343</v>
      </c>
      <c r="DM1421" s="29" t="n">
        <v>2.243</v>
      </c>
      <c r="DN1421" s="29" t="n">
        <v>2.23</v>
      </c>
      <c r="DO1421" s="29" t="n">
        <v>2.23</v>
      </c>
      <c r="DP1421" s="29" t="n">
        <v>2.23</v>
      </c>
      <c r="DQ1421" s="29" t="n">
        <v>2.23</v>
      </c>
      <c r="DR1421" s="29" t="n">
        <v>2.233</v>
      </c>
      <c r="DS1421" s="29" t="n">
        <v>2.265</v>
      </c>
      <c r="DT1421" s="29" t="n">
        <v>2.395</v>
      </c>
      <c r="DU1421" s="29" t="n">
        <v>2.53</v>
      </c>
      <c r="DV1421" s="29" t="n">
        <v>2.571</v>
      </c>
      <c r="DW1421" s="29" t="n">
        <v>2.457</v>
      </c>
      <c r="DX1421" s="29" t="n">
        <v>2.363</v>
      </c>
      <c r="DY1421" s="29" t="n">
        <v>2.263</v>
      </c>
      <c r="DZ1421" s="29" t="n">
        <v>2.25</v>
      </c>
      <c r="EA1421" s="29" t="n">
        <v>2.25</v>
      </c>
      <c r="EB1421" s="29" t="n">
        <v>2.25</v>
      </c>
      <c r="EC1421" s="29" t="n">
        <v>2.25</v>
      </c>
      <c r="ED1421" s="29" t="n">
        <v>2.253</v>
      </c>
      <c r="EE1421" s="29" t="n">
        <v>2.285</v>
      </c>
      <c r="EF1421" s="29" t="n">
        <v>2.415</v>
      </c>
      <c r="EG1421" s="29" t="n">
        <v>2.55</v>
      </c>
      <c r="EH1421" s="29" t="n">
        <v>2.606</v>
      </c>
      <c r="EI1421" s="29" t="n">
        <v>2.492</v>
      </c>
      <c r="EJ1421" s="29" t="n">
        <v>2.398</v>
      </c>
      <c r="EK1421" s="29" t="n">
        <v>2.298</v>
      </c>
      <c r="EL1421" s="29" t="n">
        <v>2.285</v>
      </c>
      <c r="EM1421" s="29" t="n">
        <v>2.285</v>
      </c>
      <c r="EN1421" s="29" t="n">
        <v>2.285</v>
      </c>
      <c r="EO1421" s="29" t="n">
        <v>2.285</v>
      </c>
      <c r="EP1421" s="29" t="n">
        <v>2.288</v>
      </c>
      <c r="EQ1421" s="29" t="n">
        <v>2.32</v>
      </c>
      <c r="ER1421" s="29" t="n">
        <v>2.45</v>
      </c>
      <c r="ES1421" s="29" t="n">
        <v>2.585</v>
      </c>
      <c r="ET1421" s="29" t="n">
        <v>2.651</v>
      </c>
      <c r="EU1421" s="29" t="n">
        <v>2.537</v>
      </c>
      <c r="EV1421" s="29" t="n">
        <v>2.443</v>
      </c>
      <c r="EW1421" s="29" t="n">
        <v>2.343</v>
      </c>
      <c r="EX1421" s="29" t="n">
        <v>2.33</v>
      </c>
      <c r="EY1421" s="29" t="n">
        <v>2.33</v>
      </c>
      <c r="EZ1421" s="29" t="n">
        <v>2.33</v>
      </c>
      <c r="FA1421" s="29" t="n">
        <v>2.33</v>
      </c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29"/>
      <c r="GF1421" s="29"/>
      <c r="GG1421" s="29"/>
      <c r="GH1421" s="29"/>
      <c r="GI1421" s="29"/>
      <c r="GJ1421" s="29"/>
      <c r="GK1421" s="29"/>
      <c r="GL1421" s="29"/>
      <c r="GM1421" s="29"/>
      <c r="GN1421" s="29"/>
      <c r="GO1421" s="29"/>
      <c r="GP1421" s="29"/>
      <c r="GQ1421" s="29"/>
      <c r="GR1421" s="0"/>
      <c r="GS1421" s="0"/>
      <c r="GT1421" s="0"/>
      <c r="GU1421" s="0"/>
      <c r="GV1421" s="0"/>
      <c r="GW1421" s="0"/>
      <c r="GX1421" s="0"/>
      <c r="GY1421" s="0"/>
      <c r="GZ1421" s="0"/>
      <c r="HA1421" s="0"/>
      <c r="HB1421" s="0"/>
      <c r="HC1421" s="0"/>
      <c r="HD1421" s="0"/>
      <c r="HE1421" s="0"/>
      <c r="HF1421" s="0"/>
      <c r="HG1421" s="0"/>
      <c r="HH1421" s="0"/>
      <c r="HI1421" s="0"/>
      <c r="HJ1421" s="0"/>
      <c r="HK1421" s="0"/>
      <c r="HL1421" s="0"/>
      <c r="HM1421" s="0"/>
      <c r="HN1421" s="0"/>
      <c r="HO1421" s="0"/>
      <c r="HP1421" s="0"/>
      <c r="HQ1421" s="0"/>
      <c r="HR1421" s="0"/>
      <c r="HS1421" s="0"/>
      <c r="HT1421" s="0"/>
      <c r="HU1421" s="0"/>
      <c r="HV1421" s="0"/>
      <c r="HW1421" s="0"/>
      <c r="HX1421" s="0"/>
      <c r="HY1421" s="0"/>
      <c r="HZ1421" s="0"/>
      <c r="IA1421" s="0"/>
      <c r="IB1421" s="0"/>
      <c r="IC1421" s="0"/>
      <c r="ID1421" s="0"/>
      <c r="IE1421" s="0"/>
      <c r="IF1421" s="0"/>
      <c r="IG1421" s="0"/>
      <c r="IH1421" s="0"/>
      <c r="II1421" s="0"/>
      <c r="IJ1421" s="0"/>
      <c r="IK1421" s="0"/>
      <c r="IL1421" s="0"/>
      <c r="IM1421" s="0"/>
      <c r="IN1421" s="0"/>
      <c r="IO1421" s="0"/>
      <c r="IP1421" s="0"/>
      <c r="IQ1421" s="0"/>
      <c r="IR1421" s="0"/>
      <c r="IS1421" s="0"/>
      <c r="IT1421" s="0"/>
      <c r="IU1421" s="0"/>
      <c r="IV1421" s="0"/>
      <c r="IW1421" s="0"/>
    </row>
    <row r="1422" customFormat="false" ht="12.75" hidden="true" customHeight="false" outlineLevel="0" collapsed="false">
      <c r="A1422" s="0" t="n">
        <f aca="false">WEEKDAY(C1422,2)</f>
        <v>2</v>
      </c>
      <c r="B1422" s="0" t="n">
        <f aca="false">MONTH(C1422)</f>
        <v>8</v>
      </c>
      <c r="C1422" s="23" t="n">
        <v>36032</v>
      </c>
      <c r="D1422" s="0" t="n">
        <f aca="false">MONTH(R1422)</f>
        <v>8</v>
      </c>
      <c r="E1422" s="0" t="n">
        <f aca="false">YEAR(R1422)</f>
        <v>1998</v>
      </c>
      <c r="F1422" s="35" t="n">
        <f aca="false">L1422-K1422</f>
        <v>0.4889</v>
      </c>
      <c r="G1422" s="24" t="n">
        <f aca="false">N1422-M1422</f>
        <v>0.00974999999999993</v>
      </c>
      <c r="H1422" s="24" t="n">
        <f aca="false">O1422-N1422</f>
        <v>0.00666666666666638</v>
      </c>
      <c r="I1422" s="24" t="n">
        <f aca="false">O1422-M1422</f>
        <v>0.0164166666666663</v>
      </c>
      <c r="J1422" s="25" t="n">
        <f aca="false">VLOOKUP(C1422,'Nymex hist.'!A:B,2,0)</f>
        <v>1.828</v>
      </c>
      <c r="K1422" s="34" t="n">
        <f aca="false">AVERAGE(CC1422:CI1422)</f>
        <v>1.8425</v>
      </c>
      <c r="L1422" s="34" t="n">
        <f aca="false">AVERAGE(CJ1422:CN1422)</f>
        <v>2.3314</v>
      </c>
      <c r="M1422" s="27" t="n">
        <f aca="false">SUMIF($S$3:$FQ$3,$E1422+1,$S1422:$FQ1422)/COUNTIF($S$3:$FQ$3,$E1422+1)</f>
        <v>2.305</v>
      </c>
      <c r="N1422" s="27" t="n">
        <f aca="false">SUMIF($S$3:$FQ$3,$E1422+2,$S1422:$FQ1422)/COUNTIF($S$3:$FQ$3,$E1422+2)</f>
        <v>2.31475</v>
      </c>
      <c r="O1422" s="27" t="n">
        <f aca="false">SUMIF($S$3:$FQ$3,$E1422+3,$S1422:$FQ1422)/COUNTIF($S$3:$FQ$3,$E1422+3)</f>
        <v>2.32141666666667</v>
      </c>
      <c r="P1422" s="27" t="n">
        <f aca="false">SUMIF($S$3:$FQ$3,$E1422+4,$S1422:$FQ1422)/COUNTIF($S$3:$FQ$3,$E1422+4)</f>
        <v>2.34141666666667</v>
      </c>
      <c r="Q1422" s="27" t="n">
        <f aca="false">SUMIF($S$3:$FQ$3,$E1422+5,$S1422:$FQ1422)/COUNTIF($S$3:$FQ$3,$E1422+5)</f>
        <v>2.37641666666667</v>
      </c>
      <c r="R1422" s="28" t="n">
        <v>36032</v>
      </c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30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 t="n">
        <v>1.828</v>
      </c>
      <c r="CI1422" s="29" t="n">
        <v>1.857</v>
      </c>
      <c r="CJ1422" s="29" t="n">
        <v>2.092</v>
      </c>
      <c r="CK1422" s="29" t="n">
        <v>2.345</v>
      </c>
      <c r="CL1422" s="29" t="n">
        <v>2.47</v>
      </c>
      <c r="CM1422" s="29" t="n">
        <v>2.42</v>
      </c>
      <c r="CN1422" s="29" t="n">
        <v>2.33</v>
      </c>
      <c r="CO1422" s="29" t="n">
        <v>2.24</v>
      </c>
      <c r="CP1422" s="29" t="n">
        <v>2.212</v>
      </c>
      <c r="CQ1422" s="29" t="n">
        <v>2.21</v>
      </c>
      <c r="CR1422" s="29" t="n">
        <v>2.21</v>
      </c>
      <c r="CS1422" s="29" t="n">
        <v>2.21</v>
      </c>
      <c r="CT1422" s="29" t="n">
        <v>2.215</v>
      </c>
      <c r="CU1422" s="29" t="n">
        <v>2.243</v>
      </c>
      <c r="CV1422" s="29" t="n">
        <v>2.385</v>
      </c>
      <c r="CW1422" s="29" t="n">
        <v>2.515</v>
      </c>
      <c r="CX1422" s="29" t="n">
        <v>2.549</v>
      </c>
      <c r="CY1422" s="29" t="n">
        <v>2.449</v>
      </c>
      <c r="CZ1422" s="29" t="n">
        <v>2.334</v>
      </c>
      <c r="DA1422" s="29" t="n">
        <v>2.223</v>
      </c>
      <c r="DB1422" s="29" t="n">
        <v>2.196</v>
      </c>
      <c r="DC1422" s="29" t="n">
        <v>2.198</v>
      </c>
      <c r="DD1422" s="29" t="n">
        <v>2.205</v>
      </c>
      <c r="DE1422" s="29" t="n">
        <v>2.22</v>
      </c>
      <c r="DF1422" s="29" t="n">
        <v>2.228</v>
      </c>
      <c r="DG1422" s="29" t="n">
        <v>2.26</v>
      </c>
      <c r="DH1422" s="29" t="n">
        <v>2.39</v>
      </c>
      <c r="DI1422" s="29" t="n">
        <v>2.525</v>
      </c>
      <c r="DJ1422" s="29" t="n">
        <v>2.546</v>
      </c>
      <c r="DK1422" s="29" t="n">
        <v>2.432</v>
      </c>
      <c r="DL1422" s="29" t="n">
        <v>2.338</v>
      </c>
      <c r="DM1422" s="29" t="n">
        <v>2.238</v>
      </c>
      <c r="DN1422" s="29" t="n">
        <v>2.225</v>
      </c>
      <c r="DO1422" s="29" t="n">
        <v>2.225</v>
      </c>
      <c r="DP1422" s="29" t="n">
        <v>2.225</v>
      </c>
      <c r="DQ1422" s="29" t="n">
        <v>2.225</v>
      </c>
      <c r="DR1422" s="29" t="n">
        <v>2.228</v>
      </c>
      <c r="DS1422" s="29" t="n">
        <v>2.26</v>
      </c>
      <c r="DT1422" s="29" t="n">
        <v>2.39</v>
      </c>
      <c r="DU1422" s="29" t="n">
        <v>2.525</v>
      </c>
      <c r="DV1422" s="29" t="n">
        <v>2.566</v>
      </c>
      <c r="DW1422" s="29" t="n">
        <v>2.452</v>
      </c>
      <c r="DX1422" s="29" t="n">
        <v>2.358</v>
      </c>
      <c r="DY1422" s="29" t="n">
        <v>2.258</v>
      </c>
      <c r="DZ1422" s="29" t="n">
        <v>2.245</v>
      </c>
      <c r="EA1422" s="29" t="n">
        <v>2.245</v>
      </c>
      <c r="EB1422" s="29" t="n">
        <v>2.245</v>
      </c>
      <c r="EC1422" s="29" t="n">
        <v>2.245</v>
      </c>
      <c r="ED1422" s="29" t="n">
        <v>2.248</v>
      </c>
      <c r="EE1422" s="29" t="n">
        <v>2.28</v>
      </c>
      <c r="EF1422" s="29" t="n">
        <v>2.41</v>
      </c>
      <c r="EG1422" s="29" t="n">
        <v>2.545</v>
      </c>
      <c r="EH1422" s="29" t="n">
        <v>2.601</v>
      </c>
      <c r="EI1422" s="29" t="n">
        <v>2.487</v>
      </c>
      <c r="EJ1422" s="29" t="n">
        <v>2.393</v>
      </c>
      <c r="EK1422" s="29" t="n">
        <v>2.293</v>
      </c>
      <c r="EL1422" s="29" t="n">
        <v>2.28</v>
      </c>
      <c r="EM1422" s="29" t="n">
        <v>2.28</v>
      </c>
      <c r="EN1422" s="29" t="n">
        <v>2.28</v>
      </c>
      <c r="EO1422" s="29" t="n">
        <v>2.28</v>
      </c>
      <c r="EP1422" s="29" t="n">
        <v>2.283</v>
      </c>
      <c r="EQ1422" s="29" t="n">
        <v>2.315</v>
      </c>
      <c r="ER1422" s="29" t="n">
        <v>2.445</v>
      </c>
      <c r="ES1422" s="29" t="n">
        <v>2.58</v>
      </c>
      <c r="ET1422" s="29" t="n">
        <v>2.646</v>
      </c>
      <c r="EU1422" s="29" t="n">
        <v>2.532</v>
      </c>
      <c r="EV1422" s="29" t="n">
        <v>2.438</v>
      </c>
      <c r="EW1422" s="29" t="n">
        <v>2.338</v>
      </c>
      <c r="EX1422" s="29" t="n">
        <v>2.325</v>
      </c>
      <c r="EY1422" s="29" t="n">
        <v>2.325</v>
      </c>
      <c r="EZ1422" s="29" t="n">
        <v>2.325</v>
      </c>
      <c r="FA1422" s="29" t="n">
        <v>2.325</v>
      </c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29"/>
      <c r="GF1422" s="29"/>
      <c r="GG1422" s="29"/>
      <c r="GH1422" s="29"/>
      <c r="GI1422" s="29"/>
      <c r="GJ1422" s="29"/>
      <c r="GK1422" s="29"/>
      <c r="GL1422" s="29"/>
      <c r="GM1422" s="29"/>
      <c r="GN1422" s="29"/>
      <c r="GO1422" s="29"/>
      <c r="GP1422" s="29"/>
      <c r="GQ1422" s="29"/>
      <c r="GR1422" s="0"/>
      <c r="GS1422" s="0"/>
      <c r="GT1422" s="0"/>
      <c r="GU1422" s="0"/>
      <c r="GV1422" s="0"/>
      <c r="GW1422" s="0"/>
      <c r="GX1422" s="0"/>
      <c r="GY1422" s="0"/>
      <c r="GZ1422" s="0"/>
      <c r="HA1422" s="0"/>
      <c r="HB1422" s="0"/>
      <c r="HC1422" s="0"/>
      <c r="HD1422" s="0"/>
      <c r="HE1422" s="0"/>
      <c r="HF1422" s="0"/>
      <c r="HG1422" s="0"/>
      <c r="HH1422" s="0"/>
      <c r="HI1422" s="0"/>
      <c r="HJ1422" s="0"/>
      <c r="HK1422" s="0"/>
      <c r="HL1422" s="0"/>
      <c r="HM1422" s="0"/>
      <c r="HN1422" s="0"/>
      <c r="HO1422" s="0"/>
      <c r="HP1422" s="0"/>
      <c r="HQ1422" s="0"/>
      <c r="HR1422" s="0"/>
      <c r="HS1422" s="0"/>
      <c r="HT1422" s="0"/>
      <c r="HU1422" s="0"/>
      <c r="HV1422" s="0"/>
      <c r="HW1422" s="0"/>
      <c r="HX1422" s="0"/>
      <c r="HY1422" s="0"/>
      <c r="HZ1422" s="0"/>
      <c r="IA1422" s="0"/>
      <c r="IB1422" s="0"/>
      <c r="IC1422" s="0"/>
      <c r="ID1422" s="0"/>
      <c r="IE1422" s="0"/>
      <c r="IF1422" s="0"/>
      <c r="IG1422" s="0"/>
      <c r="IH1422" s="0"/>
      <c r="II1422" s="0"/>
      <c r="IJ1422" s="0"/>
      <c r="IK1422" s="0"/>
      <c r="IL1422" s="0"/>
      <c r="IM1422" s="0"/>
      <c r="IN1422" s="0"/>
      <c r="IO1422" s="0"/>
      <c r="IP1422" s="0"/>
      <c r="IQ1422" s="0"/>
      <c r="IR1422" s="0"/>
      <c r="IS1422" s="0"/>
      <c r="IT1422" s="0"/>
      <c r="IU1422" s="0"/>
      <c r="IV1422" s="0"/>
      <c r="IW1422" s="0"/>
    </row>
    <row r="1423" customFormat="false" ht="12.75" hidden="true" customHeight="false" outlineLevel="0" collapsed="false">
      <c r="A1423" s="0" t="n">
        <f aca="false">WEEKDAY(C1423,2)</f>
        <v>3</v>
      </c>
      <c r="B1423" s="0" t="n">
        <f aca="false">MONTH(C1423)</f>
        <v>8</v>
      </c>
      <c r="C1423" s="23" t="n">
        <v>36033</v>
      </c>
      <c r="D1423" s="0" t="n">
        <f aca="false">MONTH(R1423)</f>
        <v>8</v>
      </c>
      <c r="E1423" s="0" t="n">
        <f aca="false">YEAR(R1423)</f>
        <v>1998</v>
      </c>
      <c r="F1423" s="35" t="n">
        <f aca="false">L1423-K1423</f>
        <v>0.5168</v>
      </c>
      <c r="G1423" s="24" t="n">
        <f aca="false">N1423-M1423</f>
        <v>0.0195000000000003</v>
      </c>
      <c r="H1423" s="24" t="n">
        <f aca="false">O1423-N1423</f>
        <v>0.00449999999999973</v>
      </c>
      <c r="I1423" s="24" t="n">
        <f aca="false">O1423-M1423</f>
        <v>0.024</v>
      </c>
      <c r="J1423" s="25" t="n">
        <f aca="false">VLOOKUP(C1423,'Nymex hist.'!A:B,2,0)</f>
        <v>1.762</v>
      </c>
      <c r="K1423" s="34" t="n">
        <f aca="false">AVERAGE(CC1423:CI1423)</f>
        <v>1.776</v>
      </c>
      <c r="L1423" s="34" t="n">
        <f aca="false">AVERAGE(CJ1423:CN1423)</f>
        <v>2.2928</v>
      </c>
      <c r="M1423" s="27" t="n">
        <f aca="false">SUMIF($S$3:$FQ$3,$E1423+1,$S1423:$FQ1423)/COUNTIF($S$3:$FQ$3,$E1423+1)</f>
        <v>2.29425</v>
      </c>
      <c r="N1423" s="27" t="n">
        <f aca="false">SUMIF($S$3:$FQ$3,$E1423+2,$S1423:$FQ1423)/COUNTIF($S$3:$FQ$3,$E1423+2)</f>
        <v>2.31375</v>
      </c>
      <c r="O1423" s="27" t="n">
        <f aca="false">SUMIF($S$3:$FQ$3,$E1423+3,$S1423:$FQ1423)/COUNTIF($S$3:$FQ$3,$E1423+3)</f>
        <v>2.31825</v>
      </c>
      <c r="P1423" s="27" t="n">
        <f aca="false">SUMIF($S$3:$FQ$3,$E1423+4,$S1423:$FQ1423)/COUNTIF($S$3:$FQ$3,$E1423+4)</f>
        <v>2.33825</v>
      </c>
      <c r="Q1423" s="27" t="n">
        <f aca="false">SUMIF($S$3:$FQ$3,$E1423+5,$S1423:$FQ1423)/COUNTIF($S$3:$FQ$3,$E1423+5)</f>
        <v>2.37325</v>
      </c>
      <c r="R1423" s="28" t="n">
        <v>36033</v>
      </c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30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 t="n">
        <v>1.762</v>
      </c>
      <c r="CI1423" s="29" t="n">
        <v>1.79</v>
      </c>
      <c r="CJ1423" s="29" t="n">
        <v>2.042</v>
      </c>
      <c r="CK1423" s="29" t="n">
        <v>2.305</v>
      </c>
      <c r="CL1423" s="29" t="n">
        <v>2.432</v>
      </c>
      <c r="CM1423" s="29" t="n">
        <v>2.38</v>
      </c>
      <c r="CN1423" s="29" t="n">
        <v>2.305</v>
      </c>
      <c r="CO1423" s="29" t="n">
        <v>2.23</v>
      </c>
      <c r="CP1423" s="29" t="n">
        <v>2.21</v>
      </c>
      <c r="CQ1423" s="29" t="n">
        <v>2.21</v>
      </c>
      <c r="CR1423" s="29" t="n">
        <v>2.21</v>
      </c>
      <c r="CS1423" s="29" t="n">
        <v>2.21</v>
      </c>
      <c r="CT1423" s="29" t="n">
        <v>2.21</v>
      </c>
      <c r="CU1423" s="29" t="n">
        <v>2.24</v>
      </c>
      <c r="CV1423" s="29" t="n">
        <v>2.382</v>
      </c>
      <c r="CW1423" s="29" t="n">
        <v>2.512</v>
      </c>
      <c r="CX1423" s="29" t="n">
        <v>2.548</v>
      </c>
      <c r="CY1423" s="29" t="n">
        <v>2.448</v>
      </c>
      <c r="CZ1423" s="29" t="n">
        <v>2.333</v>
      </c>
      <c r="DA1423" s="29" t="n">
        <v>2.222</v>
      </c>
      <c r="DB1423" s="29" t="n">
        <v>2.195</v>
      </c>
      <c r="DC1423" s="29" t="n">
        <v>2.197</v>
      </c>
      <c r="DD1423" s="29" t="n">
        <v>2.204</v>
      </c>
      <c r="DE1423" s="29" t="n">
        <v>2.219</v>
      </c>
      <c r="DF1423" s="29" t="n">
        <v>2.227</v>
      </c>
      <c r="DG1423" s="29" t="n">
        <v>2.259</v>
      </c>
      <c r="DH1423" s="29" t="n">
        <v>2.389</v>
      </c>
      <c r="DI1423" s="29" t="n">
        <v>2.524</v>
      </c>
      <c r="DJ1423" s="29" t="n">
        <v>2.544</v>
      </c>
      <c r="DK1423" s="29" t="n">
        <v>2.429</v>
      </c>
      <c r="DL1423" s="29" t="n">
        <v>2.334</v>
      </c>
      <c r="DM1423" s="29" t="n">
        <v>2.233</v>
      </c>
      <c r="DN1423" s="29" t="n">
        <v>2.22</v>
      </c>
      <c r="DO1423" s="29" t="n">
        <v>2.22</v>
      </c>
      <c r="DP1423" s="29" t="n">
        <v>2.22</v>
      </c>
      <c r="DQ1423" s="29" t="n">
        <v>2.22</v>
      </c>
      <c r="DR1423" s="29" t="n">
        <v>2.227</v>
      </c>
      <c r="DS1423" s="29" t="n">
        <v>2.259</v>
      </c>
      <c r="DT1423" s="29" t="n">
        <v>2.389</v>
      </c>
      <c r="DU1423" s="29" t="n">
        <v>2.524</v>
      </c>
      <c r="DV1423" s="29" t="n">
        <v>2.564</v>
      </c>
      <c r="DW1423" s="29" t="n">
        <v>2.449</v>
      </c>
      <c r="DX1423" s="29" t="n">
        <v>2.354</v>
      </c>
      <c r="DY1423" s="29" t="n">
        <v>2.253</v>
      </c>
      <c r="DZ1423" s="29" t="n">
        <v>2.24</v>
      </c>
      <c r="EA1423" s="29" t="n">
        <v>2.24</v>
      </c>
      <c r="EB1423" s="29" t="n">
        <v>2.24</v>
      </c>
      <c r="EC1423" s="29" t="n">
        <v>2.24</v>
      </c>
      <c r="ED1423" s="29" t="n">
        <v>2.247</v>
      </c>
      <c r="EE1423" s="29" t="n">
        <v>2.279</v>
      </c>
      <c r="EF1423" s="29" t="n">
        <v>2.409</v>
      </c>
      <c r="EG1423" s="29" t="n">
        <v>2.544</v>
      </c>
      <c r="EH1423" s="29" t="n">
        <v>2.599</v>
      </c>
      <c r="EI1423" s="29" t="n">
        <v>2.484</v>
      </c>
      <c r="EJ1423" s="29" t="n">
        <v>2.389</v>
      </c>
      <c r="EK1423" s="29" t="n">
        <v>2.288</v>
      </c>
      <c r="EL1423" s="29" t="n">
        <v>2.275</v>
      </c>
      <c r="EM1423" s="29" t="n">
        <v>2.275</v>
      </c>
      <c r="EN1423" s="29" t="n">
        <v>2.275</v>
      </c>
      <c r="EO1423" s="29" t="n">
        <v>2.275</v>
      </c>
      <c r="EP1423" s="29" t="n">
        <v>2.282</v>
      </c>
      <c r="EQ1423" s="29" t="n">
        <v>2.314</v>
      </c>
      <c r="ER1423" s="29" t="n">
        <v>2.444</v>
      </c>
      <c r="ES1423" s="29" t="n">
        <v>2.579</v>
      </c>
      <c r="ET1423" s="29" t="n">
        <v>2.644</v>
      </c>
      <c r="EU1423" s="29" t="n">
        <v>2.529</v>
      </c>
      <c r="EV1423" s="29" t="n">
        <v>2.434</v>
      </c>
      <c r="EW1423" s="29" t="n">
        <v>2.333</v>
      </c>
      <c r="EX1423" s="29" t="n">
        <v>2.32</v>
      </c>
      <c r="EY1423" s="29" t="n">
        <v>2.32</v>
      </c>
      <c r="EZ1423" s="29" t="n">
        <v>2.32</v>
      </c>
      <c r="FA1423" s="29" t="n">
        <v>2.32</v>
      </c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  <c r="GM1423" s="29"/>
      <c r="GN1423" s="29"/>
      <c r="GO1423" s="29"/>
      <c r="GP1423" s="29"/>
      <c r="GQ1423" s="29"/>
      <c r="GR1423" s="0"/>
      <c r="GS1423" s="0"/>
      <c r="GT1423" s="0"/>
      <c r="GU1423" s="0"/>
      <c r="GV1423" s="0"/>
      <c r="GW1423" s="0"/>
      <c r="GX1423" s="0"/>
      <c r="GY1423" s="0"/>
      <c r="GZ1423" s="0"/>
      <c r="HA1423" s="0"/>
      <c r="HB1423" s="0"/>
      <c r="HC1423" s="0"/>
      <c r="HD1423" s="0"/>
      <c r="HE1423" s="0"/>
      <c r="HF1423" s="0"/>
      <c r="HG1423" s="0"/>
      <c r="HH1423" s="0"/>
      <c r="HI1423" s="0"/>
      <c r="HJ1423" s="0"/>
      <c r="HK1423" s="0"/>
      <c r="HL1423" s="0"/>
      <c r="HM1423" s="0"/>
      <c r="HN1423" s="0"/>
      <c r="HO1423" s="0"/>
      <c r="HP1423" s="0"/>
      <c r="HQ1423" s="0"/>
      <c r="HR1423" s="0"/>
      <c r="HS1423" s="0"/>
      <c r="HT1423" s="0"/>
      <c r="HU1423" s="0"/>
      <c r="HV1423" s="0"/>
      <c r="HW1423" s="0"/>
      <c r="HX1423" s="0"/>
      <c r="HY1423" s="0"/>
      <c r="HZ1423" s="0"/>
      <c r="IA1423" s="0"/>
      <c r="IB1423" s="0"/>
      <c r="IC1423" s="0"/>
      <c r="ID1423" s="0"/>
      <c r="IE1423" s="0"/>
      <c r="IF1423" s="0"/>
      <c r="IG1423" s="0"/>
      <c r="IH1423" s="0"/>
      <c r="II1423" s="0"/>
      <c r="IJ1423" s="0"/>
      <c r="IK1423" s="0"/>
      <c r="IL1423" s="0"/>
      <c r="IM1423" s="0"/>
      <c r="IN1423" s="0"/>
      <c r="IO1423" s="0"/>
      <c r="IP1423" s="0"/>
      <c r="IQ1423" s="0"/>
      <c r="IR1423" s="0"/>
      <c r="IS1423" s="0"/>
      <c r="IT1423" s="0"/>
      <c r="IU1423" s="0"/>
      <c r="IV1423" s="0"/>
      <c r="IW1423" s="0"/>
    </row>
    <row r="1424" customFormat="false" ht="12.75" hidden="false" customHeight="false" outlineLevel="0" collapsed="false">
      <c r="A1424" s="1" t="n">
        <f aca="false">WEEKDAY(C1424,2)</f>
        <v>4</v>
      </c>
      <c r="B1424" s="1" t="n">
        <f aca="false">MONTH(C1424)</f>
        <v>8</v>
      </c>
      <c r="C1424" s="23" t="n">
        <v>36034</v>
      </c>
      <c r="D1424" s="0" t="n">
        <f aca="false">MONTH(R1424)</f>
        <v>8</v>
      </c>
      <c r="E1424" s="0" t="n">
        <f aca="false">YEAR(R1424)</f>
        <v>1998</v>
      </c>
      <c r="F1424" s="3" t="n">
        <f aca="false">L1424-K1424</f>
        <v>0.5506</v>
      </c>
      <c r="G1424" s="3" t="n">
        <f aca="false">N1424-M1424</f>
        <v>0.0233333333333334</v>
      </c>
      <c r="H1424" s="3" t="n">
        <f aca="false">O1424-N1424</f>
        <v>0.00458333333333361</v>
      </c>
      <c r="I1424" s="3" t="n">
        <f aca="false">O1424-M1424</f>
        <v>0.027916666666667</v>
      </c>
      <c r="J1424" s="4" t="n">
        <f aca="false">VLOOKUP(C1424,'Nymex hist.'!A:B,2,0)</f>
        <v>1.672</v>
      </c>
      <c r="K1424" s="4" t="n">
        <f aca="false">AVERAGE(CC1424:CI1424)</f>
        <v>1.694</v>
      </c>
      <c r="L1424" s="4" t="n">
        <f aca="false">AVERAGE(CJ1424:CN1424)</f>
        <v>2.2446</v>
      </c>
      <c r="M1424" s="4" t="n">
        <f aca="false">SUMIF($S$3:$FQ$3,$E1424+1,$S1424:$FQ1424)/COUNTIF($S$3:$FQ$3,$E1424+1)</f>
        <v>2.2655</v>
      </c>
      <c r="N1424" s="4" t="n">
        <f aca="false">SUMIF($S$3:$FQ$3,$E1424+2,$S1424:$FQ1424)/COUNTIF($S$3:$FQ$3,$E1424+2)</f>
        <v>2.28883333333333</v>
      </c>
      <c r="O1424" s="4" t="n">
        <f aca="false">SUMIF($S$3:$FQ$3,$E1424+3,$S1424:$FQ1424)/COUNTIF($S$3:$FQ$3,$E1424+3)</f>
        <v>2.29341666666667</v>
      </c>
      <c r="P1424" s="4" t="n">
        <f aca="false">SUMIF($S$3:$FQ$3,$E1424+4,$S1424:$FQ1424)/COUNTIF($S$3:$FQ$3,$E1424+4)</f>
        <v>2.31341666666667</v>
      </c>
      <c r="Q1424" s="4" t="n">
        <f aca="false">SUMIF($S$3:$FQ$3,$E1424+5,$S1424:$FQ1424)/COUNTIF($S$3:$FQ$3,$E1424+5)</f>
        <v>2.34841666666667</v>
      </c>
      <c r="R1424" s="21" t="n">
        <v>36034</v>
      </c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7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2"/>
      <c r="BB1424" s="32"/>
      <c r="BC1424" s="32"/>
      <c r="BD1424" s="32"/>
      <c r="BE1424" s="32"/>
      <c r="BF1424" s="32"/>
      <c r="BG1424" s="32"/>
      <c r="BH1424" s="32"/>
      <c r="BI1424" s="32"/>
      <c r="BJ1424" s="32"/>
      <c r="BK1424" s="32"/>
      <c r="BL1424" s="32"/>
      <c r="BM1424" s="32"/>
      <c r="BN1424" s="32"/>
      <c r="BO1424" s="32"/>
      <c r="BP1424" s="32"/>
      <c r="BQ1424" s="32"/>
      <c r="BR1424" s="32"/>
      <c r="BS1424" s="32"/>
      <c r="BT1424" s="32"/>
      <c r="BU1424" s="32"/>
      <c r="BV1424" s="32"/>
      <c r="BW1424" s="32"/>
      <c r="BX1424" s="32"/>
      <c r="BY1424" s="32"/>
      <c r="BZ1424" s="32"/>
      <c r="CA1424" s="32"/>
      <c r="CB1424" s="32"/>
      <c r="CC1424" s="32"/>
      <c r="CD1424" s="32"/>
      <c r="CE1424" s="32"/>
      <c r="CF1424" s="32"/>
      <c r="CG1424" s="32"/>
      <c r="CH1424" s="32" t="n">
        <v>1.672</v>
      </c>
      <c r="CI1424" s="32" t="n">
        <v>1.716</v>
      </c>
      <c r="CJ1424" s="32" t="n">
        <v>1.973</v>
      </c>
      <c r="CK1424" s="32" t="n">
        <v>2.253</v>
      </c>
      <c r="CL1424" s="32" t="n">
        <v>2.385</v>
      </c>
      <c r="CM1424" s="32" t="n">
        <v>2.342</v>
      </c>
      <c r="CN1424" s="32" t="n">
        <v>2.27</v>
      </c>
      <c r="CO1424" s="32" t="n">
        <v>2.205</v>
      </c>
      <c r="CP1424" s="32" t="n">
        <v>2.185</v>
      </c>
      <c r="CQ1424" s="32" t="n">
        <v>2.185</v>
      </c>
      <c r="CR1424" s="32" t="n">
        <v>2.185</v>
      </c>
      <c r="CS1424" s="32" t="n">
        <v>2.185</v>
      </c>
      <c r="CT1424" s="32" t="n">
        <v>2.188</v>
      </c>
      <c r="CU1424" s="32" t="n">
        <v>2.213</v>
      </c>
      <c r="CV1424" s="32" t="n">
        <v>2.356</v>
      </c>
      <c r="CW1424" s="32" t="n">
        <v>2.487</v>
      </c>
      <c r="CX1424" s="32" t="n">
        <v>2.523</v>
      </c>
      <c r="CY1424" s="32" t="n">
        <v>2.423</v>
      </c>
      <c r="CZ1424" s="32" t="n">
        <v>2.308</v>
      </c>
      <c r="DA1424" s="32" t="n">
        <v>2.197</v>
      </c>
      <c r="DB1424" s="32" t="n">
        <v>2.17</v>
      </c>
      <c r="DC1424" s="32" t="n">
        <v>2.172</v>
      </c>
      <c r="DD1424" s="32" t="n">
        <v>2.179</v>
      </c>
      <c r="DE1424" s="32" t="n">
        <v>2.194</v>
      </c>
      <c r="DF1424" s="32" t="n">
        <v>2.202</v>
      </c>
      <c r="DG1424" s="32" t="n">
        <v>2.234</v>
      </c>
      <c r="DH1424" s="32" t="n">
        <v>2.365</v>
      </c>
      <c r="DI1424" s="32" t="n">
        <v>2.499</v>
      </c>
      <c r="DJ1424" s="32" t="n">
        <v>2.519</v>
      </c>
      <c r="DK1424" s="32" t="n">
        <v>2.405</v>
      </c>
      <c r="DL1424" s="32" t="n">
        <v>2.309</v>
      </c>
      <c r="DM1424" s="32" t="n">
        <v>2.208</v>
      </c>
      <c r="DN1424" s="32" t="n">
        <v>2.195</v>
      </c>
      <c r="DO1424" s="32" t="n">
        <v>2.195</v>
      </c>
      <c r="DP1424" s="32" t="n">
        <v>2.195</v>
      </c>
      <c r="DQ1424" s="32" t="n">
        <v>2.195</v>
      </c>
      <c r="DR1424" s="32" t="n">
        <v>2.202</v>
      </c>
      <c r="DS1424" s="32" t="n">
        <v>2.234</v>
      </c>
      <c r="DT1424" s="32" t="n">
        <v>2.365</v>
      </c>
      <c r="DU1424" s="32" t="n">
        <v>2.499</v>
      </c>
      <c r="DV1424" s="32" t="n">
        <v>2.539</v>
      </c>
      <c r="DW1424" s="32" t="n">
        <v>2.425</v>
      </c>
      <c r="DX1424" s="32" t="n">
        <v>2.329</v>
      </c>
      <c r="DY1424" s="32" t="n">
        <v>2.228</v>
      </c>
      <c r="DZ1424" s="32" t="n">
        <v>2.215</v>
      </c>
      <c r="EA1424" s="32" t="n">
        <v>2.215</v>
      </c>
      <c r="EB1424" s="32" t="n">
        <v>2.215</v>
      </c>
      <c r="EC1424" s="32" t="n">
        <v>2.215</v>
      </c>
      <c r="ED1424" s="32" t="n">
        <v>2.222</v>
      </c>
      <c r="EE1424" s="32" t="n">
        <v>2.254</v>
      </c>
      <c r="EF1424" s="32" t="n">
        <v>2.385</v>
      </c>
      <c r="EG1424" s="32" t="n">
        <v>2.519</v>
      </c>
      <c r="EH1424" s="32" t="n">
        <v>2.574</v>
      </c>
      <c r="EI1424" s="32" t="n">
        <v>2.46</v>
      </c>
      <c r="EJ1424" s="32" t="n">
        <v>2.364</v>
      </c>
      <c r="EK1424" s="32" t="n">
        <v>2.263</v>
      </c>
      <c r="EL1424" s="32" t="n">
        <v>2.25</v>
      </c>
      <c r="EM1424" s="32" t="n">
        <v>2.25</v>
      </c>
      <c r="EN1424" s="32" t="n">
        <v>2.25</v>
      </c>
      <c r="EO1424" s="32" t="n">
        <v>2.25</v>
      </c>
      <c r="EP1424" s="32" t="n">
        <v>2.257</v>
      </c>
      <c r="EQ1424" s="32" t="n">
        <v>2.289</v>
      </c>
      <c r="ER1424" s="32" t="n">
        <v>2.42</v>
      </c>
      <c r="ES1424" s="32" t="n">
        <v>2.554</v>
      </c>
      <c r="ET1424" s="32" t="n">
        <v>2.619</v>
      </c>
      <c r="EU1424" s="32" t="n">
        <v>2.505</v>
      </c>
      <c r="EV1424" s="32" t="n">
        <v>2.409</v>
      </c>
      <c r="EW1424" s="32" t="n">
        <v>2.308</v>
      </c>
      <c r="EX1424" s="32" t="n">
        <v>2.295</v>
      </c>
      <c r="EY1424" s="32" t="n">
        <v>2.295</v>
      </c>
      <c r="EZ1424" s="32" t="n">
        <v>2.295</v>
      </c>
      <c r="FA1424" s="32" t="n">
        <v>2.295</v>
      </c>
      <c r="FB1424" s="32"/>
      <c r="FC1424" s="32"/>
      <c r="FD1424" s="32"/>
      <c r="FE1424" s="32"/>
      <c r="FF1424" s="32"/>
      <c r="FG1424" s="32"/>
      <c r="FH1424" s="32"/>
      <c r="FI1424" s="32"/>
      <c r="FJ1424" s="32"/>
      <c r="FK1424" s="32"/>
      <c r="FL1424" s="32"/>
      <c r="FM1424" s="32"/>
      <c r="FN1424" s="32"/>
      <c r="FO1424" s="32"/>
      <c r="FP1424" s="32"/>
      <c r="FQ1424" s="32"/>
      <c r="FR1424" s="32"/>
      <c r="FS1424" s="32"/>
      <c r="FT1424" s="32"/>
      <c r="FU1424" s="32"/>
      <c r="FV1424" s="32"/>
      <c r="FW1424" s="32"/>
      <c r="FX1424" s="32"/>
      <c r="FY1424" s="32"/>
      <c r="FZ1424" s="32"/>
      <c r="GA1424" s="32"/>
      <c r="GB1424" s="32"/>
      <c r="GC1424" s="32"/>
      <c r="GD1424" s="32"/>
      <c r="GE1424" s="32"/>
      <c r="GF1424" s="32"/>
      <c r="GG1424" s="32"/>
      <c r="GH1424" s="32"/>
      <c r="GI1424" s="32"/>
      <c r="GJ1424" s="32"/>
      <c r="GK1424" s="32"/>
      <c r="GL1424" s="32"/>
      <c r="GM1424" s="32"/>
      <c r="GN1424" s="32"/>
      <c r="GO1424" s="32"/>
      <c r="GP1424" s="32"/>
      <c r="GQ1424" s="32"/>
    </row>
    <row r="1425" customFormat="false" ht="12.75" hidden="true" customHeight="false" outlineLevel="0" collapsed="false">
      <c r="A1425" s="0" t="n">
        <f aca="false">WEEKDAY(C1425,2)</f>
        <v>5</v>
      </c>
      <c r="B1425" s="0" t="n">
        <f aca="false">MONTH(C1425)</f>
        <v>8</v>
      </c>
      <c r="C1425" s="23" t="n">
        <v>36035</v>
      </c>
      <c r="D1425" s="0" t="n">
        <f aca="false">MONTH(R1425)</f>
        <v>8</v>
      </c>
      <c r="E1425" s="0" t="n">
        <f aca="false">YEAR(R1425)</f>
        <v>1998</v>
      </c>
      <c r="F1425" s="35" t="n">
        <f aca="false">L1425-K1425</f>
        <v>0.5292</v>
      </c>
      <c r="G1425" s="24" t="n">
        <f aca="false">N1425-M1425</f>
        <v>0.0469166666666667</v>
      </c>
      <c r="H1425" s="24" t="n">
        <f aca="false">O1425-N1425</f>
        <v>0.00891666666666646</v>
      </c>
      <c r="I1425" s="24" t="n">
        <f aca="false">O1425-M1425</f>
        <v>0.0558333333333332</v>
      </c>
      <c r="J1425" s="25" t="n">
        <f aca="false">VLOOKUP(C1425,'Nymex hist.'!A:B,2,0)</f>
        <v>1.664</v>
      </c>
      <c r="K1425" s="34" t="n">
        <f aca="false">AVERAGE(CC1425:CI1425)</f>
        <v>1.668</v>
      </c>
      <c r="L1425" s="34" t="n">
        <f aca="false">AVERAGE(CJ1425:CN1425)</f>
        <v>2.1972</v>
      </c>
      <c r="M1425" s="27" t="n">
        <f aca="false">SUMIF($S$3:$FQ$3,$E1425+1,$S1425:$FQ1425)/COUNTIF($S$3:$FQ$3,$E1425+1)</f>
        <v>2.23183333333333</v>
      </c>
      <c r="N1425" s="27" t="n">
        <f aca="false">SUMIF($S$3:$FQ$3,$E1425+2,$S1425:$FQ1425)/COUNTIF($S$3:$FQ$3,$E1425+2)</f>
        <v>2.27875</v>
      </c>
      <c r="O1425" s="27" t="n">
        <f aca="false">SUMIF($S$3:$FQ$3,$E1425+3,$S1425:$FQ1425)/COUNTIF($S$3:$FQ$3,$E1425+3)</f>
        <v>2.28766666666667</v>
      </c>
      <c r="P1425" s="27" t="n">
        <f aca="false">SUMIF($S$3:$FQ$3,$E1425+4,$S1425:$FQ1425)/COUNTIF($S$3:$FQ$3,$E1425+4)</f>
        <v>2.30766666666667</v>
      </c>
      <c r="Q1425" s="27" t="n">
        <f aca="false">SUMIF($S$3:$FQ$3,$E1425+5,$S1425:$FQ1425)/COUNTIF($S$3:$FQ$3,$E1425+5)</f>
        <v>2.34266666666667</v>
      </c>
      <c r="R1425" s="28" t="n">
        <v>36035</v>
      </c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30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 t="n">
        <v>1.672</v>
      </c>
      <c r="CI1425" s="29" t="n">
        <v>1.664</v>
      </c>
      <c r="CJ1425" s="29" t="n">
        <v>1.921</v>
      </c>
      <c r="CK1425" s="29" t="n">
        <v>2.205</v>
      </c>
      <c r="CL1425" s="29" t="n">
        <v>2.335</v>
      </c>
      <c r="CM1425" s="29" t="n">
        <v>2.295</v>
      </c>
      <c r="CN1425" s="29" t="n">
        <v>2.23</v>
      </c>
      <c r="CO1425" s="29" t="n">
        <v>2.17</v>
      </c>
      <c r="CP1425" s="29" t="n">
        <v>2.155</v>
      </c>
      <c r="CQ1425" s="29" t="n">
        <v>2.155</v>
      </c>
      <c r="CR1425" s="29" t="n">
        <v>2.155</v>
      </c>
      <c r="CS1425" s="29" t="n">
        <v>2.155</v>
      </c>
      <c r="CT1425" s="29" t="n">
        <v>2.158</v>
      </c>
      <c r="CU1425" s="29" t="n">
        <v>2.183</v>
      </c>
      <c r="CV1425" s="29" t="n">
        <v>2.33</v>
      </c>
      <c r="CW1425" s="29" t="n">
        <v>2.461</v>
      </c>
      <c r="CX1425" s="29" t="n">
        <v>2.497</v>
      </c>
      <c r="CY1425" s="29" t="n">
        <v>2.397</v>
      </c>
      <c r="CZ1425" s="29" t="n">
        <v>2.292</v>
      </c>
      <c r="DA1425" s="29" t="n">
        <v>2.185</v>
      </c>
      <c r="DB1425" s="29" t="n">
        <v>2.165</v>
      </c>
      <c r="DC1425" s="29" t="n">
        <v>2.167</v>
      </c>
      <c r="DD1425" s="29" t="n">
        <v>2.174</v>
      </c>
      <c r="DE1425" s="29" t="n">
        <v>2.189</v>
      </c>
      <c r="DF1425" s="29" t="n">
        <v>2.197</v>
      </c>
      <c r="DG1425" s="29" t="n">
        <v>2.229</v>
      </c>
      <c r="DH1425" s="29" t="n">
        <v>2.359</v>
      </c>
      <c r="DI1425" s="29" t="n">
        <v>2.494</v>
      </c>
      <c r="DJ1425" s="29" t="n">
        <v>2.514</v>
      </c>
      <c r="DK1425" s="29" t="n">
        <v>2.399</v>
      </c>
      <c r="DL1425" s="29" t="n">
        <v>2.304</v>
      </c>
      <c r="DM1425" s="29" t="n">
        <v>2.203</v>
      </c>
      <c r="DN1425" s="29" t="n">
        <v>2.19</v>
      </c>
      <c r="DO1425" s="29" t="n">
        <v>2.19</v>
      </c>
      <c r="DP1425" s="29" t="n">
        <v>2.19</v>
      </c>
      <c r="DQ1425" s="29" t="n">
        <v>2.19</v>
      </c>
      <c r="DR1425" s="29" t="n">
        <v>2.19</v>
      </c>
      <c r="DS1425" s="29" t="n">
        <v>2.229</v>
      </c>
      <c r="DT1425" s="29" t="n">
        <v>2.359</v>
      </c>
      <c r="DU1425" s="29" t="n">
        <v>2.494</v>
      </c>
      <c r="DV1425" s="29" t="n">
        <v>2.534</v>
      </c>
      <c r="DW1425" s="29" t="n">
        <v>2.419</v>
      </c>
      <c r="DX1425" s="29" t="n">
        <v>2.324</v>
      </c>
      <c r="DY1425" s="29" t="n">
        <v>2.223</v>
      </c>
      <c r="DZ1425" s="29" t="n">
        <v>2.21</v>
      </c>
      <c r="EA1425" s="29" t="n">
        <v>2.21</v>
      </c>
      <c r="EB1425" s="29" t="n">
        <v>2.21</v>
      </c>
      <c r="EC1425" s="29" t="n">
        <v>2.21</v>
      </c>
      <c r="ED1425" s="29" t="n">
        <v>2.21</v>
      </c>
      <c r="EE1425" s="29" t="n">
        <v>2.249</v>
      </c>
      <c r="EF1425" s="29" t="n">
        <v>2.379</v>
      </c>
      <c r="EG1425" s="29" t="n">
        <v>2.514</v>
      </c>
      <c r="EH1425" s="29" t="n">
        <v>2.569</v>
      </c>
      <c r="EI1425" s="29" t="n">
        <v>2.454</v>
      </c>
      <c r="EJ1425" s="29" t="n">
        <v>2.359</v>
      </c>
      <c r="EK1425" s="29" t="n">
        <v>2.258</v>
      </c>
      <c r="EL1425" s="29" t="n">
        <v>2.245</v>
      </c>
      <c r="EM1425" s="29" t="n">
        <v>2.245</v>
      </c>
      <c r="EN1425" s="29" t="n">
        <v>2.245</v>
      </c>
      <c r="EO1425" s="29" t="n">
        <v>2.245</v>
      </c>
      <c r="EP1425" s="29" t="n">
        <v>2.245</v>
      </c>
      <c r="EQ1425" s="29" t="n">
        <v>2.284</v>
      </c>
      <c r="ER1425" s="29" t="n">
        <v>2.414</v>
      </c>
      <c r="ES1425" s="29" t="n">
        <v>2.549</v>
      </c>
      <c r="ET1425" s="29" t="n">
        <v>2.614</v>
      </c>
      <c r="EU1425" s="29" t="n">
        <v>2.499</v>
      </c>
      <c r="EV1425" s="29" t="n">
        <v>2.404</v>
      </c>
      <c r="EW1425" s="29" t="n">
        <v>2.303</v>
      </c>
      <c r="EX1425" s="29" t="n">
        <v>2.29</v>
      </c>
      <c r="EY1425" s="29" t="n">
        <v>2.29</v>
      </c>
      <c r="EZ1425" s="29" t="n">
        <v>2.29</v>
      </c>
      <c r="FA1425" s="29" t="n">
        <v>2.29</v>
      </c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  <c r="GM1425" s="29"/>
      <c r="GN1425" s="29"/>
      <c r="GO1425" s="29"/>
      <c r="GP1425" s="29"/>
      <c r="GQ1425" s="29"/>
      <c r="GR1425" s="0"/>
      <c r="GS1425" s="0"/>
      <c r="GT1425" s="0"/>
      <c r="GU1425" s="0"/>
      <c r="GV1425" s="0"/>
      <c r="GW1425" s="0"/>
      <c r="GX1425" s="0"/>
      <c r="GY1425" s="0"/>
      <c r="GZ1425" s="0"/>
      <c r="HA1425" s="0"/>
      <c r="HB1425" s="0"/>
      <c r="HC1425" s="0"/>
      <c r="HD1425" s="0"/>
      <c r="HE1425" s="0"/>
      <c r="HF1425" s="0"/>
      <c r="HG1425" s="0"/>
      <c r="HH1425" s="0"/>
      <c r="HI1425" s="0"/>
      <c r="HJ1425" s="0"/>
      <c r="HK1425" s="0"/>
      <c r="HL1425" s="0"/>
      <c r="HM1425" s="0"/>
      <c r="HN1425" s="0"/>
      <c r="HO1425" s="0"/>
      <c r="HP1425" s="0"/>
      <c r="HQ1425" s="0"/>
      <c r="HR1425" s="0"/>
      <c r="HS1425" s="0"/>
      <c r="HT1425" s="0"/>
      <c r="HU1425" s="0"/>
      <c r="HV1425" s="0"/>
      <c r="HW1425" s="0"/>
      <c r="HX1425" s="0"/>
      <c r="HY1425" s="0"/>
      <c r="HZ1425" s="0"/>
      <c r="IA1425" s="0"/>
      <c r="IB1425" s="0"/>
      <c r="IC1425" s="0"/>
      <c r="ID1425" s="0"/>
      <c r="IE1425" s="0"/>
      <c r="IF1425" s="0"/>
      <c r="IG1425" s="0"/>
      <c r="IH1425" s="0"/>
      <c r="II1425" s="0"/>
      <c r="IJ1425" s="0"/>
      <c r="IK1425" s="0"/>
      <c r="IL1425" s="0"/>
      <c r="IM1425" s="0"/>
      <c r="IN1425" s="0"/>
      <c r="IO1425" s="0"/>
      <c r="IP1425" s="0"/>
      <c r="IQ1425" s="0"/>
      <c r="IR1425" s="0"/>
      <c r="IS1425" s="0"/>
      <c r="IT1425" s="0"/>
      <c r="IU1425" s="0"/>
      <c r="IV1425" s="0"/>
      <c r="IW1425" s="0"/>
    </row>
    <row r="1426" customFormat="false" ht="12.75" hidden="true" customHeight="false" outlineLevel="0" collapsed="false">
      <c r="A1426" s="0" t="n">
        <f aca="false">WEEKDAY(C1426,2)</f>
        <v>1</v>
      </c>
      <c r="B1426" s="0" t="n">
        <f aca="false">MONTH(C1426)</f>
        <v>8</v>
      </c>
      <c r="C1426" s="23" t="n">
        <v>36038</v>
      </c>
      <c r="D1426" s="0" t="n">
        <f aca="false">MONTH(R1426)</f>
        <v>8</v>
      </c>
      <c r="E1426" s="0" t="n">
        <f aca="false">YEAR(R1426)</f>
        <v>1998</v>
      </c>
      <c r="F1426" s="35" t="n">
        <f aca="false">L1426-K1426</f>
        <v>0.5338</v>
      </c>
      <c r="G1426" s="24" t="n">
        <f aca="false">N1426-M1426</f>
        <v>0.0308333333333337</v>
      </c>
      <c r="H1426" s="24" t="n">
        <f aca="false">O1426-N1426</f>
        <v>0.0084166666666663</v>
      </c>
      <c r="I1426" s="24" t="n">
        <f aca="false">O1426-M1426</f>
        <v>0.03925</v>
      </c>
      <c r="J1426" s="25" t="n">
        <f aca="false">VLOOKUP(C1426,'Nymex hist.'!A:B,2,0)</f>
        <v>1.752</v>
      </c>
      <c r="K1426" s="34" t="n">
        <f aca="false">AVERAGE(CC1426:CI1426)</f>
        <v>1.712</v>
      </c>
      <c r="L1426" s="34" t="n">
        <f aca="false">AVERAGE(CJ1426:CN1426)</f>
        <v>2.2458</v>
      </c>
      <c r="M1426" s="27" t="n">
        <f aca="false">SUMIF($S$3:$FQ$3,$E1426+1,$S1426:$FQ1426)/COUNTIF($S$3:$FQ$3,$E1426+1)</f>
        <v>2.26041666666667</v>
      </c>
      <c r="N1426" s="27" t="n">
        <f aca="false">SUMIF($S$3:$FQ$3,$E1426+2,$S1426:$FQ1426)/COUNTIF($S$3:$FQ$3,$E1426+2)</f>
        <v>2.29125</v>
      </c>
      <c r="O1426" s="27" t="n">
        <f aca="false">SUMIF($S$3:$FQ$3,$E1426+3,$S1426:$FQ1426)/COUNTIF($S$3:$FQ$3,$E1426+3)</f>
        <v>2.29966666666667</v>
      </c>
      <c r="P1426" s="27" t="n">
        <f aca="false">SUMIF($S$3:$FQ$3,$E1426+4,$S1426:$FQ1426)/COUNTIF($S$3:$FQ$3,$E1426+4)</f>
        <v>2.31966666666667</v>
      </c>
      <c r="Q1426" s="27" t="n">
        <f aca="false">SUMIF($S$3:$FQ$3,$E1426+5,$S1426:$FQ1426)/COUNTIF($S$3:$FQ$3,$E1426+5)</f>
        <v>2.35466666666667</v>
      </c>
      <c r="R1426" s="28" t="n">
        <v>36038</v>
      </c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30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 t="n">
        <v>1.672</v>
      </c>
      <c r="CI1426" s="29" t="n">
        <v>1.752</v>
      </c>
      <c r="CJ1426" s="29" t="n">
        <v>1.979</v>
      </c>
      <c r="CK1426" s="29" t="n">
        <v>2.25</v>
      </c>
      <c r="CL1426" s="29" t="n">
        <v>2.383</v>
      </c>
      <c r="CM1426" s="29" t="n">
        <v>2.342</v>
      </c>
      <c r="CN1426" s="29" t="n">
        <v>2.275</v>
      </c>
      <c r="CO1426" s="29" t="n">
        <v>2.2</v>
      </c>
      <c r="CP1426" s="29" t="n">
        <v>2.18</v>
      </c>
      <c r="CQ1426" s="29" t="n">
        <v>2.18</v>
      </c>
      <c r="CR1426" s="29" t="n">
        <v>2.18</v>
      </c>
      <c r="CS1426" s="29" t="n">
        <v>2.18</v>
      </c>
      <c r="CT1426" s="29" t="n">
        <v>2.18</v>
      </c>
      <c r="CU1426" s="29" t="n">
        <v>2.205</v>
      </c>
      <c r="CV1426" s="29" t="n">
        <v>2.345</v>
      </c>
      <c r="CW1426" s="29" t="n">
        <v>2.475</v>
      </c>
      <c r="CX1426" s="29" t="n">
        <v>2.512</v>
      </c>
      <c r="CY1426" s="29" t="n">
        <v>2.412</v>
      </c>
      <c r="CZ1426" s="29" t="n">
        <v>2.304</v>
      </c>
      <c r="DA1426" s="29" t="n">
        <v>2.197</v>
      </c>
      <c r="DB1426" s="29" t="n">
        <v>2.177</v>
      </c>
      <c r="DC1426" s="29" t="n">
        <v>2.179</v>
      </c>
      <c r="DD1426" s="29" t="n">
        <v>2.186</v>
      </c>
      <c r="DE1426" s="29" t="n">
        <v>2.201</v>
      </c>
      <c r="DF1426" s="29" t="n">
        <v>2.209</v>
      </c>
      <c r="DG1426" s="29" t="n">
        <v>2.241</v>
      </c>
      <c r="DH1426" s="29" t="n">
        <v>2.371</v>
      </c>
      <c r="DI1426" s="29" t="n">
        <v>2.506</v>
      </c>
      <c r="DJ1426" s="29" t="n">
        <v>2.526</v>
      </c>
      <c r="DK1426" s="29" t="n">
        <v>2.411</v>
      </c>
      <c r="DL1426" s="29" t="n">
        <v>2.316</v>
      </c>
      <c r="DM1426" s="29" t="n">
        <v>2.215</v>
      </c>
      <c r="DN1426" s="29" t="n">
        <v>2.202</v>
      </c>
      <c r="DO1426" s="29" t="n">
        <v>2.202</v>
      </c>
      <c r="DP1426" s="29" t="n">
        <v>2.202</v>
      </c>
      <c r="DQ1426" s="29" t="n">
        <v>2.202</v>
      </c>
      <c r="DR1426" s="29" t="n">
        <v>2.202</v>
      </c>
      <c r="DS1426" s="29" t="n">
        <v>2.241</v>
      </c>
      <c r="DT1426" s="29" t="n">
        <v>2.371</v>
      </c>
      <c r="DU1426" s="29" t="n">
        <v>2.506</v>
      </c>
      <c r="DV1426" s="29" t="n">
        <v>2.546</v>
      </c>
      <c r="DW1426" s="29" t="n">
        <v>2.431</v>
      </c>
      <c r="DX1426" s="29" t="n">
        <v>2.336</v>
      </c>
      <c r="DY1426" s="29" t="n">
        <v>2.235</v>
      </c>
      <c r="DZ1426" s="29" t="n">
        <v>2.222</v>
      </c>
      <c r="EA1426" s="29" t="n">
        <v>2.222</v>
      </c>
      <c r="EB1426" s="29" t="n">
        <v>2.222</v>
      </c>
      <c r="EC1426" s="29" t="n">
        <v>2.222</v>
      </c>
      <c r="ED1426" s="29" t="n">
        <v>2.222</v>
      </c>
      <c r="EE1426" s="29" t="n">
        <v>2.261</v>
      </c>
      <c r="EF1426" s="29" t="n">
        <v>2.391</v>
      </c>
      <c r="EG1426" s="29" t="n">
        <v>2.526</v>
      </c>
      <c r="EH1426" s="29" t="n">
        <v>2.581</v>
      </c>
      <c r="EI1426" s="29" t="n">
        <v>2.466</v>
      </c>
      <c r="EJ1426" s="29" t="n">
        <v>2.371</v>
      </c>
      <c r="EK1426" s="29" t="n">
        <v>2.27</v>
      </c>
      <c r="EL1426" s="29" t="n">
        <v>2.257</v>
      </c>
      <c r="EM1426" s="29" t="n">
        <v>2.257</v>
      </c>
      <c r="EN1426" s="29" t="n">
        <v>2.257</v>
      </c>
      <c r="EO1426" s="29" t="n">
        <v>2.257</v>
      </c>
      <c r="EP1426" s="29" t="n">
        <v>2.257</v>
      </c>
      <c r="EQ1426" s="29" t="n">
        <v>2.296</v>
      </c>
      <c r="ER1426" s="29" t="n">
        <v>2.426</v>
      </c>
      <c r="ES1426" s="29" t="n">
        <v>2.561</v>
      </c>
      <c r="ET1426" s="29" t="n">
        <v>2.626</v>
      </c>
      <c r="EU1426" s="29" t="n">
        <v>2.511</v>
      </c>
      <c r="EV1426" s="29" t="n">
        <v>2.416</v>
      </c>
      <c r="EW1426" s="29" t="n">
        <v>2.315</v>
      </c>
      <c r="EX1426" s="29" t="n">
        <v>2.302</v>
      </c>
      <c r="EY1426" s="29" t="n">
        <v>2.302</v>
      </c>
      <c r="EZ1426" s="29" t="n">
        <v>2.302</v>
      </c>
      <c r="FA1426" s="29" t="n">
        <v>2.302</v>
      </c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29"/>
      <c r="GF1426" s="29"/>
      <c r="GG1426" s="29"/>
      <c r="GH1426" s="29"/>
      <c r="GI1426" s="29"/>
      <c r="GJ1426" s="29"/>
      <c r="GK1426" s="29"/>
      <c r="GL1426" s="29"/>
      <c r="GM1426" s="29"/>
      <c r="GN1426" s="29"/>
      <c r="GO1426" s="29"/>
      <c r="GP1426" s="29"/>
      <c r="GQ1426" s="29"/>
      <c r="GR1426" s="0"/>
      <c r="GS1426" s="0"/>
      <c r="GT1426" s="0"/>
      <c r="GU1426" s="0"/>
      <c r="GV1426" s="0"/>
      <c r="GW1426" s="0"/>
      <c r="GX1426" s="0"/>
      <c r="GY1426" s="0"/>
      <c r="GZ1426" s="0"/>
      <c r="HA1426" s="0"/>
      <c r="HB1426" s="0"/>
      <c r="HC1426" s="0"/>
      <c r="HD1426" s="0"/>
      <c r="HE1426" s="0"/>
      <c r="HF1426" s="0"/>
      <c r="HG1426" s="0"/>
      <c r="HH1426" s="0"/>
      <c r="HI1426" s="0"/>
      <c r="HJ1426" s="0"/>
      <c r="HK1426" s="0"/>
      <c r="HL1426" s="0"/>
      <c r="HM1426" s="0"/>
      <c r="HN1426" s="0"/>
      <c r="HO1426" s="0"/>
      <c r="HP1426" s="0"/>
      <c r="HQ1426" s="0"/>
      <c r="HR1426" s="0"/>
      <c r="HS1426" s="0"/>
      <c r="HT1426" s="0"/>
      <c r="HU1426" s="0"/>
      <c r="HV1426" s="0"/>
      <c r="HW1426" s="0"/>
      <c r="HX1426" s="0"/>
      <c r="HY1426" s="0"/>
      <c r="HZ1426" s="0"/>
      <c r="IA1426" s="0"/>
      <c r="IB1426" s="0"/>
      <c r="IC1426" s="0"/>
      <c r="ID1426" s="0"/>
      <c r="IE1426" s="0"/>
      <c r="IF1426" s="0"/>
      <c r="IG1426" s="0"/>
      <c r="IH1426" s="0"/>
      <c r="II1426" s="0"/>
      <c r="IJ1426" s="0"/>
      <c r="IK1426" s="0"/>
      <c r="IL1426" s="0"/>
      <c r="IM1426" s="0"/>
      <c r="IN1426" s="0"/>
      <c r="IO1426" s="0"/>
      <c r="IP1426" s="0"/>
      <c r="IQ1426" s="0"/>
      <c r="IR1426" s="0"/>
      <c r="IS1426" s="0"/>
      <c r="IT1426" s="0"/>
      <c r="IU1426" s="0"/>
      <c r="IV1426" s="0"/>
      <c r="IW1426" s="0"/>
    </row>
    <row r="1427" customFormat="false" ht="12.75" hidden="true" customHeight="false" outlineLevel="0" collapsed="false">
      <c r="A1427" s="0" t="n">
        <f aca="false">WEEKDAY(C1427,2)</f>
        <v>2</v>
      </c>
      <c r="B1427" s="0" t="n">
        <f aca="false">MONTH(C1427)</f>
        <v>9</v>
      </c>
      <c r="C1427" s="23" t="n">
        <v>36039</v>
      </c>
      <c r="D1427" s="0" t="n">
        <f aca="false">MONTH(R1427)</f>
        <v>9</v>
      </c>
      <c r="E1427" s="0" t="n">
        <f aca="false">YEAR(R1427)</f>
        <v>1998</v>
      </c>
      <c r="F1427" s="35" t="n">
        <f aca="false">L1427-K1427</f>
        <v>0.4638</v>
      </c>
      <c r="G1427" s="24" t="n">
        <f aca="false">N1427-M1427</f>
        <v>0.027166666666667</v>
      </c>
      <c r="H1427" s="24" t="n">
        <f aca="false">O1427-N1427</f>
        <v>0.0084166666666663</v>
      </c>
      <c r="I1427" s="24" t="n">
        <f aca="false">O1427-M1427</f>
        <v>0.0355833333333333</v>
      </c>
      <c r="J1427" s="25" t="n">
        <f aca="false">VLOOKUP(C1427,'Nymex hist.'!A:B,2,0)</f>
        <v>1.786</v>
      </c>
      <c r="K1427" s="34" t="n">
        <f aca="false">AVERAGE(CC1427:CI1427)</f>
        <v>1.786</v>
      </c>
      <c r="L1427" s="34" t="n">
        <f aca="false">AVERAGE(CJ1427:CN1427)</f>
        <v>2.2498</v>
      </c>
      <c r="M1427" s="27" t="n">
        <f aca="false">SUMIF($S$3:$FQ$3,$E1427+1,$S1427:$FQ1427)/COUNTIF($S$3:$FQ$3,$E1427+1)</f>
        <v>2.25908333333333</v>
      </c>
      <c r="N1427" s="27" t="n">
        <f aca="false">SUMIF($S$3:$FQ$3,$E1427+2,$S1427:$FQ1427)/COUNTIF($S$3:$FQ$3,$E1427+2)</f>
        <v>2.28625</v>
      </c>
      <c r="O1427" s="27" t="n">
        <f aca="false">SUMIF($S$3:$FQ$3,$E1427+3,$S1427:$FQ1427)/COUNTIF($S$3:$FQ$3,$E1427+3)</f>
        <v>2.29466666666667</v>
      </c>
      <c r="P1427" s="27" t="n">
        <f aca="false">SUMIF($S$3:$FQ$3,$E1427+4,$S1427:$FQ1427)/COUNTIF($S$3:$FQ$3,$E1427+4)</f>
        <v>2.31466666666667</v>
      </c>
      <c r="Q1427" s="27" t="n">
        <f aca="false">SUMIF($S$3:$FQ$3,$E1427+5,$S1427:$FQ1427)/COUNTIF($S$3:$FQ$3,$E1427+5)</f>
        <v>2.34966666666667</v>
      </c>
      <c r="R1427" s="28" t="n">
        <v>36039</v>
      </c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30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 t="n">
        <v>1.786</v>
      </c>
      <c r="CJ1427" s="29" t="n">
        <v>1.994</v>
      </c>
      <c r="CK1427" s="29" t="n">
        <v>2.256</v>
      </c>
      <c r="CL1427" s="29" t="n">
        <v>2.382</v>
      </c>
      <c r="CM1427" s="29" t="n">
        <v>2.342</v>
      </c>
      <c r="CN1427" s="29" t="n">
        <v>2.275</v>
      </c>
      <c r="CO1427" s="29" t="n">
        <v>2.2</v>
      </c>
      <c r="CP1427" s="29" t="n">
        <v>2.18</v>
      </c>
      <c r="CQ1427" s="29" t="n">
        <v>2.18</v>
      </c>
      <c r="CR1427" s="29" t="n">
        <v>2.18</v>
      </c>
      <c r="CS1427" s="29" t="n">
        <v>2.18</v>
      </c>
      <c r="CT1427" s="29" t="n">
        <v>2.18</v>
      </c>
      <c r="CU1427" s="29" t="n">
        <v>2.2</v>
      </c>
      <c r="CV1427" s="29" t="n">
        <v>2.34</v>
      </c>
      <c r="CW1427" s="29" t="n">
        <v>2.47</v>
      </c>
      <c r="CX1427" s="29" t="n">
        <v>2.507</v>
      </c>
      <c r="CY1427" s="29" t="n">
        <v>2.407</v>
      </c>
      <c r="CZ1427" s="29" t="n">
        <v>2.299</v>
      </c>
      <c r="DA1427" s="29" t="n">
        <v>2.192</v>
      </c>
      <c r="DB1427" s="29" t="n">
        <v>2.172</v>
      </c>
      <c r="DC1427" s="29" t="n">
        <v>2.174</v>
      </c>
      <c r="DD1427" s="29" t="n">
        <v>2.181</v>
      </c>
      <c r="DE1427" s="29" t="n">
        <v>2.196</v>
      </c>
      <c r="DF1427" s="29" t="n">
        <v>2.204</v>
      </c>
      <c r="DG1427" s="29" t="n">
        <v>2.236</v>
      </c>
      <c r="DH1427" s="29" t="n">
        <v>2.366</v>
      </c>
      <c r="DI1427" s="29" t="n">
        <v>2.501</v>
      </c>
      <c r="DJ1427" s="29" t="n">
        <v>2.521</v>
      </c>
      <c r="DK1427" s="29" t="n">
        <v>2.406</v>
      </c>
      <c r="DL1427" s="29" t="n">
        <v>2.311</v>
      </c>
      <c r="DM1427" s="29" t="n">
        <v>2.21</v>
      </c>
      <c r="DN1427" s="29" t="n">
        <v>2.197</v>
      </c>
      <c r="DO1427" s="29" t="n">
        <v>2.197</v>
      </c>
      <c r="DP1427" s="29" t="n">
        <v>2.197</v>
      </c>
      <c r="DQ1427" s="29" t="n">
        <v>2.197</v>
      </c>
      <c r="DR1427" s="29" t="n">
        <v>2.197</v>
      </c>
      <c r="DS1427" s="29" t="n">
        <v>2.236</v>
      </c>
      <c r="DT1427" s="29" t="n">
        <v>2.366</v>
      </c>
      <c r="DU1427" s="29" t="n">
        <v>2.501</v>
      </c>
      <c r="DV1427" s="29" t="n">
        <v>2.541</v>
      </c>
      <c r="DW1427" s="29" t="n">
        <v>2.426</v>
      </c>
      <c r="DX1427" s="29" t="n">
        <v>2.331</v>
      </c>
      <c r="DY1427" s="29" t="n">
        <v>2.23</v>
      </c>
      <c r="DZ1427" s="29" t="n">
        <v>2.217</v>
      </c>
      <c r="EA1427" s="29" t="n">
        <v>2.217</v>
      </c>
      <c r="EB1427" s="29" t="n">
        <v>2.217</v>
      </c>
      <c r="EC1427" s="29" t="n">
        <v>2.217</v>
      </c>
      <c r="ED1427" s="29" t="n">
        <v>2.217</v>
      </c>
      <c r="EE1427" s="29" t="n">
        <v>2.256</v>
      </c>
      <c r="EF1427" s="29" t="n">
        <v>2.386</v>
      </c>
      <c r="EG1427" s="29" t="n">
        <v>2.521</v>
      </c>
      <c r="EH1427" s="29" t="n">
        <v>2.576</v>
      </c>
      <c r="EI1427" s="29" t="n">
        <v>2.461</v>
      </c>
      <c r="EJ1427" s="29" t="n">
        <v>2.366</v>
      </c>
      <c r="EK1427" s="29" t="n">
        <v>2.265</v>
      </c>
      <c r="EL1427" s="29" t="n">
        <v>2.252</v>
      </c>
      <c r="EM1427" s="29" t="n">
        <v>2.252</v>
      </c>
      <c r="EN1427" s="29" t="n">
        <v>2.252</v>
      </c>
      <c r="EO1427" s="29" t="n">
        <v>2.252</v>
      </c>
      <c r="EP1427" s="29" t="n">
        <v>2.252</v>
      </c>
      <c r="EQ1427" s="29" t="n">
        <v>2.291</v>
      </c>
      <c r="ER1427" s="29" t="n">
        <v>2.421</v>
      </c>
      <c r="ES1427" s="29" t="n">
        <v>2.556</v>
      </c>
      <c r="ET1427" s="29" t="n">
        <v>2.621</v>
      </c>
      <c r="EU1427" s="29" t="n">
        <v>2.506</v>
      </c>
      <c r="EV1427" s="29" t="n">
        <v>2.411</v>
      </c>
      <c r="EW1427" s="29" t="n">
        <v>2.31</v>
      </c>
      <c r="EX1427" s="29" t="n">
        <v>2.297</v>
      </c>
      <c r="EY1427" s="29" t="n">
        <v>2.297</v>
      </c>
      <c r="EZ1427" s="29" t="n">
        <v>2.297</v>
      </c>
      <c r="FA1427" s="29" t="n">
        <v>2.297</v>
      </c>
      <c r="FB1427" s="29" t="n">
        <v>2.297</v>
      </c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  <c r="GM1427" s="29"/>
      <c r="GN1427" s="29"/>
      <c r="GO1427" s="29"/>
      <c r="GP1427" s="29"/>
      <c r="GQ1427" s="29"/>
      <c r="GR1427" s="0"/>
      <c r="GS1427" s="0"/>
      <c r="GT1427" s="0"/>
      <c r="GU1427" s="0"/>
      <c r="GV1427" s="0"/>
      <c r="GW1427" s="0"/>
      <c r="GX1427" s="0"/>
      <c r="GY1427" s="0"/>
      <c r="GZ1427" s="0"/>
      <c r="HA1427" s="0"/>
      <c r="HB1427" s="0"/>
      <c r="HC1427" s="0"/>
      <c r="HD1427" s="0"/>
      <c r="HE1427" s="0"/>
      <c r="HF1427" s="0"/>
      <c r="HG1427" s="0"/>
      <c r="HH1427" s="0"/>
      <c r="HI1427" s="0"/>
      <c r="HJ1427" s="0"/>
      <c r="HK1427" s="0"/>
      <c r="HL1427" s="0"/>
      <c r="HM1427" s="0"/>
      <c r="HN1427" s="0"/>
      <c r="HO1427" s="0"/>
      <c r="HP1427" s="0"/>
      <c r="HQ1427" s="0"/>
      <c r="HR1427" s="0"/>
      <c r="HS1427" s="0"/>
      <c r="HT1427" s="0"/>
      <c r="HU1427" s="0"/>
      <c r="HV1427" s="0"/>
      <c r="HW1427" s="0"/>
      <c r="HX1427" s="0"/>
      <c r="HY1427" s="0"/>
      <c r="HZ1427" s="0"/>
      <c r="IA1427" s="0"/>
      <c r="IB1427" s="0"/>
      <c r="IC1427" s="0"/>
      <c r="ID1427" s="0"/>
      <c r="IE1427" s="0"/>
      <c r="IF1427" s="0"/>
      <c r="IG1427" s="0"/>
      <c r="IH1427" s="0"/>
      <c r="II1427" s="0"/>
      <c r="IJ1427" s="0"/>
      <c r="IK1427" s="0"/>
      <c r="IL1427" s="0"/>
      <c r="IM1427" s="0"/>
      <c r="IN1427" s="0"/>
      <c r="IO1427" s="0"/>
      <c r="IP1427" s="0"/>
      <c r="IQ1427" s="0"/>
      <c r="IR1427" s="0"/>
      <c r="IS1427" s="0"/>
      <c r="IT1427" s="0"/>
      <c r="IU1427" s="0"/>
      <c r="IV1427" s="0"/>
      <c r="IW1427" s="0"/>
    </row>
    <row r="1428" customFormat="false" ht="12.75" hidden="true" customHeight="false" outlineLevel="0" collapsed="false">
      <c r="A1428" s="0" t="n">
        <f aca="false">WEEKDAY(C1428,2)</f>
        <v>3</v>
      </c>
      <c r="B1428" s="0" t="n">
        <f aca="false">MONTH(C1428)</f>
        <v>9</v>
      </c>
      <c r="C1428" s="23" t="n">
        <v>36040</v>
      </c>
      <c r="D1428" s="0" t="n">
        <f aca="false">MONTH(R1428)</f>
        <v>9</v>
      </c>
      <c r="E1428" s="0" t="n">
        <f aca="false">YEAR(R1428)</f>
        <v>1998</v>
      </c>
      <c r="F1428" s="35" t="n">
        <f aca="false">L1428-K1428</f>
        <v>0.5052</v>
      </c>
      <c r="G1428" s="24" t="n">
        <f aca="false">N1428-M1428</f>
        <v>0.0459999999999998</v>
      </c>
      <c r="H1428" s="24" t="n">
        <f aca="false">O1428-N1428</f>
        <v>0.00266666666666682</v>
      </c>
      <c r="I1428" s="24" t="n">
        <f aca="false">O1428-M1428</f>
        <v>0.0486666666666666</v>
      </c>
      <c r="J1428" s="25" t="n">
        <f aca="false">VLOOKUP(C1428,'Nymex hist.'!A:B,2,0)</f>
        <v>1.652</v>
      </c>
      <c r="K1428" s="34" t="n">
        <f aca="false">AVERAGE(CC1428:CI1428)</f>
        <v>1.652</v>
      </c>
      <c r="L1428" s="34" t="n">
        <f aca="false">AVERAGE(CJ1428:CN1428)</f>
        <v>2.1572</v>
      </c>
      <c r="M1428" s="27" t="n">
        <f aca="false">SUMIF($S$3:$FQ$3,$E1428+1,$S1428:$FQ1428)/COUNTIF($S$3:$FQ$3,$E1428+1)</f>
        <v>2.20991666666667</v>
      </c>
      <c r="N1428" s="27" t="n">
        <f aca="false">SUMIF($S$3:$FQ$3,$E1428+2,$S1428:$FQ1428)/COUNTIF($S$3:$FQ$3,$E1428+2)</f>
        <v>2.25591666666667</v>
      </c>
      <c r="O1428" s="27" t="n">
        <f aca="false">SUMIF($S$3:$FQ$3,$E1428+3,$S1428:$FQ1428)/COUNTIF($S$3:$FQ$3,$E1428+3)</f>
        <v>2.25858333333333</v>
      </c>
      <c r="P1428" s="27" t="n">
        <f aca="false">SUMIF($S$3:$FQ$3,$E1428+4,$S1428:$FQ1428)/COUNTIF($S$3:$FQ$3,$E1428+4)</f>
        <v>2.27858333333333</v>
      </c>
      <c r="Q1428" s="27" t="n">
        <f aca="false">SUMIF($S$3:$FQ$3,$E1428+5,$S1428:$FQ1428)/COUNTIF($S$3:$FQ$3,$E1428+5)</f>
        <v>2.31358333333333</v>
      </c>
      <c r="R1428" s="28" t="n">
        <v>36040</v>
      </c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30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 t="n">
        <v>1.652</v>
      </c>
      <c r="CJ1428" s="29" t="n">
        <v>1.88</v>
      </c>
      <c r="CK1428" s="29" t="n">
        <v>2.157</v>
      </c>
      <c r="CL1428" s="29" t="n">
        <v>2.29</v>
      </c>
      <c r="CM1428" s="29" t="n">
        <v>2.257</v>
      </c>
      <c r="CN1428" s="29" t="n">
        <v>2.202</v>
      </c>
      <c r="CO1428" s="29" t="n">
        <v>2.15</v>
      </c>
      <c r="CP1428" s="29" t="n">
        <v>2.14</v>
      </c>
      <c r="CQ1428" s="29" t="n">
        <v>2.14</v>
      </c>
      <c r="CR1428" s="29" t="n">
        <v>2.14</v>
      </c>
      <c r="CS1428" s="29" t="n">
        <v>2.142</v>
      </c>
      <c r="CT1428" s="29" t="n">
        <v>2.144</v>
      </c>
      <c r="CU1428" s="29" t="n">
        <v>2.168</v>
      </c>
      <c r="CV1428" s="29" t="n">
        <v>2.308</v>
      </c>
      <c r="CW1428" s="29" t="n">
        <v>2.438</v>
      </c>
      <c r="CX1428" s="29" t="n">
        <v>2.478</v>
      </c>
      <c r="CY1428" s="29" t="n">
        <v>2.378</v>
      </c>
      <c r="CZ1428" s="29" t="n">
        <v>2.268</v>
      </c>
      <c r="DA1428" s="29" t="n">
        <v>2.161</v>
      </c>
      <c r="DB1428" s="29" t="n">
        <v>2.14</v>
      </c>
      <c r="DC1428" s="29" t="n">
        <v>2.142</v>
      </c>
      <c r="DD1428" s="29" t="n">
        <v>2.149</v>
      </c>
      <c r="DE1428" s="29" t="n">
        <v>2.165</v>
      </c>
      <c r="DF1428" s="29" t="n">
        <v>2.174</v>
      </c>
      <c r="DG1428" s="29" t="n">
        <v>2.207</v>
      </c>
      <c r="DH1428" s="29" t="n">
        <v>2.337</v>
      </c>
      <c r="DI1428" s="29" t="n">
        <v>2.472</v>
      </c>
      <c r="DJ1428" s="29" t="n">
        <v>2.492</v>
      </c>
      <c r="DK1428" s="29" t="n">
        <v>2.37</v>
      </c>
      <c r="DL1428" s="29" t="n">
        <v>2.273</v>
      </c>
      <c r="DM1428" s="29" t="n">
        <v>2.167</v>
      </c>
      <c r="DN1428" s="29" t="n">
        <v>2.157</v>
      </c>
      <c r="DO1428" s="29" t="n">
        <v>2.157</v>
      </c>
      <c r="DP1428" s="29" t="n">
        <v>2.157</v>
      </c>
      <c r="DQ1428" s="29" t="n">
        <v>2.157</v>
      </c>
      <c r="DR1428" s="29" t="n">
        <v>2.157</v>
      </c>
      <c r="DS1428" s="29" t="n">
        <v>2.207</v>
      </c>
      <c r="DT1428" s="29" t="n">
        <v>2.337</v>
      </c>
      <c r="DU1428" s="29" t="n">
        <v>2.472</v>
      </c>
      <c r="DV1428" s="29" t="n">
        <v>2.512</v>
      </c>
      <c r="DW1428" s="29" t="n">
        <v>2.39</v>
      </c>
      <c r="DX1428" s="29" t="n">
        <v>2.293</v>
      </c>
      <c r="DY1428" s="29" t="n">
        <v>2.187</v>
      </c>
      <c r="DZ1428" s="29" t="n">
        <v>2.177</v>
      </c>
      <c r="EA1428" s="29" t="n">
        <v>2.177</v>
      </c>
      <c r="EB1428" s="29" t="n">
        <v>2.177</v>
      </c>
      <c r="EC1428" s="29" t="n">
        <v>2.177</v>
      </c>
      <c r="ED1428" s="29" t="n">
        <v>2.177</v>
      </c>
      <c r="EE1428" s="29" t="n">
        <v>2.227</v>
      </c>
      <c r="EF1428" s="29" t="n">
        <v>2.357</v>
      </c>
      <c r="EG1428" s="29" t="n">
        <v>2.492</v>
      </c>
      <c r="EH1428" s="29" t="n">
        <v>2.547</v>
      </c>
      <c r="EI1428" s="29" t="n">
        <v>2.425</v>
      </c>
      <c r="EJ1428" s="29" t="n">
        <v>2.328</v>
      </c>
      <c r="EK1428" s="29" t="n">
        <v>2.222</v>
      </c>
      <c r="EL1428" s="29" t="n">
        <v>2.212</v>
      </c>
      <c r="EM1428" s="29" t="n">
        <v>2.212</v>
      </c>
      <c r="EN1428" s="29" t="n">
        <v>2.212</v>
      </c>
      <c r="EO1428" s="29" t="n">
        <v>2.212</v>
      </c>
      <c r="EP1428" s="29" t="n">
        <v>2.212</v>
      </c>
      <c r="EQ1428" s="29" t="n">
        <v>2.262</v>
      </c>
      <c r="ER1428" s="29" t="n">
        <v>2.392</v>
      </c>
      <c r="ES1428" s="29" t="n">
        <v>2.527</v>
      </c>
      <c r="ET1428" s="29" t="n">
        <v>2.592</v>
      </c>
      <c r="EU1428" s="29" t="n">
        <v>2.47</v>
      </c>
      <c r="EV1428" s="29" t="n">
        <v>2.373</v>
      </c>
      <c r="EW1428" s="29" t="n">
        <v>2.267</v>
      </c>
      <c r="EX1428" s="29" t="n">
        <v>2.257</v>
      </c>
      <c r="EY1428" s="29" t="n">
        <v>2.257</v>
      </c>
      <c r="EZ1428" s="29" t="n">
        <v>2.257</v>
      </c>
      <c r="FA1428" s="29" t="n">
        <v>2.257</v>
      </c>
      <c r="FB1428" s="29" t="n">
        <v>2.257</v>
      </c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29"/>
      <c r="GF1428" s="29"/>
      <c r="GG1428" s="29"/>
      <c r="GH1428" s="29"/>
      <c r="GI1428" s="29"/>
      <c r="GJ1428" s="29"/>
      <c r="GK1428" s="29"/>
      <c r="GL1428" s="29"/>
      <c r="GM1428" s="29"/>
      <c r="GN1428" s="29"/>
      <c r="GO1428" s="29"/>
      <c r="GP1428" s="29"/>
      <c r="GQ1428" s="29"/>
      <c r="GR1428" s="0"/>
      <c r="GS1428" s="0"/>
      <c r="GT1428" s="0"/>
      <c r="GU1428" s="0"/>
      <c r="GV1428" s="0"/>
      <c r="GW1428" s="0"/>
      <c r="GX1428" s="0"/>
      <c r="GY1428" s="0"/>
      <c r="GZ1428" s="0"/>
      <c r="HA1428" s="0"/>
      <c r="HB1428" s="0"/>
      <c r="HC1428" s="0"/>
      <c r="HD1428" s="0"/>
      <c r="HE1428" s="0"/>
      <c r="HF1428" s="0"/>
      <c r="HG1428" s="0"/>
      <c r="HH1428" s="0"/>
      <c r="HI1428" s="0"/>
      <c r="HJ1428" s="0"/>
      <c r="HK1428" s="0"/>
      <c r="HL1428" s="0"/>
      <c r="HM1428" s="0"/>
      <c r="HN1428" s="0"/>
      <c r="HO1428" s="0"/>
      <c r="HP1428" s="0"/>
      <c r="HQ1428" s="0"/>
      <c r="HR1428" s="0"/>
      <c r="HS1428" s="0"/>
      <c r="HT1428" s="0"/>
      <c r="HU1428" s="0"/>
      <c r="HV1428" s="0"/>
      <c r="HW1428" s="0"/>
      <c r="HX1428" s="0"/>
      <c r="HY1428" s="0"/>
      <c r="HZ1428" s="0"/>
      <c r="IA1428" s="0"/>
      <c r="IB1428" s="0"/>
      <c r="IC1428" s="0"/>
      <c r="ID1428" s="0"/>
      <c r="IE1428" s="0"/>
      <c r="IF1428" s="0"/>
      <c r="IG1428" s="0"/>
      <c r="IH1428" s="0"/>
      <c r="II1428" s="0"/>
      <c r="IJ1428" s="0"/>
      <c r="IK1428" s="0"/>
      <c r="IL1428" s="0"/>
      <c r="IM1428" s="0"/>
      <c r="IN1428" s="0"/>
      <c r="IO1428" s="0"/>
      <c r="IP1428" s="0"/>
      <c r="IQ1428" s="0"/>
      <c r="IR1428" s="0"/>
      <c r="IS1428" s="0"/>
      <c r="IT1428" s="0"/>
      <c r="IU1428" s="0"/>
      <c r="IV1428" s="0"/>
      <c r="IW1428" s="0"/>
    </row>
    <row r="1429" customFormat="false" ht="12.75" hidden="false" customHeight="false" outlineLevel="0" collapsed="false">
      <c r="A1429" s="1" t="n">
        <f aca="false">WEEKDAY(C1429,2)</f>
        <v>4</v>
      </c>
      <c r="B1429" s="1" t="n">
        <f aca="false">MONTH(C1429)</f>
        <v>9</v>
      </c>
      <c r="C1429" s="23" t="n">
        <v>36041</v>
      </c>
      <c r="D1429" s="0" t="n">
        <f aca="false">MONTH(R1429)</f>
        <v>9</v>
      </c>
      <c r="E1429" s="0" t="n">
        <f aca="false">YEAR(R1429)</f>
        <v>1998</v>
      </c>
      <c r="F1429" s="3" t="n">
        <f aca="false">L1429-K1429</f>
        <v>0.4886</v>
      </c>
      <c r="G1429" s="3" t="n">
        <f aca="false">N1429-M1429</f>
        <v>0.035333333333333</v>
      </c>
      <c r="H1429" s="3" t="n">
        <f aca="false">O1429-N1429</f>
        <v>0.00258333333333383</v>
      </c>
      <c r="I1429" s="3" t="n">
        <f aca="false">O1429-M1429</f>
        <v>0.0379166666666668</v>
      </c>
      <c r="J1429" s="4" t="n">
        <f aca="false">VLOOKUP(C1429,'Nymex hist.'!A:B,2,0)</f>
        <v>1.712</v>
      </c>
      <c r="K1429" s="4" t="n">
        <f aca="false">AVERAGE(CC1429:CI1429)</f>
        <v>1.712</v>
      </c>
      <c r="L1429" s="4" t="n">
        <f aca="false">AVERAGE(CJ1429:CN1429)</f>
        <v>2.2006</v>
      </c>
      <c r="M1429" s="4" t="n">
        <f aca="false">SUMIF($S$3:$FQ$3,$E1429+1,$S1429:$FQ1429)/COUNTIF($S$3:$FQ$3,$E1429+1)</f>
        <v>2.22566666666667</v>
      </c>
      <c r="N1429" s="4" t="n">
        <f aca="false">SUMIF($S$3:$FQ$3,$E1429+2,$S1429:$FQ1429)/COUNTIF($S$3:$FQ$3,$E1429+2)</f>
        <v>2.261</v>
      </c>
      <c r="O1429" s="4" t="n">
        <f aca="false">SUMIF($S$3:$FQ$3,$E1429+3,$S1429:$FQ1429)/COUNTIF($S$3:$FQ$3,$E1429+3)</f>
        <v>2.26358333333333</v>
      </c>
      <c r="P1429" s="4" t="n">
        <f aca="false">SUMIF($S$3:$FQ$3,$E1429+4,$S1429:$FQ1429)/COUNTIF($S$3:$FQ$3,$E1429+4)</f>
        <v>2.28358333333333</v>
      </c>
      <c r="Q1429" s="4" t="n">
        <f aca="false">SUMIF($S$3:$FQ$3,$E1429+5,$S1429:$FQ1429)/COUNTIF($S$3:$FQ$3,$E1429+5)</f>
        <v>2.31858333333333</v>
      </c>
      <c r="R1429" s="21" t="n">
        <v>36041</v>
      </c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7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  <c r="AW1429" s="32"/>
      <c r="AX1429" s="32"/>
      <c r="AY1429" s="32"/>
      <c r="AZ1429" s="32"/>
      <c r="BA1429" s="32"/>
      <c r="BB1429" s="32"/>
      <c r="BC1429" s="32"/>
      <c r="BD1429" s="32"/>
      <c r="BE1429" s="32"/>
      <c r="BF1429" s="32"/>
      <c r="BG1429" s="32"/>
      <c r="BH1429" s="32"/>
      <c r="BI1429" s="32"/>
      <c r="BJ1429" s="32"/>
      <c r="BK1429" s="32"/>
      <c r="BL1429" s="32"/>
      <c r="BM1429" s="32"/>
      <c r="BN1429" s="32"/>
      <c r="BO1429" s="32"/>
      <c r="BP1429" s="32"/>
      <c r="BQ1429" s="32"/>
      <c r="BR1429" s="32"/>
      <c r="BS1429" s="32"/>
      <c r="BT1429" s="32"/>
      <c r="BU1429" s="32"/>
      <c r="BV1429" s="32"/>
      <c r="BW1429" s="32"/>
      <c r="BX1429" s="32"/>
      <c r="BY1429" s="32"/>
      <c r="BZ1429" s="32"/>
      <c r="CA1429" s="32"/>
      <c r="CB1429" s="32"/>
      <c r="CC1429" s="32"/>
      <c r="CD1429" s="32"/>
      <c r="CE1429" s="32"/>
      <c r="CF1429" s="32"/>
      <c r="CG1429" s="32"/>
      <c r="CH1429" s="32"/>
      <c r="CI1429" s="32" t="n">
        <v>1.712</v>
      </c>
      <c r="CJ1429" s="32" t="n">
        <v>1.936</v>
      </c>
      <c r="CK1429" s="32" t="n">
        <v>2.214</v>
      </c>
      <c r="CL1429" s="32" t="n">
        <v>2.334</v>
      </c>
      <c r="CM1429" s="32" t="n">
        <v>2.292</v>
      </c>
      <c r="CN1429" s="32" t="n">
        <v>2.227</v>
      </c>
      <c r="CO1429" s="32" t="n">
        <v>2.167</v>
      </c>
      <c r="CP1429" s="32" t="n">
        <v>2.152</v>
      </c>
      <c r="CQ1429" s="32" t="n">
        <v>2.152</v>
      </c>
      <c r="CR1429" s="32" t="n">
        <v>2.152</v>
      </c>
      <c r="CS1429" s="32" t="n">
        <v>2.152</v>
      </c>
      <c r="CT1429" s="32" t="n">
        <v>2.151</v>
      </c>
      <c r="CU1429" s="32" t="n">
        <v>2.173</v>
      </c>
      <c r="CV1429" s="32" t="n">
        <v>2.313</v>
      </c>
      <c r="CW1429" s="32" t="n">
        <v>2.443</v>
      </c>
      <c r="CX1429" s="32" t="n">
        <v>2.483</v>
      </c>
      <c r="CY1429" s="32" t="n">
        <v>2.383</v>
      </c>
      <c r="CZ1429" s="32" t="n">
        <v>2.273</v>
      </c>
      <c r="DA1429" s="32" t="n">
        <v>2.166</v>
      </c>
      <c r="DB1429" s="32" t="n">
        <v>2.145</v>
      </c>
      <c r="DC1429" s="32" t="n">
        <v>2.147</v>
      </c>
      <c r="DD1429" s="32" t="n">
        <v>2.155</v>
      </c>
      <c r="DE1429" s="32" t="n">
        <v>2.17</v>
      </c>
      <c r="DF1429" s="32" t="n">
        <v>2.179</v>
      </c>
      <c r="DG1429" s="32" t="n">
        <v>2.212</v>
      </c>
      <c r="DH1429" s="32" t="n">
        <v>2.342</v>
      </c>
      <c r="DI1429" s="32" t="n">
        <v>2.477</v>
      </c>
      <c r="DJ1429" s="32" t="n">
        <v>2.497</v>
      </c>
      <c r="DK1429" s="32" t="n">
        <v>2.375</v>
      </c>
      <c r="DL1429" s="32" t="n">
        <v>2.278</v>
      </c>
      <c r="DM1429" s="32" t="n">
        <v>2.172</v>
      </c>
      <c r="DN1429" s="32" t="n">
        <v>2.162</v>
      </c>
      <c r="DO1429" s="32" t="n">
        <v>2.162</v>
      </c>
      <c r="DP1429" s="32" t="n">
        <v>2.162</v>
      </c>
      <c r="DQ1429" s="32" t="n">
        <v>2.162</v>
      </c>
      <c r="DR1429" s="32" t="n">
        <v>2.162</v>
      </c>
      <c r="DS1429" s="32" t="n">
        <v>2.212</v>
      </c>
      <c r="DT1429" s="32" t="n">
        <v>2.342</v>
      </c>
      <c r="DU1429" s="32" t="n">
        <v>2.477</v>
      </c>
      <c r="DV1429" s="32" t="n">
        <v>2.517</v>
      </c>
      <c r="DW1429" s="32" t="n">
        <v>2.395</v>
      </c>
      <c r="DX1429" s="32" t="n">
        <v>2.298</v>
      </c>
      <c r="DY1429" s="32" t="n">
        <v>2.192</v>
      </c>
      <c r="DZ1429" s="32" t="n">
        <v>2.182</v>
      </c>
      <c r="EA1429" s="32" t="n">
        <v>2.182</v>
      </c>
      <c r="EB1429" s="32" t="n">
        <v>2.182</v>
      </c>
      <c r="EC1429" s="32" t="n">
        <v>2.182</v>
      </c>
      <c r="ED1429" s="32" t="n">
        <v>2.182</v>
      </c>
      <c r="EE1429" s="32" t="n">
        <v>2.232</v>
      </c>
      <c r="EF1429" s="32" t="n">
        <v>2.362</v>
      </c>
      <c r="EG1429" s="32" t="n">
        <v>2.497</v>
      </c>
      <c r="EH1429" s="32" t="n">
        <v>2.552</v>
      </c>
      <c r="EI1429" s="32" t="n">
        <v>2.43</v>
      </c>
      <c r="EJ1429" s="32" t="n">
        <v>2.333</v>
      </c>
      <c r="EK1429" s="32" t="n">
        <v>2.227</v>
      </c>
      <c r="EL1429" s="32" t="n">
        <v>2.217</v>
      </c>
      <c r="EM1429" s="32" t="n">
        <v>2.217</v>
      </c>
      <c r="EN1429" s="32" t="n">
        <v>2.217</v>
      </c>
      <c r="EO1429" s="32" t="n">
        <v>2.217</v>
      </c>
      <c r="EP1429" s="32" t="n">
        <v>2.217</v>
      </c>
      <c r="EQ1429" s="32" t="n">
        <v>2.267</v>
      </c>
      <c r="ER1429" s="32" t="n">
        <v>2.397</v>
      </c>
      <c r="ES1429" s="32" t="n">
        <v>2.532</v>
      </c>
      <c r="ET1429" s="32" t="n">
        <v>2.597</v>
      </c>
      <c r="EU1429" s="32" t="n">
        <v>2.475</v>
      </c>
      <c r="EV1429" s="32" t="n">
        <v>2.378</v>
      </c>
      <c r="EW1429" s="32" t="n">
        <v>2.272</v>
      </c>
      <c r="EX1429" s="32" t="n">
        <v>2.262</v>
      </c>
      <c r="EY1429" s="32" t="n">
        <v>2.262</v>
      </c>
      <c r="EZ1429" s="32" t="n">
        <v>2.262</v>
      </c>
      <c r="FA1429" s="32" t="n">
        <v>2.262</v>
      </c>
      <c r="FB1429" s="32" t="n">
        <v>2.262</v>
      </c>
      <c r="FC1429" s="32"/>
      <c r="FD1429" s="32"/>
      <c r="FE1429" s="32"/>
      <c r="FF1429" s="32"/>
      <c r="FG1429" s="32"/>
      <c r="FH1429" s="32"/>
      <c r="FI1429" s="32"/>
      <c r="FJ1429" s="32"/>
      <c r="FK1429" s="32"/>
      <c r="FL1429" s="32"/>
      <c r="FM1429" s="32"/>
      <c r="FN1429" s="32"/>
      <c r="FO1429" s="32"/>
      <c r="FP1429" s="32"/>
      <c r="FQ1429" s="32"/>
      <c r="FR1429" s="32"/>
      <c r="FS1429" s="32"/>
      <c r="FT1429" s="32"/>
      <c r="FU1429" s="32"/>
      <c r="FV1429" s="32"/>
      <c r="FW1429" s="32"/>
      <c r="FX1429" s="32"/>
      <c r="FY1429" s="32"/>
      <c r="FZ1429" s="32"/>
      <c r="GA1429" s="32"/>
      <c r="GB1429" s="32"/>
      <c r="GC1429" s="32"/>
      <c r="GD1429" s="32"/>
      <c r="GE1429" s="32"/>
      <c r="GF1429" s="32"/>
      <c r="GG1429" s="32"/>
      <c r="GH1429" s="32"/>
      <c r="GI1429" s="32"/>
      <c r="GJ1429" s="32"/>
      <c r="GK1429" s="32"/>
      <c r="GL1429" s="32"/>
      <c r="GM1429" s="32"/>
      <c r="GN1429" s="32"/>
      <c r="GO1429" s="32"/>
      <c r="GP1429" s="32"/>
      <c r="GQ1429" s="32"/>
    </row>
    <row r="1430" customFormat="false" ht="12.75" hidden="true" customHeight="false" outlineLevel="0" collapsed="false">
      <c r="A1430" s="0" t="n">
        <f aca="false">WEEKDAY(C1430,2)</f>
        <v>5</v>
      </c>
      <c r="B1430" s="0" t="n">
        <f aca="false">MONTH(C1430)</f>
        <v>9</v>
      </c>
      <c r="C1430" s="23" t="n">
        <v>36042</v>
      </c>
      <c r="D1430" s="0" t="n">
        <f aca="false">MONTH(R1430)</f>
        <v>9</v>
      </c>
      <c r="E1430" s="0" t="n">
        <f aca="false">YEAR(R1430)</f>
        <v>1998</v>
      </c>
      <c r="F1430" s="35" t="n">
        <f aca="false">L1430-K1430</f>
        <v>0.4776</v>
      </c>
      <c r="G1430" s="24" t="n">
        <f aca="false">N1430-M1430</f>
        <v>0.0271666666666666</v>
      </c>
      <c r="H1430" s="24" t="n">
        <f aca="false">O1430-N1430</f>
        <v>0.00258333333333294</v>
      </c>
      <c r="I1430" s="24" t="n">
        <f aca="false">O1430-M1430</f>
        <v>0.0297499999999995</v>
      </c>
      <c r="J1430" s="25" t="n">
        <f aca="false">VLOOKUP(C1430,'Nymex hist.'!A:B,2,0)</f>
        <v>1.783</v>
      </c>
      <c r="K1430" s="34" t="n">
        <f aca="false">AVERAGE(CC1430:CI1430)</f>
        <v>1.783</v>
      </c>
      <c r="L1430" s="34" t="n">
        <f aca="false">AVERAGE(CJ1430:CN1430)</f>
        <v>2.2606</v>
      </c>
      <c r="M1430" s="27" t="n">
        <f aca="false">SUMIF($S$3:$FQ$3,$E1430+1,$S1430:$FQ1430)/COUNTIF($S$3:$FQ$3,$E1430+1)</f>
        <v>2.24583333333333</v>
      </c>
      <c r="N1430" s="27" t="n">
        <f aca="false">SUMIF($S$3:$FQ$3,$E1430+2,$S1430:$FQ1430)/COUNTIF($S$3:$FQ$3,$E1430+2)</f>
        <v>2.273</v>
      </c>
      <c r="O1430" s="27" t="n">
        <f aca="false">SUMIF($S$3:$FQ$3,$E1430+3,$S1430:$FQ1430)/COUNTIF($S$3:$FQ$3,$E1430+3)</f>
        <v>2.27558333333333</v>
      </c>
      <c r="P1430" s="27" t="n">
        <f aca="false">SUMIF($S$3:$FQ$3,$E1430+4,$S1430:$FQ1430)/COUNTIF($S$3:$FQ$3,$E1430+4)</f>
        <v>2.29558333333333</v>
      </c>
      <c r="Q1430" s="27" t="n">
        <f aca="false">SUMIF($S$3:$FQ$3,$E1430+5,$S1430:$FQ1430)/COUNTIF($S$3:$FQ$3,$E1430+5)</f>
        <v>2.32558333333333</v>
      </c>
      <c r="R1430" s="28" t="n">
        <v>36042</v>
      </c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30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 t="n">
        <v>1.783</v>
      </c>
      <c r="CJ1430" s="29" t="n">
        <v>2.012</v>
      </c>
      <c r="CK1430" s="29" t="n">
        <v>2.287</v>
      </c>
      <c r="CL1430" s="29" t="n">
        <v>2.397</v>
      </c>
      <c r="CM1430" s="29" t="n">
        <v>2.345</v>
      </c>
      <c r="CN1430" s="29" t="n">
        <v>2.262</v>
      </c>
      <c r="CO1430" s="29" t="n">
        <v>2.18</v>
      </c>
      <c r="CP1430" s="29" t="n">
        <v>2.16</v>
      </c>
      <c r="CQ1430" s="29" t="n">
        <v>2.16</v>
      </c>
      <c r="CR1430" s="29" t="n">
        <v>2.16</v>
      </c>
      <c r="CS1430" s="29" t="n">
        <v>2.16</v>
      </c>
      <c r="CT1430" s="29" t="n">
        <v>2.161</v>
      </c>
      <c r="CU1430" s="29" t="n">
        <v>2.185</v>
      </c>
      <c r="CV1430" s="29" t="n">
        <v>2.325</v>
      </c>
      <c r="CW1430" s="29" t="n">
        <v>2.455</v>
      </c>
      <c r="CX1430" s="29" t="n">
        <v>2.495</v>
      </c>
      <c r="CY1430" s="29" t="n">
        <v>2.395</v>
      </c>
      <c r="CZ1430" s="29" t="n">
        <v>2.285</v>
      </c>
      <c r="DA1430" s="29" t="n">
        <v>2.178</v>
      </c>
      <c r="DB1430" s="29" t="n">
        <v>2.157</v>
      </c>
      <c r="DC1430" s="29" t="n">
        <v>2.159</v>
      </c>
      <c r="DD1430" s="29" t="n">
        <v>2.167</v>
      </c>
      <c r="DE1430" s="29" t="n">
        <v>2.182</v>
      </c>
      <c r="DF1430" s="29" t="n">
        <v>2.191</v>
      </c>
      <c r="DG1430" s="29" t="n">
        <v>2.224</v>
      </c>
      <c r="DH1430" s="29" t="n">
        <v>2.354</v>
      </c>
      <c r="DI1430" s="29" t="n">
        <v>2.489</v>
      </c>
      <c r="DJ1430" s="29" t="n">
        <v>2.509</v>
      </c>
      <c r="DK1430" s="29" t="n">
        <v>2.387</v>
      </c>
      <c r="DL1430" s="29" t="n">
        <v>2.29</v>
      </c>
      <c r="DM1430" s="29" t="n">
        <v>2.184</v>
      </c>
      <c r="DN1430" s="29" t="n">
        <v>2.174</v>
      </c>
      <c r="DO1430" s="29" t="n">
        <v>2.174</v>
      </c>
      <c r="DP1430" s="29" t="n">
        <v>2.174</v>
      </c>
      <c r="DQ1430" s="29" t="n">
        <v>2.174</v>
      </c>
      <c r="DR1430" s="29" t="n">
        <v>2.174</v>
      </c>
      <c r="DS1430" s="29" t="n">
        <v>2.224</v>
      </c>
      <c r="DT1430" s="29" t="n">
        <v>2.354</v>
      </c>
      <c r="DU1430" s="29" t="n">
        <v>2.489</v>
      </c>
      <c r="DV1430" s="29" t="n">
        <v>2.529</v>
      </c>
      <c r="DW1430" s="29" t="n">
        <v>2.407</v>
      </c>
      <c r="DX1430" s="29" t="n">
        <v>2.31</v>
      </c>
      <c r="DY1430" s="29" t="n">
        <v>2.204</v>
      </c>
      <c r="DZ1430" s="29" t="n">
        <v>2.194</v>
      </c>
      <c r="EA1430" s="29" t="n">
        <v>2.194</v>
      </c>
      <c r="EB1430" s="29" t="n">
        <v>2.194</v>
      </c>
      <c r="EC1430" s="29" t="n">
        <v>2.194</v>
      </c>
      <c r="ED1430" s="29" t="n">
        <v>2.194</v>
      </c>
      <c r="EE1430" s="29" t="n">
        <v>2.244</v>
      </c>
      <c r="EF1430" s="29" t="n">
        <v>2.374</v>
      </c>
      <c r="EG1430" s="29" t="n">
        <v>2.509</v>
      </c>
      <c r="EH1430" s="29" t="n">
        <v>2.559</v>
      </c>
      <c r="EI1430" s="29" t="n">
        <v>2.437</v>
      </c>
      <c r="EJ1430" s="29" t="n">
        <v>2.34</v>
      </c>
      <c r="EK1430" s="29" t="n">
        <v>2.234</v>
      </c>
      <c r="EL1430" s="29" t="n">
        <v>2.224</v>
      </c>
      <c r="EM1430" s="29" t="n">
        <v>2.224</v>
      </c>
      <c r="EN1430" s="29" t="n">
        <v>2.224</v>
      </c>
      <c r="EO1430" s="29" t="n">
        <v>2.224</v>
      </c>
      <c r="EP1430" s="29" t="n">
        <v>2.224</v>
      </c>
      <c r="EQ1430" s="29" t="n">
        <v>2.274</v>
      </c>
      <c r="ER1430" s="29" t="n">
        <v>2.404</v>
      </c>
      <c r="ES1430" s="29" t="n">
        <v>2.539</v>
      </c>
      <c r="ET1430" s="29" t="n">
        <v>2.599</v>
      </c>
      <c r="EU1430" s="29" t="n">
        <v>2.477</v>
      </c>
      <c r="EV1430" s="29" t="n">
        <v>2.38</v>
      </c>
      <c r="EW1430" s="29" t="n">
        <v>2.274</v>
      </c>
      <c r="EX1430" s="29" t="n">
        <v>2.264</v>
      </c>
      <c r="EY1430" s="29" t="n">
        <v>2.264</v>
      </c>
      <c r="EZ1430" s="29" t="n">
        <v>2.264</v>
      </c>
      <c r="FA1430" s="29" t="n">
        <v>2.264</v>
      </c>
      <c r="FB1430" s="29" t="n">
        <v>2.264</v>
      </c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29"/>
      <c r="GF1430" s="29"/>
      <c r="GG1430" s="29"/>
      <c r="GH1430" s="29"/>
      <c r="GI1430" s="29"/>
      <c r="GJ1430" s="29"/>
      <c r="GK1430" s="29"/>
      <c r="GL1430" s="29"/>
      <c r="GM1430" s="29"/>
      <c r="GN1430" s="29"/>
      <c r="GO1430" s="29"/>
      <c r="GP1430" s="29"/>
      <c r="GQ1430" s="29"/>
      <c r="GR1430" s="0"/>
      <c r="GS1430" s="0"/>
      <c r="GT1430" s="0"/>
      <c r="GU1430" s="0"/>
      <c r="GV1430" s="0"/>
      <c r="GW1430" s="0"/>
      <c r="GX1430" s="0"/>
      <c r="GY1430" s="0"/>
      <c r="GZ1430" s="0"/>
      <c r="HA1430" s="0"/>
      <c r="HB1430" s="0"/>
      <c r="HC1430" s="0"/>
      <c r="HD1430" s="0"/>
      <c r="HE1430" s="0"/>
      <c r="HF1430" s="0"/>
      <c r="HG1430" s="0"/>
      <c r="HH1430" s="0"/>
      <c r="HI1430" s="0"/>
      <c r="HJ1430" s="0"/>
      <c r="HK1430" s="0"/>
      <c r="HL1430" s="0"/>
      <c r="HM1430" s="0"/>
      <c r="HN1430" s="0"/>
      <c r="HO1430" s="0"/>
      <c r="HP1430" s="0"/>
      <c r="HQ1430" s="0"/>
      <c r="HR1430" s="0"/>
      <c r="HS1430" s="0"/>
      <c r="HT1430" s="0"/>
      <c r="HU1430" s="0"/>
      <c r="HV1430" s="0"/>
      <c r="HW1430" s="0"/>
      <c r="HX1430" s="0"/>
      <c r="HY1430" s="0"/>
      <c r="HZ1430" s="0"/>
      <c r="IA1430" s="0"/>
      <c r="IB1430" s="0"/>
      <c r="IC1430" s="0"/>
      <c r="ID1430" s="0"/>
      <c r="IE1430" s="0"/>
      <c r="IF1430" s="0"/>
      <c r="IG1430" s="0"/>
      <c r="IH1430" s="0"/>
      <c r="II1430" s="0"/>
      <c r="IJ1430" s="0"/>
      <c r="IK1430" s="0"/>
      <c r="IL1430" s="0"/>
      <c r="IM1430" s="0"/>
      <c r="IN1430" s="0"/>
      <c r="IO1430" s="0"/>
      <c r="IP1430" s="0"/>
      <c r="IQ1430" s="0"/>
      <c r="IR1430" s="0"/>
      <c r="IS1430" s="0"/>
      <c r="IT1430" s="0"/>
      <c r="IU1430" s="0"/>
      <c r="IV1430" s="0"/>
      <c r="IW1430" s="0"/>
    </row>
    <row r="1431" customFormat="false" ht="12.75" hidden="true" customHeight="false" outlineLevel="0" collapsed="false">
      <c r="A1431" s="0" t="n">
        <f aca="false">WEEKDAY(C1431,2)</f>
        <v>2</v>
      </c>
      <c r="B1431" s="0" t="n">
        <f aca="false">MONTH(C1431)</f>
        <v>9</v>
      </c>
      <c r="C1431" s="23" t="n">
        <v>36046</v>
      </c>
      <c r="D1431" s="0" t="n">
        <f aca="false">MONTH(R1431)</f>
        <v>9</v>
      </c>
      <c r="E1431" s="0" t="n">
        <f aca="false">YEAR(R1431)</f>
        <v>1998</v>
      </c>
      <c r="F1431" s="35" t="n">
        <f aca="false">L1431-K1431</f>
        <v>0.4482</v>
      </c>
      <c r="G1431" s="24" t="n">
        <f aca="false">N1431-M1431</f>
        <v>0.0138333333333334</v>
      </c>
      <c r="H1431" s="24" t="n">
        <f aca="false">O1431-N1431</f>
        <v>-0.00099999999999989</v>
      </c>
      <c r="I1431" s="24" t="n">
        <f aca="false">O1431-M1431</f>
        <v>0.0128333333333335</v>
      </c>
      <c r="J1431" s="25" t="n">
        <f aca="false">VLOOKUP(C1431,'Nymex hist.'!A:B,2,0)</f>
        <v>1.874</v>
      </c>
      <c r="K1431" s="34" t="n">
        <f aca="false">AVERAGE(CC1431:CI1431)</f>
        <v>1.874</v>
      </c>
      <c r="L1431" s="34" t="n">
        <f aca="false">AVERAGE(CJ1431:CN1431)</f>
        <v>2.3222</v>
      </c>
      <c r="M1431" s="27" t="n">
        <f aca="false">SUMIF($S$3:$FQ$3,$E1431+1,$S1431:$FQ1431)/COUNTIF($S$3:$FQ$3,$E1431+1)</f>
        <v>2.26483333333333</v>
      </c>
      <c r="N1431" s="27" t="n">
        <f aca="false">SUMIF($S$3:$FQ$3,$E1431+2,$S1431:$FQ1431)/COUNTIF($S$3:$FQ$3,$E1431+2)</f>
        <v>2.27866666666667</v>
      </c>
      <c r="O1431" s="27" t="n">
        <f aca="false">SUMIF($S$3:$FQ$3,$E1431+3,$S1431:$FQ1431)/COUNTIF($S$3:$FQ$3,$E1431+3)</f>
        <v>2.27766666666667</v>
      </c>
      <c r="P1431" s="27" t="n">
        <f aca="false">SUMIF($S$3:$FQ$3,$E1431+4,$S1431:$FQ1431)/COUNTIF($S$3:$FQ$3,$E1431+4)</f>
        <v>2.29766666666667</v>
      </c>
      <c r="Q1431" s="27" t="n">
        <f aca="false">SUMIF($S$3:$FQ$3,$E1431+5,$S1431:$FQ1431)/COUNTIF($S$3:$FQ$3,$E1431+5)</f>
        <v>2.32766666666667</v>
      </c>
      <c r="R1431" s="28" t="n">
        <v>36046</v>
      </c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30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 t="n">
        <v>1.874</v>
      </c>
      <c r="CJ1431" s="29" t="n">
        <v>2.112</v>
      </c>
      <c r="CK1431" s="29" t="n">
        <v>2.358</v>
      </c>
      <c r="CL1431" s="29" t="n">
        <v>2.455</v>
      </c>
      <c r="CM1431" s="29" t="n">
        <v>2.393</v>
      </c>
      <c r="CN1431" s="29" t="n">
        <v>2.293</v>
      </c>
      <c r="CO1431" s="29" t="n">
        <v>2.198</v>
      </c>
      <c r="CP1431" s="29" t="n">
        <v>2.173</v>
      </c>
      <c r="CQ1431" s="29" t="n">
        <v>2.17</v>
      </c>
      <c r="CR1431" s="29" t="n">
        <v>2.17</v>
      </c>
      <c r="CS1431" s="29" t="n">
        <v>2.17</v>
      </c>
      <c r="CT1431" s="29" t="n">
        <v>2.17</v>
      </c>
      <c r="CU1431" s="29" t="n">
        <v>2.194</v>
      </c>
      <c r="CV1431" s="29" t="n">
        <v>2.332</v>
      </c>
      <c r="CW1431" s="29" t="n">
        <v>2.46</v>
      </c>
      <c r="CX1431" s="29" t="n">
        <v>2.5</v>
      </c>
      <c r="CY1431" s="29" t="n">
        <v>2.4</v>
      </c>
      <c r="CZ1431" s="29" t="n">
        <v>2.29</v>
      </c>
      <c r="DA1431" s="29" t="n">
        <v>2.185</v>
      </c>
      <c r="DB1431" s="29" t="n">
        <v>2.164</v>
      </c>
      <c r="DC1431" s="29" t="n">
        <v>2.167</v>
      </c>
      <c r="DD1431" s="29" t="n">
        <v>2.173</v>
      </c>
      <c r="DE1431" s="29" t="n">
        <v>2.187</v>
      </c>
      <c r="DF1431" s="29" t="n">
        <v>2.196</v>
      </c>
      <c r="DG1431" s="29" t="n">
        <v>2.229</v>
      </c>
      <c r="DH1431" s="29" t="n">
        <v>2.359</v>
      </c>
      <c r="DI1431" s="29" t="n">
        <v>2.494</v>
      </c>
      <c r="DJ1431" s="29" t="n">
        <v>2.513</v>
      </c>
      <c r="DK1431" s="29" t="n">
        <v>2.389</v>
      </c>
      <c r="DL1431" s="29" t="n">
        <v>2.292</v>
      </c>
      <c r="DM1431" s="29" t="n">
        <v>2.186</v>
      </c>
      <c r="DN1431" s="29" t="n">
        <v>2.174</v>
      </c>
      <c r="DO1431" s="29" t="n">
        <v>2.174</v>
      </c>
      <c r="DP1431" s="29" t="n">
        <v>2.174</v>
      </c>
      <c r="DQ1431" s="29" t="n">
        <v>2.174</v>
      </c>
      <c r="DR1431" s="29" t="n">
        <v>2.174</v>
      </c>
      <c r="DS1431" s="29" t="n">
        <v>2.229</v>
      </c>
      <c r="DT1431" s="29" t="n">
        <v>2.359</v>
      </c>
      <c r="DU1431" s="29" t="n">
        <v>2.494</v>
      </c>
      <c r="DV1431" s="29" t="n">
        <v>2.533</v>
      </c>
      <c r="DW1431" s="29" t="n">
        <v>2.409</v>
      </c>
      <c r="DX1431" s="29" t="n">
        <v>2.312</v>
      </c>
      <c r="DY1431" s="29" t="n">
        <v>2.206</v>
      </c>
      <c r="DZ1431" s="29" t="n">
        <v>2.194</v>
      </c>
      <c r="EA1431" s="29" t="n">
        <v>2.194</v>
      </c>
      <c r="EB1431" s="29" t="n">
        <v>2.194</v>
      </c>
      <c r="EC1431" s="29" t="n">
        <v>2.194</v>
      </c>
      <c r="ED1431" s="29" t="n">
        <v>2.194</v>
      </c>
      <c r="EE1431" s="29" t="n">
        <v>2.249</v>
      </c>
      <c r="EF1431" s="29" t="n">
        <v>2.379</v>
      </c>
      <c r="EG1431" s="29" t="n">
        <v>2.514</v>
      </c>
      <c r="EH1431" s="29" t="n">
        <v>2.563</v>
      </c>
      <c r="EI1431" s="29" t="n">
        <v>2.439</v>
      </c>
      <c r="EJ1431" s="29" t="n">
        <v>2.342</v>
      </c>
      <c r="EK1431" s="29" t="n">
        <v>2.236</v>
      </c>
      <c r="EL1431" s="29" t="n">
        <v>2.224</v>
      </c>
      <c r="EM1431" s="29" t="n">
        <v>2.224</v>
      </c>
      <c r="EN1431" s="29" t="n">
        <v>2.224</v>
      </c>
      <c r="EO1431" s="29" t="n">
        <v>2.224</v>
      </c>
      <c r="EP1431" s="29" t="n">
        <v>2.224</v>
      </c>
      <c r="EQ1431" s="29" t="n">
        <v>2.279</v>
      </c>
      <c r="ER1431" s="29" t="n">
        <v>2.409</v>
      </c>
      <c r="ES1431" s="29" t="n">
        <v>2.544</v>
      </c>
      <c r="ET1431" s="29" t="n">
        <v>2.603</v>
      </c>
      <c r="EU1431" s="29" t="n">
        <v>2.479</v>
      </c>
      <c r="EV1431" s="29" t="n">
        <v>2.382</v>
      </c>
      <c r="EW1431" s="29" t="n">
        <v>2.276</v>
      </c>
      <c r="EX1431" s="29" t="n">
        <v>2.264</v>
      </c>
      <c r="EY1431" s="29" t="n">
        <v>2.264</v>
      </c>
      <c r="EZ1431" s="29" t="n">
        <v>2.264</v>
      </c>
      <c r="FA1431" s="29" t="n">
        <v>2.264</v>
      </c>
      <c r="FB1431" s="29" t="n">
        <v>2.264</v>
      </c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  <c r="GM1431" s="29"/>
      <c r="GN1431" s="29"/>
      <c r="GO1431" s="29"/>
      <c r="GP1431" s="29"/>
      <c r="GQ1431" s="29"/>
      <c r="GR1431" s="0"/>
      <c r="GS1431" s="0"/>
      <c r="GT1431" s="0"/>
      <c r="GU1431" s="0"/>
      <c r="GV1431" s="0"/>
      <c r="GW1431" s="0"/>
      <c r="GX1431" s="0"/>
      <c r="GY1431" s="0"/>
      <c r="GZ1431" s="0"/>
      <c r="HA1431" s="0"/>
      <c r="HB1431" s="0"/>
      <c r="HC1431" s="0"/>
      <c r="HD1431" s="0"/>
      <c r="HE1431" s="0"/>
      <c r="HF1431" s="0"/>
      <c r="HG1431" s="0"/>
      <c r="HH1431" s="0"/>
      <c r="HI1431" s="0"/>
      <c r="HJ1431" s="0"/>
      <c r="HK1431" s="0"/>
      <c r="HL1431" s="0"/>
      <c r="HM1431" s="0"/>
      <c r="HN1431" s="0"/>
      <c r="HO1431" s="0"/>
      <c r="HP1431" s="0"/>
      <c r="HQ1431" s="0"/>
      <c r="HR1431" s="0"/>
      <c r="HS1431" s="0"/>
      <c r="HT1431" s="0"/>
      <c r="HU1431" s="0"/>
      <c r="HV1431" s="0"/>
      <c r="HW1431" s="0"/>
      <c r="HX1431" s="0"/>
      <c r="HY1431" s="0"/>
      <c r="HZ1431" s="0"/>
      <c r="IA1431" s="0"/>
      <c r="IB1431" s="0"/>
      <c r="IC1431" s="0"/>
      <c r="ID1431" s="0"/>
      <c r="IE1431" s="0"/>
      <c r="IF1431" s="0"/>
      <c r="IG1431" s="0"/>
      <c r="IH1431" s="0"/>
      <c r="II1431" s="0"/>
      <c r="IJ1431" s="0"/>
      <c r="IK1431" s="0"/>
      <c r="IL1431" s="0"/>
      <c r="IM1431" s="0"/>
      <c r="IN1431" s="0"/>
      <c r="IO1431" s="0"/>
      <c r="IP1431" s="0"/>
      <c r="IQ1431" s="0"/>
      <c r="IR1431" s="0"/>
      <c r="IS1431" s="0"/>
      <c r="IT1431" s="0"/>
      <c r="IU1431" s="0"/>
      <c r="IV1431" s="0"/>
      <c r="IW1431" s="0"/>
    </row>
    <row r="1432" customFormat="false" ht="12.75" hidden="true" customHeight="false" outlineLevel="0" collapsed="false">
      <c r="A1432" s="0" t="n">
        <f aca="false">WEEKDAY(C1432,2)</f>
        <v>3</v>
      </c>
      <c r="B1432" s="0" t="n">
        <f aca="false">MONTH(C1432)</f>
        <v>9</v>
      </c>
      <c r="C1432" s="23" t="n">
        <v>36047</v>
      </c>
      <c r="D1432" s="0" t="n">
        <f aca="false">MONTH(R1432)</f>
        <v>9</v>
      </c>
      <c r="E1432" s="0" t="n">
        <f aca="false">YEAR(R1432)</f>
        <v>1998</v>
      </c>
      <c r="F1432" s="35" t="n">
        <f aca="false">L1432-K1432</f>
        <v>0.4644</v>
      </c>
      <c r="G1432" s="24" t="n">
        <f aca="false">N1432-M1432</f>
        <v>0.0113333333333334</v>
      </c>
      <c r="H1432" s="24" t="n">
        <f aca="false">O1432-N1432</f>
        <v>-0.00649999999999995</v>
      </c>
      <c r="I1432" s="24" t="n">
        <f aca="false">O1432-M1432</f>
        <v>0.00483333333333347</v>
      </c>
      <c r="J1432" s="25" t="n">
        <f aca="false">VLOOKUP(C1432,'Nymex hist.'!A:B,2,0)</f>
        <v>1.833</v>
      </c>
      <c r="K1432" s="34" t="n">
        <f aca="false">AVERAGE(CC1432:CI1432)</f>
        <v>1.833</v>
      </c>
      <c r="L1432" s="34" t="n">
        <f aca="false">AVERAGE(CJ1432:CN1432)</f>
        <v>2.2974</v>
      </c>
      <c r="M1432" s="27" t="n">
        <f aca="false">SUMIF($S$3:$FQ$3,$E1432+1,$S1432:$FQ1432)/COUNTIF($S$3:$FQ$3,$E1432+1)</f>
        <v>2.25141666666667</v>
      </c>
      <c r="N1432" s="27" t="n">
        <f aca="false">SUMIF($S$3:$FQ$3,$E1432+2,$S1432:$FQ1432)/COUNTIF($S$3:$FQ$3,$E1432+2)</f>
        <v>2.26275</v>
      </c>
      <c r="O1432" s="27" t="n">
        <f aca="false">SUMIF($S$3:$FQ$3,$E1432+3,$S1432:$FQ1432)/COUNTIF($S$3:$FQ$3,$E1432+3)</f>
        <v>2.25625</v>
      </c>
      <c r="P1432" s="27" t="n">
        <f aca="false">SUMIF($S$3:$FQ$3,$E1432+4,$S1432:$FQ1432)/COUNTIF($S$3:$FQ$3,$E1432+4)</f>
        <v>2.27625</v>
      </c>
      <c r="Q1432" s="27" t="n">
        <f aca="false">SUMIF($S$3:$FQ$3,$E1432+5,$S1432:$FQ1432)/COUNTIF($S$3:$FQ$3,$E1432+5)</f>
        <v>2.30625</v>
      </c>
      <c r="R1432" s="28" t="n">
        <v>36047</v>
      </c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30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 t="n">
        <v>1.833</v>
      </c>
      <c r="CJ1432" s="29" t="n">
        <v>2.082</v>
      </c>
      <c r="CK1432" s="29" t="n">
        <v>2.332</v>
      </c>
      <c r="CL1432" s="29" t="n">
        <v>2.431</v>
      </c>
      <c r="CM1432" s="29" t="n">
        <v>2.371</v>
      </c>
      <c r="CN1432" s="29" t="n">
        <v>2.271</v>
      </c>
      <c r="CO1432" s="29" t="n">
        <v>2.181</v>
      </c>
      <c r="CP1432" s="29" t="n">
        <v>2.161</v>
      </c>
      <c r="CQ1432" s="29" t="n">
        <v>2.161</v>
      </c>
      <c r="CR1432" s="29" t="n">
        <v>2.161</v>
      </c>
      <c r="CS1432" s="29" t="n">
        <v>2.161</v>
      </c>
      <c r="CT1432" s="29" t="n">
        <v>2.161</v>
      </c>
      <c r="CU1432" s="29" t="n">
        <v>2.185</v>
      </c>
      <c r="CV1432" s="29" t="n">
        <v>2.323</v>
      </c>
      <c r="CW1432" s="29" t="n">
        <v>2.45</v>
      </c>
      <c r="CX1432" s="29" t="n">
        <v>2.49</v>
      </c>
      <c r="CY1432" s="29" t="n">
        <v>2.393</v>
      </c>
      <c r="CZ1432" s="29" t="n">
        <v>2.283</v>
      </c>
      <c r="DA1432" s="29" t="n">
        <v>2.181</v>
      </c>
      <c r="DB1432" s="29" t="n">
        <v>2.156</v>
      </c>
      <c r="DC1432" s="29" t="n">
        <v>2.155</v>
      </c>
      <c r="DD1432" s="29" t="n">
        <v>2.16</v>
      </c>
      <c r="DE1432" s="29" t="n">
        <v>2.165</v>
      </c>
      <c r="DF1432" s="29" t="n">
        <v>2.17</v>
      </c>
      <c r="DG1432" s="29" t="n">
        <v>2.2</v>
      </c>
      <c r="DH1432" s="29" t="n">
        <v>2.33</v>
      </c>
      <c r="DI1432" s="29" t="n">
        <v>2.47</v>
      </c>
      <c r="DJ1432" s="29" t="n">
        <v>2.49</v>
      </c>
      <c r="DK1432" s="29" t="n">
        <v>2.37</v>
      </c>
      <c r="DL1432" s="29" t="n">
        <v>2.273</v>
      </c>
      <c r="DM1432" s="29" t="n">
        <v>2.167</v>
      </c>
      <c r="DN1432" s="29" t="n">
        <v>2.155</v>
      </c>
      <c r="DO1432" s="29" t="n">
        <v>2.155</v>
      </c>
      <c r="DP1432" s="29" t="n">
        <v>2.155</v>
      </c>
      <c r="DQ1432" s="29" t="n">
        <v>2.155</v>
      </c>
      <c r="DR1432" s="29" t="n">
        <v>2.155</v>
      </c>
      <c r="DS1432" s="29" t="n">
        <v>2.2</v>
      </c>
      <c r="DT1432" s="29" t="n">
        <v>2.33</v>
      </c>
      <c r="DU1432" s="29" t="n">
        <v>2.47</v>
      </c>
      <c r="DV1432" s="29" t="n">
        <v>2.51</v>
      </c>
      <c r="DW1432" s="29" t="n">
        <v>2.39</v>
      </c>
      <c r="DX1432" s="29" t="n">
        <v>2.293</v>
      </c>
      <c r="DY1432" s="29" t="n">
        <v>2.187</v>
      </c>
      <c r="DZ1432" s="29" t="n">
        <v>2.175</v>
      </c>
      <c r="EA1432" s="29" t="n">
        <v>2.175</v>
      </c>
      <c r="EB1432" s="29" t="n">
        <v>2.175</v>
      </c>
      <c r="EC1432" s="29" t="n">
        <v>2.175</v>
      </c>
      <c r="ED1432" s="29" t="n">
        <v>2.175</v>
      </c>
      <c r="EE1432" s="29" t="n">
        <v>2.22</v>
      </c>
      <c r="EF1432" s="29" t="n">
        <v>2.35</v>
      </c>
      <c r="EG1432" s="29" t="n">
        <v>2.49</v>
      </c>
      <c r="EH1432" s="29" t="n">
        <v>2.54</v>
      </c>
      <c r="EI1432" s="29" t="n">
        <v>2.42</v>
      </c>
      <c r="EJ1432" s="29" t="n">
        <v>2.323</v>
      </c>
      <c r="EK1432" s="29" t="n">
        <v>2.217</v>
      </c>
      <c r="EL1432" s="29" t="n">
        <v>2.205</v>
      </c>
      <c r="EM1432" s="29" t="n">
        <v>2.205</v>
      </c>
      <c r="EN1432" s="29" t="n">
        <v>2.205</v>
      </c>
      <c r="EO1432" s="29" t="n">
        <v>2.205</v>
      </c>
      <c r="EP1432" s="29" t="n">
        <v>2.205</v>
      </c>
      <c r="EQ1432" s="29" t="n">
        <v>2.25</v>
      </c>
      <c r="ER1432" s="29" t="n">
        <v>2.38</v>
      </c>
      <c r="ES1432" s="29" t="n">
        <v>2.52</v>
      </c>
      <c r="ET1432" s="29" t="n">
        <v>2.58</v>
      </c>
      <c r="EU1432" s="29" t="n">
        <v>2.46</v>
      </c>
      <c r="EV1432" s="29" t="n">
        <v>2.363</v>
      </c>
      <c r="EW1432" s="29" t="n">
        <v>2.257</v>
      </c>
      <c r="EX1432" s="29" t="n">
        <v>2.245</v>
      </c>
      <c r="EY1432" s="29" t="n">
        <v>2.245</v>
      </c>
      <c r="EZ1432" s="29" t="n">
        <v>2.245</v>
      </c>
      <c r="FA1432" s="29" t="n">
        <v>2.245</v>
      </c>
      <c r="FB1432" s="29" t="n">
        <v>2.245</v>
      </c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29"/>
      <c r="GF1432" s="29"/>
      <c r="GG1432" s="29"/>
      <c r="GH1432" s="29"/>
      <c r="GI1432" s="29"/>
      <c r="GJ1432" s="29"/>
      <c r="GK1432" s="29"/>
      <c r="GL1432" s="29"/>
      <c r="GM1432" s="29"/>
      <c r="GN1432" s="29"/>
      <c r="GO1432" s="29"/>
      <c r="GP1432" s="29"/>
      <c r="GQ1432" s="29"/>
      <c r="GR1432" s="0"/>
      <c r="GS1432" s="0"/>
      <c r="GT1432" s="0"/>
      <c r="GU1432" s="0"/>
      <c r="GV1432" s="0"/>
      <c r="GW1432" s="0"/>
      <c r="GX1432" s="0"/>
      <c r="GY1432" s="0"/>
      <c r="GZ1432" s="0"/>
      <c r="HA1432" s="0"/>
      <c r="HB1432" s="0"/>
      <c r="HC1432" s="0"/>
      <c r="HD1432" s="0"/>
      <c r="HE1432" s="0"/>
      <c r="HF1432" s="0"/>
      <c r="HG1432" s="0"/>
      <c r="HH1432" s="0"/>
      <c r="HI1432" s="0"/>
      <c r="HJ1432" s="0"/>
      <c r="HK1432" s="0"/>
      <c r="HL1432" s="0"/>
      <c r="HM1432" s="0"/>
      <c r="HN1432" s="0"/>
      <c r="HO1432" s="0"/>
      <c r="HP1432" s="0"/>
      <c r="HQ1432" s="0"/>
      <c r="HR1432" s="0"/>
      <c r="HS1432" s="0"/>
      <c r="HT1432" s="0"/>
      <c r="HU1432" s="0"/>
      <c r="HV1432" s="0"/>
      <c r="HW1432" s="0"/>
      <c r="HX1432" s="0"/>
      <c r="HY1432" s="0"/>
      <c r="HZ1432" s="0"/>
      <c r="IA1432" s="0"/>
      <c r="IB1432" s="0"/>
      <c r="IC1432" s="0"/>
      <c r="ID1432" s="0"/>
      <c r="IE1432" s="0"/>
      <c r="IF1432" s="0"/>
      <c r="IG1432" s="0"/>
      <c r="IH1432" s="0"/>
      <c r="II1432" s="0"/>
      <c r="IJ1432" s="0"/>
      <c r="IK1432" s="0"/>
      <c r="IL1432" s="0"/>
      <c r="IM1432" s="0"/>
      <c r="IN1432" s="0"/>
      <c r="IO1432" s="0"/>
      <c r="IP1432" s="0"/>
      <c r="IQ1432" s="0"/>
      <c r="IR1432" s="0"/>
      <c r="IS1432" s="0"/>
      <c r="IT1432" s="0"/>
      <c r="IU1432" s="0"/>
      <c r="IV1432" s="0"/>
      <c r="IW1432" s="0"/>
    </row>
    <row r="1433" customFormat="false" ht="12.75" hidden="false" customHeight="false" outlineLevel="0" collapsed="false">
      <c r="A1433" s="1" t="n">
        <f aca="false">WEEKDAY(C1433,2)</f>
        <v>4</v>
      </c>
      <c r="B1433" s="1" t="n">
        <f aca="false">MONTH(C1433)</f>
        <v>9</v>
      </c>
      <c r="C1433" s="23" t="n">
        <v>36048</v>
      </c>
      <c r="D1433" s="0" t="n">
        <f aca="false">MONTH(R1433)</f>
        <v>9</v>
      </c>
      <c r="E1433" s="0" t="n">
        <f aca="false">YEAR(R1433)</f>
        <v>1998</v>
      </c>
      <c r="F1433" s="3" t="n">
        <f aca="false">L1433-K1433</f>
        <v>0.4144</v>
      </c>
      <c r="G1433" s="3" t="n">
        <f aca="false">N1433-M1433</f>
        <v>-0.00316666666666654</v>
      </c>
      <c r="H1433" s="3" t="n">
        <f aca="false">O1433-N1433</f>
        <v>-0.0108333333333333</v>
      </c>
      <c r="I1433" s="3" t="n">
        <f aca="false">O1433-M1433</f>
        <v>-0.0139999999999998</v>
      </c>
      <c r="J1433" s="4" t="n">
        <f aca="false">VLOOKUP(C1433,'Nymex hist.'!A:B,2,0)</f>
        <v>1.958</v>
      </c>
      <c r="K1433" s="4" t="n">
        <f aca="false">AVERAGE(CC1433:CI1433)</f>
        <v>1.958</v>
      </c>
      <c r="L1433" s="4" t="n">
        <f aca="false">AVERAGE(CJ1433:CN1433)</f>
        <v>2.3724</v>
      </c>
      <c r="M1433" s="4" t="n">
        <f aca="false">SUMIF($S$3:$FQ$3,$E1433+1,$S1433:$FQ1433)/COUNTIF($S$3:$FQ$3,$E1433+1)</f>
        <v>2.27325</v>
      </c>
      <c r="N1433" s="4" t="n">
        <f aca="false">SUMIF($S$3:$FQ$3,$E1433+2,$S1433:$FQ1433)/COUNTIF($S$3:$FQ$3,$E1433+2)</f>
        <v>2.27008333333333</v>
      </c>
      <c r="O1433" s="4" t="n">
        <f aca="false">SUMIF($S$3:$FQ$3,$E1433+3,$S1433:$FQ1433)/COUNTIF($S$3:$FQ$3,$E1433+3)</f>
        <v>2.25925</v>
      </c>
      <c r="P1433" s="4" t="n">
        <f aca="false">SUMIF($S$3:$FQ$3,$E1433+4,$S1433:$FQ1433)/COUNTIF($S$3:$FQ$3,$E1433+4)</f>
        <v>2.27925</v>
      </c>
      <c r="Q1433" s="4" t="n">
        <f aca="false">SUMIF($S$3:$FQ$3,$E1433+5,$S1433:$FQ1433)/COUNTIF($S$3:$FQ$3,$E1433+5)</f>
        <v>2.30925</v>
      </c>
      <c r="R1433" s="21" t="n">
        <v>36048</v>
      </c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7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  <c r="AW1433" s="32"/>
      <c r="AX1433" s="32"/>
      <c r="AY1433" s="32"/>
      <c r="AZ1433" s="32"/>
      <c r="BA1433" s="32"/>
      <c r="BB1433" s="32"/>
      <c r="BC1433" s="32"/>
      <c r="BD1433" s="32"/>
      <c r="BE1433" s="32"/>
      <c r="BF1433" s="32"/>
      <c r="BG1433" s="32"/>
      <c r="BH1433" s="32"/>
      <c r="BI1433" s="32"/>
      <c r="BJ1433" s="32"/>
      <c r="BK1433" s="32"/>
      <c r="BL1433" s="32"/>
      <c r="BM1433" s="32"/>
      <c r="BN1433" s="32"/>
      <c r="BO1433" s="32"/>
      <c r="BP1433" s="32"/>
      <c r="BQ1433" s="32"/>
      <c r="BR1433" s="32"/>
      <c r="BS1433" s="32"/>
      <c r="BT1433" s="32"/>
      <c r="BU1433" s="32"/>
      <c r="BV1433" s="32"/>
      <c r="BW1433" s="32"/>
      <c r="BX1433" s="32"/>
      <c r="BY1433" s="32"/>
      <c r="BZ1433" s="32"/>
      <c r="CA1433" s="32"/>
      <c r="CB1433" s="32"/>
      <c r="CC1433" s="32"/>
      <c r="CD1433" s="32"/>
      <c r="CE1433" s="32"/>
      <c r="CF1433" s="32"/>
      <c r="CG1433" s="32"/>
      <c r="CH1433" s="32"/>
      <c r="CI1433" s="32" t="n">
        <v>1.958</v>
      </c>
      <c r="CJ1433" s="32" t="n">
        <v>2.207</v>
      </c>
      <c r="CK1433" s="32" t="n">
        <v>2.43</v>
      </c>
      <c r="CL1433" s="32" t="n">
        <v>2.505</v>
      </c>
      <c r="CM1433" s="32" t="n">
        <v>2.42</v>
      </c>
      <c r="CN1433" s="32" t="n">
        <v>2.3</v>
      </c>
      <c r="CO1433" s="32" t="n">
        <v>2.195</v>
      </c>
      <c r="CP1433" s="32" t="n">
        <v>2.175</v>
      </c>
      <c r="CQ1433" s="32" t="n">
        <v>2.175</v>
      </c>
      <c r="CR1433" s="32" t="n">
        <v>2.175</v>
      </c>
      <c r="CS1433" s="32" t="n">
        <v>2.173</v>
      </c>
      <c r="CT1433" s="32" t="n">
        <v>2.173</v>
      </c>
      <c r="CU1433" s="32" t="n">
        <v>2.195</v>
      </c>
      <c r="CV1433" s="32" t="n">
        <v>2.333</v>
      </c>
      <c r="CW1433" s="32" t="n">
        <v>2.46</v>
      </c>
      <c r="CX1433" s="32" t="n">
        <v>2.5</v>
      </c>
      <c r="CY1433" s="32" t="n">
        <v>2.403</v>
      </c>
      <c r="CZ1433" s="32" t="n">
        <v>2.293</v>
      </c>
      <c r="DA1433" s="32" t="n">
        <v>2.191</v>
      </c>
      <c r="DB1433" s="32" t="n">
        <v>2.166</v>
      </c>
      <c r="DC1433" s="32" t="n">
        <v>2.166</v>
      </c>
      <c r="DD1433" s="32" t="n">
        <v>2.169</v>
      </c>
      <c r="DE1433" s="32" t="n">
        <v>2.171</v>
      </c>
      <c r="DF1433" s="32" t="n">
        <v>2.173</v>
      </c>
      <c r="DG1433" s="32" t="n">
        <v>2.203</v>
      </c>
      <c r="DH1433" s="32" t="n">
        <v>2.333</v>
      </c>
      <c r="DI1433" s="32" t="n">
        <v>2.473</v>
      </c>
      <c r="DJ1433" s="32" t="n">
        <v>2.493</v>
      </c>
      <c r="DK1433" s="32" t="n">
        <v>2.373</v>
      </c>
      <c r="DL1433" s="32" t="n">
        <v>2.276</v>
      </c>
      <c r="DM1433" s="32" t="n">
        <v>2.17</v>
      </c>
      <c r="DN1433" s="32" t="n">
        <v>2.158</v>
      </c>
      <c r="DO1433" s="32" t="n">
        <v>2.158</v>
      </c>
      <c r="DP1433" s="32" t="n">
        <v>2.158</v>
      </c>
      <c r="DQ1433" s="32" t="n">
        <v>2.158</v>
      </c>
      <c r="DR1433" s="32" t="n">
        <v>2.158</v>
      </c>
      <c r="DS1433" s="32" t="n">
        <v>2.203</v>
      </c>
      <c r="DT1433" s="32" t="n">
        <v>2.333</v>
      </c>
      <c r="DU1433" s="32" t="n">
        <v>2.473</v>
      </c>
      <c r="DV1433" s="32" t="n">
        <v>2.513</v>
      </c>
      <c r="DW1433" s="32" t="n">
        <v>2.393</v>
      </c>
      <c r="DX1433" s="32" t="n">
        <v>2.296</v>
      </c>
      <c r="DY1433" s="32" t="n">
        <v>2.19</v>
      </c>
      <c r="DZ1433" s="32" t="n">
        <v>2.178</v>
      </c>
      <c r="EA1433" s="32" t="n">
        <v>2.178</v>
      </c>
      <c r="EB1433" s="32" t="n">
        <v>2.178</v>
      </c>
      <c r="EC1433" s="32" t="n">
        <v>2.178</v>
      </c>
      <c r="ED1433" s="32" t="n">
        <v>2.178</v>
      </c>
      <c r="EE1433" s="32" t="n">
        <v>2.223</v>
      </c>
      <c r="EF1433" s="32" t="n">
        <v>2.353</v>
      </c>
      <c r="EG1433" s="32" t="n">
        <v>2.493</v>
      </c>
      <c r="EH1433" s="32" t="n">
        <v>2.543</v>
      </c>
      <c r="EI1433" s="32" t="n">
        <v>2.423</v>
      </c>
      <c r="EJ1433" s="32" t="n">
        <v>2.326</v>
      </c>
      <c r="EK1433" s="32" t="n">
        <v>2.22</v>
      </c>
      <c r="EL1433" s="32" t="n">
        <v>2.208</v>
      </c>
      <c r="EM1433" s="32" t="n">
        <v>2.208</v>
      </c>
      <c r="EN1433" s="32" t="n">
        <v>2.208</v>
      </c>
      <c r="EO1433" s="32" t="n">
        <v>2.208</v>
      </c>
      <c r="EP1433" s="32" t="n">
        <v>2.208</v>
      </c>
      <c r="EQ1433" s="32" t="n">
        <v>2.253</v>
      </c>
      <c r="ER1433" s="32" t="n">
        <v>2.383</v>
      </c>
      <c r="ES1433" s="32" t="n">
        <v>2.523</v>
      </c>
      <c r="ET1433" s="32" t="n">
        <v>2.583</v>
      </c>
      <c r="EU1433" s="32" t="n">
        <v>2.463</v>
      </c>
      <c r="EV1433" s="32" t="n">
        <v>2.366</v>
      </c>
      <c r="EW1433" s="32" t="n">
        <v>2.26</v>
      </c>
      <c r="EX1433" s="32" t="n">
        <v>2.248</v>
      </c>
      <c r="EY1433" s="32" t="n">
        <v>2.248</v>
      </c>
      <c r="EZ1433" s="32" t="n">
        <v>2.248</v>
      </c>
      <c r="FA1433" s="32" t="n">
        <v>2.248</v>
      </c>
      <c r="FB1433" s="32" t="n">
        <v>2.248</v>
      </c>
      <c r="FC1433" s="32"/>
      <c r="FD1433" s="32"/>
      <c r="FE1433" s="32"/>
      <c r="FF1433" s="32"/>
      <c r="FG1433" s="32"/>
      <c r="FH1433" s="32"/>
      <c r="FI1433" s="32"/>
      <c r="FJ1433" s="32"/>
      <c r="FK1433" s="32"/>
      <c r="FL1433" s="32"/>
      <c r="FM1433" s="32"/>
      <c r="FN1433" s="32"/>
      <c r="FO1433" s="32"/>
      <c r="FP1433" s="32"/>
      <c r="FQ1433" s="32"/>
      <c r="FR1433" s="32"/>
      <c r="FS1433" s="32"/>
      <c r="FT1433" s="32"/>
      <c r="FU1433" s="32"/>
      <c r="FV1433" s="32"/>
      <c r="FW1433" s="32"/>
      <c r="FX1433" s="32"/>
      <c r="FY1433" s="32"/>
      <c r="FZ1433" s="32"/>
      <c r="GA1433" s="32"/>
      <c r="GB1433" s="32"/>
      <c r="GC1433" s="32"/>
      <c r="GD1433" s="32"/>
      <c r="GE1433" s="32"/>
      <c r="GF1433" s="32"/>
      <c r="GG1433" s="32"/>
      <c r="GH1433" s="32"/>
      <c r="GI1433" s="32"/>
      <c r="GJ1433" s="32"/>
      <c r="GK1433" s="32"/>
      <c r="GL1433" s="32"/>
      <c r="GM1433" s="32"/>
      <c r="GN1433" s="32"/>
      <c r="GO1433" s="32"/>
      <c r="GP1433" s="32"/>
      <c r="GQ1433" s="32"/>
    </row>
    <row r="1434" customFormat="false" ht="12.75" hidden="true" customHeight="false" outlineLevel="0" collapsed="false">
      <c r="A1434" s="0" t="n">
        <f aca="false">WEEKDAY(C1434,2)</f>
        <v>5</v>
      </c>
      <c r="B1434" s="0" t="n">
        <f aca="false">MONTH(C1434)</f>
        <v>9</v>
      </c>
      <c r="C1434" s="23" t="n">
        <v>36049</v>
      </c>
      <c r="D1434" s="0" t="n">
        <f aca="false">MONTH(R1434)</f>
        <v>9</v>
      </c>
      <c r="E1434" s="0" t="n">
        <f aca="false">YEAR(R1434)</f>
        <v>1998</v>
      </c>
      <c r="F1434" s="35" t="n">
        <f aca="false">L1434-K1434</f>
        <v>0.4604</v>
      </c>
      <c r="G1434" s="24" t="n">
        <f aca="false">N1434-M1434</f>
        <v>0.00716666666666654</v>
      </c>
      <c r="H1434" s="24" t="n">
        <f aca="false">O1434-N1434</f>
        <v>-0.0108333333333333</v>
      </c>
      <c r="I1434" s="24" t="n">
        <f aca="false">O1434-M1434</f>
        <v>-0.00366666666666671</v>
      </c>
      <c r="J1434" s="25" t="n">
        <f aca="false">VLOOKUP(C1434,'Nymex hist.'!A:B,2,0)</f>
        <v>1.878</v>
      </c>
      <c r="K1434" s="34" t="n">
        <f aca="false">AVERAGE(CC1434:CI1434)</f>
        <v>1.878</v>
      </c>
      <c r="L1434" s="34" t="n">
        <f aca="false">AVERAGE(CJ1434:CN1434)</f>
        <v>2.3384</v>
      </c>
      <c r="M1434" s="27" t="n">
        <f aca="false">SUMIF($S$3:$FQ$3,$E1434+1,$S1434:$FQ1434)/COUNTIF($S$3:$FQ$3,$E1434+1)</f>
        <v>2.25591666666667</v>
      </c>
      <c r="N1434" s="27" t="n">
        <f aca="false">SUMIF($S$3:$FQ$3,$E1434+2,$S1434:$FQ1434)/COUNTIF($S$3:$FQ$3,$E1434+2)</f>
        <v>2.26308333333333</v>
      </c>
      <c r="O1434" s="27" t="n">
        <f aca="false">SUMIF($S$3:$FQ$3,$E1434+3,$S1434:$FQ1434)/COUNTIF($S$3:$FQ$3,$E1434+3)</f>
        <v>2.25225</v>
      </c>
      <c r="P1434" s="27" t="n">
        <f aca="false">SUMIF($S$3:$FQ$3,$E1434+4,$S1434:$FQ1434)/COUNTIF($S$3:$FQ$3,$E1434+4)</f>
        <v>2.27225</v>
      </c>
      <c r="Q1434" s="27" t="n">
        <f aca="false">SUMIF($S$3:$FQ$3,$E1434+5,$S1434:$FQ1434)/COUNTIF($S$3:$FQ$3,$E1434+5)</f>
        <v>2.30225</v>
      </c>
      <c r="R1434" s="28" t="n">
        <v>36049</v>
      </c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30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 t="n">
        <v>1.878</v>
      </c>
      <c r="CJ1434" s="29" t="n">
        <v>2.161</v>
      </c>
      <c r="CK1434" s="29" t="n">
        <v>2.388</v>
      </c>
      <c r="CL1434" s="29" t="n">
        <v>2.475</v>
      </c>
      <c r="CM1434" s="29" t="n">
        <v>2.39</v>
      </c>
      <c r="CN1434" s="29" t="n">
        <v>2.278</v>
      </c>
      <c r="CO1434" s="29" t="n">
        <v>2.176</v>
      </c>
      <c r="CP1434" s="29" t="n">
        <v>2.158</v>
      </c>
      <c r="CQ1434" s="29" t="n">
        <v>2.158</v>
      </c>
      <c r="CR1434" s="29" t="n">
        <v>2.158</v>
      </c>
      <c r="CS1434" s="29" t="n">
        <v>2.158</v>
      </c>
      <c r="CT1434" s="29" t="n">
        <v>2.158</v>
      </c>
      <c r="CU1434" s="29" t="n">
        <v>2.185</v>
      </c>
      <c r="CV1434" s="29" t="n">
        <v>2.325</v>
      </c>
      <c r="CW1434" s="29" t="n">
        <v>2.452</v>
      </c>
      <c r="CX1434" s="29" t="n">
        <v>2.493</v>
      </c>
      <c r="CY1434" s="29" t="n">
        <v>2.396</v>
      </c>
      <c r="CZ1434" s="29" t="n">
        <v>2.286</v>
      </c>
      <c r="DA1434" s="29" t="n">
        <v>2.184</v>
      </c>
      <c r="DB1434" s="29" t="n">
        <v>2.159</v>
      </c>
      <c r="DC1434" s="29" t="n">
        <v>2.159</v>
      </c>
      <c r="DD1434" s="29" t="n">
        <v>2.162</v>
      </c>
      <c r="DE1434" s="29" t="n">
        <v>2.164</v>
      </c>
      <c r="DF1434" s="29" t="n">
        <v>2.166</v>
      </c>
      <c r="DG1434" s="29" t="n">
        <v>2.196</v>
      </c>
      <c r="DH1434" s="29" t="n">
        <v>2.326</v>
      </c>
      <c r="DI1434" s="29" t="n">
        <v>2.466</v>
      </c>
      <c r="DJ1434" s="29" t="n">
        <v>2.486</v>
      </c>
      <c r="DK1434" s="29" t="n">
        <v>2.366</v>
      </c>
      <c r="DL1434" s="29" t="n">
        <v>2.269</v>
      </c>
      <c r="DM1434" s="29" t="n">
        <v>2.163</v>
      </c>
      <c r="DN1434" s="29" t="n">
        <v>2.151</v>
      </c>
      <c r="DO1434" s="29" t="n">
        <v>2.151</v>
      </c>
      <c r="DP1434" s="29" t="n">
        <v>2.151</v>
      </c>
      <c r="DQ1434" s="29" t="n">
        <v>2.151</v>
      </c>
      <c r="DR1434" s="29" t="n">
        <v>2.151</v>
      </c>
      <c r="DS1434" s="29" t="n">
        <v>2.196</v>
      </c>
      <c r="DT1434" s="29" t="n">
        <v>2.326</v>
      </c>
      <c r="DU1434" s="29" t="n">
        <v>2.466</v>
      </c>
      <c r="DV1434" s="29" t="n">
        <v>2.506</v>
      </c>
      <c r="DW1434" s="29" t="n">
        <v>2.386</v>
      </c>
      <c r="DX1434" s="29" t="n">
        <v>2.289</v>
      </c>
      <c r="DY1434" s="29" t="n">
        <v>2.183</v>
      </c>
      <c r="DZ1434" s="29" t="n">
        <v>2.171</v>
      </c>
      <c r="EA1434" s="29" t="n">
        <v>2.171</v>
      </c>
      <c r="EB1434" s="29" t="n">
        <v>2.171</v>
      </c>
      <c r="EC1434" s="29" t="n">
        <v>2.171</v>
      </c>
      <c r="ED1434" s="29" t="n">
        <v>2.171</v>
      </c>
      <c r="EE1434" s="29" t="n">
        <v>2.216</v>
      </c>
      <c r="EF1434" s="29" t="n">
        <v>2.346</v>
      </c>
      <c r="EG1434" s="29" t="n">
        <v>2.486</v>
      </c>
      <c r="EH1434" s="29" t="n">
        <v>2.536</v>
      </c>
      <c r="EI1434" s="29" t="n">
        <v>2.416</v>
      </c>
      <c r="EJ1434" s="29" t="n">
        <v>2.319</v>
      </c>
      <c r="EK1434" s="29" t="n">
        <v>2.213</v>
      </c>
      <c r="EL1434" s="29" t="n">
        <v>2.201</v>
      </c>
      <c r="EM1434" s="29" t="n">
        <v>2.201</v>
      </c>
      <c r="EN1434" s="29" t="n">
        <v>2.201</v>
      </c>
      <c r="EO1434" s="29" t="n">
        <v>2.201</v>
      </c>
      <c r="EP1434" s="29" t="n">
        <v>2.201</v>
      </c>
      <c r="EQ1434" s="29" t="n">
        <v>2.246</v>
      </c>
      <c r="ER1434" s="29" t="n">
        <v>2.376</v>
      </c>
      <c r="ES1434" s="29" t="n">
        <v>2.516</v>
      </c>
      <c r="ET1434" s="29" t="n">
        <v>2.576</v>
      </c>
      <c r="EU1434" s="29" t="n">
        <v>2.456</v>
      </c>
      <c r="EV1434" s="29" t="n">
        <v>2.359</v>
      </c>
      <c r="EW1434" s="29" t="n">
        <v>2.253</v>
      </c>
      <c r="EX1434" s="29" t="n">
        <v>2.241</v>
      </c>
      <c r="EY1434" s="29" t="n">
        <v>2.241</v>
      </c>
      <c r="EZ1434" s="29" t="n">
        <v>2.241</v>
      </c>
      <c r="FA1434" s="29" t="n">
        <v>2.241</v>
      </c>
      <c r="FB1434" s="29" t="n">
        <v>2.241</v>
      </c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  <c r="GM1434" s="29"/>
      <c r="GN1434" s="29"/>
      <c r="GO1434" s="29"/>
      <c r="GP1434" s="29"/>
      <c r="GQ1434" s="29"/>
      <c r="GR1434" s="0"/>
      <c r="GS1434" s="0"/>
      <c r="GT1434" s="0"/>
      <c r="GU1434" s="0"/>
      <c r="GV1434" s="0"/>
      <c r="GW1434" s="0"/>
      <c r="GX1434" s="0"/>
      <c r="GY1434" s="0"/>
      <c r="GZ1434" s="0"/>
      <c r="HA1434" s="0"/>
      <c r="HB1434" s="0"/>
      <c r="HC1434" s="0"/>
      <c r="HD1434" s="0"/>
      <c r="HE1434" s="0"/>
      <c r="HF1434" s="0"/>
      <c r="HG1434" s="0"/>
      <c r="HH1434" s="0"/>
      <c r="HI1434" s="0"/>
      <c r="HJ1434" s="0"/>
      <c r="HK1434" s="0"/>
      <c r="HL1434" s="0"/>
      <c r="HM1434" s="0"/>
      <c r="HN1434" s="0"/>
      <c r="HO1434" s="0"/>
      <c r="HP1434" s="0"/>
      <c r="HQ1434" s="0"/>
      <c r="HR1434" s="0"/>
      <c r="HS1434" s="0"/>
      <c r="HT1434" s="0"/>
      <c r="HU1434" s="0"/>
      <c r="HV1434" s="0"/>
      <c r="HW1434" s="0"/>
      <c r="HX1434" s="0"/>
      <c r="HY1434" s="0"/>
      <c r="HZ1434" s="0"/>
      <c r="IA1434" s="0"/>
      <c r="IB1434" s="0"/>
      <c r="IC1434" s="0"/>
      <c r="ID1434" s="0"/>
      <c r="IE1434" s="0"/>
      <c r="IF1434" s="0"/>
      <c r="IG1434" s="0"/>
      <c r="IH1434" s="0"/>
      <c r="II1434" s="0"/>
      <c r="IJ1434" s="0"/>
      <c r="IK1434" s="0"/>
      <c r="IL1434" s="0"/>
      <c r="IM1434" s="0"/>
      <c r="IN1434" s="0"/>
      <c r="IO1434" s="0"/>
      <c r="IP1434" s="0"/>
      <c r="IQ1434" s="0"/>
      <c r="IR1434" s="0"/>
      <c r="IS1434" s="0"/>
      <c r="IT1434" s="0"/>
      <c r="IU1434" s="0"/>
      <c r="IV1434" s="0"/>
      <c r="IW1434" s="0"/>
    </row>
    <row r="1435" customFormat="false" ht="12.75" hidden="true" customHeight="false" outlineLevel="0" collapsed="false">
      <c r="A1435" s="0" t="n">
        <f aca="false">WEEKDAY(C1435,2)</f>
        <v>1</v>
      </c>
      <c r="B1435" s="0" t="n">
        <f aca="false">MONTH(C1435)</f>
        <v>9</v>
      </c>
      <c r="C1435" s="23" t="n">
        <v>36052</v>
      </c>
      <c r="D1435" s="0" t="n">
        <f aca="false">MONTH(R1435)</f>
        <v>9</v>
      </c>
      <c r="E1435" s="0" t="n">
        <f aca="false">YEAR(R1435)</f>
        <v>1998</v>
      </c>
      <c r="F1435" s="35" t="n">
        <f aca="false">L1435-K1435</f>
        <v>0.4424</v>
      </c>
      <c r="G1435" s="24" t="n">
        <f aca="false">N1435-M1435</f>
        <v>-0.00274999999999981</v>
      </c>
      <c r="H1435" s="24" t="n">
        <f aca="false">O1435-N1435</f>
        <v>-0.00800000000000001</v>
      </c>
      <c r="I1435" s="24" t="n">
        <f aca="false">O1435-M1435</f>
        <v>-0.0107499999999998</v>
      </c>
      <c r="J1435" s="25" t="n">
        <f aca="false">VLOOKUP(C1435,'Nymex hist.'!A:B,2,0)</f>
        <v>1.945</v>
      </c>
      <c r="K1435" s="34" t="n">
        <f aca="false">AVERAGE(CC1435:CI1435)</f>
        <v>1.945</v>
      </c>
      <c r="L1435" s="34" t="n">
        <f aca="false">AVERAGE(CJ1435:CN1435)</f>
        <v>2.3874</v>
      </c>
      <c r="M1435" s="27" t="n">
        <f aca="false">SUMIF($S$3:$FQ$3,$E1435+1,$S1435:$FQ1435)/COUNTIF($S$3:$FQ$3,$E1435+1)</f>
        <v>2.27283333333333</v>
      </c>
      <c r="N1435" s="27" t="n">
        <f aca="false">SUMIF($S$3:$FQ$3,$E1435+2,$S1435:$FQ1435)/COUNTIF($S$3:$FQ$3,$E1435+2)</f>
        <v>2.27008333333333</v>
      </c>
      <c r="O1435" s="27" t="n">
        <f aca="false">SUMIF($S$3:$FQ$3,$E1435+3,$S1435:$FQ1435)/COUNTIF($S$3:$FQ$3,$E1435+3)</f>
        <v>2.26208333333333</v>
      </c>
      <c r="P1435" s="27" t="n">
        <f aca="false">SUMIF($S$3:$FQ$3,$E1435+4,$S1435:$FQ1435)/COUNTIF($S$3:$FQ$3,$E1435+4)</f>
        <v>2.28208333333333</v>
      </c>
      <c r="Q1435" s="27" t="n">
        <f aca="false">SUMIF($S$3:$FQ$3,$E1435+5,$S1435:$FQ1435)/COUNTIF($S$3:$FQ$3,$E1435+5)</f>
        <v>2.31208333333333</v>
      </c>
      <c r="R1435" s="28" t="n">
        <v>36052</v>
      </c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30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 t="n">
        <v>1.945</v>
      </c>
      <c r="CJ1435" s="29" t="n">
        <v>2.214</v>
      </c>
      <c r="CK1435" s="29" t="n">
        <v>2.457</v>
      </c>
      <c r="CL1435" s="29" t="n">
        <v>2.532</v>
      </c>
      <c r="CM1435" s="29" t="n">
        <v>2.429</v>
      </c>
      <c r="CN1435" s="29" t="n">
        <v>2.305</v>
      </c>
      <c r="CO1435" s="29" t="n">
        <v>2.195</v>
      </c>
      <c r="CP1435" s="29" t="n">
        <v>2.17</v>
      </c>
      <c r="CQ1435" s="29" t="n">
        <v>2.165</v>
      </c>
      <c r="CR1435" s="29" t="n">
        <v>2.165</v>
      </c>
      <c r="CS1435" s="29" t="n">
        <v>2.165</v>
      </c>
      <c r="CT1435" s="29" t="n">
        <v>2.165</v>
      </c>
      <c r="CU1435" s="29" t="n">
        <v>2.192</v>
      </c>
      <c r="CV1435" s="29" t="n">
        <v>2.332</v>
      </c>
      <c r="CW1435" s="29" t="n">
        <v>2.459</v>
      </c>
      <c r="CX1435" s="29" t="n">
        <v>2.5</v>
      </c>
      <c r="CY1435" s="29" t="n">
        <v>2.403</v>
      </c>
      <c r="CZ1435" s="29" t="n">
        <v>2.293</v>
      </c>
      <c r="DA1435" s="29" t="n">
        <v>2.191</v>
      </c>
      <c r="DB1435" s="29" t="n">
        <v>2.166</v>
      </c>
      <c r="DC1435" s="29" t="n">
        <v>2.166</v>
      </c>
      <c r="DD1435" s="29" t="n">
        <v>2.169</v>
      </c>
      <c r="DE1435" s="29" t="n">
        <v>2.171</v>
      </c>
      <c r="DF1435" s="29" t="n">
        <v>2.173</v>
      </c>
      <c r="DG1435" s="29" t="n">
        <v>2.203</v>
      </c>
      <c r="DH1435" s="29" t="n">
        <v>2.333</v>
      </c>
      <c r="DI1435" s="29" t="n">
        <v>2.473</v>
      </c>
      <c r="DJ1435" s="29" t="n">
        <v>2.493</v>
      </c>
      <c r="DK1435" s="29" t="n">
        <v>2.373</v>
      </c>
      <c r="DL1435" s="29" t="n">
        <v>2.278</v>
      </c>
      <c r="DM1435" s="29" t="n">
        <v>2.175</v>
      </c>
      <c r="DN1435" s="29" t="n">
        <v>2.162</v>
      </c>
      <c r="DO1435" s="29" t="n">
        <v>2.162</v>
      </c>
      <c r="DP1435" s="29" t="n">
        <v>2.163</v>
      </c>
      <c r="DQ1435" s="29" t="n">
        <v>2.165</v>
      </c>
      <c r="DR1435" s="29" t="n">
        <v>2.165</v>
      </c>
      <c r="DS1435" s="29" t="n">
        <v>2.203</v>
      </c>
      <c r="DT1435" s="29" t="n">
        <v>2.333</v>
      </c>
      <c r="DU1435" s="29" t="n">
        <v>2.473</v>
      </c>
      <c r="DV1435" s="29" t="n">
        <v>2.513</v>
      </c>
      <c r="DW1435" s="29" t="n">
        <v>2.393</v>
      </c>
      <c r="DX1435" s="29" t="n">
        <v>2.298</v>
      </c>
      <c r="DY1435" s="29" t="n">
        <v>2.195</v>
      </c>
      <c r="DZ1435" s="29" t="n">
        <v>2.182</v>
      </c>
      <c r="EA1435" s="29" t="n">
        <v>2.182</v>
      </c>
      <c r="EB1435" s="29" t="n">
        <v>2.183</v>
      </c>
      <c r="EC1435" s="29" t="n">
        <v>2.185</v>
      </c>
      <c r="ED1435" s="29" t="n">
        <v>2.185</v>
      </c>
      <c r="EE1435" s="29" t="n">
        <v>2.223</v>
      </c>
      <c r="EF1435" s="29" t="n">
        <v>2.353</v>
      </c>
      <c r="EG1435" s="29" t="n">
        <v>2.493</v>
      </c>
      <c r="EH1435" s="29" t="n">
        <v>2.543</v>
      </c>
      <c r="EI1435" s="29" t="n">
        <v>2.423</v>
      </c>
      <c r="EJ1435" s="29" t="n">
        <v>2.328</v>
      </c>
      <c r="EK1435" s="29" t="n">
        <v>2.225</v>
      </c>
      <c r="EL1435" s="29" t="n">
        <v>2.212</v>
      </c>
      <c r="EM1435" s="29" t="n">
        <v>2.212</v>
      </c>
      <c r="EN1435" s="29" t="n">
        <v>2.213</v>
      </c>
      <c r="EO1435" s="29" t="n">
        <v>2.215</v>
      </c>
      <c r="EP1435" s="29" t="n">
        <v>2.215</v>
      </c>
      <c r="EQ1435" s="29" t="n">
        <v>2.253</v>
      </c>
      <c r="ER1435" s="29" t="n">
        <v>2.383</v>
      </c>
      <c r="ES1435" s="29" t="n">
        <v>2.523</v>
      </c>
      <c r="ET1435" s="29" t="n">
        <v>2.583</v>
      </c>
      <c r="EU1435" s="29" t="n">
        <v>2.463</v>
      </c>
      <c r="EV1435" s="29" t="n">
        <v>2.368</v>
      </c>
      <c r="EW1435" s="29" t="n">
        <v>2.265</v>
      </c>
      <c r="EX1435" s="29" t="n">
        <v>2.252</v>
      </c>
      <c r="EY1435" s="29" t="n">
        <v>2.252</v>
      </c>
      <c r="EZ1435" s="29" t="n">
        <v>2.253</v>
      </c>
      <c r="FA1435" s="29" t="n">
        <v>2.255</v>
      </c>
      <c r="FB1435" s="29" t="n">
        <v>2.255</v>
      </c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29"/>
      <c r="GF1435" s="29"/>
      <c r="GG1435" s="29"/>
      <c r="GH1435" s="29"/>
      <c r="GI1435" s="29"/>
      <c r="GJ1435" s="29"/>
      <c r="GK1435" s="29"/>
      <c r="GL1435" s="29"/>
      <c r="GM1435" s="29"/>
      <c r="GN1435" s="29"/>
      <c r="GO1435" s="29"/>
      <c r="GP1435" s="29"/>
      <c r="GQ1435" s="29"/>
      <c r="GR1435" s="0"/>
      <c r="GS1435" s="0"/>
      <c r="GT1435" s="0"/>
      <c r="GU1435" s="0"/>
      <c r="GV1435" s="0"/>
      <c r="GW1435" s="0"/>
      <c r="GX1435" s="0"/>
      <c r="GY1435" s="0"/>
      <c r="GZ1435" s="0"/>
      <c r="HA1435" s="0"/>
      <c r="HB1435" s="0"/>
      <c r="HC1435" s="0"/>
      <c r="HD1435" s="0"/>
      <c r="HE1435" s="0"/>
      <c r="HF1435" s="0"/>
      <c r="HG1435" s="0"/>
      <c r="HH1435" s="0"/>
      <c r="HI1435" s="0"/>
      <c r="HJ1435" s="0"/>
      <c r="HK1435" s="0"/>
      <c r="HL1435" s="0"/>
      <c r="HM1435" s="0"/>
      <c r="HN1435" s="0"/>
      <c r="HO1435" s="0"/>
      <c r="HP1435" s="0"/>
      <c r="HQ1435" s="0"/>
      <c r="HR1435" s="0"/>
      <c r="HS1435" s="0"/>
      <c r="HT1435" s="0"/>
      <c r="HU1435" s="0"/>
      <c r="HV1435" s="0"/>
      <c r="HW1435" s="0"/>
      <c r="HX1435" s="0"/>
      <c r="HY1435" s="0"/>
      <c r="HZ1435" s="0"/>
      <c r="IA1435" s="0"/>
      <c r="IB1435" s="0"/>
      <c r="IC1435" s="0"/>
      <c r="ID1435" s="0"/>
      <c r="IE1435" s="0"/>
      <c r="IF1435" s="0"/>
      <c r="IG1435" s="0"/>
      <c r="IH1435" s="0"/>
      <c r="II1435" s="0"/>
      <c r="IJ1435" s="0"/>
      <c r="IK1435" s="0"/>
      <c r="IL1435" s="0"/>
      <c r="IM1435" s="0"/>
      <c r="IN1435" s="0"/>
      <c r="IO1435" s="0"/>
      <c r="IP1435" s="0"/>
      <c r="IQ1435" s="0"/>
      <c r="IR1435" s="0"/>
      <c r="IS1435" s="0"/>
      <c r="IT1435" s="0"/>
      <c r="IU1435" s="0"/>
      <c r="IV1435" s="0"/>
      <c r="IW1435" s="0"/>
    </row>
    <row r="1436" customFormat="false" ht="12.75" hidden="true" customHeight="false" outlineLevel="0" collapsed="false">
      <c r="A1436" s="0" t="n">
        <f aca="false">WEEKDAY(C1436,2)</f>
        <v>2</v>
      </c>
      <c r="B1436" s="0" t="n">
        <f aca="false">MONTH(C1436)</f>
        <v>9</v>
      </c>
      <c r="C1436" s="23" t="n">
        <v>36053</v>
      </c>
      <c r="D1436" s="0" t="n">
        <f aca="false">MONTH(R1436)</f>
        <v>9</v>
      </c>
      <c r="E1436" s="0" t="n">
        <f aca="false">YEAR(R1436)</f>
        <v>1998</v>
      </c>
      <c r="F1436" s="35" t="n">
        <f aca="false">L1436-K1436</f>
        <v>0.3948</v>
      </c>
      <c r="G1436" s="24" t="n">
        <f aca="false">N1436-M1436</f>
        <v>-0.0404166666666668</v>
      </c>
      <c r="H1436" s="24" t="n">
        <f aca="false">O1436-N1436</f>
        <v>-0.00866666666666704</v>
      </c>
      <c r="I1436" s="24" t="n">
        <f aca="false">O1436-M1436</f>
        <v>-0.0490833333333338</v>
      </c>
      <c r="J1436" s="25" t="n">
        <f aca="false">VLOOKUP(C1436,'Nymex hist.'!A:B,2,0)</f>
        <v>2.123</v>
      </c>
      <c r="K1436" s="34" t="n">
        <f aca="false">AVERAGE(CC1436:CI1436)</f>
        <v>2.123</v>
      </c>
      <c r="L1436" s="34" t="n">
        <f aca="false">AVERAGE(CJ1436:CN1436)</f>
        <v>2.5178</v>
      </c>
      <c r="M1436" s="27" t="n">
        <f aca="false">SUMIF($S$3:$FQ$3,$E1436+1,$S1436:$FQ1436)/COUNTIF($S$3:$FQ$3,$E1436+1)</f>
        <v>2.33116666666667</v>
      </c>
      <c r="N1436" s="27" t="n">
        <f aca="false">SUMIF($S$3:$FQ$3,$E1436+2,$S1436:$FQ1436)/COUNTIF($S$3:$FQ$3,$E1436+2)</f>
        <v>2.29075</v>
      </c>
      <c r="O1436" s="27" t="n">
        <f aca="false">SUMIF($S$3:$FQ$3,$E1436+3,$S1436:$FQ1436)/COUNTIF($S$3:$FQ$3,$E1436+3)</f>
        <v>2.28208333333333</v>
      </c>
      <c r="P1436" s="27" t="n">
        <f aca="false">SUMIF($S$3:$FQ$3,$E1436+4,$S1436:$FQ1436)/COUNTIF($S$3:$FQ$3,$E1436+4)</f>
        <v>2.30208333333333</v>
      </c>
      <c r="Q1436" s="27" t="n">
        <f aca="false">SUMIF($S$3:$FQ$3,$E1436+5,$S1436:$FQ1436)/COUNTIF($S$3:$FQ$3,$E1436+5)</f>
        <v>2.33208333333333</v>
      </c>
      <c r="R1436" s="28" t="n">
        <v>36053</v>
      </c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30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 t="n">
        <v>2.123</v>
      </c>
      <c r="CJ1436" s="29" t="n">
        <v>2.391</v>
      </c>
      <c r="CK1436" s="29" t="n">
        <v>2.601</v>
      </c>
      <c r="CL1436" s="29" t="n">
        <v>2.667</v>
      </c>
      <c r="CM1436" s="29" t="n">
        <v>2.54</v>
      </c>
      <c r="CN1436" s="29" t="n">
        <v>2.39</v>
      </c>
      <c r="CO1436" s="29" t="n">
        <v>2.25</v>
      </c>
      <c r="CP1436" s="29" t="n">
        <v>2.215</v>
      </c>
      <c r="CQ1436" s="29" t="n">
        <v>2.207</v>
      </c>
      <c r="CR1436" s="29" t="n">
        <v>2.207</v>
      </c>
      <c r="CS1436" s="29" t="n">
        <v>2.207</v>
      </c>
      <c r="CT1436" s="29" t="n">
        <v>2.207</v>
      </c>
      <c r="CU1436" s="29" t="n">
        <v>2.23</v>
      </c>
      <c r="CV1436" s="29" t="n">
        <v>2.366</v>
      </c>
      <c r="CW1436" s="29" t="n">
        <v>2.488</v>
      </c>
      <c r="CX1436" s="29" t="n">
        <v>2.528</v>
      </c>
      <c r="CY1436" s="29" t="n">
        <v>2.423</v>
      </c>
      <c r="CZ1436" s="29" t="n">
        <v>2.313</v>
      </c>
      <c r="DA1436" s="29" t="n">
        <v>2.211</v>
      </c>
      <c r="DB1436" s="29" t="n">
        <v>2.186</v>
      </c>
      <c r="DC1436" s="29" t="n">
        <v>2.186</v>
      </c>
      <c r="DD1436" s="29" t="n">
        <v>2.189</v>
      </c>
      <c r="DE1436" s="29" t="n">
        <v>2.191</v>
      </c>
      <c r="DF1436" s="29" t="n">
        <v>2.193</v>
      </c>
      <c r="DG1436" s="29" t="n">
        <v>2.223</v>
      </c>
      <c r="DH1436" s="29" t="n">
        <v>2.353</v>
      </c>
      <c r="DI1436" s="29" t="n">
        <v>2.493</v>
      </c>
      <c r="DJ1436" s="29" t="n">
        <v>2.513</v>
      </c>
      <c r="DK1436" s="29" t="n">
        <v>2.393</v>
      </c>
      <c r="DL1436" s="29" t="n">
        <v>2.298</v>
      </c>
      <c r="DM1436" s="29" t="n">
        <v>2.195</v>
      </c>
      <c r="DN1436" s="29" t="n">
        <v>2.182</v>
      </c>
      <c r="DO1436" s="29" t="n">
        <v>2.182</v>
      </c>
      <c r="DP1436" s="29" t="n">
        <v>2.183</v>
      </c>
      <c r="DQ1436" s="29" t="n">
        <v>2.185</v>
      </c>
      <c r="DR1436" s="29" t="n">
        <v>2.185</v>
      </c>
      <c r="DS1436" s="29" t="n">
        <v>2.223</v>
      </c>
      <c r="DT1436" s="29" t="n">
        <v>2.353</v>
      </c>
      <c r="DU1436" s="29" t="n">
        <v>2.493</v>
      </c>
      <c r="DV1436" s="29" t="n">
        <v>2.533</v>
      </c>
      <c r="DW1436" s="29" t="n">
        <v>2.413</v>
      </c>
      <c r="DX1436" s="29" t="n">
        <v>2.318</v>
      </c>
      <c r="DY1436" s="29" t="n">
        <v>2.215</v>
      </c>
      <c r="DZ1436" s="29" t="n">
        <v>2.202</v>
      </c>
      <c r="EA1436" s="29" t="n">
        <v>2.202</v>
      </c>
      <c r="EB1436" s="29" t="n">
        <v>2.203</v>
      </c>
      <c r="EC1436" s="29" t="n">
        <v>2.205</v>
      </c>
      <c r="ED1436" s="29" t="n">
        <v>2.205</v>
      </c>
      <c r="EE1436" s="29" t="n">
        <v>2.243</v>
      </c>
      <c r="EF1436" s="29" t="n">
        <v>2.373</v>
      </c>
      <c r="EG1436" s="29" t="n">
        <v>2.513</v>
      </c>
      <c r="EH1436" s="29" t="n">
        <v>2.563</v>
      </c>
      <c r="EI1436" s="29" t="n">
        <v>2.443</v>
      </c>
      <c r="EJ1436" s="29" t="n">
        <v>2.348</v>
      </c>
      <c r="EK1436" s="29" t="n">
        <v>2.245</v>
      </c>
      <c r="EL1436" s="29" t="n">
        <v>2.232</v>
      </c>
      <c r="EM1436" s="29" t="n">
        <v>2.232</v>
      </c>
      <c r="EN1436" s="29" t="n">
        <v>2.233</v>
      </c>
      <c r="EO1436" s="29" t="n">
        <v>2.235</v>
      </c>
      <c r="EP1436" s="29" t="n">
        <v>2.235</v>
      </c>
      <c r="EQ1436" s="29" t="n">
        <v>2.273</v>
      </c>
      <c r="ER1436" s="29" t="n">
        <v>2.403</v>
      </c>
      <c r="ES1436" s="29" t="n">
        <v>2.543</v>
      </c>
      <c r="ET1436" s="29" t="n">
        <v>2.603</v>
      </c>
      <c r="EU1436" s="29" t="n">
        <v>2.483</v>
      </c>
      <c r="EV1436" s="29" t="n">
        <v>2.388</v>
      </c>
      <c r="EW1436" s="29" t="n">
        <v>2.285</v>
      </c>
      <c r="EX1436" s="29" t="n">
        <v>2.272</v>
      </c>
      <c r="EY1436" s="29" t="n">
        <v>2.272</v>
      </c>
      <c r="EZ1436" s="29" t="n">
        <v>2.273</v>
      </c>
      <c r="FA1436" s="29" t="n">
        <v>2.275</v>
      </c>
      <c r="FB1436" s="29" t="n">
        <v>2.275</v>
      </c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29"/>
      <c r="GF1436" s="29"/>
      <c r="GG1436" s="29"/>
      <c r="GH1436" s="29"/>
      <c r="GI1436" s="29"/>
      <c r="GJ1436" s="29"/>
      <c r="GK1436" s="29"/>
      <c r="GL1436" s="29"/>
      <c r="GM1436" s="29"/>
      <c r="GN1436" s="29"/>
      <c r="GO1436" s="29"/>
      <c r="GP1436" s="29"/>
      <c r="GQ1436" s="29"/>
      <c r="GR1436" s="0"/>
      <c r="GS1436" s="0"/>
      <c r="GT1436" s="0"/>
      <c r="GU1436" s="0"/>
      <c r="GV1436" s="0"/>
      <c r="GW1436" s="0"/>
      <c r="GX1436" s="0"/>
      <c r="GY1436" s="0"/>
      <c r="GZ1436" s="0"/>
      <c r="HA1436" s="0"/>
      <c r="HB1436" s="0"/>
      <c r="HC1436" s="0"/>
      <c r="HD1436" s="0"/>
      <c r="HE1436" s="0"/>
      <c r="HF1436" s="0"/>
      <c r="HG1436" s="0"/>
      <c r="HH1436" s="0"/>
      <c r="HI1436" s="0"/>
      <c r="HJ1436" s="0"/>
      <c r="HK1436" s="0"/>
      <c r="HL1436" s="0"/>
      <c r="HM1436" s="0"/>
      <c r="HN1436" s="0"/>
      <c r="HO1436" s="0"/>
      <c r="HP1436" s="0"/>
      <c r="HQ1436" s="0"/>
      <c r="HR1436" s="0"/>
      <c r="HS1436" s="0"/>
      <c r="HT1436" s="0"/>
      <c r="HU1436" s="0"/>
      <c r="HV1436" s="0"/>
      <c r="HW1436" s="0"/>
      <c r="HX1436" s="0"/>
      <c r="HY1436" s="0"/>
      <c r="HZ1436" s="0"/>
      <c r="IA1436" s="0"/>
      <c r="IB1436" s="0"/>
      <c r="IC1436" s="0"/>
      <c r="ID1436" s="0"/>
      <c r="IE1436" s="0"/>
      <c r="IF1436" s="0"/>
      <c r="IG1436" s="0"/>
      <c r="IH1436" s="0"/>
      <c r="II1436" s="0"/>
      <c r="IJ1436" s="0"/>
      <c r="IK1436" s="0"/>
      <c r="IL1436" s="0"/>
      <c r="IM1436" s="0"/>
      <c r="IN1436" s="0"/>
      <c r="IO1436" s="0"/>
      <c r="IP1436" s="0"/>
      <c r="IQ1436" s="0"/>
      <c r="IR1436" s="0"/>
      <c r="IS1436" s="0"/>
      <c r="IT1436" s="0"/>
      <c r="IU1436" s="0"/>
      <c r="IV1436" s="0"/>
      <c r="IW1436" s="0"/>
    </row>
    <row r="1437" customFormat="false" ht="12.75" hidden="true" customHeight="false" outlineLevel="0" collapsed="false">
      <c r="A1437" s="0" t="n">
        <f aca="false">WEEKDAY(C1437,2)</f>
        <v>3</v>
      </c>
      <c r="B1437" s="0" t="n">
        <f aca="false">MONTH(C1437)</f>
        <v>9</v>
      </c>
      <c r="C1437" s="23" t="n">
        <v>36054</v>
      </c>
      <c r="D1437" s="0" t="n">
        <f aca="false">MONTH(R1437)</f>
        <v>9</v>
      </c>
      <c r="E1437" s="0" t="n">
        <f aca="false">YEAR(R1437)</f>
        <v>1998</v>
      </c>
      <c r="F1437" s="35" t="n">
        <f aca="false">L1437-K1437</f>
        <v>0.3158</v>
      </c>
      <c r="G1437" s="24" t="n">
        <f aca="false">N1437-M1437</f>
        <v>-0.0487500000000001</v>
      </c>
      <c r="H1437" s="24" t="n">
        <f aca="false">O1437-N1437</f>
        <v>-0.00700000000000012</v>
      </c>
      <c r="I1437" s="24" t="n">
        <f aca="false">O1437-M1437</f>
        <v>-0.0557500000000002</v>
      </c>
      <c r="J1437" s="25" t="n">
        <f aca="false">VLOOKUP(C1437,'Nymex hist.'!A:B,2,0)</f>
        <v>2.241</v>
      </c>
      <c r="K1437" s="34" t="n">
        <f aca="false">AVERAGE(CC1437:CI1437)</f>
        <v>2.241</v>
      </c>
      <c r="L1437" s="34" t="n">
        <f aca="false">AVERAGE(CJ1437:CN1437)</f>
        <v>2.5568</v>
      </c>
      <c r="M1437" s="27" t="n">
        <f aca="false">SUMIF($S$3:$FQ$3,$E1437+1,$S1437:$FQ1437)/COUNTIF($S$3:$FQ$3,$E1437+1)</f>
        <v>2.3195</v>
      </c>
      <c r="N1437" s="27" t="n">
        <f aca="false">SUMIF($S$3:$FQ$3,$E1437+2,$S1437:$FQ1437)/COUNTIF($S$3:$FQ$3,$E1437+2)</f>
        <v>2.27075</v>
      </c>
      <c r="O1437" s="27" t="n">
        <f aca="false">SUMIF($S$3:$FQ$3,$E1437+3,$S1437:$FQ1437)/COUNTIF($S$3:$FQ$3,$E1437+3)</f>
        <v>2.26375</v>
      </c>
      <c r="P1437" s="27" t="n">
        <f aca="false">SUMIF($S$3:$FQ$3,$E1437+4,$S1437:$FQ1437)/COUNTIF($S$3:$FQ$3,$E1437+4)</f>
        <v>2.28375</v>
      </c>
      <c r="Q1437" s="27" t="n">
        <f aca="false">SUMIF($S$3:$FQ$3,$E1437+5,$S1437:$FQ1437)/COUNTIF($S$3:$FQ$3,$E1437+5)</f>
        <v>2.31375</v>
      </c>
      <c r="R1437" s="28" t="n">
        <v>36054</v>
      </c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30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 t="n">
        <v>2.241</v>
      </c>
      <c r="CJ1437" s="29" t="n">
        <v>2.477</v>
      </c>
      <c r="CK1437" s="29" t="n">
        <v>2.647</v>
      </c>
      <c r="CL1437" s="29" t="n">
        <v>2.7</v>
      </c>
      <c r="CM1437" s="29" t="n">
        <v>2.56</v>
      </c>
      <c r="CN1437" s="29" t="n">
        <v>2.4</v>
      </c>
      <c r="CO1437" s="29" t="n">
        <v>2.24</v>
      </c>
      <c r="CP1437" s="29" t="n">
        <v>2.19</v>
      </c>
      <c r="CQ1437" s="29" t="n">
        <v>2.18</v>
      </c>
      <c r="CR1437" s="29" t="n">
        <v>2.18</v>
      </c>
      <c r="CS1437" s="29" t="n">
        <v>2.18</v>
      </c>
      <c r="CT1437" s="29" t="n">
        <v>2.18</v>
      </c>
      <c r="CU1437" s="29" t="n">
        <v>2.21</v>
      </c>
      <c r="CV1437" s="29" t="n">
        <v>2.346</v>
      </c>
      <c r="CW1437" s="29" t="n">
        <v>2.468</v>
      </c>
      <c r="CX1437" s="29" t="n">
        <v>2.508</v>
      </c>
      <c r="CY1437" s="29" t="n">
        <v>2.403</v>
      </c>
      <c r="CZ1437" s="29" t="n">
        <v>2.293</v>
      </c>
      <c r="DA1437" s="29" t="n">
        <v>2.191</v>
      </c>
      <c r="DB1437" s="29" t="n">
        <v>2.166</v>
      </c>
      <c r="DC1437" s="29" t="n">
        <v>2.166</v>
      </c>
      <c r="DD1437" s="29" t="n">
        <v>2.169</v>
      </c>
      <c r="DE1437" s="29" t="n">
        <v>2.171</v>
      </c>
      <c r="DF1437" s="29" t="n">
        <v>2.173</v>
      </c>
      <c r="DG1437" s="29" t="n">
        <v>2.203</v>
      </c>
      <c r="DH1437" s="29" t="n">
        <v>2.333</v>
      </c>
      <c r="DI1437" s="29" t="n">
        <v>2.473</v>
      </c>
      <c r="DJ1437" s="29" t="n">
        <v>2.493</v>
      </c>
      <c r="DK1437" s="29" t="n">
        <v>2.373</v>
      </c>
      <c r="DL1437" s="29" t="n">
        <v>2.28</v>
      </c>
      <c r="DM1437" s="29" t="n">
        <v>2.178</v>
      </c>
      <c r="DN1437" s="29" t="n">
        <v>2.165</v>
      </c>
      <c r="DO1437" s="29" t="n">
        <v>2.165</v>
      </c>
      <c r="DP1437" s="29" t="n">
        <v>2.166</v>
      </c>
      <c r="DQ1437" s="29" t="n">
        <v>2.168</v>
      </c>
      <c r="DR1437" s="29" t="n">
        <v>2.168</v>
      </c>
      <c r="DS1437" s="29" t="n">
        <v>2.203</v>
      </c>
      <c r="DT1437" s="29" t="n">
        <v>2.333</v>
      </c>
      <c r="DU1437" s="29" t="n">
        <v>2.473</v>
      </c>
      <c r="DV1437" s="29" t="n">
        <v>2.513</v>
      </c>
      <c r="DW1437" s="29" t="n">
        <v>2.393</v>
      </c>
      <c r="DX1437" s="29" t="n">
        <v>2.3</v>
      </c>
      <c r="DY1437" s="29" t="n">
        <v>2.198</v>
      </c>
      <c r="DZ1437" s="29" t="n">
        <v>2.185</v>
      </c>
      <c r="EA1437" s="29" t="n">
        <v>2.185</v>
      </c>
      <c r="EB1437" s="29" t="n">
        <v>2.186</v>
      </c>
      <c r="EC1437" s="29" t="n">
        <v>2.188</v>
      </c>
      <c r="ED1437" s="29" t="n">
        <v>2.188</v>
      </c>
      <c r="EE1437" s="29" t="n">
        <v>2.223</v>
      </c>
      <c r="EF1437" s="29" t="n">
        <v>2.353</v>
      </c>
      <c r="EG1437" s="29" t="n">
        <v>2.493</v>
      </c>
      <c r="EH1437" s="29" t="n">
        <v>2.543</v>
      </c>
      <c r="EI1437" s="29" t="n">
        <v>2.423</v>
      </c>
      <c r="EJ1437" s="29" t="n">
        <v>2.33</v>
      </c>
      <c r="EK1437" s="29" t="n">
        <v>2.228</v>
      </c>
      <c r="EL1437" s="29" t="n">
        <v>2.215</v>
      </c>
      <c r="EM1437" s="29" t="n">
        <v>2.215</v>
      </c>
      <c r="EN1437" s="29" t="n">
        <v>2.216</v>
      </c>
      <c r="EO1437" s="29" t="n">
        <v>2.218</v>
      </c>
      <c r="EP1437" s="29" t="n">
        <v>2.218</v>
      </c>
      <c r="EQ1437" s="29" t="n">
        <v>2.253</v>
      </c>
      <c r="ER1437" s="29" t="n">
        <v>2.383</v>
      </c>
      <c r="ES1437" s="29" t="n">
        <v>2.523</v>
      </c>
      <c r="ET1437" s="29" t="n">
        <v>2.583</v>
      </c>
      <c r="EU1437" s="29" t="n">
        <v>2.463</v>
      </c>
      <c r="EV1437" s="29" t="n">
        <v>2.37</v>
      </c>
      <c r="EW1437" s="29" t="n">
        <v>2.268</v>
      </c>
      <c r="EX1437" s="29" t="n">
        <v>2.255</v>
      </c>
      <c r="EY1437" s="29" t="n">
        <v>2.255</v>
      </c>
      <c r="EZ1437" s="29" t="n">
        <v>2.256</v>
      </c>
      <c r="FA1437" s="29" t="n">
        <v>2.258</v>
      </c>
      <c r="FB1437" s="29" t="n">
        <v>2.258</v>
      </c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  <c r="GM1437" s="29"/>
      <c r="GN1437" s="29"/>
      <c r="GO1437" s="29"/>
      <c r="GP1437" s="29"/>
      <c r="GQ1437" s="29"/>
      <c r="GR1437" s="0"/>
      <c r="GS1437" s="0"/>
      <c r="GT1437" s="0"/>
      <c r="GU1437" s="0"/>
      <c r="GV1437" s="0"/>
      <c r="GW1437" s="0"/>
      <c r="GX1437" s="0"/>
      <c r="GY1437" s="0"/>
      <c r="GZ1437" s="0"/>
      <c r="HA1437" s="0"/>
      <c r="HB1437" s="0"/>
      <c r="HC1437" s="0"/>
      <c r="HD1437" s="0"/>
      <c r="HE1437" s="0"/>
      <c r="HF1437" s="0"/>
      <c r="HG1437" s="0"/>
      <c r="HH1437" s="0"/>
      <c r="HI1437" s="0"/>
      <c r="HJ1437" s="0"/>
      <c r="HK1437" s="0"/>
      <c r="HL1437" s="0"/>
      <c r="HM1437" s="0"/>
      <c r="HN1437" s="0"/>
      <c r="HO1437" s="0"/>
      <c r="HP1437" s="0"/>
      <c r="HQ1437" s="0"/>
      <c r="HR1437" s="0"/>
      <c r="HS1437" s="0"/>
      <c r="HT1437" s="0"/>
      <c r="HU1437" s="0"/>
      <c r="HV1437" s="0"/>
      <c r="HW1437" s="0"/>
      <c r="HX1437" s="0"/>
      <c r="HY1437" s="0"/>
      <c r="HZ1437" s="0"/>
      <c r="IA1437" s="0"/>
      <c r="IB1437" s="0"/>
      <c r="IC1437" s="0"/>
      <c r="ID1437" s="0"/>
      <c r="IE1437" s="0"/>
      <c r="IF1437" s="0"/>
      <c r="IG1437" s="0"/>
      <c r="IH1437" s="0"/>
      <c r="II1437" s="0"/>
      <c r="IJ1437" s="0"/>
      <c r="IK1437" s="0"/>
      <c r="IL1437" s="0"/>
      <c r="IM1437" s="0"/>
      <c r="IN1437" s="0"/>
      <c r="IO1437" s="0"/>
      <c r="IP1437" s="0"/>
      <c r="IQ1437" s="0"/>
      <c r="IR1437" s="0"/>
      <c r="IS1437" s="0"/>
      <c r="IT1437" s="0"/>
      <c r="IU1437" s="0"/>
      <c r="IV1437" s="0"/>
      <c r="IW1437" s="0"/>
    </row>
    <row r="1438" customFormat="false" ht="12.75" hidden="false" customHeight="false" outlineLevel="0" collapsed="false">
      <c r="A1438" s="1" t="n">
        <f aca="false">WEEKDAY(C1438,2)</f>
        <v>4</v>
      </c>
      <c r="B1438" s="1" t="n">
        <f aca="false">MONTH(C1438)</f>
        <v>9</v>
      </c>
      <c r="C1438" s="23" t="n">
        <v>36055</v>
      </c>
      <c r="D1438" s="0" t="n">
        <f aca="false">MONTH(R1438)</f>
        <v>9</v>
      </c>
      <c r="E1438" s="0" t="n">
        <f aca="false">YEAR(R1438)</f>
        <v>1998</v>
      </c>
      <c r="F1438" s="3" t="n">
        <f aca="false">L1438-K1438</f>
        <v>0.3536</v>
      </c>
      <c r="G1438" s="3" t="n">
        <f aca="false">N1438-M1438</f>
        <v>-0.0344166666666661</v>
      </c>
      <c r="H1438" s="3" t="n">
        <f aca="false">O1438-N1438</f>
        <v>-0.00158333333333349</v>
      </c>
      <c r="I1438" s="3" t="n">
        <f aca="false">O1438-M1438</f>
        <v>-0.0359999999999996</v>
      </c>
      <c r="J1438" s="4" t="n">
        <f aca="false">VLOOKUP(C1438,'Nymex hist.'!A:B,2,0)</f>
        <v>2.138</v>
      </c>
      <c r="K1438" s="4" t="n">
        <f aca="false">AVERAGE(CC1438:CI1438)</f>
        <v>2.138</v>
      </c>
      <c r="L1438" s="4" t="n">
        <f aca="false">AVERAGE(CJ1438:CN1438)</f>
        <v>2.4916</v>
      </c>
      <c r="M1438" s="4" t="n">
        <f aca="false">SUMIF($S$3:$FQ$3,$E1438+1,$S1438:$FQ1438)/COUNTIF($S$3:$FQ$3,$E1438+1)</f>
        <v>2.28866666666667</v>
      </c>
      <c r="N1438" s="4" t="n">
        <f aca="false">SUMIF($S$3:$FQ$3,$E1438+2,$S1438:$FQ1438)/COUNTIF($S$3:$FQ$3,$E1438+2)</f>
        <v>2.25425</v>
      </c>
      <c r="O1438" s="4" t="n">
        <f aca="false">SUMIF($S$3:$FQ$3,$E1438+3,$S1438:$FQ1438)/COUNTIF($S$3:$FQ$3,$E1438+3)</f>
        <v>2.25266666666667</v>
      </c>
      <c r="P1438" s="4" t="n">
        <f aca="false">SUMIF($S$3:$FQ$3,$E1438+4,$S1438:$FQ1438)/COUNTIF($S$3:$FQ$3,$E1438+4)</f>
        <v>2.27266666666667</v>
      </c>
      <c r="Q1438" s="4" t="n">
        <f aca="false">SUMIF($S$3:$FQ$3,$E1438+5,$S1438:$FQ1438)/COUNTIF($S$3:$FQ$3,$E1438+5)</f>
        <v>2.30266666666667</v>
      </c>
      <c r="R1438" s="21" t="n">
        <v>36055</v>
      </c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7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  <c r="BT1438" s="32"/>
      <c r="BU1438" s="32"/>
      <c r="BV1438" s="32"/>
      <c r="BW1438" s="32"/>
      <c r="BX1438" s="32"/>
      <c r="BY1438" s="32"/>
      <c r="BZ1438" s="32"/>
      <c r="CA1438" s="32"/>
      <c r="CB1438" s="32"/>
      <c r="CC1438" s="32"/>
      <c r="CD1438" s="32"/>
      <c r="CE1438" s="32"/>
      <c r="CF1438" s="32"/>
      <c r="CG1438" s="32"/>
      <c r="CH1438" s="32"/>
      <c r="CI1438" s="32" t="n">
        <v>2.138</v>
      </c>
      <c r="CJ1438" s="32" t="n">
        <v>2.389</v>
      </c>
      <c r="CK1438" s="32" t="n">
        <v>2.569</v>
      </c>
      <c r="CL1438" s="32" t="n">
        <v>2.63</v>
      </c>
      <c r="CM1438" s="32" t="n">
        <v>2.51</v>
      </c>
      <c r="CN1438" s="32" t="n">
        <v>2.36</v>
      </c>
      <c r="CO1438" s="32" t="n">
        <v>2.21</v>
      </c>
      <c r="CP1438" s="32" t="n">
        <v>2.16</v>
      </c>
      <c r="CQ1438" s="32" t="n">
        <v>2.155</v>
      </c>
      <c r="CR1438" s="32" t="n">
        <v>2.155</v>
      </c>
      <c r="CS1438" s="32" t="n">
        <v>2.157</v>
      </c>
      <c r="CT1438" s="32" t="n">
        <v>2.16</v>
      </c>
      <c r="CU1438" s="32" t="n">
        <v>2.19</v>
      </c>
      <c r="CV1438" s="32" t="n">
        <v>2.326</v>
      </c>
      <c r="CW1438" s="32" t="n">
        <v>2.451</v>
      </c>
      <c r="CX1438" s="32" t="n">
        <v>2.491</v>
      </c>
      <c r="CY1438" s="32" t="n">
        <v>2.386</v>
      </c>
      <c r="CZ1438" s="32" t="n">
        <v>2.276</v>
      </c>
      <c r="DA1438" s="32" t="n">
        <v>2.174</v>
      </c>
      <c r="DB1438" s="32" t="n">
        <v>2.149</v>
      </c>
      <c r="DC1438" s="32" t="n">
        <v>2.149</v>
      </c>
      <c r="DD1438" s="32" t="n">
        <v>2.152</v>
      </c>
      <c r="DE1438" s="32" t="n">
        <v>2.154</v>
      </c>
      <c r="DF1438" s="32" t="n">
        <v>2.156</v>
      </c>
      <c r="DG1438" s="32" t="n">
        <v>2.187</v>
      </c>
      <c r="DH1438" s="32" t="n">
        <v>2.318</v>
      </c>
      <c r="DI1438" s="32" t="n">
        <v>2.459</v>
      </c>
      <c r="DJ1438" s="32" t="n">
        <v>2.48</v>
      </c>
      <c r="DK1438" s="32" t="n">
        <v>2.361</v>
      </c>
      <c r="DL1438" s="32" t="n">
        <v>2.271</v>
      </c>
      <c r="DM1438" s="32" t="n">
        <v>2.169</v>
      </c>
      <c r="DN1438" s="32" t="n">
        <v>2.156</v>
      </c>
      <c r="DO1438" s="32" t="n">
        <v>2.156</v>
      </c>
      <c r="DP1438" s="32" t="n">
        <v>2.157</v>
      </c>
      <c r="DQ1438" s="32" t="n">
        <v>2.159</v>
      </c>
      <c r="DR1438" s="32" t="n">
        <v>2.159</v>
      </c>
      <c r="DS1438" s="32" t="n">
        <v>2.187</v>
      </c>
      <c r="DT1438" s="32" t="n">
        <v>2.318</v>
      </c>
      <c r="DU1438" s="32" t="n">
        <v>2.459</v>
      </c>
      <c r="DV1438" s="32" t="n">
        <v>2.5</v>
      </c>
      <c r="DW1438" s="32" t="n">
        <v>2.381</v>
      </c>
      <c r="DX1438" s="32" t="n">
        <v>2.291</v>
      </c>
      <c r="DY1438" s="32" t="n">
        <v>2.189</v>
      </c>
      <c r="DZ1438" s="32" t="n">
        <v>2.176</v>
      </c>
      <c r="EA1438" s="32" t="n">
        <v>2.176</v>
      </c>
      <c r="EB1438" s="32" t="n">
        <v>2.177</v>
      </c>
      <c r="EC1438" s="32" t="n">
        <v>2.179</v>
      </c>
      <c r="ED1438" s="32" t="n">
        <v>2.179</v>
      </c>
      <c r="EE1438" s="32" t="n">
        <v>2.207</v>
      </c>
      <c r="EF1438" s="32" t="n">
        <v>2.338</v>
      </c>
      <c r="EG1438" s="32" t="n">
        <v>2.479</v>
      </c>
      <c r="EH1438" s="32" t="n">
        <v>2.53</v>
      </c>
      <c r="EI1438" s="32" t="n">
        <v>2.411</v>
      </c>
      <c r="EJ1438" s="32" t="n">
        <v>2.321</v>
      </c>
      <c r="EK1438" s="32" t="n">
        <v>2.219</v>
      </c>
      <c r="EL1438" s="32" t="n">
        <v>2.206</v>
      </c>
      <c r="EM1438" s="32" t="n">
        <v>2.206</v>
      </c>
      <c r="EN1438" s="32" t="n">
        <v>2.207</v>
      </c>
      <c r="EO1438" s="32" t="n">
        <v>2.209</v>
      </c>
      <c r="EP1438" s="32" t="n">
        <v>2.209</v>
      </c>
      <c r="EQ1438" s="32" t="n">
        <v>2.237</v>
      </c>
      <c r="ER1438" s="32" t="n">
        <v>2.368</v>
      </c>
      <c r="ES1438" s="32" t="n">
        <v>2.509</v>
      </c>
      <c r="ET1438" s="32" t="n">
        <v>2.57</v>
      </c>
      <c r="EU1438" s="32" t="n">
        <v>2.451</v>
      </c>
      <c r="EV1438" s="32" t="n">
        <v>2.361</v>
      </c>
      <c r="EW1438" s="32" t="n">
        <v>2.259</v>
      </c>
      <c r="EX1438" s="32" t="n">
        <v>2.246</v>
      </c>
      <c r="EY1438" s="32" t="n">
        <v>2.246</v>
      </c>
      <c r="EZ1438" s="32" t="n">
        <v>2.247</v>
      </c>
      <c r="FA1438" s="32" t="n">
        <v>2.249</v>
      </c>
      <c r="FB1438" s="32" t="n">
        <v>2.249</v>
      </c>
      <c r="FC1438" s="32"/>
      <c r="FD1438" s="32"/>
      <c r="FE1438" s="32"/>
      <c r="FF1438" s="32"/>
      <c r="FG1438" s="32"/>
      <c r="FH1438" s="32"/>
      <c r="FI1438" s="32"/>
      <c r="FJ1438" s="32"/>
      <c r="FK1438" s="32"/>
      <c r="FL1438" s="32"/>
      <c r="FM1438" s="32"/>
      <c r="FN1438" s="32"/>
      <c r="FO1438" s="32"/>
      <c r="FP1438" s="32"/>
      <c r="FQ1438" s="32"/>
      <c r="FR1438" s="32"/>
      <c r="FS1438" s="32"/>
      <c r="FT1438" s="32"/>
      <c r="FU1438" s="32"/>
      <c r="FV1438" s="32"/>
      <c r="FW1438" s="32"/>
      <c r="FX1438" s="32"/>
      <c r="FY1438" s="32"/>
      <c r="FZ1438" s="32"/>
      <c r="GA1438" s="32"/>
      <c r="GB1438" s="32"/>
      <c r="GC1438" s="32"/>
      <c r="GD1438" s="32"/>
      <c r="GE1438" s="32"/>
      <c r="GF1438" s="32"/>
      <c r="GG1438" s="32"/>
      <c r="GH1438" s="32"/>
      <c r="GI1438" s="32"/>
      <c r="GJ1438" s="32"/>
      <c r="GK1438" s="32"/>
      <c r="GL1438" s="32"/>
      <c r="GM1438" s="32"/>
      <c r="GN1438" s="32"/>
      <c r="GO1438" s="32"/>
      <c r="GP1438" s="32"/>
      <c r="GQ1438" s="32"/>
    </row>
    <row r="1439" customFormat="false" ht="12.75" hidden="true" customHeight="false" outlineLevel="0" collapsed="false">
      <c r="A1439" s="0" t="n">
        <f aca="false">WEEKDAY(C1439,2)</f>
        <v>5</v>
      </c>
      <c r="B1439" s="0" t="n">
        <f aca="false">MONTH(C1439)</f>
        <v>9</v>
      </c>
      <c r="C1439" s="23" t="n">
        <v>36056</v>
      </c>
      <c r="D1439" s="0" t="n">
        <f aca="false">MONTH(R1439)</f>
        <v>9</v>
      </c>
      <c r="E1439" s="0" t="n">
        <f aca="false">YEAR(R1439)</f>
        <v>1998</v>
      </c>
      <c r="F1439" s="35" t="n">
        <f aca="false">L1439-K1439</f>
        <v>0.2788</v>
      </c>
      <c r="G1439" s="24" t="n">
        <f aca="false">N1439-M1439</f>
        <v>-0.0379166666666664</v>
      </c>
      <c r="H1439" s="24" t="n">
        <f aca="false">O1439-N1439</f>
        <v>-0.00133333333333363</v>
      </c>
      <c r="I1439" s="24" t="n">
        <f aca="false">O1439-M1439</f>
        <v>-0.03925</v>
      </c>
      <c r="J1439" s="25" t="n">
        <f aca="false">VLOOKUP(C1439,'Nymex hist.'!A:B,2,0)</f>
        <v>2.26</v>
      </c>
      <c r="K1439" s="34" t="n">
        <f aca="false">AVERAGE(CC1439:CI1439)</f>
        <v>2.26</v>
      </c>
      <c r="L1439" s="34" t="n">
        <f aca="false">AVERAGE(CJ1439:CN1439)</f>
        <v>2.5388</v>
      </c>
      <c r="M1439" s="27" t="n">
        <f aca="false">SUMIF($S$3:$FQ$3,$E1439+1,$S1439:$FQ1439)/COUNTIF($S$3:$FQ$3,$E1439+1)</f>
        <v>2.29891666666667</v>
      </c>
      <c r="N1439" s="27" t="n">
        <f aca="false">SUMIF($S$3:$FQ$3,$E1439+2,$S1439:$FQ1439)/COUNTIF($S$3:$FQ$3,$E1439+2)</f>
        <v>2.261</v>
      </c>
      <c r="O1439" s="27" t="n">
        <f aca="false">SUMIF($S$3:$FQ$3,$E1439+3,$S1439:$FQ1439)/COUNTIF($S$3:$FQ$3,$E1439+3)</f>
        <v>2.25966666666667</v>
      </c>
      <c r="P1439" s="27" t="n">
        <f aca="false">SUMIF($S$3:$FQ$3,$E1439+4,$S1439:$FQ1439)/COUNTIF($S$3:$FQ$3,$E1439+4)</f>
        <v>2.27966666666667</v>
      </c>
      <c r="Q1439" s="27" t="n">
        <f aca="false">SUMIF($S$3:$FQ$3,$E1439+5,$S1439:$FQ1439)/COUNTIF($S$3:$FQ$3,$E1439+5)</f>
        <v>2.30966666666667</v>
      </c>
      <c r="R1439" s="28" t="n">
        <v>36056</v>
      </c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30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 t="n">
        <v>2.26</v>
      </c>
      <c r="CJ1439" s="29" t="n">
        <v>2.474</v>
      </c>
      <c r="CK1439" s="29" t="n">
        <v>2.627</v>
      </c>
      <c r="CL1439" s="29" t="n">
        <v>2.673</v>
      </c>
      <c r="CM1439" s="29" t="n">
        <v>2.54</v>
      </c>
      <c r="CN1439" s="29" t="n">
        <v>2.38</v>
      </c>
      <c r="CO1439" s="29" t="n">
        <v>2.22</v>
      </c>
      <c r="CP1439" s="29" t="n">
        <v>2.16</v>
      </c>
      <c r="CQ1439" s="29" t="n">
        <v>2.155</v>
      </c>
      <c r="CR1439" s="29" t="n">
        <v>2.155</v>
      </c>
      <c r="CS1439" s="29" t="n">
        <v>2.158</v>
      </c>
      <c r="CT1439" s="29" t="n">
        <v>2.161</v>
      </c>
      <c r="CU1439" s="29" t="n">
        <v>2.196</v>
      </c>
      <c r="CV1439" s="29" t="n">
        <v>2.332</v>
      </c>
      <c r="CW1439" s="29" t="n">
        <v>2.457</v>
      </c>
      <c r="CX1439" s="29" t="n">
        <v>2.497</v>
      </c>
      <c r="CY1439" s="29" t="n">
        <v>2.392</v>
      </c>
      <c r="CZ1439" s="29" t="n">
        <v>2.282</v>
      </c>
      <c r="DA1439" s="29" t="n">
        <v>2.181</v>
      </c>
      <c r="DB1439" s="29" t="n">
        <v>2.156</v>
      </c>
      <c r="DC1439" s="29" t="n">
        <v>2.156</v>
      </c>
      <c r="DD1439" s="29" t="n">
        <v>2.159</v>
      </c>
      <c r="DE1439" s="29" t="n">
        <v>2.161</v>
      </c>
      <c r="DF1439" s="29" t="n">
        <v>2.163</v>
      </c>
      <c r="DG1439" s="29" t="n">
        <v>2.194</v>
      </c>
      <c r="DH1439" s="29" t="n">
        <v>2.325</v>
      </c>
      <c r="DI1439" s="29" t="n">
        <v>2.466</v>
      </c>
      <c r="DJ1439" s="29" t="n">
        <v>2.487</v>
      </c>
      <c r="DK1439" s="29" t="n">
        <v>2.368</v>
      </c>
      <c r="DL1439" s="29" t="n">
        <v>2.278</v>
      </c>
      <c r="DM1439" s="29" t="n">
        <v>2.176</v>
      </c>
      <c r="DN1439" s="29" t="n">
        <v>2.163</v>
      </c>
      <c r="DO1439" s="29" t="n">
        <v>2.163</v>
      </c>
      <c r="DP1439" s="29" t="n">
        <v>2.164</v>
      </c>
      <c r="DQ1439" s="29" t="n">
        <v>2.166</v>
      </c>
      <c r="DR1439" s="29" t="n">
        <v>2.166</v>
      </c>
      <c r="DS1439" s="29" t="n">
        <v>2.194</v>
      </c>
      <c r="DT1439" s="29" t="n">
        <v>2.325</v>
      </c>
      <c r="DU1439" s="29" t="n">
        <v>2.466</v>
      </c>
      <c r="DV1439" s="29" t="n">
        <v>2.507</v>
      </c>
      <c r="DW1439" s="29" t="n">
        <v>2.388</v>
      </c>
      <c r="DX1439" s="29" t="n">
        <v>2.298</v>
      </c>
      <c r="DY1439" s="29" t="n">
        <v>2.196</v>
      </c>
      <c r="DZ1439" s="29" t="n">
        <v>2.183</v>
      </c>
      <c r="EA1439" s="29" t="n">
        <v>2.183</v>
      </c>
      <c r="EB1439" s="29" t="n">
        <v>2.184</v>
      </c>
      <c r="EC1439" s="29" t="n">
        <v>2.186</v>
      </c>
      <c r="ED1439" s="29" t="n">
        <v>2.186</v>
      </c>
      <c r="EE1439" s="29" t="n">
        <v>2.214</v>
      </c>
      <c r="EF1439" s="29" t="n">
        <v>2.345</v>
      </c>
      <c r="EG1439" s="29" t="n">
        <v>2.486</v>
      </c>
      <c r="EH1439" s="29" t="n">
        <v>2.537</v>
      </c>
      <c r="EI1439" s="29" t="n">
        <v>2.418</v>
      </c>
      <c r="EJ1439" s="29" t="n">
        <v>2.328</v>
      </c>
      <c r="EK1439" s="29" t="n">
        <v>2.226</v>
      </c>
      <c r="EL1439" s="29" t="n">
        <v>2.213</v>
      </c>
      <c r="EM1439" s="29" t="n">
        <v>2.213</v>
      </c>
      <c r="EN1439" s="29" t="n">
        <v>2.214</v>
      </c>
      <c r="EO1439" s="29" t="n">
        <v>2.216</v>
      </c>
      <c r="EP1439" s="29" t="n">
        <v>2.216</v>
      </c>
      <c r="EQ1439" s="29" t="n">
        <v>2.244</v>
      </c>
      <c r="ER1439" s="29" t="n">
        <v>2.375</v>
      </c>
      <c r="ES1439" s="29" t="n">
        <v>2.516</v>
      </c>
      <c r="ET1439" s="29" t="n">
        <v>2.577</v>
      </c>
      <c r="EU1439" s="29" t="n">
        <v>2.458</v>
      </c>
      <c r="EV1439" s="29" t="n">
        <v>2.368</v>
      </c>
      <c r="EW1439" s="29" t="n">
        <v>2.266</v>
      </c>
      <c r="EX1439" s="29" t="n">
        <v>2.253</v>
      </c>
      <c r="EY1439" s="29" t="n">
        <v>2.253</v>
      </c>
      <c r="EZ1439" s="29" t="n">
        <v>2.254</v>
      </c>
      <c r="FA1439" s="29" t="n">
        <v>2.256</v>
      </c>
      <c r="FB1439" s="29" t="n">
        <v>2.256</v>
      </c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29"/>
      <c r="GF1439" s="29"/>
      <c r="GG1439" s="29"/>
      <c r="GH1439" s="29"/>
      <c r="GI1439" s="29"/>
      <c r="GJ1439" s="29"/>
      <c r="GK1439" s="29"/>
      <c r="GL1439" s="29"/>
      <c r="GM1439" s="29"/>
      <c r="GN1439" s="29"/>
      <c r="GO1439" s="29"/>
      <c r="GP1439" s="29"/>
      <c r="GQ1439" s="29"/>
      <c r="GR1439" s="0"/>
      <c r="GS1439" s="0"/>
      <c r="GT1439" s="0"/>
      <c r="GU1439" s="0"/>
      <c r="GV1439" s="0"/>
      <c r="GW1439" s="0"/>
      <c r="GX1439" s="0"/>
      <c r="GY1439" s="0"/>
      <c r="GZ1439" s="0"/>
      <c r="HA1439" s="0"/>
      <c r="HB1439" s="0"/>
      <c r="HC1439" s="0"/>
      <c r="HD1439" s="0"/>
      <c r="HE1439" s="0"/>
      <c r="HF1439" s="0"/>
      <c r="HG1439" s="0"/>
      <c r="HH1439" s="0"/>
      <c r="HI1439" s="0"/>
      <c r="HJ1439" s="0"/>
      <c r="HK1439" s="0"/>
      <c r="HL1439" s="0"/>
      <c r="HM1439" s="0"/>
      <c r="HN1439" s="0"/>
      <c r="HO1439" s="0"/>
      <c r="HP1439" s="0"/>
      <c r="HQ1439" s="0"/>
      <c r="HR1439" s="0"/>
      <c r="HS1439" s="0"/>
      <c r="HT1439" s="0"/>
      <c r="HU1439" s="0"/>
      <c r="HV1439" s="0"/>
      <c r="HW1439" s="0"/>
      <c r="HX1439" s="0"/>
      <c r="HY1439" s="0"/>
      <c r="HZ1439" s="0"/>
      <c r="IA1439" s="0"/>
      <c r="IB1439" s="0"/>
      <c r="IC1439" s="0"/>
      <c r="ID1439" s="0"/>
      <c r="IE1439" s="0"/>
      <c r="IF1439" s="0"/>
      <c r="IG1439" s="0"/>
      <c r="IH1439" s="0"/>
      <c r="II1439" s="0"/>
      <c r="IJ1439" s="0"/>
      <c r="IK1439" s="0"/>
      <c r="IL1439" s="0"/>
      <c r="IM1439" s="0"/>
      <c r="IN1439" s="0"/>
      <c r="IO1439" s="0"/>
      <c r="IP1439" s="0"/>
      <c r="IQ1439" s="0"/>
      <c r="IR1439" s="0"/>
      <c r="IS1439" s="0"/>
      <c r="IT1439" s="0"/>
      <c r="IU1439" s="0"/>
      <c r="IV1439" s="0"/>
      <c r="IW1439" s="0"/>
    </row>
    <row r="1440" customFormat="false" ht="12.75" hidden="true" customHeight="false" outlineLevel="0" collapsed="false">
      <c r="A1440" s="0" t="n">
        <f aca="false">WEEKDAY(C1440,2)</f>
        <v>1</v>
      </c>
      <c r="B1440" s="0" t="n">
        <f aca="false">MONTH(C1440)</f>
        <v>9</v>
      </c>
      <c r="C1440" s="23" t="n">
        <v>36059</v>
      </c>
      <c r="D1440" s="0" t="n">
        <f aca="false">MONTH(R1440)</f>
        <v>9</v>
      </c>
      <c r="E1440" s="0" t="n">
        <f aca="false">YEAR(R1440)</f>
        <v>1998</v>
      </c>
      <c r="F1440" s="35" t="n">
        <f aca="false">L1440-K1440</f>
        <v>0.3084</v>
      </c>
      <c r="G1440" s="24" t="n">
        <f aca="false">N1440-M1440</f>
        <v>-0.0292499999999993</v>
      </c>
      <c r="H1440" s="24" t="n">
        <f aca="false">O1440-N1440</f>
        <v>-0.000416666666667176</v>
      </c>
      <c r="I1440" s="24" t="n">
        <f aca="false">O1440-M1440</f>
        <v>-0.0296666666666665</v>
      </c>
      <c r="J1440" s="25" t="n">
        <f aca="false">VLOOKUP(C1440,'Nymex hist.'!A:B,2,0)</f>
        <v>2.187</v>
      </c>
      <c r="K1440" s="34" t="n">
        <f aca="false">AVERAGE(CC1440:CI1440)</f>
        <v>2.187</v>
      </c>
      <c r="L1440" s="34" t="n">
        <f aca="false">AVERAGE(CJ1440:CN1440)</f>
        <v>2.4954</v>
      </c>
      <c r="M1440" s="27" t="n">
        <f aca="false">SUMIF($S$3:$FQ$3,$E1440+1,$S1440:$FQ1440)/COUNTIF($S$3:$FQ$3,$E1440+1)</f>
        <v>2.27841666666667</v>
      </c>
      <c r="N1440" s="27" t="n">
        <f aca="false">SUMIF($S$3:$FQ$3,$E1440+2,$S1440:$FQ1440)/COUNTIF($S$3:$FQ$3,$E1440+2)</f>
        <v>2.24916666666667</v>
      </c>
      <c r="O1440" s="27" t="n">
        <f aca="false">SUMIF($S$3:$FQ$3,$E1440+3,$S1440:$FQ1440)/COUNTIF($S$3:$FQ$3,$E1440+3)</f>
        <v>2.24875</v>
      </c>
      <c r="P1440" s="27" t="n">
        <f aca="false">SUMIF($S$3:$FQ$3,$E1440+4,$S1440:$FQ1440)/COUNTIF($S$3:$FQ$3,$E1440+4)</f>
        <v>2.26875</v>
      </c>
      <c r="Q1440" s="27" t="n">
        <f aca="false">SUMIF($S$3:$FQ$3,$E1440+5,$S1440:$FQ1440)/COUNTIF($S$3:$FQ$3,$E1440+5)</f>
        <v>2.29875</v>
      </c>
      <c r="R1440" s="28" t="n">
        <v>36059</v>
      </c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30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 t="n">
        <v>2.187</v>
      </c>
      <c r="CJ1440" s="29" t="n">
        <v>2.414</v>
      </c>
      <c r="CK1440" s="29" t="n">
        <v>2.577</v>
      </c>
      <c r="CL1440" s="29" t="n">
        <v>2.631</v>
      </c>
      <c r="CM1440" s="29" t="n">
        <v>2.505</v>
      </c>
      <c r="CN1440" s="29" t="n">
        <v>2.35</v>
      </c>
      <c r="CO1440" s="29" t="n">
        <v>2.195</v>
      </c>
      <c r="CP1440" s="29" t="n">
        <v>2.143</v>
      </c>
      <c r="CQ1440" s="29" t="n">
        <v>2.14</v>
      </c>
      <c r="CR1440" s="29" t="n">
        <v>2.14</v>
      </c>
      <c r="CS1440" s="29" t="n">
        <v>2.143</v>
      </c>
      <c r="CT1440" s="29" t="n">
        <v>2.146</v>
      </c>
      <c r="CU1440" s="29" t="n">
        <v>2.183</v>
      </c>
      <c r="CV1440" s="29" t="n">
        <v>2.32</v>
      </c>
      <c r="CW1440" s="29" t="n">
        <v>2.445</v>
      </c>
      <c r="CX1440" s="29" t="n">
        <v>2.485</v>
      </c>
      <c r="CY1440" s="29" t="n">
        <v>2.382</v>
      </c>
      <c r="CZ1440" s="29" t="n">
        <v>2.27</v>
      </c>
      <c r="DA1440" s="29" t="n">
        <v>2.169</v>
      </c>
      <c r="DB1440" s="29" t="n">
        <v>2.144</v>
      </c>
      <c r="DC1440" s="29" t="n">
        <v>2.144</v>
      </c>
      <c r="DD1440" s="29" t="n">
        <v>2.147</v>
      </c>
      <c r="DE1440" s="29" t="n">
        <v>2.149</v>
      </c>
      <c r="DF1440" s="29" t="n">
        <v>2.151</v>
      </c>
      <c r="DG1440" s="29" t="n">
        <v>2.182</v>
      </c>
      <c r="DH1440" s="29" t="n">
        <v>2.313</v>
      </c>
      <c r="DI1440" s="29" t="n">
        <v>2.454</v>
      </c>
      <c r="DJ1440" s="29" t="n">
        <v>2.475</v>
      </c>
      <c r="DK1440" s="29" t="n">
        <v>2.356</v>
      </c>
      <c r="DL1440" s="29" t="n">
        <v>2.267</v>
      </c>
      <c r="DM1440" s="29" t="n">
        <v>2.166</v>
      </c>
      <c r="DN1440" s="29" t="n">
        <v>2.153</v>
      </c>
      <c r="DO1440" s="29" t="n">
        <v>2.153</v>
      </c>
      <c r="DP1440" s="29" t="n">
        <v>2.154</v>
      </c>
      <c r="DQ1440" s="29" t="n">
        <v>2.156</v>
      </c>
      <c r="DR1440" s="29" t="n">
        <v>2.156</v>
      </c>
      <c r="DS1440" s="29" t="n">
        <v>2.182</v>
      </c>
      <c r="DT1440" s="29" t="n">
        <v>2.313</v>
      </c>
      <c r="DU1440" s="29" t="n">
        <v>2.454</v>
      </c>
      <c r="DV1440" s="29" t="n">
        <v>2.495</v>
      </c>
      <c r="DW1440" s="29" t="n">
        <v>2.376</v>
      </c>
      <c r="DX1440" s="29" t="n">
        <v>2.287</v>
      </c>
      <c r="DY1440" s="29" t="n">
        <v>2.186</v>
      </c>
      <c r="DZ1440" s="29" t="n">
        <v>2.173</v>
      </c>
      <c r="EA1440" s="29" t="n">
        <v>2.173</v>
      </c>
      <c r="EB1440" s="29" t="n">
        <v>2.174</v>
      </c>
      <c r="EC1440" s="29" t="n">
        <v>2.176</v>
      </c>
      <c r="ED1440" s="29" t="n">
        <v>2.176</v>
      </c>
      <c r="EE1440" s="29" t="n">
        <v>2.202</v>
      </c>
      <c r="EF1440" s="29" t="n">
        <v>2.333</v>
      </c>
      <c r="EG1440" s="29" t="n">
        <v>2.474</v>
      </c>
      <c r="EH1440" s="29" t="n">
        <v>2.525</v>
      </c>
      <c r="EI1440" s="29" t="n">
        <v>2.406</v>
      </c>
      <c r="EJ1440" s="29" t="n">
        <v>2.317</v>
      </c>
      <c r="EK1440" s="29" t="n">
        <v>2.216</v>
      </c>
      <c r="EL1440" s="29" t="n">
        <v>2.203</v>
      </c>
      <c r="EM1440" s="29" t="n">
        <v>2.203</v>
      </c>
      <c r="EN1440" s="29" t="n">
        <v>2.204</v>
      </c>
      <c r="EO1440" s="29" t="n">
        <v>2.206</v>
      </c>
      <c r="EP1440" s="29" t="n">
        <v>2.206</v>
      </c>
      <c r="EQ1440" s="29" t="n">
        <v>2.232</v>
      </c>
      <c r="ER1440" s="29" t="n">
        <v>2.363</v>
      </c>
      <c r="ES1440" s="29" t="n">
        <v>2.504</v>
      </c>
      <c r="ET1440" s="29" t="n">
        <v>2.565</v>
      </c>
      <c r="EU1440" s="29" t="n">
        <v>2.446</v>
      </c>
      <c r="EV1440" s="29" t="n">
        <v>2.357</v>
      </c>
      <c r="EW1440" s="29" t="n">
        <v>2.256</v>
      </c>
      <c r="EX1440" s="29" t="n">
        <v>2.243</v>
      </c>
      <c r="EY1440" s="29" t="n">
        <v>2.243</v>
      </c>
      <c r="EZ1440" s="29" t="n">
        <v>2.244</v>
      </c>
      <c r="FA1440" s="29" t="n">
        <v>2.246</v>
      </c>
      <c r="FB1440" s="29" t="n">
        <v>2.246</v>
      </c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  <c r="GM1440" s="29"/>
      <c r="GN1440" s="29"/>
      <c r="GO1440" s="29"/>
      <c r="GP1440" s="29"/>
      <c r="GQ1440" s="29"/>
      <c r="GR1440" s="0"/>
      <c r="GS1440" s="0"/>
      <c r="GT1440" s="0"/>
      <c r="GU1440" s="0"/>
      <c r="GV1440" s="0"/>
      <c r="GW1440" s="0"/>
      <c r="GX1440" s="0"/>
      <c r="GY1440" s="0"/>
      <c r="GZ1440" s="0"/>
      <c r="HA1440" s="0"/>
      <c r="HB1440" s="0"/>
      <c r="HC1440" s="0"/>
      <c r="HD1440" s="0"/>
      <c r="HE1440" s="0"/>
      <c r="HF1440" s="0"/>
      <c r="HG1440" s="0"/>
      <c r="HH1440" s="0"/>
      <c r="HI1440" s="0"/>
      <c r="HJ1440" s="0"/>
      <c r="HK1440" s="0"/>
      <c r="HL1440" s="0"/>
      <c r="HM1440" s="0"/>
      <c r="HN1440" s="0"/>
      <c r="HO1440" s="0"/>
      <c r="HP1440" s="0"/>
      <c r="HQ1440" s="0"/>
      <c r="HR1440" s="0"/>
      <c r="HS1440" s="0"/>
      <c r="HT1440" s="0"/>
      <c r="HU1440" s="0"/>
      <c r="HV1440" s="0"/>
      <c r="HW1440" s="0"/>
      <c r="HX1440" s="0"/>
      <c r="HY1440" s="0"/>
      <c r="HZ1440" s="0"/>
      <c r="IA1440" s="0"/>
      <c r="IB1440" s="0"/>
      <c r="IC1440" s="0"/>
      <c r="ID1440" s="0"/>
      <c r="IE1440" s="0"/>
      <c r="IF1440" s="0"/>
      <c r="IG1440" s="0"/>
      <c r="IH1440" s="0"/>
      <c r="II1440" s="0"/>
      <c r="IJ1440" s="0"/>
      <c r="IK1440" s="0"/>
      <c r="IL1440" s="0"/>
      <c r="IM1440" s="0"/>
      <c r="IN1440" s="0"/>
      <c r="IO1440" s="0"/>
      <c r="IP1440" s="0"/>
      <c r="IQ1440" s="0"/>
      <c r="IR1440" s="0"/>
      <c r="IS1440" s="0"/>
      <c r="IT1440" s="0"/>
      <c r="IU1440" s="0"/>
      <c r="IV1440" s="0"/>
      <c r="IW1440" s="0"/>
    </row>
    <row r="1441" customFormat="false" ht="12.75" hidden="true" customHeight="false" outlineLevel="0" collapsed="false">
      <c r="A1441" s="0" t="n">
        <f aca="false">WEEKDAY(C1441,2)</f>
        <v>2</v>
      </c>
      <c r="B1441" s="0" t="n">
        <f aca="false">MONTH(C1441)</f>
        <v>9</v>
      </c>
      <c r="C1441" s="23" t="n">
        <v>36060</v>
      </c>
      <c r="D1441" s="0" t="n">
        <f aca="false">MONTH(R1441)</f>
        <v>9</v>
      </c>
      <c r="E1441" s="0" t="n">
        <f aca="false">YEAR(R1441)</f>
        <v>1998</v>
      </c>
      <c r="F1441" s="35" t="n">
        <f aca="false">L1441-K1441</f>
        <v>0.317</v>
      </c>
      <c r="G1441" s="24" t="n">
        <f aca="false">N1441-M1441</f>
        <v>-0.0305833333333334</v>
      </c>
      <c r="H1441" s="24" t="n">
        <f aca="false">O1441-N1441</f>
        <v>-0.000583333333333158</v>
      </c>
      <c r="I1441" s="24" t="n">
        <f aca="false">O1441-M1441</f>
        <v>-0.0311666666666666</v>
      </c>
      <c r="J1441" s="25" t="n">
        <f aca="false">VLOOKUP(C1441,'Nymex hist.'!A:B,2,0)</f>
        <v>2.186</v>
      </c>
      <c r="K1441" s="34" t="n">
        <f aca="false">AVERAGE(CC1441:CI1441)</f>
        <v>2.186</v>
      </c>
      <c r="L1441" s="34" t="n">
        <f aca="false">AVERAGE(CJ1441:CN1441)</f>
        <v>2.503</v>
      </c>
      <c r="M1441" s="27" t="n">
        <f aca="false">SUMIF($S$3:$FQ$3,$E1441+1,$S1441:$FQ1441)/COUNTIF($S$3:$FQ$3,$E1441+1)</f>
        <v>2.28191666666667</v>
      </c>
      <c r="N1441" s="27" t="n">
        <f aca="false">SUMIF($S$3:$FQ$3,$E1441+2,$S1441:$FQ1441)/COUNTIF($S$3:$FQ$3,$E1441+2)</f>
        <v>2.25133333333333</v>
      </c>
      <c r="O1441" s="27" t="n">
        <f aca="false">SUMIF($S$3:$FQ$3,$E1441+3,$S1441:$FQ1441)/COUNTIF($S$3:$FQ$3,$E1441+3)</f>
        <v>2.25075</v>
      </c>
      <c r="P1441" s="27" t="n">
        <f aca="false">SUMIF($S$3:$FQ$3,$E1441+4,$S1441:$FQ1441)/COUNTIF($S$3:$FQ$3,$E1441+4)</f>
        <v>2.27075</v>
      </c>
      <c r="Q1441" s="27" t="n">
        <f aca="false">SUMIF($S$3:$FQ$3,$E1441+5,$S1441:$FQ1441)/COUNTIF($S$3:$FQ$3,$E1441+5)</f>
        <v>2.30075</v>
      </c>
      <c r="R1441" s="28" t="n">
        <v>36060</v>
      </c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30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 t="n">
        <v>2.186</v>
      </c>
      <c r="CJ1441" s="29" t="n">
        <v>2.417</v>
      </c>
      <c r="CK1441" s="29" t="n">
        <v>2.592</v>
      </c>
      <c r="CL1441" s="29" t="n">
        <v>2.637</v>
      </c>
      <c r="CM1441" s="29" t="n">
        <v>2.512</v>
      </c>
      <c r="CN1441" s="29" t="n">
        <v>2.357</v>
      </c>
      <c r="CO1441" s="29" t="n">
        <v>2.198</v>
      </c>
      <c r="CP1441" s="29" t="n">
        <v>2.146</v>
      </c>
      <c r="CQ1441" s="29" t="n">
        <v>2.143</v>
      </c>
      <c r="CR1441" s="29" t="n">
        <v>2.142</v>
      </c>
      <c r="CS1441" s="29" t="n">
        <v>2.144</v>
      </c>
      <c r="CT1441" s="29" t="n">
        <v>2.147</v>
      </c>
      <c r="CU1441" s="29" t="n">
        <v>2.184</v>
      </c>
      <c r="CV1441" s="29" t="n">
        <v>2.325</v>
      </c>
      <c r="CW1441" s="29" t="n">
        <v>2.448</v>
      </c>
      <c r="CX1441" s="29" t="n">
        <v>2.488</v>
      </c>
      <c r="CY1441" s="29" t="n">
        <v>2.385</v>
      </c>
      <c r="CZ1441" s="29" t="n">
        <v>2.272</v>
      </c>
      <c r="DA1441" s="29" t="n">
        <v>2.171</v>
      </c>
      <c r="DB1441" s="29" t="n">
        <v>2.146</v>
      </c>
      <c r="DC1441" s="29" t="n">
        <v>2.146</v>
      </c>
      <c r="DD1441" s="29" t="n">
        <v>2.149</v>
      </c>
      <c r="DE1441" s="29" t="n">
        <v>2.151</v>
      </c>
      <c r="DF1441" s="29" t="n">
        <v>2.153</v>
      </c>
      <c r="DG1441" s="29" t="n">
        <v>2.184</v>
      </c>
      <c r="DH1441" s="29" t="n">
        <v>2.315</v>
      </c>
      <c r="DI1441" s="29" t="n">
        <v>2.456</v>
      </c>
      <c r="DJ1441" s="29" t="n">
        <v>2.477</v>
      </c>
      <c r="DK1441" s="29" t="n">
        <v>2.358</v>
      </c>
      <c r="DL1441" s="29" t="n">
        <v>2.269</v>
      </c>
      <c r="DM1441" s="29" t="n">
        <v>2.168</v>
      </c>
      <c r="DN1441" s="29" t="n">
        <v>2.155</v>
      </c>
      <c r="DO1441" s="29" t="n">
        <v>2.155</v>
      </c>
      <c r="DP1441" s="29" t="n">
        <v>2.156</v>
      </c>
      <c r="DQ1441" s="29" t="n">
        <v>2.158</v>
      </c>
      <c r="DR1441" s="29" t="n">
        <v>2.158</v>
      </c>
      <c r="DS1441" s="29" t="n">
        <v>2.184</v>
      </c>
      <c r="DT1441" s="29" t="n">
        <v>2.315</v>
      </c>
      <c r="DU1441" s="29" t="n">
        <v>2.456</v>
      </c>
      <c r="DV1441" s="29" t="n">
        <v>2.497</v>
      </c>
      <c r="DW1441" s="29" t="n">
        <v>2.378</v>
      </c>
      <c r="DX1441" s="29" t="n">
        <v>2.289</v>
      </c>
      <c r="DY1441" s="29" t="n">
        <v>2.188</v>
      </c>
      <c r="DZ1441" s="29" t="n">
        <v>2.175</v>
      </c>
      <c r="EA1441" s="29" t="n">
        <v>2.175</v>
      </c>
      <c r="EB1441" s="29" t="n">
        <v>2.176</v>
      </c>
      <c r="EC1441" s="29" t="n">
        <v>2.178</v>
      </c>
      <c r="ED1441" s="29" t="n">
        <v>2.178</v>
      </c>
      <c r="EE1441" s="29" t="n">
        <v>2.204</v>
      </c>
      <c r="EF1441" s="29" t="n">
        <v>2.335</v>
      </c>
      <c r="EG1441" s="29" t="n">
        <v>2.476</v>
      </c>
      <c r="EH1441" s="29" t="n">
        <v>2.527</v>
      </c>
      <c r="EI1441" s="29" t="n">
        <v>2.408</v>
      </c>
      <c r="EJ1441" s="29" t="n">
        <v>2.319</v>
      </c>
      <c r="EK1441" s="29" t="n">
        <v>2.218</v>
      </c>
      <c r="EL1441" s="29" t="n">
        <v>2.205</v>
      </c>
      <c r="EM1441" s="29" t="n">
        <v>2.205</v>
      </c>
      <c r="EN1441" s="29" t="n">
        <v>2.206</v>
      </c>
      <c r="EO1441" s="29" t="n">
        <v>2.208</v>
      </c>
      <c r="EP1441" s="29" t="n">
        <v>2.208</v>
      </c>
      <c r="EQ1441" s="29" t="n">
        <v>2.234</v>
      </c>
      <c r="ER1441" s="29" t="n">
        <v>2.365</v>
      </c>
      <c r="ES1441" s="29" t="n">
        <v>2.506</v>
      </c>
      <c r="ET1441" s="29" t="n">
        <v>2.567</v>
      </c>
      <c r="EU1441" s="29" t="n">
        <v>2.448</v>
      </c>
      <c r="EV1441" s="29" t="n">
        <v>2.359</v>
      </c>
      <c r="EW1441" s="29" t="n">
        <v>2.258</v>
      </c>
      <c r="EX1441" s="29" t="n">
        <v>2.245</v>
      </c>
      <c r="EY1441" s="29" t="n">
        <v>2.245</v>
      </c>
      <c r="EZ1441" s="29" t="n">
        <v>2.246</v>
      </c>
      <c r="FA1441" s="29" t="n">
        <v>2.248</v>
      </c>
      <c r="FB1441" s="29" t="n">
        <v>2.248</v>
      </c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29"/>
      <c r="GF1441" s="29"/>
      <c r="GG1441" s="29"/>
      <c r="GH1441" s="29"/>
      <c r="GI1441" s="29"/>
      <c r="GJ1441" s="29"/>
      <c r="GK1441" s="29"/>
      <c r="GL1441" s="29"/>
      <c r="GM1441" s="29"/>
      <c r="GN1441" s="29"/>
      <c r="GO1441" s="29"/>
      <c r="GP1441" s="29"/>
      <c r="GQ1441" s="29"/>
      <c r="GR1441" s="0"/>
      <c r="GS1441" s="0"/>
      <c r="GT1441" s="0"/>
      <c r="GU1441" s="0"/>
      <c r="GV1441" s="0"/>
      <c r="GW1441" s="0"/>
      <c r="GX1441" s="0"/>
      <c r="GY1441" s="0"/>
      <c r="GZ1441" s="0"/>
      <c r="HA1441" s="0"/>
      <c r="HB1441" s="0"/>
      <c r="HC1441" s="0"/>
      <c r="HD1441" s="0"/>
      <c r="HE1441" s="0"/>
      <c r="HF1441" s="0"/>
      <c r="HG1441" s="0"/>
      <c r="HH1441" s="0"/>
      <c r="HI1441" s="0"/>
      <c r="HJ1441" s="0"/>
      <c r="HK1441" s="0"/>
      <c r="HL1441" s="0"/>
      <c r="HM1441" s="0"/>
      <c r="HN1441" s="0"/>
      <c r="HO1441" s="0"/>
      <c r="HP1441" s="0"/>
      <c r="HQ1441" s="0"/>
      <c r="HR1441" s="0"/>
      <c r="HS1441" s="0"/>
      <c r="HT1441" s="0"/>
      <c r="HU1441" s="0"/>
      <c r="HV1441" s="0"/>
      <c r="HW1441" s="0"/>
      <c r="HX1441" s="0"/>
      <c r="HY1441" s="0"/>
      <c r="HZ1441" s="0"/>
      <c r="IA1441" s="0"/>
      <c r="IB1441" s="0"/>
      <c r="IC1441" s="0"/>
      <c r="ID1441" s="0"/>
      <c r="IE1441" s="0"/>
      <c r="IF1441" s="0"/>
      <c r="IG1441" s="0"/>
      <c r="IH1441" s="0"/>
      <c r="II1441" s="0"/>
      <c r="IJ1441" s="0"/>
      <c r="IK1441" s="0"/>
      <c r="IL1441" s="0"/>
      <c r="IM1441" s="0"/>
      <c r="IN1441" s="0"/>
      <c r="IO1441" s="0"/>
      <c r="IP1441" s="0"/>
      <c r="IQ1441" s="0"/>
      <c r="IR1441" s="0"/>
      <c r="IS1441" s="0"/>
      <c r="IT1441" s="0"/>
      <c r="IU1441" s="0"/>
      <c r="IV1441" s="0"/>
      <c r="IW1441" s="0"/>
    </row>
    <row r="1442" customFormat="false" ht="12.75" hidden="true" customHeight="false" outlineLevel="0" collapsed="false">
      <c r="A1442" s="0" t="n">
        <f aca="false">WEEKDAY(C1442,2)</f>
        <v>3</v>
      </c>
      <c r="B1442" s="0" t="n">
        <f aca="false">MONTH(C1442)</f>
        <v>9</v>
      </c>
      <c r="C1442" s="23" t="n">
        <v>36061</v>
      </c>
      <c r="D1442" s="0" t="n">
        <f aca="false">MONTH(R1442)</f>
        <v>9</v>
      </c>
      <c r="E1442" s="0" t="n">
        <f aca="false">YEAR(R1442)</f>
        <v>1998</v>
      </c>
      <c r="F1442" s="35" t="n">
        <f aca="false">L1442-K1442</f>
        <v>0.3492</v>
      </c>
      <c r="G1442" s="24" t="n">
        <f aca="false">N1442-M1442</f>
        <v>-0.020833333333333</v>
      </c>
      <c r="H1442" s="24" t="n">
        <f aca="false">O1442-N1442</f>
        <v>-0.000333333333333297</v>
      </c>
      <c r="I1442" s="24" t="n">
        <f aca="false">O1442-M1442</f>
        <v>-0.0211666666666663</v>
      </c>
      <c r="J1442" s="25" t="n">
        <f aca="false">VLOOKUP(C1442,'Nymex hist.'!A:B,2,0)</f>
        <v>2.131</v>
      </c>
      <c r="K1442" s="34" t="n">
        <f aca="false">AVERAGE(CC1442:CI1442)</f>
        <v>2.131</v>
      </c>
      <c r="L1442" s="34" t="n">
        <f aca="false">AVERAGE(CJ1442:CN1442)</f>
        <v>2.4802</v>
      </c>
      <c r="M1442" s="27" t="n">
        <f aca="false">SUMIF($S$3:$FQ$3,$E1442+1,$S1442:$FQ1442)/COUNTIF($S$3:$FQ$3,$E1442+1)</f>
        <v>2.27191666666667</v>
      </c>
      <c r="N1442" s="27" t="n">
        <f aca="false">SUMIF($S$3:$FQ$3,$E1442+2,$S1442:$FQ1442)/COUNTIF($S$3:$FQ$3,$E1442+2)</f>
        <v>2.25108333333333</v>
      </c>
      <c r="O1442" s="27" t="n">
        <f aca="false">SUMIF($S$3:$FQ$3,$E1442+3,$S1442:$FQ1442)/COUNTIF($S$3:$FQ$3,$E1442+3)</f>
        <v>2.25075</v>
      </c>
      <c r="P1442" s="27" t="n">
        <f aca="false">SUMIF($S$3:$FQ$3,$E1442+4,$S1442:$FQ1442)/COUNTIF($S$3:$FQ$3,$E1442+4)</f>
        <v>2.27075</v>
      </c>
      <c r="Q1442" s="27" t="n">
        <f aca="false">SUMIF($S$3:$FQ$3,$E1442+5,$S1442:$FQ1442)/COUNTIF($S$3:$FQ$3,$E1442+5)</f>
        <v>2.30075</v>
      </c>
      <c r="R1442" s="28" t="n">
        <v>36061</v>
      </c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30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 t="n">
        <v>2.131</v>
      </c>
      <c r="CJ1442" s="29" t="n">
        <v>2.374</v>
      </c>
      <c r="CK1442" s="29" t="n">
        <v>2.571</v>
      </c>
      <c r="CL1442" s="29" t="n">
        <v>2.619</v>
      </c>
      <c r="CM1442" s="29" t="n">
        <v>2.495</v>
      </c>
      <c r="CN1442" s="29" t="n">
        <v>2.342</v>
      </c>
      <c r="CO1442" s="29" t="n">
        <v>2.189</v>
      </c>
      <c r="CP1442" s="29" t="n">
        <v>2.139</v>
      </c>
      <c r="CQ1442" s="29" t="n">
        <v>2.134</v>
      </c>
      <c r="CR1442" s="29" t="n">
        <v>2.133</v>
      </c>
      <c r="CS1442" s="29" t="n">
        <v>2.135</v>
      </c>
      <c r="CT1442" s="29" t="n">
        <v>2.138</v>
      </c>
      <c r="CU1442" s="29" t="n">
        <v>2.178</v>
      </c>
      <c r="CV1442" s="29" t="n">
        <v>2.319</v>
      </c>
      <c r="CW1442" s="29" t="n">
        <v>2.442</v>
      </c>
      <c r="CX1442" s="29" t="n">
        <v>2.485</v>
      </c>
      <c r="CY1442" s="29" t="n">
        <v>2.385</v>
      </c>
      <c r="CZ1442" s="29" t="n">
        <v>2.272</v>
      </c>
      <c r="DA1442" s="29" t="n">
        <v>2.171</v>
      </c>
      <c r="DB1442" s="29" t="n">
        <v>2.146</v>
      </c>
      <c r="DC1442" s="29" t="n">
        <v>2.146</v>
      </c>
      <c r="DD1442" s="29" t="n">
        <v>2.149</v>
      </c>
      <c r="DE1442" s="29" t="n">
        <v>2.151</v>
      </c>
      <c r="DF1442" s="29" t="n">
        <v>2.153</v>
      </c>
      <c r="DG1442" s="29" t="n">
        <v>2.184</v>
      </c>
      <c r="DH1442" s="29" t="n">
        <v>2.315</v>
      </c>
      <c r="DI1442" s="29" t="n">
        <v>2.456</v>
      </c>
      <c r="DJ1442" s="29" t="n">
        <v>2.477</v>
      </c>
      <c r="DK1442" s="29" t="n">
        <v>2.358</v>
      </c>
      <c r="DL1442" s="29" t="n">
        <v>2.269</v>
      </c>
      <c r="DM1442" s="29" t="n">
        <v>2.168</v>
      </c>
      <c r="DN1442" s="29" t="n">
        <v>2.155</v>
      </c>
      <c r="DO1442" s="29" t="n">
        <v>2.155</v>
      </c>
      <c r="DP1442" s="29" t="n">
        <v>2.156</v>
      </c>
      <c r="DQ1442" s="29" t="n">
        <v>2.158</v>
      </c>
      <c r="DR1442" s="29" t="n">
        <v>2.158</v>
      </c>
      <c r="DS1442" s="29" t="n">
        <v>2.184</v>
      </c>
      <c r="DT1442" s="29" t="n">
        <v>2.315</v>
      </c>
      <c r="DU1442" s="29" t="n">
        <v>2.456</v>
      </c>
      <c r="DV1442" s="29" t="n">
        <v>2.497</v>
      </c>
      <c r="DW1442" s="29" t="n">
        <v>2.378</v>
      </c>
      <c r="DX1442" s="29" t="n">
        <v>2.289</v>
      </c>
      <c r="DY1442" s="29" t="n">
        <v>2.188</v>
      </c>
      <c r="DZ1442" s="29" t="n">
        <v>2.175</v>
      </c>
      <c r="EA1442" s="29" t="n">
        <v>2.175</v>
      </c>
      <c r="EB1442" s="29" t="n">
        <v>2.176</v>
      </c>
      <c r="EC1442" s="29" t="n">
        <v>2.178</v>
      </c>
      <c r="ED1442" s="29" t="n">
        <v>2.178</v>
      </c>
      <c r="EE1442" s="29" t="n">
        <v>2.204</v>
      </c>
      <c r="EF1442" s="29" t="n">
        <v>2.335</v>
      </c>
      <c r="EG1442" s="29" t="n">
        <v>2.476</v>
      </c>
      <c r="EH1442" s="29" t="n">
        <v>2.527</v>
      </c>
      <c r="EI1442" s="29" t="n">
        <v>2.408</v>
      </c>
      <c r="EJ1442" s="29" t="n">
        <v>2.319</v>
      </c>
      <c r="EK1442" s="29" t="n">
        <v>2.218</v>
      </c>
      <c r="EL1442" s="29" t="n">
        <v>2.205</v>
      </c>
      <c r="EM1442" s="29" t="n">
        <v>2.205</v>
      </c>
      <c r="EN1442" s="29" t="n">
        <v>2.206</v>
      </c>
      <c r="EO1442" s="29" t="n">
        <v>2.208</v>
      </c>
      <c r="EP1442" s="29" t="n">
        <v>2.208</v>
      </c>
      <c r="EQ1442" s="29" t="n">
        <v>2.234</v>
      </c>
      <c r="ER1442" s="29" t="n">
        <v>2.365</v>
      </c>
      <c r="ES1442" s="29" t="n">
        <v>2.506</v>
      </c>
      <c r="ET1442" s="29" t="n">
        <v>2.567</v>
      </c>
      <c r="EU1442" s="29" t="n">
        <v>2.448</v>
      </c>
      <c r="EV1442" s="29" t="n">
        <v>2.359</v>
      </c>
      <c r="EW1442" s="29" t="n">
        <v>2.258</v>
      </c>
      <c r="EX1442" s="29" t="n">
        <v>2.245</v>
      </c>
      <c r="EY1442" s="29" t="n">
        <v>2.245</v>
      </c>
      <c r="EZ1442" s="29" t="n">
        <v>2.246</v>
      </c>
      <c r="FA1442" s="29" t="n">
        <v>2.248</v>
      </c>
      <c r="FB1442" s="29" t="n">
        <v>2.248</v>
      </c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29"/>
      <c r="GF1442" s="29"/>
      <c r="GG1442" s="29"/>
      <c r="GH1442" s="29"/>
      <c r="GI1442" s="29"/>
      <c r="GJ1442" s="29"/>
      <c r="GK1442" s="29"/>
      <c r="GL1442" s="29"/>
      <c r="GM1442" s="29"/>
      <c r="GN1442" s="29"/>
      <c r="GO1442" s="29"/>
      <c r="GP1442" s="29"/>
      <c r="GQ1442" s="29"/>
      <c r="GR1442" s="0"/>
      <c r="GS1442" s="0"/>
      <c r="GT1442" s="0"/>
      <c r="GU1442" s="0"/>
      <c r="GV1442" s="0"/>
      <c r="GW1442" s="0"/>
      <c r="GX1442" s="0"/>
      <c r="GY1442" s="0"/>
      <c r="GZ1442" s="0"/>
      <c r="HA1442" s="0"/>
      <c r="HB1442" s="0"/>
      <c r="HC1442" s="0"/>
      <c r="HD1442" s="0"/>
      <c r="HE1442" s="0"/>
      <c r="HF1442" s="0"/>
      <c r="HG1442" s="0"/>
      <c r="HH1442" s="0"/>
      <c r="HI1442" s="0"/>
      <c r="HJ1442" s="0"/>
      <c r="HK1442" s="0"/>
      <c r="HL1442" s="0"/>
      <c r="HM1442" s="0"/>
      <c r="HN1442" s="0"/>
      <c r="HO1442" s="0"/>
      <c r="HP1442" s="0"/>
      <c r="HQ1442" s="0"/>
      <c r="HR1442" s="0"/>
      <c r="HS1442" s="0"/>
      <c r="HT1442" s="0"/>
      <c r="HU1442" s="0"/>
      <c r="HV1442" s="0"/>
      <c r="HW1442" s="0"/>
      <c r="HX1442" s="0"/>
      <c r="HY1442" s="0"/>
      <c r="HZ1442" s="0"/>
      <c r="IA1442" s="0"/>
      <c r="IB1442" s="0"/>
      <c r="IC1442" s="0"/>
      <c r="ID1442" s="0"/>
      <c r="IE1442" s="0"/>
      <c r="IF1442" s="0"/>
      <c r="IG1442" s="0"/>
      <c r="IH1442" s="0"/>
      <c r="II1442" s="0"/>
      <c r="IJ1442" s="0"/>
      <c r="IK1442" s="0"/>
      <c r="IL1442" s="0"/>
      <c r="IM1442" s="0"/>
      <c r="IN1442" s="0"/>
      <c r="IO1442" s="0"/>
      <c r="IP1442" s="0"/>
      <c r="IQ1442" s="0"/>
      <c r="IR1442" s="0"/>
      <c r="IS1442" s="0"/>
      <c r="IT1442" s="0"/>
      <c r="IU1442" s="0"/>
      <c r="IV1442" s="0"/>
      <c r="IW1442" s="0"/>
    </row>
    <row r="1443" customFormat="false" ht="12.75" hidden="false" customHeight="false" outlineLevel="0" collapsed="false">
      <c r="A1443" s="1" t="n">
        <f aca="false">WEEKDAY(C1443,2)</f>
        <v>4</v>
      </c>
      <c r="B1443" s="1" t="n">
        <f aca="false">MONTH(C1443)</f>
        <v>9</v>
      </c>
      <c r="C1443" s="23" t="n">
        <v>36062</v>
      </c>
      <c r="D1443" s="0" t="n">
        <f aca="false">MONTH(R1443)</f>
        <v>9</v>
      </c>
      <c r="E1443" s="0" t="n">
        <f aca="false">YEAR(R1443)</f>
        <v>1998</v>
      </c>
      <c r="F1443" s="3" t="n">
        <f aca="false">L1443-K1443</f>
        <v>0.3308</v>
      </c>
      <c r="G1443" s="3" t="n">
        <f aca="false">N1443-M1443</f>
        <v>-0.0245833333333336</v>
      </c>
      <c r="H1443" s="3" t="n">
        <f aca="false">O1443-N1443</f>
        <v>-0.000666666666666593</v>
      </c>
      <c r="I1443" s="3" t="n">
        <f aca="false">O1443-M1443</f>
        <v>-0.0252500000000002</v>
      </c>
      <c r="J1443" s="4" t="n">
        <f aca="false">VLOOKUP(C1443,'Nymex hist.'!A:B,2,0)</f>
        <v>2.179</v>
      </c>
      <c r="K1443" s="4" t="n">
        <f aca="false">AVERAGE(CC1443:CI1443)</f>
        <v>2.179</v>
      </c>
      <c r="L1443" s="4" t="n">
        <f aca="false">AVERAGE(CJ1443:CN1443)</f>
        <v>2.5098</v>
      </c>
      <c r="M1443" s="4" t="n">
        <f aca="false">SUMIF($S$3:$FQ$3,$E1443+1,$S1443:$FQ1443)/COUNTIF($S$3:$FQ$3,$E1443+1)</f>
        <v>2.282</v>
      </c>
      <c r="N1443" s="4" t="n">
        <f aca="false">SUMIF($S$3:$FQ$3,$E1443+2,$S1443:$FQ1443)/COUNTIF($S$3:$FQ$3,$E1443+2)</f>
        <v>2.25741666666667</v>
      </c>
      <c r="O1443" s="4" t="n">
        <f aca="false">SUMIF($S$3:$FQ$3,$E1443+3,$S1443:$FQ1443)/COUNTIF($S$3:$FQ$3,$E1443+3)</f>
        <v>2.25675</v>
      </c>
      <c r="P1443" s="4" t="n">
        <f aca="false">SUMIF($S$3:$FQ$3,$E1443+4,$S1443:$FQ1443)/COUNTIF($S$3:$FQ$3,$E1443+4)</f>
        <v>2.27675</v>
      </c>
      <c r="Q1443" s="4" t="n">
        <f aca="false">SUMIF($S$3:$FQ$3,$E1443+5,$S1443:$FQ1443)/COUNTIF($S$3:$FQ$3,$E1443+5)</f>
        <v>2.30675</v>
      </c>
      <c r="R1443" s="21" t="n">
        <v>36062</v>
      </c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7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  <c r="BT1443" s="32"/>
      <c r="BU1443" s="32"/>
      <c r="BV1443" s="32"/>
      <c r="BW1443" s="32"/>
      <c r="BX1443" s="32"/>
      <c r="BY1443" s="32"/>
      <c r="BZ1443" s="32"/>
      <c r="CA1443" s="32"/>
      <c r="CB1443" s="32"/>
      <c r="CC1443" s="32"/>
      <c r="CD1443" s="32"/>
      <c r="CE1443" s="32"/>
      <c r="CF1443" s="32"/>
      <c r="CG1443" s="32"/>
      <c r="CH1443" s="32"/>
      <c r="CI1443" s="32" t="n">
        <v>2.179</v>
      </c>
      <c r="CJ1443" s="32" t="n">
        <v>2.412</v>
      </c>
      <c r="CK1443" s="32" t="n">
        <v>2.602</v>
      </c>
      <c r="CL1443" s="32" t="n">
        <v>2.655</v>
      </c>
      <c r="CM1443" s="32" t="n">
        <v>2.52</v>
      </c>
      <c r="CN1443" s="32" t="n">
        <v>2.36</v>
      </c>
      <c r="CO1443" s="32" t="n">
        <v>2.195</v>
      </c>
      <c r="CP1443" s="32" t="n">
        <v>2.14</v>
      </c>
      <c r="CQ1443" s="32" t="n">
        <v>2.135</v>
      </c>
      <c r="CR1443" s="32" t="n">
        <v>2.135</v>
      </c>
      <c r="CS1443" s="32" t="n">
        <v>2.138</v>
      </c>
      <c r="CT1443" s="32" t="n">
        <v>2.143</v>
      </c>
      <c r="CU1443" s="32" t="n">
        <v>2.186</v>
      </c>
      <c r="CV1443" s="32" t="n">
        <v>2.327</v>
      </c>
      <c r="CW1443" s="32" t="n">
        <v>2.45</v>
      </c>
      <c r="CX1443" s="32" t="n">
        <v>2.493</v>
      </c>
      <c r="CY1443" s="32" t="n">
        <v>2.393</v>
      </c>
      <c r="CZ1443" s="32" t="n">
        <v>2.278</v>
      </c>
      <c r="DA1443" s="32" t="n">
        <v>2.177</v>
      </c>
      <c r="DB1443" s="32" t="n">
        <v>2.152</v>
      </c>
      <c r="DC1443" s="32" t="n">
        <v>2.152</v>
      </c>
      <c r="DD1443" s="32" t="n">
        <v>2.155</v>
      </c>
      <c r="DE1443" s="32" t="n">
        <v>2.157</v>
      </c>
      <c r="DF1443" s="32" t="n">
        <v>2.159</v>
      </c>
      <c r="DG1443" s="32" t="n">
        <v>2.19</v>
      </c>
      <c r="DH1443" s="32" t="n">
        <v>2.321</v>
      </c>
      <c r="DI1443" s="32" t="n">
        <v>2.462</v>
      </c>
      <c r="DJ1443" s="32" t="n">
        <v>2.483</v>
      </c>
      <c r="DK1443" s="32" t="n">
        <v>2.364</v>
      </c>
      <c r="DL1443" s="32" t="n">
        <v>2.275</v>
      </c>
      <c r="DM1443" s="32" t="n">
        <v>2.174</v>
      </c>
      <c r="DN1443" s="32" t="n">
        <v>2.161</v>
      </c>
      <c r="DO1443" s="32" t="n">
        <v>2.161</v>
      </c>
      <c r="DP1443" s="32" t="n">
        <v>2.162</v>
      </c>
      <c r="DQ1443" s="32" t="n">
        <v>2.164</v>
      </c>
      <c r="DR1443" s="32" t="n">
        <v>2.164</v>
      </c>
      <c r="DS1443" s="32" t="n">
        <v>2.19</v>
      </c>
      <c r="DT1443" s="32" t="n">
        <v>2.321</v>
      </c>
      <c r="DU1443" s="32" t="n">
        <v>2.462</v>
      </c>
      <c r="DV1443" s="32" t="n">
        <v>2.503</v>
      </c>
      <c r="DW1443" s="32" t="n">
        <v>2.384</v>
      </c>
      <c r="DX1443" s="32" t="n">
        <v>2.295</v>
      </c>
      <c r="DY1443" s="32" t="n">
        <v>2.194</v>
      </c>
      <c r="DZ1443" s="32" t="n">
        <v>2.181</v>
      </c>
      <c r="EA1443" s="32" t="n">
        <v>2.181</v>
      </c>
      <c r="EB1443" s="32" t="n">
        <v>2.182</v>
      </c>
      <c r="EC1443" s="32" t="n">
        <v>2.184</v>
      </c>
      <c r="ED1443" s="32" t="n">
        <v>2.184</v>
      </c>
      <c r="EE1443" s="32" t="n">
        <v>2.21</v>
      </c>
      <c r="EF1443" s="32" t="n">
        <v>2.341</v>
      </c>
      <c r="EG1443" s="32" t="n">
        <v>2.482</v>
      </c>
      <c r="EH1443" s="32" t="n">
        <v>2.533</v>
      </c>
      <c r="EI1443" s="32" t="n">
        <v>2.414</v>
      </c>
      <c r="EJ1443" s="32" t="n">
        <v>2.325</v>
      </c>
      <c r="EK1443" s="32" t="n">
        <v>2.224</v>
      </c>
      <c r="EL1443" s="32" t="n">
        <v>2.211</v>
      </c>
      <c r="EM1443" s="32" t="n">
        <v>2.211</v>
      </c>
      <c r="EN1443" s="32" t="n">
        <v>2.212</v>
      </c>
      <c r="EO1443" s="32" t="n">
        <v>2.214</v>
      </c>
      <c r="EP1443" s="32" t="n">
        <v>2.214</v>
      </c>
      <c r="EQ1443" s="32" t="n">
        <v>2.24</v>
      </c>
      <c r="ER1443" s="32" t="n">
        <v>2.371</v>
      </c>
      <c r="ES1443" s="32" t="n">
        <v>2.512</v>
      </c>
      <c r="ET1443" s="32" t="n">
        <v>2.573</v>
      </c>
      <c r="EU1443" s="32" t="n">
        <v>2.454</v>
      </c>
      <c r="EV1443" s="32" t="n">
        <v>2.365</v>
      </c>
      <c r="EW1443" s="32" t="n">
        <v>2.264</v>
      </c>
      <c r="EX1443" s="32" t="n">
        <v>2.251</v>
      </c>
      <c r="EY1443" s="32" t="n">
        <v>2.251</v>
      </c>
      <c r="EZ1443" s="32" t="n">
        <v>2.252</v>
      </c>
      <c r="FA1443" s="32" t="n">
        <v>2.254</v>
      </c>
      <c r="FB1443" s="32" t="n">
        <v>2.254</v>
      </c>
      <c r="FC1443" s="32"/>
      <c r="FD1443" s="32"/>
      <c r="FE1443" s="32"/>
      <c r="FF1443" s="32"/>
      <c r="FG1443" s="32"/>
      <c r="FH1443" s="32"/>
      <c r="FI1443" s="32"/>
      <c r="FJ1443" s="32"/>
      <c r="FK1443" s="32"/>
      <c r="FL1443" s="32"/>
      <c r="FM1443" s="32"/>
      <c r="FN1443" s="32"/>
      <c r="FO1443" s="32"/>
      <c r="FP1443" s="32"/>
      <c r="FQ1443" s="32"/>
      <c r="FR1443" s="32"/>
      <c r="FS1443" s="32"/>
      <c r="FT1443" s="32"/>
      <c r="FU1443" s="32"/>
      <c r="FV1443" s="32"/>
      <c r="FW1443" s="32"/>
      <c r="FX1443" s="32"/>
      <c r="FY1443" s="32"/>
      <c r="FZ1443" s="32"/>
      <c r="GA1443" s="32"/>
      <c r="GB1443" s="32"/>
      <c r="GC1443" s="32"/>
      <c r="GD1443" s="32"/>
      <c r="GE1443" s="32"/>
      <c r="GF1443" s="32"/>
      <c r="GG1443" s="32"/>
      <c r="GH1443" s="32"/>
      <c r="GI1443" s="32"/>
      <c r="GJ1443" s="32"/>
      <c r="GK1443" s="32"/>
      <c r="GL1443" s="32"/>
      <c r="GM1443" s="32"/>
      <c r="GN1443" s="32"/>
      <c r="GO1443" s="32"/>
      <c r="GP1443" s="32"/>
      <c r="GQ1443" s="32"/>
    </row>
    <row r="1444" customFormat="false" ht="12.75" hidden="true" customHeight="false" outlineLevel="0" collapsed="false">
      <c r="A1444" s="0" t="n">
        <f aca="false">WEEKDAY(C1444,2)</f>
        <v>5</v>
      </c>
      <c r="B1444" s="0" t="n">
        <f aca="false">MONTH(C1444)</f>
        <v>9</v>
      </c>
      <c r="C1444" s="23" t="n">
        <v>36063</v>
      </c>
      <c r="D1444" s="0" t="n">
        <f aca="false">MONTH(R1444)</f>
        <v>9</v>
      </c>
      <c r="E1444" s="0" t="n">
        <f aca="false">YEAR(R1444)</f>
        <v>1998</v>
      </c>
      <c r="F1444" s="35" t="n">
        <f aca="false">L1444-K1444</f>
        <v>0.3224</v>
      </c>
      <c r="G1444" s="24" t="n">
        <f aca="false">N1444-M1444</f>
        <v>-0.0223333333333335</v>
      </c>
      <c r="H1444" s="24" t="n">
        <f aca="false">O1444-N1444</f>
        <v>-0.000666666666666593</v>
      </c>
      <c r="I1444" s="24" t="n">
        <f aca="false">O1444-M1444</f>
        <v>-0.0230000000000001</v>
      </c>
      <c r="J1444" s="25" t="n">
        <f aca="false">VLOOKUP(C1444,'Nymex hist.'!A:B,2,0)</f>
        <v>2.181</v>
      </c>
      <c r="K1444" s="34" t="n">
        <f aca="false">AVERAGE(CC1444:CI1444)</f>
        <v>2.181</v>
      </c>
      <c r="L1444" s="34" t="n">
        <f aca="false">AVERAGE(CJ1444:CN1444)</f>
        <v>2.5034</v>
      </c>
      <c r="M1444" s="27" t="n">
        <f aca="false">SUMIF($S$3:$FQ$3,$E1444+1,$S1444:$FQ1444)/COUNTIF($S$3:$FQ$3,$E1444+1)</f>
        <v>2.28175</v>
      </c>
      <c r="N1444" s="27" t="n">
        <f aca="false">SUMIF($S$3:$FQ$3,$E1444+2,$S1444:$FQ1444)/COUNTIF($S$3:$FQ$3,$E1444+2)</f>
        <v>2.25941666666667</v>
      </c>
      <c r="O1444" s="27" t="n">
        <f aca="false">SUMIF($S$3:$FQ$3,$E1444+3,$S1444:$FQ1444)/COUNTIF($S$3:$FQ$3,$E1444+3)</f>
        <v>2.25875</v>
      </c>
      <c r="P1444" s="27" t="n">
        <f aca="false">SUMIF($S$3:$FQ$3,$E1444+4,$S1444:$FQ1444)/COUNTIF($S$3:$FQ$3,$E1444+4)</f>
        <v>2.27875</v>
      </c>
      <c r="Q1444" s="27" t="n">
        <f aca="false">SUMIF($S$3:$FQ$3,$E1444+5,$S1444:$FQ1444)/COUNTIF($S$3:$FQ$3,$E1444+5)</f>
        <v>2.30875</v>
      </c>
      <c r="R1444" s="28" t="n">
        <v>36063</v>
      </c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30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 t="n">
        <v>2.181</v>
      </c>
      <c r="CJ1444" s="29" t="n">
        <v>2.392</v>
      </c>
      <c r="CK1444" s="29" t="n">
        <v>2.595</v>
      </c>
      <c r="CL1444" s="29" t="n">
        <v>2.65</v>
      </c>
      <c r="CM1444" s="29" t="n">
        <v>2.52</v>
      </c>
      <c r="CN1444" s="29" t="n">
        <v>2.36</v>
      </c>
      <c r="CO1444" s="29" t="n">
        <v>2.2</v>
      </c>
      <c r="CP1444" s="29" t="n">
        <v>2.14</v>
      </c>
      <c r="CQ1444" s="29" t="n">
        <v>2.135</v>
      </c>
      <c r="CR1444" s="29" t="n">
        <v>2.132</v>
      </c>
      <c r="CS1444" s="29" t="n">
        <v>2.135</v>
      </c>
      <c r="CT1444" s="29" t="n">
        <v>2.14</v>
      </c>
      <c r="CU1444" s="29" t="n">
        <v>2.188</v>
      </c>
      <c r="CV1444" s="29" t="n">
        <v>2.329</v>
      </c>
      <c r="CW1444" s="29" t="n">
        <v>2.452</v>
      </c>
      <c r="CX1444" s="29" t="n">
        <v>2.495</v>
      </c>
      <c r="CY1444" s="29" t="n">
        <v>2.395</v>
      </c>
      <c r="CZ1444" s="29" t="n">
        <v>2.28</v>
      </c>
      <c r="DA1444" s="29" t="n">
        <v>2.179</v>
      </c>
      <c r="DB1444" s="29" t="n">
        <v>2.154</v>
      </c>
      <c r="DC1444" s="29" t="n">
        <v>2.154</v>
      </c>
      <c r="DD1444" s="29" t="n">
        <v>2.157</v>
      </c>
      <c r="DE1444" s="29" t="n">
        <v>2.159</v>
      </c>
      <c r="DF1444" s="29" t="n">
        <v>2.161</v>
      </c>
      <c r="DG1444" s="29" t="n">
        <v>2.192</v>
      </c>
      <c r="DH1444" s="29" t="n">
        <v>2.323</v>
      </c>
      <c r="DI1444" s="29" t="n">
        <v>2.464</v>
      </c>
      <c r="DJ1444" s="29" t="n">
        <v>2.485</v>
      </c>
      <c r="DK1444" s="29" t="n">
        <v>2.366</v>
      </c>
      <c r="DL1444" s="29" t="n">
        <v>2.277</v>
      </c>
      <c r="DM1444" s="29" t="n">
        <v>2.176</v>
      </c>
      <c r="DN1444" s="29" t="n">
        <v>2.163</v>
      </c>
      <c r="DO1444" s="29" t="n">
        <v>2.163</v>
      </c>
      <c r="DP1444" s="29" t="n">
        <v>2.164</v>
      </c>
      <c r="DQ1444" s="29" t="n">
        <v>2.166</v>
      </c>
      <c r="DR1444" s="29" t="n">
        <v>2.166</v>
      </c>
      <c r="DS1444" s="29" t="n">
        <v>2.192</v>
      </c>
      <c r="DT1444" s="29" t="n">
        <v>2.323</v>
      </c>
      <c r="DU1444" s="29" t="n">
        <v>2.464</v>
      </c>
      <c r="DV1444" s="29" t="n">
        <v>2.505</v>
      </c>
      <c r="DW1444" s="29" t="n">
        <v>2.386</v>
      </c>
      <c r="DX1444" s="29" t="n">
        <v>2.297</v>
      </c>
      <c r="DY1444" s="29" t="n">
        <v>2.196</v>
      </c>
      <c r="DZ1444" s="29" t="n">
        <v>2.183</v>
      </c>
      <c r="EA1444" s="29" t="n">
        <v>2.183</v>
      </c>
      <c r="EB1444" s="29" t="n">
        <v>2.184</v>
      </c>
      <c r="EC1444" s="29" t="n">
        <v>2.186</v>
      </c>
      <c r="ED1444" s="29" t="n">
        <v>2.186</v>
      </c>
      <c r="EE1444" s="29" t="n">
        <v>2.212</v>
      </c>
      <c r="EF1444" s="29" t="n">
        <v>2.343</v>
      </c>
      <c r="EG1444" s="29" t="n">
        <v>2.484</v>
      </c>
      <c r="EH1444" s="29" t="n">
        <v>2.535</v>
      </c>
      <c r="EI1444" s="29" t="n">
        <v>2.416</v>
      </c>
      <c r="EJ1444" s="29" t="n">
        <v>2.327</v>
      </c>
      <c r="EK1444" s="29" t="n">
        <v>2.226</v>
      </c>
      <c r="EL1444" s="29" t="n">
        <v>2.213</v>
      </c>
      <c r="EM1444" s="29" t="n">
        <v>2.213</v>
      </c>
      <c r="EN1444" s="29" t="n">
        <v>2.214</v>
      </c>
      <c r="EO1444" s="29" t="n">
        <v>2.216</v>
      </c>
      <c r="EP1444" s="29" t="n">
        <v>2.216</v>
      </c>
      <c r="EQ1444" s="29" t="n">
        <v>2.242</v>
      </c>
      <c r="ER1444" s="29" t="n">
        <v>2.373</v>
      </c>
      <c r="ES1444" s="29" t="n">
        <v>2.514</v>
      </c>
      <c r="ET1444" s="29" t="n">
        <v>2.575</v>
      </c>
      <c r="EU1444" s="29" t="n">
        <v>2.456</v>
      </c>
      <c r="EV1444" s="29" t="n">
        <v>2.367</v>
      </c>
      <c r="EW1444" s="29" t="n">
        <v>2.266</v>
      </c>
      <c r="EX1444" s="29" t="n">
        <v>2.253</v>
      </c>
      <c r="EY1444" s="29" t="n">
        <v>2.253</v>
      </c>
      <c r="EZ1444" s="29" t="n">
        <v>2.254</v>
      </c>
      <c r="FA1444" s="29" t="n">
        <v>2.256</v>
      </c>
      <c r="FB1444" s="29" t="n">
        <v>2.256</v>
      </c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29"/>
      <c r="GF1444" s="29"/>
      <c r="GG1444" s="29"/>
      <c r="GH1444" s="29"/>
      <c r="GI1444" s="29"/>
      <c r="GJ1444" s="29"/>
      <c r="GK1444" s="29"/>
      <c r="GL1444" s="29"/>
      <c r="GM1444" s="29"/>
      <c r="GN1444" s="29"/>
      <c r="GO1444" s="29"/>
      <c r="GP1444" s="29"/>
      <c r="GQ1444" s="29"/>
      <c r="GR1444" s="0"/>
      <c r="GS1444" s="0"/>
      <c r="GT1444" s="0"/>
      <c r="GU1444" s="0"/>
      <c r="GV1444" s="0"/>
      <c r="GW1444" s="0"/>
      <c r="GX1444" s="0"/>
      <c r="GY1444" s="0"/>
      <c r="GZ1444" s="0"/>
      <c r="HA1444" s="0"/>
      <c r="HB1444" s="0"/>
      <c r="HC1444" s="0"/>
      <c r="HD1444" s="0"/>
      <c r="HE1444" s="0"/>
      <c r="HF1444" s="0"/>
      <c r="HG1444" s="0"/>
      <c r="HH1444" s="0"/>
      <c r="HI1444" s="0"/>
      <c r="HJ1444" s="0"/>
      <c r="HK1444" s="0"/>
      <c r="HL1444" s="0"/>
      <c r="HM1444" s="0"/>
      <c r="HN1444" s="0"/>
      <c r="HO1444" s="0"/>
      <c r="HP1444" s="0"/>
      <c r="HQ1444" s="0"/>
      <c r="HR1444" s="0"/>
      <c r="HS1444" s="0"/>
      <c r="HT1444" s="0"/>
      <c r="HU1444" s="0"/>
      <c r="HV1444" s="0"/>
      <c r="HW1444" s="0"/>
      <c r="HX1444" s="0"/>
      <c r="HY1444" s="0"/>
      <c r="HZ1444" s="0"/>
      <c r="IA1444" s="0"/>
      <c r="IB1444" s="0"/>
      <c r="IC1444" s="0"/>
      <c r="ID1444" s="0"/>
      <c r="IE1444" s="0"/>
      <c r="IF1444" s="0"/>
      <c r="IG1444" s="0"/>
      <c r="IH1444" s="0"/>
      <c r="II1444" s="0"/>
      <c r="IJ1444" s="0"/>
      <c r="IK1444" s="0"/>
      <c r="IL1444" s="0"/>
      <c r="IM1444" s="0"/>
      <c r="IN1444" s="0"/>
      <c r="IO1444" s="0"/>
      <c r="IP1444" s="0"/>
      <c r="IQ1444" s="0"/>
      <c r="IR1444" s="0"/>
      <c r="IS1444" s="0"/>
      <c r="IT1444" s="0"/>
      <c r="IU1444" s="0"/>
      <c r="IV1444" s="0"/>
      <c r="IW1444" s="0"/>
    </row>
    <row r="1445" customFormat="false" ht="12.75" hidden="true" customHeight="false" outlineLevel="0" collapsed="false">
      <c r="A1445" s="0" t="n">
        <f aca="false">WEEKDAY(C1445,2)</f>
        <v>1</v>
      </c>
      <c r="B1445" s="0" t="n">
        <f aca="false">MONTH(C1445)</f>
        <v>9</v>
      </c>
      <c r="C1445" s="23" t="n">
        <v>36066</v>
      </c>
      <c r="D1445" s="0" t="n">
        <f aca="false">MONTH(R1445)</f>
        <v>9</v>
      </c>
      <c r="E1445" s="0" t="n">
        <f aca="false">YEAR(R1445)</f>
        <v>1998</v>
      </c>
      <c r="F1445" s="35" t="n">
        <f aca="false">L1445-K1445</f>
        <v>0.4112</v>
      </c>
      <c r="G1445" s="24" t="n">
        <f aca="false">N1445-M1445</f>
        <v>-0.0119166666666666</v>
      </c>
      <c r="H1445" s="24" t="n">
        <f aca="false">O1445-N1445</f>
        <v>-0.000666666666666593</v>
      </c>
      <c r="I1445" s="24" t="n">
        <f aca="false">O1445-M1445</f>
        <v>-0.0125833333333332</v>
      </c>
      <c r="J1445" s="25" t="n">
        <f aca="false">VLOOKUP(C1445,'Nymex hist.'!A:B,2,0)</f>
        <v>2.031</v>
      </c>
      <c r="K1445" s="34" t="n">
        <f aca="false">AVERAGE(CC1445:CI1445)</f>
        <v>2.031</v>
      </c>
      <c r="L1445" s="34" t="n">
        <f aca="false">AVERAGE(CJ1445:CN1445)</f>
        <v>2.4422</v>
      </c>
      <c r="M1445" s="27" t="n">
        <f aca="false">SUMIF($S$3:$FQ$3,$E1445+1,$S1445:$FQ1445)/COUNTIF($S$3:$FQ$3,$E1445+1)</f>
        <v>2.27133333333333</v>
      </c>
      <c r="N1445" s="27" t="n">
        <f aca="false">SUMIF($S$3:$FQ$3,$E1445+2,$S1445:$FQ1445)/COUNTIF($S$3:$FQ$3,$E1445+2)</f>
        <v>2.25941666666667</v>
      </c>
      <c r="O1445" s="27" t="n">
        <f aca="false">SUMIF($S$3:$FQ$3,$E1445+3,$S1445:$FQ1445)/COUNTIF($S$3:$FQ$3,$E1445+3)</f>
        <v>2.25875</v>
      </c>
      <c r="P1445" s="27" t="n">
        <f aca="false">SUMIF($S$3:$FQ$3,$E1445+4,$S1445:$FQ1445)/COUNTIF($S$3:$FQ$3,$E1445+4)</f>
        <v>2.27875</v>
      </c>
      <c r="Q1445" s="27" t="n">
        <f aca="false">SUMIF($S$3:$FQ$3,$E1445+5,$S1445:$FQ1445)/COUNTIF($S$3:$FQ$3,$E1445+5)</f>
        <v>2.30875</v>
      </c>
      <c r="R1445" s="28" t="n">
        <v>36066</v>
      </c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30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 t="n">
        <v>2.031</v>
      </c>
      <c r="CJ1445" s="29" t="n">
        <v>2.302</v>
      </c>
      <c r="CK1445" s="29" t="n">
        <v>2.514</v>
      </c>
      <c r="CL1445" s="29" t="n">
        <v>2.585</v>
      </c>
      <c r="CM1445" s="29" t="n">
        <v>2.475</v>
      </c>
      <c r="CN1445" s="29" t="n">
        <v>2.335</v>
      </c>
      <c r="CO1445" s="29" t="n">
        <v>2.192</v>
      </c>
      <c r="CP1445" s="29" t="n">
        <v>2.142</v>
      </c>
      <c r="CQ1445" s="29" t="n">
        <v>2.14</v>
      </c>
      <c r="CR1445" s="29" t="n">
        <v>2.14</v>
      </c>
      <c r="CS1445" s="29" t="n">
        <v>2.138</v>
      </c>
      <c r="CT1445" s="29" t="n">
        <v>2.14</v>
      </c>
      <c r="CU1445" s="29" t="n">
        <v>2.188</v>
      </c>
      <c r="CV1445" s="29" t="n">
        <v>2.329</v>
      </c>
      <c r="CW1445" s="29" t="n">
        <v>2.452</v>
      </c>
      <c r="CX1445" s="29" t="n">
        <v>2.495</v>
      </c>
      <c r="CY1445" s="29" t="n">
        <v>2.395</v>
      </c>
      <c r="CZ1445" s="29" t="n">
        <v>2.28</v>
      </c>
      <c r="DA1445" s="29" t="n">
        <v>2.179</v>
      </c>
      <c r="DB1445" s="29" t="n">
        <v>2.154</v>
      </c>
      <c r="DC1445" s="29" t="n">
        <v>2.154</v>
      </c>
      <c r="DD1445" s="29" t="n">
        <v>2.157</v>
      </c>
      <c r="DE1445" s="29" t="n">
        <v>2.159</v>
      </c>
      <c r="DF1445" s="29" t="n">
        <v>2.161</v>
      </c>
      <c r="DG1445" s="29" t="n">
        <v>2.192</v>
      </c>
      <c r="DH1445" s="29" t="n">
        <v>2.323</v>
      </c>
      <c r="DI1445" s="29" t="n">
        <v>2.464</v>
      </c>
      <c r="DJ1445" s="29" t="n">
        <v>2.485</v>
      </c>
      <c r="DK1445" s="29" t="n">
        <v>2.366</v>
      </c>
      <c r="DL1445" s="29" t="n">
        <v>2.277</v>
      </c>
      <c r="DM1445" s="29" t="n">
        <v>2.176</v>
      </c>
      <c r="DN1445" s="29" t="n">
        <v>2.163</v>
      </c>
      <c r="DO1445" s="29" t="n">
        <v>2.163</v>
      </c>
      <c r="DP1445" s="29" t="n">
        <v>2.164</v>
      </c>
      <c r="DQ1445" s="29" t="n">
        <v>2.166</v>
      </c>
      <c r="DR1445" s="29" t="n">
        <v>2.166</v>
      </c>
      <c r="DS1445" s="29" t="n">
        <v>2.192</v>
      </c>
      <c r="DT1445" s="29" t="n">
        <v>2.323</v>
      </c>
      <c r="DU1445" s="29" t="n">
        <v>2.464</v>
      </c>
      <c r="DV1445" s="29" t="n">
        <v>2.505</v>
      </c>
      <c r="DW1445" s="29" t="n">
        <v>2.386</v>
      </c>
      <c r="DX1445" s="29" t="n">
        <v>2.297</v>
      </c>
      <c r="DY1445" s="29" t="n">
        <v>2.196</v>
      </c>
      <c r="DZ1445" s="29" t="n">
        <v>2.183</v>
      </c>
      <c r="EA1445" s="29" t="n">
        <v>2.183</v>
      </c>
      <c r="EB1445" s="29" t="n">
        <v>2.184</v>
      </c>
      <c r="EC1445" s="29" t="n">
        <v>2.186</v>
      </c>
      <c r="ED1445" s="29" t="n">
        <v>2.186</v>
      </c>
      <c r="EE1445" s="29" t="n">
        <v>2.212</v>
      </c>
      <c r="EF1445" s="29" t="n">
        <v>2.343</v>
      </c>
      <c r="EG1445" s="29" t="n">
        <v>2.484</v>
      </c>
      <c r="EH1445" s="29" t="n">
        <v>2.535</v>
      </c>
      <c r="EI1445" s="29" t="n">
        <v>2.416</v>
      </c>
      <c r="EJ1445" s="29" t="n">
        <v>2.327</v>
      </c>
      <c r="EK1445" s="29" t="n">
        <v>2.226</v>
      </c>
      <c r="EL1445" s="29" t="n">
        <v>2.213</v>
      </c>
      <c r="EM1445" s="29" t="n">
        <v>2.213</v>
      </c>
      <c r="EN1445" s="29" t="n">
        <v>2.214</v>
      </c>
      <c r="EO1445" s="29" t="n">
        <v>2.216</v>
      </c>
      <c r="EP1445" s="29" t="n">
        <v>2.216</v>
      </c>
      <c r="EQ1445" s="29" t="n">
        <v>2.242</v>
      </c>
      <c r="ER1445" s="29" t="n">
        <v>2.373</v>
      </c>
      <c r="ES1445" s="29" t="n">
        <v>2.514</v>
      </c>
      <c r="ET1445" s="29" t="n">
        <v>2.575</v>
      </c>
      <c r="EU1445" s="29" t="n">
        <v>2.456</v>
      </c>
      <c r="EV1445" s="29" t="n">
        <v>2.367</v>
      </c>
      <c r="EW1445" s="29" t="n">
        <v>2.266</v>
      </c>
      <c r="EX1445" s="29" t="n">
        <v>2.253</v>
      </c>
      <c r="EY1445" s="29" t="n">
        <v>2.253</v>
      </c>
      <c r="EZ1445" s="29" t="n">
        <v>2.254</v>
      </c>
      <c r="FA1445" s="29" t="n">
        <v>2.256</v>
      </c>
      <c r="FB1445" s="29" t="n">
        <v>2.256</v>
      </c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29"/>
      <c r="GF1445" s="29"/>
      <c r="GG1445" s="29"/>
      <c r="GH1445" s="29"/>
      <c r="GI1445" s="29"/>
      <c r="GJ1445" s="29"/>
      <c r="GK1445" s="29"/>
      <c r="GL1445" s="29"/>
      <c r="GM1445" s="29"/>
      <c r="GN1445" s="29"/>
      <c r="GO1445" s="29"/>
      <c r="GP1445" s="29"/>
      <c r="GQ1445" s="29"/>
      <c r="GR1445" s="0"/>
      <c r="GS1445" s="0"/>
      <c r="GT1445" s="0"/>
      <c r="GU1445" s="0"/>
      <c r="GV1445" s="0"/>
      <c r="GW1445" s="0"/>
      <c r="GX1445" s="0"/>
      <c r="GY1445" s="0"/>
      <c r="GZ1445" s="0"/>
      <c r="HA1445" s="0"/>
      <c r="HB1445" s="0"/>
      <c r="HC1445" s="0"/>
      <c r="HD1445" s="0"/>
      <c r="HE1445" s="0"/>
      <c r="HF1445" s="0"/>
      <c r="HG1445" s="0"/>
      <c r="HH1445" s="0"/>
      <c r="HI1445" s="0"/>
      <c r="HJ1445" s="0"/>
      <c r="HK1445" s="0"/>
      <c r="HL1445" s="0"/>
      <c r="HM1445" s="0"/>
      <c r="HN1445" s="0"/>
      <c r="HO1445" s="0"/>
      <c r="HP1445" s="0"/>
      <c r="HQ1445" s="0"/>
      <c r="HR1445" s="0"/>
      <c r="HS1445" s="0"/>
      <c r="HT1445" s="0"/>
      <c r="HU1445" s="0"/>
      <c r="HV1445" s="0"/>
      <c r="HW1445" s="0"/>
      <c r="HX1445" s="0"/>
      <c r="HY1445" s="0"/>
      <c r="HZ1445" s="0"/>
      <c r="IA1445" s="0"/>
      <c r="IB1445" s="0"/>
      <c r="IC1445" s="0"/>
      <c r="ID1445" s="0"/>
      <c r="IE1445" s="0"/>
      <c r="IF1445" s="0"/>
      <c r="IG1445" s="0"/>
      <c r="IH1445" s="0"/>
      <c r="II1445" s="0"/>
      <c r="IJ1445" s="0"/>
      <c r="IK1445" s="0"/>
      <c r="IL1445" s="0"/>
      <c r="IM1445" s="0"/>
      <c r="IN1445" s="0"/>
      <c r="IO1445" s="0"/>
      <c r="IP1445" s="0"/>
      <c r="IQ1445" s="0"/>
      <c r="IR1445" s="0"/>
      <c r="IS1445" s="0"/>
      <c r="IT1445" s="0"/>
      <c r="IU1445" s="0"/>
      <c r="IV1445" s="0"/>
      <c r="IW1445" s="0"/>
    </row>
    <row r="1446" customFormat="false" ht="12.75" hidden="true" customHeight="false" outlineLevel="0" collapsed="false">
      <c r="A1446" s="0" t="n">
        <f aca="false">WEEKDAY(C1446,2)</f>
        <v>2</v>
      </c>
      <c r="B1446" s="0" t="n">
        <f aca="false">MONTH(C1446)</f>
        <v>9</v>
      </c>
      <c r="C1446" s="23" t="n">
        <v>36067</v>
      </c>
      <c r="D1446" s="0" t="n">
        <f aca="false">MONTH(R1446)</f>
        <v>9</v>
      </c>
      <c r="E1446" s="0" t="n">
        <f aca="false">YEAR(R1446)</f>
        <v>1998</v>
      </c>
      <c r="F1446" s="35" t="n">
        <f aca="false">L1446-K1446</f>
        <v>0.448</v>
      </c>
      <c r="G1446" s="24" t="n">
        <f aca="false">N1446-M1446</f>
        <v>-0.0156666666666667</v>
      </c>
      <c r="H1446" s="24" t="n">
        <f aca="false">O1446-N1446</f>
        <v>-0.00166666666666693</v>
      </c>
      <c r="I1446" s="24" t="n">
        <f aca="false">O1446-M1446</f>
        <v>-0.0173333333333336</v>
      </c>
      <c r="J1446" s="25" t="n">
        <f aca="false">VLOOKUP(C1446,'Nymex hist.'!A:B,2,0)</f>
        <v>2.347</v>
      </c>
      <c r="K1446" s="34" t="n">
        <f aca="false">AVERAGE(CC1446:CI1446)</f>
        <v>2.031</v>
      </c>
      <c r="L1446" s="34" t="n">
        <f aca="false">AVERAGE(CJ1446:CN1446)</f>
        <v>2.479</v>
      </c>
      <c r="M1446" s="27" t="n">
        <f aca="false">SUMIF($S$3:$FQ$3,$E1446+1,$S1446:$FQ1446)/COUNTIF($S$3:$FQ$3,$E1446+1)</f>
        <v>2.29508333333333</v>
      </c>
      <c r="N1446" s="27" t="n">
        <f aca="false">SUMIF($S$3:$FQ$3,$E1446+2,$S1446:$FQ1446)/COUNTIF($S$3:$FQ$3,$E1446+2)</f>
        <v>2.27941666666667</v>
      </c>
      <c r="O1446" s="27" t="n">
        <f aca="false">SUMIF($S$3:$FQ$3,$E1446+3,$S1446:$FQ1446)/COUNTIF($S$3:$FQ$3,$E1446+3)</f>
        <v>2.27775</v>
      </c>
      <c r="P1446" s="27" t="n">
        <f aca="false">SUMIF($S$3:$FQ$3,$E1446+4,$S1446:$FQ1446)/COUNTIF($S$3:$FQ$3,$E1446+4)</f>
        <v>2.29775</v>
      </c>
      <c r="Q1446" s="27" t="n">
        <f aca="false">SUMIF($S$3:$FQ$3,$E1446+5,$S1446:$FQ1446)/COUNTIF($S$3:$FQ$3,$E1446+5)</f>
        <v>2.32775</v>
      </c>
      <c r="R1446" s="28" t="n">
        <v>36067</v>
      </c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30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 t="n">
        <v>2.031</v>
      </c>
      <c r="CJ1446" s="29" t="n">
        <v>2.347</v>
      </c>
      <c r="CK1446" s="29" t="n">
        <v>2.555</v>
      </c>
      <c r="CL1446" s="29" t="n">
        <v>2.625</v>
      </c>
      <c r="CM1446" s="29" t="n">
        <v>2.505</v>
      </c>
      <c r="CN1446" s="29" t="n">
        <v>2.363</v>
      </c>
      <c r="CO1446" s="29" t="n">
        <v>2.218</v>
      </c>
      <c r="CP1446" s="29" t="n">
        <v>2.163</v>
      </c>
      <c r="CQ1446" s="29" t="n">
        <v>2.16</v>
      </c>
      <c r="CR1446" s="29" t="n">
        <v>2.16</v>
      </c>
      <c r="CS1446" s="29" t="n">
        <v>2.158</v>
      </c>
      <c r="CT1446" s="29" t="n">
        <v>2.16</v>
      </c>
      <c r="CU1446" s="29" t="n">
        <v>2.208</v>
      </c>
      <c r="CV1446" s="29" t="n">
        <v>2.349</v>
      </c>
      <c r="CW1446" s="29" t="n">
        <v>2.472</v>
      </c>
      <c r="CX1446" s="29" t="n">
        <v>2.515</v>
      </c>
      <c r="CY1446" s="29" t="n">
        <v>2.415</v>
      </c>
      <c r="CZ1446" s="29" t="n">
        <v>2.3</v>
      </c>
      <c r="DA1446" s="29" t="n">
        <v>2.199</v>
      </c>
      <c r="DB1446" s="29" t="n">
        <v>2.174</v>
      </c>
      <c r="DC1446" s="29" t="n">
        <v>2.174</v>
      </c>
      <c r="DD1446" s="29" t="n">
        <v>2.177</v>
      </c>
      <c r="DE1446" s="29" t="n">
        <v>2.179</v>
      </c>
      <c r="DF1446" s="29" t="n">
        <v>2.181</v>
      </c>
      <c r="DG1446" s="29" t="n">
        <v>2.212</v>
      </c>
      <c r="DH1446" s="29" t="n">
        <v>2.343</v>
      </c>
      <c r="DI1446" s="29" t="n">
        <v>2.484</v>
      </c>
      <c r="DJ1446" s="29" t="n">
        <v>2.505</v>
      </c>
      <c r="DK1446" s="29" t="n">
        <v>2.386</v>
      </c>
      <c r="DL1446" s="29" t="n">
        <v>2.297</v>
      </c>
      <c r="DM1446" s="29" t="n">
        <v>2.196</v>
      </c>
      <c r="DN1446" s="29" t="n">
        <v>2.183</v>
      </c>
      <c r="DO1446" s="29" t="n">
        <v>2.183</v>
      </c>
      <c r="DP1446" s="29" t="n">
        <v>2.184</v>
      </c>
      <c r="DQ1446" s="29" t="n">
        <v>2.186</v>
      </c>
      <c r="DR1446" s="29" t="n">
        <v>2.186</v>
      </c>
      <c r="DS1446" s="29" t="n">
        <v>2.2</v>
      </c>
      <c r="DT1446" s="29" t="n">
        <v>2.343</v>
      </c>
      <c r="DU1446" s="29" t="n">
        <v>2.484</v>
      </c>
      <c r="DV1446" s="29" t="n">
        <v>2.525</v>
      </c>
      <c r="DW1446" s="29" t="n">
        <v>2.406</v>
      </c>
      <c r="DX1446" s="29" t="n">
        <v>2.317</v>
      </c>
      <c r="DY1446" s="29" t="n">
        <v>2.216</v>
      </c>
      <c r="DZ1446" s="29" t="n">
        <v>2.203</v>
      </c>
      <c r="EA1446" s="29" t="n">
        <v>2.203</v>
      </c>
      <c r="EB1446" s="29" t="n">
        <v>2.204</v>
      </c>
      <c r="EC1446" s="29" t="n">
        <v>2.206</v>
      </c>
      <c r="ED1446" s="29" t="n">
        <v>2.206</v>
      </c>
      <c r="EE1446" s="29" t="n">
        <v>2.22</v>
      </c>
      <c r="EF1446" s="29" t="n">
        <v>2.363</v>
      </c>
      <c r="EG1446" s="29" t="n">
        <v>2.504</v>
      </c>
      <c r="EH1446" s="29" t="n">
        <v>2.555</v>
      </c>
      <c r="EI1446" s="29" t="n">
        <v>2.436</v>
      </c>
      <c r="EJ1446" s="29" t="n">
        <v>2.347</v>
      </c>
      <c r="EK1446" s="29" t="n">
        <v>2.246</v>
      </c>
      <c r="EL1446" s="29" t="n">
        <v>2.233</v>
      </c>
      <c r="EM1446" s="29" t="n">
        <v>2.233</v>
      </c>
      <c r="EN1446" s="29" t="n">
        <v>2.234</v>
      </c>
      <c r="EO1446" s="29" t="n">
        <v>2.236</v>
      </c>
      <c r="EP1446" s="29" t="n">
        <v>2.236</v>
      </c>
      <c r="EQ1446" s="29" t="n">
        <v>2.25</v>
      </c>
      <c r="ER1446" s="29" t="n">
        <v>2.393</v>
      </c>
      <c r="ES1446" s="29" t="n">
        <v>2.534</v>
      </c>
      <c r="ET1446" s="29" t="n">
        <v>2.595</v>
      </c>
      <c r="EU1446" s="29" t="n">
        <v>2.476</v>
      </c>
      <c r="EV1446" s="29" t="n">
        <v>2.387</v>
      </c>
      <c r="EW1446" s="29" t="n">
        <v>2.286</v>
      </c>
      <c r="EX1446" s="29" t="n">
        <v>2.273</v>
      </c>
      <c r="EY1446" s="29" t="n">
        <v>2.273</v>
      </c>
      <c r="EZ1446" s="29" t="n">
        <v>2.274</v>
      </c>
      <c r="FA1446" s="29" t="n">
        <v>2.276</v>
      </c>
      <c r="FB1446" s="29" t="n">
        <v>2.276</v>
      </c>
      <c r="FC1446" s="29"/>
      <c r="FD1446" s="29"/>
      <c r="FE1446" s="29"/>
      <c r="FF1446" s="29"/>
      <c r="FG1446" s="29"/>
      <c r="FH1446" s="29"/>
      <c r="FI1446" s="29"/>
      <c r="FJ1446" s="29"/>
      <c r="FK1446" s="29"/>
      <c r="FL1446" s="29"/>
      <c r="FM1446" s="29"/>
      <c r="FN1446" s="29"/>
      <c r="FO1446" s="29"/>
      <c r="FP1446" s="29"/>
      <c r="FQ1446" s="29"/>
      <c r="FR1446" s="29"/>
      <c r="FS1446" s="29"/>
      <c r="FT1446" s="29"/>
      <c r="FU1446" s="29"/>
      <c r="FV1446" s="29"/>
      <c r="FW1446" s="29"/>
      <c r="FX1446" s="29"/>
      <c r="FY1446" s="29"/>
      <c r="FZ1446" s="29"/>
      <c r="GA1446" s="29"/>
      <c r="GB1446" s="29"/>
      <c r="GC1446" s="29"/>
      <c r="GD1446" s="29"/>
      <c r="GE1446" s="29"/>
      <c r="GF1446" s="29"/>
      <c r="GG1446" s="29"/>
      <c r="GH1446" s="29"/>
      <c r="GI1446" s="29"/>
      <c r="GJ1446" s="29"/>
      <c r="GK1446" s="29"/>
      <c r="GL1446" s="29"/>
      <c r="GM1446" s="29"/>
      <c r="GN1446" s="29"/>
      <c r="GO1446" s="29"/>
      <c r="GP1446" s="29"/>
      <c r="GQ1446" s="29"/>
      <c r="GR1446" s="0"/>
      <c r="GS1446" s="0"/>
      <c r="GT1446" s="0"/>
      <c r="GU1446" s="0"/>
      <c r="GV1446" s="0"/>
      <c r="GW1446" s="0"/>
      <c r="GX1446" s="0"/>
      <c r="GY1446" s="0"/>
      <c r="GZ1446" s="0"/>
      <c r="HA1446" s="0"/>
      <c r="HB1446" s="0"/>
      <c r="HC1446" s="0"/>
      <c r="HD1446" s="0"/>
      <c r="HE1446" s="0"/>
      <c r="HF1446" s="0"/>
      <c r="HG1446" s="0"/>
      <c r="HH1446" s="0"/>
      <c r="HI1446" s="0"/>
      <c r="HJ1446" s="0"/>
      <c r="HK1446" s="0"/>
      <c r="HL1446" s="0"/>
      <c r="HM1446" s="0"/>
      <c r="HN1446" s="0"/>
      <c r="HO1446" s="0"/>
      <c r="HP1446" s="0"/>
      <c r="HQ1446" s="0"/>
      <c r="HR1446" s="0"/>
      <c r="HS1446" s="0"/>
      <c r="HT1446" s="0"/>
      <c r="HU1446" s="0"/>
      <c r="HV1446" s="0"/>
      <c r="HW1446" s="0"/>
      <c r="HX1446" s="0"/>
      <c r="HY1446" s="0"/>
      <c r="HZ1446" s="0"/>
      <c r="IA1446" s="0"/>
      <c r="IB1446" s="0"/>
      <c r="IC1446" s="0"/>
      <c r="ID1446" s="0"/>
      <c r="IE1446" s="0"/>
      <c r="IF1446" s="0"/>
      <c r="IG1446" s="0"/>
      <c r="IH1446" s="0"/>
      <c r="II1446" s="0"/>
      <c r="IJ1446" s="0"/>
      <c r="IK1446" s="0"/>
      <c r="IL1446" s="0"/>
      <c r="IM1446" s="0"/>
      <c r="IN1446" s="0"/>
      <c r="IO1446" s="0"/>
      <c r="IP1446" s="0"/>
      <c r="IQ1446" s="0"/>
      <c r="IR1446" s="0"/>
      <c r="IS1446" s="0"/>
      <c r="IT1446" s="0"/>
      <c r="IU1446" s="0"/>
      <c r="IV1446" s="0"/>
      <c r="IW1446" s="0"/>
    </row>
    <row r="1447" customFormat="false" ht="12.75" hidden="true" customHeight="false" outlineLevel="0" collapsed="false">
      <c r="A1447" s="0" t="n">
        <f aca="false">WEEKDAY(C1447,2)</f>
        <v>3</v>
      </c>
      <c r="B1447" s="0" t="n">
        <f aca="false">MONTH(C1447)</f>
        <v>9</v>
      </c>
      <c r="C1447" s="23" t="n">
        <v>36068</v>
      </c>
      <c r="D1447" s="0" t="n">
        <f aca="false">MONTH(R1447)</f>
        <v>9</v>
      </c>
      <c r="E1447" s="0" t="n">
        <f aca="false">YEAR(R1447)</f>
        <v>1998</v>
      </c>
      <c r="F1447" s="35" t="n">
        <f aca="false">L1447-K1447</f>
        <v>0.5008</v>
      </c>
      <c r="G1447" s="24" t="n">
        <f aca="false">N1447-M1447</f>
        <v>-0.0285000000000002</v>
      </c>
      <c r="H1447" s="24" t="n">
        <f aca="false">O1447-N1447</f>
        <v>-0.00300000000000011</v>
      </c>
      <c r="I1447" s="24" t="n">
        <f aca="false">O1447-M1447</f>
        <v>-0.0315000000000003</v>
      </c>
      <c r="J1447" s="25" t="n">
        <f aca="false">VLOOKUP(C1447,'Nymex hist.'!A:B,2,0)</f>
        <v>2.433</v>
      </c>
      <c r="K1447" s="34" t="n">
        <f aca="false">AVERAGE(CC1447:CI1447)</f>
        <v>2.031</v>
      </c>
      <c r="L1447" s="34" t="n">
        <f aca="false">AVERAGE(CJ1447:CN1447)</f>
        <v>2.5318</v>
      </c>
      <c r="M1447" s="27" t="n">
        <f aca="false">SUMIF($S$3:$FQ$3,$E1447+1,$S1447:$FQ1447)/COUNTIF($S$3:$FQ$3,$E1447+1)</f>
        <v>2.30925</v>
      </c>
      <c r="N1447" s="27" t="n">
        <f aca="false">SUMIF($S$3:$FQ$3,$E1447+2,$S1447:$FQ1447)/COUNTIF($S$3:$FQ$3,$E1447+2)</f>
        <v>2.28075</v>
      </c>
      <c r="O1447" s="27" t="n">
        <f aca="false">SUMIF($S$3:$FQ$3,$E1447+3,$S1447:$FQ1447)/COUNTIF($S$3:$FQ$3,$E1447+3)</f>
        <v>2.27775</v>
      </c>
      <c r="P1447" s="27" t="n">
        <f aca="false">SUMIF($S$3:$FQ$3,$E1447+4,$S1447:$FQ1447)/COUNTIF($S$3:$FQ$3,$E1447+4)</f>
        <v>2.29775</v>
      </c>
      <c r="Q1447" s="27" t="n">
        <f aca="false">SUMIF($S$3:$FQ$3,$E1447+5,$S1447:$FQ1447)/COUNTIF($S$3:$FQ$3,$E1447+5)</f>
        <v>2.32775</v>
      </c>
      <c r="R1447" s="28" t="n">
        <v>36068</v>
      </c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30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 t="n">
        <v>2.031</v>
      </c>
      <c r="CJ1447" s="29" t="n">
        <v>2.433</v>
      </c>
      <c r="CK1447" s="29" t="n">
        <v>2.625</v>
      </c>
      <c r="CL1447" s="29" t="n">
        <v>2.678</v>
      </c>
      <c r="CM1447" s="29" t="n">
        <v>2.537</v>
      </c>
      <c r="CN1447" s="29" t="n">
        <v>2.386</v>
      </c>
      <c r="CO1447" s="29" t="n">
        <v>2.235</v>
      </c>
      <c r="CP1447" s="29" t="n">
        <v>2.175</v>
      </c>
      <c r="CQ1447" s="29" t="n">
        <v>2.17</v>
      </c>
      <c r="CR1447" s="29" t="n">
        <v>2.165</v>
      </c>
      <c r="CS1447" s="29" t="n">
        <v>2.165</v>
      </c>
      <c r="CT1447" s="29" t="n">
        <v>2.165</v>
      </c>
      <c r="CU1447" s="29" t="n">
        <v>2.21</v>
      </c>
      <c r="CV1447" s="29" t="n">
        <v>2.351</v>
      </c>
      <c r="CW1447" s="29" t="n">
        <v>2.474</v>
      </c>
      <c r="CX1447" s="29" t="n">
        <v>2.52</v>
      </c>
      <c r="CY1447" s="29" t="n">
        <v>2.42</v>
      </c>
      <c r="CZ1447" s="29" t="n">
        <v>2.303</v>
      </c>
      <c r="DA1447" s="29" t="n">
        <v>2.202</v>
      </c>
      <c r="DB1447" s="29" t="n">
        <v>2.174</v>
      </c>
      <c r="DC1447" s="29" t="n">
        <v>2.174</v>
      </c>
      <c r="DD1447" s="29" t="n">
        <v>2.177</v>
      </c>
      <c r="DE1447" s="29" t="n">
        <v>2.179</v>
      </c>
      <c r="DF1447" s="29" t="n">
        <v>2.181</v>
      </c>
      <c r="DG1447" s="29" t="n">
        <v>2.212</v>
      </c>
      <c r="DH1447" s="29" t="n">
        <v>2.343</v>
      </c>
      <c r="DI1447" s="29" t="n">
        <v>2.484</v>
      </c>
      <c r="DJ1447" s="29" t="n">
        <v>2.505</v>
      </c>
      <c r="DK1447" s="29" t="n">
        <v>2.386</v>
      </c>
      <c r="DL1447" s="29" t="n">
        <v>2.297</v>
      </c>
      <c r="DM1447" s="29" t="n">
        <v>2.196</v>
      </c>
      <c r="DN1447" s="29" t="n">
        <v>2.183</v>
      </c>
      <c r="DO1447" s="29" t="n">
        <v>2.183</v>
      </c>
      <c r="DP1447" s="29" t="n">
        <v>2.184</v>
      </c>
      <c r="DQ1447" s="29" t="n">
        <v>2.186</v>
      </c>
      <c r="DR1447" s="29" t="n">
        <v>2.186</v>
      </c>
      <c r="DS1447" s="29" t="n">
        <v>2.2</v>
      </c>
      <c r="DT1447" s="29" t="n">
        <v>2.343</v>
      </c>
      <c r="DU1447" s="29" t="n">
        <v>2.484</v>
      </c>
      <c r="DV1447" s="29" t="n">
        <v>2.525</v>
      </c>
      <c r="DW1447" s="29" t="n">
        <v>2.406</v>
      </c>
      <c r="DX1447" s="29" t="n">
        <v>2.317</v>
      </c>
      <c r="DY1447" s="29" t="n">
        <v>2.216</v>
      </c>
      <c r="DZ1447" s="29" t="n">
        <v>2.203</v>
      </c>
      <c r="EA1447" s="29" t="n">
        <v>2.203</v>
      </c>
      <c r="EB1447" s="29" t="n">
        <v>2.204</v>
      </c>
      <c r="EC1447" s="29" t="n">
        <v>2.206</v>
      </c>
      <c r="ED1447" s="29" t="n">
        <v>2.206</v>
      </c>
      <c r="EE1447" s="29" t="n">
        <v>2.22</v>
      </c>
      <c r="EF1447" s="29" t="n">
        <v>2.363</v>
      </c>
      <c r="EG1447" s="29" t="n">
        <v>2.504</v>
      </c>
      <c r="EH1447" s="29" t="n">
        <v>2.555</v>
      </c>
      <c r="EI1447" s="29" t="n">
        <v>2.436</v>
      </c>
      <c r="EJ1447" s="29" t="n">
        <v>2.347</v>
      </c>
      <c r="EK1447" s="29" t="n">
        <v>2.246</v>
      </c>
      <c r="EL1447" s="29" t="n">
        <v>2.233</v>
      </c>
      <c r="EM1447" s="29" t="n">
        <v>2.233</v>
      </c>
      <c r="EN1447" s="29" t="n">
        <v>2.234</v>
      </c>
      <c r="EO1447" s="29" t="n">
        <v>2.236</v>
      </c>
      <c r="EP1447" s="29" t="n">
        <v>2.236</v>
      </c>
      <c r="EQ1447" s="29" t="n">
        <v>2.25</v>
      </c>
      <c r="ER1447" s="29" t="n">
        <v>2.393</v>
      </c>
      <c r="ES1447" s="29" t="n">
        <v>2.534</v>
      </c>
      <c r="ET1447" s="29" t="n">
        <v>2.595</v>
      </c>
      <c r="EU1447" s="29" t="n">
        <v>2.476</v>
      </c>
      <c r="EV1447" s="29" t="n">
        <v>2.387</v>
      </c>
      <c r="EW1447" s="29" t="n">
        <v>2.286</v>
      </c>
      <c r="EX1447" s="29" t="n">
        <v>2.273</v>
      </c>
      <c r="EY1447" s="29" t="n">
        <v>2.273</v>
      </c>
      <c r="EZ1447" s="29" t="n">
        <v>2.274</v>
      </c>
      <c r="FA1447" s="29" t="n">
        <v>2.276</v>
      </c>
      <c r="FB1447" s="29" t="n">
        <v>2.276</v>
      </c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29"/>
      <c r="GF1447" s="29"/>
      <c r="GG1447" s="29"/>
      <c r="GH1447" s="29"/>
      <c r="GI1447" s="29"/>
      <c r="GJ1447" s="29"/>
      <c r="GK1447" s="29"/>
      <c r="GL1447" s="29"/>
      <c r="GM1447" s="29"/>
      <c r="GN1447" s="29"/>
      <c r="GO1447" s="29"/>
      <c r="GP1447" s="29"/>
      <c r="GQ1447" s="29"/>
      <c r="GR1447" s="0"/>
      <c r="GS1447" s="0"/>
      <c r="GT1447" s="0"/>
      <c r="GU1447" s="0"/>
      <c r="GV1447" s="0"/>
      <c r="GW1447" s="0"/>
      <c r="GX1447" s="0"/>
      <c r="GY1447" s="0"/>
      <c r="GZ1447" s="0"/>
      <c r="HA1447" s="0"/>
      <c r="HB1447" s="0"/>
      <c r="HC1447" s="0"/>
      <c r="HD1447" s="0"/>
      <c r="HE1447" s="0"/>
      <c r="HF1447" s="0"/>
      <c r="HG1447" s="0"/>
      <c r="HH1447" s="0"/>
      <c r="HI1447" s="0"/>
      <c r="HJ1447" s="0"/>
      <c r="HK1447" s="0"/>
      <c r="HL1447" s="0"/>
      <c r="HM1447" s="0"/>
      <c r="HN1447" s="0"/>
      <c r="HO1447" s="0"/>
      <c r="HP1447" s="0"/>
      <c r="HQ1447" s="0"/>
      <c r="HR1447" s="0"/>
      <c r="HS1447" s="0"/>
      <c r="HT1447" s="0"/>
      <c r="HU1447" s="0"/>
      <c r="HV1447" s="0"/>
      <c r="HW1447" s="0"/>
      <c r="HX1447" s="0"/>
      <c r="HY1447" s="0"/>
      <c r="HZ1447" s="0"/>
      <c r="IA1447" s="0"/>
      <c r="IB1447" s="0"/>
      <c r="IC1447" s="0"/>
      <c r="ID1447" s="0"/>
      <c r="IE1447" s="0"/>
      <c r="IF1447" s="0"/>
      <c r="IG1447" s="0"/>
      <c r="IH1447" s="0"/>
      <c r="II1447" s="0"/>
      <c r="IJ1447" s="0"/>
      <c r="IK1447" s="0"/>
      <c r="IL1447" s="0"/>
      <c r="IM1447" s="0"/>
      <c r="IN1447" s="0"/>
      <c r="IO1447" s="0"/>
      <c r="IP1447" s="0"/>
      <c r="IQ1447" s="0"/>
      <c r="IR1447" s="0"/>
      <c r="IS1447" s="0"/>
      <c r="IT1447" s="0"/>
      <c r="IU1447" s="0"/>
      <c r="IV1447" s="0"/>
      <c r="IW1447" s="0"/>
    </row>
    <row r="1448" customFormat="false" ht="12.75" hidden="true" customHeight="false" outlineLevel="0" collapsed="false">
      <c r="A1448" s="0" t="n">
        <f aca="false">WEEKDAY(C1448,2)</f>
        <v>4</v>
      </c>
      <c r="B1448" s="0" t="n">
        <f aca="false">MONTH(C1448)</f>
        <v>10</v>
      </c>
      <c r="C1448" s="23" t="n">
        <v>36069</v>
      </c>
      <c r="D1448" s="0" t="n">
        <f aca="false">MONTH(R1448)</f>
        <v>10</v>
      </c>
      <c r="E1448" s="0" t="n">
        <f aca="false">YEAR(R1448)</f>
        <v>1998</v>
      </c>
      <c r="F1448" s="36"/>
      <c r="G1448" s="24" t="n">
        <f aca="false">N1448-M1448</f>
        <v>-0.0253333333333332</v>
      </c>
      <c r="H1448" s="24" t="n">
        <f aca="false">O1448-N1448</f>
        <v>-0.00133333333333363</v>
      </c>
      <c r="I1448" s="24" t="n">
        <f aca="false">O1448-M1448</f>
        <v>-0.0266666666666668</v>
      </c>
      <c r="J1448" s="25" t="n">
        <f aca="false">VLOOKUP(C1448,'Nymex hist.'!A:B,2,0)</f>
        <v>2.414</v>
      </c>
      <c r="K1448" s="25"/>
      <c r="L1448" s="25"/>
      <c r="M1448" s="27" t="n">
        <f aca="false">SUMIF($S$3:$FQ$3,$E1448+1,$S1448:$FQ1448)/COUNTIF($S$3:$FQ$3,$E1448+1)</f>
        <v>2.29041666666667</v>
      </c>
      <c r="N1448" s="27" t="n">
        <f aca="false">SUMIF($S$3:$FQ$3,$E1448+2,$S1448:$FQ1448)/COUNTIF($S$3:$FQ$3,$E1448+2)</f>
        <v>2.26508333333333</v>
      </c>
      <c r="O1448" s="27" t="n">
        <f aca="false">SUMIF($S$3:$FQ$3,$E1448+3,$S1448:$FQ1448)/COUNTIF($S$3:$FQ$3,$E1448+3)</f>
        <v>2.26375</v>
      </c>
      <c r="P1448" s="27" t="n">
        <f aca="false">SUMIF($S$3:$FQ$3,$E1448+4,$S1448:$FQ1448)/COUNTIF($S$3:$FQ$3,$E1448+4)</f>
        <v>2.28375</v>
      </c>
      <c r="Q1448" s="27" t="n">
        <f aca="false">SUMIF($S$3:$FQ$3,$E1448+5,$S1448:$FQ1448)/COUNTIF($S$3:$FQ$3,$E1448+5)</f>
        <v>2.31375</v>
      </c>
      <c r="R1448" s="28" t="n">
        <v>36069</v>
      </c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30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 t="n">
        <v>2.414</v>
      </c>
      <c r="CK1448" s="29" t="n">
        <v>2.6</v>
      </c>
      <c r="CL1448" s="29" t="n">
        <v>2.648</v>
      </c>
      <c r="CM1448" s="29" t="n">
        <v>2.51</v>
      </c>
      <c r="CN1448" s="29" t="n">
        <v>2.36</v>
      </c>
      <c r="CO1448" s="29" t="n">
        <v>2.21</v>
      </c>
      <c r="CP1448" s="29" t="n">
        <v>2.157</v>
      </c>
      <c r="CQ1448" s="29" t="n">
        <v>2.154</v>
      </c>
      <c r="CR1448" s="29" t="n">
        <v>2.151</v>
      </c>
      <c r="CS1448" s="29" t="n">
        <v>2.151</v>
      </c>
      <c r="CT1448" s="29" t="n">
        <v>2.151</v>
      </c>
      <c r="CU1448" s="29" t="n">
        <v>2.196</v>
      </c>
      <c r="CV1448" s="29" t="n">
        <v>2.337</v>
      </c>
      <c r="CW1448" s="29" t="n">
        <v>2.46</v>
      </c>
      <c r="CX1448" s="29" t="n">
        <v>2.506</v>
      </c>
      <c r="CY1448" s="29" t="n">
        <v>2.401</v>
      </c>
      <c r="CZ1448" s="29" t="n">
        <v>2.284</v>
      </c>
      <c r="DA1448" s="29" t="n">
        <v>2.184</v>
      </c>
      <c r="DB1448" s="29" t="n">
        <v>2.157</v>
      </c>
      <c r="DC1448" s="29" t="n">
        <v>2.158</v>
      </c>
      <c r="DD1448" s="29" t="n">
        <v>2.162</v>
      </c>
      <c r="DE1448" s="29" t="n">
        <v>2.165</v>
      </c>
      <c r="DF1448" s="29" t="n">
        <v>2.167</v>
      </c>
      <c r="DG1448" s="29" t="n">
        <v>2.198</v>
      </c>
      <c r="DH1448" s="29" t="n">
        <v>2.329</v>
      </c>
      <c r="DI1448" s="29" t="n">
        <v>2.47</v>
      </c>
      <c r="DJ1448" s="29" t="n">
        <v>2.491</v>
      </c>
      <c r="DK1448" s="29" t="n">
        <v>2.372</v>
      </c>
      <c r="DL1448" s="29" t="n">
        <v>2.283</v>
      </c>
      <c r="DM1448" s="29" t="n">
        <v>2.182</v>
      </c>
      <c r="DN1448" s="29" t="n">
        <v>2.169</v>
      </c>
      <c r="DO1448" s="29" t="n">
        <v>2.169</v>
      </c>
      <c r="DP1448" s="29" t="n">
        <v>2.17</v>
      </c>
      <c r="DQ1448" s="29" t="n">
        <v>2.172</v>
      </c>
      <c r="DR1448" s="29" t="n">
        <v>2.172</v>
      </c>
      <c r="DS1448" s="29" t="n">
        <v>2.186</v>
      </c>
      <c r="DT1448" s="29" t="n">
        <v>2.329</v>
      </c>
      <c r="DU1448" s="29" t="n">
        <v>2.47</v>
      </c>
      <c r="DV1448" s="29" t="n">
        <v>2.511</v>
      </c>
      <c r="DW1448" s="29" t="n">
        <v>2.392</v>
      </c>
      <c r="DX1448" s="29" t="n">
        <v>2.303</v>
      </c>
      <c r="DY1448" s="29" t="n">
        <v>2.202</v>
      </c>
      <c r="DZ1448" s="29" t="n">
        <v>2.189</v>
      </c>
      <c r="EA1448" s="29" t="n">
        <v>2.189</v>
      </c>
      <c r="EB1448" s="29" t="n">
        <v>2.19</v>
      </c>
      <c r="EC1448" s="29" t="n">
        <v>2.192</v>
      </c>
      <c r="ED1448" s="29" t="n">
        <v>2.192</v>
      </c>
      <c r="EE1448" s="29" t="n">
        <v>2.206</v>
      </c>
      <c r="EF1448" s="29" t="n">
        <v>2.349</v>
      </c>
      <c r="EG1448" s="29" t="n">
        <v>2.49</v>
      </c>
      <c r="EH1448" s="29" t="n">
        <v>2.541</v>
      </c>
      <c r="EI1448" s="29" t="n">
        <v>2.422</v>
      </c>
      <c r="EJ1448" s="29" t="n">
        <v>2.333</v>
      </c>
      <c r="EK1448" s="29" t="n">
        <v>2.232</v>
      </c>
      <c r="EL1448" s="29" t="n">
        <v>2.219</v>
      </c>
      <c r="EM1448" s="29" t="n">
        <v>2.219</v>
      </c>
      <c r="EN1448" s="29" t="n">
        <v>2.22</v>
      </c>
      <c r="EO1448" s="29" t="n">
        <v>2.222</v>
      </c>
      <c r="EP1448" s="29" t="n">
        <v>2.222</v>
      </c>
      <c r="EQ1448" s="29" t="n">
        <v>2.236</v>
      </c>
      <c r="ER1448" s="29" t="n">
        <v>2.379</v>
      </c>
      <c r="ES1448" s="29" t="n">
        <v>2.52</v>
      </c>
      <c r="ET1448" s="29" t="n">
        <v>2.581</v>
      </c>
      <c r="EU1448" s="29" t="n">
        <v>2.462</v>
      </c>
      <c r="EV1448" s="29" t="n">
        <v>2.373</v>
      </c>
      <c r="EW1448" s="29" t="n">
        <v>2.272</v>
      </c>
      <c r="EX1448" s="29" t="n">
        <v>2.259</v>
      </c>
      <c r="EY1448" s="29" t="n">
        <v>2.259</v>
      </c>
      <c r="EZ1448" s="29" t="n">
        <v>2.26</v>
      </c>
      <c r="FA1448" s="29" t="n">
        <v>2.262</v>
      </c>
      <c r="FB1448" s="29" t="n">
        <v>2.262</v>
      </c>
      <c r="FC1448" s="29" t="n">
        <v>2.276</v>
      </c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  <c r="GM1448" s="29"/>
      <c r="GN1448" s="29"/>
      <c r="GO1448" s="29"/>
      <c r="GP1448" s="29"/>
      <c r="GQ1448" s="29"/>
      <c r="GR1448" s="0"/>
      <c r="GS1448" s="0"/>
      <c r="GT1448" s="0"/>
      <c r="GU1448" s="0"/>
      <c r="GV1448" s="0"/>
      <c r="GW1448" s="0"/>
      <c r="GX1448" s="0"/>
      <c r="GY1448" s="0"/>
      <c r="GZ1448" s="0"/>
      <c r="HA1448" s="0"/>
      <c r="HB1448" s="0"/>
      <c r="HC1448" s="0"/>
      <c r="HD1448" s="0"/>
      <c r="HE1448" s="0"/>
      <c r="HF1448" s="0"/>
      <c r="HG1448" s="0"/>
      <c r="HH1448" s="0"/>
      <c r="HI1448" s="0"/>
      <c r="HJ1448" s="0"/>
      <c r="HK1448" s="0"/>
      <c r="HL1448" s="0"/>
      <c r="HM1448" s="0"/>
      <c r="HN1448" s="0"/>
      <c r="HO1448" s="0"/>
      <c r="HP1448" s="0"/>
      <c r="HQ1448" s="0"/>
      <c r="HR1448" s="0"/>
      <c r="HS1448" s="0"/>
      <c r="HT1448" s="0"/>
      <c r="HU1448" s="0"/>
      <c r="HV1448" s="0"/>
      <c r="HW1448" s="0"/>
      <c r="HX1448" s="0"/>
      <c r="HY1448" s="0"/>
      <c r="HZ1448" s="0"/>
      <c r="IA1448" s="0"/>
      <c r="IB1448" s="0"/>
      <c r="IC1448" s="0"/>
      <c r="ID1448" s="0"/>
      <c r="IE1448" s="0"/>
      <c r="IF1448" s="0"/>
      <c r="IG1448" s="0"/>
      <c r="IH1448" s="0"/>
      <c r="II1448" s="0"/>
      <c r="IJ1448" s="0"/>
      <c r="IK1448" s="0"/>
      <c r="IL1448" s="0"/>
      <c r="IM1448" s="0"/>
      <c r="IN1448" s="0"/>
      <c r="IO1448" s="0"/>
      <c r="IP1448" s="0"/>
      <c r="IQ1448" s="0"/>
      <c r="IR1448" s="0"/>
      <c r="IS1448" s="0"/>
      <c r="IT1448" s="0"/>
      <c r="IU1448" s="0"/>
      <c r="IV1448" s="0"/>
      <c r="IW1448" s="0"/>
    </row>
    <row r="1449" customFormat="false" ht="12.75" hidden="true" customHeight="false" outlineLevel="0" collapsed="false">
      <c r="A1449" s="0" t="n">
        <f aca="false">WEEKDAY(C1449,2)</f>
        <v>5</v>
      </c>
      <c r="B1449" s="0" t="n">
        <f aca="false">MONTH(C1449)</f>
        <v>10</v>
      </c>
      <c r="C1449" s="23" t="n">
        <v>36070</v>
      </c>
      <c r="D1449" s="0" t="n">
        <f aca="false">MONTH(R1449)</f>
        <v>10</v>
      </c>
      <c r="E1449" s="0" t="n">
        <f aca="false">YEAR(R1449)</f>
        <v>1998</v>
      </c>
      <c r="F1449" s="36"/>
      <c r="G1449" s="24" t="n">
        <f aca="false">N1449-M1449</f>
        <v>-0.0299166666666664</v>
      </c>
      <c r="H1449" s="24" t="n">
        <f aca="false">O1449-N1449</f>
        <v>-0.00133333333333363</v>
      </c>
      <c r="I1449" s="24" t="n">
        <f aca="false">O1449-M1449</f>
        <v>-0.03125</v>
      </c>
      <c r="J1449" s="25" t="n">
        <f aca="false">VLOOKUP(C1449,'Nymex hist.'!A:B,2,0)</f>
        <v>2.432</v>
      </c>
      <c r="K1449" s="25"/>
      <c r="L1449" s="25"/>
      <c r="M1449" s="27" t="n">
        <f aca="false">SUMIF($S$3:$FQ$3,$E1449+1,$S1449:$FQ1449)/COUNTIF($S$3:$FQ$3,$E1449+1)</f>
        <v>2.295</v>
      </c>
      <c r="N1449" s="27" t="n">
        <f aca="false">SUMIF($S$3:$FQ$3,$E1449+2,$S1449:$FQ1449)/COUNTIF($S$3:$FQ$3,$E1449+2)</f>
        <v>2.26508333333333</v>
      </c>
      <c r="O1449" s="27" t="n">
        <f aca="false">SUMIF($S$3:$FQ$3,$E1449+3,$S1449:$FQ1449)/COUNTIF($S$3:$FQ$3,$E1449+3)</f>
        <v>2.26375</v>
      </c>
      <c r="P1449" s="27" t="n">
        <f aca="false">SUMIF($S$3:$FQ$3,$E1449+4,$S1449:$FQ1449)/COUNTIF($S$3:$FQ$3,$E1449+4)</f>
        <v>2.28375</v>
      </c>
      <c r="Q1449" s="27" t="n">
        <f aca="false">SUMIF($S$3:$FQ$3,$E1449+5,$S1449:$FQ1449)/COUNTIF($S$3:$FQ$3,$E1449+5)</f>
        <v>2.31375</v>
      </c>
      <c r="R1449" s="28" t="n">
        <v>36070</v>
      </c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30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 t="n">
        <v>2.432</v>
      </c>
      <c r="CK1449" s="29" t="n">
        <v>2.617</v>
      </c>
      <c r="CL1449" s="29" t="n">
        <v>2.668</v>
      </c>
      <c r="CM1449" s="29" t="n">
        <v>2.523</v>
      </c>
      <c r="CN1449" s="29" t="n">
        <v>2.37</v>
      </c>
      <c r="CO1449" s="29" t="n">
        <v>2.217</v>
      </c>
      <c r="CP1449" s="29" t="n">
        <v>2.16</v>
      </c>
      <c r="CQ1449" s="29" t="n">
        <v>2.155</v>
      </c>
      <c r="CR1449" s="29" t="n">
        <v>2.152</v>
      </c>
      <c r="CS1449" s="29" t="n">
        <v>2.152</v>
      </c>
      <c r="CT1449" s="29" t="n">
        <v>2.152</v>
      </c>
      <c r="CU1449" s="29" t="n">
        <v>2.195</v>
      </c>
      <c r="CV1449" s="29" t="n">
        <v>2.336</v>
      </c>
      <c r="CW1449" s="29" t="n">
        <v>2.46</v>
      </c>
      <c r="CX1449" s="29" t="n">
        <v>2.506</v>
      </c>
      <c r="CY1449" s="29" t="n">
        <v>2.401</v>
      </c>
      <c r="CZ1449" s="29" t="n">
        <v>2.284</v>
      </c>
      <c r="DA1449" s="29" t="n">
        <v>2.184</v>
      </c>
      <c r="DB1449" s="29" t="n">
        <v>2.157</v>
      </c>
      <c r="DC1449" s="29" t="n">
        <v>2.158</v>
      </c>
      <c r="DD1449" s="29" t="n">
        <v>2.162</v>
      </c>
      <c r="DE1449" s="29" t="n">
        <v>2.165</v>
      </c>
      <c r="DF1449" s="29" t="n">
        <v>2.167</v>
      </c>
      <c r="DG1449" s="29" t="n">
        <v>2.198</v>
      </c>
      <c r="DH1449" s="29" t="n">
        <v>2.329</v>
      </c>
      <c r="DI1449" s="29" t="n">
        <v>2.47</v>
      </c>
      <c r="DJ1449" s="29" t="n">
        <v>2.491</v>
      </c>
      <c r="DK1449" s="29" t="n">
        <v>2.372</v>
      </c>
      <c r="DL1449" s="29" t="n">
        <v>2.283</v>
      </c>
      <c r="DM1449" s="29" t="n">
        <v>2.182</v>
      </c>
      <c r="DN1449" s="29" t="n">
        <v>2.169</v>
      </c>
      <c r="DO1449" s="29" t="n">
        <v>2.169</v>
      </c>
      <c r="DP1449" s="29" t="n">
        <v>2.17</v>
      </c>
      <c r="DQ1449" s="29" t="n">
        <v>2.172</v>
      </c>
      <c r="DR1449" s="29" t="n">
        <v>2.172</v>
      </c>
      <c r="DS1449" s="29" t="n">
        <v>2.186</v>
      </c>
      <c r="DT1449" s="29" t="n">
        <v>2.329</v>
      </c>
      <c r="DU1449" s="29" t="n">
        <v>2.47</v>
      </c>
      <c r="DV1449" s="29" t="n">
        <v>2.511</v>
      </c>
      <c r="DW1449" s="29" t="n">
        <v>2.392</v>
      </c>
      <c r="DX1449" s="29" t="n">
        <v>2.303</v>
      </c>
      <c r="DY1449" s="29" t="n">
        <v>2.202</v>
      </c>
      <c r="DZ1449" s="29" t="n">
        <v>2.189</v>
      </c>
      <c r="EA1449" s="29" t="n">
        <v>2.189</v>
      </c>
      <c r="EB1449" s="29" t="n">
        <v>2.19</v>
      </c>
      <c r="EC1449" s="29" t="n">
        <v>2.192</v>
      </c>
      <c r="ED1449" s="29" t="n">
        <v>2.192</v>
      </c>
      <c r="EE1449" s="29" t="n">
        <v>2.206</v>
      </c>
      <c r="EF1449" s="29" t="n">
        <v>2.349</v>
      </c>
      <c r="EG1449" s="29" t="n">
        <v>2.49</v>
      </c>
      <c r="EH1449" s="29" t="n">
        <v>2.541</v>
      </c>
      <c r="EI1449" s="29" t="n">
        <v>2.422</v>
      </c>
      <c r="EJ1449" s="29" t="n">
        <v>2.333</v>
      </c>
      <c r="EK1449" s="29" t="n">
        <v>2.232</v>
      </c>
      <c r="EL1449" s="29" t="n">
        <v>2.219</v>
      </c>
      <c r="EM1449" s="29" t="n">
        <v>2.219</v>
      </c>
      <c r="EN1449" s="29" t="n">
        <v>2.22</v>
      </c>
      <c r="EO1449" s="29" t="n">
        <v>2.222</v>
      </c>
      <c r="EP1449" s="29" t="n">
        <v>2.222</v>
      </c>
      <c r="EQ1449" s="29" t="n">
        <v>2.236</v>
      </c>
      <c r="ER1449" s="29" t="n">
        <v>2.379</v>
      </c>
      <c r="ES1449" s="29" t="n">
        <v>2.52</v>
      </c>
      <c r="ET1449" s="29" t="n">
        <v>2.581</v>
      </c>
      <c r="EU1449" s="29" t="n">
        <v>2.462</v>
      </c>
      <c r="EV1449" s="29" t="n">
        <v>2.373</v>
      </c>
      <c r="EW1449" s="29" t="n">
        <v>2.272</v>
      </c>
      <c r="EX1449" s="29" t="n">
        <v>2.259</v>
      </c>
      <c r="EY1449" s="29" t="n">
        <v>2.259</v>
      </c>
      <c r="EZ1449" s="29" t="n">
        <v>2.26</v>
      </c>
      <c r="FA1449" s="29" t="n">
        <v>2.262</v>
      </c>
      <c r="FB1449" s="29" t="n">
        <v>2.262</v>
      </c>
      <c r="FC1449" s="29" t="n">
        <v>2.276</v>
      </c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  <c r="GM1449" s="29"/>
      <c r="GN1449" s="29"/>
      <c r="GO1449" s="29"/>
      <c r="GP1449" s="29"/>
      <c r="GQ1449" s="29"/>
      <c r="GR1449" s="0"/>
      <c r="GS1449" s="0"/>
      <c r="GT1449" s="0"/>
      <c r="GU1449" s="0"/>
      <c r="GV1449" s="0"/>
      <c r="GW1449" s="0"/>
      <c r="GX1449" s="0"/>
      <c r="GY1449" s="0"/>
      <c r="GZ1449" s="0"/>
      <c r="HA1449" s="0"/>
      <c r="HB1449" s="0"/>
      <c r="HC1449" s="0"/>
      <c r="HD1449" s="0"/>
      <c r="HE1449" s="0"/>
      <c r="HF1449" s="0"/>
      <c r="HG1449" s="0"/>
      <c r="HH1449" s="0"/>
      <c r="HI1449" s="0"/>
      <c r="HJ1449" s="0"/>
      <c r="HK1449" s="0"/>
      <c r="HL1449" s="0"/>
      <c r="HM1449" s="0"/>
      <c r="HN1449" s="0"/>
      <c r="HO1449" s="0"/>
      <c r="HP1449" s="0"/>
      <c r="HQ1449" s="0"/>
      <c r="HR1449" s="0"/>
      <c r="HS1449" s="0"/>
      <c r="HT1449" s="0"/>
      <c r="HU1449" s="0"/>
      <c r="HV1449" s="0"/>
      <c r="HW1449" s="0"/>
      <c r="HX1449" s="0"/>
      <c r="HY1449" s="0"/>
      <c r="HZ1449" s="0"/>
      <c r="IA1449" s="0"/>
      <c r="IB1449" s="0"/>
      <c r="IC1449" s="0"/>
      <c r="ID1449" s="0"/>
      <c r="IE1449" s="0"/>
      <c r="IF1449" s="0"/>
      <c r="IG1449" s="0"/>
      <c r="IH1449" s="0"/>
      <c r="II1449" s="0"/>
      <c r="IJ1449" s="0"/>
      <c r="IK1449" s="0"/>
      <c r="IL1449" s="0"/>
      <c r="IM1449" s="0"/>
      <c r="IN1449" s="0"/>
      <c r="IO1449" s="0"/>
      <c r="IP1449" s="0"/>
      <c r="IQ1449" s="0"/>
      <c r="IR1449" s="0"/>
      <c r="IS1449" s="0"/>
      <c r="IT1449" s="0"/>
      <c r="IU1449" s="0"/>
      <c r="IV1449" s="0"/>
      <c r="IW1449" s="0"/>
    </row>
    <row r="1450" customFormat="false" ht="12.75" hidden="true" customHeight="false" outlineLevel="0" collapsed="false">
      <c r="A1450" s="0" t="n">
        <f aca="false">WEEKDAY(C1450,2)</f>
        <v>1</v>
      </c>
      <c r="B1450" s="0" t="n">
        <f aca="false">MONTH(C1450)</f>
        <v>10</v>
      </c>
      <c r="C1450" s="23" t="n">
        <v>36073</v>
      </c>
      <c r="D1450" s="0" t="n">
        <f aca="false">MONTH(R1450)</f>
        <v>10</v>
      </c>
      <c r="E1450" s="0" t="n">
        <f aca="false">YEAR(R1450)</f>
        <v>1998</v>
      </c>
      <c r="F1450" s="36"/>
      <c r="G1450" s="24" t="n">
        <f aca="false">N1450-M1450</f>
        <v>-0.0300000000000003</v>
      </c>
      <c r="H1450" s="24" t="n">
        <f aca="false">O1450-N1450</f>
        <v>-0.00133333333333363</v>
      </c>
      <c r="I1450" s="24" t="n">
        <f aca="false">O1450-M1450</f>
        <v>-0.0313333333333339</v>
      </c>
      <c r="J1450" s="25" t="n">
        <f aca="false">VLOOKUP(C1450,'Nymex hist.'!A:B,2,0)</f>
        <v>2.393</v>
      </c>
      <c r="K1450" s="25"/>
      <c r="L1450" s="25"/>
      <c r="M1450" s="27" t="n">
        <f aca="false">SUMIF($S$3:$FQ$3,$E1450+1,$S1450:$FQ1450)/COUNTIF($S$3:$FQ$3,$E1450+1)</f>
        <v>2.29208333333333</v>
      </c>
      <c r="N1450" s="27" t="n">
        <f aca="false">SUMIF($S$3:$FQ$3,$E1450+2,$S1450:$FQ1450)/COUNTIF($S$3:$FQ$3,$E1450+2)</f>
        <v>2.26208333333333</v>
      </c>
      <c r="O1450" s="27" t="n">
        <f aca="false">SUMIF($S$3:$FQ$3,$E1450+3,$S1450:$FQ1450)/COUNTIF($S$3:$FQ$3,$E1450+3)</f>
        <v>2.26075</v>
      </c>
      <c r="P1450" s="27" t="n">
        <f aca="false">SUMIF($S$3:$FQ$3,$E1450+4,$S1450:$FQ1450)/COUNTIF($S$3:$FQ$3,$E1450+4)</f>
        <v>2.28075</v>
      </c>
      <c r="Q1450" s="27" t="n">
        <f aca="false">SUMIF($S$3:$FQ$3,$E1450+5,$S1450:$FQ1450)/COUNTIF($S$3:$FQ$3,$E1450+5)</f>
        <v>2.31075</v>
      </c>
      <c r="R1450" s="28" t="n">
        <v>36073</v>
      </c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30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 t="n">
        <v>2.393</v>
      </c>
      <c r="CK1450" s="29" t="n">
        <v>2.593</v>
      </c>
      <c r="CL1450" s="29" t="n">
        <v>2.653</v>
      </c>
      <c r="CM1450" s="29" t="n">
        <v>2.515</v>
      </c>
      <c r="CN1450" s="29" t="n">
        <v>2.367</v>
      </c>
      <c r="CO1450" s="29" t="n">
        <v>2.217</v>
      </c>
      <c r="CP1450" s="29" t="n">
        <v>2.16</v>
      </c>
      <c r="CQ1450" s="29" t="n">
        <v>2.155</v>
      </c>
      <c r="CR1450" s="29" t="n">
        <v>2.152</v>
      </c>
      <c r="CS1450" s="29" t="n">
        <v>2.152</v>
      </c>
      <c r="CT1450" s="29" t="n">
        <v>2.152</v>
      </c>
      <c r="CU1450" s="29" t="n">
        <v>2.192</v>
      </c>
      <c r="CV1450" s="29" t="n">
        <v>2.333</v>
      </c>
      <c r="CW1450" s="29" t="n">
        <v>2.457</v>
      </c>
      <c r="CX1450" s="29" t="n">
        <v>2.503</v>
      </c>
      <c r="CY1450" s="29" t="n">
        <v>2.398</v>
      </c>
      <c r="CZ1450" s="29" t="n">
        <v>2.281</v>
      </c>
      <c r="DA1450" s="29" t="n">
        <v>2.181</v>
      </c>
      <c r="DB1450" s="29" t="n">
        <v>2.154</v>
      </c>
      <c r="DC1450" s="29" t="n">
        <v>2.155</v>
      </c>
      <c r="DD1450" s="29" t="n">
        <v>2.159</v>
      </c>
      <c r="DE1450" s="29" t="n">
        <v>2.162</v>
      </c>
      <c r="DF1450" s="29" t="n">
        <v>2.164</v>
      </c>
      <c r="DG1450" s="29" t="n">
        <v>2.195</v>
      </c>
      <c r="DH1450" s="29" t="n">
        <v>2.326</v>
      </c>
      <c r="DI1450" s="29" t="n">
        <v>2.467</v>
      </c>
      <c r="DJ1450" s="29" t="n">
        <v>2.488</v>
      </c>
      <c r="DK1450" s="29" t="n">
        <v>2.369</v>
      </c>
      <c r="DL1450" s="29" t="n">
        <v>2.28</v>
      </c>
      <c r="DM1450" s="29" t="n">
        <v>2.179</v>
      </c>
      <c r="DN1450" s="29" t="n">
        <v>2.166</v>
      </c>
      <c r="DO1450" s="29" t="n">
        <v>2.166</v>
      </c>
      <c r="DP1450" s="29" t="n">
        <v>2.167</v>
      </c>
      <c r="DQ1450" s="29" t="n">
        <v>2.169</v>
      </c>
      <c r="DR1450" s="29" t="n">
        <v>2.169</v>
      </c>
      <c r="DS1450" s="29" t="n">
        <v>2.183</v>
      </c>
      <c r="DT1450" s="29" t="n">
        <v>2.326</v>
      </c>
      <c r="DU1450" s="29" t="n">
        <v>2.467</v>
      </c>
      <c r="DV1450" s="29" t="n">
        <v>2.508</v>
      </c>
      <c r="DW1450" s="29" t="n">
        <v>2.389</v>
      </c>
      <c r="DX1450" s="29" t="n">
        <v>2.3</v>
      </c>
      <c r="DY1450" s="29" t="n">
        <v>2.199</v>
      </c>
      <c r="DZ1450" s="29" t="n">
        <v>2.186</v>
      </c>
      <c r="EA1450" s="29" t="n">
        <v>2.186</v>
      </c>
      <c r="EB1450" s="29" t="n">
        <v>2.187</v>
      </c>
      <c r="EC1450" s="29" t="n">
        <v>2.189</v>
      </c>
      <c r="ED1450" s="29" t="n">
        <v>2.189</v>
      </c>
      <c r="EE1450" s="29" t="n">
        <v>2.203</v>
      </c>
      <c r="EF1450" s="29" t="n">
        <v>2.346</v>
      </c>
      <c r="EG1450" s="29" t="n">
        <v>2.487</v>
      </c>
      <c r="EH1450" s="29" t="n">
        <v>2.538</v>
      </c>
      <c r="EI1450" s="29" t="n">
        <v>2.419</v>
      </c>
      <c r="EJ1450" s="29" t="n">
        <v>2.33</v>
      </c>
      <c r="EK1450" s="29" t="n">
        <v>2.229</v>
      </c>
      <c r="EL1450" s="29" t="n">
        <v>2.216</v>
      </c>
      <c r="EM1450" s="29" t="n">
        <v>2.216</v>
      </c>
      <c r="EN1450" s="29" t="n">
        <v>2.217</v>
      </c>
      <c r="EO1450" s="29" t="n">
        <v>2.219</v>
      </c>
      <c r="EP1450" s="29" t="n">
        <v>2.219</v>
      </c>
      <c r="EQ1450" s="29" t="n">
        <v>2.233</v>
      </c>
      <c r="ER1450" s="29" t="n">
        <v>2.376</v>
      </c>
      <c r="ES1450" s="29" t="n">
        <v>2.517</v>
      </c>
      <c r="ET1450" s="29" t="n">
        <v>2.578</v>
      </c>
      <c r="EU1450" s="29" t="n">
        <v>2.459</v>
      </c>
      <c r="EV1450" s="29" t="n">
        <v>2.37</v>
      </c>
      <c r="EW1450" s="29" t="n">
        <v>2.269</v>
      </c>
      <c r="EX1450" s="29" t="n">
        <v>2.256</v>
      </c>
      <c r="EY1450" s="29" t="n">
        <v>2.256</v>
      </c>
      <c r="EZ1450" s="29" t="n">
        <v>2.257</v>
      </c>
      <c r="FA1450" s="29" t="n">
        <v>2.259</v>
      </c>
      <c r="FB1450" s="29" t="n">
        <v>2.259</v>
      </c>
      <c r="FC1450" s="29" t="n">
        <v>2.273</v>
      </c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29"/>
      <c r="GF1450" s="29"/>
      <c r="GG1450" s="29"/>
      <c r="GH1450" s="29"/>
      <c r="GI1450" s="29"/>
      <c r="GJ1450" s="29"/>
      <c r="GK1450" s="29"/>
      <c r="GL1450" s="29"/>
      <c r="GM1450" s="29"/>
      <c r="GN1450" s="29"/>
      <c r="GO1450" s="29"/>
      <c r="GP1450" s="29"/>
      <c r="GQ1450" s="29"/>
      <c r="GR1450" s="0"/>
      <c r="GS1450" s="0"/>
      <c r="GT1450" s="0"/>
      <c r="GU1450" s="0"/>
      <c r="GV1450" s="0"/>
      <c r="GW1450" s="0"/>
      <c r="GX1450" s="0"/>
      <c r="GY1450" s="0"/>
      <c r="GZ1450" s="0"/>
      <c r="HA1450" s="0"/>
      <c r="HB1450" s="0"/>
      <c r="HC1450" s="0"/>
      <c r="HD1450" s="0"/>
      <c r="HE1450" s="0"/>
      <c r="HF1450" s="0"/>
      <c r="HG1450" s="0"/>
      <c r="HH1450" s="0"/>
      <c r="HI1450" s="0"/>
      <c r="HJ1450" s="0"/>
      <c r="HK1450" s="0"/>
      <c r="HL1450" s="0"/>
      <c r="HM1450" s="0"/>
      <c r="HN1450" s="0"/>
      <c r="HO1450" s="0"/>
      <c r="HP1450" s="0"/>
      <c r="HQ1450" s="0"/>
      <c r="HR1450" s="0"/>
      <c r="HS1450" s="0"/>
      <c r="HT1450" s="0"/>
      <c r="HU1450" s="0"/>
      <c r="HV1450" s="0"/>
      <c r="HW1450" s="0"/>
      <c r="HX1450" s="0"/>
      <c r="HY1450" s="0"/>
      <c r="HZ1450" s="0"/>
      <c r="IA1450" s="0"/>
      <c r="IB1450" s="0"/>
      <c r="IC1450" s="0"/>
      <c r="ID1450" s="0"/>
      <c r="IE1450" s="0"/>
      <c r="IF1450" s="0"/>
      <c r="IG1450" s="0"/>
      <c r="IH1450" s="0"/>
      <c r="II1450" s="0"/>
      <c r="IJ1450" s="0"/>
      <c r="IK1450" s="0"/>
      <c r="IL1450" s="0"/>
      <c r="IM1450" s="0"/>
      <c r="IN1450" s="0"/>
      <c r="IO1450" s="0"/>
      <c r="IP1450" s="0"/>
      <c r="IQ1450" s="0"/>
      <c r="IR1450" s="0"/>
      <c r="IS1450" s="0"/>
      <c r="IT1450" s="0"/>
      <c r="IU1450" s="0"/>
      <c r="IV1450" s="0"/>
      <c r="IW1450" s="0"/>
    </row>
    <row r="1451" customFormat="false" ht="12.75" hidden="true" customHeight="false" outlineLevel="0" collapsed="false">
      <c r="A1451" s="0" t="n">
        <f aca="false">WEEKDAY(C1451,2)</f>
        <v>2</v>
      </c>
      <c r="B1451" s="0" t="n">
        <f aca="false">MONTH(C1451)</f>
        <v>10</v>
      </c>
      <c r="C1451" s="23" t="n">
        <v>36074</v>
      </c>
      <c r="D1451" s="0" t="n">
        <f aca="false">MONTH(R1451)</f>
        <v>10</v>
      </c>
      <c r="E1451" s="0" t="n">
        <f aca="false">YEAR(R1451)</f>
        <v>1998</v>
      </c>
      <c r="F1451" s="36"/>
      <c r="G1451" s="24" t="n">
        <f aca="false">N1451-M1451</f>
        <v>-0.0267500000000003</v>
      </c>
      <c r="H1451" s="24" t="n">
        <f aca="false">O1451-N1451</f>
        <v>-0.00133333333333319</v>
      </c>
      <c r="I1451" s="24" t="n">
        <f aca="false">O1451-M1451</f>
        <v>-0.0280833333333335</v>
      </c>
      <c r="J1451" s="25" t="n">
        <f aca="false">VLOOKUP(C1451,'Nymex hist.'!A:B,2,0)</f>
        <v>2.346</v>
      </c>
      <c r="K1451" s="25"/>
      <c r="L1451" s="25"/>
      <c r="M1451" s="27" t="n">
        <f aca="false">SUMIF($S$3:$FQ$3,$E1451+1,$S1451:$FQ1451)/COUNTIF($S$3:$FQ$3,$E1451+1)</f>
        <v>2.27883333333333</v>
      </c>
      <c r="N1451" s="27" t="n">
        <f aca="false">SUMIF($S$3:$FQ$3,$E1451+2,$S1451:$FQ1451)/COUNTIF($S$3:$FQ$3,$E1451+2)</f>
        <v>2.25208333333333</v>
      </c>
      <c r="O1451" s="27" t="n">
        <f aca="false">SUMIF($S$3:$FQ$3,$E1451+3,$S1451:$FQ1451)/COUNTIF($S$3:$FQ$3,$E1451+3)</f>
        <v>2.25075</v>
      </c>
      <c r="P1451" s="27" t="n">
        <f aca="false">SUMIF($S$3:$FQ$3,$E1451+4,$S1451:$FQ1451)/COUNTIF($S$3:$FQ$3,$E1451+4)</f>
        <v>2.27075</v>
      </c>
      <c r="Q1451" s="27" t="n">
        <f aca="false">SUMIF($S$3:$FQ$3,$E1451+5,$S1451:$FQ1451)/COUNTIF($S$3:$FQ$3,$E1451+5)</f>
        <v>2.30075</v>
      </c>
      <c r="R1451" s="28" t="n">
        <v>36074</v>
      </c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30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 t="n">
        <v>2.346</v>
      </c>
      <c r="CK1451" s="29" t="n">
        <v>2.55</v>
      </c>
      <c r="CL1451" s="29" t="n">
        <v>2.624</v>
      </c>
      <c r="CM1451" s="29" t="n">
        <v>2.494</v>
      </c>
      <c r="CN1451" s="29" t="n">
        <v>2.35</v>
      </c>
      <c r="CO1451" s="29" t="n">
        <v>2.205</v>
      </c>
      <c r="CP1451" s="29" t="n">
        <v>2.15</v>
      </c>
      <c r="CQ1451" s="29" t="n">
        <v>2.145</v>
      </c>
      <c r="CR1451" s="29" t="n">
        <v>2.142</v>
      </c>
      <c r="CS1451" s="29" t="n">
        <v>2.142</v>
      </c>
      <c r="CT1451" s="29" t="n">
        <v>2.142</v>
      </c>
      <c r="CU1451" s="29" t="n">
        <v>2.182</v>
      </c>
      <c r="CV1451" s="29" t="n">
        <v>2.323</v>
      </c>
      <c r="CW1451" s="29" t="n">
        <v>2.447</v>
      </c>
      <c r="CX1451" s="29" t="n">
        <v>2.493</v>
      </c>
      <c r="CY1451" s="29" t="n">
        <v>2.388</v>
      </c>
      <c r="CZ1451" s="29" t="n">
        <v>2.271</v>
      </c>
      <c r="DA1451" s="29" t="n">
        <v>2.171</v>
      </c>
      <c r="DB1451" s="29" t="n">
        <v>2.144</v>
      </c>
      <c r="DC1451" s="29" t="n">
        <v>2.145</v>
      </c>
      <c r="DD1451" s="29" t="n">
        <v>2.149</v>
      </c>
      <c r="DE1451" s="29" t="n">
        <v>2.152</v>
      </c>
      <c r="DF1451" s="29" t="n">
        <v>2.154</v>
      </c>
      <c r="DG1451" s="29" t="n">
        <v>2.185</v>
      </c>
      <c r="DH1451" s="29" t="n">
        <v>2.316</v>
      </c>
      <c r="DI1451" s="29" t="n">
        <v>2.457</v>
      </c>
      <c r="DJ1451" s="29" t="n">
        <v>2.478</v>
      </c>
      <c r="DK1451" s="29" t="n">
        <v>2.359</v>
      </c>
      <c r="DL1451" s="29" t="n">
        <v>2.27</v>
      </c>
      <c r="DM1451" s="29" t="n">
        <v>2.169</v>
      </c>
      <c r="DN1451" s="29" t="n">
        <v>2.156</v>
      </c>
      <c r="DO1451" s="29" t="n">
        <v>2.156</v>
      </c>
      <c r="DP1451" s="29" t="n">
        <v>2.157</v>
      </c>
      <c r="DQ1451" s="29" t="n">
        <v>2.159</v>
      </c>
      <c r="DR1451" s="29" t="n">
        <v>2.159</v>
      </c>
      <c r="DS1451" s="29" t="n">
        <v>2.173</v>
      </c>
      <c r="DT1451" s="29" t="n">
        <v>2.316</v>
      </c>
      <c r="DU1451" s="29" t="n">
        <v>2.457</v>
      </c>
      <c r="DV1451" s="29" t="n">
        <v>2.498</v>
      </c>
      <c r="DW1451" s="29" t="n">
        <v>2.379</v>
      </c>
      <c r="DX1451" s="29" t="n">
        <v>2.29</v>
      </c>
      <c r="DY1451" s="29" t="n">
        <v>2.189</v>
      </c>
      <c r="DZ1451" s="29" t="n">
        <v>2.176</v>
      </c>
      <c r="EA1451" s="29" t="n">
        <v>2.176</v>
      </c>
      <c r="EB1451" s="29" t="n">
        <v>2.177</v>
      </c>
      <c r="EC1451" s="29" t="n">
        <v>2.179</v>
      </c>
      <c r="ED1451" s="29" t="n">
        <v>2.179</v>
      </c>
      <c r="EE1451" s="29" t="n">
        <v>2.193</v>
      </c>
      <c r="EF1451" s="29" t="n">
        <v>2.336</v>
      </c>
      <c r="EG1451" s="29" t="n">
        <v>2.477</v>
      </c>
      <c r="EH1451" s="29" t="n">
        <v>2.528</v>
      </c>
      <c r="EI1451" s="29" t="n">
        <v>2.409</v>
      </c>
      <c r="EJ1451" s="29" t="n">
        <v>2.32</v>
      </c>
      <c r="EK1451" s="29" t="n">
        <v>2.219</v>
      </c>
      <c r="EL1451" s="29" t="n">
        <v>2.206</v>
      </c>
      <c r="EM1451" s="29" t="n">
        <v>2.206</v>
      </c>
      <c r="EN1451" s="29" t="n">
        <v>2.207</v>
      </c>
      <c r="EO1451" s="29" t="n">
        <v>2.209</v>
      </c>
      <c r="EP1451" s="29" t="n">
        <v>2.209</v>
      </c>
      <c r="EQ1451" s="29" t="n">
        <v>2.223</v>
      </c>
      <c r="ER1451" s="29" t="n">
        <v>2.366</v>
      </c>
      <c r="ES1451" s="29" t="n">
        <v>2.507</v>
      </c>
      <c r="ET1451" s="29" t="n">
        <v>2.568</v>
      </c>
      <c r="EU1451" s="29" t="n">
        <v>2.449</v>
      </c>
      <c r="EV1451" s="29" t="n">
        <v>2.36</v>
      </c>
      <c r="EW1451" s="29" t="n">
        <v>2.259</v>
      </c>
      <c r="EX1451" s="29" t="n">
        <v>2.246</v>
      </c>
      <c r="EY1451" s="29" t="n">
        <v>2.246</v>
      </c>
      <c r="EZ1451" s="29" t="n">
        <v>2.247</v>
      </c>
      <c r="FA1451" s="29" t="n">
        <v>2.249</v>
      </c>
      <c r="FB1451" s="29" t="n">
        <v>2.249</v>
      </c>
      <c r="FC1451" s="29" t="n">
        <v>2.263</v>
      </c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  <c r="GM1451" s="29"/>
      <c r="GN1451" s="29"/>
      <c r="GO1451" s="29"/>
      <c r="GP1451" s="29"/>
      <c r="GQ1451" s="29"/>
      <c r="GR1451" s="0"/>
      <c r="GS1451" s="0"/>
      <c r="GT1451" s="0"/>
      <c r="GU1451" s="0"/>
      <c r="GV1451" s="0"/>
      <c r="GW1451" s="0"/>
      <c r="GX1451" s="0"/>
      <c r="GY1451" s="0"/>
      <c r="GZ1451" s="0"/>
      <c r="HA1451" s="0"/>
      <c r="HB1451" s="0"/>
      <c r="HC1451" s="0"/>
      <c r="HD1451" s="0"/>
      <c r="HE1451" s="0"/>
      <c r="HF1451" s="0"/>
      <c r="HG1451" s="0"/>
      <c r="HH1451" s="0"/>
      <c r="HI1451" s="0"/>
      <c r="HJ1451" s="0"/>
      <c r="HK1451" s="0"/>
      <c r="HL1451" s="0"/>
      <c r="HM1451" s="0"/>
      <c r="HN1451" s="0"/>
      <c r="HO1451" s="0"/>
      <c r="HP1451" s="0"/>
      <c r="HQ1451" s="0"/>
      <c r="HR1451" s="0"/>
      <c r="HS1451" s="0"/>
      <c r="HT1451" s="0"/>
      <c r="HU1451" s="0"/>
      <c r="HV1451" s="0"/>
      <c r="HW1451" s="0"/>
      <c r="HX1451" s="0"/>
      <c r="HY1451" s="0"/>
      <c r="HZ1451" s="0"/>
      <c r="IA1451" s="0"/>
      <c r="IB1451" s="0"/>
      <c r="IC1451" s="0"/>
      <c r="ID1451" s="0"/>
      <c r="IE1451" s="0"/>
      <c r="IF1451" s="0"/>
      <c r="IG1451" s="0"/>
      <c r="IH1451" s="0"/>
      <c r="II1451" s="0"/>
      <c r="IJ1451" s="0"/>
      <c r="IK1451" s="0"/>
      <c r="IL1451" s="0"/>
      <c r="IM1451" s="0"/>
      <c r="IN1451" s="0"/>
      <c r="IO1451" s="0"/>
      <c r="IP1451" s="0"/>
      <c r="IQ1451" s="0"/>
      <c r="IR1451" s="0"/>
      <c r="IS1451" s="0"/>
      <c r="IT1451" s="0"/>
      <c r="IU1451" s="0"/>
      <c r="IV1451" s="0"/>
      <c r="IW1451" s="0"/>
    </row>
    <row r="1452" customFormat="false" ht="12.75" hidden="true" customHeight="false" outlineLevel="0" collapsed="false">
      <c r="A1452" s="0" t="n">
        <f aca="false">WEEKDAY(C1452,2)</f>
        <v>3</v>
      </c>
      <c r="B1452" s="0" t="n">
        <f aca="false">MONTH(C1452)</f>
        <v>10</v>
      </c>
      <c r="C1452" s="23" t="n">
        <v>36075</v>
      </c>
      <c r="D1452" s="0" t="n">
        <f aca="false">MONTH(R1452)</f>
        <v>10</v>
      </c>
      <c r="E1452" s="0" t="n">
        <f aca="false">YEAR(R1452)</f>
        <v>1998</v>
      </c>
      <c r="F1452" s="36"/>
      <c r="G1452" s="24" t="n">
        <f aca="false">N1452-M1452</f>
        <v>-0.0439166666666671</v>
      </c>
      <c r="H1452" s="24" t="n">
        <f aca="false">O1452-N1452</f>
        <v>-0.00541666666666663</v>
      </c>
      <c r="I1452" s="24" t="n">
        <f aca="false">O1452-M1452</f>
        <v>-0.0493333333333337</v>
      </c>
      <c r="J1452" s="25" t="n">
        <f aca="false">VLOOKUP(C1452,'Nymex hist.'!A:B,2,0)</f>
        <v>2.393</v>
      </c>
      <c r="K1452" s="25"/>
      <c r="L1452" s="25"/>
      <c r="M1452" s="27" t="n">
        <f aca="false">SUMIF($S$3:$FQ$3,$E1452+1,$S1452:$FQ1452)/COUNTIF($S$3:$FQ$3,$E1452+1)</f>
        <v>2.31008333333333</v>
      </c>
      <c r="N1452" s="27" t="n">
        <f aca="false">SUMIF($S$3:$FQ$3,$E1452+2,$S1452:$FQ1452)/COUNTIF($S$3:$FQ$3,$E1452+2)</f>
        <v>2.26616666666667</v>
      </c>
      <c r="O1452" s="27" t="n">
        <f aca="false">SUMIF($S$3:$FQ$3,$E1452+3,$S1452:$FQ1452)/COUNTIF($S$3:$FQ$3,$E1452+3)</f>
        <v>2.26075</v>
      </c>
      <c r="P1452" s="27" t="n">
        <f aca="false">SUMIF($S$3:$FQ$3,$E1452+4,$S1452:$FQ1452)/COUNTIF($S$3:$FQ$3,$E1452+4)</f>
        <v>2.27575</v>
      </c>
      <c r="Q1452" s="27" t="n">
        <f aca="false">SUMIF($S$3:$FQ$3,$E1452+5,$S1452:$FQ1452)/COUNTIF($S$3:$FQ$3,$E1452+5)</f>
        <v>2.30075</v>
      </c>
      <c r="R1452" s="28" t="n">
        <v>36075</v>
      </c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30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 t="n">
        <v>2.393</v>
      </c>
      <c r="CK1452" s="29" t="n">
        <v>2.596</v>
      </c>
      <c r="CL1452" s="29" t="n">
        <v>2.669</v>
      </c>
      <c r="CM1452" s="29" t="n">
        <v>2.535</v>
      </c>
      <c r="CN1452" s="29" t="n">
        <v>2.39</v>
      </c>
      <c r="CO1452" s="29" t="n">
        <v>2.24</v>
      </c>
      <c r="CP1452" s="29" t="n">
        <v>2.18</v>
      </c>
      <c r="CQ1452" s="29" t="n">
        <v>2.175</v>
      </c>
      <c r="CR1452" s="29" t="n">
        <v>2.172</v>
      </c>
      <c r="CS1452" s="29" t="n">
        <v>2.171</v>
      </c>
      <c r="CT1452" s="29" t="n">
        <v>2.17</v>
      </c>
      <c r="CU1452" s="29" t="n">
        <v>2.205</v>
      </c>
      <c r="CV1452" s="29" t="n">
        <v>2.345</v>
      </c>
      <c r="CW1452" s="29" t="n">
        <v>2.469</v>
      </c>
      <c r="CX1452" s="29" t="n">
        <v>2.515</v>
      </c>
      <c r="CY1452" s="29" t="n">
        <v>2.407</v>
      </c>
      <c r="CZ1452" s="29" t="n">
        <v>2.288</v>
      </c>
      <c r="DA1452" s="29" t="n">
        <v>2.187</v>
      </c>
      <c r="DB1452" s="29" t="n">
        <v>2.159</v>
      </c>
      <c r="DC1452" s="29" t="n">
        <v>2.159</v>
      </c>
      <c r="DD1452" s="29" t="n">
        <v>2.162</v>
      </c>
      <c r="DE1452" s="29" t="n">
        <v>2.164</v>
      </c>
      <c r="DF1452" s="29" t="n">
        <v>2.165</v>
      </c>
      <c r="DG1452" s="29" t="n">
        <v>2.195</v>
      </c>
      <c r="DH1452" s="29" t="n">
        <v>2.326</v>
      </c>
      <c r="DI1452" s="29" t="n">
        <v>2.467</v>
      </c>
      <c r="DJ1452" s="29" t="n">
        <v>2.488</v>
      </c>
      <c r="DK1452" s="29" t="n">
        <v>2.369</v>
      </c>
      <c r="DL1452" s="29" t="n">
        <v>2.28</v>
      </c>
      <c r="DM1452" s="29" t="n">
        <v>2.179</v>
      </c>
      <c r="DN1452" s="29" t="n">
        <v>2.166</v>
      </c>
      <c r="DO1452" s="29" t="n">
        <v>2.166</v>
      </c>
      <c r="DP1452" s="29" t="n">
        <v>2.167</v>
      </c>
      <c r="DQ1452" s="29" t="n">
        <v>2.169</v>
      </c>
      <c r="DR1452" s="29" t="n">
        <v>2.169</v>
      </c>
      <c r="DS1452" s="29" t="n">
        <v>2.183</v>
      </c>
      <c r="DT1452" s="29" t="n">
        <v>2.326</v>
      </c>
      <c r="DU1452" s="29" t="n">
        <v>2.467</v>
      </c>
      <c r="DV1452" s="29" t="n">
        <v>2.503</v>
      </c>
      <c r="DW1452" s="29" t="n">
        <v>2.384</v>
      </c>
      <c r="DX1452" s="29" t="n">
        <v>2.295</v>
      </c>
      <c r="DY1452" s="29" t="n">
        <v>2.194</v>
      </c>
      <c r="DZ1452" s="29" t="n">
        <v>2.181</v>
      </c>
      <c r="EA1452" s="29" t="n">
        <v>2.181</v>
      </c>
      <c r="EB1452" s="29" t="n">
        <v>2.182</v>
      </c>
      <c r="EC1452" s="29" t="n">
        <v>2.184</v>
      </c>
      <c r="ED1452" s="29" t="n">
        <v>2.184</v>
      </c>
      <c r="EE1452" s="29" t="n">
        <v>2.198</v>
      </c>
      <c r="EF1452" s="29" t="n">
        <v>2.341</v>
      </c>
      <c r="EG1452" s="29" t="n">
        <v>2.482</v>
      </c>
      <c r="EH1452" s="29" t="n">
        <v>2.528</v>
      </c>
      <c r="EI1452" s="29" t="n">
        <v>2.409</v>
      </c>
      <c r="EJ1452" s="29" t="n">
        <v>2.32</v>
      </c>
      <c r="EK1452" s="29" t="n">
        <v>2.219</v>
      </c>
      <c r="EL1452" s="29" t="n">
        <v>2.206</v>
      </c>
      <c r="EM1452" s="29" t="n">
        <v>2.206</v>
      </c>
      <c r="EN1452" s="29" t="n">
        <v>2.207</v>
      </c>
      <c r="EO1452" s="29" t="n">
        <v>2.209</v>
      </c>
      <c r="EP1452" s="29" t="n">
        <v>2.209</v>
      </c>
      <c r="EQ1452" s="29" t="n">
        <v>2.223</v>
      </c>
      <c r="ER1452" s="29" t="n">
        <v>2.366</v>
      </c>
      <c r="ES1452" s="29" t="n">
        <v>2.507</v>
      </c>
      <c r="ET1452" s="29" t="n">
        <v>2.568</v>
      </c>
      <c r="EU1452" s="29" t="n">
        <v>2.449</v>
      </c>
      <c r="EV1452" s="29" t="n">
        <v>2.36</v>
      </c>
      <c r="EW1452" s="29" t="n">
        <v>2.259</v>
      </c>
      <c r="EX1452" s="29" t="n">
        <v>2.246</v>
      </c>
      <c r="EY1452" s="29" t="n">
        <v>2.246</v>
      </c>
      <c r="EZ1452" s="29" t="n">
        <v>2.247</v>
      </c>
      <c r="FA1452" s="29" t="n">
        <v>2.249</v>
      </c>
      <c r="FB1452" s="29" t="n">
        <v>2.249</v>
      </c>
      <c r="FC1452" s="29" t="n">
        <v>2.263</v>
      </c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  <c r="GM1452" s="29"/>
      <c r="GN1452" s="29"/>
      <c r="GO1452" s="29"/>
      <c r="GP1452" s="29"/>
      <c r="GQ1452" s="29"/>
      <c r="GR1452" s="0"/>
      <c r="GS1452" s="0"/>
      <c r="GT1452" s="0"/>
      <c r="GU1452" s="0"/>
      <c r="GV1452" s="0"/>
      <c r="GW1452" s="0"/>
      <c r="GX1452" s="0"/>
      <c r="GY1452" s="0"/>
      <c r="GZ1452" s="0"/>
      <c r="HA1452" s="0"/>
      <c r="HB1452" s="0"/>
      <c r="HC1452" s="0"/>
      <c r="HD1452" s="0"/>
      <c r="HE1452" s="0"/>
      <c r="HF1452" s="0"/>
      <c r="HG1452" s="0"/>
      <c r="HH1452" s="0"/>
      <c r="HI1452" s="0"/>
      <c r="HJ1452" s="0"/>
      <c r="HK1452" s="0"/>
      <c r="HL1452" s="0"/>
      <c r="HM1452" s="0"/>
      <c r="HN1452" s="0"/>
      <c r="HO1452" s="0"/>
      <c r="HP1452" s="0"/>
      <c r="HQ1452" s="0"/>
      <c r="HR1452" s="0"/>
      <c r="HS1452" s="0"/>
      <c r="HT1452" s="0"/>
      <c r="HU1452" s="0"/>
      <c r="HV1452" s="0"/>
      <c r="HW1452" s="0"/>
      <c r="HX1452" s="0"/>
      <c r="HY1452" s="0"/>
      <c r="HZ1452" s="0"/>
      <c r="IA1452" s="0"/>
      <c r="IB1452" s="0"/>
      <c r="IC1452" s="0"/>
      <c r="ID1452" s="0"/>
      <c r="IE1452" s="0"/>
      <c r="IF1452" s="0"/>
      <c r="IG1452" s="0"/>
      <c r="IH1452" s="0"/>
      <c r="II1452" s="0"/>
      <c r="IJ1452" s="0"/>
      <c r="IK1452" s="0"/>
      <c r="IL1452" s="0"/>
      <c r="IM1452" s="0"/>
      <c r="IN1452" s="0"/>
      <c r="IO1452" s="0"/>
      <c r="IP1452" s="0"/>
      <c r="IQ1452" s="0"/>
      <c r="IR1452" s="0"/>
      <c r="IS1452" s="0"/>
      <c r="IT1452" s="0"/>
      <c r="IU1452" s="0"/>
      <c r="IV1452" s="0"/>
      <c r="IW1452" s="0"/>
    </row>
    <row r="1453" customFormat="false" ht="12.75" hidden="true" customHeight="false" outlineLevel="0" collapsed="false">
      <c r="A1453" s="0" t="n">
        <f aca="false">WEEKDAY(C1453,2)</f>
        <v>4</v>
      </c>
      <c r="B1453" s="0" t="n">
        <f aca="false">MONTH(C1453)</f>
        <v>10</v>
      </c>
      <c r="C1453" s="23" t="n">
        <v>36076</v>
      </c>
      <c r="D1453" s="0" t="n">
        <f aca="false">MONTH(R1453)</f>
        <v>10</v>
      </c>
      <c r="E1453" s="0" t="n">
        <f aca="false">YEAR(R1453)</f>
        <v>1998</v>
      </c>
      <c r="F1453" s="36"/>
      <c r="G1453" s="24" t="n">
        <f aca="false">N1453-M1453</f>
        <v>-0.0328333333333335</v>
      </c>
      <c r="H1453" s="24" t="n">
        <f aca="false">O1453-N1453</f>
        <v>-0.00533333333333319</v>
      </c>
      <c r="I1453" s="24" t="n">
        <f aca="false">O1453-M1453</f>
        <v>-0.0381666666666667</v>
      </c>
      <c r="J1453" s="25" t="n">
        <f aca="false">VLOOKUP(C1453,'Nymex hist.'!A:B,2,0)</f>
        <v>2.254</v>
      </c>
      <c r="K1453" s="25"/>
      <c r="L1453" s="25"/>
      <c r="M1453" s="27" t="n">
        <f aca="false">SUMIF($S$3:$FQ$3,$E1453+1,$S1453:$FQ1453)/COUNTIF($S$3:$FQ$3,$E1453+1)</f>
        <v>2.28008333333333</v>
      </c>
      <c r="N1453" s="27" t="n">
        <f aca="false">SUMIF($S$3:$FQ$3,$E1453+2,$S1453:$FQ1453)/COUNTIF($S$3:$FQ$3,$E1453+2)</f>
        <v>2.24725</v>
      </c>
      <c r="O1453" s="27" t="n">
        <f aca="false">SUMIF($S$3:$FQ$3,$E1453+3,$S1453:$FQ1453)/COUNTIF($S$3:$FQ$3,$E1453+3)</f>
        <v>2.24191666666667</v>
      </c>
      <c r="P1453" s="27" t="n">
        <f aca="false">SUMIF($S$3:$FQ$3,$E1453+4,$S1453:$FQ1453)/COUNTIF($S$3:$FQ$3,$E1453+4)</f>
        <v>2.25691666666667</v>
      </c>
      <c r="Q1453" s="27" t="n">
        <f aca="false">SUMIF($S$3:$FQ$3,$E1453+5,$S1453:$FQ1453)/COUNTIF($S$3:$FQ$3,$E1453+5)</f>
        <v>2.28191666666667</v>
      </c>
      <c r="R1453" s="28" t="n">
        <v>36076</v>
      </c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30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 t="n">
        <v>2.254</v>
      </c>
      <c r="CK1453" s="29" t="n">
        <v>2.489</v>
      </c>
      <c r="CL1453" s="29" t="n">
        <v>2.584</v>
      </c>
      <c r="CM1453" s="29" t="n">
        <v>2.474</v>
      </c>
      <c r="CN1453" s="29" t="n">
        <v>2.345</v>
      </c>
      <c r="CO1453" s="29" t="n">
        <v>2.208</v>
      </c>
      <c r="CP1453" s="29" t="n">
        <v>2.163</v>
      </c>
      <c r="CQ1453" s="29" t="n">
        <v>2.158</v>
      </c>
      <c r="CR1453" s="29" t="n">
        <v>2.155</v>
      </c>
      <c r="CS1453" s="29" t="n">
        <v>2.155</v>
      </c>
      <c r="CT1453" s="29" t="n">
        <v>2.154</v>
      </c>
      <c r="CU1453" s="29" t="n">
        <v>2.188</v>
      </c>
      <c r="CV1453" s="29" t="n">
        <v>2.327</v>
      </c>
      <c r="CW1453" s="29" t="n">
        <v>2.45</v>
      </c>
      <c r="CX1453" s="29" t="n">
        <v>2.496</v>
      </c>
      <c r="CY1453" s="29" t="n">
        <v>2.388</v>
      </c>
      <c r="CZ1453" s="29" t="n">
        <v>2.269</v>
      </c>
      <c r="DA1453" s="29" t="n">
        <v>2.169</v>
      </c>
      <c r="DB1453" s="29" t="n">
        <v>2.14</v>
      </c>
      <c r="DC1453" s="29" t="n">
        <v>2.14</v>
      </c>
      <c r="DD1453" s="29" t="n">
        <v>2.143</v>
      </c>
      <c r="DE1453" s="29" t="n">
        <v>2.145</v>
      </c>
      <c r="DF1453" s="29" t="n">
        <v>2.146</v>
      </c>
      <c r="DG1453" s="29" t="n">
        <v>2.176</v>
      </c>
      <c r="DH1453" s="29" t="n">
        <v>2.307</v>
      </c>
      <c r="DI1453" s="29" t="n">
        <v>2.448</v>
      </c>
      <c r="DJ1453" s="29" t="n">
        <v>2.469</v>
      </c>
      <c r="DK1453" s="29" t="n">
        <v>2.35</v>
      </c>
      <c r="DL1453" s="29" t="n">
        <v>2.261</v>
      </c>
      <c r="DM1453" s="29" t="n">
        <v>2.16</v>
      </c>
      <c r="DN1453" s="29" t="n">
        <v>2.147</v>
      </c>
      <c r="DO1453" s="29" t="n">
        <v>2.147</v>
      </c>
      <c r="DP1453" s="29" t="n">
        <v>2.148</v>
      </c>
      <c r="DQ1453" s="29" t="n">
        <v>2.15</v>
      </c>
      <c r="DR1453" s="29" t="n">
        <v>2.15</v>
      </c>
      <c r="DS1453" s="29" t="n">
        <v>2.166</v>
      </c>
      <c r="DT1453" s="29" t="n">
        <v>2.307</v>
      </c>
      <c r="DU1453" s="29" t="n">
        <v>2.448</v>
      </c>
      <c r="DV1453" s="29" t="n">
        <v>2.484</v>
      </c>
      <c r="DW1453" s="29" t="n">
        <v>2.365</v>
      </c>
      <c r="DX1453" s="29" t="n">
        <v>2.276</v>
      </c>
      <c r="DY1453" s="29" t="n">
        <v>2.175</v>
      </c>
      <c r="DZ1453" s="29" t="n">
        <v>2.162</v>
      </c>
      <c r="EA1453" s="29" t="n">
        <v>2.162</v>
      </c>
      <c r="EB1453" s="29" t="n">
        <v>2.163</v>
      </c>
      <c r="EC1453" s="29" t="n">
        <v>2.165</v>
      </c>
      <c r="ED1453" s="29" t="n">
        <v>2.165</v>
      </c>
      <c r="EE1453" s="29" t="n">
        <v>2.181</v>
      </c>
      <c r="EF1453" s="29" t="n">
        <v>2.322</v>
      </c>
      <c r="EG1453" s="29" t="n">
        <v>2.463</v>
      </c>
      <c r="EH1453" s="29" t="n">
        <v>2.509</v>
      </c>
      <c r="EI1453" s="29" t="n">
        <v>2.39</v>
      </c>
      <c r="EJ1453" s="29" t="n">
        <v>2.301</v>
      </c>
      <c r="EK1453" s="29" t="n">
        <v>2.2</v>
      </c>
      <c r="EL1453" s="29" t="n">
        <v>2.187</v>
      </c>
      <c r="EM1453" s="29" t="n">
        <v>2.187</v>
      </c>
      <c r="EN1453" s="29" t="n">
        <v>2.188</v>
      </c>
      <c r="EO1453" s="29" t="n">
        <v>2.19</v>
      </c>
      <c r="EP1453" s="29" t="n">
        <v>2.19</v>
      </c>
      <c r="EQ1453" s="29" t="n">
        <v>2.206</v>
      </c>
      <c r="ER1453" s="29" t="n">
        <v>2.347</v>
      </c>
      <c r="ES1453" s="29" t="n">
        <v>2.488</v>
      </c>
      <c r="ET1453" s="29" t="n">
        <v>2.549</v>
      </c>
      <c r="EU1453" s="29" t="n">
        <v>2.43</v>
      </c>
      <c r="EV1453" s="29" t="n">
        <v>2.341</v>
      </c>
      <c r="EW1453" s="29" t="n">
        <v>2.24</v>
      </c>
      <c r="EX1453" s="29" t="n">
        <v>2.227</v>
      </c>
      <c r="EY1453" s="29" t="n">
        <v>2.227</v>
      </c>
      <c r="EZ1453" s="29" t="n">
        <v>2.228</v>
      </c>
      <c r="FA1453" s="29" t="n">
        <v>2.23</v>
      </c>
      <c r="FB1453" s="29" t="n">
        <v>2.23</v>
      </c>
      <c r="FC1453" s="29" t="n">
        <v>2.246</v>
      </c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29"/>
      <c r="GF1453" s="29"/>
      <c r="GG1453" s="29"/>
      <c r="GH1453" s="29"/>
      <c r="GI1453" s="29"/>
      <c r="GJ1453" s="29"/>
      <c r="GK1453" s="29"/>
      <c r="GL1453" s="29"/>
      <c r="GM1453" s="29"/>
      <c r="GN1453" s="29"/>
      <c r="GO1453" s="29"/>
      <c r="GP1453" s="29"/>
      <c r="GQ1453" s="29"/>
      <c r="GR1453" s="0"/>
      <c r="GS1453" s="0"/>
      <c r="GT1453" s="0"/>
      <c r="GU1453" s="0"/>
      <c r="GV1453" s="0"/>
      <c r="GW1453" s="0"/>
      <c r="GX1453" s="0"/>
      <c r="GY1453" s="0"/>
      <c r="GZ1453" s="0"/>
      <c r="HA1453" s="0"/>
      <c r="HB1453" s="0"/>
      <c r="HC1453" s="0"/>
      <c r="HD1453" s="0"/>
      <c r="HE1453" s="0"/>
      <c r="HF1453" s="0"/>
      <c r="HG1453" s="0"/>
      <c r="HH1453" s="0"/>
      <c r="HI1453" s="0"/>
      <c r="HJ1453" s="0"/>
      <c r="HK1453" s="0"/>
      <c r="HL1453" s="0"/>
      <c r="HM1453" s="0"/>
      <c r="HN1453" s="0"/>
      <c r="HO1453" s="0"/>
      <c r="HP1453" s="0"/>
      <c r="HQ1453" s="0"/>
      <c r="HR1453" s="0"/>
      <c r="HS1453" s="0"/>
      <c r="HT1453" s="0"/>
      <c r="HU1453" s="0"/>
      <c r="HV1453" s="0"/>
      <c r="HW1453" s="0"/>
      <c r="HX1453" s="0"/>
      <c r="HY1453" s="0"/>
      <c r="HZ1453" s="0"/>
      <c r="IA1453" s="0"/>
      <c r="IB1453" s="0"/>
      <c r="IC1453" s="0"/>
      <c r="ID1453" s="0"/>
      <c r="IE1453" s="0"/>
      <c r="IF1453" s="0"/>
      <c r="IG1453" s="0"/>
      <c r="IH1453" s="0"/>
      <c r="II1453" s="0"/>
      <c r="IJ1453" s="0"/>
      <c r="IK1453" s="0"/>
      <c r="IL1453" s="0"/>
      <c r="IM1453" s="0"/>
      <c r="IN1453" s="0"/>
      <c r="IO1453" s="0"/>
      <c r="IP1453" s="0"/>
      <c r="IQ1453" s="0"/>
      <c r="IR1453" s="0"/>
      <c r="IS1453" s="0"/>
      <c r="IT1453" s="0"/>
      <c r="IU1453" s="0"/>
      <c r="IV1453" s="0"/>
      <c r="IW1453" s="0"/>
    </row>
    <row r="1454" customFormat="false" ht="12.75" hidden="true" customHeight="false" outlineLevel="0" collapsed="false">
      <c r="A1454" s="0" t="n">
        <f aca="false">WEEKDAY(C1454,2)</f>
        <v>5</v>
      </c>
      <c r="B1454" s="0" t="n">
        <f aca="false">MONTH(C1454)</f>
        <v>10</v>
      </c>
      <c r="C1454" s="23" t="n">
        <v>36077</v>
      </c>
      <c r="D1454" s="0" t="n">
        <f aca="false">MONTH(R1454)</f>
        <v>10</v>
      </c>
      <c r="E1454" s="0" t="n">
        <f aca="false">YEAR(R1454)</f>
        <v>1998</v>
      </c>
      <c r="F1454" s="36"/>
      <c r="G1454" s="24" t="n">
        <f aca="false">N1454-M1454</f>
        <v>-0.0241666666666664</v>
      </c>
      <c r="H1454" s="24" t="n">
        <f aca="false">O1454-N1454</f>
        <v>-0.00199999999999978</v>
      </c>
      <c r="I1454" s="24" t="n">
        <f aca="false">O1454-M1454</f>
        <v>-0.0261666666666662</v>
      </c>
      <c r="J1454" s="25" t="n">
        <f aca="false">VLOOKUP(C1454,'Nymex hist.'!A:B,2,0)</f>
        <v>2.191</v>
      </c>
      <c r="K1454" s="25"/>
      <c r="L1454" s="25"/>
      <c r="M1454" s="27" t="n">
        <f aca="false">SUMIF($S$3:$FQ$3,$E1454+1,$S1454:$FQ1454)/COUNTIF($S$3:$FQ$3,$E1454+1)</f>
        <v>2.28141666666667</v>
      </c>
      <c r="N1454" s="27" t="n">
        <f aca="false">SUMIF($S$3:$FQ$3,$E1454+2,$S1454:$FQ1454)/COUNTIF($S$3:$FQ$3,$E1454+2)</f>
        <v>2.25725</v>
      </c>
      <c r="O1454" s="27" t="n">
        <f aca="false">SUMIF($S$3:$FQ$3,$E1454+3,$S1454:$FQ1454)/COUNTIF($S$3:$FQ$3,$E1454+3)</f>
        <v>2.25525</v>
      </c>
      <c r="P1454" s="27" t="n">
        <f aca="false">SUMIF($S$3:$FQ$3,$E1454+4,$S1454:$FQ1454)/COUNTIF($S$3:$FQ$3,$E1454+4)</f>
        <v>2.27025</v>
      </c>
      <c r="Q1454" s="27" t="n">
        <f aca="false">SUMIF($S$3:$FQ$3,$E1454+5,$S1454:$FQ1454)/COUNTIF($S$3:$FQ$3,$E1454+5)</f>
        <v>2.29525</v>
      </c>
      <c r="R1454" s="28" t="n">
        <v>36077</v>
      </c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30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 t="n">
        <v>2.191</v>
      </c>
      <c r="CK1454" s="29" t="n">
        <v>2.45</v>
      </c>
      <c r="CL1454" s="29" t="n">
        <v>2.556</v>
      </c>
      <c r="CM1454" s="29" t="n">
        <v>2.45</v>
      </c>
      <c r="CN1454" s="29" t="n">
        <v>2.335</v>
      </c>
      <c r="CO1454" s="29" t="n">
        <v>2.21</v>
      </c>
      <c r="CP1454" s="29" t="n">
        <v>2.17</v>
      </c>
      <c r="CQ1454" s="29" t="n">
        <v>2.165</v>
      </c>
      <c r="CR1454" s="29" t="n">
        <v>2.165</v>
      </c>
      <c r="CS1454" s="29" t="n">
        <v>2.165</v>
      </c>
      <c r="CT1454" s="29" t="n">
        <v>2.165</v>
      </c>
      <c r="CU1454" s="29" t="n">
        <v>2.199</v>
      </c>
      <c r="CV1454" s="29" t="n">
        <v>2.337</v>
      </c>
      <c r="CW1454" s="29" t="n">
        <v>2.46</v>
      </c>
      <c r="CX1454" s="29" t="n">
        <v>2.506</v>
      </c>
      <c r="CY1454" s="29" t="n">
        <v>2.398</v>
      </c>
      <c r="CZ1454" s="29" t="n">
        <v>2.279</v>
      </c>
      <c r="DA1454" s="29" t="n">
        <v>2.179</v>
      </c>
      <c r="DB1454" s="29" t="n">
        <v>2.15</v>
      </c>
      <c r="DC1454" s="29" t="n">
        <v>2.15</v>
      </c>
      <c r="DD1454" s="29" t="n">
        <v>2.153</v>
      </c>
      <c r="DE1454" s="29" t="n">
        <v>2.155</v>
      </c>
      <c r="DF1454" s="29" t="n">
        <v>2.156</v>
      </c>
      <c r="DG1454" s="29" t="n">
        <v>2.186</v>
      </c>
      <c r="DH1454" s="29" t="n">
        <v>2.317</v>
      </c>
      <c r="DI1454" s="29" t="n">
        <v>2.458</v>
      </c>
      <c r="DJ1454" s="29" t="n">
        <v>2.483</v>
      </c>
      <c r="DK1454" s="29" t="n">
        <v>2.364</v>
      </c>
      <c r="DL1454" s="29" t="n">
        <v>2.275</v>
      </c>
      <c r="DM1454" s="29" t="n">
        <v>2.174</v>
      </c>
      <c r="DN1454" s="29" t="n">
        <v>2.161</v>
      </c>
      <c r="DO1454" s="29" t="n">
        <v>2.161</v>
      </c>
      <c r="DP1454" s="29" t="n">
        <v>2.162</v>
      </c>
      <c r="DQ1454" s="29" t="n">
        <v>2.164</v>
      </c>
      <c r="DR1454" s="29" t="n">
        <v>2.164</v>
      </c>
      <c r="DS1454" s="29" t="n">
        <v>2.18</v>
      </c>
      <c r="DT1454" s="29" t="n">
        <v>2.317</v>
      </c>
      <c r="DU1454" s="29" t="n">
        <v>2.458</v>
      </c>
      <c r="DV1454" s="29" t="n">
        <v>2.498</v>
      </c>
      <c r="DW1454" s="29" t="n">
        <v>2.379</v>
      </c>
      <c r="DX1454" s="29" t="n">
        <v>2.29</v>
      </c>
      <c r="DY1454" s="29" t="n">
        <v>2.189</v>
      </c>
      <c r="DZ1454" s="29" t="n">
        <v>2.176</v>
      </c>
      <c r="EA1454" s="29" t="n">
        <v>2.176</v>
      </c>
      <c r="EB1454" s="29" t="n">
        <v>2.177</v>
      </c>
      <c r="EC1454" s="29" t="n">
        <v>2.179</v>
      </c>
      <c r="ED1454" s="29" t="n">
        <v>2.179</v>
      </c>
      <c r="EE1454" s="29" t="n">
        <v>2.195</v>
      </c>
      <c r="EF1454" s="29" t="n">
        <v>2.332</v>
      </c>
      <c r="EG1454" s="29" t="n">
        <v>2.473</v>
      </c>
      <c r="EH1454" s="29" t="n">
        <v>2.523</v>
      </c>
      <c r="EI1454" s="29" t="n">
        <v>2.404</v>
      </c>
      <c r="EJ1454" s="29" t="n">
        <v>2.315</v>
      </c>
      <c r="EK1454" s="29" t="n">
        <v>2.214</v>
      </c>
      <c r="EL1454" s="29" t="n">
        <v>2.201</v>
      </c>
      <c r="EM1454" s="29" t="n">
        <v>2.201</v>
      </c>
      <c r="EN1454" s="29" t="n">
        <v>2.202</v>
      </c>
      <c r="EO1454" s="29" t="n">
        <v>2.204</v>
      </c>
      <c r="EP1454" s="29" t="n">
        <v>2.204</v>
      </c>
      <c r="EQ1454" s="29" t="n">
        <v>2.22</v>
      </c>
      <c r="ER1454" s="29" t="n">
        <v>2.357</v>
      </c>
      <c r="ES1454" s="29" t="n">
        <v>2.498</v>
      </c>
      <c r="ET1454" s="29" t="n">
        <v>2.563</v>
      </c>
      <c r="EU1454" s="29" t="n">
        <v>2.444</v>
      </c>
      <c r="EV1454" s="29" t="n">
        <v>2.355</v>
      </c>
      <c r="EW1454" s="29" t="n">
        <v>2.254</v>
      </c>
      <c r="EX1454" s="29" t="n">
        <v>2.241</v>
      </c>
      <c r="EY1454" s="29" t="n">
        <v>2.241</v>
      </c>
      <c r="EZ1454" s="29" t="n">
        <v>2.242</v>
      </c>
      <c r="FA1454" s="29" t="n">
        <v>2.244</v>
      </c>
      <c r="FB1454" s="29" t="n">
        <v>2.244</v>
      </c>
      <c r="FC1454" s="29" t="n">
        <v>2.26</v>
      </c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  <c r="GM1454" s="29"/>
      <c r="GN1454" s="29"/>
      <c r="GO1454" s="29"/>
      <c r="GP1454" s="29"/>
      <c r="GQ1454" s="29"/>
      <c r="GR1454" s="0"/>
      <c r="GS1454" s="0"/>
      <c r="GT1454" s="0"/>
      <c r="GU1454" s="0"/>
      <c r="GV1454" s="0"/>
      <c r="GW1454" s="0"/>
      <c r="GX1454" s="0"/>
      <c r="GY1454" s="0"/>
      <c r="GZ1454" s="0"/>
      <c r="HA1454" s="0"/>
      <c r="HB1454" s="0"/>
      <c r="HC1454" s="0"/>
      <c r="HD1454" s="0"/>
      <c r="HE1454" s="0"/>
      <c r="HF1454" s="0"/>
      <c r="HG1454" s="0"/>
      <c r="HH1454" s="0"/>
      <c r="HI1454" s="0"/>
      <c r="HJ1454" s="0"/>
      <c r="HK1454" s="0"/>
      <c r="HL1454" s="0"/>
      <c r="HM1454" s="0"/>
      <c r="HN1454" s="0"/>
      <c r="HO1454" s="0"/>
      <c r="HP1454" s="0"/>
      <c r="HQ1454" s="0"/>
      <c r="HR1454" s="0"/>
      <c r="HS1454" s="0"/>
      <c r="HT1454" s="0"/>
      <c r="HU1454" s="0"/>
      <c r="HV1454" s="0"/>
      <c r="HW1454" s="0"/>
      <c r="HX1454" s="0"/>
      <c r="HY1454" s="0"/>
      <c r="HZ1454" s="0"/>
      <c r="IA1454" s="0"/>
      <c r="IB1454" s="0"/>
      <c r="IC1454" s="0"/>
      <c r="ID1454" s="0"/>
      <c r="IE1454" s="0"/>
      <c r="IF1454" s="0"/>
      <c r="IG1454" s="0"/>
      <c r="IH1454" s="0"/>
      <c r="II1454" s="0"/>
      <c r="IJ1454" s="0"/>
      <c r="IK1454" s="0"/>
      <c r="IL1454" s="0"/>
      <c r="IM1454" s="0"/>
      <c r="IN1454" s="0"/>
      <c r="IO1454" s="0"/>
      <c r="IP1454" s="0"/>
      <c r="IQ1454" s="0"/>
      <c r="IR1454" s="0"/>
      <c r="IS1454" s="0"/>
      <c r="IT1454" s="0"/>
      <c r="IU1454" s="0"/>
      <c r="IV1454" s="0"/>
      <c r="IW1454" s="0"/>
    </row>
    <row r="1455" customFormat="false" ht="12.75" hidden="true" customHeight="false" outlineLevel="0" collapsed="false">
      <c r="A1455" s="0" t="n">
        <f aca="false">WEEKDAY(C1455,2)</f>
        <v>1</v>
      </c>
      <c r="B1455" s="0" t="n">
        <f aca="false">MONTH(C1455)</f>
        <v>10</v>
      </c>
      <c r="C1455" s="23" t="n">
        <v>36080</v>
      </c>
      <c r="D1455" s="0" t="n">
        <f aca="false">MONTH(R1455)</f>
        <v>10</v>
      </c>
      <c r="E1455" s="0" t="n">
        <f aca="false">YEAR(R1455)</f>
        <v>1998</v>
      </c>
      <c r="F1455" s="36"/>
      <c r="G1455" s="24" t="n">
        <f aca="false">N1455-M1455</f>
        <v>-0.0161666666666664</v>
      </c>
      <c r="H1455" s="24" t="n">
        <f aca="false">O1455-N1455</f>
        <v>-0.00200000000000022</v>
      </c>
      <c r="I1455" s="24" t="n">
        <f aca="false">O1455-M1455</f>
        <v>-0.0181666666666667</v>
      </c>
      <c r="J1455" s="25" t="n">
        <f aca="false">VLOOKUP(C1455,'Nymex hist.'!A:B,2,0)</f>
        <v>2.089</v>
      </c>
      <c r="K1455" s="25"/>
      <c r="L1455" s="25"/>
      <c r="M1455" s="27" t="n">
        <f aca="false">SUMIF($S$3:$FQ$3,$E1455+1,$S1455:$FQ1455)/COUNTIF($S$3:$FQ$3,$E1455+1)</f>
        <v>2.26841666666667</v>
      </c>
      <c r="N1455" s="27" t="n">
        <f aca="false">SUMIF($S$3:$FQ$3,$E1455+2,$S1455:$FQ1455)/COUNTIF($S$3:$FQ$3,$E1455+2)</f>
        <v>2.25225</v>
      </c>
      <c r="O1455" s="27" t="n">
        <f aca="false">SUMIF($S$3:$FQ$3,$E1455+3,$S1455:$FQ1455)/COUNTIF($S$3:$FQ$3,$E1455+3)</f>
        <v>2.25025</v>
      </c>
      <c r="P1455" s="27" t="n">
        <f aca="false">SUMIF($S$3:$FQ$3,$E1455+4,$S1455:$FQ1455)/COUNTIF($S$3:$FQ$3,$E1455+4)</f>
        <v>2.26525</v>
      </c>
      <c r="Q1455" s="27" t="n">
        <f aca="false">SUMIF($S$3:$FQ$3,$E1455+5,$S1455:$FQ1455)/COUNTIF($S$3:$FQ$3,$E1455+5)</f>
        <v>2.29025</v>
      </c>
      <c r="R1455" s="28" t="n">
        <v>36080</v>
      </c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30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 t="n">
        <v>2.089</v>
      </c>
      <c r="CK1455" s="29" t="n">
        <v>2.382</v>
      </c>
      <c r="CL1455" s="29" t="n">
        <v>2.5</v>
      </c>
      <c r="CM1455" s="29" t="n">
        <v>2.415</v>
      </c>
      <c r="CN1455" s="29" t="n">
        <v>2.32</v>
      </c>
      <c r="CO1455" s="29" t="n">
        <v>2.2</v>
      </c>
      <c r="CP1455" s="29" t="n">
        <v>2.165</v>
      </c>
      <c r="CQ1455" s="29" t="n">
        <v>2.16</v>
      </c>
      <c r="CR1455" s="29" t="n">
        <v>2.16</v>
      </c>
      <c r="CS1455" s="29" t="n">
        <v>2.16</v>
      </c>
      <c r="CT1455" s="29" t="n">
        <v>2.16</v>
      </c>
      <c r="CU1455" s="29" t="n">
        <v>2.194</v>
      </c>
      <c r="CV1455" s="29" t="n">
        <v>2.332</v>
      </c>
      <c r="CW1455" s="29" t="n">
        <v>2.455</v>
      </c>
      <c r="CX1455" s="29" t="n">
        <v>2.501</v>
      </c>
      <c r="CY1455" s="29" t="n">
        <v>2.393</v>
      </c>
      <c r="CZ1455" s="29" t="n">
        <v>2.274</v>
      </c>
      <c r="DA1455" s="29" t="n">
        <v>2.174</v>
      </c>
      <c r="DB1455" s="29" t="n">
        <v>2.145</v>
      </c>
      <c r="DC1455" s="29" t="n">
        <v>2.145</v>
      </c>
      <c r="DD1455" s="29" t="n">
        <v>2.148</v>
      </c>
      <c r="DE1455" s="29" t="n">
        <v>2.15</v>
      </c>
      <c r="DF1455" s="29" t="n">
        <v>2.151</v>
      </c>
      <c r="DG1455" s="29" t="n">
        <v>2.181</v>
      </c>
      <c r="DH1455" s="29" t="n">
        <v>2.312</v>
      </c>
      <c r="DI1455" s="29" t="n">
        <v>2.453</v>
      </c>
      <c r="DJ1455" s="29" t="n">
        <v>2.478</v>
      </c>
      <c r="DK1455" s="29" t="n">
        <v>2.359</v>
      </c>
      <c r="DL1455" s="29" t="n">
        <v>2.27</v>
      </c>
      <c r="DM1455" s="29" t="n">
        <v>2.169</v>
      </c>
      <c r="DN1455" s="29" t="n">
        <v>2.156</v>
      </c>
      <c r="DO1455" s="29" t="n">
        <v>2.156</v>
      </c>
      <c r="DP1455" s="29" t="n">
        <v>2.157</v>
      </c>
      <c r="DQ1455" s="29" t="n">
        <v>2.159</v>
      </c>
      <c r="DR1455" s="29" t="n">
        <v>2.159</v>
      </c>
      <c r="DS1455" s="29" t="n">
        <v>2.175</v>
      </c>
      <c r="DT1455" s="29" t="n">
        <v>2.312</v>
      </c>
      <c r="DU1455" s="29" t="n">
        <v>2.453</v>
      </c>
      <c r="DV1455" s="29" t="n">
        <v>2.493</v>
      </c>
      <c r="DW1455" s="29" t="n">
        <v>2.374</v>
      </c>
      <c r="DX1455" s="29" t="n">
        <v>2.285</v>
      </c>
      <c r="DY1455" s="29" t="n">
        <v>2.184</v>
      </c>
      <c r="DZ1455" s="29" t="n">
        <v>2.171</v>
      </c>
      <c r="EA1455" s="29" t="n">
        <v>2.171</v>
      </c>
      <c r="EB1455" s="29" t="n">
        <v>2.172</v>
      </c>
      <c r="EC1455" s="29" t="n">
        <v>2.174</v>
      </c>
      <c r="ED1455" s="29" t="n">
        <v>2.174</v>
      </c>
      <c r="EE1455" s="29" t="n">
        <v>2.19</v>
      </c>
      <c r="EF1455" s="29" t="n">
        <v>2.327</v>
      </c>
      <c r="EG1455" s="29" t="n">
        <v>2.468</v>
      </c>
      <c r="EH1455" s="29" t="n">
        <v>2.518</v>
      </c>
      <c r="EI1455" s="29" t="n">
        <v>2.399</v>
      </c>
      <c r="EJ1455" s="29" t="n">
        <v>2.31</v>
      </c>
      <c r="EK1455" s="29" t="n">
        <v>2.209</v>
      </c>
      <c r="EL1455" s="29" t="n">
        <v>2.196</v>
      </c>
      <c r="EM1455" s="29" t="n">
        <v>2.196</v>
      </c>
      <c r="EN1455" s="29" t="n">
        <v>2.197</v>
      </c>
      <c r="EO1455" s="29" t="n">
        <v>2.199</v>
      </c>
      <c r="EP1455" s="29" t="n">
        <v>2.199</v>
      </c>
      <c r="EQ1455" s="29" t="n">
        <v>2.215</v>
      </c>
      <c r="ER1455" s="29" t="n">
        <v>2.352</v>
      </c>
      <c r="ES1455" s="29" t="n">
        <v>2.493</v>
      </c>
      <c r="ET1455" s="29" t="n">
        <v>2.558</v>
      </c>
      <c r="EU1455" s="29" t="n">
        <v>2.439</v>
      </c>
      <c r="EV1455" s="29" t="n">
        <v>2.35</v>
      </c>
      <c r="EW1455" s="29" t="n">
        <v>2.249</v>
      </c>
      <c r="EX1455" s="29" t="n">
        <v>2.236</v>
      </c>
      <c r="EY1455" s="29" t="n">
        <v>2.236</v>
      </c>
      <c r="EZ1455" s="29" t="n">
        <v>2.237</v>
      </c>
      <c r="FA1455" s="29" t="n">
        <v>2.239</v>
      </c>
      <c r="FB1455" s="29" t="n">
        <v>2.239</v>
      </c>
      <c r="FC1455" s="29" t="n">
        <v>2.255</v>
      </c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29"/>
      <c r="GF1455" s="29"/>
      <c r="GG1455" s="29"/>
      <c r="GH1455" s="29"/>
      <c r="GI1455" s="29"/>
      <c r="GJ1455" s="29"/>
      <c r="GK1455" s="29"/>
      <c r="GL1455" s="29"/>
      <c r="GM1455" s="29"/>
      <c r="GN1455" s="29"/>
      <c r="GO1455" s="29"/>
      <c r="GP1455" s="29"/>
      <c r="GQ1455" s="29"/>
      <c r="GR1455" s="0"/>
      <c r="GS1455" s="0"/>
      <c r="GT1455" s="0"/>
      <c r="GU1455" s="0"/>
      <c r="GV1455" s="0"/>
      <c r="GW1455" s="0"/>
      <c r="GX1455" s="0"/>
      <c r="GY1455" s="0"/>
      <c r="GZ1455" s="0"/>
      <c r="HA1455" s="0"/>
      <c r="HB1455" s="0"/>
      <c r="HC1455" s="0"/>
      <c r="HD1455" s="0"/>
      <c r="HE1455" s="0"/>
      <c r="HF1455" s="0"/>
      <c r="HG1455" s="0"/>
      <c r="HH1455" s="0"/>
      <c r="HI1455" s="0"/>
      <c r="HJ1455" s="0"/>
      <c r="HK1455" s="0"/>
      <c r="HL1455" s="0"/>
      <c r="HM1455" s="0"/>
      <c r="HN1455" s="0"/>
      <c r="HO1455" s="0"/>
      <c r="HP1455" s="0"/>
      <c r="HQ1455" s="0"/>
      <c r="HR1455" s="0"/>
      <c r="HS1455" s="0"/>
      <c r="HT1455" s="0"/>
      <c r="HU1455" s="0"/>
      <c r="HV1455" s="0"/>
      <c r="HW1455" s="0"/>
      <c r="HX1455" s="0"/>
      <c r="HY1455" s="0"/>
      <c r="HZ1455" s="0"/>
      <c r="IA1455" s="0"/>
      <c r="IB1455" s="0"/>
      <c r="IC1455" s="0"/>
      <c r="ID1455" s="0"/>
      <c r="IE1455" s="0"/>
      <c r="IF1455" s="0"/>
      <c r="IG1455" s="0"/>
      <c r="IH1455" s="0"/>
      <c r="II1455" s="0"/>
      <c r="IJ1455" s="0"/>
      <c r="IK1455" s="0"/>
      <c r="IL1455" s="0"/>
      <c r="IM1455" s="0"/>
      <c r="IN1455" s="0"/>
      <c r="IO1455" s="0"/>
      <c r="IP1455" s="0"/>
      <c r="IQ1455" s="0"/>
      <c r="IR1455" s="0"/>
      <c r="IS1455" s="0"/>
      <c r="IT1455" s="0"/>
      <c r="IU1455" s="0"/>
      <c r="IV1455" s="0"/>
      <c r="IW1455" s="0"/>
    </row>
    <row r="1456" customFormat="false" ht="12.75" hidden="true" customHeight="false" outlineLevel="0" collapsed="false">
      <c r="A1456" s="0" t="n">
        <f aca="false">WEEKDAY(C1456,2)</f>
        <v>2</v>
      </c>
      <c r="B1456" s="0" t="n">
        <f aca="false">MONTH(C1456)</f>
        <v>10</v>
      </c>
      <c r="C1456" s="23" t="n">
        <v>36081</v>
      </c>
      <c r="D1456" s="0" t="n">
        <f aca="false">MONTH(R1456)</f>
        <v>10</v>
      </c>
      <c r="E1456" s="0" t="n">
        <f aca="false">YEAR(R1456)</f>
        <v>1998</v>
      </c>
      <c r="F1456" s="36"/>
      <c r="G1456" s="24" t="n">
        <f aca="false">N1456-M1456</f>
        <v>-0.0148333333333333</v>
      </c>
      <c r="H1456" s="24" t="n">
        <f aca="false">O1456-N1456</f>
        <v>0.00116666666666676</v>
      </c>
      <c r="I1456" s="24" t="n">
        <f aca="false">O1456-M1456</f>
        <v>-0.0136666666666665</v>
      </c>
      <c r="J1456" s="25" t="n">
        <f aca="false">VLOOKUP(C1456,'Nymex hist.'!A:B,2,0)</f>
        <v>2.084</v>
      </c>
      <c r="K1456" s="25"/>
      <c r="L1456" s="25"/>
      <c r="M1456" s="27" t="n">
        <f aca="false">SUMIF($S$3:$FQ$3,$E1456+1,$S1456:$FQ1456)/COUNTIF($S$3:$FQ$3,$E1456+1)</f>
        <v>2.26708333333333</v>
      </c>
      <c r="N1456" s="27" t="n">
        <f aca="false">SUMIF($S$3:$FQ$3,$E1456+2,$S1456:$FQ1456)/COUNTIF($S$3:$FQ$3,$E1456+2)</f>
        <v>2.25225</v>
      </c>
      <c r="O1456" s="27" t="n">
        <f aca="false">SUMIF($S$3:$FQ$3,$E1456+3,$S1456:$FQ1456)/COUNTIF($S$3:$FQ$3,$E1456+3)</f>
        <v>2.25341666666667</v>
      </c>
      <c r="P1456" s="27" t="n">
        <f aca="false">SUMIF($S$3:$FQ$3,$E1456+4,$S1456:$FQ1456)/COUNTIF($S$3:$FQ$3,$E1456+4)</f>
        <v>2.26841666666667</v>
      </c>
      <c r="Q1456" s="27" t="n">
        <f aca="false">SUMIF($S$3:$FQ$3,$E1456+5,$S1456:$FQ1456)/COUNTIF($S$3:$FQ$3,$E1456+5)</f>
        <v>2.29341666666667</v>
      </c>
      <c r="R1456" s="28" t="n">
        <v>36081</v>
      </c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30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 t="n">
        <v>2.084</v>
      </c>
      <c r="CK1456" s="29" t="n">
        <v>2.366</v>
      </c>
      <c r="CL1456" s="29" t="n">
        <v>2.489</v>
      </c>
      <c r="CM1456" s="29" t="n">
        <v>2.41</v>
      </c>
      <c r="CN1456" s="29" t="n">
        <v>2.32</v>
      </c>
      <c r="CO1456" s="29" t="n">
        <v>2.2</v>
      </c>
      <c r="CP1456" s="29" t="n">
        <v>2.165</v>
      </c>
      <c r="CQ1456" s="29" t="n">
        <v>2.16</v>
      </c>
      <c r="CR1456" s="29" t="n">
        <v>2.16</v>
      </c>
      <c r="CS1456" s="29" t="n">
        <v>2.16</v>
      </c>
      <c r="CT1456" s="29" t="n">
        <v>2.16</v>
      </c>
      <c r="CU1456" s="29" t="n">
        <v>2.194</v>
      </c>
      <c r="CV1456" s="29" t="n">
        <v>2.332</v>
      </c>
      <c r="CW1456" s="29" t="n">
        <v>2.455</v>
      </c>
      <c r="CX1456" s="29" t="n">
        <v>2.501</v>
      </c>
      <c r="CY1456" s="29" t="n">
        <v>2.393</v>
      </c>
      <c r="CZ1456" s="29" t="n">
        <v>2.274</v>
      </c>
      <c r="DA1456" s="29" t="n">
        <v>2.174</v>
      </c>
      <c r="DB1456" s="29" t="n">
        <v>2.145</v>
      </c>
      <c r="DC1456" s="29" t="n">
        <v>2.145</v>
      </c>
      <c r="DD1456" s="29" t="n">
        <v>2.148</v>
      </c>
      <c r="DE1456" s="29" t="n">
        <v>2.15</v>
      </c>
      <c r="DF1456" s="29" t="n">
        <v>2.151</v>
      </c>
      <c r="DG1456" s="29" t="n">
        <v>2.181</v>
      </c>
      <c r="DH1456" s="29" t="n">
        <v>2.312</v>
      </c>
      <c r="DI1456" s="29" t="n">
        <v>2.453</v>
      </c>
      <c r="DJ1456" s="29" t="n">
        <v>2.48</v>
      </c>
      <c r="DK1456" s="29" t="n">
        <v>2.363</v>
      </c>
      <c r="DL1456" s="29" t="n">
        <v>2.274</v>
      </c>
      <c r="DM1456" s="29" t="n">
        <v>2.173</v>
      </c>
      <c r="DN1456" s="29" t="n">
        <v>2.16</v>
      </c>
      <c r="DO1456" s="29" t="n">
        <v>2.16</v>
      </c>
      <c r="DP1456" s="29" t="n">
        <v>2.161</v>
      </c>
      <c r="DQ1456" s="29" t="n">
        <v>2.163</v>
      </c>
      <c r="DR1456" s="29" t="n">
        <v>2.163</v>
      </c>
      <c r="DS1456" s="29" t="n">
        <v>2.179</v>
      </c>
      <c r="DT1456" s="29" t="n">
        <v>2.312</v>
      </c>
      <c r="DU1456" s="29" t="n">
        <v>2.453</v>
      </c>
      <c r="DV1456" s="29" t="n">
        <v>2.495</v>
      </c>
      <c r="DW1456" s="29" t="n">
        <v>2.378</v>
      </c>
      <c r="DX1456" s="29" t="n">
        <v>2.289</v>
      </c>
      <c r="DY1456" s="29" t="n">
        <v>2.188</v>
      </c>
      <c r="DZ1456" s="29" t="n">
        <v>2.175</v>
      </c>
      <c r="EA1456" s="29" t="n">
        <v>2.175</v>
      </c>
      <c r="EB1456" s="29" t="n">
        <v>2.176</v>
      </c>
      <c r="EC1456" s="29" t="n">
        <v>2.178</v>
      </c>
      <c r="ED1456" s="29" t="n">
        <v>2.178</v>
      </c>
      <c r="EE1456" s="29" t="n">
        <v>2.194</v>
      </c>
      <c r="EF1456" s="29" t="n">
        <v>2.327</v>
      </c>
      <c r="EG1456" s="29" t="n">
        <v>2.468</v>
      </c>
      <c r="EH1456" s="29" t="n">
        <v>2.52</v>
      </c>
      <c r="EI1456" s="29" t="n">
        <v>2.403</v>
      </c>
      <c r="EJ1456" s="29" t="n">
        <v>2.314</v>
      </c>
      <c r="EK1456" s="29" t="n">
        <v>2.213</v>
      </c>
      <c r="EL1456" s="29" t="n">
        <v>2.2</v>
      </c>
      <c r="EM1456" s="29" t="n">
        <v>2.2</v>
      </c>
      <c r="EN1456" s="29" t="n">
        <v>2.201</v>
      </c>
      <c r="EO1456" s="29" t="n">
        <v>2.203</v>
      </c>
      <c r="EP1456" s="29" t="n">
        <v>2.203</v>
      </c>
      <c r="EQ1456" s="29" t="n">
        <v>2.219</v>
      </c>
      <c r="ER1456" s="29" t="n">
        <v>2.352</v>
      </c>
      <c r="ES1456" s="29" t="n">
        <v>2.493</v>
      </c>
      <c r="ET1456" s="29" t="n">
        <v>2.56</v>
      </c>
      <c r="EU1456" s="29" t="n">
        <v>2.443</v>
      </c>
      <c r="EV1456" s="29" t="n">
        <v>2.354</v>
      </c>
      <c r="EW1456" s="29" t="n">
        <v>2.253</v>
      </c>
      <c r="EX1456" s="29" t="n">
        <v>2.24</v>
      </c>
      <c r="EY1456" s="29" t="n">
        <v>2.24</v>
      </c>
      <c r="EZ1456" s="29" t="n">
        <v>2.241</v>
      </c>
      <c r="FA1456" s="29" t="n">
        <v>2.243</v>
      </c>
      <c r="FB1456" s="29" t="n">
        <v>2.243</v>
      </c>
      <c r="FC1456" s="29" t="n">
        <v>2.259</v>
      </c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29"/>
      <c r="GF1456" s="29"/>
      <c r="GG1456" s="29"/>
      <c r="GH1456" s="29"/>
      <c r="GI1456" s="29"/>
      <c r="GJ1456" s="29"/>
      <c r="GK1456" s="29"/>
      <c r="GL1456" s="29"/>
      <c r="GM1456" s="29"/>
      <c r="GN1456" s="29"/>
      <c r="GO1456" s="29"/>
      <c r="GP1456" s="29"/>
      <c r="GQ1456" s="29"/>
      <c r="GR1456" s="0"/>
      <c r="GS1456" s="0"/>
      <c r="GT1456" s="0"/>
      <c r="GU1456" s="0"/>
      <c r="GV1456" s="0"/>
      <c r="GW1456" s="0"/>
      <c r="GX1456" s="0"/>
      <c r="GY1456" s="0"/>
      <c r="GZ1456" s="0"/>
      <c r="HA1456" s="0"/>
      <c r="HB1456" s="0"/>
      <c r="HC1456" s="0"/>
      <c r="HD1456" s="0"/>
      <c r="HE1456" s="0"/>
      <c r="HF1456" s="0"/>
      <c r="HG1456" s="0"/>
      <c r="HH1456" s="0"/>
      <c r="HI1456" s="0"/>
      <c r="HJ1456" s="0"/>
      <c r="HK1456" s="0"/>
      <c r="HL1456" s="0"/>
      <c r="HM1456" s="0"/>
      <c r="HN1456" s="0"/>
      <c r="HO1456" s="0"/>
      <c r="HP1456" s="0"/>
      <c r="HQ1456" s="0"/>
      <c r="HR1456" s="0"/>
      <c r="HS1456" s="0"/>
      <c r="HT1456" s="0"/>
      <c r="HU1456" s="0"/>
      <c r="HV1456" s="0"/>
      <c r="HW1456" s="0"/>
      <c r="HX1456" s="0"/>
      <c r="HY1456" s="0"/>
      <c r="HZ1456" s="0"/>
      <c r="IA1456" s="0"/>
      <c r="IB1456" s="0"/>
      <c r="IC1456" s="0"/>
      <c r="ID1456" s="0"/>
      <c r="IE1456" s="0"/>
      <c r="IF1456" s="0"/>
      <c r="IG1456" s="0"/>
      <c r="IH1456" s="0"/>
      <c r="II1456" s="0"/>
      <c r="IJ1456" s="0"/>
      <c r="IK1456" s="0"/>
      <c r="IL1456" s="0"/>
      <c r="IM1456" s="0"/>
      <c r="IN1456" s="0"/>
      <c r="IO1456" s="0"/>
      <c r="IP1456" s="0"/>
      <c r="IQ1456" s="0"/>
      <c r="IR1456" s="0"/>
      <c r="IS1456" s="0"/>
      <c r="IT1456" s="0"/>
      <c r="IU1456" s="0"/>
      <c r="IV1456" s="0"/>
      <c r="IW1456" s="0"/>
    </row>
    <row r="1457" customFormat="false" ht="12.75" hidden="true" customHeight="false" outlineLevel="0" collapsed="false">
      <c r="A1457" s="0" t="n">
        <f aca="false">WEEKDAY(C1457,2)</f>
        <v>3</v>
      </c>
      <c r="B1457" s="0" t="n">
        <f aca="false">MONTH(C1457)</f>
        <v>10</v>
      </c>
      <c r="C1457" s="23" t="n">
        <v>36082</v>
      </c>
      <c r="D1457" s="0" t="n">
        <f aca="false">MONTH(R1457)</f>
        <v>10</v>
      </c>
      <c r="E1457" s="0" t="n">
        <f aca="false">YEAR(R1457)</f>
        <v>1998</v>
      </c>
      <c r="F1457" s="36"/>
      <c r="G1457" s="24" t="n">
        <f aca="false">N1457-M1457</f>
        <v>-0.00541666666666663</v>
      </c>
      <c r="H1457" s="24" t="n">
        <f aca="false">O1457-N1457</f>
        <v>0.00516666666666676</v>
      </c>
      <c r="I1457" s="24" t="n">
        <f aca="false">O1457-M1457</f>
        <v>-0.000249999999999861</v>
      </c>
      <c r="J1457" s="25" t="n">
        <f aca="false">VLOOKUP(C1457,'Nymex hist.'!A:B,2,0)</f>
        <v>2.041</v>
      </c>
      <c r="K1457" s="25"/>
      <c r="L1457" s="25"/>
      <c r="M1457" s="27" t="n">
        <f aca="false">SUMIF($S$3:$FQ$3,$E1457+1,$S1457:$FQ1457)/COUNTIF($S$3:$FQ$3,$E1457+1)</f>
        <v>2.25291666666667</v>
      </c>
      <c r="N1457" s="27" t="n">
        <f aca="false">SUMIF($S$3:$FQ$3,$E1457+2,$S1457:$FQ1457)/COUNTIF($S$3:$FQ$3,$E1457+2)</f>
        <v>2.2475</v>
      </c>
      <c r="O1457" s="27" t="n">
        <f aca="false">SUMIF($S$3:$FQ$3,$E1457+3,$S1457:$FQ1457)/COUNTIF($S$3:$FQ$3,$E1457+3)</f>
        <v>2.25266666666667</v>
      </c>
      <c r="P1457" s="27" t="n">
        <f aca="false">SUMIF($S$3:$FQ$3,$E1457+4,$S1457:$FQ1457)/COUNTIF($S$3:$FQ$3,$E1457+4)</f>
        <v>2.26766666666667</v>
      </c>
      <c r="Q1457" s="27" t="n">
        <f aca="false">SUMIF($S$3:$FQ$3,$E1457+5,$S1457:$FQ1457)/COUNTIF($S$3:$FQ$3,$E1457+5)</f>
        <v>2.29266666666667</v>
      </c>
      <c r="R1457" s="28" t="n">
        <v>36082</v>
      </c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30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 t="n">
        <v>2.041</v>
      </c>
      <c r="CK1457" s="29" t="n">
        <v>2.308</v>
      </c>
      <c r="CL1457" s="29" t="n">
        <v>2.44</v>
      </c>
      <c r="CM1457" s="29" t="n">
        <v>2.375</v>
      </c>
      <c r="CN1457" s="29" t="n">
        <v>2.29</v>
      </c>
      <c r="CO1457" s="29" t="n">
        <v>2.188</v>
      </c>
      <c r="CP1457" s="29" t="n">
        <v>2.156</v>
      </c>
      <c r="CQ1457" s="29" t="n">
        <v>2.155</v>
      </c>
      <c r="CR1457" s="29" t="n">
        <v>2.155</v>
      </c>
      <c r="CS1457" s="29" t="n">
        <v>2.155</v>
      </c>
      <c r="CT1457" s="29" t="n">
        <v>2.155</v>
      </c>
      <c r="CU1457" s="29" t="n">
        <v>2.189</v>
      </c>
      <c r="CV1457" s="29" t="n">
        <v>2.327</v>
      </c>
      <c r="CW1457" s="29" t="n">
        <v>2.45</v>
      </c>
      <c r="CX1457" s="29" t="n">
        <v>2.496</v>
      </c>
      <c r="CY1457" s="29" t="n">
        <v>2.388</v>
      </c>
      <c r="CZ1457" s="29" t="n">
        <v>2.269</v>
      </c>
      <c r="DA1457" s="29" t="n">
        <v>2.169</v>
      </c>
      <c r="DB1457" s="29" t="n">
        <v>2.14</v>
      </c>
      <c r="DC1457" s="29" t="n">
        <v>2.14</v>
      </c>
      <c r="DD1457" s="29" t="n">
        <v>2.143</v>
      </c>
      <c r="DE1457" s="29" t="n">
        <v>2.145</v>
      </c>
      <c r="DF1457" s="29" t="n">
        <v>2.146</v>
      </c>
      <c r="DG1457" s="29" t="n">
        <v>2.176</v>
      </c>
      <c r="DH1457" s="29" t="n">
        <v>2.308</v>
      </c>
      <c r="DI1457" s="29" t="n">
        <v>2.45</v>
      </c>
      <c r="DJ1457" s="29" t="n">
        <v>2.478</v>
      </c>
      <c r="DK1457" s="29" t="n">
        <v>2.363</v>
      </c>
      <c r="DL1457" s="29" t="n">
        <v>2.274</v>
      </c>
      <c r="DM1457" s="29" t="n">
        <v>2.173</v>
      </c>
      <c r="DN1457" s="29" t="n">
        <v>2.16</v>
      </c>
      <c r="DO1457" s="29" t="n">
        <v>2.16</v>
      </c>
      <c r="DP1457" s="29" t="n">
        <v>2.161</v>
      </c>
      <c r="DQ1457" s="29" t="n">
        <v>2.163</v>
      </c>
      <c r="DR1457" s="29" t="n">
        <v>2.163</v>
      </c>
      <c r="DS1457" s="29" t="n">
        <v>2.179</v>
      </c>
      <c r="DT1457" s="29" t="n">
        <v>2.308</v>
      </c>
      <c r="DU1457" s="29" t="n">
        <v>2.45</v>
      </c>
      <c r="DV1457" s="29" t="n">
        <v>2.493</v>
      </c>
      <c r="DW1457" s="29" t="n">
        <v>2.378</v>
      </c>
      <c r="DX1457" s="29" t="n">
        <v>2.289</v>
      </c>
      <c r="DY1457" s="29" t="n">
        <v>2.188</v>
      </c>
      <c r="DZ1457" s="29" t="n">
        <v>2.175</v>
      </c>
      <c r="EA1457" s="29" t="n">
        <v>2.175</v>
      </c>
      <c r="EB1457" s="29" t="n">
        <v>2.176</v>
      </c>
      <c r="EC1457" s="29" t="n">
        <v>2.178</v>
      </c>
      <c r="ED1457" s="29" t="n">
        <v>2.178</v>
      </c>
      <c r="EE1457" s="29" t="n">
        <v>2.194</v>
      </c>
      <c r="EF1457" s="29" t="n">
        <v>2.323</v>
      </c>
      <c r="EG1457" s="29" t="n">
        <v>2.465</v>
      </c>
      <c r="EH1457" s="29" t="n">
        <v>2.518</v>
      </c>
      <c r="EI1457" s="29" t="n">
        <v>2.403</v>
      </c>
      <c r="EJ1457" s="29" t="n">
        <v>2.314</v>
      </c>
      <c r="EK1457" s="29" t="n">
        <v>2.213</v>
      </c>
      <c r="EL1457" s="29" t="n">
        <v>2.2</v>
      </c>
      <c r="EM1457" s="29" t="n">
        <v>2.2</v>
      </c>
      <c r="EN1457" s="29" t="n">
        <v>2.201</v>
      </c>
      <c r="EO1457" s="29" t="n">
        <v>2.203</v>
      </c>
      <c r="EP1457" s="29" t="n">
        <v>2.203</v>
      </c>
      <c r="EQ1457" s="29" t="n">
        <v>2.219</v>
      </c>
      <c r="ER1457" s="29" t="n">
        <v>2.348</v>
      </c>
      <c r="ES1457" s="29" t="n">
        <v>2.49</v>
      </c>
      <c r="ET1457" s="29" t="n">
        <v>2.558</v>
      </c>
      <c r="EU1457" s="29" t="n">
        <v>2.443</v>
      </c>
      <c r="EV1457" s="29" t="n">
        <v>2.354</v>
      </c>
      <c r="EW1457" s="29" t="n">
        <v>2.253</v>
      </c>
      <c r="EX1457" s="29" t="n">
        <v>2.24</v>
      </c>
      <c r="EY1457" s="29" t="n">
        <v>2.24</v>
      </c>
      <c r="EZ1457" s="29" t="n">
        <v>2.241</v>
      </c>
      <c r="FA1457" s="29" t="n">
        <v>2.243</v>
      </c>
      <c r="FB1457" s="29" t="n">
        <v>2.243</v>
      </c>
      <c r="FC1457" s="29" t="n">
        <v>2.259</v>
      </c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  <c r="GM1457" s="29"/>
      <c r="GN1457" s="29"/>
      <c r="GO1457" s="29"/>
      <c r="GP1457" s="29"/>
      <c r="GQ1457" s="29"/>
      <c r="GR1457" s="0"/>
      <c r="GS1457" s="0"/>
      <c r="GT1457" s="0"/>
      <c r="GU1457" s="0"/>
      <c r="GV1457" s="0"/>
      <c r="GW1457" s="0"/>
      <c r="GX1457" s="0"/>
      <c r="GY1457" s="0"/>
      <c r="GZ1457" s="0"/>
      <c r="HA1457" s="0"/>
      <c r="HB1457" s="0"/>
      <c r="HC1457" s="0"/>
      <c r="HD1457" s="0"/>
      <c r="HE1457" s="0"/>
      <c r="HF1457" s="0"/>
      <c r="HG1457" s="0"/>
      <c r="HH1457" s="0"/>
      <c r="HI1457" s="0"/>
      <c r="HJ1457" s="0"/>
      <c r="HK1457" s="0"/>
      <c r="HL1457" s="0"/>
      <c r="HM1457" s="0"/>
      <c r="HN1457" s="0"/>
      <c r="HO1457" s="0"/>
      <c r="HP1457" s="0"/>
      <c r="HQ1457" s="0"/>
      <c r="HR1457" s="0"/>
      <c r="HS1457" s="0"/>
      <c r="HT1457" s="0"/>
      <c r="HU1457" s="0"/>
      <c r="HV1457" s="0"/>
      <c r="HW1457" s="0"/>
      <c r="HX1457" s="0"/>
      <c r="HY1457" s="0"/>
      <c r="HZ1457" s="0"/>
      <c r="IA1457" s="0"/>
      <c r="IB1457" s="0"/>
      <c r="IC1457" s="0"/>
      <c r="ID1457" s="0"/>
      <c r="IE1457" s="0"/>
      <c r="IF1457" s="0"/>
      <c r="IG1457" s="0"/>
      <c r="IH1457" s="0"/>
      <c r="II1457" s="0"/>
      <c r="IJ1457" s="0"/>
      <c r="IK1457" s="0"/>
      <c r="IL1457" s="0"/>
      <c r="IM1457" s="0"/>
      <c r="IN1457" s="0"/>
      <c r="IO1457" s="0"/>
      <c r="IP1457" s="0"/>
      <c r="IQ1457" s="0"/>
      <c r="IR1457" s="0"/>
      <c r="IS1457" s="0"/>
      <c r="IT1457" s="0"/>
      <c r="IU1457" s="0"/>
      <c r="IV1457" s="0"/>
      <c r="IW1457" s="0"/>
    </row>
    <row r="1458" customFormat="false" ht="12.75" hidden="true" customHeight="false" outlineLevel="0" collapsed="false">
      <c r="A1458" s="0" t="n">
        <f aca="false">WEEKDAY(C1458,2)</f>
        <v>4</v>
      </c>
      <c r="B1458" s="0" t="n">
        <f aca="false">MONTH(C1458)</f>
        <v>10</v>
      </c>
      <c r="C1458" s="23" t="n">
        <v>36083</v>
      </c>
      <c r="D1458" s="0" t="n">
        <f aca="false">MONTH(R1458)</f>
        <v>10</v>
      </c>
      <c r="E1458" s="0" t="n">
        <f aca="false">YEAR(R1458)</f>
        <v>1998</v>
      </c>
      <c r="F1458" s="36"/>
      <c r="G1458" s="24" t="n">
        <f aca="false">N1458-M1458</f>
        <v>-0.0131666666666668</v>
      </c>
      <c r="H1458" s="24" t="n">
        <f aca="false">O1458-N1458</f>
        <v>0.00550000000000006</v>
      </c>
      <c r="I1458" s="24" t="n">
        <f aca="false">O1458-M1458</f>
        <v>-0.00766666666666671</v>
      </c>
      <c r="J1458" s="25" t="n">
        <f aca="false">VLOOKUP(C1458,'Nymex hist.'!A:B,2,0)</f>
        <v>2.095</v>
      </c>
      <c r="K1458" s="25"/>
      <c r="L1458" s="25"/>
      <c r="M1458" s="27" t="n">
        <f aca="false">SUMIF($S$3:$FQ$3,$E1458+1,$S1458:$FQ1458)/COUNTIF($S$3:$FQ$3,$E1458+1)</f>
        <v>2.26283333333333</v>
      </c>
      <c r="N1458" s="27" t="n">
        <f aca="false">SUMIF($S$3:$FQ$3,$E1458+2,$S1458:$FQ1458)/COUNTIF($S$3:$FQ$3,$E1458+2)</f>
        <v>2.24966666666667</v>
      </c>
      <c r="O1458" s="27" t="n">
        <f aca="false">SUMIF($S$3:$FQ$3,$E1458+3,$S1458:$FQ1458)/COUNTIF($S$3:$FQ$3,$E1458+3)</f>
        <v>2.25516666666667</v>
      </c>
      <c r="P1458" s="27" t="n">
        <f aca="false">SUMIF($S$3:$FQ$3,$E1458+4,$S1458:$FQ1458)/COUNTIF($S$3:$FQ$3,$E1458+4)</f>
        <v>2.27016666666667</v>
      </c>
      <c r="Q1458" s="27" t="n">
        <f aca="false">SUMIF($S$3:$FQ$3,$E1458+5,$S1458:$FQ1458)/COUNTIF($S$3:$FQ$3,$E1458+5)</f>
        <v>2.29516666666667</v>
      </c>
      <c r="R1458" s="28" t="n">
        <v>36083</v>
      </c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30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 t="n">
        <v>2.095</v>
      </c>
      <c r="CK1458" s="29" t="n">
        <v>2.347</v>
      </c>
      <c r="CL1458" s="29" t="n">
        <v>2.469</v>
      </c>
      <c r="CM1458" s="29" t="n">
        <v>2.397</v>
      </c>
      <c r="CN1458" s="29" t="n">
        <v>2.305</v>
      </c>
      <c r="CO1458" s="29" t="n">
        <v>2.2</v>
      </c>
      <c r="CP1458" s="29" t="n">
        <v>2.165</v>
      </c>
      <c r="CQ1458" s="29" t="n">
        <v>2.16</v>
      </c>
      <c r="CR1458" s="29" t="n">
        <v>2.16</v>
      </c>
      <c r="CS1458" s="29" t="n">
        <v>2.16</v>
      </c>
      <c r="CT1458" s="29" t="n">
        <v>2.16</v>
      </c>
      <c r="CU1458" s="29" t="n">
        <v>2.193</v>
      </c>
      <c r="CV1458" s="29" t="n">
        <v>2.33</v>
      </c>
      <c r="CW1458" s="29" t="n">
        <v>2.455</v>
      </c>
      <c r="CX1458" s="29" t="n">
        <v>2.5</v>
      </c>
      <c r="CY1458" s="29" t="n">
        <v>2.39</v>
      </c>
      <c r="CZ1458" s="29" t="n">
        <v>2.27</v>
      </c>
      <c r="DA1458" s="29" t="n">
        <v>2.17</v>
      </c>
      <c r="DB1458" s="29" t="n">
        <v>2.14</v>
      </c>
      <c r="DC1458" s="29" t="n">
        <v>2.14</v>
      </c>
      <c r="DD1458" s="29" t="n">
        <v>2.144</v>
      </c>
      <c r="DE1458" s="29" t="n">
        <v>2.147</v>
      </c>
      <c r="DF1458" s="29" t="n">
        <v>2.149</v>
      </c>
      <c r="DG1458" s="29" t="n">
        <v>2.179</v>
      </c>
      <c r="DH1458" s="29" t="n">
        <v>2.312</v>
      </c>
      <c r="DI1458" s="29" t="n">
        <v>2.455</v>
      </c>
      <c r="DJ1458" s="29" t="n">
        <v>2.484</v>
      </c>
      <c r="DK1458" s="29" t="n">
        <v>2.37</v>
      </c>
      <c r="DL1458" s="29" t="n">
        <v>2.279</v>
      </c>
      <c r="DM1458" s="29" t="n">
        <v>2.176</v>
      </c>
      <c r="DN1458" s="29" t="n">
        <v>2.16</v>
      </c>
      <c r="DO1458" s="29" t="n">
        <v>2.16</v>
      </c>
      <c r="DP1458" s="29" t="n">
        <v>2.161</v>
      </c>
      <c r="DQ1458" s="29" t="n">
        <v>2.163</v>
      </c>
      <c r="DR1458" s="29" t="n">
        <v>2.163</v>
      </c>
      <c r="DS1458" s="29" t="n">
        <v>2.179</v>
      </c>
      <c r="DT1458" s="29" t="n">
        <v>2.312</v>
      </c>
      <c r="DU1458" s="29" t="n">
        <v>2.455</v>
      </c>
      <c r="DV1458" s="29" t="n">
        <v>2.499</v>
      </c>
      <c r="DW1458" s="29" t="n">
        <v>2.385</v>
      </c>
      <c r="DX1458" s="29" t="n">
        <v>2.294</v>
      </c>
      <c r="DY1458" s="29" t="n">
        <v>2.191</v>
      </c>
      <c r="DZ1458" s="29" t="n">
        <v>2.175</v>
      </c>
      <c r="EA1458" s="29" t="n">
        <v>2.175</v>
      </c>
      <c r="EB1458" s="29" t="n">
        <v>2.176</v>
      </c>
      <c r="EC1458" s="29" t="n">
        <v>2.178</v>
      </c>
      <c r="ED1458" s="29" t="n">
        <v>2.178</v>
      </c>
      <c r="EE1458" s="29" t="n">
        <v>2.194</v>
      </c>
      <c r="EF1458" s="29" t="n">
        <v>2.327</v>
      </c>
      <c r="EG1458" s="29" t="n">
        <v>2.47</v>
      </c>
      <c r="EH1458" s="29" t="n">
        <v>2.524</v>
      </c>
      <c r="EI1458" s="29" t="n">
        <v>2.41</v>
      </c>
      <c r="EJ1458" s="29" t="n">
        <v>2.319</v>
      </c>
      <c r="EK1458" s="29" t="n">
        <v>2.216</v>
      </c>
      <c r="EL1458" s="29" t="n">
        <v>2.2</v>
      </c>
      <c r="EM1458" s="29" t="n">
        <v>2.2</v>
      </c>
      <c r="EN1458" s="29" t="n">
        <v>2.201</v>
      </c>
      <c r="EO1458" s="29" t="n">
        <v>2.203</v>
      </c>
      <c r="EP1458" s="29" t="n">
        <v>2.203</v>
      </c>
      <c r="EQ1458" s="29" t="n">
        <v>2.219</v>
      </c>
      <c r="ER1458" s="29" t="n">
        <v>2.352</v>
      </c>
      <c r="ES1458" s="29" t="n">
        <v>2.495</v>
      </c>
      <c r="ET1458" s="29" t="n">
        <v>2.564</v>
      </c>
      <c r="EU1458" s="29" t="n">
        <v>2.45</v>
      </c>
      <c r="EV1458" s="29" t="n">
        <v>2.359</v>
      </c>
      <c r="EW1458" s="29" t="n">
        <v>2.256</v>
      </c>
      <c r="EX1458" s="29" t="n">
        <v>2.24</v>
      </c>
      <c r="EY1458" s="29" t="n">
        <v>2.24</v>
      </c>
      <c r="EZ1458" s="29" t="n">
        <v>2.241</v>
      </c>
      <c r="FA1458" s="29" t="n">
        <v>2.243</v>
      </c>
      <c r="FB1458" s="29" t="n">
        <v>2.243</v>
      </c>
      <c r="FC1458" s="29" t="n">
        <v>2.259</v>
      </c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  <c r="GM1458" s="29"/>
      <c r="GN1458" s="29"/>
      <c r="GO1458" s="29"/>
      <c r="GP1458" s="29"/>
      <c r="GQ1458" s="29"/>
      <c r="GR1458" s="0"/>
      <c r="GS1458" s="0"/>
      <c r="GT1458" s="0"/>
      <c r="GU1458" s="0"/>
      <c r="GV1458" s="0"/>
      <c r="GW1458" s="0"/>
      <c r="GX1458" s="0"/>
      <c r="GY1458" s="0"/>
      <c r="GZ1458" s="0"/>
      <c r="HA1458" s="0"/>
      <c r="HB1458" s="0"/>
      <c r="HC1458" s="0"/>
      <c r="HD1458" s="0"/>
      <c r="HE1458" s="0"/>
      <c r="HF1458" s="0"/>
      <c r="HG1458" s="0"/>
      <c r="HH1458" s="0"/>
      <c r="HI1458" s="0"/>
      <c r="HJ1458" s="0"/>
      <c r="HK1458" s="0"/>
      <c r="HL1458" s="0"/>
      <c r="HM1458" s="0"/>
      <c r="HN1458" s="0"/>
      <c r="HO1458" s="0"/>
      <c r="HP1458" s="0"/>
      <c r="HQ1458" s="0"/>
      <c r="HR1458" s="0"/>
      <c r="HS1458" s="0"/>
      <c r="HT1458" s="0"/>
      <c r="HU1458" s="0"/>
      <c r="HV1458" s="0"/>
      <c r="HW1458" s="0"/>
      <c r="HX1458" s="0"/>
      <c r="HY1458" s="0"/>
      <c r="HZ1458" s="0"/>
      <c r="IA1458" s="0"/>
      <c r="IB1458" s="0"/>
      <c r="IC1458" s="0"/>
      <c r="ID1458" s="0"/>
      <c r="IE1458" s="0"/>
      <c r="IF1458" s="0"/>
      <c r="IG1458" s="0"/>
      <c r="IH1458" s="0"/>
      <c r="II1458" s="0"/>
      <c r="IJ1458" s="0"/>
      <c r="IK1458" s="0"/>
      <c r="IL1458" s="0"/>
      <c r="IM1458" s="0"/>
      <c r="IN1458" s="0"/>
      <c r="IO1458" s="0"/>
      <c r="IP1458" s="0"/>
      <c r="IQ1458" s="0"/>
      <c r="IR1458" s="0"/>
      <c r="IS1458" s="0"/>
      <c r="IT1458" s="0"/>
      <c r="IU1458" s="0"/>
      <c r="IV1458" s="0"/>
      <c r="IW1458" s="0"/>
    </row>
    <row r="1459" customFormat="false" ht="12.75" hidden="true" customHeight="false" outlineLevel="0" collapsed="false">
      <c r="A1459" s="0" t="n">
        <f aca="false">WEEKDAY(C1459,2)</f>
        <v>5</v>
      </c>
      <c r="B1459" s="0" t="n">
        <f aca="false">MONTH(C1459)</f>
        <v>10</v>
      </c>
      <c r="C1459" s="23" t="n">
        <v>36084</v>
      </c>
      <c r="D1459" s="0" t="n">
        <f aca="false">MONTH(R1459)</f>
        <v>10</v>
      </c>
      <c r="E1459" s="0" t="n">
        <f aca="false">YEAR(R1459)</f>
        <v>1998</v>
      </c>
      <c r="F1459" s="36"/>
      <c r="G1459" s="24" t="n">
        <f aca="false">N1459-M1459</f>
        <v>-0.0125833333333336</v>
      </c>
      <c r="H1459" s="24" t="n">
        <f aca="false">O1459-N1459</f>
        <v>0.00550000000000006</v>
      </c>
      <c r="I1459" s="24" t="n">
        <f aca="false">O1459-M1459</f>
        <v>-0.00708333333333355</v>
      </c>
      <c r="J1459" s="25" t="n">
        <f aca="false">VLOOKUP(C1459,'Nymex hist.'!A:B,2,0)</f>
        <v>2.109</v>
      </c>
      <c r="K1459" s="25"/>
      <c r="L1459" s="25"/>
      <c r="M1459" s="27" t="n">
        <f aca="false">SUMIF($S$3:$FQ$3,$E1459+1,$S1459:$FQ1459)/COUNTIF($S$3:$FQ$3,$E1459+1)</f>
        <v>2.26725</v>
      </c>
      <c r="N1459" s="27" t="n">
        <f aca="false">SUMIF($S$3:$FQ$3,$E1459+2,$S1459:$FQ1459)/COUNTIF($S$3:$FQ$3,$E1459+2)</f>
        <v>2.25466666666667</v>
      </c>
      <c r="O1459" s="27" t="n">
        <f aca="false">SUMIF($S$3:$FQ$3,$E1459+3,$S1459:$FQ1459)/COUNTIF($S$3:$FQ$3,$E1459+3)</f>
        <v>2.26016666666667</v>
      </c>
      <c r="P1459" s="27" t="n">
        <f aca="false">SUMIF($S$3:$FQ$3,$E1459+4,$S1459:$FQ1459)/COUNTIF($S$3:$FQ$3,$E1459+4)</f>
        <v>2.27516666666667</v>
      </c>
      <c r="Q1459" s="27" t="n">
        <f aca="false">SUMIF($S$3:$FQ$3,$E1459+5,$S1459:$FQ1459)/COUNTIF($S$3:$FQ$3,$E1459+5)</f>
        <v>2.30016666666667</v>
      </c>
      <c r="R1459" s="28" t="n">
        <v>36084</v>
      </c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30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 t="n">
        <v>2.109</v>
      </c>
      <c r="CK1459" s="29" t="n">
        <v>2.355</v>
      </c>
      <c r="CL1459" s="29" t="n">
        <v>2.474</v>
      </c>
      <c r="CM1459" s="29" t="n">
        <v>2.4</v>
      </c>
      <c r="CN1459" s="29" t="n">
        <v>2.305</v>
      </c>
      <c r="CO1459" s="29" t="n">
        <v>2.205</v>
      </c>
      <c r="CP1459" s="29" t="n">
        <v>2.17</v>
      </c>
      <c r="CQ1459" s="29" t="n">
        <v>2.165</v>
      </c>
      <c r="CR1459" s="29" t="n">
        <v>2.165</v>
      </c>
      <c r="CS1459" s="29" t="n">
        <v>2.165</v>
      </c>
      <c r="CT1459" s="29" t="n">
        <v>2.165</v>
      </c>
      <c r="CU1459" s="29" t="n">
        <v>2.198</v>
      </c>
      <c r="CV1459" s="29" t="n">
        <v>2.335</v>
      </c>
      <c r="CW1459" s="29" t="n">
        <v>2.46</v>
      </c>
      <c r="CX1459" s="29" t="n">
        <v>2.505</v>
      </c>
      <c r="CY1459" s="29" t="n">
        <v>2.395</v>
      </c>
      <c r="CZ1459" s="29" t="n">
        <v>2.275</v>
      </c>
      <c r="DA1459" s="29" t="n">
        <v>2.175</v>
      </c>
      <c r="DB1459" s="29" t="n">
        <v>2.145</v>
      </c>
      <c r="DC1459" s="29" t="n">
        <v>2.145</v>
      </c>
      <c r="DD1459" s="29" t="n">
        <v>2.149</v>
      </c>
      <c r="DE1459" s="29" t="n">
        <v>2.152</v>
      </c>
      <c r="DF1459" s="29" t="n">
        <v>2.154</v>
      </c>
      <c r="DG1459" s="29" t="n">
        <v>2.184</v>
      </c>
      <c r="DH1459" s="29" t="n">
        <v>2.317</v>
      </c>
      <c r="DI1459" s="29" t="n">
        <v>2.46</v>
      </c>
      <c r="DJ1459" s="29" t="n">
        <v>2.489</v>
      </c>
      <c r="DK1459" s="29" t="n">
        <v>2.375</v>
      </c>
      <c r="DL1459" s="29" t="n">
        <v>2.284</v>
      </c>
      <c r="DM1459" s="29" t="n">
        <v>2.181</v>
      </c>
      <c r="DN1459" s="29" t="n">
        <v>2.165</v>
      </c>
      <c r="DO1459" s="29" t="n">
        <v>2.165</v>
      </c>
      <c r="DP1459" s="29" t="n">
        <v>2.166</v>
      </c>
      <c r="DQ1459" s="29" t="n">
        <v>2.168</v>
      </c>
      <c r="DR1459" s="29" t="n">
        <v>2.168</v>
      </c>
      <c r="DS1459" s="29" t="n">
        <v>2.184</v>
      </c>
      <c r="DT1459" s="29" t="n">
        <v>2.317</v>
      </c>
      <c r="DU1459" s="29" t="n">
        <v>2.46</v>
      </c>
      <c r="DV1459" s="29" t="n">
        <v>2.504</v>
      </c>
      <c r="DW1459" s="29" t="n">
        <v>2.39</v>
      </c>
      <c r="DX1459" s="29" t="n">
        <v>2.299</v>
      </c>
      <c r="DY1459" s="29" t="n">
        <v>2.196</v>
      </c>
      <c r="DZ1459" s="29" t="n">
        <v>2.18</v>
      </c>
      <c r="EA1459" s="29" t="n">
        <v>2.18</v>
      </c>
      <c r="EB1459" s="29" t="n">
        <v>2.181</v>
      </c>
      <c r="EC1459" s="29" t="n">
        <v>2.183</v>
      </c>
      <c r="ED1459" s="29" t="n">
        <v>2.183</v>
      </c>
      <c r="EE1459" s="29" t="n">
        <v>2.199</v>
      </c>
      <c r="EF1459" s="29" t="n">
        <v>2.332</v>
      </c>
      <c r="EG1459" s="29" t="n">
        <v>2.475</v>
      </c>
      <c r="EH1459" s="29" t="n">
        <v>2.529</v>
      </c>
      <c r="EI1459" s="29" t="n">
        <v>2.415</v>
      </c>
      <c r="EJ1459" s="29" t="n">
        <v>2.324</v>
      </c>
      <c r="EK1459" s="29" t="n">
        <v>2.221</v>
      </c>
      <c r="EL1459" s="29" t="n">
        <v>2.205</v>
      </c>
      <c r="EM1459" s="29" t="n">
        <v>2.205</v>
      </c>
      <c r="EN1459" s="29" t="n">
        <v>2.206</v>
      </c>
      <c r="EO1459" s="29" t="n">
        <v>2.208</v>
      </c>
      <c r="EP1459" s="29" t="n">
        <v>2.208</v>
      </c>
      <c r="EQ1459" s="29" t="n">
        <v>2.224</v>
      </c>
      <c r="ER1459" s="29" t="n">
        <v>2.357</v>
      </c>
      <c r="ES1459" s="29" t="n">
        <v>2.5</v>
      </c>
      <c r="ET1459" s="29" t="n">
        <v>2.569</v>
      </c>
      <c r="EU1459" s="29" t="n">
        <v>2.455</v>
      </c>
      <c r="EV1459" s="29" t="n">
        <v>2.364</v>
      </c>
      <c r="EW1459" s="29" t="n">
        <v>2.261</v>
      </c>
      <c r="EX1459" s="29" t="n">
        <v>2.245</v>
      </c>
      <c r="EY1459" s="29" t="n">
        <v>2.245</v>
      </c>
      <c r="EZ1459" s="29" t="n">
        <v>2.246</v>
      </c>
      <c r="FA1459" s="29" t="n">
        <v>2.248</v>
      </c>
      <c r="FB1459" s="29" t="n">
        <v>2.248</v>
      </c>
      <c r="FC1459" s="29" t="n">
        <v>2.264</v>
      </c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29"/>
      <c r="GF1459" s="29"/>
      <c r="GG1459" s="29"/>
      <c r="GH1459" s="29"/>
      <c r="GI1459" s="29"/>
      <c r="GJ1459" s="29"/>
      <c r="GK1459" s="29"/>
      <c r="GL1459" s="29"/>
      <c r="GM1459" s="29"/>
      <c r="GN1459" s="29"/>
      <c r="GO1459" s="29"/>
      <c r="GP1459" s="29"/>
      <c r="GQ1459" s="29"/>
      <c r="GR1459" s="0"/>
      <c r="GS1459" s="0"/>
      <c r="GT1459" s="0"/>
      <c r="GU1459" s="0"/>
      <c r="GV1459" s="0"/>
      <c r="GW1459" s="0"/>
      <c r="GX1459" s="0"/>
      <c r="GY1459" s="0"/>
      <c r="GZ1459" s="0"/>
      <c r="HA1459" s="0"/>
      <c r="HB1459" s="0"/>
      <c r="HC1459" s="0"/>
      <c r="HD1459" s="0"/>
      <c r="HE1459" s="0"/>
      <c r="HF1459" s="0"/>
      <c r="HG1459" s="0"/>
      <c r="HH1459" s="0"/>
      <c r="HI1459" s="0"/>
      <c r="HJ1459" s="0"/>
      <c r="HK1459" s="0"/>
      <c r="HL1459" s="0"/>
      <c r="HM1459" s="0"/>
      <c r="HN1459" s="0"/>
      <c r="HO1459" s="0"/>
      <c r="HP1459" s="0"/>
      <c r="HQ1459" s="0"/>
      <c r="HR1459" s="0"/>
      <c r="HS1459" s="0"/>
      <c r="HT1459" s="0"/>
      <c r="HU1459" s="0"/>
      <c r="HV1459" s="0"/>
      <c r="HW1459" s="0"/>
      <c r="HX1459" s="0"/>
      <c r="HY1459" s="0"/>
      <c r="HZ1459" s="0"/>
      <c r="IA1459" s="0"/>
      <c r="IB1459" s="0"/>
      <c r="IC1459" s="0"/>
      <c r="ID1459" s="0"/>
      <c r="IE1459" s="0"/>
      <c r="IF1459" s="0"/>
      <c r="IG1459" s="0"/>
      <c r="IH1459" s="0"/>
      <c r="II1459" s="0"/>
      <c r="IJ1459" s="0"/>
      <c r="IK1459" s="0"/>
      <c r="IL1459" s="0"/>
      <c r="IM1459" s="0"/>
      <c r="IN1459" s="0"/>
      <c r="IO1459" s="0"/>
      <c r="IP1459" s="0"/>
      <c r="IQ1459" s="0"/>
      <c r="IR1459" s="0"/>
      <c r="IS1459" s="0"/>
      <c r="IT1459" s="0"/>
      <c r="IU1459" s="0"/>
      <c r="IV1459" s="0"/>
      <c r="IW1459" s="0"/>
    </row>
    <row r="1460" customFormat="false" ht="12.75" hidden="true" customHeight="false" outlineLevel="0" collapsed="false">
      <c r="A1460" s="0" t="n">
        <f aca="false">WEEKDAY(C1460,2)</f>
        <v>1</v>
      </c>
      <c r="B1460" s="0" t="n">
        <f aca="false">MONTH(C1460)</f>
        <v>10</v>
      </c>
      <c r="C1460" s="23" t="n">
        <v>36087</v>
      </c>
      <c r="D1460" s="0" t="n">
        <f aca="false">MONTH(R1460)</f>
        <v>10</v>
      </c>
      <c r="E1460" s="0" t="n">
        <f aca="false">YEAR(R1460)</f>
        <v>1998</v>
      </c>
      <c r="F1460" s="36"/>
      <c r="G1460" s="24" t="n">
        <f aca="false">N1460-M1460</f>
        <v>-0.0210833333333333</v>
      </c>
      <c r="H1460" s="24" t="n">
        <f aca="false">O1460-N1460</f>
        <v>0.00550000000000006</v>
      </c>
      <c r="I1460" s="24" t="n">
        <f aca="false">O1460-M1460</f>
        <v>-0.0155833333333333</v>
      </c>
      <c r="J1460" s="25" t="n">
        <f aca="false">VLOOKUP(C1460,'Nymex hist.'!A:B,2,0)</f>
        <v>2.143</v>
      </c>
      <c r="K1460" s="25"/>
      <c r="L1460" s="25"/>
      <c r="M1460" s="27" t="n">
        <f aca="false">SUMIF($S$3:$FQ$3,$E1460+1,$S1460:$FQ1460)/COUNTIF($S$3:$FQ$3,$E1460+1)</f>
        <v>2.28075</v>
      </c>
      <c r="N1460" s="27" t="n">
        <f aca="false">SUMIF($S$3:$FQ$3,$E1460+2,$S1460:$FQ1460)/COUNTIF($S$3:$FQ$3,$E1460+2)</f>
        <v>2.25966666666667</v>
      </c>
      <c r="O1460" s="27" t="n">
        <f aca="false">SUMIF($S$3:$FQ$3,$E1460+3,$S1460:$FQ1460)/COUNTIF($S$3:$FQ$3,$E1460+3)</f>
        <v>2.26516666666667</v>
      </c>
      <c r="P1460" s="27" t="n">
        <f aca="false">SUMIF($S$3:$FQ$3,$E1460+4,$S1460:$FQ1460)/COUNTIF($S$3:$FQ$3,$E1460+4)</f>
        <v>2.28016666666667</v>
      </c>
      <c r="Q1460" s="27" t="n">
        <f aca="false">SUMIF($S$3:$FQ$3,$E1460+5,$S1460:$FQ1460)/COUNTIF($S$3:$FQ$3,$E1460+5)</f>
        <v>2.30516666666667</v>
      </c>
      <c r="R1460" s="28" t="n">
        <v>36087</v>
      </c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30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 t="n">
        <v>2.143</v>
      </c>
      <c r="CK1460" s="29" t="n">
        <v>2.42</v>
      </c>
      <c r="CL1460" s="29" t="n">
        <v>2.531</v>
      </c>
      <c r="CM1460" s="29" t="n">
        <v>2.435</v>
      </c>
      <c r="CN1460" s="29" t="n">
        <v>2.325</v>
      </c>
      <c r="CO1460" s="29" t="n">
        <v>2.215</v>
      </c>
      <c r="CP1460" s="29" t="n">
        <v>2.175</v>
      </c>
      <c r="CQ1460" s="29" t="n">
        <v>2.17</v>
      </c>
      <c r="CR1460" s="29" t="n">
        <v>2.17</v>
      </c>
      <c r="CS1460" s="29" t="n">
        <v>2.17</v>
      </c>
      <c r="CT1460" s="29" t="n">
        <v>2.17</v>
      </c>
      <c r="CU1460" s="29" t="n">
        <v>2.203</v>
      </c>
      <c r="CV1460" s="29" t="n">
        <v>2.34</v>
      </c>
      <c r="CW1460" s="29" t="n">
        <v>2.465</v>
      </c>
      <c r="CX1460" s="29" t="n">
        <v>2.51</v>
      </c>
      <c r="CY1460" s="29" t="n">
        <v>2.4</v>
      </c>
      <c r="CZ1460" s="29" t="n">
        <v>2.28</v>
      </c>
      <c r="DA1460" s="29" t="n">
        <v>2.18</v>
      </c>
      <c r="DB1460" s="29" t="n">
        <v>2.15</v>
      </c>
      <c r="DC1460" s="29" t="n">
        <v>2.15</v>
      </c>
      <c r="DD1460" s="29" t="n">
        <v>2.154</v>
      </c>
      <c r="DE1460" s="29" t="n">
        <v>2.157</v>
      </c>
      <c r="DF1460" s="29" t="n">
        <v>2.159</v>
      </c>
      <c r="DG1460" s="29" t="n">
        <v>2.189</v>
      </c>
      <c r="DH1460" s="29" t="n">
        <v>2.322</v>
      </c>
      <c r="DI1460" s="29" t="n">
        <v>2.465</v>
      </c>
      <c r="DJ1460" s="29" t="n">
        <v>2.494</v>
      </c>
      <c r="DK1460" s="29" t="n">
        <v>2.38</v>
      </c>
      <c r="DL1460" s="29" t="n">
        <v>2.289</v>
      </c>
      <c r="DM1460" s="29" t="n">
        <v>2.186</v>
      </c>
      <c r="DN1460" s="29" t="n">
        <v>2.17</v>
      </c>
      <c r="DO1460" s="29" t="n">
        <v>2.17</v>
      </c>
      <c r="DP1460" s="29" t="n">
        <v>2.171</v>
      </c>
      <c r="DQ1460" s="29" t="n">
        <v>2.173</v>
      </c>
      <c r="DR1460" s="29" t="n">
        <v>2.173</v>
      </c>
      <c r="DS1460" s="29" t="n">
        <v>2.189</v>
      </c>
      <c r="DT1460" s="29" t="n">
        <v>2.322</v>
      </c>
      <c r="DU1460" s="29" t="n">
        <v>2.465</v>
      </c>
      <c r="DV1460" s="29" t="n">
        <v>2.509</v>
      </c>
      <c r="DW1460" s="29" t="n">
        <v>2.395</v>
      </c>
      <c r="DX1460" s="29" t="n">
        <v>2.304</v>
      </c>
      <c r="DY1460" s="29" t="n">
        <v>2.201</v>
      </c>
      <c r="DZ1460" s="29" t="n">
        <v>2.185</v>
      </c>
      <c r="EA1460" s="29" t="n">
        <v>2.185</v>
      </c>
      <c r="EB1460" s="29" t="n">
        <v>2.186</v>
      </c>
      <c r="EC1460" s="29" t="n">
        <v>2.188</v>
      </c>
      <c r="ED1460" s="29" t="n">
        <v>2.188</v>
      </c>
      <c r="EE1460" s="29" t="n">
        <v>2.204</v>
      </c>
      <c r="EF1460" s="29" t="n">
        <v>2.337</v>
      </c>
      <c r="EG1460" s="29" t="n">
        <v>2.48</v>
      </c>
      <c r="EH1460" s="29" t="n">
        <v>2.534</v>
      </c>
      <c r="EI1460" s="29" t="n">
        <v>2.42</v>
      </c>
      <c r="EJ1460" s="29" t="n">
        <v>2.329</v>
      </c>
      <c r="EK1460" s="29" t="n">
        <v>2.226</v>
      </c>
      <c r="EL1460" s="29" t="n">
        <v>2.21</v>
      </c>
      <c r="EM1460" s="29" t="n">
        <v>2.21</v>
      </c>
      <c r="EN1460" s="29" t="n">
        <v>2.211</v>
      </c>
      <c r="EO1460" s="29" t="n">
        <v>2.213</v>
      </c>
      <c r="EP1460" s="29" t="n">
        <v>2.213</v>
      </c>
      <c r="EQ1460" s="29" t="n">
        <v>2.229</v>
      </c>
      <c r="ER1460" s="29" t="n">
        <v>2.362</v>
      </c>
      <c r="ES1460" s="29" t="n">
        <v>2.505</v>
      </c>
      <c r="ET1460" s="29" t="n">
        <v>2.574</v>
      </c>
      <c r="EU1460" s="29" t="n">
        <v>2.46</v>
      </c>
      <c r="EV1460" s="29" t="n">
        <v>2.369</v>
      </c>
      <c r="EW1460" s="29" t="n">
        <v>2.266</v>
      </c>
      <c r="EX1460" s="29" t="n">
        <v>2.25</v>
      </c>
      <c r="EY1460" s="29" t="n">
        <v>2.25</v>
      </c>
      <c r="EZ1460" s="29" t="n">
        <v>2.251</v>
      </c>
      <c r="FA1460" s="29" t="n">
        <v>2.253</v>
      </c>
      <c r="FB1460" s="29" t="n">
        <v>2.253</v>
      </c>
      <c r="FC1460" s="29" t="n">
        <v>2.269</v>
      </c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  <c r="GR1460" s="0"/>
      <c r="GS1460" s="0"/>
      <c r="GT1460" s="0"/>
      <c r="GU1460" s="0"/>
      <c r="GV1460" s="0"/>
      <c r="GW1460" s="0"/>
      <c r="GX1460" s="0"/>
      <c r="GY1460" s="0"/>
      <c r="GZ1460" s="0"/>
      <c r="HA1460" s="0"/>
      <c r="HB1460" s="0"/>
      <c r="HC1460" s="0"/>
      <c r="HD1460" s="0"/>
      <c r="HE1460" s="0"/>
      <c r="HF1460" s="0"/>
      <c r="HG1460" s="0"/>
      <c r="HH1460" s="0"/>
      <c r="HI1460" s="0"/>
      <c r="HJ1460" s="0"/>
      <c r="HK1460" s="0"/>
      <c r="HL1460" s="0"/>
      <c r="HM1460" s="0"/>
      <c r="HN1460" s="0"/>
      <c r="HO1460" s="0"/>
      <c r="HP1460" s="0"/>
      <c r="HQ1460" s="0"/>
      <c r="HR1460" s="0"/>
      <c r="HS1460" s="0"/>
      <c r="HT1460" s="0"/>
      <c r="HU1460" s="0"/>
      <c r="HV1460" s="0"/>
      <c r="HW1460" s="0"/>
      <c r="HX1460" s="0"/>
      <c r="HY1460" s="0"/>
      <c r="HZ1460" s="0"/>
      <c r="IA1460" s="0"/>
      <c r="IB1460" s="0"/>
      <c r="IC1460" s="0"/>
      <c r="ID1460" s="0"/>
      <c r="IE1460" s="0"/>
      <c r="IF1460" s="0"/>
      <c r="IG1460" s="0"/>
      <c r="IH1460" s="0"/>
      <c r="II1460" s="0"/>
      <c r="IJ1460" s="0"/>
      <c r="IK1460" s="0"/>
      <c r="IL1460" s="0"/>
      <c r="IM1460" s="0"/>
      <c r="IN1460" s="0"/>
      <c r="IO1460" s="0"/>
      <c r="IP1460" s="0"/>
      <c r="IQ1460" s="0"/>
      <c r="IR1460" s="0"/>
      <c r="IS1460" s="0"/>
      <c r="IT1460" s="0"/>
      <c r="IU1460" s="0"/>
      <c r="IV1460" s="0"/>
      <c r="IW1460" s="0"/>
    </row>
    <row r="1461" customFormat="false" ht="12.75" hidden="true" customHeight="false" outlineLevel="0" collapsed="false">
      <c r="A1461" s="0" t="n">
        <f aca="false">WEEKDAY(C1461,2)</f>
        <v>2</v>
      </c>
      <c r="B1461" s="0" t="n">
        <f aca="false">MONTH(C1461)</f>
        <v>10</v>
      </c>
      <c r="C1461" s="23" t="n">
        <v>36088</v>
      </c>
      <c r="D1461" s="0" t="n">
        <f aca="false">MONTH(R1461)</f>
        <v>10</v>
      </c>
      <c r="E1461" s="0" t="n">
        <f aca="false">YEAR(R1461)</f>
        <v>1998</v>
      </c>
      <c r="F1461" s="36"/>
      <c r="G1461" s="24" t="n">
        <f aca="false">N1461-M1461</f>
        <v>-0.0307500000000003</v>
      </c>
      <c r="H1461" s="24" t="n">
        <f aca="false">O1461-N1461</f>
        <v>0.00108333333333333</v>
      </c>
      <c r="I1461" s="24" t="n">
        <f aca="false">O1461-M1461</f>
        <v>-0.029666666666667</v>
      </c>
      <c r="J1461" s="25" t="n">
        <f aca="false">VLOOKUP(C1461,'Nymex hist.'!A:B,2,0)</f>
        <v>2.202</v>
      </c>
      <c r="K1461" s="25"/>
      <c r="L1461" s="25"/>
      <c r="M1461" s="27" t="n">
        <f aca="false">SUMIF($S$3:$FQ$3,$E1461+1,$S1461:$FQ1461)/COUNTIF($S$3:$FQ$3,$E1461+1)</f>
        <v>2.3015</v>
      </c>
      <c r="N1461" s="27" t="n">
        <f aca="false">SUMIF($S$3:$FQ$3,$E1461+2,$S1461:$FQ1461)/COUNTIF($S$3:$FQ$3,$E1461+2)</f>
        <v>2.27075</v>
      </c>
      <c r="O1461" s="27" t="n">
        <f aca="false">SUMIF($S$3:$FQ$3,$E1461+3,$S1461:$FQ1461)/COUNTIF($S$3:$FQ$3,$E1461+3)</f>
        <v>2.27183333333333</v>
      </c>
      <c r="P1461" s="27" t="n">
        <f aca="false">SUMIF($S$3:$FQ$3,$E1461+4,$S1461:$FQ1461)/COUNTIF($S$3:$FQ$3,$E1461+4)</f>
        <v>2.29183333333333</v>
      </c>
      <c r="Q1461" s="27" t="n">
        <f aca="false">SUMIF($S$3:$FQ$3,$E1461+5,$S1461:$FQ1461)/COUNTIF($S$3:$FQ$3,$E1461+5)</f>
        <v>2.32183333333333</v>
      </c>
      <c r="R1461" s="28" t="n">
        <v>36088</v>
      </c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30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 t="n">
        <v>2.202</v>
      </c>
      <c r="CK1461" s="29" t="n">
        <v>2.483</v>
      </c>
      <c r="CL1461" s="29" t="n">
        <v>2.59</v>
      </c>
      <c r="CM1461" s="29" t="n">
        <v>2.485</v>
      </c>
      <c r="CN1461" s="29" t="n">
        <v>2.36</v>
      </c>
      <c r="CO1461" s="29" t="n">
        <v>2.235</v>
      </c>
      <c r="CP1461" s="29" t="n">
        <v>2.185</v>
      </c>
      <c r="CQ1461" s="29" t="n">
        <v>2.18</v>
      </c>
      <c r="CR1461" s="29" t="n">
        <v>2.18</v>
      </c>
      <c r="CS1461" s="29" t="n">
        <v>2.18</v>
      </c>
      <c r="CT1461" s="29" t="n">
        <v>2.18</v>
      </c>
      <c r="CU1461" s="29" t="n">
        <v>2.213</v>
      </c>
      <c r="CV1461" s="29" t="n">
        <v>2.35</v>
      </c>
      <c r="CW1461" s="29" t="n">
        <v>2.48</v>
      </c>
      <c r="CX1461" s="29" t="n">
        <v>2.525</v>
      </c>
      <c r="CY1461" s="29" t="n">
        <v>2.414</v>
      </c>
      <c r="CZ1461" s="29" t="n">
        <v>2.293</v>
      </c>
      <c r="DA1461" s="29" t="n">
        <v>2.191</v>
      </c>
      <c r="DB1461" s="29" t="n">
        <v>2.16</v>
      </c>
      <c r="DC1461" s="29" t="n">
        <v>2.16</v>
      </c>
      <c r="DD1461" s="29" t="n">
        <v>2.164</v>
      </c>
      <c r="DE1461" s="29" t="n">
        <v>2.167</v>
      </c>
      <c r="DF1461" s="29" t="n">
        <v>2.169</v>
      </c>
      <c r="DG1461" s="29" t="n">
        <v>2.199</v>
      </c>
      <c r="DH1461" s="29" t="n">
        <v>2.332</v>
      </c>
      <c r="DI1461" s="29" t="n">
        <v>2.475</v>
      </c>
      <c r="DJ1461" s="29" t="n">
        <v>2.503</v>
      </c>
      <c r="DK1461" s="29" t="n">
        <v>2.388</v>
      </c>
      <c r="DL1461" s="29" t="n">
        <v>2.296</v>
      </c>
      <c r="DM1461" s="29" t="n">
        <v>2.192</v>
      </c>
      <c r="DN1461" s="29" t="n">
        <v>2.175</v>
      </c>
      <c r="DO1461" s="29" t="n">
        <v>2.175</v>
      </c>
      <c r="DP1461" s="29" t="n">
        <v>2.176</v>
      </c>
      <c r="DQ1461" s="29" t="n">
        <v>2.178</v>
      </c>
      <c r="DR1461" s="29" t="n">
        <v>2.178</v>
      </c>
      <c r="DS1461" s="29" t="n">
        <v>2.194</v>
      </c>
      <c r="DT1461" s="29" t="n">
        <v>2.332</v>
      </c>
      <c r="DU1461" s="29" t="n">
        <v>2.475</v>
      </c>
      <c r="DV1461" s="29" t="n">
        <v>2.523</v>
      </c>
      <c r="DW1461" s="29" t="n">
        <v>2.408</v>
      </c>
      <c r="DX1461" s="29" t="n">
        <v>2.316</v>
      </c>
      <c r="DY1461" s="29" t="n">
        <v>2.212</v>
      </c>
      <c r="DZ1461" s="29" t="n">
        <v>2.195</v>
      </c>
      <c r="EA1461" s="29" t="n">
        <v>2.195</v>
      </c>
      <c r="EB1461" s="29" t="n">
        <v>2.196</v>
      </c>
      <c r="EC1461" s="29" t="n">
        <v>2.198</v>
      </c>
      <c r="ED1461" s="29" t="n">
        <v>2.198</v>
      </c>
      <c r="EE1461" s="29" t="n">
        <v>2.214</v>
      </c>
      <c r="EF1461" s="29" t="n">
        <v>2.352</v>
      </c>
      <c r="EG1461" s="29" t="n">
        <v>2.495</v>
      </c>
      <c r="EH1461" s="29" t="n">
        <v>2.553</v>
      </c>
      <c r="EI1461" s="29" t="n">
        <v>2.438</v>
      </c>
      <c r="EJ1461" s="29" t="n">
        <v>2.346</v>
      </c>
      <c r="EK1461" s="29" t="n">
        <v>2.242</v>
      </c>
      <c r="EL1461" s="29" t="n">
        <v>2.225</v>
      </c>
      <c r="EM1461" s="29" t="n">
        <v>2.225</v>
      </c>
      <c r="EN1461" s="29" t="n">
        <v>2.226</v>
      </c>
      <c r="EO1461" s="29" t="n">
        <v>2.228</v>
      </c>
      <c r="EP1461" s="29" t="n">
        <v>2.228</v>
      </c>
      <c r="EQ1461" s="29" t="n">
        <v>2.244</v>
      </c>
      <c r="ER1461" s="29" t="n">
        <v>2.382</v>
      </c>
      <c r="ES1461" s="29" t="n">
        <v>2.525</v>
      </c>
      <c r="ET1461" s="29" t="n">
        <v>2.603</v>
      </c>
      <c r="EU1461" s="29" t="n">
        <v>2.488</v>
      </c>
      <c r="EV1461" s="29" t="n">
        <v>2.396</v>
      </c>
      <c r="EW1461" s="29" t="n">
        <v>2.292</v>
      </c>
      <c r="EX1461" s="29" t="n">
        <v>2.275</v>
      </c>
      <c r="EY1461" s="29" t="n">
        <v>2.275</v>
      </c>
      <c r="EZ1461" s="29" t="n">
        <v>2.276</v>
      </c>
      <c r="FA1461" s="29" t="n">
        <v>2.278</v>
      </c>
      <c r="FB1461" s="29" t="n">
        <v>2.278</v>
      </c>
      <c r="FC1461" s="29" t="n">
        <v>2.294</v>
      </c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29"/>
      <c r="GF1461" s="29"/>
      <c r="GG1461" s="29"/>
      <c r="GH1461" s="29"/>
      <c r="GI1461" s="29"/>
      <c r="GJ1461" s="29"/>
      <c r="GK1461" s="29"/>
      <c r="GL1461" s="29"/>
      <c r="GM1461" s="29"/>
      <c r="GN1461" s="29"/>
      <c r="GO1461" s="29"/>
      <c r="GP1461" s="29"/>
      <c r="GQ1461" s="29"/>
      <c r="GR1461" s="0"/>
      <c r="GS1461" s="0"/>
      <c r="GT1461" s="0"/>
      <c r="GU1461" s="0"/>
      <c r="GV1461" s="0"/>
      <c r="GW1461" s="0"/>
      <c r="GX1461" s="0"/>
      <c r="GY1461" s="0"/>
      <c r="GZ1461" s="0"/>
      <c r="HA1461" s="0"/>
      <c r="HB1461" s="0"/>
      <c r="HC1461" s="0"/>
      <c r="HD1461" s="0"/>
      <c r="HE1461" s="0"/>
      <c r="HF1461" s="0"/>
      <c r="HG1461" s="0"/>
      <c r="HH1461" s="0"/>
      <c r="HI1461" s="0"/>
      <c r="HJ1461" s="0"/>
      <c r="HK1461" s="0"/>
      <c r="HL1461" s="0"/>
      <c r="HM1461" s="0"/>
      <c r="HN1461" s="0"/>
      <c r="HO1461" s="0"/>
      <c r="HP1461" s="0"/>
      <c r="HQ1461" s="0"/>
      <c r="HR1461" s="0"/>
      <c r="HS1461" s="0"/>
      <c r="HT1461" s="0"/>
      <c r="HU1461" s="0"/>
      <c r="HV1461" s="0"/>
      <c r="HW1461" s="0"/>
      <c r="HX1461" s="0"/>
      <c r="HY1461" s="0"/>
      <c r="HZ1461" s="0"/>
      <c r="IA1461" s="0"/>
      <c r="IB1461" s="0"/>
      <c r="IC1461" s="0"/>
      <c r="ID1461" s="0"/>
      <c r="IE1461" s="0"/>
      <c r="IF1461" s="0"/>
      <c r="IG1461" s="0"/>
      <c r="IH1461" s="0"/>
      <c r="II1461" s="0"/>
      <c r="IJ1461" s="0"/>
      <c r="IK1461" s="0"/>
      <c r="IL1461" s="0"/>
      <c r="IM1461" s="0"/>
      <c r="IN1461" s="0"/>
      <c r="IO1461" s="0"/>
      <c r="IP1461" s="0"/>
      <c r="IQ1461" s="0"/>
      <c r="IR1461" s="0"/>
      <c r="IS1461" s="0"/>
      <c r="IT1461" s="0"/>
      <c r="IU1461" s="0"/>
      <c r="IV1461" s="0"/>
      <c r="IW1461" s="0"/>
    </row>
    <row r="1462" customFormat="false" ht="12.75" hidden="true" customHeight="false" outlineLevel="0" collapsed="false">
      <c r="A1462" s="0" t="n">
        <f aca="false">WEEKDAY(C1462,2)</f>
        <v>3</v>
      </c>
      <c r="B1462" s="0" t="n">
        <f aca="false">MONTH(C1462)</f>
        <v>10</v>
      </c>
      <c r="C1462" s="23" t="n">
        <v>36089</v>
      </c>
      <c r="D1462" s="0" t="n">
        <f aca="false">MONTH(R1462)</f>
        <v>10</v>
      </c>
      <c r="E1462" s="0" t="n">
        <f aca="false">YEAR(R1462)</f>
        <v>1998</v>
      </c>
      <c r="F1462" s="36"/>
      <c r="G1462" s="24" t="n">
        <f aca="false">N1462-M1462</f>
        <v>-0.0231666666666666</v>
      </c>
      <c r="H1462" s="24" t="n">
        <f aca="false">O1462-N1462</f>
        <v>0.00099999999999989</v>
      </c>
      <c r="I1462" s="24" t="n">
        <f aca="false">O1462-M1462</f>
        <v>-0.0221666666666667</v>
      </c>
      <c r="J1462" s="25" t="n">
        <f aca="false">VLOOKUP(C1462,'Nymex hist.'!A:B,2,0)</f>
        <v>2.18</v>
      </c>
      <c r="K1462" s="25"/>
      <c r="L1462" s="25"/>
      <c r="M1462" s="27" t="n">
        <f aca="false">SUMIF($S$3:$FQ$3,$E1462+1,$S1462:$FQ1462)/COUNTIF($S$3:$FQ$3,$E1462+1)</f>
        <v>2.294</v>
      </c>
      <c r="N1462" s="27" t="n">
        <f aca="false">SUMIF($S$3:$FQ$3,$E1462+2,$S1462:$FQ1462)/COUNTIF($S$3:$FQ$3,$E1462+2)</f>
        <v>2.27083333333333</v>
      </c>
      <c r="O1462" s="27" t="n">
        <f aca="false">SUMIF($S$3:$FQ$3,$E1462+3,$S1462:$FQ1462)/COUNTIF($S$3:$FQ$3,$E1462+3)</f>
        <v>2.27183333333333</v>
      </c>
      <c r="P1462" s="27" t="n">
        <f aca="false">SUMIF($S$3:$FQ$3,$E1462+4,$S1462:$FQ1462)/COUNTIF($S$3:$FQ$3,$E1462+4)</f>
        <v>2.29183333333333</v>
      </c>
      <c r="Q1462" s="27" t="n">
        <f aca="false">SUMIF($S$3:$FQ$3,$E1462+5,$S1462:$FQ1462)/COUNTIF($S$3:$FQ$3,$E1462+5)</f>
        <v>2.32183333333333</v>
      </c>
      <c r="R1462" s="28" t="n">
        <v>36089</v>
      </c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30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 t="n">
        <v>2.18</v>
      </c>
      <c r="CK1462" s="29" t="n">
        <v>2.455</v>
      </c>
      <c r="CL1462" s="29" t="n">
        <v>2.572</v>
      </c>
      <c r="CM1462" s="29" t="n">
        <v>2.472</v>
      </c>
      <c r="CN1462" s="29" t="n">
        <v>2.35</v>
      </c>
      <c r="CO1462" s="29" t="n">
        <v>2.228</v>
      </c>
      <c r="CP1462" s="29" t="n">
        <v>2.178</v>
      </c>
      <c r="CQ1462" s="29" t="n">
        <v>2.175</v>
      </c>
      <c r="CR1462" s="29" t="n">
        <v>2.175</v>
      </c>
      <c r="CS1462" s="29" t="n">
        <v>2.175</v>
      </c>
      <c r="CT1462" s="29" t="n">
        <v>2.175</v>
      </c>
      <c r="CU1462" s="29" t="n">
        <v>2.208</v>
      </c>
      <c r="CV1462" s="29" t="n">
        <v>2.345</v>
      </c>
      <c r="CW1462" s="29" t="n">
        <v>2.475</v>
      </c>
      <c r="CX1462" s="29" t="n">
        <v>2.52</v>
      </c>
      <c r="CY1462" s="29" t="n">
        <v>2.412</v>
      </c>
      <c r="CZ1462" s="29" t="n">
        <v>2.294</v>
      </c>
      <c r="DA1462" s="29" t="n">
        <v>2.195</v>
      </c>
      <c r="DB1462" s="29" t="n">
        <v>2.162</v>
      </c>
      <c r="DC1462" s="29" t="n">
        <v>2.161</v>
      </c>
      <c r="DD1462" s="29" t="n">
        <v>2.164</v>
      </c>
      <c r="DE1462" s="29" t="n">
        <v>2.167</v>
      </c>
      <c r="DF1462" s="29" t="n">
        <v>2.169</v>
      </c>
      <c r="DG1462" s="29" t="n">
        <v>2.199</v>
      </c>
      <c r="DH1462" s="29" t="n">
        <v>2.332</v>
      </c>
      <c r="DI1462" s="29" t="n">
        <v>2.475</v>
      </c>
      <c r="DJ1462" s="29" t="n">
        <v>2.503</v>
      </c>
      <c r="DK1462" s="29" t="n">
        <v>2.388</v>
      </c>
      <c r="DL1462" s="29" t="n">
        <v>2.296</v>
      </c>
      <c r="DM1462" s="29" t="n">
        <v>2.192</v>
      </c>
      <c r="DN1462" s="29" t="n">
        <v>2.175</v>
      </c>
      <c r="DO1462" s="29" t="n">
        <v>2.175</v>
      </c>
      <c r="DP1462" s="29" t="n">
        <v>2.176</v>
      </c>
      <c r="DQ1462" s="29" t="n">
        <v>2.178</v>
      </c>
      <c r="DR1462" s="29" t="n">
        <v>2.178</v>
      </c>
      <c r="DS1462" s="29" t="n">
        <v>2.194</v>
      </c>
      <c r="DT1462" s="29" t="n">
        <v>2.332</v>
      </c>
      <c r="DU1462" s="29" t="n">
        <v>2.475</v>
      </c>
      <c r="DV1462" s="29" t="n">
        <v>2.523</v>
      </c>
      <c r="DW1462" s="29" t="n">
        <v>2.408</v>
      </c>
      <c r="DX1462" s="29" t="n">
        <v>2.316</v>
      </c>
      <c r="DY1462" s="29" t="n">
        <v>2.212</v>
      </c>
      <c r="DZ1462" s="29" t="n">
        <v>2.195</v>
      </c>
      <c r="EA1462" s="29" t="n">
        <v>2.195</v>
      </c>
      <c r="EB1462" s="29" t="n">
        <v>2.196</v>
      </c>
      <c r="EC1462" s="29" t="n">
        <v>2.198</v>
      </c>
      <c r="ED1462" s="29" t="n">
        <v>2.198</v>
      </c>
      <c r="EE1462" s="29" t="n">
        <v>2.214</v>
      </c>
      <c r="EF1462" s="29" t="n">
        <v>2.352</v>
      </c>
      <c r="EG1462" s="29" t="n">
        <v>2.495</v>
      </c>
      <c r="EH1462" s="29" t="n">
        <v>2.553</v>
      </c>
      <c r="EI1462" s="29" t="n">
        <v>2.438</v>
      </c>
      <c r="EJ1462" s="29" t="n">
        <v>2.346</v>
      </c>
      <c r="EK1462" s="29" t="n">
        <v>2.242</v>
      </c>
      <c r="EL1462" s="29" t="n">
        <v>2.225</v>
      </c>
      <c r="EM1462" s="29" t="n">
        <v>2.225</v>
      </c>
      <c r="EN1462" s="29" t="n">
        <v>2.226</v>
      </c>
      <c r="EO1462" s="29" t="n">
        <v>2.228</v>
      </c>
      <c r="EP1462" s="29" t="n">
        <v>2.228</v>
      </c>
      <c r="EQ1462" s="29" t="n">
        <v>2.244</v>
      </c>
      <c r="ER1462" s="29" t="n">
        <v>2.382</v>
      </c>
      <c r="ES1462" s="29" t="n">
        <v>2.525</v>
      </c>
      <c r="ET1462" s="29" t="n">
        <v>2.603</v>
      </c>
      <c r="EU1462" s="29" t="n">
        <v>2.488</v>
      </c>
      <c r="EV1462" s="29" t="n">
        <v>2.396</v>
      </c>
      <c r="EW1462" s="29" t="n">
        <v>2.292</v>
      </c>
      <c r="EX1462" s="29" t="n">
        <v>2.275</v>
      </c>
      <c r="EY1462" s="29" t="n">
        <v>2.275</v>
      </c>
      <c r="EZ1462" s="29" t="n">
        <v>2.276</v>
      </c>
      <c r="FA1462" s="29" t="n">
        <v>2.278</v>
      </c>
      <c r="FB1462" s="29" t="n">
        <v>2.278</v>
      </c>
      <c r="FC1462" s="29" t="n">
        <v>2.294</v>
      </c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  <c r="GM1462" s="29"/>
      <c r="GN1462" s="29"/>
      <c r="GO1462" s="29"/>
      <c r="GP1462" s="29"/>
      <c r="GQ1462" s="29"/>
      <c r="GR1462" s="0"/>
      <c r="GS1462" s="0"/>
      <c r="GT1462" s="0"/>
      <c r="GU1462" s="0"/>
      <c r="GV1462" s="0"/>
      <c r="GW1462" s="0"/>
      <c r="GX1462" s="0"/>
      <c r="GY1462" s="0"/>
      <c r="GZ1462" s="0"/>
      <c r="HA1462" s="0"/>
      <c r="HB1462" s="0"/>
      <c r="HC1462" s="0"/>
      <c r="HD1462" s="0"/>
      <c r="HE1462" s="0"/>
      <c r="HF1462" s="0"/>
      <c r="HG1462" s="0"/>
      <c r="HH1462" s="0"/>
      <c r="HI1462" s="0"/>
      <c r="HJ1462" s="0"/>
      <c r="HK1462" s="0"/>
      <c r="HL1462" s="0"/>
      <c r="HM1462" s="0"/>
      <c r="HN1462" s="0"/>
      <c r="HO1462" s="0"/>
      <c r="HP1462" s="0"/>
      <c r="HQ1462" s="0"/>
      <c r="HR1462" s="0"/>
      <c r="HS1462" s="0"/>
      <c r="HT1462" s="0"/>
      <c r="HU1462" s="0"/>
      <c r="HV1462" s="0"/>
      <c r="HW1462" s="0"/>
      <c r="HX1462" s="0"/>
      <c r="HY1462" s="0"/>
      <c r="HZ1462" s="0"/>
      <c r="IA1462" s="0"/>
      <c r="IB1462" s="0"/>
      <c r="IC1462" s="0"/>
      <c r="ID1462" s="0"/>
      <c r="IE1462" s="0"/>
      <c r="IF1462" s="0"/>
      <c r="IG1462" s="0"/>
      <c r="IH1462" s="0"/>
      <c r="II1462" s="0"/>
      <c r="IJ1462" s="0"/>
      <c r="IK1462" s="0"/>
      <c r="IL1462" s="0"/>
      <c r="IM1462" s="0"/>
      <c r="IN1462" s="0"/>
      <c r="IO1462" s="0"/>
      <c r="IP1462" s="0"/>
      <c r="IQ1462" s="0"/>
      <c r="IR1462" s="0"/>
      <c r="IS1462" s="0"/>
      <c r="IT1462" s="0"/>
      <c r="IU1462" s="0"/>
      <c r="IV1462" s="0"/>
      <c r="IW1462" s="0"/>
    </row>
    <row r="1463" customFormat="false" ht="12.75" hidden="true" customHeight="false" outlineLevel="0" collapsed="false">
      <c r="A1463" s="0" t="n">
        <f aca="false">WEEKDAY(C1463,2)</f>
        <v>4</v>
      </c>
      <c r="B1463" s="0" t="n">
        <f aca="false">MONTH(C1463)</f>
        <v>10</v>
      </c>
      <c r="C1463" s="23" t="n">
        <v>36090</v>
      </c>
      <c r="D1463" s="0" t="n">
        <f aca="false">MONTH(R1463)</f>
        <v>10</v>
      </c>
      <c r="E1463" s="0" t="n">
        <f aca="false">YEAR(R1463)</f>
        <v>1998</v>
      </c>
      <c r="F1463" s="36"/>
      <c r="G1463" s="24" t="n">
        <f aca="false">N1463-M1463</f>
        <v>-0.0163333333333329</v>
      </c>
      <c r="H1463" s="24" t="n">
        <f aca="false">O1463-N1463</f>
        <v>0.00216666666666665</v>
      </c>
      <c r="I1463" s="24" t="n">
        <f aca="false">O1463-M1463</f>
        <v>-0.0141666666666662</v>
      </c>
      <c r="J1463" s="25" t="n">
        <f aca="false">VLOOKUP(C1463,'Nymex hist.'!A:B,2,0)</f>
        <v>2.176</v>
      </c>
      <c r="K1463" s="25"/>
      <c r="L1463" s="25"/>
      <c r="M1463" s="27" t="n">
        <f aca="false">SUMIF($S$3:$FQ$3,$E1463+1,$S1463:$FQ1463)/COUNTIF($S$3:$FQ$3,$E1463+1)</f>
        <v>2.296</v>
      </c>
      <c r="N1463" s="27" t="n">
        <f aca="false">SUMIF($S$3:$FQ$3,$E1463+2,$S1463:$FQ1463)/COUNTIF($S$3:$FQ$3,$E1463+2)</f>
        <v>2.27966666666667</v>
      </c>
      <c r="O1463" s="27" t="n">
        <f aca="false">SUMIF($S$3:$FQ$3,$E1463+3,$S1463:$FQ1463)/COUNTIF($S$3:$FQ$3,$E1463+3)</f>
        <v>2.28183333333333</v>
      </c>
      <c r="P1463" s="27" t="n">
        <f aca="false">SUMIF($S$3:$FQ$3,$E1463+4,$S1463:$FQ1463)/COUNTIF($S$3:$FQ$3,$E1463+4)</f>
        <v>2.30183333333333</v>
      </c>
      <c r="Q1463" s="27" t="n">
        <f aca="false">SUMIF($S$3:$FQ$3,$E1463+5,$S1463:$FQ1463)/COUNTIF($S$3:$FQ$3,$E1463+5)</f>
        <v>2.33183333333333</v>
      </c>
      <c r="R1463" s="28" t="n">
        <v>36090</v>
      </c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30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 t="n">
        <v>2.176</v>
      </c>
      <c r="CK1463" s="29" t="n">
        <v>2.434</v>
      </c>
      <c r="CL1463" s="29" t="n">
        <v>2.564</v>
      </c>
      <c r="CM1463" s="29" t="n">
        <v>2.464</v>
      </c>
      <c r="CN1463" s="29" t="n">
        <v>2.347</v>
      </c>
      <c r="CO1463" s="29" t="n">
        <v>2.23</v>
      </c>
      <c r="CP1463" s="29" t="n">
        <v>2.185</v>
      </c>
      <c r="CQ1463" s="29" t="n">
        <v>2.18</v>
      </c>
      <c r="CR1463" s="29" t="n">
        <v>2.18</v>
      </c>
      <c r="CS1463" s="29" t="n">
        <v>2.18</v>
      </c>
      <c r="CT1463" s="29" t="n">
        <v>2.18</v>
      </c>
      <c r="CU1463" s="29" t="n">
        <v>2.213</v>
      </c>
      <c r="CV1463" s="29" t="n">
        <v>2.349</v>
      </c>
      <c r="CW1463" s="29" t="n">
        <v>2.48</v>
      </c>
      <c r="CX1463" s="29" t="n">
        <v>2.525</v>
      </c>
      <c r="CY1463" s="29" t="n">
        <v>2.417</v>
      </c>
      <c r="CZ1463" s="29" t="n">
        <v>2.301</v>
      </c>
      <c r="DA1463" s="29" t="n">
        <v>2.204</v>
      </c>
      <c r="DB1463" s="29" t="n">
        <v>2.172</v>
      </c>
      <c r="DC1463" s="29" t="n">
        <v>2.171</v>
      </c>
      <c r="DD1463" s="29" t="n">
        <v>2.174</v>
      </c>
      <c r="DE1463" s="29" t="n">
        <v>2.177</v>
      </c>
      <c r="DF1463" s="29" t="n">
        <v>2.179</v>
      </c>
      <c r="DG1463" s="29" t="n">
        <v>2.209</v>
      </c>
      <c r="DH1463" s="29" t="n">
        <v>2.342</v>
      </c>
      <c r="DI1463" s="29" t="n">
        <v>2.485</v>
      </c>
      <c r="DJ1463" s="29" t="n">
        <v>2.513</v>
      </c>
      <c r="DK1463" s="29" t="n">
        <v>2.398</v>
      </c>
      <c r="DL1463" s="29" t="n">
        <v>2.306</v>
      </c>
      <c r="DM1463" s="29" t="n">
        <v>2.202</v>
      </c>
      <c r="DN1463" s="29" t="n">
        <v>2.185</v>
      </c>
      <c r="DO1463" s="29" t="n">
        <v>2.185</v>
      </c>
      <c r="DP1463" s="29" t="n">
        <v>2.186</v>
      </c>
      <c r="DQ1463" s="29" t="n">
        <v>2.188</v>
      </c>
      <c r="DR1463" s="29" t="n">
        <v>2.188</v>
      </c>
      <c r="DS1463" s="29" t="n">
        <v>2.204</v>
      </c>
      <c r="DT1463" s="29" t="n">
        <v>2.342</v>
      </c>
      <c r="DU1463" s="29" t="n">
        <v>2.485</v>
      </c>
      <c r="DV1463" s="29" t="n">
        <v>2.533</v>
      </c>
      <c r="DW1463" s="29" t="n">
        <v>2.418</v>
      </c>
      <c r="DX1463" s="29" t="n">
        <v>2.326</v>
      </c>
      <c r="DY1463" s="29" t="n">
        <v>2.222</v>
      </c>
      <c r="DZ1463" s="29" t="n">
        <v>2.205</v>
      </c>
      <c r="EA1463" s="29" t="n">
        <v>2.205</v>
      </c>
      <c r="EB1463" s="29" t="n">
        <v>2.206</v>
      </c>
      <c r="EC1463" s="29" t="n">
        <v>2.208</v>
      </c>
      <c r="ED1463" s="29" t="n">
        <v>2.208</v>
      </c>
      <c r="EE1463" s="29" t="n">
        <v>2.224</v>
      </c>
      <c r="EF1463" s="29" t="n">
        <v>2.362</v>
      </c>
      <c r="EG1463" s="29" t="n">
        <v>2.505</v>
      </c>
      <c r="EH1463" s="29" t="n">
        <v>2.563</v>
      </c>
      <c r="EI1463" s="29" t="n">
        <v>2.448</v>
      </c>
      <c r="EJ1463" s="29" t="n">
        <v>2.356</v>
      </c>
      <c r="EK1463" s="29" t="n">
        <v>2.252</v>
      </c>
      <c r="EL1463" s="29" t="n">
        <v>2.235</v>
      </c>
      <c r="EM1463" s="29" t="n">
        <v>2.235</v>
      </c>
      <c r="EN1463" s="29" t="n">
        <v>2.236</v>
      </c>
      <c r="EO1463" s="29" t="n">
        <v>2.238</v>
      </c>
      <c r="EP1463" s="29" t="n">
        <v>2.238</v>
      </c>
      <c r="EQ1463" s="29" t="n">
        <v>2.254</v>
      </c>
      <c r="ER1463" s="29" t="n">
        <v>2.392</v>
      </c>
      <c r="ES1463" s="29" t="n">
        <v>2.535</v>
      </c>
      <c r="ET1463" s="29" t="n">
        <v>2.613</v>
      </c>
      <c r="EU1463" s="29" t="n">
        <v>2.498</v>
      </c>
      <c r="EV1463" s="29" t="n">
        <v>2.406</v>
      </c>
      <c r="EW1463" s="29" t="n">
        <v>2.302</v>
      </c>
      <c r="EX1463" s="29" t="n">
        <v>2.285</v>
      </c>
      <c r="EY1463" s="29" t="n">
        <v>2.285</v>
      </c>
      <c r="EZ1463" s="29" t="n">
        <v>2.286</v>
      </c>
      <c r="FA1463" s="29" t="n">
        <v>2.288</v>
      </c>
      <c r="FB1463" s="29" t="n">
        <v>2.288</v>
      </c>
      <c r="FC1463" s="29" t="n">
        <v>2.304</v>
      </c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29"/>
      <c r="GF1463" s="29"/>
      <c r="GG1463" s="29"/>
      <c r="GH1463" s="29"/>
      <c r="GI1463" s="29"/>
      <c r="GJ1463" s="29"/>
      <c r="GK1463" s="29"/>
      <c r="GL1463" s="29"/>
      <c r="GM1463" s="29"/>
      <c r="GN1463" s="29"/>
      <c r="GO1463" s="29"/>
      <c r="GP1463" s="29"/>
      <c r="GQ1463" s="29"/>
      <c r="GR1463" s="0"/>
      <c r="GS1463" s="0"/>
      <c r="GT1463" s="0"/>
      <c r="GU1463" s="0"/>
      <c r="GV1463" s="0"/>
      <c r="GW1463" s="0"/>
      <c r="GX1463" s="0"/>
      <c r="GY1463" s="0"/>
      <c r="GZ1463" s="0"/>
      <c r="HA1463" s="0"/>
      <c r="HB1463" s="0"/>
      <c r="HC1463" s="0"/>
      <c r="HD1463" s="0"/>
      <c r="HE1463" s="0"/>
      <c r="HF1463" s="0"/>
      <c r="HG1463" s="0"/>
      <c r="HH1463" s="0"/>
      <c r="HI1463" s="0"/>
      <c r="HJ1463" s="0"/>
      <c r="HK1463" s="0"/>
      <c r="HL1463" s="0"/>
      <c r="HM1463" s="0"/>
      <c r="HN1463" s="0"/>
      <c r="HO1463" s="0"/>
      <c r="HP1463" s="0"/>
      <c r="HQ1463" s="0"/>
      <c r="HR1463" s="0"/>
      <c r="HS1463" s="0"/>
      <c r="HT1463" s="0"/>
      <c r="HU1463" s="0"/>
      <c r="HV1463" s="0"/>
      <c r="HW1463" s="0"/>
      <c r="HX1463" s="0"/>
      <c r="HY1463" s="0"/>
      <c r="HZ1463" s="0"/>
      <c r="IA1463" s="0"/>
      <c r="IB1463" s="0"/>
      <c r="IC1463" s="0"/>
      <c r="ID1463" s="0"/>
      <c r="IE1463" s="0"/>
      <c r="IF1463" s="0"/>
      <c r="IG1463" s="0"/>
      <c r="IH1463" s="0"/>
      <c r="II1463" s="0"/>
      <c r="IJ1463" s="0"/>
      <c r="IK1463" s="0"/>
      <c r="IL1463" s="0"/>
      <c r="IM1463" s="0"/>
      <c r="IN1463" s="0"/>
      <c r="IO1463" s="0"/>
      <c r="IP1463" s="0"/>
      <c r="IQ1463" s="0"/>
      <c r="IR1463" s="0"/>
      <c r="IS1463" s="0"/>
      <c r="IT1463" s="0"/>
      <c r="IU1463" s="0"/>
      <c r="IV1463" s="0"/>
      <c r="IW1463" s="0"/>
    </row>
    <row r="1464" customFormat="false" ht="12.75" hidden="true" customHeight="false" outlineLevel="0" collapsed="false">
      <c r="A1464" s="0" t="n">
        <f aca="false">WEEKDAY(C1464,2)</f>
        <v>5</v>
      </c>
      <c r="B1464" s="0" t="n">
        <f aca="false">MONTH(C1464)</f>
        <v>10</v>
      </c>
      <c r="C1464" s="23" t="n">
        <v>36091</v>
      </c>
      <c r="D1464" s="0" t="n">
        <f aca="false">MONTH(R1464)</f>
        <v>10</v>
      </c>
      <c r="E1464" s="0" t="n">
        <f aca="false">YEAR(R1464)</f>
        <v>1998</v>
      </c>
      <c r="F1464" s="36"/>
      <c r="G1464" s="24" t="n">
        <f aca="false">N1464-M1464</f>
        <v>-0.0121666666666669</v>
      </c>
      <c r="H1464" s="24" t="n">
        <f aca="false">O1464-N1464</f>
        <v>-0.00108333333333288</v>
      </c>
      <c r="I1464" s="24" t="n">
        <f aca="false">O1464-M1464</f>
        <v>-0.0132499999999998</v>
      </c>
      <c r="J1464" s="25" t="n">
        <f aca="false">VLOOKUP(C1464,'Nymex hist.'!A:B,2,0)</f>
        <v>2.164</v>
      </c>
      <c r="K1464" s="25"/>
      <c r="L1464" s="25"/>
      <c r="M1464" s="27" t="n">
        <f aca="false">SUMIF($S$3:$FQ$3,$E1464+1,$S1464:$FQ1464)/COUNTIF($S$3:$FQ$3,$E1464+1)</f>
        <v>2.30383333333333</v>
      </c>
      <c r="N1464" s="27" t="n">
        <f aca="false">SUMIF($S$3:$FQ$3,$E1464+2,$S1464:$FQ1464)/COUNTIF($S$3:$FQ$3,$E1464+2)</f>
        <v>2.29166666666667</v>
      </c>
      <c r="O1464" s="27" t="n">
        <f aca="false">SUMIF($S$3:$FQ$3,$E1464+3,$S1464:$FQ1464)/COUNTIF($S$3:$FQ$3,$E1464+3)</f>
        <v>2.29058333333333</v>
      </c>
      <c r="P1464" s="27" t="n">
        <f aca="false">SUMIF($S$3:$FQ$3,$E1464+4,$S1464:$FQ1464)/COUNTIF($S$3:$FQ$3,$E1464+4)</f>
        <v>2.31058333333333</v>
      </c>
      <c r="Q1464" s="27" t="n">
        <f aca="false">SUMIF($S$3:$FQ$3,$E1464+5,$S1464:$FQ1464)/COUNTIF($S$3:$FQ$3,$E1464+5)</f>
        <v>2.34058333333333</v>
      </c>
      <c r="R1464" s="28" t="n">
        <v>36091</v>
      </c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30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 t="n">
        <v>2.164</v>
      </c>
      <c r="CK1464" s="29" t="n">
        <v>2.427</v>
      </c>
      <c r="CL1464" s="29" t="n">
        <v>2.562</v>
      </c>
      <c r="CM1464" s="29" t="n">
        <v>2.464</v>
      </c>
      <c r="CN1464" s="29" t="n">
        <v>2.355</v>
      </c>
      <c r="CO1464" s="29" t="n">
        <v>2.238</v>
      </c>
      <c r="CP1464" s="29" t="n">
        <v>2.195</v>
      </c>
      <c r="CQ1464" s="29" t="n">
        <v>2.19</v>
      </c>
      <c r="CR1464" s="29" t="n">
        <v>2.19</v>
      </c>
      <c r="CS1464" s="29" t="n">
        <v>2.19</v>
      </c>
      <c r="CT1464" s="29" t="n">
        <v>2.19</v>
      </c>
      <c r="CU1464" s="29" t="n">
        <v>2.223</v>
      </c>
      <c r="CV1464" s="29" t="n">
        <v>2.359</v>
      </c>
      <c r="CW1464" s="29" t="n">
        <v>2.49</v>
      </c>
      <c r="CX1464" s="29" t="n">
        <v>2.535</v>
      </c>
      <c r="CY1464" s="29" t="n">
        <v>2.427</v>
      </c>
      <c r="CZ1464" s="29" t="n">
        <v>2.314</v>
      </c>
      <c r="DA1464" s="29" t="n">
        <v>2.217</v>
      </c>
      <c r="DB1464" s="29" t="n">
        <v>2.185</v>
      </c>
      <c r="DC1464" s="29" t="n">
        <v>2.184</v>
      </c>
      <c r="DD1464" s="29" t="n">
        <v>2.187</v>
      </c>
      <c r="DE1464" s="29" t="n">
        <v>2.19</v>
      </c>
      <c r="DF1464" s="29" t="n">
        <v>2.192</v>
      </c>
      <c r="DG1464" s="29" t="n">
        <v>2.221</v>
      </c>
      <c r="DH1464" s="29" t="n">
        <v>2.353</v>
      </c>
      <c r="DI1464" s="29" t="n">
        <v>2.495</v>
      </c>
      <c r="DJ1464" s="29" t="n">
        <v>2.523</v>
      </c>
      <c r="DK1464" s="29" t="n">
        <v>2.408</v>
      </c>
      <c r="DL1464" s="29" t="n">
        <v>2.314</v>
      </c>
      <c r="DM1464" s="29" t="n">
        <v>2.21</v>
      </c>
      <c r="DN1464" s="29" t="n">
        <v>2.193</v>
      </c>
      <c r="DO1464" s="29" t="n">
        <v>2.193</v>
      </c>
      <c r="DP1464" s="29" t="n">
        <v>2.194</v>
      </c>
      <c r="DQ1464" s="29" t="n">
        <v>2.196</v>
      </c>
      <c r="DR1464" s="29" t="n">
        <v>2.196</v>
      </c>
      <c r="DS1464" s="29" t="n">
        <v>2.212</v>
      </c>
      <c r="DT1464" s="29" t="n">
        <v>2.353</v>
      </c>
      <c r="DU1464" s="29" t="n">
        <v>2.495</v>
      </c>
      <c r="DV1464" s="29" t="n">
        <v>2.543</v>
      </c>
      <c r="DW1464" s="29" t="n">
        <v>2.428</v>
      </c>
      <c r="DX1464" s="29" t="n">
        <v>2.334</v>
      </c>
      <c r="DY1464" s="29" t="n">
        <v>2.23</v>
      </c>
      <c r="DZ1464" s="29" t="n">
        <v>2.213</v>
      </c>
      <c r="EA1464" s="29" t="n">
        <v>2.213</v>
      </c>
      <c r="EB1464" s="29" t="n">
        <v>2.214</v>
      </c>
      <c r="EC1464" s="29" t="n">
        <v>2.216</v>
      </c>
      <c r="ED1464" s="29" t="n">
        <v>2.216</v>
      </c>
      <c r="EE1464" s="29" t="n">
        <v>2.232</v>
      </c>
      <c r="EF1464" s="29" t="n">
        <v>2.373</v>
      </c>
      <c r="EG1464" s="29" t="n">
        <v>2.515</v>
      </c>
      <c r="EH1464" s="29" t="n">
        <v>2.573</v>
      </c>
      <c r="EI1464" s="29" t="n">
        <v>2.458</v>
      </c>
      <c r="EJ1464" s="29" t="n">
        <v>2.364</v>
      </c>
      <c r="EK1464" s="29" t="n">
        <v>2.26</v>
      </c>
      <c r="EL1464" s="29" t="n">
        <v>2.243</v>
      </c>
      <c r="EM1464" s="29" t="n">
        <v>2.243</v>
      </c>
      <c r="EN1464" s="29" t="n">
        <v>2.244</v>
      </c>
      <c r="EO1464" s="29" t="n">
        <v>2.246</v>
      </c>
      <c r="EP1464" s="29" t="n">
        <v>2.246</v>
      </c>
      <c r="EQ1464" s="29" t="n">
        <v>2.262</v>
      </c>
      <c r="ER1464" s="29" t="n">
        <v>2.403</v>
      </c>
      <c r="ES1464" s="29" t="n">
        <v>2.545</v>
      </c>
      <c r="ET1464" s="29" t="n">
        <v>2.623</v>
      </c>
      <c r="EU1464" s="29" t="n">
        <v>2.508</v>
      </c>
      <c r="EV1464" s="29" t="n">
        <v>2.414</v>
      </c>
      <c r="EW1464" s="29" t="n">
        <v>2.31</v>
      </c>
      <c r="EX1464" s="29" t="n">
        <v>2.293</v>
      </c>
      <c r="EY1464" s="29" t="n">
        <v>2.293</v>
      </c>
      <c r="EZ1464" s="29" t="n">
        <v>2.294</v>
      </c>
      <c r="FA1464" s="29" t="n">
        <v>2.296</v>
      </c>
      <c r="FB1464" s="29" t="n">
        <v>2.296</v>
      </c>
      <c r="FC1464" s="29" t="n">
        <v>2.312</v>
      </c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  <c r="GM1464" s="29"/>
      <c r="GN1464" s="29"/>
      <c r="GO1464" s="29"/>
      <c r="GP1464" s="29"/>
      <c r="GQ1464" s="29"/>
      <c r="GR1464" s="0"/>
      <c r="GS1464" s="0"/>
      <c r="GT1464" s="0"/>
      <c r="GU1464" s="0"/>
      <c r="GV1464" s="0"/>
      <c r="GW1464" s="0"/>
      <c r="GX1464" s="0"/>
      <c r="GY1464" s="0"/>
      <c r="GZ1464" s="0"/>
      <c r="HA1464" s="0"/>
      <c r="HB1464" s="0"/>
      <c r="HC1464" s="0"/>
      <c r="HD1464" s="0"/>
      <c r="HE1464" s="0"/>
      <c r="HF1464" s="0"/>
      <c r="HG1464" s="0"/>
      <c r="HH1464" s="0"/>
      <c r="HI1464" s="0"/>
      <c r="HJ1464" s="0"/>
      <c r="HK1464" s="0"/>
      <c r="HL1464" s="0"/>
      <c r="HM1464" s="0"/>
      <c r="HN1464" s="0"/>
      <c r="HO1464" s="0"/>
      <c r="HP1464" s="0"/>
      <c r="HQ1464" s="0"/>
      <c r="HR1464" s="0"/>
      <c r="HS1464" s="0"/>
      <c r="HT1464" s="0"/>
      <c r="HU1464" s="0"/>
      <c r="HV1464" s="0"/>
      <c r="HW1464" s="0"/>
      <c r="HX1464" s="0"/>
      <c r="HY1464" s="0"/>
      <c r="HZ1464" s="0"/>
      <c r="IA1464" s="0"/>
      <c r="IB1464" s="0"/>
      <c r="IC1464" s="0"/>
      <c r="ID1464" s="0"/>
      <c r="IE1464" s="0"/>
      <c r="IF1464" s="0"/>
      <c r="IG1464" s="0"/>
      <c r="IH1464" s="0"/>
      <c r="II1464" s="0"/>
      <c r="IJ1464" s="0"/>
      <c r="IK1464" s="0"/>
      <c r="IL1464" s="0"/>
      <c r="IM1464" s="0"/>
      <c r="IN1464" s="0"/>
      <c r="IO1464" s="0"/>
      <c r="IP1464" s="0"/>
      <c r="IQ1464" s="0"/>
      <c r="IR1464" s="0"/>
      <c r="IS1464" s="0"/>
      <c r="IT1464" s="0"/>
      <c r="IU1464" s="0"/>
      <c r="IV1464" s="0"/>
      <c r="IW1464" s="0"/>
    </row>
    <row r="1465" customFormat="false" ht="12.75" hidden="true" customHeight="false" outlineLevel="0" collapsed="false">
      <c r="A1465" s="0" t="n">
        <f aca="false">WEEKDAY(C1465,2)</f>
        <v>1</v>
      </c>
      <c r="B1465" s="0" t="n">
        <f aca="false">MONTH(C1465)</f>
        <v>10</v>
      </c>
      <c r="C1465" s="23" t="n">
        <v>36094</v>
      </c>
      <c r="D1465" s="0" t="n">
        <f aca="false">MONTH(R1465)</f>
        <v>10</v>
      </c>
      <c r="E1465" s="0" t="n">
        <f aca="false">YEAR(R1465)</f>
        <v>1998</v>
      </c>
      <c r="F1465" s="36"/>
      <c r="G1465" s="24" t="n">
        <f aca="false">N1465-M1465</f>
        <v>-0.0261666666666667</v>
      </c>
      <c r="H1465" s="24" t="n">
        <f aca="false">O1465-N1465</f>
        <v>-0.0137499999999999</v>
      </c>
      <c r="I1465" s="24" t="n">
        <f aca="false">O1465-M1465</f>
        <v>-0.0399166666666666</v>
      </c>
      <c r="J1465" s="25" t="n">
        <f aca="false">VLOOKUP(C1465,'Nymex hist.'!A:B,2,0)</f>
        <v>2.298</v>
      </c>
      <c r="K1465" s="25"/>
      <c r="L1465" s="25"/>
      <c r="M1465" s="27" t="n">
        <f aca="false">SUMIF($S$3:$FQ$3,$E1465+1,$S1465:$FQ1465)/COUNTIF($S$3:$FQ$3,$E1465+1)</f>
        <v>2.34133333333333</v>
      </c>
      <c r="N1465" s="27" t="n">
        <f aca="false">SUMIF($S$3:$FQ$3,$E1465+2,$S1465:$FQ1465)/COUNTIF($S$3:$FQ$3,$E1465+2)</f>
        <v>2.31516666666667</v>
      </c>
      <c r="O1465" s="27" t="n">
        <f aca="false">SUMIF($S$3:$FQ$3,$E1465+3,$S1465:$FQ1465)/COUNTIF($S$3:$FQ$3,$E1465+3)</f>
        <v>2.30141666666667</v>
      </c>
      <c r="P1465" s="27" t="n">
        <f aca="false">SUMIF($S$3:$FQ$3,$E1465+4,$S1465:$FQ1465)/COUNTIF($S$3:$FQ$3,$E1465+4)</f>
        <v>2.32141666666667</v>
      </c>
      <c r="Q1465" s="27" t="n">
        <f aca="false">SUMIF($S$3:$FQ$3,$E1465+5,$S1465:$FQ1465)/COUNTIF($S$3:$FQ$3,$E1465+5)</f>
        <v>2.35141666666667</v>
      </c>
      <c r="R1465" s="28" t="n">
        <v>36094</v>
      </c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30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 t="n">
        <v>2.298</v>
      </c>
      <c r="CK1465" s="29" t="n">
        <v>2.575</v>
      </c>
      <c r="CL1465" s="29" t="n">
        <v>2.686</v>
      </c>
      <c r="CM1465" s="29" t="n">
        <v>2.57</v>
      </c>
      <c r="CN1465" s="29" t="n">
        <v>2.42</v>
      </c>
      <c r="CO1465" s="29" t="n">
        <v>2.27</v>
      </c>
      <c r="CP1465" s="29" t="n">
        <v>2.21</v>
      </c>
      <c r="CQ1465" s="29" t="n">
        <v>2.205</v>
      </c>
      <c r="CR1465" s="29" t="n">
        <v>2.205</v>
      </c>
      <c r="CS1465" s="29" t="n">
        <v>2.205</v>
      </c>
      <c r="CT1465" s="29" t="n">
        <v>2.205</v>
      </c>
      <c r="CU1465" s="29" t="n">
        <v>2.238</v>
      </c>
      <c r="CV1465" s="29" t="n">
        <v>2.374</v>
      </c>
      <c r="CW1465" s="29" t="n">
        <v>2.508</v>
      </c>
      <c r="CX1465" s="29" t="n">
        <v>2.553</v>
      </c>
      <c r="CY1465" s="29" t="n">
        <v>2.445</v>
      </c>
      <c r="CZ1465" s="29" t="n">
        <v>2.335</v>
      </c>
      <c r="DA1465" s="29" t="n">
        <v>2.242</v>
      </c>
      <c r="DB1465" s="29" t="n">
        <v>2.21</v>
      </c>
      <c r="DC1465" s="29" t="n">
        <v>2.209</v>
      </c>
      <c r="DD1465" s="29" t="n">
        <v>2.212</v>
      </c>
      <c r="DE1465" s="29" t="n">
        <v>2.215</v>
      </c>
      <c r="DF1465" s="29" t="n">
        <v>2.217</v>
      </c>
      <c r="DG1465" s="29" t="n">
        <v>2.246</v>
      </c>
      <c r="DH1465" s="29" t="n">
        <v>2.378</v>
      </c>
      <c r="DI1465" s="29" t="n">
        <v>2.52</v>
      </c>
      <c r="DJ1465" s="29" t="n">
        <v>2.548</v>
      </c>
      <c r="DK1465" s="29" t="n">
        <v>2.423</v>
      </c>
      <c r="DL1465" s="29" t="n">
        <v>2.319</v>
      </c>
      <c r="DM1465" s="29" t="n">
        <v>2.215</v>
      </c>
      <c r="DN1465" s="29" t="n">
        <v>2.198</v>
      </c>
      <c r="DO1465" s="29" t="n">
        <v>2.198</v>
      </c>
      <c r="DP1465" s="29" t="n">
        <v>2.199</v>
      </c>
      <c r="DQ1465" s="29" t="n">
        <v>2.201</v>
      </c>
      <c r="DR1465" s="29" t="n">
        <v>2.201</v>
      </c>
      <c r="DS1465" s="29" t="n">
        <v>2.217</v>
      </c>
      <c r="DT1465" s="29" t="n">
        <v>2.378</v>
      </c>
      <c r="DU1465" s="29" t="n">
        <v>2.52</v>
      </c>
      <c r="DV1465" s="29" t="n">
        <v>2.568</v>
      </c>
      <c r="DW1465" s="29" t="n">
        <v>2.443</v>
      </c>
      <c r="DX1465" s="29" t="n">
        <v>2.339</v>
      </c>
      <c r="DY1465" s="29" t="n">
        <v>2.235</v>
      </c>
      <c r="DZ1465" s="29" t="n">
        <v>2.218</v>
      </c>
      <c r="EA1465" s="29" t="n">
        <v>2.218</v>
      </c>
      <c r="EB1465" s="29" t="n">
        <v>2.219</v>
      </c>
      <c r="EC1465" s="29" t="n">
        <v>2.221</v>
      </c>
      <c r="ED1465" s="29" t="n">
        <v>2.221</v>
      </c>
      <c r="EE1465" s="29" t="n">
        <v>2.237</v>
      </c>
      <c r="EF1465" s="29" t="n">
        <v>2.398</v>
      </c>
      <c r="EG1465" s="29" t="n">
        <v>2.54</v>
      </c>
      <c r="EH1465" s="29" t="n">
        <v>2.598</v>
      </c>
      <c r="EI1465" s="29" t="n">
        <v>2.473</v>
      </c>
      <c r="EJ1465" s="29" t="n">
        <v>2.369</v>
      </c>
      <c r="EK1465" s="29" t="n">
        <v>2.265</v>
      </c>
      <c r="EL1465" s="29" t="n">
        <v>2.248</v>
      </c>
      <c r="EM1465" s="29" t="n">
        <v>2.248</v>
      </c>
      <c r="EN1465" s="29" t="n">
        <v>2.249</v>
      </c>
      <c r="EO1465" s="29" t="n">
        <v>2.251</v>
      </c>
      <c r="EP1465" s="29" t="n">
        <v>2.251</v>
      </c>
      <c r="EQ1465" s="29" t="n">
        <v>2.267</v>
      </c>
      <c r="ER1465" s="29" t="n">
        <v>2.428</v>
      </c>
      <c r="ES1465" s="29" t="n">
        <v>2.57</v>
      </c>
      <c r="ET1465" s="29" t="n">
        <v>2.648</v>
      </c>
      <c r="EU1465" s="29" t="n">
        <v>2.523</v>
      </c>
      <c r="EV1465" s="29" t="n">
        <v>2.419</v>
      </c>
      <c r="EW1465" s="29" t="n">
        <v>2.315</v>
      </c>
      <c r="EX1465" s="29" t="n">
        <v>2.298</v>
      </c>
      <c r="EY1465" s="29" t="n">
        <v>2.298</v>
      </c>
      <c r="EZ1465" s="29" t="n">
        <v>2.299</v>
      </c>
      <c r="FA1465" s="29" t="n">
        <v>2.301</v>
      </c>
      <c r="FB1465" s="29" t="n">
        <v>2.301</v>
      </c>
      <c r="FC1465" s="29" t="n">
        <v>2.317</v>
      </c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29"/>
      <c r="GF1465" s="29"/>
      <c r="GG1465" s="29"/>
      <c r="GH1465" s="29"/>
      <c r="GI1465" s="29"/>
      <c r="GJ1465" s="29"/>
      <c r="GK1465" s="29"/>
      <c r="GL1465" s="29"/>
      <c r="GM1465" s="29"/>
      <c r="GN1465" s="29"/>
      <c r="GO1465" s="29"/>
      <c r="GP1465" s="29"/>
      <c r="GQ1465" s="29"/>
      <c r="GR1465" s="0"/>
      <c r="GS1465" s="0"/>
      <c r="GT1465" s="0"/>
      <c r="GU1465" s="0"/>
      <c r="GV1465" s="0"/>
      <c r="GW1465" s="0"/>
      <c r="GX1465" s="0"/>
      <c r="GY1465" s="0"/>
      <c r="GZ1465" s="0"/>
      <c r="HA1465" s="0"/>
      <c r="HB1465" s="0"/>
      <c r="HC1465" s="0"/>
      <c r="HD1465" s="0"/>
      <c r="HE1465" s="0"/>
      <c r="HF1465" s="0"/>
      <c r="HG1465" s="0"/>
      <c r="HH1465" s="0"/>
      <c r="HI1465" s="0"/>
      <c r="HJ1465" s="0"/>
      <c r="HK1465" s="0"/>
      <c r="HL1465" s="0"/>
      <c r="HM1465" s="0"/>
      <c r="HN1465" s="0"/>
      <c r="HO1465" s="0"/>
      <c r="HP1465" s="0"/>
      <c r="HQ1465" s="0"/>
      <c r="HR1465" s="0"/>
      <c r="HS1465" s="0"/>
      <c r="HT1465" s="0"/>
      <c r="HU1465" s="0"/>
      <c r="HV1465" s="0"/>
      <c r="HW1465" s="0"/>
      <c r="HX1465" s="0"/>
      <c r="HY1465" s="0"/>
      <c r="HZ1465" s="0"/>
      <c r="IA1465" s="0"/>
      <c r="IB1465" s="0"/>
      <c r="IC1465" s="0"/>
      <c r="ID1465" s="0"/>
      <c r="IE1465" s="0"/>
      <c r="IF1465" s="0"/>
      <c r="IG1465" s="0"/>
      <c r="IH1465" s="0"/>
      <c r="II1465" s="0"/>
      <c r="IJ1465" s="0"/>
      <c r="IK1465" s="0"/>
      <c r="IL1465" s="0"/>
      <c r="IM1465" s="0"/>
      <c r="IN1465" s="0"/>
      <c r="IO1465" s="0"/>
      <c r="IP1465" s="0"/>
      <c r="IQ1465" s="0"/>
      <c r="IR1465" s="0"/>
      <c r="IS1465" s="0"/>
      <c r="IT1465" s="0"/>
      <c r="IU1465" s="0"/>
      <c r="IV1465" s="0"/>
      <c r="IW1465" s="0"/>
    </row>
    <row r="1466" customFormat="false" ht="12.75" hidden="true" customHeight="false" outlineLevel="0" collapsed="false">
      <c r="A1466" s="0" t="n">
        <f aca="false">WEEKDAY(C1466,2)</f>
        <v>2</v>
      </c>
      <c r="B1466" s="0" t="n">
        <f aca="false">MONTH(C1466)</f>
        <v>10</v>
      </c>
      <c r="C1466" s="23" t="n">
        <v>36095</v>
      </c>
      <c r="D1466" s="0" t="n">
        <f aca="false">MONTH(R1466)</f>
        <v>10</v>
      </c>
      <c r="E1466" s="0" t="n">
        <f aca="false">YEAR(R1466)</f>
        <v>1998</v>
      </c>
      <c r="F1466" s="36"/>
      <c r="G1466" s="24" t="n">
        <f aca="false">N1466-M1466</f>
        <v>0.00616666666666665</v>
      </c>
      <c r="H1466" s="24" t="n">
        <f aca="false">O1466-N1466</f>
        <v>-0.0136666666666669</v>
      </c>
      <c r="I1466" s="24" t="n">
        <f aca="false">O1466-M1466</f>
        <v>-0.00750000000000028</v>
      </c>
      <c r="J1466" s="25" t="n">
        <f aca="false">VLOOKUP(C1466,'Nymex hist.'!A:B,2,0)</f>
        <v>2.108</v>
      </c>
      <c r="K1466" s="25"/>
      <c r="L1466" s="25"/>
      <c r="M1466" s="27" t="n">
        <f aca="false">SUMIF($S$3:$FQ$3,$E1466+1,$S1466:$FQ1466)/COUNTIF($S$3:$FQ$3,$E1466+1)</f>
        <v>2.28958333333333</v>
      </c>
      <c r="N1466" s="27" t="n">
        <f aca="false">SUMIF($S$3:$FQ$3,$E1466+2,$S1466:$FQ1466)/COUNTIF($S$3:$FQ$3,$E1466+2)</f>
        <v>2.29575</v>
      </c>
      <c r="O1466" s="27" t="n">
        <f aca="false">SUMIF($S$3:$FQ$3,$E1466+3,$S1466:$FQ1466)/COUNTIF($S$3:$FQ$3,$E1466+3)</f>
        <v>2.28208333333333</v>
      </c>
      <c r="P1466" s="27" t="n">
        <f aca="false">SUMIF($S$3:$FQ$3,$E1466+4,$S1466:$FQ1466)/COUNTIF($S$3:$FQ$3,$E1466+4)</f>
        <v>2.30208333333333</v>
      </c>
      <c r="Q1466" s="27" t="n">
        <f aca="false">SUMIF($S$3:$FQ$3,$E1466+5,$S1466:$FQ1466)/COUNTIF($S$3:$FQ$3,$E1466+5)</f>
        <v>2.33208333333333</v>
      </c>
      <c r="R1466" s="28" t="n">
        <v>36095</v>
      </c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30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 t="n">
        <v>2.108</v>
      </c>
      <c r="CK1466" s="29" t="n">
        <v>2.371</v>
      </c>
      <c r="CL1466" s="29" t="n">
        <v>2.536</v>
      </c>
      <c r="CM1466" s="29" t="n">
        <v>2.43</v>
      </c>
      <c r="CN1466" s="29" t="n">
        <v>2.325</v>
      </c>
      <c r="CO1466" s="29" t="n">
        <v>2.217</v>
      </c>
      <c r="CP1466" s="29" t="n">
        <v>2.18</v>
      </c>
      <c r="CQ1466" s="29" t="n">
        <v>2.18</v>
      </c>
      <c r="CR1466" s="29" t="n">
        <v>2.18</v>
      </c>
      <c r="CS1466" s="29" t="n">
        <v>2.181</v>
      </c>
      <c r="CT1466" s="29" t="n">
        <v>2.181</v>
      </c>
      <c r="CU1466" s="29" t="n">
        <v>2.219</v>
      </c>
      <c r="CV1466" s="29" t="n">
        <v>2.356</v>
      </c>
      <c r="CW1466" s="29" t="n">
        <v>2.49</v>
      </c>
      <c r="CX1466" s="29" t="n">
        <v>2.537</v>
      </c>
      <c r="CY1466" s="29" t="n">
        <v>2.428</v>
      </c>
      <c r="CZ1466" s="29" t="n">
        <v>2.317</v>
      </c>
      <c r="DA1466" s="29" t="n">
        <v>2.224</v>
      </c>
      <c r="DB1466" s="29" t="n">
        <v>2.192</v>
      </c>
      <c r="DC1466" s="29" t="n">
        <v>2.189</v>
      </c>
      <c r="DD1466" s="29" t="n">
        <v>2.191</v>
      </c>
      <c r="DE1466" s="29" t="n">
        <v>2.194</v>
      </c>
      <c r="DF1466" s="29" t="n">
        <v>2.196</v>
      </c>
      <c r="DG1466" s="29" t="n">
        <v>2.225</v>
      </c>
      <c r="DH1466" s="29" t="n">
        <v>2.357</v>
      </c>
      <c r="DI1466" s="29" t="n">
        <v>2.499</v>
      </c>
      <c r="DJ1466" s="29" t="n">
        <v>2.529</v>
      </c>
      <c r="DK1466" s="29" t="n">
        <v>2.404</v>
      </c>
      <c r="DL1466" s="29" t="n">
        <v>2.3</v>
      </c>
      <c r="DM1466" s="29" t="n">
        <v>2.196</v>
      </c>
      <c r="DN1466" s="29" t="n">
        <v>2.179</v>
      </c>
      <c r="DO1466" s="29" t="n">
        <v>2.179</v>
      </c>
      <c r="DP1466" s="29" t="n">
        <v>2.18</v>
      </c>
      <c r="DQ1466" s="29" t="n">
        <v>2.182</v>
      </c>
      <c r="DR1466" s="29" t="n">
        <v>2.182</v>
      </c>
      <c r="DS1466" s="29" t="n">
        <v>2.198</v>
      </c>
      <c r="DT1466" s="29" t="n">
        <v>2.357</v>
      </c>
      <c r="DU1466" s="29" t="n">
        <v>2.499</v>
      </c>
      <c r="DV1466" s="29" t="n">
        <v>2.549</v>
      </c>
      <c r="DW1466" s="29" t="n">
        <v>2.424</v>
      </c>
      <c r="DX1466" s="29" t="n">
        <v>2.32</v>
      </c>
      <c r="DY1466" s="29" t="n">
        <v>2.216</v>
      </c>
      <c r="DZ1466" s="29" t="n">
        <v>2.199</v>
      </c>
      <c r="EA1466" s="29" t="n">
        <v>2.199</v>
      </c>
      <c r="EB1466" s="29" t="n">
        <v>2.2</v>
      </c>
      <c r="EC1466" s="29" t="n">
        <v>2.202</v>
      </c>
      <c r="ED1466" s="29" t="n">
        <v>2.202</v>
      </c>
      <c r="EE1466" s="29" t="n">
        <v>2.218</v>
      </c>
      <c r="EF1466" s="29" t="n">
        <v>2.377</v>
      </c>
      <c r="EG1466" s="29" t="n">
        <v>2.519</v>
      </c>
      <c r="EH1466" s="29" t="n">
        <v>2.579</v>
      </c>
      <c r="EI1466" s="29" t="n">
        <v>2.454</v>
      </c>
      <c r="EJ1466" s="29" t="n">
        <v>2.35</v>
      </c>
      <c r="EK1466" s="29" t="n">
        <v>2.246</v>
      </c>
      <c r="EL1466" s="29" t="n">
        <v>2.229</v>
      </c>
      <c r="EM1466" s="29" t="n">
        <v>2.229</v>
      </c>
      <c r="EN1466" s="29" t="n">
        <v>2.23</v>
      </c>
      <c r="EO1466" s="29" t="n">
        <v>2.232</v>
      </c>
      <c r="EP1466" s="29" t="n">
        <v>2.232</v>
      </c>
      <c r="EQ1466" s="29" t="n">
        <v>2.248</v>
      </c>
      <c r="ER1466" s="29" t="n">
        <v>2.407</v>
      </c>
      <c r="ES1466" s="29" t="n">
        <v>2.549</v>
      </c>
      <c r="ET1466" s="29" t="n">
        <v>2.629</v>
      </c>
      <c r="EU1466" s="29" t="n">
        <v>2.504</v>
      </c>
      <c r="EV1466" s="29" t="n">
        <v>2.4</v>
      </c>
      <c r="EW1466" s="29" t="n">
        <v>2.296</v>
      </c>
      <c r="EX1466" s="29" t="n">
        <v>2.279</v>
      </c>
      <c r="EY1466" s="29" t="n">
        <v>2.279</v>
      </c>
      <c r="EZ1466" s="29" t="n">
        <v>2.28</v>
      </c>
      <c r="FA1466" s="29" t="n">
        <v>2.282</v>
      </c>
      <c r="FB1466" s="29" t="n">
        <v>2.282</v>
      </c>
      <c r="FC1466" s="29" t="n">
        <v>2.298</v>
      </c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29"/>
      <c r="GF1466" s="29"/>
      <c r="GG1466" s="29"/>
      <c r="GH1466" s="29"/>
      <c r="GI1466" s="29"/>
      <c r="GJ1466" s="29"/>
      <c r="GK1466" s="29"/>
      <c r="GL1466" s="29"/>
      <c r="GM1466" s="29"/>
      <c r="GN1466" s="29"/>
      <c r="GO1466" s="29"/>
      <c r="GP1466" s="29"/>
      <c r="GQ1466" s="29"/>
      <c r="GR1466" s="0"/>
      <c r="GS1466" s="0"/>
      <c r="GT1466" s="0"/>
      <c r="GU1466" s="0"/>
      <c r="GV1466" s="0"/>
      <c r="GW1466" s="0"/>
      <c r="GX1466" s="0"/>
      <c r="GY1466" s="0"/>
      <c r="GZ1466" s="0"/>
      <c r="HA1466" s="0"/>
      <c r="HB1466" s="0"/>
      <c r="HC1466" s="0"/>
      <c r="HD1466" s="0"/>
      <c r="HE1466" s="0"/>
      <c r="HF1466" s="0"/>
      <c r="HG1466" s="0"/>
      <c r="HH1466" s="0"/>
      <c r="HI1466" s="0"/>
      <c r="HJ1466" s="0"/>
      <c r="HK1466" s="0"/>
      <c r="HL1466" s="0"/>
      <c r="HM1466" s="0"/>
      <c r="HN1466" s="0"/>
      <c r="HO1466" s="0"/>
      <c r="HP1466" s="0"/>
      <c r="HQ1466" s="0"/>
      <c r="HR1466" s="0"/>
      <c r="HS1466" s="0"/>
      <c r="HT1466" s="0"/>
      <c r="HU1466" s="0"/>
      <c r="HV1466" s="0"/>
      <c r="HW1466" s="0"/>
      <c r="HX1466" s="0"/>
      <c r="HY1466" s="0"/>
      <c r="HZ1466" s="0"/>
      <c r="IA1466" s="0"/>
      <c r="IB1466" s="0"/>
      <c r="IC1466" s="0"/>
      <c r="ID1466" s="0"/>
      <c r="IE1466" s="0"/>
      <c r="IF1466" s="0"/>
      <c r="IG1466" s="0"/>
      <c r="IH1466" s="0"/>
      <c r="II1466" s="0"/>
      <c r="IJ1466" s="0"/>
      <c r="IK1466" s="0"/>
      <c r="IL1466" s="0"/>
      <c r="IM1466" s="0"/>
      <c r="IN1466" s="0"/>
      <c r="IO1466" s="0"/>
      <c r="IP1466" s="0"/>
      <c r="IQ1466" s="0"/>
      <c r="IR1466" s="0"/>
      <c r="IS1466" s="0"/>
      <c r="IT1466" s="0"/>
      <c r="IU1466" s="0"/>
      <c r="IV1466" s="0"/>
      <c r="IW1466" s="0"/>
    </row>
    <row r="1467" customFormat="false" ht="12.75" hidden="true" customHeight="false" outlineLevel="0" collapsed="false">
      <c r="A1467" s="0" t="n">
        <f aca="false">WEEKDAY(C1467,2)</f>
        <v>3</v>
      </c>
      <c r="B1467" s="0" t="n">
        <f aca="false">MONTH(C1467)</f>
        <v>10</v>
      </c>
      <c r="C1467" s="23" t="n">
        <v>36096</v>
      </c>
      <c r="D1467" s="0" t="n">
        <f aca="false">MONTH(R1467)</f>
        <v>10</v>
      </c>
      <c r="E1467" s="0" t="n">
        <f aca="false">YEAR(R1467)</f>
        <v>1998</v>
      </c>
      <c r="F1467" s="36"/>
      <c r="G1467" s="24" t="n">
        <f aca="false">N1467-M1467</f>
        <v>0.0188333333333337</v>
      </c>
      <c r="H1467" s="24" t="n">
        <f aca="false">O1467-N1467</f>
        <v>-0.00966666666666693</v>
      </c>
      <c r="I1467" s="24" t="n">
        <f aca="false">O1467-M1467</f>
        <v>0.00916666666666677</v>
      </c>
      <c r="J1467" s="25" t="n">
        <f aca="false">VLOOKUP(C1467,'Nymex hist.'!A:B,2,0)</f>
        <v>1.972</v>
      </c>
      <c r="K1467" s="25"/>
      <c r="L1467" s="25"/>
      <c r="M1467" s="27" t="n">
        <f aca="false">SUMIF($S$3:$FQ$3,$E1467+1,$S1467:$FQ1467)/COUNTIF($S$3:$FQ$3,$E1467+1)</f>
        <v>2.27708333333333</v>
      </c>
      <c r="N1467" s="27" t="n">
        <f aca="false">SUMIF($S$3:$FQ$3,$E1467+2,$S1467:$FQ1467)/COUNTIF($S$3:$FQ$3,$E1467+2)</f>
        <v>2.29591666666667</v>
      </c>
      <c r="O1467" s="27" t="n">
        <f aca="false">SUMIF($S$3:$FQ$3,$E1467+3,$S1467:$FQ1467)/COUNTIF($S$3:$FQ$3,$E1467+3)</f>
        <v>2.28625</v>
      </c>
      <c r="P1467" s="27" t="n">
        <f aca="false">SUMIF($S$3:$FQ$3,$E1467+4,$S1467:$FQ1467)/COUNTIF($S$3:$FQ$3,$E1467+4)</f>
        <v>2.30625</v>
      </c>
      <c r="Q1467" s="27" t="n">
        <f aca="false">SUMIF($S$3:$FQ$3,$E1467+5,$S1467:$FQ1467)/COUNTIF($S$3:$FQ$3,$E1467+5)</f>
        <v>2.33625</v>
      </c>
      <c r="R1467" s="28" t="n">
        <v>36096</v>
      </c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30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 t="n">
        <v>1.972</v>
      </c>
      <c r="CK1467" s="29" t="n">
        <v>2.324</v>
      </c>
      <c r="CL1467" s="29" t="n">
        <v>2.477</v>
      </c>
      <c r="CM1467" s="29" t="n">
        <v>2.405</v>
      </c>
      <c r="CN1467" s="29" t="n">
        <v>2.305</v>
      </c>
      <c r="CO1467" s="29" t="n">
        <v>2.205</v>
      </c>
      <c r="CP1467" s="29" t="n">
        <v>2.175</v>
      </c>
      <c r="CQ1467" s="29" t="n">
        <v>2.175</v>
      </c>
      <c r="CR1467" s="29" t="n">
        <v>2.175</v>
      </c>
      <c r="CS1467" s="29" t="n">
        <v>2.175</v>
      </c>
      <c r="CT1467" s="29" t="n">
        <v>2.175</v>
      </c>
      <c r="CU1467" s="29" t="n">
        <v>2.215</v>
      </c>
      <c r="CV1467" s="29" t="n">
        <v>2.353</v>
      </c>
      <c r="CW1467" s="29" t="n">
        <v>2.49</v>
      </c>
      <c r="CX1467" s="29" t="n">
        <v>2.538</v>
      </c>
      <c r="CY1467" s="29" t="n">
        <v>2.429</v>
      </c>
      <c r="CZ1467" s="29" t="n">
        <v>2.317</v>
      </c>
      <c r="DA1467" s="29" t="n">
        <v>2.224</v>
      </c>
      <c r="DB1467" s="29" t="n">
        <v>2.192</v>
      </c>
      <c r="DC1467" s="29" t="n">
        <v>2.189</v>
      </c>
      <c r="DD1467" s="29" t="n">
        <v>2.191</v>
      </c>
      <c r="DE1467" s="29" t="n">
        <v>2.194</v>
      </c>
      <c r="DF1467" s="29" t="n">
        <v>2.196</v>
      </c>
      <c r="DG1467" s="29" t="n">
        <v>2.225</v>
      </c>
      <c r="DH1467" s="29" t="n">
        <v>2.357</v>
      </c>
      <c r="DI1467" s="29" t="n">
        <v>2.499</v>
      </c>
      <c r="DJ1467" s="29" t="n">
        <v>2.534</v>
      </c>
      <c r="DK1467" s="29" t="n">
        <v>2.409</v>
      </c>
      <c r="DL1467" s="29" t="n">
        <v>2.305</v>
      </c>
      <c r="DM1467" s="29" t="n">
        <v>2.201</v>
      </c>
      <c r="DN1467" s="29" t="n">
        <v>2.184</v>
      </c>
      <c r="DO1467" s="29" t="n">
        <v>2.184</v>
      </c>
      <c r="DP1467" s="29" t="n">
        <v>2.185</v>
      </c>
      <c r="DQ1467" s="29" t="n">
        <v>2.187</v>
      </c>
      <c r="DR1467" s="29" t="n">
        <v>2.187</v>
      </c>
      <c r="DS1467" s="29" t="n">
        <v>2.203</v>
      </c>
      <c r="DT1467" s="29" t="n">
        <v>2.357</v>
      </c>
      <c r="DU1467" s="29" t="n">
        <v>2.499</v>
      </c>
      <c r="DV1467" s="29" t="n">
        <v>2.554</v>
      </c>
      <c r="DW1467" s="29" t="n">
        <v>2.429</v>
      </c>
      <c r="DX1467" s="29" t="n">
        <v>2.325</v>
      </c>
      <c r="DY1467" s="29" t="n">
        <v>2.221</v>
      </c>
      <c r="DZ1467" s="29" t="n">
        <v>2.204</v>
      </c>
      <c r="EA1467" s="29" t="n">
        <v>2.204</v>
      </c>
      <c r="EB1467" s="29" t="n">
        <v>2.205</v>
      </c>
      <c r="EC1467" s="29" t="n">
        <v>2.207</v>
      </c>
      <c r="ED1467" s="29" t="n">
        <v>2.207</v>
      </c>
      <c r="EE1467" s="29" t="n">
        <v>2.223</v>
      </c>
      <c r="EF1467" s="29" t="n">
        <v>2.377</v>
      </c>
      <c r="EG1467" s="29" t="n">
        <v>2.519</v>
      </c>
      <c r="EH1467" s="29" t="n">
        <v>2.584</v>
      </c>
      <c r="EI1467" s="29" t="n">
        <v>2.459</v>
      </c>
      <c r="EJ1467" s="29" t="n">
        <v>2.355</v>
      </c>
      <c r="EK1467" s="29" t="n">
        <v>2.251</v>
      </c>
      <c r="EL1467" s="29" t="n">
        <v>2.234</v>
      </c>
      <c r="EM1467" s="29" t="n">
        <v>2.234</v>
      </c>
      <c r="EN1467" s="29" t="n">
        <v>2.235</v>
      </c>
      <c r="EO1467" s="29" t="n">
        <v>2.237</v>
      </c>
      <c r="EP1467" s="29" t="n">
        <v>2.237</v>
      </c>
      <c r="EQ1467" s="29" t="n">
        <v>2.253</v>
      </c>
      <c r="ER1467" s="29" t="n">
        <v>2.407</v>
      </c>
      <c r="ES1467" s="29" t="n">
        <v>2.549</v>
      </c>
      <c r="ET1467" s="29" t="n">
        <v>2.634</v>
      </c>
      <c r="EU1467" s="29" t="n">
        <v>2.509</v>
      </c>
      <c r="EV1467" s="29" t="n">
        <v>2.405</v>
      </c>
      <c r="EW1467" s="29" t="n">
        <v>2.301</v>
      </c>
      <c r="EX1467" s="29" t="n">
        <v>2.284</v>
      </c>
      <c r="EY1467" s="29" t="n">
        <v>2.284</v>
      </c>
      <c r="EZ1467" s="29" t="n">
        <v>2.285</v>
      </c>
      <c r="FA1467" s="29" t="n">
        <v>2.287</v>
      </c>
      <c r="FB1467" s="29" t="n">
        <v>2.287</v>
      </c>
      <c r="FC1467" s="29" t="n">
        <v>2.303</v>
      </c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  <c r="GM1467" s="29"/>
      <c r="GN1467" s="29"/>
      <c r="GO1467" s="29"/>
      <c r="GP1467" s="29"/>
      <c r="GQ1467" s="29"/>
      <c r="GR1467" s="0"/>
      <c r="GS1467" s="0"/>
      <c r="GT1467" s="0"/>
      <c r="GU1467" s="0"/>
      <c r="GV1467" s="0"/>
      <c r="GW1467" s="0"/>
      <c r="GX1467" s="0"/>
      <c r="GY1467" s="0"/>
      <c r="GZ1467" s="0"/>
      <c r="HA1467" s="0"/>
      <c r="HB1467" s="0"/>
      <c r="HC1467" s="0"/>
      <c r="HD1467" s="0"/>
      <c r="HE1467" s="0"/>
      <c r="HF1467" s="0"/>
      <c r="HG1467" s="0"/>
      <c r="HH1467" s="0"/>
      <c r="HI1467" s="0"/>
      <c r="HJ1467" s="0"/>
      <c r="HK1467" s="0"/>
      <c r="HL1467" s="0"/>
      <c r="HM1467" s="0"/>
      <c r="HN1467" s="0"/>
      <c r="HO1467" s="0"/>
      <c r="HP1467" s="0"/>
      <c r="HQ1467" s="0"/>
      <c r="HR1467" s="0"/>
      <c r="HS1467" s="0"/>
      <c r="HT1467" s="0"/>
      <c r="HU1467" s="0"/>
      <c r="HV1467" s="0"/>
      <c r="HW1467" s="0"/>
      <c r="HX1467" s="0"/>
      <c r="HY1467" s="0"/>
      <c r="HZ1467" s="0"/>
      <c r="IA1467" s="0"/>
      <c r="IB1467" s="0"/>
      <c r="IC1467" s="0"/>
      <c r="ID1467" s="0"/>
      <c r="IE1467" s="0"/>
      <c r="IF1467" s="0"/>
      <c r="IG1467" s="0"/>
      <c r="IH1467" s="0"/>
      <c r="II1467" s="0"/>
      <c r="IJ1467" s="0"/>
      <c r="IK1467" s="0"/>
      <c r="IL1467" s="0"/>
      <c r="IM1467" s="0"/>
      <c r="IN1467" s="0"/>
      <c r="IO1467" s="0"/>
      <c r="IP1467" s="0"/>
      <c r="IQ1467" s="0"/>
      <c r="IR1467" s="0"/>
      <c r="IS1467" s="0"/>
      <c r="IT1467" s="0"/>
      <c r="IU1467" s="0"/>
      <c r="IV1467" s="0"/>
      <c r="IW1467" s="0"/>
    </row>
    <row r="1468" customFormat="false" ht="12.75" hidden="true" customHeight="false" outlineLevel="0" collapsed="false">
      <c r="A1468" s="0" t="n">
        <f aca="false">WEEKDAY(C1468,2)</f>
        <v>4</v>
      </c>
      <c r="B1468" s="0" t="n">
        <f aca="false">MONTH(C1468)</f>
        <v>10</v>
      </c>
      <c r="C1468" s="23" t="n">
        <v>36097</v>
      </c>
      <c r="D1468" s="0" t="n">
        <f aca="false">MONTH(R1468)</f>
        <v>10</v>
      </c>
      <c r="E1468" s="0" t="n">
        <f aca="false">YEAR(R1468)</f>
        <v>1998</v>
      </c>
      <c r="F1468" s="36"/>
      <c r="G1468" s="24" t="n">
        <f aca="false">N1468-M1468</f>
        <v>0.0135833333333331</v>
      </c>
      <c r="H1468" s="24" t="n">
        <f aca="false">O1468-N1468</f>
        <v>-0.0104166666666665</v>
      </c>
      <c r="I1468" s="24" t="n">
        <f aca="false">O1468-M1468</f>
        <v>0.00316666666666654</v>
      </c>
      <c r="J1468" s="25" t="n">
        <f aca="false">VLOOKUP(C1468,'Nymex hist.'!A:B,2,0)</f>
        <v>2.348</v>
      </c>
      <c r="K1468" s="25"/>
      <c r="L1468" s="25"/>
      <c r="M1468" s="27" t="n">
        <f aca="false">SUMIF($S$3:$FQ$3,$E1468+1,$S1468:$FQ1468)/COUNTIF($S$3:$FQ$3,$E1468+1)</f>
        <v>2.28933333333333</v>
      </c>
      <c r="N1468" s="27" t="n">
        <f aca="false">SUMIF($S$3:$FQ$3,$E1468+2,$S1468:$FQ1468)/COUNTIF($S$3:$FQ$3,$E1468+2)</f>
        <v>2.30291666666667</v>
      </c>
      <c r="O1468" s="27" t="n">
        <f aca="false">SUMIF($S$3:$FQ$3,$E1468+3,$S1468:$FQ1468)/COUNTIF($S$3:$FQ$3,$E1468+3)</f>
        <v>2.2925</v>
      </c>
      <c r="P1468" s="27" t="n">
        <f aca="false">SUMIF($S$3:$FQ$3,$E1468+4,$S1468:$FQ1468)/COUNTIF($S$3:$FQ$3,$E1468+4)</f>
        <v>2.3125</v>
      </c>
      <c r="Q1468" s="27" t="n">
        <f aca="false">SUMIF($S$3:$FQ$3,$E1468+5,$S1468:$FQ1468)/COUNTIF($S$3:$FQ$3,$E1468+5)</f>
        <v>2.3425</v>
      </c>
      <c r="R1468" s="28" t="n">
        <v>36097</v>
      </c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30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 t="n">
        <v>1.972</v>
      </c>
      <c r="CK1468" s="29" t="n">
        <v>2.348</v>
      </c>
      <c r="CL1468" s="29" t="n">
        <v>2.508</v>
      </c>
      <c r="CM1468" s="29" t="n">
        <v>2.43</v>
      </c>
      <c r="CN1468" s="29" t="n">
        <v>2.325</v>
      </c>
      <c r="CO1468" s="29" t="n">
        <v>2.22</v>
      </c>
      <c r="CP1468" s="29" t="n">
        <v>2.182</v>
      </c>
      <c r="CQ1468" s="29" t="n">
        <v>2.182</v>
      </c>
      <c r="CR1468" s="29" t="n">
        <v>2.182</v>
      </c>
      <c r="CS1468" s="29" t="n">
        <v>2.182</v>
      </c>
      <c r="CT1468" s="29" t="n">
        <v>2.182</v>
      </c>
      <c r="CU1468" s="29" t="n">
        <v>2.222</v>
      </c>
      <c r="CV1468" s="29" t="n">
        <v>2.36</v>
      </c>
      <c r="CW1468" s="29" t="n">
        <v>2.497</v>
      </c>
      <c r="CX1468" s="29" t="n">
        <v>2.545</v>
      </c>
      <c r="CY1468" s="29" t="n">
        <v>2.436</v>
      </c>
      <c r="CZ1468" s="29" t="n">
        <v>2.324</v>
      </c>
      <c r="DA1468" s="29" t="n">
        <v>2.231</v>
      </c>
      <c r="DB1468" s="29" t="n">
        <v>2.199</v>
      </c>
      <c r="DC1468" s="29" t="n">
        <v>2.196</v>
      </c>
      <c r="DD1468" s="29" t="n">
        <v>2.198</v>
      </c>
      <c r="DE1468" s="29" t="n">
        <v>2.201</v>
      </c>
      <c r="DF1468" s="29" t="n">
        <v>2.203</v>
      </c>
      <c r="DG1468" s="29" t="n">
        <v>2.232</v>
      </c>
      <c r="DH1468" s="29" t="n">
        <v>2.364</v>
      </c>
      <c r="DI1468" s="29" t="n">
        <v>2.506</v>
      </c>
      <c r="DJ1468" s="29" t="n">
        <v>2.541</v>
      </c>
      <c r="DK1468" s="29" t="n">
        <v>2.416</v>
      </c>
      <c r="DL1468" s="29" t="n">
        <v>2.312</v>
      </c>
      <c r="DM1468" s="29" t="n">
        <v>2.208</v>
      </c>
      <c r="DN1468" s="29" t="n">
        <v>2.191</v>
      </c>
      <c r="DO1468" s="29" t="n">
        <v>2.191</v>
      </c>
      <c r="DP1468" s="29" t="n">
        <v>2.192</v>
      </c>
      <c r="DQ1468" s="29" t="n">
        <v>2.194</v>
      </c>
      <c r="DR1468" s="29" t="n">
        <v>2.194</v>
      </c>
      <c r="DS1468" s="29" t="n">
        <v>2.21</v>
      </c>
      <c r="DT1468" s="29" t="n">
        <v>2.355</v>
      </c>
      <c r="DU1468" s="29" t="n">
        <v>2.506</v>
      </c>
      <c r="DV1468" s="29" t="n">
        <v>2.561</v>
      </c>
      <c r="DW1468" s="29" t="n">
        <v>2.436</v>
      </c>
      <c r="DX1468" s="29" t="n">
        <v>2.332</v>
      </c>
      <c r="DY1468" s="29" t="n">
        <v>2.228</v>
      </c>
      <c r="DZ1468" s="29" t="n">
        <v>2.211</v>
      </c>
      <c r="EA1468" s="29" t="n">
        <v>2.211</v>
      </c>
      <c r="EB1468" s="29" t="n">
        <v>2.212</v>
      </c>
      <c r="EC1468" s="29" t="n">
        <v>2.214</v>
      </c>
      <c r="ED1468" s="29" t="n">
        <v>2.214</v>
      </c>
      <c r="EE1468" s="29" t="n">
        <v>2.23</v>
      </c>
      <c r="EF1468" s="29" t="n">
        <v>2.375</v>
      </c>
      <c r="EG1468" s="29" t="n">
        <v>2.526</v>
      </c>
      <c r="EH1468" s="29" t="n">
        <v>2.591</v>
      </c>
      <c r="EI1468" s="29" t="n">
        <v>2.466</v>
      </c>
      <c r="EJ1468" s="29" t="n">
        <v>2.362</v>
      </c>
      <c r="EK1468" s="29" t="n">
        <v>2.258</v>
      </c>
      <c r="EL1468" s="29" t="n">
        <v>2.241</v>
      </c>
      <c r="EM1468" s="29" t="n">
        <v>2.241</v>
      </c>
      <c r="EN1468" s="29" t="n">
        <v>2.242</v>
      </c>
      <c r="EO1468" s="29" t="n">
        <v>2.244</v>
      </c>
      <c r="EP1468" s="29" t="n">
        <v>2.244</v>
      </c>
      <c r="EQ1468" s="29" t="n">
        <v>2.26</v>
      </c>
      <c r="ER1468" s="29" t="n">
        <v>2.405</v>
      </c>
      <c r="ES1468" s="29" t="n">
        <v>2.556</v>
      </c>
      <c r="ET1468" s="29" t="n">
        <v>2.641</v>
      </c>
      <c r="EU1468" s="29" t="n">
        <v>2.516</v>
      </c>
      <c r="EV1468" s="29" t="n">
        <v>2.412</v>
      </c>
      <c r="EW1468" s="29" t="n">
        <v>2.308</v>
      </c>
      <c r="EX1468" s="29" t="n">
        <v>2.291</v>
      </c>
      <c r="EY1468" s="29" t="n">
        <v>2.291</v>
      </c>
      <c r="EZ1468" s="29" t="n">
        <v>2.292</v>
      </c>
      <c r="FA1468" s="29" t="n">
        <v>2.294</v>
      </c>
      <c r="FB1468" s="29" t="n">
        <v>2.294</v>
      </c>
      <c r="FC1468" s="29" t="n">
        <v>2.31</v>
      </c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29"/>
      <c r="GF1468" s="29"/>
      <c r="GG1468" s="29"/>
      <c r="GH1468" s="29"/>
      <c r="GI1468" s="29"/>
      <c r="GJ1468" s="29"/>
      <c r="GK1468" s="29"/>
      <c r="GL1468" s="29"/>
      <c r="GM1468" s="29"/>
      <c r="GN1468" s="29"/>
      <c r="GO1468" s="29"/>
      <c r="GP1468" s="29"/>
      <c r="GQ1468" s="29"/>
      <c r="GR1468" s="0"/>
      <c r="GS1468" s="0"/>
      <c r="GT1468" s="0"/>
      <c r="GU1468" s="0"/>
      <c r="GV1468" s="0"/>
      <c r="GW1468" s="0"/>
      <c r="GX1468" s="0"/>
      <c r="GY1468" s="0"/>
      <c r="GZ1468" s="0"/>
      <c r="HA1468" s="0"/>
      <c r="HB1468" s="0"/>
      <c r="HC1468" s="0"/>
      <c r="HD1468" s="0"/>
      <c r="HE1468" s="0"/>
      <c r="HF1468" s="0"/>
      <c r="HG1468" s="0"/>
      <c r="HH1468" s="0"/>
      <c r="HI1468" s="0"/>
      <c r="HJ1468" s="0"/>
      <c r="HK1468" s="0"/>
      <c r="HL1468" s="0"/>
      <c r="HM1468" s="0"/>
      <c r="HN1468" s="0"/>
      <c r="HO1468" s="0"/>
      <c r="HP1468" s="0"/>
      <c r="HQ1468" s="0"/>
      <c r="HR1468" s="0"/>
      <c r="HS1468" s="0"/>
      <c r="HT1468" s="0"/>
      <c r="HU1468" s="0"/>
      <c r="HV1468" s="0"/>
      <c r="HW1468" s="0"/>
      <c r="HX1468" s="0"/>
      <c r="HY1468" s="0"/>
      <c r="HZ1468" s="0"/>
      <c r="IA1468" s="0"/>
      <c r="IB1468" s="0"/>
      <c r="IC1468" s="0"/>
      <c r="ID1468" s="0"/>
      <c r="IE1468" s="0"/>
      <c r="IF1468" s="0"/>
      <c r="IG1468" s="0"/>
      <c r="IH1468" s="0"/>
      <c r="II1468" s="0"/>
      <c r="IJ1468" s="0"/>
      <c r="IK1468" s="0"/>
      <c r="IL1468" s="0"/>
      <c r="IM1468" s="0"/>
      <c r="IN1468" s="0"/>
      <c r="IO1468" s="0"/>
      <c r="IP1468" s="0"/>
      <c r="IQ1468" s="0"/>
      <c r="IR1468" s="0"/>
      <c r="IS1468" s="0"/>
      <c r="IT1468" s="0"/>
      <c r="IU1468" s="0"/>
      <c r="IV1468" s="0"/>
      <c r="IW1468" s="0"/>
    </row>
    <row r="1469" customFormat="false" ht="12.75" hidden="true" customHeight="false" outlineLevel="0" collapsed="false">
      <c r="A1469" s="0" t="n">
        <f aca="false">WEEKDAY(C1469,2)</f>
        <v>5</v>
      </c>
      <c r="B1469" s="0" t="n">
        <f aca="false">MONTH(C1469)</f>
        <v>10</v>
      </c>
      <c r="C1469" s="23" t="n">
        <v>36098</v>
      </c>
      <c r="D1469" s="0" t="n">
        <f aca="false">MONTH(R1469)</f>
        <v>10</v>
      </c>
      <c r="E1469" s="0" t="n">
        <f aca="false">YEAR(R1469)</f>
        <v>1998</v>
      </c>
      <c r="F1469" s="36"/>
      <c r="G1469" s="24" t="n">
        <f aca="false">N1469-M1469</f>
        <v>0.0300000000000003</v>
      </c>
      <c r="H1469" s="24" t="n">
        <f aca="false">O1469-N1469</f>
        <v>-0.00141666666666662</v>
      </c>
      <c r="I1469" s="24" t="n">
        <f aca="false">O1469-M1469</f>
        <v>0.0285833333333336</v>
      </c>
      <c r="J1469" s="25" t="n">
        <f aca="false">VLOOKUP(C1469,'Nymex hist.'!A:B,2,0)</f>
        <v>2.275</v>
      </c>
      <c r="K1469" s="25"/>
      <c r="L1469" s="25"/>
      <c r="M1469" s="27" t="n">
        <f aca="false">SUMIF($S$3:$FQ$3,$E1469+1,$S1469:$FQ1469)/COUNTIF($S$3:$FQ$3,$E1469+1)</f>
        <v>2.26658333333333</v>
      </c>
      <c r="N1469" s="27" t="n">
        <f aca="false">SUMIF($S$3:$FQ$3,$E1469+2,$S1469:$FQ1469)/COUNTIF($S$3:$FQ$3,$E1469+2)</f>
        <v>2.29658333333333</v>
      </c>
      <c r="O1469" s="27" t="n">
        <f aca="false">SUMIF($S$3:$FQ$3,$E1469+3,$S1469:$FQ1469)/COUNTIF($S$3:$FQ$3,$E1469+3)</f>
        <v>2.29516666666667</v>
      </c>
      <c r="P1469" s="27" t="n">
        <f aca="false">SUMIF($S$3:$FQ$3,$E1469+4,$S1469:$FQ1469)/COUNTIF($S$3:$FQ$3,$E1469+4)</f>
        <v>2.31016666666667</v>
      </c>
      <c r="Q1469" s="27" t="n">
        <f aca="false">SUMIF($S$3:$FQ$3,$E1469+5,$S1469:$FQ1469)/COUNTIF($S$3:$FQ$3,$E1469+5)</f>
        <v>2.33516666666667</v>
      </c>
      <c r="R1469" s="28" t="n">
        <v>36098</v>
      </c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30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 t="n">
        <v>1.972</v>
      </c>
      <c r="CK1469" s="29" t="n">
        <v>2.275</v>
      </c>
      <c r="CL1469" s="29" t="n">
        <v>2.448</v>
      </c>
      <c r="CM1469" s="29" t="n">
        <v>2.388</v>
      </c>
      <c r="CN1469" s="29" t="n">
        <v>2.29</v>
      </c>
      <c r="CO1469" s="29" t="n">
        <v>2.195</v>
      </c>
      <c r="CP1469" s="29" t="n">
        <v>2.167</v>
      </c>
      <c r="CQ1469" s="29" t="n">
        <v>2.167</v>
      </c>
      <c r="CR1469" s="29" t="n">
        <v>2.167</v>
      </c>
      <c r="CS1469" s="29" t="n">
        <v>2.167</v>
      </c>
      <c r="CT1469" s="29" t="n">
        <v>2.167</v>
      </c>
      <c r="CU1469" s="29" t="n">
        <v>2.21</v>
      </c>
      <c r="CV1469" s="29" t="n">
        <v>2.348</v>
      </c>
      <c r="CW1469" s="29" t="n">
        <v>2.485</v>
      </c>
      <c r="CX1469" s="29" t="n">
        <v>2.535</v>
      </c>
      <c r="CY1469" s="29" t="n">
        <v>2.43</v>
      </c>
      <c r="CZ1469" s="29" t="n">
        <v>2.318</v>
      </c>
      <c r="DA1469" s="29" t="n">
        <v>2.225</v>
      </c>
      <c r="DB1469" s="29" t="n">
        <v>2.193</v>
      </c>
      <c r="DC1469" s="29" t="n">
        <v>2.19</v>
      </c>
      <c r="DD1469" s="29" t="n">
        <v>2.192</v>
      </c>
      <c r="DE1469" s="29" t="n">
        <v>2.195</v>
      </c>
      <c r="DF1469" s="29" t="n">
        <v>2.197</v>
      </c>
      <c r="DG1469" s="29" t="n">
        <v>2.226</v>
      </c>
      <c r="DH1469" s="29" t="n">
        <v>2.358</v>
      </c>
      <c r="DI1469" s="29" t="n">
        <v>2.5</v>
      </c>
      <c r="DJ1469" s="29" t="n">
        <v>2.54</v>
      </c>
      <c r="DK1469" s="29" t="n">
        <v>2.416</v>
      </c>
      <c r="DL1469" s="29" t="n">
        <v>2.313</v>
      </c>
      <c r="DM1469" s="29" t="n">
        <v>2.21</v>
      </c>
      <c r="DN1469" s="29" t="n">
        <v>2.194</v>
      </c>
      <c r="DO1469" s="29" t="n">
        <v>2.195</v>
      </c>
      <c r="DP1469" s="29" t="n">
        <v>2.197</v>
      </c>
      <c r="DQ1469" s="29" t="n">
        <v>2.2</v>
      </c>
      <c r="DR1469" s="29" t="n">
        <v>2.2</v>
      </c>
      <c r="DS1469" s="29" t="n">
        <v>2.216</v>
      </c>
      <c r="DT1469" s="29" t="n">
        <v>2.361</v>
      </c>
      <c r="DU1469" s="29" t="n">
        <v>2.5</v>
      </c>
      <c r="DV1469" s="29" t="n">
        <v>2.555</v>
      </c>
      <c r="DW1469" s="29" t="n">
        <v>2.431</v>
      </c>
      <c r="DX1469" s="29" t="n">
        <v>2.328</v>
      </c>
      <c r="DY1469" s="29" t="n">
        <v>2.225</v>
      </c>
      <c r="DZ1469" s="29" t="n">
        <v>2.209</v>
      </c>
      <c r="EA1469" s="29" t="n">
        <v>2.21</v>
      </c>
      <c r="EB1469" s="29" t="n">
        <v>2.212</v>
      </c>
      <c r="EC1469" s="29" t="n">
        <v>2.215</v>
      </c>
      <c r="ED1469" s="29" t="n">
        <v>2.215</v>
      </c>
      <c r="EE1469" s="29" t="n">
        <v>2.231</v>
      </c>
      <c r="EF1469" s="29" t="n">
        <v>2.376</v>
      </c>
      <c r="EG1469" s="29" t="n">
        <v>2.515</v>
      </c>
      <c r="EH1469" s="29" t="n">
        <v>2.58</v>
      </c>
      <c r="EI1469" s="29" t="n">
        <v>2.456</v>
      </c>
      <c r="EJ1469" s="29" t="n">
        <v>2.353</v>
      </c>
      <c r="EK1469" s="29" t="n">
        <v>2.25</v>
      </c>
      <c r="EL1469" s="29" t="n">
        <v>2.234</v>
      </c>
      <c r="EM1469" s="29" t="n">
        <v>2.235</v>
      </c>
      <c r="EN1469" s="29" t="n">
        <v>2.237</v>
      </c>
      <c r="EO1469" s="29" t="n">
        <v>2.24</v>
      </c>
      <c r="EP1469" s="29" t="n">
        <v>2.24</v>
      </c>
      <c r="EQ1469" s="29" t="n">
        <v>2.256</v>
      </c>
      <c r="ER1469" s="29" t="n">
        <v>2.401</v>
      </c>
      <c r="ES1469" s="29" t="n">
        <v>2.54</v>
      </c>
      <c r="ET1469" s="29" t="n">
        <v>2.625</v>
      </c>
      <c r="EU1469" s="29" t="n">
        <v>2.501</v>
      </c>
      <c r="EV1469" s="29" t="n">
        <v>2.398</v>
      </c>
      <c r="EW1469" s="29" t="n">
        <v>2.295</v>
      </c>
      <c r="EX1469" s="29" t="n">
        <v>2.279</v>
      </c>
      <c r="EY1469" s="29" t="n">
        <v>2.28</v>
      </c>
      <c r="EZ1469" s="29" t="n">
        <v>2.282</v>
      </c>
      <c r="FA1469" s="29" t="n">
        <v>2.285</v>
      </c>
      <c r="FB1469" s="29" t="n">
        <v>2.285</v>
      </c>
      <c r="FC1469" s="29" t="n">
        <v>2.301</v>
      </c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  <c r="GR1469" s="0"/>
      <c r="GS1469" s="0"/>
      <c r="GT1469" s="0"/>
      <c r="GU1469" s="0"/>
      <c r="GV1469" s="0"/>
      <c r="GW1469" s="0"/>
      <c r="GX1469" s="0"/>
      <c r="GY1469" s="0"/>
      <c r="GZ1469" s="0"/>
      <c r="HA1469" s="0"/>
      <c r="HB1469" s="0"/>
      <c r="HC1469" s="0"/>
      <c r="HD1469" s="0"/>
      <c r="HE1469" s="0"/>
      <c r="HF1469" s="0"/>
      <c r="HG1469" s="0"/>
      <c r="HH1469" s="0"/>
      <c r="HI1469" s="0"/>
      <c r="HJ1469" s="0"/>
      <c r="HK1469" s="0"/>
      <c r="HL1469" s="0"/>
      <c r="HM1469" s="0"/>
      <c r="HN1469" s="0"/>
      <c r="HO1469" s="0"/>
      <c r="HP1469" s="0"/>
      <c r="HQ1469" s="0"/>
      <c r="HR1469" s="0"/>
      <c r="HS1469" s="0"/>
      <c r="HT1469" s="0"/>
      <c r="HU1469" s="0"/>
      <c r="HV1469" s="0"/>
      <c r="HW1469" s="0"/>
      <c r="HX1469" s="0"/>
      <c r="HY1469" s="0"/>
      <c r="HZ1469" s="0"/>
      <c r="IA1469" s="0"/>
      <c r="IB1469" s="0"/>
      <c r="IC1469" s="0"/>
      <c r="ID1469" s="0"/>
      <c r="IE1469" s="0"/>
      <c r="IF1469" s="0"/>
      <c r="IG1469" s="0"/>
      <c r="IH1469" s="0"/>
      <c r="II1469" s="0"/>
      <c r="IJ1469" s="0"/>
      <c r="IK1469" s="0"/>
      <c r="IL1469" s="0"/>
      <c r="IM1469" s="0"/>
      <c r="IN1469" s="0"/>
      <c r="IO1469" s="0"/>
      <c r="IP1469" s="0"/>
      <c r="IQ1469" s="0"/>
      <c r="IR1469" s="0"/>
      <c r="IS1469" s="0"/>
      <c r="IT1469" s="0"/>
      <c r="IU1469" s="0"/>
      <c r="IV1469" s="0"/>
      <c r="IW1469" s="0"/>
    </row>
    <row r="1470" customFormat="false" ht="12.75" hidden="true" customHeight="false" outlineLevel="0" collapsed="false">
      <c r="A1470" s="0" t="n">
        <f aca="false">WEEKDAY(C1470,2)</f>
        <v>1</v>
      </c>
      <c r="B1470" s="0" t="n">
        <f aca="false">MONTH(C1470)</f>
        <v>11</v>
      </c>
      <c r="C1470" s="23" t="n">
        <v>36101</v>
      </c>
      <c r="D1470" s="0" t="n">
        <f aca="false">MONTH(R1470)</f>
        <v>11</v>
      </c>
      <c r="E1470" s="0" t="n">
        <f aca="false">YEAR(R1470)</f>
        <v>1998</v>
      </c>
      <c r="F1470" s="36"/>
      <c r="G1470" s="24" t="n">
        <f aca="false">N1470-M1470</f>
        <v>0.00891666666666646</v>
      </c>
      <c r="H1470" s="24" t="n">
        <f aca="false">O1470-N1470</f>
        <v>-0.00166666666666648</v>
      </c>
      <c r="I1470" s="24" t="n">
        <f aca="false">O1470-M1470</f>
        <v>0.00724999999999998</v>
      </c>
      <c r="J1470" s="25" t="n">
        <f aca="false">VLOOKUP(C1470,'Nymex hist.'!A:B,2,0)</f>
        <v>2.387</v>
      </c>
      <c r="K1470" s="25"/>
      <c r="L1470" s="25"/>
      <c r="M1470" s="27" t="n">
        <f aca="false">SUMIF($S$3:$FQ$3,$E1470+1,$S1470:$FQ1470)/COUNTIF($S$3:$FQ$3,$E1470+1)</f>
        <v>2.30791666666667</v>
      </c>
      <c r="N1470" s="27" t="n">
        <f aca="false">SUMIF($S$3:$FQ$3,$E1470+2,$S1470:$FQ1470)/COUNTIF($S$3:$FQ$3,$E1470+2)</f>
        <v>2.31683333333333</v>
      </c>
      <c r="O1470" s="27" t="n">
        <f aca="false">SUMIF($S$3:$FQ$3,$E1470+3,$S1470:$FQ1470)/COUNTIF($S$3:$FQ$3,$E1470+3)</f>
        <v>2.31516666666667</v>
      </c>
      <c r="P1470" s="27" t="n">
        <f aca="false">SUMIF($S$3:$FQ$3,$E1470+4,$S1470:$FQ1470)/COUNTIF($S$3:$FQ$3,$E1470+4)</f>
        <v>2.33016666666667</v>
      </c>
      <c r="Q1470" s="27" t="n">
        <f aca="false">SUMIF($S$3:$FQ$3,$E1470+5,$S1470:$FQ1470)/COUNTIF($S$3:$FQ$3,$E1470+5)</f>
        <v>2.35516666666667</v>
      </c>
      <c r="R1470" s="28" t="n">
        <v>36101</v>
      </c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30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 t="n">
        <v>2.387</v>
      </c>
      <c r="CL1470" s="29" t="n">
        <v>2.552</v>
      </c>
      <c r="CM1470" s="29" t="n">
        <v>2.472</v>
      </c>
      <c r="CN1470" s="29" t="n">
        <v>2.357</v>
      </c>
      <c r="CO1470" s="29" t="n">
        <v>2.242</v>
      </c>
      <c r="CP1470" s="29" t="n">
        <v>2.192</v>
      </c>
      <c r="CQ1470" s="29" t="n">
        <v>2.192</v>
      </c>
      <c r="CR1470" s="29" t="n">
        <v>2.192</v>
      </c>
      <c r="CS1470" s="29" t="n">
        <v>2.192</v>
      </c>
      <c r="CT1470" s="29" t="n">
        <v>2.192</v>
      </c>
      <c r="CU1470" s="29" t="n">
        <v>2.235</v>
      </c>
      <c r="CV1470" s="29" t="n">
        <v>2.37</v>
      </c>
      <c r="CW1470" s="29" t="n">
        <v>2.507</v>
      </c>
      <c r="CX1470" s="29" t="n">
        <v>2.557</v>
      </c>
      <c r="CY1470" s="29" t="n">
        <v>2.451</v>
      </c>
      <c r="CZ1470" s="29" t="n">
        <v>2.338</v>
      </c>
      <c r="DA1470" s="29" t="n">
        <v>2.245</v>
      </c>
      <c r="DB1470" s="29" t="n">
        <v>2.213</v>
      </c>
      <c r="DC1470" s="29" t="n">
        <v>2.21</v>
      </c>
      <c r="DD1470" s="29" t="n">
        <v>2.212</v>
      </c>
      <c r="DE1470" s="29" t="n">
        <v>2.215</v>
      </c>
      <c r="DF1470" s="29" t="n">
        <v>2.217</v>
      </c>
      <c r="DG1470" s="29" t="n">
        <v>2.246</v>
      </c>
      <c r="DH1470" s="29" t="n">
        <v>2.378</v>
      </c>
      <c r="DI1470" s="29" t="n">
        <v>2.52</v>
      </c>
      <c r="DJ1470" s="29" t="n">
        <v>2.56</v>
      </c>
      <c r="DK1470" s="29" t="n">
        <v>2.436</v>
      </c>
      <c r="DL1470" s="29" t="n">
        <v>2.333</v>
      </c>
      <c r="DM1470" s="29" t="n">
        <v>2.23</v>
      </c>
      <c r="DN1470" s="29" t="n">
        <v>2.214</v>
      </c>
      <c r="DO1470" s="29" t="n">
        <v>2.215</v>
      </c>
      <c r="DP1470" s="29" t="n">
        <v>2.217</v>
      </c>
      <c r="DQ1470" s="29" t="n">
        <v>2.22</v>
      </c>
      <c r="DR1470" s="29" t="n">
        <v>2.22</v>
      </c>
      <c r="DS1470" s="29" t="n">
        <v>2.236</v>
      </c>
      <c r="DT1470" s="29" t="n">
        <v>2.381</v>
      </c>
      <c r="DU1470" s="29" t="n">
        <v>2.52</v>
      </c>
      <c r="DV1470" s="29" t="n">
        <v>2.575</v>
      </c>
      <c r="DW1470" s="29" t="n">
        <v>2.451</v>
      </c>
      <c r="DX1470" s="29" t="n">
        <v>2.348</v>
      </c>
      <c r="DY1470" s="29" t="n">
        <v>2.245</v>
      </c>
      <c r="DZ1470" s="29" t="n">
        <v>2.229</v>
      </c>
      <c r="EA1470" s="29" t="n">
        <v>2.23</v>
      </c>
      <c r="EB1470" s="29" t="n">
        <v>2.232</v>
      </c>
      <c r="EC1470" s="29" t="n">
        <v>2.235</v>
      </c>
      <c r="ED1470" s="29" t="n">
        <v>2.235</v>
      </c>
      <c r="EE1470" s="29" t="n">
        <v>2.251</v>
      </c>
      <c r="EF1470" s="29" t="n">
        <v>2.396</v>
      </c>
      <c r="EG1470" s="29" t="n">
        <v>2.535</v>
      </c>
      <c r="EH1470" s="29" t="n">
        <v>2.6</v>
      </c>
      <c r="EI1470" s="29" t="n">
        <v>2.476</v>
      </c>
      <c r="EJ1470" s="29" t="n">
        <v>2.373</v>
      </c>
      <c r="EK1470" s="29" t="n">
        <v>2.27</v>
      </c>
      <c r="EL1470" s="29" t="n">
        <v>2.254</v>
      </c>
      <c r="EM1470" s="29" t="n">
        <v>2.255</v>
      </c>
      <c r="EN1470" s="29" t="n">
        <v>2.257</v>
      </c>
      <c r="EO1470" s="29" t="n">
        <v>2.26</v>
      </c>
      <c r="EP1470" s="29" t="n">
        <v>2.26</v>
      </c>
      <c r="EQ1470" s="29" t="n">
        <v>2.276</v>
      </c>
      <c r="ER1470" s="29" t="n">
        <v>2.421</v>
      </c>
      <c r="ES1470" s="29" t="n">
        <v>2.56</v>
      </c>
      <c r="ET1470" s="29" t="n">
        <v>2.645</v>
      </c>
      <c r="EU1470" s="29" t="n">
        <v>2.521</v>
      </c>
      <c r="EV1470" s="29" t="n">
        <v>2.418</v>
      </c>
      <c r="EW1470" s="29" t="n">
        <v>2.315</v>
      </c>
      <c r="EX1470" s="29" t="n">
        <v>2.299</v>
      </c>
      <c r="EY1470" s="29" t="n">
        <v>2.3</v>
      </c>
      <c r="EZ1470" s="29" t="n">
        <v>2.302</v>
      </c>
      <c r="FA1470" s="29" t="n">
        <v>2.305</v>
      </c>
      <c r="FB1470" s="29" t="n">
        <v>2.305</v>
      </c>
      <c r="FC1470" s="29" t="n">
        <v>2.321</v>
      </c>
      <c r="FD1470" s="29" t="n">
        <v>2.466</v>
      </c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  <c r="GM1470" s="29"/>
      <c r="GN1470" s="29"/>
      <c r="GO1470" s="29"/>
      <c r="GP1470" s="29"/>
      <c r="GQ1470" s="29"/>
      <c r="GR1470" s="0"/>
      <c r="GS1470" s="0"/>
      <c r="GT1470" s="0"/>
      <c r="GU1470" s="0"/>
      <c r="GV1470" s="0"/>
      <c r="GW1470" s="0"/>
      <c r="GX1470" s="0"/>
      <c r="GY1470" s="0"/>
      <c r="GZ1470" s="0"/>
      <c r="HA1470" s="0"/>
      <c r="HB1470" s="0"/>
      <c r="HC1470" s="0"/>
      <c r="HD1470" s="0"/>
      <c r="HE1470" s="0"/>
      <c r="HF1470" s="0"/>
      <c r="HG1470" s="0"/>
      <c r="HH1470" s="0"/>
      <c r="HI1470" s="0"/>
      <c r="HJ1470" s="0"/>
      <c r="HK1470" s="0"/>
      <c r="HL1470" s="0"/>
      <c r="HM1470" s="0"/>
      <c r="HN1470" s="0"/>
      <c r="HO1470" s="0"/>
      <c r="HP1470" s="0"/>
      <c r="HQ1470" s="0"/>
      <c r="HR1470" s="0"/>
      <c r="HS1470" s="0"/>
      <c r="HT1470" s="0"/>
      <c r="HU1470" s="0"/>
      <c r="HV1470" s="0"/>
      <c r="HW1470" s="0"/>
      <c r="HX1470" s="0"/>
      <c r="HY1470" s="0"/>
      <c r="HZ1470" s="0"/>
      <c r="IA1470" s="0"/>
      <c r="IB1470" s="0"/>
      <c r="IC1470" s="0"/>
      <c r="ID1470" s="0"/>
      <c r="IE1470" s="0"/>
      <c r="IF1470" s="0"/>
      <c r="IG1470" s="0"/>
      <c r="IH1470" s="0"/>
      <c r="II1470" s="0"/>
      <c r="IJ1470" s="0"/>
      <c r="IK1470" s="0"/>
      <c r="IL1470" s="0"/>
      <c r="IM1470" s="0"/>
      <c r="IN1470" s="0"/>
      <c r="IO1470" s="0"/>
      <c r="IP1470" s="0"/>
      <c r="IQ1470" s="0"/>
      <c r="IR1470" s="0"/>
      <c r="IS1470" s="0"/>
      <c r="IT1470" s="0"/>
      <c r="IU1470" s="0"/>
      <c r="IV1470" s="0"/>
      <c r="IW1470" s="0"/>
    </row>
    <row r="1471" customFormat="false" ht="12.75" hidden="true" customHeight="false" outlineLevel="0" collapsed="false">
      <c r="A1471" s="0" t="n">
        <f aca="false">WEEKDAY(C1471,2)</f>
        <v>2</v>
      </c>
      <c r="B1471" s="0" t="n">
        <f aca="false">MONTH(C1471)</f>
        <v>11</v>
      </c>
      <c r="C1471" s="23" t="n">
        <v>36102</v>
      </c>
      <c r="D1471" s="0" t="n">
        <f aca="false">MONTH(R1471)</f>
        <v>11</v>
      </c>
      <c r="E1471" s="0" t="n">
        <f aca="false">YEAR(R1471)</f>
        <v>1998</v>
      </c>
      <c r="F1471" s="36"/>
      <c r="G1471" s="24" t="n">
        <f aca="false">N1471-M1471</f>
        <v>-0.00783333333333314</v>
      </c>
      <c r="H1471" s="24" t="n">
        <f aca="false">O1471-N1471</f>
        <v>0.00150000000000006</v>
      </c>
      <c r="I1471" s="24" t="n">
        <f aca="false">O1471-M1471</f>
        <v>-0.00633333333333308</v>
      </c>
      <c r="J1471" s="25" t="n">
        <f aca="false">VLOOKUP(C1471,'Nymex hist.'!A:B,2,0)</f>
        <v>2.436</v>
      </c>
      <c r="K1471" s="25"/>
      <c r="L1471" s="25"/>
      <c r="M1471" s="27" t="n">
        <f aca="false">SUMIF($S$3:$FQ$3,$E1471+1,$S1471:$FQ1471)/COUNTIF($S$3:$FQ$3,$E1471+1)</f>
        <v>2.32875</v>
      </c>
      <c r="N1471" s="27" t="n">
        <f aca="false">SUMIF($S$3:$FQ$3,$E1471+2,$S1471:$FQ1471)/COUNTIF($S$3:$FQ$3,$E1471+2)</f>
        <v>2.32091666666667</v>
      </c>
      <c r="O1471" s="27" t="n">
        <f aca="false">SUMIF($S$3:$FQ$3,$E1471+3,$S1471:$FQ1471)/COUNTIF($S$3:$FQ$3,$E1471+3)</f>
        <v>2.32241666666667</v>
      </c>
      <c r="P1471" s="27" t="n">
        <f aca="false">SUMIF($S$3:$FQ$3,$E1471+4,$S1471:$FQ1471)/COUNTIF($S$3:$FQ$3,$E1471+4)</f>
        <v>2.33741666666667</v>
      </c>
      <c r="Q1471" s="27" t="n">
        <f aca="false">SUMIF($S$3:$FQ$3,$E1471+5,$S1471:$FQ1471)/COUNTIF($S$3:$FQ$3,$E1471+5)</f>
        <v>2.36241666666667</v>
      </c>
      <c r="R1471" s="28" t="n">
        <v>36102</v>
      </c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30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 t="n">
        <v>2.436</v>
      </c>
      <c r="CL1471" s="29" t="n">
        <v>2.595</v>
      </c>
      <c r="CM1471" s="29" t="n">
        <v>2.515</v>
      </c>
      <c r="CN1471" s="29" t="n">
        <v>2.395</v>
      </c>
      <c r="CO1471" s="29" t="n">
        <v>2.27</v>
      </c>
      <c r="CP1471" s="29" t="n">
        <v>2.21</v>
      </c>
      <c r="CQ1471" s="29" t="n">
        <v>2.205</v>
      </c>
      <c r="CR1471" s="29" t="n">
        <v>2.205</v>
      </c>
      <c r="CS1471" s="29" t="n">
        <v>2.205</v>
      </c>
      <c r="CT1471" s="29" t="n">
        <v>2.205</v>
      </c>
      <c r="CU1471" s="29" t="n">
        <v>2.245</v>
      </c>
      <c r="CV1471" s="29" t="n">
        <v>2.38</v>
      </c>
      <c r="CW1471" s="29" t="n">
        <v>2.515</v>
      </c>
      <c r="CX1471" s="29" t="n">
        <v>2.565</v>
      </c>
      <c r="CY1471" s="29" t="n">
        <v>2.455</v>
      </c>
      <c r="CZ1471" s="29" t="n">
        <v>2.341</v>
      </c>
      <c r="DA1471" s="29" t="n">
        <v>2.248</v>
      </c>
      <c r="DB1471" s="29" t="n">
        <v>2.215</v>
      </c>
      <c r="DC1471" s="29" t="n">
        <v>2.212</v>
      </c>
      <c r="DD1471" s="29" t="n">
        <v>2.215</v>
      </c>
      <c r="DE1471" s="29" t="n">
        <v>2.219</v>
      </c>
      <c r="DF1471" s="29" t="n">
        <v>2.222</v>
      </c>
      <c r="DG1471" s="29" t="n">
        <v>2.251</v>
      </c>
      <c r="DH1471" s="29" t="n">
        <v>2.383</v>
      </c>
      <c r="DI1471" s="29" t="n">
        <v>2.525</v>
      </c>
      <c r="DJ1471" s="29" t="n">
        <v>2.565</v>
      </c>
      <c r="DK1471" s="29" t="n">
        <v>2.441</v>
      </c>
      <c r="DL1471" s="29" t="n">
        <v>2.341</v>
      </c>
      <c r="DM1471" s="29" t="n">
        <v>2.238</v>
      </c>
      <c r="DN1471" s="29" t="n">
        <v>2.222</v>
      </c>
      <c r="DO1471" s="29" t="n">
        <v>2.223</v>
      </c>
      <c r="DP1471" s="29" t="n">
        <v>2.225</v>
      </c>
      <c r="DQ1471" s="29" t="n">
        <v>2.228</v>
      </c>
      <c r="DR1471" s="29" t="n">
        <v>2.228</v>
      </c>
      <c r="DS1471" s="29" t="n">
        <v>2.244</v>
      </c>
      <c r="DT1471" s="29" t="n">
        <v>2.389</v>
      </c>
      <c r="DU1471" s="29" t="n">
        <v>2.525</v>
      </c>
      <c r="DV1471" s="29" t="n">
        <v>2.58</v>
      </c>
      <c r="DW1471" s="29" t="n">
        <v>2.456</v>
      </c>
      <c r="DX1471" s="29" t="n">
        <v>2.356</v>
      </c>
      <c r="DY1471" s="29" t="n">
        <v>2.253</v>
      </c>
      <c r="DZ1471" s="29" t="n">
        <v>2.237</v>
      </c>
      <c r="EA1471" s="29" t="n">
        <v>2.238</v>
      </c>
      <c r="EB1471" s="29" t="n">
        <v>2.24</v>
      </c>
      <c r="EC1471" s="29" t="n">
        <v>2.243</v>
      </c>
      <c r="ED1471" s="29" t="n">
        <v>2.243</v>
      </c>
      <c r="EE1471" s="29" t="n">
        <v>2.259</v>
      </c>
      <c r="EF1471" s="29" t="n">
        <v>2.404</v>
      </c>
      <c r="EG1471" s="29" t="n">
        <v>2.54</v>
      </c>
      <c r="EH1471" s="29" t="n">
        <v>2.605</v>
      </c>
      <c r="EI1471" s="29" t="n">
        <v>2.481</v>
      </c>
      <c r="EJ1471" s="29" t="n">
        <v>2.381</v>
      </c>
      <c r="EK1471" s="29" t="n">
        <v>2.278</v>
      </c>
      <c r="EL1471" s="29" t="n">
        <v>2.262</v>
      </c>
      <c r="EM1471" s="29" t="n">
        <v>2.263</v>
      </c>
      <c r="EN1471" s="29" t="n">
        <v>2.265</v>
      </c>
      <c r="EO1471" s="29" t="n">
        <v>2.268</v>
      </c>
      <c r="EP1471" s="29" t="n">
        <v>2.268</v>
      </c>
      <c r="EQ1471" s="29" t="n">
        <v>2.284</v>
      </c>
      <c r="ER1471" s="29" t="n">
        <v>2.429</v>
      </c>
      <c r="ES1471" s="29" t="n">
        <v>2.565</v>
      </c>
      <c r="ET1471" s="29" t="n">
        <v>2.65</v>
      </c>
      <c r="EU1471" s="29" t="n">
        <v>2.526</v>
      </c>
      <c r="EV1471" s="29" t="n">
        <v>2.426</v>
      </c>
      <c r="EW1471" s="29" t="n">
        <v>2.323</v>
      </c>
      <c r="EX1471" s="29" t="n">
        <v>2.307</v>
      </c>
      <c r="EY1471" s="29" t="n">
        <v>2.308</v>
      </c>
      <c r="EZ1471" s="29" t="n">
        <v>2.31</v>
      </c>
      <c r="FA1471" s="29" t="n">
        <v>2.313</v>
      </c>
      <c r="FB1471" s="29" t="n">
        <v>2.313</v>
      </c>
      <c r="FC1471" s="29" t="n">
        <v>2.329</v>
      </c>
      <c r="FD1471" s="29" t="n">
        <v>2.474</v>
      </c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  <c r="GM1471" s="29"/>
      <c r="GN1471" s="29"/>
      <c r="GO1471" s="29"/>
      <c r="GP1471" s="29"/>
      <c r="GQ1471" s="29"/>
      <c r="GR1471" s="0"/>
      <c r="GS1471" s="0"/>
      <c r="GT1471" s="0"/>
      <c r="GU1471" s="0"/>
      <c r="GV1471" s="0"/>
      <c r="GW1471" s="0"/>
      <c r="GX1471" s="0"/>
      <c r="GY1471" s="0"/>
      <c r="GZ1471" s="0"/>
      <c r="HA1471" s="0"/>
      <c r="HB1471" s="0"/>
      <c r="HC1471" s="0"/>
      <c r="HD1471" s="0"/>
      <c r="HE1471" s="0"/>
      <c r="HF1471" s="0"/>
      <c r="HG1471" s="0"/>
      <c r="HH1471" s="0"/>
      <c r="HI1471" s="0"/>
      <c r="HJ1471" s="0"/>
      <c r="HK1471" s="0"/>
      <c r="HL1471" s="0"/>
      <c r="HM1471" s="0"/>
      <c r="HN1471" s="0"/>
      <c r="HO1471" s="0"/>
      <c r="HP1471" s="0"/>
      <c r="HQ1471" s="0"/>
      <c r="HR1471" s="0"/>
      <c r="HS1471" s="0"/>
      <c r="HT1471" s="0"/>
      <c r="HU1471" s="0"/>
      <c r="HV1471" s="0"/>
      <c r="HW1471" s="0"/>
      <c r="HX1471" s="0"/>
      <c r="HY1471" s="0"/>
      <c r="HZ1471" s="0"/>
      <c r="IA1471" s="0"/>
      <c r="IB1471" s="0"/>
      <c r="IC1471" s="0"/>
      <c r="ID1471" s="0"/>
      <c r="IE1471" s="0"/>
      <c r="IF1471" s="0"/>
      <c r="IG1471" s="0"/>
      <c r="IH1471" s="0"/>
      <c r="II1471" s="0"/>
      <c r="IJ1471" s="0"/>
      <c r="IK1471" s="0"/>
      <c r="IL1471" s="0"/>
      <c r="IM1471" s="0"/>
      <c r="IN1471" s="0"/>
      <c r="IO1471" s="0"/>
      <c r="IP1471" s="0"/>
      <c r="IQ1471" s="0"/>
      <c r="IR1471" s="0"/>
      <c r="IS1471" s="0"/>
      <c r="IT1471" s="0"/>
      <c r="IU1471" s="0"/>
      <c r="IV1471" s="0"/>
      <c r="IW1471" s="0"/>
    </row>
    <row r="1472" customFormat="false" ht="12.75" hidden="true" customHeight="false" outlineLevel="0" collapsed="false">
      <c r="A1472" s="0" t="n">
        <f aca="false">WEEKDAY(C1472,2)</f>
        <v>3</v>
      </c>
      <c r="B1472" s="0" t="n">
        <f aca="false">MONTH(C1472)</f>
        <v>11</v>
      </c>
      <c r="C1472" s="23" t="n">
        <v>36103</v>
      </c>
      <c r="D1472" s="0" t="n">
        <f aca="false">MONTH(R1472)</f>
        <v>11</v>
      </c>
      <c r="E1472" s="0" t="n">
        <f aca="false">YEAR(R1472)</f>
        <v>1998</v>
      </c>
      <c r="F1472" s="36"/>
      <c r="G1472" s="24" t="n">
        <f aca="false">N1472-M1472</f>
        <v>0.00641666666666696</v>
      </c>
      <c r="H1472" s="24" t="n">
        <f aca="false">O1472-N1472</f>
        <v>0.00483333333333347</v>
      </c>
      <c r="I1472" s="24" t="n">
        <f aca="false">O1472-M1472</f>
        <v>0.0112500000000004</v>
      </c>
      <c r="J1472" s="25" t="n">
        <f aca="false">VLOOKUP(C1472,'Nymex hist.'!A:B,2,0)</f>
        <v>2.395</v>
      </c>
      <c r="K1472" s="25"/>
      <c r="L1472" s="25"/>
      <c r="M1472" s="27" t="n">
        <f aca="false">SUMIF($S$3:$FQ$3,$E1472+1,$S1472:$FQ1472)/COUNTIF($S$3:$FQ$3,$E1472+1)</f>
        <v>2.30616666666667</v>
      </c>
      <c r="N1472" s="27" t="n">
        <f aca="false">SUMIF($S$3:$FQ$3,$E1472+2,$S1472:$FQ1472)/COUNTIF($S$3:$FQ$3,$E1472+2)</f>
        <v>2.31258333333333</v>
      </c>
      <c r="O1472" s="27" t="n">
        <f aca="false">SUMIF($S$3:$FQ$3,$E1472+3,$S1472:$FQ1472)/COUNTIF($S$3:$FQ$3,$E1472+3)</f>
        <v>2.31741666666667</v>
      </c>
      <c r="P1472" s="27" t="n">
        <f aca="false">SUMIF($S$3:$FQ$3,$E1472+4,$S1472:$FQ1472)/COUNTIF($S$3:$FQ$3,$E1472+4)</f>
        <v>2.32741666666667</v>
      </c>
      <c r="Q1472" s="27" t="n">
        <f aca="false">SUMIF($S$3:$FQ$3,$E1472+5,$S1472:$FQ1472)/COUNTIF($S$3:$FQ$3,$E1472+5)</f>
        <v>2.35241666666667</v>
      </c>
      <c r="R1472" s="28" t="n">
        <v>36103</v>
      </c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30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 t="n">
        <v>2.395</v>
      </c>
      <c r="CL1472" s="29" t="n">
        <v>2.538</v>
      </c>
      <c r="CM1472" s="29" t="n">
        <v>2.465</v>
      </c>
      <c r="CN1472" s="29" t="n">
        <v>2.355</v>
      </c>
      <c r="CO1472" s="29" t="n">
        <v>2.24</v>
      </c>
      <c r="CP1472" s="29" t="n">
        <v>2.192</v>
      </c>
      <c r="CQ1472" s="29" t="n">
        <v>2.192</v>
      </c>
      <c r="CR1472" s="29" t="n">
        <v>2.193</v>
      </c>
      <c r="CS1472" s="29" t="n">
        <v>2.194</v>
      </c>
      <c r="CT1472" s="29" t="n">
        <v>2.195</v>
      </c>
      <c r="CU1472" s="29" t="n">
        <v>2.235</v>
      </c>
      <c r="CV1472" s="29" t="n">
        <v>2.37</v>
      </c>
      <c r="CW1472" s="29" t="n">
        <v>2.505</v>
      </c>
      <c r="CX1472" s="29" t="n">
        <v>2.555</v>
      </c>
      <c r="CY1472" s="29" t="n">
        <v>2.445</v>
      </c>
      <c r="CZ1472" s="29" t="n">
        <v>2.331</v>
      </c>
      <c r="DA1472" s="29" t="n">
        <v>2.238</v>
      </c>
      <c r="DB1472" s="29" t="n">
        <v>2.205</v>
      </c>
      <c r="DC1472" s="29" t="n">
        <v>2.202</v>
      </c>
      <c r="DD1472" s="29" t="n">
        <v>2.206</v>
      </c>
      <c r="DE1472" s="29" t="n">
        <v>2.211</v>
      </c>
      <c r="DF1472" s="29" t="n">
        <v>2.215</v>
      </c>
      <c r="DG1472" s="29" t="n">
        <v>2.245</v>
      </c>
      <c r="DH1472" s="29" t="n">
        <v>2.378</v>
      </c>
      <c r="DI1472" s="29" t="n">
        <v>2.52</v>
      </c>
      <c r="DJ1472" s="29" t="n">
        <v>2.56</v>
      </c>
      <c r="DK1472" s="29" t="n">
        <v>2.436</v>
      </c>
      <c r="DL1472" s="29" t="n">
        <v>2.336</v>
      </c>
      <c r="DM1472" s="29" t="n">
        <v>2.233</v>
      </c>
      <c r="DN1472" s="29" t="n">
        <v>2.217</v>
      </c>
      <c r="DO1472" s="29" t="n">
        <v>2.218</v>
      </c>
      <c r="DP1472" s="29" t="n">
        <v>2.22</v>
      </c>
      <c r="DQ1472" s="29" t="n">
        <v>2.223</v>
      </c>
      <c r="DR1472" s="29" t="n">
        <v>2.223</v>
      </c>
      <c r="DS1472" s="29" t="n">
        <v>2.239</v>
      </c>
      <c r="DT1472" s="29" t="n">
        <v>2.384</v>
      </c>
      <c r="DU1472" s="29" t="n">
        <v>2.52</v>
      </c>
      <c r="DV1472" s="29" t="n">
        <v>2.57</v>
      </c>
      <c r="DW1472" s="29" t="n">
        <v>2.446</v>
      </c>
      <c r="DX1472" s="29" t="n">
        <v>2.346</v>
      </c>
      <c r="DY1472" s="29" t="n">
        <v>2.243</v>
      </c>
      <c r="DZ1472" s="29" t="n">
        <v>2.227</v>
      </c>
      <c r="EA1472" s="29" t="n">
        <v>2.228</v>
      </c>
      <c r="EB1472" s="29" t="n">
        <v>2.23</v>
      </c>
      <c r="EC1472" s="29" t="n">
        <v>2.233</v>
      </c>
      <c r="ED1472" s="29" t="n">
        <v>2.233</v>
      </c>
      <c r="EE1472" s="29" t="n">
        <v>2.249</v>
      </c>
      <c r="EF1472" s="29" t="n">
        <v>2.394</v>
      </c>
      <c r="EG1472" s="29" t="n">
        <v>2.53</v>
      </c>
      <c r="EH1472" s="29" t="n">
        <v>2.595</v>
      </c>
      <c r="EI1472" s="29" t="n">
        <v>2.471</v>
      </c>
      <c r="EJ1472" s="29" t="n">
        <v>2.371</v>
      </c>
      <c r="EK1472" s="29" t="n">
        <v>2.268</v>
      </c>
      <c r="EL1472" s="29" t="n">
        <v>2.252</v>
      </c>
      <c r="EM1472" s="29" t="n">
        <v>2.253</v>
      </c>
      <c r="EN1472" s="29" t="n">
        <v>2.255</v>
      </c>
      <c r="EO1472" s="29" t="n">
        <v>2.258</v>
      </c>
      <c r="EP1472" s="29" t="n">
        <v>2.258</v>
      </c>
      <c r="EQ1472" s="29" t="n">
        <v>2.274</v>
      </c>
      <c r="ER1472" s="29" t="n">
        <v>2.419</v>
      </c>
      <c r="ES1472" s="29" t="n">
        <v>2.555</v>
      </c>
      <c r="ET1472" s="29" t="n">
        <v>2.64</v>
      </c>
      <c r="EU1472" s="29" t="n">
        <v>2.516</v>
      </c>
      <c r="EV1472" s="29" t="n">
        <v>2.416</v>
      </c>
      <c r="EW1472" s="29" t="n">
        <v>2.313</v>
      </c>
      <c r="EX1472" s="29" t="n">
        <v>2.297</v>
      </c>
      <c r="EY1472" s="29" t="n">
        <v>2.298</v>
      </c>
      <c r="EZ1472" s="29" t="n">
        <v>2.3</v>
      </c>
      <c r="FA1472" s="29" t="n">
        <v>2.303</v>
      </c>
      <c r="FB1472" s="29" t="n">
        <v>2.303</v>
      </c>
      <c r="FC1472" s="29" t="n">
        <v>2.319</v>
      </c>
      <c r="FD1472" s="29" t="n">
        <v>2.464</v>
      </c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  <c r="GM1472" s="29"/>
      <c r="GN1472" s="29"/>
      <c r="GO1472" s="29"/>
      <c r="GP1472" s="29"/>
      <c r="GQ1472" s="29"/>
      <c r="GR1472" s="0"/>
      <c r="GS1472" s="0"/>
      <c r="GT1472" s="0"/>
      <c r="GU1472" s="0"/>
      <c r="GV1472" s="0"/>
      <c r="GW1472" s="0"/>
      <c r="GX1472" s="0"/>
      <c r="GY1472" s="0"/>
      <c r="GZ1472" s="0"/>
      <c r="HA1472" s="0"/>
      <c r="HB1472" s="0"/>
      <c r="HC1472" s="0"/>
      <c r="HD1472" s="0"/>
      <c r="HE1472" s="0"/>
      <c r="HF1472" s="0"/>
      <c r="HG1472" s="0"/>
      <c r="HH1472" s="0"/>
      <c r="HI1472" s="0"/>
      <c r="HJ1472" s="0"/>
      <c r="HK1472" s="0"/>
      <c r="HL1472" s="0"/>
      <c r="HM1472" s="0"/>
      <c r="HN1472" s="0"/>
      <c r="HO1472" s="0"/>
      <c r="HP1472" s="0"/>
      <c r="HQ1472" s="0"/>
      <c r="HR1472" s="0"/>
      <c r="HS1472" s="0"/>
      <c r="HT1472" s="0"/>
      <c r="HU1472" s="0"/>
      <c r="HV1472" s="0"/>
      <c r="HW1472" s="0"/>
      <c r="HX1472" s="0"/>
      <c r="HY1472" s="0"/>
      <c r="HZ1472" s="0"/>
      <c r="IA1472" s="0"/>
      <c r="IB1472" s="0"/>
      <c r="IC1472" s="0"/>
      <c r="ID1472" s="0"/>
      <c r="IE1472" s="0"/>
      <c r="IF1472" s="0"/>
      <c r="IG1472" s="0"/>
      <c r="IH1472" s="0"/>
      <c r="II1472" s="0"/>
      <c r="IJ1472" s="0"/>
      <c r="IK1472" s="0"/>
      <c r="IL1472" s="0"/>
      <c r="IM1472" s="0"/>
      <c r="IN1472" s="0"/>
      <c r="IO1472" s="0"/>
      <c r="IP1472" s="0"/>
      <c r="IQ1472" s="0"/>
      <c r="IR1472" s="0"/>
      <c r="IS1472" s="0"/>
      <c r="IT1472" s="0"/>
      <c r="IU1472" s="0"/>
      <c r="IV1472" s="0"/>
      <c r="IW1472" s="0"/>
    </row>
    <row r="1473" customFormat="false" ht="12.75" hidden="true" customHeight="false" outlineLevel="0" collapsed="false">
      <c r="A1473" s="0" t="n">
        <f aca="false">WEEKDAY(C1473,2)</f>
        <v>4</v>
      </c>
      <c r="B1473" s="0" t="n">
        <f aca="false">MONTH(C1473)</f>
        <v>11</v>
      </c>
      <c r="C1473" s="23" t="n">
        <v>36104</v>
      </c>
      <c r="D1473" s="0" t="n">
        <f aca="false">MONTH(R1473)</f>
        <v>11</v>
      </c>
      <c r="E1473" s="0" t="n">
        <f aca="false">YEAR(R1473)</f>
        <v>1998</v>
      </c>
      <c r="F1473" s="36"/>
      <c r="G1473" s="24" t="n">
        <f aca="false">N1473-M1473</f>
        <v>-0.0242500000000003</v>
      </c>
      <c r="H1473" s="24" t="n">
        <f aca="false">O1473-N1473</f>
        <v>0.00441666666666674</v>
      </c>
      <c r="I1473" s="24" t="n">
        <f aca="false">O1473-M1473</f>
        <v>-0.0198333333333336</v>
      </c>
      <c r="J1473" s="25" t="n">
        <f aca="false">VLOOKUP(C1473,'Nymex hist.'!A:B,2,0)</f>
        <v>2.553</v>
      </c>
      <c r="K1473" s="25"/>
      <c r="L1473" s="25"/>
      <c r="M1473" s="27" t="n">
        <f aca="false">SUMIF($S$3:$FQ$3,$E1473+1,$S1473:$FQ1473)/COUNTIF($S$3:$FQ$3,$E1473+1)</f>
        <v>2.35225</v>
      </c>
      <c r="N1473" s="27" t="n">
        <f aca="false">SUMIF($S$3:$FQ$3,$E1473+2,$S1473:$FQ1473)/COUNTIF($S$3:$FQ$3,$E1473+2)</f>
        <v>2.328</v>
      </c>
      <c r="O1473" s="27" t="n">
        <f aca="false">SUMIF($S$3:$FQ$3,$E1473+3,$S1473:$FQ1473)/COUNTIF($S$3:$FQ$3,$E1473+3)</f>
        <v>2.33241666666667</v>
      </c>
      <c r="P1473" s="27" t="n">
        <f aca="false">SUMIF($S$3:$FQ$3,$E1473+4,$S1473:$FQ1473)/COUNTIF($S$3:$FQ$3,$E1473+4)</f>
        <v>2.34241666666667</v>
      </c>
      <c r="Q1473" s="27" t="n">
        <f aca="false">SUMIF($S$3:$FQ$3,$E1473+5,$S1473:$FQ1473)/COUNTIF($S$3:$FQ$3,$E1473+5)</f>
        <v>2.36741666666667</v>
      </c>
      <c r="R1473" s="28" t="n">
        <v>36104</v>
      </c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30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 t="n">
        <v>2.553</v>
      </c>
      <c r="CL1473" s="29" t="n">
        <v>2.665</v>
      </c>
      <c r="CM1473" s="29" t="n">
        <v>2.565</v>
      </c>
      <c r="CN1473" s="29" t="n">
        <v>2.43</v>
      </c>
      <c r="CO1473" s="29" t="n">
        <v>2.29</v>
      </c>
      <c r="CP1473" s="29" t="n">
        <v>2.222</v>
      </c>
      <c r="CQ1473" s="29" t="n">
        <v>2.22</v>
      </c>
      <c r="CR1473" s="29" t="n">
        <v>2.22</v>
      </c>
      <c r="CS1473" s="29" t="n">
        <v>2.22</v>
      </c>
      <c r="CT1473" s="29" t="n">
        <v>2.22</v>
      </c>
      <c r="CU1473" s="29" t="n">
        <v>2.26</v>
      </c>
      <c r="CV1473" s="29" t="n">
        <v>2.39</v>
      </c>
      <c r="CW1473" s="29" t="n">
        <v>2.525</v>
      </c>
      <c r="CX1473" s="29" t="n">
        <v>2.575</v>
      </c>
      <c r="CY1473" s="29" t="n">
        <v>2.46</v>
      </c>
      <c r="CZ1473" s="29" t="n">
        <v>2.346</v>
      </c>
      <c r="DA1473" s="29" t="n">
        <v>2.253</v>
      </c>
      <c r="DB1473" s="29" t="n">
        <v>2.22</v>
      </c>
      <c r="DC1473" s="29" t="n">
        <v>2.217</v>
      </c>
      <c r="DD1473" s="29" t="n">
        <v>2.221</v>
      </c>
      <c r="DE1473" s="29" t="n">
        <v>2.226</v>
      </c>
      <c r="DF1473" s="29" t="n">
        <v>2.23</v>
      </c>
      <c r="DG1473" s="29" t="n">
        <v>2.26</v>
      </c>
      <c r="DH1473" s="29" t="n">
        <v>2.393</v>
      </c>
      <c r="DI1473" s="29" t="n">
        <v>2.535</v>
      </c>
      <c r="DJ1473" s="29" t="n">
        <v>2.575</v>
      </c>
      <c r="DK1473" s="29" t="n">
        <v>2.451</v>
      </c>
      <c r="DL1473" s="29" t="n">
        <v>2.351</v>
      </c>
      <c r="DM1473" s="29" t="n">
        <v>2.248</v>
      </c>
      <c r="DN1473" s="29" t="n">
        <v>2.232</v>
      </c>
      <c r="DO1473" s="29" t="n">
        <v>2.233</v>
      </c>
      <c r="DP1473" s="29" t="n">
        <v>2.235</v>
      </c>
      <c r="DQ1473" s="29" t="n">
        <v>2.238</v>
      </c>
      <c r="DR1473" s="29" t="n">
        <v>2.238</v>
      </c>
      <c r="DS1473" s="29" t="n">
        <v>2.254</v>
      </c>
      <c r="DT1473" s="29" t="n">
        <v>2.399</v>
      </c>
      <c r="DU1473" s="29" t="n">
        <v>2.535</v>
      </c>
      <c r="DV1473" s="29" t="n">
        <v>2.585</v>
      </c>
      <c r="DW1473" s="29" t="n">
        <v>2.461</v>
      </c>
      <c r="DX1473" s="29" t="n">
        <v>2.361</v>
      </c>
      <c r="DY1473" s="29" t="n">
        <v>2.258</v>
      </c>
      <c r="DZ1473" s="29" t="n">
        <v>2.242</v>
      </c>
      <c r="EA1473" s="29" t="n">
        <v>2.243</v>
      </c>
      <c r="EB1473" s="29" t="n">
        <v>2.245</v>
      </c>
      <c r="EC1473" s="29" t="n">
        <v>2.248</v>
      </c>
      <c r="ED1473" s="29" t="n">
        <v>2.248</v>
      </c>
      <c r="EE1473" s="29" t="n">
        <v>2.264</v>
      </c>
      <c r="EF1473" s="29" t="n">
        <v>2.409</v>
      </c>
      <c r="EG1473" s="29" t="n">
        <v>2.545</v>
      </c>
      <c r="EH1473" s="29" t="n">
        <v>2.61</v>
      </c>
      <c r="EI1473" s="29" t="n">
        <v>2.486</v>
      </c>
      <c r="EJ1473" s="29" t="n">
        <v>2.386</v>
      </c>
      <c r="EK1473" s="29" t="n">
        <v>2.283</v>
      </c>
      <c r="EL1473" s="29" t="n">
        <v>2.267</v>
      </c>
      <c r="EM1473" s="29" t="n">
        <v>2.268</v>
      </c>
      <c r="EN1473" s="29" t="n">
        <v>2.27</v>
      </c>
      <c r="EO1473" s="29" t="n">
        <v>2.273</v>
      </c>
      <c r="EP1473" s="29" t="n">
        <v>2.273</v>
      </c>
      <c r="EQ1473" s="29" t="n">
        <v>2.289</v>
      </c>
      <c r="ER1473" s="29" t="n">
        <v>2.434</v>
      </c>
      <c r="ES1473" s="29" t="n">
        <v>2.57</v>
      </c>
      <c r="ET1473" s="29" t="n">
        <v>2.655</v>
      </c>
      <c r="EU1473" s="29" t="n">
        <v>2.531</v>
      </c>
      <c r="EV1473" s="29" t="n">
        <v>2.431</v>
      </c>
      <c r="EW1473" s="29" t="n">
        <v>2.328</v>
      </c>
      <c r="EX1473" s="29" t="n">
        <v>2.312</v>
      </c>
      <c r="EY1473" s="29" t="n">
        <v>2.313</v>
      </c>
      <c r="EZ1473" s="29" t="n">
        <v>2.315</v>
      </c>
      <c r="FA1473" s="29" t="n">
        <v>2.318</v>
      </c>
      <c r="FB1473" s="29" t="n">
        <v>2.318</v>
      </c>
      <c r="FC1473" s="29" t="n">
        <v>2.334</v>
      </c>
      <c r="FD1473" s="29" t="n">
        <v>2.479</v>
      </c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  <c r="GM1473" s="29"/>
      <c r="GN1473" s="29"/>
      <c r="GO1473" s="29"/>
      <c r="GP1473" s="29"/>
      <c r="GQ1473" s="29"/>
      <c r="GR1473" s="0"/>
      <c r="GS1473" s="0"/>
      <c r="GT1473" s="0"/>
      <c r="GU1473" s="0"/>
      <c r="GV1473" s="0"/>
      <c r="GW1473" s="0"/>
      <c r="GX1473" s="0"/>
      <c r="GY1473" s="0"/>
      <c r="GZ1473" s="0"/>
      <c r="HA1473" s="0"/>
      <c r="HB1473" s="0"/>
      <c r="HC1473" s="0"/>
      <c r="HD1473" s="0"/>
      <c r="HE1473" s="0"/>
      <c r="HF1473" s="0"/>
      <c r="HG1473" s="0"/>
      <c r="HH1473" s="0"/>
      <c r="HI1473" s="0"/>
      <c r="HJ1473" s="0"/>
      <c r="HK1473" s="0"/>
      <c r="HL1473" s="0"/>
      <c r="HM1473" s="0"/>
      <c r="HN1473" s="0"/>
      <c r="HO1473" s="0"/>
      <c r="HP1473" s="0"/>
      <c r="HQ1473" s="0"/>
      <c r="HR1473" s="0"/>
      <c r="HS1473" s="0"/>
      <c r="HT1473" s="0"/>
      <c r="HU1473" s="0"/>
      <c r="HV1473" s="0"/>
      <c r="HW1473" s="0"/>
      <c r="HX1473" s="0"/>
      <c r="HY1473" s="0"/>
      <c r="HZ1473" s="0"/>
      <c r="IA1473" s="0"/>
      <c r="IB1473" s="0"/>
      <c r="IC1473" s="0"/>
      <c r="ID1473" s="0"/>
      <c r="IE1473" s="0"/>
      <c r="IF1473" s="0"/>
      <c r="IG1473" s="0"/>
      <c r="IH1473" s="0"/>
      <c r="II1473" s="0"/>
      <c r="IJ1473" s="0"/>
      <c r="IK1473" s="0"/>
      <c r="IL1473" s="0"/>
      <c r="IM1473" s="0"/>
      <c r="IN1473" s="0"/>
      <c r="IO1473" s="0"/>
      <c r="IP1473" s="0"/>
      <c r="IQ1473" s="0"/>
      <c r="IR1473" s="0"/>
      <c r="IS1473" s="0"/>
      <c r="IT1473" s="0"/>
      <c r="IU1473" s="0"/>
      <c r="IV1473" s="0"/>
      <c r="IW1473" s="0"/>
    </row>
    <row r="1474" customFormat="false" ht="12.75" hidden="true" customHeight="false" outlineLevel="0" collapsed="false">
      <c r="A1474" s="0" t="n">
        <f aca="false">WEEKDAY(C1474,2)</f>
        <v>5</v>
      </c>
      <c r="B1474" s="0" t="n">
        <f aca="false">MONTH(C1474)</f>
        <v>11</v>
      </c>
      <c r="C1474" s="23" t="n">
        <v>36105</v>
      </c>
      <c r="D1474" s="0" t="n">
        <f aca="false">MONTH(R1474)</f>
        <v>11</v>
      </c>
      <c r="E1474" s="0" t="n">
        <f aca="false">YEAR(R1474)</f>
        <v>1998</v>
      </c>
      <c r="F1474" s="36"/>
      <c r="G1474" s="24" t="n">
        <f aca="false">N1474-M1474</f>
        <v>-0.0299999999999998</v>
      </c>
      <c r="H1474" s="24" t="n">
        <f aca="false">O1474-N1474</f>
        <v>0.00324999999999998</v>
      </c>
      <c r="I1474" s="24" t="n">
        <f aca="false">O1474-M1474</f>
        <v>-0.0267499999999998</v>
      </c>
      <c r="J1474" s="25" t="n">
        <f aca="false">VLOOKUP(C1474,'Nymex hist.'!A:B,2,0)</f>
        <v>2.553</v>
      </c>
      <c r="K1474" s="25"/>
      <c r="L1474" s="25"/>
      <c r="M1474" s="27" t="n">
        <f aca="false">SUMIF($S$3:$FQ$3,$E1474+1,$S1474:$FQ1474)/COUNTIF($S$3:$FQ$3,$E1474+1)</f>
        <v>2.34616666666667</v>
      </c>
      <c r="N1474" s="27" t="n">
        <f aca="false">SUMIF($S$3:$FQ$3,$E1474+2,$S1474:$FQ1474)/COUNTIF($S$3:$FQ$3,$E1474+2)</f>
        <v>2.31616666666667</v>
      </c>
      <c r="O1474" s="27" t="n">
        <f aca="false">SUMIF($S$3:$FQ$3,$E1474+3,$S1474:$FQ1474)/COUNTIF($S$3:$FQ$3,$E1474+3)</f>
        <v>2.31941666666667</v>
      </c>
      <c r="P1474" s="27" t="n">
        <f aca="false">SUMIF($S$3:$FQ$3,$E1474+4,$S1474:$FQ1474)/COUNTIF($S$3:$FQ$3,$E1474+4)</f>
        <v>2.32941666666667</v>
      </c>
      <c r="Q1474" s="27" t="n">
        <f aca="false">SUMIF($S$3:$FQ$3,$E1474+5,$S1474:$FQ1474)/COUNTIF($S$3:$FQ$3,$E1474+5)</f>
        <v>2.35441666666667</v>
      </c>
      <c r="R1474" s="28" t="n">
        <v>36105</v>
      </c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30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 t="n">
        <v>2.553</v>
      </c>
      <c r="CL1474" s="29" t="n">
        <v>2.668</v>
      </c>
      <c r="CM1474" s="29" t="n">
        <v>2.568</v>
      </c>
      <c r="CN1474" s="29" t="n">
        <v>2.428</v>
      </c>
      <c r="CO1474" s="29" t="n">
        <v>2.283</v>
      </c>
      <c r="CP1474" s="29" t="n">
        <v>2.213</v>
      </c>
      <c r="CQ1474" s="29" t="n">
        <v>2.21</v>
      </c>
      <c r="CR1474" s="29" t="n">
        <v>2.21</v>
      </c>
      <c r="CS1474" s="29" t="n">
        <v>2.211</v>
      </c>
      <c r="CT1474" s="29" t="n">
        <v>2.212</v>
      </c>
      <c r="CU1474" s="29" t="n">
        <v>2.252</v>
      </c>
      <c r="CV1474" s="29" t="n">
        <v>2.382</v>
      </c>
      <c r="CW1474" s="29" t="n">
        <v>2.517</v>
      </c>
      <c r="CX1474" s="29" t="n">
        <v>2.567</v>
      </c>
      <c r="CY1474" s="29" t="n">
        <v>2.451</v>
      </c>
      <c r="CZ1474" s="29" t="n">
        <v>2.336</v>
      </c>
      <c r="DA1474" s="29" t="n">
        <v>2.242</v>
      </c>
      <c r="DB1474" s="29" t="n">
        <v>2.207</v>
      </c>
      <c r="DC1474" s="29" t="n">
        <v>2.204</v>
      </c>
      <c r="DD1474" s="29" t="n">
        <v>2.208</v>
      </c>
      <c r="DE1474" s="29" t="n">
        <v>2.213</v>
      </c>
      <c r="DF1474" s="29" t="n">
        <v>2.217</v>
      </c>
      <c r="DG1474" s="29" t="n">
        <v>2.247</v>
      </c>
      <c r="DH1474" s="29" t="n">
        <v>2.38</v>
      </c>
      <c r="DI1474" s="29" t="n">
        <v>2.522</v>
      </c>
      <c r="DJ1474" s="29" t="n">
        <v>2.562</v>
      </c>
      <c r="DK1474" s="29" t="n">
        <v>2.438</v>
      </c>
      <c r="DL1474" s="29" t="n">
        <v>2.338</v>
      </c>
      <c r="DM1474" s="29" t="n">
        <v>2.235</v>
      </c>
      <c r="DN1474" s="29" t="n">
        <v>2.219</v>
      </c>
      <c r="DO1474" s="29" t="n">
        <v>2.22</v>
      </c>
      <c r="DP1474" s="29" t="n">
        <v>2.222</v>
      </c>
      <c r="DQ1474" s="29" t="n">
        <v>2.225</v>
      </c>
      <c r="DR1474" s="29" t="n">
        <v>2.225</v>
      </c>
      <c r="DS1474" s="29" t="n">
        <v>2.241</v>
      </c>
      <c r="DT1474" s="29" t="n">
        <v>2.386</v>
      </c>
      <c r="DU1474" s="29" t="n">
        <v>2.522</v>
      </c>
      <c r="DV1474" s="29" t="n">
        <v>2.572</v>
      </c>
      <c r="DW1474" s="29" t="n">
        <v>2.448</v>
      </c>
      <c r="DX1474" s="29" t="n">
        <v>2.348</v>
      </c>
      <c r="DY1474" s="29" t="n">
        <v>2.245</v>
      </c>
      <c r="DZ1474" s="29" t="n">
        <v>2.229</v>
      </c>
      <c r="EA1474" s="29" t="n">
        <v>2.23</v>
      </c>
      <c r="EB1474" s="29" t="n">
        <v>2.232</v>
      </c>
      <c r="EC1474" s="29" t="n">
        <v>2.235</v>
      </c>
      <c r="ED1474" s="29" t="n">
        <v>2.235</v>
      </c>
      <c r="EE1474" s="29" t="n">
        <v>2.251</v>
      </c>
      <c r="EF1474" s="29" t="n">
        <v>2.396</v>
      </c>
      <c r="EG1474" s="29" t="n">
        <v>2.532</v>
      </c>
      <c r="EH1474" s="29" t="n">
        <v>2.597</v>
      </c>
      <c r="EI1474" s="29" t="n">
        <v>2.473</v>
      </c>
      <c r="EJ1474" s="29" t="n">
        <v>2.373</v>
      </c>
      <c r="EK1474" s="29" t="n">
        <v>2.27</v>
      </c>
      <c r="EL1474" s="29" t="n">
        <v>2.254</v>
      </c>
      <c r="EM1474" s="29" t="n">
        <v>2.255</v>
      </c>
      <c r="EN1474" s="29" t="n">
        <v>2.257</v>
      </c>
      <c r="EO1474" s="29" t="n">
        <v>2.26</v>
      </c>
      <c r="EP1474" s="29" t="n">
        <v>2.26</v>
      </c>
      <c r="EQ1474" s="29" t="n">
        <v>2.276</v>
      </c>
      <c r="ER1474" s="29" t="n">
        <v>2.421</v>
      </c>
      <c r="ES1474" s="29" t="n">
        <v>2.557</v>
      </c>
      <c r="ET1474" s="29" t="n">
        <v>2.642</v>
      </c>
      <c r="EU1474" s="29" t="n">
        <v>2.518</v>
      </c>
      <c r="EV1474" s="29" t="n">
        <v>2.418</v>
      </c>
      <c r="EW1474" s="29" t="n">
        <v>2.315</v>
      </c>
      <c r="EX1474" s="29" t="n">
        <v>2.299</v>
      </c>
      <c r="EY1474" s="29" t="n">
        <v>2.3</v>
      </c>
      <c r="EZ1474" s="29" t="n">
        <v>2.302</v>
      </c>
      <c r="FA1474" s="29" t="n">
        <v>2.305</v>
      </c>
      <c r="FB1474" s="29" t="n">
        <v>2.305</v>
      </c>
      <c r="FC1474" s="29" t="n">
        <v>2.321</v>
      </c>
      <c r="FD1474" s="29" t="n">
        <v>2.466</v>
      </c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29"/>
      <c r="GF1474" s="29"/>
      <c r="GG1474" s="29"/>
      <c r="GH1474" s="29"/>
      <c r="GI1474" s="29"/>
      <c r="GJ1474" s="29"/>
      <c r="GK1474" s="29"/>
      <c r="GL1474" s="29"/>
      <c r="GM1474" s="29"/>
      <c r="GN1474" s="29"/>
      <c r="GO1474" s="29"/>
      <c r="GP1474" s="29"/>
      <c r="GQ1474" s="29"/>
      <c r="GR1474" s="0"/>
      <c r="GS1474" s="0"/>
      <c r="GT1474" s="0"/>
      <c r="GU1474" s="0"/>
      <c r="GV1474" s="0"/>
      <c r="GW1474" s="0"/>
      <c r="GX1474" s="0"/>
      <c r="GY1474" s="0"/>
      <c r="GZ1474" s="0"/>
      <c r="HA1474" s="0"/>
      <c r="HB1474" s="0"/>
      <c r="HC1474" s="0"/>
      <c r="HD1474" s="0"/>
      <c r="HE1474" s="0"/>
      <c r="HF1474" s="0"/>
      <c r="HG1474" s="0"/>
      <c r="HH1474" s="0"/>
      <c r="HI1474" s="0"/>
      <c r="HJ1474" s="0"/>
      <c r="HK1474" s="0"/>
      <c r="HL1474" s="0"/>
      <c r="HM1474" s="0"/>
      <c r="HN1474" s="0"/>
      <c r="HO1474" s="0"/>
      <c r="HP1474" s="0"/>
      <c r="HQ1474" s="0"/>
      <c r="HR1474" s="0"/>
      <c r="HS1474" s="0"/>
      <c r="HT1474" s="0"/>
      <c r="HU1474" s="0"/>
      <c r="HV1474" s="0"/>
      <c r="HW1474" s="0"/>
      <c r="HX1474" s="0"/>
      <c r="HY1474" s="0"/>
      <c r="HZ1474" s="0"/>
      <c r="IA1474" s="0"/>
      <c r="IB1474" s="0"/>
      <c r="IC1474" s="0"/>
      <c r="ID1474" s="0"/>
      <c r="IE1474" s="0"/>
      <c r="IF1474" s="0"/>
      <c r="IG1474" s="0"/>
      <c r="IH1474" s="0"/>
      <c r="II1474" s="0"/>
      <c r="IJ1474" s="0"/>
      <c r="IK1474" s="0"/>
      <c r="IL1474" s="0"/>
      <c r="IM1474" s="0"/>
      <c r="IN1474" s="0"/>
      <c r="IO1474" s="0"/>
      <c r="IP1474" s="0"/>
      <c r="IQ1474" s="0"/>
      <c r="IR1474" s="0"/>
      <c r="IS1474" s="0"/>
      <c r="IT1474" s="0"/>
      <c r="IU1474" s="0"/>
      <c r="IV1474" s="0"/>
      <c r="IW1474" s="0"/>
    </row>
    <row r="1475" customFormat="false" ht="12.75" hidden="true" customHeight="false" outlineLevel="0" collapsed="false">
      <c r="A1475" s="0" t="n">
        <f aca="false">WEEKDAY(C1475,2)</f>
        <v>1</v>
      </c>
      <c r="B1475" s="0" t="n">
        <f aca="false">MONTH(C1475)</f>
        <v>11</v>
      </c>
      <c r="C1475" s="23" t="n">
        <v>36108</v>
      </c>
      <c r="D1475" s="0" t="n">
        <f aca="false">MONTH(R1475)</f>
        <v>11</v>
      </c>
      <c r="E1475" s="0" t="n">
        <f aca="false">YEAR(R1475)</f>
        <v>1998</v>
      </c>
      <c r="F1475" s="36"/>
      <c r="G1475" s="24" t="n">
        <f aca="false">N1475-M1475</f>
        <v>-0.00875000000000004</v>
      </c>
      <c r="H1475" s="24" t="n">
        <f aca="false">O1475-N1475</f>
        <v>0.00324999999999953</v>
      </c>
      <c r="I1475" s="24" t="n">
        <f aca="false">O1475-M1475</f>
        <v>-0.0055000000000005</v>
      </c>
      <c r="J1475" s="25" t="n">
        <f aca="false">VLOOKUP(C1475,'Nymex hist.'!A:B,2,0)</f>
        <v>2.442</v>
      </c>
      <c r="K1475" s="25"/>
      <c r="L1475" s="25"/>
      <c r="M1475" s="27" t="n">
        <f aca="false">SUMIF($S$3:$FQ$3,$E1475+1,$S1475:$FQ1475)/COUNTIF($S$3:$FQ$3,$E1475+1)</f>
        <v>2.30291666666667</v>
      </c>
      <c r="N1475" s="27" t="n">
        <f aca="false">SUMIF($S$3:$FQ$3,$E1475+2,$S1475:$FQ1475)/COUNTIF($S$3:$FQ$3,$E1475+2)</f>
        <v>2.29416666666667</v>
      </c>
      <c r="O1475" s="27" t="n">
        <f aca="false">SUMIF($S$3:$FQ$3,$E1475+3,$S1475:$FQ1475)/COUNTIF($S$3:$FQ$3,$E1475+3)</f>
        <v>2.29741666666667</v>
      </c>
      <c r="P1475" s="27" t="n">
        <f aca="false">SUMIF($S$3:$FQ$3,$E1475+4,$S1475:$FQ1475)/COUNTIF($S$3:$FQ$3,$E1475+4)</f>
        <v>2.30741666666667</v>
      </c>
      <c r="Q1475" s="27" t="n">
        <f aca="false">SUMIF($S$3:$FQ$3,$E1475+5,$S1475:$FQ1475)/COUNTIF($S$3:$FQ$3,$E1475+5)</f>
        <v>2.33241666666667</v>
      </c>
      <c r="R1475" s="28" t="n">
        <v>36108</v>
      </c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30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 t="n">
        <v>2.442</v>
      </c>
      <c r="CL1475" s="29" t="n">
        <v>2.569</v>
      </c>
      <c r="CM1475" s="29" t="n">
        <v>2.48</v>
      </c>
      <c r="CN1475" s="29" t="n">
        <v>2.36</v>
      </c>
      <c r="CO1475" s="29" t="n">
        <v>2.235</v>
      </c>
      <c r="CP1475" s="29" t="n">
        <v>2.18</v>
      </c>
      <c r="CQ1475" s="29" t="n">
        <v>2.18</v>
      </c>
      <c r="CR1475" s="29" t="n">
        <v>2.18</v>
      </c>
      <c r="CS1475" s="29" t="n">
        <v>2.182</v>
      </c>
      <c r="CT1475" s="29" t="n">
        <v>2.184</v>
      </c>
      <c r="CU1475" s="29" t="n">
        <v>2.23</v>
      </c>
      <c r="CV1475" s="29" t="n">
        <v>2.36</v>
      </c>
      <c r="CW1475" s="29" t="n">
        <v>2.495</v>
      </c>
      <c r="CX1475" s="29" t="n">
        <v>2.545</v>
      </c>
      <c r="CY1475" s="29" t="n">
        <v>2.429</v>
      </c>
      <c r="CZ1475" s="29" t="n">
        <v>2.314</v>
      </c>
      <c r="DA1475" s="29" t="n">
        <v>2.22</v>
      </c>
      <c r="DB1475" s="29" t="n">
        <v>2.185</v>
      </c>
      <c r="DC1475" s="29" t="n">
        <v>2.182</v>
      </c>
      <c r="DD1475" s="29" t="n">
        <v>2.186</v>
      </c>
      <c r="DE1475" s="29" t="n">
        <v>2.191</v>
      </c>
      <c r="DF1475" s="29" t="n">
        <v>2.195</v>
      </c>
      <c r="DG1475" s="29" t="n">
        <v>2.225</v>
      </c>
      <c r="DH1475" s="29" t="n">
        <v>2.358</v>
      </c>
      <c r="DI1475" s="29" t="n">
        <v>2.5</v>
      </c>
      <c r="DJ1475" s="29" t="n">
        <v>2.54</v>
      </c>
      <c r="DK1475" s="29" t="n">
        <v>2.416</v>
      </c>
      <c r="DL1475" s="29" t="n">
        <v>2.316</v>
      </c>
      <c r="DM1475" s="29" t="n">
        <v>2.213</v>
      </c>
      <c r="DN1475" s="29" t="n">
        <v>2.197</v>
      </c>
      <c r="DO1475" s="29" t="n">
        <v>2.198</v>
      </c>
      <c r="DP1475" s="29" t="n">
        <v>2.2</v>
      </c>
      <c r="DQ1475" s="29" t="n">
        <v>2.203</v>
      </c>
      <c r="DR1475" s="29" t="n">
        <v>2.203</v>
      </c>
      <c r="DS1475" s="29" t="n">
        <v>2.219</v>
      </c>
      <c r="DT1475" s="29" t="n">
        <v>2.364</v>
      </c>
      <c r="DU1475" s="29" t="n">
        <v>2.5</v>
      </c>
      <c r="DV1475" s="29" t="n">
        <v>2.55</v>
      </c>
      <c r="DW1475" s="29" t="n">
        <v>2.426</v>
      </c>
      <c r="DX1475" s="29" t="n">
        <v>2.326</v>
      </c>
      <c r="DY1475" s="29" t="n">
        <v>2.223</v>
      </c>
      <c r="DZ1475" s="29" t="n">
        <v>2.207</v>
      </c>
      <c r="EA1475" s="29" t="n">
        <v>2.208</v>
      </c>
      <c r="EB1475" s="29" t="n">
        <v>2.21</v>
      </c>
      <c r="EC1475" s="29" t="n">
        <v>2.213</v>
      </c>
      <c r="ED1475" s="29" t="n">
        <v>2.213</v>
      </c>
      <c r="EE1475" s="29" t="n">
        <v>2.229</v>
      </c>
      <c r="EF1475" s="29" t="n">
        <v>2.374</v>
      </c>
      <c r="EG1475" s="29" t="n">
        <v>2.51</v>
      </c>
      <c r="EH1475" s="29" t="n">
        <v>2.575</v>
      </c>
      <c r="EI1475" s="29" t="n">
        <v>2.451</v>
      </c>
      <c r="EJ1475" s="29" t="n">
        <v>2.351</v>
      </c>
      <c r="EK1475" s="29" t="n">
        <v>2.248</v>
      </c>
      <c r="EL1475" s="29" t="n">
        <v>2.232</v>
      </c>
      <c r="EM1475" s="29" t="n">
        <v>2.233</v>
      </c>
      <c r="EN1475" s="29" t="n">
        <v>2.235</v>
      </c>
      <c r="EO1475" s="29" t="n">
        <v>2.238</v>
      </c>
      <c r="EP1475" s="29" t="n">
        <v>2.238</v>
      </c>
      <c r="EQ1475" s="29" t="n">
        <v>2.254</v>
      </c>
      <c r="ER1475" s="29" t="n">
        <v>2.399</v>
      </c>
      <c r="ES1475" s="29" t="n">
        <v>2.535</v>
      </c>
      <c r="ET1475" s="29" t="n">
        <v>2.62</v>
      </c>
      <c r="EU1475" s="29" t="n">
        <v>2.496</v>
      </c>
      <c r="EV1475" s="29" t="n">
        <v>2.396</v>
      </c>
      <c r="EW1475" s="29" t="n">
        <v>2.293</v>
      </c>
      <c r="EX1475" s="29" t="n">
        <v>2.277</v>
      </c>
      <c r="EY1475" s="29" t="n">
        <v>2.278</v>
      </c>
      <c r="EZ1475" s="29" t="n">
        <v>2.28</v>
      </c>
      <c r="FA1475" s="29" t="n">
        <v>2.283</v>
      </c>
      <c r="FB1475" s="29" t="n">
        <v>2.283</v>
      </c>
      <c r="FC1475" s="29" t="n">
        <v>2.299</v>
      </c>
      <c r="FD1475" s="29" t="n">
        <v>2.444</v>
      </c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  <c r="GM1475" s="29"/>
      <c r="GN1475" s="29"/>
      <c r="GO1475" s="29"/>
      <c r="GP1475" s="29"/>
      <c r="GQ1475" s="29"/>
      <c r="GR1475" s="0"/>
      <c r="GS1475" s="0"/>
      <c r="GT1475" s="0"/>
      <c r="GU1475" s="0"/>
      <c r="GV1475" s="0"/>
      <c r="GW1475" s="0"/>
      <c r="GX1475" s="0"/>
      <c r="GY1475" s="0"/>
      <c r="GZ1475" s="0"/>
      <c r="HA1475" s="0"/>
      <c r="HB1475" s="0"/>
      <c r="HC1475" s="0"/>
      <c r="HD1475" s="0"/>
      <c r="HE1475" s="0"/>
      <c r="HF1475" s="0"/>
      <c r="HG1475" s="0"/>
      <c r="HH1475" s="0"/>
      <c r="HI1475" s="0"/>
      <c r="HJ1475" s="0"/>
      <c r="HK1475" s="0"/>
      <c r="HL1475" s="0"/>
      <c r="HM1475" s="0"/>
      <c r="HN1475" s="0"/>
      <c r="HO1475" s="0"/>
      <c r="HP1475" s="0"/>
      <c r="HQ1475" s="0"/>
      <c r="HR1475" s="0"/>
      <c r="HS1475" s="0"/>
      <c r="HT1475" s="0"/>
      <c r="HU1475" s="0"/>
      <c r="HV1475" s="0"/>
      <c r="HW1475" s="0"/>
      <c r="HX1475" s="0"/>
      <c r="HY1475" s="0"/>
      <c r="HZ1475" s="0"/>
      <c r="IA1475" s="0"/>
      <c r="IB1475" s="0"/>
      <c r="IC1475" s="0"/>
      <c r="ID1475" s="0"/>
      <c r="IE1475" s="0"/>
      <c r="IF1475" s="0"/>
      <c r="IG1475" s="0"/>
      <c r="IH1475" s="0"/>
      <c r="II1475" s="0"/>
      <c r="IJ1475" s="0"/>
      <c r="IK1475" s="0"/>
      <c r="IL1475" s="0"/>
      <c r="IM1475" s="0"/>
      <c r="IN1475" s="0"/>
      <c r="IO1475" s="0"/>
      <c r="IP1475" s="0"/>
      <c r="IQ1475" s="0"/>
      <c r="IR1475" s="0"/>
      <c r="IS1475" s="0"/>
      <c r="IT1475" s="0"/>
      <c r="IU1475" s="0"/>
      <c r="IV1475" s="0"/>
      <c r="IW1475" s="0"/>
    </row>
    <row r="1476" customFormat="false" ht="12.75" hidden="true" customHeight="false" outlineLevel="0" collapsed="false">
      <c r="A1476" s="0" t="n">
        <f aca="false">WEEKDAY(C1476,2)</f>
        <v>2</v>
      </c>
      <c r="B1476" s="0" t="n">
        <f aca="false">MONTH(C1476)</f>
        <v>11</v>
      </c>
      <c r="C1476" s="23" t="n">
        <v>36109</v>
      </c>
      <c r="D1476" s="0" t="n">
        <f aca="false">MONTH(R1476)</f>
        <v>11</v>
      </c>
      <c r="E1476" s="0" t="n">
        <f aca="false">YEAR(R1476)</f>
        <v>1998</v>
      </c>
      <c r="F1476" s="36"/>
      <c r="G1476" s="24" t="n">
        <f aca="false">N1476-M1476</f>
        <v>-0.0149166666666667</v>
      </c>
      <c r="H1476" s="24" t="n">
        <f aca="false">O1476-N1476</f>
        <v>0.00325000000000042</v>
      </c>
      <c r="I1476" s="24" t="n">
        <f aca="false">O1476-M1476</f>
        <v>-0.0116666666666663</v>
      </c>
      <c r="J1476" s="25" t="n">
        <f aca="false">VLOOKUP(C1476,'Nymex hist.'!A:B,2,0)</f>
        <v>2.478</v>
      </c>
      <c r="K1476" s="25"/>
      <c r="L1476" s="25"/>
      <c r="M1476" s="27" t="n">
        <f aca="false">SUMIF($S$3:$FQ$3,$E1476+1,$S1476:$FQ1476)/COUNTIF($S$3:$FQ$3,$E1476+1)</f>
        <v>2.32408333333333</v>
      </c>
      <c r="N1476" s="27" t="n">
        <f aca="false">SUMIF($S$3:$FQ$3,$E1476+2,$S1476:$FQ1476)/COUNTIF($S$3:$FQ$3,$E1476+2)</f>
        <v>2.30916666666667</v>
      </c>
      <c r="O1476" s="27" t="n">
        <f aca="false">SUMIF($S$3:$FQ$3,$E1476+3,$S1476:$FQ1476)/COUNTIF($S$3:$FQ$3,$E1476+3)</f>
        <v>2.31241666666667</v>
      </c>
      <c r="P1476" s="27" t="n">
        <f aca="false">SUMIF($S$3:$FQ$3,$E1476+4,$S1476:$FQ1476)/COUNTIF($S$3:$FQ$3,$E1476+4)</f>
        <v>2.32741666666667</v>
      </c>
      <c r="Q1476" s="27" t="n">
        <f aca="false">SUMIF($S$3:$FQ$3,$E1476+5,$S1476:$FQ1476)/COUNTIF($S$3:$FQ$3,$E1476+5)</f>
        <v>2.35741666666667</v>
      </c>
      <c r="R1476" s="28" t="n">
        <v>36109</v>
      </c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30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 t="n">
        <v>2.478</v>
      </c>
      <c r="CL1476" s="29" t="n">
        <v>2.603</v>
      </c>
      <c r="CM1476" s="29" t="n">
        <v>2.513</v>
      </c>
      <c r="CN1476" s="29" t="n">
        <v>2.387</v>
      </c>
      <c r="CO1476" s="29" t="n">
        <v>2.256</v>
      </c>
      <c r="CP1476" s="29" t="n">
        <v>2.2</v>
      </c>
      <c r="CQ1476" s="29" t="n">
        <v>2.2</v>
      </c>
      <c r="CR1476" s="29" t="n">
        <v>2.2</v>
      </c>
      <c r="CS1476" s="29" t="n">
        <v>2.2</v>
      </c>
      <c r="CT1476" s="29" t="n">
        <v>2.2</v>
      </c>
      <c r="CU1476" s="29" t="n">
        <v>2.245</v>
      </c>
      <c r="CV1476" s="29" t="n">
        <v>2.375</v>
      </c>
      <c r="CW1476" s="29" t="n">
        <v>2.51</v>
      </c>
      <c r="CX1476" s="29" t="n">
        <v>2.56</v>
      </c>
      <c r="CY1476" s="29" t="n">
        <v>2.444</v>
      </c>
      <c r="CZ1476" s="29" t="n">
        <v>2.329</v>
      </c>
      <c r="DA1476" s="29" t="n">
        <v>2.235</v>
      </c>
      <c r="DB1476" s="29" t="n">
        <v>2.2</v>
      </c>
      <c r="DC1476" s="29" t="n">
        <v>2.197</v>
      </c>
      <c r="DD1476" s="29" t="n">
        <v>2.201</v>
      </c>
      <c r="DE1476" s="29" t="n">
        <v>2.206</v>
      </c>
      <c r="DF1476" s="29" t="n">
        <v>2.21</v>
      </c>
      <c r="DG1476" s="29" t="n">
        <v>2.24</v>
      </c>
      <c r="DH1476" s="29" t="n">
        <v>2.373</v>
      </c>
      <c r="DI1476" s="29" t="n">
        <v>2.515</v>
      </c>
      <c r="DJ1476" s="29" t="n">
        <v>2.555</v>
      </c>
      <c r="DK1476" s="29" t="n">
        <v>2.431</v>
      </c>
      <c r="DL1476" s="29" t="n">
        <v>2.331</v>
      </c>
      <c r="DM1476" s="29" t="n">
        <v>2.228</v>
      </c>
      <c r="DN1476" s="29" t="n">
        <v>2.212</v>
      </c>
      <c r="DO1476" s="29" t="n">
        <v>2.213</v>
      </c>
      <c r="DP1476" s="29" t="n">
        <v>2.215</v>
      </c>
      <c r="DQ1476" s="29" t="n">
        <v>2.218</v>
      </c>
      <c r="DR1476" s="29" t="n">
        <v>2.218</v>
      </c>
      <c r="DS1476" s="29" t="n">
        <v>2.234</v>
      </c>
      <c r="DT1476" s="29" t="n">
        <v>2.379</v>
      </c>
      <c r="DU1476" s="29" t="n">
        <v>2.515</v>
      </c>
      <c r="DV1476" s="29" t="n">
        <v>2.57</v>
      </c>
      <c r="DW1476" s="29" t="n">
        <v>2.446</v>
      </c>
      <c r="DX1476" s="29" t="n">
        <v>2.346</v>
      </c>
      <c r="DY1476" s="29" t="n">
        <v>2.243</v>
      </c>
      <c r="DZ1476" s="29" t="n">
        <v>2.227</v>
      </c>
      <c r="EA1476" s="29" t="n">
        <v>2.228</v>
      </c>
      <c r="EB1476" s="29" t="n">
        <v>2.23</v>
      </c>
      <c r="EC1476" s="29" t="n">
        <v>2.233</v>
      </c>
      <c r="ED1476" s="29" t="n">
        <v>2.233</v>
      </c>
      <c r="EE1476" s="29" t="n">
        <v>2.249</v>
      </c>
      <c r="EF1476" s="29" t="n">
        <v>2.394</v>
      </c>
      <c r="EG1476" s="29" t="n">
        <v>2.53</v>
      </c>
      <c r="EH1476" s="29" t="n">
        <v>2.6</v>
      </c>
      <c r="EI1476" s="29" t="n">
        <v>2.476</v>
      </c>
      <c r="EJ1476" s="29" t="n">
        <v>2.376</v>
      </c>
      <c r="EK1476" s="29" t="n">
        <v>2.273</v>
      </c>
      <c r="EL1476" s="29" t="n">
        <v>2.257</v>
      </c>
      <c r="EM1476" s="29" t="n">
        <v>2.258</v>
      </c>
      <c r="EN1476" s="29" t="n">
        <v>2.26</v>
      </c>
      <c r="EO1476" s="29" t="n">
        <v>2.263</v>
      </c>
      <c r="EP1476" s="29" t="n">
        <v>2.263</v>
      </c>
      <c r="EQ1476" s="29" t="n">
        <v>2.279</v>
      </c>
      <c r="ER1476" s="29" t="n">
        <v>2.424</v>
      </c>
      <c r="ES1476" s="29" t="n">
        <v>2.56</v>
      </c>
      <c r="ET1476" s="29" t="n">
        <v>2.645</v>
      </c>
      <c r="EU1476" s="29" t="n">
        <v>2.521</v>
      </c>
      <c r="EV1476" s="29" t="n">
        <v>2.421</v>
      </c>
      <c r="EW1476" s="29" t="n">
        <v>2.318</v>
      </c>
      <c r="EX1476" s="29" t="n">
        <v>2.302</v>
      </c>
      <c r="EY1476" s="29" t="n">
        <v>2.303</v>
      </c>
      <c r="EZ1476" s="29" t="n">
        <v>2.305</v>
      </c>
      <c r="FA1476" s="29" t="n">
        <v>2.308</v>
      </c>
      <c r="FB1476" s="29" t="n">
        <v>2.308</v>
      </c>
      <c r="FC1476" s="29" t="n">
        <v>2.324</v>
      </c>
      <c r="FD1476" s="29" t="n">
        <v>2.469</v>
      </c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29"/>
      <c r="GF1476" s="29"/>
      <c r="GG1476" s="29"/>
      <c r="GH1476" s="29"/>
      <c r="GI1476" s="29"/>
      <c r="GJ1476" s="29"/>
      <c r="GK1476" s="29"/>
      <c r="GL1476" s="29"/>
      <c r="GM1476" s="29"/>
      <c r="GN1476" s="29"/>
      <c r="GO1476" s="29"/>
      <c r="GP1476" s="29"/>
      <c r="GQ1476" s="29"/>
      <c r="GR1476" s="0"/>
      <c r="GS1476" s="0"/>
      <c r="GT1476" s="0"/>
      <c r="GU1476" s="0"/>
      <c r="GV1476" s="0"/>
      <c r="GW1476" s="0"/>
      <c r="GX1476" s="0"/>
      <c r="GY1476" s="0"/>
      <c r="GZ1476" s="0"/>
      <c r="HA1476" s="0"/>
      <c r="HB1476" s="0"/>
      <c r="HC1476" s="0"/>
      <c r="HD1476" s="0"/>
      <c r="HE1476" s="0"/>
      <c r="HF1476" s="0"/>
      <c r="HG1476" s="0"/>
      <c r="HH1476" s="0"/>
      <c r="HI1476" s="0"/>
      <c r="HJ1476" s="0"/>
      <c r="HK1476" s="0"/>
      <c r="HL1476" s="0"/>
      <c r="HM1476" s="0"/>
      <c r="HN1476" s="0"/>
      <c r="HO1476" s="0"/>
      <c r="HP1476" s="0"/>
      <c r="HQ1476" s="0"/>
      <c r="HR1476" s="0"/>
      <c r="HS1476" s="0"/>
      <c r="HT1476" s="0"/>
      <c r="HU1476" s="0"/>
      <c r="HV1476" s="0"/>
      <c r="HW1476" s="0"/>
      <c r="HX1476" s="0"/>
      <c r="HY1476" s="0"/>
      <c r="HZ1476" s="0"/>
      <c r="IA1476" s="0"/>
      <c r="IB1476" s="0"/>
      <c r="IC1476" s="0"/>
      <c r="ID1476" s="0"/>
      <c r="IE1476" s="0"/>
      <c r="IF1476" s="0"/>
      <c r="IG1476" s="0"/>
      <c r="IH1476" s="0"/>
      <c r="II1476" s="0"/>
      <c r="IJ1476" s="0"/>
      <c r="IK1476" s="0"/>
      <c r="IL1476" s="0"/>
      <c r="IM1476" s="0"/>
      <c r="IN1476" s="0"/>
      <c r="IO1476" s="0"/>
      <c r="IP1476" s="0"/>
      <c r="IQ1476" s="0"/>
      <c r="IR1476" s="0"/>
      <c r="IS1476" s="0"/>
      <c r="IT1476" s="0"/>
      <c r="IU1476" s="0"/>
      <c r="IV1476" s="0"/>
      <c r="IW1476" s="0"/>
    </row>
    <row r="1477" customFormat="false" ht="12.75" hidden="true" customHeight="false" outlineLevel="0" collapsed="false">
      <c r="A1477" s="0" t="n">
        <f aca="false">WEEKDAY(C1477,2)</f>
        <v>3</v>
      </c>
      <c r="B1477" s="0" t="n">
        <f aca="false">MONTH(C1477)</f>
        <v>11</v>
      </c>
      <c r="C1477" s="23" t="n">
        <v>36110</v>
      </c>
      <c r="D1477" s="0" t="n">
        <f aca="false">MONTH(R1477)</f>
        <v>11</v>
      </c>
      <c r="E1477" s="0" t="n">
        <f aca="false">YEAR(R1477)</f>
        <v>1998</v>
      </c>
      <c r="F1477" s="36"/>
      <c r="G1477" s="24" t="n">
        <f aca="false">N1477-M1477</f>
        <v>-0.00574999999999992</v>
      </c>
      <c r="H1477" s="24" t="n">
        <f aca="false">O1477-N1477</f>
        <v>0.00324999999999998</v>
      </c>
      <c r="I1477" s="24" t="n">
        <f aca="false">O1477-M1477</f>
        <v>-0.00249999999999995</v>
      </c>
      <c r="J1477" s="25" t="n">
        <f aca="false">VLOOKUP(C1477,'Nymex hist.'!A:B,2,0)</f>
        <v>2.432</v>
      </c>
      <c r="K1477" s="25"/>
      <c r="L1477" s="25"/>
      <c r="M1477" s="27" t="n">
        <f aca="false">SUMIF($S$3:$FQ$3,$E1477+1,$S1477:$FQ1477)/COUNTIF($S$3:$FQ$3,$E1477+1)</f>
        <v>2.30991666666667</v>
      </c>
      <c r="N1477" s="27" t="n">
        <f aca="false">SUMIF($S$3:$FQ$3,$E1477+2,$S1477:$FQ1477)/COUNTIF($S$3:$FQ$3,$E1477+2)</f>
        <v>2.30416666666667</v>
      </c>
      <c r="O1477" s="27" t="n">
        <f aca="false">SUMIF($S$3:$FQ$3,$E1477+3,$S1477:$FQ1477)/COUNTIF($S$3:$FQ$3,$E1477+3)</f>
        <v>2.30741666666667</v>
      </c>
      <c r="P1477" s="27" t="n">
        <f aca="false">SUMIF($S$3:$FQ$3,$E1477+4,$S1477:$FQ1477)/COUNTIF($S$3:$FQ$3,$E1477+4)</f>
        <v>2.32241666666667</v>
      </c>
      <c r="Q1477" s="27" t="n">
        <f aca="false">SUMIF($S$3:$FQ$3,$E1477+5,$S1477:$FQ1477)/COUNTIF($S$3:$FQ$3,$E1477+5)</f>
        <v>2.35241666666667</v>
      </c>
      <c r="R1477" s="28" t="n">
        <v>36110</v>
      </c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30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 t="n">
        <v>2.432</v>
      </c>
      <c r="CL1477" s="29" t="n">
        <v>2.557</v>
      </c>
      <c r="CM1477" s="29" t="n">
        <v>2.479</v>
      </c>
      <c r="CN1477" s="29" t="n">
        <v>2.362</v>
      </c>
      <c r="CO1477" s="29" t="n">
        <v>2.24</v>
      </c>
      <c r="CP1477" s="29" t="n">
        <v>2.192</v>
      </c>
      <c r="CQ1477" s="29" t="n">
        <v>2.192</v>
      </c>
      <c r="CR1477" s="29" t="n">
        <v>2.193</v>
      </c>
      <c r="CS1477" s="29" t="n">
        <v>2.194</v>
      </c>
      <c r="CT1477" s="29" t="n">
        <v>2.195</v>
      </c>
      <c r="CU1477" s="29" t="n">
        <v>2.24</v>
      </c>
      <c r="CV1477" s="29" t="n">
        <v>2.37</v>
      </c>
      <c r="CW1477" s="29" t="n">
        <v>2.505</v>
      </c>
      <c r="CX1477" s="29" t="n">
        <v>2.555</v>
      </c>
      <c r="CY1477" s="29" t="n">
        <v>2.439</v>
      </c>
      <c r="CZ1477" s="29" t="n">
        <v>2.324</v>
      </c>
      <c r="DA1477" s="29" t="n">
        <v>2.23</v>
      </c>
      <c r="DB1477" s="29" t="n">
        <v>2.195</v>
      </c>
      <c r="DC1477" s="29" t="n">
        <v>2.192</v>
      </c>
      <c r="DD1477" s="29" t="n">
        <v>2.196</v>
      </c>
      <c r="DE1477" s="29" t="n">
        <v>2.201</v>
      </c>
      <c r="DF1477" s="29" t="n">
        <v>2.205</v>
      </c>
      <c r="DG1477" s="29" t="n">
        <v>2.235</v>
      </c>
      <c r="DH1477" s="29" t="n">
        <v>2.368</v>
      </c>
      <c r="DI1477" s="29" t="n">
        <v>2.51</v>
      </c>
      <c r="DJ1477" s="29" t="n">
        <v>2.55</v>
      </c>
      <c r="DK1477" s="29" t="n">
        <v>2.426</v>
      </c>
      <c r="DL1477" s="29" t="n">
        <v>2.326</v>
      </c>
      <c r="DM1477" s="29" t="n">
        <v>2.223</v>
      </c>
      <c r="DN1477" s="29" t="n">
        <v>2.207</v>
      </c>
      <c r="DO1477" s="29" t="n">
        <v>2.208</v>
      </c>
      <c r="DP1477" s="29" t="n">
        <v>2.21</v>
      </c>
      <c r="DQ1477" s="29" t="n">
        <v>2.213</v>
      </c>
      <c r="DR1477" s="29" t="n">
        <v>2.213</v>
      </c>
      <c r="DS1477" s="29" t="n">
        <v>2.229</v>
      </c>
      <c r="DT1477" s="29" t="n">
        <v>2.374</v>
      </c>
      <c r="DU1477" s="29" t="n">
        <v>2.51</v>
      </c>
      <c r="DV1477" s="29" t="n">
        <v>2.565</v>
      </c>
      <c r="DW1477" s="29" t="n">
        <v>2.441</v>
      </c>
      <c r="DX1477" s="29" t="n">
        <v>2.341</v>
      </c>
      <c r="DY1477" s="29" t="n">
        <v>2.238</v>
      </c>
      <c r="DZ1477" s="29" t="n">
        <v>2.222</v>
      </c>
      <c r="EA1477" s="29" t="n">
        <v>2.223</v>
      </c>
      <c r="EB1477" s="29" t="n">
        <v>2.225</v>
      </c>
      <c r="EC1477" s="29" t="n">
        <v>2.228</v>
      </c>
      <c r="ED1477" s="29" t="n">
        <v>2.228</v>
      </c>
      <c r="EE1477" s="29" t="n">
        <v>2.244</v>
      </c>
      <c r="EF1477" s="29" t="n">
        <v>2.389</v>
      </c>
      <c r="EG1477" s="29" t="n">
        <v>2.525</v>
      </c>
      <c r="EH1477" s="29" t="n">
        <v>2.595</v>
      </c>
      <c r="EI1477" s="29" t="n">
        <v>2.471</v>
      </c>
      <c r="EJ1477" s="29" t="n">
        <v>2.371</v>
      </c>
      <c r="EK1477" s="29" t="n">
        <v>2.268</v>
      </c>
      <c r="EL1477" s="29" t="n">
        <v>2.252</v>
      </c>
      <c r="EM1477" s="29" t="n">
        <v>2.253</v>
      </c>
      <c r="EN1477" s="29" t="n">
        <v>2.255</v>
      </c>
      <c r="EO1477" s="29" t="n">
        <v>2.258</v>
      </c>
      <c r="EP1477" s="29" t="n">
        <v>2.258</v>
      </c>
      <c r="EQ1477" s="29" t="n">
        <v>2.274</v>
      </c>
      <c r="ER1477" s="29" t="n">
        <v>2.419</v>
      </c>
      <c r="ES1477" s="29" t="n">
        <v>2.555</v>
      </c>
      <c r="ET1477" s="29" t="n">
        <v>2.64</v>
      </c>
      <c r="EU1477" s="29" t="n">
        <v>2.516</v>
      </c>
      <c r="EV1477" s="29" t="n">
        <v>2.416</v>
      </c>
      <c r="EW1477" s="29" t="n">
        <v>2.313</v>
      </c>
      <c r="EX1477" s="29" t="n">
        <v>2.297</v>
      </c>
      <c r="EY1477" s="29" t="n">
        <v>2.298</v>
      </c>
      <c r="EZ1477" s="29" t="n">
        <v>2.3</v>
      </c>
      <c r="FA1477" s="29" t="n">
        <v>2.303</v>
      </c>
      <c r="FB1477" s="29" t="n">
        <v>2.303</v>
      </c>
      <c r="FC1477" s="29" t="n">
        <v>2.319</v>
      </c>
      <c r="FD1477" s="29" t="n">
        <v>2.464</v>
      </c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29"/>
      <c r="GF1477" s="29"/>
      <c r="GG1477" s="29"/>
      <c r="GH1477" s="29"/>
      <c r="GI1477" s="29"/>
      <c r="GJ1477" s="29"/>
      <c r="GK1477" s="29"/>
      <c r="GL1477" s="29"/>
      <c r="GM1477" s="29"/>
      <c r="GN1477" s="29"/>
      <c r="GO1477" s="29"/>
      <c r="GP1477" s="29"/>
      <c r="GQ1477" s="29"/>
      <c r="GR1477" s="0"/>
      <c r="GS1477" s="0"/>
      <c r="GT1477" s="0"/>
      <c r="GU1477" s="0"/>
      <c r="GV1477" s="0"/>
      <c r="GW1477" s="0"/>
      <c r="GX1477" s="0"/>
      <c r="GY1477" s="0"/>
      <c r="GZ1477" s="0"/>
      <c r="HA1477" s="0"/>
      <c r="HB1477" s="0"/>
      <c r="HC1477" s="0"/>
      <c r="HD1477" s="0"/>
      <c r="HE1477" s="0"/>
      <c r="HF1477" s="0"/>
      <c r="HG1477" s="0"/>
      <c r="HH1477" s="0"/>
      <c r="HI1477" s="0"/>
      <c r="HJ1477" s="0"/>
      <c r="HK1477" s="0"/>
      <c r="HL1477" s="0"/>
      <c r="HM1477" s="0"/>
      <c r="HN1477" s="0"/>
      <c r="HO1477" s="0"/>
      <c r="HP1477" s="0"/>
      <c r="HQ1477" s="0"/>
      <c r="HR1477" s="0"/>
      <c r="HS1477" s="0"/>
      <c r="HT1477" s="0"/>
      <c r="HU1477" s="0"/>
      <c r="HV1477" s="0"/>
      <c r="HW1477" s="0"/>
      <c r="HX1477" s="0"/>
      <c r="HY1477" s="0"/>
      <c r="HZ1477" s="0"/>
      <c r="IA1477" s="0"/>
      <c r="IB1477" s="0"/>
      <c r="IC1477" s="0"/>
      <c r="ID1477" s="0"/>
      <c r="IE1477" s="0"/>
      <c r="IF1477" s="0"/>
      <c r="IG1477" s="0"/>
      <c r="IH1477" s="0"/>
      <c r="II1477" s="0"/>
      <c r="IJ1477" s="0"/>
      <c r="IK1477" s="0"/>
      <c r="IL1477" s="0"/>
      <c r="IM1477" s="0"/>
      <c r="IN1477" s="0"/>
      <c r="IO1477" s="0"/>
      <c r="IP1477" s="0"/>
      <c r="IQ1477" s="0"/>
      <c r="IR1477" s="0"/>
      <c r="IS1477" s="0"/>
      <c r="IT1477" s="0"/>
      <c r="IU1477" s="0"/>
      <c r="IV1477" s="0"/>
      <c r="IW1477" s="0"/>
    </row>
    <row r="1478" customFormat="false" ht="12.75" hidden="true" customHeight="false" outlineLevel="0" collapsed="false">
      <c r="A1478" s="0" t="n">
        <f aca="false">WEEKDAY(C1478,2)</f>
        <v>4</v>
      </c>
      <c r="B1478" s="0" t="n">
        <f aca="false">MONTH(C1478)</f>
        <v>11</v>
      </c>
      <c r="C1478" s="23" t="n">
        <v>36111</v>
      </c>
      <c r="D1478" s="0" t="n">
        <f aca="false">MONTH(R1478)</f>
        <v>11</v>
      </c>
      <c r="E1478" s="0" t="n">
        <f aca="false">YEAR(R1478)</f>
        <v>1998</v>
      </c>
      <c r="F1478" s="36"/>
      <c r="G1478" s="24" t="n">
        <f aca="false">N1478-M1478</f>
        <v>-0.00174999999999992</v>
      </c>
      <c r="H1478" s="24" t="n">
        <f aca="false">O1478-N1478</f>
        <v>0.00324999999999998</v>
      </c>
      <c r="I1478" s="24" t="n">
        <f aca="false">O1478-M1478</f>
        <v>0.00150000000000006</v>
      </c>
      <c r="J1478" s="25" t="n">
        <f aca="false">VLOOKUP(C1478,'Nymex hist.'!A:B,2,0)</f>
        <v>2.394</v>
      </c>
      <c r="K1478" s="25"/>
      <c r="L1478" s="25"/>
      <c r="M1478" s="27" t="n">
        <f aca="false">SUMIF($S$3:$FQ$3,$E1478+1,$S1478:$FQ1478)/COUNTIF($S$3:$FQ$3,$E1478+1)</f>
        <v>2.30591666666667</v>
      </c>
      <c r="N1478" s="27" t="n">
        <f aca="false">SUMIF($S$3:$FQ$3,$E1478+2,$S1478:$FQ1478)/COUNTIF($S$3:$FQ$3,$E1478+2)</f>
        <v>2.30416666666667</v>
      </c>
      <c r="O1478" s="27" t="n">
        <f aca="false">SUMIF($S$3:$FQ$3,$E1478+3,$S1478:$FQ1478)/COUNTIF($S$3:$FQ$3,$E1478+3)</f>
        <v>2.30741666666667</v>
      </c>
      <c r="P1478" s="27" t="n">
        <f aca="false">SUMIF($S$3:$FQ$3,$E1478+4,$S1478:$FQ1478)/COUNTIF($S$3:$FQ$3,$E1478+4)</f>
        <v>2.32241666666667</v>
      </c>
      <c r="Q1478" s="27" t="n">
        <f aca="false">SUMIF($S$3:$FQ$3,$E1478+5,$S1478:$FQ1478)/COUNTIF($S$3:$FQ$3,$E1478+5)</f>
        <v>2.35241666666667</v>
      </c>
      <c r="R1478" s="28" t="n">
        <v>36111</v>
      </c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30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 t="n">
        <v>2.394</v>
      </c>
      <c r="CL1478" s="29" t="n">
        <v>2.522</v>
      </c>
      <c r="CM1478" s="29" t="n">
        <v>2.46</v>
      </c>
      <c r="CN1478" s="29" t="n">
        <v>2.355</v>
      </c>
      <c r="CO1478" s="29" t="n">
        <v>2.244</v>
      </c>
      <c r="CP1478" s="29" t="n">
        <v>2.195</v>
      </c>
      <c r="CQ1478" s="29" t="n">
        <v>2.195</v>
      </c>
      <c r="CR1478" s="29" t="n">
        <v>2.195</v>
      </c>
      <c r="CS1478" s="29" t="n">
        <v>2.195</v>
      </c>
      <c r="CT1478" s="29" t="n">
        <v>2.195</v>
      </c>
      <c r="CU1478" s="29" t="n">
        <v>2.24</v>
      </c>
      <c r="CV1478" s="29" t="n">
        <v>2.37</v>
      </c>
      <c r="CW1478" s="29" t="n">
        <v>2.505</v>
      </c>
      <c r="CX1478" s="29" t="n">
        <v>2.555</v>
      </c>
      <c r="CY1478" s="29" t="n">
        <v>2.439</v>
      </c>
      <c r="CZ1478" s="29" t="n">
        <v>2.324</v>
      </c>
      <c r="DA1478" s="29" t="n">
        <v>2.23</v>
      </c>
      <c r="DB1478" s="29" t="n">
        <v>2.195</v>
      </c>
      <c r="DC1478" s="29" t="n">
        <v>2.192</v>
      </c>
      <c r="DD1478" s="29" t="n">
        <v>2.196</v>
      </c>
      <c r="DE1478" s="29" t="n">
        <v>2.201</v>
      </c>
      <c r="DF1478" s="29" t="n">
        <v>2.205</v>
      </c>
      <c r="DG1478" s="29" t="n">
        <v>2.235</v>
      </c>
      <c r="DH1478" s="29" t="n">
        <v>2.368</v>
      </c>
      <c r="DI1478" s="29" t="n">
        <v>2.51</v>
      </c>
      <c r="DJ1478" s="29" t="n">
        <v>2.55</v>
      </c>
      <c r="DK1478" s="29" t="n">
        <v>2.426</v>
      </c>
      <c r="DL1478" s="29" t="n">
        <v>2.326</v>
      </c>
      <c r="DM1478" s="29" t="n">
        <v>2.223</v>
      </c>
      <c r="DN1478" s="29" t="n">
        <v>2.207</v>
      </c>
      <c r="DO1478" s="29" t="n">
        <v>2.208</v>
      </c>
      <c r="DP1478" s="29" t="n">
        <v>2.21</v>
      </c>
      <c r="DQ1478" s="29" t="n">
        <v>2.213</v>
      </c>
      <c r="DR1478" s="29" t="n">
        <v>2.213</v>
      </c>
      <c r="DS1478" s="29" t="n">
        <v>2.229</v>
      </c>
      <c r="DT1478" s="29" t="n">
        <v>2.374</v>
      </c>
      <c r="DU1478" s="29" t="n">
        <v>2.51</v>
      </c>
      <c r="DV1478" s="29" t="n">
        <v>2.565</v>
      </c>
      <c r="DW1478" s="29" t="n">
        <v>2.441</v>
      </c>
      <c r="DX1478" s="29" t="n">
        <v>2.341</v>
      </c>
      <c r="DY1478" s="29" t="n">
        <v>2.238</v>
      </c>
      <c r="DZ1478" s="29" t="n">
        <v>2.222</v>
      </c>
      <c r="EA1478" s="29" t="n">
        <v>2.223</v>
      </c>
      <c r="EB1478" s="29" t="n">
        <v>2.225</v>
      </c>
      <c r="EC1478" s="29" t="n">
        <v>2.228</v>
      </c>
      <c r="ED1478" s="29" t="n">
        <v>2.228</v>
      </c>
      <c r="EE1478" s="29" t="n">
        <v>2.244</v>
      </c>
      <c r="EF1478" s="29" t="n">
        <v>2.389</v>
      </c>
      <c r="EG1478" s="29" t="n">
        <v>2.525</v>
      </c>
      <c r="EH1478" s="29" t="n">
        <v>2.595</v>
      </c>
      <c r="EI1478" s="29" t="n">
        <v>2.471</v>
      </c>
      <c r="EJ1478" s="29" t="n">
        <v>2.371</v>
      </c>
      <c r="EK1478" s="29" t="n">
        <v>2.268</v>
      </c>
      <c r="EL1478" s="29" t="n">
        <v>2.252</v>
      </c>
      <c r="EM1478" s="29" t="n">
        <v>2.253</v>
      </c>
      <c r="EN1478" s="29" t="n">
        <v>2.255</v>
      </c>
      <c r="EO1478" s="29" t="n">
        <v>2.258</v>
      </c>
      <c r="EP1478" s="29" t="n">
        <v>2.258</v>
      </c>
      <c r="EQ1478" s="29" t="n">
        <v>2.274</v>
      </c>
      <c r="ER1478" s="29" t="n">
        <v>2.419</v>
      </c>
      <c r="ES1478" s="29" t="n">
        <v>2.555</v>
      </c>
      <c r="ET1478" s="29" t="n">
        <v>2.64</v>
      </c>
      <c r="EU1478" s="29" t="n">
        <v>2.516</v>
      </c>
      <c r="EV1478" s="29" t="n">
        <v>2.416</v>
      </c>
      <c r="EW1478" s="29" t="n">
        <v>2.313</v>
      </c>
      <c r="EX1478" s="29" t="n">
        <v>2.297</v>
      </c>
      <c r="EY1478" s="29" t="n">
        <v>2.298</v>
      </c>
      <c r="EZ1478" s="29" t="n">
        <v>2.3</v>
      </c>
      <c r="FA1478" s="29" t="n">
        <v>2.303</v>
      </c>
      <c r="FB1478" s="29" t="n">
        <v>2.303</v>
      </c>
      <c r="FC1478" s="29" t="n">
        <v>2.319</v>
      </c>
      <c r="FD1478" s="29" t="n">
        <v>2.464</v>
      </c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29"/>
      <c r="GF1478" s="29"/>
      <c r="GG1478" s="29"/>
      <c r="GH1478" s="29"/>
      <c r="GI1478" s="29"/>
      <c r="GJ1478" s="29"/>
      <c r="GK1478" s="29"/>
      <c r="GL1478" s="29"/>
      <c r="GM1478" s="29"/>
      <c r="GN1478" s="29"/>
      <c r="GO1478" s="29"/>
      <c r="GP1478" s="29"/>
      <c r="GQ1478" s="29"/>
      <c r="GR1478" s="0"/>
      <c r="GS1478" s="0"/>
      <c r="GT1478" s="0"/>
      <c r="GU1478" s="0"/>
      <c r="GV1478" s="0"/>
      <c r="GW1478" s="0"/>
      <c r="GX1478" s="0"/>
      <c r="GY1478" s="0"/>
      <c r="GZ1478" s="0"/>
      <c r="HA1478" s="0"/>
      <c r="HB1478" s="0"/>
      <c r="HC1478" s="0"/>
      <c r="HD1478" s="0"/>
      <c r="HE1478" s="0"/>
      <c r="HF1478" s="0"/>
      <c r="HG1478" s="0"/>
      <c r="HH1478" s="0"/>
      <c r="HI1478" s="0"/>
      <c r="HJ1478" s="0"/>
      <c r="HK1478" s="0"/>
      <c r="HL1478" s="0"/>
      <c r="HM1478" s="0"/>
      <c r="HN1478" s="0"/>
      <c r="HO1478" s="0"/>
      <c r="HP1478" s="0"/>
      <c r="HQ1478" s="0"/>
      <c r="HR1478" s="0"/>
      <c r="HS1478" s="0"/>
      <c r="HT1478" s="0"/>
      <c r="HU1478" s="0"/>
      <c r="HV1478" s="0"/>
      <c r="HW1478" s="0"/>
      <c r="HX1478" s="0"/>
      <c r="HY1478" s="0"/>
      <c r="HZ1478" s="0"/>
      <c r="IA1478" s="0"/>
      <c r="IB1478" s="0"/>
      <c r="IC1478" s="0"/>
      <c r="ID1478" s="0"/>
      <c r="IE1478" s="0"/>
      <c r="IF1478" s="0"/>
      <c r="IG1478" s="0"/>
      <c r="IH1478" s="0"/>
      <c r="II1478" s="0"/>
      <c r="IJ1478" s="0"/>
      <c r="IK1478" s="0"/>
      <c r="IL1478" s="0"/>
      <c r="IM1478" s="0"/>
      <c r="IN1478" s="0"/>
      <c r="IO1478" s="0"/>
      <c r="IP1478" s="0"/>
      <c r="IQ1478" s="0"/>
      <c r="IR1478" s="0"/>
      <c r="IS1478" s="0"/>
      <c r="IT1478" s="0"/>
      <c r="IU1478" s="0"/>
      <c r="IV1478" s="0"/>
      <c r="IW1478" s="0"/>
    </row>
    <row r="1479" customFormat="false" ht="12.75" hidden="true" customHeight="false" outlineLevel="0" collapsed="false">
      <c r="A1479" s="0" t="n">
        <f aca="false">WEEKDAY(C1479,2)</f>
        <v>5</v>
      </c>
      <c r="B1479" s="0" t="n">
        <f aca="false">MONTH(C1479)</f>
        <v>11</v>
      </c>
      <c r="C1479" s="23" t="n">
        <v>36112</v>
      </c>
      <c r="D1479" s="0" t="n">
        <f aca="false">MONTH(R1479)</f>
        <v>11</v>
      </c>
      <c r="E1479" s="0" t="n">
        <f aca="false">YEAR(R1479)</f>
        <v>1998</v>
      </c>
      <c r="F1479" s="36"/>
      <c r="G1479" s="24" t="n">
        <f aca="false">N1479-M1479</f>
        <v>-0.0150833333333336</v>
      </c>
      <c r="H1479" s="24" t="n">
        <f aca="false">O1479-N1479</f>
        <v>0.00325000000000042</v>
      </c>
      <c r="I1479" s="24" t="n">
        <f aca="false">O1479-M1479</f>
        <v>-0.0118333333333331</v>
      </c>
      <c r="J1479" s="25" t="n">
        <f aca="false">VLOOKUP(C1479,'Nymex hist.'!A:B,2,0)</f>
        <v>2.459</v>
      </c>
      <c r="K1479" s="25"/>
      <c r="L1479" s="25"/>
      <c r="M1479" s="27" t="n">
        <f aca="false">SUMIF($S$3:$FQ$3,$E1479+1,$S1479:$FQ1479)/COUNTIF($S$3:$FQ$3,$E1479+1)</f>
        <v>2.32425</v>
      </c>
      <c r="N1479" s="27" t="n">
        <f aca="false">SUMIF($S$3:$FQ$3,$E1479+2,$S1479:$FQ1479)/COUNTIF($S$3:$FQ$3,$E1479+2)</f>
        <v>2.30916666666667</v>
      </c>
      <c r="O1479" s="27" t="n">
        <f aca="false">SUMIF($S$3:$FQ$3,$E1479+3,$S1479:$FQ1479)/COUNTIF($S$3:$FQ$3,$E1479+3)</f>
        <v>2.31241666666667</v>
      </c>
      <c r="P1479" s="27" t="n">
        <f aca="false">SUMIF($S$3:$FQ$3,$E1479+4,$S1479:$FQ1479)/COUNTIF($S$3:$FQ$3,$E1479+4)</f>
        <v>2.32741666666667</v>
      </c>
      <c r="Q1479" s="27" t="n">
        <f aca="false">SUMIF($S$3:$FQ$3,$E1479+5,$S1479:$FQ1479)/COUNTIF($S$3:$FQ$3,$E1479+5)</f>
        <v>2.35741666666667</v>
      </c>
      <c r="R1479" s="28" t="n">
        <v>36112</v>
      </c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30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 t="n">
        <v>2.459</v>
      </c>
      <c r="CL1479" s="29" t="n">
        <v>2.576</v>
      </c>
      <c r="CM1479" s="29" t="n">
        <v>2.505</v>
      </c>
      <c r="CN1479" s="29" t="n">
        <v>2.39</v>
      </c>
      <c r="CO1479" s="29" t="n">
        <v>2.265</v>
      </c>
      <c r="CP1479" s="29" t="n">
        <v>2.205</v>
      </c>
      <c r="CQ1479" s="29" t="n">
        <v>2.205</v>
      </c>
      <c r="CR1479" s="29" t="n">
        <v>2.205</v>
      </c>
      <c r="CS1479" s="29" t="n">
        <v>2.205</v>
      </c>
      <c r="CT1479" s="29" t="n">
        <v>2.205</v>
      </c>
      <c r="CU1479" s="29" t="n">
        <v>2.245</v>
      </c>
      <c r="CV1479" s="29" t="n">
        <v>2.375</v>
      </c>
      <c r="CW1479" s="29" t="n">
        <v>2.51</v>
      </c>
      <c r="CX1479" s="29" t="n">
        <v>2.56</v>
      </c>
      <c r="CY1479" s="29" t="n">
        <v>2.444</v>
      </c>
      <c r="CZ1479" s="29" t="n">
        <v>2.329</v>
      </c>
      <c r="DA1479" s="29" t="n">
        <v>2.235</v>
      </c>
      <c r="DB1479" s="29" t="n">
        <v>2.2</v>
      </c>
      <c r="DC1479" s="29" t="n">
        <v>2.197</v>
      </c>
      <c r="DD1479" s="29" t="n">
        <v>2.201</v>
      </c>
      <c r="DE1479" s="29" t="n">
        <v>2.206</v>
      </c>
      <c r="DF1479" s="29" t="n">
        <v>2.21</v>
      </c>
      <c r="DG1479" s="29" t="n">
        <v>2.24</v>
      </c>
      <c r="DH1479" s="29" t="n">
        <v>2.373</v>
      </c>
      <c r="DI1479" s="29" t="n">
        <v>2.515</v>
      </c>
      <c r="DJ1479" s="29" t="n">
        <v>2.555</v>
      </c>
      <c r="DK1479" s="29" t="n">
        <v>2.431</v>
      </c>
      <c r="DL1479" s="29" t="n">
        <v>2.331</v>
      </c>
      <c r="DM1479" s="29" t="n">
        <v>2.228</v>
      </c>
      <c r="DN1479" s="29" t="n">
        <v>2.212</v>
      </c>
      <c r="DO1479" s="29" t="n">
        <v>2.213</v>
      </c>
      <c r="DP1479" s="29" t="n">
        <v>2.215</v>
      </c>
      <c r="DQ1479" s="29" t="n">
        <v>2.218</v>
      </c>
      <c r="DR1479" s="29" t="n">
        <v>2.218</v>
      </c>
      <c r="DS1479" s="29" t="n">
        <v>2.234</v>
      </c>
      <c r="DT1479" s="29" t="n">
        <v>2.379</v>
      </c>
      <c r="DU1479" s="29" t="n">
        <v>2.515</v>
      </c>
      <c r="DV1479" s="29" t="n">
        <v>2.57</v>
      </c>
      <c r="DW1479" s="29" t="n">
        <v>2.446</v>
      </c>
      <c r="DX1479" s="29" t="n">
        <v>2.346</v>
      </c>
      <c r="DY1479" s="29" t="n">
        <v>2.243</v>
      </c>
      <c r="DZ1479" s="29" t="n">
        <v>2.227</v>
      </c>
      <c r="EA1479" s="29" t="n">
        <v>2.228</v>
      </c>
      <c r="EB1479" s="29" t="n">
        <v>2.23</v>
      </c>
      <c r="EC1479" s="29" t="n">
        <v>2.233</v>
      </c>
      <c r="ED1479" s="29" t="n">
        <v>2.233</v>
      </c>
      <c r="EE1479" s="29" t="n">
        <v>2.249</v>
      </c>
      <c r="EF1479" s="29" t="n">
        <v>2.394</v>
      </c>
      <c r="EG1479" s="29" t="n">
        <v>2.53</v>
      </c>
      <c r="EH1479" s="29" t="n">
        <v>2.6</v>
      </c>
      <c r="EI1479" s="29" t="n">
        <v>2.476</v>
      </c>
      <c r="EJ1479" s="29" t="n">
        <v>2.376</v>
      </c>
      <c r="EK1479" s="29" t="n">
        <v>2.273</v>
      </c>
      <c r="EL1479" s="29" t="n">
        <v>2.257</v>
      </c>
      <c r="EM1479" s="29" t="n">
        <v>2.258</v>
      </c>
      <c r="EN1479" s="29" t="n">
        <v>2.26</v>
      </c>
      <c r="EO1479" s="29" t="n">
        <v>2.263</v>
      </c>
      <c r="EP1479" s="29" t="n">
        <v>2.263</v>
      </c>
      <c r="EQ1479" s="29" t="n">
        <v>2.279</v>
      </c>
      <c r="ER1479" s="29" t="n">
        <v>2.424</v>
      </c>
      <c r="ES1479" s="29" t="n">
        <v>2.56</v>
      </c>
      <c r="ET1479" s="29" t="n">
        <v>2.645</v>
      </c>
      <c r="EU1479" s="29" t="n">
        <v>2.521</v>
      </c>
      <c r="EV1479" s="29" t="n">
        <v>2.421</v>
      </c>
      <c r="EW1479" s="29" t="n">
        <v>2.318</v>
      </c>
      <c r="EX1479" s="29" t="n">
        <v>2.302</v>
      </c>
      <c r="EY1479" s="29" t="n">
        <v>2.303</v>
      </c>
      <c r="EZ1479" s="29" t="n">
        <v>2.305</v>
      </c>
      <c r="FA1479" s="29" t="n">
        <v>2.308</v>
      </c>
      <c r="FB1479" s="29" t="n">
        <v>2.308</v>
      </c>
      <c r="FC1479" s="29" t="n">
        <v>2.324</v>
      </c>
      <c r="FD1479" s="29" t="n">
        <v>2.469</v>
      </c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0"/>
      <c r="GS1479" s="0"/>
      <c r="GT1479" s="0"/>
      <c r="GU1479" s="0"/>
      <c r="GV1479" s="0"/>
      <c r="GW1479" s="0"/>
      <c r="GX1479" s="0"/>
      <c r="GY1479" s="0"/>
      <c r="GZ1479" s="0"/>
      <c r="HA1479" s="0"/>
      <c r="HB1479" s="0"/>
      <c r="HC1479" s="0"/>
      <c r="HD1479" s="0"/>
      <c r="HE1479" s="0"/>
      <c r="HF1479" s="0"/>
      <c r="HG1479" s="0"/>
      <c r="HH1479" s="0"/>
      <c r="HI1479" s="0"/>
      <c r="HJ1479" s="0"/>
      <c r="HK1479" s="0"/>
      <c r="HL1479" s="0"/>
      <c r="HM1479" s="0"/>
      <c r="HN1479" s="0"/>
      <c r="HO1479" s="0"/>
      <c r="HP1479" s="0"/>
      <c r="HQ1479" s="0"/>
      <c r="HR1479" s="0"/>
      <c r="HS1479" s="0"/>
      <c r="HT1479" s="0"/>
      <c r="HU1479" s="0"/>
      <c r="HV1479" s="0"/>
      <c r="HW1479" s="0"/>
      <c r="HX1479" s="0"/>
      <c r="HY1479" s="0"/>
      <c r="HZ1479" s="0"/>
      <c r="IA1479" s="0"/>
      <c r="IB1479" s="0"/>
      <c r="IC1479" s="0"/>
      <c r="ID1479" s="0"/>
      <c r="IE1479" s="0"/>
      <c r="IF1479" s="0"/>
      <c r="IG1479" s="0"/>
      <c r="IH1479" s="0"/>
      <c r="II1479" s="0"/>
      <c r="IJ1479" s="0"/>
      <c r="IK1479" s="0"/>
      <c r="IL1479" s="0"/>
      <c r="IM1479" s="0"/>
      <c r="IN1479" s="0"/>
      <c r="IO1479" s="0"/>
      <c r="IP1479" s="0"/>
      <c r="IQ1479" s="0"/>
      <c r="IR1479" s="0"/>
      <c r="IS1479" s="0"/>
      <c r="IT1479" s="0"/>
      <c r="IU1479" s="0"/>
      <c r="IV1479" s="0"/>
      <c r="IW1479" s="0"/>
    </row>
    <row r="1480" customFormat="false" ht="12.75" hidden="true" customHeight="false" outlineLevel="0" collapsed="false">
      <c r="A1480" s="0" t="n">
        <f aca="false">WEEKDAY(C1480,2)</f>
        <v>1</v>
      </c>
      <c r="B1480" s="0" t="n">
        <f aca="false">MONTH(C1480)</f>
        <v>11</v>
      </c>
      <c r="C1480" s="23" t="n">
        <v>36115</v>
      </c>
      <c r="D1480" s="0" t="n">
        <f aca="false">MONTH(R1480)</f>
        <v>11</v>
      </c>
      <c r="E1480" s="0" t="n">
        <f aca="false">YEAR(R1480)</f>
        <v>1998</v>
      </c>
      <c r="F1480" s="36"/>
      <c r="G1480" s="24" t="n">
        <f aca="false">N1480-M1480</f>
        <v>0.0120000000000005</v>
      </c>
      <c r="H1480" s="24" t="n">
        <f aca="false">O1480-N1480</f>
        <v>0.00333333333333297</v>
      </c>
      <c r="I1480" s="24" t="n">
        <f aca="false">O1480-M1480</f>
        <v>0.0153333333333334</v>
      </c>
      <c r="J1480" s="25" t="n">
        <f aca="false">VLOOKUP(C1480,'Nymex hist.'!A:B,2,0)</f>
        <v>2.305</v>
      </c>
      <c r="K1480" s="25"/>
      <c r="L1480" s="25"/>
      <c r="M1480" s="27" t="n">
        <f aca="false">SUMIF($S$3:$FQ$3,$E1480+1,$S1480:$FQ1480)/COUNTIF($S$3:$FQ$3,$E1480+1)</f>
        <v>2.28216666666667</v>
      </c>
      <c r="N1480" s="27" t="n">
        <f aca="false">SUMIF($S$3:$FQ$3,$E1480+2,$S1480:$FQ1480)/COUNTIF($S$3:$FQ$3,$E1480+2)</f>
        <v>2.29416666666667</v>
      </c>
      <c r="O1480" s="27" t="n">
        <f aca="false">SUMIF($S$3:$FQ$3,$E1480+3,$S1480:$FQ1480)/COUNTIF($S$3:$FQ$3,$E1480+3)</f>
        <v>2.2975</v>
      </c>
      <c r="P1480" s="27" t="n">
        <f aca="false">SUMIF($S$3:$FQ$3,$E1480+4,$S1480:$FQ1480)/COUNTIF($S$3:$FQ$3,$E1480+4)</f>
        <v>2.3125</v>
      </c>
      <c r="Q1480" s="27" t="n">
        <f aca="false">SUMIF($S$3:$FQ$3,$E1480+5,$S1480:$FQ1480)/COUNTIF($S$3:$FQ$3,$E1480+5)</f>
        <v>2.3425</v>
      </c>
      <c r="R1480" s="28" t="n">
        <v>36115</v>
      </c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30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 t="n">
        <v>2.305</v>
      </c>
      <c r="CL1480" s="29" t="n">
        <v>2.444</v>
      </c>
      <c r="CM1480" s="29" t="n">
        <v>2.4</v>
      </c>
      <c r="CN1480" s="29" t="n">
        <v>2.314</v>
      </c>
      <c r="CO1480" s="29" t="n">
        <v>2.214</v>
      </c>
      <c r="CP1480" s="29" t="n">
        <v>2.18</v>
      </c>
      <c r="CQ1480" s="29" t="n">
        <v>2.183</v>
      </c>
      <c r="CR1480" s="29" t="n">
        <v>2.186</v>
      </c>
      <c r="CS1480" s="29" t="n">
        <v>2.19</v>
      </c>
      <c r="CT1480" s="29" t="n">
        <v>2.19</v>
      </c>
      <c r="CU1480" s="29" t="n">
        <v>2.23</v>
      </c>
      <c r="CV1480" s="29" t="n">
        <v>2.36</v>
      </c>
      <c r="CW1480" s="29" t="n">
        <v>2.495</v>
      </c>
      <c r="CX1480" s="29" t="n">
        <v>2.545</v>
      </c>
      <c r="CY1480" s="29" t="n">
        <v>2.429</v>
      </c>
      <c r="CZ1480" s="29" t="n">
        <v>2.314</v>
      </c>
      <c r="DA1480" s="29" t="n">
        <v>2.22</v>
      </c>
      <c r="DB1480" s="29" t="n">
        <v>2.185</v>
      </c>
      <c r="DC1480" s="29" t="n">
        <v>2.182</v>
      </c>
      <c r="DD1480" s="29" t="n">
        <v>2.186</v>
      </c>
      <c r="DE1480" s="29" t="n">
        <v>2.191</v>
      </c>
      <c r="DF1480" s="29" t="n">
        <v>2.195</v>
      </c>
      <c r="DG1480" s="29" t="n">
        <v>2.225</v>
      </c>
      <c r="DH1480" s="29" t="n">
        <v>2.358</v>
      </c>
      <c r="DI1480" s="29" t="n">
        <v>2.5</v>
      </c>
      <c r="DJ1480" s="29" t="n">
        <v>2.54</v>
      </c>
      <c r="DK1480" s="29" t="n">
        <v>2.416</v>
      </c>
      <c r="DL1480" s="29" t="n">
        <v>2.316</v>
      </c>
      <c r="DM1480" s="29" t="n">
        <v>2.213</v>
      </c>
      <c r="DN1480" s="29" t="n">
        <v>2.197</v>
      </c>
      <c r="DO1480" s="29" t="n">
        <v>2.198</v>
      </c>
      <c r="DP1480" s="29" t="n">
        <v>2.2</v>
      </c>
      <c r="DQ1480" s="29" t="n">
        <v>2.203</v>
      </c>
      <c r="DR1480" s="29" t="n">
        <v>2.203</v>
      </c>
      <c r="DS1480" s="29" t="n">
        <v>2.223</v>
      </c>
      <c r="DT1480" s="29" t="n">
        <v>2.361</v>
      </c>
      <c r="DU1480" s="29" t="n">
        <v>2.5</v>
      </c>
      <c r="DV1480" s="29" t="n">
        <v>2.555</v>
      </c>
      <c r="DW1480" s="29" t="n">
        <v>2.431</v>
      </c>
      <c r="DX1480" s="29" t="n">
        <v>2.331</v>
      </c>
      <c r="DY1480" s="29" t="n">
        <v>2.228</v>
      </c>
      <c r="DZ1480" s="29" t="n">
        <v>2.212</v>
      </c>
      <c r="EA1480" s="29" t="n">
        <v>2.213</v>
      </c>
      <c r="EB1480" s="29" t="n">
        <v>2.215</v>
      </c>
      <c r="EC1480" s="29" t="n">
        <v>2.218</v>
      </c>
      <c r="ED1480" s="29" t="n">
        <v>2.218</v>
      </c>
      <c r="EE1480" s="29" t="n">
        <v>2.238</v>
      </c>
      <c r="EF1480" s="29" t="n">
        <v>2.376</v>
      </c>
      <c r="EG1480" s="29" t="n">
        <v>2.515</v>
      </c>
      <c r="EH1480" s="29" t="n">
        <v>2.585</v>
      </c>
      <c r="EI1480" s="29" t="n">
        <v>2.461</v>
      </c>
      <c r="EJ1480" s="29" t="n">
        <v>2.361</v>
      </c>
      <c r="EK1480" s="29" t="n">
        <v>2.258</v>
      </c>
      <c r="EL1480" s="29" t="n">
        <v>2.242</v>
      </c>
      <c r="EM1480" s="29" t="n">
        <v>2.243</v>
      </c>
      <c r="EN1480" s="29" t="n">
        <v>2.245</v>
      </c>
      <c r="EO1480" s="29" t="n">
        <v>2.248</v>
      </c>
      <c r="EP1480" s="29" t="n">
        <v>2.248</v>
      </c>
      <c r="EQ1480" s="29" t="n">
        <v>2.268</v>
      </c>
      <c r="ER1480" s="29" t="n">
        <v>2.406</v>
      </c>
      <c r="ES1480" s="29" t="n">
        <v>2.545</v>
      </c>
      <c r="ET1480" s="29" t="n">
        <v>2.63</v>
      </c>
      <c r="EU1480" s="29" t="n">
        <v>2.506</v>
      </c>
      <c r="EV1480" s="29" t="n">
        <v>2.406</v>
      </c>
      <c r="EW1480" s="29" t="n">
        <v>2.303</v>
      </c>
      <c r="EX1480" s="29" t="n">
        <v>2.287</v>
      </c>
      <c r="EY1480" s="29" t="n">
        <v>2.288</v>
      </c>
      <c r="EZ1480" s="29" t="n">
        <v>2.29</v>
      </c>
      <c r="FA1480" s="29" t="n">
        <v>2.293</v>
      </c>
      <c r="FB1480" s="29" t="n">
        <v>2.293</v>
      </c>
      <c r="FC1480" s="29" t="n">
        <v>2.313</v>
      </c>
      <c r="FD1480" s="29" t="n">
        <v>2.451</v>
      </c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  <c r="GM1480" s="29"/>
      <c r="GN1480" s="29"/>
      <c r="GO1480" s="29"/>
      <c r="GP1480" s="29"/>
      <c r="GQ1480" s="29"/>
      <c r="GR1480" s="0"/>
      <c r="GS1480" s="0"/>
      <c r="GT1480" s="0"/>
      <c r="GU1480" s="0"/>
      <c r="GV1480" s="0"/>
      <c r="GW1480" s="0"/>
      <c r="GX1480" s="0"/>
      <c r="GY1480" s="0"/>
      <c r="GZ1480" s="0"/>
      <c r="HA1480" s="0"/>
      <c r="HB1480" s="0"/>
      <c r="HC1480" s="0"/>
      <c r="HD1480" s="0"/>
      <c r="HE1480" s="0"/>
      <c r="HF1480" s="0"/>
      <c r="HG1480" s="0"/>
      <c r="HH1480" s="0"/>
      <c r="HI1480" s="0"/>
      <c r="HJ1480" s="0"/>
      <c r="HK1480" s="0"/>
      <c r="HL1480" s="0"/>
      <c r="HM1480" s="0"/>
      <c r="HN1480" s="0"/>
      <c r="HO1480" s="0"/>
      <c r="HP1480" s="0"/>
      <c r="HQ1480" s="0"/>
      <c r="HR1480" s="0"/>
      <c r="HS1480" s="0"/>
      <c r="HT1480" s="0"/>
      <c r="HU1480" s="0"/>
      <c r="HV1480" s="0"/>
      <c r="HW1480" s="0"/>
      <c r="HX1480" s="0"/>
      <c r="HY1480" s="0"/>
      <c r="HZ1480" s="0"/>
      <c r="IA1480" s="0"/>
      <c r="IB1480" s="0"/>
      <c r="IC1480" s="0"/>
      <c r="ID1480" s="0"/>
      <c r="IE1480" s="0"/>
      <c r="IF1480" s="0"/>
      <c r="IG1480" s="0"/>
      <c r="IH1480" s="0"/>
      <c r="II1480" s="0"/>
      <c r="IJ1480" s="0"/>
      <c r="IK1480" s="0"/>
      <c r="IL1480" s="0"/>
      <c r="IM1480" s="0"/>
      <c r="IN1480" s="0"/>
      <c r="IO1480" s="0"/>
      <c r="IP1480" s="0"/>
      <c r="IQ1480" s="0"/>
      <c r="IR1480" s="0"/>
      <c r="IS1480" s="0"/>
      <c r="IT1480" s="0"/>
      <c r="IU1480" s="0"/>
      <c r="IV1480" s="0"/>
      <c r="IW1480" s="0"/>
    </row>
    <row r="1481" customFormat="false" ht="12.75" hidden="true" customHeight="false" outlineLevel="0" collapsed="false">
      <c r="A1481" s="0" t="n">
        <f aca="false">WEEKDAY(C1481,2)</f>
        <v>2</v>
      </c>
      <c r="B1481" s="0" t="n">
        <f aca="false">MONTH(C1481)</f>
        <v>11</v>
      </c>
      <c r="C1481" s="23" t="n">
        <v>36116</v>
      </c>
      <c r="D1481" s="0" t="n">
        <f aca="false">MONTH(R1481)</f>
        <v>11</v>
      </c>
      <c r="E1481" s="0" t="n">
        <f aca="false">YEAR(R1481)</f>
        <v>1998</v>
      </c>
      <c r="F1481" s="36"/>
      <c r="G1481" s="24" t="n">
        <f aca="false">N1481-M1481</f>
        <v>0.0204166666666668</v>
      </c>
      <c r="H1481" s="24" t="n">
        <f aca="false">O1481-N1481</f>
        <v>0.0034166666666664</v>
      </c>
      <c r="I1481" s="24" t="n">
        <f aca="false">O1481-M1481</f>
        <v>0.0238333333333332</v>
      </c>
      <c r="J1481" s="25" t="n">
        <f aca="false">VLOOKUP(C1481,'Nymex hist.'!A:B,2,0)</f>
        <v>2.279</v>
      </c>
      <c r="K1481" s="25"/>
      <c r="L1481" s="25"/>
      <c r="M1481" s="27" t="n">
        <f aca="false">SUMIF($S$3:$FQ$3,$E1481+1,$S1481:$FQ1481)/COUNTIF($S$3:$FQ$3,$E1481+1)</f>
        <v>2.26966666666667</v>
      </c>
      <c r="N1481" s="27" t="n">
        <f aca="false">SUMIF($S$3:$FQ$3,$E1481+2,$S1481:$FQ1481)/COUNTIF($S$3:$FQ$3,$E1481+2)</f>
        <v>2.29008333333333</v>
      </c>
      <c r="O1481" s="27" t="n">
        <f aca="false">SUMIF($S$3:$FQ$3,$E1481+3,$S1481:$FQ1481)/COUNTIF($S$3:$FQ$3,$E1481+3)</f>
        <v>2.2935</v>
      </c>
      <c r="P1481" s="27" t="n">
        <f aca="false">SUMIF($S$3:$FQ$3,$E1481+4,$S1481:$FQ1481)/COUNTIF($S$3:$FQ$3,$E1481+4)</f>
        <v>2.3085</v>
      </c>
      <c r="Q1481" s="27" t="n">
        <f aca="false">SUMIF($S$3:$FQ$3,$E1481+5,$S1481:$FQ1481)/COUNTIF($S$3:$FQ$3,$E1481+5)</f>
        <v>2.3385</v>
      </c>
      <c r="R1481" s="28" t="n">
        <v>36116</v>
      </c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30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 t="n">
        <v>2.279</v>
      </c>
      <c r="CL1481" s="29" t="n">
        <v>2.406</v>
      </c>
      <c r="CM1481" s="29" t="n">
        <v>2.362</v>
      </c>
      <c r="CN1481" s="29" t="n">
        <v>2.287</v>
      </c>
      <c r="CO1481" s="29" t="n">
        <v>2.205</v>
      </c>
      <c r="CP1481" s="29" t="n">
        <v>2.175</v>
      </c>
      <c r="CQ1481" s="29" t="n">
        <v>2.179</v>
      </c>
      <c r="CR1481" s="29" t="n">
        <v>2.182</v>
      </c>
      <c r="CS1481" s="29" t="n">
        <v>2.185</v>
      </c>
      <c r="CT1481" s="29" t="n">
        <v>2.185</v>
      </c>
      <c r="CU1481" s="29" t="n">
        <v>2.225</v>
      </c>
      <c r="CV1481" s="29" t="n">
        <v>2.355</v>
      </c>
      <c r="CW1481" s="29" t="n">
        <v>2.49</v>
      </c>
      <c r="CX1481" s="29" t="n">
        <v>2.54</v>
      </c>
      <c r="CY1481" s="29" t="n">
        <v>2.425</v>
      </c>
      <c r="CZ1481" s="29" t="n">
        <v>2.31</v>
      </c>
      <c r="DA1481" s="29" t="n">
        <v>2.216</v>
      </c>
      <c r="DB1481" s="29" t="n">
        <v>2.181</v>
      </c>
      <c r="DC1481" s="29" t="n">
        <v>2.178</v>
      </c>
      <c r="DD1481" s="29" t="n">
        <v>2.182</v>
      </c>
      <c r="DE1481" s="29" t="n">
        <v>2.187</v>
      </c>
      <c r="DF1481" s="29" t="n">
        <v>2.191</v>
      </c>
      <c r="DG1481" s="29" t="n">
        <v>2.221</v>
      </c>
      <c r="DH1481" s="29" t="n">
        <v>2.354</v>
      </c>
      <c r="DI1481" s="29" t="n">
        <v>2.496</v>
      </c>
      <c r="DJ1481" s="29" t="n">
        <v>2.536</v>
      </c>
      <c r="DK1481" s="29" t="n">
        <v>2.412</v>
      </c>
      <c r="DL1481" s="29" t="n">
        <v>2.312</v>
      </c>
      <c r="DM1481" s="29" t="n">
        <v>2.209</v>
      </c>
      <c r="DN1481" s="29" t="n">
        <v>2.193</v>
      </c>
      <c r="DO1481" s="29" t="n">
        <v>2.194</v>
      </c>
      <c r="DP1481" s="29" t="n">
        <v>2.196</v>
      </c>
      <c r="DQ1481" s="29" t="n">
        <v>2.199</v>
      </c>
      <c r="DR1481" s="29" t="n">
        <v>2.199</v>
      </c>
      <c r="DS1481" s="29" t="n">
        <v>2.219</v>
      </c>
      <c r="DT1481" s="29" t="n">
        <v>2.357</v>
      </c>
      <c r="DU1481" s="29" t="n">
        <v>2.496</v>
      </c>
      <c r="DV1481" s="29" t="n">
        <v>2.551</v>
      </c>
      <c r="DW1481" s="29" t="n">
        <v>2.427</v>
      </c>
      <c r="DX1481" s="29" t="n">
        <v>2.327</v>
      </c>
      <c r="DY1481" s="29" t="n">
        <v>2.224</v>
      </c>
      <c r="DZ1481" s="29" t="n">
        <v>2.208</v>
      </c>
      <c r="EA1481" s="29" t="n">
        <v>2.209</v>
      </c>
      <c r="EB1481" s="29" t="n">
        <v>2.211</v>
      </c>
      <c r="EC1481" s="29" t="n">
        <v>2.214</v>
      </c>
      <c r="ED1481" s="29" t="n">
        <v>2.214</v>
      </c>
      <c r="EE1481" s="29" t="n">
        <v>2.234</v>
      </c>
      <c r="EF1481" s="29" t="n">
        <v>2.372</v>
      </c>
      <c r="EG1481" s="29" t="n">
        <v>2.511</v>
      </c>
      <c r="EH1481" s="29" t="n">
        <v>2.581</v>
      </c>
      <c r="EI1481" s="29" t="n">
        <v>2.457</v>
      </c>
      <c r="EJ1481" s="29" t="n">
        <v>2.357</v>
      </c>
      <c r="EK1481" s="29" t="n">
        <v>2.254</v>
      </c>
      <c r="EL1481" s="29" t="n">
        <v>2.238</v>
      </c>
      <c r="EM1481" s="29" t="n">
        <v>2.239</v>
      </c>
      <c r="EN1481" s="29" t="n">
        <v>2.241</v>
      </c>
      <c r="EO1481" s="29" t="n">
        <v>2.244</v>
      </c>
      <c r="EP1481" s="29" t="n">
        <v>2.244</v>
      </c>
      <c r="EQ1481" s="29" t="n">
        <v>2.264</v>
      </c>
      <c r="ER1481" s="29" t="n">
        <v>2.402</v>
      </c>
      <c r="ES1481" s="29" t="n">
        <v>2.541</v>
      </c>
      <c r="ET1481" s="29" t="n">
        <v>2.626</v>
      </c>
      <c r="EU1481" s="29" t="n">
        <v>2.502</v>
      </c>
      <c r="EV1481" s="29" t="n">
        <v>2.402</v>
      </c>
      <c r="EW1481" s="29" t="n">
        <v>2.299</v>
      </c>
      <c r="EX1481" s="29" t="n">
        <v>2.283</v>
      </c>
      <c r="EY1481" s="29" t="n">
        <v>2.284</v>
      </c>
      <c r="EZ1481" s="29" t="n">
        <v>2.286</v>
      </c>
      <c r="FA1481" s="29" t="n">
        <v>2.289</v>
      </c>
      <c r="FB1481" s="29" t="n">
        <v>2.289</v>
      </c>
      <c r="FC1481" s="29" t="n">
        <v>2.309</v>
      </c>
      <c r="FD1481" s="29" t="n">
        <v>2.447</v>
      </c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  <c r="GM1481" s="29"/>
      <c r="GN1481" s="29"/>
      <c r="GO1481" s="29"/>
      <c r="GP1481" s="29"/>
      <c r="GQ1481" s="29"/>
      <c r="GR1481" s="0"/>
      <c r="GS1481" s="0"/>
      <c r="GT1481" s="0"/>
      <c r="GU1481" s="0"/>
      <c r="GV1481" s="0"/>
      <c r="GW1481" s="0"/>
      <c r="GX1481" s="0"/>
      <c r="GY1481" s="0"/>
      <c r="GZ1481" s="0"/>
      <c r="HA1481" s="0"/>
      <c r="HB1481" s="0"/>
      <c r="HC1481" s="0"/>
      <c r="HD1481" s="0"/>
      <c r="HE1481" s="0"/>
      <c r="HF1481" s="0"/>
      <c r="HG1481" s="0"/>
      <c r="HH1481" s="0"/>
      <c r="HI1481" s="0"/>
      <c r="HJ1481" s="0"/>
      <c r="HK1481" s="0"/>
      <c r="HL1481" s="0"/>
      <c r="HM1481" s="0"/>
      <c r="HN1481" s="0"/>
      <c r="HO1481" s="0"/>
      <c r="HP1481" s="0"/>
      <c r="HQ1481" s="0"/>
      <c r="HR1481" s="0"/>
      <c r="HS1481" s="0"/>
      <c r="HT1481" s="0"/>
      <c r="HU1481" s="0"/>
      <c r="HV1481" s="0"/>
      <c r="HW1481" s="0"/>
      <c r="HX1481" s="0"/>
      <c r="HY1481" s="0"/>
      <c r="HZ1481" s="0"/>
      <c r="IA1481" s="0"/>
      <c r="IB1481" s="0"/>
      <c r="IC1481" s="0"/>
      <c r="ID1481" s="0"/>
      <c r="IE1481" s="0"/>
      <c r="IF1481" s="0"/>
      <c r="IG1481" s="0"/>
      <c r="IH1481" s="0"/>
      <c r="II1481" s="0"/>
      <c r="IJ1481" s="0"/>
      <c r="IK1481" s="0"/>
      <c r="IL1481" s="0"/>
      <c r="IM1481" s="0"/>
      <c r="IN1481" s="0"/>
      <c r="IO1481" s="0"/>
      <c r="IP1481" s="0"/>
      <c r="IQ1481" s="0"/>
      <c r="IR1481" s="0"/>
      <c r="IS1481" s="0"/>
      <c r="IT1481" s="0"/>
      <c r="IU1481" s="0"/>
      <c r="IV1481" s="0"/>
      <c r="IW1481" s="0"/>
    </row>
    <row r="1482" customFormat="false" ht="12.75" hidden="true" customHeight="false" outlineLevel="0" collapsed="false">
      <c r="A1482" s="0" t="n">
        <f aca="false">WEEKDAY(C1482,2)</f>
        <v>3</v>
      </c>
      <c r="B1482" s="0" t="n">
        <f aca="false">MONTH(C1482)</f>
        <v>11</v>
      </c>
      <c r="C1482" s="23" t="n">
        <v>36117</v>
      </c>
      <c r="D1482" s="0" t="n">
        <f aca="false">MONTH(R1482)</f>
        <v>11</v>
      </c>
      <c r="E1482" s="0" t="n">
        <f aca="false">YEAR(R1482)</f>
        <v>1998</v>
      </c>
      <c r="F1482" s="36"/>
      <c r="G1482" s="24" t="n">
        <f aca="false">N1482-M1482</f>
        <v>0.0389999999999997</v>
      </c>
      <c r="H1482" s="24" t="n">
        <f aca="false">O1482-N1482</f>
        <v>0.00750000000000028</v>
      </c>
      <c r="I1482" s="24" t="n">
        <f aca="false">O1482-M1482</f>
        <v>0.0465</v>
      </c>
      <c r="J1482" s="25" t="n">
        <f aca="false">VLOOKUP(C1482,'Nymex hist.'!A:B,2,0)</f>
        <v>2.204</v>
      </c>
      <c r="K1482" s="25"/>
      <c r="L1482" s="25"/>
      <c r="M1482" s="27" t="n">
        <f aca="false">SUMIF($S$3:$FQ$3,$E1482+1,$S1482:$FQ1482)/COUNTIF($S$3:$FQ$3,$E1482+1)</f>
        <v>2.24608333333333</v>
      </c>
      <c r="N1482" s="27" t="n">
        <f aca="false">SUMIF($S$3:$FQ$3,$E1482+2,$S1482:$FQ1482)/COUNTIF($S$3:$FQ$3,$E1482+2)</f>
        <v>2.28508333333333</v>
      </c>
      <c r="O1482" s="27" t="n">
        <f aca="false">SUMIF($S$3:$FQ$3,$E1482+3,$S1482:$FQ1482)/COUNTIF($S$3:$FQ$3,$E1482+3)</f>
        <v>2.29258333333333</v>
      </c>
      <c r="P1482" s="27" t="n">
        <f aca="false">SUMIF($S$3:$FQ$3,$E1482+4,$S1482:$FQ1482)/COUNTIF($S$3:$FQ$3,$E1482+4)</f>
        <v>2.30758333333333</v>
      </c>
      <c r="Q1482" s="27" t="n">
        <f aca="false">SUMIF($S$3:$FQ$3,$E1482+5,$S1482:$FQ1482)/COUNTIF($S$3:$FQ$3,$E1482+5)</f>
        <v>2.33258333333333</v>
      </c>
      <c r="R1482" s="28" t="n">
        <v>36117</v>
      </c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30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 t="n">
        <v>2.204</v>
      </c>
      <c r="CL1482" s="29" t="n">
        <v>2.326</v>
      </c>
      <c r="CM1482" s="29" t="n">
        <v>2.295</v>
      </c>
      <c r="CN1482" s="29" t="n">
        <v>2.24</v>
      </c>
      <c r="CO1482" s="29" t="n">
        <v>2.182</v>
      </c>
      <c r="CP1482" s="29" t="n">
        <v>2.162</v>
      </c>
      <c r="CQ1482" s="29" t="n">
        <v>2.167</v>
      </c>
      <c r="CR1482" s="29" t="n">
        <v>2.172</v>
      </c>
      <c r="CS1482" s="29" t="n">
        <v>2.177</v>
      </c>
      <c r="CT1482" s="29" t="n">
        <v>2.177</v>
      </c>
      <c r="CU1482" s="29" t="n">
        <v>2.22</v>
      </c>
      <c r="CV1482" s="29" t="n">
        <v>2.35</v>
      </c>
      <c r="CW1482" s="29" t="n">
        <v>2.485</v>
      </c>
      <c r="CX1482" s="29" t="n">
        <v>2.535</v>
      </c>
      <c r="CY1482" s="29" t="n">
        <v>2.42</v>
      </c>
      <c r="CZ1482" s="29" t="n">
        <v>2.305</v>
      </c>
      <c r="DA1482" s="29" t="n">
        <v>2.211</v>
      </c>
      <c r="DB1482" s="29" t="n">
        <v>2.176</v>
      </c>
      <c r="DC1482" s="29" t="n">
        <v>2.173</v>
      </c>
      <c r="DD1482" s="29" t="n">
        <v>2.177</v>
      </c>
      <c r="DE1482" s="29" t="n">
        <v>2.182</v>
      </c>
      <c r="DF1482" s="29" t="n">
        <v>2.186</v>
      </c>
      <c r="DG1482" s="29" t="n">
        <v>2.216</v>
      </c>
      <c r="DH1482" s="29" t="n">
        <v>2.349</v>
      </c>
      <c r="DI1482" s="29" t="n">
        <v>2.491</v>
      </c>
      <c r="DJ1482" s="29" t="n">
        <v>2.531</v>
      </c>
      <c r="DK1482" s="29" t="n">
        <v>2.407</v>
      </c>
      <c r="DL1482" s="29" t="n">
        <v>2.309</v>
      </c>
      <c r="DM1482" s="29" t="n">
        <v>2.209</v>
      </c>
      <c r="DN1482" s="29" t="n">
        <v>2.194</v>
      </c>
      <c r="DO1482" s="29" t="n">
        <v>2.195</v>
      </c>
      <c r="DP1482" s="29" t="n">
        <v>2.197</v>
      </c>
      <c r="DQ1482" s="29" t="n">
        <v>2.2</v>
      </c>
      <c r="DR1482" s="29" t="n">
        <v>2.2</v>
      </c>
      <c r="DS1482" s="29" t="n">
        <v>2.22</v>
      </c>
      <c r="DT1482" s="29" t="n">
        <v>2.358</v>
      </c>
      <c r="DU1482" s="29" t="n">
        <v>2.491</v>
      </c>
      <c r="DV1482" s="29" t="n">
        <v>2.546</v>
      </c>
      <c r="DW1482" s="29" t="n">
        <v>2.422</v>
      </c>
      <c r="DX1482" s="29" t="n">
        <v>2.324</v>
      </c>
      <c r="DY1482" s="29" t="n">
        <v>2.224</v>
      </c>
      <c r="DZ1482" s="29" t="n">
        <v>2.209</v>
      </c>
      <c r="EA1482" s="29" t="n">
        <v>2.21</v>
      </c>
      <c r="EB1482" s="29" t="n">
        <v>2.212</v>
      </c>
      <c r="EC1482" s="29" t="n">
        <v>2.215</v>
      </c>
      <c r="ED1482" s="29" t="n">
        <v>2.215</v>
      </c>
      <c r="EE1482" s="29" t="n">
        <v>2.235</v>
      </c>
      <c r="EF1482" s="29" t="n">
        <v>2.373</v>
      </c>
      <c r="EG1482" s="29" t="n">
        <v>2.506</v>
      </c>
      <c r="EH1482" s="29" t="n">
        <v>2.571</v>
      </c>
      <c r="EI1482" s="29" t="n">
        <v>2.447</v>
      </c>
      <c r="EJ1482" s="29" t="n">
        <v>2.349</v>
      </c>
      <c r="EK1482" s="29" t="n">
        <v>2.249</v>
      </c>
      <c r="EL1482" s="29" t="n">
        <v>2.234</v>
      </c>
      <c r="EM1482" s="29" t="n">
        <v>2.235</v>
      </c>
      <c r="EN1482" s="29" t="n">
        <v>2.237</v>
      </c>
      <c r="EO1482" s="29" t="n">
        <v>2.24</v>
      </c>
      <c r="EP1482" s="29" t="n">
        <v>2.24</v>
      </c>
      <c r="EQ1482" s="29" t="n">
        <v>2.26</v>
      </c>
      <c r="ER1482" s="29" t="n">
        <v>2.398</v>
      </c>
      <c r="ES1482" s="29" t="n">
        <v>2.531</v>
      </c>
      <c r="ET1482" s="29" t="n">
        <v>2.606</v>
      </c>
      <c r="EU1482" s="29" t="n">
        <v>2.482</v>
      </c>
      <c r="EV1482" s="29" t="n">
        <v>2.384</v>
      </c>
      <c r="EW1482" s="29" t="n">
        <v>2.284</v>
      </c>
      <c r="EX1482" s="29" t="n">
        <v>2.269</v>
      </c>
      <c r="EY1482" s="29" t="n">
        <v>2.27</v>
      </c>
      <c r="EZ1482" s="29" t="n">
        <v>2.272</v>
      </c>
      <c r="FA1482" s="29" t="n">
        <v>2.275</v>
      </c>
      <c r="FB1482" s="29" t="n">
        <v>2.275</v>
      </c>
      <c r="FC1482" s="29" t="n">
        <v>2.295</v>
      </c>
      <c r="FD1482" s="29" t="n">
        <v>2.433</v>
      </c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29"/>
      <c r="GF1482" s="29"/>
      <c r="GG1482" s="29"/>
      <c r="GH1482" s="29"/>
      <c r="GI1482" s="29"/>
      <c r="GJ1482" s="29"/>
      <c r="GK1482" s="29"/>
      <c r="GL1482" s="29"/>
      <c r="GM1482" s="29"/>
      <c r="GN1482" s="29"/>
      <c r="GO1482" s="29"/>
      <c r="GP1482" s="29"/>
      <c r="GQ1482" s="29"/>
      <c r="GR1482" s="0"/>
      <c r="GS1482" s="0"/>
      <c r="GT1482" s="0"/>
      <c r="GU1482" s="0"/>
      <c r="GV1482" s="0"/>
      <c r="GW1482" s="0"/>
      <c r="GX1482" s="0"/>
      <c r="GY1482" s="0"/>
      <c r="GZ1482" s="0"/>
      <c r="HA1482" s="0"/>
      <c r="HB1482" s="0"/>
      <c r="HC1482" s="0"/>
      <c r="HD1482" s="0"/>
      <c r="HE1482" s="0"/>
      <c r="HF1482" s="0"/>
      <c r="HG1482" s="0"/>
      <c r="HH1482" s="0"/>
      <c r="HI1482" s="0"/>
      <c r="HJ1482" s="0"/>
      <c r="HK1482" s="0"/>
      <c r="HL1482" s="0"/>
      <c r="HM1482" s="0"/>
      <c r="HN1482" s="0"/>
      <c r="HO1482" s="0"/>
      <c r="HP1482" s="0"/>
      <c r="HQ1482" s="0"/>
      <c r="HR1482" s="0"/>
      <c r="HS1482" s="0"/>
      <c r="HT1482" s="0"/>
      <c r="HU1482" s="0"/>
      <c r="HV1482" s="0"/>
      <c r="HW1482" s="0"/>
      <c r="HX1482" s="0"/>
      <c r="HY1482" s="0"/>
      <c r="HZ1482" s="0"/>
      <c r="IA1482" s="0"/>
      <c r="IB1482" s="0"/>
      <c r="IC1482" s="0"/>
      <c r="ID1482" s="0"/>
      <c r="IE1482" s="0"/>
      <c r="IF1482" s="0"/>
      <c r="IG1482" s="0"/>
      <c r="IH1482" s="0"/>
      <c r="II1482" s="0"/>
      <c r="IJ1482" s="0"/>
      <c r="IK1482" s="0"/>
      <c r="IL1482" s="0"/>
      <c r="IM1482" s="0"/>
      <c r="IN1482" s="0"/>
      <c r="IO1482" s="0"/>
      <c r="IP1482" s="0"/>
      <c r="IQ1482" s="0"/>
      <c r="IR1482" s="0"/>
      <c r="IS1482" s="0"/>
      <c r="IT1482" s="0"/>
      <c r="IU1482" s="0"/>
      <c r="IV1482" s="0"/>
      <c r="IW1482" s="0"/>
    </row>
    <row r="1483" customFormat="false" ht="12.75" hidden="true" customHeight="false" outlineLevel="0" collapsed="false">
      <c r="A1483" s="0" t="n">
        <f aca="false">WEEKDAY(C1483,2)</f>
        <v>4</v>
      </c>
      <c r="B1483" s="0" t="n">
        <f aca="false">MONTH(C1483)</f>
        <v>11</v>
      </c>
      <c r="C1483" s="23" t="n">
        <v>36118</v>
      </c>
      <c r="D1483" s="0" t="n">
        <f aca="false">MONTH(R1483)</f>
        <v>11</v>
      </c>
      <c r="E1483" s="0" t="n">
        <f aca="false">YEAR(R1483)</f>
        <v>1998</v>
      </c>
      <c r="F1483" s="36"/>
      <c r="G1483" s="24" t="n">
        <f aca="false">N1483-M1483</f>
        <v>0.0429166666666667</v>
      </c>
      <c r="H1483" s="24" t="n">
        <f aca="false">O1483-N1483</f>
        <v>0.00983333333333336</v>
      </c>
      <c r="I1483" s="24" t="n">
        <f aca="false">O1483-M1483</f>
        <v>0.0527500000000001</v>
      </c>
      <c r="J1483" s="25" t="n">
        <f aca="false">VLOOKUP(C1483,'Nymex hist.'!A:B,2,0)</f>
        <v>2.213</v>
      </c>
      <c r="K1483" s="25"/>
      <c r="L1483" s="25"/>
      <c r="M1483" s="27" t="n">
        <f aca="false">SUMIF($S$3:$FQ$3,$E1483+1,$S1483:$FQ1483)/COUNTIF($S$3:$FQ$3,$E1483+1)</f>
        <v>2.24283333333333</v>
      </c>
      <c r="N1483" s="27" t="n">
        <f aca="false">SUMIF($S$3:$FQ$3,$E1483+2,$S1483:$FQ1483)/COUNTIF($S$3:$FQ$3,$E1483+2)</f>
        <v>2.28575</v>
      </c>
      <c r="O1483" s="27" t="n">
        <f aca="false">SUMIF($S$3:$FQ$3,$E1483+3,$S1483:$FQ1483)/COUNTIF($S$3:$FQ$3,$E1483+3)</f>
        <v>2.29558333333333</v>
      </c>
      <c r="P1483" s="27" t="n">
        <f aca="false">SUMIF($S$3:$FQ$3,$E1483+4,$S1483:$FQ1483)/COUNTIF($S$3:$FQ$3,$E1483+4)</f>
        <v>2.31058333333333</v>
      </c>
      <c r="Q1483" s="27" t="n">
        <f aca="false">SUMIF($S$3:$FQ$3,$E1483+5,$S1483:$FQ1483)/COUNTIF($S$3:$FQ$3,$E1483+5)</f>
        <v>2.33558333333333</v>
      </c>
      <c r="R1483" s="28" t="n">
        <v>36118</v>
      </c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30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 t="n">
        <v>2.213</v>
      </c>
      <c r="CL1483" s="29" t="n">
        <v>2.324</v>
      </c>
      <c r="CM1483" s="29" t="n">
        <v>2.28</v>
      </c>
      <c r="CN1483" s="29" t="n">
        <v>2.23</v>
      </c>
      <c r="CO1483" s="29" t="n">
        <v>2.18</v>
      </c>
      <c r="CP1483" s="29" t="n">
        <v>2.16</v>
      </c>
      <c r="CQ1483" s="29" t="n">
        <v>2.165</v>
      </c>
      <c r="CR1483" s="29" t="n">
        <v>2.17</v>
      </c>
      <c r="CS1483" s="29" t="n">
        <v>2.175</v>
      </c>
      <c r="CT1483" s="29" t="n">
        <v>2.175</v>
      </c>
      <c r="CU1483" s="29" t="n">
        <v>2.22</v>
      </c>
      <c r="CV1483" s="29" t="n">
        <v>2.35</v>
      </c>
      <c r="CW1483" s="29" t="n">
        <v>2.485</v>
      </c>
      <c r="CX1483" s="29" t="n">
        <v>2.535</v>
      </c>
      <c r="CY1483" s="29" t="n">
        <v>2.42</v>
      </c>
      <c r="CZ1483" s="29" t="n">
        <v>2.305</v>
      </c>
      <c r="DA1483" s="29" t="n">
        <v>2.211</v>
      </c>
      <c r="DB1483" s="29" t="n">
        <v>2.176</v>
      </c>
      <c r="DC1483" s="29" t="n">
        <v>2.173</v>
      </c>
      <c r="DD1483" s="29" t="n">
        <v>2.178</v>
      </c>
      <c r="DE1483" s="29" t="n">
        <v>2.183</v>
      </c>
      <c r="DF1483" s="29" t="n">
        <v>2.187</v>
      </c>
      <c r="DG1483" s="29" t="n">
        <v>2.217</v>
      </c>
      <c r="DH1483" s="29" t="n">
        <v>2.35</v>
      </c>
      <c r="DI1483" s="29" t="n">
        <v>2.494</v>
      </c>
      <c r="DJ1483" s="29" t="n">
        <v>2.534</v>
      </c>
      <c r="DK1483" s="29" t="n">
        <v>2.41</v>
      </c>
      <c r="DL1483" s="29" t="n">
        <v>2.312</v>
      </c>
      <c r="DM1483" s="29" t="n">
        <v>2.212</v>
      </c>
      <c r="DN1483" s="29" t="n">
        <v>2.197</v>
      </c>
      <c r="DO1483" s="29" t="n">
        <v>2.198</v>
      </c>
      <c r="DP1483" s="29" t="n">
        <v>2.2</v>
      </c>
      <c r="DQ1483" s="29" t="n">
        <v>2.203</v>
      </c>
      <c r="DR1483" s="29" t="n">
        <v>2.203</v>
      </c>
      <c r="DS1483" s="29" t="n">
        <v>2.223</v>
      </c>
      <c r="DT1483" s="29" t="n">
        <v>2.361</v>
      </c>
      <c r="DU1483" s="29" t="n">
        <v>2.494</v>
      </c>
      <c r="DV1483" s="29" t="n">
        <v>2.549</v>
      </c>
      <c r="DW1483" s="29" t="n">
        <v>2.425</v>
      </c>
      <c r="DX1483" s="29" t="n">
        <v>2.327</v>
      </c>
      <c r="DY1483" s="29" t="n">
        <v>2.227</v>
      </c>
      <c r="DZ1483" s="29" t="n">
        <v>2.212</v>
      </c>
      <c r="EA1483" s="29" t="n">
        <v>2.213</v>
      </c>
      <c r="EB1483" s="29" t="n">
        <v>2.215</v>
      </c>
      <c r="EC1483" s="29" t="n">
        <v>2.218</v>
      </c>
      <c r="ED1483" s="29" t="n">
        <v>2.218</v>
      </c>
      <c r="EE1483" s="29" t="n">
        <v>2.238</v>
      </c>
      <c r="EF1483" s="29" t="n">
        <v>2.376</v>
      </c>
      <c r="EG1483" s="29" t="n">
        <v>2.509</v>
      </c>
      <c r="EH1483" s="29" t="n">
        <v>2.574</v>
      </c>
      <c r="EI1483" s="29" t="n">
        <v>2.45</v>
      </c>
      <c r="EJ1483" s="29" t="n">
        <v>2.352</v>
      </c>
      <c r="EK1483" s="29" t="n">
        <v>2.252</v>
      </c>
      <c r="EL1483" s="29" t="n">
        <v>2.237</v>
      </c>
      <c r="EM1483" s="29" t="n">
        <v>2.238</v>
      </c>
      <c r="EN1483" s="29" t="n">
        <v>2.24</v>
      </c>
      <c r="EO1483" s="29" t="n">
        <v>2.243</v>
      </c>
      <c r="EP1483" s="29" t="n">
        <v>2.243</v>
      </c>
      <c r="EQ1483" s="29" t="n">
        <v>2.263</v>
      </c>
      <c r="ER1483" s="29" t="n">
        <v>2.401</v>
      </c>
      <c r="ES1483" s="29" t="n">
        <v>2.534</v>
      </c>
      <c r="ET1483" s="29" t="n">
        <v>2.609</v>
      </c>
      <c r="EU1483" s="29" t="n">
        <v>2.485</v>
      </c>
      <c r="EV1483" s="29" t="n">
        <v>2.387</v>
      </c>
      <c r="EW1483" s="29" t="n">
        <v>2.287</v>
      </c>
      <c r="EX1483" s="29" t="n">
        <v>2.272</v>
      </c>
      <c r="EY1483" s="29" t="n">
        <v>2.273</v>
      </c>
      <c r="EZ1483" s="29" t="n">
        <v>2.275</v>
      </c>
      <c r="FA1483" s="29" t="n">
        <v>2.278</v>
      </c>
      <c r="FB1483" s="29" t="n">
        <v>2.278</v>
      </c>
      <c r="FC1483" s="29" t="n">
        <v>2.298</v>
      </c>
      <c r="FD1483" s="29" t="n">
        <v>2.436</v>
      </c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29"/>
      <c r="GF1483" s="29"/>
      <c r="GG1483" s="29"/>
      <c r="GH1483" s="29"/>
      <c r="GI1483" s="29"/>
      <c r="GJ1483" s="29"/>
      <c r="GK1483" s="29"/>
      <c r="GL1483" s="29"/>
      <c r="GM1483" s="29"/>
      <c r="GN1483" s="29"/>
      <c r="GO1483" s="29"/>
      <c r="GP1483" s="29"/>
      <c r="GQ1483" s="29"/>
      <c r="GR1483" s="0"/>
      <c r="GS1483" s="0"/>
      <c r="GT1483" s="0"/>
      <c r="GU1483" s="0"/>
      <c r="GV1483" s="0"/>
      <c r="GW1483" s="0"/>
      <c r="GX1483" s="0"/>
      <c r="GY1483" s="0"/>
      <c r="GZ1483" s="0"/>
      <c r="HA1483" s="0"/>
      <c r="HB1483" s="0"/>
      <c r="HC1483" s="0"/>
      <c r="HD1483" s="0"/>
      <c r="HE1483" s="0"/>
      <c r="HF1483" s="0"/>
      <c r="HG1483" s="0"/>
      <c r="HH1483" s="0"/>
      <c r="HI1483" s="0"/>
      <c r="HJ1483" s="0"/>
      <c r="HK1483" s="0"/>
      <c r="HL1483" s="0"/>
      <c r="HM1483" s="0"/>
      <c r="HN1483" s="0"/>
      <c r="HO1483" s="0"/>
      <c r="HP1483" s="0"/>
      <c r="HQ1483" s="0"/>
      <c r="HR1483" s="0"/>
      <c r="HS1483" s="0"/>
      <c r="HT1483" s="0"/>
      <c r="HU1483" s="0"/>
      <c r="HV1483" s="0"/>
      <c r="HW1483" s="0"/>
      <c r="HX1483" s="0"/>
      <c r="HY1483" s="0"/>
      <c r="HZ1483" s="0"/>
      <c r="IA1483" s="0"/>
      <c r="IB1483" s="0"/>
      <c r="IC1483" s="0"/>
      <c r="ID1483" s="0"/>
      <c r="IE1483" s="0"/>
      <c r="IF1483" s="0"/>
      <c r="IG1483" s="0"/>
      <c r="IH1483" s="0"/>
      <c r="II1483" s="0"/>
      <c r="IJ1483" s="0"/>
      <c r="IK1483" s="0"/>
      <c r="IL1483" s="0"/>
      <c r="IM1483" s="0"/>
      <c r="IN1483" s="0"/>
      <c r="IO1483" s="0"/>
      <c r="IP1483" s="0"/>
      <c r="IQ1483" s="0"/>
      <c r="IR1483" s="0"/>
      <c r="IS1483" s="0"/>
      <c r="IT1483" s="0"/>
      <c r="IU1483" s="0"/>
      <c r="IV1483" s="0"/>
      <c r="IW1483" s="0"/>
    </row>
    <row r="1484" customFormat="false" ht="12.75" hidden="true" customHeight="false" outlineLevel="0" collapsed="false">
      <c r="A1484" s="0" t="n">
        <f aca="false">WEEKDAY(C1484,2)</f>
        <v>5</v>
      </c>
      <c r="B1484" s="0" t="n">
        <f aca="false">MONTH(C1484)</f>
        <v>11</v>
      </c>
      <c r="C1484" s="23" t="n">
        <v>36119</v>
      </c>
      <c r="D1484" s="0" t="n">
        <f aca="false">MONTH(R1484)</f>
        <v>11</v>
      </c>
      <c r="E1484" s="0" t="n">
        <f aca="false">YEAR(R1484)</f>
        <v>1998</v>
      </c>
      <c r="F1484" s="36"/>
      <c r="G1484" s="24" t="n">
        <f aca="false">N1484-M1484</f>
        <v>0.0554999999999999</v>
      </c>
      <c r="H1484" s="24" t="n">
        <f aca="false">O1484-N1484</f>
        <v>0.0116666666666667</v>
      </c>
      <c r="I1484" s="24" t="n">
        <f aca="false">O1484-M1484</f>
        <v>0.0671666666666666</v>
      </c>
      <c r="J1484" s="25" t="n">
        <f aca="false">VLOOKUP(C1484,'Nymex hist.'!A:B,2,0)</f>
        <v>2.163</v>
      </c>
      <c r="K1484" s="25"/>
      <c r="L1484" s="25"/>
      <c r="M1484" s="27" t="n">
        <f aca="false">SUMIF($S$3:$FQ$3,$E1484+1,$S1484:$FQ1484)/COUNTIF($S$3:$FQ$3,$E1484+1)</f>
        <v>2.23041666666667</v>
      </c>
      <c r="N1484" s="27" t="n">
        <f aca="false">SUMIF($S$3:$FQ$3,$E1484+2,$S1484:$FQ1484)/COUNTIF($S$3:$FQ$3,$E1484+2)</f>
        <v>2.28591666666667</v>
      </c>
      <c r="O1484" s="27" t="n">
        <f aca="false">SUMIF($S$3:$FQ$3,$E1484+3,$S1484:$FQ1484)/COUNTIF($S$3:$FQ$3,$E1484+3)</f>
        <v>2.29758333333333</v>
      </c>
      <c r="P1484" s="27" t="n">
        <f aca="false">SUMIF($S$3:$FQ$3,$E1484+4,$S1484:$FQ1484)/COUNTIF($S$3:$FQ$3,$E1484+4)</f>
        <v>2.31258333333333</v>
      </c>
      <c r="Q1484" s="27" t="n">
        <f aca="false">SUMIF($S$3:$FQ$3,$E1484+5,$S1484:$FQ1484)/COUNTIF($S$3:$FQ$3,$E1484+5)</f>
        <v>2.33758333333333</v>
      </c>
      <c r="R1484" s="28" t="n">
        <v>36119</v>
      </c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30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 t="n">
        <v>2.163</v>
      </c>
      <c r="CL1484" s="29" t="n">
        <v>2.294</v>
      </c>
      <c r="CM1484" s="29" t="n">
        <v>2.26</v>
      </c>
      <c r="CN1484" s="29" t="n">
        <v>2.21</v>
      </c>
      <c r="CO1484" s="29" t="n">
        <v>2.165</v>
      </c>
      <c r="CP1484" s="29" t="n">
        <v>2.152</v>
      </c>
      <c r="CQ1484" s="29" t="n">
        <v>2.157</v>
      </c>
      <c r="CR1484" s="29" t="n">
        <v>2.162</v>
      </c>
      <c r="CS1484" s="29" t="n">
        <v>2.167</v>
      </c>
      <c r="CT1484" s="29" t="n">
        <v>2.167</v>
      </c>
      <c r="CU1484" s="29" t="n">
        <v>2.212</v>
      </c>
      <c r="CV1484" s="29" t="n">
        <v>2.342</v>
      </c>
      <c r="CW1484" s="29" t="n">
        <v>2.477</v>
      </c>
      <c r="CX1484" s="29" t="n">
        <v>2.532</v>
      </c>
      <c r="CY1484" s="29" t="n">
        <v>2.417</v>
      </c>
      <c r="CZ1484" s="29" t="n">
        <v>2.303</v>
      </c>
      <c r="DA1484" s="29" t="n">
        <v>2.212</v>
      </c>
      <c r="DB1484" s="29" t="n">
        <v>2.177</v>
      </c>
      <c r="DC1484" s="29" t="n">
        <v>2.174</v>
      </c>
      <c r="DD1484" s="29" t="n">
        <v>2.179</v>
      </c>
      <c r="DE1484" s="29" t="n">
        <v>2.184</v>
      </c>
      <c r="DF1484" s="29" t="n">
        <v>2.188</v>
      </c>
      <c r="DG1484" s="29" t="n">
        <v>2.218</v>
      </c>
      <c r="DH1484" s="29" t="n">
        <v>2.351</v>
      </c>
      <c r="DI1484" s="29" t="n">
        <v>2.496</v>
      </c>
      <c r="DJ1484" s="29" t="n">
        <v>2.536</v>
      </c>
      <c r="DK1484" s="29" t="n">
        <v>2.412</v>
      </c>
      <c r="DL1484" s="29" t="n">
        <v>2.314</v>
      </c>
      <c r="DM1484" s="29" t="n">
        <v>2.214</v>
      </c>
      <c r="DN1484" s="29" t="n">
        <v>2.199</v>
      </c>
      <c r="DO1484" s="29" t="n">
        <v>2.2</v>
      </c>
      <c r="DP1484" s="29" t="n">
        <v>2.202</v>
      </c>
      <c r="DQ1484" s="29" t="n">
        <v>2.205</v>
      </c>
      <c r="DR1484" s="29" t="n">
        <v>2.205</v>
      </c>
      <c r="DS1484" s="29" t="n">
        <v>2.225</v>
      </c>
      <c r="DT1484" s="29" t="n">
        <v>2.363</v>
      </c>
      <c r="DU1484" s="29" t="n">
        <v>2.496</v>
      </c>
      <c r="DV1484" s="29" t="n">
        <v>2.551</v>
      </c>
      <c r="DW1484" s="29" t="n">
        <v>2.427</v>
      </c>
      <c r="DX1484" s="29" t="n">
        <v>2.329</v>
      </c>
      <c r="DY1484" s="29" t="n">
        <v>2.229</v>
      </c>
      <c r="DZ1484" s="29" t="n">
        <v>2.214</v>
      </c>
      <c r="EA1484" s="29" t="n">
        <v>2.215</v>
      </c>
      <c r="EB1484" s="29" t="n">
        <v>2.217</v>
      </c>
      <c r="EC1484" s="29" t="n">
        <v>2.22</v>
      </c>
      <c r="ED1484" s="29" t="n">
        <v>2.22</v>
      </c>
      <c r="EE1484" s="29" t="n">
        <v>2.24</v>
      </c>
      <c r="EF1484" s="29" t="n">
        <v>2.378</v>
      </c>
      <c r="EG1484" s="29" t="n">
        <v>2.511</v>
      </c>
      <c r="EH1484" s="29" t="n">
        <v>2.576</v>
      </c>
      <c r="EI1484" s="29" t="n">
        <v>2.452</v>
      </c>
      <c r="EJ1484" s="29" t="n">
        <v>2.354</v>
      </c>
      <c r="EK1484" s="29" t="n">
        <v>2.254</v>
      </c>
      <c r="EL1484" s="29" t="n">
        <v>2.239</v>
      </c>
      <c r="EM1484" s="29" t="n">
        <v>2.24</v>
      </c>
      <c r="EN1484" s="29" t="n">
        <v>2.242</v>
      </c>
      <c r="EO1484" s="29" t="n">
        <v>2.245</v>
      </c>
      <c r="EP1484" s="29" t="n">
        <v>2.245</v>
      </c>
      <c r="EQ1484" s="29" t="n">
        <v>2.265</v>
      </c>
      <c r="ER1484" s="29" t="n">
        <v>2.403</v>
      </c>
      <c r="ES1484" s="29" t="n">
        <v>2.536</v>
      </c>
      <c r="ET1484" s="29" t="n">
        <v>2.611</v>
      </c>
      <c r="EU1484" s="29" t="n">
        <v>2.487</v>
      </c>
      <c r="EV1484" s="29" t="n">
        <v>2.389</v>
      </c>
      <c r="EW1484" s="29" t="n">
        <v>2.289</v>
      </c>
      <c r="EX1484" s="29" t="n">
        <v>2.274</v>
      </c>
      <c r="EY1484" s="29" t="n">
        <v>2.275</v>
      </c>
      <c r="EZ1484" s="29" t="n">
        <v>2.277</v>
      </c>
      <c r="FA1484" s="29" t="n">
        <v>2.28</v>
      </c>
      <c r="FB1484" s="29" t="n">
        <v>2.28</v>
      </c>
      <c r="FC1484" s="29" t="n">
        <v>2.3</v>
      </c>
      <c r="FD1484" s="29" t="n">
        <v>2.438</v>
      </c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29"/>
      <c r="GF1484" s="29"/>
      <c r="GG1484" s="29"/>
      <c r="GH1484" s="29"/>
      <c r="GI1484" s="29"/>
      <c r="GJ1484" s="29"/>
      <c r="GK1484" s="29"/>
      <c r="GL1484" s="29"/>
      <c r="GM1484" s="29"/>
      <c r="GN1484" s="29"/>
      <c r="GO1484" s="29"/>
      <c r="GP1484" s="29"/>
      <c r="GQ1484" s="29"/>
      <c r="GR1484" s="0"/>
      <c r="GS1484" s="0"/>
      <c r="GT1484" s="0"/>
      <c r="GU1484" s="0"/>
      <c r="GV1484" s="0"/>
      <c r="GW1484" s="0"/>
      <c r="GX1484" s="0"/>
      <c r="GY1484" s="0"/>
      <c r="GZ1484" s="0"/>
      <c r="HA1484" s="0"/>
      <c r="HB1484" s="0"/>
      <c r="HC1484" s="0"/>
      <c r="HD1484" s="0"/>
      <c r="HE1484" s="0"/>
      <c r="HF1484" s="0"/>
      <c r="HG1484" s="0"/>
      <c r="HH1484" s="0"/>
      <c r="HI1484" s="0"/>
      <c r="HJ1484" s="0"/>
      <c r="HK1484" s="0"/>
      <c r="HL1484" s="0"/>
      <c r="HM1484" s="0"/>
      <c r="HN1484" s="0"/>
      <c r="HO1484" s="0"/>
      <c r="HP1484" s="0"/>
      <c r="HQ1484" s="0"/>
      <c r="HR1484" s="0"/>
      <c r="HS1484" s="0"/>
      <c r="HT1484" s="0"/>
      <c r="HU1484" s="0"/>
      <c r="HV1484" s="0"/>
      <c r="HW1484" s="0"/>
      <c r="HX1484" s="0"/>
      <c r="HY1484" s="0"/>
      <c r="HZ1484" s="0"/>
      <c r="IA1484" s="0"/>
      <c r="IB1484" s="0"/>
      <c r="IC1484" s="0"/>
      <c r="ID1484" s="0"/>
      <c r="IE1484" s="0"/>
      <c r="IF1484" s="0"/>
      <c r="IG1484" s="0"/>
      <c r="IH1484" s="0"/>
      <c r="II1484" s="0"/>
      <c r="IJ1484" s="0"/>
      <c r="IK1484" s="0"/>
      <c r="IL1484" s="0"/>
      <c r="IM1484" s="0"/>
      <c r="IN1484" s="0"/>
      <c r="IO1484" s="0"/>
      <c r="IP1484" s="0"/>
      <c r="IQ1484" s="0"/>
      <c r="IR1484" s="0"/>
      <c r="IS1484" s="0"/>
      <c r="IT1484" s="0"/>
      <c r="IU1484" s="0"/>
      <c r="IV1484" s="0"/>
      <c r="IW1484" s="0"/>
    </row>
    <row r="1485" customFormat="false" ht="12.75" hidden="true" customHeight="false" outlineLevel="0" collapsed="false">
      <c r="A1485" s="0" t="n">
        <f aca="false">WEEKDAY(C1485,2)</f>
        <v>1</v>
      </c>
      <c r="B1485" s="0" t="n">
        <f aca="false">MONTH(C1485)</f>
        <v>11</v>
      </c>
      <c r="C1485" s="23" t="n">
        <v>36122</v>
      </c>
      <c r="D1485" s="0" t="n">
        <f aca="false">MONTH(R1485)</f>
        <v>11</v>
      </c>
      <c r="E1485" s="0" t="n">
        <f aca="false">YEAR(R1485)</f>
        <v>1998</v>
      </c>
      <c r="F1485" s="36"/>
      <c r="G1485" s="24" t="n">
        <f aca="false">N1485-M1485</f>
        <v>0.0782500000000002</v>
      </c>
      <c r="H1485" s="24" t="n">
        <f aca="false">O1485-N1485</f>
        <v>0.0139999999999998</v>
      </c>
      <c r="I1485" s="24" t="n">
        <f aca="false">O1485-M1485</f>
        <v>0.0922499999999999</v>
      </c>
      <c r="J1485" s="25" t="n">
        <f aca="false">VLOOKUP(C1485,'Nymex hist.'!A:B,2,0)</f>
        <v>2.097</v>
      </c>
      <c r="K1485" s="25"/>
      <c r="L1485" s="25"/>
      <c r="M1485" s="27" t="n">
        <f aca="false">SUMIF($S$3:$FQ$3,$E1485+1,$S1485:$FQ1485)/COUNTIF($S$3:$FQ$3,$E1485+1)</f>
        <v>2.20733333333333</v>
      </c>
      <c r="N1485" s="27" t="n">
        <f aca="false">SUMIF($S$3:$FQ$3,$E1485+2,$S1485:$FQ1485)/COUNTIF($S$3:$FQ$3,$E1485+2)</f>
        <v>2.28558333333333</v>
      </c>
      <c r="O1485" s="27" t="n">
        <f aca="false">SUMIF($S$3:$FQ$3,$E1485+3,$S1485:$FQ1485)/COUNTIF($S$3:$FQ$3,$E1485+3)</f>
        <v>2.29958333333333</v>
      </c>
      <c r="P1485" s="27" t="n">
        <f aca="false">SUMIF($S$3:$FQ$3,$E1485+4,$S1485:$FQ1485)/COUNTIF($S$3:$FQ$3,$E1485+4)</f>
        <v>2.31458333333333</v>
      </c>
      <c r="Q1485" s="27" t="n">
        <f aca="false">SUMIF($S$3:$FQ$3,$E1485+5,$S1485:$FQ1485)/COUNTIF($S$3:$FQ$3,$E1485+5)</f>
        <v>2.34458333333333</v>
      </c>
      <c r="R1485" s="28" t="n">
        <v>36122</v>
      </c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30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 t="n">
        <v>2.097</v>
      </c>
      <c r="CL1485" s="29" t="n">
        <v>2.238</v>
      </c>
      <c r="CM1485" s="29" t="n">
        <v>2.208</v>
      </c>
      <c r="CN1485" s="29" t="n">
        <v>2.178</v>
      </c>
      <c r="CO1485" s="29" t="n">
        <v>2.143</v>
      </c>
      <c r="CP1485" s="29" t="n">
        <v>2.135</v>
      </c>
      <c r="CQ1485" s="29" t="n">
        <v>2.14</v>
      </c>
      <c r="CR1485" s="29" t="n">
        <v>2.145</v>
      </c>
      <c r="CS1485" s="29" t="n">
        <v>2.15</v>
      </c>
      <c r="CT1485" s="29" t="n">
        <v>2.152</v>
      </c>
      <c r="CU1485" s="29" t="n">
        <v>2.197</v>
      </c>
      <c r="CV1485" s="29" t="n">
        <v>2.332</v>
      </c>
      <c r="CW1485" s="29" t="n">
        <v>2.47</v>
      </c>
      <c r="CX1485" s="29" t="n">
        <v>2.528</v>
      </c>
      <c r="CY1485" s="29" t="n">
        <v>2.415</v>
      </c>
      <c r="CZ1485" s="29" t="n">
        <v>2.301</v>
      </c>
      <c r="DA1485" s="29" t="n">
        <v>2.21</v>
      </c>
      <c r="DB1485" s="29" t="n">
        <v>2.175</v>
      </c>
      <c r="DC1485" s="29" t="n">
        <v>2.172</v>
      </c>
      <c r="DD1485" s="29" t="n">
        <v>2.179</v>
      </c>
      <c r="DE1485" s="29" t="n">
        <v>2.186</v>
      </c>
      <c r="DF1485" s="29" t="n">
        <v>2.19</v>
      </c>
      <c r="DG1485" s="29" t="n">
        <v>2.22</v>
      </c>
      <c r="DH1485" s="29" t="n">
        <v>2.353</v>
      </c>
      <c r="DI1485" s="29" t="n">
        <v>2.498</v>
      </c>
      <c r="DJ1485" s="29" t="n">
        <v>2.538</v>
      </c>
      <c r="DK1485" s="29" t="n">
        <v>2.414</v>
      </c>
      <c r="DL1485" s="29" t="n">
        <v>2.316</v>
      </c>
      <c r="DM1485" s="29" t="n">
        <v>2.216</v>
      </c>
      <c r="DN1485" s="29" t="n">
        <v>2.201</v>
      </c>
      <c r="DO1485" s="29" t="n">
        <v>2.202</v>
      </c>
      <c r="DP1485" s="29" t="n">
        <v>2.204</v>
      </c>
      <c r="DQ1485" s="29" t="n">
        <v>2.207</v>
      </c>
      <c r="DR1485" s="29" t="n">
        <v>2.207</v>
      </c>
      <c r="DS1485" s="29" t="n">
        <v>2.227</v>
      </c>
      <c r="DT1485" s="29" t="n">
        <v>2.365</v>
      </c>
      <c r="DU1485" s="29" t="n">
        <v>2.498</v>
      </c>
      <c r="DV1485" s="29" t="n">
        <v>2.553</v>
      </c>
      <c r="DW1485" s="29" t="n">
        <v>2.429</v>
      </c>
      <c r="DX1485" s="29" t="n">
        <v>2.331</v>
      </c>
      <c r="DY1485" s="29" t="n">
        <v>2.231</v>
      </c>
      <c r="DZ1485" s="29" t="n">
        <v>2.216</v>
      </c>
      <c r="EA1485" s="29" t="n">
        <v>2.217</v>
      </c>
      <c r="EB1485" s="29" t="n">
        <v>2.219</v>
      </c>
      <c r="EC1485" s="29" t="n">
        <v>2.222</v>
      </c>
      <c r="ED1485" s="29" t="n">
        <v>2.222</v>
      </c>
      <c r="EE1485" s="29" t="n">
        <v>2.242</v>
      </c>
      <c r="EF1485" s="29" t="n">
        <v>2.38</v>
      </c>
      <c r="EG1485" s="29" t="n">
        <v>2.513</v>
      </c>
      <c r="EH1485" s="29" t="n">
        <v>2.583</v>
      </c>
      <c r="EI1485" s="29" t="n">
        <v>2.459</v>
      </c>
      <c r="EJ1485" s="29" t="n">
        <v>2.361</v>
      </c>
      <c r="EK1485" s="29" t="n">
        <v>2.261</v>
      </c>
      <c r="EL1485" s="29" t="n">
        <v>2.246</v>
      </c>
      <c r="EM1485" s="29" t="n">
        <v>2.247</v>
      </c>
      <c r="EN1485" s="29" t="n">
        <v>2.249</v>
      </c>
      <c r="EO1485" s="29" t="n">
        <v>2.252</v>
      </c>
      <c r="EP1485" s="29" t="n">
        <v>2.252</v>
      </c>
      <c r="EQ1485" s="29" t="n">
        <v>2.272</v>
      </c>
      <c r="ER1485" s="29" t="n">
        <v>2.41</v>
      </c>
      <c r="ES1485" s="29" t="n">
        <v>2.543</v>
      </c>
      <c r="ET1485" s="29" t="n">
        <v>2.628</v>
      </c>
      <c r="EU1485" s="29" t="n">
        <v>2.504</v>
      </c>
      <c r="EV1485" s="29" t="n">
        <v>2.406</v>
      </c>
      <c r="EW1485" s="29" t="n">
        <v>2.306</v>
      </c>
      <c r="EX1485" s="29" t="n">
        <v>2.291</v>
      </c>
      <c r="EY1485" s="29" t="n">
        <v>2.292</v>
      </c>
      <c r="EZ1485" s="29" t="n">
        <v>2.294</v>
      </c>
      <c r="FA1485" s="29" t="n">
        <v>2.297</v>
      </c>
      <c r="FB1485" s="29" t="n">
        <v>2.297</v>
      </c>
      <c r="FC1485" s="29" t="n">
        <v>2.317</v>
      </c>
      <c r="FD1485" s="29" t="n">
        <v>2.455</v>
      </c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29"/>
      <c r="GF1485" s="29"/>
      <c r="GG1485" s="29"/>
      <c r="GH1485" s="29"/>
      <c r="GI1485" s="29"/>
      <c r="GJ1485" s="29"/>
      <c r="GK1485" s="29"/>
      <c r="GL1485" s="29"/>
      <c r="GM1485" s="29"/>
      <c r="GN1485" s="29"/>
      <c r="GO1485" s="29"/>
      <c r="GP1485" s="29"/>
      <c r="GQ1485" s="29"/>
      <c r="GR1485" s="0"/>
      <c r="GS1485" s="0"/>
      <c r="GT1485" s="0"/>
      <c r="GU1485" s="0"/>
      <c r="GV1485" s="0"/>
      <c r="GW1485" s="0"/>
      <c r="GX1485" s="0"/>
      <c r="GY1485" s="0"/>
      <c r="GZ1485" s="0"/>
      <c r="HA1485" s="0"/>
      <c r="HB1485" s="0"/>
      <c r="HC1485" s="0"/>
      <c r="HD1485" s="0"/>
      <c r="HE1485" s="0"/>
      <c r="HF1485" s="0"/>
      <c r="HG1485" s="0"/>
      <c r="HH1485" s="0"/>
      <c r="HI1485" s="0"/>
      <c r="HJ1485" s="0"/>
      <c r="HK1485" s="0"/>
      <c r="HL1485" s="0"/>
      <c r="HM1485" s="0"/>
      <c r="HN1485" s="0"/>
      <c r="HO1485" s="0"/>
      <c r="HP1485" s="0"/>
      <c r="HQ1485" s="0"/>
      <c r="HR1485" s="0"/>
      <c r="HS1485" s="0"/>
      <c r="HT1485" s="0"/>
      <c r="HU1485" s="0"/>
      <c r="HV1485" s="0"/>
      <c r="HW1485" s="0"/>
      <c r="HX1485" s="0"/>
      <c r="HY1485" s="0"/>
      <c r="HZ1485" s="0"/>
      <c r="IA1485" s="0"/>
      <c r="IB1485" s="0"/>
      <c r="IC1485" s="0"/>
      <c r="ID1485" s="0"/>
      <c r="IE1485" s="0"/>
      <c r="IF1485" s="0"/>
      <c r="IG1485" s="0"/>
      <c r="IH1485" s="0"/>
      <c r="II1485" s="0"/>
      <c r="IJ1485" s="0"/>
      <c r="IK1485" s="0"/>
      <c r="IL1485" s="0"/>
      <c r="IM1485" s="0"/>
      <c r="IN1485" s="0"/>
      <c r="IO1485" s="0"/>
      <c r="IP1485" s="0"/>
      <c r="IQ1485" s="0"/>
      <c r="IR1485" s="0"/>
      <c r="IS1485" s="0"/>
      <c r="IT1485" s="0"/>
      <c r="IU1485" s="0"/>
      <c r="IV1485" s="0"/>
      <c r="IW1485" s="0"/>
    </row>
    <row r="1486" customFormat="false" ht="12.75" hidden="true" customHeight="false" outlineLevel="0" collapsed="false">
      <c r="A1486" s="0" t="n">
        <f aca="false">WEEKDAY(C1486,2)</f>
        <v>2</v>
      </c>
      <c r="B1486" s="0" t="n">
        <f aca="false">MONTH(C1486)</f>
        <v>11</v>
      </c>
      <c r="C1486" s="23" t="n">
        <v>36123</v>
      </c>
      <c r="D1486" s="0" t="n">
        <f aca="false">MONTH(R1486)</f>
        <v>11</v>
      </c>
      <c r="E1486" s="0" t="n">
        <f aca="false">YEAR(R1486)</f>
        <v>1998</v>
      </c>
      <c r="F1486" s="36"/>
      <c r="G1486" s="24" t="n">
        <f aca="false">N1486-M1486</f>
        <v>0.0735000000000001</v>
      </c>
      <c r="H1486" s="24" t="n">
        <f aca="false">O1486-N1486</f>
        <v>0.0139999999999998</v>
      </c>
      <c r="I1486" s="24" t="n">
        <f aca="false">O1486-M1486</f>
        <v>0.0874999999999999</v>
      </c>
      <c r="J1486" s="25" t="n">
        <f aca="false">VLOOKUP(C1486,'Nymex hist.'!A:B,2,0)</f>
        <v>2.149</v>
      </c>
      <c r="K1486" s="25"/>
      <c r="L1486" s="25"/>
      <c r="M1486" s="27" t="n">
        <f aca="false">SUMIF($S$3:$FQ$3,$E1486+1,$S1486:$FQ1486)/COUNTIF($S$3:$FQ$3,$E1486+1)</f>
        <v>2.22008333333333</v>
      </c>
      <c r="N1486" s="27" t="n">
        <f aca="false">SUMIF($S$3:$FQ$3,$E1486+2,$S1486:$FQ1486)/COUNTIF($S$3:$FQ$3,$E1486+2)</f>
        <v>2.29358333333333</v>
      </c>
      <c r="O1486" s="27" t="n">
        <f aca="false">SUMIF($S$3:$FQ$3,$E1486+3,$S1486:$FQ1486)/COUNTIF($S$3:$FQ$3,$E1486+3)</f>
        <v>2.30758333333333</v>
      </c>
      <c r="P1486" s="27" t="n">
        <f aca="false">SUMIF($S$3:$FQ$3,$E1486+4,$S1486:$FQ1486)/COUNTIF($S$3:$FQ$3,$E1486+4)</f>
        <v>2.32258333333333</v>
      </c>
      <c r="Q1486" s="27" t="n">
        <f aca="false">SUMIF($S$3:$FQ$3,$E1486+5,$S1486:$FQ1486)/COUNTIF($S$3:$FQ$3,$E1486+5)</f>
        <v>2.35258333333333</v>
      </c>
      <c r="R1486" s="28" t="n">
        <v>36123</v>
      </c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30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 t="n">
        <v>2.149</v>
      </c>
      <c r="CL1486" s="29" t="n">
        <v>2.275</v>
      </c>
      <c r="CM1486" s="29" t="n">
        <v>2.235</v>
      </c>
      <c r="CN1486" s="29" t="n">
        <v>2.19</v>
      </c>
      <c r="CO1486" s="29" t="n">
        <v>2.153</v>
      </c>
      <c r="CP1486" s="29" t="n">
        <v>2.145</v>
      </c>
      <c r="CQ1486" s="29" t="n">
        <v>2.149</v>
      </c>
      <c r="CR1486" s="29" t="n">
        <v>2.153</v>
      </c>
      <c r="CS1486" s="29" t="n">
        <v>2.158</v>
      </c>
      <c r="CT1486" s="29" t="n">
        <v>2.16</v>
      </c>
      <c r="CU1486" s="29" t="n">
        <v>2.205</v>
      </c>
      <c r="CV1486" s="29" t="n">
        <v>2.34</v>
      </c>
      <c r="CW1486" s="29" t="n">
        <v>2.478</v>
      </c>
      <c r="CX1486" s="29" t="n">
        <v>2.536</v>
      </c>
      <c r="CY1486" s="29" t="n">
        <v>2.423</v>
      </c>
      <c r="CZ1486" s="29" t="n">
        <v>2.309</v>
      </c>
      <c r="DA1486" s="29" t="n">
        <v>2.218</v>
      </c>
      <c r="DB1486" s="29" t="n">
        <v>2.183</v>
      </c>
      <c r="DC1486" s="29" t="n">
        <v>2.18</v>
      </c>
      <c r="DD1486" s="29" t="n">
        <v>2.187</v>
      </c>
      <c r="DE1486" s="29" t="n">
        <v>2.194</v>
      </c>
      <c r="DF1486" s="29" t="n">
        <v>2.198</v>
      </c>
      <c r="DG1486" s="29" t="n">
        <v>2.228</v>
      </c>
      <c r="DH1486" s="29" t="n">
        <v>2.361</v>
      </c>
      <c r="DI1486" s="29" t="n">
        <v>2.506</v>
      </c>
      <c r="DJ1486" s="29" t="n">
        <v>2.546</v>
      </c>
      <c r="DK1486" s="29" t="n">
        <v>2.422</v>
      </c>
      <c r="DL1486" s="29" t="n">
        <v>2.324</v>
      </c>
      <c r="DM1486" s="29" t="n">
        <v>2.224</v>
      </c>
      <c r="DN1486" s="29" t="n">
        <v>2.209</v>
      </c>
      <c r="DO1486" s="29" t="n">
        <v>2.21</v>
      </c>
      <c r="DP1486" s="29" t="n">
        <v>2.212</v>
      </c>
      <c r="DQ1486" s="29" t="n">
        <v>2.215</v>
      </c>
      <c r="DR1486" s="29" t="n">
        <v>2.215</v>
      </c>
      <c r="DS1486" s="29" t="n">
        <v>2.235</v>
      </c>
      <c r="DT1486" s="29" t="n">
        <v>2.373</v>
      </c>
      <c r="DU1486" s="29" t="n">
        <v>2.506</v>
      </c>
      <c r="DV1486" s="29" t="n">
        <v>2.561</v>
      </c>
      <c r="DW1486" s="29" t="n">
        <v>2.437</v>
      </c>
      <c r="DX1486" s="29" t="n">
        <v>2.339</v>
      </c>
      <c r="DY1486" s="29" t="n">
        <v>2.239</v>
      </c>
      <c r="DZ1486" s="29" t="n">
        <v>2.224</v>
      </c>
      <c r="EA1486" s="29" t="n">
        <v>2.225</v>
      </c>
      <c r="EB1486" s="29" t="n">
        <v>2.227</v>
      </c>
      <c r="EC1486" s="29" t="n">
        <v>2.23</v>
      </c>
      <c r="ED1486" s="29" t="n">
        <v>2.23</v>
      </c>
      <c r="EE1486" s="29" t="n">
        <v>2.25</v>
      </c>
      <c r="EF1486" s="29" t="n">
        <v>2.388</v>
      </c>
      <c r="EG1486" s="29" t="n">
        <v>2.521</v>
      </c>
      <c r="EH1486" s="29" t="n">
        <v>2.591</v>
      </c>
      <c r="EI1486" s="29" t="n">
        <v>2.467</v>
      </c>
      <c r="EJ1486" s="29" t="n">
        <v>2.369</v>
      </c>
      <c r="EK1486" s="29" t="n">
        <v>2.269</v>
      </c>
      <c r="EL1486" s="29" t="n">
        <v>2.254</v>
      </c>
      <c r="EM1486" s="29" t="n">
        <v>2.255</v>
      </c>
      <c r="EN1486" s="29" t="n">
        <v>2.257</v>
      </c>
      <c r="EO1486" s="29" t="n">
        <v>2.26</v>
      </c>
      <c r="EP1486" s="29" t="n">
        <v>2.26</v>
      </c>
      <c r="EQ1486" s="29" t="n">
        <v>2.28</v>
      </c>
      <c r="ER1486" s="29" t="n">
        <v>2.418</v>
      </c>
      <c r="ES1486" s="29" t="n">
        <v>2.551</v>
      </c>
      <c r="ET1486" s="29" t="n">
        <v>2.636</v>
      </c>
      <c r="EU1486" s="29" t="n">
        <v>2.512</v>
      </c>
      <c r="EV1486" s="29" t="n">
        <v>2.414</v>
      </c>
      <c r="EW1486" s="29" t="n">
        <v>2.314</v>
      </c>
      <c r="EX1486" s="29" t="n">
        <v>2.299</v>
      </c>
      <c r="EY1486" s="29" t="n">
        <v>2.3</v>
      </c>
      <c r="EZ1486" s="29" t="n">
        <v>2.302</v>
      </c>
      <c r="FA1486" s="29" t="n">
        <v>2.305</v>
      </c>
      <c r="FB1486" s="29" t="n">
        <v>2.305</v>
      </c>
      <c r="FC1486" s="29" t="n">
        <v>2.325</v>
      </c>
      <c r="FD1486" s="29" t="n">
        <v>2.463</v>
      </c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0"/>
      <c r="GS1486" s="0"/>
      <c r="GT1486" s="0"/>
      <c r="GU1486" s="0"/>
      <c r="GV1486" s="0"/>
      <c r="GW1486" s="0"/>
      <c r="GX1486" s="0"/>
      <c r="GY1486" s="0"/>
      <c r="GZ1486" s="0"/>
      <c r="HA1486" s="0"/>
      <c r="HB1486" s="0"/>
      <c r="HC1486" s="0"/>
      <c r="HD1486" s="0"/>
      <c r="HE1486" s="0"/>
      <c r="HF1486" s="0"/>
      <c r="HG1486" s="0"/>
      <c r="HH1486" s="0"/>
      <c r="HI1486" s="0"/>
      <c r="HJ1486" s="0"/>
      <c r="HK1486" s="0"/>
      <c r="HL1486" s="0"/>
      <c r="HM1486" s="0"/>
      <c r="HN1486" s="0"/>
      <c r="HO1486" s="0"/>
      <c r="HP1486" s="0"/>
      <c r="HQ1486" s="0"/>
      <c r="HR1486" s="0"/>
      <c r="HS1486" s="0"/>
      <c r="HT1486" s="0"/>
      <c r="HU1486" s="0"/>
      <c r="HV1486" s="0"/>
      <c r="HW1486" s="0"/>
      <c r="HX1486" s="0"/>
      <c r="HY1486" s="0"/>
      <c r="HZ1486" s="0"/>
      <c r="IA1486" s="0"/>
      <c r="IB1486" s="0"/>
      <c r="IC1486" s="0"/>
      <c r="ID1486" s="0"/>
      <c r="IE1486" s="0"/>
      <c r="IF1486" s="0"/>
      <c r="IG1486" s="0"/>
      <c r="IH1486" s="0"/>
      <c r="II1486" s="0"/>
      <c r="IJ1486" s="0"/>
      <c r="IK1486" s="0"/>
      <c r="IL1486" s="0"/>
      <c r="IM1486" s="0"/>
      <c r="IN1486" s="0"/>
      <c r="IO1486" s="0"/>
      <c r="IP1486" s="0"/>
      <c r="IQ1486" s="0"/>
      <c r="IR1486" s="0"/>
      <c r="IS1486" s="0"/>
      <c r="IT1486" s="0"/>
      <c r="IU1486" s="0"/>
      <c r="IV1486" s="0"/>
      <c r="IW1486" s="0"/>
    </row>
    <row r="1487" customFormat="false" ht="12.75" hidden="true" customHeight="false" outlineLevel="0" collapsed="false">
      <c r="A1487" s="0" t="n">
        <f aca="false">WEEKDAY(C1487,2)</f>
        <v>3</v>
      </c>
      <c r="B1487" s="0" t="n">
        <f aca="false">MONTH(C1487)</f>
        <v>11</v>
      </c>
      <c r="C1487" s="23" t="n">
        <v>36124</v>
      </c>
      <c r="D1487" s="0" t="n">
        <f aca="false">MONTH(R1487)</f>
        <v>11</v>
      </c>
      <c r="E1487" s="0" t="n">
        <f aca="false">YEAR(R1487)</f>
        <v>1998</v>
      </c>
      <c r="F1487" s="36"/>
      <c r="G1487" s="24" t="n">
        <f aca="false">N1487-M1487</f>
        <v>0.0923333333333334</v>
      </c>
      <c r="H1487" s="24" t="n">
        <f aca="false">O1487-N1487</f>
        <v>0.0145</v>
      </c>
      <c r="I1487" s="24" t="n">
        <f aca="false">O1487-M1487</f>
        <v>0.106833333333333</v>
      </c>
      <c r="J1487" s="25" t="n">
        <f aca="false">VLOOKUP(C1487,'Nymex hist.'!A:B,2,0)</f>
        <v>2.196</v>
      </c>
      <c r="K1487" s="25"/>
      <c r="L1487" s="25"/>
      <c r="M1487" s="27" t="n">
        <f aca="false">SUMIF($S$3:$FQ$3,$E1487+1,$S1487:$FQ1487)/COUNTIF($S$3:$FQ$3,$E1487+1)</f>
        <v>2.19425</v>
      </c>
      <c r="N1487" s="27" t="n">
        <f aca="false">SUMIF($S$3:$FQ$3,$E1487+2,$S1487:$FQ1487)/COUNTIF($S$3:$FQ$3,$E1487+2)</f>
        <v>2.28658333333333</v>
      </c>
      <c r="O1487" s="27" t="n">
        <f aca="false">SUMIF($S$3:$FQ$3,$E1487+3,$S1487:$FQ1487)/COUNTIF($S$3:$FQ$3,$E1487+3)</f>
        <v>2.30108333333333</v>
      </c>
      <c r="P1487" s="27" t="n">
        <f aca="false">SUMIF($S$3:$FQ$3,$E1487+4,$S1487:$FQ1487)/COUNTIF($S$3:$FQ$3,$E1487+4)</f>
        <v>2.31558333333333</v>
      </c>
      <c r="Q1487" s="27" t="n">
        <f aca="false">SUMIF($S$3:$FQ$3,$E1487+5,$S1487:$FQ1487)/COUNTIF($S$3:$FQ$3,$E1487+5)</f>
        <v>2.34558333333333</v>
      </c>
      <c r="R1487" s="28" t="n">
        <v>36124</v>
      </c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30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 t="n">
        <v>2.149</v>
      </c>
      <c r="CL1487" s="29" t="n">
        <v>2.196</v>
      </c>
      <c r="CM1487" s="29" t="n">
        <v>2.184</v>
      </c>
      <c r="CN1487" s="29" t="n">
        <v>2.154</v>
      </c>
      <c r="CO1487" s="29" t="n">
        <v>2.124</v>
      </c>
      <c r="CP1487" s="29" t="n">
        <v>2.121</v>
      </c>
      <c r="CQ1487" s="29" t="n">
        <v>2.128</v>
      </c>
      <c r="CR1487" s="29" t="n">
        <v>2.135</v>
      </c>
      <c r="CS1487" s="29" t="n">
        <v>2.143</v>
      </c>
      <c r="CT1487" s="29" t="n">
        <v>2.148</v>
      </c>
      <c r="CU1487" s="29" t="n">
        <v>2.196</v>
      </c>
      <c r="CV1487" s="29" t="n">
        <v>2.331</v>
      </c>
      <c r="CW1487" s="29" t="n">
        <v>2.471</v>
      </c>
      <c r="CX1487" s="29" t="n">
        <v>2.529</v>
      </c>
      <c r="CY1487" s="29" t="n">
        <v>2.416</v>
      </c>
      <c r="CZ1487" s="29" t="n">
        <v>2.302</v>
      </c>
      <c r="DA1487" s="29" t="n">
        <v>2.211</v>
      </c>
      <c r="DB1487" s="29" t="n">
        <v>2.176</v>
      </c>
      <c r="DC1487" s="29" t="n">
        <v>2.173</v>
      </c>
      <c r="DD1487" s="29" t="n">
        <v>2.18</v>
      </c>
      <c r="DE1487" s="29" t="n">
        <v>2.187</v>
      </c>
      <c r="DF1487" s="29" t="n">
        <v>2.191</v>
      </c>
      <c r="DG1487" s="29" t="n">
        <v>2.221</v>
      </c>
      <c r="DH1487" s="29" t="n">
        <v>2.354</v>
      </c>
      <c r="DI1487" s="29" t="n">
        <v>2.499</v>
      </c>
      <c r="DJ1487" s="29" t="n">
        <v>2.539</v>
      </c>
      <c r="DK1487" s="29" t="n">
        <v>2.415</v>
      </c>
      <c r="DL1487" s="29" t="n">
        <v>2.317</v>
      </c>
      <c r="DM1487" s="29" t="n">
        <v>2.217</v>
      </c>
      <c r="DN1487" s="29" t="n">
        <v>2.202</v>
      </c>
      <c r="DO1487" s="29" t="n">
        <v>2.203</v>
      </c>
      <c r="DP1487" s="29" t="n">
        <v>2.205</v>
      </c>
      <c r="DQ1487" s="29" t="n">
        <v>2.208</v>
      </c>
      <c r="DR1487" s="29" t="n">
        <v>2.208</v>
      </c>
      <c r="DS1487" s="29" t="n">
        <v>2.228</v>
      </c>
      <c r="DT1487" s="29" t="n">
        <v>2.366</v>
      </c>
      <c r="DU1487" s="29" t="n">
        <v>2.505</v>
      </c>
      <c r="DV1487" s="29" t="n">
        <v>2.554</v>
      </c>
      <c r="DW1487" s="29" t="n">
        <v>2.43</v>
      </c>
      <c r="DX1487" s="29" t="n">
        <v>2.332</v>
      </c>
      <c r="DY1487" s="29" t="n">
        <v>2.232</v>
      </c>
      <c r="DZ1487" s="29" t="n">
        <v>2.217</v>
      </c>
      <c r="EA1487" s="29" t="n">
        <v>2.218</v>
      </c>
      <c r="EB1487" s="29" t="n">
        <v>2.22</v>
      </c>
      <c r="EC1487" s="29" t="n">
        <v>2.223</v>
      </c>
      <c r="ED1487" s="29" t="n">
        <v>2.223</v>
      </c>
      <c r="EE1487" s="29" t="n">
        <v>2.243</v>
      </c>
      <c r="EF1487" s="29" t="n">
        <v>2.381</v>
      </c>
      <c r="EG1487" s="29" t="n">
        <v>2.514</v>
      </c>
      <c r="EH1487" s="29" t="n">
        <v>2.584</v>
      </c>
      <c r="EI1487" s="29" t="n">
        <v>2.46</v>
      </c>
      <c r="EJ1487" s="29" t="n">
        <v>2.362</v>
      </c>
      <c r="EK1487" s="29" t="n">
        <v>2.262</v>
      </c>
      <c r="EL1487" s="29" t="n">
        <v>2.247</v>
      </c>
      <c r="EM1487" s="29" t="n">
        <v>2.248</v>
      </c>
      <c r="EN1487" s="29" t="n">
        <v>2.25</v>
      </c>
      <c r="EO1487" s="29" t="n">
        <v>2.253</v>
      </c>
      <c r="EP1487" s="29" t="n">
        <v>2.253</v>
      </c>
      <c r="EQ1487" s="29" t="n">
        <v>2.273</v>
      </c>
      <c r="ER1487" s="29" t="n">
        <v>2.411</v>
      </c>
      <c r="ES1487" s="29" t="n">
        <v>2.544</v>
      </c>
      <c r="ET1487" s="29" t="n">
        <v>2.629</v>
      </c>
      <c r="EU1487" s="29" t="n">
        <v>2.505</v>
      </c>
      <c r="EV1487" s="29" t="n">
        <v>2.407</v>
      </c>
      <c r="EW1487" s="29" t="n">
        <v>2.307</v>
      </c>
      <c r="EX1487" s="29" t="n">
        <v>2.292</v>
      </c>
      <c r="EY1487" s="29" t="n">
        <v>2.293</v>
      </c>
      <c r="EZ1487" s="29" t="n">
        <v>2.295</v>
      </c>
      <c r="FA1487" s="29" t="n">
        <v>2.298</v>
      </c>
      <c r="FB1487" s="29" t="n">
        <v>2.298</v>
      </c>
      <c r="FC1487" s="29" t="n">
        <v>2.318</v>
      </c>
      <c r="FD1487" s="29" t="n">
        <v>2.456</v>
      </c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29"/>
      <c r="GF1487" s="29"/>
      <c r="GG1487" s="29"/>
      <c r="GH1487" s="29"/>
      <c r="GI1487" s="29"/>
      <c r="GJ1487" s="29"/>
      <c r="GK1487" s="29"/>
      <c r="GL1487" s="29"/>
      <c r="GM1487" s="29"/>
      <c r="GN1487" s="29"/>
      <c r="GO1487" s="29"/>
      <c r="GP1487" s="29"/>
      <c r="GQ1487" s="29"/>
      <c r="GR1487" s="0"/>
      <c r="GS1487" s="0"/>
      <c r="GT1487" s="0"/>
      <c r="GU1487" s="0"/>
      <c r="GV1487" s="0"/>
      <c r="GW1487" s="0"/>
      <c r="GX1487" s="0"/>
      <c r="GY1487" s="0"/>
      <c r="GZ1487" s="0"/>
      <c r="HA1487" s="0"/>
      <c r="HB1487" s="0"/>
      <c r="HC1487" s="0"/>
      <c r="HD1487" s="0"/>
      <c r="HE1487" s="0"/>
      <c r="HF1487" s="0"/>
      <c r="HG1487" s="0"/>
      <c r="HH1487" s="0"/>
      <c r="HI1487" s="0"/>
      <c r="HJ1487" s="0"/>
      <c r="HK1487" s="0"/>
      <c r="HL1487" s="0"/>
      <c r="HM1487" s="0"/>
      <c r="HN1487" s="0"/>
      <c r="HO1487" s="0"/>
      <c r="HP1487" s="0"/>
      <c r="HQ1487" s="0"/>
      <c r="HR1487" s="0"/>
      <c r="HS1487" s="0"/>
      <c r="HT1487" s="0"/>
      <c r="HU1487" s="0"/>
      <c r="HV1487" s="0"/>
      <c r="HW1487" s="0"/>
      <c r="HX1487" s="0"/>
      <c r="HY1487" s="0"/>
      <c r="HZ1487" s="0"/>
      <c r="IA1487" s="0"/>
      <c r="IB1487" s="0"/>
      <c r="IC1487" s="0"/>
      <c r="ID1487" s="0"/>
      <c r="IE1487" s="0"/>
      <c r="IF1487" s="0"/>
      <c r="IG1487" s="0"/>
      <c r="IH1487" s="0"/>
      <c r="II1487" s="0"/>
      <c r="IJ1487" s="0"/>
      <c r="IK1487" s="0"/>
      <c r="IL1487" s="0"/>
      <c r="IM1487" s="0"/>
      <c r="IN1487" s="0"/>
      <c r="IO1487" s="0"/>
      <c r="IP1487" s="0"/>
      <c r="IQ1487" s="0"/>
      <c r="IR1487" s="0"/>
      <c r="IS1487" s="0"/>
      <c r="IT1487" s="0"/>
      <c r="IU1487" s="0"/>
      <c r="IV1487" s="0"/>
      <c r="IW1487" s="0"/>
    </row>
    <row r="1488" customFormat="false" ht="12.75" hidden="true" customHeight="false" outlineLevel="0" collapsed="false">
      <c r="A1488" s="0" t="n">
        <f aca="false">WEEKDAY(C1488,2)</f>
        <v>1</v>
      </c>
      <c r="B1488" s="0" t="n">
        <f aca="false">MONTH(C1488)</f>
        <v>11</v>
      </c>
      <c r="C1488" s="23" t="n">
        <v>36129</v>
      </c>
      <c r="D1488" s="0" t="n">
        <f aca="false">MONTH(R1488)</f>
        <v>11</v>
      </c>
      <c r="E1488" s="0" t="n">
        <f aca="false">YEAR(R1488)</f>
        <v>1998</v>
      </c>
      <c r="F1488" s="36"/>
      <c r="G1488" s="24" t="n">
        <f aca="false">N1488-M1488</f>
        <v>0.16575</v>
      </c>
      <c r="H1488" s="24" t="n">
        <f aca="false">O1488-N1488</f>
        <v>0.0190000000000001</v>
      </c>
      <c r="I1488" s="24" t="n">
        <f aca="false">O1488-M1488</f>
        <v>0.18475</v>
      </c>
      <c r="J1488" s="25" t="n">
        <f aca="false">VLOOKUP(C1488,'Nymex hist.'!A:B,2,0)</f>
        <v>1.976</v>
      </c>
      <c r="K1488" s="25"/>
      <c r="L1488" s="25"/>
      <c r="M1488" s="27" t="n">
        <f aca="false">SUMIF($S$3:$FQ$3,$E1488+1,$S1488:$FQ1488)/COUNTIF($S$3:$FQ$3,$E1488+1)</f>
        <v>2.08533333333333</v>
      </c>
      <c r="N1488" s="27" t="n">
        <f aca="false">SUMIF($S$3:$FQ$3,$E1488+2,$S1488:$FQ1488)/COUNTIF($S$3:$FQ$3,$E1488+2)</f>
        <v>2.25108333333333</v>
      </c>
      <c r="O1488" s="27" t="n">
        <f aca="false">SUMIF($S$3:$FQ$3,$E1488+3,$S1488:$FQ1488)/COUNTIF($S$3:$FQ$3,$E1488+3)</f>
        <v>2.27008333333333</v>
      </c>
      <c r="P1488" s="27" t="n">
        <f aca="false">SUMIF($S$3:$FQ$3,$E1488+4,$S1488:$FQ1488)/COUNTIF($S$3:$FQ$3,$E1488+4)</f>
        <v>2.29008333333333</v>
      </c>
      <c r="Q1488" s="27" t="n">
        <f aca="false">SUMIF($S$3:$FQ$3,$E1488+5,$S1488:$FQ1488)/COUNTIF($S$3:$FQ$3,$E1488+5)</f>
        <v>2.32008333333333</v>
      </c>
      <c r="R1488" s="28" t="n">
        <v>36129</v>
      </c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30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 t="n">
        <v>2.149</v>
      </c>
      <c r="CL1488" s="29" t="n">
        <v>1.976</v>
      </c>
      <c r="CM1488" s="29" t="n">
        <v>1.999</v>
      </c>
      <c r="CN1488" s="29" t="n">
        <v>2.004</v>
      </c>
      <c r="CO1488" s="29" t="n">
        <v>2.005</v>
      </c>
      <c r="CP1488" s="29" t="n">
        <v>2.02</v>
      </c>
      <c r="CQ1488" s="29" t="n">
        <v>2.035</v>
      </c>
      <c r="CR1488" s="29" t="n">
        <v>2.048</v>
      </c>
      <c r="CS1488" s="29" t="n">
        <v>2.06</v>
      </c>
      <c r="CT1488" s="29" t="n">
        <v>2.072</v>
      </c>
      <c r="CU1488" s="29" t="n">
        <v>2.125</v>
      </c>
      <c r="CV1488" s="29" t="n">
        <v>2.265</v>
      </c>
      <c r="CW1488" s="29" t="n">
        <v>2.415</v>
      </c>
      <c r="CX1488" s="29" t="n">
        <v>2.475</v>
      </c>
      <c r="CY1488" s="29" t="n">
        <v>2.37</v>
      </c>
      <c r="CZ1488" s="29" t="n">
        <v>2.26</v>
      </c>
      <c r="DA1488" s="29" t="n">
        <v>2.175</v>
      </c>
      <c r="DB1488" s="29" t="n">
        <v>2.145</v>
      </c>
      <c r="DC1488" s="29" t="n">
        <v>2.142</v>
      </c>
      <c r="DD1488" s="29" t="n">
        <v>2.149</v>
      </c>
      <c r="DE1488" s="29" t="n">
        <v>2.156</v>
      </c>
      <c r="DF1488" s="29" t="n">
        <v>2.16</v>
      </c>
      <c r="DG1488" s="29" t="n">
        <v>2.19</v>
      </c>
      <c r="DH1488" s="29" t="n">
        <v>2.323</v>
      </c>
      <c r="DI1488" s="29" t="n">
        <v>2.468</v>
      </c>
      <c r="DJ1488" s="29" t="n">
        <v>2.508</v>
      </c>
      <c r="DK1488" s="29" t="n">
        <v>2.384</v>
      </c>
      <c r="DL1488" s="29" t="n">
        <v>2.286</v>
      </c>
      <c r="DM1488" s="29" t="n">
        <v>2.186</v>
      </c>
      <c r="DN1488" s="29" t="n">
        <v>2.171</v>
      </c>
      <c r="DO1488" s="29" t="n">
        <v>2.172</v>
      </c>
      <c r="DP1488" s="29" t="n">
        <v>2.174</v>
      </c>
      <c r="DQ1488" s="29" t="n">
        <v>2.177</v>
      </c>
      <c r="DR1488" s="29" t="n">
        <v>2.177</v>
      </c>
      <c r="DS1488" s="29" t="n">
        <v>2.197</v>
      </c>
      <c r="DT1488" s="29" t="n">
        <v>2.335</v>
      </c>
      <c r="DU1488" s="29" t="n">
        <v>2.474</v>
      </c>
      <c r="DV1488" s="29" t="n">
        <v>2.528</v>
      </c>
      <c r="DW1488" s="29" t="n">
        <v>2.404</v>
      </c>
      <c r="DX1488" s="29" t="n">
        <v>2.306</v>
      </c>
      <c r="DY1488" s="29" t="n">
        <v>2.206</v>
      </c>
      <c r="DZ1488" s="29" t="n">
        <v>2.191</v>
      </c>
      <c r="EA1488" s="29" t="n">
        <v>2.192</v>
      </c>
      <c r="EB1488" s="29" t="n">
        <v>2.194</v>
      </c>
      <c r="EC1488" s="29" t="n">
        <v>2.197</v>
      </c>
      <c r="ED1488" s="29" t="n">
        <v>2.197</v>
      </c>
      <c r="EE1488" s="29" t="n">
        <v>2.217</v>
      </c>
      <c r="EF1488" s="29" t="n">
        <v>2.355</v>
      </c>
      <c r="EG1488" s="29" t="n">
        <v>2.494</v>
      </c>
      <c r="EH1488" s="29" t="n">
        <v>2.558</v>
      </c>
      <c r="EI1488" s="29" t="n">
        <v>2.434</v>
      </c>
      <c r="EJ1488" s="29" t="n">
        <v>2.336</v>
      </c>
      <c r="EK1488" s="29" t="n">
        <v>2.236</v>
      </c>
      <c r="EL1488" s="29" t="n">
        <v>2.221</v>
      </c>
      <c r="EM1488" s="29" t="n">
        <v>2.222</v>
      </c>
      <c r="EN1488" s="29" t="n">
        <v>2.224</v>
      </c>
      <c r="EO1488" s="29" t="n">
        <v>2.227</v>
      </c>
      <c r="EP1488" s="29" t="n">
        <v>2.227</v>
      </c>
      <c r="EQ1488" s="29" t="n">
        <v>2.247</v>
      </c>
      <c r="ER1488" s="29" t="n">
        <v>2.385</v>
      </c>
      <c r="ES1488" s="29" t="n">
        <v>2.524</v>
      </c>
      <c r="ET1488" s="29" t="n">
        <v>2.603</v>
      </c>
      <c r="EU1488" s="29" t="n">
        <v>2.479</v>
      </c>
      <c r="EV1488" s="29" t="n">
        <v>2.381</v>
      </c>
      <c r="EW1488" s="29" t="n">
        <v>2.281</v>
      </c>
      <c r="EX1488" s="29" t="n">
        <v>2.266</v>
      </c>
      <c r="EY1488" s="29" t="n">
        <v>2.267</v>
      </c>
      <c r="EZ1488" s="29" t="n">
        <v>2.269</v>
      </c>
      <c r="FA1488" s="29" t="n">
        <v>2.272</v>
      </c>
      <c r="FB1488" s="29" t="n">
        <v>2.272</v>
      </c>
      <c r="FC1488" s="29" t="n">
        <v>2.292</v>
      </c>
      <c r="FD1488" s="29" t="n">
        <v>2.43</v>
      </c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29"/>
      <c r="GF1488" s="29"/>
      <c r="GG1488" s="29"/>
      <c r="GH1488" s="29"/>
      <c r="GI1488" s="29"/>
      <c r="GJ1488" s="29"/>
      <c r="GK1488" s="29"/>
      <c r="GL1488" s="29"/>
      <c r="GM1488" s="29"/>
      <c r="GN1488" s="29"/>
      <c r="GO1488" s="29"/>
      <c r="GP1488" s="29"/>
      <c r="GQ1488" s="29"/>
      <c r="GR1488" s="0"/>
      <c r="GS1488" s="0"/>
      <c r="GT1488" s="0"/>
      <c r="GU1488" s="0"/>
      <c r="GV1488" s="0"/>
      <c r="GW1488" s="0"/>
      <c r="GX1488" s="0"/>
      <c r="GY1488" s="0"/>
      <c r="GZ1488" s="0"/>
      <c r="HA1488" s="0"/>
      <c r="HB1488" s="0"/>
      <c r="HC1488" s="0"/>
      <c r="HD1488" s="0"/>
      <c r="HE1488" s="0"/>
      <c r="HF1488" s="0"/>
      <c r="HG1488" s="0"/>
      <c r="HH1488" s="0"/>
      <c r="HI1488" s="0"/>
      <c r="HJ1488" s="0"/>
      <c r="HK1488" s="0"/>
      <c r="HL1488" s="0"/>
      <c r="HM1488" s="0"/>
      <c r="HN1488" s="0"/>
      <c r="HO1488" s="0"/>
      <c r="HP1488" s="0"/>
      <c r="HQ1488" s="0"/>
      <c r="HR1488" s="0"/>
      <c r="HS1488" s="0"/>
      <c r="HT1488" s="0"/>
      <c r="HU1488" s="0"/>
      <c r="HV1488" s="0"/>
      <c r="HW1488" s="0"/>
      <c r="HX1488" s="0"/>
      <c r="HY1488" s="0"/>
      <c r="HZ1488" s="0"/>
      <c r="IA1488" s="0"/>
      <c r="IB1488" s="0"/>
      <c r="IC1488" s="0"/>
      <c r="ID1488" s="0"/>
      <c r="IE1488" s="0"/>
      <c r="IF1488" s="0"/>
      <c r="IG1488" s="0"/>
      <c r="IH1488" s="0"/>
      <c r="II1488" s="0"/>
      <c r="IJ1488" s="0"/>
      <c r="IK1488" s="0"/>
      <c r="IL1488" s="0"/>
      <c r="IM1488" s="0"/>
      <c r="IN1488" s="0"/>
      <c r="IO1488" s="0"/>
      <c r="IP1488" s="0"/>
      <c r="IQ1488" s="0"/>
      <c r="IR1488" s="0"/>
      <c r="IS1488" s="0"/>
      <c r="IT1488" s="0"/>
      <c r="IU1488" s="0"/>
      <c r="IV1488" s="0"/>
      <c r="IW1488" s="0"/>
    </row>
    <row r="1489" customFormat="false" ht="12.75" hidden="true" customHeight="false" outlineLevel="0" collapsed="false">
      <c r="A1489" s="0" t="n">
        <f aca="false">WEEKDAY(C1489,2)</f>
        <v>2</v>
      </c>
      <c r="B1489" s="0" t="n">
        <f aca="false">MONTH(C1489)</f>
        <v>12</v>
      </c>
      <c r="C1489" s="23" t="n">
        <v>36130</v>
      </c>
      <c r="D1489" s="0" t="n">
        <f aca="false">MONTH(R1489)</f>
        <v>12</v>
      </c>
      <c r="E1489" s="0" t="n">
        <f aca="false">YEAR(R1489)</f>
        <v>1998</v>
      </c>
      <c r="F1489" s="36"/>
      <c r="G1489" s="24" t="n">
        <f aca="false">N1489-M1489</f>
        <v>0.17475</v>
      </c>
      <c r="H1489" s="24" t="n">
        <f aca="false">O1489-N1489</f>
        <v>0.0202500000000003</v>
      </c>
      <c r="I1489" s="24" t="n">
        <f aca="false">O1489-M1489</f>
        <v>0.195</v>
      </c>
      <c r="J1489" s="25" t="n">
        <f aca="false">VLOOKUP(C1489,'Nymex hist.'!A:B,2,0)</f>
        <v>1.958</v>
      </c>
      <c r="K1489" s="25"/>
      <c r="L1489" s="25"/>
      <c r="M1489" s="27" t="n">
        <f aca="false">SUMIF($S$3:$FQ$3,$E1489+1,$S1489:$FQ1489)/COUNTIF($S$3:$FQ$3,$E1489+1)</f>
        <v>2.07008333333333</v>
      </c>
      <c r="N1489" s="27" t="n">
        <f aca="false">SUMIF($S$3:$FQ$3,$E1489+2,$S1489:$FQ1489)/COUNTIF($S$3:$FQ$3,$E1489+2)</f>
        <v>2.24483333333333</v>
      </c>
      <c r="O1489" s="27" t="n">
        <f aca="false">SUMIF($S$3:$FQ$3,$E1489+3,$S1489:$FQ1489)/COUNTIF($S$3:$FQ$3,$E1489+3)</f>
        <v>2.26508333333333</v>
      </c>
      <c r="P1489" s="27" t="n">
        <f aca="false">SUMIF($S$3:$FQ$3,$E1489+4,$S1489:$FQ1489)/COUNTIF($S$3:$FQ$3,$E1489+4)</f>
        <v>2.28508333333333</v>
      </c>
      <c r="Q1489" s="27" t="n">
        <f aca="false">SUMIF($S$3:$FQ$3,$E1489+5,$S1489:$FQ1489)/COUNTIF($S$3:$FQ$3,$E1489+5)</f>
        <v>2.31508333333333</v>
      </c>
      <c r="R1489" s="28" t="n">
        <v>36130</v>
      </c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30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 t="n">
        <v>1.958</v>
      </c>
      <c r="CM1489" s="29" t="n">
        <v>1.99</v>
      </c>
      <c r="CN1489" s="29" t="n">
        <v>1.988</v>
      </c>
      <c r="CO1489" s="29" t="n">
        <v>1.99</v>
      </c>
      <c r="CP1489" s="29" t="n">
        <v>2.003</v>
      </c>
      <c r="CQ1489" s="29" t="n">
        <v>2.018</v>
      </c>
      <c r="CR1489" s="29" t="n">
        <v>2.03</v>
      </c>
      <c r="CS1489" s="29" t="n">
        <v>2.042</v>
      </c>
      <c r="CT1489" s="29" t="n">
        <v>2.055</v>
      </c>
      <c r="CU1489" s="29" t="n">
        <v>2.11</v>
      </c>
      <c r="CV1489" s="29" t="n">
        <v>2.252</v>
      </c>
      <c r="CW1489" s="29" t="n">
        <v>2.405</v>
      </c>
      <c r="CX1489" s="29" t="n">
        <v>2.465</v>
      </c>
      <c r="CY1489" s="29" t="n">
        <v>2.36</v>
      </c>
      <c r="CZ1489" s="29" t="n">
        <v>2.25</v>
      </c>
      <c r="DA1489" s="29" t="n">
        <v>2.17</v>
      </c>
      <c r="DB1489" s="29" t="n">
        <v>2.14</v>
      </c>
      <c r="DC1489" s="29" t="n">
        <v>2.137</v>
      </c>
      <c r="DD1489" s="29" t="n">
        <v>2.144</v>
      </c>
      <c r="DE1489" s="29" t="n">
        <v>2.151</v>
      </c>
      <c r="DF1489" s="29" t="n">
        <v>2.155</v>
      </c>
      <c r="DG1489" s="29" t="n">
        <v>2.185</v>
      </c>
      <c r="DH1489" s="29" t="n">
        <v>2.318</v>
      </c>
      <c r="DI1489" s="29" t="n">
        <v>2.463</v>
      </c>
      <c r="DJ1489" s="29" t="n">
        <v>2.503</v>
      </c>
      <c r="DK1489" s="29" t="n">
        <v>2.379</v>
      </c>
      <c r="DL1489" s="29" t="n">
        <v>2.281</v>
      </c>
      <c r="DM1489" s="29" t="n">
        <v>2.181</v>
      </c>
      <c r="DN1489" s="29" t="n">
        <v>2.166</v>
      </c>
      <c r="DO1489" s="29" t="n">
        <v>2.167</v>
      </c>
      <c r="DP1489" s="29" t="n">
        <v>2.169</v>
      </c>
      <c r="DQ1489" s="29" t="n">
        <v>2.172</v>
      </c>
      <c r="DR1489" s="29" t="n">
        <v>2.172</v>
      </c>
      <c r="DS1489" s="29" t="n">
        <v>2.192</v>
      </c>
      <c r="DT1489" s="29" t="n">
        <v>2.33</v>
      </c>
      <c r="DU1489" s="29" t="n">
        <v>2.469</v>
      </c>
      <c r="DV1489" s="29" t="n">
        <v>2.523</v>
      </c>
      <c r="DW1489" s="29" t="n">
        <v>2.399</v>
      </c>
      <c r="DX1489" s="29" t="n">
        <v>2.301</v>
      </c>
      <c r="DY1489" s="29" t="n">
        <v>2.201</v>
      </c>
      <c r="DZ1489" s="29" t="n">
        <v>2.186</v>
      </c>
      <c r="EA1489" s="29" t="n">
        <v>2.187</v>
      </c>
      <c r="EB1489" s="29" t="n">
        <v>2.189</v>
      </c>
      <c r="EC1489" s="29" t="n">
        <v>2.192</v>
      </c>
      <c r="ED1489" s="29" t="n">
        <v>2.192</v>
      </c>
      <c r="EE1489" s="29" t="n">
        <v>2.212</v>
      </c>
      <c r="EF1489" s="29" t="n">
        <v>2.35</v>
      </c>
      <c r="EG1489" s="29" t="n">
        <v>2.489</v>
      </c>
      <c r="EH1489" s="29" t="n">
        <v>2.553</v>
      </c>
      <c r="EI1489" s="29" t="n">
        <v>2.429</v>
      </c>
      <c r="EJ1489" s="29" t="n">
        <v>2.331</v>
      </c>
      <c r="EK1489" s="29" t="n">
        <v>2.231</v>
      </c>
      <c r="EL1489" s="29" t="n">
        <v>2.216</v>
      </c>
      <c r="EM1489" s="29" t="n">
        <v>2.217</v>
      </c>
      <c r="EN1489" s="29" t="n">
        <v>2.219</v>
      </c>
      <c r="EO1489" s="29" t="n">
        <v>2.222</v>
      </c>
      <c r="EP1489" s="29" t="n">
        <v>2.222</v>
      </c>
      <c r="EQ1489" s="29" t="n">
        <v>2.242</v>
      </c>
      <c r="ER1489" s="29" t="n">
        <v>2.38</v>
      </c>
      <c r="ES1489" s="29" t="n">
        <v>2.519</v>
      </c>
      <c r="ET1489" s="29" t="n">
        <v>2.598</v>
      </c>
      <c r="EU1489" s="29" t="n">
        <v>2.474</v>
      </c>
      <c r="EV1489" s="29" t="n">
        <v>2.376</v>
      </c>
      <c r="EW1489" s="29" t="n">
        <v>2.276</v>
      </c>
      <c r="EX1489" s="29" t="n">
        <v>2.261</v>
      </c>
      <c r="EY1489" s="29" t="n">
        <v>2.262</v>
      </c>
      <c r="EZ1489" s="29" t="n">
        <v>2.264</v>
      </c>
      <c r="FA1489" s="29" t="n">
        <v>2.267</v>
      </c>
      <c r="FB1489" s="29" t="n">
        <v>2.267</v>
      </c>
      <c r="FC1489" s="29" t="n">
        <v>2.287</v>
      </c>
      <c r="FD1489" s="29" t="n">
        <v>2.425</v>
      </c>
      <c r="FE1489" s="29" t="n">
        <v>2.564</v>
      </c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  <c r="GR1489" s="0"/>
      <c r="GS1489" s="0"/>
      <c r="GT1489" s="0"/>
      <c r="GU1489" s="0"/>
      <c r="GV1489" s="0"/>
      <c r="GW1489" s="0"/>
      <c r="GX1489" s="0"/>
      <c r="GY1489" s="0"/>
      <c r="GZ1489" s="0"/>
      <c r="HA1489" s="0"/>
      <c r="HB1489" s="0"/>
      <c r="HC1489" s="0"/>
      <c r="HD1489" s="0"/>
      <c r="HE1489" s="0"/>
      <c r="HF1489" s="0"/>
      <c r="HG1489" s="0"/>
      <c r="HH1489" s="0"/>
      <c r="HI1489" s="0"/>
      <c r="HJ1489" s="0"/>
      <c r="HK1489" s="0"/>
      <c r="HL1489" s="0"/>
      <c r="HM1489" s="0"/>
      <c r="HN1489" s="0"/>
      <c r="HO1489" s="0"/>
      <c r="HP1489" s="0"/>
      <c r="HQ1489" s="0"/>
      <c r="HR1489" s="0"/>
      <c r="HS1489" s="0"/>
      <c r="HT1489" s="0"/>
      <c r="HU1489" s="0"/>
      <c r="HV1489" s="0"/>
      <c r="HW1489" s="0"/>
      <c r="HX1489" s="0"/>
      <c r="HY1489" s="0"/>
      <c r="HZ1489" s="0"/>
      <c r="IA1489" s="0"/>
      <c r="IB1489" s="0"/>
      <c r="IC1489" s="0"/>
      <c r="ID1489" s="0"/>
      <c r="IE1489" s="0"/>
      <c r="IF1489" s="0"/>
      <c r="IG1489" s="0"/>
      <c r="IH1489" s="0"/>
      <c r="II1489" s="0"/>
      <c r="IJ1489" s="0"/>
      <c r="IK1489" s="0"/>
      <c r="IL1489" s="0"/>
      <c r="IM1489" s="0"/>
      <c r="IN1489" s="0"/>
      <c r="IO1489" s="0"/>
      <c r="IP1489" s="0"/>
      <c r="IQ1489" s="0"/>
      <c r="IR1489" s="0"/>
      <c r="IS1489" s="0"/>
      <c r="IT1489" s="0"/>
      <c r="IU1489" s="0"/>
      <c r="IV1489" s="0"/>
      <c r="IW1489" s="0"/>
    </row>
    <row r="1490" customFormat="false" ht="12.75" hidden="true" customHeight="false" outlineLevel="0" collapsed="false">
      <c r="A1490" s="0" t="n">
        <f aca="false">WEEKDAY(C1490,2)</f>
        <v>3</v>
      </c>
      <c r="B1490" s="0" t="n">
        <f aca="false">MONTH(C1490)</f>
        <v>12</v>
      </c>
      <c r="C1490" s="23" t="n">
        <v>36131</v>
      </c>
      <c r="D1490" s="0" t="n">
        <f aca="false">MONTH(R1490)</f>
        <v>12</v>
      </c>
      <c r="E1490" s="0" t="n">
        <f aca="false">YEAR(R1490)</f>
        <v>1998</v>
      </c>
      <c r="F1490" s="36"/>
      <c r="G1490" s="24" t="n">
        <f aca="false">N1490-M1490</f>
        <v>0.199666666666667</v>
      </c>
      <c r="H1490" s="24" t="n">
        <f aca="false">O1490-N1490</f>
        <v>0.0284166666666663</v>
      </c>
      <c r="I1490" s="24" t="n">
        <f aca="false">O1490-M1490</f>
        <v>0.228083333333333</v>
      </c>
      <c r="J1490" s="25" t="n">
        <f aca="false">VLOOKUP(C1490,'Nymex hist.'!A:B,2,0)</f>
        <v>1.886</v>
      </c>
      <c r="K1490" s="25"/>
      <c r="L1490" s="25"/>
      <c r="M1490" s="27" t="n">
        <f aca="false">SUMIF($S$3:$FQ$3,$E1490+1,$S1490:$FQ1490)/COUNTIF($S$3:$FQ$3,$E1490+1)</f>
        <v>2.03783333333333</v>
      </c>
      <c r="N1490" s="27" t="n">
        <f aca="false">SUMIF($S$3:$FQ$3,$E1490+2,$S1490:$FQ1490)/COUNTIF($S$3:$FQ$3,$E1490+2)</f>
        <v>2.2375</v>
      </c>
      <c r="O1490" s="27" t="n">
        <f aca="false">SUMIF($S$3:$FQ$3,$E1490+3,$S1490:$FQ1490)/COUNTIF($S$3:$FQ$3,$E1490+3)</f>
        <v>2.26591666666667</v>
      </c>
      <c r="P1490" s="27" t="n">
        <f aca="false">SUMIF($S$3:$FQ$3,$E1490+4,$S1490:$FQ1490)/COUNTIF($S$3:$FQ$3,$E1490+4)</f>
        <v>2.28591666666667</v>
      </c>
      <c r="Q1490" s="27" t="n">
        <f aca="false">SUMIF($S$3:$FQ$3,$E1490+5,$S1490:$FQ1490)/COUNTIF($S$3:$FQ$3,$E1490+5)</f>
        <v>2.31591666666667</v>
      </c>
      <c r="R1490" s="28" t="n">
        <v>36131</v>
      </c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30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 t="n">
        <v>1.886</v>
      </c>
      <c r="CM1490" s="29" t="n">
        <v>1.931</v>
      </c>
      <c r="CN1490" s="29" t="n">
        <v>1.938</v>
      </c>
      <c r="CO1490" s="29" t="n">
        <v>1.948</v>
      </c>
      <c r="CP1490" s="29" t="n">
        <v>1.968</v>
      </c>
      <c r="CQ1490" s="29" t="n">
        <v>1.988</v>
      </c>
      <c r="CR1490" s="29" t="n">
        <v>2.005</v>
      </c>
      <c r="CS1490" s="29" t="n">
        <v>2.02</v>
      </c>
      <c r="CT1490" s="29" t="n">
        <v>2.038</v>
      </c>
      <c r="CU1490" s="29" t="n">
        <v>2.097</v>
      </c>
      <c r="CV1490" s="29" t="n">
        <v>2.24</v>
      </c>
      <c r="CW1490" s="29" t="n">
        <v>2.395</v>
      </c>
      <c r="CX1490" s="29" t="n">
        <v>2.455</v>
      </c>
      <c r="CY1490" s="29" t="n">
        <v>2.35</v>
      </c>
      <c r="CZ1490" s="29" t="n">
        <v>2.24</v>
      </c>
      <c r="DA1490" s="29" t="n">
        <v>2.16</v>
      </c>
      <c r="DB1490" s="29" t="n">
        <v>2.13</v>
      </c>
      <c r="DC1490" s="29" t="n">
        <v>2.127</v>
      </c>
      <c r="DD1490" s="29" t="n">
        <v>2.136</v>
      </c>
      <c r="DE1490" s="29" t="n">
        <v>2.145</v>
      </c>
      <c r="DF1490" s="29" t="n">
        <v>2.15</v>
      </c>
      <c r="DG1490" s="29" t="n">
        <v>2.181</v>
      </c>
      <c r="DH1490" s="29" t="n">
        <v>2.315</v>
      </c>
      <c r="DI1490" s="29" t="n">
        <v>2.461</v>
      </c>
      <c r="DJ1490" s="29" t="n">
        <v>2.502</v>
      </c>
      <c r="DK1490" s="29" t="n">
        <v>2.38</v>
      </c>
      <c r="DL1490" s="29" t="n">
        <v>2.282</v>
      </c>
      <c r="DM1490" s="29" t="n">
        <v>2.182</v>
      </c>
      <c r="DN1490" s="29" t="n">
        <v>2.167</v>
      </c>
      <c r="DO1490" s="29" t="n">
        <v>2.168</v>
      </c>
      <c r="DP1490" s="29" t="n">
        <v>2.17</v>
      </c>
      <c r="DQ1490" s="29" t="n">
        <v>2.173</v>
      </c>
      <c r="DR1490" s="29" t="n">
        <v>2.173</v>
      </c>
      <c r="DS1490" s="29" t="n">
        <v>2.193</v>
      </c>
      <c r="DT1490" s="29" t="n">
        <v>2.331</v>
      </c>
      <c r="DU1490" s="29" t="n">
        <v>2.47</v>
      </c>
      <c r="DV1490" s="29" t="n">
        <v>2.522</v>
      </c>
      <c r="DW1490" s="29" t="n">
        <v>2.4</v>
      </c>
      <c r="DX1490" s="29" t="n">
        <v>2.302</v>
      </c>
      <c r="DY1490" s="29" t="n">
        <v>2.202</v>
      </c>
      <c r="DZ1490" s="29" t="n">
        <v>2.187</v>
      </c>
      <c r="EA1490" s="29" t="n">
        <v>2.188</v>
      </c>
      <c r="EB1490" s="29" t="n">
        <v>2.19</v>
      </c>
      <c r="EC1490" s="29" t="n">
        <v>2.193</v>
      </c>
      <c r="ED1490" s="29" t="n">
        <v>2.193</v>
      </c>
      <c r="EE1490" s="29" t="n">
        <v>2.213</v>
      </c>
      <c r="EF1490" s="29" t="n">
        <v>2.351</v>
      </c>
      <c r="EG1490" s="29" t="n">
        <v>2.49</v>
      </c>
      <c r="EH1490" s="29" t="n">
        <v>2.552</v>
      </c>
      <c r="EI1490" s="29" t="n">
        <v>2.43</v>
      </c>
      <c r="EJ1490" s="29" t="n">
        <v>2.332</v>
      </c>
      <c r="EK1490" s="29" t="n">
        <v>2.232</v>
      </c>
      <c r="EL1490" s="29" t="n">
        <v>2.217</v>
      </c>
      <c r="EM1490" s="29" t="n">
        <v>2.218</v>
      </c>
      <c r="EN1490" s="29" t="n">
        <v>2.22</v>
      </c>
      <c r="EO1490" s="29" t="n">
        <v>2.223</v>
      </c>
      <c r="EP1490" s="29" t="n">
        <v>2.223</v>
      </c>
      <c r="EQ1490" s="29" t="n">
        <v>2.243</v>
      </c>
      <c r="ER1490" s="29" t="n">
        <v>2.381</v>
      </c>
      <c r="ES1490" s="29" t="n">
        <v>2.52</v>
      </c>
      <c r="ET1490" s="29" t="n">
        <v>2.597</v>
      </c>
      <c r="EU1490" s="29" t="n">
        <v>2.475</v>
      </c>
      <c r="EV1490" s="29" t="n">
        <v>2.377</v>
      </c>
      <c r="EW1490" s="29" t="n">
        <v>2.277</v>
      </c>
      <c r="EX1490" s="29" t="n">
        <v>2.262</v>
      </c>
      <c r="EY1490" s="29" t="n">
        <v>2.263</v>
      </c>
      <c r="EZ1490" s="29" t="n">
        <v>2.265</v>
      </c>
      <c r="FA1490" s="29" t="n">
        <v>2.268</v>
      </c>
      <c r="FB1490" s="29" t="n">
        <v>2.268</v>
      </c>
      <c r="FC1490" s="29" t="n">
        <v>2.288</v>
      </c>
      <c r="FD1490" s="29" t="n">
        <v>2.426</v>
      </c>
      <c r="FE1490" s="29" t="n">
        <v>2.565</v>
      </c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29"/>
      <c r="GF1490" s="29"/>
      <c r="GG1490" s="29"/>
      <c r="GH1490" s="29"/>
      <c r="GI1490" s="29"/>
      <c r="GJ1490" s="29"/>
      <c r="GK1490" s="29"/>
      <c r="GL1490" s="29"/>
      <c r="GM1490" s="29"/>
      <c r="GN1490" s="29"/>
      <c r="GO1490" s="29"/>
      <c r="GP1490" s="29"/>
      <c r="GQ1490" s="29"/>
      <c r="GR1490" s="0"/>
      <c r="GS1490" s="0"/>
      <c r="GT1490" s="0"/>
      <c r="GU1490" s="0"/>
      <c r="GV1490" s="0"/>
      <c r="GW1490" s="0"/>
      <c r="GX1490" s="0"/>
      <c r="GY1490" s="0"/>
      <c r="GZ1490" s="0"/>
      <c r="HA1490" s="0"/>
      <c r="HB1490" s="0"/>
      <c r="HC1490" s="0"/>
      <c r="HD1490" s="0"/>
      <c r="HE1490" s="0"/>
      <c r="HF1490" s="0"/>
      <c r="HG1490" s="0"/>
      <c r="HH1490" s="0"/>
      <c r="HI1490" s="0"/>
      <c r="HJ1490" s="0"/>
      <c r="HK1490" s="0"/>
      <c r="HL1490" s="0"/>
      <c r="HM1490" s="0"/>
      <c r="HN1490" s="0"/>
      <c r="HO1490" s="0"/>
      <c r="HP1490" s="0"/>
      <c r="HQ1490" s="0"/>
      <c r="HR1490" s="0"/>
      <c r="HS1490" s="0"/>
      <c r="HT1490" s="0"/>
      <c r="HU1490" s="0"/>
      <c r="HV1490" s="0"/>
      <c r="HW1490" s="0"/>
      <c r="HX1490" s="0"/>
      <c r="HY1490" s="0"/>
      <c r="HZ1490" s="0"/>
      <c r="IA1490" s="0"/>
      <c r="IB1490" s="0"/>
      <c r="IC1490" s="0"/>
      <c r="ID1490" s="0"/>
      <c r="IE1490" s="0"/>
      <c r="IF1490" s="0"/>
      <c r="IG1490" s="0"/>
      <c r="IH1490" s="0"/>
      <c r="II1490" s="0"/>
      <c r="IJ1490" s="0"/>
      <c r="IK1490" s="0"/>
      <c r="IL1490" s="0"/>
      <c r="IM1490" s="0"/>
      <c r="IN1490" s="0"/>
      <c r="IO1490" s="0"/>
      <c r="IP1490" s="0"/>
      <c r="IQ1490" s="0"/>
      <c r="IR1490" s="0"/>
      <c r="IS1490" s="0"/>
      <c r="IT1490" s="0"/>
      <c r="IU1490" s="0"/>
      <c r="IV1490" s="0"/>
      <c r="IW1490" s="0"/>
    </row>
    <row r="1491" customFormat="false" ht="12.75" hidden="true" customHeight="false" outlineLevel="0" collapsed="false">
      <c r="A1491" s="0" t="n">
        <f aca="false">WEEKDAY(C1491,2)</f>
        <v>4</v>
      </c>
      <c r="B1491" s="0" t="n">
        <f aca="false">MONTH(C1491)</f>
        <v>12</v>
      </c>
      <c r="C1491" s="23" t="n">
        <v>36132</v>
      </c>
      <c r="D1491" s="0" t="n">
        <f aca="false">MONTH(R1491)</f>
        <v>12</v>
      </c>
      <c r="E1491" s="0" t="n">
        <f aca="false">YEAR(R1491)</f>
        <v>1998</v>
      </c>
      <c r="F1491" s="36"/>
      <c r="G1491" s="24" t="n">
        <f aca="false">N1491-M1491</f>
        <v>0.170166666666667</v>
      </c>
      <c r="H1491" s="24" t="n">
        <f aca="false">O1491-N1491</f>
        <v>0.0284166666666663</v>
      </c>
      <c r="I1491" s="24" t="n">
        <f aca="false">O1491-M1491</f>
        <v>0.198583333333333</v>
      </c>
      <c r="J1491" s="25" t="n">
        <f aca="false">VLOOKUP(C1491,'Nymex hist.'!A:B,2,0)</f>
        <v>1.959</v>
      </c>
      <c r="K1491" s="25"/>
      <c r="L1491" s="25"/>
      <c r="M1491" s="27" t="n">
        <f aca="false">SUMIF($S$3:$FQ$3,$E1491+1,$S1491:$FQ1491)/COUNTIF($S$3:$FQ$3,$E1491+1)</f>
        <v>2.06733333333333</v>
      </c>
      <c r="N1491" s="27" t="n">
        <f aca="false">SUMIF($S$3:$FQ$3,$E1491+2,$S1491:$FQ1491)/COUNTIF($S$3:$FQ$3,$E1491+2)</f>
        <v>2.2375</v>
      </c>
      <c r="O1491" s="27" t="n">
        <f aca="false">SUMIF($S$3:$FQ$3,$E1491+3,$S1491:$FQ1491)/COUNTIF($S$3:$FQ$3,$E1491+3)</f>
        <v>2.26591666666667</v>
      </c>
      <c r="P1491" s="27" t="n">
        <f aca="false">SUMIF($S$3:$FQ$3,$E1491+4,$S1491:$FQ1491)/COUNTIF($S$3:$FQ$3,$E1491+4)</f>
        <v>2.28591666666667</v>
      </c>
      <c r="Q1491" s="27" t="n">
        <f aca="false">SUMIF($S$3:$FQ$3,$E1491+5,$S1491:$FQ1491)/COUNTIF($S$3:$FQ$3,$E1491+5)</f>
        <v>2.31591666666667</v>
      </c>
      <c r="R1491" s="28" t="n">
        <v>36132</v>
      </c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30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 t="n">
        <v>1.959</v>
      </c>
      <c r="CM1491" s="29" t="n">
        <v>2.001</v>
      </c>
      <c r="CN1491" s="29" t="n">
        <v>1.998</v>
      </c>
      <c r="CO1491" s="29" t="n">
        <v>1.99</v>
      </c>
      <c r="CP1491" s="29" t="n">
        <v>2</v>
      </c>
      <c r="CQ1491" s="29" t="n">
        <v>2.015</v>
      </c>
      <c r="CR1491" s="29" t="n">
        <v>2.025</v>
      </c>
      <c r="CS1491" s="29" t="n">
        <v>2.035</v>
      </c>
      <c r="CT1491" s="29" t="n">
        <v>2.05</v>
      </c>
      <c r="CU1491" s="29" t="n">
        <v>2.1</v>
      </c>
      <c r="CV1491" s="29" t="n">
        <v>2.24</v>
      </c>
      <c r="CW1491" s="29" t="n">
        <v>2.395</v>
      </c>
      <c r="CX1491" s="29" t="n">
        <v>2.455</v>
      </c>
      <c r="CY1491" s="29" t="n">
        <v>2.35</v>
      </c>
      <c r="CZ1491" s="29" t="n">
        <v>2.24</v>
      </c>
      <c r="DA1491" s="29" t="n">
        <v>2.16</v>
      </c>
      <c r="DB1491" s="29" t="n">
        <v>2.13</v>
      </c>
      <c r="DC1491" s="29" t="n">
        <v>2.127</v>
      </c>
      <c r="DD1491" s="29" t="n">
        <v>2.136</v>
      </c>
      <c r="DE1491" s="29" t="n">
        <v>2.145</v>
      </c>
      <c r="DF1491" s="29" t="n">
        <v>2.15</v>
      </c>
      <c r="DG1491" s="29" t="n">
        <v>2.181</v>
      </c>
      <c r="DH1491" s="29" t="n">
        <v>2.315</v>
      </c>
      <c r="DI1491" s="29" t="n">
        <v>2.461</v>
      </c>
      <c r="DJ1491" s="29" t="n">
        <v>2.502</v>
      </c>
      <c r="DK1491" s="29" t="n">
        <v>2.38</v>
      </c>
      <c r="DL1491" s="29" t="n">
        <v>2.282</v>
      </c>
      <c r="DM1491" s="29" t="n">
        <v>2.182</v>
      </c>
      <c r="DN1491" s="29" t="n">
        <v>2.167</v>
      </c>
      <c r="DO1491" s="29" t="n">
        <v>2.168</v>
      </c>
      <c r="DP1491" s="29" t="n">
        <v>2.17</v>
      </c>
      <c r="DQ1491" s="29" t="n">
        <v>2.173</v>
      </c>
      <c r="DR1491" s="29" t="n">
        <v>2.173</v>
      </c>
      <c r="DS1491" s="29" t="n">
        <v>2.193</v>
      </c>
      <c r="DT1491" s="29" t="n">
        <v>2.331</v>
      </c>
      <c r="DU1491" s="29" t="n">
        <v>2.47</v>
      </c>
      <c r="DV1491" s="29" t="n">
        <v>2.522</v>
      </c>
      <c r="DW1491" s="29" t="n">
        <v>2.4</v>
      </c>
      <c r="DX1491" s="29" t="n">
        <v>2.302</v>
      </c>
      <c r="DY1491" s="29" t="n">
        <v>2.202</v>
      </c>
      <c r="DZ1491" s="29" t="n">
        <v>2.187</v>
      </c>
      <c r="EA1491" s="29" t="n">
        <v>2.188</v>
      </c>
      <c r="EB1491" s="29" t="n">
        <v>2.19</v>
      </c>
      <c r="EC1491" s="29" t="n">
        <v>2.193</v>
      </c>
      <c r="ED1491" s="29" t="n">
        <v>2.193</v>
      </c>
      <c r="EE1491" s="29" t="n">
        <v>2.213</v>
      </c>
      <c r="EF1491" s="29" t="n">
        <v>2.351</v>
      </c>
      <c r="EG1491" s="29" t="n">
        <v>2.49</v>
      </c>
      <c r="EH1491" s="29" t="n">
        <v>2.552</v>
      </c>
      <c r="EI1491" s="29" t="n">
        <v>2.43</v>
      </c>
      <c r="EJ1491" s="29" t="n">
        <v>2.332</v>
      </c>
      <c r="EK1491" s="29" t="n">
        <v>2.232</v>
      </c>
      <c r="EL1491" s="29" t="n">
        <v>2.217</v>
      </c>
      <c r="EM1491" s="29" t="n">
        <v>2.218</v>
      </c>
      <c r="EN1491" s="29" t="n">
        <v>2.22</v>
      </c>
      <c r="EO1491" s="29" t="n">
        <v>2.223</v>
      </c>
      <c r="EP1491" s="29" t="n">
        <v>2.223</v>
      </c>
      <c r="EQ1491" s="29" t="n">
        <v>2.243</v>
      </c>
      <c r="ER1491" s="29" t="n">
        <v>2.381</v>
      </c>
      <c r="ES1491" s="29" t="n">
        <v>2.52</v>
      </c>
      <c r="ET1491" s="29" t="n">
        <v>2.597</v>
      </c>
      <c r="EU1491" s="29" t="n">
        <v>2.475</v>
      </c>
      <c r="EV1491" s="29" t="n">
        <v>2.377</v>
      </c>
      <c r="EW1491" s="29" t="n">
        <v>2.277</v>
      </c>
      <c r="EX1491" s="29" t="n">
        <v>2.262</v>
      </c>
      <c r="EY1491" s="29" t="n">
        <v>2.263</v>
      </c>
      <c r="EZ1491" s="29" t="n">
        <v>2.265</v>
      </c>
      <c r="FA1491" s="29" t="n">
        <v>2.268</v>
      </c>
      <c r="FB1491" s="29" t="n">
        <v>2.268</v>
      </c>
      <c r="FC1491" s="29" t="n">
        <v>2.288</v>
      </c>
      <c r="FD1491" s="29" t="n">
        <v>2.426</v>
      </c>
      <c r="FE1491" s="29" t="n">
        <v>2.565</v>
      </c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29"/>
      <c r="GF1491" s="29"/>
      <c r="GG1491" s="29"/>
      <c r="GH1491" s="29"/>
      <c r="GI1491" s="29"/>
      <c r="GJ1491" s="29"/>
      <c r="GK1491" s="29"/>
      <c r="GL1491" s="29"/>
      <c r="GM1491" s="29"/>
      <c r="GN1491" s="29"/>
      <c r="GO1491" s="29"/>
      <c r="GP1491" s="29"/>
      <c r="GQ1491" s="29"/>
      <c r="GR1491" s="0"/>
      <c r="GS1491" s="0"/>
      <c r="GT1491" s="0"/>
      <c r="GU1491" s="0"/>
      <c r="GV1491" s="0"/>
      <c r="GW1491" s="0"/>
      <c r="GX1491" s="0"/>
      <c r="GY1491" s="0"/>
      <c r="GZ1491" s="0"/>
      <c r="HA1491" s="0"/>
      <c r="HB1491" s="0"/>
      <c r="HC1491" s="0"/>
      <c r="HD1491" s="0"/>
      <c r="HE1491" s="0"/>
      <c r="HF1491" s="0"/>
      <c r="HG1491" s="0"/>
      <c r="HH1491" s="0"/>
      <c r="HI1491" s="0"/>
      <c r="HJ1491" s="0"/>
      <c r="HK1491" s="0"/>
      <c r="HL1491" s="0"/>
      <c r="HM1491" s="0"/>
      <c r="HN1491" s="0"/>
      <c r="HO1491" s="0"/>
      <c r="HP1491" s="0"/>
      <c r="HQ1491" s="0"/>
      <c r="HR1491" s="0"/>
      <c r="HS1491" s="0"/>
      <c r="HT1491" s="0"/>
      <c r="HU1491" s="0"/>
      <c r="HV1491" s="0"/>
      <c r="HW1491" s="0"/>
      <c r="HX1491" s="0"/>
      <c r="HY1491" s="0"/>
      <c r="HZ1491" s="0"/>
      <c r="IA1491" s="0"/>
      <c r="IB1491" s="0"/>
      <c r="IC1491" s="0"/>
      <c r="ID1491" s="0"/>
      <c r="IE1491" s="0"/>
      <c r="IF1491" s="0"/>
      <c r="IG1491" s="0"/>
      <c r="IH1491" s="0"/>
      <c r="II1491" s="0"/>
      <c r="IJ1491" s="0"/>
      <c r="IK1491" s="0"/>
      <c r="IL1491" s="0"/>
      <c r="IM1491" s="0"/>
      <c r="IN1491" s="0"/>
      <c r="IO1491" s="0"/>
      <c r="IP1491" s="0"/>
      <c r="IQ1491" s="0"/>
      <c r="IR1491" s="0"/>
      <c r="IS1491" s="0"/>
      <c r="IT1491" s="0"/>
      <c r="IU1491" s="0"/>
      <c r="IV1491" s="0"/>
      <c r="IW1491" s="0"/>
    </row>
    <row r="1492" customFormat="false" ht="12.75" hidden="true" customHeight="false" outlineLevel="0" collapsed="false">
      <c r="A1492" s="0" t="n">
        <f aca="false">WEEKDAY(C1492,2)</f>
        <v>5</v>
      </c>
      <c r="B1492" s="0" t="n">
        <f aca="false">MONTH(C1492)</f>
        <v>12</v>
      </c>
      <c r="C1492" s="23" t="n">
        <v>36133</v>
      </c>
      <c r="D1492" s="0" t="n">
        <f aca="false">MONTH(R1492)</f>
        <v>12</v>
      </c>
      <c r="E1492" s="0" t="n">
        <f aca="false">YEAR(R1492)</f>
        <v>1998</v>
      </c>
      <c r="F1492" s="36"/>
      <c r="G1492" s="24" t="n">
        <f aca="false">N1492-M1492</f>
        <v>0.159416666666667</v>
      </c>
      <c r="H1492" s="24" t="n">
        <f aca="false">O1492-N1492</f>
        <v>0.035166666666667</v>
      </c>
      <c r="I1492" s="24" t="n">
        <f aca="false">O1492-M1492</f>
        <v>0.194583333333334</v>
      </c>
      <c r="J1492" s="25" t="n">
        <f aca="false">VLOOKUP(C1492,'Nymex hist.'!A:B,2,0)</f>
        <v>1.978</v>
      </c>
      <c r="K1492" s="25"/>
      <c r="L1492" s="25"/>
      <c r="M1492" s="27" t="n">
        <f aca="false">SUMIF($S$3:$FQ$3,$E1492+1,$S1492:$FQ1492)/COUNTIF($S$3:$FQ$3,$E1492+1)</f>
        <v>2.07766666666667</v>
      </c>
      <c r="N1492" s="27" t="n">
        <f aca="false">SUMIF($S$3:$FQ$3,$E1492+2,$S1492:$FQ1492)/COUNTIF($S$3:$FQ$3,$E1492+2)</f>
        <v>2.23708333333333</v>
      </c>
      <c r="O1492" s="27" t="n">
        <f aca="false">SUMIF($S$3:$FQ$3,$E1492+3,$S1492:$FQ1492)/COUNTIF($S$3:$FQ$3,$E1492+3)</f>
        <v>2.27225</v>
      </c>
      <c r="P1492" s="27" t="n">
        <f aca="false">SUMIF($S$3:$FQ$3,$E1492+4,$S1492:$FQ1492)/COUNTIF($S$3:$FQ$3,$E1492+4)</f>
        <v>2.29725</v>
      </c>
      <c r="Q1492" s="27" t="n">
        <f aca="false">SUMIF($S$3:$FQ$3,$E1492+5,$S1492:$FQ1492)/COUNTIF($S$3:$FQ$3,$E1492+5)</f>
        <v>2.33225</v>
      </c>
      <c r="R1492" s="28" t="n">
        <v>36133</v>
      </c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30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 t="n">
        <v>1.978</v>
      </c>
      <c r="CM1492" s="29" t="n">
        <v>2.024</v>
      </c>
      <c r="CN1492" s="29" t="n">
        <v>2.024</v>
      </c>
      <c r="CO1492" s="29" t="n">
        <v>2.01</v>
      </c>
      <c r="CP1492" s="29" t="n">
        <v>2.015</v>
      </c>
      <c r="CQ1492" s="29" t="n">
        <v>2.025</v>
      </c>
      <c r="CR1492" s="29" t="n">
        <v>2.03</v>
      </c>
      <c r="CS1492" s="29" t="n">
        <v>2.038</v>
      </c>
      <c r="CT1492" s="29" t="n">
        <v>2.053</v>
      </c>
      <c r="CU1492" s="29" t="n">
        <v>2.1</v>
      </c>
      <c r="CV1492" s="29" t="n">
        <v>2.24</v>
      </c>
      <c r="CW1492" s="29" t="n">
        <v>2.395</v>
      </c>
      <c r="CX1492" s="29" t="n">
        <v>2.45</v>
      </c>
      <c r="CY1492" s="29" t="n">
        <v>2.35</v>
      </c>
      <c r="CZ1492" s="29" t="n">
        <v>2.24</v>
      </c>
      <c r="DA1492" s="29" t="n">
        <v>2.16</v>
      </c>
      <c r="DB1492" s="29" t="n">
        <v>2.13</v>
      </c>
      <c r="DC1492" s="29" t="n">
        <v>2.127</v>
      </c>
      <c r="DD1492" s="29" t="n">
        <v>2.136</v>
      </c>
      <c r="DE1492" s="29" t="n">
        <v>2.145</v>
      </c>
      <c r="DF1492" s="29" t="n">
        <v>2.15</v>
      </c>
      <c r="DG1492" s="29" t="n">
        <v>2.181</v>
      </c>
      <c r="DH1492" s="29" t="n">
        <v>2.315</v>
      </c>
      <c r="DI1492" s="29" t="n">
        <v>2.461</v>
      </c>
      <c r="DJ1492" s="29" t="n">
        <v>2.502</v>
      </c>
      <c r="DK1492" s="29" t="n">
        <v>2.382</v>
      </c>
      <c r="DL1492" s="29" t="n">
        <v>2.284</v>
      </c>
      <c r="DM1492" s="29" t="n">
        <v>2.184</v>
      </c>
      <c r="DN1492" s="29" t="n">
        <v>2.169</v>
      </c>
      <c r="DO1492" s="29" t="n">
        <v>2.172</v>
      </c>
      <c r="DP1492" s="29" t="n">
        <v>2.174</v>
      </c>
      <c r="DQ1492" s="29" t="n">
        <v>2.178</v>
      </c>
      <c r="DR1492" s="29" t="n">
        <v>2.183</v>
      </c>
      <c r="DS1492" s="29" t="n">
        <v>2.208</v>
      </c>
      <c r="DT1492" s="29" t="n">
        <v>2.346</v>
      </c>
      <c r="DU1492" s="29" t="n">
        <v>2.485</v>
      </c>
      <c r="DV1492" s="29" t="n">
        <v>2.527</v>
      </c>
      <c r="DW1492" s="29" t="n">
        <v>2.407</v>
      </c>
      <c r="DX1492" s="29" t="n">
        <v>2.309</v>
      </c>
      <c r="DY1492" s="29" t="n">
        <v>2.209</v>
      </c>
      <c r="DZ1492" s="29" t="n">
        <v>2.194</v>
      </c>
      <c r="EA1492" s="29" t="n">
        <v>2.197</v>
      </c>
      <c r="EB1492" s="29" t="n">
        <v>2.199</v>
      </c>
      <c r="EC1492" s="29" t="n">
        <v>2.203</v>
      </c>
      <c r="ED1492" s="29" t="n">
        <v>2.208</v>
      </c>
      <c r="EE1492" s="29" t="n">
        <v>2.233</v>
      </c>
      <c r="EF1492" s="29" t="n">
        <v>2.371</v>
      </c>
      <c r="EG1492" s="29" t="n">
        <v>2.51</v>
      </c>
      <c r="EH1492" s="29" t="n">
        <v>2.562</v>
      </c>
      <c r="EI1492" s="29" t="n">
        <v>2.442</v>
      </c>
      <c r="EJ1492" s="29" t="n">
        <v>2.344</v>
      </c>
      <c r="EK1492" s="29" t="n">
        <v>2.244</v>
      </c>
      <c r="EL1492" s="29" t="n">
        <v>2.229</v>
      </c>
      <c r="EM1492" s="29" t="n">
        <v>2.232</v>
      </c>
      <c r="EN1492" s="29" t="n">
        <v>2.234</v>
      </c>
      <c r="EO1492" s="29" t="n">
        <v>2.238</v>
      </c>
      <c r="EP1492" s="29" t="n">
        <v>2.243</v>
      </c>
      <c r="EQ1492" s="29" t="n">
        <v>2.268</v>
      </c>
      <c r="ER1492" s="29" t="n">
        <v>2.406</v>
      </c>
      <c r="ES1492" s="29" t="n">
        <v>2.545</v>
      </c>
      <c r="ET1492" s="29" t="n">
        <v>2.607</v>
      </c>
      <c r="EU1492" s="29" t="n">
        <v>2.487</v>
      </c>
      <c r="EV1492" s="29" t="n">
        <v>2.389</v>
      </c>
      <c r="EW1492" s="29" t="n">
        <v>2.289</v>
      </c>
      <c r="EX1492" s="29" t="n">
        <v>2.274</v>
      </c>
      <c r="EY1492" s="29" t="n">
        <v>2.277</v>
      </c>
      <c r="EZ1492" s="29" t="n">
        <v>2.279</v>
      </c>
      <c r="FA1492" s="29" t="n">
        <v>2.283</v>
      </c>
      <c r="FB1492" s="29" t="n">
        <v>2.288</v>
      </c>
      <c r="FC1492" s="29" t="n">
        <v>2.313</v>
      </c>
      <c r="FD1492" s="29" t="n">
        <v>2.451</v>
      </c>
      <c r="FE1492" s="29" t="n">
        <v>2.59</v>
      </c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29"/>
      <c r="GF1492" s="29"/>
      <c r="GG1492" s="29"/>
      <c r="GH1492" s="29"/>
      <c r="GI1492" s="29"/>
      <c r="GJ1492" s="29"/>
      <c r="GK1492" s="29"/>
      <c r="GL1492" s="29"/>
      <c r="GM1492" s="29"/>
      <c r="GN1492" s="29"/>
      <c r="GO1492" s="29"/>
      <c r="GP1492" s="29"/>
      <c r="GQ1492" s="29"/>
      <c r="GR1492" s="0"/>
      <c r="GS1492" s="0"/>
      <c r="GT1492" s="0"/>
      <c r="GU1492" s="0"/>
      <c r="GV1492" s="0"/>
      <c r="GW1492" s="0"/>
      <c r="GX1492" s="0"/>
      <c r="GY1492" s="0"/>
      <c r="GZ1492" s="0"/>
      <c r="HA1492" s="0"/>
      <c r="HB1492" s="0"/>
      <c r="HC1492" s="0"/>
      <c r="HD1492" s="0"/>
      <c r="HE1492" s="0"/>
      <c r="HF1492" s="0"/>
      <c r="HG1492" s="0"/>
      <c r="HH1492" s="0"/>
      <c r="HI1492" s="0"/>
      <c r="HJ1492" s="0"/>
      <c r="HK1492" s="0"/>
      <c r="HL1492" s="0"/>
      <c r="HM1492" s="0"/>
      <c r="HN1492" s="0"/>
      <c r="HO1492" s="0"/>
      <c r="HP1492" s="0"/>
      <c r="HQ1492" s="0"/>
      <c r="HR1492" s="0"/>
      <c r="HS1492" s="0"/>
      <c r="HT1492" s="0"/>
      <c r="HU1492" s="0"/>
      <c r="HV1492" s="0"/>
      <c r="HW1492" s="0"/>
      <c r="HX1492" s="0"/>
      <c r="HY1492" s="0"/>
      <c r="HZ1492" s="0"/>
      <c r="IA1492" s="0"/>
      <c r="IB1492" s="0"/>
      <c r="IC1492" s="0"/>
      <c r="ID1492" s="0"/>
      <c r="IE1492" s="0"/>
      <c r="IF1492" s="0"/>
      <c r="IG1492" s="0"/>
      <c r="IH1492" s="0"/>
      <c r="II1492" s="0"/>
      <c r="IJ1492" s="0"/>
      <c r="IK1492" s="0"/>
      <c r="IL1492" s="0"/>
      <c r="IM1492" s="0"/>
      <c r="IN1492" s="0"/>
      <c r="IO1492" s="0"/>
      <c r="IP1492" s="0"/>
      <c r="IQ1492" s="0"/>
      <c r="IR1492" s="0"/>
      <c r="IS1492" s="0"/>
      <c r="IT1492" s="0"/>
      <c r="IU1492" s="0"/>
      <c r="IV1492" s="0"/>
      <c r="IW1492" s="0"/>
    </row>
    <row r="1493" customFormat="false" ht="12.75" hidden="true" customHeight="false" outlineLevel="0" collapsed="false">
      <c r="A1493" s="0" t="n">
        <f aca="false">WEEKDAY(C1493,2)</f>
        <v>1</v>
      </c>
      <c r="B1493" s="0" t="n">
        <f aca="false">MONTH(C1493)</f>
        <v>12</v>
      </c>
      <c r="C1493" s="23" t="n">
        <v>36136</v>
      </c>
      <c r="D1493" s="0" t="n">
        <f aca="false">MONTH(R1493)</f>
        <v>12</v>
      </c>
      <c r="E1493" s="0" t="n">
        <f aca="false">YEAR(R1493)</f>
        <v>1998</v>
      </c>
      <c r="F1493" s="36"/>
      <c r="G1493" s="24" t="n">
        <f aca="false">N1493-M1493</f>
        <v>0.111833333333333</v>
      </c>
      <c r="H1493" s="24" t="n">
        <f aca="false">O1493-N1493</f>
        <v>0.0334166666666667</v>
      </c>
      <c r="I1493" s="24" t="n">
        <f aca="false">O1493-M1493</f>
        <v>0.14525</v>
      </c>
      <c r="J1493" s="25" t="n">
        <f aca="false">VLOOKUP(C1493,'Nymex hist.'!A:B,2,0)</f>
        <v>2.101</v>
      </c>
      <c r="K1493" s="25"/>
      <c r="L1493" s="25"/>
      <c r="M1493" s="27" t="n">
        <f aca="false">SUMIF($S$3:$FQ$3,$E1493+1,$S1493:$FQ1493)/COUNTIF($S$3:$FQ$3,$E1493+1)</f>
        <v>2.142</v>
      </c>
      <c r="N1493" s="27" t="n">
        <f aca="false">SUMIF($S$3:$FQ$3,$E1493+2,$S1493:$FQ1493)/COUNTIF($S$3:$FQ$3,$E1493+2)</f>
        <v>2.25383333333333</v>
      </c>
      <c r="O1493" s="27" t="n">
        <f aca="false">SUMIF($S$3:$FQ$3,$E1493+3,$S1493:$FQ1493)/COUNTIF($S$3:$FQ$3,$E1493+3)</f>
        <v>2.28725</v>
      </c>
      <c r="P1493" s="27" t="n">
        <f aca="false">SUMIF($S$3:$FQ$3,$E1493+4,$S1493:$FQ1493)/COUNTIF($S$3:$FQ$3,$E1493+4)</f>
        <v>2.31225</v>
      </c>
      <c r="Q1493" s="27" t="n">
        <f aca="false">SUMIF($S$3:$FQ$3,$E1493+5,$S1493:$FQ1493)/COUNTIF($S$3:$FQ$3,$E1493+5)</f>
        <v>2.34725</v>
      </c>
      <c r="R1493" s="28" t="n">
        <v>36136</v>
      </c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30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 t="n">
        <v>2.101</v>
      </c>
      <c r="CM1493" s="29" t="n">
        <v>2.127</v>
      </c>
      <c r="CN1493" s="29" t="n">
        <v>2.119</v>
      </c>
      <c r="CO1493" s="29" t="n">
        <v>2.082</v>
      </c>
      <c r="CP1493" s="29" t="n">
        <v>2.08</v>
      </c>
      <c r="CQ1493" s="29" t="n">
        <v>2.082</v>
      </c>
      <c r="CR1493" s="29" t="n">
        <v>2.087</v>
      </c>
      <c r="CS1493" s="29" t="n">
        <v>2.092</v>
      </c>
      <c r="CT1493" s="29" t="n">
        <v>2.1</v>
      </c>
      <c r="CU1493" s="29" t="n">
        <v>2.142</v>
      </c>
      <c r="CV1493" s="29" t="n">
        <v>2.272</v>
      </c>
      <c r="CW1493" s="29" t="n">
        <v>2.42</v>
      </c>
      <c r="CX1493" s="29" t="n">
        <v>2.475</v>
      </c>
      <c r="CY1493" s="29" t="n">
        <v>2.373</v>
      </c>
      <c r="CZ1493" s="29" t="n">
        <v>2.258</v>
      </c>
      <c r="DA1493" s="29" t="n">
        <v>2.175</v>
      </c>
      <c r="DB1493" s="29" t="n">
        <v>2.145</v>
      </c>
      <c r="DC1493" s="29" t="n">
        <v>2.142</v>
      </c>
      <c r="DD1493" s="29" t="n">
        <v>2.151</v>
      </c>
      <c r="DE1493" s="29" t="n">
        <v>2.16</v>
      </c>
      <c r="DF1493" s="29" t="n">
        <v>2.165</v>
      </c>
      <c r="DG1493" s="29" t="n">
        <v>2.196</v>
      </c>
      <c r="DH1493" s="29" t="n">
        <v>2.33</v>
      </c>
      <c r="DI1493" s="29" t="n">
        <v>2.476</v>
      </c>
      <c r="DJ1493" s="29" t="n">
        <v>2.517</v>
      </c>
      <c r="DK1493" s="29" t="n">
        <v>2.397</v>
      </c>
      <c r="DL1493" s="29" t="n">
        <v>2.299</v>
      </c>
      <c r="DM1493" s="29" t="n">
        <v>2.199</v>
      </c>
      <c r="DN1493" s="29" t="n">
        <v>2.184</v>
      </c>
      <c r="DO1493" s="29" t="n">
        <v>2.187</v>
      </c>
      <c r="DP1493" s="29" t="n">
        <v>2.189</v>
      </c>
      <c r="DQ1493" s="29" t="n">
        <v>2.193</v>
      </c>
      <c r="DR1493" s="29" t="n">
        <v>2.198</v>
      </c>
      <c r="DS1493" s="29" t="n">
        <v>2.223</v>
      </c>
      <c r="DT1493" s="29" t="n">
        <v>2.361</v>
      </c>
      <c r="DU1493" s="29" t="n">
        <v>2.5</v>
      </c>
      <c r="DV1493" s="29" t="n">
        <v>2.542</v>
      </c>
      <c r="DW1493" s="29" t="n">
        <v>2.422</v>
      </c>
      <c r="DX1493" s="29" t="n">
        <v>2.324</v>
      </c>
      <c r="DY1493" s="29" t="n">
        <v>2.224</v>
      </c>
      <c r="DZ1493" s="29" t="n">
        <v>2.209</v>
      </c>
      <c r="EA1493" s="29" t="n">
        <v>2.212</v>
      </c>
      <c r="EB1493" s="29" t="n">
        <v>2.214</v>
      </c>
      <c r="EC1493" s="29" t="n">
        <v>2.218</v>
      </c>
      <c r="ED1493" s="29" t="n">
        <v>2.223</v>
      </c>
      <c r="EE1493" s="29" t="n">
        <v>2.248</v>
      </c>
      <c r="EF1493" s="29" t="n">
        <v>2.386</v>
      </c>
      <c r="EG1493" s="29" t="n">
        <v>2.525</v>
      </c>
      <c r="EH1493" s="29" t="n">
        <v>2.577</v>
      </c>
      <c r="EI1493" s="29" t="n">
        <v>2.457</v>
      </c>
      <c r="EJ1493" s="29" t="n">
        <v>2.359</v>
      </c>
      <c r="EK1493" s="29" t="n">
        <v>2.259</v>
      </c>
      <c r="EL1493" s="29" t="n">
        <v>2.244</v>
      </c>
      <c r="EM1493" s="29" t="n">
        <v>2.247</v>
      </c>
      <c r="EN1493" s="29" t="n">
        <v>2.249</v>
      </c>
      <c r="EO1493" s="29" t="n">
        <v>2.253</v>
      </c>
      <c r="EP1493" s="29" t="n">
        <v>2.258</v>
      </c>
      <c r="EQ1493" s="29" t="n">
        <v>2.283</v>
      </c>
      <c r="ER1493" s="29" t="n">
        <v>2.421</v>
      </c>
      <c r="ES1493" s="29" t="n">
        <v>2.56</v>
      </c>
      <c r="ET1493" s="29" t="n">
        <v>2.622</v>
      </c>
      <c r="EU1493" s="29" t="n">
        <v>2.502</v>
      </c>
      <c r="EV1493" s="29" t="n">
        <v>2.404</v>
      </c>
      <c r="EW1493" s="29" t="n">
        <v>2.304</v>
      </c>
      <c r="EX1493" s="29" t="n">
        <v>2.289</v>
      </c>
      <c r="EY1493" s="29" t="n">
        <v>2.292</v>
      </c>
      <c r="EZ1493" s="29" t="n">
        <v>2.294</v>
      </c>
      <c r="FA1493" s="29" t="n">
        <v>2.298</v>
      </c>
      <c r="FB1493" s="29" t="n">
        <v>2.303</v>
      </c>
      <c r="FC1493" s="29" t="n">
        <v>2.328</v>
      </c>
      <c r="FD1493" s="29" t="n">
        <v>2.466</v>
      </c>
      <c r="FE1493" s="29" t="n">
        <v>2.605</v>
      </c>
      <c r="FF1493" s="29"/>
      <c r="FG1493" s="29"/>
      <c r="FH1493" s="29"/>
      <c r="FI1493" s="29"/>
      <c r="FJ1493" s="29"/>
      <c r="FK1493" s="29"/>
      <c r="FL1493" s="29"/>
      <c r="FM1493" s="29"/>
      <c r="FN1493" s="29"/>
      <c r="FO1493" s="29"/>
      <c r="FP1493" s="29"/>
      <c r="FQ1493" s="29"/>
      <c r="FR1493" s="29"/>
      <c r="FS1493" s="29"/>
      <c r="FT1493" s="29"/>
      <c r="FU1493" s="29"/>
      <c r="FV1493" s="29"/>
      <c r="FW1493" s="29"/>
      <c r="FX1493" s="29"/>
      <c r="FY1493" s="29"/>
      <c r="FZ1493" s="29"/>
      <c r="GA1493" s="29"/>
      <c r="GB1493" s="29"/>
      <c r="GC1493" s="29"/>
      <c r="GD1493" s="29"/>
      <c r="GE1493" s="29"/>
      <c r="GF1493" s="29"/>
      <c r="GG1493" s="29"/>
      <c r="GH1493" s="29"/>
      <c r="GI1493" s="29"/>
      <c r="GJ1493" s="29"/>
      <c r="GK1493" s="29"/>
      <c r="GL1493" s="29"/>
      <c r="GM1493" s="29"/>
      <c r="GN1493" s="29"/>
      <c r="GO1493" s="29"/>
      <c r="GP1493" s="29"/>
      <c r="GQ1493" s="29"/>
      <c r="GR1493" s="0"/>
      <c r="GS1493" s="0"/>
      <c r="GT1493" s="0"/>
      <c r="GU1493" s="0"/>
      <c r="GV1493" s="0"/>
      <c r="GW1493" s="0"/>
      <c r="GX1493" s="0"/>
      <c r="GY1493" s="0"/>
      <c r="GZ1493" s="0"/>
      <c r="HA1493" s="0"/>
      <c r="HB1493" s="0"/>
      <c r="HC1493" s="0"/>
      <c r="HD1493" s="0"/>
      <c r="HE1493" s="0"/>
      <c r="HF1493" s="0"/>
      <c r="HG1493" s="0"/>
      <c r="HH1493" s="0"/>
      <c r="HI1493" s="0"/>
      <c r="HJ1493" s="0"/>
      <c r="HK1493" s="0"/>
      <c r="HL1493" s="0"/>
      <c r="HM1493" s="0"/>
      <c r="HN1493" s="0"/>
      <c r="HO1493" s="0"/>
      <c r="HP1493" s="0"/>
      <c r="HQ1493" s="0"/>
      <c r="HR1493" s="0"/>
      <c r="HS1493" s="0"/>
      <c r="HT1493" s="0"/>
      <c r="HU1493" s="0"/>
      <c r="HV1493" s="0"/>
      <c r="HW1493" s="0"/>
      <c r="HX1493" s="0"/>
      <c r="HY1493" s="0"/>
      <c r="HZ1493" s="0"/>
      <c r="IA1493" s="0"/>
      <c r="IB1493" s="0"/>
      <c r="IC1493" s="0"/>
      <c r="ID1493" s="0"/>
      <c r="IE1493" s="0"/>
      <c r="IF1493" s="0"/>
      <c r="IG1493" s="0"/>
      <c r="IH1493" s="0"/>
      <c r="II1493" s="0"/>
      <c r="IJ1493" s="0"/>
      <c r="IK1493" s="0"/>
      <c r="IL1493" s="0"/>
      <c r="IM1493" s="0"/>
      <c r="IN1493" s="0"/>
      <c r="IO1493" s="0"/>
      <c r="IP1493" s="0"/>
      <c r="IQ1493" s="0"/>
      <c r="IR1493" s="0"/>
      <c r="IS1493" s="0"/>
      <c r="IT1493" s="0"/>
      <c r="IU1493" s="0"/>
      <c r="IV1493" s="0"/>
      <c r="IW1493" s="0"/>
    </row>
    <row r="1494" customFormat="false" ht="12.75" hidden="true" customHeight="false" outlineLevel="0" collapsed="false">
      <c r="A1494" s="0" t="n">
        <f aca="false">WEEKDAY(C1494,2)</f>
        <v>2</v>
      </c>
      <c r="B1494" s="0" t="n">
        <f aca="false">MONTH(C1494)</f>
        <v>12</v>
      </c>
      <c r="C1494" s="23" t="n">
        <v>36137</v>
      </c>
      <c r="D1494" s="0" t="n">
        <f aca="false">MONTH(R1494)</f>
        <v>12</v>
      </c>
      <c r="E1494" s="0" t="n">
        <f aca="false">YEAR(R1494)</f>
        <v>1998</v>
      </c>
      <c r="F1494" s="36"/>
      <c r="G1494" s="24" t="n">
        <f aca="false">N1494-M1494</f>
        <v>0.185</v>
      </c>
      <c r="H1494" s="24" t="n">
        <f aca="false">O1494-N1494</f>
        <v>0.0441666666666665</v>
      </c>
      <c r="I1494" s="24" t="n">
        <f aca="false">O1494-M1494</f>
        <v>0.229166666666667</v>
      </c>
      <c r="J1494" s="25" t="n">
        <f aca="false">VLOOKUP(C1494,'Nymex hist.'!A:B,2,0)</f>
        <v>1.913</v>
      </c>
      <c r="K1494" s="25"/>
      <c r="L1494" s="25"/>
      <c r="M1494" s="27" t="n">
        <f aca="false">SUMIF($S$3:$FQ$3,$E1494+1,$S1494:$FQ1494)/COUNTIF($S$3:$FQ$3,$E1494+1)</f>
        <v>2.04108333333333</v>
      </c>
      <c r="N1494" s="27" t="n">
        <f aca="false">SUMIF($S$3:$FQ$3,$E1494+2,$S1494:$FQ1494)/COUNTIF($S$3:$FQ$3,$E1494+2)</f>
        <v>2.22608333333333</v>
      </c>
      <c r="O1494" s="27" t="n">
        <f aca="false">SUMIF($S$3:$FQ$3,$E1494+3,$S1494:$FQ1494)/COUNTIF($S$3:$FQ$3,$E1494+3)</f>
        <v>2.27025</v>
      </c>
      <c r="P1494" s="27" t="n">
        <f aca="false">SUMIF($S$3:$FQ$3,$E1494+4,$S1494:$FQ1494)/COUNTIF($S$3:$FQ$3,$E1494+4)</f>
        <v>2.29525</v>
      </c>
      <c r="Q1494" s="27" t="n">
        <f aca="false">SUMIF($S$3:$FQ$3,$E1494+5,$S1494:$FQ1494)/COUNTIF($S$3:$FQ$3,$E1494+5)</f>
        <v>2.33025</v>
      </c>
      <c r="R1494" s="28" t="n">
        <v>36137</v>
      </c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30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 t="n">
        <v>1.913</v>
      </c>
      <c r="CM1494" s="29" t="n">
        <v>1.96</v>
      </c>
      <c r="CN1494" s="29" t="n">
        <v>1.975</v>
      </c>
      <c r="CO1494" s="29" t="n">
        <v>1.97</v>
      </c>
      <c r="CP1494" s="29" t="n">
        <v>1.972</v>
      </c>
      <c r="CQ1494" s="29" t="n">
        <v>1.987</v>
      </c>
      <c r="CR1494" s="29" t="n">
        <v>2.002</v>
      </c>
      <c r="CS1494" s="29" t="n">
        <v>2.017</v>
      </c>
      <c r="CT1494" s="29" t="n">
        <v>2.032</v>
      </c>
      <c r="CU1494" s="29" t="n">
        <v>2.08</v>
      </c>
      <c r="CV1494" s="29" t="n">
        <v>2.215</v>
      </c>
      <c r="CW1494" s="29" t="n">
        <v>2.37</v>
      </c>
      <c r="CX1494" s="29" t="n">
        <v>2.425</v>
      </c>
      <c r="CY1494" s="29" t="n">
        <v>2.33</v>
      </c>
      <c r="CZ1494" s="29" t="n">
        <v>2.225</v>
      </c>
      <c r="DA1494" s="29" t="n">
        <v>2.14</v>
      </c>
      <c r="DB1494" s="29" t="n">
        <v>2.117</v>
      </c>
      <c r="DC1494" s="29" t="n">
        <v>2.12</v>
      </c>
      <c r="DD1494" s="29" t="n">
        <v>2.129</v>
      </c>
      <c r="DE1494" s="29" t="n">
        <v>2.138</v>
      </c>
      <c r="DF1494" s="29" t="n">
        <v>2.146</v>
      </c>
      <c r="DG1494" s="29" t="n">
        <v>2.175</v>
      </c>
      <c r="DH1494" s="29" t="n">
        <v>2.309</v>
      </c>
      <c r="DI1494" s="29" t="n">
        <v>2.459</v>
      </c>
      <c r="DJ1494" s="29" t="n">
        <v>2.5</v>
      </c>
      <c r="DK1494" s="29" t="n">
        <v>2.38</v>
      </c>
      <c r="DL1494" s="29" t="n">
        <v>2.282</v>
      </c>
      <c r="DM1494" s="29" t="n">
        <v>2.182</v>
      </c>
      <c r="DN1494" s="29" t="n">
        <v>2.167</v>
      </c>
      <c r="DO1494" s="29" t="n">
        <v>2.17</v>
      </c>
      <c r="DP1494" s="29" t="n">
        <v>2.172</v>
      </c>
      <c r="DQ1494" s="29" t="n">
        <v>2.176</v>
      </c>
      <c r="DR1494" s="29" t="n">
        <v>2.181</v>
      </c>
      <c r="DS1494" s="29" t="n">
        <v>2.206</v>
      </c>
      <c r="DT1494" s="29" t="n">
        <v>2.344</v>
      </c>
      <c r="DU1494" s="29" t="n">
        <v>2.483</v>
      </c>
      <c r="DV1494" s="29" t="n">
        <v>2.525</v>
      </c>
      <c r="DW1494" s="29" t="n">
        <v>2.405</v>
      </c>
      <c r="DX1494" s="29" t="n">
        <v>2.307</v>
      </c>
      <c r="DY1494" s="29" t="n">
        <v>2.207</v>
      </c>
      <c r="DZ1494" s="29" t="n">
        <v>2.192</v>
      </c>
      <c r="EA1494" s="29" t="n">
        <v>2.195</v>
      </c>
      <c r="EB1494" s="29" t="n">
        <v>2.197</v>
      </c>
      <c r="EC1494" s="29" t="n">
        <v>2.201</v>
      </c>
      <c r="ED1494" s="29" t="n">
        <v>2.206</v>
      </c>
      <c r="EE1494" s="29" t="n">
        <v>2.231</v>
      </c>
      <c r="EF1494" s="29" t="n">
        <v>2.369</v>
      </c>
      <c r="EG1494" s="29" t="n">
        <v>2.508</v>
      </c>
      <c r="EH1494" s="29" t="n">
        <v>2.56</v>
      </c>
      <c r="EI1494" s="29" t="n">
        <v>2.44</v>
      </c>
      <c r="EJ1494" s="29" t="n">
        <v>2.342</v>
      </c>
      <c r="EK1494" s="29" t="n">
        <v>2.242</v>
      </c>
      <c r="EL1494" s="29" t="n">
        <v>2.227</v>
      </c>
      <c r="EM1494" s="29" t="n">
        <v>2.23</v>
      </c>
      <c r="EN1494" s="29" t="n">
        <v>2.232</v>
      </c>
      <c r="EO1494" s="29" t="n">
        <v>2.236</v>
      </c>
      <c r="EP1494" s="29" t="n">
        <v>2.241</v>
      </c>
      <c r="EQ1494" s="29" t="n">
        <v>2.266</v>
      </c>
      <c r="ER1494" s="29" t="n">
        <v>2.404</v>
      </c>
      <c r="ES1494" s="29" t="n">
        <v>2.543</v>
      </c>
      <c r="ET1494" s="29" t="n">
        <v>2.605</v>
      </c>
      <c r="EU1494" s="29" t="n">
        <v>2.485</v>
      </c>
      <c r="EV1494" s="29" t="n">
        <v>2.387</v>
      </c>
      <c r="EW1494" s="29" t="n">
        <v>2.287</v>
      </c>
      <c r="EX1494" s="29" t="n">
        <v>2.272</v>
      </c>
      <c r="EY1494" s="29" t="n">
        <v>2.275</v>
      </c>
      <c r="EZ1494" s="29" t="n">
        <v>2.277</v>
      </c>
      <c r="FA1494" s="29" t="n">
        <v>2.281</v>
      </c>
      <c r="FB1494" s="29" t="n">
        <v>2.286</v>
      </c>
      <c r="FC1494" s="29" t="n">
        <v>2.311</v>
      </c>
      <c r="FD1494" s="29" t="n">
        <v>2.449</v>
      </c>
      <c r="FE1494" s="29" t="n">
        <v>2.588</v>
      </c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29"/>
      <c r="GF1494" s="29"/>
      <c r="GG1494" s="29"/>
      <c r="GH1494" s="29"/>
      <c r="GI1494" s="29"/>
      <c r="GJ1494" s="29"/>
      <c r="GK1494" s="29"/>
      <c r="GL1494" s="29"/>
      <c r="GM1494" s="29"/>
      <c r="GN1494" s="29"/>
      <c r="GO1494" s="29"/>
      <c r="GP1494" s="29"/>
      <c r="GQ1494" s="29"/>
      <c r="GR1494" s="0"/>
      <c r="GS1494" s="0"/>
      <c r="GT1494" s="0"/>
      <c r="GU1494" s="0"/>
      <c r="GV1494" s="0"/>
      <c r="GW1494" s="0"/>
      <c r="GX1494" s="0"/>
      <c r="GY1494" s="0"/>
      <c r="GZ1494" s="0"/>
      <c r="HA1494" s="0"/>
      <c r="HB1494" s="0"/>
      <c r="HC1494" s="0"/>
      <c r="HD1494" s="0"/>
      <c r="HE1494" s="0"/>
      <c r="HF1494" s="0"/>
      <c r="HG1494" s="0"/>
      <c r="HH1494" s="0"/>
      <c r="HI1494" s="0"/>
      <c r="HJ1494" s="0"/>
      <c r="HK1494" s="0"/>
      <c r="HL1494" s="0"/>
      <c r="HM1494" s="0"/>
      <c r="HN1494" s="0"/>
      <c r="HO1494" s="0"/>
      <c r="HP1494" s="0"/>
      <c r="HQ1494" s="0"/>
      <c r="HR1494" s="0"/>
      <c r="HS1494" s="0"/>
      <c r="HT1494" s="0"/>
      <c r="HU1494" s="0"/>
      <c r="HV1494" s="0"/>
      <c r="HW1494" s="0"/>
      <c r="HX1494" s="0"/>
      <c r="HY1494" s="0"/>
      <c r="HZ1494" s="0"/>
      <c r="IA1494" s="0"/>
      <c r="IB1494" s="0"/>
      <c r="IC1494" s="0"/>
      <c r="ID1494" s="0"/>
      <c r="IE1494" s="0"/>
      <c r="IF1494" s="0"/>
      <c r="IG1494" s="0"/>
      <c r="IH1494" s="0"/>
      <c r="II1494" s="0"/>
      <c r="IJ1494" s="0"/>
      <c r="IK1494" s="0"/>
      <c r="IL1494" s="0"/>
      <c r="IM1494" s="0"/>
      <c r="IN1494" s="0"/>
      <c r="IO1494" s="0"/>
      <c r="IP1494" s="0"/>
      <c r="IQ1494" s="0"/>
      <c r="IR1494" s="0"/>
      <c r="IS1494" s="0"/>
      <c r="IT1494" s="0"/>
      <c r="IU1494" s="0"/>
      <c r="IV1494" s="0"/>
      <c r="IW1494" s="0"/>
    </row>
    <row r="1495" customFormat="false" ht="12.75" hidden="true" customHeight="false" outlineLevel="0" collapsed="false">
      <c r="A1495" s="0" t="n">
        <f aca="false">WEEKDAY(C1495,2)</f>
        <v>3</v>
      </c>
      <c r="B1495" s="0" t="n">
        <f aca="false">MONTH(C1495)</f>
        <v>12</v>
      </c>
      <c r="C1495" s="23" t="n">
        <v>36138</v>
      </c>
      <c r="D1495" s="0" t="n">
        <f aca="false">MONTH(R1495)</f>
        <v>12</v>
      </c>
      <c r="E1495" s="0" t="n">
        <f aca="false">YEAR(R1495)</f>
        <v>1998</v>
      </c>
      <c r="F1495" s="36"/>
      <c r="G1495" s="24" t="n">
        <f aca="false">N1495-M1495</f>
        <v>0.207583333333333</v>
      </c>
      <c r="H1495" s="24" t="n">
        <f aca="false">O1495-N1495</f>
        <v>0.0452499999999998</v>
      </c>
      <c r="I1495" s="24" t="n">
        <f aca="false">O1495-M1495</f>
        <v>0.252833333333333</v>
      </c>
      <c r="J1495" s="25" t="n">
        <f aca="false">VLOOKUP(C1495,'Nymex hist.'!A:B,2,0)</f>
        <v>1.847</v>
      </c>
      <c r="K1495" s="25"/>
      <c r="L1495" s="25"/>
      <c r="M1495" s="27" t="n">
        <f aca="false">SUMIF($S$3:$FQ$3,$E1495+1,$S1495:$FQ1495)/COUNTIF($S$3:$FQ$3,$E1495+1)</f>
        <v>2.017</v>
      </c>
      <c r="N1495" s="27" t="n">
        <f aca="false">SUMIF($S$3:$FQ$3,$E1495+2,$S1495:$FQ1495)/COUNTIF($S$3:$FQ$3,$E1495+2)</f>
        <v>2.22458333333333</v>
      </c>
      <c r="O1495" s="27" t="n">
        <f aca="false">SUMIF($S$3:$FQ$3,$E1495+3,$S1495:$FQ1495)/COUNTIF($S$3:$FQ$3,$E1495+3)</f>
        <v>2.26983333333333</v>
      </c>
      <c r="P1495" s="27" t="n">
        <f aca="false">SUMIF($S$3:$FQ$3,$E1495+4,$S1495:$FQ1495)/COUNTIF($S$3:$FQ$3,$E1495+4)</f>
        <v>2.29483333333333</v>
      </c>
      <c r="Q1495" s="27" t="n">
        <f aca="false">SUMIF($S$3:$FQ$3,$E1495+5,$S1495:$FQ1495)/COUNTIF($S$3:$FQ$3,$E1495+5)</f>
        <v>2.32983333333333</v>
      </c>
      <c r="R1495" s="28" t="n">
        <v>36138</v>
      </c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30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 t="n">
        <v>1.847</v>
      </c>
      <c r="CM1495" s="29" t="n">
        <v>1.918</v>
      </c>
      <c r="CN1495" s="29" t="n">
        <v>1.94</v>
      </c>
      <c r="CO1495" s="29" t="n">
        <v>1.94</v>
      </c>
      <c r="CP1495" s="29" t="n">
        <v>1.948</v>
      </c>
      <c r="CQ1495" s="29" t="n">
        <v>1.968</v>
      </c>
      <c r="CR1495" s="29" t="n">
        <v>1.985</v>
      </c>
      <c r="CS1495" s="29" t="n">
        <v>2</v>
      </c>
      <c r="CT1495" s="29" t="n">
        <v>2.018</v>
      </c>
      <c r="CU1495" s="29" t="n">
        <v>2.068</v>
      </c>
      <c r="CV1495" s="29" t="n">
        <v>2.207</v>
      </c>
      <c r="CW1495" s="29" t="n">
        <v>2.365</v>
      </c>
      <c r="CX1495" s="29" t="n">
        <v>2.42</v>
      </c>
      <c r="CY1495" s="29" t="n">
        <v>2.325</v>
      </c>
      <c r="CZ1495" s="29" t="n">
        <v>2.22</v>
      </c>
      <c r="DA1495" s="29" t="n">
        <v>2.138</v>
      </c>
      <c r="DB1495" s="29" t="n">
        <v>2.116</v>
      </c>
      <c r="DC1495" s="29" t="n">
        <v>2.12</v>
      </c>
      <c r="DD1495" s="29" t="n">
        <v>2.129</v>
      </c>
      <c r="DE1495" s="29" t="n">
        <v>2.138</v>
      </c>
      <c r="DF1495" s="29" t="n">
        <v>2.146</v>
      </c>
      <c r="DG1495" s="29" t="n">
        <v>2.175</v>
      </c>
      <c r="DH1495" s="29" t="n">
        <v>2.309</v>
      </c>
      <c r="DI1495" s="29" t="n">
        <v>2.459</v>
      </c>
      <c r="DJ1495" s="29" t="n">
        <v>2.5</v>
      </c>
      <c r="DK1495" s="29" t="n">
        <v>2.38</v>
      </c>
      <c r="DL1495" s="29" t="n">
        <v>2.282</v>
      </c>
      <c r="DM1495" s="29" t="n">
        <v>2.182</v>
      </c>
      <c r="DN1495" s="29" t="n">
        <v>2.167</v>
      </c>
      <c r="DO1495" s="29" t="n">
        <v>2.169</v>
      </c>
      <c r="DP1495" s="29" t="n">
        <v>2.169</v>
      </c>
      <c r="DQ1495" s="29" t="n">
        <v>2.175</v>
      </c>
      <c r="DR1495" s="29" t="n">
        <v>2.181</v>
      </c>
      <c r="DS1495" s="29" t="n">
        <v>2.206</v>
      </c>
      <c r="DT1495" s="29" t="n">
        <v>2.344</v>
      </c>
      <c r="DU1495" s="29" t="n">
        <v>2.483</v>
      </c>
      <c r="DV1495" s="29" t="n">
        <v>2.525</v>
      </c>
      <c r="DW1495" s="29" t="n">
        <v>2.405</v>
      </c>
      <c r="DX1495" s="29" t="n">
        <v>2.307</v>
      </c>
      <c r="DY1495" s="29" t="n">
        <v>2.207</v>
      </c>
      <c r="DZ1495" s="29" t="n">
        <v>2.192</v>
      </c>
      <c r="EA1495" s="29" t="n">
        <v>2.194</v>
      </c>
      <c r="EB1495" s="29" t="n">
        <v>2.194</v>
      </c>
      <c r="EC1495" s="29" t="n">
        <v>2.2</v>
      </c>
      <c r="ED1495" s="29" t="n">
        <v>2.206</v>
      </c>
      <c r="EE1495" s="29" t="n">
        <v>2.231</v>
      </c>
      <c r="EF1495" s="29" t="n">
        <v>2.369</v>
      </c>
      <c r="EG1495" s="29" t="n">
        <v>2.508</v>
      </c>
      <c r="EH1495" s="29" t="n">
        <v>2.56</v>
      </c>
      <c r="EI1495" s="29" t="n">
        <v>2.44</v>
      </c>
      <c r="EJ1495" s="29" t="n">
        <v>2.342</v>
      </c>
      <c r="EK1495" s="29" t="n">
        <v>2.242</v>
      </c>
      <c r="EL1495" s="29" t="n">
        <v>2.227</v>
      </c>
      <c r="EM1495" s="29" t="n">
        <v>2.229</v>
      </c>
      <c r="EN1495" s="29" t="n">
        <v>2.229</v>
      </c>
      <c r="EO1495" s="29" t="n">
        <v>2.235</v>
      </c>
      <c r="EP1495" s="29" t="n">
        <v>2.241</v>
      </c>
      <c r="EQ1495" s="29" t="n">
        <v>2.266</v>
      </c>
      <c r="ER1495" s="29" t="n">
        <v>2.404</v>
      </c>
      <c r="ES1495" s="29" t="n">
        <v>2.543</v>
      </c>
      <c r="ET1495" s="29" t="n">
        <v>2.605</v>
      </c>
      <c r="EU1495" s="29" t="n">
        <v>2.485</v>
      </c>
      <c r="EV1495" s="29" t="n">
        <v>2.387</v>
      </c>
      <c r="EW1495" s="29" t="n">
        <v>2.287</v>
      </c>
      <c r="EX1495" s="29" t="n">
        <v>2.272</v>
      </c>
      <c r="EY1495" s="29" t="n">
        <v>2.274</v>
      </c>
      <c r="EZ1495" s="29" t="n">
        <v>2.274</v>
      </c>
      <c r="FA1495" s="29" t="n">
        <v>2.28</v>
      </c>
      <c r="FB1495" s="29" t="n">
        <v>2.286</v>
      </c>
      <c r="FC1495" s="29" t="n">
        <v>2.311</v>
      </c>
      <c r="FD1495" s="29" t="n">
        <v>2.449</v>
      </c>
      <c r="FE1495" s="29" t="n">
        <v>2.588</v>
      </c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0"/>
      <c r="GS1495" s="0"/>
      <c r="GT1495" s="0"/>
      <c r="GU1495" s="0"/>
      <c r="GV1495" s="0"/>
      <c r="GW1495" s="0"/>
      <c r="GX1495" s="0"/>
      <c r="GY1495" s="0"/>
      <c r="GZ1495" s="0"/>
      <c r="HA1495" s="0"/>
      <c r="HB1495" s="0"/>
      <c r="HC1495" s="0"/>
      <c r="HD1495" s="0"/>
      <c r="HE1495" s="0"/>
      <c r="HF1495" s="0"/>
      <c r="HG1495" s="0"/>
      <c r="HH1495" s="0"/>
      <c r="HI1495" s="0"/>
      <c r="HJ1495" s="0"/>
      <c r="HK1495" s="0"/>
      <c r="HL1495" s="0"/>
      <c r="HM1495" s="0"/>
      <c r="HN1495" s="0"/>
      <c r="HO1495" s="0"/>
      <c r="HP1495" s="0"/>
      <c r="HQ1495" s="0"/>
      <c r="HR1495" s="0"/>
      <c r="HS1495" s="0"/>
      <c r="HT1495" s="0"/>
      <c r="HU1495" s="0"/>
      <c r="HV1495" s="0"/>
      <c r="HW1495" s="0"/>
      <c r="HX1495" s="0"/>
      <c r="HY1495" s="0"/>
      <c r="HZ1495" s="0"/>
      <c r="IA1495" s="0"/>
      <c r="IB1495" s="0"/>
      <c r="IC1495" s="0"/>
      <c r="ID1495" s="0"/>
      <c r="IE1495" s="0"/>
      <c r="IF1495" s="0"/>
      <c r="IG1495" s="0"/>
      <c r="IH1495" s="0"/>
      <c r="II1495" s="0"/>
      <c r="IJ1495" s="0"/>
      <c r="IK1495" s="0"/>
      <c r="IL1495" s="0"/>
      <c r="IM1495" s="0"/>
      <c r="IN1495" s="0"/>
      <c r="IO1495" s="0"/>
      <c r="IP1495" s="0"/>
      <c r="IQ1495" s="0"/>
      <c r="IR1495" s="0"/>
      <c r="IS1495" s="0"/>
      <c r="IT1495" s="0"/>
      <c r="IU1495" s="0"/>
      <c r="IV1495" s="0"/>
      <c r="IW1495" s="0"/>
    </row>
    <row r="1496" customFormat="false" ht="12.75" hidden="true" customHeight="false" outlineLevel="0" collapsed="false">
      <c r="A1496" s="0" t="n">
        <f aca="false">WEEKDAY(C1496,2)</f>
        <v>4</v>
      </c>
      <c r="B1496" s="0" t="n">
        <f aca="false">MONTH(C1496)</f>
        <v>12</v>
      </c>
      <c r="C1496" s="23" t="n">
        <v>36139</v>
      </c>
      <c r="D1496" s="0" t="n">
        <f aca="false">MONTH(R1496)</f>
        <v>12</v>
      </c>
      <c r="E1496" s="0" t="n">
        <f aca="false">YEAR(R1496)</f>
        <v>1998</v>
      </c>
      <c r="F1496" s="36"/>
      <c r="G1496" s="24" t="n">
        <f aca="false">N1496-M1496</f>
        <v>0.21275</v>
      </c>
      <c r="H1496" s="24" t="n">
        <f aca="false">O1496-N1496</f>
        <v>0.0406666666666666</v>
      </c>
      <c r="I1496" s="24" t="n">
        <f aca="false">O1496-M1496</f>
        <v>0.253416666666666</v>
      </c>
      <c r="J1496" s="25" t="n">
        <f aca="false">VLOOKUP(C1496,'Nymex hist.'!A:B,2,0)</f>
        <v>1.84</v>
      </c>
      <c r="K1496" s="25"/>
      <c r="L1496" s="25"/>
      <c r="M1496" s="27" t="n">
        <f aca="false">SUMIF($S$3:$FQ$3,$E1496+1,$S1496:$FQ1496)/COUNTIF($S$3:$FQ$3,$E1496+1)</f>
        <v>2.01141666666667</v>
      </c>
      <c r="N1496" s="27" t="n">
        <f aca="false">SUMIF($S$3:$FQ$3,$E1496+2,$S1496:$FQ1496)/COUNTIF($S$3:$FQ$3,$E1496+2)</f>
        <v>2.22416666666667</v>
      </c>
      <c r="O1496" s="27" t="n">
        <f aca="false">SUMIF($S$3:$FQ$3,$E1496+3,$S1496:$FQ1496)/COUNTIF($S$3:$FQ$3,$E1496+3)</f>
        <v>2.26483333333333</v>
      </c>
      <c r="P1496" s="27" t="n">
        <f aca="false">SUMIF($S$3:$FQ$3,$E1496+4,$S1496:$FQ1496)/COUNTIF($S$3:$FQ$3,$E1496+4)</f>
        <v>2.28991666666667</v>
      </c>
      <c r="Q1496" s="27" t="n">
        <f aca="false">SUMIF($S$3:$FQ$3,$E1496+5,$S1496:$FQ1496)/COUNTIF($S$3:$FQ$3,$E1496+5)</f>
        <v>2.32491666666667</v>
      </c>
      <c r="R1496" s="28" t="n">
        <v>36139</v>
      </c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30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 t="n">
        <v>1.84</v>
      </c>
      <c r="CM1496" s="29" t="n">
        <v>1.912</v>
      </c>
      <c r="CN1496" s="29" t="n">
        <v>1.935</v>
      </c>
      <c r="CO1496" s="29" t="n">
        <v>1.935</v>
      </c>
      <c r="CP1496" s="29" t="n">
        <v>1.94</v>
      </c>
      <c r="CQ1496" s="29" t="n">
        <v>1.96</v>
      </c>
      <c r="CR1496" s="29" t="n">
        <v>1.977</v>
      </c>
      <c r="CS1496" s="29" t="n">
        <v>1.992</v>
      </c>
      <c r="CT1496" s="29" t="n">
        <v>2.012</v>
      </c>
      <c r="CU1496" s="29" t="n">
        <v>2.065</v>
      </c>
      <c r="CV1496" s="29" t="n">
        <v>2.205</v>
      </c>
      <c r="CW1496" s="29" t="n">
        <v>2.364</v>
      </c>
      <c r="CX1496" s="29" t="n">
        <v>2.42</v>
      </c>
      <c r="CY1496" s="29" t="n">
        <v>2.325</v>
      </c>
      <c r="CZ1496" s="29" t="n">
        <v>2.22</v>
      </c>
      <c r="DA1496" s="29" t="n">
        <v>2.138</v>
      </c>
      <c r="DB1496" s="29" t="n">
        <v>2.116</v>
      </c>
      <c r="DC1496" s="29" t="n">
        <v>2.122</v>
      </c>
      <c r="DD1496" s="29" t="n">
        <v>2.131</v>
      </c>
      <c r="DE1496" s="29" t="n">
        <v>2.14</v>
      </c>
      <c r="DF1496" s="29" t="n">
        <v>2.146</v>
      </c>
      <c r="DG1496" s="29" t="n">
        <v>2.173</v>
      </c>
      <c r="DH1496" s="29" t="n">
        <v>2.305</v>
      </c>
      <c r="DI1496" s="29" t="n">
        <v>2.454</v>
      </c>
      <c r="DJ1496" s="29" t="n">
        <v>2.495</v>
      </c>
      <c r="DK1496" s="29" t="n">
        <v>2.375</v>
      </c>
      <c r="DL1496" s="29" t="n">
        <v>2.277</v>
      </c>
      <c r="DM1496" s="29" t="n">
        <v>2.177</v>
      </c>
      <c r="DN1496" s="29" t="n">
        <v>2.162</v>
      </c>
      <c r="DO1496" s="29" t="n">
        <v>2.164</v>
      </c>
      <c r="DP1496" s="29" t="n">
        <v>2.164</v>
      </c>
      <c r="DQ1496" s="29" t="n">
        <v>2.17</v>
      </c>
      <c r="DR1496" s="29" t="n">
        <v>2.176</v>
      </c>
      <c r="DS1496" s="29" t="n">
        <v>2.201</v>
      </c>
      <c r="DT1496" s="29" t="n">
        <v>2.339</v>
      </c>
      <c r="DU1496" s="29" t="n">
        <v>2.478</v>
      </c>
      <c r="DV1496" s="29" t="n">
        <v>2.52</v>
      </c>
      <c r="DW1496" s="29" t="n">
        <v>2.4</v>
      </c>
      <c r="DX1496" s="29" t="n">
        <v>2.302</v>
      </c>
      <c r="DY1496" s="29" t="n">
        <v>2.202</v>
      </c>
      <c r="DZ1496" s="29" t="n">
        <v>2.187</v>
      </c>
      <c r="EA1496" s="29" t="n">
        <v>2.189</v>
      </c>
      <c r="EB1496" s="29" t="n">
        <v>2.189</v>
      </c>
      <c r="EC1496" s="29" t="n">
        <v>2.196</v>
      </c>
      <c r="ED1496" s="29" t="n">
        <v>2.201</v>
      </c>
      <c r="EE1496" s="29" t="n">
        <v>2.226</v>
      </c>
      <c r="EF1496" s="29" t="n">
        <v>2.364</v>
      </c>
      <c r="EG1496" s="29" t="n">
        <v>2.503</v>
      </c>
      <c r="EH1496" s="29" t="n">
        <v>2.555</v>
      </c>
      <c r="EI1496" s="29" t="n">
        <v>2.435</v>
      </c>
      <c r="EJ1496" s="29" t="n">
        <v>2.337</v>
      </c>
      <c r="EK1496" s="29" t="n">
        <v>2.237</v>
      </c>
      <c r="EL1496" s="29" t="n">
        <v>2.222</v>
      </c>
      <c r="EM1496" s="29" t="n">
        <v>2.224</v>
      </c>
      <c r="EN1496" s="29" t="n">
        <v>2.224</v>
      </c>
      <c r="EO1496" s="29" t="n">
        <v>2.231</v>
      </c>
      <c r="EP1496" s="29" t="n">
        <v>2.236</v>
      </c>
      <c r="EQ1496" s="29" t="n">
        <v>2.261</v>
      </c>
      <c r="ER1496" s="29" t="n">
        <v>2.399</v>
      </c>
      <c r="ES1496" s="29" t="n">
        <v>2.538</v>
      </c>
      <c r="ET1496" s="29" t="n">
        <v>2.6</v>
      </c>
      <c r="EU1496" s="29" t="n">
        <v>2.48</v>
      </c>
      <c r="EV1496" s="29" t="n">
        <v>2.382</v>
      </c>
      <c r="EW1496" s="29" t="n">
        <v>2.282</v>
      </c>
      <c r="EX1496" s="29" t="n">
        <v>2.267</v>
      </c>
      <c r="EY1496" s="29" t="n">
        <v>2.269</v>
      </c>
      <c r="EZ1496" s="29" t="n">
        <v>2.269</v>
      </c>
      <c r="FA1496" s="29" t="n">
        <v>2.276</v>
      </c>
      <c r="FB1496" s="29" t="n">
        <v>2.281</v>
      </c>
      <c r="FC1496" s="29" t="n">
        <v>2.306</v>
      </c>
      <c r="FD1496" s="29" t="n">
        <v>2.444</v>
      </c>
      <c r="FE1496" s="29" t="n">
        <v>2.583</v>
      </c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29"/>
      <c r="GF1496" s="29"/>
      <c r="GG1496" s="29"/>
      <c r="GH1496" s="29"/>
      <c r="GI1496" s="29"/>
      <c r="GJ1496" s="29"/>
      <c r="GK1496" s="29"/>
      <c r="GL1496" s="29"/>
      <c r="GM1496" s="29"/>
      <c r="GN1496" s="29"/>
      <c r="GO1496" s="29"/>
      <c r="GP1496" s="29"/>
      <c r="GQ1496" s="29"/>
      <c r="GR1496" s="0"/>
      <c r="GS1496" s="0"/>
      <c r="GT1496" s="0"/>
      <c r="GU1496" s="0"/>
      <c r="GV1496" s="0"/>
      <c r="GW1496" s="0"/>
      <c r="GX1496" s="0"/>
      <c r="GY1496" s="0"/>
      <c r="GZ1496" s="0"/>
      <c r="HA1496" s="0"/>
      <c r="HB1496" s="0"/>
      <c r="HC1496" s="0"/>
      <c r="HD1496" s="0"/>
      <c r="HE1496" s="0"/>
      <c r="HF1496" s="0"/>
      <c r="HG1496" s="0"/>
      <c r="HH1496" s="0"/>
      <c r="HI1496" s="0"/>
      <c r="HJ1496" s="0"/>
      <c r="HK1496" s="0"/>
      <c r="HL1496" s="0"/>
      <c r="HM1496" s="0"/>
      <c r="HN1496" s="0"/>
      <c r="HO1496" s="0"/>
      <c r="HP1496" s="0"/>
      <c r="HQ1496" s="0"/>
      <c r="HR1496" s="0"/>
      <c r="HS1496" s="0"/>
      <c r="HT1496" s="0"/>
      <c r="HU1496" s="0"/>
      <c r="HV1496" s="0"/>
      <c r="HW1496" s="0"/>
      <c r="HX1496" s="0"/>
      <c r="HY1496" s="0"/>
      <c r="HZ1496" s="0"/>
      <c r="IA1496" s="0"/>
      <c r="IB1496" s="0"/>
      <c r="IC1496" s="0"/>
      <c r="ID1496" s="0"/>
      <c r="IE1496" s="0"/>
      <c r="IF1496" s="0"/>
      <c r="IG1496" s="0"/>
      <c r="IH1496" s="0"/>
      <c r="II1496" s="0"/>
      <c r="IJ1496" s="0"/>
      <c r="IK1496" s="0"/>
      <c r="IL1496" s="0"/>
      <c r="IM1496" s="0"/>
      <c r="IN1496" s="0"/>
      <c r="IO1496" s="0"/>
      <c r="IP1496" s="0"/>
      <c r="IQ1496" s="0"/>
      <c r="IR1496" s="0"/>
      <c r="IS1496" s="0"/>
      <c r="IT1496" s="0"/>
      <c r="IU1496" s="0"/>
      <c r="IV1496" s="0"/>
      <c r="IW1496" s="0"/>
    </row>
    <row r="1497" customFormat="false" ht="12.75" hidden="true" customHeight="false" outlineLevel="0" collapsed="false">
      <c r="A1497" s="0" t="n">
        <f aca="false">WEEKDAY(C1497,2)</f>
        <v>5</v>
      </c>
      <c r="B1497" s="0" t="n">
        <f aca="false">MONTH(C1497)</f>
        <v>12</v>
      </c>
      <c r="C1497" s="23" t="n">
        <v>36140</v>
      </c>
      <c r="D1497" s="0" t="n">
        <f aca="false">MONTH(R1497)</f>
        <v>12</v>
      </c>
      <c r="E1497" s="0" t="n">
        <f aca="false">YEAR(R1497)</f>
        <v>1998</v>
      </c>
      <c r="F1497" s="36"/>
      <c r="G1497" s="24" t="n">
        <f aca="false">N1497-M1497</f>
        <v>0.206333333333333</v>
      </c>
      <c r="H1497" s="24" t="n">
        <f aca="false">O1497-N1497</f>
        <v>0.0369166666666669</v>
      </c>
      <c r="I1497" s="24" t="n">
        <f aca="false">O1497-M1497</f>
        <v>0.24325</v>
      </c>
      <c r="J1497" s="25" t="n">
        <f aca="false">VLOOKUP(C1497,'Nymex hist.'!A:B,2,0)</f>
        <v>1.858</v>
      </c>
      <c r="K1497" s="25"/>
      <c r="L1497" s="25"/>
      <c r="M1497" s="27" t="n">
        <f aca="false">SUMIF($S$3:$FQ$3,$E1497+1,$S1497:$FQ1497)/COUNTIF($S$3:$FQ$3,$E1497+1)</f>
        <v>2.01158333333333</v>
      </c>
      <c r="N1497" s="27" t="n">
        <f aca="false">SUMIF($S$3:$FQ$3,$E1497+2,$S1497:$FQ1497)/COUNTIF($S$3:$FQ$3,$E1497+2)</f>
        <v>2.21791666666667</v>
      </c>
      <c r="O1497" s="27" t="n">
        <f aca="false">SUMIF($S$3:$FQ$3,$E1497+3,$S1497:$FQ1497)/COUNTIF($S$3:$FQ$3,$E1497+3)</f>
        <v>2.25483333333333</v>
      </c>
      <c r="P1497" s="27" t="n">
        <f aca="false">SUMIF($S$3:$FQ$3,$E1497+4,$S1497:$FQ1497)/COUNTIF($S$3:$FQ$3,$E1497+4)</f>
        <v>2.28483333333333</v>
      </c>
      <c r="Q1497" s="27" t="n">
        <f aca="false">SUMIF($S$3:$FQ$3,$E1497+5,$S1497:$FQ1497)/COUNTIF($S$3:$FQ$3,$E1497+5)</f>
        <v>2.31983333333333</v>
      </c>
      <c r="R1497" s="28" t="n">
        <v>36140</v>
      </c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30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 t="n">
        <v>1.858</v>
      </c>
      <c r="CM1497" s="29" t="n">
        <v>1.923</v>
      </c>
      <c r="CN1497" s="29" t="n">
        <v>1.94</v>
      </c>
      <c r="CO1497" s="29" t="n">
        <v>1.938</v>
      </c>
      <c r="CP1497" s="29" t="n">
        <v>1.94</v>
      </c>
      <c r="CQ1497" s="29" t="n">
        <v>1.959</v>
      </c>
      <c r="CR1497" s="29" t="n">
        <v>1.973</v>
      </c>
      <c r="CS1497" s="29" t="n">
        <v>1.986</v>
      </c>
      <c r="CT1497" s="29" t="n">
        <v>2.006</v>
      </c>
      <c r="CU1497" s="29" t="n">
        <v>2.059</v>
      </c>
      <c r="CV1497" s="29" t="n">
        <v>2.199</v>
      </c>
      <c r="CW1497" s="29" t="n">
        <v>2.358</v>
      </c>
      <c r="CX1497" s="29" t="n">
        <v>2.414</v>
      </c>
      <c r="CY1497" s="29" t="n">
        <v>2.319</v>
      </c>
      <c r="CZ1497" s="29" t="n">
        <v>2.214</v>
      </c>
      <c r="DA1497" s="29" t="n">
        <v>2.132</v>
      </c>
      <c r="DB1497" s="29" t="n">
        <v>2.11</v>
      </c>
      <c r="DC1497" s="29" t="n">
        <v>2.116</v>
      </c>
      <c r="DD1497" s="29" t="n">
        <v>2.126</v>
      </c>
      <c r="DE1497" s="29" t="n">
        <v>2.134</v>
      </c>
      <c r="DF1497" s="29" t="n">
        <v>2.14</v>
      </c>
      <c r="DG1497" s="29" t="n">
        <v>2.167</v>
      </c>
      <c r="DH1497" s="29" t="n">
        <v>2.299</v>
      </c>
      <c r="DI1497" s="29" t="n">
        <v>2.444</v>
      </c>
      <c r="DJ1497" s="29" t="n">
        <v>2.485</v>
      </c>
      <c r="DK1497" s="29" t="n">
        <v>2.365</v>
      </c>
      <c r="DL1497" s="29" t="n">
        <v>2.267</v>
      </c>
      <c r="DM1497" s="29" t="n">
        <v>2.167</v>
      </c>
      <c r="DN1497" s="29" t="n">
        <v>2.152</v>
      </c>
      <c r="DO1497" s="29" t="n">
        <v>2.154</v>
      </c>
      <c r="DP1497" s="29" t="n">
        <v>2.154</v>
      </c>
      <c r="DQ1497" s="29" t="n">
        <v>2.16</v>
      </c>
      <c r="DR1497" s="29" t="n">
        <v>2.166</v>
      </c>
      <c r="DS1497" s="29" t="n">
        <v>2.191</v>
      </c>
      <c r="DT1497" s="29" t="n">
        <v>2.329</v>
      </c>
      <c r="DU1497" s="29" t="n">
        <v>2.468</v>
      </c>
      <c r="DV1497" s="29" t="n">
        <v>2.515</v>
      </c>
      <c r="DW1497" s="29" t="n">
        <v>2.395</v>
      </c>
      <c r="DX1497" s="29" t="n">
        <v>2.297</v>
      </c>
      <c r="DY1497" s="29" t="n">
        <v>2.197</v>
      </c>
      <c r="DZ1497" s="29" t="n">
        <v>2.182</v>
      </c>
      <c r="EA1497" s="29" t="n">
        <v>2.184</v>
      </c>
      <c r="EB1497" s="29" t="n">
        <v>2.184</v>
      </c>
      <c r="EC1497" s="29" t="n">
        <v>2.19</v>
      </c>
      <c r="ED1497" s="29" t="n">
        <v>2.196</v>
      </c>
      <c r="EE1497" s="29" t="n">
        <v>2.221</v>
      </c>
      <c r="EF1497" s="29" t="n">
        <v>2.359</v>
      </c>
      <c r="EG1497" s="29" t="n">
        <v>2.498</v>
      </c>
      <c r="EH1497" s="29" t="n">
        <v>2.55</v>
      </c>
      <c r="EI1497" s="29" t="n">
        <v>2.43</v>
      </c>
      <c r="EJ1497" s="29" t="n">
        <v>2.332</v>
      </c>
      <c r="EK1497" s="29" t="n">
        <v>2.232</v>
      </c>
      <c r="EL1497" s="29" t="n">
        <v>2.217</v>
      </c>
      <c r="EM1497" s="29" t="n">
        <v>2.219</v>
      </c>
      <c r="EN1497" s="29" t="n">
        <v>2.219</v>
      </c>
      <c r="EO1497" s="29" t="n">
        <v>2.225</v>
      </c>
      <c r="EP1497" s="29" t="n">
        <v>2.231</v>
      </c>
      <c r="EQ1497" s="29" t="n">
        <v>2.256</v>
      </c>
      <c r="ER1497" s="29" t="n">
        <v>2.394</v>
      </c>
      <c r="ES1497" s="29" t="n">
        <v>2.533</v>
      </c>
      <c r="ET1497" s="29" t="n">
        <v>2.595</v>
      </c>
      <c r="EU1497" s="29" t="n">
        <v>2.475</v>
      </c>
      <c r="EV1497" s="29" t="n">
        <v>2.377</v>
      </c>
      <c r="EW1497" s="29" t="n">
        <v>2.277</v>
      </c>
      <c r="EX1497" s="29" t="n">
        <v>2.262</v>
      </c>
      <c r="EY1497" s="29" t="n">
        <v>2.264</v>
      </c>
      <c r="EZ1497" s="29" t="n">
        <v>2.264</v>
      </c>
      <c r="FA1497" s="29" t="n">
        <v>2.27</v>
      </c>
      <c r="FB1497" s="29" t="n">
        <v>2.276</v>
      </c>
      <c r="FC1497" s="29" t="n">
        <v>2.301</v>
      </c>
      <c r="FD1497" s="29" t="n">
        <v>2.439</v>
      </c>
      <c r="FE1497" s="29" t="n">
        <v>2.578</v>
      </c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29"/>
      <c r="GF1497" s="29"/>
      <c r="GG1497" s="29"/>
      <c r="GH1497" s="29"/>
      <c r="GI1497" s="29"/>
      <c r="GJ1497" s="29"/>
      <c r="GK1497" s="29"/>
      <c r="GL1497" s="29"/>
      <c r="GM1497" s="29"/>
      <c r="GN1497" s="29"/>
      <c r="GO1497" s="29"/>
      <c r="GP1497" s="29"/>
      <c r="GQ1497" s="29"/>
      <c r="GR1497" s="0"/>
      <c r="GS1497" s="0"/>
      <c r="GT1497" s="0"/>
      <c r="GU1497" s="0"/>
      <c r="GV1497" s="0"/>
      <c r="GW1497" s="0"/>
      <c r="GX1497" s="0"/>
      <c r="GY1497" s="0"/>
      <c r="GZ1497" s="0"/>
      <c r="HA1497" s="0"/>
      <c r="HB1497" s="0"/>
      <c r="HC1497" s="0"/>
      <c r="HD1497" s="0"/>
      <c r="HE1497" s="0"/>
      <c r="HF1497" s="0"/>
      <c r="HG1497" s="0"/>
      <c r="HH1497" s="0"/>
      <c r="HI1497" s="0"/>
      <c r="HJ1497" s="0"/>
      <c r="HK1497" s="0"/>
      <c r="HL1497" s="0"/>
      <c r="HM1497" s="0"/>
      <c r="HN1497" s="0"/>
      <c r="HO1497" s="0"/>
      <c r="HP1497" s="0"/>
      <c r="HQ1497" s="0"/>
      <c r="HR1497" s="0"/>
      <c r="HS1497" s="0"/>
      <c r="HT1497" s="0"/>
      <c r="HU1497" s="0"/>
      <c r="HV1497" s="0"/>
      <c r="HW1497" s="0"/>
      <c r="HX1497" s="0"/>
      <c r="HY1497" s="0"/>
      <c r="HZ1497" s="0"/>
      <c r="IA1497" s="0"/>
      <c r="IB1497" s="0"/>
      <c r="IC1497" s="0"/>
      <c r="ID1497" s="0"/>
      <c r="IE1497" s="0"/>
      <c r="IF1497" s="0"/>
      <c r="IG1497" s="0"/>
      <c r="IH1497" s="0"/>
      <c r="II1497" s="0"/>
      <c r="IJ1497" s="0"/>
      <c r="IK1497" s="0"/>
      <c r="IL1497" s="0"/>
      <c r="IM1497" s="0"/>
      <c r="IN1497" s="0"/>
      <c r="IO1497" s="0"/>
      <c r="IP1497" s="0"/>
      <c r="IQ1497" s="0"/>
      <c r="IR1497" s="0"/>
      <c r="IS1497" s="0"/>
      <c r="IT1497" s="0"/>
      <c r="IU1497" s="0"/>
      <c r="IV1497" s="0"/>
      <c r="IW1497" s="0"/>
    </row>
    <row r="1498" customFormat="false" ht="12.75" hidden="true" customHeight="false" outlineLevel="0" collapsed="false">
      <c r="A1498" s="0" t="n">
        <f aca="false">WEEKDAY(C1498,2)</f>
        <v>1</v>
      </c>
      <c r="B1498" s="0" t="n">
        <f aca="false">MONTH(C1498)</f>
        <v>12</v>
      </c>
      <c r="C1498" s="23" t="n">
        <v>36143</v>
      </c>
      <c r="D1498" s="0" t="n">
        <f aca="false">MONTH(R1498)</f>
        <v>12</v>
      </c>
      <c r="E1498" s="0" t="n">
        <f aca="false">YEAR(R1498)</f>
        <v>1998</v>
      </c>
      <c r="F1498" s="36"/>
      <c r="G1498" s="24" t="n">
        <f aca="false">N1498-M1498</f>
        <v>0.17975</v>
      </c>
      <c r="H1498" s="24" t="n">
        <f aca="false">O1498-N1498</f>
        <v>0.027333333333333</v>
      </c>
      <c r="I1498" s="24" t="n">
        <f aca="false">O1498-M1498</f>
        <v>0.207083333333333</v>
      </c>
      <c r="J1498" s="25" t="n">
        <f aca="false">VLOOKUP(C1498,'Nymex hist.'!A:B,2,0)</f>
        <v>1.952</v>
      </c>
      <c r="K1498" s="25"/>
      <c r="L1498" s="25"/>
      <c r="M1498" s="27" t="n">
        <f aca="false">SUMIF($S$3:$FQ$3,$E1498+1,$S1498:$FQ1498)/COUNTIF($S$3:$FQ$3,$E1498+1)</f>
        <v>2.04683333333333</v>
      </c>
      <c r="N1498" s="27" t="n">
        <f aca="false">SUMIF($S$3:$FQ$3,$E1498+2,$S1498:$FQ1498)/COUNTIF($S$3:$FQ$3,$E1498+2)</f>
        <v>2.22658333333333</v>
      </c>
      <c r="O1498" s="27" t="n">
        <f aca="false">SUMIF($S$3:$FQ$3,$E1498+3,$S1498:$FQ1498)/COUNTIF($S$3:$FQ$3,$E1498+3)</f>
        <v>2.25391666666667</v>
      </c>
      <c r="P1498" s="27" t="n">
        <f aca="false">SUMIF($S$3:$FQ$3,$E1498+4,$S1498:$FQ1498)/COUNTIF($S$3:$FQ$3,$E1498+4)</f>
        <v>2.28391666666667</v>
      </c>
      <c r="Q1498" s="27" t="n">
        <f aca="false">SUMIF($S$3:$FQ$3,$E1498+5,$S1498:$FQ1498)/COUNTIF($S$3:$FQ$3,$E1498+5)</f>
        <v>2.31891666666667</v>
      </c>
      <c r="R1498" s="28" t="n">
        <v>36143</v>
      </c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30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 t="n">
        <v>1.952</v>
      </c>
      <c r="CM1498" s="29" t="n">
        <v>1.994</v>
      </c>
      <c r="CN1498" s="29" t="n">
        <v>1.999</v>
      </c>
      <c r="CO1498" s="29" t="n">
        <v>1.975</v>
      </c>
      <c r="CP1498" s="29" t="n">
        <v>1.97</v>
      </c>
      <c r="CQ1498" s="29" t="n">
        <v>1.985</v>
      </c>
      <c r="CR1498" s="29" t="n">
        <v>1.996</v>
      </c>
      <c r="CS1498" s="29" t="n">
        <v>2.008</v>
      </c>
      <c r="CT1498" s="29" t="n">
        <v>2.023</v>
      </c>
      <c r="CU1498" s="29" t="n">
        <v>2.075</v>
      </c>
      <c r="CV1498" s="29" t="n">
        <v>2.215</v>
      </c>
      <c r="CW1498" s="29" t="n">
        <v>2.37</v>
      </c>
      <c r="CX1498" s="29" t="n">
        <v>2.425</v>
      </c>
      <c r="CY1498" s="29" t="n">
        <v>2.335</v>
      </c>
      <c r="CZ1498" s="29" t="n">
        <v>2.23</v>
      </c>
      <c r="DA1498" s="29" t="n">
        <v>2.143</v>
      </c>
      <c r="DB1498" s="29" t="n">
        <v>2.118</v>
      </c>
      <c r="DC1498" s="29" t="n">
        <v>2.122</v>
      </c>
      <c r="DD1498" s="29" t="n">
        <v>2.132</v>
      </c>
      <c r="DE1498" s="29" t="n">
        <v>2.14</v>
      </c>
      <c r="DF1498" s="29" t="n">
        <v>2.146</v>
      </c>
      <c r="DG1498" s="29" t="n">
        <v>2.173</v>
      </c>
      <c r="DH1498" s="29" t="n">
        <v>2.305</v>
      </c>
      <c r="DI1498" s="29" t="n">
        <v>2.45</v>
      </c>
      <c r="DJ1498" s="29" t="n">
        <v>2.49</v>
      </c>
      <c r="DK1498" s="29" t="n">
        <v>2.366</v>
      </c>
      <c r="DL1498" s="29" t="n">
        <v>2.267</v>
      </c>
      <c r="DM1498" s="29" t="n">
        <v>2.166</v>
      </c>
      <c r="DN1498" s="29" t="n">
        <v>2.15</v>
      </c>
      <c r="DO1498" s="29" t="n">
        <v>2.152</v>
      </c>
      <c r="DP1498" s="29" t="n">
        <v>2.152</v>
      </c>
      <c r="DQ1498" s="29" t="n">
        <v>2.158</v>
      </c>
      <c r="DR1498" s="29" t="n">
        <v>2.164</v>
      </c>
      <c r="DS1498" s="29" t="n">
        <v>2.189</v>
      </c>
      <c r="DT1498" s="29" t="n">
        <v>2.327</v>
      </c>
      <c r="DU1498" s="29" t="n">
        <v>2.466</v>
      </c>
      <c r="DV1498" s="29" t="n">
        <v>2.52</v>
      </c>
      <c r="DW1498" s="29" t="n">
        <v>2.396</v>
      </c>
      <c r="DX1498" s="29" t="n">
        <v>2.297</v>
      </c>
      <c r="DY1498" s="29" t="n">
        <v>2.196</v>
      </c>
      <c r="DZ1498" s="29" t="n">
        <v>2.18</v>
      </c>
      <c r="EA1498" s="29" t="n">
        <v>2.182</v>
      </c>
      <c r="EB1498" s="29" t="n">
        <v>2.182</v>
      </c>
      <c r="EC1498" s="29" t="n">
        <v>2.188</v>
      </c>
      <c r="ED1498" s="29" t="n">
        <v>2.194</v>
      </c>
      <c r="EE1498" s="29" t="n">
        <v>2.219</v>
      </c>
      <c r="EF1498" s="29" t="n">
        <v>2.357</v>
      </c>
      <c r="EG1498" s="29" t="n">
        <v>2.496</v>
      </c>
      <c r="EH1498" s="29" t="n">
        <v>2.555</v>
      </c>
      <c r="EI1498" s="29" t="n">
        <v>2.431</v>
      </c>
      <c r="EJ1498" s="29" t="n">
        <v>2.332</v>
      </c>
      <c r="EK1498" s="29" t="n">
        <v>2.231</v>
      </c>
      <c r="EL1498" s="29" t="n">
        <v>2.215</v>
      </c>
      <c r="EM1498" s="29" t="n">
        <v>2.217</v>
      </c>
      <c r="EN1498" s="29" t="n">
        <v>2.217</v>
      </c>
      <c r="EO1498" s="29" t="n">
        <v>2.223</v>
      </c>
      <c r="EP1498" s="29" t="n">
        <v>2.229</v>
      </c>
      <c r="EQ1498" s="29" t="n">
        <v>2.254</v>
      </c>
      <c r="ER1498" s="29" t="n">
        <v>2.392</v>
      </c>
      <c r="ES1498" s="29" t="n">
        <v>2.531</v>
      </c>
      <c r="ET1498" s="29" t="n">
        <v>2.6</v>
      </c>
      <c r="EU1498" s="29" t="n">
        <v>2.476</v>
      </c>
      <c r="EV1498" s="29" t="n">
        <v>2.377</v>
      </c>
      <c r="EW1498" s="29" t="n">
        <v>2.276</v>
      </c>
      <c r="EX1498" s="29" t="n">
        <v>2.26</v>
      </c>
      <c r="EY1498" s="29" t="n">
        <v>2.262</v>
      </c>
      <c r="EZ1498" s="29" t="n">
        <v>2.262</v>
      </c>
      <c r="FA1498" s="29" t="n">
        <v>2.268</v>
      </c>
      <c r="FB1498" s="29" t="n">
        <v>2.274</v>
      </c>
      <c r="FC1498" s="29" t="n">
        <v>2.299</v>
      </c>
      <c r="FD1498" s="29" t="n">
        <v>2.437</v>
      </c>
      <c r="FE1498" s="29" t="n">
        <v>2.576</v>
      </c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29"/>
      <c r="GF1498" s="29"/>
      <c r="GG1498" s="29"/>
      <c r="GH1498" s="29"/>
      <c r="GI1498" s="29"/>
      <c r="GJ1498" s="29"/>
      <c r="GK1498" s="29"/>
      <c r="GL1498" s="29"/>
      <c r="GM1498" s="29"/>
      <c r="GN1498" s="29"/>
      <c r="GO1498" s="29"/>
      <c r="GP1498" s="29"/>
      <c r="GQ1498" s="29"/>
      <c r="GR1498" s="0"/>
      <c r="GS1498" s="0"/>
      <c r="GT1498" s="0"/>
      <c r="GU1498" s="0"/>
      <c r="GV1498" s="0"/>
      <c r="GW1498" s="0"/>
      <c r="GX1498" s="0"/>
      <c r="GY1498" s="0"/>
      <c r="GZ1498" s="0"/>
      <c r="HA1498" s="0"/>
      <c r="HB1498" s="0"/>
      <c r="HC1498" s="0"/>
      <c r="HD1498" s="0"/>
      <c r="HE1498" s="0"/>
      <c r="HF1498" s="0"/>
      <c r="HG1498" s="0"/>
      <c r="HH1498" s="0"/>
      <c r="HI1498" s="0"/>
      <c r="HJ1498" s="0"/>
      <c r="HK1498" s="0"/>
      <c r="HL1498" s="0"/>
      <c r="HM1498" s="0"/>
      <c r="HN1498" s="0"/>
      <c r="HO1498" s="0"/>
      <c r="HP1498" s="0"/>
      <c r="HQ1498" s="0"/>
      <c r="HR1498" s="0"/>
      <c r="HS1498" s="0"/>
      <c r="HT1498" s="0"/>
      <c r="HU1498" s="0"/>
      <c r="HV1498" s="0"/>
      <c r="HW1498" s="0"/>
      <c r="HX1498" s="0"/>
      <c r="HY1498" s="0"/>
      <c r="HZ1498" s="0"/>
      <c r="IA1498" s="0"/>
      <c r="IB1498" s="0"/>
      <c r="IC1498" s="0"/>
      <c r="ID1498" s="0"/>
      <c r="IE1498" s="0"/>
      <c r="IF1498" s="0"/>
      <c r="IG1498" s="0"/>
      <c r="IH1498" s="0"/>
      <c r="II1498" s="0"/>
      <c r="IJ1498" s="0"/>
      <c r="IK1498" s="0"/>
      <c r="IL1498" s="0"/>
      <c r="IM1498" s="0"/>
      <c r="IN1498" s="0"/>
      <c r="IO1498" s="0"/>
      <c r="IP1498" s="0"/>
      <c r="IQ1498" s="0"/>
      <c r="IR1498" s="0"/>
      <c r="IS1498" s="0"/>
      <c r="IT1498" s="0"/>
      <c r="IU1498" s="0"/>
      <c r="IV1498" s="0"/>
      <c r="IW1498" s="0"/>
    </row>
    <row r="1499" customFormat="false" ht="12.75" hidden="true" customHeight="false" outlineLevel="0" collapsed="false">
      <c r="A1499" s="0" t="n">
        <f aca="false">WEEKDAY(C1499,2)</f>
        <v>2</v>
      </c>
      <c r="B1499" s="0" t="n">
        <f aca="false">MONTH(C1499)</f>
        <v>12</v>
      </c>
      <c r="C1499" s="23" t="n">
        <v>36144</v>
      </c>
      <c r="D1499" s="0" t="n">
        <f aca="false">MONTH(R1499)</f>
        <v>12</v>
      </c>
      <c r="E1499" s="0" t="n">
        <f aca="false">YEAR(R1499)</f>
        <v>1998</v>
      </c>
      <c r="F1499" s="36"/>
      <c r="G1499" s="24" t="n">
        <f aca="false">N1499-M1499</f>
        <v>0.181333333333334</v>
      </c>
      <c r="H1499" s="24" t="n">
        <f aca="false">O1499-N1499</f>
        <v>0.0238333333333332</v>
      </c>
      <c r="I1499" s="24" t="n">
        <f aca="false">O1499-M1499</f>
        <v>0.205166666666667</v>
      </c>
      <c r="J1499" s="25" t="n">
        <f aca="false">VLOOKUP(C1499,'Nymex hist.'!A:B,2,0)</f>
        <v>1.952</v>
      </c>
      <c r="K1499" s="25"/>
      <c r="L1499" s="25"/>
      <c r="M1499" s="27" t="n">
        <f aca="false">SUMIF($S$3:$FQ$3,$E1499+1,$S1499:$FQ1499)/COUNTIF($S$3:$FQ$3,$E1499+1)</f>
        <v>2.04375</v>
      </c>
      <c r="N1499" s="27" t="n">
        <f aca="false">SUMIF($S$3:$FQ$3,$E1499+2,$S1499:$FQ1499)/COUNTIF($S$3:$FQ$3,$E1499+2)</f>
        <v>2.22508333333333</v>
      </c>
      <c r="O1499" s="27" t="n">
        <f aca="false">SUMIF($S$3:$FQ$3,$E1499+3,$S1499:$FQ1499)/COUNTIF($S$3:$FQ$3,$E1499+3)</f>
        <v>2.24891666666667</v>
      </c>
      <c r="P1499" s="27" t="n">
        <f aca="false">SUMIF($S$3:$FQ$3,$E1499+4,$S1499:$FQ1499)/COUNTIF($S$3:$FQ$3,$E1499+4)</f>
        <v>2.27891666666667</v>
      </c>
      <c r="Q1499" s="27" t="n">
        <f aca="false">SUMIF($S$3:$FQ$3,$E1499+5,$S1499:$FQ1499)/COUNTIF($S$3:$FQ$3,$E1499+5)</f>
        <v>2.31391666666667</v>
      </c>
      <c r="R1499" s="28" t="n">
        <v>36144</v>
      </c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30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 t="n">
        <v>1.952</v>
      </c>
      <c r="CM1499" s="29" t="n">
        <v>1.991</v>
      </c>
      <c r="CN1499" s="29" t="n">
        <v>1.996</v>
      </c>
      <c r="CO1499" s="29" t="n">
        <v>1.974</v>
      </c>
      <c r="CP1499" s="29" t="n">
        <v>1.972</v>
      </c>
      <c r="CQ1499" s="29" t="n">
        <v>1.984</v>
      </c>
      <c r="CR1499" s="29" t="n">
        <v>1.995</v>
      </c>
      <c r="CS1499" s="29" t="n">
        <v>2.005</v>
      </c>
      <c r="CT1499" s="29" t="n">
        <v>2.02</v>
      </c>
      <c r="CU1499" s="29" t="n">
        <v>2.067</v>
      </c>
      <c r="CV1499" s="29" t="n">
        <v>2.207</v>
      </c>
      <c r="CW1499" s="29" t="n">
        <v>2.362</v>
      </c>
      <c r="CX1499" s="29" t="n">
        <v>2.417</v>
      </c>
      <c r="CY1499" s="29" t="n">
        <v>2.33</v>
      </c>
      <c r="CZ1499" s="29" t="n">
        <v>2.23</v>
      </c>
      <c r="DA1499" s="29" t="n">
        <v>2.143</v>
      </c>
      <c r="DB1499" s="29" t="n">
        <v>2.118</v>
      </c>
      <c r="DC1499" s="29" t="n">
        <v>2.122</v>
      </c>
      <c r="DD1499" s="29" t="n">
        <v>2.132</v>
      </c>
      <c r="DE1499" s="29" t="n">
        <v>2.14</v>
      </c>
      <c r="DF1499" s="29" t="n">
        <v>2.146</v>
      </c>
      <c r="DG1499" s="29" t="n">
        <v>2.173</v>
      </c>
      <c r="DH1499" s="29" t="n">
        <v>2.305</v>
      </c>
      <c r="DI1499" s="29" t="n">
        <v>2.445</v>
      </c>
      <c r="DJ1499" s="29" t="n">
        <v>2.485</v>
      </c>
      <c r="DK1499" s="29" t="n">
        <v>2.361</v>
      </c>
      <c r="DL1499" s="29" t="n">
        <v>2.262</v>
      </c>
      <c r="DM1499" s="29" t="n">
        <v>2.161</v>
      </c>
      <c r="DN1499" s="29" t="n">
        <v>2.145</v>
      </c>
      <c r="DO1499" s="29" t="n">
        <v>2.147</v>
      </c>
      <c r="DP1499" s="29" t="n">
        <v>2.147</v>
      </c>
      <c r="DQ1499" s="29" t="n">
        <v>2.153</v>
      </c>
      <c r="DR1499" s="29" t="n">
        <v>2.159</v>
      </c>
      <c r="DS1499" s="29" t="n">
        <v>2.184</v>
      </c>
      <c r="DT1499" s="29" t="n">
        <v>2.322</v>
      </c>
      <c r="DU1499" s="29" t="n">
        <v>2.461</v>
      </c>
      <c r="DV1499" s="29" t="n">
        <v>2.515</v>
      </c>
      <c r="DW1499" s="29" t="n">
        <v>2.391</v>
      </c>
      <c r="DX1499" s="29" t="n">
        <v>2.292</v>
      </c>
      <c r="DY1499" s="29" t="n">
        <v>2.191</v>
      </c>
      <c r="DZ1499" s="29" t="n">
        <v>2.175</v>
      </c>
      <c r="EA1499" s="29" t="n">
        <v>2.177</v>
      </c>
      <c r="EB1499" s="29" t="n">
        <v>2.177</v>
      </c>
      <c r="EC1499" s="29" t="n">
        <v>2.183</v>
      </c>
      <c r="ED1499" s="29" t="n">
        <v>2.189</v>
      </c>
      <c r="EE1499" s="29" t="n">
        <v>2.214</v>
      </c>
      <c r="EF1499" s="29" t="n">
        <v>2.352</v>
      </c>
      <c r="EG1499" s="29" t="n">
        <v>2.491</v>
      </c>
      <c r="EH1499" s="29" t="n">
        <v>2.55</v>
      </c>
      <c r="EI1499" s="29" t="n">
        <v>2.426</v>
      </c>
      <c r="EJ1499" s="29" t="n">
        <v>2.327</v>
      </c>
      <c r="EK1499" s="29" t="n">
        <v>2.226</v>
      </c>
      <c r="EL1499" s="29" t="n">
        <v>2.21</v>
      </c>
      <c r="EM1499" s="29" t="n">
        <v>2.212</v>
      </c>
      <c r="EN1499" s="29" t="n">
        <v>2.212</v>
      </c>
      <c r="EO1499" s="29" t="n">
        <v>2.218</v>
      </c>
      <c r="EP1499" s="29" t="n">
        <v>2.224</v>
      </c>
      <c r="EQ1499" s="29" t="n">
        <v>2.249</v>
      </c>
      <c r="ER1499" s="29" t="n">
        <v>2.387</v>
      </c>
      <c r="ES1499" s="29" t="n">
        <v>2.526</v>
      </c>
      <c r="ET1499" s="29" t="n">
        <v>2.595</v>
      </c>
      <c r="EU1499" s="29" t="n">
        <v>2.471</v>
      </c>
      <c r="EV1499" s="29" t="n">
        <v>2.372</v>
      </c>
      <c r="EW1499" s="29" t="n">
        <v>2.271</v>
      </c>
      <c r="EX1499" s="29" t="n">
        <v>2.255</v>
      </c>
      <c r="EY1499" s="29" t="n">
        <v>2.257</v>
      </c>
      <c r="EZ1499" s="29" t="n">
        <v>2.257</v>
      </c>
      <c r="FA1499" s="29" t="n">
        <v>2.263</v>
      </c>
      <c r="FB1499" s="29" t="n">
        <v>2.269</v>
      </c>
      <c r="FC1499" s="29" t="n">
        <v>2.294</v>
      </c>
      <c r="FD1499" s="29" t="n">
        <v>2.432</v>
      </c>
      <c r="FE1499" s="29" t="n">
        <v>2.571</v>
      </c>
      <c r="FF1499" s="29"/>
      <c r="FG1499" s="29"/>
      <c r="FH1499" s="29"/>
      <c r="FI1499" s="29"/>
      <c r="FJ1499" s="29"/>
      <c r="FK1499" s="29"/>
      <c r="FL1499" s="29"/>
      <c r="FM1499" s="29"/>
      <c r="FN1499" s="29"/>
      <c r="FO1499" s="29"/>
      <c r="FP1499" s="29"/>
      <c r="FQ1499" s="29"/>
      <c r="FR1499" s="29"/>
      <c r="FS1499" s="29"/>
      <c r="FT1499" s="29"/>
      <c r="FU1499" s="29"/>
      <c r="FV1499" s="29"/>
      <c r="FW1499" s="29"/>
      <c r="FX1499" s="29"/>
      <c r="FY1499" s="29"/>
      <c r="FZ1499" s="29"/>
      <c r="GA1499" s="29"/>
      <c r="GB1499" s="29"/>
      <c r="GC1499" s="29"/>
      <c r="GD1499" s="29"/>
      <c r="GE1499" s="29"/>
      <c r="GF1499" s="29"/>
      <c r="GG1499" s="29"/>
      <c r="GH1499" s="29"/>
      <c r="GI1499" s="29"/>
      <c r="GJ1499" s="29"/>
      <c r="GK1499" s="29"/>
      <c r="GL1499" s="29"/>
      <c r="GM1499" s="29"/>
      <c r="GN1499" s="29"/>
      <c r="GO1499" s="29"/>
      <c r="GP1499" s="29"/>
      <c r="GQ1499" s="29"/>
      <c r="GR1499" s="0"/>
      <c r="GS1499" s="0"/>
      <c r="GT1499" s="0"/>
      <c r="GU1499" s="0"/>
      <c r="GV1499" s="0"/>
      <c r="GW1499" s="0"/>
      <c r="GX1499" s="0"/>
      <c r="GY1499" s="0"/>
      <c r="GZ1499" s="0"/>
      <c r="HA1499" s="0"/>
      <c r="HB1499" s="0"/>
      <c r="HC1499" s="0"/>
      <c r="HD1499" s="0"/>
      <c r="HE1499" s="0"/>
      <c r="HF1499" s="0"/>
      <c r="HG1499" s="0"/>
      <c r="HH1499" s="0"/>
      <c r="HI1499" s="0"/>
      <c r="HJ1499" s="0"/>
      <c r="HK1499" s="0"/>
      <c r="HL1499" s="0"/>
      <c r="HM1499" s="0"/>
      <c r="HN1499" s="0"/>
      <c r="HO1499" s="0"/>
      <c r="HP1499" s="0"/>
      <c r="HQ1499" s="0"/>
      <c r="HR1499" s="0"/>
      <c r="HS1499" s="0"/>
      <c r="HT1499" s="0"/>
      <c r="HU1499" s="0"/>
      <c r="HV1499" s="0"/>
      <c r="HW1499" s="0"/>
      <c r="HX1499" s="0"/>
      <c r="HY1499" s="0"/>
      <c r="HZ1499" s="0"/>
      <c r="IA1499" s="0"/>
      <c r="IB1499" s="0"/>
      <c r="IC1499" s="0"/>
      <c r="ID1499" s="0"/>
      <c r="IE1499" s="0"/>
      <c r="IF1499" s="0"/>
      <c r="IG1499" s="0"/>
      <c r="IH1499" s="0"/>
      <c r="II1499" s="0"/>
      <c r="IJ1499" s="0"/>
      <c r="IK1499" s="0"/>
      <c r="IL1499" s="0"/>
      <c r="IM1499" s="0"/>
      <c r="IN1499" s="0"/>
      <c r="IO1499" s="0"/>
      <c r="IP1499" s="0"/>
      <c r="IQ1499" s="0"/>
      <c r="IR1499" s="0"/>
      <c r="IS1499" s="0"/>
      <c r="IT1499" s="0"/>
      <c r="IU1499" s="0"/>
      <c r="IV1499" s="0"/>
      <c r="IW1499" s="0"/>
    </row>
    <row r="1500" customFormat="false" ht="12.75" hidden="true" customHeight="false" outlineLevel="0" collapsed="false">
      <c r="A1500" s="0" t="n">
        <f aca="false">WEEKDAY(C1500,2)</f>
        <v>3</v>
      </c>
      <c r="B1500" s="0" t="n">
        <f aca="false">MONTH(C1500)</f>
        <v>12</v>
      </c>
      <c r="C1500" s="23" t="n">
        <v>36145</v>
      </c>
      <c r="D1500" s="0" t="n">
        <f aca="false">MONTH(R1500)</f>
        <v>12</v>
      </c>
      <c r="E1500" s="0" t="n">
        <f aca="false">YEAR(R1500)</f>
        <v>1998</v>
      </c>
      <c r="F1500" s="36"/>
      <c r="G1500" s="24" t="n">
        <f aca="false">N1500-M1500</f>
        <v>0.174416666666667</v>
      </c>
      <c r="H1500" s="24" t="n">
        <f aca="false">O1500-N1500</f>
        <v>0.0204166666666668</v>
      </c>
      <c r="I1500" s="24" t="n">
        <f aca="false">O1500-M1500</f>
        <v>0.194833333333333</v>
      </c>
      <c r="J1500" s="25" t="n">
        <f aca="false">VLOOKUP(C1500,'Nymex hist.'!A:B,2,0)</f>
        <v>1.99</v>
      </c>
      <c r="K1500" s="25"/>
      <c r="L1500" s="25"/>
      <c r="M1500" s="27" t="n">
        <f aca="false">SUMIF($S$3:$FQ$3,$E1500+1,$S1500:$FQ1500)/COUNTIF($S$3:$FQ$3,$E1500+1)</f>
        <v>2.05408333333333</v>
      </c>
      <c r="N1500" s="27" t="n">
        <f aca="false">SUMIF($S$3:$FQ$3,$E1500+2,$S1500:$FQ1500)/COUNTIF($S$3:$FQ$3,$E1500+2)</f>
        <v>2.2285</v>
      </c>
      <c r="O1500" s="27" t="n">
        <f aca="false">SUMIF($S$3:$FQ$3,$E1500+3,$S1500:$FQ1500)/COUNTIF($S$3:$FQ$3,$E1500+3)</f>
        <v>2.24891666666667</v>
      </c>
      <c r="P1500" s="27" t="n">
        <f aca="false">SUMIF($S$3:$FQ$3,$E1500+4,$S1500:$FQ1500)/COUNTIF($S$3:$FQ$3,$E1500+4)</f>
        <v>2.27891666666667</v>
      </c>
      <c r="Q1500" s="27" t="n">
        <f aca="false">SUMIF($S$3:$FQ$3,$E1500+5,$S1500:$FQ1500)/COUNTIF($S$3:$FQ$3,$E1500+5)</f>
        <v>2.31391666666667</v>
      </c>
      <c r="R1500" s="28" t="n">
        <v>36145</v>
      </c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30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 t="n">
        <v>1.99</v>
      </c>
      <c r="CM1500" s="29" t="n">
        <v>2.012</v>
      </c>
      <c r="CN1500" s="29" t="n">
        <v>2.012</v>
      </c>
      <c r="CO1500" s="29" t="n">
        <v>1.987</v>
      </c>
      <c r="CP1500" s="29" t="n">
        <v>1.983</v>
      </c>
      <c r="CQ1500" s="29" t="n">
        <v>1.992</v>
      </c>
      <c r="CR1500" s="29" t="n">
        <v>2.001</v>
      </c>
      <c r="CS1500" s="29" t="n">
        <v>2.011</v>
      </c>
      <c r="CT1500" s="29" t="n">
        <v>2.025</v>
      </c>
      <c r="CU1500" s="29" t="n">
        <v>2.067</v>
      </c>
      <c r="CV1500" s="29" t="n">
        <v>2.207</v>
      </c>
      <c r="CW1500" s="29" t="n">
        <v>2.362</v>
      </c>
      <c r="CX1500" s="29" t="n">
        <v>2.419</v>
      </c>
      <c r="CY1500" s="29" t="n">
        <v>2.335</v>
      </c>
      <c r="CZ1500" s="29" t="n">
        <v>2.235</v>
      </c>
      <c r="DA1500" s="29" t="n">
        <v>2.148</v>
      </c>
      <c r="DB1500" s="29" t="n">
        <v>2.123</v>
      </c>
      <c r="DC1500" s="29" t="n">
        <v>2.127</v>
      </c>
      <c r="DD1500" s="29" t="n">
        <v>2.137</v>
      </c>
      <c r="DE1500" s="29" t="n">
        <v>2.144</v>
      </c>
      <c r="DF1500" s="29" t="n">
        <v>2.149</v>
      </c>
      <c r="DG1500" s="29" t="n">
        <v>2.175</v>
      </c>
      <c r="DH1500" s="29" t="n">
        <v>2.305</v>
      </c>
      <c r="DI1500" s="29" t="n">
        <v>2.445</v>
      </c>
      <c r="DJ1500" s="29" t="n">
        <v>2.485</v>
      </c>
      <c r="DK1500" s="29" t="n">
        <v>2.361</v>
      </c>
      <c r="DL1500" s="29" t="n">
        <v>2.262</v>
      </c>
      <c r="DM1500" s="29" t="n">
        <v>2.161</v>
      </c>
      <c r="DN1500" s="29" t="n">
        <v>2.145</v>
      </c>
      <c r="DO1500" s="29" t="n">
        <v>2.147</v>
      </c>
      <c r="DP1500" s="29" t="n">
        <v>2.147</v>
      </c>
      <c r="DQ1500" s="29" t="n">
        <v>2.153</v>
      </c>
      <c r="DR1500" s="29" t="n">
        <v>2.159</v>
      </c>
      <c r="DS1500" s="29" t="n">
        <v>2.184</v>
      </c>
      <c r="DT1500" s="29" t="n">
        <v>2.322</v>
      </c>
      <c r="DU1500" s="29" t="n">
        <v>2.461</v>
      </c>
      <c r="DV1500" s="29" t="n">
        <v>2.515</v>
      </c>
      <c r="DW1500" s="29" t="n">
        <v>2.391</v>
      </c>
      <c r="DX1500" s="29" t="n">
        <v>2.292</v>
      </c>
      <c r="DY1500" s="29" t="n">
        <v>2.191</v>
      </c>
      <c r="DZ1500" s="29" t="n">
        <v>2.175</v>
      </c>
      <c r="EA1500" s="29" t="n">
        <v>2.177</v>
      </c>
      <c r="EB1500" s="29" t="n">
        <v>2.177</v>
      </c>
      <c r="EC1500" s="29" t="n">
        <v>2.183</v>
      </c>
      <c r="ED1500" s="29" t="n">
        <v>2.189</v>
      </c>
      <c r="EE1500" s="29" t="n">
        <v>2.214</v>
      </c>
      <c r="EF1500" s="29" t="n">
        <v>2.352</v>
      </c>
      <c r="EG1500" s="29" t="n">
        <v>2.491</v>
      </c>
      <c r="EH1500" s="29" t="n">
        <v>2.55</v>
      </c>
      <c r="EI1500" s="29" t="n">
        <v>2.426</v>
      </c>
      <c r="EJ1500" s="29" t="n">
        <v>2.327</v>
      </c>
      <c r="EK1500" s="29" t="n">
        <v>2.226</v>
      </c>
      <c r="EL1500" s="29" t="n">
        <v>2.21</v>
      </c>
      <c r="EM1500" s="29" t="n">
        <v>2.212</v>
      </c>
      <c r="EN1500" s="29" t="n">
        <v>2.212</v>
      </c>
      <c r="EO1500" s="29" t="n">
        <v>2.218</v>
      </c>
      <c r="EP1500" s="29" t="n">
        <v>2.224</v>
      </c>
      <c r="EQ1500" s="29" t="n">
        <v>2.249</v>
      </c>
      <c r="ER1500" s="29" t="n">
        <v>2.387</v>
      </c>
      <c r="ES1500" s="29" t="n">
        <v>2.526</v>
      </c>
      <c r="ET1500" s="29" t="n">
        <v>2.595</v>
      </c>
      <c r="EU1500" s="29" t="n">
        <v>2.471</v>
      </c>
      <c r="EV1500" s="29" t="n">
        <v>2.372</v>
      </c>
      <c r="EW1500" s="29" t="n">
        <v>2.271</v>
      </c>
      <c r="EX1500" s="29" t="n">
        <v>2.255</v>
      </c>
      <c r="EY1500" s="29" t="n">
        <v>2.257</v>
      </c>
      <c r="EZ1500" s="29" t="n">
        <v>2.257</v>
      </c>
      <c r="FA1500" s="29" t="n">
        <v>2.263</v>
      </c>
      <c r="FB1500" s="29" t="n">
        <v>2.269</v>
      </c>
      <c r="FC1500" s="29" t="n">
        <v>2.294</v>
      </c>
      <c r="FD1500" s="29" t="n">
        <v>2.432</v>
      </c>
      <c r="FE1500" s="29" t="n">
        <v>2.571</v>
      </c>
      <c r="FF1500" s="29"/>
      <c r="FG1500" s="29"/>
      <c r="FH1500" s="29"/>
      <c r="FI1500" s="29"/>
      <c r="FJ1500" s="29"/>
      <c r="FK1500" s="29"/>
      <c r="FL1500" s="29"/>
      <c r="FM1500" s="29"/>
      <c r="FN1500" s="29"/>
      <c r="FO1500" s="29"/>
      <c r="FP1500" s="29"/>
      <c r="FQ1500" s="29"/>
      <c r="FR1500" s="29"/>
      <c r="FS1500" s="29"/>
      <c r="FT1500" s="29"/>
      <c r="FU1500" s="29"/>
      <c r="FV1500" s="29"/>
      <c r="FW1500" s="29"/>
      <c r="FX1500" s="29"/>
      <c r="FY1500" s="29"/>
      <c r="FZ1500" s="29"/>
      <c r="GA1500" s="29"/>
      <c r="GB1500" s="29"/>
      <c r="GC1500" s="29"/>
      <c r="GD1500" s="29"/>
      <c r="GE1500" s="29"/>
      <c r="GF1500" s="29"/>
      <c r="GG1500" s="29"/>
      <c r="GH1500" s="29"/>
      <c r="GI1500" s="29"/>
      <c r="GJ1500" s="29"/>
      <c r="GK1500" s="29"/>
      <c r="GL1500" s="29"/>
      <c r="GM1500" s="29"/>
      <c r="GN1500" s="29"/>
      <c r="GO1500" s="29"/>
      <c r="GP1500" s="29"/>
      <c r="GQ1500" s="29"/>
      <c r="GR1500" s="0"/>
      <c r="GS1500" s="0"/>
      <c r="GT1500" s="0"/>
      <c r="GU1500" s="0"/>
      <c r="GV1500" s="0"/>
      <c r="GW1500" s="0"/>
      <c r="GX1500" s="0"/>
      <c r="GY1500" s="0"/>
      <c r="GZ1500" s="0"/>
      <c r="HA1500" s="0"/>
      <c r="HB1500" s="0"/>
      <c r="HC1500" s="0"/>
      <c r="HD1500" s="0"/>
      <c r="HE1500" s="0"/>
      <c r="HF1500" s="0"/>
      <c r="HG1500" s="0"/>
      <c r="HH1500" s="0"/>
      <c r="HI1500" s="0"/>
      <c r="HJ1500" s="0"/>
      <c r="HK1500" s="0"/>
      <c r="HL1500" s="0"/>
      <c r="HM1500" s="0"/>
      <c r="HN1500" s="0"/>
      <c r="HO1500" s="0"/>
      <c r="HP1500" s="0"/>
      <c r="HQ1500" s="0"/>
      <c r="HR1500" s="0"/>
      <c r="HS1500" s="0"/>
      <c r="HT1500" s="0"/>
      <c r="HU1500" s="0"/>
      <c r="HV1500" s="0"/>
      <c r="HW1500" s="0"/>
      <c r="HX1500" s="0"/>
      <c r="HY1500" s="0"/>
      <c r="HZ1500" s="0"/>
      <c r="IA1500" s="0"/>
      <c r="IB1500" s="0"/>
      <c r="IC1500" s="0"/>
      <c r="ID1500" s="0"/>
      <c r="IE1500" s="0"/>
      <c r="IF1500" s="0"/>
      <c r="IG1500" s="0"/>
      <c r="IH1500" s="0"/>
      <c r="II1500" s="0"/>
      <c r="IJ1500" s="0"/>
      <c r="IK1500" s="0"/>
      <c r="IL1500" s="0"/>
      <c r="IM1500" s="0"/>
      <c r="IN1500" s="0"/>
      <c r="IO1500" s="0"/>
      <c r="IP1500" s="0"/>
      <c r="IQ1500" s="0"/>
      <c r="IR1500" s="0"/>
      <c r="IS1500" s="0"/>
      <c r="IT1500" s="0"/>
      <c r="IU1500" s="0"/>
      <c r="IV1500" s="0"/>
      <c r="IW1500" s="0"/>
    </row>
    <row r="1501" customFormat="false" ht="12.75" hidden="true" customHeight="false" outlineLevel="0" collapsed="false">
      <c r="A1501" s="0" t="n">
        <f aca="false">WEEKDAY(C1501,2)</f>
        <v>4</v>
      </c>
      <c r="B1501" s="0" t="n">
        <f aca="false">MONTH(C1501)</f>
        <v>12</v>
      </c>
      <c r="C1501" s="23" t="n">
        <v>36146</v>
      </c>
      <c r="D1501" s="0" t="n">
        <f aca="false">MONTH(R1501)</f>
        <v>12</v>
      </c>
      <c r="E1501" s="0" t="n">
        <f aca="false">YEAR(R1501)</f>
        <v>1998</v>
      </c>
      <c r="F1501" s="36"/>
      <c r="G1501" s="24" t="n">
        <f aca="false">N1501-M1501</f>
        <v>0.15575</v>
      </c>
      <c r="H1501" s="24" t="n">
        <f aca="false">O1501-N1501</f>
        <v>0.01675</v>
      </c>
      <c r="I1501" s="24" t="n">
        <f aca="false">O1501-M1501</f>
        <v>0.1725</v>
      </c>
      <c r="J1501" s="25" t="n">
        <f aca="false">VLOOKUP(C1501,'Nymex hist.'!A:B,2,0)</f>
        <v>2.064</v>
      </c>
      <c r="K1501" s="25"/>
      <c r="L1501" s="25"/>
      <c r="M1501" s="27" t="n">
        <f aca="false">SUMIF($S$3:$FQ$3,$E1501+1,$S1501:$FQ1501)/COUNTIF($S$3:$FQ$3,$E1501+1)</f>
        <v>2.07141666666667</v>
      </c>
      <c r="N1501" s="27" t="n">
        <f aca="false">SUMIF($S$3:$FQ$3,$E1501+2,$S1501:$FQ1501)/COUNTIF($S$3:$FQ$3,$E1501+2)</f>
        <v>2.22716666666667</v>
      </c>
      <c r="O1501" s="27" t="n">
        <f aca="false">SUMIF($S$3:$FQ$3,$E1501+3,$S1501:$FQ1501)/COUNTIF($S$3:$FQ$3,$E1501+3)</f>
        <v>2.24391666666667</v>
      </c>
      <c r="P1501" s="27" t="n">
        <f aca="false">SUMIF($S$3:$FQ$3,$E1501+4,$S1501:$FQ1501)/COUNTIF($S$3:$FQ$3,$E1501+4)</f>
        <v>2.27391666666667</v>
      </c>
      <c r="Q1501" s="27" t="n">
        <f aca="false">SUMIF($S$3:$FQ$3,$E1501+5,$S1501:$FQ1501)/COUNTIF($S$3:$FQ$3,$E1501+5)</f>
        <v>2.30891666666667</v>
      </c>
      <c r="R1501" s="28" t="n">
        <v>36146</v>
      </c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30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 t="n">
        <v>2.064</v>
      </c>
      <c r="CM1501" s="29" t="n">
        <v>2.068</v>
      </c>
      <c r="CN1501" s="29" t="n">
        <v>2.052</v>
      </c>
      <c r="CO1501" s="29" t="n">
        <v>2</v>
      </c>
      <c r="CP1501" s="29" t="n">
        <v>1.995</v>
      </c>
      <c r="CQ1501" s="29" t="n">
        <v>2</v>
      </c>
      <c r="CR1501" s="29" t="n">
        <v>2.005</v>
      </c>
      <c r="CS1501" s="29" t="n">
        <v>2.012</v>
      </c>
      <c r="CT1501" s="29" t="n">
        <v>2.025</v>
      </c>
      <c r="CU1501" s="29" t="n">
        <v>2.067</v>
      </c>
      <c r="CV1501" s="29" t="n">
        <v>2.207</v>
      </c>
      <c r="CW1501" s="29" t="n">
        <v>2.362</v>
      </c>
      <c r="CX1501" s="29" t="n">
        <v>2.419</v>
      </c>
      <c r="CY1501" s="29" t="n">
        <v>2.335</v>
      </c>
      <c r="CZ1501" s="29" t="n">
        <v>2.235</v>
      </c>
      <c r="DA1501" s="29" t="n">
        <v>2.148</v>
      </c>
      <c r="DB1501" s="29" t="n">
        <v>2.123</v>
      </c>
      <c r="DC1501" s="29" t="n">
        <v>2.127</v>
      </c>
      <c r="DD1501" s="29" t="n">
        <v>2.137</v>
      </c>
      <c r="DE1501" s="29" t="n">
        <v>2.143</v>
      </c>
      <c r="DF1501" s="29" t="n">
        <v>2.147</v>
      </c>
      <c r="DG1501" s="29" t="n">
        <v>2.172</v>
      </c>
      <c r="DH1501" s="29" t="n">
        <v>2.3</v>
      </c>
      <c r="DI1501" s="29" t="n">
        <v>2.44</v>
      </c>
      <c r="DJ1501" s="29" t="n">
        <v>2.48</v>
      </c>
      <c r="DK1501" s="29" t="n">
        <v>2.356</v>
      </c>
      <c r="DL1501" s="29" t="n">
        <v>2.257</v>
      </c>
      <c r="DM1501" s="29" t="n">
        <v>2.156</v>
      </c>
      <c r="DN1501" s="29" t="n">
        <v>2.14</v>
      </c>
      <c r="DO1501" s="29" t="n">
        <v>2.142</v>
      </c>
      <c r="DP1501" s="29" t="n">
        <v>2.142</v>
      </c>
      <c r="DQ1501" s="29" t="n">
        <v>2.148</v>
      </c>
      <c r="DR1501" s="29" t="n">
        <v>2.154</v>
      </c>
      <c r="DS1501" s="29" t="n">
        <v>2.179</v>
      </c>
      <c r="DT1501" s="29" t="n">
        <v>2.317</v>
      </c>
      <c r="DU1501" s="29" t="n">
        <v>2.456</v>
      </c>
      <c r="DV1501" s="29" t="n">
        <v>2.51</v>
      </c>
      <c r="DW1501" s="29" t="n">
        <v>2.386</v>
      </c>
      <c r="DX1501" s="29" t="n">
        <v>2.287</v>
      </c>
      <c r="DY1501" s="29" t="n">
        <v>2.186</v>
      </c>
      <c r="DZ1501" s="29" t="n">
        <v>2.17</v>
      </c>
      <c r="EA1501" s="29" t="n">
        <v>2.172</v>
      </c>
      <c r="EB1501" s="29" t="n">
        <v>2.172</v>
      </c>
      <c r="EC1501" s="29" t="n">
        <v>2.178</v>
      </c>
      <c r="ED1501" s="29" t="n">
        <v>2.184</v>
      </c>
      <c r="EE1501" s="29" t="n">
        <v>2.209</v>
      </c>
      <c r="EF1501" s="29" t="n">
        <v>2.347</v>
      </c>
      <c r="EG1501" s="29" t="n">
        <v>2.486</v>
      </c>
      <c r="EH1501" s="29" t="n">
        <v>2.545</v>
      </c>
      <c r="EI1501" s="29" t="n">
        <v>2.421</v>
      </c>
      <c r="EJ1501" s="29" t="n">
        <v>2.322</v>
      </c>
      <c r="EK1501" s="29" t="n">
        <v>2.221</v>
      </c>
      <c r="EL1501" s="29" t="n">
        <v>2.205</v>
      </c>
      <c r="EM1501" s="29" t="n">
        <v>2.207</v>
      </c>
      <c r="EN1501" s="29" t="n">
        <v>2.207</v>
      </c>
      <c r="EO1501" s="29" t="n">
        <v>2.213</v>
      </c>
      <c r="EP1501" s="29" t="n">
        <v>2.219</v>
      </c>
      <c r="EQ1501" s="29" t="n">
        <v>2.244</v>
      </c>
      <c r="ER1501" s="29" t="n">
        <v>2.382</v>
      </c>
      <c r="ES1501" s="29" t="n">
        <v>2.521</v>
      </c>
      <c r="ET1501" s="29" t="n">
        <v>2.59</v>
      </c>
      <c r="EU1501" s="29" t="n">
        <v>2.466</v>
      </c>
      <c r="EV1501" s="29" t="n">
        <v>2.367</v>
      </c>
      <c r="EW1501" s="29" t="n">
        <v>2.266</v>
      </c>
      <c r="EX1501" s="29" t="n">
        <v>2.25</v>
      </c>
      <c r="EY1501" s="29" t="n">
        <v>2.252</v>
      </c>
      <c r="EZ1501" s="29" t="n">
        <v>2.252</v>
      </c>
      <c r="FA1501" s="29" t="n">
        <v>2.258</v>
      </c>
      <c r="FB1501" s="29" t="n">
        <v>2.264</v>
      </c>
      <c r="FC1501" s="29" t="n">
        <v>2.289</v>
      </c>
      <c r="FD1501" s="29" t="n">
        <v>2.427</v>
      </c>
      <c r="FE1501" s="29" t="n">
        <v>2.566</v>
      </c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29"/>
      <c r="GF1501" s="29"/>
      <c r="GG1501" s="29"/>
      <c r="GH1501" s="29"/>
      <c r="GI1501" s="29"/>
      <c r="GJ1501" s="29"/>
      <c r="GK1501" s="29"/>
      <c r="GL1501" s="29"/>
      <c r="GM1501" s="29"/>
      <c r="GN1501" s="29"/>
      <c r="GO1501" s="29"/>
      <c r="GP1501" s="29"/>
      <c r="GQ1501" s="29"/>
      <c r="GR1501" s="0"/>
      <c r="GS1501" s="0"/>
      <c r="GT1501" s="0"/>
      <c r="GU1501" s="0"/>
      <c r="GV1501" s="0"/>
      <c r="GW1501" s="0"/>
      <c r="GX1501" s="0"/>
      <c r="GY1501" s="0"/>
      <c r="GZ1501" s="0"/>
      <c r="HA1501" s="0"/>
      <c r="HB1501" s="0"/>
      <c r="HC1501" s="0"/>
      <c r="HD1501" s="0"/>
      <c r="HE1501" s="0"/>
      <c r="HF1501" s="0"/>
      <c r="HG1501" s="0"/>
      <c r="HH1501" s="0"/>
      <c r="HI1501" s="0"/>
      <c r="HJ1501" s="0"/>
      <c r="HK1501" s="0"/>
      <c r="HL1501" s="0"/>
      <c r="HM1501" s="0"/>
      <c r="HN1501" s="0"/>
      <c r="HO1501" s="0"/>
      <c r="HP1501" s="0"/>
      <c r="HQ1501" s="0"/>
      <c r="HR1501" s="0"/>
      <c r="HS1501" s="0"/>
      <c r="HT1501" s="0"/>
      <c r="HU1501" s="0"/>
      <c r="HV1501" s="0"/>
      <c r="HW1501" s="0"/>
      <c r="HX1501" s="0"/>
      <c r="HY1501" s="0"/>
      <c r="HZ1501" s="0"/>
      <c r="IA1501" s="0"/>
      <c r="IB1501" s="0"/>
      <c r="IC1501" s="0"/>
      <c r="ID1501" s="0"/>
      <c r="IE1501" s="0"/>
      <c r="IF1501" s="0"/>
      <c r="IG1501" s="0"/>
      <c r="IH1501" s="0"/>
      <c r="II1501" s="0"/>
      <c r="IJ1501" s="0"/>
      <c r="IK1501" s="0"/>
      <c r="IL1501" s="0"/>
      <c r="IM1501" s="0"/>
      <c r="IN1501" s="0"/>
      <c r="IO1501" s="0"/>
      <c r="IP1501" s="0"/>
      <c r="IQ1501" s="0"/>
      <c r="IR1501" s="0"/>
      <c r="IS1501" s="0"/>
      <c r="IT1501" s="0"/>
      <c r="IU1501" s="0"/>
      <c r="IV1501" s="0"/>
      <c r="IW1501" s="0"/>
    </row>
    <row r="1502" customFormat="false" ht="12.75" hidden="true" customHeight="false" outlineLevel="0" collapsed="false">
      <c r="A1502" s="0" t="n">
        <f aca="false">WEEKDAY(C1502,2)</f>
        <v>5</v>
      </c>
      <c r="B1502" s="0" t="n">
        <f aca="false">MONTH(C1502)</f>
        <v>12</v>
      </c>
      <c r="C1502" s="23" t="n">
        <v>36147</v>
      </c>
      <c r="D1502" s="0" t="n">
        <f aca="false">MONTH(R1502)</f>
        <v>12</v>
      </c>
      <c r="E1502" s="0" t="n">
        <f aca="false">YEAR(R1502)</f>
        <v>1998</v>
      </c>
      <c r="F1502" s="36"/>
      <c r="G1502" s="24" t="n">
        <f aca="false">N1502-M1502</f>
        <v>0.152</v>
      </c>
      <c r="H1502" s="24" t="n">
        <f aca="false">O1502-N1502</f>
        <v>0.014416666666667</v>
      </c>
      <c r="I1502" s="24" t="n">
        <f aca="false">O1502-M1502</f>
        <v>0.166416666666667</v>
      </c>
      <c r="J1502" s="25" t="n">
        <f aca="false">VLOOKUP(C1502,'Nymex hist.'!A:B,2,0)</f>
        <v>2.074</v>
      </c>
      <c r="K1502" s="25"/>
      <c r="L1502" s="25"/>
      <c r="M1502" s="27" t="n">
        <f aca="false">SUMIF($S$3:$FQ$3,$E1502+1,$S1502:$FQ1502)/COUNTIF($S$3:$FQ$3,$E1502+1)</f>
        <v>2.0775</v>
      </c>
      <c r="N1502" s="27" t="n">
        <f aca="false">SUMIF($S$3:$FQ$3,$E1502+2,$S1502:$FQ1502)/COUNTIF($S$3:$FQ$3,$E1502+2)</f>
        <v>2.2295</v>
      </c>
      <c r="O1502" s="27" t="n">
        <f aca="false">SUMIF($S$3:$FQ$3,$E1502+3,$S1502:$FQ1502)/COUNTIF($S$3:$FQ$3,$E1502+3)</f>
        <v>2.24391666666667</v>
      </c>
      <c r="P1502" s="27" t="n">
        <f aca="false">SUMIF($S$3:$FQ$3,$E1502+4,$S1502:$FQ1502)/COUNTIF($S$3:$FQ$3,$E1502+4)</f>
        <v>2.27391666666667</v>
      </c>
      <c r="Q1502" s="27" t="n">
        <f aca="false">SUMIF($S$3:$FQ$3,$E1502+5,$S1502:$FQ1502)/COUNTIF($S$3:$FQ$3,$E1502+5)</f>
        <v>2.30891666666667</v>
      </c>
      <c r="R1502" s="28" t="n">
        <v>36147</v>
      </c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30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 t="n">
        <v>2.074</v>
      </c>
      <c r="CM1502" s="29" t="n">
        <v>2.088</v>
      </c>
      <c r="CN1502" s="29" t="n">
        <v>2.063</v>
      </c>
      <c r="CO1502" s="29" t="n">
        <v>2.003</v>
      </c>
      <c r="CP1502" s="29" t="n">
        <v>1.998</v>
      </c>
      <c r="CQ1502" s="29" t="n">
        <v>2.003</v>
      </c>
      <c r="CR1502" s="29" t="n">
        <v>2.01</v>
      </c>
      <c r="CS1502" s="29" t="n">
        <v>2.018</v>
      </c>
      <c r="CT1502" s="29" t="n">
        <v>2.028</v>
      </c>
      <c r="CU1502" s="29" t="n">
        <v>2.07</v>
      </c>
      <c r="CV1502" s="29" t="n">
        <v>2.21</v>
      </c>
      <c r="CW1502" s="29" t="n">
        <v>2.365</v>
      </c>
      <c r="CX1502" s="29" t="n">
        <v>2.424</v>
      </c>
      <c r="CY1502" s="29" t="n">
        <v>2.34</v>
      </c>
      <c r="CZ1502" s="29" t="n">
        <v>2.24</v>
      </c>
      <c r="DA1502" s="29" t="n">
        <v>2.15</v>
      </c>
      <c r="DB1502" s="29" t="n">
        <v>2.125</v>
      </c>
      <c r="DC1502" s="29" t="n">
        <v>2.129</v>
      </c>
      <c r="DD1502" s="29" t="n">
        <v>2.139</v>
      </c>
      <c r="DE1502" s="29" t="n">
        <v>2.145</v>
      </c>
      <c r="DF1502" s="29" t="n">
        <v>2.149</v>
      </c>
      <c r="DG1502" s="29" t="n">
        <v>2.173</v>
      </c>
      <c r="DH1502" s="29" t="n">
        <v>2.3</v>
      </c>
      <c r="DI1502" s="29" t="n">
        <v>2.44</v>
      </c>
      <c r="DJ1502" s="29" t="n">
        <v>2.48</v>
      </c>
      <c r="DK1502" s="29" t="n">
        <v>2.356</v>
      </c>
      <c r="DL1502" s="29" t="n">
        <v>2.257</v>
      </c>
      <c r="DM1502" s="29" t="n">
        <v>2.156</v>
      </c>
      <c r="DN1502" s="29" t="n">
        <v>2.14</v>
      </c>
      <c r="DO1502" s="29" t="n">
        <v>2.142</v>
      </c>
      <c r="DP1502" s="29" t="n">
        <v>2.142</v>
      </c>
      <c r="DQ1502" s="29" t="n">
        <v>2.148</v>
      </c>
      <c r="DR1502" s="29" t="n">
        <v>2.154</v>
      </c>
      <c r="DS1502" s="29" t="n">
        <v>2.179</v>
      </c>
      <c r="DT1502" s="29" t="n">
        <v>2.317</v>
      </c>
      <c r="DU1502" s="29" t="n">
        <v>2.456</v>
      </c>
      <c r="DV1502" s="29" t="n">
        <v>2.51</v>
      </c>
      <c r="DW1502" s="29" t="n">
        <v>2.386</v>
      </c>
      <c r="DX1502" s="29" t="n">
        <v>2.287</v>
      </c>
      <c r="DY1502" s="29" t="n">
        <v>2.186</v>
      </c>
      <c r="DZ1502" s="29" t="n">
        <v>2.17</v>
      </c>
      <c r="EA1502" s="29" t="n">
        <v>2.172</v>
      </c>
      <c r="EB1502" s="29" t="n">
        <v>2.172</v>
      </c>
      <c r="EC1502" s="29" t="n">
        <v>2.178</v>
      </c>
      <c r="ED1502" s="29" t="n">
        <v>2.184</v>
      </c>
      <c r="EE1502" s="29" t="n">
        <v>2.209</v>
      </c>
      <c r="EF1502" s="29" t="n">
        <v>2.347</v>
      </c>
      <c r="EG1502" s="29" t="n">
        <v>2.486</v>
      </c>
      <c r="EH1502" s="29" t="n">
        <v>2.545</v>
      </c>
      <c r="EI1502" s="29" t="n">
        <v>2.421</v>
      </c>
      <c r="EJ1502" s="29" t="n">
        <v>2.322</v>
      </c>
      <c r="EK1502" s="29" t="n">
        <v>2.221</v>
      </c>
      <c r="EL1502" s="29" t="n">
        <v>2.205</v>
      </c>
      <c r="EM1502" s="29" t="n">
        <v>2.207</v>
      </c>
      <c r="EN1502" s="29" t="n">
        <v>2.207</v>
      </c>
      <c r="EO1502" s="29" t="n">
        <v>2.213</v>
      </c>
      <c r="EP1502" s="29" t="n">
        <v>2.219</v>
      </c>
      <c r="EQ1502" s="29" t="n">
        <v>2.244</v>
      </c>
      <c r="ER1502" s="29" t="n">
        <v>2.382</v>
      </c>
      <c r="ES1502" s="29" t="n">
        <v>2.521</v>
      </c>
      <c r="ET1502" s="29" t="n">
        <v>2.59</v>
      </c>
      <c r="EU1502" s="29" t="n">
        <v>2.466</v>
      </c>
      <c r="EV1502" s="29" t="n">
        <v>2.367</v>
      </c>
      <c r="EW1502" s="29" t="n">
        <v>2.266</v>
      </c>
      <c r="EX1502" s="29" t="n">
        <v>2.25</v>
      </c>
      <c r="EY1502" s="29" t="n">
        <v>2.252</v>
      </c>
      <c r="EZ1502" s="29" t="n">
        <v>2.252</v>
      </c>
      <c r="FA1502" s="29" t="n">
        <v>2.258</v>
      </c>
      <c r="FB1502" s="29" t="n">
        <v>2.264</v>
      </c>
      <c r="FC1502" s="29" t="n">
        <v>2.289</v>
      </c>
      <c r="FD1502" s="29" t="n">
        <v>2.427</v>
      </c>
      <c r="FE1502" s="29" t="n">
        <v>2.566</v>
      </c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  <c r="GR1502" s="0"/>
      <c r="GS1502" s="0"/>
      <c r="GT1502" s="0"/>
      <c r="GU1502" s="0"/>
      <c r="GV1502" s="0"/>
      <c r="GW1502" s="0"/>
      <c r="GX1502" s="0"/>
      <c r="GY1502" s="0"/>
      <c r="GZ1502" s="0"/>
      <c r="HA1502" s="0"/>
      <c r="HB1502" s="0"/>
      <c r="HC1502" s="0"/>
      <c r="HD1502" s="0"/>
      <c r="HE1502" s="0"/>
      <c r="HF1502" s="0"/>
      <c r="HG1502" s="0"/>
      <c r="HH1502" s="0"/>
      <c r="HI1502" s="0"/>
      <c r="HJ1502" s="0"/>
      <c r="HK1502" s="0"/>
      <c r="HL1502" s="0"/>
      <c r="HM1502" s="0"/>
      <c r="HN1502" s="0"/>
      <c r="HO1502" s="0"/>
      <c r="HP1502" s="0"/>
      <c r="HQ1502" s="0"/>
      <c r="HR1502" s="0"/>
      <c r="HS1502" s="0"/>
      <c r="HT1502" s="0"/>
      <c r="HU1502" s="0"/>
      <c r="HV1502" s="0"/>
      <c r="HW1502" s="0"/>
      <c r="HX1502" s="0"/>
      <c r="HY1502" s="0"/>
      <c r="HZ1502" s="0"/>
      <c r="IA1502" s="0"/>
      <c r="IB1502" s="0"/>
      <c r="IC1502" s="0"/>
      <c r="ID1502" s="0"/>
      <c r="IE1502" s="0"/>
      <c r="IF1502" s="0"/>
      <c r="IG1502" s="0"/>
      <c r="IH1502" s="0"/>
      <c r="II1502" s="0"/>
      <c r="IJ1502" s="0"/>
      <c r="IK1502" s="0"/>
      <c r="IL1502" s="0"/>
      <c r="IM1502" s="0"/>
      <c r="IN1502" s="0"/>
      <c r="IO1502" s="0"/>
      <c r="IP1502" s="0"/>
      <c r="IQ1502" s="0"/>
      <c r="IR1502" s="0"/>
      <c r="IS1502" s="0"/>
      <c r="IT1502" s="0"/>
      <c r="IU1502" s="0"/>
      <c r="IV1502" s="0"/>
      <c r="IW1502" s="0"/>
    </row>
    <row r="1503" customFormat="false" ht="12.75" hidden="true" customHeight="false" outlineLevel="0" collapsed="false">
      <c r="A1503" s="0" t="n">
        <f aca="false">WEEKDAY(C1503,2)</f>
        <v>1</v>
      </c>
      <c r="B1503" s="0" t="n">
        <f aca="false">MONTH(C1503)</f>
        <v>12</v>
      </c>
      <c r="C1503" s="23" t="n">
        <v>36150</v>
      </c>
      <c r="D1503" s="0" t="n">
        <f aca="false">MONTH(R1503)</f>
        <v>12</v>
      </c>
      <c r="E1503" s="0" t="n">
        <f aca="false">YEAR(R1503)</f>
        <v>1998</v>
      </c>
      <c r="F1503" s="36"/>
      <c r="G1503" s="24" t="n">
        <f aca="false">N1503-M1503</f>
        <v>0.202666666666667</v>
      </c>
      <c r="H1503" s="24" t="n">
        <f aca="false">O1503-N1503</f>
        <v>0.014416666666667</v>
      </c>
      <c r="I1503" s="24" t="n">
        <f aca="false">O1503-M1503</f>
        <v>0.217083333333334</v>
      </c>
      <c r="J1503" s="25" t="n">
        <f aca="false">VLOOKUP(C1503,'Nymex hist.'!A:B,2,0)</f>
        <v>1.947</v>
      </c>
      <c r="K1503" s="25"/>
      <c r="L1503" s="25"/>
      <c r="M1503" s="27" t="n">
        <f aca="false">SUMIF($S$3:$FQ$3,$E1503+1,$S1503:$FQ1503)/COUNTIF($S$3:$FQ$3,$E1503+1)</f>
        <v>2.01683333333333</v>
      </c>
      <c r="N1503" s="27" t="n">
        <f aca="false">SUMIF($S$3:$FQ$3,$E1503+2,$S1503:$FQ1503)/COUNTIF($S$3:$FQ$3,$E1503+2)</f>
        <v>2.2195</v>
      </c>
      <c r="O1503" s="27" t="n">
        <f aca="false">SUMIF($S$3:$FQ$3,$E1503+3,$S1503:$FQ1503)/COUNTIF($S$3:$FQ$3,$E1503+3)</f>
        <v>2.23391666666667</v>
      </c>
      <c r="P1503" s="27" t="n">
        <f aca="false">SUMIF($S$3:$FQ$3,$E1503+4,$S1503:$FQ1503)/COUNTIF($S$3:$FQ$3,$E1503+4)</f>
        <v>2.26391666666667</v>
      </c>
      <c r="Q1503" s="27" t="n">
        <f aca="false">SUMIF($S$3:$FQ$3,$E1503+5,$S1503:$FQ1503)/COUNTIF($S$3:$FQ$3,$E1503+5)</f>
        <v>2.29891666666667</v>
      </c>
      <c r="R1503" s="28" t="n">
        <v>36150</v>
      </c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30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 t="n">
        <v>1.947</v>
      </c>
      <c r="CM1503" s="29" t="n">
        <v>1.945</v>
      </c>
      <c r="CN1503" s="29" t="n">
        <v>1.941</v>
      </c>
      <c r="CO1503" s="29" t="n">
        <v>1.916</v>
      </c>
      <c r="CP1503" s="29" t="n">
        <v>1.93</v>
      </c>
      <c r="CQ1503" s="29" t="n">
        <v>1.947</v>
      </c>
      <c r="CR1503" s="29" t="n">
        <v>1.968</v>
      </c>
      <c r="CS1503" s="29" t="n">
        <v>1.988</v>
      </c>
      <c r="CT1503" s="29" t="n">
        <v>2.01</v>
      </c>
      <c r="CU1503" s="29" t="n">
        <v>2.055</v>
      </c>
      <c r="CV1503" s="29" t="n">
        <v>2.2</v>
      </c>
      <c r="CW1503" s="29" t="n">
        <v>2.355</v>
      </c>
      <c r="CX1503" s="29" t="n">
        <v>2.414</v>
      </c>
      <c r="CY1503" s="29" t="n">
        <v>2.33</v>
      </c>
      <c r="CZ1503" s="29" t="n">
        <v>2.23</v>
      </c>
      <c r="DA1503" s="29" t="n">
        <v>2.14</v>
      </c>
      <c r="DB1503" s="29" t="n">
        <v>2.115</v>
      </c>
      <c r="DC1503" s="29" t="n">
        <v>2.119</v>
      </c>
      <c r="DD1503" s="29" t="n">
        <v>2.129</v>
      </c>
      <c r="DE1503" s="29" t="n">
        <v>2.135</v>
      </c>
      <c r="DF1503" s="29" t="n">
        <v>2.139</v>
      </c>
      <c r="DG1503" s="29" t="n">
        <v>2.163</v>
      </c>
      <c r="DH1503" s="29" t="n">
        <v>2.29</v>
      </c>
      <c r="DI1503" s="29" t="n">
        <v>2.43</v>
      </c>
      <c r="DJ1503" s="29" t="n">
        <v>2.47</v>
      </c>
      <c r="DK1503" s="29" t="n">
        <v>2.346</v>
      </c>
      <c r="DL1503" s="29" t="n">
        <v>2.247</v>
      </c>
      <c r="DM1503" s="29" t="n">
        <v>2.146</v>
      </c>
      <c r="DN1503" s="29" t="n">
        <v>2.13</v>
      </c>
      <c r="DO1503" s="29" t="n">
        <v>2.132</v>
      </c>
      <c r="DP1503" s="29" t="n">
        <v>2.132</v>
      </c>
      <c r="DQ1503" s="29" t="n">
        <v>2.138</v>
      </c>
      <c r="DR1503" s="29" t="n">
        <v>2.144</v>
      </c>
      <c r="DS1503" s="29" t="n">
        <v>2.169</v>
      </c>
      <c r="DT1503" s="29" t="n">
        <v>2.307</v>
      </c>
      <c r="DU1503" s="29" t="n">
        <v>2.446</v>
      </c>
      <c r="DV1503" s="29" t="n">
        <v>2.5</v>
      </c>
      <c r="DW1503" s="29" t="n">
        <v>2.376</v>
      </c>
      <c r="DX1503" s="29" t="n">
        <v>2.277</v>
      </c>
      <c r="DY1503" s="29" t="n">
        <v>2.176</v>
      </c>
      <c r="DZ1503" s="29" t="n">
        <v>2.16</v>
      </c>
      <c r="EA1503" s="29" t="n">
        <v>2.162</v>
      </c>
      <c r="EB1503" s="29" t="n">
        <v>2.162</v>
      </c>
      <c r="EC1503" s="29" t="n">
        <v>2.168</v>
      </c>
      <c r="ED1503" s="29" t="n">
        <v>2.174</v>
      </c>
      <c r="EE1503" s="29" t="n">
        <v>2.199</v>
      </c>
      <c r="EF1503" s="29" t="n">
        <v>2.337</v>
      </c>
      <c r="EG1503" s="29" t="n">
        <v>2.476</v>
      </c>
      <c r="EH1503" s="29" t="n">
        <v>2.535</v>
      </c>
      <c r="EI1503" s="29" t="n">
        <v>2.411</v>
      </c>
      <c r="EJ1503" s="29" t="n">
        <v>2.312</v>
      </c>
      <c r="EK1503" s="29" t="n">
        <v>2.211</v>
      </c>
      <c r="EL1503" s="29" t="n">
        <v>2.195</v>
      </c>
      <c r="EM1503" s="29" t="n">
        <v>2.197</v>
      </c>
      <c r="EN1503" s="29" t="n">
        <v>2.197</v>
      </c>
      <c r="EO1503" s="29" t="n">
        <v>2.203</v>
      </c>
      <c r="EP1503" s="29" t="n">
        <v>2.209</v>
      </c>
      <c r="EQ1503" s="29" t="n">
        <v>2.234</v>
      </c>
      <c r="ER1503" s="29" t="n">
        <v>2.372</v>
      </c>
      <c r="ES1503" s="29" t="n">
        <v>2.511</v>
      </c>
      <c r="ET1503" s="29" t="n">
        <v>2.58</v>
      </c>
      <c r="EU1503" s="29" t="n">
        <v>2.456</v>
      </c>
      <c r="EV1503" s="29" t="n">
        <v>2.357</v>
      </c>
      <c r="EW1503" s="29" t="n">
        <v>2.256</v>
      </c>
      <c r="EX1503" s="29" t="n">
        <v>2.24</v>
      </c>
      <c r="EY1503" s="29" t="n">
        <v>2.242</v>
      </c>
      <c r="EZ1503" s="29" t="n">
        <v>2.242</v>
      </c>
      <c r="FA1503" s="29" t="n">
        <v>2.248</v>
      </c>
      <c r="FB1503" s="29" t="n">
        <v>2.254</v>
      </c>
      <c r="FC1503" s="29" t="n">
        <v>2.279</v>
      </c>
      <c r="FD1503" s="29" t="n">
        <v>2.417</v>
      </c>
      <c r="FE1503" s="29" t="n">
        <v>2.556</v>
      </c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29"/>
      <c r="GF1503" s="29"/>
      <c r="GG1503" s="29"/>
      <c r="GH1503" s="29"/>
      <c r="GI1503" s="29"/>
      <c r="GJ1503" s="29"/>
      <c r="GK1503" s="29"/>
      <c r="GL1503" s="29"/>
      <c r="GM1503" s="29"/>
      <c r="GN1503" s="29"/>
      <c r="GO1503" s="29"/>
      <c r="GP1503" s="29"/>
      <c r="GQ1503" s="29"/>
      <c r="GR1503" s="0"/>
      <c r="GS1503" s="0"/>
      <c r="GT1503" s="0"/>
      <c r="GU1503" s="0"/>
      <c r="GV1503" s="0"/>
      <c r="GW1503" s="0"/>
      <c r="GX1503" s="0"/>
      <c r="GY1503" s="0"/>
      <c r="GZ1503" s="0"/>
      <c r="HA1503" s="0"/>
      <c r="HB1503" s="0"/>
      <c r="HC1503" s="0"/>
      <c r="HD1503" s="0"/>
      <c r="HE1503" s="0"/>
      <c r="HF1503" s="0"/>
      <c r="HG1503" s="0"/>
      <c r="HH1503" s="0"/>
      <c r="HI1503" s="0"/>
      <c r="HJ1503" s="0"/>
      <c r="HK1503" s="0"/>
      <c r="HL1503" s="0"/>
      <c r="HM1503" s="0"/>
      <c r="HN1503" s="0"/>
      <c r="HO1503" s="0"/>
      <c r="HP1503" s="0"/>
      <c r="HQ1503" s="0"/>
      <c r="HR1503" s="0"/>
      <c r="HS1503" s="0"/>
      <c r="HT1503" s="0"/>
      <c r="HU1503" s="0"/>
      <c r="HV1503" s="0"/>
      <c r="HW1503" s="0"/>
      <c r="HX1503" s="0"/>
      <c r="HY1503" s="0"/>
      <c r="HZ1503" s="0"/>
      <c r="IA1503" s="0"/>
      <c r="IB1503" s="0"/>
      <c r="IC1503" s="0"/>
      <c r="ID1503" s="0"/>
      <c r="IE1503" s="0"/>
      <c r="IF1503" s="0"/>
      <c r="IG1503" s="0"/>
      <c r="IH1503" s="0"/>
      <c r="II1503" s="0"/>
      <c r="IJ1503" s="0"/>
      <c r="IK1503" s="0"/>
      <c r="IL1503" s="0"/>
      <c r="IM1503" s="0"/>
      <c r="IN1503" s="0"/>
      <c r="IO1503" s="0"/>
      <c r="IP1503" s="0"/>
      <c r="IQ1503" s="0"/>
      <c r="IR1503" s="0"/>
      <c r="IS1503" s="0"/>
      <c r="IT1503" s="0"/>
      <c r="IU1503" s="0"/>
      <c r="IV1503" s="0"/>
      <c r="IW1503" s="0"/>
    </row>
    <row r="1504" customFormat="false" ht="12.75" hidden="true" customHeight="false" outlineLevel="0" collapsed="false">
      <c r="A1504" s="0" t="n">
        <f aca="false">WEEKDAY(C1504,2)</f>
        <v>2</v>
      </c>
      <c r="B1504" s="0" t="n">
        <f aca="false">MONTH(C1504)</f>
        <v>12</v>
      </c>
      <c r="C1504" s="23" t="n">
        <v>36151</v>
      </c>
      <c r="D1504" s="0" t="n">
        <f aca="false">MONTH(R1504)</f>
        <v>12</v>
      </c>
      <c r="E1504" s="0" t="n">
        <f aca="false">YEAR(R1504)</f>
        <v>1998</v>
      </c>
      <c r="F1504" s="36"/>
      <c r="G1504" s="24" t="n">
        <f aca="false">N1504-M1504</f>
        <v>0.219916666666667</v>
      </c>
      <c r="H1504" s="24" t="n">
        <f aca="false">O1504-N1504</f>
        <v>0.014416666666667</v>
      </c>
      <c r="I1504" s="24" t="n">
        <f aca="false">O1504-M1504</f>
        <v>0.234333333333334</v>
      </c>
      <c r="J1504" s="25" t="n">
        <f aca="false">VLOOKUP(C1504,'Nymex hist.'!A:B,2,0)</f>
        <v>1.925</v>
      </c>
      <c r="K1504" s="25"/>
      <c r="L1504" s="25"/>
      <c r="M1504" s="27" t="n">
        <f aca="false">SUMIF($S$3:$FQ$3,$E1504+1,$S1504:$FQ1504)/COUNTIF($S$3:$FQ$3,$E1504+1)</f>
        <v>1.99958333333333</v>
      </c>
      <c r="N1504" s="27" t="n">
        <f aca="false">SUMIF($S$3:$FQ$3,$E1504+2,$S1504:$FQ1504)/COUNTIF($S$3:$FQ$3,$E1504+2)</f>
        <v>2.2195</v>
      </c>
      <c r="O1504" s="27" t="n">
        <f aca="false">SUMIF($S$3:$FQ$3,$E1504+3,$S1504:$FQ1504)/COUNTIF($S$3:$FQ$3,$E1504+3)</f>
        <v>2.23391666666667</v>
      </c>
      <c r="P1504" s="27" t="n">
        <f aca="false">SUMIF($S$3:$FQ$3,$E1504+4,$S1504:$FQ1504)/COUNTIF($S$3:$FQ$3,$E1504+4)</f>
        <v>2.26391666666667</v>
      </c>
      <c r="Q1504" s="27" t="n">
        <f aca="false">SUMIF($S$3:$FQ$3,$E1504+5,$S1504:$FQ1504)/COUNTIF($S$3:$FQ$3,$E1504+5)</f>
        <v>2.29891666666667</v>
      </c>
      <c r="R1504" s="28" t="n">
        <v>36151</v>
      </c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30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 t="n">
        <v>1.925</v>
      </c>
      <c r="CM1504" s="29" t="n">
        <v>1.92</v>
      </c>
      <c r="CN1504" s="29" t="n">
        <v>1.913</v>
      </c>
      <c r="CO1504" s="29" t="n">
        <v>1.895</v>
      </c>
      <c r="CP1504" s="29" t="n">
        <v>1.91</v>
      </c>
      <c r="CQ1504" s="29" t="n">
        <v>1.928</v>
      </c>
      <c r="CR1504" s="29" t="n">
        <v>1.95</v>
      </c>
      <c r="CS1504" s="29" t="n">
        <v>1.972</v>
      </c>
      <c r="CT1504" s="29" t="n">
        <v>1.997</v>
      </c>
      <c r="CU1504" s="29" t="n">
        <v>2.045</v>
      </c>
      <c r="CV1504" s="29" t="n">
        <v>2.19</v>
      </c>
      <c r="CW1504" s="29" t="n">
        <v>2.35</v>
      </c>
      <c r="CX1504" s="29" t="n">
        <v>2.414</v>
      </c>
      <c r="CY1504" s="29" t="n">
        <v>2.33</v>
      </c>
      <c r="CZ1504" s="29" t="n">
        <v>2.23</v>
      </c>
      <c r="DA1504" s="29" t="n">
        <v>2.14</v>
      </c>
      <c r="DB1504" s="29" t="n">
        <v>2.115</v>
      </c>
      <c r="DC1504" s="29" t="n">
        <v>2.119</v>
      </c>
      <c r="DD1504" s="29" t="n">
        <v>2.129</v>
      </c>
      <c r="DE1504" s="29" t="n">
        <v>2.135</v>
      </c>
      <c r="DF1504" s="29" t="n">
        <v>2.139</v>
      </c>
      <c r="DG1504" s="29" t="n">
        <v>2.163</v>
      </c>
      <c r="DH1504" s="29" t="n">
        <v>2.29</v>
      </c>
      <c r="DI1504" s="29" t="n">
        <v>2.43</v>
      </c>
      <c r="DJ1504" s="29" t="n">
        <v>2.47</v>
      </c>
      <c r="DK1504" s="29" t="n">
        <v>2.346</v>
      </c>
      <c r="DL1504" s="29" t="n">
        <v>2.247</v>
      </c>
      <c r="DM1504" s="29" t="n">
        <v>2.146</v>
      </c>
      <c r="DN1504" s="29" t="n">
        <v>2.13</v>
      </c>
      <c r="DO1504" s="29" t="n">
        <v>2.132</v>
      </c>
      <c r="DP1504" s="29" t="n">
        <v>2.132</v>
      </c>
      <c r="DQ1504" s="29" t="n">
        <v>2.138</v>
      </c>
      <c r="DR1504" s="29" t="n">
        <v>2.144</v>
      </c>
      <c r="DS1504" s="29" t="n">
        <v>2.169</v>
      </c>
      <c r="DT1504" s="29" t="n">
        <v>2.307</v>
      </c>
      <c r="DU1504" s="29" t="n">
        <v>2.446</v>
      </c>
      <c r="DV1504" s="29" t="n">
        <v>2.5</v>
      </c>
      <c r="DW1504" s="29" t="n">
        <v>2.376</v>
      </c>
      <c r="DX1504" s="29" t="n">
        <v>2.277</v>
      </c>
      <c r="DY1504" s="29" t="n">
        <v>2.176</v>
      </c>
      <c r="DZ1504" s="29" t="n">
        <v>2.16</v>
      </c>
      <c r="EA1504" s="29" t="n">
        <v>2.162</v>
      </c>
      <c r="EB1504" s="29" t="n">
        <v>2.162</v>
      </c>
      <c r="EC1504" s="29" t="n">
        <v>2.168</v>
      </c>
      <c r="ED1504" s="29" t="n">
        <v>2.174</v>
      </c>
      <c r="EE1504" s="29" t="n">
        <v>2.199</v>
      </c>
      <c r="EF1504" s="29" t="n">
        <v>2.337</v>
      </c>
      <c r="EG1504" s="29" t="n">
        <v>2.476</v>
      </c>
      <c r="EH1504" s="29" t="n">
        <v>2.535</v>
      </c>
      <c r="EI1504" s="29" t="n">
        <v>2.411</v>
      </c>
      <c r="EJ1504" s="29" t="n">
        <v>2.312</v>
      </c>
      <c r="EK1504" s="29" t="n">
        <v>2.211</v>
      </c>
      <c r="EL1504" s="29" t="n">
        <v>2.195</v>
      </c>
      <c r="EM1504" s="29" t="n">
        <v>2.197</v>
      </c>
      <c r="EN1504" s="29" t="n">
        <v>2.197</v>
      </c>
      <c r="EO1504" s="29" t="n">
        <v>2.203</v>
      </c>
      <c r="EP1504" s="29" t="n">
        <v>2.209</v>
      </c>
      <c r="EQ1504" s="29" t="n">
        <v>2.234</v>
      </c>
      <c r="ER1504" s="29" t="n">
        <v>2.372</v>
      </c>
      <c r="ES1504" s="29" t="n">
        <v>2.511</v>
      </c>
      <c r="ET1504" s="29" t="n">
        <v>2.58</v>
      </c>
      <c r="EU1504" s="29" t="n">
        <v>2.456</v>
      </c>
      <c r="EV1504" s="29" t="n">
        <v>2.357</v>
      </c>
      <c r="EW1504" s="29" t="n">
        <v>2.256</v>
      </c>
      <c r="EX1504" s="29" t="n">
        <v>2.24</v>
      </c>
      <c r="EY1504" s="29" t="n">
        <v>2.242</v>
      </c>
      <c r="EZ1504" s="29" t="n">
        <v>2.242</v>
      </c>
      <c r="FA1504" s="29" t="n">
        <v>2.248</v>
      </c>
      <c r="FB1504" s="29" t="n">
        <v>2.254</v>
      </c>
      <c r="FC1504" s="29" t="n">
        <v>2.279</v>
      </c>
      <c r="FD1504" s="29" t="n">
        <v>2.417</v>
      </c>
      <c r="FE1504" s="29" t="n">
        <v>2.556</v>
      </c>
      <c r="FF1504" s="29"/>
      <c r="FG1504" s="29"/>
      <c r="FH1504" s="29"/>
      <c r="FI1504" s="29"/>
      <c r="FJ1504" s="29"/>
      <c r="FK1504" s="29"/>
      <c r="FL1504" s="29"/>
      <c r="FM1504" s="29"/>
      <c r="FN1504" s="29"/>
      <c r="FO1504" s="29"/>
      <c r="FP1504" s="29"/>
      <c r="FQ1504" s="29"/>
      <c r="FR1504" s="29"/>
      <c r="FS1504" s="29"/>
      <c r="FT1504" s="29"/>
      <c r="FU1504" s="29"/>
      <c r="FV1504" s="29"/>
      <c r="FW1504" s="29"/>
      <c r="FX1504" s="29"/>
      <c r="FY1504" s="29"/>
      <c r="FZ1504" s="29"/>
      <c r="GA1504" s="29"/>
      <c r="GB1504" s="29"/>
      <c r="GC1504" s="29"/>
      <c r="GD1504" s="29"/>
      <c r="GE1504" s="29"/>
      <c r="GF1504" s="29"/>
      <c r="GG1504" s="29"/>
      <c r="GH1504" s="29"/>
      <c r="GI1504" s="29"/>
      <c r="GJ1504" s="29"/>
      <c r="GK1504" s="29"/>
      <c r="GL1504" s="29"/>
      <c r="GM1504" s="29"/>
      <c r="GN1504" s="29"/>
      <c r="GO1504" s="29"/>
      <c r="GP1504" s="29"/>
      <c r="GQ1504" s="29"/>
      <c r="GR1504" s="0"/>
      <c r="GS1504" s="0"/>
      <c r="GT1504" s="0"/>
      <c r="GU1504" s="0"/>
      <c r="GV1504" s="0"/>
      <c r="GW1504" s="0"/>
      <c r="GX1504" s="0"/>
      <c r="GY1504" s="0"/>
      <c r="GZ1504" s="0"/>
      <c r="HA1504" s="0"/>
      <c r="HB1504" s="0"/>
      <c r="HC1504" s="0"/>
      <c r="HD1504" s="0"/>
      <c r="HE1504" s="0"/>
      <c r="HF1504" s="0"/>
      <c r="HG1504" s="0"/>
      <c r="HH1504" s="0"/>
      <c r="HI1504" s="0"/>
      <c r="HJ1504" s="0"/>
      <c r="HK1504" s="0"/>
      <c r="HL1504" s="0"/>
      <c r="HM1504" s="0"/>
      <c r="HN1504" s="0"/>
      <c r="HO1504" s="0"/>
      <c r="HP1504" s="0"/>
      <c r="HQ1504" s="0"/>
      <c r="HR1504" s="0"/>
      <c r="HS1504" s="0"/>
      <c r="HT1504" s="0"/>
      <c r="HU1504" s="0"/>
      <c r="HV1504" s="0"/>
      <c r="HW1504" s="0"/>
      <c r="HX1504" s="0"/>
      <c r="HY1504" s="0"/>
      <c r="HZ1504" s="0"/>
      <c r="IA1504" s="0"/>
      <c r="IB1504" s="0"/>
      <c r="IC1504" s="0"/>
      <c r="ID1504" s="0"/>
      <c r="IE1504" s="0"/>
      <c r="IF1504" s="0"/>
      <c r="IG1504" s="0"/>
      <c r="IH1504" s="0"/>
      <c r="II1504" s="0"/>
      <c r="IJ1504" s="0"/>
      <c r="IK1504" s="0"/>
      <c r="IL1504" s="0"/>
      <c r="IM1504" s="0"/>
      <c r="IN1504" s="0"/>
      <c r="IO1504" s="0"/>
      <c r="IP1504" s="0"/>
      <c r="IQ1504" s="0"/>
      <c r="IR1504" s="0"/>
      <c r="IS1504" s="0"/>
      <c r="IT1504" s="0"/>
      <c r="IU1504" s="0"/>
      <c r="IV1504" s="0"/>
      <c r="IW1504" s="0"/>
    </row>
    <row r="1505" customFormat="false" ht="12.75" hidden="true" customHeight="false" outlineLevel="0" collapsed="false">
      <c r="A1505" s="0" t="n">
        <f aca="false">WEEKDAY(C1505,2)</f>
        <v>3</v>
      </c>
      <c r="B1505" s="0" t="n">
        <f aca="false">MONTH(C1505)</f>
        <v>12</v>
      </c>
      <c r="C1505" s="23" t="n">
        <v>36152</v>
      </c>
      <c r="D1505" s="0" t="n">
        <f aca="false">MONTH(R1505)</f>
        <v>12</v>
      </c>
      <c r="E1505" s="0" t="n">
        <f aca="false">YEAR(R1505)</f>
        <v>1998</v>
      </c>
      <c r="F1505" s="36"/>
      <c r="G1505" s="24" t="n">
        <f aca="false">N1505-M1505</f>
        <v>0.227083333333333</v>
      </c>
      <c r="H1505" s="24" t="n">
        <f aca="false">O1505-N1505</f>
        <v>0.0141666666666667</v>
      </c>
      <c r="I1505" s="24" t="n">
        <f aca="false">O1505-M1505</f>
        <v>0.24125</v>
      </c>
      <c r="J1505" s="25" t="n">
        <f aca="false">VLOOKUP(C1505,'Nymex hist.'!A:B,2,0)</f>
        <v>1.906</v>
      </c>
      <c r="K1505" s="25"/>
      <c r="L1505" s="25"/>
      <c r="M1505" s="27" t="n">
        <f aca="false">SUMIF($S$3:$FQ$3,$E1505+1,$S1505:$FQ1505)/COUNTIF($S$3:$FQ$3,$E1505+1)</f>
        <v>1.98766666666667</v>
      </c>
      <c r="N1505" s="27" t="n">
        <f aca="false">SUMIF($S$3:$FQ$3,$E1505+2,$S1505:$FQ1505)/COUNTIF($S$3:$FQ$3,$E1505+2)</f>
        <v>2.21475</v>
      </c>
      <c r="O1505" s="27" t="n">
        <f aca="false">SUMIF($S$3:$FQ$3,$E1505+3,$S1505:$FQ1505)/COUNTIF($S$3:$FQ$3,$E1505+3)</f>
        <v>2.22891666666667</v>
      </c>
      <c r="P1505" s="27" t="n">
        <f aca="false">SUMIF($S$3:$FQ$3,$E1505+4,$S1505:$FQ1505)/COUNTIF($S$3:$FQ$3,$E1505+4)</f>
        <v>2.25391666666667</v>
      </c>
      <c r="Q1505" s="27" t="n">
        <f aca="false">SUMIF($S$3:$FQ$3,$E1505+5,$S1505:$FQ1505)/COUNTIF($S$3:$FQ$3,$E1505+5)</f>
        <v>2.28891666666667</v>
      </c>
      <c r="R1505" s="28" t="n">
        <v>36152</v>
      </c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30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 t="n">
        <v>1.906</v>
      </c>
      <c r="CM1505" s="29" t="n">
        <v>1.902</v>
      </c>
      <c r="CN1505" s="29" t="n">
        <v>1.895</v>
      </c>
      <c r="CO1505" s="29" t="n">
        <v>1.877</v>
      </c>
      <c r="CP1505" s="29" t="n">
        <v>1.893</v>
      </c>
      <c r="CQ1505" s="29" t="n">
        <v>1.915</v>
      </c>
      <c r="CR1505" s="29" t="n">
        <v>1.937</v>
      </c>
      <c r="CS1505" s="29" t="n">
        <v>1.965</v>
      </c>
      <c r="CT1505" s="29" t="n">
        <v>1.992</v>
      </c>
      <c r="CU1505" s="29" t="n">
        <v>2.04</v>
      </c>
      <c r="CV1505" s="29" t="n">
        <v>2.185</v>
      </c>
      <c r="CW1505" s="29" t="n">
        <v>2.345</v>
      </c>
      <c r="CX1505" s="29" t="n">
        <v>2.41</v>
      </c>
      <c r="CY1505" s="29" t="n">
        <v>2.326</v>
      </c>
      <c r="CZ1505" s="29" t="n">
        <v>2.226</v>
      </c>
      <c r="DA1505" s="29" t="n">
        <v>2.135</v>
      </c>
      <c r="DB1505" s="29" t="n">
        <v>2.11</v>
      </c>
      <c r="DC1505" s="29" t="n">
        <v>2.114</v>
      </c>
      <c r="DD1505" s="29" t="n">
        <v>2.124</v>
      </c>
      <c r="DE1505" s="29" t="n">
        <v>2.13</v>
      </c>
      <c r="DF1505" s="29" t="n">
        <v>2.134</v>
      </c>
      <c r="DG1505" s="29" t="n">
        <v>2.158</v>
      </c>
      <c r="DH1505" s="29" t="n">
        <v>2.285</v>
      </c>
      <c r="DI1505" s="29" t="n">
        <v>2.425</v>
      </c>
      <c r="DJ1505" s="29" t="n">
        <v>2.465</v>
      </c>
      <c r="DK1505" s="29" t="n">
        <v>2.341</v>
      </c>
      <c r="DL1505" s="29" t="n">
        <v>2.242</v>
      </c>
      <c r="DM1505" s="29" t="n">
        <v>2.141</v>
      </c>
      <c r="DN1505" s="29" t="n">
        <v>2.125</v>
      </c>
      <c r="DO1505" s="29" t="n">
        <v>2.127</v>
      </c>
      <c r="DP1505" s="29" t="n">
        <v>2.127</v>
      </c>
      <c r="DQ1505" s="29" t="n">
        <v>2.133</v>
      </c>
      <c r="DR1505" s="29" t="n">
        <v>2.139</v>
      </c>
      <c r="DS1505" s="29" t="n">
        <v>2.164</v>
      </c>
      <c r="DT1505" s="29" t="n">
        <v>2.302</v>
      </c>
      <c r="DU1505" s="29" t="n">
        <v>2.441</v>
      </c>
      <c r="DV1505" s="29" t="n">
        <v>2.49</v>
      </c>
      <c r="DW1505" s="29" t="n">
        <v>2.366</v>
      </c>
      <c r="DX1505" s="29" t="n">
        <v>2.267</v>
      </c>
      <c r="DY1505" s="29" t="n">
        <v>2.166</v>
      </c>
      <c r="DZ1505" s="29" t="n">
        <v>2.15</v>
      </c>
      <c r="EA1505" s="29" t="n">
        <v>2.152</v>
      </c>
      <c r="EB1505" s="29" t="n">
        <v>2.152</v>
      </c>
      <c r="EC1505" s="29" t="n">
        <v>2.158</v>
      </c>
      <c r="ED1505" s="29" t="n">
        <v>2.164</v>
      </c>
      <c r="EE1505" s="29" t="n">
        <v>2.189</v>
      </c>
      <c r="EF1505" s="29" t="n">
        <v>2.327</v>
      </c>
      <c r="EG1505" s="29" t="n">
        <v>2.466</v>
      </c>
      <c r="EH1505" s="29" t="n">
        <v>2.525</v>
      </c>
      <c r="EI1505" s="29" t="n">
        <v>2.401</v>
      </c>
      <c r="EJ1505" s="29" t="n">
        <v>2.302</v>
      </c>
      <c r="EK1505" s="29" t="n">
        <v>2.201</v>
      </c>
      <c r="EL1505" s="29" t="n">
        <v>2.185</v>
      </c>
      <c r="EM1505" s="29" t="n">
        <v>2.187</v>
      </c>
      <c r="EN1505" s="29" t="n">
        <v>2.187</v>
      </c>
      <c r="EO1505" s="29" t="n">
        <v>2.193</v>
      </c>
      <c r="EP1505" s="29" t="n">
        <v>2.199</v>
      </c>
      <c r="EQ1505" s="29" t="n">
        <v>2.224</v>
      </c>
      <c r="ER1505" s="29" t="n">
        <v>2.362</v>
      </c>
      <c r="ES1505" s="29" t="n">
        <v>2.501</v>
      </c>
      <c r="ET1505" s="29" t="n">
        <v>2.57</v>
      </c>
      <c r="EU1505" s="29" t="n">
        <v>2.446</v>
      </c>
      <c r="EV1505" s="29" t="n">
        <v>2.347</v>
      </c>
      <c r="EW1505" s="29" t="n">
        <v>2.246</v>
      </c>
      <c r="EX1505" s="29" t="n">
        <v>2.23</v>
      </c>
      <c r="EY1505" s="29" t="n">
        <v>2.232</v>
      </c>
      <c r="EZ1505" s="29" t="n">
        <v>2.232</v>
      </c>
      <c r="FA1505" s="29" t="n">
        <v>2.238</v>
      </c>
      <c r="FB1505" s="29" t="n">
        <v>2.244</v>
      </c>
      <c r="FC1505" s="29" t="n">
        <v>2.269</v>
      </c>
      <c r="FD1505" s="29" t="n">
        <v>2.407</v>
      </c>
      <c r="FE1505" s="29" t="n">
        <v>2.546</v>
      </c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29"/>
      <c r="GF1505" s="29"/>
      <c r="GG1505" s="29"/>
      <c r="GH1505" s="29"/>
      <c r="GI1505" s="29"/>
      <c r="GJ1505" s="29"/>
      <c r="GK1505" s="29"/>
      <c r="GL1505" s="29"/>
      <c r="GM1505" s="29"/>
      <c r="GN1505" s="29"/>
      <c r="GO1505" s="29"/>
      <c r="GP1505" s="29"/>
      <c r="GQ1505" s="29"/>
      <c r="GR1505" s="0"/>
      <c r="GS1505" s="0"/>
      <c r="GT1505" s="0"/>
      <c r="GU1505" s="0"/>
      <c r="GV1505" s="0"/>
      <c r="GW1505" s="0"/>
      <c r="GX1505" s="0"/>
      <c r="GY1505" s="0"/>
      <c r="GZ1505" s="0"/>
      <c r="HA1505" s="0"/>
      <c r="HB1505" s="0"/>
      <c r="HC1505" s="0"/>
      <c r="HD1505" s="0"/>
      <c r="HE1505" s="0"/>
      <c r="HF1505" s="0"/>
      <c r="HG1505" s="0"/>
      <c r="HH1505" s="0"/>
      <c r="HI1505" s="0"/>
      <c r="HJ1505" s="0"/>
      <c r="HK1505" s="0"/>
      <c r="HL1505" s="0"/>
      <c r="HM1505" s="0"/>
      <c r="HN1505" s="0"/>
      <c r="HO1505" s="0"/>
      <c r="HP1505" s="0"/>
      <c r="HQ1505" s="0"/>
      <c r="HR1505" s="0"/>
      <c r="HS1505" s="0"/>
      <c r="HT1505" s="0"/>
      <c r="HU1505" s="0"/>
      <c r="HV1505" s="0"/>
      <c r="HW1505" s="0"/>
      <c r="HX1505" s="0"/>
      <c r="HY1505" s="0"/>
      <c r="HZ1505" s="0"/>
      <c r="IA1505" s="0"/>
      <c r="IB1505" s="0"/>
      <c r="IC1505" s="0"/>
      <c r="ID1505" s="0"/>
      <c r="IE1505" s="0"/>
      <c r="IF1505" s="0"/>
      <c r="IG1505" s="0"/>
      <c r="IH1505" s="0"/>
      <c r="II1505" s="0"/>
      <c r="IJ1505" s="0"/>
      <c r="IK1505" s="0"/>
      <c r="IL1505" s="0"/>
      <c r="IM1505" s="0"/>
      <c r="IN1505" s="0"/>
      <c r="IO1505" s="0"/>
      <c r="IP1505" s="0"/>
      <c r="IQ1505" s="0"/>
      <c r="IR1505" s="0"/>
      <c r="IS1505" s="0"/>
      <c r="IT1505" s="0"/>
      <c r="IU1505" s="0"/>
      <c r="IV1505" s="0"/>
      <c r="IW1505" s="0"/>
    </row>
    <row r="1506" customFormat="false" ht="12.75" hidden="true" customHeight="false" outlineLevel="0" collapsed="false">
      <c r="A1506" s="0" t="n">
        <f aca="false">WEEKDAY(C1506,2)</f>
        <v>4</v>
      </c>
      <c r="B1506" s="0" t="n">
        <f aca="false">MONTH(C1506)</f>
        <v>12</v>
      </c>
      <c r="C1506" s="23" t="n">
        <v>36153</v>
      </c>
      <c r="D1506" s="0" t="n">
        <f aca="false">MONTH(R1506)</f>
        <v>12</v>
      </c>
      <c r="E1506" s="0" t="n">
        <f aca="false">YEAR(R1506)</f>
        <v>1998</v>
      </c>
      <c r="F1506" s="36"/>
      <c r="G1506" s="24" t="n">
        <f aca="false">N1506-M1506</f>
        <v>0.233083333333333</v>
      </c>
      <c r="H1506" s="24" t="n">
        <f aca="false">O1506-N1506</f>
        <v>0.0141666666666667</v>
      </c>
      <c r="I1506" s="24" t="n">
        <f aca="false">O1506-M1506</f>
        <v>0.24725</v>
      </c>
      <c r="J1506" s="25" t="n">
        <f aca="false">VLOOKUP(C1506,'Nymex hist.'!A:B,2,0)</f>
        <v>1.881</v>
      </c>
      <c r="K1506" s="25"/>
      <c r="L1506" s="25"/>
      <c r="M1506" s="27" t="n">
        <f aca="false">SUMIF($S$3:$FQ$3,$E1506+1,$S1506:$FQ1506)/COUNTIF($S$3:$FQ$3,$E1506+1)</f>
        <v>1.98166666666667</v>
      </c>
      <c r="N1506" s="27" t="n">
        <f aca="false">SUMIF($S$3:$FQ$3,$E1506+2,$S1506:$FQ1506)/COUNTIF($S$3:$FQ$3,$E1506+2)</f>
        <v>2.21475</v>
      </c>
      <c r="O1506" s="27" t="n">
        <f aca="false">SUMIF($S$3:$FQ$3,$E1506+3,$S1506:$FQ1506)/COUNTIF($S$3:$FQ$3,$E1506+3)</f>
        <v>2.22891666666667</v>
      </c>
      <c r="P1506" s="27" t="n">
        <f aca="false">SUMIF($S$3:$FQ$3,$E1506+4,$S1506:$FQ1506)/COUNTIF($S$3:$FQ$3,$E1506+4)</f>
        <v>2.25391666666667</v>
      </c>
      <c r="Q1506" s="27" t="n">
        <f aca="false">SUMIF($S$3:$FQ$3,$E1506+5,$S1506:$FQ1506)/COUNTIF($S$3:$FQ$3,$E1506+5)</f>
        <v>2.28891666666667</v>
      </c>
      <c r="R1506" s="28" t="n">
        <v>36153</v>
      </c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30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 t="n">
        <v>1.881</v>
      </c>
      <c r="CM1506" s="29" t="n">
        <v>1.878</v>
      </c>
      <c r="CN1506" s="29" t="n">
        <v>1.883</v>
      </c>
      <c r="CO1506" s="29" t="n">
        <v>1.869</v>
      </c>
      <c r="CP1506" s="29" t="n">
        <v>1.89</v>
      </c>
      <c r="CQ1506" s="29" t="n">
        <v>1.915</v>
      </c>
      <c r="CR1506" s="29" t="n">
        <v>1.937</v>
      </c>
      <c r="CS1506" s="29" t="n">
        <v>1.965</v>
      </c>
      <c r="CT1506" s="29" t="n">
        <v>1.992</v>
      </c>
      <c r="CU1506" s="29" t="n">
        <v>2.04</v>
      </c>
      <c r="CV1506" s="29" t="n">
        <v>2.185</v>
      </c>
      <c r="CW1506" s="29" t="n">
        <v>2.345</v>
      </c>
      <c r="CX1506" s="29" t="n">
        <v>2.41</v>
      </c>
      <c r="CY1506" s="29" t="n">
        <v>2.326</v>
      </c>
      <c r="CZ1506" s="29" t="n">
        <v>2.226</v>
      </c>
      <c r="DA1506" s="29" t="n">
        <v>2.135</v>
      </c>
      <c r="DB1506" s="29" t="n">
        <v>2.11</v>
      </c>
      <c r="DC1506" s="29" t="n">
        <v>2.114</v>
      </c>
      <c r="DD1506" s="29" t="n">
        <v>2.124</v>
      </c>
      <c r="DE1506" s="29" t="n">
        <v>2.13</v>
      </c>
      <c r="DF1506" s="29" t="n">
        <v>2.134</v>
      </c>
      <c r="DG1506" s="29" t="n">
        <v>2.158</v>
      </c>
      <c r="DH1506" s="29" t="n">
        <v>2.285</v>
      </c>
      <c r="DI1506" s="29" t="n">
        <v>2.425</v>
      </c>
      <c r="DJ1506" s="29" t="n">
        <v>2.465</v>
      </c>
      <c r="DK1506" s="29" t="n">
        <v>2.341</v>
      </c>
      <c r="DL1506" s="29" t="n">
        <v>2.242</v>
      </c>
      <c r="DM1506" s="29" t="n">
        <v>2.141</v>
      </c>
      <c r="DN1506" s="29" t="n">
        <v>2.125</v>
      </c>
      <c r="DO1506" s="29" t="n">
        <v>2.127</v>
      </c>
      <c r="DP1506" s="29" t="n">
        <v>2.127</v>
      </c>
      <c r="DQ1506" s="29" t="n">
        <v>2.133</v>
      </c>
      <c r="DR1506" s="29" t="n">
        <v>2.139</v>
      </c>
      <c r="DS1506" s="29" t="n">
        <v>2.164</v>
      </c>
      <c r="DT1506" s="29" t="n">
        <v>2.302</v>
      </c>
      <c r="DU1506" s="29" t="n">
        <v>2.441</v>
      </c>
      <c r="DV1506" s="29" t="n">
        <v>2.49</v>
      </c>
      <c r="DW1506" s="29" t="n">
        <v>2.366</v>
      </c>
      <c r="DX1506" s="29" t="n">
        <v>2.267</v>
      </c>
      <c r="DY1506" s="29" t="n">
        <v>2.166</v>
      </c>
      <c r="DZ1506" s="29" t="n">
        <v>2.15</v>
      </c>
      <c r="EA1506" s="29" t="n">
        <v>2.152</v>
      </c>
      <c r="EB1506" s="29" t="n">
        <v>2.152</v>
      </c>
      <c r="EC1506" s="29" t="n">
        <v>2.158</v>
      </c>
      <c r="ED1506" s="29" t="n">
        <v>2.164</v>
      </c>
      <c r="EE1506" s="29" t="n">
        <v>2.189</v>
      </c>
      <c r="EF1506" s="29" t="n">
        <v>2.327</v>
      </c>
      <c r="EG1506" s="29" t="n">
        <v>2.466</v>
      </c>
      <c r="EH1506" s="29" t="n">
        <v>2.525</v>
      </c>
      <c r="EI1506" s="29" t="n">
        <v>2.401</v>
      </c>
      <c r="EJ1506" s="29" t="n">
        <v>2.302</v>
      </c>
      <c r="EK1506" s="29" t="n">
        <v>2.201</v>
      </c>
      <c r="EL1506" s="29" t="n">
        <v>2.185</v>
      </c>
      <c r="EM1506" s="29" t="n">
        <v>2.187</v>
      </c>
      <c r="EN1506" s="29" t="n">
        <v>2.187</v>
      </c>
      <c r="EO1506" s="29" t="n">
        <v>2.193</v>
      </c>
      <c r="EP1506" s="29" t="n">
        <v>2.199</v>
      </c>
      <c r="EQ1506" s="29" t="n">
        <v>2.224</v>
      </c>
      <c r="ER1506" s="29" t="n">
        <v>2.362</v>
      </c>
      <c r="ES1506" s="29" t="n">
        <v>2.501</v>
      </c>
      <c r="ET1506" s="29" t="n">
        <v>2.57</v>
      </c>
      <c r="EU1506" s="29" t="n">
        <v>2.446</v>
      </c>
      <c r="EV1506" s="29" t="n">
        <v>2.347</v>
      </c>
      <c r="EW1506" s="29" t="n">
        <v>2.246</v>
      </c>
      <c r="EX1506" s="29" t="n">
        <v>2.23</v>
      </c>
      <c r="EY1506" s="29" t="n">
        <v>2.232</v>
      </c>
      <c r="EZ1506" s="29" t="n">
        <v>2.232</v>
      </c>
      <c r="FA1506" s="29" t="n">
        <v>2.238</v>
      </c>
      <c r="FB1506" s="29" t="n">
        <v>2.244</v>
      </c>
      <c r="FC1506" s="29" t="n">
        <v>2.269</v>
      </c>
      <c r="FD1506" s="29" t="n">
        <v>2.407</v>
      </c>
      <c r="FE1506" s="29" t="n">
        <v>2.546</v>
      </c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29"/>
      <c r="GF1506" s="29"/>
      <c r="GG1506" s="29"/>
      <c r="GH1506" s="29"/>
      <c r="GI1506" s="29"/>
      <c r="GJ1506" s="29"/>
      <c r="GK1506" s="29"/>
      <c r="GL1506" s="29"/>
      <c r="GM1506" s="29"/>
      <c r="GN1506" s="29"/>
      <c r="GO1506" s="29"/>
      <c r="GP1506" s="29"/>
      <c r="GQ1506" s="29"/>
      <c r="GR1506" s="0"/>
      <c r="GS1506" s="0"/>
      <c r="GT1506" s="0"/>
      <c r="GU1506" s="0"/>
      <c r="GV1506" s="0"/>
      <c r="GW1506" s="0"/>
      <c r="GX1506" s="0"/>
      <c r="GY1506" s="0"/>
      <c r="GZ1506" s="0"/>
      <c r="HA1506" s="0"/>
      <c r="HB1506" s="0"/>
      <c r="HC1506" s="0"/>
      <c r="HD1506" s="0"/>
      <c r="HE1506" s="0"/>
      <c r="HF1506" s="0"/>
      <c r="HG1506" s="0"/>
      <c r="HH1506" s="0"/>
      <c r="HI1506" s="0"/>
      <c r="HJ1506" s="0"/>
      <c r="HK1506" s="0"/>
      <c r="HL1506" s="0"/>
      <c r="HM1506" s="0"/>
      <c r="HN1506" s="0"/>
      <c r="HO1506" s="0"/>
      <c r="HP1506" s="0"/>
      <c r="HQ1506" s="0"/>
      <c r="HR1506" s="0"/>
      <c r="HS1506" s="0"/>
      <c r="HT1506" s="0"/>
      <c r="HU1506" s="0"/>
      <c r="HV1506" s="0"/>
      <c r="HW1506" s="0"/>
      <c r="HX1506" s="0"/>
      <c r="HY1506" s="0"/>
      <c r="HZ1506" s="0"/>
      <c r="IA1506" s="0"/>
      <c r="IB1506" s="0"/>
      <c r="IC1506" s="0"/>
      <c r="ID1506" s="0"/>
      <c r="IE1506" s="0"/>
      <c r="IF1506" s="0"/>
      <c r="IG1506" s="0"/>
      <c r="IH1506" s="0"/>
      <c r="II1506" s="0"/>
      <c r="IJ1506" s="0"/>
      <c r="IK1506" s="0"/>
      <c r="IL1506" s="0"/>
      <c r="IM1506" s="0"/>
      <c r="IN1506" s="0"/>
      <c r="IO1506" s="0"/>
      <c r="IP1506" s="0"/>
      <c r="IQ1506" s="0"/>
      <c r="IR1506" s="0"/>
      <c r="IS1506" s="0"/>
      <c r="IT1506" s="0"/>
      <c r="IU1506" s="0"/>
      <c r="IV1506" s="0"/>
      <c r="IW1506" s="0"/>
    </row>
    <row r="1507" customFormat="false" ht="12.75" hidden="true" customHeight="false" outlineLevel="0" collapsed="false">
      <c r="A1507" s="0" t="n">
        <f aca="false">WEEKDAY(C1507,2)</f>
        <v>1</v>
      </c>
      <c r="B1507" s="0" t="n">
        <f aca="false">MONTH(C1507)</f>
        <v>12</v>
      </c>
      <c r="C1507" s="23" t="n">
        <v>36157</v>
      </c>
      <c r="D1507" s="0" t="n">
        <f aca="false">MONTH(R1507)</f>
        <v>12</v>
      </c>
      <c r="E1507" s="0" t="n">
        <f aca="false">YEAR(R1507)</f>
        <v>1998</v>
      </c>
      <c r="F1507" s="36"/>
      <c r="G1507" s="24" t="n">
        <f aca="false">N1507-M1507</f>
        <v>0.263166666666667</v>
      </c>
      <c r="H1507" s="24" t="n">
        <f aca="false">O1507-N1507</f>
        <v>0.0261666666666667</v>
      </c>
      <c r="I1507" s="24" t="n">
        <f aca="false">O1507-M1507</f>
        <v>0.289333333333333</v>
      </c>
      <c r="J1507" s="25" t="n">
        <f aca="false">VLOOKUP(C1507,'Nymex hist.'!A:B,2,0)</f>
        <v>1.788</v>
      </c>
      <c r="K1507" s="25"/>
      <c r="L1507" s="25"/>
      <c r="M1507" s="27" t="n">
        <f aca="false">SUMIF($S$3:$FQ$3,$E1507+1,$S1507:$FQ1507)/COUNTIF($S$3:$FQ$3,$E1507+1)</f>
        <v>1.93675</v>
      </c>
      <c r="N1507" s="27" t="n">
        <f aca="false">SUMIF($S$3:$FQ$3,$E1507+2,$S1507:$FQ1507)/COUNTIF($S$3:$FQ$3,$E1507+2)</f>
        <v>2.19991666666667</v>
      </c>
      <c r="O1507" s="27" t="n">
        <f aca="false">SUMIF($S$3:$FQ$3,$E1507+3,$S1507:$FQ1507)/COUNTIF($S$3:$FQ$3,$E1507+3)</f>
        <v>2.22608333333333</v>
      </c>
      <c r="P1507" s="27" t="n">
        <f aca="false">SUMIF($S$3:$FQ$3,$E1507+4,$S1507:$FQ1507)/COUNTIF($S$3:$FQ$3,$E1507+4)</f>
        <v>2.25108333333333</v>
      </c>
      <c r="Q1507" s="27" t="n">
        <f aca="false">SUMIF($S$3:$FQ$3,$E1507+5,$S1507:$FQ1507)/COUNTIF($S$3:$FQ$3,$E1507+5)</f>
        <v>2.28608333333333</v>
      </c>
      <c r="R1507" s="28" t="n">
        <v>36157</v>
      </c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30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 t="n">
        <v>1.788</v>
      </c>
      <c r="CM1507" s="29" t="n">
        <v>1.789</v>
      </c>
      <c r="CN1507" s="29" t="n">
        <v>1.82</v>
      </c>
      <c r="CO1507" s="29" t="n">
        <v>1.82</v>
      </c>
      <c r="CP1507" s="29" t="n">
        <v>1.847</v>
      </c>
      <c r="CQ1507" s="29" t="n">
        <v>1.877</v>
      </c>
      <c r="CR1507" s="29" t="n">
        <v>1.905</v>
      </c>
      <c r="CS1507" s="29" t="n">
        <v>1.935</v>
      </c>
      <c r="CT1507" s="29" t="n">
        <v>1.965</v>
      </c>
      <c r="CU1507" s="29" t="n">
        <v>2.015</v>
      </c>
      <c r="CV1507" s="29" t="n">
        <v>2.16</v>
      </c>
      <c r="CW1507" s="29" t="n">
        <v>2.32</v>
      </c>
      <c r="CX1507" s="29" t="n">
        <v>2.388</v>
      </c>
      <c r="CY1507" s="29" t="n">
        <v>2.307</v>
      </c>
      <c r="CZ1507" s="29" t="n">
        <v>2.208</v>
      </c>
      <c r="DA1507" s="29" t="n">
        <v>2.118</v>
      </c>
      <c r="DB1507" s="29" t="n">
        <v>2.093</v>
      </c>
      <c r="DC1507" s="29" t="n">
        <v>2.097</v>
      </c>
      <c r="DD1507" s="29" t="n">
        <v>2.109</v>
      </c>
      <c r="DE1507" s="29" t="n">
        <v>2.117</v>
      </c>
      <c r="DF1507" s="29" t="n">
        <v>2.122</v>
      </c>
      <c r="DG1507" s="29" t="n">
        <v>2.147</v>
      </c>
      <c r="DH1507" s="29" t="n">
        <v>2.275</v>
      </c>
      <c r="DI1507" s="29" t="n">
        <v>2.418</v>
      </c>
      <c r="DJ1507" s="29" t="n">
        <v>2.46</v>
      </c>
      <c r="DK1507" s="29" t="n">
        <v>2.336</v>
      </c>
      <c r="DL1507" s="29" t="n">
        <v>2.237</v>
      </c>
      <c r="DM1507" s="29" t="n">
        <v>2.138</v>
      </c>
      <c r="DN1507" s="29" t="n">
        <v>2.123</v>
      </c>
      <c r="DO1507" s="29" t="n">
        <v>2.125</v>
      </c>
      <c r="DP1507" s="29" t="n">
        <v>2.125</v>
      </c>
      <c r="DQ1507" s="29" t="n">
        <v>2.131</v>
      </c>
      <c r="DR1507" s="29" t="n">
        <v>2.137</v>
      </c>
      <c r="DS1507" s="29" t="n">
        <v>2.162</v>
      </c>
      <c r="DT1507" s="29" t="n">
        <v>2.3</v>
      </c>
      <c r="DU1507" s="29" t="n">
        <v>2.439</v>
      </c>
      <c r="DV1507" s="29" t="n">
        <v>2.485</v>
      </c>
      <c r="DW1507" s="29" t="n">
        <v>2.361</v>
      </c>
      <c r="DX1507" s="29" t="n">
        <v>2.262</v>
      </c>
      <c r="DY1507" s="29" t="n">
        <v>2.163</v>
      </c>
      <c r="DZ1507" s="29" t="n">
        <v>2.148</v>
      </c>
      <c r="EA1507" s="29" t="n">
        <v>2.15</v>
      </c>
      <c r="EB1507" s="29" t="n">
        <v>2.15</v>
      </c>
      <c r="EC1507" s="29" t="n">
        <v>2.156</v>
      </c>
      <c r="ED1507" s="29" t="n">
        <v>2.162</v>
      </c>
      <c r="EE1507" s="29" t="n">
        <v>2.187</v>
      </c>
      <c r="EF1507" s="29" t="n">
        <v>2.325</v>
      </c>
      <c r="EG1507" s="29" t="n">
        <v>2.464</v>
      </c>
      <c r="EH1507" s="29" t="n">
        <v>2.52</v>
      </c>
      <c r="EI1507" s="29" t="n">
        <v>2.396</v>
      </c>
      <c r="EJ1507" s="29" t="n">
        <v>2.297</v>
      </c>
      <c r="EK1507" s="29" t="n">
        <v>2.198</v>
      </c>
      <c r="EL1507" s="29" t="n">
        <v>2.183</v>
      </c>
      <c r="EM1507" s="29" t="n">
        <v>2.185</v>
      </c>
      <c r="EN1507" s="29" t="n">
        <v>2.185</v>
      </c>
      <c r="EO1507" s="29" t="n">
        <v>2.191</v>
      </c>
      <c r="EP1507" s="29" t="n">
        <v>2.197</v>
      </c>
      <c r="EQ1507" s="29" t="n">
        <v>2.222</v>
      </c>
      <c r="ER1507" s="29" t="n">
        <v>2.36</v>
      </c>
      <c r="ES1507" s="29" t="n">
        <v>2.499</v>
      </c>
      <c r="ET1507" s="29" t="n">
        <v>2.565</v>
      </c>
      <c r="EU1507" s="29" t="n">
        <v>2.441</v>
      </c>
      <c r="EV1507" s="29" t="n">
        <v>2.342</v>
      </c>
      <c r="EW1507" s="29" t="n">
        <v>2.243</v>
      </c>
      <c r="EX1507" s="29" t="n">
        <v>2.228</v>
      </c>
      <c r="EY1507" s="29" t="n">
        <v>2.23</v>
      </c>
      <c r="EZ1507" s="29" t="n">
        <v>2.23</v>
      </c>
      <c r="FA1507" s="29" t="n">
        <v>2.236</v>
      </c>
      <c r="FB1507" s="29" t="n">
        <v>2.242</v>
      </c>
      <c r="FC1507" s="29" t="n">
        <v>2.267</v>
      </c>
      <c r="FD1507" s="29" t="n">
        <v>2.405</v>
      </c>
      <c r="FE1507" s="29" t="n">
        <v>2.544</v>
      </c>
      <c r="FF1507" s="29"/>
      <c r="FG1507" s="29"/>
      <c r="FH1507" s="29"/>
      <c r="FI1507" s="29"/>
      <c r="FJ1507" s="29"/>
      <c r="FK1507" s="29"/>
      <c r="FL1507" s="29"/>
      <c r="FM1507" s="29"/>
      <c r="FN1507" s="29"/>
      <c r="FO1507" s="29"/>
      <c r="FP1507" s="29"/>
      <c r="FQ1507" s="29"/>
      <c r="FR1507" s="29"/>
      <c r="FS1507" s="29"/>
      <c r="FT1507" s="29"/>
      <c r="FU1507" s="29"/>
      <c r="FV1507" s="29"/>
      <c r="FW1507" s="29"/>
      <c r="FX1507" s="29"/>
      <c r="FY1507" s="29"/>
      <c r="FZ1507" s="29"/>
      <c r="GA1507" s="29"/>
      <c r="GB1507" s="29"/>
      <c r="GC1507" s="29"/>
      <c r="GD1507" s="29"/>
      <c r="GE1507" s="29"/>
      <c r="GF1507" s="29"/>
      <c r="GG1507" s="29"/>
      <c r="GH1507" s="29"/>
      <c r="GI1507" s="29"/>
      <c r="GJ1507" s="29"/>
      <c r="GK1507" s="29"/>
      <c r="GL1507" s="29"/>
      <c r="GM1507" s="29"/>
      <c r="GN1507" s="29"/>
      <c r="GO1507" s="29"/>
      <c r="GP1507" s="29"/>
      <c r="GQ1507" s="29"/>
      <c r="GR1507" s="0"/>
      <c r="GS1507" s="0"/>
      <c r="GT1507" s="0"/>
      <c r="GU1507" s="0"/>
      <c r="GV1507" s="0"/>
      <c r="GW1507" s="0"/>
      <c r="GX1507" s="0"/>
      <c r="GY1507" s="0"/>
      <c r="GZ1507" s="0"/>
      <c r="HA1507" s="0"/>
      <c r="HB1507" s="0"/>
      <c r="HC1507" s="0"/>
      <c r="HD1507" s="0"/>
      <c r="HE1507" s="0"/>
      <c r="HF1507" s="0"/>
      <c r="HG1507" s="0"/>
      <c r="HH1507" s="0"/>
      <c r="HI1507" s="0"/>
      <c r="HJ1507" s="0"/>
      <c r="HK1507" s="0"/>
      <c r="HL1507" s="0"/>
      <c r="HM1507" s="0"/>
      <c r="HN1507" s="0"/>
      <c r="HO1507" s="0"/>
      <c r="HP1507" s="0"/>
      <c r="HQ1507" s="0"/>
      <c r="HR1507" s="0"/>
      <c r="HS1507" s="0"/>
      <c r="HT1507" s="0"/>
      <c r="HU1507" s="0"/>
      <c r="HV1507" s="0"/>
      <c r="HW1507" s="0"/>
      <c r="HX1507" s="0"/>
      <c r="HY1507" s="0"/>
      <c r="HZ1507" s="0"/>
      <c r="IA1507" s="0"/>
      <c r="IB1507" s="0"/>
      <c r="IC1507" s="0"/>
      <c r="ID1507" s="0"/>
      <c r="IE1507" s="0"/>
      <c r="IF1507" s="0"/>
      <c r="IG1507" s="0"/>
      <c r="IH1507" s="0"/>
      <c r="II1507" s="0"/>
      <c r="IJ1507" s="0"/>
      <c r="IK1507" s="0"/>
      <c r="IL1507" s="0"/>
      <c r="IM1507" s="0"/>
      <c r="IN1507" s="0"/>
      <c r="IO1507" s="0"/>
      <c r="IP1507" s="0"/>
      <c r="IQ1507" s="0"/>
      <c r="IR1507" s="0"/>
      <c r="IS1507" s="0"/>
      <c r="IT1507" s="0"/>
      <c r="IU1507" s="0"/>
      <c r="IV1507" s="0"/>
      <c r="IW1507" s="0"/>
    </row>
    <row r="1508" customFormat="false" ht="12.75" hidden="true" customHeight="false" outlineLevel="0" collapsed="false">
      <c r="A1508" s="0" t="n">
        <f aca="false">WEEKDAY(C1508,2)</f>
        <v>2</v>
      </c>
      <c r="B1508" s="0" t="n">
        <f aca="false">MONTH(C1508)</f>
        <v>12</v>
      </c>
      <c r="C1508" s="23" t="n">
        <v>36158</v>
      </c>
      <c r="D1508" s="0" t="n">
        <f aca="false">MONTH(R1508)</f>
        <v>12</v>
      </c>
      <c r="E1508" s="0" t="n">
        <f aca="false">YEAR(R1508)</f>
        <v>1998</v>
      </c>
      <c r="F1508" s="36"/>
      <c r="G1508" s="24" t="n">
        <f aca="false">N1508-M1508</f>
        <v>0.273083333333333</v>
      </c>
      <c r="H1508" s="24" t="n">
        <f aca="false">O1508-N1508</f>
        <v>0.0320833333333335</v>
      </c>
      <c r="I1508" s="24" t="n">
        <f aca="false">O1508-M1508</f>
        <v>0.305166666666666</v>
      </c>
      <c r="J1508" s="25" t="n">
        <f aca="false">VLOOKUP(C1508,'Nymex hist.'!A:B,2,0)</f>
        <v>1.765</v>
      </c>
      <c r="K1508" s="25"/>
      <c r="L1508" s="25"/>
      <c r="M1508" s="27" t="n">
        <f aca="false">SUMIF($S$3:$FQ$3,$E1508+1,$S1508:$FQ1508)/COUNTIF($S$3:$FQ$3,$E1508+1)</f>
        <v>1.92033333333333</v>
      </c>
      <c r="N1508" s="27" t="n">
        <f aca="false">SUMIF($S$3:$FQ$3,$E1508+2,$S1508:$FQ1508)/COUNTIF($S$3:$FQ$3,$E1508+2)</f>
        <v>2.19341666666667</v>
      </c>
      <c r="O1508" s="27" t="n">
        <f aca="false">SUMIF($S$3:$FQ$3,$E1508+3,$S1508:$FQ1508)/COUNTIF($S$3:$FQ$3,$E1508+3)</f>
        <v>2.2255</v>
      </c>
      <c r="P1508" s="27" t="n">
        <f aca="false">SUMIF($S$3:$FQ$3,$E1508+4,$S1508:$FQ1508)/COUNTIF($S$3:$FQ$3,$E1508+4)</f>
        <v>2.2505</v>
      </c>
      <c r="Q1508" s="27" t="n">
        <f aca="false">SUMIF($S$3:$FQ$3,$E1508+5,$S1508:$FQ1508)/COUNTIF($S$3:$FQ$3,$E1508+5)</f>
        <v>2.2855</v>
      </c>
      <c r="R1508" s="28" t="n">
        <v>36158</v>
      </c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30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 t="n">
        <v>1.765</v>
      </c>
      <c r="CM1508" s="29" t="n">
        <v>1.781</v>
      </c>
      <c r="CN1508" s="29" t="n">
        <v>1.799</v>
      </c>
      <c r="CO1508" s="29" t="n">
        <v>1.797</v>
      </c>
      <c r="CP1508" s="29" t="n">
        <v>1.827</v>
      </c>
      <c r="CQ1508" s="29" t="n">
        <v>1.86</v>
      </c>
      <c r="CR1508" s="29" t="n">
        <v>1.89</v>
      </c>
      <c r="CS1508" s="29" t="n">
        <v>1.92</v>
      </c>
      <c r="CT1508" s="29" t="n">
        <v>1.95</v>
      </c>
      <c r="CU1508" s="29" t="n">
        <v>2</v>
      </c>
      <c r="CV1508" s="29" t="n">
        <v>2.145</v>
      </c>
      <c r="CW1508" s="29" t="n">
        <v>2.31</v>
      </c>
      <c r="CX1508" s="29" t="n">
        <v>2.38</v>
      </c>
      <c r="CY1508" s="29" t="n">
        <v>2.299</v>
      </c>
      <c r="CZ1508" s="29" t="n">
        <v>2.2</v>
      </c>
      <c r="DA1508" s="29" t="n">
        <v>2.11</v>
      </c>
      <c r="DB1508" s="29" t="n">
        <v>2.085</v>
      </c>
      <c r="DC1508" s="29" t="n">
        <v>2.089</v>
      </c>
      <c r="DD1508" s="29" t="n">
        <v>2.102</v>
      </c>
      <c r="DE1508" s="29" t="n">
        <v>2.111</v>
      </c>
      <c r="DF1508" s="29" t="n">
        <v>2.117</v>
      </c>
      <c r="DG1508" s="29" t="n">
        <v>2.142</v>
      </c>
      <c r="DH1508" s="29" t="n">
        <v>2.27</v>
      </c>
      <c r="DI1508" s="29" t="n">
        <v>2.416</v>
      </c>
      <c r="DJ1508" s="29" t="n">
        <v>2.459</v>
      </c>
      <c r="DK1508" s="29" t="n">
        <v>2.335</v>
      </c>
      <c r="DL1508" s="29" t="n">
        <v>2.236</v>
      </c>
      <c r="DM1508" s="29" t="n">
        <v>2.137</v>
      </c>
      <c r="DN1508" s="29" t="n">
        <v>2.122</v>
      </c>
      <c r="DO1508" s="29" t="n">
        <v>2.124</v>
      </c>
      <c r="DP1508" s="29" t="n">
        <v>2.124</v>
      </c>
      <c r="DQ1508" s="29" t="n">
        <v>2.131</v>
      </c>
      <c r="DR1508" s="29" t="n">
        <v>2.137</v>
      </c>
      <c r="DS1508" s="29" t="n">
        <v>2.162</v>
      </c>
      <c r="DT1508" s="29" t="n">
        <v>2.3</v>
      </c>
      <c r="DU1508" s="29" t="n">
        <v>2.439</v>
      </c>
      <c r="DV1508" s="29" t="n">
        <v>2.484</v>
      </c>
      <c r="DW1508" s="29" t="n">
        <v>2.36</v>
      </c>
      <c r="DX1508" s="29" t="n">
        <v>2.261</v>
      </c>
      <c r="DY1508" s="29" t="n">
        <v>2.162</v>
      </c>
      <c r="DZ1508" s="29" t="n">
        <v>2.147</v>
      </c>
      <c r="EA1508" s="29" t="n">
        <v>2.149</v>
      </c>
      <c r="EB1508" s="29" t="n">
        <v>2.149</v>
      </c>
      <c r="EC1508" s="29" t="n">
        <v>2.156</v>
      </c>
      <c r="ED1508" s="29" t="n">
        <v>2.162</v>
      </c>
      <c r="EE1508" s="29" t="n">
        <v>2.187</v>
      </c>
      <c r="EF1508" s="29" t="n">
        <v>2.325</v>
      </c>
      <c r="EG1508" s="29" t="n">
        <v>2.464</v>
      </c>
      <c r="EH1508" s="29" t="n">
        <v>2.519</v>
      </c>
      <c r="EI1508" s="29" t="n">
        <v>2.395</v>
      </c>
      <c r="EJ1508" s="29" t="n">
        <v>2.296</v>
      </c>
      <c r="EK1508" s="29" t="n">
        <v>2.197</v>
      </c>
      <c r="EL1508" s="29" t="n">
        <v>2.182</v>
      </c>
      <c r="EM1508" s="29" t="n">
        <v>2.184</v>
      </c>
      <c r="EN1508" s="29" t="n">
        <v>2.184</v>
      </c>
      <c r="EO1508" s="29" t="n">
        <v>2.191</v>
      </c>
      <c r="EP1508" s="29" t="n">
        <v>2.197</v>
      </c>
      <c r="EQ1508" s="29" t="n">
        <v>2.222</v>
      </c>
      <c r="ER1508" s="29" t="n">
        <v>2.36</v>
      </c>
      <c r="ES1508" s="29" t="n">
        <v>2.499</v>
      </c>
      <c r="ET1508" s="29" t="n">
        <v>2.564</v>
      </c>
      <c r="EU1508" s="29" t="n">
        <v>2.44</v>
      </c>
      <c r="EV1508" s="29" t="n">
        <v>2.341</v>
      </c>
      <c r="EW1508" s="29" t="n">
        <v>2.242</v>
      </c>
      <c r="EX1508" s="29" t="n">
        <v>2.227</v>
      </c>
      <c r="EY1508" s="29" t="n">
        <v>2.229</v>
      </c>
      <c r="EZ1508" s="29" t="n">
        <v>2.229</v>
      </c>
      <c r="FA1508" s="29" t="n">
        <v>2.236</v>
      </c>
      <c r="FB1508" s="29" t="n">
        <v>2.242</v>
      </c>
      <c r="FC1508" s="29" t="n">
        <v>2.267</v>
      </c>
      <c r="FD1508" s="29" t="n">
        <v>2.405</v>
      </c>
      <c r="FE1508" s="29" t="n">
        <v>2.544</v>
      </c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29"/>
      <c r="GF1508" s="29"/>
      <c r="GG1508" s="29"/>
      <c r="GH1508" s="29"/>
      <c r="GI1508" s="29"/>
      <c r="GJ1508" s="29"/>
      <c r="GK1508" s="29"/>
      <c r="GL1508" s="29"/>
      <c r="GM1508" s="29"/>
      <c r="GN1508" s="29"/>
      <c r="GO1508" s="29"/>
      <c r="GP1508" s="29"/>
      <c r="GQ1508" s="29"/>
      <c r="GR1508" s="0"/>
      <c r="GS1508" s="0"/>
      <c r="GT1508" s="0"/>
      <c r="GU1508" s="0"/>
      <c r="GV1508" s="0"/>
      <c r="GW1508" s="0"/>
      <c r="GX1508" s="0"/>
      <c r="GY1508" s="0"/>
      <c r="GZ1508" s="0"/>
      <c r="HA1508" s="0"/>
      <c r="HB1508" s="0"/>
      <c r="HC1508" s="0"/>
      <c r="HD1508" s="0"/>
      <c r="HE1508" s="0"/>
      <c r="HF1508" s="0"/>
      <c r="HG1508" s="0"/>
      <c r="HH1508" s="0"/>
      <c r="HI1508" s="0"/>
      <c r="HJ1508" s="0"/>
      <c r="HK1508" s="0"/>
      <c r="HL1508" s="0"/>
      <c r="HM1508" s="0"/>
      <c r="HN1508" s="0"/>
      <c r="HO1508" s="0"/>
      <c r="HP1508" s="0"/>
      <c r="HQ1508" s="0"/>
      <c r="HR1508" s="0"/>
      <c r="HS1508" s="0"/>
      <c r="HT1508" s="0"/>
      <c r="HU1508" s="0"/>
      <c r="HV1508" s="0"/>
      <c r="HW1508" s="0"/>
      <c r="HX1508" s="0"/>
      <c r="HY1508" s="0"/>
      <c r="HZ1508" s="0"/>
      <c r="IA1508" s="0"/>
      <c r="IB1508" s="0"/>
      <c r="IC1508" s="0"/>
      <c r="ID1508" s="0"/>
      <c r="IE1508" s="0"/>
      <c r="IF1508" s="0"/>
      <c r="IG1508" s="0"/>
      <c r="IH1508" s="0"/>
      <c r="II1508" s="0"/>
      <c r="IJ1508" s="0"/>
      <c r="IK1508" s="0"/>
      <c r="IL1508" s="0"/>
      <c r="IM1508" s="0"/>
      <c r="IN1508" s="0"/>
      <c r="IO1508" s="0"/>
      <c r="IP1508" s="0"/>
      <c r="IQ1508" s="0"/>
      <c r="IR1508" s="0"/>
      <c r="IS1508" s="0"/>
      <c r="IT1508" s="0"/>
      <c r="IU1508" s="0"/>
      <c r="IV1508" s="0"/>
      <c r="IW1508" s="0"/>
    </row>
    <row r="1509" customFormat="false" ht="12.75" hidden="true" customHeight="false" outlineLevel="0" collapsed="false">
      <c r="A1509" s="0" t="n">
        <f aca="false">WEEKDAY(C1509,2)</f>
        <v>3</v>
      </c>
      <c r="B1509" s="0" t="n">
        <f aca="false">MONTH(C1509)</f>
        <v>12</v>
      </c>
      <c r="C1509" s="23" t="n">
        <v>36159</v>
      </c>
      <c r="D1509" s="0" t="n">
        <f aca="false">MONTH(R1509)</f>
        <v>12</v>
      </c>
      <c r="E1509" s="0" t="n">
        <f aca="false">YEAR(R1509)</f>
        <v>1998</v>
      </c>
      <c r="F1509" s="36"/>
      <c r="G1509" s="24" t="n">
        <f aca="false">N1509-M1509</f>
        <v>0.243416666666667</v>
      </c>
      <c r="H1509" s="24" t="n">
        <f aca="false">O1509-N1509</f>
        <v>0.032083333333333</v>
      </c>
      <c r="I1509" s="24" t="n">
        <f aca="false">O1509-M1509</f>
        <v>0.2755</v>
      </c>
      <c r="J1509" s="25" t="n">
        <f aca="false">VLOOKUP(C1509,'Nymex hist.'!A:B,2,0)</f>
        <v>1.886</v>
      </c>
      <c r="K1509" s="25"/>
      <c r="L1509" s="25"/>
      <c r="M1509" s="27" t="n">
        <f aca="false">SUMIF($S$3:$FQ$3,$E1509+1,$S1509:$FQ1509)/COUNTIF($S$3:$FQ$3,$E1509+1)</f>
        <v>1.955</v>
      </c>
      <c r="N1509" s="27" t="n">
        <f aca="false">SUMIF($S$3:$FQ$3,$E1509+2,$S1509:$FQ1509)/COUNTIF($S$3:$FQ$3,$E1509+2)</f>
        <v>2.19841666666667</v>
      </c>
      <c r="O1509" s="27" t="n">
        <f aca="false">SUMIF($S$3:$FQ$3,$E1509+3,$S1509:$FQ1509)/COUNTIF($S$3:$FQ$3,$E1509+3)</f>
        <v>2.2305</v>
      </c>
      <c r="P1509" s="27" t="n">
        <f aca="false">SUMIF($S$3:$FQ$3,$E1509+4,$S1509:$FQ1509)/COUNTIF($S$3:$FQ$3,$E1509+4)</f>
        <v>2.25508333333333</v>
      </c>
      <c r="Q1509" s="27" t="n">
        <f aca="false">SUMIF($S$3:$FQ$3,$E1509+5,$S1509:$FQ1509)/COUNTIF($S$3:$FQ$3,$E1509+5)</f>
        <v>2.29008333333333</v>
      </c>
      <c r="R1509" s="28" t="n">
        <v>36159</v>
      </c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30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 t="n">
        <v>1.765</v>
      </c>
      <c r="CM1509" s="29" t="n">
        <v>1.886</v>
      </c>
      <c r="CN1509" s="29" t="n">
        <v>1.879</v>
      </c>
      <c r="CO1509" s="29" t="n">
        <v>1.855</v>
      </c>
      <c r="CP1509" s="29" t="n">
        <v>1.87</v>
      </c>
      <c r="CQ1509" s="29" t="n">
        <v>1.89</v>
      </c>
      <c r="CR1509" s="29" t="n">
        <v>1.915</v>
      </c>
      <c r="CS1509" s="29" t="n">
        <v>1.94</v>
      </c>
      <c r="CT1509" s="29" t="n">
        <v>1.97</v>
      </c>
      <c r="CU1509" s="29" t="n">
        <v>2.015</v>
      </c>
      <c r="CV1509" s="29" t="n">
        <v>2.155</v>
      </c>
      <c r="CW1509" s="29" t="n">
        <v>2.32</v>
      </c>
      <c r="CX1509" s="29" t="n">
        <v>2.385</v>
      </c>
      <c r="CY1509" s="29" t="n">
        <v>2.304</v>
      </c>
      <c r="CZ1509" s="29" t="n">
        <v>2.205</v>
      </c>
      <c r="DA1509" s="29" t="n">
        <v>2.115</v>
      </c>
      <c r="DB1509" s="29" t="n">
        <v>2.09</v>
      </c>
      <c r="DC1509" s="29" t="n">
        <v>2.094</v>
      </c>
      <c r="DD1509" s="29" t="n">
        <v>2.107</v>
      </c>
      <c r="DE1509" s="29" t="n">
        <v>2.116</v>
      </c>
      <c r="DF1509" s="29" t="n">
        <v>2.122</v>
      </c>
      <c r="DG1509" s="29" t="n">
        <v>2.147</v>
      </c>
      <c r="DH1509" s="29" t="n">
        <v>2.275</v>
      </c>
      <c r="DI1509" s="29" t="n">
        <v>2.421</v>
      </c>
      <c r="DJ1509" s="29" t="n">
        <v>2.464</v>
      </c>
      <c r="DK1509" s="29" t="n">
        <v>2.34</v>
      </c>
      <c r="DL1509" s="29" t="n">
        <v>2.241</v>
      </c>
      <c r="DM1509" s="29" t="n">
        <v>2.142</v>
      </c>
      <c r="DN1509" s="29" t="n">
        <v>2.127</v>
      </c>
      <c r="DO1509" s="29" t="n">
        <v>2.129</v>
      </c>
      <c r="DP1509" s="29" t="n">
        <v>2.129</v>
      </c>
      <c r="DQ1509" s="29" t="n">
        <v>2.136</v>
      </c>
      <c r="DR1509" s="29" t="n">
        <v>2.142</v>
      </c>
      <c r="DS1509" s="29" t="n">
        <v>2.167</v>
      </c>
      <c r="DT1509" s="29" t="n">
        <v>2.305</v>
      </c>
      <c r="DU1509" s="29" t="n">
        <v>2.444</v>
      </c>
      <c r="DV1509" s="29" t="n">
        <v>2.484</v>
      </c>
      <c r="DW1509" s="29" t="n">
        <v>2.365</v>
      </c>
      <c r="DX1509" s="29" t="n">
        <v>2.266</v>
      </c>
      <c r="DY1509" s="29" t="n">
        <v>2.167</v>
      </c>
      <c r="DZ1509" s="29" t="n">
        <v>2.152</v>
      </c>
      <c r="EA1509" s="29" t="n">
        <v>2.154</v>
      </c>
      <c r="EB1509" s="29" t="n">
        <v>2.154</v>
      </c>
      <c r="EC1509" s="29" t="n">
        <v>2.161</v>
      </c>
      <c r="ED1509" s="29" t="n">
        <v>2.167</v>
      </c>
      <c r="EE1509" s="29" t="n">
        <v>2.192</v>
      </c>
      <c r="EF1509" s="29" t="n">
        <v>2.33</v>
      </c>
      <c r="EG1509" s="29" t="n">
        <v>2.469</v>
      </c>
      <c r="EH1509" s="29" t="n">
        <v>2.519</v>
      </c>
      <c r="EI1509" s="29" t="n">
        <v>2.4</v>
      </c>
      <c r="EJ1509" s="29" t="n">
        <v>2.301</v>
      </c>
      <c r="EK1509" s="29" t="n">
        <v>2.202</v>
      </c>
      <c r="EL1509" s="29" t="n">
        <v>2.187</v>
      </c>
      <c r="EM1509" s="29" t="n">
        <v>2.189</v>
      </c>
      <c r="EN1509" s="29" t="n">
        <v>2.189</v>
      </c>
      <c r="EO1509" s="29" t="n">
        <v>2.196</v>
      </c>
      <c r="EP1509" s="29" t="n">
        <v>2.202</v>
      </c>
      <c r="EQ1509" s="29" t="n">
        <v>2.227</v>
      </c>
      <c r="ER1509" s="29" t="n">
        <v>2.365</v>
      </c>
      <c r="ES1509" s="29" t="n">
        <v>2.504</v>
      </c>
      <c r="ET1509" s="29" t="n">
        <v>2.564</v>
      </c>
      <c r="EU1509" s="29" t="n">
        <v>2.445</v>
      </c>
      <c r="EV1509" s="29" t="n">
        <v>2.346</v>
      </c>
      <c r="EW1509" s="29" t="n">
        <v>2.247</v>
      </c>
      <c r="EX1509" s="29" t="n">
        <v>2.232</v>
      </c>
      <c r="EY1509" s="29" t="n">
        <v>2.234</v>
      </c>
      <c r="EZ1509" s="29" t="n">
        <v>2.234</v>
      </c>
      <c r="FA1509" s="29" t="n">
        <v>2.241</v>
      </c>
      <c r="FB1509" s="29" t="n">
        <v>2.247</v>
      </c>
      <c r="FC1509" s="29" t="n">
        <v>2.272</v>
      </c>
      <c r="FD1509" s="29" t="n">
        <v>2.41</v>
      </c>
      <c r="FE1509" s="29" t="n">
        <v>2.549</v>
      </c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29"/>
      <c r="GF1509" s="29"/>
      <c r="GG1509" s="29"/>
      <c r="GH1509" s="29"/>
      <c r="GI1509" s="29"/>
      <c r="GJ1509" s="29"/>
      <c r="GK1509" s="29"/>
      <c r="GL1509" s="29"/>
      <c r="GM1509" s="29"/>
      <c r="GN1509" s="29"/>
      <c r="GO1509" s="29"/>
      <c r="GP1509" s="29"/>
      <c r="GQ1509" s="29"/>
      <c r="GR1509" s="0"/>
      <c r="GS1509" s="0"/>
      <c r="GT1509" s="0"/>
      <c r="GU1509" s="0"/>
      <c r="GV1509" s="0"/>
      <c r="GW1509" s="0"/>
      <c r="GX1509" s="0"/>
      <c r="GY1509" s="0"/>
      <c r="GZ1509" s="0"/>
      <c r="HA1509" s="0"/>
      <c r="HB1509" s="0"/>
      <c r="HC1509" s="0"/>
      <c r="HD1509" s="0"/>
      <c r="HE1509" s="0"/>
      <c r="HF1509" s="0"/>
      <c r="HG1509" s="0"/>
      <c r="HH1509" s="0"/>
      <c r="HI1509" s="0"/>
      <c r="HJ1509" s="0"/>
      <c r="HK1509" s="0"/>
      <c r="HL1509" s="0"/>
      <c r="HM1509" s="0"/>
      <c r="HN1509" s="0"/>
      <c r="HO1509" s="0"/>
      <c r="HP1509" s="0"/>
      <c r="HQ1509" s="0"/>
      <c r="HR1509" s="0"/>
      <c r="HS1509" s="0"/>
      <c r="HT1509" s="0"/>
      <c r="HU1509" s="0"/>
      <c r="HV1509" s="0"/>
      <c r="HW1509" s="0"/>
      <c r="HX1509" s="0"/>
      <c r="HY1509" s="0"/>
      <c r="HZ1509" s="0"/>
      <c r="IA1509" s="0"/>
      <c r="IB1509" s="0"/>
      <c r="IC1509" s="0"/>
      <c r="ID1509" s="0"/>
      <c r="IE1509" s="0"/>
      <c r="IF1509" s="0"/>
      <c r="IG1509" s="0"/>
      <c r="IH1509" s="0"/>
      <c r="II1509" s="0"/>
      <c r="IJ1509" s="0"/>
      <c r="IK1509" s="0"/>
      <c r="IL1509" s="0"/>
      <c r="IM1509" s="0"/>
      <c r="IN1509" s="0"/>
      <c r="IO1509" s="0"/>
      <c r="IP1509" s="0"/>
      <c r="IQ1509" s="0"/>
      <c r="IR1509" s="0"/>
      <c r="IS1509" s="0"/>
      <c r="IT1509" s="0"/>
      <c r="IU1509" s="0"/>
      <c r="IV1509" s="0"/>
      <c r="IW1509" s="0"/>
    </row>
    <row r="1510" customFormat="false" ht="12.75" hidden="true" customHeight="false" outlineLevel="0" collapsed="false">
      <c r="A1510" s="0" t="n">
        <f aca="false">WEEKDAY(C1510,2)</f>
        <v>4</v>
      </c>
      <c r="B1510" s="0" t="n">
        <f aca="false">MONTH(C1510)</f>
        <v>12</v>
      </c>
      <c r="C1510" s="23" t="n">
        <v>36160</v>
      </c>
      <c r="D1510" s="0" t="n">
        <f aca="false">MONTH(R1510)</f>
        <v>12</v>
      </c>
      <c r="E1510" s="0" t="n">
        <f aca="false">YEAR(R1510)</f>
        <v>1998</v>
      </c>
      <c r="F1510" s="36"/>
      <c r="G1510" s="24" t="n">
        <f aca="false">N1510-M1510</f>
        <v>0.219416666666667</v>
      </c>
      <c r="H1510" s="24" t="n">
        <f aca="false">O1510-N1510</f>
        <v>0.032083333333333</v>
      </c>
      <c r="I1510" s="24" t="n">
        <f aca="false">O1510-M1510</f>
        <v>0.2515</v>
      </c>
      <c r="J1510" s="25" t="n">
        <f aca="false">VLOOKUP(C1510,'Nymex hist.'!A:B,2,0)</f>
        <v>1.945</v>
      </c>
      <c r="K1510" s="25"/>
      <c r="L1510" s="25"/>
      <c r="M1510" s="27" t="n">
        <f aca="false">SUMIF($S$3:$FQ$3,$E1510+1,$S1510:$FQ1510)/COUNTIF($S$3:$FQ$3,$E1510+1)</f>
        <v>1.979</v>
      </c>
      <c r="N1510" s="27" t="n">
        <f aca="false">SUMIF($S$3:$FQ$3,$E1510+2,$S1510:$FQ1510)/COUNTIF($S$3:$FQ$3,$E1510+2)</f>
        <v>2.19841666666667</v>
      </c>
      <c r="O1510" s="27" t="n">
        <f aca="false">SUMIF($S$3:$FQ$3,$E1510+3,$S1510:$FQ1510)/COUNTIF($S$3:$FQ$3,$E1510+3)</f>
        <v>2.2305</v>
      </c>
      <c r="P1510" s="27" t="n">
        <f aca="false">SUMIF($S$3:$FQ$3,$E1510+4,$S1510:$FQ1510)/COUNTIF($S$3:$FQ$3,$E1510+4)</f>
        <v>2.25508333333333</v>
      </c>
      <c r="Q1510" s="27" t="n">
        <f aca="false">SUMIF($S$3:$FQ$3,$E1510+5,$S1510:$FQ1510)/COUNTIF($S$3:$FQ$3,$E1510+5)</f>
        <v>2.29008333333333</v>
      </c>
      <c r="R1510" s="28" t="n">
        <v>36160</v>
      </c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30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 t="n">
        <v>1.765</v>
      </c>
      <c r="CM1510" s="29" t="n">
        <v>1.945</v>
      </c>
      <c r="CN1510" s="29" t="n">
        <v>1.936</v>
      </c>
      <c r="CO1510" s="29" t="n">
        <v>1.903</v>
      </c>
      <c r="CP1510" s="29" t="n">
        <v>1.908</v>
      </c>
      <c r="CQ1510" s="29" t="n">
        <v>1.917</v>
      </c>
      <c r="CR1510" s="29" t="n">
        <v>1.934</v>
      </c>
      <c r="CS1510" s="29" t="n">
        <v>1.958</v>
      </c>
      <c r="CT1510" s="29" t="n">
        <v>1.985</v>
      </c>
      <c r="CU1510" s="29" t="n">
        <v>2.022</v>
      </c>
      <c r="CV1510" s="29" t="n">
        <v>2.155</v>
      </c>
      <c r="CW1510" s="29" t="n">
        <v>2.32</v>
      </c>
      <c r="CX1510" s="29" t="n">
        <v>2.385</v>
      </c>
      <c r="CY1510" s="29" t="n">
        <v>2.304</v>
      </c>
      <c r="CZ1510" s="29" t="n">
        <v>2.205</v>
      </c>
      <c r="DA1510" s="29" t="n">
        <v>2.115</v>
      </c>
      <c r="DB1510" s="29" t="n">
        <v>2.09</v>
      </c>
      <c r="DC1510" s="29" t="n">
        <v>2.094</v>
      </c>
      <c r="DD1510" s="29" t="n">
        <v>2.107</v>
      </c>
      <c r="DE1510" s="29" t="n">
        <v>2.116</v>
      </c>
      <c r="DF1510" s="29" t="n">
        <v>2.122</v>
      </c>
      <c r="DG1510" s="29" t="n">
        <v>2.147</v>
      </c>
      <c r="DH1510" s="29" t="n">
        <v>2.275</v>
      </c>
      <c r="DI1510" s="29" t="n">
        <v>2.421</v>
      </c>
      <c r="DJ1510" s="29" t="n">
        <v>2.464</v>
      </c>
      <c r="DK1510" s="29" t="n">
        <v>2.34</v>
      </c>
      <c r="DL1510" s="29" t="n">
        <v>2.241</v>
      </c>
      <c r="DM1510" s="29" t="n">
        <v>2.142</v>
      </c>
      <c r="DN1510" s="29" t="n">
        <v>2.127</v>
      </c>
      <c r="DO1510" s="29" t="n">
        <v>2.129</v>
      </c>
      <c r="DP1510" s="29" t="n">
        <v>2.129</v>
      </c>
      <c r="DQ1510" s="29" t="n">
        <v>2.136</v>
      </c>
      <c r="DR1510" s="29" t="n">
        <v>2.142</v>
      </c>
      <c r="DS1510" s="29" t="n">
        <v>2.167</v>
      </c>
      <c r="DT1510" s="29" t="n">
        <v>2.305</v>
      </c>
      <c r="DU1510" s="29" t="n">
        <v>2.444</v>
      </c>
      <c r="DV1510" s="29" t="n">
        <v>2.484</v>
      </c>
      <c r="DW1510" s="29" t="n">
        <v>2.365</v>
      </c>
      <c r="DX1510" s="29" t="n">
        <v>2.266</v>
      </c>
      <c r="DY1510" s="29" t="n">
        <v>2.167</v>
      </c>
      <c r="DZ1510" s="29" t="n">
        <v>2.152</v>
      </c>
      <c r="EA1510" s="29" t="n">
        <v>2.154</v>
      </c>
      <c r="EB1510" s="29" t="n">
        <v>2.154</v>
      </c>
      <c r="EC1510" s="29" t="n">
        <v>2.161</v>
      </c>
      <c r="ED1510" s="29" t="n">
        <v>2.167</v>
      </c>
      <c r="EE1510" s="29" t="n">
        <v>2.192</v>
      </c>
      <c r="EF1510" s="29" t="n">
        <v>2.33</v>
      </c>
      <c r="EG1510" s="29" t="n">
        <v>2.469</v>
      </c>
      <c r="EH1510" s="29" t="n">
        <v>2.519</v>
      </c>
      <c r="EI1510" s="29" t="n">
        <v>2.4</v>
      </c>
      <c r="EJ1510" s="29" t="n">
        <v>2.301</v>
      </c>
      <c r="EK1510" s="29" t="n">
        <v>2.202</v>
      </c>
      <c r="EL1510" s="29" t="n">
        <v>2.187</v>
      </c>
      <c r="EM1510" s="29" t="n">
        <v>2.189</v>
      </c>
      <c r="EN1510" s="29" t="n">
        <v>2.189</v>
      </c>
      <c r="EO1510" s="29" t="n">
        <v>2.196</v>
      </c>
      <c r="EP1510" s="29" t="n">
        <v>2.202</v>
      </c>
      <c r="EQ1510" s="29" t="n">
        <v>2.227</v>
      </c>
      <c r="ER1510" s="29" t="n">
        <v>2.365</v>
      </c>
      <c r="ES1510" s="29" t="n">
        <v>2.504</v>
      </c>
      <c r="ET1510" s="29" t="n">
        <v>2.564</v>
      </c>
      <c r="EU1510" s="29" t="n">
        <v>2.445</v>
      </c>
      <c r="EV1510" s="29" t="n">
        <v>2.346</v>
      </c>
      <c r="EW1510" s="29" t="n">
        <v>2.247</v>
      </c>
      <c r="EX1510" s="29" t="n">
        <v>2.232</v>
      </c>
      <c r="EY1510" s="29" t="n">
        <v>2.234</v>
      </c>
      <c r="EZ1510" s="29" t="n">
        <v>2.234</v>
      </c>
      <c r="FA1510" s="29" t="n">
        <v>2.241</v>
      </c>
      <c r="FB1510" s="29" t="n">
        <v>2.247</v>
      </c>
      <c r="FC1510" s="29" t="n">
        <v>2.272</v>
      </c>
      <c r="FD1510" s="29" t="n">
        <v>2.41</v>
      </c>
      <c r="FE1510" s="29" t="n">
        <v>2.549</v>
      </c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29"/>
      <c r="GF1510" s="29"/>
      <c r="GG1510" s="29"/>
      <c r="GH1510" s="29"/>
      <c r="GI1510" s="29"/>
      <c r="GJ1510" s="29"/>
      <c r="GK1510" s="29"/>
      <c r="GL1510" s="29"/>
      <c r="GM1510" s="29"/>
      <c r="GN1510" s="29"/>
      <c r="GO1510" s="29"/>
      <c r="GP1510" s="29"/>
      <c r="GQ1510" s="29"/>
      <c r="GR1510" s="0"/>
      <c r="GS1510" s="0"/>
      <c r="GT1510" s="0"/>
      <c r="GU1510" s="0"/>
      <c r="GV1510" s="0"/>
      <c r="GW1510" s="0"/>
      <c r="GX1510" s="0"/>
      <c r="GY1510" s="0"/>
      <c r="GZ1510" s="0"/>
      <c r="HA1510" s="0"/>
      <c r="HB1510" s="0"/>
      <c r="HC1510" s="0"/>
      <c r="HD1510" s="0"/>
      <c r="HE1510" s="0"/>
      <c r="HF1510" s="0"/>
      <c r="HG1510" s="0"/>
      <c r="HH1510" s="0"/>
      <c r="HI1510" s="0"/>
      <c r="HJ1510" s="0"/>
      <c r="HK1510" s="0"/>
      <c r="HL1510" s="0"/>
      <c r="HM1510" s="0"/>
      <c r="HN1510" s="0"/>
      <c r="HO1510" s="0"/>
      <c r="HP1510" s="0"/>
      <c r="HQ1510" s="0"/>
      <c r="HR1510" s="0"/>
      <c r="HS1510" s="0"/>
      <c r="HT1510" s="0"/>
      <c r="HU1510" s="0"/>
      <c r="HV1510" s="0"/>
      <c r="HW1510" s="0"/>
      <c r="HX1510" s="0"/>
      <c r="HY1510" s="0"/>
      <c r="HZ1510" s="0"/>
      <c r="IA1510" s="0"/>
      <c r="IB1510" s="0"/>
      <c r="IC1510" s="0"/>
      <c r="ID1510" s="0"/>
      <c r="IE1510" s="0"/>
      <c r="IF1510" s="0"/>
      <c r="IG1510" s="0"/>
      <c r="IH1510" s="0"/>
      <c r="II1510" s="0"/>
      <c r="IJ1510" s="0"/>
      <c r="IK1510" s="0"/>
      <c r="IL1510" s="0"/>
      <c r="IM1510" s="0"/>
      <c r="IN1510" s="0"/>
      <c r="IO1510" s="0"/>
      <c r="IP1510" s="0"/>
      <c r="IQ1510" s="0"/>
      <c r="IR1510" s="0"/>
      <c r="IS1510" s="0"/>
      <c r="IT1510" s="0"/>
      <c r="IU1510" s="0"/>
      <c r="IV1510" s="0"/>
      <c r="IW1510" s="0"/>
    </row>
    <row r="1511" customFormat="false" ht="12.75" hidden="true" customHeight="false" outlineLevel="0" collapsed="false">
      <c r="A1511" s="0" t="n">
        <f aca="false">WEEKDAY(C1511,2)</f>
        <v>1</v>
      </c>
      <c r="B1511" s="0" t="n">
        <f aca="false">MONTH(C1511)</f>
        <v>1</v>
      </c>
      <c r="C1511" s="23" t="n">
        <v>36164</v>
      </c>
      <c r="D1511" s="0" t="n">
        <f aca="false">MONTH(R1511)</f>
        <v>1</v>
      </c>
      <c r="E1511" s="0" t="n">
        <f aca="false">YEAR(R1511)</f>
        <v>1999</v>
      </c>
      <c r="F1511" s="35" t="n">
        <f aca="false">L1511-K1511</f>
        <v>0.282914285714286</v>
      </c>
      <c r="G1511" s="24" t="n">
        <f aca="false">N1511-M1511</f>
        <v>0.0228333333333333</v>
      </c>
      <c r="H1511" s="24" t="n">
        <f aca="false">O1511-N1511</f>
        <v>0.0245833333333336</v>
      </c>
      <c r="I1511" s="24" t="n">
        <f aca="false">O1511-M1511</f>
        <v>0.0474166666666669</v>
      </c>
      <c r="J1511" s="25" t="n">
        <f aca="false">VLOOKUP(C1511,'Nymex hist.'!A:B,2,0)</f>
        <v>2.071</v>
      </c>
      <c r="K1511" s="34" t="n">
        <f aca="false">AVERAGE(CO1511:CU1511)</f>
        <v>2.01828571428571</v>
      </c>
      <c r="L1511" s="34" t="n">
        <f aca="false">AVERAGE(CV1511:CZ1511)</f>
        <v>2.3012</v>
      </c>
      <c r="M1511" s="27" t="n">
        <f aca="false">SUMIF($S$3:$FQ$3,$E1511+1,$S1511:$FQ1511)/COUNTIF($S$3:$FQ$3,$E1511+1)</f>
        <v>2.21766666666667</v>
      </c>
      <c r="N1511" s="27" t="n">
        <f aca="false">SUMIF($S$3:$FQ$3,$E1511+2,$S1511:$FQ1511)/COUNTIF($S$3:$FQ$3,$E1511+2)</f>
        <v>2.2405</v>
      </c>
      <c r="O1511" s="27" t="n">
        <f aca="false">SUMIF($S$3:$FQ$3,$E1511+3,$S1511:$FQ1511)/COUNTIF($S$3:$FQ$3,$E1511+3)</f>
        <v>2.26508333333333</v>
      </c>
      <c r="P1511" s="27" t="n">
        <f aca="false">SUMIF($S$3:$FQ$3,$E1511+4,$S1511:$FQ1511)/COUNTIF($S$3:$FQ$3,$E1511+4)</f>
        <v>2.30008333333333</v>
      </c>
      <c r="Q1511" s="27" t="n">
        <f aca="false">SUMIF($S$3:$FQ$3,$E1511+5,$S1511:$FQ1511)/COUNTIF($S$3:$FQ$3,$E1511+5)</f>
        <v>2.34508333333333</v>
      </c>
      <c r="R1511" s="28" t="n">
        <v>36164</v>
      </c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30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 t="n">
        <v>2.071</v>
      </c>
      <c r="CN1511" s="29" t="n">
        <v>2.053</v>
      </c>
      <c r="CO1511" s="29" t="n">
        <v>2.003</v>
      </c>
      <c r="CP1511" s="29" t="n">
        <v>2</v>
      </c>
      <c r="CQ1511" s="29" t="n">
        <v>2.005</v>
      </c>
      <c r="CR1511" s="29" t="n">
        <v>2.01</v>
      </c>
      <c r="CS1511" s="29" t="n">
        <v>2.02</v>
      </c>
      <c r="CT1511" s="29" t="n">
        <v>2.03</v>
      </c>
      <c r="CU1511" s="29" t="n">
        <v>2.06</v>
      </c>
      <c r="CV1511" s="29" t="n">
        <v>2.185</v>
      </c>
      <c r="CW1511" s="29" t="n">
        <v>2.35</v>
      </c>
      <c r="CX1511" s="29" t="n">
        <v>2.412</v>
      </c>
      <c r="CY1511" s="29" t="n">
        <v>2.329</v>
      </c>
      <c r="CZ1511" s="29" t="n">
        <v>2.23</v>
      </c>
      <c r="DA1511" s="29" t="n">
        <v>2.138</v>
      </c>
      <c r="DB1511" s="29" t="n">
        <v>2.112</v>
      </c>
      <c r="DC1511" s="29" t="n">
        <v>2.116</v>
      </c>
      <c r="DD1511" s="29" t="n">
        <v>2.129</v>
      </c>
      <c r="DE1511" s="29" t="n">
        <v>2.134</v>
      </c>
      <c r="DF1511" s="29" t="n">
        <v>2.137</v>
      </c>
      <c r="DG1511" s="29" t="n">
        <v>2.159</v>
      </c>
      <c r="DH1511" s="29" t="n">
        <v>2.285</v>
      </c>
      <c r="DI1511" s="29" t="n">
        <v>2.431</v>
      </c>
      <c r="DJ1511" s="29" t="n">
        <v>2.474</v>
      </c>
      <c r="DK1511" s="29" t="n">
        <v>2.35</v>
      </c>
      <c r="DL1511" s="29" t="n">
        <v>2.251</v>
      </c>
      <c r="DM1511" s="29" t="n">
        <v>2.152</v>
      </c>
      <c r="DN1511" s="29" t="n">
        <v>2.137</v>
      </c>
      <c r="DO1511" s="29" t="n">
        <v>2.139</v>
      </c>
      <c r="DP1511" s="29" t="n">
        <v>2.139</v>
      </c>
      <c r="DQ1511" s="29" t="n">
        <v>2.146</v>
      </c>
      <c r="DR1511" s="29" t="n">
        <v>2.152</v>
      </c>
      <c r="DS1511" s="29" t="n">
        <v>2.177</v>
      </c>
      <c r="DT1511" s="29" t="n">
        <v>2.315</v>
      </c>
      <c r="DU1511" s="29" t="n">
        <v>2.454</v>
      </c>
      <c r="DV1511" s="29" t="n">
        <v>2.494</v>
      </c>
      <c r="DW1511" s="29" t="n">
        <v>2.375</v>
      </c>
      <c r="DX1511" s="29" t="n">
        <v>2.276</v>
      </c>
      <c r="DY1511" s="29" t="n">
        <v>2.177</v>
      </c>
      <c r="DZ1511" s="29" t="n">
        <v>2.162</v>
      </c>
      <c r="EA1511" s="29" t="n">
        <v>2.164</v>
      </c>
      <c r="EB1511" s="29" t="n">
        <v>2.164</v>
      </c>
      <c r="EC1511" s="29" t="n">
        <v>2.171</v>
      </c>
      <c r="ED1511" s="29" t="n">
        <v>2.177</v>
      </c>
      <c r="EE1511" s="29" t="n">
        <v>2.202</v>
      </c>
      <c r="EF1511" s="29" t="n">
        <v>2.34</v>
      </c>
      <c r="EG1511" s="29" t="n">
        <v>2.479</v>
      </c>
      <c r="EH1511" s="29" t="n">
        <v>2.529</v>
      </c>
      <c r="EI1511" s="29" t="n">
        <v>2.41</v>
      </c>
      <c r="EJ1511" s="29" t="n">
        <v>2.311</v>
      </c>
      <c r="EK1511" s="29" t="n">
        <v>2.212</v>
      </c>
      <c r="EL1511" s="29" t="n">
        <v>2.197</v>
      </c>
      <c r="EM1511" s="29" t="n">
        <v>2.199</v>
      </c>
      <c r="EN1511" s="29" t="n">
        <v>2.199</v>
      </c>
      <c r="EO1511" s="29" t="n">
        <v>2.206</v>
      </c>
      <c r="EP1511" s="29" t="n">
        <v>2.212</v>
      </c>
      <c r="EQ1511" s="29" t="n">
        <v>2.237</v>
      </c>
      <c r="ER1511" s="29" t="n">
        <v>2.375</v>
      </c>
      <c r="ES1511" s="29" t="n">
        <v>2.514</v>
      </c>
      <c r="ET1511" s="29" t="n">
        <v>2.574</v>
      </c>
      <c r="EU1511" s="29" t="n">
        <v>2.455</v>
      </c>
      <c r="EV1511" s="29" t="n">
        <v>2.356</v>
      </c>
      <c r="EW1511" s="29" t="n">
        <v>2.257</v>
      </c>
      <c r="EX1511" s="29" t="n">
        <v>2.242</v>
      </c>
      <c r="EY1511" s="29" t="n">
        <v>2.244</v>
      </c>
      <c r="EZ1511" s="29" t="n">
        <v>2.244</v>
      </c>
      <c r="FA1511" s="29" t="n">
        <v>2.251</v>
      </c>
      <c r="FB1511" s="29" t="n">
        <v>2.257</v>
      </c>
      <c r="FC1511" s="29" t="n">
        <v>2.282</v>
      </c>
      <c r="FD1511" s="29" t="n">
        <v>2.42</v>
      </c>
      <c r="FE1511" s="29" t="n">
        <v>2.559</v>
      </c>
      <c r="FF1511" s="29" t="n">
        <v>2.629</v>
      </c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29"/>
      <c r="GF1511" s="29"/>
      <c r="GG1511" s="29"/>
      <c r="GH1511" s="29"/>
      <c r="GI1511" s="29"/>
      <c r="GJ1511" s="29"/>
      <c r="GK1511" s="29"/>
      <c r="GL1511" s="29"/>
      <c r="GM1511" s="29"/>
      <c r="GN1511" s="29"/>
      <c r="GO1511" s="29"/>
      <c r="GP1511" s="29"/>
      <c r="GQ1511" s="29"/>
      <c r="GR1511" s="0"/>
      <c r="GS1511" s="0"/>
      <c r="GT1511" s="0"/>
      <c r="GU1511" s="0"/>
      <c r="GV1511" s="0"/>
      <c r="GW1511" s="0"/>
      <c r="GX1511" s="0"/>
      <c r="GY1511" s="0"/>
      <c r="GZ1511" s="0"/>
      <c r="HA1511" s="0"/>
      <c r="HB1511" s="0"/>
      <c r="HC1511" s="0"/>
      <c r="HD1511" s="0"/>
      <c r="HE1511" s="0"/>
      <c r="HF1511" s="0"/>
      <c r="HG1511" s="0"/>
      <c r="HH1511" s="0"/>
      <c r="HI1511" s="0"/>
      <c r="HJ1511" s="0"/>
      <c r="HK1511" s="0"/>
      <c r="HL1511" s="0"/>
      <c r="HM1511" s="0"/>
      <c r="HN1511" s="0"/>
      <c r="HO1511" s="0"/>
      <c r="HP1511" s="0"/>
      <c r="HQ1511" s="0"/>
      <c r="HR1511" s="0"/>
      <c r="HS1511" s="0"/>
      <c r="HT1511" s="0"/>
      <c r="HU1511" s="0"/>
      <c r="HV1511" s="0"/>
      <c r="HW1511" s="0"/>
      <c r="HX1511" s="0"/>
      <c r="HY1511" s="0"/>
      <c r="HZ1511" s="0"/>
      <c r="IA1511" s="0"/>
      <c r="IB1511" s="0"/>
      <c r="IC1511" s="0"/>
      <c r="ID1511" s="0"/>
      <c r="IE1511" s="0"/>
      <c r="IF1511" s="0"/>
      <c r="IG1511" s="0"/>
      <c r="IH1511" s="0"/>
      <c r="II1511" s="0"/>
      <c r="IJ1511" s="0"/>
      <c r="IK1511" s="0"/>
      <c r="IL1511" s="0"/>
      <c r="IM1511" s="0"/>
      <c r="IN1511" s="0"/>
      <c r="IO1511" s="0"/>
      <c r="IP1511" s="0"/>
      <c r="IQ1511" s="0"/>
      <c r="IR1511" s="0"/>
      <c r="IS1511" s="0"/>
      <c r="IT1511" s="0"/>
      <c r="IU1511" s="0"/>
      <c r="IV1511" s="0"/>
      <c r="IW1511" s="0"/>
    </row>
    <row r="1512" customFormat="false" ht="12.75" hidden="true" customHeight="false" outlineLevel="0" collapsed="false">
      <c r="A1512" s="0" t="n">
        <f aca="false">WEEKDAY(C1512,2)</f>
        <v>2</v>
      </c>
      <c r="B1512" s="0" t="n">
        <f aca="false">MONTH(C1512)</f>
        <v>1</v>
      </c>
      <c r="C1512" s="23" t="n">
        <v>36165</v>
      </c>
      <c r="D1512" s="0" t="n">
        <f aca="false">MONTH(R1512)</f>
        <v>1</v>
      </c>
      <c r="E1512" s="0" t="n">
        <f aca="false">YEAR(R1512)</f>
        <v>1999</v>
      </c>
      <c r="F1512" s="35" t="n">
        <f aca="false">L1512-K1512</f>
        <v>0.294085714285714</v>
      </c>
      <c r="G1512" s="24" t="n">
        <f aca="false">N1512-M1512</f>
        <v>0.02</v>
      </c>
      <c r="H1512" s="24" t="n">
        <f aca="false">O1512-N1512</f>
        <v>0.0245833333333332</v>
      </c>
      <c r="I1512" s="24" t="n">
        <f aca="false">O1512-M1512</f>
        <v>0.0445833333333332</v>
      </c>
      <c r="J1512" s="25" t="n">
        <f aca="false">VLOOKUP(C1512,'Nymex hist.'!A:B,2,0)</f>
        <v>1.975</v>
      </c>
      <c r="K1512" s="34" t="n">
        <f aca="false">AVERAGE(CO1512:CU1512)</f>
        <v>1.99171428571429</v>
      </c>
      <c r="L1512" s="34" t="n">
        <f aca="false">AVERAGE(CV1512:CZ1512)</f>
        <v>2.2858</v>
      </c>
      <c r="M1512" s="27" t="n">
        <f aca="false">SUMIF($S$3:$FQ$3,$E1512+1,$S1512:$FQ1512)/COUNTIF($S$3:$FQ$3,$E1512+1)</f>
        <v>2.2025</v>
      </c>
      <c r="N1512" s="27" t="n">
        <f aca="false">SUMIF($S$3:$FQ$3,$E1512+2,$S1512:$FQ1512)/COUNTIF($S$3:$FQ$3,$E1512+2)</f>
        <v>2.2225</v>
      </c>
      <c r="O1512" s="27" t="n">
        <f aca="false">SUMIF($S$3:$FQ$3,$E1512+3,$S1512:$FQ1512)/COUNTIF($S$3:$FQ$3,$E1512+3)</f>
        <v>2.24708333333333</v>
      </c>
      <c r="P1512" s="27" t="n">
        <f aca="false">SUMIF($S$3:$FQ$3,$E1512+4,$S1512:$FQ1512)/COUNTIF($S$3:$FQ$3,$E1512+4)</f>
        <v>2.28208333333333</v>
      </c>
      <c r="Q1512" s="27" t="n">
        <f aca="false">SUMIF($S$3:$FQ$3,$E1512+5,$S1512:$FQ1512)/COUNTIF($S$3:$FQ$3,$E1512+5)</f>
        <v>2.32708333333333</v>
      </c>
      <c r="R1512" s="28" t="n">
        <v>36165</v>
      </c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30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 t="n">
        <v>1.975</v>
      </c>
      <c r="CN1512" s="29" t="n">
        <v>1.976</v>
      </c>
      <c r="CO1512" s="29" t="n">
        <v>1.951</v>
      </c>
      <c r="CP1512" s="29" t="n">
        <v>1.962</v>
      </c>
      <c r="CQ1512" s="29" t="n">
        <v>1.979</v>
      </c>
      <c r="CR1512" s="29" t="n">
        <v>1.99</v>
      </c>
      <c r="CS1512" s="29" t="n">
        <v>2</v>
      </c>
      <c r="CT1512" s="29" t="n">
        <v>2.015</v>
      </c>
      <c r="CU1512" s="29" t="n">
        <v>2.045</v>
      </c>
      <c r="CV1512" s="29" t="n">
        <v>2.17</v>
      </c>
      <c r="CW1512" s="29" t="n">
        <v>2.335</v>
      </c>
      <c r="CX1512" s="29" t="n">
        <v>2.395</v>
      </c>
      <c r="CY1512" s="29" t="n">
        <v>2.314</v>
      </c>
      <c r="CZ1512" s="29" t="n">
        <v>2.215</v>
      </c>
      <c r="DA1512" s="29" t="n">
        <v>2.123</v>
      </c>
      <c r="DB1512" s="29" t="n">
        <v>2.097</v>
      </c>
      <c r="DC1512" s="29" t="n">
        <v>2.101</v>
      </c>
      <c r="DD1512" s="29" t="n">
        <v>2.114</v>
      </c>
      <c r="DE1512" s="29" t="n">
        <v>2.119</v>
      </c>
      <c r="DF1512" s="29" t="n">
        <v>2.122</v>
      </c>
      <c r="DG1512" s="29" t="n">
        <v>2.144</v>
      </c>
      <c r="DH1512" s="29" t="n">
        <v>2.27</v>
      </c>
      <c r="DI1512" s="29" t="n">
        <v>2.416</v>
      </c>
      <c r="DJ1512" s="29" t="n">
        <v>2.456</v>
      </c>
      <c r="DK1512" s="29" t="n">
        <v>2.332</v>
      </c>
      <c r="DL1512" s="29" t="n">
        <v>2.233</v>
      </c>
      <c r="DM1512" s="29" t="n">
        <v>2.134</v>
      </c>
      <c r="DN1512" s="29" t="n">
        <v>2.119</v>
      </c>
      <c r="DO1512" s="29" t="n">
        <v>2.121</v>
      </c>
      <c r="DP1512" s="29" t="n">
        <v>2.121</v>
      </c>
      <c r="DQ1512" s="29" t="n">
        <v>2.128</v>
      </c>
      <c r="DR1512" s="29" t="n">
        <v>2.134</v>
      </c>
      <c r="DS1512" s="29" t="n">
        <v>2.159</v>
      </c>
      <c r="DT1512" s="29" t="n">
        <v>2.297</v>
      </c>
      <c r="DU1512" s="29" t="n">
        <v>2.436</v>
      </c>
      <c r="DV1512" s="29" t="n">
        <v>2.476</v>
      </c>
      <c r="DW1512" s="29" t="n">
        <v>2.357</v>
      </c>
      <c r="DX1512" s="29" t="n">
        <v>2.258</v>
      </c>
      <c r="DY1512" s="29" t="n">
        <v>2.159</v>
      </c>
      <c r="DZ1512" s="29" t="n">
        <v>2.144</v>
      </c>
      <c r="EA1512" s="29" t="n">
        <v>2.146</v>
      </c>
      <c r="EB1512" s="29" t="n">
        <v>2.146</v>
      </c>
      <c r="EC1512" s="29" t="n">
        <v>2.153</v>
      </c>
      <c r="ED1512" s="29" t="n">
        <v>2.159</v>
      </c>
      <c r="EE1512" s="29" t="n">
        <v>2.184</v>
      </c>
      <c r="EF1512" s="29" t="n">
        <v>2.322</v>
      </c>
      <c r="EG1512" s="29" t="n">
        <v>2.461</v>
      </c>
      <c r="EH1512" s="29" t="n">
        <v>2.511</v>
      </c>
      <c r="EI1512" s="29" t="n">
        <v>2.392</v>
      </c>
      <c r="EJ1512" s="29" t="n">
        <v>2.293</v>
      </c>
      <c r="EK1512" s="29" t="n">
        <v>2.194</v>
      </c>
      <c r="EL1512" s="29" t="n">
        <v>2.179</v>
      </c>
      <c r="EM1512" s="29" t="n">
        <v>2.181</v>
      </c>
      <c r="EN1512" s="29" t="n">
        <v>2.181</v>
      </c>
      <c r="EO1512" s="29" t="n">
        <v>2.188</v>
      </c>
      <c r="EP1512" s="29" t="n">
        <v>2.194</v>
      </c>
      <c r="EQ1512" s="29" t="n">
        <v>2.219</v>
      </c>
      <c r="ER1512" s="29" t="n">
        <v>2.357</v>
      </c>
      <c r="ES1512" s="29" t="n">
        <v>2.496</v>
      </c>
      <c r="ET1512" s="29" t="n">
        <v>2.556</v>
      </c>
      <c r="EU1512" s="29" t="n">
        <v>2.437</v>
      </c>
      <c r="EV1512" s="29" t="n">
        <v>2.338</v>
      </c>
      <c r="EW1512" s="29" t="n">
        <v>2.239</v>
      </c>
      <c r="EX1512" s="29" t="n">
        <v>2.224</v>
      </c>
      <c r="EY1512" s="29" t="n">
        <v>2.226</v>
      </c>
      <c r="EZ1512" s="29" t="n">
        <v>2.226</v>
      </c>
      <c r="FA1512" s="29" t="n">
        <v>2.233</v>
      </c>
      <c r="FB1512" s="29" t="n">
        <v>2.239</v>
      </c>
      <c r="FC1512" s="29" t="n">
        <v>2.264</v>
      </c>
      <c r="FD1512" s="29" t="n">
        <v>2.402</v>
      </c>
      <c r="FE1512" s="29" t="n">
        <v>2.541</v>
      </c>
      <c r="FF1512" s="29" t="n">
        <v>2.611</v>
      </c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29"/>
      <c r="GF1512" s="29"/>
      <c r="GG1512" s="29"/>
      <c r="GH1512" s="29"/>
      <c r="GI1512" s="29"/>
      <c r="GJ1512" s="29"/>
      <c r="GK1512" s="29"/>
      <c r="GL1512" s="29"/>
      <c r="GM1512" s="29"/>
      <c r="GN1512" s="29"/>
      <c r="GO1512" s="29"/>
      <c r="GP1512" s="29"/>
      <c r="GQ1512" s="29"/>
      <c r="GR1512" s="0"/>
      <c r="GS1512" s="0"/>
      <c r="GT1512" s="0"/>
      <c r="GU1512" s="0"/>
      <c r="GV1512" s="0"/>
      <c r="GW1512" s="0"/>
      <c r="GX1512" s="0"/>
      <c r="GY1512" s="0"/>
      <c r="GZ1512" s="0"/>
      <c r="HA1512" s="0"/>
      <c r="HB1512" s="0"/>
      <c r="HC1512" s="0"/>
      <c r="HD1512" s="0"/>
      <c r="HE1512" s="0"/>
      <c r="HF1512" s="0"/>
      <c r="HG1512" s="0"/>
      <c r="HH1512" s="0"/>
      <c r="HI1512" s="0"/>
      <c r="HJ1512" s="0"/>
      <c r="HK1512" s="0"/>
      <c r="HL1512" s="0"/>
      <c r="HM1512" s="0"/>
      <c r="HN1512" s="0"/>
      <c r="HO1512" s="0"/>
      <c r="HP1512" s="0"/>
      <c r="HQ1512" s="0"/>
      <c r="HR1512" s="0"/>
      <c r="HS1512" s="0"/>
      <c r="HT1512" s="0"/>
      <c r="HU1512" s="0"/>
      <c r="HV1512" s="0"/>
      <c r="HW1512" s="0"/>
      <c r="HX1512" s="0"/>
      <c r="HY1512" s="0"/>
      <c r="HZ1512" s="0"/>
      <c r="IA1512" s="0"/>
      <c r="IB1512" s="0"/>
      <c r="IC1512" s="0"/>
      <c r="ID1512" s="0"/>
      <c r="IE1512" s="0"/>
      <c r="IF1512" s="0"/>
      <c r="IG1512" s="0"/>
      <c r="IH1512" s="0"/>
      <c r="II1512" s="0"/>
      <c r="IJ1512" s="0"/>
      <c r="IK1512" s="0"/>
      <c r="IL1512" s="0"/>
      <c r="IM1512" s="0"/>
      <c r="IN1512" s="0"/>
      <c r="IO1512" s="0"/>
      <c r="IP1512" s="0"/>
      <c r="IQ1512" s="0"/>
      <c r="IR1512" s="0"/>
      <c r="IS1512" s="0"/>
      <c r="IT1512" s="0"/>
      <c r="IU1512" s="0"/>
      <c r="IV1512" s="0"/>
      <c r="IW1512" s="0"/>
    </row>
    <row r="1513" customFormat="false" ht="12.75" hidden="true" customHeight="false" outlineLevel="0" collapsed="false">
      <c r="A1513" s="0" t="n">
        <f aca="false">WEEKDAY(C1513,2)</f>
        <v>3</v>
      </c>
      <c r="B1513" s="0" t="n">
        <f aca="false">MONTH(C1513)</f>
        <v>1</v>
      </c>
      <c r="C1513" s="23" t="n">
        <v>36166</v>
      </c>
      <c r="D1513" s="0" t="n">
        <f aca="false">MONTH(R1513)</f>
        <v>1</v>
      </c>
      <c r="E1513" s="0" t="n">
        <f aca="false">YEAR(R1513)</f>
        <v>1999</v>
      </c>
      <c r="F1513" s="35" t="n">
        <f aca="false">L1513-K1513</f>
        <v>0.310085714285714</v>
      </c>
      <c r="G1513" s="24" t="n">
        <f aca="false">N1513-M1513</f>
        <v>0.0225833333333334</v>
      </c>
      <c r="H1513" s="24" t="n">
        <f aca="false">O1513-N1513</f>
        <v>0.0245833333333336</v>
      </c>
      <c r="I1513" s="24" t="n">
        <f aca="false">O1513-M1513</f>
        <v>0.047166666666667</v>
      </c>
      <c r="J1513" s="25" t="n">
        <f aca="false">VLOOKUP(C1513,'Nymex hist.'!A:B,2,0)</f>
        <v>1.931</v>
      </c>
      <c r="K1513" s="34" t="n">
        <f aca="false">AVERAGE(CO1513:CU1513)</f>
        <v>1.96371428571429</v>
      </c>
      <c r="L1513" s="34" t="n">
        <f aca="false">AVERAGE(CV1513:CZ1513)</f>
        <v>2.2738</v>
      </c>
      <c r="M1513" s="27" t="n">
        <f aca="false">SUMIF($S$3:$FQ$3,$E1513+1,$S1513:$FQ1513)/COUNTIF($S$3:$FQ$3,$E1513+1)</f>
        <v>2.19391666666667</v>
      </c>
      <c r="N1513" s="27" t="n">
        <f aca="false">SUMIF($S$3:$FQ$3,$E1513+2,$S1513:$FQ1513)/COUNTIF($S$3:$FQ$3,$E1513+2)</f>
        <v>2.2165</v>
      </c>
      <c r="O1513" s="27" t="n">
        <f aca="false">SUMIF($S$3:$FQ$3,$E1513+3,$S1513:$FQ1513)/COUNTIF($S$3:$FQ$3,$E1513+3)</f>
        <v>2.24108333333333</v>
      </c>
      <c r="P1513" s="27" t="n">
        <f aca="false">SUMIF($S$3:$FQ$3,$E1513+4,$S1513:$FQ1513)/COUNTIF($S$3:$FQ$3,$E1513+4)</f>
        <v>2.27608333333333</v>
      </c>
      <c r="Q1513" s="27" t="n">
        <f aca="false">SUMIF($S$3:$FQ$3,$E1513+5,$S1513:$FQ1513)/COUNTIF($S$3:$FQ$3,$E1513+5)</f>
        <v>2.32108333333333</v>
      </c>
      <c r="R1513" s="28" t="n">
        <v>36166</v>
      </c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30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 t="n">
        <v>1.931</v>
      </c>
      <c r="CN1513" s="29" t="n">
        <v>1.936</v>
      </c>
      <c r="CO1513" s="29" t="n">
        <v>1.916</v>
      </c>
      <c r="CP1513" s="29" t="n">
        <v>1.928</v>
      </c>
      <c r="CQ1513" s="29" t="n">
        <v>1.946</v>
      </c>
      <c r="CR1513" s="29" t="n">
        <v>1.961</v>
      </c>
      <c r="CS1513" s="29" t="n">
        <v>1.975</v>
      </c>
      <c r="CT1513" s="29" t="n">
        <v>1.995</v>
      </c>
      <c r="CU1513" s="29" t="n">
        <v>2.025</v>
      </c>
      <c r="CV1513" s="29" t="n">
        <v>2.155</v>
      </c>
      <c r="CW1513" s="29" t="n">
        <v>2.32</v>
      </c>
      <c r="CX1513" s="29" t="n">
        <v>2.385</v>
      </c>
      <c r="CY1513" s="29" t="n">
        <v>2.304</v>
      </c>
      <c r="CZ1513" s="29" t="n">
        <v>2.205</v>
      </c>
      <c r="DA1513" s="29" t="n">
        <v>2.113</v>
      </c>
      <c r="DB1513" s="29" t="n">
        <v>2.087</v>
      </c>
      <c r="DC1513" s="29" t="n">
        <v>2.093</v>
      </c>
      <c r="DD1513" s="29" t="n">
        <v>2.106</v>
      </c>
      <c r="DE1513" s="29" t="n">
        <v>2.111</v>
      </c>
      <c r="DF1513" s="29" t="n">
        <v>2.114</v>
      </c>
      <c r="DG1513" s="29" t="n">
        <v>2.136</v>
      </c>
      <c r="DH1513" s="29" t="n">
        <v>2.263</v>
      </c>
      <c r="DI1513" s="29" t="n">
        <v>2.41</v>
      </c>
      <c r="DJ1513" s="29" t="n">
        <v>2.45</v>
      </c>
      <c r="DK1513" s="29" t="n">
        <v>2.326</v>
      </c>
      <c r="DL1513" s="29" t="n">
        <v>2.227</v>
      </c>
      <c r="DM1513" s="29" t="n">
        <v>2.128</v>
      </c>
      <c r="DN1513" s="29" t="n">
        <v>2.113</v>
      </c>
      <c r="DO1513" s="29" t="n">
        <v>2.115</v>
      </c>
      <c r="DP1513" s="29" t="n">
        <v>2.115</v>
      </c>
      <c r="DQ1513" s="29" t="n">
        <v>2.122</v>
      </c>
      <c r="DR1513" s="29" t="n">
        <v>2.128</v>
      </c>
      <c r="DS1513" s="29" t="n">
        <v>2.153</v>
      </c>
      <c r="DT1513" s="29" t="n">
        <v>2.291</v>
      </c>
      <c r="DU1513" s="29" t="n">
        <v>2.43</v>
      </c>
      <c r="DV1513" s="29" t="n">
        <v>2.47</v>
      </c>
      <c r="DW1513" s="29" t="n">
        <v>2.351</v>
      </c>
      <c r="DX1513" s="29" t="n">
        <v>2.252</v>
      </c>
      <c r="DY1513" s="29" t="n">
        <v>2.153</v>
      </c>
      <c r="DZ1513" s="29" t="n">
        <v>2.138</v>
      </c>
      <c r="EA1513" s="29" t="n">
        <v>2.14</v>
      </c>
      <c r="EB1513" s="29" t="n">
        <v>2.14</v>
      </c>
      <c r="EC1513" s="29" t="n">
        <v>2.147</v>
      </c>
      <c r="ED1513" s="29" t="n">
        <v>2.153</v>
      </c>
      <c r="EE1513" s="29" t="n">
        <v>2.178</v>
      </c>
      <c r="EF1513" s="29" t="n">
        <v>2.316</v>
      </c>
      <c r="EG1513" s="29" t="n">
        <v>2.455</v>
      </c>
      <c r="EH1513" s="29" t="n">
        <v>2.505</v>
      </c>
      <c r="EI1513" s="29" t="n">
        <v>2.386</v>
      </c>
      <c r="EJ1513" s="29" t="n">
        <v>2.287</v>
      </c>
      <c r="EK1513" s="29" t="n">
        <v>2.188</v>
      </c>
      <c r="EL1513" s="29" t="n">
        <v>2.173</v>
      </c>
      <c r="EM1513" s="29" t="n">
        <v>2.175</v>
      </c>
      <c r="EN1513" s="29" t="n">
        <v>2.175</v>
      </c>
      <c r="EO1513" s="29" t="n">
        <v>2.182</v>
      </c>
      <c r="EP1513" s="29" t="n">
        <v>2.188</v>
      </c>
      <c r="EQ1513" s="29" t="n">
        <v>2.213</v>
      </c>
      <c r="ER1513" s="29" t="n">
        <v>2.351</v>
      </c>
      <c r="ES1513" s="29" t="n">
        <v>2.49</v>
      </c>
      <c r="ET1513" s="29" t="n">
        <v>2.55</v>
      </c>
      <c r="EU1513" s="29" t="n">
        <v>2.431</v>
      </c>
      <c r="EV1513" s="29" t="n">
        <v>2.332</v>
      </c>
      <c r="EW1513" s="29" t="n">
        <v>2.233</v>
      </c>
      <c r="EX1513" s="29" t="n">
        <v>2.218</v>
      </c>
      <c r="EY1513" s="29" t="n">
        <v>2.22</v>
      </c>
      <c r="EZ1513" s="29" t="n">
        <v>2.22</v>
      </c>
      <c r="FA1513" s="29" t="n">
        <v>2.227</v>
      </c>
      <c r="FB1513" s="29" t="n">
        <v>2.233</v>
      </c>
      <c r="FC1513" s="29" t="n">
        <v>2.258</v>
      </c>
      <c r="FD1513" s="29" t="n">
        <v>2.396</v>
      </c>
      <c r="FE1513" s="29" t="n">
        <v>2.535</v>
      </c>
      <c r="FF1513" s="29" t="n">
        <v>2.605</v>
      </c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29"/>
      <c r="GF1513" s="29"/>
      <c r="GG1513" s="29"/>
      <c r="GH1513" s="29"/>
      <c r="GI1513" s="29"/>
      <c r="GJ1513" s="29"/>
      <c r="GK1513" s="29"/>
      <c r="GL1513" s="29"/>
      <c r="GM1513" s="29"/>
      <c r="GN1513" s="29"/>
      <c r="GO1513" s="29"/>
      <c r="GP1513" s="29"/>
      <c r="GQ1513" s="29"/>
      <c r="GR1513" s="0"/>
      <c r="GS1513" s="0"/>
      <c r="GT1513" s="0"/>
      <c r="GU1513" s="0"/>
      <c r="GV1513" s="0"/>
      <c r="GW1513" s="0"/>
      <c r="GX1513" s="0"/>
      <c r="GY1513" s="0"/>
      <c r="GZ1513" s="0"/>
      <c r="HA1513" s="0"/>
      <c r="HB1513" s="0"/>
      <c r="HC1513" s="0"/>
      <c r="HD1513" s="0"/>
      <c r="HE1513" s="0"/>
      <c r="HF1513" s="0"/>
      <c r="HG1513" s="0"/>
      <c r="HH1513" s="0"/>
      <c r="HI1513" s="0"/>
      <c r="HJ1513" s="0"/>
      <c r="HK1513" s="0"/>
      <c r="HL1513" s="0"/>
      <c r="HM1513" s="0"/>
      <c r="HN1513" s="0"/>
      <c r="HO1513" s="0"/>
      <c r="HP1513" s="0"/>
      <c r="HQ1513" s="0"/>
      <c r="HR1513" s="0"/>
      <c r="HS1513" s="0"/>
      <c r="HT1513" s="0"/>
      <c r="HU1513" s="0"/>
      <c r="HV1513" s="0"/>
      <c r="HW1513" s="0"/>
      <c r="HX1513" s="0"/>
      <c r="HY1513" s="0"/>
      <c r="HZ1513" s="0"/>
      <c r="IA1513" s="0"/>
      <c r="IB1513" s="0"/>
      <c r="IC1513" s="0"/>
      <c r="ID1513" s="0"/>
      <c r="IE1513" s="0"/>
      <c r="IF1513" s="0"/>
      <c r="IG1513" s="0"/>
      <c r="IH1513" s="0"/>
      <c r="II1513" s="0"/>
      <c r="IJ1513" s="0"/>
      <c r="IK1513" s="0"/>
      <c r="IL1513" s="0"/>
      <c r="IM1513" s="0"/>
      <c r="IN1513" s="0"/>
      <c r="IO1513" s="0"/>
      <c r="IP1513" s="0"/>
      <c r="IQ1513" s="0"/>
      <c r="IR1513" s="0"/>
      <c r="IS1513" s="0"/>
      <c r="IT1513" s="0"/>
      <c r="IU1513" s="0"/>
      <c r="IV1513" s="0"/>
      <c r="IW1513" s="0"/>
    </row>
    <row r="1514" customFormat="false" ht="12.75" hidden="false" customHeight="false" outlineLevel="0" collapsed="false">
      <c r="A1514" s="1" t="n">
        <f aca="false">WEEKDAY(C1514,2)</f>
        <v>4</v>
      </c>
      <c r="B1514" s="1" t="n">
        <f aca="false">MONTH(C1514)</f>
        <v>1</v>
      </c>
      <c r="C1514" s="23" t="n">
        <v>36167</v>
      </c>
      <c r="D1514" s="0" t="n">
        <f aca="false">MONTH(R1514)</f>
        <v>1</v>
      </c>
      <c r="E1514" s="0" t="n">
        <f aca="false">YEAR(R1514)</f>
        <v>1999</v>
      </c>
      <c r="F1514" s="3" t="n">
        <f aca="false">L1514-K1514</f>
        <v>0.3332</v>
      </c>
      <c r="G1514" s="3" t="n">
        <f aca="false">N1514-M1514</f>
        <v>0.0217499999999999</v>
      </c>
      <c r="H1514" s="3" t="n">
        <f aca="false">O1514-N1514</f>
        <v>0.0254166666666666</v>
      </c>
      <c r="I1514" s="3" t="n">
        <f aca="false">O1514-M1514</f>
        <v>0.0471666666666666</v>
      </c>
      <c r="J1514" s="4" t="n">
        <f aca="false">VLOOKUP(C1514,'Nymex hist.'!A:B,2,0)</f>
        <v>1.836</v>
      </c>
      <c r="K1514" s="4" t="n">
        <f aca="false">AVERAGE(CO1514:CU1514)</f>
        <v>1.91</v>
      </c>
      <c r="L1514" s="4" t="n">
        <f aca="false">AVERAGE(CV1514:CZ1514)</f>
        <v>2.2432</v>
      </c>
      <c r="M1514" s="4" t="n">
        <f aca="false">SUMIF($S$3:$FQ$3,$E1514+1,$S1514:$FQ1514)/COUNTIF($S$3:$FQ$3,$E1514+1)</f>
        <v>2.17341666666667</v>
      </c>
      <c r="N1514" s="4" t="n">
        <f aca="false">SUMIF($S$3:$FQ$3,$E1514+2,$S1514:$FQ1514)/COUNTIF($S$3:$FQ$3,$E1514+2)</f>
        <v>2.19516666666667</v>
      </c>
      <c r="O1514" s="4" t="n">
        <f aca="false">SUMIF($S$3:$FQ$3,$E1514+3,$S1514:$FQ1514)/COUNTIF($S$3:$FQ$3,$E1514+3)</f>
        <v>2.22058333333333</v>
      </c>
      <c r="P1514" s="4" t="n">
        <f aca="false">SUMIF($S$3:$FQ$3,$E1514+4,$S1514:$FQ1514)/COUNTIF($S$3:$FQ$3,$E1514+4)</f>
        <v>2.25558333333333</v>
      </c>
      <c r="Q1514" s="4" t="n">
        <f aca="false">SUMIF($S$3:$FQ$3,$E1514+5,$S1514:$FQ1514)/COUNTIF($S$3:$FQ$3,$E1514+5)</f>
        <v>2.30058333333333</v>
      </c>
      <c r="R1514" s="21" t="n">
        <v>36167</v>
      </c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7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  <c r="BT1514" s="32"/>
      <c r="BU1514" s="32"/>
      <c r="BV1514" s="32"/>
      <c r="BW1514" s="32"/>
      <c r="BX1514" s="32"/>
      <c r="BY1514" s="32"/>
      <c r="BZ1514" s="32"/>
      <c r="CA1514" s="32"/>
      <c r="CB1514" s="32"/>
      <c r="CC1514" s="32"/>
      <c r="CD1514" s="32"/>
      <c r="CE1514" s="32"/>
      <c r="CF1514" s="32"/>
      <c r="CG1514" s="32"/>
      <c r="CH1514" s="32"/>
      <c r="CI1514" s="32"/>
      <c r="CJ1514" s="32"/>
      <c r="CK1514" s="32"/>
      <c r="CL1514" s="32"/>
      <c r="CM1514" s="32" t="n">
        <v>1.836</v>
      </c>
      <c r="CN1514" s="32" t="n">
        <v>1.856</v>
      </c>
      <c r="CO1514" s="32" t="n">
        <v>1.847</v>
      </c>
      <c r="CP1514" s="32" t="n">
        <v>1.865</v>
      </c>
      <c r="CQ1514" s="32" t="n">
        <v>1.885</v>
      </c>
      <c r="CR1514" s="32" t="n">
        <v>1.905</v>
      </c>
      <c r="CS1514" s="32" t="n">
        <v>1.928</v>
      </c>
      <c r="CT1514" s="32" t="n">
        <v>1.95</v>
      </c>
      <c r="CU1514" s="32" t="n">
        <v>1.99</v>
      </c>
      <c r="CV1514" s="32" t="n">
        <v>2.125</v>
      </c>
      <c r="CW1514" s="32" t="n">
        <v>2.29</v>
      </c>
      <c r="CX1514" s="32" t="n">
        <v>2.35</v>
      </c>
      <c r="CY1514" s="32" t="n">
        <v>2.275</v>
      </c>
      <c r="CZ1514" s="32" t="n">
        <v>2.176</v>
      </c>
      <c r="DA1514" s="32" t="n">
        <v>2.095</v>
      </c>
      <c r="DB1514" s="32" t="n">
        <v>2.07</v>
      </c>
      <c r="DC1514" s="32" t="n">
        <v>2.08</v>
      </c>
      <c r="DD1514" s="32" t="n">
        <v>2.093</v>
      </c>
      <c r="DE1514" s="32" t="n">
        <v>2.096</v>
      </c>
      <c r="DF1514" s="32" t="n">
        <v>2.097</v>
      </c>
      <c r="DG1514" s="32" t="n">
        <v>2.116</v>
      </c>
      <c r="DH1514" s="32" t="n">
        <v>2.243</v>
      </c>
      <c r="DI1514" s="32" t="n">
        <v>2.39</v>
      </c>
      <c r="DJ1514" s="32" t="n">
        <v>2.42</v>
      </c>
      <c r="DK1514" s="32" t="n">
        <v>2.305</v>
      </c>
      <c r="DL1514" s="32" t="n">
        <v>2.206</v>
      </c>
      <c r="DM1514" s="32" t="n">
        <v>2.107</v>
      </c>
      <c r="DN1514" s="32" t="n">
        <v>2.092</v>
      </c>
      <c r="DO1514" s="32" t="n">
        <v>2.094</v>
      </c>
      <c r="DP1514" s="32" t="n">
        <v>2.094</v>
      </c>
      <c r="DQ1514" s="32" t="n">
        <v>2.102</v>
      </c>
      <c r="DR1514" s="32" t="n">
        <v>2.108</v>
      </c>
      <c r="DS1514" s="32" t="n">
        <v>2.133</v>
      </c>
      <c r="DT1514" s="32" t="n">
        <v>2.271</v>
      </c>
      <c r="DU1514" s="32" t="n">
        <v>2.41</v>
      </c>
      <c r="DV1514" s="32" t="n">
        <v>2.45</v>
      </c>
      <c r="DW1514" s="32" t="n">
        <v>2.33</v>
      </c>
      <c r="DX1514" s="32" t="n">
        <v>2.231</v>
      </c>
      <c r="DY1514" s="32" t="n">
        <v>2.132</v>
      </c>
      <c r="DZ1514" s="32" t="n">
        <v>2.117</v>
      </c>
      <c r="EA1514" s="32" t="n">
        <v>2.119</v>
      </c>
      <c r="EB1514" s="32" t="n">
        <v>2.119</v>
      </c>
      <c r="EC1514" s="32" t="n">
        <v>2.127</v>
      </c>
      <c r="ED1514" s="32" t="n">
        <v>2.133</v>
      </c>
      <c r="EE1514" s="32" t="n">
        <v>2.158</v>
      </c>
      <c r="EF1514" s="32" t="n">
        <v>2.296</v>
      </c>
      <c r="EG1514" s="32" t="n">
        <v>2.435</v>
      </c>
      <c r="EH1514" s="32" t="n">
        <v>2.485</v>
      </c>
      <c r="EI1514" s="32" t="n">
        <v>2.365</v>
      </c>
      <c r="EJ1514" s="32" t="n">
        <v>2.266</v>
      </c>
      <c r="EK1514" s="32" t="n">
        <v>2.167</v>
      </c>
      <c r="EL1514" s="32" t="n">
        <v>2.152</v>
      </c>
      <c r="EM1514" s="32" t="n">
        <v>2.154</v>
      </c>
      <c r="EN1514" s="32" t="n">
        <v>2.154</v>
      </c>
      <c r="EO1514" s="32" t="n">
        <v>2.162</v>
      </c>
      <c r="EP1514" s="32" t="n">
        <v>2.168</v>
      </c>
      <c r="EQ1514" s="32" t="n">
        <v>2.193</v>
      </c>
      <c r="ER1514" s="32" t="n">
        <v>2.331</v>
      </c>
      <c r="ES1514" s="32" t="n">
        <v>2.47</v>
      </c>
      <c r="ET1514" s="32" t="n">
        <v>2.53</v>
      </c>
      <c r="EU1514" s="32" t="n">
        <v>2.41</v>
      </c>
      <c r="EV1514" s="32" t="n">
        <v>2.311</v>
      </c>
      <c r="EW1514" s="32" t="n">
        <v>2.212</v>
      </c>
      <c r="EX1514" s="32" t="n">
        <v>2.197</v>
      </c>
      <c r="EY1514" s="32" t="n">
        <v>2.199</v>
      </c>
      <c r="EZ1514" s="32" t="n">
        <v>2.199</v>
      </c>
      <c r="FA1514" s="32" t="n">
        <v>2.207</v>
      </c>
      <c r="FB1514" s="32" t="n">
        <v>2.213</v>
      </c>
      <c r="FC1514" s="32" t="n">
        <v>2.238</v>
      </c>
      <c r="FD1514" s="32" t="n">
        <v>2.376</v>
      </c>
      <c r="FE1514" s="32" t="n">
        <v>2.515</v>
      </c>
      <c r="FF1514" s="32" t="n">
        <v>2.585</v>
      </c>
      <c r="FG1514" s="32"/>
      <c r="FH1514" s="32"/>
      <c r="FI1514" s="32"/>
      <c r="FJ1514" s="32"/>
      <c r="FK1514" s="32"/>
      <c r="FL1514" s="32"/>
      <c r="FM1514" s="32"/>
      <c r="FN1514" s="32"/>
      <c r="FO1514" s="32"/>
      <c r="FP1514" s="32"/>
      <c r="FQ1514" s="32"/>
      <c r="FR1514" s="32"/>
      <c r="FS1514" s="32"/>
      <c r="FT1514" s="32"/>
      <c r="FU1514" s="32"/>
      <c r="FV1514" s="32"/>
      <c r="FW1514" s="32"/>
      <c r="FX1514" s="32"/>
      <c r="FY1514" s="32"/>
      <c r="FZ1514" s="32"/>
      <c r="GA1514" s="32"/>
      <c r="GB1514" s="32"/>
      <c r="GC1514" s="32"/>
      <c r="GD1514" s="32"/>
      <c r="GE1514" s="32"/>
      <c r="GF1514" s="32"/>
      <c r="GG1514" s="32"/>
      <c r="GH1514" s="32"/>
      <c r="GI1514" s="32"/>
      <c r="GJ1514" s="32"/>
      <c r="GK1514" s="32"/>
      <c r="GL1514" s="32"/>
      <c r="GM1514" s="32"/>
      <c r="GN1514" s="32"/>
      <c r="GO1514" s="32"/>
      <c r="GP1514" s="32"/>
      <c r="GQ1514" s="32"/>
    </row>
    <row r="1515" customFormat="false" ht="12.75" hidden="true" customHeight="false" outlineLevel="0" collapsed="false">
      <c r="A1515" s="0" t="n">
        <f aca="false">WEEKDAY(C1515,2)</f>
        <v>5</v>
      </c>
      <c r="B1515" s="0" t="n">
        <f aca="false">MONTH(C1515)</f>
        <v>1</v>
      </c>
      <c r="C1515" s="23" t="n">
        <v>36168</v>
      </c>
      <c r="D1515" s="0" t="n">
        <f aca="false">MONTH(R1515)</f>
        <v>1</v>
      </c>
      <c r="E1515" s="0" t="n">
        <f aca="false">YEAR(R1515)</f>
        <v>1999</v>
      </c>
      <c r="F1515" s="35" t="n">
        <f aca="false">L1515-K1515</f>
        <v>0.320542857142857</v>
      </c>
      <c r="G1515" s="24" t="n">
        <f aca="false">N1515-M1515</f>
        <v>0.0315000000000003</v>
      </c>
      <c r="H1515" s="24" t="n">
        <f aca="false">O1515-N1515</f>
        <v>0.0254166666666666</v>
      </c>
      <c r="I1515" s="24" t="n">
        <f aca="false">O1515-M1515</f>
        <v>0.056916666666667</v>
      </c>
      <c r="J1515" s="25" t="n">
        <f aca="false">VLOOKUP(C1515,'Nymex hist.'!A:B,2,0)</f>
        <v>1.83</v>
      </c>
      <c r="K1515" s="34" t="n">
        <f aca="false">AVERAGE(CO1515:CU1515)</f>
        <v>1.91085714285714</v>
      </c>
      <c r="L1515" s="34" t="n">
        <f aca="false">AVERAGE(CV1515:CZ1515)</f>
        <v>2.2314</v>
      </c>
      <c r="M1515" s="27" t="n">
        <f aca="false">SUMIF($S$3:$FQ$3,$E1515+1,$S1515:$FQ1515)/COUNTIF($S$3:$FQ$3,$E1515+1)</f>
        <v>2.16375</v>
      </c>
      <c r="N1515" s="27" t="n">
        <f aca="false">SUMIF($S$3:$FQ$3,$E1515+2,$S1515:$FQ1515)/COUNTIF($S$3:$FQ$3,$E1515+2)</f>
        <v>2.19525</v>
      </c>
      <c r="O1515" s="27" t="n">
        <f aca="false">SUMIF($S$3:$FQ$3,$E1515+3,$S1515:$FQ1515)/COUNTIF($S$3:$FQ$3,$E1515+3)</f>
        <v>2.22066666666667</v>
      </c>
      <c r="P1515" s="27" t="n">
        <f aca="false">SUMIF($S$3:$FQ$3,$E1515+4,$S1515:$FQ1515)/COUNTIF($S$3:$FQ$3,$E1515+4)</f>
        <v>2.25566666666667</v>
      </c>
      <c r="Q1515" s="27" t="n">
        <f aca="false">SUMIF($S$3:$FQ$3,$E1515+5,$S1515:$FQ1515)/COUNTIF($S$3:$FQ$3,$E1515+5)</f>
        <v>2.30066666666667</v>
      </c>
      <c r="R1515" s="28" t="n">
        <v>36168</v>
      </c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30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 t="n">
        <v>1.83</v>
      </c>
      <c r="CN1515" s="29" t="n">
        <v>1.849</v>
      </c>
      <c r="CO1515" s="29" t="n">
        <v>1.847</v>
      </c>
      <c r="CP1515" s="29" t="n">
        <v>1.863</v>
      </c>
      <c r="CQ1515" s="29" t="n">
        <v>1.884</v>
      </c>
      <c r="CR1515" s="29" t="n">
        <v>1.905</v>
      </c>
      <c r="CS1515" s="29" t="n">
        <v>1.929</v>
      </c>
      <c r="CT1515" s="29" t="n">
        <v>1.953</v>
      </c>
      <c r="CU1515" s="29" t="n">
        <v>1.995</v>
      </c>
      <c r="CV1515" s="29" t="n">
        <v>2.13</v>
      </c>
      <c r="CW1515" s="29" t="n">
        <v>2.28</v>
      </c>
      <c r="CX1515" s="29" t="n">
        <v>2.33</v>
      </c>
      <c r="CY1515" s="29" t="n">
        <v>2.257</v>
      </c>
      <c r="CZ1515" s="29" t="n">
        <v>2.16</v>
      </c>
      <c r="DA1515" s="29" t="n">
        <v>2.081</v>
      </c>
      <c r="DB1515" s="29" t="n">
        <v>2.057</v>
      </c>
      <c r="DC1515" s="29" t="n">
        <v>2.068</v>
      </c>
      <c r="DD1515" s="29" t="n">
        <v>2.083</v>
      </c>
      <c r="DE1515" s="29" t="n">
        <v>2.089</v>
      </c>
      <c r="DF1515" s="29" t="n">
        <v>2.093</v>
      </c>
      <c r="DG1515" s="29" t="n">
        <v>2.114</v>
      </c>
      <c r="DH1515" s="29" t="n">
        <v>2.243</v>
      </c>
      <c r="DI1515" s="29" t="n">
        <v>2.39</v>
      </c>
      <c r="DJ1515" s="29" t="n">
        <v>2.42</v>
      </c>
      <c r="DK1515" s="29" t="n">
        <v>2.305</v>
      </c>
      <c r="DL1515" s="29" t="n">
        <v>2.206</v>
      </c>
      <c r="DM1515" s="29" t="n">
        <v>2.107</v>
      </c>
      <c r="DN1515" s="29" t="n">
        <v>2.092</v>
      </c>
      <c r="DO1515" s="29" t="n">
        <v>2.094</v>
      </c>
      <c r="DP1515" s="29" t="n">
        <v>2.095</v>
      </c>
      <c r="DQ1515" s="29" t="n">
        <v>2.102</v>
      </c>
      <c r="DR1515" s="29" t="n">
        <v>2.108</v>
      </c>
      <c r="DS1515" s="29" t="n">
        <v>2.133</v>
      </c>
      <c r="DT1515" s="29" t="n">
        <v>2.271</v>
      </c>
      <c r="DU1515" s="29" t="n">
        <v>2.41</v>
      </c>
      <c r="DV1515" s="29" t="n">
        <v>2.45</v>
      </c>
      <c r="DW1515" s="29" t="n">
        <v>2.33</v>
      </c>
      <c r="DX1515" s="29" t="n">
        <v>2.231</v>
      </c>
      <c r="DY1515" s="29" t="n">
        <v>2.132</v>
      </c>
      <c r="DZ1515" s="29" t="n">
        <v>2.117</v>
      </c>
      <c r="EA1515" s="29" t="n">
        <v>2.119</v>
      </c>
      <c r="EB1515" s="29" t="n">
        <v>2.12</v>
      </c>
      <c r="EC1515" s="29" t="n">
        <v>2.127</v>
      </c>
      <c r="ED1515" s="29" t="n">
        <v>2.133</v>
      </c>
      <c r="EE1515" s="29" t="n">
        <v>2.158</v>
      </c>
      <c r="EF1515" s="29" t="n">
        <v>2.296</v>
      </c>
      <c r="EG1515" s="29" t="n">
        <v>2.435</v>
      </c>
      <c r="EH1515" s="29" t="n">
        <v>2.485</v>
      </c>
      <c r="EI1515" s="29" t="n">
        <v>2.365</v>
      </c>
      <c r="EJ1515" s="29" t="n">
        <v>2.266</v>
      </c>
      <c r="EK1515" s="29" t="n">
        <v>2.167</v>
      </c>
      <c r="EL1515" s="29" t="n">
        <v>2.152</v>
      </c>
      <c r="EM1515" s="29" t="n">
        <v>2.154</v>
      </c>
      <c r="EN1515" s="29" t="n">
        <v>2.155</v>
      </c>
      <c r="EO1515" s="29" t="n">
        <v>2.162</v>
      </c>
      <c r="EP1515" s="29" t="n">
        <v>2.168</v>
      </c>
      <c r="EQ1515" s="29" t="n">
        <v>2.193</v>
      </c>
      <c r="ER1515" s="29" t="n">
        <v>2.331</v>
      </c>
      <c r="ES1515" s="29" t="n">
        <v>2.47</v>
      </c>
      <c r="ET1515" s="29" t="n">
        <v>2.53</v>
      </c>
      <c r="EU1515" s="29" t="n">
        <v>2.41</v>
      </c>
      <c r="EV1515" s="29" t="n">
        <v>2.311</v>
      </c>
      <c r="EW1515" s="29" t="n">
        <v>2.212</v>
      </c>
      <c r="EX1515" s="29" t="n">
        <v>2.197</v>
      </c>
      <c r="EY1515" s="29" t="n">
        <v>2.199</v>
      </c>
      <c r="EZ1515" s="29" t="n">
        <v>2.2</v>
      </c>
      <c r="FA1515" s="29" t="n">
        <v>2.207</v>
      </c>
      <c r="FB1515" s="29" t="n">
        <v>2.213</v>
      </c>
      <c r="FC1515" s="29" t="n">
        <v>2.238</v>
      </c>
      <c r="FD1515" s="29" t="n">
        <v>2.376</v>
      </c>
      <c r="FE1515" s="29" t="n">
        <v>2.515</v>
      </c>
      <c r="FF1515" s="29" t="n">
        <v>2.585</v>
      </c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29"/>
      <c r="GF1515" s="29"/>
      <c r="GG1515" s="29"/>
      <c r="GH1515" s="29"/>
      <c r="GI1515" s="29"/>
      <c r="GJ1515" s="29"/>
      <c r="GK1515" s="29"/>
      <c r="GL1515" s="29"/>
      <c r="GM1515" s="29"/>
      <c r="GN1515" s="29"/>
      <c r="GO1515" s="29"/>
      <c r="GP1515" s="29"/>
      <c r="GQ1515" s="29"/>
      <c r="GR1515" s="0"/>
      <c r="GS1515" s="0"/>
      <c r="GT1515" s="0"/>
      <c r="GU1515" s="0"/>
      <c r="GV1515" s="0"/>
      <c r="GW1515" s="0"/>
      <c r="GX1515" s="0"/>
      <c r="GY1515" s="0"/>
      <c r="GZ1515" s="0"/>
      <c r="HA1515" s="0"/>
      <c r="HB1515" s="0"/>
      <c r="HC1515" s="0"/>
      <c r="HD1515" s="0"/>
      <c r="HE1515" s="0"/>
      <c r="HF1515" s="0"/>
      <c r="HG1515" s="0"/>
      <c r="HH1515" s="0"/>
      <c r="HI1515" s="0"/>
      <c r="HJ1515" s="0"/>
      <c r="HK1515" s="0"/>
      <c r="HL1515" s="0"/>
      <c r="HM1515" s="0"/>
      <c r="HN1515" s="0"/>
      <c r="HO1515" s="0"/>
      <c r="HP1515" s="0"/>
      <c r="HQ1515" s="0"/>
      <c r="HR1515" s="0"/>
      <c r="HS1515" s="0"/>
      <c r="HT1515" s="0"/>
      <c r="HU1515" s="0"/>
      <c r="HV1515" s="0"/>
      <c r="HW1515" s="0"/>
      <c r="HX1515" s="0"/>
      <c r="HY1515" s="0"/>
      <c r="HZ1515" s="0"/>
      <c r="IA1515" s="0"/>
      <c r="IB1515" s="0"/>
      <c r="IC1515" s="0"/>
      <c r="ID1515" s="0"/>
      <c r="IE1515" s="0"/>
      <c r="IF1515" s="0"/>
      <c r="IG1515" s="0"/>
      <c r="IH1515" s="0"/>
      <c r="II1515" s="0"/>
      <c r="IJ1515" s="0"/>
      <c r="IK1515" s="0"/>
      <c r="IL1515" s="0"/>
      <c r="IM1515" s="0"/>
      <c r="IN1515" s="0"/>
      <c r="IO1515" s="0"/>
      <c r="IP1515" s="0"/>
      <c r="IQ1515" s="0"/>
      <c r="IR1515" s="0"/>
      <c r="IS1515" s="0"/>
      <c r="IT1515" s="0"/>
      <c r="IU1515" s="0"/>
      <c r="IV1515" s="0"/>
      <c r="IW1515" s="0"/>
    </row>
    <row r="1516" customFormat="false" ht="12.75" hidden="true" customHeight="false" outlineLevel="0" collapsed="false">
      <c r="A1516" s="0" t="n">
        <f aca="false">WEEKDAY(C1516,2)</f>
        <v>1</v>
      </c>
      <c r="B1516" s="0" t="n">
        <f aca="false">MONTH(C1516)</f>
        <v>1</v>
      </c>
      <c r="C1516" s="23" t="n">
        <v>36171</v>
      </c>
      <c r="D1516" s="0" t="n">
        <f aca="false">MONTH(R1516)</f>
        <v>1</v>
      </c>
      <c r="E1516" s="0" t="n">
        <f aca="false">YEAR(R1516)</f>
        <v>1999</v>
      </c>
      <c r="F1516" s="35" t="n">
        <f aca="false">L1516-K1516</f>
        <v>0.329514285714285</v>
      </c>
      <c r="G1516" s="24" t="n">
        <f aca="false">N1516-M1516</f>
        <v>0.0409999999999999</v>
      </c>
      <c r="H1516" s="24" t="n">
        <f aca="false">O1516-N1516</f>
        <v>0.0300000000000003</v>
      </c>
      <c r="I1516" s="24" t="n">
        <f aca="false">O1516-M1516</f>
        <v>0.0710000000000002</v>
      </c>
      <c r="J1516" s="25" t="n">
        <f aca="false">VLOOKUP(C1516,'Nymex hist.'!A:B,2,0)</f>
        <v>1.779</v>
      </c>
      <c r="K1516" s="34" t="n">
        <f aca="false">AVERAGE(CO1516:CU1516)</f>
        <v>1.89428571428571</v>
      </c>
      <c r="L1516" s="34" t="n">
        <f aca="false">AVERAGE(CV1516:CZ1516)</f>
        <v>2.2238</v>
      </c>
      <c r="M1516" s="27" t="n">
        <f aca="false">SUMIF($S$3:$FQ$3,$E1516+1,$S1516:$FQ1516)/COUNTIF($S$3:$FQ$3,$E1516+1)</f>
        <v>2.16425</v>
      </c>
      <c r="N1516" s="27" t="n">
        <f aca="false">SUMIF($S$3:$FQ$3,$E1516+2,$S1516:$FQ1516)/COUNTIF($S$3:$FQ$3,$E1516+2)</f>
        <v>2.20525</v>
      </c>
      <c r="O1516" s="27" t="n">
        <f aca="false">SUMIF($S$3:$FQ$3,$E1516+3,$S1516:$FQ1516)/COUNTIF($S$3:$FQ$3,$E1516+3)</f>
        <v>2.23525</v>
      </c>
      <c r="P1516" s="27" t="n">
        <f aca="false">SUMIF($S$3:$FQ$3,$E1516+4,$S1516:$FQ1516)/COUNTIF($S$3:$FQ$3,$E1516+4)</f>
        <v>2.27525</v>
      </c>
      <c r="Q1516" s="27" t="n">
        <f aca="false">SUMIF($S$3:$FQ$3,$E1516+5,$S1516:$FQ1516)/COUNTIF($S$3:$FQ$3,$E1516+5)</f>
        <v>2.32525</v>
      </c>
      <c r="R1516" s="28" t="n">
        <v>36171</v>
      </c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30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 t="n">
        <v>1.779</v>
      </c>
      <c r="CN1516" s="29" t="n">
        <v>1.809</v>
      </c>
      <c r="CO1516" s="29" t="n">
        <v>1.815</v>
      </c>
      <c r="CP1516" s="29" t="n">
        <v>1.837</v>
      </c>
      <c r="CQ1516" s="29" t="n">
        <v>1.866</v>
      </c>
      <c r="CR1516" s="29" t="n">
        <v>1.895</v>
      </c>
      <c r="CS1516" s="29" t="n">
        <v>1.919</v>
      </c>
      <c r="CT1516" s="29" t="n">
        <v>1.943</v>
      </c>
      <c r="CU1516" s="29" t="n">
        <v>1.985</v>
      </c>
      <c r="CV1516" s="29" t="n">
        <v>2.122</v>
      </c>
      <c r="CW1516" s="29" t="n">
        <v>2.272</v>
      </c>
      <c r="CX1516" s="29" t="n">
        <v>2.32</v>
      </c>
      <c r="CY1516" s="29" t="n">
        <v>2.25</v>
      </c>
      <c r="CZ1516" s="29" t="n">
        <v>2.155</v>
      </c>
      <c r="DA1516" s="29" t="n">
        <v>2.083</v>
      </c>
      <c r="DB1516" s="29" t="n">
        <v>2.059</v>
      </c>
      <c r="DC1516" s="29" t="n">
        <v>2.07</v>
      </c>
      <c r="DD1516" s="29" t="n">
        <v>2.085</v>
      </c>
      <c r="DE1516" s="29" t="n">
        <v>2.091</v>
      </c>
      <c r="DF1516" s="29" t="n">
        <v>2.095</v>
      </c>
      <c r="DG1516" s="29" t="n">
        <v>2.118</v>
      </c>
      <c r="DH1516" s="29" t="n">
        <v>2.248</v>
      </c>
      <c r="DI1516" s="29" t="n">
        <v>2.397</v>
      </c>
      <c r="DJ1516" s="29" t="n">
        <v>2.43</v>
      </c>
      <c r="DK1516" s="29" t="n">
        <v>2.315</v>
      </c>
      <c r="DL1516" s="29" t="n">
        <v>2.216</v>
      </c>
      <c r="DM1516" s="29" t="n">
        <v>2.117</v>
      </c>
      <c r="DN1516" s="29" t="n">
        <v>2.102</v>
      </c>
      <c r="DO1516" s="29" t="n">
        <v>2.104</v>
      </c>
      <c r="DP1516" s="29" t="n">
        <v>2.105</v>
      </c>
      <c r="DQ1516" s="29" t="n">
        <v>2.112</v>
      </c>
      <c r="DR1516" s="29" t="n">
        <v>2.118</v>
      </c>
      <c r="DS1516" s="29" t="n">
        <v>2.143</v>
      </c>
      <c r="DT1516" s="29" t="n">
        <v>2.281</v>
      </c>
      <c r="DU1516" s="29" t="n">
        <v>2.42</v>
      </c>
      <c r="DV1516" s="29" t="n">
        <v>2.46</v>
      </c>
      <c r="DW1516" s="29" t="n">
        <v>2.345</v>
      </c>
      <c r="DX1516" s="29" t="n">
        <v>2.246</v>
      </c>
      <c r="DY1516" s="29" t="n">
        <v>2.147</v>
      </c>
      <c r="DZ1516" s="29" t="n">
        <v>2.132</v>
      </c>
      <c r="EA1516" s="29" t="n">
        <v>2.134</v>
      </c>
      <c r="EB1516" s="29" t="n">
        <v>2.135</v>
      </c>
      <c r="EC1516" s="29" t="n">
        <v>2.142</v>
      </c>
      <c r="ED1516" s="29" t="n">
        <v>2.148</v>
      </c>
      <c r="EE1516" s="29" t="n">
        <v>2.173</v>
      </c>
      <c r="EF1516" s="29" t="n">
        <v>2.311</v>
      </c>
      <c r="EG1516" s="29" t="n">
        <v>2.45</v>
      </c>
      <c r="EH1516" s="29" t="n">
        <v>2.5</v>
      </c>
      <c r="EI1516" s="29" t="n">
        <v>2.385</v>
      </c>
      <c r="EJ1516" s="29" t="n">
        <v>2.286</v>
      </c>
      <c r="EK1516" s="29" t="n">
        <v>2.187</v>
      </c>
      <c r="EL1516" s="29" t="n">
        <v>2.172</v>
      </c>
      <c r="EM1516" s="29" t="n">
        <v>2.174</v>
      </c>
      <c r="EN1516" s="29" t="n">
        <v>2.175</v>
      </c>
      <c r="EO1516" s="29" t="n">
        <v>2.182</v>
      </c>
      <c r="EP1516" s="29" t="n">
        <v>2.188</v>
      </c>
      <c r="EQ1516" s="29" t="n">
        <v>2.213</v>
      </c>
      <c r="ER1516" s="29" t="n">
        <v>2.351</v>
      </c>
      <c r="ES1516" s="29" t="n">
        <v>2.49</v>
      </c>
      <c r="ET1516" s="29" t="n">
        <v>2.55</v>
      </c>
      <c r="EU1516" s="29" t="n">
        <v>2.435</v>
      </c>
      <c r="EV1516" s="29" t="n">
        <v>2.336</v>
      </c>
      <c r="EW1516" s="29" t="n">
        <v>2.237</v>
      </c>
      <c r="EX1516" s="29" t="n">
        <v>2.222</v>
      </c>
      <c r="EY1516" s="29" t="n">
        <v>2.224</v>
      </c>
      <c r="EZ1516" s="29" t="n">
        <v>2.225</v>
      </c>
      <c r="FA1516" s="29" t="n">
        <v>2.232</v>
      </c>
      <c r="FB1516" s="29" t="n">
        <v>2.238</v>
      </c>
      <c r="FC1516" s="29" t="n">
        <v>2.263</v>
      </c>
      <c r="FD1516" s="29" t="n">
        <v>2.401</v>
      </c>
      <c r="FE1516" s="29" t="n">
        <v>2.54</v>
      </c>
      <c r="FF1516" s="29" t="n">
        <v>2.61</v>
      </c>
      <c r="FG1516" s="29"/>
      <c r="FH1516" s="29"/>
      <c r="FI1516" s="29"/>
      <c r="FJ1516" s="29"/>
      <c r="FK1516" s="29"/>
      <c r="FL1516" s="29"/>
      <c r="FM1516" s="29"/>
      <c r="FN1516" s="29"/>
      <c r="FO1516" s="29"/>
      <c r="FP1516" s="29"/>
      <c r="FQ1516" s="29"/>
      <c r="FR1516" s="29"/>
      <c r="FS1516" s="29"/>
      <c r="FT1516" s="29"/>
      <c r="FU1516" s="29"/>
      <c r="FV1516" s="29"/>
      <c r="FW1516" s="29"/>
      <c r="FX1516" s="29"/>
      <c r="FY1516" s="29"/>
      <c r="FZ1516" s="29"/>
      <c r="GA1516" s="29"/>
      <c r="GB1516" s="29"/>
      <c r="GC1516" s="29"/>
      <c r="GD1516" s="29"/>
      <c r="GE1516" s="29"/>
      <c r="GF1516" s="29"/>
      <c r="GG1516" s="29"/>
      <c r="GH1516" s="29"/>
      <c r="GI1516" s="29"/>
      <c r="GJ1516" s="29"/>
      <c r="GK1516" s="29"/>
      <c r="GL1516" s="29"/>
      <c r="GM1516" s="29"/>
      <c r="GN1516" s="29"/>
      <c r="GO1516" s="29"/>
      <c r="GP1516" s="29"/>
      <c r="GQ1516" s="29"/>
      <c r="GR1516" s="0"/>
      <c r="GS1516" s="0"/>
      <c r="GT1516" s="0"/>
      <c r="GU1516" s="0"/>
      <c r="GV1516" s="0"/>
      <c r="GW1516" s="0"/>
      <c r="GX1516" s="0"/>
      <c r="GY1516" s="0"/>
      <c r="GZ1516" s="0"/>
      <c r="HA1516" s="0"/>
      <c r="HB1516" s="0"/>
      <c r="HC1516" s="0"/>
      <c r="HD1516" s="0"/>
      <c r="HE1516" s="0"/>
      <c r="HF1516" s="0"/>
      <c r="HG1516" s="0"/>
      <c r="HH1516" s="0"/>
      <c r="HI1516" s="0"/>
      <c r="HJ1516" s="0"/>
      <c r="HK1516" s="0"/>
      <c r="HL1516" s="0"/>
      <c r="HM1516" s="0"/>
      <c r="HN1516" s="0"/>
      <c r="HO1516" s="0"/>
      <c r="HP1516" s="0"/>
      <c r="HQ1516" s="0"/>
      <c r="HR1516" s="0"/>
      <c r="HS1516" s="0"/>
      <c r="HT1516" s="0"/>
      <c r="HU1516" s="0"/>
      <c r="HV1516" s="0"/>
      <c r="HW1516" s="0"/>
      <c r="HX1516" s="0"/>
      <c r="HY1516" s="0"/>
      <c r="HZ1516" s="0"/>
      <c r="IA1516" s="0"/>
      <c r="IB1516" s="0"/>
      <c r="IC1516" s="0"/>
      <c r="ID1516" s="0"/>
      <c r="IE1516" s="0"/>
      <c r="IF1516" s="0"/>
      <c r="IG1516" s="0"/>
      <c r="IH1516" s="0"/>
      <c r="II1516" s="0"/>
      <c r="IJ1516" s="0"/>
      <c r="IK1516" s="0"/>
      <c r="IL1516" s="0"/>
      <c r="IM1516" s="0"/>
      <c r="IN1516" s="0"/>
      <c r="IO1516" s="0"/>
      <c r="IP1516" s="0"/>
      <c r="IQ1516" s="0"/>
      <c r="IR1516" s="0"/>
      <c r="IS1516" s="0"/>
      <c r="IT1516" s="0"/>
      <c r="IU1516" s="0"/>
      <c r="IV1516" s="0"/>
      <c r="IW1516" s="0"/>
    </row>
    <row r="1517" customFormat="false" ht="12.75" hidden="true" customHeight="false" outlineLevel="0" collapsed="false">
      <c r="A1517" s="0" t="n">
        <f aca="false">WEEKDAY(C1517,2)</f>
        <v>2</v>
      </c>
      <c r="B1517" s="0" t="n">
        <f aca="false">MONTH(C1517)</f>
        <v>1</v>
      </c>
      <c r="C1517" s="23" t="n">
        <v>36172</v>
      </c>
      <c r="D1517" s="0" t="n">
        <f aca="false">MONTH(R1517)</f>
        <v>1</v>
      </c>
      <c r="E1517" s="0" t="n">
        <f aca="false">YEAR(R1517)</f>
        <v>1999</v>
      </c>
      <c r="F1517" s="35" t="n">
        <f aca="false">L1517-K1517</f>
        <v>0.319971428571428</v>
      </c>
      <c r="G1517" s="24" t="n">
        <f aca="false">N1517-M1517</f>
        <v>0.0403333333333338</v>
      </c>
      <c r="H1517" s="24" t="n">
        <f aca="false">O1517-N1517</f>
        <v>0.0308333333333333</v>
      </c>
      <c r="I1517" s="24" t="n">
        <f aca="false">O1517-M1517</f>
        <v>0.071166666666667</v>
      </c>
      <c r="J1517" s="25" t="n">
        <f aca="false">VLOOKUP(C1517,'Nymex hist.'!A:B,2,0)</f>
        <v>1.821</v>
      </c>
      <c r="K1517" s="34" t="n">
        <f aca="false">AVERAGE(CO1517:CU1517)</f>
        <v>1.91942857142857</v>
      </c>
      <c r="L1517" s="34" t="n">
        <f aca="false">AVERAGE(CV1517:CZ1517)</f>
        <v>2.2394</v>
      </c>
      <c r="M1517" s="27" t="n">
        <f aca="false">SUMIF($S$3:$FQ$3,$E1517+1,$S1517:$FQ1517)/COUNTIF($S$3:$FQ$3,$E1517+1)</f>
        <v>2.17816666666667</v>
      </c>
      <c r="N1517" s="27" t="n">
        <f aca="false">SUMIF($S$3:$FQ$3,$E1517+2,$S1517:$FQ1517)/COUNTIF($S$3:$FQ$3,$E1517+2)</f>
        <v>2.2185</v>
      </c>
      <c r="O1517" s="27" t="n">
        <f aca="false">SUMIF($S$3:$FQ$3,$E1517+3,$S1517:$FQ1517)/COUNTIF($S$3:$FQ$3,$E1517+3)</f>
        <v>2.24933333333333</v>
      </c>
      <c r="P1517" s="27" t="n">
        <f aca="false">SUMIF($S$3:$FQ$3,$E1517+4,$S1517:$FQ1517)/COUNTIF($S$3:$FQ$3,$E1517+4)</f>
        <v>2.28933333333333</v>
      </c>
      <c r="Q1517" s="27" t="n">
        <f aca="false">SUMIF($S$3:$FQ$3,$E1517+5,$S1517:$FQ1517)/COUNTIF($S$3:$FQ$3,$E1517+5)</f>
        <v>2.33933333333333</v>
      </c>
      <c r="R1517" s="28" t="n">
        <v>36172</v>
      </c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30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 t="n">
        <v>1.821</v>
      </c>
      <c r="CN1517" s="29" t="n">
        <v>1.85</v>
      </c>
      <c r="CO1517" s="29" t="n">
        <v>1.85</v>
      </c>
      <c r="CP1517" s="29" t="n">
        <v>1.869</v>
      </c>
      <c r="CQ1517" s="29" t="n">
        <v>1.895</v>
      </c>
      <c r="CR1517" s="29" t="n">
        <v>1.92</v>
      </c>
      <c r="CS1517" s="29" t="n">
        <v>1.94</v>
      </c>
      <c r="CT1517" s="29" t="n">
        <v>1.96</v>
      </c>
      <c r="CU1517" s="29" t="n">
        <v>2.002</v>
      </c>
      <c r="CV1517" s="29" t="n">
        <v>2.14</v>
      </c>
      <c r="CW1517" s="29" t="n">
        <v>2.292</v>
      </c>
      <c r="CX1517" s="29" t="n">
        <v>2.336</v>
      </c>
      <c r="CY1517" s="29" t="n">
        <v>2.262</v>
      </c>
      <c r="CZ1517" s="29" t="n">
        <v>2.167</v>
      </c>
      <c r="DA1517" s="29" t="n">
        <v>2.1</v>
      </c>
      <c r="DB1517" s="29" t="n">
        <v>2.076</v>
      </c>
      <c r="DC1517" s="29" t="n">
        <v>2.087</v>
      </c>
      <c r="DD1517" s="29" t="n">
        <v>2.102</v>
      </c>
      <c r="DE1517" s="29" t="n">
        <v>2.106</v>
      </c>
      <c r="DF1517" s="29" t="n">
        <v>2.108</v>
      </c>
      <c r="DG1517" s="29" t="n">
        <v>2.129</v>
      </c>
      <c r="DH1517" s="29" t="n">
        <v>2.258</v>
      </c>
      <c r="DI1517" s="29" t="n">
        <v>2.407</v>
      </c>
      <c r="DJ1517" s="29" t="n">
        <v>2.44</v>
      </c>
      <c r="DK1517" s="29" t="n">
        <v>2.325</v>
      </c>
      <c r="DL1517" s="29" t="n">
        <v>2.226</v>
      </c>
      <c r="DM1517" s="29" t="n">
        <v>2.129</v>
      </c>
      <c r="DN1517" s="29" t="n">
        <v>2.114</v>
      </c>
      <c r="DO1517" s="29" t="n">
        <v>2.116</v>
      </c>
      <c r="DP1517" s="29" t="n">
        <v>2.117</v>
      </c>
      <c r="DQ1517" s="29" t="n">
        <v>2.125</v>
      </c>
      <c r="DR1517" s="29" t="n">
        <v>2.132</v>
      </c>
      <c r="DS1517" s="29" t="n">
        <v>2.159</v>
      </c>
      <c r="DT1517" s="29" t="n">
        <v>2.299</v>
      </c>
      <c r="DU1517" s="29" t="n">
        <v>2.44</v>
      </c>
      <c r="DV1517" s="29" t="n">
        <v>2.48</v>
      </c>
      <c r="DW1517" s="29" t="n">
        <v>2.355</v>
      </c>
      <c r="DX1517" s="29" t="n">
        <v>2.256</v>
      </c>
      <c r="DY1517" s="29" t="n">
        <v>2.159</v>
      </c>
      <c r="DZ1517" s="29" t="n">
        <v>2.144</v>
      </c>
      <c r="EA1517" s="29" t="n">
        <v>2.146</v>
      </c>
      <c r="EB1517" s="29" t="n">
        <v>2.147</v>
      </c>
      <c r="EC1517" s="29" t="n">
        <v>2.155</v>
      </c>
      <c r="ED1517" s="29" t="n">
        <v>2.162</v>
      </c>
      <c r="EE1517" s="29" t="n">
        <v>2.189</v>
      </c>
      <c r="EF1517" s="29" t="n">
        <v>2.329</v>
      </c>
      <c r="EG1517" s="29" t="n">
        <v>2.47</v>
      </c>
      <c r="EH1517" s="29" t="n">
        <v>2.52</v>
      </c>
      <c r="EI1517" s="29" t="n">
        <v>2.395</v>
      </c>
      <c r="EJ1517" s="29" t="n">
        <v>2.296</v>
      </c>
      <c r="EK1517" s="29" t="n">
        <v>2.199</v>
      </c>
      <c r="EL1517" s="29" t="n">
        <v>2.184</v>
      </c>
      <c r="EM1517" s="29" t="n">
        <v>2.186</v>
      </c>
      <c r="EN1517" s="29" t="n">
        <v>2.187</v>
      </c>
      <c r="EO1517" s="29" t="n">
        <v>2.195</v>
      </c>
      <c r="EP1517" s="29" t="n">
        <v>2.202</v>
      </c>
      <c r="EQ1517" s="29" t="n">
        <v>2.229</v>
      </c>
      <c r="ER1517" s="29" t="n">
        <v>2.369</v>
      </c>
      <c r="ES1517" s="29" t="n">
        <v>2.51</v>
      </c>
      <c r="ET1517" s="29" t="n">
        <v>2.57</v>
      </c>
      <c r="EU1517" s="29" t="n">
        <v>2.445</v>
      </c>
      <c r="EV1517" s="29" t="n">
        <v>2.346</v>
      </c>
      <c r="EW1517" s="29" t="n">
        <v>2.249</v>
      </c>
      <c r="EX1517" s="29" t="n">
        <v>2.234</v>
      </c>
      <c r="EY1517" s="29" t="n">
        <v>2.236</v>
      </c>
      <c r="EZ1517" s="29" t="n">
        <v>2.237</v>
      </c>
      <c r="FA1517" s="29" t="n">
        <v>2.245</v>
      </c>
      <c r="FB1517" s="29" t="n">
        <v>2.252</v>
      </c>
      <c r="FC1517" s="29" t="n">
        <v>2.279</v>
      </c>
      <c r="FD1517" s="29" t="n">
        <v>2.419</v>
      </c>
      <c r="FE1517" s="29" t="n">
        <v>2.56</v>
      </c>
      <c r="FF1517" s="29" t="n">
        <v>2.63</v>
      </c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29"/>
      <c r="GF1517" s="29"/>
      <c r="GG1517" s="29"/>
      <c r="GH1517" s="29"/>
      <c r="GI1517" s="29"/>
      <c r="GJ1517" s="29"/>
      <c r="GK1517" s="29"/>
      <c r="GL1517" s="29"/>
      <c r="GM1517" s="29"/>
      <c r="GN1517" s="29"/>
      <c r="GO1517" s="29"/>
      <c r="GP1517" s="29"/>
      <c r="GQ1517" s="29"/>
      <c r="GR1517" s="0"/>
      <c r="GS1517" s="0"/>
      <c r="GT1517" s="0"/>
      <c r="GU1517" s="0"/>
      <c r="GV1517" s="0"/>
      <c r="GW1517" s="0"/>
      <c r="GX1517" s="0"/>
      <c r="GY1517" s="0"/>
      <c r="GZ1517" s="0"/>
      <c r="HA1517" s="0"/>
      <c r="HB1517" s="0"/>
      <c r="HC1517" s="0"/>
      <c r="HD1517" s="0"/>
      <c r="HE1517" s="0"/>
      <c r="HF1517" s="0"/>
      <c r="HG1517" s="0"/>
      <c r="HH1517" s="0"/>
      <c r="HI1517" s="0"/>
      <c r="HJ1517" s="0"/>
      <c r="HK1517" s="0"/>
      <c r="HL1517" s="0"/>
      <c r="HM1517" s="0"/>
      <c r="HN1517" s="0"/>
      <c r="HO1517" s="0"/>
      <c r="HP1517" s="0"/>
      <c r="HQ1517" s="0"/>
      <c r="HR1517" s="0"/>
      <c r="HS1517" s="0"/>
      <c r="HT1517" s="0"/>
      <c r="HU1517" s="0"/>
      <c r="HV1517" s="0"/>
      <c r="HW1517" s="0"/>
      <c r="HX1517" s="0"/>
      <c r="HY1517" s="0"/>
      <c r="HZ1517" s="0"/>
      <c r="IA1517" s="0"/>
      <c r="IB1517" s="0"/>
      <c r="IC1517" s="0"/>
      <c r="ID1517" s="0"/>
      <c r="IE1517" s="0"/>
      <c r="IF1517" s="0"/>
      <c r="IG1517" s="0"/>
      <c r="IH1517" s="0"/>
      <c r="II1517" s="0"/>
      <c r="IJ1517" s="0"/>
      <c r="IK1517" s="0"/>
      <c r="IL1517" s="0"/>
      <c r="IM1517" s="0"/>
      <c r="IN1517" s="0"/>
      <c r="IO1517" s="0"/>
      <c r="IP1517" s="0"/>
      <c r="IQ1517" s="0"/>
      <c r="IR1517" s="0"/>
      <c r="IS1517" s="0"/>
      <c r="IT1517" s="0"/>
      <c r="IU1517" s="0"/>
      <c r="IV1517" s="0"/>
      <c r="IW1517" s="0"/>
    </row>
    <row r="1518" customFormat="false" ht="12.75" hidden="true" customHeight="false" outlineLevel="0" collapsed="false">
      <c r="A1518" s="0" t="n">
        <f aca="false">WEEKDAY(C1518,2)</f>
        <v>3</v>
      </c>
      <c r="B1518" s="0" t="n">
        <f aca="false">MONTH(C1518)</f>
        <v>1</v>
      </c>
      <c r="C1518" s="23" t="n">
        <v>36173</v>
      </c>
      <c r="D1518" s="0" t="n">
        <f aca="false">MONTH(R1518)</f>
        <v>1</v>
      </c>
      <c r="E1518" s="0" t="n">
        <f aca="false">YEAR(R1518)</f>
        <v>1999</v>
      </c>
      <c r="F1518" s="35" t="n">
        <f aca="false">L1518-K1518</f>
        <v>0.334914285714286</v>
      </c>
      <c r="G1518" s="24" t="n">
        <f aca="false">N1518-M1518</f>
        <v>0.0452499999999998</v>
      </c>
      <c r="H1518" s="24" t="n">
        <f aca="false">O1518-N1518</f>
        <v>0.03125</v>
      </c>
      <c r="I1518" s="24" t="n">
        <f aca="false">O1518-M1518</f>
        <v>0.0764999999999998</v>
      </c>
      <c r="J1518" s="25" t="n">
        <f aca="false">VLOOKUP(C1518,'Nymex hist.'!A:B,2,0)</f>
        <v>1.77</v>
      </c>
      <c r="K1518" s="34" t="n">
        <f aca="false">AVERAGE(CO1518:CU1518)</f>
        <v>1.89628571428571</v>
      </c>
      <c r="L1518" s="34" t="n">
        <f aca="false">AVERAGE(CV1518:CZ1518)</f>
        <v>2.2312</v>
      </c>
      <c r="M1518" s="27" t="n">
        <f aca="false">SUMIF($S$3:$FQ$3,$E1518+1,$S1518:$FQ1518)/COUNTIF($S$3:$FQ$3,$E1518+1)</f>
        <v>2.17291666666667</v>
      </c>
      <c r="N1518" s="27" t="n">
        <f aca="false">SUMIF($S$3:$FQ$3,$E1518+2,$S1518:$FQ1518)/COUNTIF($S$3:$FQ$3,$E1518+2)</f>
        <v>2.21816666666667</v>
      </c>
      <c r="O1518" s="27" t="n">
        <f aca="false">SUMIF($S$3:$FQ$3,$E1518+3,$S1518:$FQ1518)/COUNTIF($S$3:$FQ$3,$E1518+3)</f>
        <v>2.24941666666667</v>
      </c>
      <c r="P1518" s="27" t="n">
        <f aca="false">SUMIF($S$3:$FQ$3,$E1518+4,$S1518:$FQ1518)/COUNTIF($S$3:$FQ$3,$E1518+4)</f>
        <v>2.28941666666667</v>
      </c>
      <c r="Q1518" s="27" t="n">
        <f aca="false">SUMIF($S$3:$FQ$3,$E1518+5,$S1518:$FQ1518)/COUNTIF($S$3:$FQ$3,$E1518+5)</f>
        <v>2.33941666666667</v>
      </c>
      <c r="R1518" s="28" t="n">
        <v>36173</v>
      </c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30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 t="n">
        <v>1.77</v>
      </c>
      <c r="CN1518" s="29" t="n">
        <v>1.799</v>
      </c>
      <c r="CO1518" s="29" t="n">
        <v>1.814</v>
      </c>
      <c r="CP1518" s="29" t="n">
        <v>1.84</v>
      </c>
      <c r="CQ1518" s="29" t="n">
        <v>1.87</v>
      </c>
      <c r="CR1518" s="29" t="n">
        <v>1.9</v>
      </c>
      <c r="CS1518" s="29" t="n">
        <v>1.92</v>
      </c>
      <c r="CT1518" s="29" t="n">
        <v>1.94</v>
      </c>
      <c r="CU1518" s="29" t="n">
        <v>1.99</v>
      </c>
      <c r="CV1518" s="29" t="n">
        <v>2.13</v>
      </c>
      <c r="CW1518" s="29" t="n">
        <v>2.28</v>
      </c>
      <c r="CX1518" s="29" t="n">
        <v>2.329</v>
      </c>
      <c r="CY1518" s="29" t="n">
        <v>2.256</v>
      </c>
      <c r="CZ1518" s="29" t="n">
        <v>2.161</v>
      </c>
      <c r="DA1518" s="29" t="n">
        <v>2.095</v>
      </c>
      <c r="DB1518" s="29" t="n">
        <v>2.071</v>
      </c>
      <c r="DC1518" s="29" t="n">
        <v>2.082</v>
      </c>
      <c r="DD1518" s="29" t="n">
        <v>2.097</v>
      </c>
      <c r="DE1518" s="29" t="n">
        <v>2.101</v>
      </c>
      <c r="DF1518" s="29" t="n">
        <v>2.104</v>
      </c>
      <c r="DG1518" s="29" t="n">
        <v>2.124</v>
      </c>
      <c r="DH1518" s="29" t="n">
        <v>2.253</v>
      </c>
      <c r="DI1518" s="29" t="n">
        <v>2.402</v>
      </c>
      <c r="DJ1518" s="29" t="n">
        <v>2.435</v>
      </c>
      <c r="DK1518" s="29" t="n">
        <v>2.326</v>
      </c>
      <c r="DL1518" s="29" t="n">
        <v>2.226</v>
      </c>
      <c r="DM1518" s="29" t="n">
        <v>2.129</v>
      </c>
      <c r="DN1518" s="29" t="n">
        <v>2.114</v>
      </c>
      <c r="DO1518" s="29" t="n">
        <v>2.116</v>
      </c>
      <c r="DP1518" s="29" t="n">
        <v>2.117</v>
      </c>
      <c r="DQ1518" s="29" t="n">
        <v>2.125</v>
      </c>
      <c r="DR1518" s="29" t="n">
        <v>2.132</v>
      </c>
      <c r="DS1518" s="29" t="n">
        <v>2.159</v>
      </c>
      <c r="DT1518" s="29" t="n">
        <v>2.299</v>
      </c>
      <c r="DU1518" s="29" t="n">
        <v>2.44</v>
      </c>
      <c r="DV1518" s="29" t="n">
        <v>2.48</v>
      </c>
      <c r="DW1518" s="29" t="n">
        <v>2.356</v>
      </c>
      <c r="DX1518" s="29" t="n">
        <v>2.256</v>
      </c>
      <c r="DY1518" s="29" t="n">
        <v>2.159</v>
      </c>
      <c r="DZ1518" s="29" t="n">
        <v>2.144</v>
      </c>
      <c r="EA1518" s="29" t="n">
        <v>2.146</v>
      </c>
      <c r="EB1518" s="29" t="n">
        <v>2.147</v>
      </c>
      <c r="EC1518" s="29" t="n">
        <v>2.155</v>
      </c>
      <c r="ED1518" s="29" t="n">
        <v>2.162</v>
      </c>
      <c r="EE1518" s="29" t="n">
        <v>2.189</v>
      </c>
      <c r="EF1518" s="29" t="n">
        <v>2.329</v>
      </c>
      <c r="EG1518" s="29" t="n">
        <v>2.47</v>
      </c>
      <c r="EH1518" s="29" t="n">
        <v>2.52</v>
      </c>
      <c r="EI1518" s="29" t="n">
        <v>2.396</v>
      </c>
      <c r="EJ1518" s="29" t="n">
        <v>2.296</v>
      </c>
      <c r="EK1518" s="29" t="n">
        <v>2.199</v>
      </c>
      <c r="EL1518" s="29" t="n">
        <v>2.184</v>
      </c>
      <c r="EM1518" s="29" t="n">
        <v>2.186</v>
      </c>
      <c r="EN1518" s="29" t="n">
        <v>2.187</v>
      </c>
      <c r="EO1518" s="29" t="n">
        <v>2.195</v>
      </c>
      <c r="EP1518" s="29" t="n">
        <v>2.202</v>
      </c>
      <c r="EQ1518" s="29" t="n">
        <v>2.229</v>
      </c>
      <c r="ER1518" s="29" t="n">
        <v>2.369</v>
      </c>
      <c r="ES1518" s="29" t="n">
        <v>2.51</v>
      </c>
      <c r="ET1518" s="29" t="n">
        <v>2.57</v>
      </c>
      <c r="EU1518" s="29" t="n">
        <v>2.446</v>
      </c>
      <c r="EV1518" s="29" t="n">
        <v>2.346</v>
      </c>
      <c r="EW1518" s="29" t="n">
        <v>2.249</v>
      </c>
      <c r="EX1518" s="29" t="n">
        <v>2.234</v>
      </c>
      <c r="EY1518" s="29" t="n">
        <v>2.236</v>
      </c>
      <c r="EZ1518" s="29" t="n">
        <v>2.237</v>
      </c>
      <c r="FA1518" s="29" t="n">
        <v>2.245</v>
      </c>
      <c r="FB1518" s="29" t="n">
        <v>2.252</v>
      </c>
      <c r="FC1518" s="29" t="n">
        <v>2.279</v>
      </c>
      <c r="FD1518" s="29" t="n">
        <v>2.419</v>
      </c>
      <c r="FE1518" s="29" t="n">
        <v>2.56</v>
      </c>
      <c r="FF1518" s="29" t="n">
        <v>2.63</v>
      </c>
      <c r="FG1518" s="29"/>
      <c r="FH1518" s="29"/>
      <c r="FI1518" s="29"/>
      <c r="FJ1518" s="29"/>
      <c r="FK1518" s="29"/>
      <c r="FL1518" s="29"/>
      <c r="FM1518" s="29"/>
      <c r="FN1518" s="29"/>
      <c r="FO1518" s="29"/>
      <c r="FP1518" s="29"/>
      <c r="FQ1518" s="29"/>
      <c r="FR1518" s="29"/>
      <c r="FS1518" s="29"/>
      <c r="FT1518" s="29"/>
      <c r="FU1518" s="29"/>
      <c r="FV1518" s="29"/>
      <c r="FW1518" s="29"/>
      <c r="FX1518" s="29"/>
      <c r="FY1518" s="29"/>
      <c r="FZ1518" s="29"/>
      <c r="GA1518" s="29"/>
      <c r="GB1518" s="29"/>
      <c r="GC1518" s="29"/>
      <c r="GD1518" s="29"/>
      <c r="GE1518" s="29"/>
      <c r="GF1518" s="29"/>
      <c r="GG1518" s="29"/>
      <c r="GH1518" s="29"/>
      <c r="GI1518" s="29"/>
      <c r="GJ1518" s="29"/>
      <c r="GK1518" s="29"/>
      <c r="GL1518" s="29"/>
      <c r="GM1518" s="29"/>
      <c r="GN1518" s="29"/>
      <c r="GO1518" s="29"/>
      <c r="GP1518" s="29"/>
      <c r="GQ1518" s="29"/>
      <c r="GR1518" s="0"/>
      <c r="GS1518" s="0"/>
      <c r="GT1518" s="0"/>
      <c r="GU1518" s="0"/>
      <c r="GV1518" s="0"/>
      <c r="GW1518" s="0"/>
      <c r="GX1518" s="0"/>
      <c r="GY1518" s="0"/>
      <c r="GZ1518" s="0"/>
      <c r="HA1518" s="0"/>
      <c r="HB1518" s="0"/>
      <c r="HC1518" s="0"/>
      <c r="HD1518" s="0"/>
      <c r="HE1518" s="0"/>
      <c r="HF1518" s="0"/>
      <c r="HG1518" s="0"/>
      <c r="HH1518" s="0"/>
      <c r="HI1518" s="0"/>
      <c r="HJ1518" s="0"/>
      <c r="HK1518" s="0"/>
      <c r="HL1518" s="0"/>
      <c r="HM1518" s="0"/>
      <c r="HN1518" s="0"/>
      <c r="HO1518" s="0"/>
      <c r="HP1518" s="0"/>
      <c r="HQ1518" s="0"/>
      <c r="HR1518" s="0"/>
      <c r="HS1518" s="0"/>
      <c r="HT1518" s="0"/>
      <c r="HU1518" s="0"/>
      <c r="HV1518" s="0"/>
      <c r="HW1518" s="0"/>
      <c r="HX1518" s="0"/>
      <c r="HY1518" s="0"/>
      <c r="HZ1518" s="0"/>
      <c r="IA1518" s="0"/>
      <c r="IB1518" s="0"/>
      <c r="IC1518" s="0"/>
      <c r="ID1518" s="0"/>
      <c r="IE1518" s="0"/>
      <c r="IF1518" s="0"/>
      <c r="IG1518" s="0"/>
      <c r="IH1518" s="0"/>
      <c r="II1518" s="0"/>
      <c r="IJ1518" s="0"/>
      <c r="IK1518" s="0"/>
      <c r="IL1518" s="0"/>
      <c r="IM1518" s="0"/>
      <c r="IN1518" s="0"/>
      <c r="IO1518" s="0"/>
      <c r="IP1518" s="0"/>
      <c r="IQ1518" s="0"/>
      <c r="IR1518" s="0"/>
      <c r="IS1518" s="0"/>
      <c r="IT1518" s="0"/>
      <c r="IU1518" s="0"/>
      <c r="IV1518" s="0"/>
      <c r="IW1518" s="0"/>
    </row>
    <row r="1519" customFormat="false" ht="12.75" hidden="false" customHeight="false" outlineLevel="0" collapsed="false">
      <c r="A1519" s="1" t="n">
        <f aca="false">WEEKDAY(C1519,2)</f>
        <v>4</v>
      </c>
      <c r="B1519" s="1" t="n">
        <f aca="false">MONTH(C1519)</f>
        <v>1</v>
      </c>
      <c r="C1519" s="23" t="n">
        <v>36174</v>
      </c>
      <c r="D1519" s="0" t="n">
        <f aca="false">MONTH(R1519)</f>
        <v>1</v>
      </c>
      <c r="E1519" s="0" t="n">
        <f aca="false">YEAR(R1519)</f>
        <v>1999</v>
      </c>
      <c r="F1519" s="3" t="n">
        <f aca="false">L1519-K1519</f>
        <v>0.329657142857143</v>
      </c>
      <c r="G1519" s="3" t="n">
        <f aca="false">N1519-M1519</f>
        <v>0.0469166666666663</v>
      </c>
      <c r="H1519" s="3" t="n">
        <f aca="false">O1519-N1519</f>
        <v>0.0316666666666667</v>
      </c>
      <c r="I1519" s="3" t="n">
        <f aca="false">O1519-M1519</f>
        <v>0.078583333333333</v>
      </c>
      <c r="J1519" s="4" t="n">
        <f aca="false">VLOOKUP(C1519,'Nymex hist.'!A:B,2,0)</f>
        <v>1.809</v>
      </c>
      <c r="K1519" s="4" t="n">
        <f aca="false">AVERAGE(CO1519:CU1519)</f>
        <v>1.91914285714286</v>
      </c>
      <c r="L1519" s="4" t="n">
        <f aca="false">AVERAGE(CV1519:CZ1519)</f>
        <v>2.2488</v>
      </c>
      <c r="M1519" s="4" t="n">
        <f aca="false">SUMIF($S$3:$FQ$3,$E1519+1,$S1519:$FQ1519)/COUNTIF($S$3:$FQ$3,$E1519+1)</f>
        <v>2.18591666666667</v>
      </c>
      <c r="N1519" s="4" t="n">
        <f aca="false">SUMIF($S$3:$FQ$3,$E1519+2,$S1519:$FQ1519)/COUNTIF($S$3:$FQ$3,$E1519+2)</f>
        <v>2.23283333333333</v>
      </c>
      <c r="O1519" s="4" t="n">
        <f aca="false">SUMIF($S$3:$FQ$3,$E1519+3,$S1519:$FQ1519)/COUNTIF($S$3:$FQ$3,$E1519+3)</f>
        <v>2.2645</v>
      </c>
      <c r="P1519" s="4" t="n">
        <f aca="false">SUMIF($S$3:$FQ$3,$E1519+4,$S1519:$FQ1519)/COUNTIF($S$3:$FQ$3,$E1519+4)</f>
        <v>2.3045</v>
      </c>
      <c r="Q1519" s="4" t="n">
        <f aca="false">SUMIF($S$3:$FQ$3,$E1519+5,$S1519:$FQ1519)/COUNTIF($S$3:$FQ$3,$E1519+5)</f>
        <v>2.3545</v>
      </c>
      <c r="R1519" s="21" t="n">
        <v>36174</v>
      </c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7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  <c r="BT1519" s="32"/>
      <c r="BU1519" s="32"/>
      <c r="BV1519" s="32"/>
      <c r="BW1519" s="32"/>
      <c r="BX1519" s="32"/>
      <c r="BY1519" s="32"/>
      <c r="BZ1519" s="32"/>
      <c r="CA1519" s="32"/>
      <c r="CB1519" s="32"/>
      <c r="CC1519" s="32"/>
      <c r="CD1519" s="32"/>
      <c r="CE1519" s="32"/>
      <c r="CF1519" s="32"/>
      <c r="CG1519" s="32"/>
      <c r="CH1519" s="32"/>
      <c r="CI1519" s="32"/>
      <c r="CJ1519" s="32"/>
      <c r="CK1519" s="32"/>
      <c r="CL1519" s="32"/>
      <c r="CM1519" s="32" t="n">
        <v>1.809</v>
      </c>
      <c r="CN1519" s="32" t="n">
        <v>1.832</v>
      </c>
      <c r="CO1519" s="32" t="n">
        <v>1.845</v>
      </c>
      <c r="CP1519" s="32" t="n">
        <v>1.867</v>
      </c>
      <c r="CQ1519" s="32" t="n">
        <v>1.892</v>
      </c>
      <c r="CR1519" s="32" t="n">
        <v>1.92</v>
      </c>
      <c r="CS1519" s="32" t="n">
        <v>1.94</v>
      </c>
      <c r="CT1519" s="32" t="n">
        <v>1.96</v>
      </c>
      <c r="CU1519" s="32" t="n">
        <v>2.01</v>
      </c>
      <c r="CV1519" s="32" t="n">
        <v>2.15</v>
      </c>
      <c r="CW1519" s="32" t="n">
        <v>2.3</v>
      </c>
      <c r="CX1519" s="32" t="n">
        <v>2.347</v>
      </c>
      <c r="CY1519" s="32" t="n">
        <v>2.272</v>
      </c>
      <c r="CZ1519" s="32" t="n">
        <v>2.175</v>
      </c>
      <c r="DA1519" s="32" t="n">
        <v>2.107</v>
      </c>
      <c r="DB1519" s="32" t="n">
        <v>2.083</v>
      </c>
      <c r="DC1519" s="32" t="n">
        <v>2.094</v>
      </c>
      <c r="DD1519" s="32" t="n">
        <v>2.109</v>
      </c>
      <c r="DE1519" s="32" t="n">
        <v>2.113</v>
      </c>
      <c r="DF1519" s="32" t="n">
        <v>2.116</v>
      </c>
      <c r="DG1519" s="32" t="n">
        <v>2.136</v>
      </c>
      <c r="DH1519" s="32" t="n">
        <v>2.265</v>
      </c>
      <c r="DI1519" s="32" t="n">
        <v>2.414</v>
      </c>
      <c r="DJ1519" s="32" t="n">
        <v>2.447</v>
      </c>
      <c r="DK1519" s="32" t="n">
        <v>2.338</v>
      </c>
      <c r="DL1519" s="32" t="n">
        <v>2.238</v>
      </c>
      <c r="DM1519" s="32" t="n">
        <v>2.141</v>
      </c>
      <c r="DN1519" s="32" t="n">
        <v>2.126</v>
      </c>
      <c r="DO1519" s="32" t="n">
        <v>2.13</v>
      </c>
      <c r="DP1519" s="32" t="n">
        <v>2.134</v>
      </c>
      <c r="DQ1519" s="32" t="n">
        <v>2.142</v>
      </c>
      <c r="DR1519" s="32" t="n">
        <v>2.149</v>
      </c>
      <c r="DS1519" s="32" t="n">
        <v>2.176</v>
      </c>
      <c r="DT1519" s="32" t="n">
        <v>2.316</v>
      </c>
      <c r="DU1519" s="32" t="n">
        <v>2.457</v>
      </c>
      <c r="DV1519" s="32" t="n">
        <v>2.497</v>
      </c>
      <c r="DW1519" s="32" t="n">
        <v>2.368</v>
      </c>
      <c r="DX1519" s="32" t="n">
        <v>2.268</v>
      </c>
      <c r="DY1519" s="32" t="n">
        <v>2.171</v>
      </c>
      <c r="DZ1519" s="32" t="n">
        <v>2.156</v>
      </c>
      <c r="EA1519" s="32" t="n">
        <v>2.16</v>
      </c>
      <c r="EB1519" s="32" t="n">
        <v>2.164</v>
      </c>
      <c r="EC1519" s="32" t="n">
        <v>2.172</v>
      </c>
      <c r="ED1519" s="32" t="n">
        <v>2.179</v>
      </c>
      <c r="EE1519" s="32" t="n">
        <v>2.206</v>
      </c>
      <c r="EF1519" s="32" t="n">
        <v>2.346</v>
      </c>
      <c r="EG1519" s="32" t="n">
        <v>2.487</v>
      </c>
      <c r="EH1519" s="32" t="n">
        <v>2.537</v>
      </c>
      <c r="EI1519" s="32" t="n">
        <v>2.408</v>
      </c>
      <c r="EJ1519" s="32" t="n">
        <v>2.308</v>
      </c>
      <c r="EK1519" s="32" t="n">
        <v>2.211</v>
      </c>
      <c r="EL1519" s="32" t="n">
        <v>2.196</v>
      </c>
      <c r="EM1519" s="32" t="n">
        <v>2.2</v>
      </c>
      <c r="EN1519" s="32" t="n">
        <v>2.204</v>
      </c>
      <c r="EO1519" s="32" t="n">
        <v>2.212</v>
      </c>
      <c r="EP1519" s="32" t="n">
        <v>2.219</v>
      </c>
      <c r="EQ1519" s="32" t="n">
        <v>2.246</v>
      </c>
      <c r="ER1519" s="32" t="n">
        <v>2.386</v>
      </c>
      <c r="ES1519" s="32" t="n">
        <v>2.527</v>
      </c>
      <c r="ET1519" s="32" t="n">
        <v>2.587</v>
      </c>
      <c r="EU1519" s="32" t="n">
        <v>2.458</v>
      </c>
      <c r="EV1519" s="32" t="n">
        <v>2.358</v>
      </c>
      <c r="EW1519" s="32" t="n">
        <v>2.261</v>
      </c>
      <c r="EX1519" s="32" t="n">
        <v>2.246</v>
      </c>
      <c r="EY1519" s="32" t="n">
        <v>2.25</v>
      </c>
      <c r="EZ1519" s="32" t="n">
        <v>2.254</v>
      </c>
      <c r="FA1519" s="32" t="n">
        <v>2.262</v>
      </c>
      <c r="FB1519" s="32" t="n">
        <v>2.269</v>
      </c>
      <c r="FC1519" s="32" t="n">
        <v>2.296</v>
      </c>
      <c r="FD1519" s="32" t="n">
        <v>2.436</v>
      </c>
      <c r="FE1519" s="32" t="n">
        <v>2.577</v>
      </c>
      <c r="FF1519" s="32" t="n">
        <v>2.647</v>
      </c>
      <c r="FG1519" s="32"/>
      <c r="FH1519" s="32"/>
      <c r="FI1519" s="32"/>
      <c r="FJ1519" s="32"/>
      <c r="FK1519" s="32"/>
      <c r="FL1519" s="32"/>
      <c r="FM1519" s="32"/>
      <c r="FN1519" s="32"/>
      <c r="FO1519" s="32"/>
      <c r="FP1519" s="32"/>
      <c r="FQ1519" s="32"/>
      <c r="FR1519" s="32"/>
      <c r="FS1519" s="32"/>
      <c r="FT1519" s="32"/>
      <c r="FU1519" s="32"/>
      <c r="FV1519" s="32"/>
      <c r="FW1519" s="32"/>
      <c r="FX1519" s="32"/>
      <c r="FY1519" s="32"/>
      <c r="FZ1519" s="32"/>
      <c r="GA1519" s="32"/>
      <c r="GB1519" s="32"/>
      <c r="GC1519" s="32"/>
      <c r="GD1519" s="32"/>
      <c r="GE1519" s="32"/>
      <c r="GF1519" s="32"/>
      <c r="GG1519" s="32"/>
      <c r="GH1519" s="32"/>
      <c r="GI1519" s="32"/>
      <c r="GJ1519" s="32"/>
      <c r="GK1519" s="32"/>
      <c r="GL1519" s="32"/>
      <c r="GM1519" s="32"/>
      <c r="GN1519" s="32"/>
      <c r="GO1519" s="32"/>
      <c r="GP1519" s="32"/>
      <c r="GQ1519" s="32"/>
    </row>
    <row r="1520" customFormat="false" ht="12.75" hidden="true" customHeight="false" outlineLevel="0" collapsed="false">
      <c r="A1520" s="0" t="n">
        <f aca="false">WEEKDAY(C1520,2)</f>
        <v>5</v>
      </c>
      <c r="B1520" s="0" t="n">
        <f aca="false">MONTH(C1520)</f>
        <v>1</v>
      </c>
      <c r="C1520" s="23" t="n">
        <v>36175</v>
      </c>
      <c r="D1520" s="0" t="n">
        <f aca="false">MONTH(R1520)</f>
        <v>1</v>
      </c>
      <c r="E1520" s="0" t="n">
        <f aca="false">YEAR(R1520)</f>
        <v>1999</v>
      </c>
      <c r="F1520" s="35" t="n">
        <f aca="false">L1520-K1520</f>
        <v>0.332085714285715</v>
      </c>
      <c r="G1520" s="24" t="n">
        <f aca="false">N1520-M1520</f>
        <v>0.0469166666666663</v>
      </c>
      <c r="H1520" s="24" t="n">
        <f aca="false">O1520-N1520</f>
        <v>0.0316666666666667</v>
      </c>
      <c r="I1520" s="24" t="n">
        <f aca="false">O1520-M1520</f>
        <v>0.078583333333333</v>
      </c>
      <c r="J1520" s="25" t="n">
        <f aca="false">VLOOKUP(C1520,'Nymex hist.'!A:B,2,0)</f>
        <v>1.796</v>
      </c>
      <c r="K1520" s="34" t="n">
        <f aca="false">AVERAGE(CO1520:CU1520)</f>
        <v>1.91671428571429</v>
      </c>
      <c r="L1520" s="34" t="n">
        <f aca="false">AVERAGE(CV1520:CZ1520)</f>
        <v>2.2488</v>
      </c>
      <c r="M1520" s="27" t="n">
        <f aca="false">SUMIF($S$3:$FQ$3,$E1520+1,$S1520:$FQ1520)/COUNTIF($S$3:$FQ$3,$E1520+1)</f>
        <v>2.18591666666667</v>
      </c>
      <c r="N1520" s="27" t="n">
        <f aca="false">SUMIF($S$3:$FQ$3,$E1520+2,$S1520:$FQ1520)/COUNTIF($S$3:$FQ$3,$E1520+2)</f>
        <v>2.23283333333333</v>
      </c>
      <c r="O1520" s="27" t="n">
        <f aca="false">SUMIF($S$3:$FQ$3,$E1520+3,$S1520:$FQ1520)/COUNTIF($S$3:$FQ$3,$E1520+3)</f>
        <v>2.2645</v>
      </c>
      <c r="P1520" s="27" t="n">
        <f aca="false">SUMIF($S$3:$FQ$3,$E1520+4,$S1520:$FQ1520)/COUNTIF($S$3:$FQ$3,$E1520+4)</f>
        <v>2.3045</v>
      </c>
      <c r="Q1520" s="27" t="n">
        <f aca="false">SUMIF($S$3:$FQ$3,$E1520+5,$S1520:$FQ1520)/COUNTIF($S$3:$FQ$3,$E1520+5)</f>
        <v>2.3545</v>
      </c>
      <c r="R1520" s="28" t="n">
        <v>36175</v>
      </c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30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 t="n">
        <v>1.796</v>
      </c>
      <c r="CN1520" s="29" t="n">
        <v>1.822</v>
      </c>
      <c r="CO1520" s="29" t="n">
        <v>1.837</v>
      </c>
      <c r="CP1520" s="29" t="n">
        <v>1.86</v>
      </c>
      <c r="CQ1520" s="29" t="n">
        <v>1.89</v>
      </c>
      <c r="CR1520" s="29" t="n">
        <v>1.92</v>
      </c>
      <c r="CS1520" s="29" t="n">
        <v>1.94</v>
      </c>
      <c r="CT1520" s="29" t="n">
        <v>1.96</v>
      </c>
      <c r="CU1520" s="29" t="n">
        <v>2.01</v>
      </c>
      <c r="CV1520" s="29" t="n">
        <v>2.15</v>
      </c>
      <c r="CW1520" s="29" t="n">
        <v>2.3</v>
      </c>
      <c r="CX1520" s="29" t="n">
        <v>2.347</v>
      </c>
      <c r="CY1520" s="29" t="n">
        <v>2.272</v>
      </c>
      <c r="CZ1520" s="29" t="n">
        <v>2.175</v>
      </c>
      <c r="DA1520" s="29" t="n">
        <v>2.107</v>
      </c>
      <c r="DB1520" s="29" t="n">
        <v>2.083</v>
      </c>
      <c r="DC1520" s="29" t="n">
        <v>2.094</v>
      </c>
      <c r="DD1520" s="29" t="n">
        <v>2.109</v>
      </c>
      <c r="DE1520" s="29" t="n">
        <v>2.113</v>
      </c>
      <c r="DF1520" s="29" t="n">
        <v>2.116</v>
      </c>
      <c r="DG1520" s="29" t="n">
        <v>2.136</v>
      </c>
      <c r="DH1520" s="29" t="n">
        <v>2.265</v>
      </c>
      <c r="DI1520" s="29" t="n">
        <v>2.414</v>
      </c>
      <c r="DJ1520" s="29" t="n">
        <v>2.447</v>
      </c>
      <c r="DK1520" s="29" t="n">
        <v>2.338</v>
      </c>
      <c r="DL1520" s="29" t="n">
        <v>2.238</v>
      </c>
      <c r="DM1520" s="29" t="n">
        <v>2.141</v>
      </c>
      <c r="DN1520" s="29" t="n">
        <v>2.126</v>
      </c>
      <c r="DO1520" s="29" t="n">
        <v>2.13</v>
      </c>
      <c r="DP1520" s="29" t="n">
        <v>2.134</v>
      </c>
      <c r="DQ1520" s="29" t="n">
        <v>2.142</v>
      </c>
      <c r="DR1520" s="29" t="n">
        <v>2.149</v>
      </c>
      <c r="DS1520" s="29" t="n">
        <v>2.176</v>
      </c>
      <c r="DT1520" s="29" t="n">
        <v>2.316</v>
      </c>
      <c r="DU1520" s="29" t="n">
        <v>2.457</v>
      </c>
      <c r="DV1520" s="29" t="n">
        <v>2.497</v>
      </c>
      <c r="DW1520" s="29" t="n">
        <v>2.368</v>
      </c>
      <c r="DX1520" s="29" t="n">
        <v>2.268</v>
      </c>
      <c r="DY1520" s="29" t="n">
        <v>2.171</v>
      </c>
      <c r="DZ1520" s="29" t="n">
        <v>2.156</v>
      </c>
      <c r="EA1520" s="29" t="n">
        <v>2.16</v>
      </c>
      <c r="EB1520" s="29" t="n">
        <v>2.164</v>
      </c>
      <c r="EC1520" s="29" t="n">
        <v>2.172</v>
      </c>
      <c r="ED1520" s="29" t="n">
        <v>2.179</v>
      </c>
      <c r="EE1520" s="29" t="n">
        <v>2.206</v>
      </c>
      <c r="EF1520" s="29" t="n">
        <v>2.346</v>
      </c>
      <c r="EG1520" s="29" t="n">
        <v>2.487</v>
      </c>
      <c r="EH1520" s="29" t="n">
        <v>2.537</v>
      </c>
      <c r="EI1520" s="29" t="n">
        <v>2.408</v>
      </c>
      <c r="EJ1520" s="29" t="n">
        <v>2.308</v>
      </c>
      <c r="EK1520" s="29" t="n">
        <v>2.211</v>
      </c>
      <c r="EL1520" s="29" t="n">
        <v>2.196</v>
      </c>
      <c r="EM1520" s="29" t="n">
        <v>2.2</v>
      </c>
      <c r="EN1520" s="29" t="n">
        <v>2.204</v>
      </c>
      <c r="EO1520" s="29" t="n">
        <v>2.212</v>
      </c>
      <c r="EP1520" s="29" t="n">
        <v>2.219</v>
      </c>
      <c r="EQ1520" s="29" t="n">
        <v>2.246</v>
      </c>
      <c r="ER1520" s="29" t="n">
        <v>2.386</v>
      </c>
      <c r="ES1520" s="29" t="n">
        <v>2.527</v>
      </c>
      <c r="ET1520" s="29" t="n">
        <v>2.587</v>
      </c>
      <c r="EU1520" s="29" t="n">
        <v>2.458</v>
      </c>
      <c r="EV1520" s="29" t="n">
        <v>2.358</v>
      </c>
      <c r="EW1520" s="29" t="n">
        <v>2.261</v>
      </c>
      <c r="EX1520" s="29" t="n">
        <v>2.246</v>
      </c>
      <c r="EY1520" s="29" t="n">
        <v>2.25</v>
      </c>
      <c r="EZ1520" s="29" t="n">
        <v>2.254</v>
      </c>
      <c r="FA1520" s="29" t="n">
        <v>2.262</v>
      </c>
      <c r="FB1520" s="29" t="n">
        <v>2.269</v>
      </c>
      <c r="FC1520" s="29" t="n">
        <v>2.296</v>
      </c>
      <c r="FD1520" s="29" t="n">
        <v>2.436</v>
      </c>
      <c r="FE1520" s="29" t="n">
        <v>2.577</v>
      </c>
      <c r="FF1520" s="29" t="n">
        <v>2.647</v>
      </c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29"/>
      <c r="GF1520" s="29"/>
      <c r="GG1520" s="29"/>
      <c r="GH1520" s="29"/>
      <c r="GI1520" s="29"/>
      <c r="GJ1520" s="29"/>
      <c r="GK1520" s="29"/>
      <c r="GL1520" s="29"/>
      <c r="GM1520" s="29"/>
      <c r="GN1520" s="29"/>
      <c r="GO1520" s="29"/>
      <c r="GP1520" s="29"/>
      <c r="GQ1520" s="29"/>
      <c r="GR1520" s="0"/>
      <c r="GS1520" s="0"/>
      <c r="GT1520" s="0"/>
      <c r="GU1520" s="0"/>
      <c r="GV1520" s="0"/>
      <c r="GW1520" s="0"/>
      <c r="GX1520" s="0"/>
      <c r="GY1520" s="0"/>
      <c r="GZ1520" s="0"/>
      <c r="HA1520" s="0"/>
      <c r="HB1520" s="0"/>
      <c r="HC1520" s="0"/>
      <c r="HD1520" s="0"/>
      <c r="HE1520" s="0"/>
      <c r="HF1520" s="0"/>
      <c r="HG1520" s="0"/>
      <c r="HH1520" s="0"/>
      <c r="HI1520" s="0"/>
      <c r="HJ1520" s="0"/>
      <c r="HK1520" s="0"/>
      <c r="HL1520" s="0"/>
      <c r="HM1520" s="0"/>
      <c r="HN1520" s="0"/>
      <c r="HO1520" s="0"/>
      <c r="HP1520" s="0"/>
      <c r="HQ1520" s="0"/>
      <c r="HR1520" s="0"/>
      <c r="HS1520" s="0"/>
      <c r="HT1520" s="0"/>
      <c r="HU1520" s="0"/>
      <c r="HV1520" s="0"/>
      <c r="HW1520" s="0"/>
      <c r="HX1520" s="0"/>
      <c r="HY1520" s="0"/>
      <c r="HZ1520" s="0"/>
      <c r="IA1520" s="0"/>
      <c r="IB1520" s="0"/>
      <c r="IC1520" s="0"/>
      <c r="ID1520" s="0"/>
      <c r="IE1520" s="0"/>
      <c r="IF1520" s="0"/>
      <c r="IG1520" s="0"/>
      <c r="IH1520" s="0"/>
      <c r="II1520" s="0"/>
      <c r="IJ1520" s="0"/>
      <c r="IK1520" s="0"/>
      <c r="IL1520" s="0"/>
      <c r="IM1520" s="0"/>
      <c r="IN1520" s="0"/>
      <c r="IO1520" s="0"/>
      <c r="IP1520" s="0"/>
      <c r="IQ1520" s="0"/>
      <c r="IR1520" s="0"/>
      <c r="IS1520" s="0"/>
      <c r="IT1520" s="0"/>
      <c r="IU1520" s="0"/>
      <c r="IV1520" s="0"/>
      <c r="IW1520" s="0"/>
    </row>
    <row r="1521" customFormat="false" ht="12.75" hidden="true" customHeight="false" outlineLevel="0" collapsed="false">
      <c r="A1521" s="0" t="n">
        <f aca="false">WEEKDAY(C1521,2)</f>
        <v>1</v>
      </c>
      <c r="B1521" s="0" t="n">
        <f aca="false">MONTH(C1521)</f>
        <v>1</v>
      </c>
      <c r="C1521" s="23" t="n">
        <v>36178</v>
      </c>
      <c r="D1521" s="0" t="n">
        <f aca="false">MONTH(R1521)</f>
        <v>1</v>
      </c>
      <c r="E1521" s="0" t="n">
        <f aca="false">YEAR(R1521)</f>
        <v>1999</v>
      </c>
      <c r="F1521" s="35" t="n">
        <f aca="false">L1521-K1521</f>
        <v>0.332085714285715</v>
      </c>
      <c r="G1521" s="24" t="n">
        <f aca="false">N1521-M1521</f>
        <v>0.0469166666666663</v>
      </c>
      <c r="H1521" s="24" t="n">
        <f aca="false">O1521-N1521</f>
        <v>0.0316666666666667</v>
      </c>
      <c r="I1521" s="24" t="n">
        <f aca="false">O1521-M1521</f>
        <v>0.078583333333333</v>
      </c>
      <c r="J1521" s="25" t="n">
        <f aca="false">VLOOKUP(C1521,'Nymex hist.'!A:B,2,0)</f>
        <v>1.805</v>
      </c>
      <c r="K1521" s="34" t="n">
        <f aca="false">AVERAGE(CO1521:CU1521)</f>
        <v>1.91671428571429</v>
      </c>
      <c r="L1521" s="34" t="n">
        <f aca="false">AVERAGE(CV1521:CZ1521)</f>
        <v>2.2488</v>
      </c>
      <c r="M1521" s="27" t="n">
        <f aca="false">SUMIF($S$3:$FQ$3,$E1521+1,$S1521:$FQ1521)/COUNTIF($S$3:$FQ$3,$E1521+1)</f>
        <v>2.18591666666667</v>
      </c>
      <c r="N1521" s="27" t="n">
        <f aca="false">SUMIF($S$3:$FQ$3,$E1521+2,$S1521:$FQ1521)/COUNTIF($S$3:$FQ$3,$E1521+2)</f>
        <v>2.23283333333333</v>
      </c>
      <c r="O1521" s="27" t="n">
        <f aca="false">SUMIF($S$3:$FQ$3,$E1521+3,$S1521:$FQ1521)/COUNTIF($S$3:$FQ$3,$E1521+3)</f>
        <v>2.2645</v>
      </c>
      <c r="P1521" s="27" t="n">
        <f aca="false">SUMIF($S$3:$FQ$3,$E1521+4,$S1521:$FQ1521)/COUNTIF($S$3:$FQ$3,$E1521+4)</f>
        <v>2.3045</v>
      </c>
      <c r="Q1521" s="27" t="n">
        <f aca="false">SUMIF($S$3:$FQ$3,$E1521+5,$S1521:$FQ1521)/COUNTIF($S$3:$FQ$3,$E1521+5)</f>
        <v>2.3545</v>
      </c>
      <c r="R1521" s="28" t="n">
        <v>36178</v>
      </c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30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 t="n">
        <v>1.796</v>
      </c>
      <c r="CN1521" s="29" t="n">
        <v>1.822</v>
      </c>
      <c r="CO1521" s="29" t="n">
        <v>1.837</v>
      </c>
      <c r="CP1521" s="29" t="n">
        <v>1.86</v>
      </c>
      <c r="CQ1521" s="29" t="n">
        <v>1.89</v>
      </c>
      <c r="CR1521" s="29" t="n">
        <v>1.92</v>
      </c>
      <c r="CS1521" s="29" t="n">
        <v>1.94</v>
      </c>
      <c r="CT1521" s="29" t="n">
        <v>1.96</v>
      </c>
      <c r="CU1521" s="29" t="n">
        <v>2.01</v>
      </c>
      <c r="CV1521" s="29" t="n">
        <v>2.15</v>
      </c>
      <c r="CW1521" s="29" t="n">
        <v>2.3</v>
      </c>
      <c r="CX1521" s="29" t="n">
        <v>2.347</v>
      </c>
      <c r="CY1521" s="29" t="n">
        <v>2.272</v>
      </c>
      <c r="CZ1521" s="29" t="n">
        <v>2.175</v>
      </c>
      <c r="DA1521" s="29" t="n">
        <v>2.107</v>
      </c>
      <c r="DB1521" s="29" t="n">
        <v>2.083</v>
      </c>
      <c r="DC1521" s="29" t="n">
        <v>2.094</v>
      </c>
      <c r="DD1521" s="29" t="n">
        <v>2.109</v>
      </c>
      <c r="DE1521" s="29" t="n">
        <v>2.113</v>
      </c>
      <c r="DF1521" s="29" t="n">
        <v>2.116</v>
      </c>
      <c r="DG1521" s="29" t="n">
        <v>2.136</v>
      </c>
      <c r="DH1521" s="29" t="n">
        <v>2.265</v>
      </c>
      <c r="DI1521" s="29" t="n">
        <v>2.414</v>
      </c>
      <c r="DJ1521" s="29" t="n">
        <v>2.447</v>
      </c>
      <c r="DK1521" s="29" t="n">
        <v>2.338</v>
      </c>
      <c r="DL1521" s="29" t="n">
        <v>2.238</v>
      </c>
      <c r="DM1521" s="29" t="n">
        <v>2.141</v>
      </c>
      <c r="DN1521" s="29" t="n">
        <v>2.126</v>
      </c>
      <c r="DO1521" s="29" t="n">
        <v>2.13</v>
      </c>
      <c r="DP1521" s="29" t="n">
        <v>2.134</v>
      </c>
      <c r="DQ1521" s="29" t="n">
        <v>2.142</v>
      </c>
      <c r="DR1521" s="29" t="n">
        <v>2.149</v>
      </c>
      <c r="DS1521" s="29" t="n">
        <v>2.176</v>
      </c>
      <c r="DT1521" s="29" t="n">
        <v>2.316</v>
      </c>
      <c r="DU1521" s="29" t="n">
        <v>2.457</v>
      </c>
      <c r="DV1521" s="29" t="n">
        <v>2.497</v>
      </c>
      <c r="DW1521" s="29" t="n">
        <v>2.368</v>
      </c>
      <c r="DX1521" s="29" t="n">
        <v>2.268</v>
      </c>
      <c r="DY1521" s="29" t="n">
        <v>2.171</v>
      </c>
      <c r="DZ1521" s="29" t="n">
        <v>2.156</v>
      </c>
      <c r="EA1521" s="29" t="n">
        <v>2.16</v>
      </c>
      <c r="EB1521" s="29" t="n">
        <v>2.164</v>
      </c>
      <c r="EC1521" s="29" t="n">
        <v>2.172</v>
      </c>
      <c r="ED1521" s="29" t="n">
        <v>2.179</v>
      </c>
      <c r="EE1521" s="29" t="n">
        <v>2.206</v>
      </c>
      <c r="EF1521" s="29" t="n">
        <v>2.346</v>
      </c>
      <c r="EG1521" s="29" t="n">
        <v>2.487</v>
      </c>
      <c r="EH1521" s="29" t="n">
        <v>2.537</v>
      </c>
      <c r="EI1521" s="29" t="n">
        <v>2.408</v>
      </c>
      <c r="EJ1521" s="29" t="n">
        <v>2.308</v>
      </c>
      <c r="EK1521" s="29" t="n">
        <v>2.211</v>
      </c>
      <c r="EL1521" s="29" t="n">
        <v>2.196</v>
      </c>
      <c r="EM1521" s="29" t="n">
        <v>2.2</v>
      </c>
      <c r="EN1521" s="29" t="n">
        <v>2.204</v>
      </c>
      <c r="EO1521" s="29" t="n">
        <v>2.212</v>
      </c>
      <c r="EP1521" s="29" t="n">
        <v>2.219</v>
      </c>
      <c r="EQ1521" s="29" t="n">
        <v>2.246</v>
      </c>
      <c r="ER1521" s="29" t="n">
        <v>2.386</v>
      </c>
      <c r="ES1521" s="29" t="n">
        <v>2.527</v>
      </c>
      <c r="ET1521" s="29" t="n">
        <v>2.587</v>
      </c>
      <c r="EU1521" s="29" t="n">
        <v>2.458</v>
      </c>
      <c r="EV1521" s="29" t="n">
        <v>2.358</v>
      </c>
      <c r="EW1521" s="29" t="n">
        <v>2.261</v>
      </c>
      <c r="EX1521" s="29" t="n">
        <v>2.246</v>
      </c>
      <c r="EY1521" s="29" t="n">
        <v>2.25</v>
      </c>
      <c r="EZ1521" s="29" t="n">
        <v>2.254</v>
      </c>
      <c r="FA1521" s="29" t="n">
        <v>2.262</v>
      </c>
      <c r="FB1521" s="29" t="n">
        <v>2.269</v>
      </c>
      <c r="FC1521" s="29" t="n">
        <v>2.296</v>
      </c>
      <c r="FD1521" s="29" t="n">
        <v>2.436</v>
      </c>
      <c r="FE1521" s="29" t="n">
        <v>2.577</v>
      </c>
      <c r="FF1521" s="29" t="n">
        <v>2.647</v>
      </c>
      <c r="FG1521" s="29"/>
      <c r="FH1521" s="29"/>
      <c r="FI1521" s="29"/>
      <c r="FJ1521" s="29"/>
      <c r="FK1521" s="29"/>
      <c r="FL1521" s="29"/>
      <c r="FM1521" s="29"/>
      <c r="FN1521" s="29"/>
      <c r="FO1521" s="29"/>
      <c r="FP1521" s="29"/>
      <c r="FQ1521" s="29"/>
      <c r="FR1521" s="29"/>
      <c r="FS1521" s="29"/>
      <c r="FT1521" s="29"/>
      <c r="FU1521" s="29"/>
      <c r="FV1521" s="29"/>
      <c r="FW1521" s="29"/>
      <c r="FX1521" s="29"/>
      <c r="FY1521" s="29"/>
      <c r="FZ1521" s="29"/>
      <c r="GA1521" s="29"/>
      <c r="GB1521" s="29"/>
      <c r="GC1521" s="29"/>
      <c r="GD1521" s="29"/>
      <c r="GE1521" s="29"/>
      <c r="GF1521" s="29"/>
      <c r="GG1521" s="29"/>
      <c r="GH1521" s="29"/>
      <c r="GI1521" s="29"/>
      <c r="GJ1521" s="29"/>
      <c r="GK1521" s="29"/>
      <c r="GL1521" s="29"/>
      <c r="GM1521" s="29"/>
      <c r="GN1521" s="29"/>
      <c r="GO1521" s="29"/>
      <c r="GP1521" s="29"/>
      <c r="GQ1521" s="29"/>
      <c r="GR1521" s="0"/>
      <c r="GS1521" s="0"/>
      <c r="GT1521" s="0"/>
      <c r="GU1521" s="0"/>
      <c r="GV1521" s="0"/>
      <c r="GW1521" s="0"/>
      <c r="GX1521" s="0"/>
      <c r="GY1521" s="0"/>
      <c r="GZ1521" s="0"/>
      <c r="HA1521" s="0"/>
      <c r="HB1521" s="0"/>
      <c r="HC1521" s="0"/>
      <c r="HD1521" s="0"/>
      <c r="HE1521" s="0"/>
      <c r="HF1521" s="0"/>
      <c r="HG1521" s="0"/>
      <c r="HH1521" s="0"/>
      <c r="HI1521" s="0"/>
      <c r="HJ1521" s="0"/>
      <c r="HK1521" s="0"/>
      <c r="HL1521" s="0"/>
      <c r="HM1521" s="0"/>
      <c r="HN1521" s="0"/>
      <c r="HO1521" s="0"/>
      <c r="HP1521" s="0"/>
      <c r="HQ1521" s="0"/>
      <c r="HR1521" s="0"/>
      <c r="HS1521" s="0"/>
      <c r="HT1521" s="0"/>
      <c r="HU1521" s="0"/>
      <c r="HV1521" s="0"/>
      <c r="HW1521" s="0"/>
      <c r="HX1521" s="0"/>
      <c r="HY1521" s="0"/>
      <c r="HZ1521" s="0"/>
      <c r="IA1521" s="0"/>
      <c r="IB1521" s="0"/>
      <c r="IC1521" s="0"/>
      <c r="ID1521" s="0"/>
      <c r="IE1521" s="0"/>
      <c r="IF1521" s="0"/>
      <c r="IG1521" s="0"/>
      <c r="IH1521" s="0"/>
      <c r="II1521" s="0"/>
      <c r="IJ1521" s="0"/>
      <c r="IK1521" s="0"/>
      <c r="IL1521" s="0"/>
      <c r="IM1521" s="0"/>
      <c r="IN1521" s="0"/>
      <c r="IO1521" s="0"/>
      <c r="IP1521" s="0"/>
      <c r="IQ1521" s="0"/>
      <c r="IR1521" s="0"/>
      <c r="IS1521" s="0"/>
      <c r="IT1521" s="0"/>
      <c r="IU1521" s="0"/>
      <c r="IV1521" s="0"/>
      <c r="IW1521" s="0"/>
    </row>
    <row r="1522" customFormat="false" ht="12.75" hidden="true" customHeight="false" outlineLevel="0" collapsed="false">
      <c r="A1522" s="0" t="n">
        <f aca="false">WEEKDAY(C1522,2)</f>
        <v>2</v>
      </c>
      <c r="B1522" s="0" t="n">
        <f aca="false">MONTH(C1522)</f>
        <v>1</v>
      </c>
      <c r="C1522" s="23" t="n">
        <v>36179</v>
      </c>
      <c r="D1522" s="0" t="n">
        <f aca="false">MONTH(R1522)</f>
        <v>1</v>
      </c>
      <c r="E1522" s="0" t="n">
        <f aca="false">YEAR(R1522)</f>
        <v>1999</v>
      </c>
      <c r="F1522" s="35" t="n">
        <f aca="false">L1522-K1522</f>
        <v>0.327257142857142</v>
      </c>
      <c r="G1522" s="24" t="n">
        <f aca="false">N1522-M1522</f>
        <v>0.056083333333333</v>
      </c>
      <c r="H1522" s="24" t="n">
        <f aca="false">O1522-N1522</f>
        <v>0.0322499999999999</v>
      </c>
      <c r="I1522" s="24" t="n">
        <f aca="false">O1522-M1522</f>
        <v>0.0883333333333329</v>
      </c>
      <c r="J1522" s="25" t="n">
        <f aca="false">VLOOKUP(C1522,'Nymex hist.'!A:B,2,0)</f>
        <v>1.817</v>
      </c>
      <c r="K1522" s="34" t="n">
        <f aca="false">AVERAGE(CO1522:CU1522)</f>
        <v>1.92114285714286</v>
      </c>
      <c r="L1522" s="34" t="n">
        <f aca="false">AVERAGE(CV1522:CZ1522)</f>
        <v>2.2484</v>
      </c>
      <c r="M1522" s="27" t="n">
        <f aca="false">SUMIF($S$3:$FQ$3,$E1522+1,$S1522:$FQ1522)/COUNTIF($S$3:$FQ$3,$E1522+1)</f>
        <v>2.18591666666667</v>
      </c>
      <c r="N1522" s="27" t="n">
        <f aca="false">SUMIF($S$3:$FQ$3,$E1522+2,$S1522:$FQ1522)/COUNTIF($S$3:$FQ$3,$E1522+2)</f>
        <v>2.242</v>
      </c>
      <c r="O1522" s="27" t="n">
        <f aca="false">SUMIF($S$3:$FQ$3,$E1522+3,$S1522:$FQ1522)/COUNTIF($S$3:$FQ$3,$E1522+3)</f>
        <v>2.27425</v>
      </c>
      <c r="P1522" s="27" t="n">
        <f aca="false">SUMIF($S$3:$FQ$3,$E1522+4,$S1522:$FQ1522)/COUNTIF($S$3:$FQ$3,$E1522+4)</f>
        <v>2.31425</v>
      </c>
      <c r="Q1522" s="27" t="n">
        <f aca="false">SUMIF($S$3:$FQ$3,$E1522+5,$S1522:$FQ1522)/COUNTIF($S$3:$FQ$3,$E1522+5)</f>
        <v>2.36425</v>
      </c>
      <c r="R1522" s="28" t="n">
        <v>36179</v>
      </c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30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 t="n">
        <v>1.817</v>
      </c>
      <c r="CN1522" s="29" t="n">
        <v>1.825</v>
      </c>
      <c r="CO1522" s="29" t="n">
        <v>1.844</v>
      </c>
      <c r="CP1522" s="29" t="n">
        <v>1.864</v>
      </c>
      <c r="CQ1522" s="29" t="n">
        <v>1.894</v>
      </c>
      <c r="CR1522" s="29" t="n">
        <v>1.924</v>
      </c>
      <c r="CS1522" s="29" t="n">
        <v>1.944</v>
      </c>
      <c r="CT1522" s="29" t="n">
        <v>1.964</v>
      </c>
      <c r="CU1522" s="29" t="n">
        <v>2.014</v>
      </c>
      <c r="CV1522" s="29" t="n">
        <v>2.15</v>
      </c>
      <c r="CW1522" s="29" t="n">
        <v>2.298</v>
      </c>
      <c r="CX1522" s="29" t="n">
        <v>2.347</v>
      </c>
      <c r="CY1522" s="29" t="n">
        <v>2.272</v>
      </c>
      <c r="CZ1522" s="29" t="n">
        <v>2.175</v>
      </c>
      <c r="DA1522" s="29" t="n">
        <v>2.107</v>
      </c>
      <c r="DB1522" s="29" t="n">
        <v>2.083</v>
      </c>
      <c r="DC1522" s="29" t="n">
        <v>2.094</v>
      </c>
      <c r="DD1522" s="29" t="n">
        <v>2.109</v>
      </c>
      <c r="DE1522" s="29" t="n">
        <v>2.113</v>
      </c>
      <c r="DF1522" s="29" t="n">
        <v>2.116</v>
      </c>
      <c r="DG1522" s="29" t="n">
        <v>2.136</v>
      </c>
      <c r="DH1522" s="29" t="n">
        <v>2.265</v>
      </c>
      <c r="DI1522" s="29" t="n">
        <v>2.414</v>
      </c>
      <c r="DJ1522" s="29" t="n">
        <v>2.45</v>
      </c>
      <c r="DK1522" s="29" t="n">
        <v>2.345</v>
      </c>
      <c r="DL1522" s="29" t="n">
        <v>2.248</v>
      </c>
      <c r="DM1522" s="29" t="n">
        <v>2.151</v>
      </c>
      <c r="DN1522" s="29" t="n">
        <v>2.136</v>
      </c>
      <c r="DO1522" s="29" t="n">
        <v>2.14</v>
      </c>
      <c r="DP1522" s="29" t="n">
        <v>2.144</v>
      </c>
      <c r="DQ1522" s="29" t="n">
        <v>2.152</v>
      </c>
      <c r="DR1522" s="29" t="n">
        <v>2.159</v>
      </c>
      <c r="DS1522" s="29" t="n">
        <v>2.186</v>
      </c>
      <c r="DT1522" s="29" t="n">
        <v>2.326</v>
      </c>
      <c r="DU1522" s="29" t="n">
        <v>2.467</v>
      </c>
      <c r="DV1522" s="29" t="n">
        <v>2.507</v>
      </c>
      <c r="DW1522" s="29" t="n">
        <v>2.375</v>
      </c>
      <c r="DX1522" s="29" t="n">
        <v>2.278</v>
      </c>
      <c r="DY1522" s="29" t="n">
        <v>2.181</v>
      </c>
      <c r="DZ1522" s="29" t="n">
        <v>2.166</v>
      </c>
      <c r="EA1522" s="29" t="n">
        <v>2.17</v>
      </c>
      <c r="EB1522" s="29" t="n">
        <v>2.174</v>
      </c>
      <c r="EC1522" s="29" t="n">
        <v>2.182</v>
      </c>
      <c r="ED1522" s="29" t="n">
        <v>2.189</v>
      </c>
      <c r="EE1522" s="29" t="n">
        <v>2.216</v>
      </c>
      <c r="EF1522" s="29" t="n">
        <v>2.356</v>
      </c>
      <c r="EG1522" s="29" t="n">
        <v>2.497</v>
      </c>
      <c r="EH1522" s="29" t="n">
        <v>2.547</v>
      </c>
      <c r="EI1522" s="29" t="n">
        <v>2.415</v>
      </c>
      <c r="EJ1522" s="29" t="n">
        <v>2.318</v>
      </c>
      <c r="EK1522" s="29" t="n">
        <v>2.221</v>
      </c>
      <c r="EL1522" s="29" t="n">
        <v>2.206</v>
      </c>
      <c r="EM1522" s="29" t="n">
        <v>2.21</v>
      </c>
      <c r="EN1522" s="29" t="n">
        <v>2.214</v>
      </c>
      <c r="EO1522" s="29" t="n">
        <v>2.222</v>
      </c>
      <c r="EP1522" s="29" t="n">
        <v>2.229</v>
      </c>
      <c r="EQ1522" s="29" t="n">
        <v>2.256</v>
      </c>
      <c r="ER1522" s="29" t="n">
        <v>2.396</v>
      </c>
      <c r="ES1522" s="29" t="n">
        <v>2.537</v>
      </c>
      <c r="ET1522" s="29" t="n">
        <v>2.597</v>
      </c>
      <c r="EU1522" s="29" t="n">
        <v>2.465</v>
      </c>
      <c r="EV1522" s="29" t="n">
        <v>2.368</v>
      </c>
      <c r="EW1522" s="29" t="n">
        <v>2.271</v>
      </c>
      <c r="EX1522" s="29" t="n">
        <v>2.256</v>
      </c>
      <c r="EY1522" s="29" t="n">
        <v>2.26</v>
      </c>
      <c r="EZ1522" s="29" t="n">
        <v>2.264</v>
      </c>
      <c r="FA1522" s="29" t="n">
        <v>2.272</v>
      </c>
      <c r="FB1522" s="29" t="n">
        <v>2.279</v>
      </c>
      <c r="FC1522" s="29" t="n">
        <v>2.306</v>
      </c>
      <c r="FD1522" s="29" t="n">
        <v>2.446</v>
      </c>
      <c r="FE1522" s="29" t="n">
        <v>2.587</v>
      </c>
      <c r="FF1522" s="29" t="n">
        <v>2.657</v>
      </c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29"/>
      <c r="GF1522" s="29"/>
      <c r="GG1522" s="29"/>
      <c r="GH1522" s="29"/>
      <c r="GI1522" s="29"/>
      <c r="GJ1522" s="29"/>
      <c r="GK1522" s="29"/>
      <c r="GL1522" s="29"/>
      <c r="GM1522" s="29"/>
      <c r="GN1522" s="29"/>
      <c r="GO1522" s="29"/>
      <c r="GP1522" s="29"/>
      <c r="GQ1522" s="29"/>
      <c r="GR1522" s="0"/>
      <c r="GS1522" s="0"/>
      <c r="GT1522" s="0"/>
      <c r="GU1522" s="0"/>
      <c r="GV1522" s="0"/>
      <c r="GW1522" s="0"/>
      <c r="GX1522" s="0"/>
      <c r="GY1522" s="0"/>
      <c r="GZ1522" s="0"/>
      <c r="HA1522" s="0"/>
      <c r="HB1522" s="0"/>
      <c r="HC1522" s="0"/>
      <c r="HD1522" s="0"/>
      <c r="HE1522" s="0"/>
      <c r="HF1522" s="0"/>
      <c r="HG1522" s="0"/>
      <c r="HH1522" s="0"/>
      <c r="HI1522" s="0"/>
      <c r="HJ1522" s="0"/>
      <c r="HK1522" s="0"/>
      <c r="HL1522" s="0"/>
      <c r="HM1522" s="0"/>
      <c r="HN1522" s="0"/>
      <c r="HO1522" s="0"/>
      <c r="HP1522" s="0"/>
      <c r="HQ1522" s="0"/>
      <c r="HR1522" s="0"/>
      <c r="HS1522" s="0"/>
      <c r="HT1522" s="0"/>
      <c r="HU1522" s="0"/>
      <c r="HV1522" s="0"/>
      <c r="HW1522" s="0"/>
      <c r="HX1522" s="0"/>
      <c r="HY1522" s="0"/>
      <c r="HZ1522" s="0"/>
      <c r="IA1522" s="0"/>
      <c r="IB1522" s="0"/>
      <c r="IC1522" s="0"/>
      <c r="ID1522" s="0"/>
      <c r="IE1522" s="0"/>
      <c r="IF1522" s="0"/>
      <c r="IG1522" s="0"/>
      <c r="IH1522" s="0"/>
      <c r="II1522" s="0"/>
      <c r="IJ1522" s="0"/>
      <c r="IK1522" s="0"/>
      <c r="IL1522" s="0"/>
      <c r="IM1522" s="0"/>
      <c r="IN1522" s="0"/>
      <c r="IO1522" s="0"/>
      <c r="IP1522" s="0"/>
      <c r="IQ1522" s="0"/>
      <c r="IR1522" s="0"/>
      <c r="IS1522" s="0"/>
      <c r="IT1522" s="0"/>
      <c r="IU1522" s="0"/>
      <c r="IV1522" s="0"/>
      <c r="IW1522" s="0"/>
    </row>
    <row r="1523" customFormat="false" ht="12.75" hidden="true" customHeight="false" outlineLevel="0" collapsed="false">
      <c r="A1523" s="0" t="n">
        <f aca="false">WEEKDAY(C1523,2)</f>
        <v>3</v>
      </c>
      <c r="B1523" s="0" t="n">
        <f aca="false">MONTH(C1523)</f>
        <v>1</v>
      </c>
      <c r="C1523" s="23" t="n">
        <v>36180</v>
      </c>
      <c r="D1523" s="0" t="n">
        <f aca="false">MONTH(R1523)</f>
        <v>1</v>
      </c>
      <c r="E1523" s="0" t="n">
        <f aca="false">YEAR(R1523)</f>
        <v>1999</v>
      </c>
      <c r="F1523" s="35" t="n">
        <f aca="false">L1523-K1523</f>
        <v>0.323485714285714</v>
      </c>
      <c r="G1523" s="24" t="n">
        <f aca="false">N1523-M1523</f>
        <v>0.0653333333333332</v>
      </c>
      <c r="H1523" s="24" t="n">
        <f aca="false">O1523-N1523</f>
        <v>0.0418333333333334</v>
      </c>
      <c r="I1523" s="24" t="n">
        <f aca="false">O1523-M1523</f>
        <v>0.107166666666667</v>
      </c>
      <c r="J1523" s="25" t="n">
        <f aca="false">VLOOKUP(C1523,'Nymex hist.'!A:B,2,0)</f>
        <v>1.827</v>
      </c>
      <c r="K1523" s="34" t="n">
        <f aca="false">AVERAGE(CO1523:CU1523)</f>
        <v>1.92571428571429</v>
      </c>
      <c r="L1523" s="34" t="n">
        <f aca="false">AVERAGE(CV1523:CZ1523)</f>
        <v>2.2492</v>
      </c>
      <c r="M1523" s="27" t="n">
        <f aca="false">SUMIF($S$3:$FQ$3,$E1523+1,$S1523:$FQ1523)/COUNTIF($S$3:$FQ$3,$E1523+1)</f>
        <v>2.19125</v>
      </c>
      <c r="N1523" s="27" t="n">
        <f aca="false">SUMIF($S$3:$FQ$3,$E1523+2,$S1523:$FQ1523)/COUNTIF($S$3:$FQ$3,$E1523+2)</f>
        <v>2.25658333333333</v>
      </c>
      <c r="O1523" s="27" t="n">
        <f aca="false">SUMIF($S$3:$FQ$3,$E1523+3,$S1523:$FQ1523)/COUNTIF($S$3:$FQ$3,$E1523+3)</f>
        <v>2.29841666666667</v>
      </c>
      <c r="P1523" s="27" t="n">
        <f aca="false">SUMIF($S$3:$FQ$3,$E1523+4,$S1523:$FQ1523)/COUNTIF($S$3:$FQ$3,$E1523+4)</f>
        <v>2.33841666666667</v>
      </c>
      <c r="Q1523" s="27" t="n">
        <f aca="false">SUMIF($S$3:$FQ$3,$E1523+5,$S1523:$FQ1523)/COUNTIF($S$3:$FQ$3,$E1523+5)</f>
        <v>2.38841666666667</v>
      </c>
      <c r="R1523" s="28" t="n">
        <v>36180</v>
      </c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30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 t="n">
        <v>1.827</v>
      </c>
      <c r="CN1523" s="29" t="n">
        <v>1.839</v>
      </c>
      <c r="CO1523" s="29" t="n">
        <v>1.856</v>
      </c>
      <c r="CP1523" s="29" t="n">
        <v>1.874</v>
      </c>
      <c r="CQ1523" s="29" t="n">
        <v>1.9</v>
      </c>
      <c r="CR1523" s="29" t="n">
        <v>1.925</v>
      </c>
      <c r="CS1523" s="29" t="n">
        <v>1.945</v>
      </c>
      <c r="CT1523" s="29" t="n">
        <v>1.965</v>
      </c>
      <c r="CU1523" s="29" t="n">
        <v>2.015</v>
      </c>
      <c r="CV1523" s="29" t="n">
        <v>2.151</v>
      </c>
      <c r="CW1523" s="29" t="n">
        <v>2.297</v>
      </c>
      <c r="CX1523" s="29" t="n">
        <v>2.346</v>
      </c>
      <c r="CY1523" s="29" t="n">
        <v>2.271</v>
      </c>
      <c r="CZ1523" s="29" t="n">
        <v>2.181</v>
      </c>
      <c r="DA1523" s="29" t="n">
        <v>2.113</v>
      </c>
      <c r="DB1523" s="29" t="n">
        <v>2.089</v>
      </c>
      <c r="DC1523" s="29" t="n">
        <v>2.1</v>
      </c>
      <c r="DD1523" s="29" t="n">
        <v>2.115</v>
      </c>
      <c r="DE1523" s="29" t="n">
        <v>2.119</v>
      </c>
      <c r="DF1523" s="29" t="n">
        <v>2.122</v>
      </c>
      <c r="DG1523" s="29" t="n">
        <v>2.144</v>
      </c>
      <c r="DH1523" s="29" t="n">
        <v>2.273</v>
      </c>
      <c r="DI1523" s="29" t="n">
        <v>2.422</v>
      </c>
      <c r="DJ1523" s="29" t="n">
        <v>2.46</v>
      </c>
      <c r="DK1523" s="29" t="n">
        <v>2.36</v>
      </c>
      <c r="DL1523" s="29" t="n">
        <v>2.263</v>
      </c>
      <c r="DM1523" s="29" t="n">
        <v>2.166</v>
      </c>
      <c r="DN1523" s="29" t="n">
        <v>2.151</v>
      </c>
      <c r="DO1523" s="29" t="n">
        <v>2.155</v>
      </c>
      <c r="DP1523" s="29" t="n">
        <v>2.159</v>
      </c>
      <c r="DQ1523" s="29" t="n">
        <v>2.167</v>
      </c>
      <c r="DR1523" s="29" t="n">
        <v>2.174</v>
      </c>
      <c r="DS1523" s="29" t="n">
        <v>2.201</v>
      </c>
      <c r="DT1523" s="29" t="n">
        <v>2.341</v>
      </c>
      <c r="DU1523" s="29" t="n">
        <v>2.482</v>
      </c>
      <c r="DV1523" s="29" t="n">
        <v>2.522</v>
      </c>
      <c r="DW1523" s="29" t="n">
        <v>2.4</v>
      </c>
      <c r="DX1523" s="29" t="n">
        <v>2.303</v>
      </c>
      <c r="DY1523" s="29" t="n">
        <v>2.206</v>
      </c>
      <c r="DZ1523" s="29" t="n">
        <v>2.191</v>
      </c>
      <c r="EA1523" s="29" t="n">
        <v>2.195</v>
      </c>
      <c r="EB1523" s="29" t="n">
        <v>2.199</v>
      </c>
      <c r="EC1523" s="29" t="n">
        <v>2.207</v>
      </c>
      <c r="ED1523" s="29" t="n">
        <v>2.214</v>
      </c>
      <c r="EE1523" s="29" t="n">
        <v>2.241</v>
      </c>
      <c r="EF1523" s="29" t="n">
        <v>2.381</v>
      </c>
      <c r="EG1523" s="29" t="n">
        <v>2.522</v>
      </c>
      <c r="EH1523" s="29" t="n">
        <v>2.562</v>
      </c>
      <c r="EI1523" s="29" t="n">
        <v>2.44</v>
      </c>
      <c r="EJ1523" s="29" t="n">
        <v>2.343</v>
      </c>
      <c r="EK1523" s="29" t="n">
        <v>2.246</v>
      </c>
      <c r="EL1523" s="29" t="n">
        <v>2.231</v>
      </c>
      <c r="EM1523" s="29" t="n">
        <v>2.235</v>
      </c>
      <c r="EN1523" s="29" t="n">
        <v>2.239</v>
      </c>
      <c r="EO1523" s="29" t="n">
        <v>2.247</v>
      </c>
      <c r="EP1523" s="29" t="n">
        <v>2.254</v>
      </c>
      <c r="EQ1523" s="29" t="n">
        <v>2.281</v>
      </c>
      <c r="ER1523" s="29" t="n">
        <v>2.421</v>
      </c>
      <c r="ES1523" s="29" t="n">
        <v>2.562</v>
      </c>
      <c r="ET1523" s="29" t="n">
        <v>2.612</v>
      </c>
      <c r="EU1523" s="29" t="n">
        <v>2.49</v>
      </c>
      <c r="EV1523" s="29" t="n">
        <v>2.393</v>
      </c>
      <c r="EW1523" s="29" t="n">
        <v>2.296</v>
      </c>
      <c r="EX1523" s="29" t="n">
        <v>2.281</v>
      </c>
      <c r="EY1523" s="29" t="n">
        <v>2.285</v>
      </c>
      <c r="EZ1523" s="29" t="n">
        <v>2.289</v>
      </c>
      <c r="FA1523" s="29" t="n">
        <v>2.297</v>
      </c>
      <c r="FB1523" s="29" t="n">
        <v>2.304</v>
      </c>
      <c r="FC1523" s="29" t="n">
        <v>2.331</v>
      </c>
      <c r="FD1523" s="29" t="n">
        <v>2.471</v>
      </c>
      <c r="FE1523" s="29" t="n">
        <v>2.612</v>
      </c>
      <c r="FF1523" s="29" t="n">
        <v>2.672</v>
      </c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29"/>
      <c r="GF1523" s="29"/>
      <c r="GG1523" s="29"/>
      <c r="GH1523" s="29"/>
      <c r="GI1523" s="29"/>
      <c r="GJ1523" s="29"/>
      <c r="GK1523" s="29"/>
      <c r="GL1523" s="29"/>
      <c r="GM1523" s="29"/>
      <c r="GN1523" s="29"/>
      <c r="GO1523" s="29"/>
      <c r="GP1523" s="29"/>
      <c r="GQ1523" s="29"/>
      <c r="GR1523" s="0"/>
      <c r="GS1523" s="0"/>
      <c r="GT1523" s="0"/>
      <c r="GU1523" s="0"/>
      <c r="GV1523" s="0"/>
      <c r="GW1523" s="0"/>
      <c r="GX1523" s="0"/>
      <c r="GY1523" s="0"/>
      <c r="GZ1523" s="0"/>
      <c r="HA1523" s="0"/>
      <c r="HB1523" s="0"/>
      <c r="HC1523" s="0"/>
      <c r="HD1523" s="0"/>
      <c r="HE1523" s="0"/>
      <c r="HF1523" s="0"/>
      <c r="HG1523" s="0"/>
      <c r="HH1523" s="0"/>
      <c r="HI1523" s="0"/>
      <c r="HJ1523" s="0"/>
      <c r="HK1523" s="0"/>
      <c r="HL1523" s="0"/>
      <c r="HM1523" s="0"/>
      <c r="HN1523" s="0"/>
      <c r="HO1523" s="0"/>
      <c r="HP1523" s="0"/>
      <c r="HQ1523" s="0"/>
      <c r="HR1523" s="0"/>
      <c r="HS1523" s="0"/>
      <c r="HT1523" s="0"/>
      <c r="HU1523" s="0"/>
      <c r="HV1523" s="0"/>
      <c r="HW1523" s="0"/>
      <c r="HX1523" s="0"/>
      <c r="HY1523" s="0"/>
      <c r="HZ1523" s="0"/>
      <c r="IA1523" s="0"/>
      <c r="IB1523" s="0"/>
      <c r="IC1523" s="0"/>
      <c r="ID1523" s="0"/>
      <c r="IE1523" s="0"/>
      <c r="IF1523" s="0"/>
      <c r="IG1523" s="0"/>
      <c r="IH1523" s="0"/>
      <c r="II1523" s="0"/>
      <c r="IJ1523" s="0"/>
      <c r="IK1523" s="0"/>
      <c r="IL1523" s="0"/>
      <c r="IM1523" s="0"/>
      <c r="IN1523" s="0"/>
      <c r="IO1523" s="0"/>
      <c r="IP1523" s="0"/>
      <c r="IQ1523" s="0"/>
      <c r="IR1523" s="0"/>
      <c r="IS1523" s="0"/>
      <c r="IT1523" s="0"/>
      <c r="IU1523" s="0"/>
      <c r="IV1523" s="0"/>
      <c r="IW1523" s="0"/>
    </row>
    <row r="1524" customFormat="false" ht="12.75" hidden="false" customHeight="false" outlineLevel="0" collapsed="false">
      <c r="A1524" s="1" t="n">
        <f aca="false">WEEKDAY(C1524,2)</f>
        <v>4</v>
      </c>
      <c r="B1524" s="1" t="n">
        <f aca="false">MONTH(C1524)</f>
        <v>1</v>
      </c>
      <c r="C1524" s="23" t="n">
        <v>36181</v>
      </c>
      <c r="D1524" s="0" t="n">
        <f aca="false">MONTH(R1524)</f>
        <v>1</v>
      </c>
      <c r="E1524" s="0" t="n">
        <f aca="false">YEAR(R1524)</f>
        <v>1999</v>
      </c>
      <c r="F1524" s="3" t="n">
        <f aca="false">L1524-K1524</f>
        <v>0.313628571428571</v>
      </c>
      <c r="G1524" s="3" t="n">
        <f aca="false">N1524-M1524</f>
        <v>0.0684166666666664</v>
      </c>
      <c r="H1524" s="3" t="n">
        <f aca="false">O1524-N1524</f>
        <v>0.0464166666666666</v>
      </c>
      <c r="I1524" s="3" t="n">
        <f aca="false">O1524-M1524</f>
        <v>0.114833333333333</v>
      </c>
      <c r="J1524" s="4" t="n">
        <f aca="false">VLOOKUP(C1524,'Nymex hist.'!A:B,2,0)</f>
        <v>1.892</v>
      </c>
      <c r="K1524" s="4" t="n">
        <f aca="false">AVERAGE(CO1524:CU1524)</f>
        <v>1.97357142857143</v>
      </c>
      <c r="L1524" s="4" t="n">
        <f aca="false">AVERAGE(CV1524:CZ1524)</f>
        <v>2.2872</v>
      </c>
      <c r="M1524" s="4" t="n">
        <f aca="false">SUMIF($S$3:$FQ$3,$E1524+1,$S1524:$FQ1524)/COUNTIF($S$3:$FQ$3,$E1524+1)</f>
        <v>2.22316666666667</v>
      </c>
      <c r="N1524" s="4" t="n">
        <f aca="false">SUMIF($S$3:$FQ$3,$E1524+2,$S1524:$FQ1524)/COUNTIF($S$3:$FQ$3,$E1524+2)</f>
        <v>2.29158333333333</v>
      </c>
      <c r="O1524" s="4" t="n">
        <f aca="false">SUMIF($S$3:$FQ$3,$E1524+3,$S1524:$FQ1524)/COUNTIF($S$3:$FQ$3,$E1524+3)</f>
        <v>2.338</v>
      </c>
      <c r="P1524" s="4" t="n">
        <f aca="false">SUMIF($S$3:$FQ$3,$E1524+4,$S1524:$FQ1524)/COUNTIF($S$3:$FQ$3,$E1524+4)</f>
        <v>2.383</v>
      </c>
      <c r="Q1524" s="4" t="n">
        <f aca="false">SUMIF($S$3:$FQ$3,$E1524+5,$S1524:$FQ1524)/COUNTIF($S$3:$FQ$3,$E1524+5)</f>
        <v>2.438</v>
      </c>
      <c r="R1524" s="21" t="n">
        <v>36181</v>
      </c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  <c r="AJ1524" s="37"/>
      <c r="AK1524" s="32"/>
      <c r="AL1524" s="32"/>
      <c r="AM1524" s="32"/>
      <c r="AN1524" s="32"/>
      <c r="AO1524" s="32"/>
      <c r="AP1524" s="32"/>
      <c r="AQ1524" s="32"/>
      <c r="AR1524" s="32"/>
      <c r="AS1524" s="32"/>
      <c r="AT1524" s="32"/>
      <c r="AU1524" s="32"/>
      <c r="AV1524" s="32"/>
      <c r="AW1524" s="32"/>
      <c r="AX1524" s="32"/>
      <c r="AY1524" s="32"/>
      <c r="AZ1524" s="32"/>
      <c r="BA1524" s="32"/>
      <c r="BB1524" s="32"/>
      <c r="BC1524" s="32"/>
      <c r="BD1524" s="32"/>
      <c r="BE1524" s="32"/>
      <c r="BF1524" s="32"/>
      <c r="BG1524" s="32"/>
      <c r="BH1524" s="32"/>
      <c r="BI1524" s="32"/>
      <c r="BJ1524" s="32"/>
      <c r="BK1524" s="32"/>
      <c r="BL1524" s="32"/>
      <c r="BM1524" s="32"/>
      <c r="BN1524" s="32"/>
      <c r="BO1524" s="32"/>
      <c r="BP1524" s="32"/>
      <c r="BQ1524" s="32"/>
      <c r="BR1524" s="32"/>
      <c r="BS1524" s="32"/>
      <c r="BT1524" s="32"/>
      <c r="BU1524" s="32"/>
      <c r="BV1524" s="32"/>
      <c r="BW1524" s="32"/>
      <c r="BX1524" s="32"/>
      <c r="BY1524" s="32"/>
      <c r="BZ1524" s="32"/>
      <c r="CA1524" s="32"/>
      <c r="CB1524" s="32"/>
      <c r="CC1524" s="32"/>
      <c r="CD1524" s="32"/>
      <c r="CE1524" s="32"/>
      <c r="CF1524" s="32"/>
      <c r="CG1524" s="32"/>
      <c r="CH1524" s="32"/>
      <c r="CI1524" s="32"/>
      <c r="CJ1524" s="32"/>
      <c r="CK1524" s="32"/>
      <c r="CL1524" s="32"/>
      <c r="CM1524" s="32" t="n">
        <v>1.892</v>
      </c>
      <c r="CN1524" s="32" t="n">
        <v>1.908</v>
      </c>
      <c r="CO1524" s="32" t="n">
        <v>1.921</v>
      </c>
      <c r="CP1524" s="32" t="n">
        <v>1.932</v>
      </c>
      <c r="CQ1524" s="32" t="n">
        <v>1.95</v>
      </c>
      <c r="CR1524" s="32" t="n">
        <v>1.97</v>
      </c>
      <c r="CS1524" s="32" t="n">
        <v>1.987</v>
      </c>
      <c r="CT1524" s="32" t="n">
        <v>2.005</v>
      </c>
      <c r="CU1524" s="32" t="n">
        <v>2.05</v>
      </c>
      <c r="CV1524" s="32" t="n">
        <v>2.19</v>
      </c>
      <c r="CW1524" s="32" t="n">
        <v>2.34</v>
      </c>
      <c r="CX1524" s="32" t="n">
        <v>2.385</v>
      </c>
      <c r="CY1524" s="32" t="n">
        <v>2.307</v>
      </c>
      <c r="CZ1524" s="32" t="n">
        <v>2.214</v>
      </c>
      <c r="DA1524" s="32" t="n">
        <v>2.145</v>
      </c>
      <c r="DB1524" s="32" t="n">
        <v>2.119</v>
      </c>
      <c r="DC1524" s="32" t="n">
        <v>2.13</v>
      </c>
      <c r="DD1524" s="32" t="n">
        <v>2.145</v>
      </c>
      <c r="DE1524" s="32" t="n">
        <v>2.149</v>
      </c>
      <c r="DF1524" s="32" t="n">
        <v>2.152</v>
      </c>
      <c r="DG1524" s="32" t="n">
        <v>2.174</v>
      </c>
      <c r="DH1524" s="32" t="n">
        <v>2.303</v>
      </c>
      <c r="DI1524" s="32" t="n">
        <v>2.455</v>
      </c>
      <c r="DJ1524" s="32" t="n">
        <v>2.495</v>
      </c>
      <c r="DK1524" s="32" t="n">
        <v>2.395</v>
      </c>
      <c r="DL1524" s="32" t="n">
        <v>2.298</v>
      </c>
      <c r="DM1524" s="32" t="n">
        <v>2.201</v>
      </c>
      <c r="DN1524" s="32" t="n">
        <v>2.186</v>
      </c>
      <c r="DO1524" s="32" t="n">
        <v>2.19</v>
      </c>
      <c r="DP1524" s="32" t="n">
        <v>2.194</v>
      </c>
      <c r="DQ1524" s="32" t="n">
        <v>2.202</v>
      </c>
      <c r="DR1524" s="32" t="n">
        <v>2.209</v>
      </c>
      <c r="DS1524" s="32" t="n">
        <v>2.236</v>
      </c>
      <c r="DT1524" s="32" t="n">
        <v>2.376</v>
      </c>
      <c r="DU1524" s="32" t="n">
        <v>2.517</v>
      </c>
      <c r="DV1524" s="32" t="n">
        <v>2.557</v>
      </c>
      <c r="DW1524" s="32" t="n">
        <v>2.44</v>
      </c>
      <c r="DX1524" s="32" t="n">
        <v>2.343</v>
      </c>
      <c r="DY1524" s="32" t="n">
        <v>2.246</v>
      </c>
      <c r="DZ1524" s="32" t="n">
        <v>2.231</v>
      </c>
      <c r="EA1524" s="32" t="n">
        <v>2.235</v>
      </c>
      <c r="EB1524" s="32" t="n">
        <v>2.239</v>
      </c>
      <c r="EC1524" s="32" t="n">
        <v>2.247</v>
      </c>
      <c r="ED1524" s="32" t="n">
        <v>2.254</v>
      </c>
      <c r="EE1524" s="32" t="n">
        <v>2.281</v>
      </c>
      <c r="EF1524" s="32" t="n">
        <v>2.421</v>
      </c>
      <c r="EG1524" s="32" t="n">
        <v>2.562</v>
      </c>
      <c r="EH1524" s="32" t="n">
        <v>2.602</v>
      </c>
      <c r="EI1524" s="32" t="n">
        <v>2.485</v>
      </c>
      <c r="EJ1524" s="32" t="n">
        <v>2.388</v>
      </c>
      <c r="EK1524" s="32" t="n">
        <v>2.291</v>
      </c>
      <c r="EL1524" s="32" t="n">
        <v>2.276</v>
      </c>
      <c r="EM1524" s="32" t="n">
        <v>2.28</v>
      </c>
      <c r="EN1524" s="32" t="n">
        <v>2.284</v>
      </c>
      <c r="EO1524" s="32" t="n">
        <v>2.292</v>
      </c>
      <c r="EP1524" s="32" t="n">
        <v>2.299</v>
      </c>
      <c r="EQ1524" s="32" t="n">
        <v>2.326</v>
      </c>
      <c r="ER1524" s="32" t="n">
        <v>2.466</v>
      </c>
      <c r="ES1524" s="32" t="n">
        <v>2.607</v>
      </c>
      <c r="ET1524" s="32" t="n">
        <v>2.657</v>
      </c>
      <c r="EU1524" s="32" t="n">
        <v>2.54</v>
      </c>
      <c r="EV1524" s="32" t="n">
        <v>2.443</v>
      </c>
      <c r="EW1524" s="32" t="n">
        <v>2.346</v>
      </c>
      <c r="EX1524" s="32" t="n">
        <v>2.331</v>
      </c>
      <c r="EY1524" s="32" t="n">
        <v>2.335</v>
      </c>
      <c r="EZ1524" s="32" t="n">
        <v>2.339</v>
      </c>
      <c r="FA1524" s="32" t="n">
        <v>2.347</v>
      </c>
      <c r="FB1524" s="32" t="n">
        <v>2.354</v>
      </c>
      <c r="FC1524" s="32" t="n">
        <v>2.381</v>
      </c>
      <c r="FD1524" s="32" t="n">
        <v>2.521</v>
      </c>
      <c r="FE1524" s="32" t="n">
        <v>2.662</v>
      </c>
      <c r="FF1524" s="32" t="n">
        <v>2.722</v>
      </c>
      <c r="FG1524" s="32"/>
      <c r="FH1524" s="32"/>
      <c r="FI1524" s="32"/>
      <c r="FJ1524" s="32"/>
      <c r="FK1524" s="32"/>
      <c r="FL1524" s="32"/>
      <c r="FM1524" s="32"/>
      <c r="FN1524" s="32"/>
      <c r="FO1524" s="32"/>
      <c r="FP1524" s="32"/>
      <c r="FQ1524" s="32"/>
      <c r="FR1524" s="32"/>
      <c r="FS1524" s="32"/>
      <c r="FT1524" s="32"/>
      <c r="FU1524" s="32"/>
      <c r="FV1524" s="32"/>
      <c r="FW1524" s="32"/>
      <c r="FX1524" s="32"/>
      <c r="FY1524" s="32"/>
      <c r="FZ1524" s="32"/>
      <c r="GA1524" s="32"/>
      <c r="GB1524" s="32"/>
      <c r="GC1524" s="32"/>
      <c r="GD1524" s="32"/>
      <c r="GE1524" s="32"/>
      <c r="GF1524" s="32"/>
      <c r="GG1524" s="32"/>
      <c r="GH1524" s="32"/>
      <c r="GI1524" s="32"/>
      <c r="GJ1524" s="32"/>
      <c r="GK1524" s="32"/>
      <c r="GL1524" s="32"/>
      <c r="GM1524" s="32"/>
      <c r="GN1524" s="32"/>
      <c r="GO1524" s="32"/>
      <c r="GP1524" s="32"/>
      <c r="GQ1524" s="32"/>
    </row>
    <row r="1525" customFormat="false" ht="12.75" hidden="true" customHeight="false" outlineLevel="0" collapsed="false">
      <c r="A1525" s="0" t="n">
        <f aca="false">WEEKDAY(C1525,2)</f>
        <v>5</v>
      </c>
      <c r="B1525" s="0" t="n">
        <f aca="false">MONTH(C1525)</f>
        <v>1</v>
      </c>
      <c r="C1525" s="23" t="n">
        <v>36182</v>
      </c>
      <c r="D1525" s="0" t="n">
        <f aca="false">MONTH(R1525)</f>
        <v>1</v>
      </c>
      <c r="E1525" s="0" t="n">
        <f aca="false">YEAR(R1525)</f>
        <v>1999</v>
      </c>
      <c r="F1525" s="35" t="n">
        <f aca="false">L1525-K1525</f>
        <v>0.350742857142857</v>
      </c>
      <c r="G1525" s="24" t="n">
        <f aca="false">N1525-M1525</f>
        <v>0.0700833333333333</v>
      </c>
      <c r="H1525" s="24" t="n">
        <f aca="false">O1525-N1525</f>
        <v>0.0464166666666666</v>
      </c>
      <c r="I1525" s="24" t="n">
        <f aca="false">O1525-M1525</f>
        <v>0.1165</v>
      </c>
      <c r="J1525" s="25" t="n">
        <f aca="false">VLOOKUP(C1525,'Nymex hist.'!A:B,2,0)</f>
        <v>1.778</v>
      </c>
      <c r="K1525" s="34" t="n">
        <f aca="false">AVERAGE(CO1525:CU1525)</f>
        <v>1.92185714285714</v>
      </c>
      <c r="L1525" s="34" t="n">
        <f aca="false">AVERAGE(CV1525:CZ1525)</f>
        <v>2.2726</v>
      </c>
      <c r="M1525" s="27" t="n">
        <f aca="false">SUMIF($S$3:$FQ$3,$E1525+1,$S1525:$FQ1525)/COUNTIF($S$3:$FQ$3,$E1525+1)</f>
        <v>2.2165</v>
      </c>
      <c r="N1525" s="27" t="n">
        <f aca="false">SUMIF($S$3:$FQ$3,$E1525+2,$S1525:$FQ1525)/COUNTIF($S$3:$FQ$3,$E1525+2)</f>
        <v>2.28658333333333</v>
      </c>
      <c r="O1525" s="27" t="n">
        <f aca="false">SUMIF($S$3:$FQ$3,$E1525+3,$S1525:$FQ1525)/COUNTIF($S$3:$FQ$3,$E1525+3)</f>
        <v>2.333</v>
      </c>
      <c r="P1525" s="27" t="n">
        <f aca="false">SUMIF($S$3:$FQ$3,$E1525+4,$S1525:$FQ1525)/COUNTIF($S$3:$FQ$3,$E1525+4)</f>
        <v>2.378</v>
      </c>
      <c r="Q1525" s="27" t="n">
        <f aca="false">SUMIF($S$3:$FQ$3,$E1525+5,$S1525:$FQ1525)/COUNTIF($S$3:$FQ$3,$E1525+5)</f>
        <v>2.433</v>
      </c>
      <c r="R1525" s="28" t="n">
        <v>36182</v>
      </c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30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 t="n">
        <v>1.778</v>
      </c>
      <c r="CN1525" s="29" t="n">
        <v>1.805</v>
      </c>
      <c r="CO1525" s="29" t="n">
        <v>1.835</v>
      </c>
      <c r="CP1525" s="29" t="n">
        <v>1.865</v>
      </c>
      <c r="CQ1525" s="29" t="n">
        <v>1.893</v>
      </c>
      <c r="CR1525" s="29" t="n">
        <v>1.92</v>
      </c>
      <c r="CS1525" s="29" t="n">
        <v>1.945</v>
      </c>
      <c r="CT1525" s="29" t="n">
        <v>1.97</v>
      </c>
      <c r="CU1525" s="29" t="n">
        <v>2.025</v>
      </c>
      <c r="CV1525" s="29" t="n">
        <v>2.17</v>
      </c>
      <c r="CW1525" s="29" t="n">
        <v>2.322</v>
      </c>
      <c r="CX1525" s="29" t="n">
        <v>2.37</v>
      </c>
      <c r="CY1525" s="29" t="n">
        <v>2.295</v>
      </c>
      <c r="CZ1525" s="29" t="n">
        <v>2.206</v>
      </c>
      <c r="DA1525" s="29" t="n">
        <v>2.14</v>
      </c>
      <c r="DB1525" s="29" t="n">
        <v>2.114</v>
      </c>
      <c r="DC1525" s="29" t="n">
        <v>2.125</v>
      </c>
      <c r="DD1525" s="29" t="n">
        <v>2.14</v>
      </c>
      <c r="DE1525" s="29" t="n">
        <v>2.144</v>
      </c>
      <c r="DF1525" s="29" t="n">
        <v>2.147</v>
      </c>
      <c r="DG1525" s="29" t="n">
        <v>2.169</v>
      </c>
      <c r="DH1525" s="29" t="n">
        <v>2.298</v>
      </c>
      <c r="DI1525" s="29" t="n">
        <v>2.45</v>
      </c>
      <c r="DJ1525" s="29" t="n">
        <v>2.49</v>
      </c>
      <c r="DK1525" s="29" t="n">
        <v>2.39</v>
      </c>
      <c r="DL1525" s="29" t="n">
        <v>2.293</v>
      </c>
      <c r="DM1525" s="29" t="n">
        <v>2.196</v>
      </c>
      <c r="DN1525" s="29" t="n">
        <v>2.181</v>
      </c>
      <c r="DO1525" s="29" t="n">
        <v>2.185</v>
      </c>
      <c r="DP1525" s="29" t="n">
        <v>2.189</v>
      </c>
      <c r="DQ1525" s="29" t="n">
        <v>2.197</v>
      </c>
      <c r="DR1525" s="29" t="n">
        <v>2.204</v>
      </c>
      <c r="DS1525" s="29" t="n">
        <v>2.231</v>
      </c>
      <c r="DT1525" s="29" t="n">
        <v>2.371</v>
      </c>
      <c r="DU1525" s="29" t="n">
        <v>2.512</v>
      </c>
      <c r="DV1525" s="29" t="n">
        <v>2.552</v>
      </c>
      <c r="DW1525" s="29" t="n">
        <v>2.435</v>
      </c>
      <c r="DX1525" s="29" t="n">
        <v>2.338</v>
      </c>
      <c r="DY1525" s="29" t="n">
        <v>2.241</v>
      </c>
      <c r="DZ1525" s="29" t="n">
        <v>2.226</v>
      </c>
      <c r="EA1525" s="29" t="n">
        <v>2.23</v>
      </c>
      <c r="EB1525" s="29" t="n">
        <v>2.234</v>
      </c>
      <c r="EC1525" s="29" t="n">
        <v>2.242</v>
      </c>
      <c r="ED1525" s="29" t="n">
        <v>2.249</v>
      </c>
      <c r="EE1525" s="29" t="n">
        <v>2.276</v>
      </c>
      <c r="EF1525" s="29" t="n">
        <v>2.416</v>
      </c>
      <c r="EG1525" s="29" t="n">
        <v>2.557</v>
      </c>
      <c r="EH1525" s="29" t="n">
        <v>2.597</v>
      </c>
      <c r="EI1525" s="29" t="n">
        <v>2.48</v>
      </c>
      <c r="EJ1525" s="29" t="n">
        <v>2.383</v>
      </c>
      <c r="EK1525" s="29" t="n">
        <v>2.286</v>
      </c>
      <c r="EL1525" s="29" t="n">
        <v>2.271</v>
      </c>
      <c r="EM1525" s="29" t="n">
        <v>2.275</v>
      </c>
      <c r="EN1525" s="29" t="n">
        <v>2.279</v>
      </c>
      <c r="EO1525" s="29" t="n">
        <v>2.287</v>
      </c>
      <c r="EP1525" s="29" t="n">
        <v>2.294</v>
      </c>
      <c r="EQ1525" s="29" t="n">
        <v>2.321</v>
      </c>
      <c r="ER1525" s="29" t="n">
        <v>2.461</v>
      </c>
      <c r="ES1525" s="29" t="n">
        <v>2.602</v>
      </c>
      <c r="ET1525" s="29" t="n">
        <v>2.652</v>
      </c>
      <c r="EU1525" s="29" t="n">
        <v>2.535</v>
      </c>
      <c r="EV1525" s="29" t="n">
        <v>2.438</v>
      </c>
      <c r="EW1525" s="29" t="n">
        <v>2.341</v>
      </c>
      <c r="EX1525" s="29" t="n">
        <v>2.326</v>
      </c>
      <c r="EY1525" s="29" t="n">
        <v>2.33</v>
      </c>
      <c r="EZ1525" s="29" t="n">
        <v>2.334</v>
      </c>
      <c r="FA1525" s="29" t="n">
        <v>2.342</v>
      </c>
      <c r="FB1525" s="29" t="n">
        <v>2.349</v>
      </c>
      <c r="FC1525" s="29" t="n">
        <v>2.376</v>
      </c>
      <c r="FD1525" s="29" t="n">
        <v>2.516</v>
      </c>
      <c r="FE1525" s="29" t="n">
        <v>2.657</v>
      </c>
      <c r="FF1525" s="29" t="n">
        <v>2.717</v>
      </c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29"/>
      <c r="GF1525" s="29"/>
      <c r="GG1525" s="29"/>
      <c r="GH1525" s="29"/>
      <c r="GI1525" s="29"/>
      <c r="GJ1525" s="29"/>
      <c r="GK1525" s="29"/>
      <c r="GL1525" s="29"/>
      <c r="GM1525" s="29"/>
      <c r="GN1525" s="29"/>
      <c r="GO1525" s="29"/>
      <c r="GP1525" s="29"/>
      <c r="GQ1525" s="29"/>
      <c r="GR1525" s="0"/>
      <c r="GS1525" s="0"/>
      <c r="GT1525" s="0"/>
      <c r="GU1525" s="0"/>
      <c r="GV1525" s="0"/>
      <c r="GW1525" s="0"/>
      <c r="GX1525" s="0"/>
      <c r="GY1525" s="0"/>
      <c r="GZ1525" s="0"/>
      <c r="HA1525" s="0"/>
      <c r="HB1525" s="0"/>
      <c r="HC1525" s="0"/>
      <c r="HD1525" s="0"/>
      <c r="HE1525" s="0"/>
      <c r="HF1525" s="0"/>
      <c r="HG1525" s="0"/>
      <c r="HH1525" s="0"/>
      <c r="HI1525" s="0"/>
      <c r="HJ1525" s="0"/>
      <c r="HK1525" s="0"/>
      <c r="HL1525" s="0"/>
      <c r="HM1525" s="0"/>
      <c r="HN1525" s="0"/>
      <c r="HO1525" s="0"/>
      <c r="HP1525" s="0"/>
      <c r="HQ1525" s="0"/>
      <c r="HR1525" s="0"/>
      <c r="HS1525" s="0"/>
      <c r="HT1525" s="0"/>
      <c r="HU1525" s="0"/>
      <c r="HV1525" s="0"/>
      <c r="HW1525" s="0"/>
      <c r="HX1525" s="0"/>
      <c r="HY1525" s="0"/>
      <c r="HZ1525" s="0"/>
      <c r="IA1525" s="0"/>
      <c r="IB1525" s="0"/>
      <c r="IC1525" s="0"/>
      <c r="ID1525" s="0"/>
      <c r="IE1525" s="0"/>
      <c r="IF1525" s="0"/>
      <c r="IG1525" s="0"/>
      <c r="IH1525" s="0"/>
      <c r="II1525" s="0"/>
      <c r="IJ1525" s="0"/>
      <c r="IK1525" s="0"/>
      <c r="IL1525" s="0"/>
      <c r="IM1525" s="0"/>
      <c r="IN1525" s="0"/>
      <c r="IO1525" s="0"/>
      <c r="IP1525" s="0"/>
      <c r="IQ1525" s="0"/>
      <c r="IR1525" s="0"/>
      <c r="IS1525" s="0"/>
      <c r="IT1525" s="0"/>
      <c r="IU1525" s="0"/>
      <c r="IV1525" s="0"/>
      <c r="IW1525" s="0"/>
    </row>
    <row r="1526" customFormat="false" ht="12.75" hidden="true" customHeight="false" outlineLevel="0" collapsed="false">
      <c r="A1526" s="0" t="n">
        <f aca="false">WEEKDAY(C1526,2)</f>
        <v>1</v>
      </c>
      <c r="B1526" s="0" t="n">
        <f aca="false">MONTH(C1526)</f>
        <v>1</v>
      </c>
      <c r="C1526" s="23" t="n">
        <v>36185</v>
      </c>
      <c r="D1526" s="0" t="n">
        <f aca="false">MONTH(R1526)</f>
        <v>1</v>
      </c>
      <c r="E1526" s="0" t="n">
        <f aca="false">YEAR(R1526)</f>
        <v>1999</v>
      </c>
      <c r="F1526" s="35" t="n">
        <f aca="false">L1526-K1526</f>
        <v>0.369</v>
      </c>
      <c r="G1526" s="24" t="n">
        <f aca="false">N1526-M1526</f>
        <v>0.0830000000000002</v>
      </c>
      <c r="H1526" s="24" t="n">
        <f aca="false">O1526-N1526</f>
        <v>0.0464166666666666</v>
      </c>
      <c r="I1526" s="24" t="n">
        <f aca="false">O1526-M1526</f>
        <v>0.129416666666667</v>
      </c>
      <c r="J1526" s="25" t="n">
        <f aca="false">VLOOKUP(C1526,'Nymex hist.'!A:B,2,0)</f>
        <v>1.714</v>
      </c>
      <c r="K1526" s="34" t="n">
        <f aca="false">AVERAGE(CO1526:CU1526)</f>
        <v>1.884</v>
      </c>
      <c r="L1526" s="34" t="n">
        <f aca="false">AVERAGE(CV1526:CZ1526)</f>
        <v>2.253</v>
      </c>
      <c r="M1526" s="27" t="n">
        <f aca="false">SUMIF($S$3:$FQ$3,$E1526+1,$S1526:$FQ1526)/COUNTIF($S$3:$FQ$3,$E1526+1)</f>
        <v>2.20358333333333</v>
      </c>
      <c r="N1526" s="27" t="n">
        <f aca="false">SUMIF($S$3:$FQ$3,$E1526+2,$S1526:$FQ1526)/COUNTIF($S$3:$FQ$3,$E1526+2)</f>
        <v>2.28658333333333</v>
      </c>
      <c r="O1526" s="27" t="n">
        <f aca="false">SUMIF($S$3:$FQ$3,$E1526+3,$S1526:$FQ1526)/COUNTIF($S$3:$FQ$3,$E1526+3)</f>
        <v>2.333</v>
      </c>
      <c r="P1526" s="27" t="n">
        <f aca="false">SUMIF($S$3:$FQ$3,$E1526+4,$S1526:$FQ1526)/COUNTIF($S$3:$FQ$3,$E1526+4)</f>
        <v>2.378</v>
      </c>
      <c r="Q1526" s="27" t="n">
        <f aca="false">SUMIF($S$3:$FQ$3,$E1526+5,$S1526:$FQ1526)/COUNTIF($S$3:$FQ$3,$E1526+5)</f>
        <v>2.433</v>
      </c>
      <c r="R1526" s="28" t="n">
        <v>36185</v>
      </c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30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 t="n">
        <v>1.714</v>
      </c>
      <c r="CN1526" s="29" t="n">
        <v>1.744</v>
      </c>
      <c r="CO1526" s="29" t="n">
        <v>1.784</v>
      </c>
      <c r="CP1526" s="29" t="n">
        <v>1.822</v>
      </c>
      <c r="CQ1526" s="29" t="n">
        <v>1.852</v>
      </c>
      <c r="CR1526" s="29" t="n">
        <v>1.882</v>
      </c>
      <c r="CS1526" s="29" t="n">
        <v>1.91</v>
      </c>
      <c r="CT1526" s="29" t="n">
        <v>1.938</v>
      </c>
      <c r="CU1526" s="29" t="n">
        <v>2</v>
      </c>
      <c r="CV1526" s="29" t="n">
        <v>2.15</v>
      </c>
      <c r="CW1526" s="29" t="n">
        <v>2.3</v>
      </c>
      <c r="CX1526" s="29" t="n">
        <v>2.35</v>
      </c>
      <c r="CY1526" s="29" t="n">
        <v>2.275</v>
      </c>
      <c r="CZ1526" s="29" t="n">
        <v>2.19</v>
      </c>
      <c r="DA1526" s="29" t="n">
        <v>2.122</v>
      </c>
      <c r="DB1526" s="29" t="n">
        <v>2.096</v>
      </c>
      <c r="DC1526" s="29" t="n">
        <v>2.112</v>
      </c>
      <c r="DD1526" s="29" t="n">
        <v>2.129</v>
      </c>
      <c r="DE1526" s="29" t="n">
        <v>2.134</v>
      </c>
      <c r="DF1526" s="29" t="n">
        <v>2.138</v>
      </c>
      <c r="DG1526" s="29" t="n">
        <v>2.161</v>
      </c>
      <c r="DH1526" s="29" t="n">
        <v>2.291</v>
      </c>
      <c r="DI1526" s="29" t="n">
        <v>2.445</v>
      </c>
      <c r="DJ1526" s="29" t="n">
        <v>2.49</v>
      </c>
      <c r="DK1526" s="29" t="n">
        <v>2.39</v>
      </c>
      <c r="DL1526" s="29" t="n">
        <v>2.293</v>
      </c>
      <c r="DM1526" s="29" t="n">
        <v>2.196</v>
      </c>
      <c r="DN1526" s="29" t="n">
        <v>2.181</v>
      </c>
      <c r="DO1526" s="29" t="n">
        <v>2.185</v>
      </c>
      <c r="DP1526" s="29" t="n">
        <v>2.189</v>
      </c>
      <c r="DQ1526" s="29" t="n">
        <v>2.197</v>
      </c>
      <c r="DR1526" s="29" t="n">
        <v>2.204</v>
      </c>
      <c r="DS1526" s="29" t="n">
        <v>2.231</v>
      </c>
      <c r="DT1526" s="29" t="n">
        <v>2.371</v>
      </c>
      <c r="DU1526" s="29" t="n">
        <v>2.512</v>
      </c>
      <c r="DV1526" s="29" t="n">
        <v>2.552</v>
      </c>
      <c r="DW1526" s="29" t="n">
        <v>2.435</v>
      </c>
      <c r="DX1526" s="29" t="n">
        <v>2.338</v>
      </c>
      <c r="DY1526" s="29" t="n">
        <v>2.241</v>
      </c>
      <c r="DZ1526" s="29" t="n">
        <v>2.226</v>
      </c>
      <c r="EA1526" s="29" t="n">
        <v>2.23</v>
      </c>
      <c r="EB1526" s="29" t="n">
        <v>2.234</v>
      </c>
      <c r="EC1526" s="29" t="n">
        <v>2.242</v>
      </c>
      <c r="ED1526" s="29" t="n">
        <v>2.249</v>
      </c>
      <c r="EE1526" s="29" t="n">
        <v>2.276</v>
      </c>
      <c r="EF1526" s="29" t="n">
        <v>2.416</v>
      </c>
      <c r="EG1526" s="29" t="n">
        <v>2.557</v>
      </c>
      <c r="EH1526" s="29" t="n">
        <v>2.597</v>
      </c>
      <c r="EI1526" s="29" t="n">
        <v>2.48</v>
      </c>
      <c r="EJ1526" s="29" t="n">
        <v>2.383</v>
      </c>
      <c r="EK1526" s="29" t="n">
        <v>2.286</v>
      </c>
      <c r="EL1526" s="29" t="n">
        <v>2.271</v>
      </c>
      <c r="EM1526" s="29" t="n">
        <v>2.275</v>
      </c>
      <c r="EN1526" s="29" t="n">
        <v>2.279</v>
      </c>
      <c r="EO1526" s="29" t="n">
        <v>2.287</v>
      </c>
      <c r="EP1526" s="29" t="n">
        <v>2.294</v>
      </c>
      <c r="EQ1526" s="29" t="n">
        <v>2.321</v>
      </c>
      <c r="ER1526" s="29" t="n">
        <v>2.461</v>
      </c>
      <c r="ES1526" s="29" t="n">
        <v>2.602</v>
      </c>
      <c r="ET1526" s="29" t="n">
        <v>2.652</v>
      </c>
      <c r="EU1526" s="29" t="n">
        <v>2.535</v>
      </c>
      <c r="EV1526" s="29" t="n">
        <v>2.438</v>
      </c>
      <c r="EW1526" s="29" t="n">
        <v>2.341</v>
      </c>
      <c r="EX1526" s="29" t="n">
        <v>2.326</v>
      </c>
      <c r="EY1526" s="29" t="n">
        <v>2.33</v>
      </c>
      <c r="EZ1526" s="29" t="n">
        <v>2.334</v>
      </c>
      <c r="FA1526" s="29" t="n">
        <v>2.342</v>
      </c>
      <c r="FB1526" s="29" t="n">
        <v>2.349</v>
      </c>
      <c r="FC1526" s="29" t="n">
        <v>2.376</v>
      </c>
      <c r="FD1526" s="29" t="n">
        <v>2.516</v>
      </c>
      <c r="FE1526" s="29" t="n">
        <v>2.657</v>
      </c>
      <c r="FF1526" s="29" t="n">
        <v>2.717</v>
      </c>
      <c r="FG1526" s="29"/>
      <c r="FH1526" s="29"/>
      <c r="FI1526" s="29"/>
      <c r="FJ1526" s="29"/>
      <c r="FK1526" s="29"/>
      <c r="FL1526" s="29"/>
      <c r="FM1526" s="29"/>
      <c r="FN1526" s="29"/>
      <c r="FO1526" s="29"/>
      <c r="FP1526" s="29"/>
      <c r="FQ1526" s="29"/>
      <c r="FR1526" s="29"/>
      <c r="FS1526" s="29"/>
      <c r="FT1526" s="29"/>
      <c r="FU1526" s="29"/>
      <c r="FV1526" s="29"/>
      <c r="FW1526" s="29"/>
      <c r="FX1526" s="29"/>
      <c r="FY1526" s="29"/>
      <c r="FZ1526" s="29"/>
      <c r="GA1526" s="29"/>
      <c r="GB1526" s="29"/>
      <c r="GC1526" s="29"/>
      <c r="GD1526" s="29"/>
      <c r="GE1526" s="29"/>
      <c r="GF1526" s="29"/>
      <c r="GG1526" s="29"/>
      <c r="GH1526" s="29"/>
      <c r="GI1526" s="29"/>
      <c r="GJ1526" s="29"/>
      <c r="GK1526" s="29"/>
      <c r="GL1526" s="29"/>
      <c r="GM1526" s="29"/>
      <c r="GN1526" s="29"/>
      <c r="GO1526" s="29"/>
      <c r="GP1526" s="29"/>
      <c r="GQ1526" s="29"/>
      <c r="GR1526" s="0"/>
      <c r="GS1526" s="0"/>
      <c r="GT1526" s="0"/>
      <c r="GU1526" s="0"/>
      <c r="GV1526" s="0"/>
      <c r="GW1526" s="0"/>
      <c r="GX1526" s="0"/>
      <c r="GY1526" s="0"/>
      <c r="GZ1526" s="0"/>
      <c r="HA1526" s="0"/>
      <c r="HB1526" s="0"/>
      <c r="HC1526" s="0"/>
      <c r="HD1526" s="0"/>
      <c r="HE1526" s="0"/>
      <c r="HF1526" s="0"/>
      <c r="HG1526" s="0"/>
      <c r="HH1526" s="0"/>
      <c r="HI1526" s="0"/>
      <c r="HJ1526" s="0"/>
      <c r="HK1526" s="0"/>
      <c r="HL1526" s="0"/>
      <c r="HM1526" s="0"/>
      <c r="HN1526" s="0"/>
      <c r="HO1526" s="0"/>
      <c r="HP1526" s="0"/>
      <c r="HQ1526" s="0"/>
      <c r="HR1526" s="0"/>
      <c r="HS1526" s="0"/>
      <c r="HT1526" s="0"/>
      <c r="HU1526" s="0"/>
      <c r="HV1526" s="0"/>
      <c r="HW1526" s="0"/>
      <c r="HX1526" s="0"/>
      <c r="HY1526" s="0"/>
      <c r="HZ1526" s="0"/>
      <c r="IA1526" s="0"/>
      <c r="IB1526" s="0"/>
      <c r="IC1526" s="0"/>
      <c r="ID1526" s="0"/>
      <c r="IE1526" s="0"/>
      <c r="IF1526" s="0"/>
      <c r="IG1526" s="0"/>
      <c r="IH1526" s="0"/>
      <c r="II1526" s="0"/>
      <c r="IJ1526" s="0"/>
      <c r="IK1526" s="0"/>
      <c r="IL1526" s="0"/>
      <c r="IM1526" s="0"/>
      <c r="IN1526" s="0"/>
      <c r="IO1526" s="0"/>
      <c r="IP1526" s="0"/>
      <c r="IQ1526" s="0"/>
      <c r="IR1526" s="0"/>
      <c r="IS1526" s="0"/>
      <c r="IT1526" s="0"/>
      <c r="IU1526" s="0"/>
      <c r="IV1526" s="0"/>
      <c r="IW1526" s="0"/>
    </row>
    <row r="1527" customFormat="false" ht="12.75" hidden="true" customHeight="false" outlineLevel="0" collapsed="false">
      <c r="A1527" s="0" t="n">
        <f aca="false">WEEKDAY(C1527,2)</f>
        <v>2</v>
      </c>
      <c r="B1527" s="0" t="n">
        <f aca="false">MONTH(C1527)</f>
        <v>1</v>
      </c>
      <c r="C1527" s="23" t="n">
        <v>36186</v>
      </c>
      <c r="D1527" s="0" t="n">
        <f aca="false">MONTH(R1527)</f>
        <v>1</v>
      </c>
      <c r="E1527" s="0" t="n">
        <f aca="false">YEAR(R1527)</f>
        <v>1999</v>
      </c>
      <c r="F1527" s="35" t="n">
        <f aca="false">L1527-K1527</f>
        <v>0.370171428571429</v>
      </c>
      <c r="G1527" s="24" t="n">
        <f aca="false">N1527-M1527</f>
        <v>0.0851666666666664</v>
      </c>
      <c r="H1527" s="24" t="n">
        <f aca="false">O1527-N1527</f>
        <v>0.0508333333333333</v>
      </c>
      <c r="I1527" s="24" t="n">
        <f aca="false">O1527-M1527</f>
        <v>0.136</v>
      </c>
      <c r="J1527" s="25" t="n">
        <f aca="false">VLOOKUP(C1527,'Nymex hist.'!A:B,2,0)</f>
        <v>1.714</v>
      </c>
      <c r="K1527" s="34" t="n">
        <f aca="false">AVERAGE(CO1527:CU1527)</f>
        <v>1.88742857142857</v>
      </c>
      <c r="L1527" s="34" t="n">
        <f aca="false">AVERAGE(CV1527:CZ1527)</f>
        <v>2.2576</v>
      </c>
      <c r="M1527" s="27" t="n">
        <f aca="false">SUMIF($S$3:$FQ$3,$E1527+1,$S1527:$FQ1527)/COUNTIF($S$3:$FQ$3,$E1527+1)</f>
        <v>2.21008333333333</v>
      </c>
      <c r="N1527" s="27" t="n">
        <f aca="false">SUMIF($S$3:$FQ$3,$E1527+2,$S1527:$FQ1527)/COUNTIF($S$3:$FQ$3,$E1527+2)</f>
        <v>2.29525</v>
      </c>
      <c r="O1527" s="27" t="n">
        <f aca="false">SUMIF($S$3:$FQ$3,$E1527+3,$S1527:$FQ1527)/COUNTIF($S$3:$FQ$3,$E1527+3)</f>
        <v>2.34608333333333</v>
      </c>
      <c r="P1527" s="27" t="n">
        <f aca="false">SUMIF($S$3:$FQ$3,$E1527+4,$S1527:$FQ1527)/COUNTIF($S$3:$FQ$3,$E1527+4)</f>
        <v>2.39608333333333</v>
      </c>
      <c r="Q1527" s="27" t="n">
        <f aca="false">SUMIF($S$3:$FQ$3,$E1527+5,$S1527:$FQ1527)/COUNTIF($S$3:$FQ$3,$E1527+5)</f>
        <v>2.45108333333333</v>
      </c>
      <c r="R1527" s="28" t="n">
        <v>36186</v>
      </c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30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 t="n">
        <v>1.714</v>
      </c>
      <c r="CN1527" s="29" t="n">
        <v>1.75</v>
      </c>
      <c r="CO1527" s="29" t="n">
        <v>1.79</v>
      </c>
      <c r="CP1527" s="29" t="n">
        <v>1.824</v>
      </c>
      <c r="CQ1527" s="29" t="n">
        <v>1.854</v>
      </c>
      <c r="CR1527" s="29" t="n">
        <v>1.885</v>
      </c>
      <c r="CS1527" s="29" t="n">
        <v>1.913</v>
      </c>
      <c r="CT1527" s="29" t="n">
        <v>1.942</v>
      </c>
      <c r="CU1527" s="29" t="n">
        <v>2.004</v>
      </c>
      <c r="CV1527" s="29" t="n">
        <v>2.153</v>
      </c>
      <c r="CW1527" s="29" t="n">
        <v>2.305</v>
      </c>
      <c r="CX1527" s="29" t="n">
        <v>2.355</v>
      </c>
      <c r="CY1527" s="29" t="n">
        <v>2.28</v>
      </c>
      <c r="CZ1527" s="29" t="n">
        <v>2.195</v>
      </c>
      <c r="DA1527" s="29" t="n">
        <v>2.127</v>
      </c>
      <c r="DB1527" s="29" t="n">
        <v>2.102</v>
      </c>
      <c r="DC1527" s="29" t="n">
        <v>2.119</v>
      </c>
      <c r="DD1527" s="29" t="n">
        <v>2.136</v>
      </c>
      <c r="DE1527" s="29" t="n">
        <v>2.141</v>
      </c>
      <c r="DF1527" s="29" t="n">
        <v>2.145</v>
      </c>
      <c r="DG1527" s="29" t="n">
        <v>2.168</v>
      </c>
      <c r="DH1527" s="29" t="n">
        <v>2.299</v>
      </c>
      <c r="DI1527" s="29" t="n">
        <v>2.454</v>
      </c>
      <c r="DJ1527" s="29" t="n">
        <v>2.499</v>
      </c>
      <c r="DK1527" s="29" t="n">
        <v>2.399</v>
      </c>
      <c r="DL1527" s="29" t="n">
        <v>2.302</v>
      </c>
      <c r="DM1527" s="29" t="n">
        <v>2.205</v>
      </c>
      <c r="DN1527" s="29" t="n">
        <v>2.19</v>
      </c>
      <c r="DO1527" s="29" t="n">
        <v>2.194</v>
      </c>
      <c r="DP1527" s="29" t="n">
        <v>2.198</v>
      </c>
      <c r="DQ1527" s="29" t="n">
        <v>2.206</v>
      </c>
      <c r="DR1527" s="29" t="n">
        <v>2.213</v>
      </c>
      <c r="DS1527" s="29" t="n">
        <v>2.24</v>
      </c>
      <c r="DT1527" s="29" t="n">
        <v>2.378</v>
      </c>
      <c r="DU1527" s="29" t="n">
        <v>2.519</v>
      </c>
      <c r="DV1527" s="29" t="n">
        <v>2.559</v>
      </c>
      <c r="DW1527" s="29" t="n">
        <v>2.449</v>
      </c>
      <c r="DX1527" s="29" t="n">
        <v>2.352</v>
      </c>
      <c r="DY1527" s="29" t="n">
        <v>2.255</v>
      </c>
      <c r="DZ1527" s="29" t="n">
        <v>2.24</v>
      </c>
      <c r="EA1527" s="29" t="n">
        <v>2.244</v>
      </c>
      <c r="EB1527" s="29" t="n">
        <v>2.248</v>
      </c>
      <c r="EC1527" s="29" t="n">
        <v>2.256</v>
      </c>
      <c r="ED1527" s="29" t="n">
        <v>2.263</v>
      </c>
      <c r="EE1527" s="29" t="n">
        <v>2.29</v>
      </c>
      <c r="EF1527" s="29" t="n">
        <v>2.428</v>
      </c>
      <c r="EG1527" s="29" t="n">
        <v>2.569</v>
      </c>
      <c r="EH1527" s="29" t="n">
        <v>2.609</v>
      </c>
      <c r="EI1527" s="29" t="n">
        <v>2.499</v>
      </c>
      <c r="EJ1527" s="29" t="n">
        <v>2.402</v>
      </c>
      <c r="EK1527" s="29" t="n">
        <v>2.305</v>
      </c>
      <c r="EL1527" s="29" t="n">
        <v>2.29</v>
      </c>
      <c r="EM1527" s="29" t="n">
        <v>2.294</v>
      </c>
      <c r="EN1527" s="29" t="n">
        <v>2.298</v>
      </c>
      <c r="EO1527" s="29" t="n">
        <v>2.306</v>
      </c>
      <c r="EP1527" s="29" t="n">
        <v>2.313</v>
      </c>
      <c r="EQ1527" s="29" t="n">
        <v>2.34</v>
      </c>
      <c r="ER1527" s="29" t="n">
        <v>2.478</v>
      </c>
      <c r="ES1527" s="29" t="n">
        <v>2.619</v>
      </c>
      <c r="ET1527" s="29" t="n">
        <v>2.664</v>
      </c>
      <c r="EU1527" s="29" t="n">
        <v>2.554</v>
      </c>
      <c r="EV1527" s="29" t="n">
        <v>2.457</v>
      </c>
      <c r="EW1527" s="29" t="n">
        <v>2.36</v>
      </c>
      <c r="EX1527" s="29" t="n">
        <v>2.345</v>
      </c>
      <c r="EY1527" s="29" t="n">
        <v>2.349</v>
      </c>
      <c r="EZ1527" s="29" t="n">
        <v>2.353</v>
      </c>
      <c r="FA1527" s="29" t="n">
        <v>2.361</v>
      </c>
      <c r="FB1527" s="29" t="n">
        <v>2.368</v>
      </c>
      <c r="FC1527" s="29" t="n">
        <v>2.395</v>
      </c>
      <c r="FD1527" s="29" t="n">
        <v>2.533</v>
      </c>
      <c r="FE1527" s="29" t="n">
        <v>2.674</v>
      </c>
      <c r="FF1527" s="29" t="n">
        <v>2.729</v>
      </c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29"/>
      <c r="GF1527" s="29"/>
      <c r="GG1527" s="29"/>
      <c r="GH1527" s="29"/>
      <c r="GI1527" s="29"/>
      <c r="GJ1527" s="29"/>
      <c r="GK1527" s="29"/>
      <c r="GL1527" s="29"/>
      <c r="GM1527" s="29"/>
      <c r="GN1527" s="29"/>
      <c r="GO1527" s="29"/>
      <c r="GP1527" s="29"/>
      <c r="GQ1527" s="29"/>
      <c r="GR1527" s="0"/>
      <c r="GS1527" s="0"/>
      <c r="GT1527" s="0"/>
      <c r="GU1527" s="0"/>
      <c r="GV1527" s="0"/>
      <c r="GW1527" s="0"/>
      <c r="GX1527" s="0"/>
      <c r="GY1527" s="0"/>
      <c r="GZ1527" s="0"/>
      <c r="HA1527" s="0"/>
      <c r="HB1527" s="0"/>
      <c r="HC1527" s="0"/>
      <c r="HD1527" s="0"/>
      <c r="HE1527" s="0"/>
      <c r="HF1527" s="0"/>
      <c r="HG1527" s="0"/>
      <c r="HH1527" s="0"/>
      <c r="HI1527" s="0"/>
      <c r="HJ1527" s="0"/>
      <c r="HK1527" s="0"/>
      <c r="HL1527" s="0"/>
      <c r="HM1527" s="0"/>
      <c r="HN1527" s="0"/>
      <c r="HO1527" s="0"/>
      <c r="HP1527" s="0"/>
      <c r="HQ1527" s="0"/>
      <c r="HR1527" s="0"/>
      <c r="HS1527" s="0"/>
      <c r="HT1527" s="0"/>
      <c r="HU1527" s="0"/>
      <c r="HV1527" s="0"/>
      <c r="HW1527" s="0"/>
      <c r="HX1527" s="0"/>
      <c r="HY1527" s="0"/>
      <c r="HZ1527" s="0"/>
      <c r="IA1527" s="0"/>
      <c r="IB1527" s="0"/>
      <c r="IC1527" s="0"/>
      <c r="ID1527" s="0"/>
      <c r="IE1527" s="0"/>
      <c r="IF1527" s="0"/>
      <c r="IG1527" s="0"/>
      <c r="IH1527" s="0"/>
      <c r="II1527" s="0"/>
      <c r="IJ1527" s="0"/>
      <c r="IK1527" s="0"/>
      <c r="IL1527" s="0"/>
      <c r="IM1527" s="0"/>
      <c r="IN1527" s="0"/>
      <c r="IO1527" s="0"/>
      <c r="IP1527" s="0"/>
      <c r="IQ1527" s="0"/>
      <c r="IR1527" s="0"/>
      <c r="IS1527" s="0"/>
      <c r="IT1527" s="0"/>
      <c r="IU1527" s="0"/>
      <c r="IV1527" s="0"/>
      <c r="IW1527" s="0"/>
    </row>
    <row r="1528" customFormat="false" ht="12.75" hidden="true" customHeight="false" outlineLevel="0" collapsed="false">
      <c r="A1528" s="0" t="n">
        <f aca="false">WEEKDAY(C1528,2)</f>
        <v>3</v>
      </c>
      <c r="B1528" s="0" t="n">
        <f aca="false">MONTH(C1528)</f>
        <v>1</v>
      </c>
      <c r="C1528" s="23" t="n">
        <v>36187</v>
      </c>
      <c r="D1528" s="0" t="n">
        <f aca="false">MONTH(R1528)</f>
        <v>1</v>
      </c>
      <c r="E1528" s="0" t="n">
        <f aca="false">YEAR(R1528)</f>
        <v>1999</v>
      </c>
      <c r="F1528" s="35" t="n">
        <f aca="false">L1528-K1528</f>
        <v>0.353285714285714</v>
      </c>
      <c r="G1528" s="24" t="n">
        <f aca="false">N1528-M1528</f>
        <v>0.0847499999999997</v>
      </c>
      <c r="H1528" s="24" t="n">
        <f aca="false">O1528-N1528</f>
        <v>0.0508333333333337</v>
      </c>
      <c r="I1528" s="24" t="n">
        <f aca="false">O1528-M1528</f>
        <v>0.135583333333333</v>
      </c>
      <c r="J1528" s="25" t="n">
        <f aca="false">VLOOKUP(C1528,'Nymex hist.'!A:B,2,0)</f>
        <v>1.81</v>
      </c>
      <c r="K1528" s="34" t="n">
        <f aca="false">AVERAGE(CO1528:CU1528)</f>
        <v>1.92871428571429</v>
      </c>
      <c r="L1528" s="34" t="n">
        <f aca="false">AVERAGE(CV1528:CZ1528)</f>
        <v>2.282</v>
      </c>
      <c r="M1528" s="27" t="n">
        <f aca="false">SUMIF($S$3:$FQ$3,$E1528+1,$S1528:$FQ1528)/COUNTIF($S$3:$FQ$3,$E1528+1)</f>
        <v>2.2315</v>
      </c>
      <c r="N1528" s="27" t="n">
        <f aca="false">SUMIF($S$3:$FQ$3,$E1528+2,$S1528:$FQ1528)/COUNTIF($S$3:$FQ$3,$E1528+2)</f>
        <v>2.31625</v>
      </c>
      <c r="O1528" s="27" t="n">
        <f aca="false">SUMIF($S$3:$FQ$3,$E1528+3,$S1528:$FQ1528)/COUNTIF($S$3:$FQ$3,$E1528+3)</f>
        <v>2.36708333333333</v>
      </c>
      <c r="P1528" s="27" t="n">
        <f aca="false">SUMIF($S$3:$FQ$3,$E1528+4,$S1528:$FQ1528)/COUNTIF($S$3:$FQ$3,$E1528+4)</f>
        <v>2.41708333333333</v>
      </c>
      <c r="Q1528" s="27" t="n">
        <f aca="false">SUMIF($S$3:$FQ$3,$E1528+5,$S1528:$FQ1528)/COUNTIF($S$3:$FQ$3,$E1528+5)</f>
        <v>2.47208333333333</v>
      </c>
      <c r="R1528" s="28" t="n">
        <v>36187</v>
      </c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30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 t="n">
        <v>1.81</v>
      </c>
      <c r="CN1528" s="29" t="n">
        <v>1.826</v>
      </c>
      <c r="CO1528" s="29" t="n">
        <v>1.851</v>
      </c>
      <c r="CP1528" s="29" t="n">
        <v>1.871</v>
      </c>
      <c r="CQ1528" s="29" t="n">
        <v>1.896</v>
      </c>
      <c r="CR1528" s="29" t="n">
        <v>1.925</v>
      </c>
      <c r="CS1528" s="29" t="n">
        <v>1.951</v>
      </c>
      <c r="CT1528" s="29" t="n">
        <v>1.976</v>
      </c>
      <c r="CU1528" s="29" t="n">
        <v>2.031</v>
      </c>
      <c r="CV1528" s="29" t="n">
        <v>2.181</v>
      </c>
      <c r="CW1528" s="29" t="n">
        <v>2.331</v>
      </c>
      <c r="CX1528" s="29" t="n">
        <v>2.381</v>
      </c>
      <c r="CY1528" s="29" t="n">
        <v>2.301</v>
      </c>
      <c r="CZ1528" s="29" t="n">
        <v>2.216</v>
      </c>
      <c r="DA1528" s="29" t="n">
        <v>2.148</v>
      </c>
      <c r="DB1528" s="29" t="n">
        <v>2.123</v>
      </c>
      <c r="DC1528" s="29" t="n">
        <v>2.14</v>
      </c>
      <c r="DD1528" s="29" t="n">
        <v>2.157</v>
      </c>
      <c r="DE1528" s="29" t="n">
        <v>2.162</v>
      </c>
      <c r="DF1528" s="29" t="n">
        <v>2.166</v>
      </c>
      <c r="DG1528" s="29" t="n">
        <v>2.189</v>
      </c>
      <c r="DH1528" s="29" t="n">
        <v>2.32</v>
      </c>
      <c r="DI1528" s="29" t="n">
        <v>2.475</v>
      </c>
      <c r="DJ1528" s="29" t="n">
        <v>2.52</v>
      </c>
      <c r="DK1528" s="29" t="n">
        <v>2.42</v>
      </c>
      <c r="DL1528" s="29" t="n">
        <v>2.323</v>
      </c>
      <c r="DM1528" s="29" t="n">
        <v>2.226</v>
      </c>
      <c r="DN1528" s="29" t="n">
        <v>2.211</v>
      </c>
      <c r="DO1528" s="29" t="n">
        <v>2.215</v>
      </c>
      <c r="DP1528" s="29" t="n">
        <v>2.219</v>
      </c>
      <c r="DQ1528" s="29" t="n">
        <v>2.227</v>
      </c>
      <c r="DR1528" s="29" t="n">
        <v>2.234</v>
      </c>
      <c r="DS1528" s="29" t="n">
        <v>2.261</v>
      </c>
      <c r="DT1528" s="29" t="n">
        <v>2.399</v>
      </c>
      <c r="DU1528" s="29" t="n">
        <v>2.54</v>
      </c>
      <c r="DV1528" s="29" t="n">
        <v>2.58</v>
      </c>
      <c r="DW1528" s="29" t="n">
        <v>2.47</v>
      </c>
      <c r="DX1528" s="29" t="n">
        <v>2.373</v>
      </c>
      <c r="DY1528" s="29" t="n">
        <v>2.276</v>
      </c>
      <c r="DZ1528" s="29" t="n">
        <v>2.261</v>
      </c>
      <c r="EA1528" s="29" t="n">
        <v>2.265</v>
      </c>
      <c r="EB1528" s="29" t="n">
        <v>2.269</v>
      </c>
      <c r="EC1528" s="29" t="n">
        <v>2.277</v>
      </c>
      <c r="ED1528" s="29" t="n">
        <v>2.284</v>
      </c>
      <c r="EE1528" s="29" t="n">
        <v>2.311</v>
      </c>
      <c r="EF1528" s="29" t="n">
        <v>2.449</v>
      </c>
      <c r="EG1528" s="29" t="n">
        <v>2.59</v>
      </c>
      <c r="EH1528" s="29" t="n">
        <v>2.63</v>
      </c>
      <c r="EI1528" s="29" t="n">
        <v>2.52</v>
      </c>
      <c r="EJ1528" s="29" t="n">
        <v>2.423</v>
      </c>
      <c r="EK1528" s="29" t="n">
        <v>2.326</v>
      </c>
      <c r="EL1528" s="29" t="n">
        <v>2.311</v>
      </c>
      <c r="EM1528" s="29" t="n">
        <v>2.315</v>
      </c>
      <c r="EN1528" s="29" t="n">
        <v>2.319</v>
      </c>
      <c r="EO1528" s="29" t="n">
        <v>2.327</v>
      </c>
      <c r="EP1528" s="29" t="n">
        <v>2.334</v>
      </c>
      <c r="EQ1528" s="29" t="n">
        <v>2.361</v>
      </c>
      <c r="ER1528" s="29" t="n">
        <v>2.499</v>
      </c>
      <c r="ES1528" s="29" t="n">
        <v>2.64</v>
      </c>
      <c r="ET1528" s="29" t="n">
        <v>2.685</v>
      </c>
      <c r="EU1528" s="29" t="n">
        <v>2.575</v>
      </c>
      <c r="EV1528" s="29" t="n">
        <v>2.478</v>
      </c>
      <c r="EW1528" s="29" t="n">
        <v>2.381</v>
      </c>
      <c r="EX1528" s="29" t="n">
        <v>2.366</v>
      </c>
      <c r="EY1528" s="29" t="n">
        <v>2.37</v>
      </c>
      <c r="EZ1528" s="29" t="n">
        <v>2.374</v>
      </c>
      <c r="FA1528" s="29" t="n">
        <v>2.382</v>
      </c>
      <c r="FB1528" s="29" t="n">
        <v>2.389</v>
      </c>
      <c r="FC1528" s="29" t="n">
        <v>2.416</v>
      </c>
      <c r="FD1528" s="29" t="n">
        <v>2.554</v>
      </c>
      <c r="FE1528" s="29" t="n">
        <v>2.695</v>
      </c>
      <c r="FF1528" s="29" t="n">
        <v>2.75</v>
      </c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29"/>
      <c r="GF1528" s="29"/>
      <c r="GG1528" s="29"/>
      <c r="GH1528" s="29"/>
      <c r="GI1528" s="29"/>
      <c r="GJ1528" s="29"/>
      <c r="GK1528" s="29"/>
      <c r="GL1528" s="29"/>
      <c r="GM1528" s="29"/>
      <c r="GN1528" s="29"/>
      <c r="GO1528" s="29"/>
      <c r="GP1528" s="29"/>
      <c r="GQ1528" s="29"/>
      <c r="GR1528" s="0"/>
      <c r="GS1528" s="0"/>
      <c r="GT1528" s="0"/>
      <c r="GU1528" s="0"/>
      <c r="GV1528" s="0"/>
      <c r="GW1528" s="0"/>
      <c r="GX1528" s="0"/>
      <c r="GY1528" s="0"/>
      <c r="GZ1528" s="0"/>
      <c r="HA1528" s="0"/>
      <c r="HB1528" s="0"/>
      <c r="HC1528" s="0"/>
      <c r="HD1528" s="0"/>
      <c r="HE1528" s="0"/>
      <c r="HF1528" s="0"/>
      <c r="HG1528" s="0"/>
      <c r="HH1528" s="0"/>
      <c r="HI1528" s="0"/>
      <c r="HJ1528" s="0"/>
      <c r="HK1528" s="0"/>
      <c r="HL1528" s="0"/>
      <c r="HM1528" s="0"/>
      <c r="HN1528" s="0"/>
      <c r="HO1528" s="0"/>
      <c r="HP1528" s="0"/>
      <c r="HQ1528" s="0"/>
      <c r="HR1528" s="0"/>
      <c r="HS1528" s="0"/>
      <c r="HT1528" s="0"/>
      <c r="HU1528" s="0"/>
      <c r="HV1528" s="0"/>
      <c r="HW1528" s="0"/>
      <c r="HX1528" s="0"/>
      <c r="HY1528" s="0"/>
      <c r="HZ1528" s="0"/>
      <c r="IA1528" s="0"/>
      <c r="IB1528" s="0"/>
      <c r="IC1528" s="0"/>
      <c r="ID1528" s="0"/>
      <c r="IE1528" s="0"/>
      <c r="IF1528" s="0"/>
      <c r="IG1528" s="0"/>
      <c r="IH1528" s="0"/>
      <c r="II1528" s="0"/>
      <c r="IJ1528" s="0"/>
      <c r="IK1528" s="0"/>
      <c r="IL1528" s="0"/>
      <c r="IM1528" s="0"/>
      <c r="IN1528" s="0"/>
      <c r="IO1528" s="0"/>
      <c r="IP1528" s="0"/>
      <c r="IQ1528" s="0"/>
      <c r="IR1528" s="0"/>
      <c r="IS1528" s="0"/>
      <c r="IT1528" s="0"/>
      <c r="IU1528" s="0"/>
      <c r="IV1528" s="0"/>
      <c r="IW1528" s="0"/>
    </row>
    <row r="1529" customFormat="false" ht="12.75" hidden="false" customHeight="false" outlineLevel="0" collapsed="false">
      <c r="A1529" s="1" t="n">
        <f aca="false">WEEKDAY(C1529,2)</f>
        <v>4</v>
      </c>
      <c r="B1529" s="1" t="n">
        <f aca="false">MONTH(C1529)</f>
        <v>1</v>
      </c>
      <c r="C1529" s="23" t="n">
        <v>36188</v>
      </c>
      <c r="D1529" s="0" t="n">
        <f aca="false">MONTH(R1529)</f>
        <v>1</v>
      </c>
      <c r="E1529" s="0" t="n">
        <f aca="false">YEAR(R1529)</f>
        <v>1999</v>
      </c>
      <c r="F1529" s="3" t="n">
        <f aca="false">L1529-K1529</f>
        <v>0.356485714285714</v>
      </c>
      <c r="G1529" s="3" t="n">
        <f aca="false">N1529-M1529</f>
        <v>0.0848333333333335</v>
      </c>
      <c r="H1529" s="3" t="n">
        <f aca="false">O1529-N1529</f>
        <v>0.0519999999999996</v>
      </c>
      <c r="I1529" s="3" t="n">
        <f aca="false">O1529-M1529</f>
        <v>0.136833333333333</v>
      </c>
      <c r="J1529" s="4" t="n">
        <f aca="false">VLOOKUP(C1529,'Nymex hist.'!A:B,2,0)</f>
        <v>1.86</v>
      </c>
      <c r="K1529" s="4" t="n">
        <f aca="false">AVERAGE(CO1529:CU1529)</f>
        <v>1.95571428571429</v>
      </c>
      <c r="L1529" s="4" t="n">
        <f aca="false">AVERAGE(CV1529:CZ1529)</f>
        <v>2.3122</v>
      </c>
      <c r="M1529" s="4" t="n">
        <f aca="false">SUMIF($S$3:$FQ$3,$E1529+1,$S1529:$FQ1529)/COUNTIF($S$3:$FQ$3,$E1529+1)</f>
        <v>2.26391666666667</v>
      </c>
      <c r="N1529" s="4" t="n">
        <f aca="false">SUMIF($S$3:$FQ$3,$E1529+2,$S1529:$FQ1529)/COUNTIF($S$3:$FQ$3,$E1529+2)</f>
        <v>2.34875</v>
      </c>
      <c r="O1529" s="4" t="n">
        <f aca="false">SUMIF($S$3:$FQ$3,$E1529+3,$S1529:$FQ1529)/COUNTIF($S$3:$FQ$3,$E1529+3)</f>
        <v>2.40075</v>
      </c>
      <c r="P1529" s="4" t="n">
        <f aca="false">SUMIF($S$3:$FQ$3,$E1529+4,$S1529:$FQ1529)/COUNTIF($S$3:$FQ$3,$E1529+4)</f>
        <v>2.45575</v>
      </c>
      <c r="Q1529" s="4" t="n">
        <f aca="false">SUMIF($S$3:$FQ$3,$E1529+5,$S1529:$FQ1529)/COUNTIF($S$3:$FQ$3,$E1529+5)</f>
        <v>2.51575</v>
      </c>
      <c r="R1529" s="21" t="n">
        <v>36188</v>
      </c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7"/>
      <c r="AK1529" s="32"/>
      <c r="AL1529" s="32"/>
      <c r="AM1529" s="32"/>
      <c r="AN1529" s="32"/>
      <c r="AO1529" s="32"/>
      <c r="AP1529" s="32"/>
      <c r="AQ1529" s="32"/>
      <c r="AR1529" s="32"/>
      <c r="AS1529" s="32"/>
      <c r="AT1529" s="32"/>
      <c r="AU1529" s="32"/>
      <c r="AV1529" s="32"/>
      <c r="AW1529" s="32"/>
      <c r="AX1529" s="32"/>
      <c r="AY1529" s="32"/>
      <c r="AZ1529" s="32"/>
      <c r="BA1529" s="32"/>
      <c r="BB1529" s="32"/>
      <c r="BC1529" s="32"/>
      <c r="BD1529" s="32"/>
      <c r="BE1529" s="32"/>
      <c r="BF1529" s="32"/>
      <c r="BG1529" s="32"/>
      <c r="BH1529" s="32"/>
      <c r="BI1529" s="32"/>
      <c r="BJ1529" s="32"/>
      <c r="BK1529" s="32"/>
      <c r="BL1529" s="32"/>
      <c r="BM1529" s="32"/>
      <c r="BN1529" s="32"/>
      <c r="BO1529" s="32"/>
      <c r="BP1529" s="32"/>
      <c r="BQ1529" s="32"/>
      <c r="BR1529" s="32"/>
      <c r="BS1529" s="32"/>
      <c r="BT1529" s="32"/>
      <c r="BU1529" s="32"/>
      <c r="BV1529" s="32"/>
      <c r="BW1529" s="32"/>
      <c r="BX1529" s="32"/>
      <c r="BY1529" s="32"/>
      <c r="BZ1529" s="32"/>
      <c r="CA1529" s="32"/>
      <c r="CB1529" s="32"/>
      <c r="CC1529" s="32"/>
      <c r="CD1529" s="32"/>
      <c r="CE1529" s="32"/>
      <c r="CF1529" s="32"/>
      <c r="CG1529" s="32"/>
      <c r="CH1529" s="32"/>
      <c r="CI1529" s="32"/>
      <c r="CJ1529" s="32"/>
      <c r="CK1529" s="32"/>
      <c r="CL1529" s="32"/>
      <c r="CM1529" s="32" t="n">
        <v>1.81</v>
      </c>
      <c r="CN1529" s="32" t="n">
        <v>1.86</v>
      </c>
      <c r="CO1529" s="32" t="n">
        <v>1.89</v>
      </c>
      <c r="CP1529" s="32" t="n">
        <v>1.907</v>
      </c>
      <c r="CQ1529" s="32" t="n">
        <v>1.922</v>
      </c>
      <c r="CR1529" s="32" t="n">
        <v>1.947</v>
      </c>
      <c r="CS1529" s="32" t="n">
        <v>1.972</v>
      </c>
      <c r="CT1529" s="32" t="n">
        <v>1.997</v>
      </c>
      <c r="CU1529" s="32" t="n">
        <v>2.055</v>
      </c>
      <c r="CV1529" s="32" t="n">
        <v>2.207</v>
      </c>
      <c r="CW1529" s="32" t="n">
        <v>2.359</v>
      </c>
      <c r="CX1529" s="32" t="n">
        <v>2.414</v>
      </c>
      <c r="CY1529" s="32" t="n">
        <v>2.333</v>
      </c>
      <c r="CZ1529" s="32" t="n">
        <v>2.248</v>
      </c>
      <c r="DA1529" s="32" t="n">
        <v>2.18</v>
      </c>
      <c r="DB1529" s="32" t="n">
        <v>2.155</v>
      </c>
      <c r="DC1529" s="32" t="n">
        <v>2.172</v>
      </c>
      <c r="DD1529" s="32" t="n">
        <v>2.189</v>
      </c>
      <c r="DE1529" s="32" t="n">
        <v>2.194</v>
      </c>
      <c r="DF1529" s="32" t="n">
        <v>2.199</v>
      </c>
      <c r="DG1529" s="32" t="n">
        <v>2.222</v>
      </c>
      <c r="DH1529" s="32" t="n">
        <v>2.353</v>
      </c>
      <c r="DI1529" s="32" t="n">
        <v>2.508</v>
      </c>
      <c r="DJ1529" s="32" t="n">
        <v>2.556</v>
      </c>
      <c r="DK1529" s="32" t="n">
        <v>2.456</v>
      </c>
      <c r="DL1529" s="32" t="n">
        <v>2.359</v>
      </c>
      <c r="DM1529" s="32" t="n">
        <v>2.259</v>
      </c>
      <c r="DN1529" s="32" t="n">
        <v>2.236</v>
      </c>
      <c r="DO1529" s="32" t="n">
        <v>2.241</v>
      </c>
      <c r="DP1529" s="32" t="n">
        <v>2.246</v>
      </c>
      <c r="DQ1529" s="32" t="n">
        <v>2.258</v>
      </c>
      <c r="DR1529" s="32" t="n">
        <v>2.269</v>
      </c>
      <c r="DS1529" s="32" t="n">
        <v>2.296</v>
      </c>
      <c r="DT1529" s="32" t="n">
        <v>2.434</v>
      </c>
      <c r="DU1529" s="32" t="n">
        <v>2.575</v>
      </c>
      <c r="DV1529" s="32" t="n">
        <v>2.621</v>
      </c>
      <c r="DW1529" s="32" t="n">
        <v>2.515</v>
      </c>
      <c r="DX1529" s="32" t="n">
        <v>2.409</v>
      </c>
      <c r="DY1529" s="32" t="n">
        <v>2.309</v>
      </c>
      <c r="DZ1529" s="32" t="n">
        <v>2.286</v>
      </c>
      <c r="EA1529" s="32" t="n">
        <v>2.291</v>
      </c>
      <c r="EB1529" s="32" t="n">
        <v>2.296</v>
      </c>
      <c r="EC1529" s="32" t="n">
        <v>2.308</v>
      </c>
      <c r="ED1529" s="32" t="n">
        <v>2.319</v>
      </c>
      <c r="EE1529" s="32" t="n">
        <v>2.346</v>
      </c>
      <c r="EF1529" s="32" t="n">
        <v>2.484</v>
      </c>
      <c r="EG1529" s="32" t="n">
        <v>2.625</v>
      </c>
      <c r="EH1529" s="32" t="n">
        <v>2.676</v>
      </c>
      <c r="EI1529" s="32" t="n">
        <v>2.57</v>
      </c>
      <c r="EJ1529" s="32" t="n">
        <v>2.464</v>
      </c>
      <c r="EK1529" s="32" t="n">
        <v>2.364</v>
      </c>
      <c r="EL1529" s="32" t="n">
        <v>2.341</v>
      </c>
      <c r="EM1529" s="32" t="n">
        <v>2.346</v>
      </c>
      <c r="EN1529" s="32" t="n">
        <v>2.351</v>
      </c>
      <c r="EO1529" s="32" t="n">
        <v>2.363</v>
      </c>
      <c r="EP1529" s="32" t="n">
        <v>2.374</v>
      </c>
      <c r="EQ1529" s="32" t="n">
        <v>2.401</v>
      </c>
      <c r="ER1529" s="32" t="n">
        <v>2.539</v>
      </c>
      <c r="ES1529" s="32" t="n">
        <v>2.68</v>
      </c>
      <c r="ET1529" s="32" t="n">
        <v>2.736</v>
      </c>
      <c r="EU1529" s="32" t="n">
        <v>2.63</v>
      </c>
      <c r="EV1529" s="32" t="n">
        <v>2.524</v>
      </c>
      <c r="EW1529" s="32" t="n">
        <v>2.424</v>
      </c>
      <c r="EX1529" s="32" t="n">
        <v>2.401</v>
      </c>
      <c r="EY1529" s="32" t="n">
        <v>2.406</v>
      </c>
      <c r="EZ1529" s="32" t="n">
        <v>2.411</v>
      </c>
      <c r="FA1529" s="32" t="n">
        <v>2.423</v>
      </c>
      <c r="FB1529" s="32" t="n">
        <v>2.434</v>
      </c>
      <c r="FC1529" s="32" t="n">
        <v>2.461</v>
      </c>
      <c r="FD1529" s="32" t="n">
        <v>2.599</v>
      </c>
      <c r="FE1529" s="32" t="n">
        <v>2.74</v>
      </c>
      <c r="FF1529" s="32" t="n">
        <v>2.806</v>
      </c>
      <c r="FG1529" s="32"/>
      <c r="FH1529" s="32"/>
      <c r="FI1529" s="32"/>
      <c r="FJ1529" s="32"/>
      <c r="FK1529" s="32"/>
      <c r="FL1529" s="32"/>
      <c r="FM1529" s="32"/>
      <c r="FN1529" s="32"/>
      <c r="FO1529" s="32"/>
      <c r="FP1529" s="32"/>
      <c r="FQ1529" s="32"/>
      <c r="FR1529" s="32"/>
      <c r="FS1529" s="32"/>
      <c r="FT1529" s="32"/>
      <c r="FU1529" s="32"/>
      <c r="FV1529" s="32"/>
      <c r="FW1529" s="32"/>
      <c r="FX1529" s="32"/>
      <c r="FY1529" s="32"/>
      <c r="FZ1529" s="32"/>
      <c r="GA1529" s="32"/>
      <c r="GB1529" s="32"/>
      <c r="GC1529" s="32"/>
      <c r="GD1529" s="32"/>
      <c r="GE1529" s="32"/>
      <c r="GF1529" s="32"/>
      <c r="GG1529" s="32"/>
      <c r="GH1529" s="32"/>
      <c r="GI1529" s="32"/>
      <c r="GJ1529" s="32"/>
      <c r="GK1529" s="32"/>
      <c r="GL1529" s="32"/>
      <c r="GM1529" s="32"/>
      <c r="GN1529" s="32"/>
      <c r="GO1529" s="32"/>
      <c r="GP1529" s="32"/>
      <c r="GQ1529" s="32"/>
    </row>
    <row r="1530" customFormat="false" ht="12.75" hidden="true" customHeight="false" outlineLevel="0" collapsed="false">
      <c r="A1530" s="0" t="n">
        <f aca="false">WEEKDAY(C1530,2)</f>
        <v>5</v>
      </c>
      <c r="B1530" s="0" t="n">
        <f aca="false">MONTH(C1530)</f>
        <v>1</v>
      </c>
      <c r="C1530" s="23" t="n">
        <v>36189</v>
      </c>
      <c r="D1530" s="0" t="n">
        <f aca="false">MONTH(R1530)</f>
        <v>1</v>
      </c>
      <c r="E1530" s="0" t="n">
        <f aca="false">YEAR(R1530)</f>
        <v>1999</v>
      </c>
      <c r="F1530" s="35" t="n">
        <f aca="false">L1530-K1530</f>
        <v>0.385885714285714</v>
      </c>
      <c r="G1530" s="24" t="n">
        <f aca="false">N1530-M1530</f>
        <v>0.0791666666666666</v>
      </c>
      <c r="H1530" s="24" t="n">
        <f aca="false">O1530-N1530</f>
        <v>0.0514999999999999</v>
      </c>
      <c r="I1530" s="24" t="n">
        <f aca="false">O1530-M1530</f>
        <v>0.130666666666667</v>
      </c>
      <c r="J1530" s="25" t="n">
        <f aca="false">VLOOKUP(C1530,'Nymex hist.'!A:B,2,0)</f>
        <v>1.777</v>
      </c>
      <c r="K1530" s="34" t="n">
        <f aca="false">AVERAGE(CO1530:CU1530)</f>
        <v>1.90071428571429</v>
      </c>
      <c r="L1530" s="34" t="n">
        <f aca="false">AVERAGE(CV1530:CZ1530)</f>
        <v>2.2866</v>
      </c>
      <c r="M1530" s="27" t="n">
        <f aca="false">SUMIF($S$3:$FQ$3,$E1530+1,$S1530:$FQ1530)/COUNTIF($S$3:$FQ$3,$E1530+1)</f>
        <v>2.24275</v>
      </c>
      <c r="N1530" s="27" t="n">
        <f aca="false">SUMIF($S$3:$FQ$3,$E1530+2,$S1530:$FQ1530)/COUNTIF($S$3:$FQ$3,$E1530+2)</f>
        <v>2.32191666666667</v>
      </c>
      <c r="O1530" s="27" t="n">
        <f aca="false">SUMIF($S$3:$FQ$3,$E1530+3,$S1530:$FQ1530)/COUNTIF($S$3:$FQ$3,$E1530+3)</f>
        <v>2.37341666666667</v>
      </c>
      <c r="P1530" s="27" t="n">
        <f aca="false">SUMIF($S$3:$FQ$3,$E1530+4,$S1530:$FQ1530)/COUNTIF($S$3:$FQ$3,$E1530+4)</f>
        <v>2.42841666666667</v>
      </c>
      <c r="Q1530" s="27" t="n">
        <f aca="false">SUMIF($S$3:$FQ$3,$E1530+5,$S1530:$FQ1530)/COUNTIF($S$3:$FQ$3,$E1530+5)</f>
        <v>2.48841666666667</v>
      </c>
      <c r="R1530" s="28" t="n">
        <v>36189</v>
      </c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30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 t="n">
        <v>1.81</v>
      </c>
      <c r="CN1530" s="29" t="n">
        <v>1.777</v>
      </c>
      <c r="CO1530" s="29" t="n">
        <v>1.803</v>
      </c>
      <c r="CP1530" s="29" t="n">
        <v>1.838</v>
      </c>
      <c r="CQ1530" s="29" t="n">
        <v>1.866</v>
      </c>
      <c r="CR1530" s="29" t="n">
        <v>1.898</v>
      </c>
      <c r="CS1530" s="29" t="n">
        <v>1.928</v>
      </c>
      <c r="CT1530" s="29" t="n">
        <v>1.955</v>
      </c>
      <c r="CU1530" s="29" t="n">
        <v>2.017</v>
      </c>
      <c r="CV1530" s="29" t="n">
        <v>2.172</v>
      </c>
      <c r="CW1530" s="29" t="n">
        <v>2.332</v>
      </c>
      <c r="CX1530" s="29" t="n">
        <v>2.387</v>
      </c>
      <c r="CY1530" s="29" t="n">
        <v>2.312</v>
      </c>
      <c r="CZ1530" s="29" t="n">
        <v>2.23</v>
      </c>
      <c r="DA1530" s="29" t="n">
        <v>2.157</v>
      </c>
      <c r="DB1530" s="29" t="n">
        <v>2.137</v>
      </c>
      <c r="DC1530" s="29" t="n">
        <v>2.152</v>
      </c>
      <c r="DD1530" s="29" t="n">
        <v>2.167</v>
      </c>
      <c r="DE1530" s="29" t="n">
        <v>2.174</v>
      </c>
      <c r="DF1530" s="29" t="n">
        <v>2.179</v>
      </c>
      <c r="DG1530" s="29" t="n">
        <v>2.202</v>
      </c>
      <c r="DH1530" s="29" t="n">
        <v>2.333</v>
      </c>
      <c r="DI1530" s="29" t="n">
        <v>2.483</v>
      </c>
      <c r="DJ1530" s="29" t="n">
        <v>2.531</v>
      </c>
      <c r="DK1530" s="29" t="n">
        <v>2.431</v>
      </c>
      <c r="DL1530" s="29" t="n">
        <v>2.334</v>
      </c>
      <c r="DM1530" s="29" t="n">
        <v>2.234</v>
      </c>
      <c r="DN1530" s="29" t="n">
        <v>2.211</v>
      </c>
      <c r="DO1530" s="29" t="n">
        <v>2.214</v>
      </c>
      <c r="DP1530" s="29" t="n">
        <v>2.218</v>
      </c>
      <c r="DQ1530" s="29" t="n">
        <v>2.229</v>
      </c>
      <c r="DR1530" s="29" t="n">
        <v>2.239</v>
      </c>
      <c r="DS1530" s="29" t="n">
        <v>2.266</v>
      </c>
      <c r="DT1530" s="29" t="n">
        <v>2.409</v>
      </c>
      <c r="DU1530" s="29" t="n">
        <v>2.547</v>
      </c>
      <c r="DV1530" s="29" t="n">
        <v>2.593</v>
      </c>
      <c r="DW1530" s="29" t="n">
        <v>2.487</v>
      </c>
      <c r="DX1530" s="29" t="n">
        <v>2.384</v>
      </c>
      <c r="DY1530" s="29" t="n">
        <v>2.284</v>
      </c>
      <c r="DZ1530" s="29" t="n">
        <v>2.261</v>
      </c>
      <c r="EA1530" s="29" t="n">
        <v>2.264</v>
      </c>
      <c r="EB1530" s="29" t="n">
        <v>2.268</v>
      </c>
      <c r="EC1530" s="29" t="n">
        <v>2.279</v>
      </c>
      <c r="ED1530" s="29" t="n">
        <v>2.289</v>
      </c>
      <c r="EE1530" s="29" t="n">
        <v>2.316</v>
      </c>
      <c r="EF1530" s="29" t="n">
        <v>2.459</v>
      </c>
      <c r="EG1530" s="29" t="n">
        <v>2.597</v>
      </c>
      <c r="EH1530" s="29" t="n">
        <v>2.648</v>
      </c>
      <c r="EI1530" s="29" t="n">
        <v>2.542</v>
      </c>
      <c r="EJ1530" s="29" t="n">
        <v>2.439</v>
      </c>
      <c r="EK1530" s="29" t="n">
        <v>2.339</v>
      </c>
      <c r="EL1530" s="29" t="n">
        <v>2.316</v>
      </c>
      <c r="EM1530" s="29" t="n">
        <v>2.319</v>
      </c>
      <c r="EN1530" s="29" t="n">
        <v>2.323</v>
      </c>
      <c r="EO1530" s="29" t="n">
        <v>2.334</v>
      </c>
      <c r="EP1530" s="29" t="n">
        <v>2.344</v>
      </c>
      <c r="EQ1530" s="29" t="n">
        <v>2.371</v>
      </c>
      <c r="ER1530" s="29" t="n">
        <v>2.514</v>
      </c>
      <c r="ES1530" s="29" t="n">
        <v>2.652</v>
      </c>
      <c r="ET1530" s="29" t="n">
        <v>2.708</v>
      </c>
      <c r="EU1530" s="29" t="n">
        <v>2.602</v>
      </c>
      <c r="EV1530" s="29" t="n">
        <v>2.499</v>
      </c>
      <c r="EW1530" s="29" t="n">
        <v>2.399</v>
      </c>
      <c r="EX1530" s="29" t="n">
        <v>2.376</v>
      </c>
      <c r="EY1530" s="29" t="n">
        <v>2.379</v>
      </c>
      <c r="EZ1530" s="29" t="n">
        <v>2.383</v>
      </c>
      <c r="FA1530" s="29" t="n">
        <v>2.394</v>
      </c>
      <c r="FB1530" s="29" t="n">
        <v>2.404</v>
      </c>
      <c r="FC1530" s="29" t="n">
        <v>2.431</v>
      </c>
      <c r="FD1530" s="29" t="n">
        <v>2.574</v>
      </c>
      <c r="FE1530" s="29" t="n">
        <v>2.712</v>
      </c>
      <c r="FF1530" s="29" t="n">
        <v>2.778</v>
      </c>
      <c r="FG1530" s="29"/>
      <c r="FH1530" s="29"/>
      <c r="FI1530" s="29"/>
      <c r="FJ1530" s="29"/>
      <c r="FK1530" s="29"/>
      <c r="FL1530" s="29"/>
      <c r="FM1530" s="29"/>
      <c r="FN1530" s="29"/>
      <c r="FO1530" s="29"/>
      <c r="FP1530" s="29"/>
      <c r="FQ1530" s="29"/>
      <c r="FR1530" s="29"/>
      <c r="FS1530" s="29"/>
      <c r="FT1530" s="29"/>
      <c r="FU1530" s="29"/>
      <c r="FV1530" s="29"/>
      <c r="FW1530" s="29"/>
      <c r="FX1530" s="29"/>
      <c r="FY1530" s="29"/>
      <c r="FZ1530" s="29"/>
      <c r="GA1530" s="29"/>
      <c r="GB1530" s="29"/>
      <c r="GC1530" s="29"/>
      <c r="GD1530" s="29"/>
      <c r="GE1530" s="29"/>
      <c r="GF1530" s="29"/>
      <c r="GG1530" s="29"/>
      <c r="GH1530" s="29"/>
      <c r="GI1530" s="29"/>
      <c r="GJ1530" s="29"/>
      <c r="GK1530" s="29"/>
      <c r="GL1530" s="29"/>
      <c r="GM1530" s="29"/>
      <c r="GN1530" s="29"/>
      <c r="GO1530" s="29"/>
      <c r="GP1530" s="29"/>
      <c r="GQ1530" s="29"/>
      <c r="GR1530" s="0"/>
      <c r="GS1530" s="0"/>
      <c r="GT1530" s="0"/>
      <c r="GU1530" s="0"/>
      <c r="GV1530" s="0"/>
      <c r="GW1530" s="0"/>
      <c r="GX1530" s="0"/>
      <c r="GY1530" s="0"/>
      <c r="GZ1530" s="0"/>
      <c r="HA1530" s="0"/>
      <c r="HB1530" s="0"/>
      <c r="HC1530" s="0"/>
      <c r="HD1530" s="0"/>
      <c r="HE1530" s="0"/>
      <c r="HF1530" s="0"/>
      <c r="HG1530" s="0"/>
      <c r="HH1530" s="0"/>
      <c r="HI1530" s="0"/>
      <c r="HJ1530" s="0"/>
      <c r="HK1530" s="0"/>
      <c r="HL1530" s="0"/>
      <c r="HM1530" s="0"/>
      <c r="HN1530" s="0"/>
      <c r="HO1530" s="0"/>
      <c r="HP1530" s="0"/>
      <c r="HQ1530" s="0"/>
      <c r="HR1530" s="0"/>
      <c r="HS1530" s="0"/>
      <c r="HT1530" s="0"/>
      <c r="HU1530" s="0"/>
      <c r="HV1530" s="0"/>
      <c r="HW1530" s="0"/>
      <c r="HX1530" s="0"/>
      <c r="HY1530" s="0"/>
      <c r="HZ1530" s="0"/>
      <c r="IA1530" s="0"/>
      <c r="IB1530" s="0"/>
      <c r="IC1530" s="0"/>
      <c r="ID1530" s="0"/>
      <c r="IE1530" s="0"/>
      <c r="IF1530" s="0"/>
      <c r="IG1530" s="0"/>
      <c r="IH1530" s="0"/>
      <c r="II1530" s="0"/>
      <c r="IJ1530" s="0"/>
      <c r="IK1530" s="0"/>
      <c r="IL1530" s="0"/>
      <c r="IM1530" s="0"/>
      <c r="IN1530" s="0"/>
      <c r="IO1530" s="0"/>
      <c r="IP1530" s="0"/>
      <c r="IQ1530" s="0"/>
      <c r="IR1530" s="0"/>
      <c r="IS1530" s="0"/>
      <c r="IT1530" s="0"/>
      <c r="IU1530" s="0"/>
      <c r="IV1530" s="0"/>
      <c r="IW1530" s="0"/>
    </row>
    <row r="1531" customFormat="false" ht="12.75" hidden="true" customHeight="false" outlineLevel="0" collapsed="false">
      <c r="A1531" s="0" t="n">
        <f aca="false">WEEKDAY(C1531,2)</f>
        <v>1</v>
      </c>
      <c r="B1531" s="0" t="n">
        <f aca="false">MONTH(C1531)</f>
        <v>2</v>
      </c>
      <c r="C1531" s="23" t="n">
        <v>36192</v>
      </c>
      <c r="D1531" s="0" t="n">
        <f aca="false">MONTH(R1531)</f>
        <v>2</v>
      </c>
      <c r="E1531" s="0" t="n">
        <f aca="false">YEAR(R1531)</f>
        <v>1999</v>
      </c>
      <c r="F1531" s="35" t="n">
        <f aca="false">L1531-K1531</f>
        <v>0.393514285714285</v>
      </c>
      <c r="G1531" s="24" t="n">
        <f aca="false">N1531-M1531</f>
        <v>0.0829166666666668</v>
      </c>
      <c r="H1531" s="24" t="n">
        <f aca="false">O1531-N1531</f>
        <v>0.0532499999999998</v>
      </c>
      <c r="I1531" s="24" t="n">
        <f aca="false">O1531-M1531</f>
        <v>0.136166666666667</v>
      </c>
      <c r="J1531" s="25" t="n">
        <f aca="false">VLOOKUP(C1531,'Nymex hist.'!A:B,2,0)</f>
        <v>1.744</v>
      </c>
      <c r="K1531" s="34" t="n">
        <f aca="false">AVERAGE(CO1531:CU1531)</f>
        <v>1.88828571428571</v>
      </c>
      <c r="L1531" s="34" t="n">
        <f aca="false">AVERAGE(CV1531:CZ1531)</f>
        <v>2.2818</v>
      </c>
      <c r="M1531" s="27" t="n">
        <f aca="false">SUMIF($S$3:$FQ$3,$E1531+1,$S1531:$FQ1531)/COUNTIF($S$3:$FQ$3,$E1531+1)</f>
        <v>2.23891666666667</v>
      </c>
      <c r="N1531" s="27" t="n">
        <f aca="false">SUMIF($S$3:$FQ$3,$E1531+2,$S1531:$FQ1531)/COUNTIF($S$3:$FQ$3,$E1531+2)</f>
        <v>2.32183333333333</v>
      </c>
      <c r="O1531" s="27" t="n">
        <f aca="false">SUMIF($S$3:$FQ$3,$E1531+3,$S1531:$FQ1531)/COUNTIF($S$3:$FQ$3,$E1531+3)</f>
        <v>2.37508333333333</v>
      </c>
      <c r="P1531" s="27" t="n">
        <f aca="false">SUMIF($S$3:$FQ$3,$E1531+4,$S1531:$FQ1531)/COUNTIF($S$3:$FQ$3,$E1531+4)</f>
        <v>2.43008333333333</v>
      </c>
      <c r="Q1531" s="27" t="n">
        <f aca="false">SUMIF($S$3:$FQ$3,$E1531+5,$S1531:$FQ1531)/COUNTIF($S$3:$FQ$3,$E1531+5)</f>
        <v>2.49008333333333</v>
      </c>
      <c r="R1531" s="28" t="n">
        <v>36192</v>
      </c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30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 t="n">
        <v>1.744</v>
      </c>
      <c r="CO1531" s="29" t="n">
        <v>1.784</v>
      </c>
      <c r="CP1531" s="29" t="n">
        <v>1.824</v>
      </c>
      <c r="CQ1531" s="29" t="n">
        <v>1.855</v>
      </c>
      <c r="CR1531" s="29" t="n">
        <v>1.885</v>
      </c>
      <c r="CS1531" s="29" t="n">
        <v>1.915</v>
      </c>
      <c r="CT1531" s="29" t="n">
        <v>1.945</v>
      </c>
      <c r="CU1531" s="29" t="n">
        <v>2.01</v>
      </c>
      <c r="CV1531" s="29" t="n">
        <v>2.165</v>
      </c>
      <c r="CW1531" s="29" t="n">
        <v>2.325</v>
      </c>
      <c r="CX1531" s="29" t="n">
        <v>2.385</v>
      </c>
      <c r="CY1531" s="29" t="n">
        <v>2.308</v>
      </c>
      <c r="CZ1531" s="29" t="n">
        <v>2.226</v>
      </c>
      <c r="DA1531" s="29" t="n">
        <v>2.153</v>
      </c>
      <c r="DB1531" s="29" t="n">
        <v>2.133</v>
      </c>
      <c r="DC1531" s="29" t="n">
        <v>2.148</v>
      </c>
      <c r="DD1531" s="29" t="n">
        <v>2.163</v>
      </c>
      <c r="DE1531" s="29" t="n">
        <v>2.17</v>
      </c>
      <c r="DF1531" s="29" t="n">
        <v>2.175</v>
      </c>
      <c r="DG1531" s="29" t="n">
        <v>2.198</v>
      </c>
      <c r="DH1531" s="29" t="n">
        <v>2.329</v>
      </c>
      <c r="DI1531" s="29" t="n">
        <v>2.479</v>
      </c>
      <c r="DJ1531" s="29" t="n">
        <v>2.524</v>
      </c>
      <c r="DK1531" s="29" t="n">
        <v>2.423</v>
      </c>
      <c r="DL1531" s="29" t="n">
        <v>2.325</v>
      </c>
      <c r="DM1531" s="29" t="n">
        <v>2.23</v>
      </c>
      <c r="DN1531" s="29" t="n">
        <v>2.211</v>
      </c>
      <c r="DO1531" s="29" t="n">
        <v>2.216</v>
      </c>
      <c r="DP1531" s="29" t="n">
        <v>2.221</v>
      </c>
      <c r="DQ1531" s="29" t="n">
        <v>2.234</v>
      </c>
      <c r="DR1531" s="29" t="n">
        <v>2.244</v>
      </c>
      <c r="DS1531" s="29" t="n">
        <v>2.271</v>
      </c>
      <c r="DT1531" s="29" t="n">
        <v>2.411</v>
      </c>
      <c r="DU1531" s="29" t="n">
        <v>2.552</v>
      </c>
      <c r="DV1531" s="29" t="n">
        <v>2.596</v>
      </c>
      <c r="DW1531" s="29" t="n">
        <v>2.49</v>
      </c>
      <c r="DX1531" s="29" t="n">
        <v>2.375</v>
      </c>
      <c r="DY1531" s="29" t="n">
        <v>2.28</v>
      </c>
      <c r="DZ1531" s="29" t="n">
        <v>2.261</v>
      </c>
      <c r="EA1531" s="29" t="n">
        <v>2.266</v>
      </c>
      <c r="EB1531" s="29" t="n">
        <v>2.271</v>
      </c>
      <c r="EC1531" s="29" t="n">
        <v>2.284</v>
      </c>
      <c r="ED1531" s="29" t="n">
        <v>2.294</v>
      </c>
      <c r="EE1531" s="29" t="n">
        <v>2.321</v>
      </c>
      <c r="EF1531" s="29" t="n">
        <v>2.461</v>
      </c>
      <c r="EG1531" s="29" t="n">
        <v>2.602</v>
      </c>
      <c r="EH1531" s="29" t="n">
        <v>2.651</v>
      </c>
      <c r="EI1531" s="29" t="n">
        <v>2.545</v>
      </c>
      <c r="EJ1531" s="29" t="n">
        <v>2.43</v>
      </c>
      <c r="EK1531" s="29" t="n">
        <v>2.335</v>
      </c>
      <c r="EL1531" s="29" t="n">
        <v>2.316</v>
      </c>
      <c r="EM1531" s="29" t="n">
        <v>2.321</v>
      </c>
      <c r="EN1531" s="29" t="n">
        <v>2.326</v>
      </c>
      <c r="EO1531" s="29" t="n">
        <v>2.339</v>
      </c>
      <c r="EP1531" s="29" t="n">
        <v>2.349</v>
      </c>
      <c r="EQ1531" s="29" t="n">
        <v>2.376</v>
      </c>
      <c r="ER1531" s="29" t="n">
        <v>2.516</v>
      </c>
      <c r="ES1531" s="29" t="n">
        <v>2.657</v>
      </c>
      <c r="ET1531" s="29" t="n">
        <v>2.711</v>
      </c>
      <c r="EU1531" s="29" t="n">
        <v>2.605</v>
      </c>
      <c r="EV1531" s="29" t="n">
        <v>2.49</v>
      </c>
      <c r="EW1531" s="29" t="n">
        <v>2.395</v>
      </c>
      <c r="EX1531" s="29" t="n">
        <v>2.376</v>
      </c>
      <c r="EY1531" s="29" t="n">
        <v>2.381</v>
      </c>
      <c r="EZ1531" s="29" t="n">
        <v>2.386</v>
      </c>
      <c r="FA1531" s="29" t="n">
        <v>2.399</v>
      </c>
      <c r="FB1531" s="29" t="n">
        <v>2.409</v>
      </c>
      <c r="FC1531" s="29" t="n">
        <v>2.436</v>
      </c>
      <c r="FD1531" s="29" t="n">
        <v>2.576</v>
      </c>
      <c r="FE1531" s="29" t="n">
        <v>2.717</v>
      </c>
      <c r="FF1531" s="29" t="n">
        <v>2.781</v>
      </c>
      <c r="FG1531" s="29" t="n">
        <v>2.675</v>
      </c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29"/>
      <c r="GF1531" s="29"/>
      <c r="GG1531" s="29"/>
      <c r="GH1531" s="29"/>
      <c r="GI1531" s="29"/>
      <c r="GJ1531" s="29"/>
      <c r="GK1531" s="29"/>
      <c r="GL1531" s="29"/>
      <c r="GM1531" s="29"/>
      <c r="GN1531" s="29"/>
      <c r="GO1531" s="29"/>
      <c r="GP1531" s="29"/>
      <c r="GQ1531" s="29"/>
      <c r="GR1531" s="0"/>
      <c r="GS1531" s="0"/>
      <c r="GT1531" s="0"/>
      <c r="GU1531" s="0"/>
      <c r="GV1531" s="0"/>
      <c r="GW1531" s="0"/>
      <c r="GX1531" s="0"/>
      <c r="GY1531" s="0"/>
      <c r="GZ1531" s="0"/>
      <c r="HA1531" s="0"/>
      <c r="HB1531" s="0"/>
      <c r="HC1531" s="0"/>
      <c r="HD1531" s="0"/>
      <c r="HE1531" s="0"/>
      <c r="HF1531" s="0"/>
      <c r="HG1531" s="0"/>
      <c r="HH1531" s="0"/>
      <c r="HI1531" s="0"/>
      <c r="HJ1531" s="0"/>
      <c r="HK1531" s="0"/>
      <c r="HL1531" s="0"/>
      <c r="HM1531" s="0"/>
      <c r="HN1531" s="0"/>
      <c r="HO1531" s="0"/>
      <c r="HP1531" s="0"/>
      <c r="HQ1531" s="0"/>
      <c r="HR1531" s="0"/>
      <c r="HS1531" s="0"/>
      <c r="HT1531" s="0"/>
      <c r="HU1531" s="0"/>
      <c r="HV1531" s="0"/>
      <c r="HW1531" s="0"/>
      <c r="HX1531" s="0"/>
      <c r="HY1531" s="0"/>
      <c r="HZ1531" s="0"/>
      <c r="IA1531" s="0"/>
      <c r="IB1531" s="0"/>
      <c r="IC1531" s="0"/>
      <c r="ID1531" s="0"/>
      <c r="IE1531" s="0"/>
      <c r="IF1531" s="0"/>
      <c r="IG1531" s="0"/>
      <c r="IH1531" s="0"/>
      <c r="II1531" s="0"/>
      <c r="IJ1531" s="0"/>
      <c r="IK1531" s="0"/>
      <c r="IL1531" s="0"/>
      <c r="IM1531" s="0"/>
      <c r="IN1531" s="0"/>
      <c r="IO1531" s="0"/>
      <c r="IP1531" s="0"/>
      <c r="IQ1531" s="0"/>
      <c r="IR1531" s="0"/>
      <c r="IS1531" s="0"/>
      <c r="IT1531" s="0"/>
      <c r="IU1531" s="0"/>
      <c r="IV1531" s="0"/>
      <c r="IW1531" s="0"/>
    </row>
    <row r="1532" customFormat="false" ht="12.75" hidden="true" customHeight="false" outlineLevel="0" collapsed="false">
      <c r="A1532" s="0" t="n">
        <f aca="false">WEEKDAY(C1532,2)</f>
        <v>2</v>
      </c>
      <c r="B1532" s="0" t="n">
        <f aca="false">MONTH(C1532)</f>
        <v>2</v>
      </c>
      <c r="C1532" s="23" t="n">
        <v>36193</v>
      </c>
      <c r="D1532" s="0" t="n">
        <f aca="false">MONTH(R1532)</f>
        <v>2</v>
      </c>
      <c r="E1532" s="0" t="n">
        <f aca="false">YEAR(R1532)</f>
        <v>1999</v>
      </c>
      <c r="F1532" s="35" t="n">
        <f aca="false">L1532-K1532</f>
        <v>0.378885714285714</v>
      </c>
      <c r="G1532" s="24" t="n">
        <f aca="false">N1532-M1532</f>
        <v>0.0966666666666667</v>
      </c>
      <c r="H1532" s="24" t="n">
        <f aca="false">O1532-N1532</f>
        <v>0.069</v>
      </c>
      <c r="I1532" s="24" t="n">
        <f aca="false">O1532-M1532</f>
        <v>0.165666666666667</v>
      </c>
      <c r="J1532" s="25" t="n">
        <f aca="false">VLOOKUP(C1532,'Nymex hist.'!A:B,2,0)</f>
        <v>1.818</v>
      </c>
      <c r="K1532" s="34" t="n">
        <f aca="false">AVERAGE(CO1532:CU1532)</f>
        <v>1.93671428571429</v>
      </c>
      <c r="L1532" s="34" t="n">
        <f aca="false">AVERAGE(CV1532:CZ1532)</f>
        <v>2.3156</v>
      </c>
      <c r="M1532" s="27" t="n">
        <f aca="false">SUMIF($S$3:$FQ$3,$E1532+1,$S1532:$FQ1532)/COUNTIF($S$3:$FQ$3,$E1532+1)</f>
        <v>2.26958333333333</v>
      </c>
      <c r="N1532" s="27" t="n">
        <f aca="false">SUMIF($S$3:$FQ$3,$E1532+2,$S1532:$FQ1532)/COUNTIF($S$3:$FQ$3,$E1532+2)</f>
        <v>2.36625</v>
      </c>
      <c r="O1532" s="27" t="n">
        <f aca="false">SUMIF($S$3:$FQ$3,$E1532+3,$S1532:$FQ1532)/COUNTIF($S$3:$FQ$3,$E1532+3)</f>
        <v>2.43525</v>
      </c>
      <c r="P1532" s="27" t="n">
        <f aca="false">SUMIF($S$3:$FQ$3,$E1532+4,$S1532:$FQ1532)/COUNTIF($S$3:$FQ$3,$E1532+4)</f>
        <v>2.50525</v>
      </c>
      <c r="Q1532" s="27" t="n">
        <f aca="false">SUMIF($S$3:$FQ$3,$E1532+5,$S1532:$FQ1532)/COUNTIF($S$3:$FQ$3,$E1532+5)</f>
        <v>2.58025</v>
      </c>
      <c r="R1532" s="28" t="n">
        <v>36193</v>
      </c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30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 t="n">
        <v>1.818</v>
      </c>
      <c r="CO1532" s="29" t="n">
        <v>1.851</v>
      </c>
      <c r="CP1532" s="29" t="n">
        <v>1.878</v>
      </c>
      <c r="CQ1532" s="29" t="n">
        <v>1.907</v>
      </c>
      <c r="CR1532" s="29" t="n">
        <v>1.932</v>
      </c>
      <c r="CS1532" s="29" t="n">
        <v>1.957</v>
      </c>
      <c r="CT1532" s="29" t="n">
        <v>1.985</v>
      </c>
      <c r="CU1532" s="29" t="n">
        <v>2.047</v>
      </c>
      <c r="CV1532" s="29" t="n">
        <v>2.2</v>
      </c>
      <c r="CW1532" s="29" t="n">
        <v>2.36</v>
      </c>
      <c r="CX1532" s="29" t="n">
        <v>2.42</v>
      </c>
      <c r="CY1532" s="29" t="n">
        <v>2.34</v>
      </c>
      <c r="CZ1532" s="29" t="n">
        <v>2.258</v>
      </c>
      <c r="DA1532" s="29" t="n">
        <v>2.183</v>
      </c>
      <c r="DB1532" s="29" t="n">
        <v>2.16</v>
      </c>
      <c r="DC1532" s="29" t="n">
        <v>2.178</v>
      </c>
      <c r="DD1532" s="29" t="n">
        <v>2.193</v>
      </c>
      <c r="DE1532" s="29" t="n">
        <v>2.2</v>
      </c>
      <c r="DF1532" s="29" t="n">
        <v>2.205</v>
      </c>
      <c r="DG1532" s="29" t="n">
        <v>2.23</v>
      </c>
      <c r="DH1532" s="29" t="n">
        <v>2.359</v>
      </c>
      <c r="DI1532" s="29" t="n">
        <v>2.509</v>
      </c>
      <c r="DJ1532" s="29" t="n">
        <v>2.554</v>
      </c>
      <c r="DK1532" s="29" t="n">
        <v>2.454</v>
      </c>
      <c r="DL1532" s="29" t="n">
        <v>2.364</v>
      </c>
      <c r="DM1532" s="29" t="n">
        <v>2.269</v>
      </c>
      <c r="DN1532" s="29" t="n">
        <v>2.251</v>
      </c>
      <c r="DO1532" s="29" t="n">
        <v>2.261</v>
      </c>
      <c r="DP1532" s="29" t="n">
        <v>2.271</v>
      </c>
      <c r="DQ1532" s="29" t="n">
        <v>2.287</v>
      </c>
      <c r="DR1532" s="29" t="n">
        <v>2.297</v>
      </c>
      <c r="DS1532" s="29" t="n">
        <v>2.323</v>
      </c>
      <c r="DT1532" s="29" t="n">
        <v>2.462</v>
      </c>
      <c r="DU1532" s="29" t="n">
        <v>2.602</v>
      </c>
      <c r="DV1532" s="29" t="n">
        <v>2.646</v>
      </c>
      <c r="DW1532" s="29" t="n">
        <v>2.54</v>
      </c>
      <c r="DX1532" s="29" t="n">
        <v>2.429</v>
      </c>
      <c r="DY1532" s="29" t="n">
        <v>2.334</v>
      </c>
      <c r="DZ1532" s="29" t="n">
        <v>2.316</v>
      </c>
      <c r="EA1532" s="29" t="n">
        <v>2.326</v>
      </c>
      <c r="EB1532" s="29" t="n">
        <v>2.336</v>
      </c>
      <c r="EC1532" s="29" t="n">
        <v>2.352</v>
      </c>
      <c r="ED1532" s="29" t="n">
        <v>2.362</v>
      </c>
      <c r="EE1532" s="29" t="n">
        <v>2.388</v>
      </c>
      <c r="EF1532" s="29" t="n">
        <v>2.527</v>
      </c>
      <c r="EG1532" s="29" t="n">
        <v>2.667</v>
      </c>
      <c r="EH1532" s="29" t="n">
        <v>2.716</v>
      </c>
      <c r="EI1532" s="29" t="n">
        <v>2.61</v>
      </c>
      <c r="EJ1532" s="29" t="n">
        <v>2.499</v>
      </c>
      <c r="EK1532" s="29" t="n">
        <v>2.404</v>
      </c>
      <c r="EL1532" s="29" t="n">
        <v>2.386</v>
      </c>
      <c r="EM1532" s="29" t="n">
        <v>2.396</v>
      </c>
      <c r="EN1532" s="29" t="n">
        <v>2.406</v>
      </c>
      <c r="EO1532" s="29" t="n">
        <v>2.422</v>
      </c>
      <c r="EP1532" s="29" t="n">
        <v>2.432</v>
      </c>
      <c r="EQ1532" s="29" t="n">
        <v>2.458</v>
      </c>
      <c r="ER1532" s="29" t="n">
        <v>2.597</v>
      </c>
      <c r="ES1532" s="29" t="n">
        <v>2.737</v>
      </c>
      <c r="ET1532" s="29" t="n">
        <v>2.791</v>
      </c>
      <c r="EU1532" s="29" t="n">
        <v>2.685</v>
      </c>
      <c r="EV1532" s="29" t="n">
        <v>2.574</v>
      </c>
      <c r="EW1532" s="29" t="n">
        <v>2.479</v>
      </c>
      <c r="EX1532" s="29" t="n">
        <v>2.461</v>
      </c>
      <c r="EY1532" s="29" t="n">
        <v>2.471</v>
      </c>
      <c r="EZ1532" s="29" t="n">
        <v>2.481</v>
      </c>
      <c r="FA1532" s="29" t="n">
        <v>2.497</v>
      </c>
      <c r="FB1532" s="29" t="n">
        <v>2.507</v>
      </c>
      <c r="FC1532" s="29" t="n">
        <v>2.533</v>
      </c>
      <c r="FD1532" s="29" t="n">
        <v>2.672</v>
      </c>
      <c r="FE1532" s="29" t="n">
        <v>2.812</v>
      </c>
      <c r="FF1532" s="29" t="n">
        <v>2.871</v>
      </c>
      <c r="FG1532" s="29" t="n">
        <v>2.765</v>
      </c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29"/>
      <c r="GF1532" s="29"/>
      <c r="GG1532" s="29"/>
      <c r="GH1532" s="29"/>
      <c r="GI1532" s="29"/>
      <c r="GJ1532" s="29"/>
      <c r="GK1532" s="29"/>
      <c r="GL1532" s="29"/>
      <c r="GM1532" s="29"/>
      <c r="GN1532" s="29"/>
      <c r="GO1532" s="29"/>
      <c r="GP1532" s="29"/>
      <c r="GQ1532" s="29"/>
      <c r="GR1532" s="0"/>
      <c r="GS1532" s="0"/>
      <c r="GT1532" s="0"/>
      <c r="GU1532" s="0"/>
      <c r="GV1532" s="0"/>
      <c r="GW1532" s="0"/>
      <c r="GX1532" s="0"/>
      <c r="GY1532" s="0"/>
      <c r="GZ1532" s="0"/>
      <c r="HA1532" s="0"/>
      <c r="HB1532" s="0"/>
      <c r="HC1532" s="0"/>
      <c r="HD1532" s="0"/>
      <c r="HE1532" s="0"/>
      <c r="HF1532" s="0"/>
      <c r="HG1532" s="0"/>
      <c r="HH1532" s="0"/>
      <c r="HI1532" s="0"/>
      <c r="HJ1532" s="0"/>
      <c r="HK1532" s="0"/>
      <c r="HL1532" s="0"/>
      <c r="HM1532" s="0"/>
      <c r="HN1532" s="0"/>
      <c r="HO1532" s="0"/>
      <c r="HP1532" s="0"/>
      <c r="HQ1532" s="0"/>
      <c r="HR1532" s="0"/>
      <c r="HS1532" s="0"/>
      <c r="HT1532" s="0"/>
      <c r="HU1532" s="0"/>
      <c r="HV1532" s="0"/>
      <c r="HW1532" s="0"/>
      <c r="HX1532" s="0"/>
      <c r="HY1532" s="0"/>
      <c r="HZ1532" s="0"/>
      <c r="IA1532" s="0"/>
      <c r="IB1532" s="0"/>
      <c r="IC1532" s="0"/>
      <c r="ID1532" s="0"/>
      <c r="IE1532" s="0"/>
      <c r="IF1532" s="0"/>
      <c r="IG1532" s="0"/>
      <c r="IH1532" s="0"/>
      <c r="II1532" s="0"/>
      <c r="IJ1532" s="0"/>
      <c r="IK1532" s="0"/>
      <c r="IL1532" s="0"/>
      <c r="IM1532" s="0"/>
      <c r="IN1532" s="0"/>
      <c r="IO1532" s="0"/>
      <c r="IP1532" s="0"/>
      <c r="IQ1532" s="0"/>
      <c r="IR1532" s="0"/>
      <c r="IS1532" s="0"/>
      <c r="IT1532" s="0"/>
      <c r="IU1532" s="0"/>
      <c r="IV1532" s="0"/>
      <c r="IW1532" s="0"/>
    </row>
    <row r="1533" customFormat="false" ht="12.75" hidden="true" customHeight="false" outlineLevel="0" collapsed="false">
      <c r="A1533" s="0" t="n">
        <f aca="false">WEEKDAY(C1533,2)</f>
        <v>3</v>
      </c>
      <c r="B1533" s="0" t="n">
        <f aca="false">MONTH(C1533)</f>
        <v>2</v>
      </c>
      <c r="C1533" s="23" t="n">
        <v>36194</v>
      </c>
      <c r="D1533" s="0" t="n">
        <f aca="false">MONTH(R1533)</f>
        <v>2</v>
      </c>
      <c r="E1533" s="0" t="n">
        <f aca="false">YEAR(R1533)</f>
        <v>1999</v>
      </c>
      <c r="F1533" s="35" t="n">
        <f aca="false">L1533-K1533</f>
        <v>0.395257142857143</v>
      </c>
      <c r="G1533" s="24" t="n">
        <f aca="false">N1533-M1533</f>
        <v>0.0944166666666666</v>
      </c>
      <c r="H1533" s="24" t="n">
        <f aca="false">O1533-N1533</f>
        <v>0.0639166666666666</v>
      </c>
      <c r="I1533" s="24" t="n">
        <f aca="false">O1533-M1533</f>
        <v>0.158333333333333</v>
      </c>
      <c r="J1533" s="25" t="n">
        <f aca="false">VLOOKUP(C1533,'Nymex hist.'!A:B,2,0)</f>
        <v>1.765</v>
      </c>
      <c r="K1533" s="34" t="n">
        <f aca="false">AVERAGE(CO1533:CU1533)</f>
        <v>1.90014285714286</v>
      </c>
      <c r="L1533" s="34" t="n">
        <f aca="false">AVERAGE(CV1533:CZ1533)</f>
        <v>2.2954</v>
      </c>
      <c r="M1533" s="27" t="n">
        <f aca="false">SUMIF($S$3:$FQ$3,$E1533+1,$S1533:$FQ1533)/COUNTIF($S$3:$FQ$3,$E1533+1)</f>
        <v>2.2525</v>
      </c>
      <c r="N1533" s="27" t="n">
        <f aca="false">SUMIF($S$3:$FQ$3,$E1533+2,$S1533:$FQ1533)/COUNTIF($S$3:$FQ$3,$E1533+2)</f>
        <v>2.34691666666667</v>
      </c>
      <c r="O1533" s="27" t="n">
        <f aca="false">SUMIF($S$3:$FQ$3,$E1533+3,$S1533:$FQ1533)/COUNTIF($S$3:$FQ$3,$E1533+3)</f>
        <v>2.41083333333333</v>
      </c>
      <c r="P1533" s="27" t="n">
        <f aca="false">SUMIF($S$3:$FQ$3,$E1533+4,$S1533:$FQ1533)/COUNTIF($S$3:$FQ$3,$E1533+4)</f>
        <v>2.47083333333333</v>
      </c>
      <c r="Q1533" s="27" t="n">
        <f aca="false">SUMIF($S$3:$FQ$3,$E1533+5,$S1533:$FQ1533)/COUNTIF($S$3:$FQ$3,$E1533+5)</f>
        <v>2.54083333333333</v>
      </c>
      <c r="R1533" s="28" t="n">
        <v>36194</v>
      </c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30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 t="n">
        <v>1.765</v>
      </c>
      <c r="CO1533" s="29" t="n">
        <v>1.805</v>
      </c>
      <c r="CP1533" s="29" t="n">
        <v>1.835</v>
      </c>
      <c r="CQ1533" s="29" t="n">
        <v>1.868</v>
      </c>
      <c r="CR1533" s="29" t="n">
        <v>1.895</v>
      </c>
      <c r="CS1533" s="29" t="n">
        <v>1.925</v>
      </c>
      <c r="CT1533" s="29" t="n">
        <v>1.955</v>
      </c>
      <c r="CU1533" s="29" t="n">
        <v>2.018</v>
      </c>
      <c r="CV1533" s="29" t="n">
        <v>2.177</v>
      </c>
      <c r="CW1533" s="29" t="n">
        <v>2.34</v>
      </c>
      <c r="CX1533" s="29" t="n">
        <v>2.4</v>
      </c>
      <c r="CY1533" s="29" t="n">
        <v>2.32</v>
      </c>
      <c r="CZ1533" s="29" t="n">
        <v>2.24</v>
      </c>
      <c r="DA1533" s="29" t="n">
        <v>2.165</v>
      </c>
      <c r="DB1533" s="29" t="n">
        <v>2.142</v>
      </c>
      <c r="DC1533" s="29" t="n">
        <v>2.16</v>
      </c>
      <c r="DD1533" s="29" t="n">
        <v>2.175</v>
      </c>
      <c r="DE1533" s="29" t="n">
        <v>2.182</v>
      </c>
      <c r="DF1533" s="29" t="n">
        <v>2.187</v>
      </c>
      <c r="DG1533" s="29" t="n">
        <v>2.217</v>
      </c>
      <c r="DH1533" s="29" t="n">
        <v>2.346</v>
      </c>
      <c r="DI1533" s="29" t="n">
        <v>2.496</v>
      </c>
      <c r="DJ1533" s="29" t="n">
        <v>2.546</v>
      </c>
      <c r="DK1533" s="29" t="n">
        <v>2.451</v>
      </c>
      <c r="DL1533" s="29" t="n">
        <v>2.354</v>
      </c>
      <c r="DM1533" s="29" t="n">
        <v>2.255</v>
      </c>
      <c r="DN1533" s="29" t="n">
        <v>2.236</v>
      </c>
      <c r="DO1533" s="29" t="n">
        <v>2.246</v>
      </c>
      <c r="DP1533" s="29" t="n">
        <v>2.256</v>
      </c>
      <c r="DQ1533" s="29" t="n">
        <v>2.261</v>
      </c>
      <c r="DR1533" s="29" t="n">
        <v>2.27</v>
      </c>
      <c r="DS1533" s="29" t="n">
        <v>2.296</v>
      </c>
      <c r="DT1533" s="29" t="n">
        <v>2.426</v>
      </c>
      <c r="DU1533" s="29" t="n">
        <v>2.566</v>
      </c>
      <c r="DV1533" s="29" t="n">
        <v>2.61</v>
      </c>
      <c r="DW1533" s="29" t="n">
        <v>2.504</v>
      </c>
      <c r="DX1533" s="29" t="n">
        <v>2.419</v>
      </c>
      <c r="DY1533" s="29" t="n">
        <v>2.32</v>
      </c>
      <c r="DZ1533" s="29" t="n">
        <v>2.301</v>
      </c>
      <c r="EA1533" s="29" t="n">
        <v>2.311</v>
      </c>
      <c r="EB1533" s="29" t="n">
        <v>2.321</v>
      </c>
      <c r="EC1533" s="29" t="n">
        <v>2.326</v>
      </c>
      <c r="ED1533" s="29" t="n">
        <v>2.335</v>
      </c>
      <c r="EE1533" s="29" t="n">
        <v>2.361</v>
      </c>
      <c r="EF1533" s="29" t="n">
        <v>2.491</v>
      </c>
      <c r="EG1533" s="29" t="n">
        <v>2.631</v>
      </c>
      <c r="EH1533" s="29" t="n">
        <v>2.67</v>
      </c>
      <c r="EI1533" s="29" t="n">
        <v>2.564</v>
      </c>
      <c r="EJ1533" s="29" t="n">
        <v>2.479</v>
      </c>
      <c r="EK1533" s="29" t="n">
        <v>2.38</v>
      </c>
      <c r="EL1533" s="29" t="n">
        <v>2.361</v>
      </c>
      <c r="EM1533" s="29" t="n">
        <v>2.371</v>
      </c>
      <c r="EN1533" s="29" t="n">
        <v>2.381</v>
      </c>
      <c r="EO1533" s="29" t="n">
        <v>2.386</v>
      </c>
      <c r="EP1533" s="29" t="n">
        <v>2.395</v>
      </c>
      <c r="EQ1533" s="29" t="n">
        <v>2.421</v>
      </c>
      <c r="ER1533" s="29" t="n">
        <v>2.551</v>
      </c>
      <c r="ES1533" s="29" t="n">
        <v>2.691</v>
      </c>
      <c r="ET1533" s="29" t="n">
        <v>2.74</v>
      </c>
      <c r="EU1533" s="29" t="n">
        <v>2.634</v>
      </c>
      <c r="EV1533" s="29" t="n">
        <v>2.549</v>
      </c>
      <c r="EW1533" s="29" t="n">
        <v>2.45</v>
      </c>
      <c r="EX1533" s="29" t="n">
        <v>2.431</v>
      </c>
      <c r="EY1533" s="29" t="n">
        <v>2.441</v>
      </c>
      <c r="EZ1533" s="29" t="n">
        <v>2.451</v>
      </c>
      <c r="FA1533" s="29" t="n">
        <v>2.456</v>
      </c>
      <c r="FB1533" s="29" t="n">
        <v>2.465</v>
      </c>
      <c r="FC1533" s="29" t="n">
        <v>2.491</v>
      </c>
      <c r="FD1533" s="29" t="n">
        <v>2.621</v>
      </c>
      <c r="FE1533" s="29" t="n">
        <v>2.761</v>
      </c>
      <c r="FF1533" s="29" t="n">
        <v>2.82</v>
      </c>
      <c r="FG1533" s="29" t="n">
        <v>2.714</v>
      </c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29"/>
      <c r="GF1533" s="29"/>
      <c r="GG1533" s="29"/>
      <c r="GH1533" s="29"/>
      <c r="GI1533" s="29"/>
      <c r="GJ1533" s="29"/>
      <c r="GK1533" s="29"/>
      <c r="GL1533" s="29"/>
      <c r="GM1533" s="29"/>
      <c r="GN1533" s="29"/>
      <c r="GO1533" s="29"/>
      <c r="GP1533" s="29"/>
      <c r="GQ1533" s="29"/>
      <c r="GR1533" s="0"/>
      <c r="GS1533" s="0"/>
      <c r="GT1533" s="0"/>
      <c r="GU1533" s="0"/>
      <c r="GV1533" s="0"/>
      <c r="GW1533" s="0"/>
      <c r="GX1533" s="0"/>
      <c r="GY1533" s="0"/>
      <c r="GZ1533" s="0"/>
      <c r="HA1533" s="0"/>
      <c r="HB1533" s="0"/>
      <c r="HC1533" s="0"/>
      <c r="HD1533" s="0"/>
      <c r="HE1533" s="0"/>
      <c r="HF1533" s="0"/>
      <c r="HG1533" s="0"/>
      <c r="HH1533" s="0"/>
      <c r="HI1533" s="0"/>
      <c r="HJ1533" s="0"/>
      <c r="HK1533" s="0"/>
      <c r="HL1533" s="0"/>
      <c r="HM1533" s="0"/>
      <c r="HN1533" s="0"/>
      <c r="HO1533" s="0"/>
      <c r="HP1533" s="0"/>
      <c r="HQ1533" s="0"/>
      <c r="HR1533" s="0"/>
      <c r="HS1533" s="0"/>
      <c r="HT1533" s="0"/>
      <c r="HU1533" s="0"/>
      <c r="HV1533" s="0"/>
      <c r="HW1533" s="0"/>
      <c r="HX1533" s="0"/>
      <c r="HY1533" s="0"/>
      <c r="HZ1533" s="0"/>
      <c r="IA1533" s="0"/>
      <c r="IB1533" s="0"/>
      <c r="IC1533" s="0"/>
      <c r="ID1533" s="0"/>
      <c r="IE1533" s="0"/>
      <c r="IF1533" s="0"/>
      <c r="IG1533" s="0"/>
      <c r="IH1533" s="0"/>
      <c r="II1533" s="0"/>
      <c r="IJ1533" s="0"/>
      <c r="IK1533" s="0"/>
      <c r="IL1533" s="0"/>
      <c r="IM1533" s="0"/>
      <c r="IN1533" s="0"/>
      <c r="IO1533" s="0"/>
      <c r="IP1533" s="0"/>
      <c r="IQ1533" s="0"/>
      <c r="IR1533" s="0"/>
      <c r="IS1533" s="0"/>
      <c r="IT1533" s="0"/>
      <c r="IU1533" s="0"/>
      <c r="IV1533" s="0"/>
      <c r="IW1533" s="0"/>
    </row>
    <row r="1534" customFormat="false" ht="12.75" hidden="false" customHeight="false" outlineLevel="0" collapsed="false">
      <c r="A1534" s="1" t="n">
        <f aca="false">WEEKDAY(C1534,2)</f>
        <v>4</v>
      </c>
      <c r="B1534" s="1" t="n">
        <f aca="false">MONTH(C1534)</f>
        <v>2</v>
      </c>
      <c r="C1534" s="23" t="n">
        <v>36195</v>
      </c>
      <c r="D1534" s="0" t="n">
        <f aca="false">MONTH(R1534)</f>
        <v>2</v>
      </c>
      <c r="E1534" s="0" t="n">
        <f aca="false">YEAR(R1534)</f>
        <v>1999</v>
      </c>
      <c r="F1534" s="3" t="n">
        <f aca="false">L1534-K1534</f>
        <v>0.373342857142857</v>
      </c>
      <c r="G1534" s="3" t="n">
        <f aca="false">N1534-M1534</f>
        <v>0.0932499999999998</v>
      </c>
      <c r="H1534" s="3" t="n">
        <f aca="false">O1534-N1534</f>
        <v>0.0640833333333335</v>
      </c>
      <c r="I1534" s="3" t="n">
        <f aca="false">O1534-M1534</f>
        <v>0.157333333333333</v>
      </c>
      <c r="J1534" s="4" t="n">
        <f aca="false">VLOOKUP(C1534,'Nymex hist.'!A:B,2,0)</f>
        <v>1.829</v>
      </c>
      <c r="K1534" s="4" t="n">
        <f aca="false">AVERAGE(CO1534:CU1534)</f>
        <v>1.93185714285714</v>
      </c>
      <c r="L1534" s="4" t="n">
        <f aca="false">AVERAGE(CV1534:CZ1534)</f>
        <v>2.3052</v>
      </c>
      <c r="M1534" s="4" t="n">
        <f aca="false">SUMIF($S$3:$FQ$3,$E1534+1,$S1534:$FQ1534)/COUNTIF($S$3:$FQ$3,$E1534+1)</f>
        <v>2.2595</v>
      </c>
      <c r="N1534" s="4" t="n">
        <f aca="false">SUMIF($S$3:$FQ$3,$E1534+2,$S1534:$FQ1534)/COUNTIF($S$3:$FQ$3,$E1534+2)</f>
        <v>2.35275</v>
      </c>
      <c r="O1534" s="4" t="n">
        <f aca="false">SUMIF($S$3:$FQ$3,$E1534+3,$S1534:$FQ1534)/COUNTIF($S$3:$FQ$3,$E1534+3)</f>
        <v>2.41683333333333</v>
      </c>
      <c r="P1534" s="4" t="n">
        <f aca="false">SUMIF($S$3:$FQ$3,$E1534+4,$S1534:$FQ1534)/COUNTIF($S$3:$FQ$3,$E1534+4)</f>
        <v>2.47683333333333</v>
      </c>
      <c r="Q1534" s="4" t="n">
        <f aca="false">SUMIF($S$3:$FQ$3,$E1534+5,$S1534:$FQ1534)/COUNTIF($S$3:$FQ$3,$E1534+5)</f>
        <v>2.54183333333333</v>
      </c>
      <c r="R1534" s="21" t="n">
        <v>36195</v>
      </c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7"/>
      <c r="AK1534" s="32"/>
      <c r="AL1534" s="32"/>
      <c r="AM1534" s="32"/>
      <c r="AN1534" s="32"/>
      <c r="AO1534" s="32"/>
      <c r="AP1534" s="32"/>
      <c r="AQ1534" s="32"/>
      <c r="AR1534" s="32"/>
      <c r="AS1534" s="32"/>
      <c r="AT1534" s="32"/>
      <c r="AU1534" s="32"/>
      <c r="AV1534" s="32"/>
      <c r="AW1534" s="32"/>
      <c r="AX1534" s="32"/>
      <c r="AY1534" s="32"/>
      <c r="AZ1534" s="32"/>
      <c r="BA1534" s="32"/>
      <c r="BB1534" s="32"/>
      <c r="BC1534" s="32"/>
      <c r="BD1534" s="32"/>
      <c r="BE1534" s="32"/>
      <c r="BF1534" s="32"/>
      <c r="BG1534" s="32"/>
      <c r="BH1534" s="32"/>
      <c r="BI1534" s="32"/>
      <c r="BJ1534" s="32"/>
      <c r="BK1534" s="32"/>
      <c r="BL1534" s="32"/>
      <c r="BM1534" s="32"/>
      <c r="BN1534" s="32"/>
      <c r="BO1534" s="32"/>
      <c r="BP1534" s="32"/>
      <c r="BQ1534" s="32"/>
      <c r="BR1534" s="32"/>
      <c r="BS1534" s="32"/>
      <c r="BT1534" s="32"/>
      <c r="BU1534" s="32"/>
      <c r="BV1534" s="32"/>
      <c r="BW1534" s="32"/>
      <c r="BX1534" s="32"/>
      <c r="BY1534" s="32"/>
      <c r="BZ1534" s="32"/>
      <c r="CA1534" s="32"/>
      <c r="CB1534" s="32"/>
      <c r="CC1534" s="32"/>
      <c r="CD1534" s="32"/>
      <c r="CE1534" s="32"/>
      <c r="CF1534" s="32"/>
      <c r="CG1534" s="32"/>
      <c r="CH1534" s="32"/>
      <c r="CI1534" s="32"/>
      <c r="CJ1534" s="32"/>
      <c r="CK1534" s="32"/>
      <c r="CL1534" s="32"/>
      <c r="CM1534" s="32"/>
      <c r="CN1534" s="32" t="n">
        <v>1.829</v>
      </c>
      <c r="CO1534" s="32" t="n">
        <v>1.855</v>
      </c>
      <c r="CP1534" s="32" t="n">
        <v>1.883</v>
      </c>
      <c r="CQ1534" s="32" t="n">
        <v>1.902</v>
      </c>
      <c r="CR1534" s="32" t="n">
        <v>1.925</v>
      </c>
      <c r="CS1534" s="32" t="n">
        <v>1.95</v>
      </c>
      <c r="CT1534" s="32" t="n">
        <v>1.975</v>
      </c>
      <c r="CU1534" s="32" t="n">
        <v>2.033</v>
      </c>
      <c r="CV1534" s="32" t="n">
        <v>2.188</v>
      </c>
      <c r="CW1534" s="32" t="n">
        <v>2.35</v>
      </c>
      <c r="CX1534" s="32" t="n">
        <v>2.41</v>
      </c>
      <c r="CY1534" s="32" t="n">
        <v>2.33</v>
      </c>
      <c r="CZ1534" s="32" t="n">
        <v>2.248</v>
      </c>
      <c r="DA1534" s="32" t="n">
        <v>2.173</v>
      </c>
      <c r="DB1534" s="32" t="n">
        <v>2.148</v>
      </c>
      <c r="DC1534" s="32" t="n">
        <v>2.166</v>
      </c>
      <c r="DD1534" s="32" t="n">
        <v>2.181</v>
      </c>
      <c r="DE1534" s="32" t="n">
        <v>2.188</v>
      </c>
      <c r="DF1534" s="32" t="n">
        <v>2.193</v>
      </c>
      <c r="DG1534" s="32" t="n">
        <v>2.223</v>
      </c>
      <c r="DH1534" s="32" t="n">
        <v>2.352</v>
      </c>
      <c r="DI1534" s="32" t="n">
        <v>2.502</v>
      </c>
      <c r="DJ1534" s="32" t="n">
        <v>2.552</v>
      </c>
      <c r="DK1534" s="32" t="n">
        <v>2.457</v>
      </c>
      <c r="DL1534" s="32" t="n">
        <v>2.36</v>
      </c>
      <c r="DM1534" s="32" t="n">
        <v>2.261</v>
      </c>
      <c r="DN1534" s="32" t="n">
        <v>2.242</v>
      </c>
      <c r="DO1534" s="32" t="n">
        <v>2.252</v>
      </c>
      <c r="DP1534" s="32" t="n">
        <v>2.262</v>
      </c>
      <c r="DQ1534" s="32" t="n">
        <v>2.267</v>
      </c>
      <c r="DR1534" s="32" t="n">
        <v>2.276</v>
      </c>
      <c r="DS1534" s="32" t="n">
        <v>2.302</v>
      </c>
      <c r="DT1534" s="32" t="n">
        <v>2.431</v>
      </c>
      <c r="DU1534" s="32" t="n">
        <v>2.571</v>
      </c>
      <c r="DV1534" s="32" t="n">
        <v>2.616</v>
      </c>
      <c r="DW1534" s="32" t="n">
        <v>2.51</v>
      </c>
      <c r="DX1534" s="32" t="n">
        <v>2.425</v>
      </c>
      <c r="DY1534" s="32" t="n">
        <v>2.326</v>
      </c>
      <c r="DZ1534" s="32" t="n">
        <v>2.307</v>
      </c>
      <c r="EA1534" s="32" t="n">
        <v>2.317</v>
      </c>
      <c r="EB1534" s="32" t="n">
        <v>2.327</v>
      </c>
      <c r="EC1534" s="32" t="n">
        <v>2.332</v>
      </c>
      <c r="ED1534" s="32" t="n">
        <v>2.341</v>
      </c>
      <c r="EE1534" s="32" t="n">
        <v>2.367</v>
      </c>
      <c r="EF1534" s="32" t="n">
        <v>2.497</v>
      </c>
      <c r="EG1534" s="32" t="n">
        <v>2.637</v>
      </c>
      <c r="EH1534" s="32" t="n">
        <v>2.676</v>
      </c>
      <c r="EI1534" s="32" t="n">
        <v>2.57</v>
      </c>
      <c r="EJ1534" s="32" t="n">
        <v>2.485</v>
      </c>
      <c r="EK1534" s="32" t="n">
        <v>2.386</v>
      </c>
      <c r="EL1534" s="32" t="n">
        <v>2.367</v>
      </c>
      <c r="EM1534" s="32" t="n">
        <v>2.377</v>
      </c>
      <c r="EN1534" s="32" t="n">
        <v>2.387</v>
      </c>
      <c r="EO1534" s="32" t="n">
        <v>2.392</v>
      </c>
      <c r="EP1534" s="32" t="n">
        <v>2.401</v>
      </c>
      <c r="EQ1534" s="32" t="n">
        <v>2.427</v>
      </c>
      <c r="ER1534" s="32" t="n">
        <v>2.557</v>
      </c>
      <c r="ES1534" s="32" t="n">
        <v>2.697</v>
      </c>
      <c r="ET1534" s="32" t="n">
        <v>2.741</v>
      </c>
      <c r="EU1534" s="32" t="n">
        <v>2.635</v>
      </c>
      <c r="EV1534" s="32" t="n">
        <v>2.55</v>
      </c>
      <c r="EW1534" s="32" t="n">
        <v>2.451</v>
      </c>
      <c r="EX1534" s="32" t="n">
        <v>2.432</v>
      </c>
      <c r="EY1534" s="32" t="n">
        <v>2.442</v>
      </c>
      <c r="EZ1534" s="32" t="n">
        <v>2.452</v>
      </c>
      <c r="FA1534" s="32" t="n">
        <v>2.457</v>
      </c>
      <c r="FB1534" s="32" t="n">
        <v>2.466</v>
      </c>
      <c r="FC1534" s="32" t="n">
        <v>2.492</v>
      </c>
      <c r="FD1534" s="32" t="n">
        <v>2.622</v>
      </c>
      <c r="FE1534" s="32" t="n">
        <v>2.762</v>
      </c>
      <c r="FF1534" s="32" t="n">
        <v>2.816</v>
      </c>
      <c r="FG1534" s="32" t="n">
        <v>2.71</v>
      </c>
      <c r="FH1534" s="32"/>
      <c r="FI1534" s="32"/>
      <c r="FJ1534" s="32"/>
      <c r="FK1534" s="32"/>
      <c r="FL1534" s="32"/>
      <c r="FM1534" s="32"/>
      <c r="FN1534" s="32"/>
      <c r="FO1534" s="32"/>
      <c r="FP1534" s="32"/>
      <c r="FQ1534" s="32"/>
      <c r="FR1534" s="32"/>
      <c r="FS1534" s="32"/>
      <c r="FT1534" s="32"/>
      <c r="FU1534" s="32"/>
      <c r="FV1534" s="32"/>
      <c r="FW1534" s="32"/>
      <c r="FX1534" s="32"/>
      <c r="FY1534" s="32"/>
      <c r="FZ1534" s="32"/>
      <c r="GA1534" s="32"/>
      <c r="GB1534" s="32"/>
      <c r="GC1534" s="32"/>
      <c r="GD1534" s="32"/>
      <c r="GE1534" s="32"/>
      <c r="GF1534" s="32"/>
      <c r="GG1534" s="32"/>
      <c r="GH1534" s="32"/>
      <c r="GI1534" s="32"/>
      <c r="GJ1534" s="32"/>
      <c r="GK1534" s="32"/>
      <c r="GL1534" s="32"/>
      <c r="GM1534" s="32"/>
      <c r="GN1534" s="32"/>
      <c r="GO1534" s="32"/>
      <c r="GP1534" s="32"/>
      <c r="GQ1534" s="32"/>
    </row>
    <row r="1535" customFormat="false" ht="12.75" hidden="true" customHeight="false" outlineLevel="0" collapsed="false">
      <c r="A1535" s="0" t="n">
        <f aca="false">WEEKDAY(C1535,2)</f>
        <v>5</v>
      </c>
      <c r="B1535" s="0" t="n">
        <f aca="false">MONTH(C1535)</f>
        <v>2</v>
      </c>
      <c r="C1535" s="23" t="n">
        <v>36196</v>
      </c>
      <c r="D1535" s="0" t="n">
        <f aca="false">MONTH(R1535)</f>
        <v>2</v>
      </c>
      <c r="E1535" s="0" t="n">
        <f aca="false">YEAR(R1535)</f>
        <v>1999</v>
      </c>
      <c r="F1535" s="35" t="n">
        <f aca="false">L1535-K1535</f>
        <v>0.383857142857143</v>
      </c>
      <c r="G1535" s="24" t="n">
        <f aca="false">N1535-M1535</f>
        <v>0.0935833333333331</v>
      </c>
      <c r="H1535" s="24" t="n">
        <f aca="false">O1535-N1535</f>
        <v>0.0597500000000002</v>
      </c>
      <c r="I1535" s="24" t="n">
        <f aca="false">O1535-M1535</f>
        <v>0.153333333333333</v>
      </c>
      <c r="J1535" s="25" t="n">
        <f aca="false">VLOOKUP(C1535,'Nymex hist.'!A:B,2,0)</f>
        <v>1.8</v>
      </c>
      <c r="K1535" s="34" t="n">
        <f aca="false">AVERAGE(CO1535:CU1535)</f>
        <v>1.92114285714286</v>
      </c>
      <c r="L1535" s="34" t="n">
        <f aca="false">AVERAGE(CV1535:CZ1535)</f>
        <v>2.305</v>
      </c>
      <c r="M1535" s="27" t="n">
        <f aca="false">SUMIF($S$3:$FQ$3,$E1535+1,$S1535:$FQ1535)/COUNTIF($S$3:$FQ$3,$E1535+1)</f>
        <v>2.26116666666667</v>
      </c>
      <c r="N1535" s="27" t="n">
        <f aca="false">SUMIF($S$3:$FQ$3,$E1535+2,$S1535:$FQ1535)/COUNTIF($S$3:$FQ$3,$E1535+2)</f>
        <v>2.35475</v>
      </c>
      <c r="O1535" s="27" t="n">
        <f aca="false">SUMIF($S$3:$FQ$3,$E1535+3,$S1535:$FQ1535)/COUNTIF($S$3:$FQ$3,$E1535+3)</f>
        <v>2.4145</v>
      </c>
      <c r="P1535" s="27" t="n">
        <f aca="false">SUMIF($S$3:$FQ$3,$E1535+4,$S1535:$FQ1535)/COUNTIF($S$3:$FQ$3,$E1535+4)</f>
        <v>2.4745</v>
      </c>
      <c r="Q1535" s="27" t="n">
        <f aca="false">SUMIF($S$3:$FQ$3,$E1535+5,$S1535:$FQ1535)/COUNTIF($S$3:$FQ$3,$E1535+5)</f>
        <v>2.5395</v>
      </c>
      <c r="R1535" s="28" t="n">
        <v>36196</v>
      </c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30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 t="n">
        <v>1.8</v>
      </c>
      <c r="CO1535" s="29" t="n">
        <v>1.84</v>
      </c>
      <c r="CP1535" s="29" t="n">
        <v>1.865</v>
      </c>
      <c r="CQ1535" s="29" t="n">
        <v>1.89</v>
      </c>
      <c r="CR1535" s="29" t="n">
        <v>1.916</v>
      </c>
      <c r="CS1535" s="29" t="n">
        <v>1.943</v>
      </c>
      <c r="CT1535" s="29" t="n">
        <v>1.969</v>
      </c>
      <c r="CU1535" s="29" t="n">
        <v>2.025</v>
      </c>
      <c r="CV1535" s="29" t="n">
        <v>2.185</v>
      </c>
      <c r="CW1535" s="29" t="n">
        <v>2.35</v>
      </c>
      <c r="CX1535" s="29" t="n">
        <v>2.41</v>
      </c>
      <c r="CY1535" s="29" t="n">
        <v>2.33</v>
      </c>
      <c r="CZ1535" s="29" t="n">
        <v>2.25</v>
      </c>
      <c r="DA1535" s="29" t="n">
        <v>2.175</v>
      </c>
      <c r="DB1535" s="29" t="n">
        <v>2.15</v>
      </c>
      <c r="DC1535" s="29" t="n">
        <v>2.168</v>
      </c>
      <c r="DD1535" s="29" t="n">
        <v>2.183</v>
      </c>
      <c r="DE1535" s="29" t="n">
        <v>2.19</v>
      </c>
      <c r="DF1535" s="29" t="n">
        <v>2.195</v>
      </c>
      <c r="DG1535" s="29" t="n">
        <v>2.225</v>
      </c>
      <c r="DH1535" s="29" t="n">
        <v>2.354</v>
      </c>
      <c r="DI1535" s="29" t="n">
        <v>2.504</v>
      </c>
      <c r="DJ1535" s="29" t="n">
        <v>2.554</v>
      </c>
      <c r="DK1535" s="29" t="n">
        <v>2.459</v>
      </c>
      <c r="DL1535" s="29" t="n">
        <v>2.362</v>
      </c>
      <c r="DM1535" s="29" t="n">
        <v>2.263</v>
      </c>
      <c r="DN1535" s="29" t="n">
        <v>2.244</v>
      </c>
      <c r="DO1535" s="29" t="n">
        <v>2.254</v>
      </c>
      <c r="DP1535" s="29" t="n">
        <v>2.264</v>
      </c>
      <c r="DQ1535" s="29" t="n">
        <v>2.269</v>
      </c>
      <c r="DR1535" s="29" t="n">
        <v>2.278</v>
      </c>
      <c r="DS1535" s="29" t="n">
        <v>2.304</v>
      </c>
      <c r="DT1535" s="29" t="n">
        <v>2.433</v>
      </c>
      <c r="DU1535" s="29" t="n">
        <v>2.573</v>
      </c>
      <c r="DV1535" s="29" t="n">
        <v>2.618</v>
      </c>
      <c r="DW1535" s="29" t="n">
        <v>2.512</v>
      </c>
      <c r="DX1535" s="29" t="n">
        <v>2.422</v>
      </c>
      <c r="DY1535" s="29" t="n">
        <v>2.323</v>
      </c>
      <c r="DZ1535" s="29" t="n">
        <v>2.304</v>
      </c>
      <c r="EA1535" s="29" t="n">
        <v>2.314</v>
      </c>
      <c r="EB1535" s="29" t="n">
        <v>2.324</v>
      </c>
      <c r="EC1535" s="29" t="n">
        <v>2.329</v>
      </c>
      <c r="ED1535" s="29" t="n">
        <v>2.338</v>
      </c>
      <c r="EE1535" s="29" t="n">
        <v>2.364</v>
      </c>
      <c r="EF1535" s="29" t="n">
        <v>2.493</v>
      </c>
      <c r="EG1535" s="29" t="n">
        <v>2.633</v>
      </c>
      <c r="EH1535" s="29" t="n">
        <v>2.678</v>
      </c>
      <c r="EI1535" s="29" t="n">
        <v>2.572</v>
      </c>
      <c r="EJ1535" s="29" t="n">
        <v>2.482</v>
      </c>
      <c r="EK1535" s="29" t="n">
        <v>2.383</v>
      </c>
      <c r="EL1535" s="29" t="n">
        <v>2.364</v>
      </c>
      <c r="EM1535" s="29" t="n">
        <v>2.374</v>
      </c>
      <c r="EN1535" s="29" t="n">
        <v>2.384</v>
      </c>
      <c r="EO1535" s="29" t="n">
        <v>2.389</v>
      </c>
      <c r="EP1535" s="29" t="n">
        <v>2.398</v>
      </c>
      <c r="EQ1535" s="29" t="n">
        <v>2.424</v>
      </c>
      <c r="ER1535" s="29" t="n">
        <v>2.553</v>
      </c>
      <c r="ES1535" s="29" t="n">
        <v>2.693</v>
      </c>
      <c r="ET1535" s="29" t="n">
        <v>2.743</v>
      </c>
      <c r="EU1535" s="29" t="n">
        <v>2.637</v>
      </c>
      <c r="EV1535" s="29" t="n">
        <v>2.547</v>
      </c>
      <c r="EW1535" s="29" t="n">
        <v>2.448</v>
      </c>
      <c r="EX1535" s="29" t="n">
        <v>2.429</v>
      </c>
      <c r="EY1535" s="29" t="n">
        <v>2.439</v>
      </c>
      <c r="EZ1535" s="29" t="n">
        <v>2.449</v>
      </c>
      <c r="FA1535" s="29" t="n">
        <v>2.454</v>
      </c>
      <c r="FB1535" s="29" t="n">
        <v>2.463</v>
      </c>
      <c r="FC1535" s="29" t="n">
        <v>2.489</v>
      </c>
      <c r="FD1535" s="29" t="n">
        <v>2.618</v>
      </c>
      <c r="FE1535" s="29" t="n">
        <v>2.758</v>
      </c>
      <c r="FF1535" s="29" t="n">
        <v>2.818</v>
      </c>
      <c r="FG1535" s="29" t="n">
        <v>2.712</v>
      </c>
      <c r="FH1535" s="29"/>
      <c r="FI1535" s="29"/>
      <c r="FJ1535" s="29"/>
      <c r="FK1535" s="29"/>
      <c r="FL1535" s="29"/>
      <c r="FM1535" s="29"/>
      <c r="FN1535" s="29"/>
      <c r="FO1535" s="29"/>
      <c r="FP1535" s="29"/>
      <c r="FQ1535" s="29"/>
      <c r="FR1535" s="29"/>
      <c r="FS1535" s="29"/>
      <c r="FT1535" s="29"/>
      <c r="FU1535" s="29"/>
      <c r="FV1535" s="29"/>
      <c r="FW1535" s="29"/>
      <c r="FX1535" s="29"/>
      <c r="FY1535" s="29"/>
      <c r="FZ1535" s="29"/>
      <c r="GA1535" s="29"/>
      <c r="GB1535" s="29"/>
      <c r="GC1535" s="29"/>
      <c r="GD1535" s="29"/>
      <c r="GE1535" s="29"/>
      <c r="GF1535" s="29"/>
      <c r="GG1535" s="29"/>
      <c r="GH1535" s="29"/>
      <c r="GI1535" s="29"/>
      <c r="GJ1535" s="29"/>
      <c r="GK1535" s="29"/>
      <c r="GL1535" s="29"/>
      <c r="GM1535" s="29"/>
      <c r="GN1535" s="29"/>
      <c r="GO1535" s="29"/>
      <c r="GP1535" s="29"/>
      <c r="GQ1535" s="29"/>
      <c r="GR1535" s="0"/>
      <c r="GS1535" s="0"/>
      <c r="GT1535" s="0"/>
      <c r="GU1535" s="0"/>
      <c r="GV1535" s="0"/>
      <c r="GW1535" s="0"/>
      <c r="GX1535" s="0"/>
      <c r="GY1535" s="0"/>
      <c r="GZ1535" s="0"/>
      <c r="HA1535" s="0"/>
      <c r="HB1535" s="0"/>
      <c r="HC1535" s="0"/>
      <c r="HD1535" s="0"/>
      <c r="HE1535" s="0"/>
      <c r="HF1535" s="0"/>
      <c r="HG1535" s="0"/>
      <c r="HH1535" s="0"/>
      <c r="HI1535" s="0"/>
      <c r="HJ1535" s="0"/>
      <c r="HK1535" s="0"/>
      <c r="HL1535" s="0"/>
      <c r="HM1535" s="0"/>
      <c r="HN1535" s="0"/>
      <c r="HO1535" s="0"/>
      <c r="HP1535" s="0"/>
      <c r="HQ1535" s="0"/>
      <c r="HR1535" s="0"/>
      <c r="HS1535" s="0"/>
      <c r="HT1535" s="0"/>
      <c r="HU1535" s="0"/>
      <c r="HV1535" s="0"/>
      <c r="HW1535" s="0"/>
      <c r="HX1535" s="0"/>
      <c r="HY1535" s="0"/>
      <c r="HZ1535" s="0"/>
      <c r="IA1535" s="0"/>
      <c r="IB1535" s="0"/>
      <c r="IC1535" s="0"/>
      <c r="ID1535" s="0"/>
      <c r="IE1535" s="0"/>
      <c r="IF1535" s="0"/>
      <c r="IG1535" s="0"/>
      <c r="IH1535" s="0"/>
      <c r="II1535" s="0"/>
      <c r="IJ1535" s="0"/>
      <c r="IK1535" s="0"/>
      <c r="IL1535" s="0"/>
      <c r="IM1535" s="0"/>
      <c r="IN1535" s="0"/>
      <c r="IO1535" s="0"/>
      <c r="IP1535" s="0"/>
      <c r="IQ1535" s="0"/>
      <c r="IR1535" s="0"/>
      <c r="IS1535" s="0"/>
      <c r="IT1535" s="0"/>
      <c r="IU1535" s="0"/>
      <c r="IV1535" s="0"/>
      <c r="IW1535" s="0"/>
    </row>
    <row r="1536" customFormat="false" ht="12.75" hidden="true" customHeight="false" outlineLevel="0" collapsed="false">
      <c r="A1536" s="0" t="n">
        <f aca="false">WEEKDAY(C1536,2)</f>
        <v>1</v>
      </c>
      <c r="B1536" s="0" t="n">
        <f aca="false">MONTH(C1536)</f>
        <v>2</v>
      </c>
      <c r="C1536" s="23" t="n">
        <v>36199</v>
      </c>
      <c r="D1536" s="0" t="n">
        <f aca="false">MONTH(R1536)</f>
        <v>2</v>
      </c>
      <c r="E1536" s="0" t="n">
        <f aca="false">YEAR(R1536)</f>
        <v>1999</v>
      </c>
      <c r="F1536" s="35" t="n">
        <f aca="false">L1536-K1536</f>
        <v>0.378942857142857</v>
      </c>
      <c r="G1536" s="24" t="n">
        <f aca="false">N1536-M1536</f>
        <v>0.0916666666666668</v>
      </c>
      <c r="H1536" s="24" t="n">
        <f aca="false">O1536-N1536</f>
        <v>0.060083333333333</v>
      </c>
      <c r="I1536" s="24" t="n">
        <f aca="false">O1536-M1536</f>
        <v>0.15175</v>
      </c>
      <c r="J1536" s="25" t="n">
        <f aca="false">VLOOKUP(C1536,'Nymex hist.'!A:B,2,0)</f>
        <v>1.818</v>
      </c>
      <c r="K1536" s="34" t="n">
        <f aca="false">AVERAGE(CO1536:CU1536)</f>
        <v>1.92985714285714</v>
      </c>
      <c r="L1536" s="34" t="n">
        <f aca="false">AVERAGE(CV1536:CZ1536)</f>
        <v>2.3088</v>
      </c>
      <c r="M1536" s="27" t="n">
        <f aca="false">SUMIF($S$3:$FQ$3,$E1536+1,$S1536:$FQ1536)/COUNTIF($S$3:$FQ$3,$E1536+1)</f>
        <v>2.26275</v>
      </c>
      <c r="N1536" s="27" t="n">
        <f aca="false">SUMIF($S$3:$FQ$3,$E1536+2,$S1536:$FQ1536)/COUNTIF($S$3:$FQ$3,$E1536+2)</f>
        <v>2.35441666666667</v>
      </c>
      <c r="O1536" s="27" t="n">
        <f aca="false">SUMIF($S$3:$FQ$3,$E1536+3,$S1536:$FQ1536)/COUNTIF($S$3:$FQ$3,$E1536+3)</f>
        <v>2.4145</v>
      </c>
      <c r="P1536" s="27" t="n">
        <f aca="false">SUMIF($S$3:$FQ$3,$E1536+4,$S1536:$FQ1536)/COUNTIF($S$3:$FQ$3,$E1536+4)</f>
        <v>2.4745</v>
      </c>
      <c r="Q1536" s="27" t="n">
        <f aca="false">SUMIF($S$3:$FQ$3,$E1536+5,$S1536:$FQ1536)/COUNTIF($S$3:$FQ$3,$E1536+5)</f>
        <v>2.5395</v>
      </c>
      <c r="R1536" s="28" t="n">
        <v>36199</v>
      </c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30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 t="n">
        <v>1.818</v>
      </c>
      <c r="CO1536" s="29" t="n">
        <v>1.851</v>
      </c>
      <c r="CP1536" s="29" t="n">
        <v>1.876</v>
      </c>
      <c r="CQ1536" s="29" t="n">
        <v>1.9</v>
      </c>
      <c r="CR1536" s="29" t="n">
        <v>1.925</v>
      </c>
      <c r="CS1536" s="29" t="n">
        <v>1.951</v>
      </c>
      <c r="CT1536" s="29" t="n">
        <v>1.976</v>
      </c>
      <c r="CU1536" s="29" t="n">
        <v>2.03</v>
      </c>
      <c r="CV1536" s="29" t="n">
        <v>2.19</v>
      </c>
      <c r="CW1536" s="29" t="n">
        <v>2.353</v>
      </c>
      <c r="CX1536" s="29" t="n">
        <v>2.413</v>
      </c>
      <c r="CY1536" s="29" t="n">
        <v>2.333</v>
      </c>
      <c r="CZ1536" s="29" t="n">
        <v>2.255</v>
      </c>
      <c r="DA1536" s="29" t="n">
        <v>2.18</v>
      </c>
      <c r="DB1536" s="29" t="n">
        <v>2.155</v>
      </c>
      <c r="DC1536" s="29" t="n">
        <v>2.173</v>
      </c>
      <c r="DD1536" s="29" t="n">
        <v>2.186</v>
      </c>
      <c r="DE1536" s="29" t="n">
        <v>2.191</v>
      </c>
      <c r="DF1536" s="29" t="n">
        <v>2.195</v>
      </c>
      <c r="DG1536" s="29" t="n">
        <v>2.222</v>
      </c>
      <c r="DH1536" s="29" t="n">
        <v>2.35</v>
      </c>
      <c r="DI1536" s="29" t="n">
        <v>2.5</v>
      </c>
      <c r="DJ1536" s="29" t="n">
        <v>2.55</v>
      </c>
      <c r="DK1536" s="29" t="n">
        <v>2.459</v>
      </c>
      <c r="DL1536" s="29" t="n">
        <v>2.362</v>
      </c>
      <c r="DM1536" s="29" t="n">
        <v>2.263</v>
      </c>
      <c r="DN1536" s="29" t="n">
        <v>2.244</v>
      </c>
      <c r="DO1536" s="29" t="n">
        <v>2.254</v>
      </c>
      <c r="DP1536" s="29" t="n">
        <v>2.264</v>
      </c>
      <c r="DQ1536" s="29" t="n">
        <v>2.269</v>
      </c>
      <c r="DR1536" s="29" t="n">
        <v>2.278</v>
      </c>
      <c r="DS1536" s="29" t="n">
        <v>2.304</v>
      </c>
      <c r="DT1536" s="29" t="n">
        <v>2.433</v>
      </c>
      <c r="DU1536" s="29" t="n">
        <v>2.573</v>
      </c>
      <c r="DV1536" s="29" t="n">
        <v>2.618</v>
      </c>
      <c r="DW1536" s="29" t="n">
        <v>2.512</v>
      </c>
      <c r="DX1536" s="29" t="n">
        <v>2.422</v>
      </c>
      <c r="DY1536" s="29" t="n">
        <v>2.323</v>
      </c>
      <c r="DZ1536" s="29" t="n">
        <v>2.304</v>
      </c>
      <c r="EA1536" s="29" t="n">
        <v>2.314</v>
      </c>
      <c r="EB1536" s="29" t="n">
        <v>2.324</v>
      </c>
      <c r="EC1536" s="29" t="n">
        <v>2.329</v>
      </c>
      <c r="ED1536" s="29" t="n">
        <v>2.338</v>
      </c>
      <c r="EE1536" s="29" t="n">
        <v>2.364</v>
      </c>
      <c r="EF1536" s="29" t="n">
        <v>2.493</v>
      </c>
      <c r="EG1536" s="29" t="n">
        <v>2.633</v>
      </c>
      <c r="EH1536" s="29" t="n">
        <v>2.678</v>
      </c>
      <c r="EI1536" s="29" t="n">
        <v>2.572</v>
      </c>
      <c r="EJ1536" s="29" t="n">
        <v>2.482</v>
      </c>
      <c r="EK1536" s="29" t="n">
        <v>2.383</v>
      </c>
      <c r="EL1536" s="29" t="n">
        <v>2.364</v>
      </c>
      <c r="EM1536" s="29" t="n">
        <v>2.374</v>
      </c>
      <c r="EN1536" s="29" t="n">
        <v>2.384</v>
      </c>
      <c r="EO1536" s="29" t="n">
        <v>2.389</v>
      </c>
      <c r="EP1536" s="29" t="n">
        <v>2.398</v>
      </c>
      <c r="EQ1536" s="29" t="n">
        <v>2.424</v>
      </c>
      <c r="ER1536" s="29" t="n">
        <v>2.553</v>
      </c>
      <c r="ES1536" s="29" t="n">
        <v>2.693</v>
      </c>
      <c r="ET1536" s="29" t="n">
        <v>2.743</v>
      </c>
      <c r="EU1536" s="29" t="n">
        <v>2.637</v>
      </c>
      <c r="EV1536" s="29" t="n">
        <v>2.547</v>
      </c>
      <c r="EW1536" s="29" t="n">
        <v>2.448</v>
      </c>
      <c r="EX1536" s="29" t="n">
        <v>2.429</v>
      </c>
      <c r="EY1536" s="29" t="n">
        <v>2.439</v>
      </c>
      <c r="EZ1536" s="29" t="n">
        <v>2.449</v>
      </c>
      <c r="FA1536" s="29" t="n">
        <v>2.454</v>
      </c>
      <c r="FB1536" s="29" t="n">
        <v>2.463</v>
      </c>
      <c r="FC1536" s="29" t="n">
        <v>2.489</v>
      </c>
      <c r="FD1536" s="29" t="n">
        <v>2.618</v>
      </c>
      <c r="FE1536" s="29" t="n">
        <v>2.758</v>
      </c>
      <c r="FF1536" s="29" t="n">
        <v>2.818</v>
      </c>
      <c r="FG1536" s="29" t="n">
        <v>2.712</v>
      </c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29"/>
      <c r="GF1536" s="29"/>
      <c r="GG1536" s="29"/>
      <c r="GH1536" s="29"/>
      <c r="GI1536" s="29"/>
      <c r="GJ1536" s="29"/>
      <c r="GK1536" s="29"/>
      <c r="GL1536" s="29"/>
      <c r="GM1536" s="29"/>
      <c r="GN1536" s="29"/>
      <c r="GO1536" s="29"/>
      <c r="GP1536" s="29"/>
      <c r="GQ1536" s="29"/>
      <c r="GR1536" s="0"/>
      <c r="GS1536" s="0"/>
      <c r="GT1536" s="0"/>
      <c r="GU1536" s="0"/>
      <c r="GV1536" s="0"/>
      <c r="GW1536" s="0"/>
      <c r="GX1536" s="0"/>
      <c r="GY1536" s="0"/>
      <c r="GZ1536" s="0"/>
      <c r="HA1536" s="0"/>
      <c r="HB1536" s="0"/>
      <c r="HC1536" s="0"/>
      <c r="HD1536" s="0"/>
      <c r="HE1536" s="0"/>
      <c r="HF1536" s="0"/>
      <c r="HG1536" s="0"/>
      <c r="HH1536" s="0"/>
      <c r="HI1536" s="0"/>
      <c r="HJ1536" s="0"/>
      <c r="HK1536" s="0"/>
      <c r="HL1536" s="0"/>
      <c r="HM1536" s="0"/>
      <c r="HN1536" s="0"/>
      <c r="HO1536" s="0"/>
      <c r="HP1536" s="0"/>
      <c r="HQ1536" s="0"/>
      <c r="HR1536" s="0"/>
      <c r="HS1536" s="0"/>
      <c r="HT1536" s="0"/>
      <c r="HU1536" s="0"/>
      <c r="HV1536" s="0"/>
      <c r="HW1536" s="0"/>
      <c r="HX1536" s="0"/>
      <c r="HY1536" s="0"/>
      <c r="HZ1536" s="0"/>
      <c r="IA1536" s="0"/>
      <c r="IB1536" s="0"/>
      <c r="IC1536" s="0"/>
      <c r="ID1536" s="0"/>
      <c r="IE1536" s="0"/>
      <c r="IF1536" s="0"/>
      <c r="IG1536" s="0"/>
      <c r="IH1536" s="0"/>
      <c r="II1536" s="0"/>
      <c r="IJ1536" s="0"/>
      <c r="IK1536" s="0"/>
      <c r="IL1536" s="0"/>
      <c r="IM1536" s="0"/>
      <c r="IN1536" s="0"/>
      <c r="IO1536" s="0"/>
      <c r="IP1536" s="0"/>
      <c r="IQ1536" s="0"/>
      <c r="IR1536" s="0"/>
      <c r="IS1536" s="0"/>
      <c r="IT1536" s="0"/>
      <c r="IU1536" s="0"/>
      <c r="IV1536" s="0"/>
      <c r="IW1536" s="0"/>
    </row>
    <row r="1537" customFormat="false" ht="12.75" hidden="true" customHeight="false" outlineLevel="0" collapsed="false">
      <c r="A1537" s="0" t="n">
        <f aca="false">WEEKDAY(C1537,2)</f>
        <v>2</v>
      </c>
      <c r="B1537" s="0" t="n">
        <f aca="false">MONTH(C1537)</f>
        <v>2</v>
      </c>
      <c r="C1537" s="23" t="n">
        <v>36200</v>
      </c>
      <c r="D1537" s="0" t="n">
        <f aca="false">MONTH(R1537)</f>
        <v>2</v>
      </c>
      <c r="E1537" s="0" t="n">
        <f aca="false">YEAR(R1537)</f>
        <v>1999</v>
      </c>
      <c r="F1537" s="35" t="n">
        <f aca="false">L1537-K1537</f>
        <v>0.370371428571428</v>
      </c>
      <c r="G1537" s="24" t="n">
        <f aca="false">N1537-M1537</f>
        <v>0.0891666666666668</v>
      </c>
      <c r="H1537" s="24" t="n">
        <f aca="false">O1537-N1537</f>
        <v>0.0614999999999997</v>
      </c>
      <c r="I1537" s="24" t="n">
        <f aca="false">O1537-M1537</f>
        <v>0.150666666666667</v>
      </c>
      <c r="J1537" s="25" t="n">
        <f aca="false">VLOOKUP(C1537,'Nymex hist.'!A:B,2,0)</f>
        <v>1.838</v>
      </c>
      <c r="K1537" s="34" t="n">
        <f aca="false">AVERAGE(CO1537:CU1537)</f>
        <v>1.94342857142857</v>
      </c>
      <c r="L1537" s="34" t="n">
        <f aca="false">AVERAGE(CV1537:CZ1537)</f>
        <v>2.3138</v>
      </c>
      <c r="M1537" s="27" t="n">
        <f aca="false">SUMIF($S$3:$FQ$3,$E1537+1,$S1537:$FQ1537)/COUNTIF($S$3:$FQ$3,$E1537+1)</f>
        <v>2.26525</v>
      </c>
      <c r="N1537" s="27" t="n">
        <f aca="false">SUMIF($S$3:$FQ$3,$E1537+2,$S1537:$FQ1537)/COUNTIF($S$3:$FQ$3,$E1537+2)</f>
        <v>2.35441666666667</v>
      </c>
      <c r="O1537" s="27" t="n">
        <f aca="false">SUMIF($S$3:$FQ$3,$E1537+3,$S1537:$FQ1537)/COUNTIF($S$3:$FQ$3,$E1537+3)</f>
        <v>2.41591666666667</v>
      </c>
      <c r="P1537" s="27" t="n">
        <f aca="false">SUMIF($S$3:$FQ$3,$E1537+4,$S1537:$FQ1537)/COUNTIF($S$3:$FQ$3,$E1537+4)</f>
        <v>2.47591666666667</v>
      </c>
      <c r="Q1537" s="27" t="n">
        <f aca="false">SUMIF($S$3:$FQ$3,$E1537+5,$S1537:$FQ1537)/COUNTIF($S$3:$FQ$3,$E1537+5)</f>
        <v>2.54091666666667</v>
      </c>
      <c r="R1537" s="28" t="n">
        <v>36200</v>
      </c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30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 t="n">
        <v>1.838</v>
      </c>
      <c r="CO1537" s="29" t="n">
        <v>1.87</v>
      </c>
      <c r="CP1537" s="29" t="n">
        <v>1.893</v>
      </c>
      <c r="CQ1537" s="29" t="n">
        <v>1.915</v>
      </c>
      <c r="CR1537" s="29" t="n">
        <v>1.94</v>
      </c>
      <c r="CS1537" s="29" t="n">
        <v>1.963</v>
      </c>
      <c r="CT1537" s="29" t="n">
        <v>1.986</v>
      </c>
      <c r="CU1537" s="29" t="n">
        <v>2.037</v>
      </c>
      <c r="CV1537" s="29" t="n">
        <v>2.195</v>
      </c>
      <c r="CW1537" s="29" t="n">
        <v>2.358</v>
      </c>
      <c r="CX1537" s="29" t="n">
        <v>2.418</v>
      </c>
      <c r="CY1537" s="29" t="n">
        <v>2.338</v>
      </c>
      <c r="CZ1537" s="29" t="n">
        <v>2.26</v>
      </c>
      <c r="DA1537" s="29" t="n">
        <v>2.185</v>
      </c>
      <c r="DB1537" s="29" t="n">
        <v>2.16</v>
      </c>
      <c r="DC1537" s="29" t="n">
        <v>2.178</v>
      </c>
      <c r="DD1537" s="29" t="n">
        <v>2.191</v>
      </c>
      <c r="DE1537" s="29" t="n">
        <v>2.196</v>
      </c>
      <c r="DF1537" s="29" t="n">
        <v>2.199</v>
      </c>
      <c r="DG1537" s="29" t="n">
        <v>2.219</v>
      </c>
      <c r="DH1537" s="29" t="n">
        <v>2.347</v>
      </c>
      <c r="DI1537" s="29" t="n">
        <v>2.492</v>
      </c>
      <c r="DJ1537" s="29" t="n">
        <v>2.542</v>
      </c>
      <c r="DK1537" s="29" t="n">
        <v>2.451</v>
      </c>
      <c r="DL1537" s="29" t="n">
        <v>2.361</v>
      </c>
      <c r="DM1537" s="29" t="n">
        <v>2.269</v>
      </c>
      <c r="DN1537" s="29" t="n">
        <v>2.251</v>
      </c>
      <c r="DO1537" s="29" t="n">
        <v>2.258</v>
      </c>
      <c r="DP1537" s="29" t="n">
        <v>2.264</v>
      </c>
      <c r="DQ1537" s="29" t="n">
        <v>2.269</v>
      </c>
      <c r="DR1537" s="29" t="n">
        <v>2.278</v>
      </c>
      <c r="DS1537" s="29" t="n">
        <v>2.304</v>
      </c>
      <c r="DT1537" s="29" t="n">
        <v>2.433</v>
      </c>
      <c r="DU1537" s="29" t="n">
        <v>2.573</v>
      </c>
      <c r="DV1537" s="29" t="n">
        <v>2.618</v>
      </c>
      <c r="DW1537" s="29" t="n">
        <v>2.513</v>
      </c>
      <c r="DX1537" s="29" t="n">
        <v>2.421</v>
      </c>
      <c r="DY1537" s="29" t="n">
        <v>2.329</v>
      </c>
      <c r="DZ1537" s="29" t="n">
        <v>2.311</v>
      </c>
      <c r="EA1537" s="29" t="n">
        <v>2.318</v>
      </c>
      <c r="EB1537" s="29" t="n">
        <v>2.324</v>
      </c>
      <c r="EC1537" s="29" t="n">
        <v>2.329</v>
      </c>
      <c r="ED1537" s="29" t="n">
        <v>2.338</v>
      </c>
      <c r="EE1537" s="29" t="n">
        <v>2.364</v>
      </c>
      <c r="EF1537" s="29" t="n">
        <v>2.493</v>
      </c>
      <c r="EG1537" s="29" t="n">
        <v>2.633</v>
      </c>
      <c r="EH1537" s="29" t="n">
        <v>2.678</v>
      </c>
      <c r="EI1537" s="29" t="n">
        <v>2.573</v>
      </c>
      <c r="EJ1537" s="29" t="n">
        <v>2.481</v>
      </c>
      <c r="EK1537" s="29" t="n">
        <v>2.389</v>
      </c>
      <c r="EL1537" s="29" t="n">
        <v>2.371</v>
      </c>
      <c r="EM1537" s="29" t="n">
        <v>2.378</v>
      </c>
      <c r="EN1537" s="29" t="n">
        <v>2.384</v>
      </c>
      <c r="EO1537" s="29" t="n">
        <v>2.389</v>
      </c>
      <c r="EP1537" s="29" t="n">
        <v>2.398</v>
      </c>
      <c r="EQ1537" s="29" t="n">
        <v>2.424</v>
      </c>
      <c r="ER1537" s="29" t="n">
        <v>2.553</v>
      </c>
      <c r="ES1537" s="29" t="n">
        <v>2.693</v>
      </c>
      <c r="ET1537" s="29" t="n">
        <v>2.743</v>
      </c>
      <c r="EU1537" s="29" t="n">
        <v>2.638</v>
      </c>
      <c r="EV1537" s="29" t="n">
        <v>2.546</v>
      </c>
      <c r="EW1537" s="29" t="n">
        <v>2.454</v>
      </c>
      <c r="EX1537" s="29" t="n">
        <v>2.436</v>
      </c>
      <c r="EY1537" s="29" t="n">
        <v>2.443</v>
      </c>
      <c r="EZ1537" s="29" t="n">
        <v>2.449</v>
      </c>
      <c r="FA1537" s="29" t="n">
        <v>2.454</v>
      </c>
      <c r="FB1537" s="29" t="n">
        <v>2.463</v>
      </c>
      <c r="FC1537" s="29" t="n">
        <v>2.489</v>
      </c>
      <c r="FD1537" s="29" t="n">
        <v>2.618</v>
      </c>
      <c r="FE1537" s="29" t="n">
        <v>2.758</v>
      </c>
      <c r="FF1537" s="29" t="n">
        <v>2.818</v>
      </c>
      <c r="FG1537" s="29" t="n">
        <v>2.713</v>
      </c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29"/>
      <c r="GF1537" s="29"/>
      <c r="GG1537" s="29"/>
      <c r="GH1537" s="29"/>
      <c r="GI1537" s="29"/>
      <c r="GJ1537" s="29"/>
      <c r="GK1537" s="29"/>
      <c r="GL1537" s="29"/>
      <c r="GM1537" s="29"/>
      <c r="GN1537" s="29"/>
      <c r="GO1537" s="29"/>
      <c r="GP1537" s="29"/>
      <c r="GQ1537" s="29"/>
      <c r="GR1537" s="0"/>
      <c r="GS1537" s="0"/>
      <c r="GT1537" s="0"/>
      <c r="GU1537" s="0"/>
      <c r="GV1537" s="0"/>
      <c r="GW1537" s="0"/>
      <c r="GX1537" s="0"/>
      <c r="GY1537" s="0"/>
      <c r="GZ1537" s="0"/>
      <c r="HA1537" s="0"/>
      <c r="HB1537" s="0"/>
      <c r="HC1537" s="0"/>
      <c r="HD1537" s="0"/>
      <c r="HE1537" s="0"/>
      <c r="HF1537" s="0"/>
      <c r="HG1537" s="0"/>
      <c r="HH1537" s="0"/>
      <c r="HI1537" s="0"/>
      <c r="HJ1537" s="0"/>
      <c r="HK1537" s="0"/>
      <c r="HL1537" s="0"/>
      <c r="HM1537" s="0"/>
      <c r="HN1537" s="0"/>
      <c r="HO1537" s="0"/>
      <c r="HP1537" s="0"/>
      <c r="HQ1537" s="0"/>
      <c r="HR1537" s="0"/>
      <c r="HS1537" s="0"/>
      <c r="HT1537" s="0"/>
      <c r="HU1537" s="0"/>
      <c r="HV1537" s="0"/>
      <c r="HW1537" s="0"/>
      <c r="HX1537" s="0"/>
      <c r="HY1537" s="0"/>
      <c r="HZ1537" s="0"/>
      <c r="IA1537" s="0"/>
      <c r="IB1537" s="0"/>
      <c r="IC1537" s="0"/>
      <c r="ID1537" s="0"/>
      <c r="IE1537" s="0"/>
      <c r="IF1537" s="0"/>
      <c r="IG1537" s="0"/>
      <c r="IH1537" s="0"/>
      <c r="II1537" s="0"/>
      <c r="IJ1537" s="0"/>
      <c r="IK1537" s="0"/>
      <c r="IL1537" s="0"/>
      <c r="IM1537" s="0"/>
      <c r="IN1537" s="0"/>
      <c r="IO1537" s="0"/>
      <c r="IP1537" s="0"/>
      <c r="IQ1537" s="0"/>
      <c r="IR1537" s="0"/>
      <c r="IS1537" s="0"/>
      <c r="IT1537" s="0"/>
      <c r="IU1537" s="0"/>
      <c r="IV1537" s="0"/>
      <c r="IW1537" s="0"/>
    </row>
    <row r="1538" customFormat="false" ht="12.75" hidden="true" customHeight="false" outlineLevel="0" collapsed="false">
      <c r="A1538" s="0" t="n">
        <f aca="false">WEEKDAY(C1538,2)</f>
        <v>3</v>
      </c>
      <c r="B1538" s="0" t="n">
        <f aca="false">MONTH(C1538)</f>
        <v>2</v>
      </c>
      <c r="C1538" s="23" t="n">
        <v>36201</v>
      </c>
      <c r="D1538" s="0" t="n">
        <f aca="false">MONTH(R1538)</f>
        <v>2</v>
      </c>
      <c r="E1538" s="0" t="n">
        <f aca="false">YEAR(R1538)</f>
        <v>1999</v>
      </c>
      <c r="F1538" s="35" t="n">
        <f aca="false">L1538-K1538</f>
        <v>0.3878</v>
      </c>
      <c r="G1538" s="24" t="n">
        <f aca="false">N1538-M1538</f>
        <v>0.0848333333333335</v>
      </c>
      <c r="H1538" s="24" t="n">
        <f aca="false">O1538-N1538</f>
        <v>0.0612499999999998</v>
      </c>
      <c r="I1538" s="24" t="n">
        <f aca="false">O1538-M1538</f>
        <v>0.146083333333333</v>
      </c>
      <c r="J1538" s="25" t="n">
        <f aca="false">VLOOKUP(C1538,'Nymex hist.'!A:B,2,0)</f>
        <v>1.775</v>
      </c>
      <c r="K1538" s="34" t="n">
        <f aca="false">AVERAGE(CO1538:CU1538)</f>
        <v>1.909</v>
      </c>
      <c r="L1538" s="34" t="n">
        <f aca="false">AVERAGE(CV1538:CZ1538)</f>
        <v>2.2968</v>
      </c>
      <c r="M1538" s="27" t="n">
        <f aca="false">SUMIF($S$3:$FQ$3,$E1538+1,$S1538:$FQ1538)/COUNTIF($S$3:$FQ$3,$E1538+1)</f>
        <v>2.25325</v>
      </c>
      <c r="N1538" s="27" t="n">
        <f aca="false">SUMIF($S$3:$FQ$3,$E1538+2,$S1538:$FQ1538)/COUNTIF($S$3:$FQ$3,$E1538+2)</f>
        <v>2.33808333333333</v>
      </c>
      <c r="O1538" s="27" t="n">
        <f aca="false">SUMIF($S$3:$FQ$3,$E1538+3,$S1538:$FQ1538)/COUNTIF($S$3:$FQ$3,$E1538+3)</f>
        <v>2.39933333333333</v>
      </c>
      <c r="P1538" s="27" t="n">
        <f aca="false">SUMIF($S$3:$FQ$3,$E1538+4,$S1538:$FQ1538)/COUNTIF($S$3:$FQ$3,$E1538+4)</f>
        <v>2.45933333333333</v>
      </c>
      <c r="Q1538" s="27" t="n">
        <f aca="false">SUMIF($S$3:$FQ$3,$E1538+5,$S1538:$FQ1538)/COUNTIF($S$3:$FQ$3,$E1538+5)</f>
        <v>2.52433333333333</v>
      </c>
      <c r="R1538" s="28" t="n">
        <v>36201</v>
      </c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30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 t="n">
        <v>1.775</v>
      </c>
      <c r="CO1538" s="29" t="n">
        <v>1.815</v>
      </c>
      <c r="CP1538" s="29" t="n">
        <v>1.852</v>
      </c>
      <c r="CQ1538" s="29" t="n">
        <v>1.88</v>
      </c>
      <c r="CR1538" s="29" t="n">
        <v>1.91</v>
      </c>
      <c r="CS1538" s="29" t="n">
        <v>1.935</v>
      </c>
      <c r="CT1538" s="29" t="n">
        <v>1.96</v>
      </c>
      <c r="CU1538" s="29" t="n">
        <v>2.011</v>
      </c>
      <c r="CV1538" s="29" t="n">
        <v>2.171</v>
      </c>
      <c r="CW1538" s="29" t="n">
        <v>2.338</v>
      </c>
      <c r="CX1538" s="29" t="n">
        <v>2.403</v>
      </c>
      <c r="CY1538" s="29" t="n">
        <v>2.325</v>
      </c>
      <c r="CZ1538" s="29" t="n">
        <v>2.247</v>
      </c>
      <c r="DA1538" s="29" t="n">
        <v>2.172</v>
      </c>
      <c r="DB1538" s="29" t="n">
        <v>2.15</v>
      </c>
      <c r="DC1538" s="29" t="n">
        <v>2.168</v>
      </c>
      <c r="DD1538" s="29" t="n">
        <v>2.181</v>
      </c>
      <c r="DE1538" s="29" t="n">
        <v>2.186</v>
      </c>
      <c r="DF1538" s="29" t="n">
        <v>2.189</v>
      </c>
      <c r="DG1538" s="29" t="n">
        <v>2.209</v>
      </c>
      <c r="DH1538" s="29" t="n">
        <v>2.332</v>
      </c>
      <c r="DI1538" s="29" t="n">
        <v>2.477</v>
      </c>
      <c r="DJ1538" s="29" t="n">
        <v>2.525</v>
      </c>
      <c r="DK1538" s="29" t="n">
        <v>2.435</v>
      </c>
      <c r="DL1538" s="29" t="n">
        <v>2.345</v>
      </c>
      <c r="DM1538" s="29" t="n">
        <v>2.253</v>
      </c>
      <c r="DN1538" s="29" t="n">
        <v>2.235</v>
      </c>
      <c r="DO1538" s="29" t="n">
        <v>2.242</v>
      </c>
      <c r="DP1538" s="29" t="n">
        <v>2.248</v>
      </c>
      <c r="DQ1538" s="29" t="n">
        <v>2.253</v>
      </c>
      <c r="DR1538" s="29" t="n">
        <v>2.262</v>
      </c>
      <c r="DS1538" s="29" t="n">
        <v>2.288</v>
      </c>
      <c r="DT1538" s="29" t="n">
        <v>2.416</v>
      </c>
      <c r="DU1538" s="29" t="n">
        <v>2.555</v>
      </c>
      <c r="DV1538" s="29" t="n">
        <v>2.6</v>
      </c>
      <c r="DW1538" s="29" t="n">
        <v>2.495</v>
      </c>
      <c r="DX1538" s="29" t="n">
        <v>2.405</v>
      </c>
      <c r="DY1538" s="29" t="n">
        <v>2.313</v>
      </c>
      <c r="DZ1538" s="29" t="n">
        <v>2.295</v>
      </c>
      <c r="EA1538" s="29" t="n">
        <v>2.302</v>
      </c>
      <c r="EB1538" s="29" t="n">
        <v>2.308</v>
      </c>
      <c r="EC1538" s="29" t="n">
        <v>2.313</v>
      </c>
      <c r="ED1538" s="29" t="n">
        <v>2.322</v>
      </c>
      <c r="EE1538" s="29" t="n">
        <v>2.348</v>
      </c>
      <c r="EF1538" s="29" t="n">
        <v>2.476</v>
      </c>
      <c r="EG1538" s="29" t="n">
        <v>2.615</v>
      </c>
      <c r="EH1538" s="29" t="n">
        <v>2.66</v>
      </c>
      <c r="EI1538" s="29" t="n">
        <v>2.555</v>
      </c>
      <c r="EJ1538" s="29" t="n">
        <v>2.465</v>
      </c>
      <c r="EK1538" s="29" t="n">
        <v>2.373</v>
      </c>
      <c r="EL1538" s="29" t="n">
        <v>2.355</v>
      </c>
      <c r="EM1538" s="29" t="n">
        <v>2.362</v>
      </c>
      <c r="EN1538" s="29" t="n">
        <v>2.368</v>
      </c>
      <c r="EO1538" s="29" t="n">
        <v>2.373</v>
      </c>
      <c r="EP1538" s="29" t="n">
        <v>2.382</v>
      </c>
      <c r="EQ1538" s="29" t="n">
        <v>2.408</v>
      </c>
      <c r="ER1538" s="29" t="n">
        <v>2.536</v>
      </c>
      <c r="ES1538" s="29" t="n">
        <v>2.675</v>
      </c>
      <c r="ET1538" s="29" t="n">
        <v>2.725</v>
      </c>
      <c r="EU1538" s="29" t="n">
        <v>2.62</v>
      </c>
      <c r="EV1538" s="29" t="n">
        <v>2.53</v>
      </c>
      <c r="EW1538" s="29" t="n">
        <v>2.438</v>
      </c>
      <c r="EX1538" s="29" t="n">
        <v>2.42</v>
      </c>
      <c r="EY1538" s="29" t="n">
        <v>2.427</v>
      </c>
      <c r="EZ1538" s="29" t="n">
        <v>2.433</v>
      </c>
      <c r="FA1538" s="29" t="n">
        <v>2.438</v>
      </c>
      <c r="FB1538" s="29" t="n">
        <v>2.447</v>
      </c>
      <c r="FC1538" s="29" t="n">
        <v>2.473</v>
      </c>
      <c r="FD1538" s="29" t="n">
        <v>2.601</v>
      </c>
      <c r="FE1538" s="29" t="n">
        <v>2.74</v>
      </c>
      <c r="FF1538" s="29" t="n">
        <v>2.8</v>
      </c>
      <c r="FG1538" s="29" t="n">
        <v>2.695</v>
      </c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29"/>
      <c r="GF1538" s="29"/>
      <c r="GG1538" s="29"/>
      <c r="GH1538" s="29"/>
      <c r="GI1538" s="29"/>
      <c r="GJ1538" s="29"/>
      <c r="GK1538" s="29"/>
      <c r="GL1538" s="29"/>
      <c r="GM1538" s="29"/>
      <c r="GN1538" s="29"/>
      <c r="GO1538" s="29"/>
      <c r="GP1538" s="29"/>
      <c r="GQ1538" s="29"/>
      <c r="GR1538" s="0"/>
      <c r="GS1538" s="0"/>
      <c r="GT1538" s="0"/>
      <c r="GU1538" s="0"/>
      <c r="GV1538" s="0"/>
      <c r="GW1538" s="0"/>
      <c r="GX1538" s="0"/>
      <c r="GY1538" s="0"/>
      <c r="GZ1538" s="0"/>
      <c r="HA1538" s="0"/>
      <c r="HB1538" s="0"/>
      <c r="HC1538" s="0"/>
      <c r="HD1538" s="0"/>
      <c r="HE1538" s="0"/>
      <c r="HF1538" s="0"/>
      <c r="HG1538" s="0"/>
      <c r="HH1538" s="0"/>
      <c r="HI1538" s="0"/>
      <c r="HJ1538" s="0"/>
      <c r="HK1538" s="0"/>
      <c r="HL1538" s="0"/>
      <c r="HM1538" s="0"/>
      <c r="HN1538" s="0"/>
      <c r="HO1538" s="0"/>
      <c r="HP1538" s="0"/>
      <c r="HQ1538" s="0"/>
      <c r="HR1538" s="0"/>
      <c r="HS1538" s="0"/>
      <c r="HT1538" s="0"/>
      <c r="HU1538" s="0"/>
      <c r="HV1538" s="0"/>
      <c r="HW1538" s="0"/>
      <c r="HX1538" s="0"/>
      <c r="HY1538" s="0"/>
      <c r="HZ1538" s="0"/>
      <c r="IA1538" s="0"/>
      <c r="IB1538" s="0"/>
      <c r="IC1538" s="0"/>
      <c r="ID1538" s="0"/>
      <c r="IE1538" s="0"/>
      <c r="IF1538" s="0"/>
      <c r="IG1538" s="0"/>
      <c r="IH1538" s="0"/>
      <c r="II1538" s="0"/>
      <c r="IJ1538" s="0"/>
      <c r="IK1538" s="0"/>
      <c r="IL1538" s="0"/>
      <c r="IM1538" s="0"/>
      <c r="IN1538" s="0"/>
      <c r="IO1538" s="0"/>
      <c r="IP1538" s="0"/>
      <c r="IQ1538" s="0"/>
      <c r="IR1538" s="0"/>
      <c r="IS1538" s="0"/>
      <c r="IT1538" s="0"/>
      <c r="IU1538" s="0"/>
      <c r="IV1538" s="0"/>
      <c r="IW1538" s="0"/>
    </row>
    <row r="1539" customFormat="false" ht="12.75" hidden="false" customHeight="false" outlineLevel="0" collapsed="false">
      <c r="A1539" s="1" t="n">
        <f aca="false">WEEKDAY(C1539,2)</f>
        <v>4</v>
      </c>
      <c r="B1539" s="1" t="n">
        <f aca="false">MONTH(C1539)</f>
        <v>2</v>
      </c>
      <c r="C1539" s="23" t="n">
        <v>36202</v>
      </c>
      <c r="D1539" s="0" t="n">
        <f aca="false">MONTH(R1539)</f>
        <v>2</v>
      </c>
      <c r="E1539" s="0" t="n">
        <f aca="false">YEAR(R1539)</f>
        <v>1999</v>
      </c>
      <c r="F1539" s="3" t="n">
        <f aca="false">L1539-K1539</f>
        <v>0.372771428571428</v>
      </c>
      <c r="G1539" s="3" t="n">
        <f aca="false">N1539-M1539</f>
        <v>0.0740833333333333</v>
      </c>
      <c r="H1539" s="3" t="n">
        <f aca="false">O1539-N1539</f>
        <v>0.061833333333333</v>
      </c>
      <c r="I1539" s="3" t="n">
        <f aca="false">O1539-M1539</f>
        <v>0.135916666666666</v>
      </c>
      <c r="J1539" s="4" t="n">
        <f aca="false">VLOOKUP(C1539,'Nymex hist.'!A:B,2,0)</f>
        <v>1.837</v>
      </c>
      <c r="K1539" s="4" t="n">
        <f aca="false">AVERAGE(CO1539:CU1539)</f>
        <v>1.93642857142857</v>
      </c>
      <c r="L1539" s="4" t="n">
        <f aca="false">AVERAGE(CV1539:CZ1539)</f>
        <v>2.3092</v>
      </c>
      <c r="M1539" s="4" t="n">
        <f aca="false">SUMIF($S$3:$FQ$3,$E1539+1,$S1539:$FQ1539)/COUNTIF($S$3:$FQ$3,$E1539+1)</f>
        <v>2.25516666666667</v>
      </c>
      <c r="N1539" s="4" t="n">
        <f aca="false">SUMIF($S$3:$FQ$3,$E1539+2,$S1539:$FQ1539)/COUNTIF($S$3:$FQ$3,$E1539+2)</f>
        <v>2.32925</v>
      </c>
      <c r="O1539" s="4" t="n">
        <f aca="false">SUMIF($S$3:$FQ$3,$E1539+3,$S1539:$FQ1539)/COUNTIF($S$3:$FQ$3,$E1539+3)</f>
        <v>2.39108333333333</v>
      </c>
      <c r="P1539" s="4" t="n">
        <f aca="false">SUMIF($S$3:$FQ$3,$E1539+4,$S1539:$FQ1539)/COUNTIF($S$3:$FQ$3,$E1539+4)</f>
        <v>2.45108333333333</v>
      </c>
      <c r="Q1539" s="4" t="n">
        <f aca="false">SUMIF($S$3:$FQ$3,$E1539+5,$S1539:$FQ1539)/COUNTIF($S$3:$FQ$3,$E1539+5)</f>
        <v>2.51608333333333</v>
      </c>
      <c r="R1539" s="21" t="n">
        <v>36202</v>
      </c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  <c r="AJ1539" s="37"/>
      <c r="AK1539" s="32"/>
      <c r="AL1539" s="32"/>
      <c r="AM1539" s="32"/>
      <c r="AN1539" s="32"/>
      <c r="AO1539" s="32"/>
      <c r="AP1539" s="32"/>
      <c r="AQ1539" s="32"/>
      <c r="AR1539" s="32"/>
      <c r="AS1539" s="32"/>
      <c r="AT1539" s="32"/>
      <c r="AU1539" s="32"/>
      <c r="AV1539" s="32"/>
      <c r="AW1539" s="32"/>
      <c r="AX1539" s="32"/>
      <c r="AY1539" s="32"/>
      <c r="AZ1539" s="32"/>
      <c r="BA1539" s="32"/>
      <c r="BB1539" s="32"/>
      <c r="BC1539" s="32"/>
      <c r="BD1539" s="32"/>
      <c r="BE1539" s="32"/>
      <c r="BF1539" s="32"/>
      <c r="BG1539" s="32"/>
      <c r="BH1539" s="32"/>
      <c r="BI1539" s="32"/>
      <c r="BJ1539" s="32"/>
      <c r="BK1539" s="32"/>
      <c r="BL1539" s="32"/>
      <c r="BM1539" s="32"/>
      <c r="BN1539" s="32"/>
      <c r="BO1539" s="32"/>
      <c r="BP1539" s="32"/>
      <c r="BQ1539" s="32"/>
      <c r="BR1539" s="32"/>
      <c r="BS1539" s="32"/>
      <c r="BT1539" s="32"/>
      <c r="BU1539" s="32"/>
      <c r="BV1539" s="32"/>
      <c r="BW1539" s="32"/>
      <c r="BX1539" s="32"/>
      <c r="BY1539" s="32"/>
      <c r="BZ1539" s="32"/>
      <c r="CA1539" s="32"/>
      <c r="CB1539" s="32"/>
      <c r="CC1539" s="32"/>
      <c r="CD1539" s="32"/>
      <c r="CE1539" s="32"/>
      <c r="CF1539" s="32"/>
      <c r="CG1539" s="32"/>
      <c r="CH1539" s="32"/>
      <c r="CI1539" s="32"/>
      <c r="CJ1539" s="32"/>
      <c r="CK1539" s="32"/>
      <c r="CL1539" s="32"/>
      <c r="CM1539" s="32"/>
      <c r="CN1539" s="32" t="n">
        <v>1.837</v>
      </c>
      <c r="CO1539" s="32" t="n">
        <v>1.866</v>
      </c>
      <c r="CP1539" s="32" t="n">
        <v>1.891</v>
      </c>
      <c r="CQ1539" s="32" t="n">
        <v>1.911</v>
      </c>
      <c r="CR1539" s="32" t="n">
        <v>1.931</v>
      </c>
      <c r="CS1539" s="32" t="n">
        <v>1.955</v>
      </c>
      <c r="CT1539" s="32" t="n">
        <v>1.978</v>
      </c>
      <c r="CU1539" s="32" t="n">
        <v>2.023</v>
      </c>
      <c r="CV1539" s="32" t="n">
        <v>2.188</v>
      </c>
      <c r="CW1539" s="32" t="n">
        <v>2.351</v>
      </c>
      <c r="CX1539" s="32" t="n">
        <v>2.415</v>
      </c>
      <c r="CY1539" s="32" t="n">
        <v>2.335</v>
      </c>
      <c r="CZ1539" s="32" t="n">
        <v>2.257</v>
      </c>
      <c r="DA1539" s="32" t="n">
        <v>2.177</v>
      </c>
      <c r="DB1539" s="32" t="n">
        <v>2.153</v>
      </c>
      <c r="DC1539" s="32" t="n">
        <v>2.171</v>
      </c>
      <c r="DD1539" s="32" t="n">
        <v>2.18</v>
      </c>
      <c r="DE1539" s="32" t="n">
        <v>2.184</v>
      </c>
      <c r="DF1539" s="32" t="n">
        <v>2.186</v>
      </c>
      <c r="DG1539" s="32" t="n">
        <v>2.205</v>
      </c>
      <c r="DH1539" s="32" t="n">
        <v>2.327</v>
      </c>
      <c r="DI1539" s="32" t="n">
        <v>2.472</v>
      </c>
      <c r="DJ1539" s="32" t="n">
        <v>2.52</v>
      </c>
      <c r="DK1539" s="32" t="n">
        <v>2.43</v>
      </c>
      <c r="DL1539" s="32" t="n">
        <v>2.337</v>
      </c>
      <c r="DM1539" s="32" t="n">
        <v>2.244</v>
      </c>
      <c r="DN1539" s="32" t="n">
        <v>2.225</v>
      </c>
      <c r="DO1539" s="32" t="n">
        <v>2.232</v>
      </c>
      <c r="DP1539" s="32" t="n">
        <v>2.238</v>
      </c>
      <c r="DQ1539" s="32" t="n">
        <v>2.243</v>
      </c>
      <c r="DR1539" s="32" t="n">
        <v>2.252</v>
      </c>
      <c r="DS1539" s="32" t="n">
        <v>2.278</v>
      </c>
      <c r="DT1539" s="32" t="n">
        <v>2.405</v>
      </c>
      <c r="DU1539" s="32" t="n">
        <v>2.547</v>
      </c>
      <c r="DV1539" s="32" t="n">
        <v>2.597</v>
      </c>
      <c r="DW1539" s="32" t="n">
        <v>2.495</v>
      </c>
      <c r="DX1539" s="32" t="n">
        <v>2.397</v>
      </c>
      <c r="DY1539" s="32" t="n">
        <v>2.304</v>
      </c>
      <c r="DZ1539" s="32" t="n">
        <v>2.285</v>
      </c>
      <c r="EA1539" s="32" t="n">
        <v>2.292</v>
      </c>
      <c r="EB1539" s="32" t="n">
        <v>2.298</v>
      </c>
      <c r="EC1539" s="32" t="n">
        <v>2.303</v>
      </c>
      <c r="ED1539" s="32" t="n">
        <v>2.312</v>
      </c>
      <c r="EE1539" s="32" t="n">
        <v>2.338</v>
      </c>
      <c r="EF1539" s="32" t="n">
        <v>2.465</v>
      </c>
      <c r="EG1539" s="32" t="n">
        <v>2.607</v>
      </c>
      <c r="EH1539" s="32" t="n">
        <v>2.657</v>
      </c>
      <c r="EI1539" s="32" t="n">
        <v>2.555</v>
      </c>
      <c r="EJ1539" s="32" t="n">
        <v>2.457</v>
      </c>
      <c r="EK1539" s="32" t="n">
        <v>2.364</v>
      </c>
      <c r="EL1539" s="32" t="n">
        <v>2.345</v>
      </c>
      <c r="EM1539" s="32" t="n">
        <v>2.352</v>
      </c>
      <c r="EN1539" s="32" t="n">
        <v>2.358</v>
      </c>
      <c r="EO1539" s="32" t="n">
        <v>2.363</v>
      </c>
      <c r="EP1539" s="32" t="n">
        <v>2.372</v>
      </c>
      <c r="EQ1539" s="32" t="n">
        <v>2.398</v>
      </c>
      <c r="ER1539" s="32" t="n">
        <v>2.525</v>
      </c>
      <c r="ES1539" s="32" t="n">
        <v>2.667</v>
      </c>
      <c r="ET1539" s="32" t="n">
        <v>2.722</v>
      </c>
      <c r="EU1539" s="32" t="n">
        <v>2.62</v>
      </c>
      <c r="EV1539" s="32" t="n">
        <v>2.522</v>
      </c>
      <c r="EW1539" s="32" t="n">
        <v>2.429</v>
      </c>
      <c r="EX1539" s="32" t="n">
        <v>2.41</v>
      </c>
      <c r="EY1539" s="32" t="n">
        <v>2.417</v>
      </c>
      <c r="EZ1539" s="32" t="n">
        <v>2.423</v>
      </c>
      <c r="FA1539" s="32" t="n">
        <v>2.428</v>
      </c>
      <c r="FB1539" s="32" t="n">
        <v>2.437</v>
      </c>
      <c r="FC1539" s="32" t="n">
        <v>2.463</v>
      </c>
      <c r="FD1539" s="32" t="n">
        <v>2.59</v>
      </c>
      <c r="FE1539" s="32" t="n">
        <v>2.732</v>
      </c>
      <c r="FF1539" s="32" t="n">
        <v>2.797</v>
      </c>
      <c r="FG1539" s="32" t="n">
        <v>2.695</v>
      </c>
      <c r="FH1539" s="32"/>
      <c r="FI1539" s="32"/>
      <c r="FJ1539" s="32"/>
      <c r="FK1539" s="32"/>
      <c r="FL1539" s="32"/>
      <c r="FM1539" s="32"/>
      <c r="FN1539" s="32"/>
      <c r="FO1539" s="32"/>
      <c r="FP1539" s="32"/>
      <c r="FQ1539" s="32"/>
      <c r="FR1539" s="32"/>
      <c r="FS1539" s="32"/>
      <c r="FT1539" s="32"/>
      <c r="FU1539" s="32"/>
      <c r="FV1539" s="32"/>
      <c r="FW1539" s="32"/>
      <c r="FX1539" s="32"/>
      <c r="FY1539" s="32"/>
      <c r="FZ1539" s="32"/>
      <c r="GA1539" s="32"/>
      <c r="GB1539" s="32"/>
      <c r="GC1539" s="32"/>
      <c r="GD1539" s="32"/>
      <c r="GE1539" s="32"/>
      <c r="GF1539" s="32"/>
      <c r="GG1539" s="32"/>
      <c r="GH1539" s="32"/>
      <c r="GI1539" s="32"/>
      <c r="GJ1539" s="32"/>
      <c r="GK1539" s="32"/>
      <c r="GL1539" s="32"/>
      <c r="GM1539" s="32"/>
      <c r="GN1539" s="32"/>
      <c r="GO1539" s="32"/>
      <c r="GP1539" s="32"/>
      <c r="GQ1539" s="32"/>
    </row>
    <row r="1540" customFormat="false" ht="12.75" hidden="true" customHeight="false" outlineLevel="0" collapsed="false">
      <c r="A1540" s="0" t="n">
        <f aca="false">WEEKDAY(C1540,2)</f>
        <v>5</v>
      </c>
      <c r="B1540" s="0" t="n">
        <f aca="false">MONTH(C1540)</f>
        <v>2</v>
      </c>
      <c r="C1540" s="23" t="n">
        <v>36203</v>
      </c>
      <c r="D1540" s="0" t="n">
        <f aca="false">MONTH(R1540)</f>
        <v>2</v>
      </c>
      <c r="E1540" s="0" t="n">
        <f aca="false">YEAR(R1540)</f>
        <v>1999</v>
      </c>
      <c r="F1540" s="35" t="n">
        <f aca="false">L1540-K1540</f>
        <v>0.385314285714286</v>
      </c>
      <c r="G1540" s="24" t="n">
        <f aca="false">N1540-M1540</f>
        <v>0.0703333333333331</v>
      </c>
      <c r="H1540" s="24" t="n">
        <f aca="false">O1540-N1540</f>
        <v>0.0618333333333334</v>
      </c>
      <c r="I1540" s="24" t="n">
        <f aca="false">O1540-M1540</f>
        <v>0.132166666666667</v>
      </c>
      <c r="J1540" s="25" t="n">
        <f aca="false">VLOOKUP(C1540,'Nymex hist.'!A:B,2,0)</f>
        <v>1.807</v>
      </c>
      <c r="K1540" s="34" t="n">
        <f aca="false">AVERAGE(CO1540:CU1540)</f>
        <v>1.91528571428571</v>
      </c>
      <c r="L1540" s="34" t="n">
        <f aca="false">AVERAGE(CV1540:CZ1540)</f>
        <v>2.3006</v>
      </c>
      <c r="M1540" s="27" t="n">
        <f aca="false">SUMIF($S$3:$FQ$3,$E1540+1,$S1540:$FQ1540)/COUNTIF($S$3:$FQ$3,$E1540+1)</f>
        <v>2.24891666666667</v>
      </c>
      <c r="N1540" s="27" t="n">
        <f aca="false">SUMIF($S$3:$FQ$3,$E1540+2,$S1540:$FQ1540)/COUNTIF($S$3:$FQ$3,$E1540+2)</f>
        <v>2.31925</v>
      </c>
      <c r="O1540" s="27" t="n">
        <f aca="false">SUMIF($S$3:$FQ$3,$E1540+3,$S1540:$FQ1540)/COUNTIF($S$3:$FQ$3,$E1540+3)</f>
        <v>2.38108333333333</v>
      </c>
      <c r="P1540" s="27" t="n">
        <f aca="false">SUMIF($S$3:$FQ$3,$E1540+4,$S1540:$FQ1540)/COUNTIF($S$3:$FQ$3,$E1540+4)</f>
        <v>2.44108333333333</v>
      </c>
      <c r="Q1540" s="27" t="n">
        <f aca="false">SUMIF($S$3:$FQ$3,$E1540+5,$S1540:$FQ1540)/COUNTIF($S$3:$FQ$3,$E1540+5)</f>
        <v>2.50608333333333</v>
      </c>
      <c r="R1540" s="28" t="n">
        <v>36203</v>
      </c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30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 t="n">
        <v>1.807</v>
      </c>
      <c r="CO1540" s="29" t="n">
        <v>1.835</v>
      </c>
      <c r="CP1540" s="29" t="n">
        <v>1.865</v>
      </c>
      <c r="CQ1540" s="29" t="n">
        <v>1.888</v>
      </c>
      <c r="CR1540" s="29" t="n">
        <v>1.911</v>
      </c>
      <c r="CS1540" s="29" t="n">
        <v>1.937</v>
      </c>
      <c r="CT1540" s="29" t="n">
        <v>1.963</v>
      </c>
      <c r="CU1540" s="29" t="n">
        <v>2.008</v>
      </c>
      <c r="CV1540" s="29" t="n">
        <v>2.176</v>
      </c>
      <c r="CW1540" s="29" t="n">
        <v>2.34</v>
      </c>
      <c r="CX1540" s="29" t="n">
        <v>2.405</v>
      </c>
      <c r="CY1540" s="29" t="n">
        <v>2.33</v>
      </c>
      <c r="CZ1540" s="29" t="n">
        <v>2.252</v>
      </c>
      <c r="DA1540" s="29" t="n">
        <v>2.172</v>
      </c>
      <c r="DB1540" s="29" t="n">
        <v>2.148</v>
      </c>
      <c r="DC1540" s="29" t="n">
        <v>2.166</v>
      </c>
      <c r="DD1540" s="29" t="n">
        <v>2.175</v>
      </c>
      <c r="DE1540" s="29" t="n">
        <v>2.179</v>
      </c>
      <c r="DF1540" s="29" t="n">
        <v>2.181</v>
      </c>
      <c r="DG1540" s="29" t="n">
        <v>2.2</v>
      </c>
      <c r="DH1540" s="29" t="n">
        <v>2.317</v>
      </c>
      <c r="DI1540" s="29" t="n">
        <v>2.462</v>
      </c>
      <c r="DJ1540" s="29" t="n">
        <v>2.51</v>
      </c>
      <c r="DK1540" s="29" t="n">
        <v>2.42</v>
      </c>
      <c r="DL1540" s="29" t="n">
        <v>2.327</v>
      </c>
      <c r="DM1540" s="29" t="n">
        <v>2.234</v>
      </c>
      <c r="DN1540" s="29" t="n">
        <v>2.215</v>
      </c>
      <c r="DO1540" s="29" t="n">
        <v>2.222</v>
      </c>
      <c r="DP1540" s="29" t="n">
        <v>2.228</v>
      </c>
      <c r="DQ1540" s="29" t="n">
        <v>2.233</v>
      </c>
      <c r="DR1540" s="29" t="n">
        <v>2.242</v>
      </c>
      <c r="DS1540" s="29" t="n">
        <v>2.268</v>
      </c>
      <c r="DT1540" s="29" t="n">
        <v>2.395</v>
      </c>
      <c r="DU1540" s="29" t="n">
        <v>2.537</v>
      </c>
      <c r="DV1540" s="29" t="n">
        <v>2.587</v>
      </c>
      <c r="DW1540" s="29" t="n">
        <v>2.485</v>
      </c>
      <c r="DX1540" s="29" t="n">
        <v>2.387</v>
      </c>
      <c r="DY1540" s="29" t="n">
        <v>2.294</v>
      </c>
      <c r="DZ1540" s="29" t="n">
        <v>2.275</v>
      </c>
      <c r="EA1540" s="29" t="n">
        <v>2.282</v>
      </c>
      <c r="EB1540" s="29" t="n">
        <v>2.288</v>
      </c>
      <c r="EC1540" s="29" t="n">
        <v>2.293</v>
      </c>
      <c r="ED1540" s="29" t="n">
        <v>2.302</v>
      </c>
      <c r="EE1540" s="29" t="n">
        <v>2.328</v>
      </c>
      <c r="EF1540" s="29" t="n">
        <v>2.455</v>
      </c>
      <c r="EG1540" s="29" t="n">
        <v>2.597</v>
      </c>
      <c r="EH1540" s="29" t="n">
        <v>2.647</v>
      </c>
      <c r="EI1540" s="29" t="n">
        <v>2.545</v>
      </c>
      <c r="EJ1540" s="29" t="n">
        <v>2.447</v>
      </c>
      <c r="EK1540" s="29" t="n">
        <v>2.354</v>
      </c>
      <c r="EL1540" s="29" t="n">
        <v>2.335</v>
      </c>
      <c r="EM1540" s="29" t="n">
        <v>2.342</v>
      </c>
      <c r="EN1540" s="29" t="n">
        <v>2.348</v>
      </c>
      <c r="EO1540" s="29" t="n">
        <v>2.353</v>
      </c>
      <c r="EP1540" s="29" t="n">
        <v>2.362</v>
      </c>
      <c r="EQ1540" s="29" t="n">
        <v>2.388</v>
      </c>
      <c r="ER1540" s="29" t="n">
        <v>2.515</v>
      </c>
      <c r="ES1540" s="29" t="n">
        <v>2.657</v>
      </c>
      <c r="ET1540" s="29" t="n">
        <v>2.712</v>
      </c>
      <c r="EU1540" s="29" t="n">
        <v>2.61</v>
      </c>
      <c r="EV1540" s="29" t="n">
        <v>2.512</v>
      </c>
      <c r="EW1540" s="29" t="n">
        <v>2.419</v>
      </c>
      <c r="EX1540" s="29" t="n">
        <v>2.4</v>
      </c>
      <c r="EY1540" s="29" t="n">
        <v>2.407</v>
      </c>
      <c r="EZ1540" s="29" t="n">
        <v>2.413</v>
      </c>
      <c r="FA1540" s="29" t="n">
        <v>2.418</v>
      </c>
      <c r="FB1540" s="29" t="n">
        <v>2.427</v>
      </c>
      <c r="FC1540" s="29" t="n">
        <v>2.453</v>
      </c>
      <c r="FD1540" s="29" t="n">
        <v>2.58</v>
      </c>
      <c r="FE1540" s="29" t="n">
        <v>2.722</v>
      </c>
      <c r="FF1540" s="29" t="n">
        <v>2.787</v>
      </c>
      <c r="FG1540" s="29" t="n">
        <v>2.685</v>
      </c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29"/>
      <c r="GF1540" s="29"/>
      <c r="GG1540" s="29"/>
      <c r="GH1540" s="29"/>
      <c r="GI1540" s="29"/>
      <c r="GJ1540" s="29"/>
      <c r="GK1540" s="29"/>
      <c r="GL1540" s="29"/>
      <c r="GM1540" s="29"/>
      <c r="GN1540" s="29"/>
      <c r="GO1540" s="29"/>
      <c r="GP1540" s="29"/>
      <c r="GQ1540" s="29"/>
      <c r="GR1540" s="0"/>
      <c r="GS1540" s="0"/>
      <c r="GT1540" s="0"/>
      <c r="GU1540" s="0"/>
      <c r="GV1540" s="0"/>
      <c r="GW1540" s="0"/>
      <c r="GX1540" s="0"/>
      <c r="GY1540" s="0"/>
      <c r="GZ1540" s="0"/>
      <c r="HA1540" s="0"/>
      <c r="HB1540" s="0"/>
      <c r="HC1540" s="0"/>
      <c r="HD1540" s="0"/>
      <c r="HE1540" s="0"/>
      <c r="HF1540" s="0"/>
      <c r="HG1540" s="0"/>
      <c r="HH1540" s="0"/>
      <c r="HI1540" s="0"/>
      <c r="HJ1540" s="0"/>
      <c r="HK1540" s="0"/>
      <c r="HL1540" s="0"/>
      <c r="HM1540" s="0"/>
      <c r="HN1540" s="0"/>
      <c r="HO1540" s="0"/>
      <c r="HP1540" s="0"/>
      <c r="HQ1540" s="0"/>
      <c r="HR1540" s="0"/>
      <c r="HS1540" s="0"/>
      <c r="HT1540" s="0"/>
      <c r="HU1540" s="0"/>
      <c r="HV1540" s="0"/>
      <c r="HW1540" s="0"/>
      <c r="HX1540" s="0"/>
      <c r="HY1540" s="0"/>
      <c r="HZ1540" s="0"/>
      <c r="IA1540" s="0"/>
      <c r="IB1540" s="0"/>
      <c r="IC1540" s="0"/>
      <c r="ID1540" s="0"/>
      <c r="IE1540" s="0"/>
      <c r="IF1540" s="0"/>
      <c r="IG1540" s="0"/>
      <c r="IH1540" s="0"/>
      <c r="II1540" s="0"/>
      <c r="IJ1540" s="0"/>
      <c r="IK1540" s="0"/>
      <c r="IL1540" s="0"/>
      <c r="IM1540" s="0"/>
      <c r="IN1540" s="0"/>
      <c r="IO1540" s="0"/>
      <c r="IP1540" s="0"/>
      <c r="IQ1540" s="0"/>
      <c r="IR1540" s="0"/>
      <c r="IS1540" s="0"/>
      <c r="IT1540" s="0"/>
      <c r="IU1540" s="0"/>
      <c r="IV1540" s="0"/>
      <c r="IW1540" s="0"/>
    </row>
    <row r="1541" customFormat="false" ht="12.75" hidden="true" customHeight="false" outlineLevel="0" collapsed="false">
      <c r="A1541" s="0" t="n">
        <f aca="false">WEEKDAY(C1541,2)</f>
        <v>2</v>
      </c>
      <c r="B1541" s="0" t="n">
        <f aca="false">MONTH(C1541)</f>
        <v>2</v>
      </c>
      <c r="C1541" s="23" t="n">
        <v>36207</v>
      </c>
      <c r="D1541" s="0" t="n">
        <f aca="false">MONTH(R1541)</f>
        <v>2</v>
      </c>
      <c r="E1541" s="0" t="n">
        <f aca="false">YEAR(R1541)</f>
        <v>1999</v>
      </c>
      <c r="F1541" s="35" t="n">
        <f aca="false">L1541-K1541</f>
        <v>0.391</v>
      </c>
      <c r="G1541" s="24" t="n">
        <f aca="false">N1541-M1541</f>
        <v>0.0685000000000002</v>
      </c>
      <c r="H1541" s="24" t="n">
        <f aca="false">O1541-N1541</f>
        <v>0.0619999999999998</v>
      </c>
      <c r="I1541" s="24" t="n">
        <f aca="false">O1541-M1541</f>
        <v>0.1305</v>
      </c>
      <c r="J1541" s="25" t="n">
        <f aca="false">VLOOKUP(C1541,'Nymex hist.'!A:B,2,0)</f>
        <v>1.795</v>
      </c>
      <c r="K1541" s="34" t="n">
        <f aca="false">AVERAGE(CO1541:CU1541)</f>
        <v>1.902</v>
      </c>
      <c r="L1541" s="34" t="n">
        <f aca="false">AVERAGE(CV1541:CZ1541)</f>
        <v>2.293</v>
      </c>
      <c r="M1541" s="27" t="n">
        <f aca="false">SUMIF($S$3:$FQ$3,$E1541+1,$S1541:$FQ1541)/COUNTIF($S$3:$FQ$3,$E1541+1)</f>
        <v>2.24075</v>
      </c>
      <c r="N1541" s="27" t="n">
        <f aca="false">SUMIF($S$3:$FQ$3,$E1541+2,$S1541:$FQ1541)/COUNTIF($S$3:$FQ$3,$E1541+2)</f>
        <v>2.30925</v>
      </c>
      <c r="O1541" s="27" t="n">
        <f aca="false">SUMIF($S$3:$FQ$3,$E1541+3,$S1541:$FQ1541)/COUNTIF($S$3:$FQ$3,$E1541+3)</f>
        <v>2.37125</v>
      </c>
      <c r="P1541" s="27" t="n">
        <f aca="false">SUMIF($S$3:$FQ$3,$E1541+4,$S1541:$FQ1541)/COUNTIF($S$3:$FQ$3,$E1541+4)</f>
        <v>2.43125</v>
      </c>
      <c r="Q1541" s="27" t="n">
        <f aca="false">SUMIF($S$3:$FQ$3,$E1541+5,$S1541:$FQ1541)/COUNTIF($S$3:$FQ$3,$E1541+5)</f>
        <v>2.49125</v>
      </c>
      <c r="R1541" s="28" t="n">
        <v>36207</v>
      </c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30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 t="n">
        <v>1.795</v>
      </c>
      <c r="CO1541" s="29" t="n">
        <v>1.821</v>
      </c>
      <c r="CP1541" s="29" t="n">
        <v>1.851</v>
      </c>
      <c r="CQ1541" s="29" t="n">
        <v>1.874</v>
      </c>
      <c r="CR1541" s="29" t="n">
        <v>1.897</v>
      </c>
      <c r="CS1541" s="29" t="n">
        <v>1.924</v>
      </c>
      <c r="CT1541" s="29" t="n">
        <v>1.951</v>
      </c>
      <c r="CU1541" s="29" t="n">
        <v>1.996</v>
      </c>
      <c r="CV1541" s="29" t="n">
        <v>2.164</v>
      </c>
      <c r="CW1541" s="29" t="n">
        <v>2.33</v>
      </c>
      <c r="CX1541" s="29" t="n">
        <v>2.398</v>
      </c>
      <c r="CY1541" s="29" t="n">
        <v>2.323</v>
      </c>
      <c r="CZ1541" s="29" t="n">
        <v>2.25</v>
      </c>
      <c r="DA1541" s="29" t="n">
        <v>2.167</v>
      </c>
      <c r="DB1541" s="29" t="n">
        <v>2.141</v>
      </c>
      <c r="DC1541" s="29" t="n">
        <v>2.156</v>
      </c>
      <c r="DD1541" s="29" t="n">
        <v>2.165</v>
      </c>
      <c r="DE1541" s="29" t="n">
        <v>2.169</v>
      </c>
      <c r="DF1541" s="29" t="n">
        <v>2.171</v>
      </c>
      <c r="DG1541" s="29" t="n">
        <v>2.19</v>
      </c>
      <c r="DH1541" s="29" t="n">
        <v>2.307</v>
      </c>
      <c r="DI1541" s="29" t="n">
        <v>2.452</v>
      </c>
      <c r="DJ1541" s="29" t="n">
        <v>2.5</v>
      </c>
      <c r="DK1541" s="29" t="n">
        <v>2.41</v>
      </c>
      <c r="DL1541" s="29" t="n">
        <v>2.317</v>
      </c>
      <c r="DM1541" s="29" t="n">
        <v>2.224</v>
      </c>
      <c r="DN1541" s="29" t="n">
        <v>2.205</v>
      </c>
      <c r="DO1541" s="29" t="n">
        <v>2.212</v>
      </c>
      <c r="DP1541" s="29" t="n">
        <v>2.218</v>
      </c>
      <c r="DQ1541" s="29" t="n">
        <v>2.223</v>
      </c>
      <c r="DR1541" s="29" t="n">
        <v>2.232</v>
      </c>
      <c r="DS1541" s="29" t="n">
        <v>2.258</v>
      </c>
      <c r="DT1541" s="29" t="n">
        <v>2.385</v>
      </c>
      <c r="DU1541" s="29" t="n">
        <v>2.527</v>
      </c>
      <c r="DV1541" s="29" t="n">
        <v>2.577</v>
      </c>
      <c r="DW1541" s="29" t="n">
        <v>2.477</v>
      </c>
      <c r="DX1541" s="29" t="n">
        <v>2.377</v>
      </c>
      <c r="DY1541" s="29" t="n">
        <v>2.284</v>
      </c>
      <c r="DZ1541" s="29" t="n">
        <v>2.265</v>
      </c>
      <c r="EA1541" s="29" t="n">
        <v>2.272</v>
      </c>
      <c r="EB1541" s="29" t="n">
        <v>2.278</v>
      </c>
      <c r="EC1541" s="29" t="n">
        <v>2.283</v>
      </c>
      <c r="ED1541" s="29" t="n">
        <v>2.292</v>
      </c>
      <c r="EE1541" s="29" t="n">
        <v>2.318</v>
      </c>
      <c r="EF1541" s="29" t="n">
        <v>2.445</v>
      </c>
      <c r="EG1541" s="29" t="n">
        <v>2.587</v>
      </c>
      <c r="EH1541" s="29" t="n">
        <v>2.637</v>
      </c>
      <c r="EI1541" s="29" t="n">
        <v>2.537</v>
      </c>
      <c r="EJ1541" s="29" t="n">
        <v>2.437</v>
      </c>
      <c r="EK1541" s="29" t="n">
        <v>2.344</v>
      </c>
      <c r="EL1541" s="29" t="n">
        <v>2.325</v>
      </c>
      <c r="EM1541" s="29" t="n">
        <v>2.332</v>
      </c>
      <c r="EN1541" s="29" t="n">
        <v>2.338</v>
      </c>
      <c r="EO1541" s="29" t="n">
        <v>2.343</v>
      </c>
      <c r="EP1541" s="29" t="n">
        <v>2.352</v>
      </c>
      <c r="EQ1541" s="29" t="n">
        <v>2.378</v>
      </c>
      <c r="ER1541" s="29" t="n">
        <v>2.505</v>
      </c>
      <c r="ES1541" s="29" t="n">
        <v>2.647</v>
      </c>
      <c r="ET1541" s="29" t="n">
        <v>2.697</v>
      </c>
      <c r="EU1541" s="29" t="n">
        <v>2.597</v>
      </c>
      <c r="EV1541" s="29" t="n">
        <v>2.497</v>
      </c>
      <c r="EW1541" s="29" t="n">
        <v>2.404</v>
      </c>
      <c r="EX1541" s="29" t="n">
        <v>2.385</v>
      </c>
      <c r="EY1541" s="29" t="n">
        <v>2.392</v>
      </c>
      <c r="EZ1541" s="29" t="n">
        <v>2.398</v>
      </c>
      <c r="FA1541" s="29" t="n">
        <v>2.403</v>
      </c>
      <c r="FB1541" s="29" t="n">
        <v>2.412</v>
      </c>
      <c r="FC1541" s="29" t="n">
        <v>2.438</v>
      </c>
      <c r="FD1541" s="29" t="n">
        <v>2.565</v>
      </c>
      <c r="FE1541" s="29" t="n">
        <v>2.707</v>
      </c>
      <c r="FF1541" s="29" t="n">
        <v>2.767</v>
      </c>
      <c r="FG1541" s="29" t="n">
        <v>2.667</v>
      </c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29"/>
      <c r="GF1541" s="29"/>
      <c r="GG1541" s="29"/>
      <c r="GH1541" s="29"/>
      <c r="GI1541" s="29"/>
      <c r="GJ1541" s="29"/>
      <c r="GK1541" s="29"/>
      <c r="GL1541" s="29"/>
      <c r="GM1541" s="29"/>
      <c r="GN1541" s="29"/>
      <c r="GO1541" s="29"/>
      <c r="GP1541" s="29"/>
      <c r="GQ1541" s="29"/>
      <c r="GR1541" s="0"/>
      <c r="GS1541" s="0"/>
      <c r="GT1541" s="0"/>
      <c r="GU1541" s="0"/>
      <c r="GV1541" s="0"/>
      <c r="GW1541" s="0"/>
      <c r="GX1541" s="0"/>
      <c r="GY1541" s="0"/>
      <c r="GZ1541" s="0"/>
      <c r="HA1541" s="0"/>
      <c r="HB1541" s="0"/>
      <c r="HC1541" s="0"/>
      <c r="HD1541" s="0"/>
      <c r="HE1541" s="0"/>
      <c r="HF1541" s="0"/>
      <c r="HG1541" s="0"/>
      <c r="HH1541" s="0"/>
      <c r="HI1541" s="0"/>
      <c r="HJ1541" s="0"/>
      <c r="HK1541" s="0"/>
      <c r="HL1541" s="0"/>
      <c r="HM1541" s="0"/>
      <c r="HN1541" s="0"/>
      <c r="HO1541" s="0"/>
      <c r="HP1541" s="0"/>
      <c r="HQ1541" s="0"/>
      <c r="HR1541" s="0"/>
      <c r="HS1541" s="0"/>
      <c r="HT1541" s="0"/>
      <c r="HU1541" s="0"/>
      <c r="HV1541" s="0"/>
      <c r="HW1541" s="0"/>
      <c r="HX1541" s="0"/>
      <c r="HY1541" s="0"/>
      <c r="HZ1541" s="0"/>
      <c r="IA1541" s="0"/>
      <c r="IB1541" s="0"/>
      <c r="IC1541" s="0"/>
      <c r="ID1541" s="0"/>
      <c r="IE1541" s="0"/>
      <c r="IF1541" s="0"/>
      <c r="IG1541" s="0"/>
      <c r="IH1541" s="0"/>
      <c r="II1541" s="0"/>
      <c r="IJ1541" s="0"/>
      <c r="IK1541" s="0"/>
      <c r="IL1541" s="0"/>
      <c r="IM1541" s="0"/>
      <c r="IN1541" s="0"/>
      <c r="IO1541" s="0"/>
      <c r="IP1541" s="0"/>
      <c r="IQ1541" s="0"/>
      <c r="IR1541" s="0"/>
      <c r="IS1541" s="0"/>
      <c r="IT1541" s="0"/>
      <c r="IU1541" s="0"/>
      <c r="IV1541" s="0"/>
      <c r="IW1541" s="0"/>
    </row>
    <row r="1542" customFormat="false" ht="12.75" hidden="true" customHeight="false" outlineLevel="0" collapsed="false">
      <c r="A1542" s="0" t="n">
        <f aca="false">WEEKDAY(C1542,2)</f>
        <v>3</v>
      </c>
      <c r="B1542" s="0" t="n">
        <f aca="false">MONTH(C1542)</f>
        <v>2</v>
      </c>
      <c r="C1542" s="23" t="n">
        <v>36208</v>
      </c>
      <c r="D1542" s="0" t="n">
        <f aca="false">MONTH(R1542)</f>
        <v>2</v>
      </c>
      <c r="E1542" s="0" t="n">
        <f aca="false">YEAR(R1542)</f>
        <v>1999</v>
      </c>
      <c r="F1542" s="35" t="n">
        <f aca="false">L1542-K1542</f>
        <v>0.397542857142857</v>
      </c>
      <c r="G1542" s="24" t="n">
        <f aca="false">N1542-M1542</f>
        <v>0.0684999999999998</v>
      </c>
      <c r="H1542" s="24" t="n">
        <f aca="false">O1542-N1542</f>
        <v>0.0620000000000003</v>
      </c>
      <c r="I1542" s="24" t="n">
        <f aca="false">O1542-M1542</f>
        <v>0.1305</v>
      </c>
      <c r="J1542" s="25" t="n">
        <f aca="false">VLOOKUP(C1542,'Nymex hist.'!A:B,2,0)</f>
        <v>1.776</v>
      </c>
      <c r="K1542" s="34" t="n">
        <f aca="false">AVERAGE(CO1542:CU1542)</f>
        <v>1.88885714285714</v>
      </c>
      <c r="L1542" s="34" t="n">
        <f aca="false">AVERAGE(CV1542:CZ1542)</f>
        <v>2.2864</v>
      </c>
      <c r="M1542" s="27" t="n">
        <f aca="false">SUMIF($S$3:$FQ$3,$E1542+1,$S1542:$FQ1542)/COUNTIF($S$3:$FQ$3,$E1542+1)</f>
        <v>2.23375</v>
      </c>
      <c r="N1542" s="27" t="n">
        <f aca="false">SUMIF($S$3:$FQ$3,$E1542+2,$S1542:$FQ1542)/COUNTIF($S$3:$FQ$3,$E1542+2)</f>
        <v>2.30225</v>
      </c>
      <c r="O1542" s="27" t="n">
        <f aca="false">SUMIF($S$3:$FQ$3,$E1542+3,$S1542:$FQ1542)/COUNTIF($S$3:$FQ$3,$E1542+3)</f>
        <v>2.36425</v>
      </c>
      <c r="P1542" s="27" t="n">
        <f aca="false">SUMIF($S$3:$FQ$3,$E1542+4,$S1542:$FQ1542)/COUNTIF($S$3:$FQ$3,$E1542+4)</f>
        <v>2.42425</v>
      </c>
      <c r="Q1542" s="27" t="n">
        <f aca="false">SUMIF($S$3:$FQ$3,$E1542+5,$S1542:$FQ1542)/COUNTIF($S$3:$FQ$3,$E1542+5)</f>
        <v>2.48425</v>
      </c>
      <c r="R1542" s="28" t="n">
        <v>36208</v>
      </c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30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 t="n">
        <v>1.776</v>
      </c>
      <c r="CO1542" s="29" t="n">
        <v>1.8</v>
      </c>
      <c r="CP1542" s="29" t="n">
        <v>1.833</v>
      </c>
      <c r="CQ1542" s="29" t="n">
        <v>1.86</v>
      </c>
      <c r="CR1542" s="29" t="n">
        <v>1.886</v>
      </c>
      <c r="CS1542" s="29" t="n">
        <v>1.914</v>
      </c>
      <c r="CT1542" s="29" t="n">
        <v>1.942</v>
      </c>
      <c r="CU1542" s="29" t="n">
        <v>1.987</v>
      </c>
      <c r="CV1542" s="29" t="n">
        <v>2.156</v>
      </c>
      <c r="CW1542" s="29" t="n">
        <v>2.325</v>
      </c>
      <c r="CX1542" s="29" t="n">
        <v>2.393</v>
      </c>
      <c r="CY1542" s="29" t="n">
        <v>2.317</v>
      </c>
      <c r="CZ1542" s="29" t="n">
        <v>2.241</v>
      </c>
      <c r="DA1542" s="29" t="n">
        <v>2.159</v>
      </c>
      <c r="DB1542" s="29" t="n">
        <v>2.134</v>
      </c>
      <c r="DC1542" s="29" t="n">
        <v>2.149</v>
      </c>
      <c r="DD1542" s="29" t="n">
        <v>2.158</v>
      </c>
      <c r="DE1542" s="29" t="n">
        <v>2.162</v>
      </c>
      <c r="DF1542" s="29" t="n">
        <v>2.164</v>
      </c>
      <c r="DG1542" s="29" t="n">
        <v>2.183</v>
      </c>
      <c r="DH1542" s="29" t="n">
        <v>2.3</v>
      </c>
      <c r="DI1542" s="29" t="n">
        <v>2.445</v>
      </c>
      <c r="DJ1542" s="29" t="n">
        <v>2.493</v>
      </c>
      <c r="DK1542" s="29" t="n">
        <v>2.403</v>
      </c>
      <c r="DL1542" s="29" t="n">
        <v>2.31</v>
      </c>
      <c r="DM1542" s="29" t="n">
        <v>2.217</v>
      </c>
      <c r="DN1542" s="29" t="n">
        <v>2.198</v>
      </c>
      <c r="DO1542" s="29" t="n">
        <v>2.205</v>
      </c>
      <c r="DP1542" s="29" t="n">
        <v>2.211</v>
      </c>
      <c r="DQ1542" s="29" t="n">
        <v>2.216</v>
      </c>
      <c r="DR1542" s="29" t="n">
        <v>2.225</v>
      </c>
      <c r="DS1542" s="29" t="n">
        <v>2.251</v>
      </c>
      <c r="DT1542" s="29" t="n">
        <v>2.378</v>
      </c>
      <c r="DU1542" s="29" t="n">
        <v>2.52</v>
      </c>
      <c r="DV1542" s="29" t="n">
        <v>2.57</v>
      </c>
      <c r="DW1542" s="29" t="n">
        <v>2.47</v>
      </c>
      <c r="DX1542" s="29" t="n">
        <v>2.37</v>
      </c>
      <c r="DY1542" s="29" t="n">
        <v>2.277</v>
      </c>
      <c r="DZ1542" s="29" t="n">
        <v>2.258</v>
      </c>
      <c r="EA1542" s="29" t="n">
        <v>2.265</v>
      </c>
      <c r="EB1542" s="29" t="n">
        <v>2.271</v>
      </c>
      <c r="EC1542" s="29" t="n">
        <v>2.276</v>
      </c>
      <c r="ED1542" s="29" t="n">
        <v>2.285</v>
      </c>
      <c r="EE1542" s="29" t="n">
        <v>2.311</v>
      </c>
      <c r="EF1542" s="29" t="n">
        <v>2.438</v>
      </c>
      <c r="EG1542" s="29" t="n">
        <v>2.58</v>
      </c>
      <c r="EH1542" s="29" t="n">
        <v>2.63</v>
      </c>
      <c r="EI1542" s="29" t="n">
        <v>2.53</v>
      </c>
      <c r="EJ1542" s="29" t="n">
        <v>2.43</v>
      </c>
      <c r="EK1542" s="29" t="n">
        <v>2.337</v>
      </c>
      <c r="EL1542" s="29" t="n">
        <v>2.318</v>
      </c>
      <c r="EM1542" s="29" t="n">
        <v>2.325</v>
      </c>
      <c r="EN1542" s="29" t="n">
        <v>2.331</v>
      </c>
      <c r="EO1542" s="29" t="n">
        <v>2.336</v>
      </c>
      <c r="EP1542" s="29" t="n">
        <v>2.345</v>
      </c>
      <c r="EQ1542" s="29" t="n">
        <v>2.371</v>
      </c>
      <c r="ER1542" s="29" t="n">
        <v>2.498</v>
      </c>
      <c r="ES1542" s="29" t="n">
        <v>2.64</v>
      </c>
      <c r="ET1542" s="29" t="n">
        <v>2.69</v>
      </c>
      <c r="EU1542" s="29" t="n">
        <v>2.59</v>
      </c>
      <c r="EV1542" s="29" t="n">
        <v>2.49</v>
      </c>
      <c r="EW1542" s="29" t="n">
        <v>2.397</v>
      </c>
      <c r="EX1542" s="29" t="n">
        <v>2.378</v>
      </c>
      <c r="EY1542" s="29" t="n">
        <v>2.385</v>
      </c>
      <c r="EZ1542" s="29" t="n">
        <v>2.391</v>
      </c>
      <c r="FA1542" s="29" t="n">
        <v>2.396</v>
      </c>
      <c r="FB1542" s="29" t="n">
        <v>2.405</v>
      </c>
      <c r="FC1542" s="29" t="n">
        <v>2.431</v>
      </c>
      <c r="FD1542" s="29" t="n">
        <v>2.558</v>
      </c>
      <c r="FE1542" s="29" t="n">
        <v>2.7</v>
      </c>
      <c r="FF1542" s="29" t="n">
        <v>2.76</v>
      </c>
      <c r="FG1542" s="29" t="n">
        <v>2.66</v>
      </c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29"/>
      <c r="GF1542" s="29"/>
      <c r="GG1542" s="29"/>
      <c r="GH1542" s="29"/>
      <c r="GI1542" s="29"/>
      <c r="GJ1542" s="29"/>
      <c r="GK1542" s="29"/>
      <c r="GL1542" s="29"/>
      <c r="GM1542" s="29"/>
      <c r="GN1542" s="29"/>
      <c r="GO1542" s="29"/>
      <c r="GP1542" s="29"/>
      <c r="GQ1542" s="29"/>
      <c r="GR1542" s="0"/>
      <c r="GS1542" s="0"/>
      <c r="GT1542" s="0"/>
      <c r="GU1542" s="0"/>
      <c r="GV1542" s="0"/>
      <c r="GW1542" s="0"/>
      <c r="GX1542" s="0"/>
      <c r="GY1542" s="0"/>
      <c r="GZ1542" s="0"/>
      <c r="HA1542" s="0"/>
      <c r="HB1542" s="0"/>
      <c r="HC1542" s="0"/>
      <c r="HD1542" s="0"/>
      <c r="HE1542" s="0"/>
      <c r="HF1542" s="0"/>
      <c r="HG1542" s="0"/>
      <c r="HH1542" s="0"/>
      <c r="HI1542" s="0"/>
      <c r="HJ1542" s="0"/>
      <c r="HK1542" s="0"/>
      <c r="HL1542" s="0"/>
      <c r="HM1542" s="0"/>
      <c r="HN1542" s="0"/>
      <c r="HO1542" s="0"/>
      <c r="HP1542" s="0"/>
      <c r="HQ1542" s="0"/>
      <c r="HR1542" s="0"/>
      <c r="HS1542" s="0"/>
      <c r="HT1542" s="0"/>
      <c r="HU1542" s="0"/>
      <c r="HV1542" s="0"/>
      <c r="HW1542" s="0"/>
      <c r="HX1542" s="0"/>
      <c r="HY1542" s="0"/>
      <c r="HZ1542" s="0"/>
      <c r="IA1542" s="0"/>
      <c r="IB1542" s="0"/>
      <c r="IC1542" s="0"/>
      <c r="ID1542" s="0"/>
      <c r="IE1542" s="0"/>
      <c r="IF1542" s="0"/>
      <c r="IG1542" s="0"/>
      <c r="IH1542" s="0"/>
      <c r="II1542" s="0"/>
      <c r="IJ1542" s="0"/>
      <c r="IK1542" s="0"/>
      <c r="IL1542" s="0"/>
      <c r="IM1542" s="0"/>
      <c r="IN1542" s="0"/>
      <c r="IO1542" s="0"/>
      <c r="IP1542" s="0"/>
      <c r="IQ1542" s="0"/>
      <c r="IR1542" s="0"/>
      <c r="IS1542" s="0"/>
      <c r="IT1542" s="0"/>
      <c r="IU1542" s="0"/>
      <c r="IV1542" s="0"/>
      <c r="IW1542" s="0"/>
    </row>
    <row r="1543" customFormat="false" ht="12.75" hidden="false" customHeight="false" outlineLevel="0" collapsed="false">
      <c r="A1543" s="1" t="n">
        <f aca="false">WEEKDAY(C1543,2)</f>
        <v>4</v>
      </c>
      <c r="B1543" s="1" t="n">
        <f aca="false">MONTH(C1543)</f>
        <v>2</v>
      </c>
      <c r="C1543" s="23" t="n">
        <v>36209</v>
      </c>
      <c r="D1543" s="0" t="n">
        <f aca="false">MONTH(R1543)</f>
        <v>2</v>
      </c>
      <c r="E1543" s="0" t="n">
        <f aca="false">YEAR(R1543)</f>
        <v>1999</v>
      </c>
      <c r="F1543" s="3" t="n">
        <f aca="false">L1543-K1543</f>
        <v>0.415085714285714</v>
      </c>
      <c r="G1543" s="3" t="n">
        <f aca="false">N1543-M1543</f>
        <v>0.0683333333333334</v>
      </c>
      <c r="H1543" s="3" t="n">
        <f aca="false">O1543-N1543</f>
        <v>0.0620000000000003</v>
      </c>
      <c r="I1543" s="3" t="n">
        <f aca="false">O1543-M1543</f>
        <v>0.130333333333334</v>
      </c>
      <c r="J1543" s="4" t="n">
        <f aca="false">VLOOKUP(C1543,'Nymex hist.'!A:B,2,0)</f>
        <v>1.746</v>
      </c>
      <c r="K1543" s="4" t="n">
        <f aca="false">AVERAGE(CO1543:CU1543)</f>
        <v>1.86971428571429</v>
      </c>
      <c r="L1543" s="4" t="n">
        <f aca="false">AVERAGE(CV1543:CZ1543)</f>
        <v>2.2848</v>
      </c>
      <c r="M1543" s="4" t="n">
        <f aca="false">SUMIF($S$3:$FQ$3,$E1543+1,$S1543:$FQ1543)/COUNTIF($S$3:$FQ$3,$E1543+1)</f>
        <v>2.23391666666667</v>
      </c>
      <c r="N1543" s="4" t="n">
        <f aca="false">SUMIF($S$3:$FQ$3,$E1543+2,$S1543:$FQ1543)/COUNTIF($S$3:$FQ$3,$E1543+2)</f>
        <v>2.30225</v>
      </c>
      <c r="O1543" s="4" t="n">
        <f aca="false">SUMIF($S$3:$FQ$3,$E1543+3,$S1543:$FQ1543)/COUNTIF($S$3:$FQ$3,$E1543+3)</f>
        <v>2.36425</v>
      </c>
      <c r="P1543" s="4" t="n">
        <f aca="false">SUMIF($S$3:$FQ$3,$E1543+4,$S1543:$FQ1543)/COUNTIF($S$3:$FQ$3,$E1543+4)</f>
        <v>2.42425</v>
      </c>
      <c r="Q1543" s="4" t="n">
        <f aca="false">SUMIF($S$3:$FQ$3,$E1543+5,$S1543:$FQ1543)/COUNTIF($S$3:$FQ$3,$E1543+5)</f>
        <v>2.48425</v>
      </c>
      <c r="R1543" s="21" t="n">
        <v>36209</v>
      </c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7"/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P1543" s="32"/>
      <c r="BQ1543" s="32"/>
      <c r="BR1543" s="32"/>
      <c r="BS1543" s="32"/>
      <c r="BT1543" s="32"/>
      <c r="BU1543" s="32"/>
      <c r="BV1543" s="32"/>
      <c r="BW1543" s="32"/>
      <c r="BX1543" s="32"/>
      <c r="BY1543" s="32"/>
      <c r="BZ1543" s="32"/>
      <c r="CA1543" s="32"/>
      <c r="CB1543" s="32"/>
      <c r="CC1543" s="32"/>
      <c r="CD1543" s="32"/>
      <c r="CE1543" s="32"/>
      <c r="CF1543" s="32"/>
      <c r="CG1543" s="32"/>
      <c r="CH1543" s="32"/>
      <c r="CI1543" s="32"/>
      <c r="CJ1543" s="32"/>
      <c r="CK1543" s="32"/>
      <c r="CL1543" s="32"/>
      <c r="CM1543" s="32"/>
      <c r="CN1543" s="32" t="n">
        <v>1.746</v>
      </c>
      <c r="CO1543" s="32" t="n">
        <v>1.767</v>
      </c>
      <c r="CP1543" s="32" t="n">
        <v>1.806</v>
      </c>
      <c r="CQ1543" s="32" t="n">
        <v>1.838</v>
      </c>
      <c r="CR1543" s="32" t="n">
        <v>1.87</v>
      </c>
      <c r="CS1543" s="32" t="n">
        <v>1.9</v>
      </c>
      <c r="CT1543" s="32" t="n">
        <v>1.93</v>
      </c>
      <c r="CU1543" s="32" t="n">
        <v>1.977</v>
      </c>
      <c r="CV1543" s="32" t="n">
        <v>2.152</v>
      </c>
      <c r="CW1543" s="32" t="n">
        <v>2.322</v>
      </c>
      <c r="CX1543" s="32" t="n">
        <v>2.392</v>
      </c>
      <c r="CY1543" s="32" t="n">
        <v>2.317</v>
      </c>
      <c r="CZ1543" s="32" t="n">
        <v>2.241</v>
      </c>
      <c r="DA1543" s="32" t="n">
        <v>2.159</v>
      </c>
      <c r="DB1543" s="32" t="n">
        <v>2.134</v>
      </c>
      <c r="DC1543" s="32" t="n">
        <v>2.149</v>
      </c>
      <c r="DD1543" s="32" t="n">
        <v>2.158</v>
      </c>
      <c r="DE1543" s="32" t="n">
        <v>2.162</v>
      </c>
      <c r="DF1543" s="32" t="n">
        <v>2.164</v>
      </c>
      <c r="DG1543" s="32" t="n">
        <v>2.183</v>
      </c>
      <c r="DH1543" s="32" t="n">
        <v>2.303</v>
      </c>
      <c r="DI1543" s="32" t="n">
        <v>2.445</v>
      </c>
      <c r="DJ1543" s="32" t="n">
        <v>2.493</v>
      </c>
      <c r="DK1543" s="32" t="n">
        <v>2.403</v>
      </c>
      <c r="DL1543" s="32" t="n">
        <v>2.31</v>
      </c>
      <c r="DM1543" s="32" t="n">
        <v>2.217</v>
      </c>
      <c r="DN1543" s="32" t="n">
        <v>2.198</v>
      </c>
      <c r="DO1543" s="32" t="n">
        <v>2.205</v>
      </c>
      <c r="DP1543" s="32" t="n">
        <v>2.211</v>
      </c>
      <c r="DQ1543" s="32" t="n">
        <v>2.216</v>
      </c>
      <c r="DR1543" s="32" t="n">
        <v>2.225</v>
      </c>
      <c r="DS1543" s="32" t="n">
        <v>2.251</v>
      </c>
      <c r="DT1543" s="32" t="n">
        <v>2.378</v>
      </c>
      <c r="DU1543" s="32" t="n">
        <v>2.52</v>
      </c>
      <c r="DV1543" s="32" t="n">
        <v>2.57</v>
      </c>
      <c r="DW1543" s="32" t="n">
        <v>2.47</v>
      </c>
      <c r="DX1543" s="32" t="n">
        <v>2.37</v>
      </c>
      <c r="DY1543" s="32" t="n">
        <v>2.277</v>
      </c>
      <c r="DZ1543" s="32" t="n">
        <v>2.258</v>
      </c>
      <c r="EA1543" s="32" t="n">
        <v>2.265</v>
      </c>
      <c r="EB1543" s="32" t="n">
        <v>2.271</v>
      </c>
      <c r="EC1543" s="32" t="n">
        <v>2.276</v>
      </c>
      <c r="ED1543" s="32" t="n">
        <v>2.285</v>
      </c>
      <c r="EE1543" s="32" t="n">
        <v>2.311</v>
      </c>
      <c r="EF1543" s="32" t="n">
        <v>2.438</v>
      </c>
      <c r="EG1543" s="32" t="n">
        <v>2.58</v>
      </c>
      <c r="EH1543" s="32" t="n">
        <v>2.63</v>
      </c>
      <c r="EI1543" s="32" t="n">
        <v>2.53</v>
      </c>
      <c r="EJ1543" s="32" t="n">
        <v>2.43</v>
      </c>
      <c r="EK1543" s="32" t="n">
        <v>2.337</v>
      </c>
      <c r="EL1543" s="32" t="n">
        <v>2.318</v>
      </c>
      <c r="EM1543" s="32" t="n">
        <v>2.325</v>
      </c>
      <c r="EN1543" s="32" t="n">
        <v>2.331</v>
      </c>
      <c r="EO1543" s="32" t="n">
        <v>2.336</v>
      </c>
      <c r="EP1543" s="32" t="n">
        <v>2.345</v>
      </c>
      <c r="EQ1543" s="32" t="n">
        <v>2.371</v>
      </c>
      <c r="ER1543" s="32" t="n">
        <v>2.498</v>
      </c>
      <c r="ES1543" s="32" t="n">
        <v>2.64</v>
      </c>
      <c r="ET1543" s="32" t="n">
        <v>2.69</v>
      </c>
      <c r="EU1543" s="32" t="n">
        <v>2.59</v>
      </c>
      <c r="EV1543" s="32" t="n">
        <v>2.49</v>
      </c>
      <c r="EW1543" s="32" t="n">
        <v>2.397</v>
      </c>
      <c r="EX1543" s="32" t="n">
        <v>2.378</v>
      </c>
      <c r="EY1543" s="32" t="n">
        <v>2.385</v>
      </c>
      <c r="EZ1543" s="32" t="n">
        <v>2.391</v>
      </c>
      <c r="FA1543" s="32" t="n">
        <v>2.396</v>
      </c>
      <c r="FB1543" s="32" t="n">
        <v>2.405</v>
      </c>
      <c r="FC1543" s="32" t="n">
        <v>2.431</v>
      </c>
      <c r="FD1543" s="32" t="n">
        <v>2.558</v>
      </c>
      <c r="FE1543" s="32" t="n">
        <v>2.7</v>
      </c>
      <c r="FF1543" s="32" t="n">
        <v>2.76</v>
      </c>
      <c r="FG1543" s="32" t="n">
        <v>2.66</v>
      </c>
      <c r="FH1543" s="32"/>
      <c r="FI1543" s="32"/>
      <c r="FJ1543" s="32"/>
      <c r="FK1543" s="32"/>
      <c r="FL1543" s="32"/>
      <c r="FM1543" s="32"/>
      <c r="FN1543" s="32"/>
      <c r="FO1543" s="32"/>
      <c r="FP1543" s="32"/>
      <c r="FQ1543" s="32"/>
      <c r="FR1543" s="32"/>
      <c r="FS1543" s="32"/>
      <c r="FT1543" s="32"/>
      <c r="FU1543" s="32"/>
      <c r="FV1543" s="32"/>
      <c r="FW1543" s="32"/>
      <c r="FX1543" s="32"/>
      <c r="FY1543" s="32"/>
      <c r="FZ1543" s="32"/>
      <c r="GA1543" s="32"/>
      <c r="GB1543" s="32"/>
      <c r="GC1543" s="32"/>
      <c r="GD1543" s="32"/>
      <c r="GE1543" s="32"/>
      <c r="GF1543" s="32"/>
      <c r="GG1543" s="32"/>
      <c r="GH1543" s="32"/>
      <c r="GI1543" s="32"/>
      <c r="GJ1543" s="32"/>
      <c r="GK1543" s="32"/>
      <c r="GL1543" s="32"/>
      <c r="GM1543" s="32"/>
      <c r="GN1543" s="32"/>
      <c r="GO1543" s="32"/>
      <c r="GP1543" s="32"/>
      <c r="GQ1543" s="32"/>
    </row>
    <row r="1544" customFormat="false" ht="12.75" hidden="true" customHeight="false" outlineLevel="0" collapsed="false">
      <c r="A1544" s="0" t="n">
        <f aca="false">WEEKDAY(C1544,2)</f>
        <v>5</v>
      </c>
      <c r="B1544" s="0" t="n">
        <f aca="false">MONTH(C1544)</f>
        <v>2</v>
      </c>
      <c r="C1544" s="23" t="n">
        <v>36210</v>
      </c>
      <c r="D1544" s="0" t="n">
        <f aca="false">MONTH(R1544)</f>
        <v>2</v>
      </c>
      <c r="E1544" s="0" t="n">
        <f aca="false">YEAR(R1544)</f>
        <v>1999</v>
      </c>
      <c r="F1544" s="35" t="n">
        <f aca="false">L1544-K1544</f>
        <v>0.415342857142857</v>
      </c>
      <c r="G1544" s="24" t="n">
        <f aca="false">N1544-M1544</f>
        <v>0.0716666666666668</v>
      </c>
      <c r="H1544" s="24" t="n">
        <f aca="false">O1544-N1544</f>
        <v>0.0622499999999997</v>
      </c>
      <c r="I1544" s="24" t="n">
        <f aca="false">O1544-M1544</f>
        <v>0.133916666666666</v>
      </c>
      <c r="J1544" s="25" t="n">
        <f aca="false">VLOOKUP(C1544,'Nymex hist.'!A:B,2,0)</f>
        <v>1.745</v>
      </c>
      <c r="K1544" s="34" t="n">
        <f aca="false">AVERAGE(CO1544:CU1544)</f>
        <v>1.86285714285714</v>
      </c>
      <c r="L1544" s="34" t="n">
        <f aca="false">AVERAGE(CV1544:CZ1544)</f>
        <v>2.2782</v>
      </c>
      <c r="M1544" s="27" t="n">
        <f aca="false">SUMIF($S$3:$FQ$3,$E1544+1,$S1544:$FQ1544)/COUNTIF($S$3:$FQ$3,$E1544+1)</f>
        <v>2.22533333333333</v>
      </c>
      <c r="N1544" s="27" t="n">
        <f aca="false">SUMIF($S$3:$FQ$3,$E1544+2,$S1544:$FQ1544)/COUNTIF($S$3:$FQ$3,$E1544+2)</f>
        <v>2.297</v>
      </c>
      <c r="O1544" s="27" t="n">
        <f aca="false">SUMIF($S$3:$FQ$3,$E1544+3,$S1544:$FQ1544)/COUNTIF($S$3:$FQ$3,$E1544+3)</f>
        <v>2.35925</v>
      </c>
      <c r="P1544" s="27" t="n">
        <f aca="false">SUMIF($S$3:$FQ$3,$E1544+4,$S1544:$FQ1544)/COUNTIF($S$3:$FQ$3,$E1544+4)</f>
        <v>2.41925</v>
      </c>
      <c r="Q1544" s="27" t="n">
        <f aca="false">SUMIF($S$3:$FQ$3,$E1544+5,$S1544:$FQ1544)/COUNTIF($S$3:$FQ$3,$E1544+5)</f>
        <v>2.47925</v>
      </c>
      <c r="R1544" s="28" t="n">
        <v>36210</v>
      </c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30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 t="n">
        <v>1.745</v>
      </c>
      <c r="CO1544" s="29" t="n">
        <v>1.765</v>
      </c>
      <c r="CP1544" s="29" t="n">
        <v>1.8</v>
      </c>
      <c r="CQ1544" s="29" t="n">
        <v>1.83</v>
      </c>
      <c r="CR1544" s="29" t="n">
        <v>1.862</v>
      </c>
      <c r="CS1544" s="29" t="n">
        <v>1.893</v>
      </c>
      <c r="CT1544" s="29" t="n">
        <v>1.923</v>
      </c>
      <c r="CU1544" s="29" t="n">
        <v>1.967</v>
      </c>
      <c r="CV1544" s="29" t="n">
        <v>2.147</v>
      </c>
      <c r="CW1544" s="29" t="n">
        <v>2.315</v>
      </c>
      <c r="CX1544" s="29" t="n">
        <v>2.385</v>
      </c>
      <c r="CY1544" s="29" t="n">
        <v>2.31</v>
      </c>
      <c r="CZ1544" s="29" t="n">
        <v>2.234</v>
      </c>
      <c r="DA1544" s="29" t="n">
        <v>2.152</v>
      </c>
      <c r="DB1544" s="29" t="n">
        <v>2.127</v>
      </c>
      <c r="DC1544" s="29" t="n">
        <v>2.139</v>
      </c>
      <c r="DD1544" s="29" t="n">
        <v>2.148</v>
      </c>
      <c r="DE1544" s="29" t="n">
        <v>2.152</v>
      </c>
      <c r="DF1544" s="29" t="n">
        <v>2.154</v>
      </c>
      <c r="DG1544" s="29" t="n">
        <v>2.173</v>
      </c>
      <c r="DH1544" s="29" t="n">
        <v>2.295</v>
      </c>
      <c r="DI1544" s="29" t="n">
        <v>2.435</v>
      </c>
      <c r="DJ1544" s="29" t="n">
        <v>2.485</v>
      </c>
      <c r="DK1544" s="29" t="n">
        <v>2.398</v>
      </c>
      <c r="DL1544" s="29" t="n">
        <v>2.305</v>
      </c>
      <c r="DM1544" s="29" t="n">
        <v>2.212</v>
      </c>
      <c r="DN1544" s="29" t="n">
        <v>2.193</v>
      </c>
      <c r="DO1544" s="29" t="n">
        <v>2.2</v>
      </c>
      <c r="DP1544" s="29" t="n">
        <v>2.206</v>
      </c>
      <c r="DQ1544" s="29" t="n">
        <v>2.211</v>
      </c>
      <c r="DR1544" s="29" t="n">
        <v>2.22</v>
      </c>
      <c r="DS1544" s="29" t="n">
        <v>2.246</v>
      </c>
      <c r="DT1544" s="29" t="n">
        <v>2.373</v>
      </c>
      <c r="DU1544" s="29" t="n">
        <v>2.515</v>
      </c>
      <c r="DV1544" s="29" t="n">
        <v>2.565</v>
      </c>
      <c r="DW1544" s="29" t="n">
        <v>2.465</v>
      </c>
      <c r="DX1544" s="29" t="n">
        <v>2.365</v>
      </c>
      <c r="DY1544" s="29" t="n">
        <v>2.272</v>
      </c>
      <c r="DZ1544" s="29" t="n">
        <v>2.253</v>
      </c>
      <c r="EA1544" s="29" t="n">
        <v>2.26</v>
      </c>
      <c r="EB1544" s="29" t="n">
        <v>2.266</v>
      </c>
      <c r="EC1544" s="29" t="n">
        <v>2.271</v>
      </c>
      <c r="ED1544" s="29" t="n">
        <v>2.28</v>
      </c>
      <c r="EE1544" s="29" t="n">
        <v>2.306</v>
      </c>
      <c r="EF1544" s="29" t="n">
        <v>2.433</v>
      </c>
      <c r="EG1544" s="29" t="n">
        <v>2.575</v>
      </c>
      <c r="EH1544" s="29" t="n">
        <v>2.625</v>
      </c>
      <c r="EI1544" s="29" t="n">
        <v>2.525</v>
      </c>
      <c r="EJ1544" s="29" t="n">
        <v>2.425</v>
      </c>
      <c r="EK1544" s="29" t="n">
        <v>2.332</v>
      </c>
      <c r="EL1544" s="29" t="n">
        <v>2.313</v>
      </c>
      <c r="EM1544" s="29" t="n">
        <v>2.32</v>
      </c>
      <c r="EN1544" s="29" t="n">
        <v>2.326</v>
      </c>
      <c r="EO1544" s="29" t="n">
        <v>2.331</v>
      </c>
      <c r="EP1544" s="29" t="n">
        <v>2.34</v>
      </c>
      <c r="EQ1544" s="29" t="n">
        <v>2.366</v>
      </c>
      <c r="ER1544" s="29" t="n">
        <v>2.493</v>
      </c>
      <c r="ES1544" s="29" t="n">
        <v>2.635</v>
      </c>
      <c r="ET1544" s="29" t="n">
        <v>2.685</v>
      </c>
      <c r="EU1544" s="29" t="n">
        <v>2.585</v>
      </c>
      <c r="EV1544" s="29" t="n">
        <v>2.485</v>
      </c>
      <c r="EW1544" s="29" t="n">
        <v>2.392</v>
      </c>
      <c r="EX1544" s="29" t="n">
        <v>2.373</v>
      </c>
      <c r="EY1544" s="29" t="n">
        <v>2.38</v>
      </c>
      <c r="EZ1544" s="29" t="n">
        <v>2.386</v>
      </c>
      <c r="FA1544" s="29" t="n">
        <v>2.391</v>
      </c>
      <c r="FB1544" s="29" t="n">
        <v>2.4</v>
      </c>
      <c r="FC1544" s="29" t="n">
        <v>2.426</v>
      </c>
      <c r="FD1544" s="29" t="n">
        <v>2.553</v>
      </c>
      <c r="FE1544" s="29" t="n">
        <v>2.695</v>
      </c>
      <c r="FF1544" s="29" t="n">
        <v>2.755</v>
      </c>
      <c r="FG1544" s="29" t="n">
        <v>2.655</v>
      </c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0"/>
      <c r="GS1544" s="0"/>
      <c r="GT1544" s="0"/>
      <c r="GU1544" s="0"/>
      <c r="GV1544" s="0"/>
      <c r="GW1544" s="0"/>
      <c r="GX1544" s="0"/>
      <c r="GY1544" s="0"/>
      <c r="GZ1544" s="0"/>
      <c r="HA1544" s="0"/>
      <c r="HB1544" s="0"/>
      <c r="HC1544" s="0"/>
      <c r="HD1544" s="0"/>
      <c r="HE1544" s="0"/>
      <c r="HF1544" s="0"/>
      <c r="HG1544" s="0"/>
      <c r="HH1544" s="0"/>
      <c r="HI1544" s="0"/>
      <c r="HJ1544" s="0"/>
      <c r="HK1544" s="0"/>
      <c r="HL1544" s="0"/>
      <c r="HM1544" s="0"/>
      <c r="HN1544" s="0"/>
      <c r="HO1544" s="0"/>
      <c r="HP1544" s="0"/>
      <c r="HQ1544" s="0"/>
      <c r="HR1544" s="0"/>
      <c r="HS1544" s="0"/>
      <c r="HT1544" s="0"/>
      <c r="HU1544" s="0"/>
      <c r="HV1544" s="0"/>
      <c r="HW1544" s="0"/>
      <c r="HX1544" s="0"/>
      <c r="HY1544" s="0"/>
      <c r="HZ1544" s="0"/>
      <c r="IA1544" s="0"/>
      <c r="IB1544" s="0"/>
      <c r="IC1544" s="0"/>
      <c r="ID1544" s="0"/>
      <c r="IE1544" s="0"/>
      <c r="IF1544" s="0"/>
      <c r="IG1544" s="0"/>
      <c r="IH1544" s="0"/>
      <c r="II1544" s="0"/>
      <c r="IJ1544" s="0"/>
      <c r="IK1544" s="0"/>
      <c r="IL1544" s="0"/>
      <c r="IM1544" s="0"/>
      <c r="IN1544" s="0"/>
      <c r="IO1544" s="0"/>
      <c r="IP1544" s="0"/>
      <c r="IQ1544" s="0"/>
      <c r="IR1544" s="0"/>
      <c r="IS1544" s="0"/>
      <c r="IT1544" s="0"/>
      <c r="IU1544" s="0"/>
      <c r="IV1544" s="0"/>
      <c r="IW1544" s="0"/>
    </row>
    <row r="1545" customFormat="false" ht="12.75" hidden="true" customHeight="false" outlineLevel="0" collapsed="false">
      <c r="A1545" s="0" t="n">
        <f aca="false">WEEKDAY(C1545,2)</f>
        <v>1</v>
      </c>
      <c r="B1545" s="0" t="n">
        <f aca="false">MONTH(C1545)</f>
        <v>2</v>
      </c>
      <c r="C1545" s="23" t="n">
        <v>36213</v>
      </c>
      <c r="D1545" s="0" t="n">
        <f aca="false">MONTH(R1545)</f>
        <v>2</v>
      </c>
      <c r="E1545" s="0" t="n">
        <f aca="false">YEAR(R1545)</f>
        <v>1999</v>
      </c>
      <c r="F1545" s="35" t="n">
        <f aca="false">L1545-K1545</f>
        <v>0.4386</v>
      </c>
      <c r="G1545" s="24" t="n">
        <f aca="false">N1545-M1545</f>
        <v>0.0770833333333334</v>
      </c>
      <c r="H1545" s="24" t="n">
        <f aca="false">O1545-N1545</f>
        <v>0.0620833333333333</v>
      </c>
      <c r="I1545" s="24" t="n">
        <f aca="false">O1545-M1545</f>
        <v>0.139166666666667</v>
      </c>
      <c r="J1545" s="25" t="n">
        <f aca="false">VLOOKUP(C1545,'Nymex hist.'!A:B,2,0)</f>
        <v>1.704</v>
      </c>
      <c r="K1545" s="34" t="n">
        <f aca="false">AVERAGE(CO1545:CU1545)</f>
        <v>1.818</v>
      </c>
      <c r="L1545" s="34" t="n">
        <f aca="false">AVERAGE(CV1545:CZ1545)</f>
        <v>2.2566</v>
      </c>
      <c r="M1545" s="27" t="n">
        <f aca="false">SUMIF($S$3:$FQ$3,$E1545+1,$S1545:$FQ1545)/COUNTIF($S$3:$FQ$3,$E1545+1)</f>
        <v>2.209</v>
      </c>
      <c r="N1545" s="27" t="n">
        <f aca="false">SUMIF($S$3:$FQ$3,$E1545+2,$S1545:$FQ1545)/COUNTIF($S$3:$FQ$3,$E1545+2)</f>
        <v>2.28608333333333</v>
      </c>
      <c r="O1545" s="27" t="n">
        <f aca="false">SUMIF($S$3:$FQ$3,$E1545+3,$S1545:$FQ1545)/COUNTIF($S$3:$FQ$3,$E1545+3)</f>
        <v>2.34816666666667</v>
      </c>
      <c r="P1545" s="27" t="n">
        <f aca="false">SUMIF($S$3:$FQ$3,$E1545+4,$S1545:$FQ1545)/COUNTIF($S$3:$FQ$3,$E1545+4)</f>
        <v>2.40816666666667</v>
      </c>
      <c r="Q1545" s="27" t="n">
        <f aca="false">SUMIF($S$3:$FQ$3,$E1545+5,$S1545:$FQ1545)/COUNTIF($S$3:$FQ$3,$E1545+5)</f>
        <v>2.46816666666667</v>
      </c>
      <c r="R1545" s="28" t="n">
        <v>36213</v>
      </c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30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 t="n">
        <v>1.704</v>
      </c>
      <c r="CO1545" s="29" t="n">
        <v>1.702</v>
      </c>
      <c r="CP1545" s="29" t="n">
        <v>1.74</v>
      </c>
      <c r="CQ1545" s="29" t="n">
        <v>1.778</v>
      </c>
      <c r="CR1545" s="29" t="n">
        <v>1.818</v>
      </c>
      <c r="CS1545" s="29" t="n">
        <v>1.856</v>
      </c>
      <c r="CT1545" s="29" t="n">
        <v>1.894</v>
      </c>
      <c r="CU1545" s="29" t="n">
        <v>1.938</v>
      </c>
      <c r="CV1545" s="29" t="n">
        <v>2.123</v>
      </c>
      <c r="CW1545" s="29" t="n">
        <v>2.29</v>
      </c>
      <c r="CX1545" s="29" t="n">
        <v>2.36</v>
      </c>
      <c r="CY1545" s="29" t="n">
        <v>2.29</v>
      </c>
      <c r="CZ1545" s="29" t="n">
        <v>2.22</v>
      </c>
      <c r="DA1545" s="29" t="n">
        <v>2.138</v>
      </c>
      <c r="DB1545" s="29" t="n">
        <v>2.113</v>
      </c>
      <c r="DC1545" s="29" t="n">
        <v>2.123</v>
      </c>
      <c r="DD1545" s="29" t="n">
        <v>2.132</v>
      </c>
      <c r="DE1545" s="29" t="n">
        <v>2.136</v>
      </c>
      <c r="DF1545" s="29" t="n">
        <v>2.138</v>
      </c>
      <c r="DG1545" s="29" t="n">
        <v>2.157</v>
      </c>
      <c r="DH1545" s="29" t="n">
        <v>2.282</v>
      </c>
      <c r="DI1545" s="29" t="n">
        <v>2.419</v>
      </c>
      <c r="DJ1545" s="29" t="n">
        <v>2.47</v>
      </c>
      <c r="DK1545" s="29" t="n">
        <v>2.385</v>
      </c>
      <c r="DL1545" s="29" t="n">
        <v>2.295</v>
      </c>
      <c r="DM1545" s="29" t="n">
        <v>2.202</v>
      </c>
      <c r="DN1545" s="29" t="n">
        <v>2.183</v>
      </c>
      <c r="DO1545" s="29" t="n">
        <v>2.19</v>
      </c>
      <c r="DP1545" s="29" t="n">
        <v>2.196</v>
      </c>
      <c r="DQ1545" s="29" t="n">
        <v>2.201</v>
      </c>
      <c r="DR1545" s="29" t="n">
        <v>2.21</v>
      </c>
      <c r="DS1545" s="29" t="n">
        <v>2.236</v>
      </c>
      <c r="DT1545" s="29" t="n">
        <v>2.363</v>
      </c>
      <c r="DU1545" s="29" t="n">
        <v>2.502</v>
      </c>
      <c r="DV1545" s="29" t="n">
        <v>2.55</v>
      </c>
      <c r="DW1545" s="29" t="n">
        <v>2.45</v>
      </c>
      <c r="DX1545" s="29" t="n">
        <v>2.355</v>
      </c>
      <c r="DY1545" s="29" t="n">
        <v>2.262</v>
      </c>
      <c r="DZ1545" s="29" t="n">
        <v>2.243</v>
      </c>
      <c r="EA1545" s="29" t="n">
        <v>2.25</v>
      </c>
      <c r="EB1545" s="29" t="n">
        <v>2.256</v>
      </c>
      <c r="EC1545" s="29" t="n">
        <v>2.261</v>
      </c>
      <c r="ED1545" s="29" t="n">
        <v>2.27</v>
      </c>
      <c r="EE1545" s="29" t="n">
        <v>2.296</v>
      </c>
      <c r="EF1545" s="29" t="n">
        <v>2.423</v>
      </c>
      <c r="EG1545" s="29" t="n">
        <v>2.562</v>
      </c>
      <c r="EH1545" s="29" t="n">
        <v>2.61</v>
      </c>
      <c r="EI1545" s="29" t="n">
        <v>2.51</v>
      </c>
      <c r="EJ1545" s="29" t="n">
        <v>2.415</v>
      </c>
      <c r="EK1545" s="29" t="n">
        <v>2.322</v>
      </c>
      <c r="EL1545" s="29" t="n">
        <v>2.303</v>
      </c>
      <c r="EM1545" s="29" t="n">
        <v>2.31</v>
      </c>
      <c r="EN1545" s="29" t="n">
        <v>2.316</v>
      </c>
      <c r="EO1545" s="29" t="n">
        <v>2.321</v>
      </c>
      <c r="EP1545" s="29" t="n">
        <v>2.33</v>
      </c>
      <c r="EQ1545" s="29" t="n">
        <v>2.356</v>
      </c>
      <c r="ER1545" s="29" t="n">
        <v>2.483</v>
      </c>
      <c r="ES1545" s="29" t="n">
        <v>2.622</v>
      </c>
      <c r="ET1545" s="29" t="n">
        <v>2.67</v>
      </c>
      <c r="EU1545" s="29" t="n">
        <v>2.57</v>
      </c>
      <c r="EV1545" s="29" t="n">
        <v>2.475</v>
      </c>
      <c r="EW1545" s="29" t="n">
        <v>2.382</v>
      </c>
      <c r="EX1545" s="29" t="n">
        <v>2.363</v>
      </c>
      <c r="EY1545" s="29" t="n">
        <v>2.37</v>
      </c>
      <c r="EZ1545" s="29" t="n">
        <v>2.376</v>
      </c>
      <c r="FA1545" s="29" t="n">
        <v>2.381</v>
      </c>
      <c r="FB1545" s="29" t="n">
        <v>2.39</v>
      </c>
      <c r="FC1545" s="29" t="n">
        <v>2.416</v>
      </c>
      <c r="FD1545" s="29" t="n">
        <v>2.543</v>
      </c>
      <c r="FE1545" s="29" t="n">
        <v>2.682</v>
      </c>
      <c r="FF1545" s="29" t="n">
        <v>2.74</v>
      </c>
      <c r="FG1545" s="29" t="n">
        <v>2.64</v>
      </c>
      <c r="FH1545" s="29"/>
      <c r="FI1545" s="29"/>
      <c r="FJ1545" s="29"/>
      <c r="FK1545" s="29"/>
      <c r="FL1545" s="29"/>
      <c r="FM1545" s="29"/>
      <c r="FN1545" s="29"/>
      <c r="FO1545" s="29"/>
      <c r="FP1545" s="29"/>
      <c r="FQ1545" s="29"/>
      <c r="FR1545" s="29"/>
      <c r="FS1545" s="29"/>
      <c r="FT1545" s="29"/>
      <c r="FU1545" s="29"/>
      <c r="FV1545" s="29"/>
      <c r="FW1545" s="29"/>
      <c r="FX1545" s="29"/>
      <c r="FY1545" s="29"/>
      <c r="FZ1545" s="29"/>
      <c r="GA1545" s="29"/>
      <c r="GB1545" s="29"/>
      <c r="GC1545" s="29"/>
      <c r="GD1545" s="29"/>
      <c r="GE1545" s="29"/>
      <c r="GF1545" s="29"/>
      <c r="GG1545" s="29"/>
      <c r="GH1545" s="29"/>
      <c r="GI1545" s="29"/>
      <c r="GJ1545" s="29"/>
      <c r="GK1545" s="29"/>
      <c r="GL1545" s="29"/>
      <c r="GM1545" s="29"/>
      <c r="GN1545" s="29"/>
      <c r="GO1545" s="29"/>
      <c r="GP1545" s="29"/>
      <c r="GQ1545" s="29"/>
      <c r="GR1545" s="0"/>
      <c r="GS1545" s="0"/>
      <c r="GT1545" s="0"/>
      <c r="GU1545" s="0"/>
      <c r="GV1545" s="0"/>
      <c r="GW1545" s="0"/>
      <c r="GX1545" s="0"/>
      <c r="GY1545" s="0"/>
      <c r="GZ1545" s="0"/>
      <c r="HA1545" s="0"/>
      <c r="HB1545" s="0"/>
      <c r="HC1545" s="0"/>
      <c r="HD1545" s="0"/>
      <c r="HE1545" s="0"/>
      <c r="HF1545" s="0"/>
      <c r="HG1545" s="0"/>
      <c r="HH1545" s="0"/>
      <c r="HI1545" s="0"/>
      <c r="HJ1545" s="0"/>
      <c r="HK1545" s="0"/>
      <c r="HL1545" s="0"/>
      <c r="HM1545" s="0"/>
      <c r="HN1545" s="0"/>
      <c r="HO1545" s="0"/>
      <c r="HP1545" s="0"/>
      <c r="HQ1545" s="0"/>
      <c r="HR1545" s="0"/>
      <c r="HS1545" s="0"/>
      <c r="HT1545" s="0"/>
      <c r="HU1545" s="0"/>
      <c r="HV1545" s="0"/>
      <c r="HW1545" s="0"/>
      <c r="HX1545" s="0"/>
      <c r="HY1545" s="0"/>
      <c r="HZ1545" s="0"/>
      <c r="IA1545" s="0"/>
      <c r="IB1545" s="0"/>
      <c r="IC1545" s="0"/>
      <c r="ID1545" s="0"/>
      <c r="IE1545" s="0"/>
      <c r="IF1545" s="0"/>
      <c r="IG1545" s="0"/>
      <c r="IH1545" s="0"/>
      <c r="II1545" s="0"/>
      <c r="IJ1545" s="0"/>
      <c r="IK1545" s="0"/>
      <c r="IL1545" s="0"/>
      <c r="IM1545" s="0"/>
      <c r="IN1545" s="0"/>
      <c r="IO1545" s="0"/>
      <c r="IP1545" s="0"/>
      <c r="IQ1545" s="0"/>
      <c r="IR1545" s="0"/>
      <c r="IS1545" s="0"/>
      <c r="IT1545" s="0"/>
      <c r="IU1545" s="0"/>
      <c r="IV1545" s="0"/>
      <c r="IW1545" s="0"/>
    </row>
    <row r="1546" customFormat="false" ht="12.75" hidden="true" customHeight="false" outlineLevel="0" collapsed="false">
      <c r="A1546" s="0" t="n">
        <f aca="false">WEEKDAY(C1546,2)</f>
        <v>2</v>
      </c>
      <c r="B1546" s="0" t="n">
        <f aca="false">MONTH(C1546)</f>
        <v>2</v>
      </c>
      <c r="C1546" s="23" t="n">
        <v>36214</v>
      </c>
      <c r="D1546" s="0" t="n">
        <f aca="false">MONTH(R1546)</f>
        <v>2</v>
      </c>
      <c r="E1546" s="0" t="n">
        <f aca="false">YEAR(R1546)</f>
        <v>1999</v>
      </c>
      <c r="F1546" s="35" t="n">
        <f aca="false">L1546-K1546</f>
        <v>0.437628571428572</v>
      </c>
      <c r="G1546" s="24" t="n">
        <f aca="false">N1546-M1546</f>
        <v>0.0756666666666668</v>
      </c>
      <c r="H1546" s="24" t="n">
        <f aca="false">O1546-N1546</f>
        <v>0.0620833333333328</v>
      </c>
      <c r="I1546" s="24" t="n">
        <f aca="false">O1546-M1546</f>
        <v>0.13775</v>
      </c>
      <c r="J1546" s="25" t="n">
        <f aca="false">VLOOKUP(C1546,'Nymex hist.'!A:B,2,0)</f>
        <v>1.71</v>
      </c>
      <c r="K1546" s="34" t="n">
        <f aca="false">AVERAGE(CO1546:CU1546)</f>
        <v>1.81557142857143</v>
      </c>
      <c r="L1546" s="34" t="n">
        <f aca="false">AVERAGE(CV1546:CZ1546)</f>
        <v>2.2532</v>
      </c>
      <c r="M1546" s="27" t="n">
        <f aca="false">SUMIF($S$3:$FQ$3,$E1546+1,$S1546:$FQ1546)/COUNTIF($S$3:$FQ$3,$E1546+1)</f>
        <v>2.20475</v>
      </c>
      <c r="N1546" s="27" t="n">
        <f aca="false">SUMIF($S$3:$FQ$3,$E1546+2,$S1546:$FQ1546)/COUNTIF($S$3:$FQ$3,$E1546+2)</f>
        <v>2.28041666666667</v>
      </c>
      <c r="O1546" s="27" t="n">
        <f aca="false">SUMIF($S$3:$FQ$3,$E1546+3,$S1546:$FQ1546)/COUNTIF($S$3:$FQ$3,$E1546+3)</f>
        <v>2.3425</v>
      </c>
      <c r="P1546" s="27" t="n">
        <f aca="false">SUMIF($S$3:$FQ$3,$E1546+4,$S1546:$FQ1546)/COUNTIF($S$3:$FQ$3,$E1546+4)</f>
        <v>2.4025</v>
      </c>
      <c r="Q1546" s="27" t="n">
        <f aca="false">SUMIF($S$3:$FQ$3,$E1546+5,$S1546:$FQ1546)/COUNTIF($S$3:$FQ$3,$E1546+5)</f>
        <v>2.4625</v>
      </c>
      <c r="R1546" s="28" t="n">
        <v>36214</v>
      </c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30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 t="n">
        <v>1.71</v>
      </c>
      <c r="CO1546" s="29" t="n">
        <v>1.707</v>
      </c>
      <c r="CP1546" s="29" t="n">
        <v>1.737</v>
      </c>
      <c r="CQ1546" s="29" t="n">
        <v>1.775</v>
      </c>
      <c r="CR1546" s="29" t="n">
        <v>1.813</v>
      </c>
      <c r="CS1546" s="29" t="n">
        <v>1.852</v>
      </c>
      <c r="CT1546" s="29" t="n">
        <v>1.89</v>
      </c>
      <c r="CU1546" s="29" t="n">
        <v>1.935</v>
      </c>
      <c r="CV1546" s="29" t="n">
        <v>2.12</v>
      </c>
      <c r="CW1546" s="29" t="n">
        <v>2.288</v>
      </c>
      <c r="CX1546" s="29" t="n">
        <v>2.357</v>
      </c>
      <c r="CY1546" s="29" t="n">
        <v>2.286</v>
      </c>
      <c r="CZ1546" s="29" t="n">
        <v>2.215</v>
      </c>
      <c r="DA1546" s="29" t="n">
        <v>2.133</v>
      </c>
      <c r="DB1546" s="29" t="n">
        <v>2.108</v>
      </c>
      <c r="DC1546" s="29" t="n">
        <v>2.118</v>
      </c>
      <c r="DD1546" s="29" t="n">
        <v>2.127</v>
      </c>
      <c r="DE1546" s="29" t="n">
        <v>2.131</v>
      </c>
      <c r="DF1546" s="29" t="n">
        <v>2.134</v>
      </c>
      <c r="DG1546" s="29" t="n">
        <v>2.153</v>
      </c>
      <c r="DH1546" s="29" t="n">
        <v>2.28</v>
      </c>
      <c r="DI1546" s="29" t="n">
        <v>2.415</v>
      </c>
      <c r="DJ1546" s="29" t="n">
        <v>2.465</v>
      </c>
      <c r="DK1546" s="29" t="n">
        <v>2.38</v>
      </c>
      <c r="DL1546" s="29" t="n">
        <v>2.29</v>
      </c>
      <c r="DM1546" s="29" t="n">
        <v>2.197</v>
      </c>
      <c r="DN1546" s="29" t="n">
        <v>2.177</v>
      </c>
      <c r="DO1546" s="29" t="n">
        <v>2.184</v>
      </c>
      <c r="DP1546" s="29" t="n">
        <v>2.19</v>
      </c>
      <c r="DQ1546" s="29" t="n">
        <v>2.195</v>
      </c>
      <c r="DR1546" s="29" t="n">
        <v>2.204</v>
      </c>
      <c r="DS1546" s="29" t="n">
        <v>2.23</v>
      </c>
      <c r="DT1546" s="29" t="n">
        <v>2.357</v>
      </c>
      <c r="DU1546" s="29" t="n">
        <v>2.496</v>
      </c>
      <c r="DV1546" s="29" t="n">
        <v>2.545</v>
      </c>
      <c r="DW1546" s="29" t="n">
        <v>2.445</v>
      </c>
      <c r="DX1546" s="29" t="n">
        <v>2.35</v>
      </c>
      <c r="DY1546" s="29" t="n">
        <v>2.257</v>
      </c>
      <c r="DZ1546" s="29" t="n">
        <v>2.237</v>
      </c>
      <c r="EA1546" s="29" t="n">
        <v>2.244</v>
      </c>
      <c r="EB1546" s="29" t="n">
        <v>2.25</v>
      </c>
      <c r="EC1546" s="29" t="n">
        <v>2.255</v>
      </c>
      <c r="ED1546" s="29" t="n">
        <v>2.264</v>
      </c>
      <c r="EE1546" s="29" t="n">
        <v>2.29</v>
      </c>
      <c r="EF1546" s="29" t="n">
        <v>2.417</v>
      </c>
      <c r="EG1546" s="29" t="n">
        <v>2.556</v>
      </c>
      <c r="EH1546" s="29" t="n">
        <v>2.605</v>
      </c>
      <c r="EI1546" s="29" t="n">
        <v>2.505</v>
      </c>
      <c r="EJ1546" s="29" t="n">
        <v>2.41</v>
      </c>
      <c r="EK1546" s="29" t="n">
        <v>2.317</v>
      </c>
      <c r="EL1546" s="29" t="n">
        <v>2.297</v>
      </c>
      <c r="EM1546" s="29" t="n">
        <v>2.304</v>
      </c>
      <c r="EN1546" s="29" t="n">
        <v>2.31</v>
      </c>
      <c r="EO1546" s="29" t="n">
        <v>2.315</v>
      </c>
      <c r="EP1546" s="29" t="n">
        <v>2.324</v>
      </c>
      <c r="EQ1546" s="29" t="n">
        <v>2.35</v>
      </c>
      <c r="ER1546" s="29" t="n">
        <v>2.477</v>
      </c>
      <c r="ES1546" s="29" t="n">
        <v>2.616</v>
      </c>
      <c r="ET1546" s="29" t="n">
        <v>2.665</v>
      </c>
      <c r="EU1546" s="29" t="n">
        <v>2.565</v>
      </c>
      <c r="EV1546" s="29" t="n">
        <v>2.47</v>
      </c>
      <c r="EW1546" s="29" t="n">
        <v>2.377</v>
      </c>
      <c r="EX1546" s="29" t="n">
        <v>2.357</v>
      </c>
      <c r="EY1546" s="29" t="n">
        <v>2.364</v>
      </c>
      <c r="EZ1546" s="29" t="n">
        <v>2.37</v>
      </c>
      <c r="FA1546" s="29" t="n">
        <v>2.375</v>
      </c>
      <c r="FB1546" s="29" t="n">
        <v>2.384</v>
      </c>
      <c r="FC1546" s="29" t="n">
        <v>2.41</v>
      </c>
      <c r="FD1546" s="29" t="n">
        <v>2.537</v>
      </c>
      <c r="FE1546" s="29" t="n">
        <v>2.676</v>
      </c>
      <c r="FF1546" s="29" t="n">
        <v>2.735</v>
      </c>
      <c r="FG1546" s="29" t="n">
        <v>2.635</v>
      </c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0"/>
      <c r="GS1546" s="0"/>
      <c r="GT1546" s="0"/>
      <c r="GU1546" s="0"/>
      <c r="GV1546" s="0"/>
      <c r="GW1546" s="0"/>
      <c r="GX1546" s="0"/>
      <c r="GY1546" s="0"/>
      <c r="GZ1546" s="0"/>
      <c r="HA1546" s="0"/>
      <c r="HB1546" s="0"/>
      <c r="HC1546" s="0"/>
      <c r="HD1546" s="0"/>
      <c r="HE1546" s="0"/>
      <c r="HF1546" s="0"/>
      <c r="HG1546" s="0"/>
      <c r="HH1546" s="0"/>
      <c r="HI1546" s="0"/>
      <c r="HJ1546" s="0"/>
      <c r="HK1546" s="0"/>
      <c r="HL1546" s="0"/>
      <c r="HM1546" s="0"/>
      <c r="HN1546" s="0"/>
      <c r="HO1546" s="0"/>
      <c r="HP1546" s="0"/>
      <c r="HQ1546" s="0"/>
      <c r="HR1546" s="0"/>
      <c r="HS1546" s="0"/>
      <c r="HT1546" s="0"/>
      <c r="HU1546" s="0"/>
      <c r="HV1546" s="0"/>
      <c r="HW1546" s="0"/>
      <c r="HX1546" s="0"/>
      <c r="HY1546" s="0"/>
      <c r="HZ1546" s="0"/>
      <c r="IA1546" s="0"/>
      <c r="IB1546" s="0"/>
      <c r="IC1546" s="0"/>
      <c r="ID1546" s="0"/>
      <c r="IE1546" s="0"/>
      <c r="IF1546" s="0"/>
      <c r="IG1546" s="0"/>
      <c r="IH1546" s="0"/>
      <c r="II1546" s="0"/>
      <c r="IJ1546" s="0"/>
      <c r="IK1546" s="0"/>
      <c r="IL1546" s="0"/>
      <c r="IM1546" s="0"/>
      <c r="IN1546" s="0"/>
      <c r="IO1546" s="0"/>
      <c r="IP1546" s="0"/>
      <c r="IQ1546" s="0"/>
      <c r="IR1546" s="0"/>
      <c r="IS1546" s="0"/>
      <c r="IT1546" s="0"/>
      <c r="IU1546" s="0"/>
      <c r="IV1546" s="0"/>
      <c r="IW1546" s="0"/>
    </row>
    <row r="1547" customFormat="false" ht="12.75" hidden="true" customHeight="false" outlineLevel="0" collapsed="false">
      <c r="A1547" s="0" t="n">
        <f aca="false">WEEKDAY(C1547,2)</f>
        <v>3</v>
      </c>
      <c r="B1547" s="0" t="n">
        <f aca="false">MONTH(C1547)</f>
        <v>2</v>
      </c>
      <c r="C1547" s="23" t="n">
        <v>36215</v>
      </c>
      <c r="D1547" s="0" t="n">
        <f aca="false">MONTH(R1547)</f>
        <v>2</v>
      </c>
      <c r="E1547" s="0" t="n">
        <f aca="false">YEAR(R1547)</f>
        <v>1999</v>
      </c>
      <c r="F1547" s="35" t="n">
        <f aca="false">L1547-K1547</f>
        <v>0.446885714285715</v>
      </c>
      <c r="G1547" s="24" t="n">
        <f aca="false">N1547-M1547</f>
        <v>0.0765833333333337</v>
      </c>
      <c r="H1547" s="24" t="n">
        <f aca="false">O1547-N1547</f>
        <v>0.0620833333333333</v>
      </c>
      <c r="I1547" s="24" t="n">
        <f aca="false">O1547-M1547</f>
        <v>0.138666666666667</v>
      </c>
      <c r="J1547" s="25" t="n">
        <f aca="false">VLOOKUP(C1547,'Nymex hist.'!A:B,2,0)</f>
        <v>1.666</v>
      </c>
      <c r="K1547" s="34" t="n">
        <f aca="false">AVERAGE(CO1547:CU1547)</f>
        <v>1.80871428571429</v>
      </c>
      <c r="L1547" s="34" t="n">
        <f aca="false">AVERAGE(CV1547:CZ1547)</f>
        <v>2.2556</v>
      </c>
      <c r="M1547" s="27" t="n">
        <f aca="false">SUMIF($S$3:$FQ$3,$E1547+1,$S1547:$FQ1547)/COUNTIF($S$3:$FQ$3,$E1547+1)</f>
        <v>2.20883333333333</v>
      </c>
      <c r="N1547" s="27" t="n">
        <f aca="false">SUMIF($S$3:$FQ$3,$E1547+2,$S1547:$FQ1547)/COUNTIF($S$3:$FQ$3,$E1547+2)</f>
        <v>2.28541666666667</v>
      </c>
      <c r="O1547" s="27" t="n">
        <f aca="false">SUMIF($S$3:$FQ$3,$E1547+3,$S1547:$FQ1547)/COUNTIF($S$3:$FQ$3,$E1547+3)</f>
        <v>2.3475</v>
      </c>
      <c r="P1547" s="27" t="n">
        <f aca="false">SUMIF($S$3:$FQ$3,$E1547+4,$S1547:$FQ1547)/COUNTIF($S$3:$FQ$3,$E1547+4)</f>
        <v>2.4075</v>
      </c>
      <c r="Q1547" s="27" t="n">
        <f aca="false">SUMIF($S$3:$FQ$3,$E1547+5,$S1547:$FQ1547)/COUNTIF($S$3:$FQ$3,$E1547+5)</f>
        <v>2.4675</v>
      </c>
      <c r="R1547" s="28" t="n">
        <v>36215</v>
      </c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30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 t="n">
        <v>1.666</v>
      </c>
      <c r="CO1547" s="29" t="n">
        <v>1.697</v>
      </c>
      <c r="CP1547" s="29" t="n">
        <v>1.727</v>
      </c>
      <c r="CQ1547" s="29" t="n">
        <v>1.767</v>
      </c>
      <c r="CR1547" s="29" t="n">
        <v>1.806</v>
      </c>
      <c r="CS1547" s="29" t="n">
        <v>1.846</v>
      </c>
      <c r="CT1547" s="29" t="n">
        <v>1.886</v>
      </c>
      <c r="CU1547" s="29" t="n">
        <v>1.932</v>
      </c>
      <c r="CV1547" s="29" t="n">
        <v>2.119</v>
      </c>
      <c r="CW1547" s="29" t="n">
        <v>2.29</v>
      </c>
      <c r="CX1547" s="29" t="n">
        <v>2.36</v>
      </c>
      <c r="CY1547" s="29" t="n">
        <v>2.29</v>
      </c>
      <c r="CZ1547" s="29" t="n">
        <v>2.219</v>
      </c>
      <c r="DA1547" s="29" t="n">
        <v>2.137</v>
      </c>
      <c r="DB1547" s="29" t="n">
        <v>2.112</v>
      </c>
      <c r="DC1547" s="29" t="n">
        <v>2.122</v>
      </c>
      <c r="DD1547" s="29" t="n">
        <v>2.131</v>
      </c>
      <c r="DE1547" s="29" t="n">
        <v>2.135</v>
      </c>
      <c r="DF1547" s="29" t="n">
        <v>2.138</v>
      </c>
      <c r="DG1547" s="29" t="n">
        <v>2.157</v>
      </c>
      <c r="DH1547" s="29" t="n">
        <v>2.285</v>
      </c>
      <c r="DI1547" s="29" t="n">
        <v>2.42</v>
      </c>
      <c r="DJ1547" s="29" t="n">
        <v>2.47</v>
      </c>
      <c r="DK1547" s="29" t="n">
        <v>2.385</v>
      </c>
      <c r="DL1547" s="29" t="n">
        <v>2.295</v>
      </c>
      <c r="DM1547" s="29" t="n">
        <v>2.202</v>
      </c>
      <c r="DN1547" s="29" t="n">
        <v>2.182</v>
      </c>
      <c r="DO1547" s="29" t="n">
        <v>2.189</v>
      </c>
      <c r="DP1547" s="29" t="n">
        <v>2.195</v>
      </c>
      <c r="DQ1547" s="29" t="n">
        <v>2.2</v>
      </c>
      <c r="DR1547" s="29" t="n">
        <v>2.209</v>
      </c>
      <c r="DS1547" s="29" t="n">
        <v>2.235</v>
      </c>
      <c r="DT1547" s="29" t="n">
        <v>2.362</v>
      </c>
      <c r="DU1547" s="29" t="n">
        <v>2.501</v>
      </c>
      <c r="DV1547" s="29" t="n">
        <v>2.55</v>
      </c>
      <c r="DW1547" s="29" t="n">
        <v>2.45</v>
      </c>
      <c r="DX1547" s="29" t="n">
        <v>2.355</v>
      </c>
      <c r="DY1547" s="29" t="n">
        <v>2.262</v>
      </c>
      <c r="DZ1547" s="29" t="n">
        <v>2.242</v>
      </c>
      <c r="EA1547" s="29" t="n">
        <v>2.249</v>
      </c>
      <c r="EB1547" s="29" t="n">
        <v>2.255</v>
      </c>
      <c r="EC1547" s="29" t="n">
        <v>2.26</v>
      </c>
      <c r="ED1547" s="29" t="n">
        <v>2.269</v>
      </c>
      <c r="EE1547" s="29" t="n">
        <v>2.295</v>
      </c>
      <c r="EF1547" s="29" t="n">
        <v>2.422</v>
      </c>
      <c r="EG1547" s="29" t="n">
        <v>2.561</v>
      </c>
      <c r="EH1547" s="29" t="n">
        <v>2.61</v>
      </c>
      <c r="EI1547" s="29" t="n">
        <v>2.51</v>
      </c>
      <c r="EJ1547" s="29" t="n">
        <v>2.415</v>
      </c>
      <c r="EK1547" s="29" t="n">
        <v>2.322</v>
      </c>
      <c r="EL1547" s="29" t="n">
        <v>2.302</v>
      </c>
      <c r="EM1547" s="29" t="n">
        <v>2.309</v>
      </c>
      <c r="EN1547" s="29" t="n">
        <v>2.315</v>
      </c>
      <c r="EO1547" s="29" t="n">
        <v>2.32</v>
      </c>
      <c r="EP1547" s="29" t="n">
        <v>2.329</v>
      </c>
      <c r="EQ1547" s="29" t="n">
        <v>2.355</v>
      </c>
      <c r="ER1547" s="29" t="n">
        <v>2.482</v>
      </c>
      <c r="ES1547" s="29" t="n">
        <v>2.621</v>
      </c>
      <c r="ET1547" s="29" t="n">
        <v>2.67</v>
      </c>
      <c r="EU1547" s="29" t="n">
        <v>2.57</v>
      </c>
      <c r="EV1547" s="29" t="n">
        <v>2.475</v>
      </c>
      <c r="EW1547" s="29" t="n">
        <v>2.382</v>
      </c>
      <c r="EX1547" s="29" t="n">
        <v>2.362</v>
      </c>
      <c r="EY1547" s="29" t="n">
        <v>2.369</v>
      </c>
      <c r="EZ1547" s="29" t="n">
        <v>2.375</v>
      </c>
      <c r="FA1547" s="29" t="n">
        <v>2.38</v>
      </c>
      <c r="FB1547" s="29" t="n">
        <v>2.389</v>
      </c>
      <c r="FC1547" s="29" t="n">
        <v>2.415</v>
      </c>
      <c r="FD1547" s="29" t="n">
        <v>2.542</v>
      </c>
      <c r="FE1547" s="29" t="n">
        <v>2.681</v>
      </c>
      <c r="FF1547" s="29" t="n">
        <v>2.74</v>
      </c>
      <c r="FG1547" s="29" t="n">
        <v>2.64</v>
      </c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29"/>
      <c r="GF1547" s="29"/>
      <c r="GG1547" s="29"/>
      <c r="GH1547" s="29"/>
      <c r="GI1547" s="29"/>
      <c r="GJ1547" s="29"/>
      <c r="GK1547" s="29"/>
      <c r="GL1547" s="29"/>
      <c r="GM1547" s="29"/>
      <c r="GN1547" s="29"/>
      <c r="GO1547" s="29"/>
      <c r="GP1547" s="29"/>
      <c r="GQ1547" s="29"/>
      <c r="GR1547" s="0"/>
      <c r="GS1547" s="0"/>
      <c r="GT1547" s="0"/>
      <c r="GU1547" s="0"/>
      <c r="GV1547" s="0"/>
      <c r="GW1547" s="0"/>
      <c r="GX1547" s="0"/>
      <c r="GY1547" s="0"/>
      <c r="GZ1547" s="0"/>
      <c r="HA1547" s="0"/>
      <c r="HB1547" s="0"/>
      <c r="HC1547" s="0"/>
      <c r="HD1547" s="0"/>
      <c r="HE1547" s="0"/>
      <c r="HF1547" s="0"/>
      <c r="HG1547" s="0"/>
      <c r="HH1547" s="0"/>
      <c r="HI1547" s="0"/>
      <c r="HJ1547" s="0"/>
      <c r="HK1547" s="0"/>
      <c r="HL1547" s="0"/>
      <c r="HM1547" s="0"/>
      <c r="HN1547" s="0"/>
      <c r="HO1547" s="0"/>
      <c r="HP1547" s="0"/>
      <c r="HQ1547" s="0"/>
      <c r="HR1547" s="0"/>
      <c r="HS1547" s="0"/>
      <c r="HT1547" s="0"/>
      <c r="HU1547" s="0"/>
      <c r="HV1547" s="0"/>
      <c r="HW1547" s="0"/>
      <c r="HX1547" s="0"/>
      <c r="HY1547" s="0"/>
      <c r="HZ1547" s="0"/>
      <c r="IA1547" s="0"/>
      <c r="IB1547" s="0"/>
      <c r="IC1547" s="0"/>
      <c r="ID1547" s="0"/>
      <c r="IE1547" s="0"/>
      <c r="IF1547" s="0"/>
      <c r="IG1547" s="0"/>
      <c r="IH1547" s="0"/>
      <c r="II1547" s="0"/>
      <c r="IJ1547" s="0"/>
      <c r="IK1547" s="0"/>
      <c r="IL1547" s="0"/>
      <c r="IM1547" s="0"/>
      <c r="IN1547" s="0"/>
      <c r="IO1547" s="0"/>
      <c r="IP1547" s="0"/>
      <c r="IQ1547" s="0"/>
      <c r="IR1547" s="0"/>
      <c r="IS1547" s="0"/>
      <c r="IT1547" s="0"/>
      <c r="IU1547" s="0"/>
      <c r="IV1547" s="0"/>
      <c r="IW1547" s="0"/>
    </row>
    <row r="1548" customFormat="false" ht="12.75" hidden="false" customHeight="false" outlineLevel="0" collapsed="false">
      <c r="A1548" s="1" t="n">
        <f aca="false">WEEKDAY(C1548,2)</f>
        <v>4</v>
      </c>
      <c r="B1548" s="1" t="n">
        <f aca="false">MONTH(C1548)</f>
        <v>2</v>
      </c>
      <c r="C1548" s="23" t="n">
        <v>36216</v>
      </c>
      <c r="D1548" s="0" t="n">
        <f aca="false">MONTH(R1548)</f>
        <v>2</v>
      </c>
      <c r="E1548" s="0" t="n">
        <f aca="false">YEAR(R1548)</f>
        <v>1999</v>
      </c>
      <c r="F1548" s="3" t="n">
        <f aca="false">L1548-K1548</f>
        <v>0.462914285714286</v>
      </c>
      <c r="G1548" s="3" t="n">
        <f aca="false">N1548-M1548</f>
        <v>0.0852499999999998</v>
      </c>
      <c r="H1548" s="3" t="n">
        <f aca="false">O1548-N1548</f>
        <v>0.0666666666666664</v>
      </c>
      <c r="I1548" s="3" t="n">
        <f aca="false">O1548-M1548</f>
        <v>0.151916666666666</v>
      </c>
      <c r="J1548" s="4" t="n">
        <f aca="false">VLOOKUP(C1548,'Nymex hist.'!A:B,2,0)</f>
        <v>1.659</v>
      </c>
      <c r="K1548" s="4" t="n">
        <f aca="false">AVERAGE(CO1548:CU1548)</f>
        <v>1.77728571428571</v>
      </c>
      <c r="L1548" s="4" t="n">
        <f aca="false">AVERAGE(CV1548:CZ1548)</f>
        <v>2.2402</v>
      </c>
      <c r="M1548" s="4" t="n">
        <f aca="false">SUMIF($S$3:$FQ$3,$E1548+1,$S1548:$FQ1548)/COUNTIF($S$3:$FQ$3,$E1548+1)</f>
        <v>2.19633333333333</v>
      </c>
      <c r="N1548" s="4" t="n">
        <f aca="false">SUMIF($S$3:$FQ$3,$E1548+2,$S1548:$FQ1548)/COUNTIF($S$3:$FQ$3,$E1548+2)</f>
        <v>2.28158333333333</v>
      </c>
      <c r="O1548" s="4" t="n">
        <f aca="false">SUMIF($S$3:$FQ$3,$E1548+3,$S1548:$FQ1548)/COUNTIF($S$3:$FQ$3,$E1548+3)</f>
        <v>2.34825</v>
      </c>
      <c r="P1548" s="4" t="n">
        <f aca="false">SUMIF($S$3:$FQ$3,$E1548+4,$S1548:$FQ1548)/COUNTIF($S$3:$FQ$3,$E1548+4)</f>
        <v>2.41241666666667</v>
      </c>
      <c r="Q1548" s="4" t="n">
        <f aca="false">SUMIF($S$3:$FQ$3,$E1548+5,$S1548:$FQ1548)/COUNTIF($S$3:$FQ$3,$E1548+5)</f>
        <v>2.47741666666667</v>
      </c>
      <c r="R1548" s="21" t="n">
        <v>36216</v>
      </c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7"/>
      <c r="AK1548" s="32"/>
      <c r="AL1548" s="32"/>
      <c r="AM1548" s="32"/>
      <c r="AN1548" s="32"/>
      <c r="AO1548" s="32"/>
      <c r="AP1548" s="32"/>
      <c r="AQ1548" s="32"/>
      <c r="AR1548" s="32"/>
      <c r="AS1548" s="32"/>
      <c r="AT1548" s="32"/>
      <c r="AU1548" s="32"/>
      <c r="AV1548" s="32"/>
      <c r="AW1548" s="32"/>
      <c r="AX1548" s="32"/>
      <c r="AY1548" s="32"/>
      <c r="AZ1548" s="32"/>
      <c r="BA1548" s="32"/>
      <c r="BB1548" s="32"/>
      <c r="BC1548" s="32"/>
      <c r="BD1548" s="32"/>
      <c r="BE1548" s="32"/>
      <c r="BF1548" s="32"/>
      <c r="BG1548" s="32"/>
      <c r="BH1548" s="32"/>
      <c r="BI1548" s="32"/>
      <c r="BJ1548" s="32"/>
      <c r="BK1548" s="32"/>
      <c r="BL1548" s="32"/>
      <c r="BM1548" s="32"/>
      <c r="BN1548" s="32"/>
      <c r="BO1548" s="32"/>
      <c r="BP1548" s="32"/>
      <c r="BQ1548" s="32"/>
      <c r="BR1548" s="32"/>
      <c r="BS1548" s="32"/>
      <c r="BT1548" s="32"/>
      <c r="BU1548" s="32"/>
      <c r="BV1548" s="32"/>
      <c r="BW1548" s="32"/>
      <c r="BX1548" s="32"/>
      <c r="BY1548" s="32"/>
      <c r="BZ1548" s="32"/>
      <c r="CA1548" s="32"/>
      <c r="CB1548" s="32"/>
      <c r="CC1548" s="32"/>
      <c r="CD1548" s="32"/>
      <c r="CE1548" s="32"/>
      <c r="CF1548" s="32"/>
      <c r="CG1548" s="32"/>
      <c r="CH1548" s="32"/>
      <c r="CI1548" s="32"/>
      <c r="CJ1548" s="32"/>
      <c r="CK1548" s="32"/>
      <c r="CL1548" s="32"/>
      <c r="CM1548" s="32"/>
      <c r="CN1548" s="32" t="n">
        <v>1.666</v>
      </c>
      <c r="CO1548" s="32" t="n">
        <v>1.659</v>
      </c>
      <c r="CP1548" s="32" t="n">
        <v>1.694</v>
      </c>
      <c r="CQ1548" s="32" t="n">
        <v>1.734</v>
      </c>
      <c r="CR1548" s="32" t="n">
        <v>1.774</v>
      </c>
      <c r="CS1548" s="32" t="n">
        <v>1.817</v>
      </c>
      <c r="CT1548" s="32" t="n">
        <v>1.859</v>
      </c>
      <c r="CU1548" s="32" t="n">
        <v>1.904</v>
      </c>
      <c r="CV1548" s="32" t="n">
        <v>2.1</v>
      </c>
      <c r="CW1548" s="32" t="n">
        <v>2.273</v>
      </c>
      <c r="CX1548" s="32" t="n">
        <v>2.346</v>
      </c>
      <c r="CY1548" s="32" t="n">
        <v>2.276</v>
      </c>
      <c r="CZ1548" s="32" t="n">
        <v>2.206</v>
      </c>
      <c r="DA1548" s="32" t="n">
        <v>2.124</v>
      </c>
      <c r="DB1548" s="32" t="n">
        <v>2.099</v>
      </c>
      <c r="DC1548" s="32" t="n">
        <v>2.109</v>
      </c>
      <c r="DD1548" s="32" t="n">
        <v>2.119</v>
      </c>
      <c r="DE1548" s="32" t="n">
        <v>2.123</v>
      </c>
      <c r="DF1548" s="32" t="n">
        <v>2.126</v>
      </c>
      <c r="DG1548" s="32" t="n">
        <v>2.145</v>
      </c>
      <c r="DH1548" s="32" t="n">
        <v>2.273</v>
      </c>
      <c r="DI1548" s="32" t="n">
        <v>2.41</v>
      </c>
      <c r="DJ1548" s="32" t="n">
        <v>2.46</v>
      </c>
      <c r="DK1548" s="32" t="n">
        <v>2.38</v>
      </c>
      <c r="DL1548" s="32" t="n">
        <v>2.29</v>
      </c>
      <c r="DM1548" s="32" t="n">
        <v>2.2</v>
      </c>
      <c r="DN1548" s="32" t="n">
        <v>2.18</v>
      </c>
      <c r="DO1548" s="32" t="n">
        <v>2.187</v>
      </c>
      <c r="DP1548" s="32" t="n">
        <v>2.193</v>
      </c>
      <c r="DQ1548" s="32" t="n">
        <v>2.198</v>
      </c>
      <c r="DR1548" s="32" t="n">
        <v>2.207</v>
      </c>
      <c r="DS1548" s="32" t="n">
        <v>2.233</v>
      </c>
      <c r="DT1548" s="32" t="n">
        <v>2.358</v>
      </c>
      <c r="DU1548" s="32" t="n">
        <v>2.493</v>
      </c>
      <c r="DV1548" s="32" t="n">
        <v>2.54</v>
      </c>
      <c r="DW1548" s="32" t="n">
        <v>2.44</v>
      </c>
      <c r="DX1548" s="32" t="n">
        <v>2.365</v>
      </c>
      <c r="DY1548" s="32" t="n">
        <v>2.265</v>
      </c>
      <c r="DZ1548" s="32" t="n">
        <v>2.245</v>
      </c>
      <c r="EA1548" s="32" t="n">
        <v>2.252</v>
      </c>
      <c r="EB1548" s="32" t="n">
        <v>2.258</v>
      </c>
      <c r="EC1548" s="32" t="n">
        <v>2.263</v>
      </c>
      <c r="ED1548" s="32" t="n">
        <v>2.272</v>
      </c>
      <c r="EE1548" s="32" t="n">
        <v>2.298</v>
      </c>
      <c r="EF1548" s="32" t="n">
        <v>2.423</v>
      </c>
      <c r="EG1548" s="32" t="n">
        <v>2.558</v>
      </c>
      <c r="EH1548" s="32" t="n">
        <v>2.605</v>
      </c>
      <c r="EI1548" s="32" t="n">
        <v>2.505</v>
      </c>
      <c r="EJ1548" s="32" t="n">
        <v>2.42</v>
      </c>
      <c r="EK1548" s="32" t="n">
        <v>2.33</v>
      </c>
      <c r="EL1548" s="32" t="n">
        <v>2.31</v>
      </c>
      <c r="EM1548" s="32" t="n">
        <v>2.317</v>
      </c>
      <c r="EN1548" s="32" t="n">
        <v>2.323</v>
      </c>
      <c r="EO1548" s="32" t="n">
        <v>2.328</v>
      </c>
      <c r="EP1548" s="32" t="n">
        <v>2.337</v>
      </c>
      <c r="EQ1548" s="32" t="n">
        <v>2.363</v>
      </c>
      <c r="ER1548" s="32" t="n">
        <v>2.488</v>
      </c>
      <c r="ES1548" s="32" t="n">
        <v>2.623</v>
      </c>
      <c r="ET1548" s="32" t="n">
        <v>2.67</v>
      </c>
      <c r="EU1548" s="32" t="n">
        <v>2.57</v>
      </c>
      <c r="EV1548" s="32" t="n">
        <v>2.485</v>
      </c>
      <c r="EW1548" s="32" t="n">
        <v>2.395</v>
      </c>
      <c r="EX1548" s="32" t="n">
        <v>2.375</v>
      </c>
      <c r="EY1548" s="32" t="n">
        <v>2.382</v>
      </c>
      <c r="EZ1548" s="32" t="n">
        <v>2.388</v>
      </c>
      <c r="FA1548" s="32" t="n">
        <v>2.393</v>
      </c>
      <c r="FB1548" s="32" t="n">
        <v>2.402</v>
      </c>
      <c r="FC1548" s="32" t="n">
        <v>2.428</v>
      </c>
      <c r="FD1548" s="32" t="n">
        <v>2.553</v>
      </c>
      <c r="FE1548" s="32" t="n">
        <v>2.688</v>
      </c>
      <c r="FF1548" s="32" t="n">
        <v>2.74</v>
      </c>
      <c r="FG1548" s="32" t="n">
        <v>2.64</v>
      </c>
      <c r="FH1548" s="32"/>
      <c r="FI1548" s="32"/>
      <c r="FJ1548" s="32"/>
      <c r="FK1548" s="32"/>
      <c r="FL1548" s="32"/>
      <c r="FM1548" s="32"/>
      <c r="FN1548" s="32"/>
      <c r="FO1548" s="32"/>
      <c r="FP1548" s="32"/>
      <c r="FQ1548" s="32"/>
      <c r="FR1548" s="32"/>
      <c r="FS1548" s="32"/>
      <c r="FT1548" s="32"/>
      <c r="FU1548" s="32"/>
      <c r="FV1548" s="32"/>
      <c r="FW1548" s="32"/>
      <c r="FX1548" s="32"/>
      <c r="FY1548" s="32"/>
      <c r="FZ1548" s="32"/>
      <c r="GA1548" s="32"/>
      <c r="GB1548" s="32"/>
      <c r="GC1548" s="32"/>
      <c r="GD1548" s="32"/>
      <c r="GE1548" s="32"/>
      <c r="GF1548" s="32"/>
      <c r="GG1548" s="32"/>
      <c r="GH1548" s="32"/>
      <c r="GI1548" s="32"/>
      <c r="GJ1548" s="32"/>
      <c r="GK1548" s="32"/>
      <c r="GL1548" s="32"/>
      <c r="GM1548" s="32"/>
      <c r="GN1548" s="32"/>
      <c r="GO1548" s="32"/>
      <c r="GP1548" s="32"/>
      <c r="GQ1548" s="32"/>
    </row>
    <row r="1549" customFormat="false" ht="12.75" hidden="true" customHeight="false" outlineLevel="0" collapsed="false">
      <c r="A1549" s="0" t="n">
        <f aca="false">WEEKDAY(C1549,2)</f>
        <v>5</v>
      </c>
      <c r="B1549" s="0" t="n">
        <f aca="false">MONTH(C1549)</f>
        <v>2</v>
      </c>
      <c r="C1549" s="23" t="n">
        <v>36217</v>
      </c>
      <c r="D1549" s="0" t="n">
        <f aca="false">MONTH(R1549)</f>
        <v>2</v>
      </c>
      <c r="E1549" s="0" t="n">
        <f aca="false">YEAR(R1549)</f>
        <v>1999</v>
      </c>
      <c r="F1549" s="35" t="n">
        <f aca="false">L1549-K1549</f>
        <v>0.476257142857143</v>
      </c>
      <c r="G1549" s="24" t="n">
        <f aca="false">N1549-M1549</f>
        <v>0.0855000000000001</v>
      </c>
      <c r="H1549" s="24" t="n">
        <f aca="false">O1549-N1549</f>
        <v>0.0642499999999999</v>
      </c>
      <c r="I1549" s="24" t="n">
        <f aca="false">O1549-M1549</f>
        <v>0.14975</v>
      </c>
      <c r="J1549" s="25" t="n">
        <f aca="false">VLOOKUP(C1549,'Nymex hist.'!A:B,2,0)</f>
        <v>1.628</v>
      </c>
      <c r="K1549" s="34" t="n">
        <f aca="false">AVERAGE(CO1549:CU1549)</f>
        <v>1.74814285714286</v>
      </c>
      <c r="L1549" s="34" t="n">
        <f aca="false">AVERAGE(CV1549:CZ1549)</f>
        <v>2.2244</v>
      </c>
      <c r="M1549" s="27" t="n">
        <f aca="false">SUMIF($S$3:$FQ$3,$E1549+1,$S1549:$FQ1549)/COUNTIF($S$3:$FQ$3,$E1549+1)</f>
        <v>2.17808333333333</v>
      </c>
      <c r="N1549" s="27" t="n">
        <f aca="false">SUMIF($S$3:$FQ$3,$E1549+2,$S1549:$FQ1549)/COUNTIF($S$3:$FQ$3,$E1549+2)</f>
        <v>2.26358333333333</v>
      </c>
      <c r="O1549" s="27" t="n">
        <f aca="false">SUMIF($S$3:$FQ$3,$E1549+3,$S1549:$FQ1549)/COUNTIF($S$3:$FQ$3,$E1549+3)</f>
        <v>2.32783333333333</v>
      </c>
      <c r="P1549" s="27" t="n">
        <f aca="false">SUMIF($S$3:$FQ$3,$E1549+4,$S1549:$FQ1549)/COUNTIF($S$3:$FQ$3,$E1549+4)</f>
        <v>2.392</v>
      </c>
      <c r="Q1549" s="27" t="n">
        <f aca="false">SUMIF($S$3:$FQ$3,$E1549+5,$S1549:$FQ1549)/COUNTIF($S$3:$FQ$3,$E1549+5)</f>
        <v>2.457</v>
      </c>
      <c r="R1549" s="28" t="n">
        <v>36217</v>
      </c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30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 t="n">
        <v>1.666</v>
      </c>
      <c r="CO1549" s="29" t="n">
        <v>1.628</v>
      </c>
      <c r="CP1549" s="29" t="n">
        <v>1.661</v>
      </c>
      <c r="CQ1549" s="29" t="n">
        <v>1.696</v>
      </c>
      <c r="CR1549" s="29" t="n">
        <v>1.743</v>
      </c>
      <c r="CS1549" s="29" t="n">
        <v>1.79</v>
      </c>
      <c r="CT1549" s="29" t="n">
        <v>1.834</v>
      </c>
      <c r="CU1549" s="29" t="n">
        <v>1.885</v>
      </c>
      <c r="CV1549" s="29" t="n">
        <v>2.082</v>
      </c>
      <c r="CW1549" s="29" t="n">
        <v>2.26</v>
      </c>
      <c r="CX1549" s="29" t="n">
        <v>2.33</v>
      </c>
      <c r="CY1549" s="29" t="n">
        <v>2.263</v>
      </c>
      <c r="CZ1549" s="29" t="n">
        <v>2.187</v>
      </c>
      <c r="DA1549" s="29" t="n">
        <v>2.102</v>
      </c>
      <c r="DB1549" s="29" t="n">
        <v>2.082</v>
      </c>
      <c r="DC1549" s="29" t="n">
        <v>2.09</v>
      </c>
      <c r="DD1549" s="29" t="n">
        <v>2.1</v>
      </c>
      <c r="DE1549" s="29" t="n">
        <v>2.104</v>
      </c>
      <c r="DF1549" s="29" t="n">
        <v>2.107</v>
      </c>
      <c r="DG1549" s="29" t="n">
        <v>2.127</v>
      </c>
      <c r="DH1549" s="29" t="n">
        <v>2.255</v>
      </c>
      <c r="DI1549" s="29" t="n">
        <v>2.39</v>
      </c>
      <c r="DJ1549" s="29" t="n">
        <v>2.447</v>
      </c>
      <c r="DK1549" s="29" t="n">
        <v>2.367</v>
      </c>
      <c r="DL1549" s="29" t="n">
        <v>2.277</v>
      </c>
      <c r="DM1549" s="29" t="n">
        <v>2.187</v>
      </c>
      <c r="DN1549" s="29" t="n">
        <v>2.16</v>
      </c>
      <c r="DO1549" s="29" t="n">
        <v>2.172</v>
      </c>
      <c r="DP1549" s="29" t="n">
        <v>2.177</v>
      </c>
      <c r="DQ1549" s="29" t="n">
        <v>2.18</v>
      </c>
      <c r="DR1549" s="29" t="n">
        <v>2.187</v>
      </c>
      <c r="DS1549" s="29" t="n">
        <v>2.208</v>
      </c>
      <c r="DT1549" s="29" t="n">
        <v>2.333</v>
      </c>
      <c r="DU1549" s="29" t="n">
        <v>2.468</v>
      </c>
      <c r="DV1549" s="29" t="n">
        <v>2.515</v>
      </c>
      <c r="DW1549" s="29" t="n">
        <v>2.415</v>
      </c>
      <c r="DX1549" s="29" t="n">
        <v>2.347</v>
      </c>
      <c r="DY1549" s="29" t="n">
        <v>2.252</v>
      </c>
      <c r="DZ1549" s="29" t="n">
        <v>2.225</v>
      </c>
      <c r="EA1549" s="29" t="n">
        <v>2.237</v>
      </c>
      <c r="EB1549" s="29" t="n">
        <v>2.242</v>
      </c>
      <c r="EC1549" s="29" t="n">
        <v>2.245</v>
      </c>
      <c r="ED1549" s="29" t="n">
        <v>2.252</v>
      </c>
      <c r="EE1549" s="29" t="n">
        <v>2.273</v>
      </c>
      <c r="EF1549" s="29" t="n">
        <v>2.398</v>
      </c>
      <c r="EG1549" s="29" t="n">
        <v>2.533</v>
      </c>
      <c r="EH1549" s="29" t="n">
        <v>2.58</v>
      </c>
      <c r="EI1549" s="29" t="n">
        <v>2.48</v>
      </c>
      <c r="EJ1549" s="29" t="n">
        <v>2.402</v>
      </c>
      <c r="EK1549" s="29" t="n">
        <v>2.317</v>
      </c>
      <c r="EL1549" s="29" t="n">
        <v>2.29</v>
      </c>
      <c r="EM1549" s="29" t="n">
        <v>2.302</v>
      </c>
      <c r="EN1549" s="29" t="n">
        <v>2.307</v>
      </c>
      <c r="EO1549" s="29" t="n">
        <v>2.31</v>
      </c>
      <c r="EP1549" s="29" t="n">
        <v>2.317</v>
      </c>
      <c r="EQ1549" s="29" t="n">
        <v>2.338</v>
      </c>
      <c r="ER1549" s="29" t="n">
        <v>2.463</v>
      </c>
      <c r="ES1549" s="29" t="n">
        <v>2.598</v>
      </c>
      <c r="ET1549" s="29" t="n">
        <v>2.645</v>
      </c>
      <c r="EU1549" s="29" t="n">
        <v>2.545</v>
      </c>
      <c r="EV1549" s="29" t="n">
        <v>2.467</v>
      </c>
      <c r="EW1549" s="29" t="n">
        <v>2.382</v>
      </c>
      <c r="EX1549" s="29" t="n">
        <v>2.355</v>
      </c>
      <c r="EY1549" s="29" t="n">
        <v>2.367</v>
      </c>
      <c r="EZ1549" s="29" t="n">
        <v>2.372</v>
      </c>
      <c r="FA1549" s="29" t="n">
        <v>2.375</v>
      </c>
      <c r="FB1549" s="29" t="n">
        <v>2.382</v>
      </c>
      <c r="FC1549" s="29" t="n">
        <v>2.403</v>
      </c>
      <c r="FD1549" s="29" t="n">
        <v>2.528</v>
      </c>
      <c r="FE1549" s="29" t="n">
        <v>2.663</v>
      </c>
      <c r="FF1549" s="29" t="n">
        <v>2.715</v>
      </c>
      <c r="FG1549" s="29" t="n">
        <v>2.615</v>
      </c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29"/>
      <c r="GF1549" s="29"/>
      <c r="GG1549" s="29"/>
      <c r="GH1549" s="29"/>
      <c r="GI1549" s="29"/>
      <c r="GJ1549" s="29"/>
      <c r="GK1549" s="29"/>
      <c r="GL1549" s="29"/>
      <c r="GM1549" s="29"/>
      <c r="GN1549" s="29"/>
      <c r="GO1549" s="29"/>
      <c r="GP1549" s="29"/>
      <c r="GQ1549" s="29"/>
      <c r="GR1549" s="0"/>
      <c r="GS1549" s="0"/>
      <c r="GT1549" s="0"/>
      <c r="GU1549" s="0"/>
      <c r="GV1549" s="0"/>
      <c r="GW1549" s="0"/>
      <c r="GX1549" s="0"/>
      <c r="GY1549" s="0"/>
      <c r="GZ1549" s="0"/>
      <c r="HA1549" s="0"/>
      <c r="HB1549" s="0"/>
      <c r="HC1549" s="0"/>
      <c r="HD1549" s="0"/>
      <c r="HE1549" s="0"/>
      <c r="HF1549" s="0"/>
      <c r="HG1549" s="0"/>
      <c r="HH1549" s="0"/>
      <c r="HI1549" s="0"/>
      <c r="HJ1549" s="0"/>
      <c r="HK1549" s="0"/>
      <c r="HL1549" s="0"/>
      <c r="HM1549" s="0"/>
      <c r="HN1549" s="0"/>
      <c r="HO1549" s="0"/>
      <c r="HP1549" s="0"/>
      <c r="HQ1549" s="0"/>
      <c r="HR1549" s="0"/>
      <c r="HS1549" s="0"/>
      <c r="HT1549" s="0"/>
      <c r="HU1549" s="0"/>
      <c r="HV1549" s="0"/>
      <c r="HW1549" s="0"/>
      <c r="HX1549" s="0"/>
      <c r="HY1549" s="0"/>
      <c r="HZ1549" s="0"/>
      <c r="IA1549" s="0"/>
      <c r="IB1549" s="0"/>
      <c r="IC1549" s="0"/>
      <c r="ID1549" s="0"/>
      <c r="IE1549" s="0"/>
      <c r="IF1549" s="0"/>
      <c r="IG1549" s="0"/>
      <c r="IH1549" s="0"/>
      <c r="II1549" s="0"/>
      <c r="IJ1549" s="0"/>
      <c r="IK1549" s="0"/>
      <c r="IL1549" s="0"/>
      <c r="IM1549" s="0"/>
      <c r="IN1549" s="0"/>
      <c r="IO1549" s="0"/>
      <c r="IP1549" s="0"/>
      <c r="IQ1549" s="0"/>
      <c r="IR1549" s="0"/>
      <c r="IS1549" s="0"/>
      <c r="IT1549" s="0"/>
      <c r="IU1549" s="0"/>
      <c r="IV1549" s="0"/>
      <c r="IW1549" s="0"/>
    </row>
    <row r="1550" customFormat="false" ht="12.75" hidden="true" customHeight="false" outlineLevel="0" collapsed="false">
      <c r="A1550" s="0" t="n">
        <f aca="false">WEEKDAY(C1550,2)</f>
        <v>1</v>
      </c>
      <c r="B1550" s="0" t="n">
        <f aca="false">MONTH(C1550)</f>
        <v>3</v>
      </c>
      <c r="C1550" s="23" t="n">
        <v>36220</v>
      </c>
      <c r="D1550" s="0" t="n">
        <f aca="false">MONTH(R1550)</f>
        <v>3</v>
      </c>
      <c r="E1550" s="0" t="n">
        <f aca="false">YEAR(R1550)</f>
        <v>1999</v>
      </c>
      <c r="F1550" s="35" t="n">
        <f aca="false">L1550-K1550</f>
        <v>0.457914285714286</v>
      </c>
      <c r="G1550" s="24" t="n">
        <f aca="false">N1550-M1550</f>
        <v>0.0760833333333335</v>
      </c>
      <c r="H1550" s="24" t="n">
        <f aca="false">O1550-N1550</f>
        <v>0.0642499999999999</v>
      </c>
      <c r="I1550" s="24" t="n">
        <f aca="false">O1550-M1550</f>
        <v>0.140333333333333</v>
      </c>
      <c r="J1550" s="25" t="n">
        <f aca="false">VLOOKUP(C1550,'Nymex hist.'!A:B,2,0)</f>
        <v>1.701</v>
      </c>
      <c r="K1550" s="34" t="n">
        <f aca="false">AVERAGE(CO1550:CU1550)</f>
        <v>1.80628571428571</v>
      </c>
      <c r="L1550" s="34" t="n">
        <f aca="false">AVERAGE(CV1550:CZ1550)</f>
        <v>2.2642</v>
      </c>
      <c r="M1550" s="27" t="n">
        <f aca="false">SUMIF($S$3:$FQ$3,$E1550+1,$S1550:$FQ1550)/COUNTIF($S$3:$FQ$3,$E1550+1)</f>
        <v>2.20633333333333</v>
      </c>
      <c r="N1550" s="27" t="n">
        <f aca="false">SUMIF($S$3:$FQ$3,$E1550+2,$S1550:$FQ1550)/COUNTIF($S$3:$FQ$3,$E1550+2)</f>
        <v>2.28241666666667</v>
      </c>
      <c r="O1550" s="27" t="n">
        <f aca="false">SUMIF($S$3:$FQ$3,$E1550+3,$S1550:$FQ1550)/COUNTIF($S$3:$FQ$3,$E1550+3)</f>
        <v>2.34666666666667</v>
      </c>
      <c r="P1550" s="27" t="n">
        <f aca="false">SUMIF($S$3:$FQ$3,$E1550+4,$S1550:$FQ1550)/COUNTIF($S$3:$FQ$3,$E1550+4)</f>
        <v>2.41083333333333</v>
      </c>
      <c r="Q1550" s="27" t="n">
        <f aca="false">SUMIF($S$3:$FQ$3,$E1550+5,$S1550:$FQ1550)/COUNTIF($S$3:$FQ$3,$E1550+5)</f>
        <v>2.47583333333333</v>
      </c>
      <c r="R1550" s="28" t="n">
        <v>36220</v>
      </c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30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 t="n">
        <v>1.701</v>
      </c>
      <c r="CP1550" s="29" t="n">
        <v>1.731</v>
      </c>
      <c r="CQ1550" s="29" t="n">
        <v>1.761</v>
      </c>
      <c r="CR1550" s="29" t="n">
        <v>1.8</v>
      </c>
      <c r="CS1550" s="29" t="n">
        <v>1.841</v>
      </c>
      <c r="CT1550" s="29" t="n">
        <v>1.88</v>
      </c>
      <c r="CU1550" s="29" t="n">
        <v>1.93</v>
      </c>
      <c r="CV1550" s="29" t="n">
        <v>2.125</v>
      </c>
      <c r="CW1550" s="29" t="n">
        <v>2.303</v>
      </c>
      <c r="CX1550" s="29" t="n">
        <v>2.373</v>
      </c>
      <c r="CY1550" s="29" t="n">
        <v>2.3</v>
      </c>
      <c r="CZ1550" s="29" t="n">
        <v>2.22</v>
      </c>
      <c r="DA1550" s="29" t="n">
        <v>2.13</v>
      </c>
      <c r="DB1550" s="29" t="n">
        <v>2.105</v>
      </c>
      <c r="DC1550" s="29" t="n">
        <v>2.115</v>
      </c>
      <c r="DD1550" s="29" t="n">
        <v>2.125</v>
      </c>
      <c r="DE1550" s="29" t="n">
        <v>2.129</v>
      </c>
      <c r="DF1550" s="29" t="n">
        <v>2.132</v>
      </c>
      <c r="DG1550" s="29" t="n">
        <v>2.152</v>
      </c>
      <c r="DH1550" s="29" t="n">
        <v>2.28</v>
      </c>
      <c r="DI1550" s="29" t="n">
        <v>2.415</v>
      </c>
      <c r="DJ1550" s="29" t="n">
        <v>2.467</v>
      </c>
      <c r="DK1550" s="29" t="n">
        <v>2.387</v>
      </c>
      <c r="DL1550" s="29" t="n">
        <v>2.297</v>
      </c>
      <c r="DM1550" s="29" t="n">
        <v>2.207</v>
      </c>
      <c r="DN1550" s="29" t="n">
        <v>2.18</v>
      </c>
      <c r="DO1550" s="29" t="n">
        <v>2.19</v>
      </c>
      <c r="DP1550" s="29" t="n">
        <v>2.195</v>
      </c>
      <c r="DQ1550" s="29" t="n">
        <v>2.198</v>
      </c>
      <c r="DR1550" s="29" t="n">
        <v>2.205</v>
      </c>
      <c r="DS1550" s="29" t="n">
        <v>2.226</v>
      </c>
      <c r="DT1550" s="29" t="n">
        <v>2.351</v>
      </c>
      <c r="DU1550" s="29" t="n">
        <v>2.486</v>
      </c>
      <c r="DV1550" s="29" t="n">
        <v>2.535</v>
      </c>
      <c r="DW1550" s="29" t="n">
        <v>2.435</v>
      </c>
      <c r="DX1550" s="29" t="n">
        <v>2.367</v>
      </c>
      <c r="DY1550" s="29" t="n">
        <v>2.272</v>
      </c>
      <c r="DZ1550" s="29" t="n">
        <v>2.245</v>
      </c>
      <c r="EA1550" s="29" t="n">
        <v>2.255</v>
      </c>
      <c r="EB1550" s="29" t="n">
        <v>2.26</v>
      </c>
      <c r="EC1550" s="29" t="n">
        <v>2.263</v>
      </c>
      <c r="ED1550" s="29" t="n">
        <v>2.27</v>
      </c>
      <c r="EE1550" s="29" t="n">
        <v>2.291</v>
      </c>
      <c r="EF1550" s="29" t="n">
        <v>2.416</v>
      </c>
      <c r="EG1550" s="29" t="n">
        <v>2.551</v>
      </c>
      <c r="EH1550" s="29" t="n">
        <v>2.6</v>
      </c>
      <c r="EI1550" s="29" t="n">
        <v>2.5</v>
      </c>
      <c r="EJ1550" s="29" t="n">
        <v>2.422</v>
      </c>
      <c r="EK1550" s="29" t="n">
        <v>2.337</v>
      </c>
      <c r="EL1550" s="29" t="n">
        <v>2.31</v>
      </c>
      <c r="EM1550" s="29" t="n">
        <v>2.32</v>
      </c>
      <c r="EN1550" s="29" t="n">
        <v>2.325</v>
      </c>
      <c r="EO1550" s="29" t="n">
        <v>2.328</v>
      </c>
      <c r="EP1550" s="29" t="n">
        <v>2.335</v>
      </c>
      <c r="EQ1550" s="29" t="n">
        <v>2.356</v>
      </c>
      <c r="ER1550" s="29" t="n">
        <v>2.481</v>
      </c>
      <c r="ES1550" s="29" t="n">
        <v>2.616</v>
      </c>
      <c r="ET1550" s="29" t="n">
        <v>2.665</v>
      </c>
      <c r="EU1550" s="29" t="n">
        <v>2.565</v>
      </c>
      <c r="EV1550" s="29" t="n">
        <v>2.487</v>
      </c>
      <c r="EW1550" s="29" t="n">
        <v>2.402</v>
      </c>
      <c r="EX1550" s="29" t="n">
        <v>2.375</v>
      </c>
      <c r="EY1550" s="29" t="n">
        <v>2.385</v>
      </c>
      <c r="EZ1550" s="29" t="n">
        <v>2.39</v>
      </c>
      <c r="FA1550" s="29" t="n">
        <v>2.393</v>
      </c>
      <c r="FB1550" s="29" t="n">
        <v>2.4</v>
      </c>
      <c r="FC1550" s="29" t="n">
        <v>2.421</v>
      </c>
      <c r="FD1550" s="29" t="n">
        <v>2.546</v>
      </c>
      <c r="FE1550" s="29" t="n">
        <v>2.681</v>
      </c>
      <c r="FF1550" s="29" t="n">
        <v>2.735</v>
      </c>
      <c r="FG1550" s="29" t="n">
        <v>2.635</v>
      </c>
      <c r="FH1550" s="29" t="n">
        <v>2.557</v>
      </c>
      <c r="FI1550" s="29"/>
      <c r="FJ1550" s="29"/>
      <c r="FK1550" s="29"/>
      <c r="FL1550" s="29"/>
      <c r="FM1550" s="29"/>
      <c r="FN1550" s="29"/>
      <c r="FO1550" s="29"/>
      <c r="FP1550" s="29"/>
      <c r="FQ1550" s="29"/>
      <c r="FR1550" s="29"/>
      <c r="FS1550" s="29"/>
      <c r="FT1550" s="29"/>
      <c r="FU1550" s="29"/>
      <c r="FV1550" s="29"/>
      <c r="FW1550" s="29"/>
      <c r="FX1550" s="29"/>
      <c r="FY1550" s="29"/>
      <c r="FZ1550" s="29"/>
      <c r="GA1550" s="29"/>
      <c r="GB1550" s="29"/>
      <c r="GC1550" s="29"/>
      <c r="GD1550" s="29"/>
      <c r="GE1550" s="29"/>
      <c r="GF1550" s="29"/>
      <c r="GG1550" s="29"/>
      <c r="GH1550" s="29"/>
      <c r="GI1550" s="29"/>
      <c r="GJ1550" s="29"/>
      <c r="GK1550" s="29"/>
      <c r="GL1550" s="29"/>
      <c r="GM1550" s="29"/>
      <c r="GN1550" s="29"/>
      <c r="GO1550" s="29"/>
      <c r="GP1550" s="29"/>
      <c r="GQ1550" s="29"/>
      <c r="GR1550" s="0"/>
      <c r="GS1550" s="0"/>
      <c r="GT1550" s="0"/>
      <c r="GU1550" s="0"/>
      <c r="GV1550" s="0"/>
      <c r="GW1550" s="0"/>
      <c r="GX1550" s="0"/>
      <c r="GY1550" s="0"/>
      <c r="GZ1550" s="0"/>
      <c r="HA1550" s="0"/>
      <c r="HB1550" s="0"/>
      <c r="HC1550" s="0"/>
      <c r="HD1550" s="0"/>
      <c r="HE1550" s="0"/>
      <c r="HF1550" s="0"/>
      <c r="HG1550" s="0"/>
      <c r="HH1550" s="0"/>
      <c r="HI1550" s="0"/>
      <c r="HJ1550" s="0"/>
      <c r="HK1550" s="0"/>
      <c r="HL1550" s="0"/>
      <c r="HM1550" s="0"/>
      <c r="HN1550" s="0"/>
      <c r="HO1550" s="0"/>
      <c r="HP1550" s="0"/>
      <c r="HQ1550" s="0"/>
      <c r="HR1550" s="0"/>
      <c r="HS1550" s="0"/>
      <c r="HT1550" s="0"/>
      <c r="HU1550" s="0"/>
      <c r="HV1550" s="0"/>
      <c r="HW1550" s="0"/>
      <c r="HX1550" s="0"/>
      <c r="HY1550" s="0"/>
      <c r="HZ1550" s="0"/>
      <c r="IA1550" s="0"/>
      <c r="IB1550" s="0"/>
      <c r="IC1550" s="0"/>
      <c r="ID1550" s="0"/>
      <c r="IE1550" s="0"/>
      <c r="IF1550" s="0"/>
      <c r="IG1550" s="0"/>
      <c r="IH1550" s="0"/>
      <c r="II1550" s="0"/>
      <c r="IJ1550" s="0"/>
      <c r="IK1550" s="0"/>
      <c r="IL1550" s="0"/>
      <c r="IM1550" s="0"/>
      <c r="IN1550" s="0"/>
      <c r="IO1550" s="0"/>
      <c r="IP1550" s="0"/>
      <c r="IQ1550" s="0"/>
      <c r="IR1550" s="0"/>
      <c r="IS1550" s="0"/>
      <c r="IT1550" s="0"/>
      <c r="IU1550" s="0"/>
      <c r="IV1550" s="0"/>
      <c r="IW1550" s="0"/>
    </row>
    <row r="1551" customFormat="false" ht="12.75" hidden="true" customHeight="false" outlineLevel="0" collapsed="false">
      <c r="A1551" s="0" t="n">
        <f aca="false">WEEKDAY(C1551,2)</f>
        <v>2</v>
      </c>
      <c r="B1551" s="0" t="n">
        <f aca="false">MONTH(C1551)</f>
        <v>3</v>
      </c>
      <c r="C1551" s="23" t="n">
        <v>36221</v>
      </c>
      <c r="D1551" s="0" t="n">
        <f aca="false">MONTH(R1551)</f>
        <v>3</v>
      </c>
      <c r="E1551" s="0" t="n">
        <f aca="false">YEAR(R1551)</f>
        <v>1999</v>
      </c>
      <c r="F1551" s="35" t="n">
        <f aca="false">L1551-K1551</f>
        <v>0.459057142857143</v>
      </c>
      <c r="G1551" s="24" t="n">
        <f aca="false">N1551-M1551</f>
        <v>0.0760833333333335</v>
      </c>
      <c r="H1551" s="24" t="n">
        <f aca="false">O1551-N1551</f>
        <v>0.0642499999999999</v>
      </c>
      <c r="I1551" s="24" t="n">
        <f aca="false">O1551-M1551</f>
        <v>0.140333333333333</v>
      </c>
      <c r="J1551" s="25" t="n">
        <f aca="false">VLOOKUP(C1551,'Nymex hist.'!A:B,2,0)</f>
        <v>1.696</v>
      </c>
      <c r="K1551" s="34" t="n">
        <f aca="false">AVERAGE(CO1551:CU1551)</f>
        <v>1.80514285714286</v>
      </c>
      <c r="L1551" s="34" t="n">
        <f aca="false">AVERAGE(CV1551:CZ1551)</f>
        <v>2.2642</v>
      </c>
      <c r="M1551" s="27" t="n">
        <f aca="false">SUMIF($S$3:$FQ$3,$E1551+1,$S1551:$FQ1551)/COUNTIF($S$3:$FQ$3,$E1551+1)</f>
        <v>2.20633333333333</v>
      </c>
      <c r="N1551" s="27" t="n">
        <f aca="false">SUMIF($S$3:$FQ$3,$E1551+2,$S1551:$FQ1551)/COUNTIF($S$3:$FQ$3,$E1551+2)</f>
        <v>2.28241666666667</v>
      </c>
      <c r="O1551" s="27" t="n">
        <f aca="false">SUMIF($S$3:$FQ$3,$E1551+3,$S1551:$FQ1551)/COUNTIF($S$3:$FQ$3,$E1551+3)</f>
        <v>2.34666666666667</v>
      </c>
      <c r="P1551" s="27" t="n">
        <f aca="false">SUMIF($S$3:$FQ$3,$E1551+4,$S1551:$FQ1551)/COUNTIF($S$3:$FQ$3,$E1551+4)</f>
        <v>2.41166666666667</v>
      </c>
      <c r="Q1551" s="27" t="n">
        <f aca="false">SUMIF($S$3:$FQ$3,$E1551+5,$S1551:$FQ1551)/COUNTIF($S$3:$FQ$3,$E1551+5)</f>
        <v>2.47666666666667</v>
      </c>
      <c r="R1551" s="28" t="n">
        <v>36221</v>
      </c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30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 t="n">
        <v>1.696</v>
      </c>
      <c r="CP1551" s="29" t="n">
        <v>1.73</v>
      </c>
      <c r="CQ1551" s="29" t="n">
        <v>1.76</v>
      </c>
      <c r="CR1551" s="29" t="n">
        <v>1.8</v>
      </c>
      <c r="CS1551" s="29" t="n">
        <v>1.84</v>
      </c>
      <c r="CT1551" s="29" t="n">
        <v>1.88</v>
      </c>
      <c r="CU1551" s="29" t="n">
        <v>1.93</v>
      </c>
      <c r="CV1551" s="29" t="n">
        <v>2.125</v>
      </c>
      <c r="CW1551" s="29" t="n">
        <v>2.303</v>
      </c>
      <c r="CX1551" s="29" t="n">
        <v>2.373</v>
      </c>
      <c r="CY1551" s="29" t="n">
        <v>2.3</v>
      </c>
      <c r="CZ1551" s="29" t="n">
        <v>2.22</v>
      </c>
      <c r="DA1551" s="29" t="n">
        <v>2.13</v>
      </c>
      <c r="DB1551" s="29" t="n">
        <v>2.105</v>
      </c>
      <c r="DC1551" s="29" t="n">
        <v>2.115</v>
      </c>
      <c r="DD1551" s="29" t="n">
        <v>2.125</v>
      </c>
      <c r="DE1551" s="29" t="n">
        <v>2.129</v>
      </c>
      <c r="DF1551" s="29" t="n">
        <v>2.132</v>
      </c>
      <c r="DG1551" s="29" t="n">
        <v>2.152</v>
      </c>
      <c r="DH1551" s="29" t="n">
        <v>2.28</v>
      </c>
      <c r="DI1551" s="29" t="n">
        <v>2.415</v>
      </c>
      <c r="DJ1551" s="29" t="n">
        <v>2.467</v>
      </c>
      <c r="DK1551" s="29" t="n">
        <v>2.387</v>
      </c>
      <c r="DL1551" s="29" t="n">
        <v>2.297</v>
      </c>
      <c r="DM1551" s="29" t="n">
        <v>2.207</v>
      </c>
      <c r="DN1551" s="29" t="n">
        <v>2.18</v>
      </c>
      <c r="DO1551" s="29" t="n">
        <v>2.19</v>
      </c>
      <c r="DP1551" s="29" t="n">
        <v>2.195</v>
      </c>
      <c r="DQ1551" s="29" t="n">
        <v>2.198</v>
      </c>
      <c r="DR1551" s="29" t="n">
        <v>2.205</v>
      </c>
      <c r="DS1551" s="29" t="n">
        <v>2.226</v>
      </c>
      <c r="DT1551" s="29" t="n">
        <v>2.351</v>
      </c>
      <c r="DU1551" s="29" t="n">
        <v>2.486</v>
      </c>
      <c r="DV1551" s="29" t="n">
        <v>2.535</v>
      </c>
      <c r="DW1551" s="29" t="n">
        <v>2.435</v>
      </c>
      <c r="DX1551" s="29" t="n">
        <v>2.367</v>
      </c>
      <c r="DY1551" s="29" t="n">
        <v>2.272</v>
      </c>
      <c r="DZ1551" s="29" t="n">
        <v>2.245</v>
      </c>
      <c r="EA1551" s="29" t="n">
        <v>2.255</v>
      </c>
      <c r="EB1551" s="29" t="n">
        <v>2.26</v>
      </c>
      <c r="EC1551" s="29" t="n">
        <v>2.263</v>
      </c>
      <c r="ED1551" s="29" t="n">
        <v>2.27</v>
      </c>
      <c r="EE1551" s="29" t="n">
        <v>2.291</v>
      </c>
      <c r="EF1551" s="29" t="n">
        <v>2.416</v>
      </c>
      <c r="EG1551" s="29" t="n">
        <v>2.551</v>
      </c>
      <c r="EH1551" s="29" t="n">
        <v>2.6</v>
      </c>
      <c r="EI1551" s="29" t="n">
        <v>2.5</v>
      </c>
      <c r="EJ1551" s="29" t="n">
        <v>2.432</v>
      </c>
      <c r="EK1551" s="29" t="n">
        <v>2.337</v>
      </c>
      <c r="EL1551" s="29" t="n">
        <v>2.31</v>
      </c>
      <c r="EM1551" s="29" t="n">
        <v>2.32</v>
      </c>
      <c r="EN1551" s="29" t="n">
        <v>2.325</v>
      </c>
      <c r="EO1551" s="29" t="n">
        <v>2.328</v>
      </c>
      <c r="EP1551" s="29" t="n">
        <v>2.335</v>
      </c>
      <c r="EQ1551" s="29" t="n">
        <v>2.356</v>
      </c>
      <c r="ER1551" s="29" t="n">
        <v>2.481</v>
      </c>
      <c r="ES1551" s="29" t="n">
        <v>2.616</v>
      </c>
      <c r="ET1551" s="29" t="n">
        <v>2.665</v>
      </c>
      <c r="EU1551" s="29" t="n">
        <v>2.565</v>
      </c>
      <c r="EV1551" s="29" t="n">
        <v>2.497</v>
      </c>
      <c r="EW1551" s="29" t="n">
        <v>2.402</v>
      </c>
      <c r="EX1551" s="29" t="n">
        <v>2.375</v>
      </c>
      <c r="EY1551" s="29" t="n">
        <v>2.385</v>
      </c>
      <c r="EZ1551" s="29" t="n">
        <v>2.39</v>
      </c>
      <c r="FA1551" s="29" t="n">
        <v>2.393</v>
      </c>
      <c r="FB1551" s="29" t="n">
        <v>2.4</v>
      </c>
      <c r="FC1551" s="29" t="n">
        <v>2.421</v>
      </c>
      <c r="FD1551" s="29" t="n">
        <v>2.546</v>
      </c>
      <c r="FE1551" s="29" t="n">
        <v>2.681</v>
      </c>
      <c r="FF1551" s="29" t="n">
        <v>2.735</v>
      </c>
      <c r="FG1551" s="29" t="n">
        <v>2.635</v>
      </c>
      <c r="FH1551" s="29" t="n">
        <v>2.567</v>
      </c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29"/>
      <c r="GF1551" s="29"/>
      <c r="GG1551" s="29"/>
      <c r="GH1551" s="29"/>
      <c r="GI1551" s="29"/>
      <c r="GJ1551" s="29"/>
      <c r="GK1551" s="29"/>
      <c r="GL1551" s="29"/>
      <c r="GM1551" s="29"/>
      <c r="GN1551" s="29"/>
      <c r="GO1551" s="29"/>
      <c r="GP1551" s="29"/>
      <c r="GQ1551" s="29"/>
      <c r="GR1551" s="0"/>
      <c r="GS1551" s="0"/>
      <c r="GT1551" s="0"/>
      <c r="GU1551" s="0"/>
      <c r="GV1551" s="0"/>
      <c r="GW1551" s="0"/>
      <c r="GX1551" s="0"/>
      <c r="GY1551" s="0"/>
      <c r="GZ1551" s="0"/>
      <c r="HA1551" s="0"/>
      <c r="HB1551" s="0"/>
      <c r="HC1551" s="0"/>
      <c r="HD1551" s="0"/>
      <c r="HE1551" s="0"/>
      <c r="HF1551" s="0"/>
      <c r="HG1551" s="0"/>
      <c r="HH1551" s="0"/>
      <c r="HI1551" s="0"/>
      <c r="HJ1551" s="0"/>
      <c r="HK1551" s="0"/>
      <c r="HL1551" s="0"/>
      <c r="HM1551" s="0"/>
      <c r="HN1551" s="0"/>
      <c r="HO1551" s="0"/>
      <c r="HP1551" s="0"/>
      <c r="HQ1551" s="0"/>
      <c r="HR1551" s="0"/>
      <c r="HS1551" s="0"/>
      <c r="HT1551" s="0"/>
      <c r="HU1551" s="0"/>
      <c r="HV1551" s="0"/>
      <c r="HW1551" s="0"/>
      <c r="HX1551" s="0"/>
      <c r="HY1551" s="0"/>
      <c r="HZ1551" s="0"/>
      <c r="IA1551" s="0"/>
      <c r="IB1551" s="0"/>
      <c r="IC1551" s="0"/>
      <c r="ID1551" s="0"/>
      <c r="IE1551" s="0"/>
      <c r="IF1551" s="0"/>
      <c r="IG1551" s="0"/>
      <c r="IH1551" s="0"/>
      <c r="II1551" s="0"/>
      <c r="IJ1551" s="0"/>
      <c r="IK1551" s="0"/>
      <c r="IL1551" s="0"/>
      <c r="IM1551" s="0"/>
      <c r="IN1551" s="0"/>
      <c r="IO1551" s="0"/>
      <c r="IP1551" s="0"/>
      <c r="IQ1551" s="0"/>
      <c r="IR1551" s="0"/>
      <c r="IS1551" s="0"/>
      <c r="IT1551" s="0"/>
      <c r="IU1551" s="0"/>
      <c r="IV1551" s="0"/>
      <c r="IW1551" s="0"/>
    </row>
    <row r="1552" customFormat="false" ht="12.75" hidden="true" customHeight="false" outlineLevel="0" collapsed="false">
      <c r="A1552" s="0" t="n">
        <f aca="false">WEEKDAY(C1552,2)</f>
        <v>3</v>
      </c>
      <c r="B1552" s="0" t="n">
        <f aca="false">MONTH(C1552)</f>
        <v>3</v>
      </c>
      <c r="C1552" s="23" t="n">
        <v>36222</v>
      </c>
      <c r="D1552" s="0" t="n">
        <f aca="false">MONTH(R1552)</f>
        <v>3</v>
      </c>
      <c r="E1552" s="0" t="n">
        <f aca="false">YEAR(R1552)</f>
        <v>1999</v>
      </c>
      <c r="F1552" s="35" t="n">
        <f aca="false">L1552-K1552</f>
        <v>0.448914285714286</v>
      </c>
      <c r="G1552" s="24" t="n">
        <f aca="false">N1552-M1552</f>
        <v>0.0765833333333332</v>
      </c>
      <c r="H1552" s="24" t="n">
        <f aca="false">O1552-N1552</f>
        <v>0.0640000000000001</v>
      </c>
      <c r="I1552" s="24" t="n">
        <f aca="false">O1552-M1552</f>
        <v>0.140583333333333</v>
      </c>
      <c r="J1552" s="25" t="n">
        <f aca="false">VLOOKUP(C1552,'Nymex hist.'!A:B,2,0)</f>
        <v>1.723</v>
      </c>
      <c r="K1552" s="34" t="n">
        <f aca="false">AVERAGE(CO1552:CU1552)</f>
        <v>1.82428571428571</v>
      </c>
      <c r="L1552" s="34" t="n">
        <f aca="false">AVERAGE(CV1552:CZ1552)</f>
        <v>2.2732</v>
      </c>
      <c r="M1552" s="27" t="n">
        <f aca="false">SUMIF($S$3:$FQ$3,$E1552+1,$S1552:$FQ1552)/COUNTIF($S$3:$FQ$3,$E1552+1)</f>
        <v>2.21183333333333</v>
      </c>
      <c r="N1552" s="27" t="n">
        <f aca="false">SUMIF($S$3:$FQ$3,$E1552+2,$S1552:$FQ1552)/COUNTIF($S$3:$FQ$3,$E1552+2)</f>
        <v>2.28841666666667</v>
      </c>
      <c r="O1552" s="27" t="n">
        <f aca="false">SUMIF($S$3:$FQ$3,$E1552+3,$S1552:$FQ1552)/COUNTIF($S$3:$FQ$3,$E1552+3)</f>
        <v>2.35241666666667</v>
      </c>
      <c r="P1552" s="27" t="n">
        <f aca="false">SUMIF($S$3:$FQ$3,$E1552+4,$S1552:$FQ1552)/COUNTIF($S$3:$FQ$3,$E1552+4)</f>
        <v>2.41741666666667</v>
      </c>
      <c r="Q1552" s="27" t="n">
        <f aca="false">SUMIF($S$3:$FQ$3,$E1552+5,$S1552:$FQ1552)/COUNTIF($S$3:$FQ$3,$E1552+5)</f>
        <v>2.48241666666667</v>
      </c>
      <c r="R1552" s="28" t="n">
        <v>36222</v>
      </c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30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 t="n">
        <v>1.723</v>
      </c>
      <c r="CP1552" s="29" t="n">
        <v>1.753</v>
      </c>
      <c r="CQ1552" s="29" t="n">
        <v>1.783</v>
      </c>
      <c r="CR1552" s="29" t="n">
        <v>1.82</v>
      </c>
      <c r="CS1552" s="29" t="n">
        <v>1.857</v>
      </c>
      <c r="CT1552" s="29" t="n">
        <v>1.892</v>
      </c>
      <c r="CU1552" s="29" t="n">
        <v>1.942</v>
      </c>
      <c r="CV1552" s="29" t="n">
        <v>2.137</v>
      </c>
      <c r="CW1552" s="29" t="n">
        <v>2.315</v>
      </c>
      <c r="CX1552" s="29" t="n">
        <v>2.383</v>
      </c>
      <c r="CY1552" s="29" t="n">
        <v>2.306</v>
      </c>
      <c r="CZ1552" s="29" t="n">
        <v>2.225</v>
      </c>
      <c r="DA1552" s="29" t="n">
        <v>2.135</v>
      </c>
      <c r="DB1552" s="29" t="n">
        <v>2.11</v>
      </c>
      <c r="DC1552" s="29" t="n">
        <v>2.12</v>
      </c>
      <c r="DD1552" s="29" t="n">
        <v>2.13</v>
      </c>
      <c r="DE1552" s="29" t="n">
        <v>2.134</v>
      </c>
      <c r="DF1552" s="29" t="n">
        <v>2.137</v>
      </c>
      <c r="DG1552" s="29" t="n">
        <v>2.157</v>
      </c>
      <c r="DH1552" s="29" t="n">
        <v>2.285</v>
      </c>
      <c r="DI1552" s="29" t="n">
        <v>2.42</v>
      </c>
      <c r="DJ1552" s="29" t="n">
        <v>2.473</v>
      </c>
      <c r="DK1552" s="29" t="n">
        <v>2.393</v>
      </c>
      <c r="DL1552" s="29" t="n">
        <v>2.303</v>
      </c>
      <c r="DM1552" s="29" t="n">
        <v>2.213</v>
      </c>
      <c r="DN1552" s="29" t="n">
        <v>2.186</v>
      </c>
      <c r="DO1552" s="29" t="n">
        <v>2.196</v>
      </c>
      <c r="DP1552" s="29" t="n">
        <v>2.201</v>
      </c>
      <c r="DQ1552" s="29" t="n">
        <v>2.204</v>
      </c>
      <c r="DR1552" s="29" t="n">
        <v>2.211</v>
      </c>
      <c r="DS1552" s="29" t="n">
        <v>2.232</v>
      </c>
      <c r="DT1552" s="29" t="n">
        <v>2.357</v>
      </c>
      <c r="DU1552" s="29" t="n">
        <v>2.492</v>
      </c>
      <c r="DV1552" s="29" t="n">
        <v>2.54</v>
      </c>
      <c r="DW1552" s="29" t="n">
        <v>2.44</v>
      </c>
      <c r="DX1552" s="29" t="n">
        <v>2.372</v>
      </c>
      <c r="DY1552" s="29" t="n">
        <v>2.278</v>
      </c>
      <c r="DZ1552" s="29" t="n">
        <v>2.251</v>
      </c>
      <c r="EA1552" s="29" t="n">
        <v>2.261</v>
      </c>
      <c r="EB1552" s="29" t="n">
        <v>2.266</v>
      </c>
      <c r="EC1552" s="29" t="n">
        <v>2.269</v>
      </c>
      <c r="ED1552" s="29" t="n">
        <v>2.276</v>
      </c>
      <c r="EE1552" s="29" t="n">
        <v>2.297</v>
      </c>
      <c r="EF1552" s="29" t="n">
        <v>2.422</v>
      </c>
      <c r="EG1552" s="29" t="n">
        <v>2.557</v>
      </c>
      <c r="EH1552" s="29" t="n">
        <v>2.605</v>
      </c>
      <c r="EI1552" s="29" t="n">
        <v>2.505</v>
      </c>
      <c r="EJ1552" s="29" t="n">
        <v>2.437</v>
      </c>
      <c r="EK1552" s="29" t="n">
        <v>2.343</v>
      </c>
      <c r="EL1552" s="29" t="n">
        <v>2.316</v>
      </c>
      <c r="EM1552" s="29" t="n">
        <v>2.326</v>
      </c>
      <c r="EN1552" s="29" t="n">
        <v>2.331</v>
      </c>
      <c r="EO1552" s="29" t="n">
        <v>2.334</v>
      </c>
      <c r="EP1552" s="29" t="n">
        <v>2.341</v>
      </c>
      <c r="EQ1552" s="29" t="n">
        <v>2.362</v>
      </c>
      <c r="ER1552" s="29" t="n">
        <v>2.487</v>
      </c>
      <c r="ES1552" s="29" t="n">
        <v>2.622</v>
      </c>
      <c r="ET1552" s="29" t="n">
        <v>2.67</v>
      </c>
      <c r="EU1552" s="29" t="n">
        <v>2.57</v>
      </c>
      <c r="EV1552" s="29" t="n">
        <v>2.502</v>
      </c>
      <c r="EW1552" s="29" t="n">
        <v>2.408</v>
      </c>
      <c r="EX1552" s="29" t="n">
        <v>2.381</v>
      </c>
      <c r="EY1552" s="29" t="n">
        <v>2.391</v>
      </c>
      <c r="EZ1552" s="29" t="n">
        <v>2.396</v>
      </c>
      <c r="FA1552" s="29" t="n">
        <v>2.399</v>
      </c>
      <c r="FB1552" s="29" t="n">
        <v>2.406</v>
      </c>
      <c r="FC1552" s="29" t="n">
        <v>2.427</v>
      </c>
      <c r="FD1552" s="29" t="n">
        <v>2.552</v>
      </c>
      <c r="FE1552" s="29" t="n">
        <v>2.687</v>
      </c>
      <c r="FF1552" s="29" t="n">
        <v>2.74</v>
      </c>
      <c r="FG1552" s="29" t="n">
        <v>2.64</v>
      </c>
      <c r="FH1552" s="29" t="n">
        <v>2.572</v>
      </c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29"/>
      <c r="GF1552" s="29"/>
      <c r="GG1552" s="29"/>
      <c r="GH1552" s="29"/>
      <c r="GI1552" s="29"/>
      <c r="GJ1552" s="29"/>
      <c r="GK1552" s="29"/>
      <c r="GL1552" s="29"/>
      <c r="GM1552" s="29"/>
      <c r="GN1552" s="29"/>
      <c r="GO1552" s="29"/>
      <c r="GP1552" s="29"/>
      <c r="GQ1552" s="29"/>
      <c r="GR1552" s="0"/>
      <c r="GS1552" s="0"/>
      <c r="GT1552" s="0"/>
      <c r="GU1552" s="0"/>
      <c r="GV1552" s="0"/>
      <c r="GW1552" s="0"/>
      <c r="GX1552" s="0"/>
      <c r="GY1552" s="0"/>
      <c r="GZ1552" s="0"/>
      <c r="HA1552" s="0"/>
      <c r="HB1552" s="0"/>
      <c r="HC1552" s="0"/>
      <c r="HD1552" s="0"/>
      <c r="HE1552" s="0"/>
      <c r="HF1552" s="0"/>
      <c r="HG1552" s="0"/>
      <c r="HH1552" s="0"/>
      <c r="HI1552" s="0"/>
      <c r="HJ1552" s="0"/>
      <c r="HK1552" s="0"/>
      <c r="HL1552" s="0"/>
      <c r="HM1552" s="0"/>
      <c r="HN1552" s="0"/>
      <c r="HO1552" s="0"/>
      <c r="HP1552" s="0"/>
      <c r="HQ1552" s="0"/>
      <c r="HR1552" s="0"/>
      <c r="HS1552" s="0"/>
      <c r="HT1552" s="0"/>
      <c r="HU1552" s="0"/>
      <c r="HV1552" s="0"/>
      <c r="HW1552" s="0"/>
      <c r="HX1552" s="0"/>
      <c r="HY1552" s="0"/>
      <c r="HZ1552" s="0"/>
      <c r="IA1552" s="0"/>
      <c r="IB1552" s="0"/>
      <c r="IC1552" s="0"/>
      <c r="ID1552" s="0"/>
      <c r="IE1552" s="0"/>
      <c r="IF1552" s="0"/>
      <c r="IG1552" s="0"/>
      <c r="IH1552" s="0"/>
      <c r="II1552" s="0"/>
      <c r="IJ1552" s="0"/>
      <c r="IK1552" s="0"/>
      <c r="IL1552" s="0"/>
      <c r="IM1552" s="0"/>
      <c r="IN1552" s="0"/>
      <c r="IO1552" s="0"/>
      <c r="IP1552" s="0"/>
      <c r="IQ1552" s="0"/>
      <c r="IR1552" s="0"/>
      <c r="IS1552" s="0"/>
      <c r="IT1552" s="0"/>
      <c r="IU1552" s="0"/>
      <c r="IV1552" s="0"/>
      <c r="IW1552" s="0"/>
    </row>
    <row r="1553" customFormat="false" ht="12.75" hidden="false" customHeight="false" outlineLevel="0" collapsed="false">
      <c r="A1553" s="1" t="n">
        <f aca="false">WEEKDAY(C1553,2)</f>
        <v>4</v>
      </c>
      <c r="B1553" s="1" t="n">
        <f aca="false">MONTH(C1553)</f>
        <v>3</v>
      </c>
      <c r="C1553" s="23" t="n">
        <v>36223</v>
      </c>
      <c r="D1553" s="0" t="n">
        <f aca="false">MONTH(R1553)</f>
        <v>3</v>
      </c>
      <c r="E1553" s="0" t="n">
        <f aca="false">YEAR(R1553)</f>
        <v>1999</v>
      </c>
      <c r="F1553" s="3" t="n">
        <f aca="false">L1553-K1553</f>
        <v>0.432742857142857</v>
      </c>
      <c r="G1553" s="3" t="n">
        <f aca="false">N1553-M1553</f>
        <v>0.0751666666666671</v>
      </c>
      <c r="H1553" s="3" t="n">
        <f aca="false">O1553-N1553</f>
        <v>0.0602499999999999</v>
      </c>
      <c r="I1553" s="3" t="n">
        <f aca="false">O1553-M1553</f>
        <v>0.135416666666667</v>
      </c>
      <c r="J1553" s="4" t="n">
        <f aca="false">VLOOKUP(C1553,'Nymex hist.'!A:B,2,0)</f>
        <v>1.762</v>
      </c>
      <c r="K1553" s="4" t="n">
        <f aca="false">AVERAGE(CO1553:CU1553)</f>
        <v>1.85585714285714</v>
      </c>
      <c r="L1553" s="4" t="n">
        <f aca="false">AVERAGE(CV1553:CZ1553)</f>
        <v>2.2886</v>
      </c>
      <c r="M1553" s="4" t="n">
        <f aca="false">SUMIF($S$3:$FQ$3,$E1553+1,$S1553:$FQ1553)/COUNTIF($S$3:$FQ$3,$E1553+1)</f>
        <v>2.22125</v>
      </c>
      <c r="N1553" s="4" t="n">
        <f aca="false">SUMIF($S$3:$FQ$3,$E1553+2,$S1553:$FQ1553)/COUNTIF($S$3:$FQ$3,$E1553+2)</f>
        <v>2.29641666666667</v>
      </c>
      <c r="O1553" s="4" t="n">
        <f aca="false">SUMIF($S$3:$FQ$3,$E1553+3,$S1553:$FQ1553)/COUNTIF($S$3:$FQ$3,$E1553+3)</f>
        <v>2.35666666666667</v>
      </c>
      <c r="P1553" s="4" t="n">
        <f aca="false">SUMIF($S$3:$FQ$3,$E1553+4,$S1553:$FQ1553)/COUNTIF($S$3:$FQ$3,$E1553+4)</f>
        <v>2.42166666666667</v>
      </c>
      <c r="Q1553" s="4" t="n">
        <f aca="false">SUMIF($S$3:$FQ$3,$E1553+5,$S1553:$FQ1553)/COUNTIF($S$3:$FQ$3,$E1553+5)</f>
        <v>2.48666666666667</v>
      </c>
      <c r="R1553" s="21" t="n">
        <v>36223</v>
      </c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7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  <c r="BT1553" s="32"/>
      <c r="BU1553" s="32"/>
      <c r="BV1553" s="32"/>
      <c r="BW1553" s="32"/>
      <c r="BX1553" s="32"/>
      <c r="BY1553" s="32"/>
      <c r="BZ1553" s="32"/>
      <c r="CA1553" s="32"/>
      <c r="CB1553" s="32"/>
      <c r="CC1553" s="32"/>
      <c r="CD1553" s="32"/>
      <c r="CE1553" s="32"/>
      <c r="CF1553" s="32"/>
      <c r="CG1553" s="32"/>
      <c r="CH1553" s="32"/>
      <c r="CI1553" s="32"/>
      <c r="CJ1553" s="32"/>
      <c r="CK1553" s="32"/>
      <c r="CL1553" s="32"/>
      <c r="CM1553" s="32"/>
      <c r="CN1553" s="32"/>
      <c r="CO1553" s="32" t="n">
        <v>1.762</v>
      </c>
      <c r="CP1553" s="32" t="n">
        <v>1.789</v>
      </c>
      <c r="CQ1553" s="32" t="n">
        <v>1.819</v>
      </c>
      <c r="CR1553" s="32" t="n">
        <v>1.854</v>
      </c>
      <c r="CS1553" s="32" t="n">
        <v>1.887</v>
      </c>
      <c r="CT1553" s="32" t="n">
        <v>1.915</v>
      </c>
      <c r="CU1553" s="32" t="n">
        <v>1.965</v>
      </c>
      <c r="CV1553" s="32" t="n">
        <v>2.155</v>
      </c>
      <c r="CW1553" s="32" t="n">
        <v>2.333</v>
      </c>
      <c r="CX1553" s="32" t="n">
        <v>2.4</v>
      </c>
      <c r="CY1553" s="32" t="n">
        <v>2.32</v>
      </c>
      <c r="CZ1553" s="32" t="n">
        <v>2.235</v>
      </c>
      <c r="DA1553" s="32" t="n">
        <v>2.143</v>
      </c>
      <c r="DB1553" s="32" t="n">
        <v>2.118</v>
      </c>
      <c r="DC1553" s="32" t="n">
        <v>2.128</v>
      </c>
      <c r="DD1553" s="32" t="n">
        <v>2.138</v>
      </c>
      <c r="DE1553" s="32" t="n">
        <v>2.142</v>
      </c>
      <c r="DF1553" s="32" t="n">
        <v>2.145</v>
      </c>
      <c r="DG1553" s="32" t="n">
        <v>2.165</v>
      </c>
      <c r="DH1553" s="32" t="n">
        <v>2.293</v>
      </c>
      <c r="DI1553" s="32" t="n">
        <v>2.428</v>
      </c>
      <c r="DJ1553" s="32" t="n">
        <v>2.481</v>
      </c>
      <c r="DK1553" s="32" t="n">
        <v>2.401</v>
      </c>
      <c r="DL1553" s="32" t="n">
        <v>2.311</v>
      </c>
      <c r="DM1553" s="32" t="n">
        <v>2.221</v>
      </c>
      <c r="DN1553" s="32" t="n">
        <v>2.194</v>
      </c>
      <c r="DO1553" s="32" t="n">
        <v>2.204</v>
      </c>
      <c r="DP1553" s="32" t="n">
        <v>2.209</v>
      </c>
      <c r="DQ1553" s="32" t="n">
        <v>2.212</v>
      </c>
      <c r="DR1553" s="32" t="n">
        <v>2.219</v>
      </c>
      <c r="DS1553" s="32" t="n">
        <v>2.24</v>
      </c>
      <c r="DT1553" s="32" t="n">
        <v>2.365</v>
      </c>
      <c r="DU1553" s="32" t="n">
        <v>2.5</v>
      </c>
      <c r="DV1553" s="32" t="n">
        <v>2.548</v>
      </c>
      <c r="DW1553" s="32" t="n">
        <v>2.448</v>
      </c>
      <c r="DX1553" s="32" t="n">
        <v>2.38</v>
      </c>
      <c r="DY1553" s="32" t="n">
        <v>2.281</v>
      </c>
      <c r="DZ1553" s="32" t="n">
        <v>2.254</v>
      </c>
      <c r="EA1553" s="32" t="n">
        <v>2.264</v>
      </c>
      <c r="EB1553" s="32" t="n">
        <v>2.269</v>
      </c>
      <c r="EC1553" s="32" t="n">
        <v>2.272</v>
      </c>
      <c r="ED1553" s="32" t="n">
        <v>2.279</v>
      </c>
      <c r="EE1553" s="32" t="n">
        <v>2.3</v>
      </c>
      <c r="EF1553" s="32" t="n">
        <v>2.425</v>
      </c>
      <c r="EG1553" s="32" t="n">
        <v>2.56</v>
      </c>
      <c r="EH1553" s="32" t="n">
        <v>2.613</v>
      </c>
      <c r="EI1553" s="32" t="n">
        <v>2.513</v>
      </c>
      <c r="EJ1553" s="32" t="n">
        <v>2.445</v>
      </c>
      <c r="EK1553" s="32" t="n">
        <v>2.346</v>
      </c>
      <c r="EL1553" s="32" t="n">
        <v>2.319</v>
      </c>
      <c r="EM1553" s="32" t="n">
        <v>2.329</v>
      </c>
      <c r="EN1553" s="32" t="n">
        <v>2.334</v>
      </c>
      <c r="EO1553" s="32" t="n">
        <v>2.337</v>
      </c>
      <c r="EP1553" s="32" t="n">
        <v>2.344</v>
      </c>
      <c r="EQ1553" s="32" t="n">
        <v>2.365</v>
      </c>
      <c r="ER1553" s="32" t="n">
        <v>2.49</v>
      </c>
      <c r="ES1553" s="32" t="n">
        <v>2.625</v>
      </c>
      <c r="ET1553" s="32" t="n">
        <v>2.678</v>
      </c>
      <c r="EU1553" s="32" t="n">
        <v>2.578</v>
      </c>
      <c r="EV1553" s="32" t="n">
        <v>2.51</v>
      </c>
      <c r="EW1553" s="32" t="n">
        <v>2.411</v>
      </c>
      <c r="EX1553" s="32" t="n">
        <v>2.384</v>
      </c>
      <c r="EY1553" s="32" t="n">
        <v>2.394</v>
      </c>
      <c r="EZ1553" s="32" t="n">
        <v>2.399</v>
      </c>
      <c r="FA1553" s="32" t="n">
        <v>2.402</v>
      </c>
      <c r="FB1553" s="32" t="n">
        <v>2.409</v>
      </c>
      <c r="FC1553" s="32" t="n">
        <v>2.43</v>
      </c>
      <c r="FD1553" s="32" t="n">
        <v>2.555</v>
      </c>
      <c r="FE1553" s="32" t="n">
        <v>2.69</v>
      </c>
      <c r="FF1553" s="32" t="n">
        <v>2.748</v>
      </c>
      <c r="FG1553" s="32" t="n">
        <v>2.648</v>
      </c>
      <c r="FH1553" s="32" t="n">
        <v>2.58</v>
      </c>
      <c r="FI1553" s="32"/>
      <c r="FJ1553" s="32"/>
      <c r="FK1553" s="32"/>
      <c r="FL1553" s="32"/>
      <c r="FM1553" s="32"/>
      <c r="FN1553" s="32"/>
      <c r="FO1553" s="32"/>
      <c r="FP1553" s="32"/>
      <c r="FQ1553" s="32"/>
      <c r="FR1553" s="32"/>
      <c r="FS1553" s="32"/>
      <c r="FT1553" s="32"/>
      <c r="FU1553" s="32"/>
      <c r="FV1553" s="32"/>
      <c r="FW1553" s="32"/>
      <c r="FX1553" s="32"/>
      <c r="FY1553" s="32"/>
      <c r="FZ1553" s="32"/>
      <c r="GA1553" s="32"/>
      <c r="GB1553" s="32"/>
      <c r="GC1553" s="32"/>
      <c r="GD1553" s="32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  <c r="GO1553" s="32"/>
      <c r="GP1553" s="32"/>
      <c r="GQ1553" s="32"/>
    </row>
    <row r="1554" customFormat="false" ht="12.75" hidden="true" customHeight="false" outlineLevel="0" collapsed="false">
      <c r="A1554" s="0" t="n">
        <f aca="false">WEEKDAY(C1554,2)</f>
        <v>5</v>
      </c>
      <c r="B1554" s="0" t="n">
        <f aca="false">MONTH(C1554)</f>
        <v>3</v>
      </c>
      <c r="C1554" s="23" t="n">
        <v>36224</v>
      </c>
      <c r="D1554" s="0" t="n">
        <f aca="false">MONTH(R1554)</f>
        <v>3</v>
      </c>
      <c r="E1554" s="0" t="n">
        <f aca="false">YEAR(R1554)</f>
        <v>1999</v>
      </c>
      <c r="F1554" s="35" t="n">
        <f aca="false">L1554-K1554</f>
        <v>0.4024</v>
      </c>
      <c r="G1554" s="24" t="n">
        <f aca="false">N1554-M1554</f>
        <v>0.0725833333333337</v>
      </c>
      <c r="H1554" s="24" t="n">
        <f aca="false">O1554-N1554</f>
        <v>0.0562499999999995</v>
      </c>
      <c r="I1554" s="24" t="n">
        <f aca="false">O1554-M1554</f>
        <v>0.128833333333333</v>
      </c>
      <c r="J1554" s="25" t="n">
        <f aca="false">VLOOKUP(C1554,'Nymex hist.'!A:B,2,0)</f>
        <v>1.853</v>
      </c>
      <c r="K1554" s="34" t="n">
        <f aca="false">AVERAGE(CO1554:CU1554)</f>
        <v>1.92</v>
      </c>
      <c r="L1554" s="34" t="n">
        <f aca="false">AVERAGE(CV1554:CZ1554)</f>
        <v>2.3224</v>
      </c>
      <c r="M1554" s="27" t="n">
        <f aca="false">SUMIF($S$3:$FQ$3,$E1554+1,$S1554:$FQ1554)/COUNTIF($S$3:$FQ$3,$E1554+1)</f>
        <v>2.24558333333333</v>
      </c>
      <c r="N1554" s="27" t="n">
        <f aca="false">SUMIF($S$3:$FQ$3,$E1554+2,$S1554:$FQ1554)/COUNTIF($S$3:$FQ$3,$E1554+2)</f>
        <v>2.31816666666667</v>
      </c>
      <c r="O1554" s="27" t="n">
        <f aca="false">SUMIF($S$3:$FQ$3,$E1554+3,$S1554:$FQ1554)/COUNTIF($S$3:$FQ$3,$E1554+3)</f>
        <v>2.37441666666667</v>
      </c>
      <c r="P1554" s="27" t="n">
        <f aca="false">SUMIF($S$3:$FQ$3,$E1554+4,$S1554:$FQ1554)/COUNTIF($S$3:$FQ$3,$E1554+4)</f>
        <v>2.43441666666667</v>
      </c>
      <c r="Q1554" s="27" t="n">
        <f aca="false">SUMIF($S$3:$FQ$3,$E1554+5,$S1554:$FQ1554)/COUNTIF($S$3:$FQ$3,$E1554+5)</f>
        <v>2.49941666666667</v>
      </c>
      <c r="R1554" s="28" t="n">
        <v>36224</v>
      </c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30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 t="n">
        <v>1.853</v>
      </c>
      <c r="CP1554" s="29" t="n">
        <v>1.871</v>
      </c>
      <c r="CQ1554" s="29" t="n">
        <v>1.894</v>
      </c>
      <c r="CR1554" s="29" t="n">
        <v>1.917</v>
      </c>
      <c r="CS1554" s="29" t="n">
        <v>1.94</v>
      </c>
      <c r="CT1554" s="29" t="n">
        <v>1.96</v>
      </c>
      <c r="CU1554" s="29" t="n">
        <v>2.005</v>
      </c>
      <c r="CV1554" s="29" t="n">
        <v>2.193</v>
      </c>
      <c r="CW1554" s="29" t="n">
        <v>2.37</v>
      </c>
      <c r="CX1554" s="29" t="n">
        <v>2.437</v>
      </c>
      <c r="CY1554" s="29" t="n">
        <v>2.352</v>
      </c>
      <c r="CZ1554" s="29" t="n">
        <v>2.26</v>
      </c>
      <c r="DA1554" s="29" t="n">
        <v>2.165</v>
      </c>
      <c r="DB1554" s="29" t="n">
        <v>2.14</v>
      </c>
      <c r="DC1554" s="29" t="n">
        <v>2.15</v>
      </c>
      <c r="DD1554" s="29" t="n">
        <v>2.16</v>
      </c>
      <c r="DE1554" s="29" t="n">
        <v>2.164</v>
      </c>
      <c r="DF1554" s="29" t="n">
        <v>2.167</v>
      </c>
      <c r="DG1554" s="29" t="n">
        <v>2.187</v>
      </c>
      <c r="DH1554" s="29" t="n">
        <v>2.315</v>
      </c>
      <c r="DI1554" s="29" t="n">
        <v>2.45</v>
      </c>
      <c r="DJ1554" s="29" t="n">
        <v>2.503</v>
      </c>
      <c r="DK1554" s="29" t="n">
        <v>2.423</v>
      </c>
      <c r="DL1554" s="29" t="n">
        <v>2.333</v>
      </c>
      <c r="DM1554" s="29" t="n">
        <v>2.243</v>
      </c>
      <c r="DN1554" s="29" t="n">
        <v>2.216</v>
      </c>
      <c r="DO1554" s="29" t="n">
        <v>2.226</v>
      </c>
      <c r="DP1554" s="29" t="n">
        <v>2.231</v>
      </c>
      <c r="DQ1554" s="29" t="n">
        <v>2.234</v>
      </c>
      <c r="DR1554" s="29" t="n">
        <v>2.241</v>
      </c>
      <c r="DS1554" s="29" t="n">
        <v>2.261</v>
      </c>
      <c r="DT1554" s="29" t="n">
        <v>2.386</v>
      </c>
      <c r="DU1554" s="29" t="n">
        <v>2.521</v>
      </c>
      <c r="DV1554" s="29" t="n">
        <v>2.569</v>
      </c>
      <c r="DW1554" s="29" t="n">
        <v>2.469</v>
      </c>
      <c r="DX1554" s="29" t="n">
        <v>2.401</v>
      </c>
      <c r="DY1554" s="29" t="n">
        <v>2.298</v>
      </c>
      <c r="DZ1554" s="29" t="n">
        <v>2.271</v>
      </c>
      <c r="EA1554" s="29" t="n">
        <v>2.281</v>
      </c>
      <c r="EB1554" s="29" t="n">
        <v>2.286</v>
      </c>
      <c r="EC1554" s="29" t="n">
        <v>2.289</v>
      </c>
      <c r="ED1554" s="29" t="n">
        <v>2.296</v>
      </c>
      <c r="EE1554" s="29" t="n">
        <v>2.316</v>
      </c>
      <c r="EF1554" s="29" t="n">
        <v>2.441</v>
      </c>
      <c r="EG1554" s="29" t="n">
        <v>2.576</v>
      </c>
      <c r="EH1554" s="29" t="n">
        <v>2.629</v>
      </c>
      <c r="EI1554" s="29" t="n">
        <v>2.529</v>
      </c>
      <c r="EJ1554" s="29" t="n">
        <v>2.461</v>
      </c>
      <c r="EK1554" s="29" t="n">
        <v>2.358</v>
      </c>
      <c r="EL1554" s="29" t="n">
        <v>2.331</v>
      </c>
      <c r="EM1554" s="29" t="n">
        <v>2.341</v>
      </c>
      <c r="EN1554" s="29" t="n">
        <v>2.346</v>
      </c>
      <c r="EO1554" s="29" t="n">
        <v>2.349</v>
      </c>
      <c r="EP1554" s="29" t="n">
        <v>2.356</v>
      </c>
      <c r="EQ1554" s="29" t="n">
        <v>2.376</v>
      </c>
      <c r="ER1554" s="29" t="n">
        <v>2.501</v>
      </c>
      <c r="ES1554" s="29" t="n">
        <v>2.636</v>
      </c>
      <c r="ET1554" s="29" t="n">
        <v>2.694</v>
      </c>
      <c r="EU1554" s="29" t="n">
        <v>2.594</v>
      </c>
      <c r="EV1554" s="29" t="n">
        <v>2.526</v>
      </c>
      <c r="EW1554" s="29" t="n">
        <v>2.423</v>
      </c>
      <c r="EX1554" s="29" t="n">
        <v>2.396</v>
      </c>
      <c r="EY1554" s="29" t="n">
        <v>2.406</v>
      </c>
      <c r="EZ1554" s="29" t="n">
        <v>2.411</v>
      </c>
      <c r="FA1554" s="29" t="n">
        <v>2.414</v>
      </c>
      <c r="FB1554" s="29" t="n">
        <v>2.421</v>
      </c>
      <c r="FC1554" s="29" t="n">
        <v>2.441</v>
      </c>
      <c r="FD1554" s="29" t="n">
        <v>2.566</v>
      </c>
      <c r="FE1554" s="29" t="n">
        <v>2.701</v>
      </c>
      <c r="FF1554" s="29" t="n">
        <v>2.764</v>
      </c>
      <c r="FG1554" s="29" t="n">
        <v>2.664</v>
      </c>
      <c r="FH1554" s="29" t="n">
        <v>2.596</v>
      </c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29"/>
      <c r="GF1554" s="29"/>
      <c r="GG1554" s="29"/>
      <c r="GH1554" s="29"/>
      <c r="GI1554" s="29"/>
      <c r="GJ1554" s="29"/>
      <c r="GK1554" s="29"/>
      <c r="GL1554" s="29"/>
      <c r="GM1554" s="29"/>
      <c r="GN1554" s="29"/>
      <c r="GO1554" s="29"/>
      <c r="GP1554" s="29"/>
      <c r="GQ1554" s="29"/>
      <c r="GR1554" s="0"/>
      <c r="GS1554" s="0"/>
      <c r="GT1554" s="0"/>
      <c r="GU1554" s="0"/>
      <c r="GV1554" s="0"/>
      <c r="GW1554" s="0"/>
      <c r="GX1554" s="0"/>
      <c r="GY1554" s="0"/>
      <c r="GZ1554" s="0"/>
      <c r="HA1554" s="0"/>
      <c r="HB1554" s="0"/>
      <c r="HC1554" s="0"/>
      <c r="HD1554" s="0"/>
      <c r="HE1554" s="0"/>
      <c r="HF1554" s="0"/>
      <c r="HG1554" s="0"/>
      <c r="HH1554" s="0"/>
      <c r="HI1554" s="0"/>
      <c r="HJ1554" s="0"/>
      <c r="HK1554" s="0"/>
      <c r="HL1554" s="0"/>
      <c r="HM1554" s="0"/>
      <c r="HN1554" s="0"/>
      <c r="HO1554" s="0"/>
      <c r="HP1554" s="0"/>
      <c r="HQ1554" s="0"/>
      <c r="HR1554" s="0"/>
      <c r="HS1554" s="0"/>
      <c r="HT1554" s="0"/>
      <c r="HU1554" s="0"/>
      <c r="HV1554" s="0"/>
      <c r="HW1554" s="0"/>
      <c r="HX1554" s="0"/>
      <c r="HY1554" s="0"/>
      <c r="HZ1554" s="0"/>
      <c r="IA1554" s="0"/>
      <c r="IB1554" s="0"/>
      <c r="IC1554" s="0"/>
      <c r="ID1554" s="0"/>
      <c r="IE1554" s="0"/>
      <c r="IF1554" s="0"/>
      <c r="IG1554" s="0"/>
      <c r="IH1554" s="0"/>
      <c r="II1554" s="0"/>
      <c r="IJ1554" s="0"/>
      <c r="IK1554" s="0"/>
      <c r="IL1554" s="0"/>
      <c r="IM1554" s="0"/>
      <c r="IN1554" s="0"/>
      <c r="IO1554" s="0"/>
      <c r="IP1554" s="0"/>
      <c r="IQ1554" s="0"/>
      <c r="IR1554" s="0"/>
      <c r="IS1554" s="0"/>
      <c r="IT1554" s="0"/>
      <c r="IU1554" s="0"/>
      <c r="IV1554" s="0"/>
      <c r="IW1554" s="0"/>
    </row>
    <row r="1555" customFormat="false" ht="12.75" hidden="true" customHeight="false" outlineLevel="0" collapsed="false">
      <c r="A1555" s="0" t="n">
        <f aca="false">WEEKDAY(C1555,2)</f>
        <v>1</v>
      </c>
      <c r="B1555" s="0" t="n">
        <f aca="false">MONTH(C1555)</f>
        <v>3</v>
      </c>
      <c r="C1555" s="23" t="n">
        <v>36227</v>
      </c>
      <c r="D1555" s="0" t="n">
        <f aca="false">MONTH(R1555)</f>
        <v>3</v>
      </c>
      <c r="E1555" s="0" t="n">
        <f aca="false">YEAR(R1555)</f>
        <v>1999</v>
      </c>
      <c r="F1555" s="35" t="n">
        <f aca="false">L1555-K1555</f>
        <v>0.405514285714286</v>
      </c>
      <c r="G1555" s="24" t="n">
        <f aca="false">N1555-M1555</f>
        <v>0.0730833333333334</v>
      </c>
      <c r="H1555" s="24" t="n">
        <f aca="false">O1555-N1555</f>
        <v>0.0562499999999999</v>
      </c>
      <c r="I1555" s="24" t="n">
        <f aca="false">O1555-M1555</f>
        <v>0.129333333333333</v>
      </c>
      <c r="J1555" s="25" t="n">
        <f aca="false">VLOOKUP(C1555,'Nymex hist.'!A:B,2,0)</f>
        <v>1.859</v>
      </c>
      <c r="K1555" s="34" t="n">
        <f aca="false">AVERAGE(CO1555:CU1555)</f>
        <v>1.92328571428571</v>
      </c>
      <c r="L1555" s="34" t="n">
        <f aca="false">AVERAGE(CV1555:CZ1555)</f>
        <v>2.3288</v>
      </c>
      <c r="M1555" s="27" t="n">
        <f aca="false">SUMIF($S$3:$FQ$3,$E1555+1,$S1555:$FQ1555)/COUNTIF($S$3:$FQ$3,$E1555+1)</f>
        <v>2.25508333333333</v>
      </c>
      <c r="N1555" s="27" t="n">
        <f aca="false">SUMIF($S$3:$FQ$3,$E1555+2,$S1555:$FQ1555)/COUNTIF($S$3:$FQ$3,$E1555+2)</f>
        <v>2.32816666666667</v>
      </c>
      <c r="O1555" s="27" t="n">
        <f aca="false">SUMIF($S$3:$FQ$3,$E1555+3,$S1555:$FQ1555)/COUNTIF($S$3:$FQ$3,$E1555+3)</f>
        <v>2.38441666666667</v>
      </c>
      <c r="P1555" s="27" t="n">
        <f aca="false">SUMIF($S$3:$FQ$3,$E1555+4,$S1555:$FQ1555)/COUNTIF($S$3:$FQ$3,$E1555+4)</f>
        <v>2.44441666666667</v>
      </c>
      <c r="Q1555" s="27" t="n">
        <f aca="false">SUMIF($S$3:$FQ$3,$E1555+5,$S1555:$FQ1555)/COUNTIF($S$3:$FQ$3,$E1555+5)</f>
        <v>2.50941666666667</v>
      </c>
      <c r="R1555" s="28" t="n">
        <v>36227</v>
      </c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30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 t="n">
        <v>1.859</v>
      </c>
      <c r="CP1555" s="29" t="n">
        <v>1.875</v>
      </c>
      <c r="CQ1555" s="29" t="n">
        <v>1.897</v>
      </c>
      <c r="CR1555" s="29" t="n">
        <v>1.92</v>
      </c>
      <c r="CS1555" s="29" t="n">
        <v>1.942</v>
      </c>
      <c r="CT1555" s="29" t="n">
        <v>1.962</v>
      </c>
      <c r="CU1555" s="29" t="n">
        <v>2.008</v>
      </c>
      <c r="CV1555" s="29" t="n">
        <v>2.196</v>
      </c>
      <c r="CW1555" s="29" t="n">
        <v>2.375</v>
      </c>
      <c r="CX1555" s="29" t="n">
        <v>2.445</v>
      </c>
      <c r="CY1555" s="29" t="n">
        <v>2.36</v>
      </c>
      <c r="CZ1555" s="29" t="n">
        <v>2.268</v>
      </c>
      <c r="DA1555" s="29" t="n">
        <v>2.175</v>
      </c>
      <c r="DB1555" s="29" t="n">
        <v>2.15</v>
      </c>
      <c r="DC1555" s="29" t="n">
        <v>2.16</v>
      </c>
      <c r="DD1555" s="29" t="n">
        <v>2.17</v>
      </c>
      <c r="DE1555" s="29" t="n">
        <v>2.174</v>
      </c>
      <c r="DF1555" s="29" t="n">
        <v>2.177</v>
      </c>
      <c r="DG1555" s="29" t="n">
        <v>2.197</v>
      </c>
      <c r="DH1555" s="29" t="n">
        <v>2.325</v>
      </c>
      <c r="DI1555" s="29" t="n">
        <v>2.46</v>
      </c>
      <c r="DJ1555" s="29" t="n">
        <v>2.513</v>
      </c>
      <c r="DK1555" s="29" t="n">
        <v>2.433</v>
      </c>
      <c r="DL1555" s="29" t="n">
        <v>2.343</v>
      </c>
      <c r="DM1555" s="29" t="n">
        <v>2.253</v>
      </c>
      <c r="DN1555" s="29" t="n">
        <v>2.226</v>
      </c>
      <c r="DO1555" s="29" t="n">
        <v>2.236</v>
      </c>
      <c r="DP1555" s="29" t="n">
        <v>2.241</v>
      </c>
      <c r="DQ1555" s="29" t="n">
        <v>2.244</v>
      </c>
      <c r="DR1555" s="29" t="n">
        <v>2.251</v>
      </c>
      <c r="DS1555" s="29" t="n">
        <v>2.271</v>
      </c>
      <c r="DT1555" s="29" t="n">
        <v>2.396</v>
      </c>
      <c r="DU1555" s="29" t="n">
        <v>2.531</v>
      </c>
      <c r="DV1555" s="29" t="n">
        <v>2.579</v>
      </c>
      <c r="DW1555" s="29" t="n">
        <v>2.479</v>
      </c>
      <c r="DX1555" s="29" t="n">
        <v>2.411</v>
      </c>
      <c r="DY1555" s="29" t="n">
        <v>2.308</v>
      </c>
      <c r="DZ1555" s="29" t="n">
        <v>2.281</v>
      </c>
      <c r="EA1555" s="29" t="n">
        <v>2.291</v>
      </c>
      <c r="EB1555" s="29" t="n">
        <v>2.296</v>
      </c>
      <c r="EC1555" s="29" t="n">
        <v>2.299</v>
      </c>
      <c r="ED1555" s="29" t="n">
        <v>2.306</v>
      </c>
      <c r="EE1555" s="29" t="n">
        <v>2.326</v>
      </c>
      <c r="EF1555" s="29" t="n">
        <v>2.451</v>
      </c>
      <c r="EG1555" s="29" t="n">
        <v>2.586</v>
      </c>
      <c r="EH1555" s="29" t="n">
        <v>2.639</v>
      </c>
      <c r="EI1555" s="29" t="n">
        <v>2.539</v>
      </c>
      <c r="EJ1555" s="29" t="n">
        <v>2.471</v>
      </c>
      <c r="EK1555" s="29" t="n">
        <v>2.368</v>
      </c>
      <c r="EL1555" s="29" t="n">
        <v>2.341</v>
      </c>
      <c r="EM1555" s="29" t="n">
        <v>2.351</v>
      </c>
      <c r="EN1555" s="29" t="n">
        <v>2.356</v>
      </c>
      <c r="EO1555" s="29" t="n">
        <v>2.359</v>
      </c>
      <c r="EP1555" s="29" t="n">
        <v>2.366</v>
      </c>
      <c r="EQ1555" s="29" t="n">
        <v>2.386</v>
      </c>
      <c r="ER1555" s="29" t="n">
        <v>2.511</v>
      </c>
      <c r="ES1555" s="29" t="n">
        <v>2.646</v>
      </c>
      <c r="ET1555" s="29" t="n">
        <v>2.704</v>
      </c>
      <c r="EU1555" s="29" t="n">
        <v>2.604</v>
      </c>
      <c r="EV1555" s="29" t="n">
        <v>2.536</v>
      </c>
      <c r="EW1555" s="29" t="n">
        <v>2.433</v>
      </c>
      <c r="EX1555" s="29" t="n">
        <v>2.406</v>
      </c>
      <c r="EY1555" s="29" t="n">
        <v>2.416</v>
      </c>
      <c r="EZ1555" s="29" t="n">
        <v>2.421</v>
      </c>
      <c r="FA1555" s="29" t="n">
        <v>2.424</v>
      </c>
      <c r="FB1555" s="29" t="n">
        <v>2.431</v>
      </c>
      <c r="FC1555" s="29" t="n">
        <v>2.451</v>
      </c>
      <c r="FD1555" s="29" t="n">
        <v>2.576</v>
      </c>
      <c r="FE1555" s="29" t="n">
        <v>2.711</v>
      </c>
      <c r="FF1555" s="29" t="n">
        <v>2.774</v>
      </c>
      <c r="FG1555" s="29" t="n">
        <v>2.674</v>
      </c>
      <c r="FH1555" s="29" t="n">
        <v>2.606</v>
      </c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29"/>
      <c r="GF1555" s="29"/>
      <c r="GG1555" s="29"/>
      <c r="GH1555" s="29"/>
      <c r="GI1555" s="29"/>
      <c r="GJ1555" s="29"/>
      <c r="GK1555" s="29"/>
      <c r="GL1555" s="29"/>
      <c r="GM1555" s="29"/>
      <c r="GN1555" s="29"/>
      <c r="GO1555" s="29"/>
      <c r="GP1555" s="29"/>
      <c r="GQ1555" s="29"/>
      <c r="GR1555" s="0"/>
      <c r="GS1555" s="0"/>
      <c r="GT1555" s="0"/>
      <c r="GU1555" s="0"/>
      <c r="GV1555" s="0"/>
      <c r="GW1555" s="0"/>
      <c r="GX1555" s="0"/>
      <c r="GY1555" s="0"/>
      <c r="GZ1555" s="0"/>
      <c r="HA1555" s="0"/>
      <c r="HB1555" s="0"/>
      <c r="HC1555" s="0"/>
      <c r="HD1555" s="0"/>
      <c r="HE1555" s="0"/>
      <c r="HF1555" s="0"/>
      <c r="HG1555" s="0"/>
      <c r="HH1555" s="0"/>
      <c r="HI1555" s="0"/>
      <c r="HJ1555" s="0"/>
      <c r="HK1555" s="0"/>
      <c r="HL1555" s="0"/>
      <c r="HM1555" s="0"/>
      <c r="HN1555" s="0"/>
      <c r="HO1555" s="0"/>
      <c r="HP1555" s="0"/>
      <c r="HQ1555" s="0"/>
      <c r="HR1555" s="0"/>
      <c r="HS1555" s="0"/>
      <c r="HT1555" s="0"/>
      <c r="HU1555" s="0"/>
      <c r="HV1555" s="0"/>
      <c r="HW1555" s="0"/>
      <c r="HX1555" s="0"/>
      <c r="HY1555" s="0"/>
      <c r="HZ1555" s="0"/>
      <c r="IA1555" s="0"/>
      <c r="IB1555" s="0"/>
      <c r="IC1555" s="0"/>
      <c r="ID1555" s="0"/>
      <c r="IE1555" s="0"/>
      <c r="IF1555" s="0"/>
      <c r="IG1555" s="0"/>
      <c r="IH1555" s="0"/>
      <c r="II1555" s="0"/>
      <c r="IJ1555" s="0"/>
      <c r="IK1555" s="0"/>
      <c r="IL1555" s="0"/>
      <c r="IM1555" s="0"/>
      <c r="IN1555" s="0"/>
      <c r="IO1555" s="0"/>
      <c r="IP1555" s="0"/>
      <c r="IQ1555" s="0"/>
      <c r="IR1555" s="0"/>
      <c r="IS1555" s="0"/>
      <c r="IT1555" s="0"/>
      <c r="IU1555" s="0"/>
      <c r="IV1555" s="0"/>
      <c r="IW1555" s="0"/>
    </row>
    <row r="1556" customFormat="false" ht="12.75" hidden="true" customHeight="false" outlineLevel="0" collapsed="false">
      <c r="A1556" s="0" t="n">
        <f aca="false">WEEKDAY(C1556,2)</f>
        <v>2</v>
      </c>
      <c r="B1556" s="0" t="n">
        <f aca="false">MONTH(C1556)</f>
        <v>3</v>
      </c>
      <c r="C1556" s="23" t="n">
        <v>36228</v>
      </c>
      <c r="D1556" s="0" t="n">
        <f aca="false">MONTH(R1556)</f>
        <v>3</v>
      </c>
      <c r="E1556" s="0" t="n">
        <f aca="false">YEAR(R1556)</f>
        <v>1999</v>
      </c>
      <c r="F1556" s="35" t="n">
        <f aca="false">L1556-K1556</f>
        <v>0.379114285714286</v>
      </c>
      <c r="G1556" s="24" t="n">
        <f aca="false">N1556-M1556</f>
        <v>0.0724166666666668</v>
      </c>
      <c r="H1556" s="24" t="n">
        <f aca="false">O1556-N1556</f>
        <v>0.0562499999999999</v>
      </c>
      <c r="I1556" s="24" t="n">
        <f aca="false">O1556-M1556</f>
        <v>0.128666666666667</v>
      </c>
      <c r="J1556" s="25" t="n">
        <f aca="false">VLOOKUP(C1556,'Nymex hist.'!A:B,2,0)</f>
        <v>1.928</v>
      </c>
      <c r="K1556" s="34" t="n">
        <f aca="false">AVERAGE(CO1556:CU1556)</f>
        <v>1.97228571428571</v>
      </c>
      <c r="L1556" s="34" t="n">
        <f aca="false">AVERAGE(CV1556:CZ1556)</f>
        <v>2.3514</v>
      </c>
      <c r="M1556" s="27" t="n">
        <f aca="false">SUMIF($S$3:$FQ$3,$E1556+1,$S1556:$FQ1556)/COUNTIF($S$3:$FQ$3,$E1556+1)</f>
        <v>2.27575</v>
      </c>
      <c r="N1556" s="27" t="n">
        <f aca="false">SUMIF($S$3:$FQ$3,$E1556+2,$S1556:$FQ1556)/COUNTIF($S$3:$FQ$3,$E1556+2)</f>
        <v>2.34816666666667</v>
      </c>
      <c r="O1556" s="27" t="n">
        <f aca="false">SUMIF($S$3:$FQ$3,$E1556+3,$S1556:$FQ1556)/COUNTIF($S$3:$FQ$3,$E1556+3)</f>
        <v>2.40441666666667</v>
      </c>
      <c r="P1556" s="27" t="n">
        <f aca="false">SUMIF($S$3:$FQ$3,$E1556+4,$S1556:$FQ1556)/COUNTIF($S$3:$FQ$3,$E1556+4)</f>
        <v>2.46441666666667</v>
      </c>
      <c r="Q1556" s="27" t="n">
        <f aca="false">SUMIF($S$3:$FQ$3,$E1556+5,$S1556:$FQ1556)/COUNTIF($S$3:$FQ$3,$E1556+5)</f>
        <v>2.52941666666667</v>
      </c>
      <c r="R1556" s="28" t="n">
        <v>36228</v>
      </c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30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 t="n">
        <v>1.928</v>
      </c>
      <c r="CP1556" s="29" t="n">
        <v>1.946</v>
      </c>
      <c r="CQ1556" s="29" t="n">
        <v>1.958</v>
      </c>
      <c r="CR1556" s="29" t="n">
        <v>1.97</v>
      </c>
      <c r="CS1556" s="29" t="n">
        <v>1.982</v>
      </c>
      <c r="CT1556" s="29" t="n">
        <v>1.993</v>
      </c>
      <c r="CU1556" s="29" t="n">
        <v>2.029</v>
      </c>
      <c r="CV1556" s="29" t="n">
        <v>2.219</v>
      </c>
      <c r="CW1556" s="29" t="n">
        <v>2.399</v>
      </c>
      <c r="CX1556" s="29" t="n">
        <v>2.469</v>
      </c>
      <c r="CY1556" s="29" t="n">
        <v>2.38</v>
      </c>
      <c r="CZ1556" s="29" t="n">
        <v>2.29</v>
      </c>
      <c r="DA1556" s="29" t="n">
        <v>2.197</v>
      </c>
      <c r="DB1556" s="29" t="n">
        <v>2.17</v>
      </c>
      <c r="DC1556" s="29" t="n">
        <v>2.18</v>
      </c>
      <c r="DD1556" s="29" t="n">
        <v>2.19</v>
      </c>
      <c r="DE1556" s="29" t="n">
        <v>2.194</v>
      </c>
      <c r="DF1556" s="29" t="n">
        <v>2.197</v>
      </c>
      <c r="DG1556" s="29" t="n">
        <v>2.217</v>
      </c>
      <c r="DH1556" s="29" t="n">
        <v>2.345</v>
      </c>
      <c r="DI1556" s="29" t="n">
        <v>2.48</v>
      </c>
      <c r="DJ1556" s="29" t="n">
        <v>2.533</v>
      </c>
      <c r="DK1556" s="29" t="n">
        <v>2.453</v>
      </c>
      <c r="DL1556" s="29" t="n">
        <v>2.363</v>
      </c>
      <c r="DM1556" s="29" t="n">
        <v>2.273</v>
      </c>
      <c r="DN1556" s="29" t="n">
        <v>2.246</v>
      </c>
      <c r="DO1556" s="29" t="n">
        <v>2.256</v>
      </c>
      <c r="DP1556" s="29" t="n">
        <v>2.261</v>
      </c>
      <c r="DQ1556" s="29" t="n">
        <v>2.264</v>
      </c>
      <c r="DR1556" s="29" t="n">
        <v>2.271</v>
      </c>
      <c r="DS1556" s="29" t="n">
        <v>2.291</v>
      </c>
      <c r="DT1556" s="29" t="n">
        <v>2.416</v>
      </c>
      <c r="DU1556" s="29" t="n">
        <v>2.551</v>
      </c>
      <c r="DV1556" s="29" t="n">
        <v>2.599</v>
      </c>
      <c r="DW1556" s="29" t="n">
        <v>2.499</v>
      </c>
      <c r="DX1556" s="29" t="n">
        <v>2.431</v>
      </c>
      <c r="DY1556" s="29" t="n">
        <v>2.328</v>
      </c>
      <c r="DZ1556" s="29" t="n">
        <v>2.301</v>
      </c>
      <c r="EA1556" s="29" t="n">
        <v>2.311</v>
      </c>
      <c r="EB1556" s="29" t="n">
        <v>2.316</v>
      </c>
      <c r="EC1556" s="29" t="n">
        <v>2.319</v>
      </c>
      <c r="ED1556" s="29" t="n">
        <v>2.326</v>
      </c>
      <c r="EE1556" s="29" t="n">
        <v>2.346</v>
      </c>
      <c r="EF1556" s="29" t="n">
        <v>2.471</v>
      </c>
      <c r="EG1556" s="29" t="n">
        <v>2.606</v>
      </c>
      <c r="EH1556" s="29" t="n">
        <v>2.659</v>
      </c>
      <c r="EI1556" s="29" t="n">
        <v>2.559</v>
      </c>
      <c r="EJ1556" s="29" t="n">
        <v>2.491</v>
      </c>
      <c r="EK1556" s="29" t="n">
        <v>2.388</v>
      </c>
      <c r="EL1556" s="29" t="n">
        <v>2.361</v>
      </c>
      <c r="EM1556" s="29" t="n">
        <v>2.371</v>
      </c>
      <c r="EN1556" s="29" t="n">
        <v>2.376</v>
      </c>
      <c r="EO1556" s="29" t="n">
        <v>2.379</v>
      </c>
      <c r="EP1556" s="29" t="n">
        <v>2.386</v>
      </c>
      <c r="EQ1556" s="29" t="n">
        <v>2.406</v>
      </c>
      <c r="ER1556" s="29" t="n">
        <v>2.531</v>
      </c>
      <c r="ES1556" s="29" t="n">
        <v>2.666</v>
      </c>
      <c r="ET1556" s="29" t="n">
        <v>2.724</v>
      </c>
      <c r="EU1556" s="29" t="n">
        <v>2.624</v>
      </c>
      <c r="EV1556" s="29" t="n">
        <v>2.556</v>
      </c>
      <c r="EW1556" s="29" t="n">
        <v>2.453</v>
      </c>
      <c r="EX1556" s="29" t="n">
        <v>2.426</v>
      </c>
      <c r="EY1556" s="29" t="n">
        <v>2.436</v>
      </c>
      <c r="EZ1556" s="29" t="n">
        <v>2.441</v>
      </c>
      <c r="FA1556" s="29" t="n">
        <v>2.444</v>
      </c>
      <c r="FB1556" s="29" t="n">
        <v>2.451</v>
      </c>
      <c r="FC1556" s="29" t="n">
        <v>2.471</v>
      </c>
      <c r="FD1556" s="29" t="n">
        <v>2.596</v>
      </c>
      <c r="FE1556" s="29" t="n">
        <v>2.731</v>
      </c>
      <c r="FF1556" s="29" t="n">
        <v>2.794</v>
      </c>
      <c r="FG1556" s="29" t="n">
        <v>2.694</v>
      </c>
      <c r="FH1556" s="29" t="n">
        <v>2.626</v>
      </c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29"/>
      <c r="GF1556" s="29"/>
      <c r="GG1556" s="29"/>
      <c r="GH1556" s="29"/>
      <c r="GI1556" s="29"/>
      <c r="GJ1556" s="29"/>
      <c r="GK1556" s="29"/>
      <c r="GL1556" s="29"/>
      <c r="GM1556" s="29"/>
      <c r="GN1556" s="29"/>
      <c r="GO1556" s="29"/>
      <c r="GP1556" s="29"/>
      <c r="GQ1556" s="29"/>
      <c r="GR1556" s="0"/>
      <c r="GS1556" s="0"/>
      <c r="GT1556" s="0"/>
      <c r="GU1556" s="0"/>
      <c r="GV1556" s="0"/>
      <c r="GW1556" s="0"/>
      <c r="GX1556" s="0"/>
      <c r="GY1556" s="0"/>
      <c r="GZ1556" s="0"/>
      <c r="HA1556" s="0"/>
      <c r="HB1556" s="0"/>
      <c r="HC1556" s="0"/>
      <c r="HD1556" s="0"/>
      <c r="HE1556" s="0"/>
      <c r="HF1556" s="0"/>
      <c r="HG1556" s="0"/>
      <c r="HH1556" s="0"/>
      <c r="HI1556" s="0"/>
      <c r="HJ1556" s="0"/>
      <c r="HK1556" s="0"/>
      <c r="HL1556" s="0"/>
      <c r="HM1556" s="0"/>
      <c r="HN1556" s="0"/>
      <c r="HO1556" s="0"/>
      <c r="HP1556" s="0"/>
      <c r="HQ1556" s="0"/>
      <c r="HR1556" s="0"/>
      <c r="HS1556" s="0"/>
      <c r="HT1556" s="0"/>
      <c r="HU1556" s="0"/>
      <c r="HV1556" s="0"/>
      <c r="HW1556" s="0"/>
      <c r="HX1556" s="0"/>
      <c r="HY1556" s="0"/>
      <c r="HZ1556" s="0"/>
      <c r="IA1556" s="0"/>
      <c r="IB1556" s="0"/>
      <c r="IC1556" s="0"/>
      <c r="ID1556" s="0"/>
      <c r="IE1556" s="0"/>
      <c r="IF1556" s="0"/>
      <c r="IG1556" s="0"/>
      <c r="IH1556" s="0"/>
      <c r="II1556" s="0"/>
      <c r="IJ1556" s="0"/>
      <c r="IK1556" s="0"/>
      <c r="IL1556" s="0"/>
      <c r="IM1556" s="0"/>
      <c r="IN1556" s="0"/>
      <c r="IO1556" s="0"/>
      <c r="IP1556" s="0"/>
      <c r="IQ1556" s="0"/>
      <c r="IR1556" s="0"/>
      <c r="IS1556" s="0"/>
      <c r="IT1556" s="0"/>
      <c r="IU1556" s="0"/>
      <c r="IV1556" s="0"/>
      <c r="IW1556" s="0"/>
    </row>
    <row r="1557" customFormat="false" ht="12.75" hidden="true" customHeight="false" outlineLevel="0" collapsed="false">
      <c r="A1557" s="0" t="n">
        <f aca="false">WEEKDAY(C1557,2)</f>
        <v>3</v>
      </c>
      <c r="B1557" s="0" t="n">
        <f aca="false">MONTH(C1557)</f>
        <v>3</v>
      </c>
      <c r="C1557" s="23" t="n">
        <v>36229</v>
      </c>
      <c r="D1557" s="0" t="n">
        <f aca="false">MONTH(R1557)</f>
        <v>3</v>
      </c>
      <c r="E1557" s="0" t="n">
        <f aca="false">YEAR(R1557)</f>
        <v>1999</v>
      </c>
      <c r="F1557" s="35" t="n">
        <f aca="false">L1557-K1557</f>
        <v>0.376742857142858</v>
      </c>
      <c r="G1557" s="24" t="n">
        <f aca="false">N1557-M1557</f>
        <v>0.0775833333333331</v>
      </c>
      <c r="H1557" s="24" t="n">
        <f aca="false">O1557-N1557</f>
        <v>0.056916666666667</v>
      </c>
      <c r="I1557" s="24" t="n">
        <f aca="false">O1557-M1557</f>
        <v>0.1345</v>
      </c>
      <c r="J1557" s="25" t="n">
        <f aca="false">VLOOKUP(C1557,'Nymex hist.'!A:B,2,0)</f>
        <v>1.941</v>
      </c>
      <c r="K1557" s="34" t="n">
        <f aca="false">AVERAGE(CO1557:CU1557)</f>
        <v>1.99285714285714</v>
      </c>
      <c r="L1557" s="34" t="n">
        <f aca="false">AVERAGE(CV1557:CZ1557)</f>
        <v>2.3696</v>
      </c>
      <c r="M1557" s="27" t="n">
        <f aca="false">SUMIF($S$3:$FQ$3,$E1557+1,$S1557:$FQ1557)/COUNTIF($S$3:$FQ$3,$E1557+1)</f>
        <v>2.29191666666667</v>
      </c>
      <c r="N1557" s="27" t="n">
        <f aca="false">SUMIF($S$3:$FQ$3,$E1557+2,$S1557:$FQ1557)/COUNTIF($S$3:$FQ$3,$E1557+2)</f>
        <v>2.3695</v>
      </c>
      <c r="O1557" s="27" t="n">
        <f aca="false">SUMIF($S$3:$FQ$3,$E1557+3,$S1557:$FQ1557)/COUNTIF($S$3:$FQ$3,$E1557+3)</f>
        <v>2.42641666666667</v>
      </c>
      <c r="P1557" s="27" t="n">
        <f aca="false">SUMIF($S$3:$FQ$3,$E1557+4,$S1557:$FQ1557)/COUNTIF($S$3:$FQ$3,$E1557+4)</f>
        <v>2.48641666666667</v>
      </c>
      <c r="Q1557" s="27" t="n">
        <f aca="false">SUMIF($S$3:$FQ$3,$E1557+5,$S1557:$FQ1557)/COUNTIF($S$3:$FQ$3,$E1557+5)</f>
        <v>2.55141666666667</v>
      </c>
      <c r="R1557" s="28" t="n">
        <v>36229</v>
      </c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30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 t="n">
        <v>1.941</v>
      </c>
      <c r="CP1557" s="29" t="n">
        <v>1.964</v>
      </c>
      <c r="CQ1557" s="29" t="n">
        <v>1.979</v>
      </c>
      <c r="CR1557" s="29" t="n">
        <v>1.994</v>
      </c>
      <c r="CS1557" s="29" t="n">
        <v>2.006</v>
      </c>
      <c r="CT1557" s="29" t="n">
        <v>2.018</v>
      </c>
      <c r="CU1557" s="29" t="n">
        <v>2.048</v>
      </c>
      <c r="CV1557" s="29" t="n">
        <v>2.238</v>
      </c>
      <c r="CW1557" s="29" t="n">
        <v>2.418</v>
      </c>
      <c r="CX1557" s="29" t="n">
        <v>2.488</v>
      </c>
      <c r="CY1557" s="29" t="n">
        <v>2.398</v>
      </c>
      <c r="CZ1557" s="29" t="n">
        <v>2.306</v>
      </c>
      <c r="DA1557" s="29" t="n">
        <v>2.213</v>
      </c>
      <c r="DB1557" s="29" t="n">
        <v>2.183</v>
      </c>
      <c r="DC1557" s="29" t="n">
        <v>2.193</v>
      </c>
      <c r="DD1557" s="29" t="n">
        <v>2.203</v>
      </c>
      <c r="DE1557" s="29" t="n">
        <v>2.209</v>
      </c>
      <c r="DF1557" s="29" t="n">
        <v>2.213</v>
      </c>
      <c r="DG1557" s="29" t="n">
        <v>2.233</v>
      </c>
      <c r="DH1557" s="29" t="n">
        <v>2.363</v>
      </c>
      <c r="DI1557" s="29" t="n">
        <v>2.501</v>
      </c>
      <c r="DJ1557" s="29" t="n">
        <v>2.557</v>
      </c>
      <c r="DK1557" s="29" t="n">
        <v>2.476</v>
      </c>
      <c r="DL1557" s="29" t="n">
        <v>2.386</v>
      </c>
      <c r="DM1557" s="29" t="n">
        <v>2.294</v>
      </c>
      <c r="DN1557" s="29" t="n">
        <v>2.264</v>
      </c>
      <c r="DO1557" s="29" t="n">
        <v>2.274</v>
      </c>
      <c r="DP1557" s="29" t="n">
        <v>2.279</v>
      </c>
      <c r="DQ1557" s="29" t="n">
        <v>2.284</v>
      </c>
      <c r="DR1557" s="29" t="n">
        <v>2.292</v>
      </c>
      <c r="DS1557" s="29" t="n">
        <v>2.312</v>
      </c>
      <c r="DT1557" s="29" t="n">
        <v>2.439</v>
      </c>
      <c r="DU1557" s="29" t="n">
        <v>2.577</v>
      </c>
      <c r="DV1557" s="29" t="n">
        <v>2.625</v>
      </c>
      <c r="DW1557" s="29" t="n">
        <v>2.525</v>
      </c>
      <c r="DX1557" s="29" t="n">
        <v>2.457</v>
      </c>
      <c r="DY1557" s="29" t="n">
        <v>2.349</v>
      </c>
      <c r="DZ1557" s="29" t="n">
        <v>2.319</v>
      </c>
      <c r="EA1557" s="29" t="n">
        <v>2.329</v>
      </c>
      <c r="EB1557" s="29" t="n">
        <v>2.334</v>
      </c>
      <c r="EC1557" s="29" t="n">
        <v>2.339</v>
      </c>
      <c r="ED1557" s="29" t="n">
        <v>2.347</v>
      </c>
      <c r="EE1557" s="29" t="n">
        <v>2.367</v>
      </c>
      <c r="EF1557" s="29" t="n">
        <v>2.494</v>
      </c>
      <c r="EG1557" s="29" t="n">
        <v>2.632</v>
      </c>
      <c r="EH1557" s="29" t="n">
        <v>2.685</v>
      </c>
      <c r="EI1557" s="29" t="n">
        <v>2.585</v>
      </c>
      <c r="EJ1557" s="29" t="n">
        <v>2.517</v>
      </c>
      <c r="EK1557" s="29" t="n">
        <v>2.409</v>
      </c>
      <c r="EL1557" s="29" t="n">
        <v>2.379</v>
      </c>
      <c r="EM1557" s="29" t="n">
        <v>2.389</v>
      </c>
      <c r="EN1557" s="29" t="n">
        <v>2.394</v>
      </c>
      <c r="EO1557" s="29" t="n">
        <v>2.399</v>
      </c>
      <c r="EP1557" s="29" t="n">
        <v>2.407</v>
      </c>
      <c r="EQ1557" s="29" t="n">
        <v>2.427</v>
      </c>
      <c r="ER1557" s="29" t="n">
        <v>2.554</v>
      </c>
      <c r="ES1557" s="29" t="n">
        <v>2.692</v>
      </c>
      <c r="ET1557" s="29" t="n">
        <v>2.75</v>
      </c>
      <c r="EU1557" s="29" t="n">
        <v>2.65</v>
      </c>
      <c r="EV1557" s="29" t="n">
        <v>2.582</v>
      </c>
      <c r="EW1557" s="29" t="n">
        <v>2.474</v>
      </c>
      <c r="EX1557" s="29" t="n">
        <v>2.444</v>
      </c>
      <c r="EY1557" s="29" t="n">
        <v>2.454</v>
      </c>
      <c r="EZ1557" s="29" t="n">
        <v>2.459</v>
      </c>
      <c r="FA1557" s="29" t="n">
        <v>2.464</v>
      </c>
      <c r="FB1557" s="29" t="n">
        <v>2.472</v>
      </c>
      <c r="FC1557" s="29" t="n">
        <v>2.492</v>
      </c>
      <c r="FD1557" s="29" t="n">
        <v>2.619</v>
      </c>
      <c r="FE1557" s="29" t="n">
        <v>2.757</v>
      </c>
      <c r="FF1557" s="29" t="n">
        <v>2.82</v>
      </c>
      <c r="FG1557" s="29" t="n">
        <v>2.72</v>
      </c>
      <c r="FH1557" s="29" t="n">
        <v>2.652</v>
      </c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29"/>
      <c r="GF1557" s="29"/>
      <c r="GG1557" s="29"/>
      <c r="GH1557" s="29"/>
      <c r="GI1557" s="29"/>
      <c r="GJ1557" s="29"/>
      <c r="GK1557" s="29"/>
      <c r="GL1557" s="29"/>
      <c r="GM1557" s="29"/>
      <c r="GN1557" s="29"/>
      <c r="GO1557" s="29"/>
      <c r="GP1557" s="29"/>
      <c r="GQ1557" s="29"/>
      <c r="GR1557" s="0"/>
      <c r="GS1557" s="0"/>
      <c r="GT1557" s="0"/>
      <c r="GU1557" s="0"/>
      <c r="GV1557" s="0"/>
      <c r="GW1557" s="0"/>
      <c r="GX1557" s="0"/>
      <c r="GY1557" s="0"/>
      <c r="GZ1557" s="0"/>
      <c r="HA1557" s="0"/>
      <c r="HB1557" s="0"/>
      <c r="HC1557" s="0"/>
      <c r="HD1557" s="0"/>
      <c r="HE1557" s="0"/>
      <c r="HF1557" s="0"/>
      <c r="HG1557" s="0"/>
      <c r="HH1557" s="0"/>
      <c r="HI1557" s="0"/>
      <c r="HJ1557" s="0"/>
      <c r="HK1557" s="0"/>
      <c r="HL1557" s="0"/>
      <c r="HM1557" s="0"/>
      <c r="HN1557" s="0"/>
      <c r="HO1557" s="0"/>
      <c r="HP1557" s="0"/>
      <c r="HQ1557" s="0"/>
      <c r="HR1557" s="0"/>
      <c r="HS1557" s="0"/>
      <c r="HT1557" s="0"/>
      <c r="HU1557" s="0"/>
      <c r="HV1557" s="0"/>
      <c r="HW1557" s="0"/>
      <c r="HX1557" s="0"/>
      <c r="HY1557" s="0"/>
      <c r="HZ1557" s="0"/>
      <c r="IA1557" s="0"/>
      <c r="IB1557" s="0"/>
      <c r="IC1557" s="0"/>
      <c r="ID1557" s="0"/>
      <c r="IE1557" s="0"/>
      <c r="IF1557" s="0"/>
      <c r="IG1557" s="0"/>
      <c r="IH1557" s="0"/>
      <c r="II1557" s="0"/>
      <c r="IJ1557" s="0"/>
      <c r="IK1557" s="0"/>
      <c r="IL1557" s="0"/>
      <c r="IM1557" s="0"/>
      <c r="IN1557" s="0"/>
      <c r="IO1557" s="0"/>
      <c r="IP1557" s="0"/>
      <c r="IQ1557" s="0"/>
      <c r="IR1557" s="0"/>
      <c r="IS1557" s="0"/>
      <c r="IT1557" s="0"/>
      <c r="IU1557" s="0"/>
      <c r="IV1557" s="0"/>
      <c r="IW1557" s="0"/>
    </row>
    <row r="1558" customFormat="false" ht="12.75" hidden="false" customHeight="false" outlineLevel="0" collapsed="false">
      <c r="A1558" s="1" t="n">
        <f aca="false">WEEKDAY(C1558,2)</f>
        <v>4</v>
      </c>
      <c r="B1558" s="1" t="n">
        <f aca="false">MONTH(C1558)</f>
        <v>3</v>
      </c>
      <c r="C1558" s="23" t="n">
        <v>36230</v>
      </c>
      <c r="D1558" s="0" t="n">
        <f aca="false">MONTH(R1558)</f>
        <v>3</v>
      </c>
      <c r="E1558" s="0" t="n">
        <f aca="false">YEAR(R1558)</f>
        <v>1999</v>
      </c>
      <c r="F1558" s="3" t="n">
        <f aca="false">L1558-K1558</f>
        <v>0.409485714285714</v>
      </c>
      <c r="G1558" s="3" t="n">
        <f aca="false">N1558-M1558</f>
        <v>0.0985833333333339</v>
      </c>
      <c r="H1558" s="3" t="n">
        <f aca="false">O1558-N1558</f>
        <v>0.0631666666666666</v>
      </c>
      <c r="I1558" s="3" t="n">
        <f aca="false">O1558-M1558</f>
        <v>0.161750000000001</v>
      </c>
      <c r="J1558" s="4" t="n">
        <f aca="false">VLOOKUP(C1558,'Nymex hist.'!A:B,2,0)</f>
        <v>1.82</v>
      </c>
      <c r="K1558" s="4" t="n">
        <f aca="false">AVERAGE(CO1558:CU1558)</f>
        <v>1.89671428571429</v>
      </c>
      <c r="L1558" s="4" t="n">
        <f aca="false">AVERAGE(CV1558:CZ1558)</f>
        <v>2.3062</v>
      </c>
      <c r="M1558" s="4" t="n">
        <f aca="false">SUMIF($S$3:$FQ$3,$E1558+1,$S1558:$FQ1558)/COUNTIF($S$3:$FQ$3,$E1558+1)</f>
        <v>2.24425</v>
      </c>
      <c r="N1558" s="4" t="n">
        <f aca="false">SUMIF($S$3:$FQ$3,$E1558+2,$S1558:$FQ1558)/COUNTIF($S$3:$FQ$3,$E1558+2)</f>
        <v>2.34283333333333</v>
      </c>
      <c r="O1558" s="4" t="n">
        <f aca="false">SUMIF($S$3:$FQ$3,$E1558+3,$S1558:$FQ1558)/COUNTIF($S$3:$FQ$3,$E1558+3)</f>
        <v>2.406</v>
      </c>
      <c r="P1558" s="4" t="n">
        <f aca="false">SUMIF($S$3:$FQ$3,$E1558+4,$S1558:$FQ1558)/COUNTIF($S$3:$FQ$3,$E1558+4)</f>
        <v>2.471</v>
      </c>
      <c r="Q1558" s="4" t="n">
        <f aca="false">SUMIF($S$3:$FQ$3,$E1558+5,$S1558:$FQ1558)/COUNTIF($S$3:$FQ$3,$E1558+5)</f>
        <v>2.536</v>
      </c>
      <c r="R1558" s="21" t="n">
        <v>36230</v>
      </c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7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  <c r="BT1558" s="32"/>
      <c r="BU1558" s="32"/>
      <c r="BV1558" s="32"/>
      <c r="BW1558" s="32"/>
      <c r="BX1558" s="32"/>
      <c r="BY1558" s="32"/>
      <c r="BZ1558" s="32"/>
      <c r="CA1558" s="32"/>
      <c r="CB1558" s="32"/>
      <c r="CC1558" s="32"/>
      <c r="CD1558" s="32"/>
      <c r="CE1558" s="32"/>
      <c r="CF1558" s="32"/>
      <c r="CG1558" s="32"/>
      <c r="CH1558" s="32"/>
      <c r="CI1558" s="32"/>
      <c r="CJ1558" s="32"/>
      <c r="CK1558" s="32"/>
      <c r="CL1558" s="32"/>
      <c r="CM1558" s="32"/>
      <c r="CN1558" s="32"/>
      <c r="CO1558" s="32" t="n">
        <v>1.82</v>
      </c>
      <c r="CP1558" s="32" t="n">
        <v>1.851</v>
      </c>
      <c r="CQ1558" s="32" t="n">
        <v>1.876</v>
      </c>
      <c r="CR1558" s="32" t="n">
        <v>1.898</v>
      </c>
      <c r="CS1558" s="32" t="n">
        <v>1.918</v>
      </c>
      <c r="CT1558" s="32" t="n">
        <v>1.938</v>
      </c>
      <c r="CU1558" s="32" t="n">
        <v>1.976</v>
      </c>
      <c r="CV1558" s="32" t="n">
        <v>2.168</v>
      </c>
      <c r="CW1558" s="32" t="n">
        <v>2.348</v>
      </c>
      <c r="CX1558" s="32" t="n">
        <v>2.425</v>
      </c>
      <c r="CY1558" s="32" t="n">
        <v>2.34</v>
      </c>
      <c r="CZ1558" s="32" t="n">
        <v>2.25</v>
      </c>
      <c r="DA1558" s="32" t="n">
        <v>2.16</v>
      </c>
      <c r="DB1558" s="32" t="n">
        <v>2.13</v>
      </c>
      <c r="DC1558" s="32" t="n">
        <v>2.143</v>
      </c>
      <c r="DD1558" s="32" t="n">
        <v>2.155</v>
      </c>
      <c r="DE1558" s="32" t="n">
        <v>2.165</v>
      </c>
      <c r="DF1558" s="32" t="n">
        <v>2.17</v>
      </c>
      <c r="DG1558" s="32" t="n">
        <v>2.195</v>
      </c>
      <c r="DH1558" s="32" t="n">
        <v>2.33</v>
      </c>
      <c r="DI1558" s="32" t="n">
        <v>2.468</v>
      </c>
      <c r="DJ1558" s="32" t="n">
        <v>2.524</v>
      </c>
      <c r="DK1558" s="32" t="n">
        <v>2.446</v>
      </c>
      <c r="DL1558" s="32" t="n">
        <v>2.358</v>
      </c>
      <c r="DM1558" s="32" t="n">
        <v>2.266</v>
      </c>
      <c r="DN1558" s="32" t="n">
        <v>2.236</v>
      </c>
      <c r="DO1558" s="32" t="n">
        <v>2.248</v>
      </c>
      <c r="DP1558" s="32" t="n">
        <v>2.253</v>
      </c>
      <c r="DQ1558" s="32" t="n">
        <v>2.258</v>
      </c>
      <c r="DR1558" s="32" t="n">
        <v>2.266</v>
      </c>
      <c r="DS1558" s="32" t="n">
        <v>2.289</v>
      </c>
      <c r="DT1558" s="32" t="n">
        <v>2.416</v>
      </c>
      <c r="DU1558" s="32" t="n">
        <v>2.554</v>
      </c>
      <c r="DV1558" s="32" t="n">
        <v>2.602</v>
      </c>
      <c r="DW1558" s="32" t="n">
        <v>2.506</v>
      </c>
      <c r="DX1558" s="32" t="n">
        <v>2.438</v>
      </c>
      <c r="DY1558" s="32" t="n">
        <v>2.326</v>
      </c>
      <c r="DZ1558" s="32" t="n">
        <v>2.296</v>
      </c>
      <c r="EA1558" s="32" t="n">
        <v>2.308</v>
      </c>
      <c r="EB1558" s="32" t="n">
        <v>2.313</v>
      </c>
      <c r="EC1558" s="32" t="n">
        <v>2.318</v>
      </c>
      <c r="ED1558" s="32" t="n">
        <v>2.326</v>
      </c>
      <c r="EE1558" s="32" t="n">
        <v>2.349</v>
      </c>
      <c r="EF1558" s="32" t="n">
        <v>2.476</v>
      </c>
      <c r="EG1558" s="32" t="n">
        <v>2.614</v>
      </c>
      <c r="EH1558" s="32" t="n">
        <v>2.667</v>
      </c>
      <c r="EI1558" s="32" t="n">
        <v>2.571</v>
      </c>
      <c r="EJ1558" s="32" t="n">
        <v>2.503</v>
      </c>
      <c r="EK1558" s="32" t="n">
        <v>2.391</v>
      </c>
      <c r="EL1558" s="32" t="n">
        <v>2.361</v>
      </c>
      <c r="EM1558" s="32" t="n">
        <v>2.373</v>
      </c>
      <c r="EN1558" s="32" t="n">
        <v>2.378</v>
      </c>
      <c r="EO1558" s="32" t="n">
        <v>2.383</v>
      </c>
      <c r="EP1558" s="32" t="n">
        <v>2.391</v>
      </c>
      <c r="EQ1558" s="32" t="n">
        <v>2.414</v>
      </c>
      <c r="ER1558" s="32" t="n">
        <v>2.541</v>
      </c>
      <c r="ES1558" s="32" t="n">
        <v>2.679</v>
      </c>
      <c r="ET1558" s="32" t="n">
        <v>2.732</v>
      </c>
      <c r="EU1558" s="32" t="n">
        <v>2.636</v>
      </c>
      <c r="EV1558" s="32" t="n">
        <v>2.568</v>
      </c>
      <c r="EW1558" s="32" t="n">
        <v>2.456</v>
      </c>
      <c r="EX1558" s="32" t="n">
        <v>2.426</v>
      </c>
      <c r="EY1558" s="32" t="n">
        <v>2.438</v>
      </c>
      <c r="EZ1558" s="32" t="n">
        <v>2.443</v>
      </c>
      <c r="FA1558" s="32" t="n">
        <v>2.448</v>
      </c>
      <c r="FB1558" s="32" t="n">
        <v>2.456</v>
      </c>
      <c r="FC1558" s="32" t="n">
        <v>2.479</v>
      </c>
      <c r="FD1558" s="32" t="n">
        <v>2.606</v>
      </c>
      <c r="FE1558" s="32" t="n">
        <v>2.744</v>
      </c>
      <c r="FF1558" s="32" t="n">
        <v>2.802</v>
      </c>
      <c r="FG1558" s="32" t="n">
        <v>2.706</v>
      </c>
      <c r="FH1558" s="32" t="n">
        <v>2.638</v>
      </c>
      <c r="FI1558" s="32"/>
      <c r="FJ1558" s="32"/>
      <c r="FK1558" s="32"/>
      <c r="FL1558" s="32"/>
      <c r="FM1558" s="32"/>
      <c r="FN1558" s="32"/>
      <c r="FO1558" s="32"/>
      <c r="FP1558" s="32"/>
      <c r="FQ1558" s="32"/>
      <c r="FR1558" s="32"/>
      <c r="FS1558" s="32"/>
      <c r="FT1558" s="32"/>
      <c r="FU1558" s="32"/>
      <c r="FV1558" s="32"/>
      <c r="FW1558" s="32"/>
      <c r="FX1558" s="32"/>
      <c r="FY1558" s="32"/>
      <c r="FZ1558" s="32"/>
      <c r="GA1558" s="32"/>
      <c r="GB1558" s="32"/>
      <c r="GC1558" s="32"/>
      <c r="GD1558" s="32"/>
      <c r="GE1558" s="32"/>
      <c r="GF1558" s="32"/>
      <c r="GG1558" s="32"/>
      <c r="GH1558" s="32"/>
      <c r="GI1558" s="32"/>
      <c r="GJ1558" s="32"/>
      <c r="GK1558" s="32"/>
      <c r="GL1558" s="32"/>
      <c r="GM1558" s="32"/>
      <c r="GN1558" s="32"/>
      <c r="GO1558" s="32"/>
      <c r="GP1558" s="32"/>
      <c r="GQ1558" s="32"/>
    </row>
    <row r="1559" customFormat="false" ht="12.75" hidden="true" customHeight="false" outlineLevel="0" collapsed="false">
      <c r="A1559" s="0" t="n">
        <f aca="false">WEEKDAY(C1559,2)</f>
        <v>5</v>
      </c>
      <c r="B1559" s="0" t="n">
        <f aca="false">MONTH(C1559)</f>
        <v>3</v>
      </c>
      <c r="C1559" s="23" t="n">
        <v>36231</v>
      </c>
      <c r="D1559" s="0" t="n">
        <f aca="false">MONTH(R1559)</f>
        <v>3</v>
      </c>
      <c r="E1559" s="0" t="n">
        <f aca="false">YEAR(R1559)</f>
        <v>1999</v>
      </c>
      <c r="F1559" s="35" t="n">
        <f aca="false">L1559-K1559</f>
        <v>0.426942857142857</v>
      </c>
      <c r="G1559" s="24" t="n">
        <f aca="false">N1559-M1559</f>
        <v>0.0950833333333332</v>
      </c>
      <c r="H1559" s="24" t="n">
        <f aca="false">O1559-N1559</f>
        <v>0.0606666666666667</v>
      </c>
      <c r="I1559" s="24" t="n">
        <f aca="false">O1559-M1559</f>
        <v>0.15575</v>
      </c>
      <c r="J1559" s="25" t="n">
        <f aca="false">VLOOKUP(C1559,'Nymex hist.'!A:B,2,0)</f>
        <v>1.759</v>
      </c>
      <c r="K1559" s="34" t="n">
        <f aca="false">AVERAGE(CO1559:CU1559)</f>
        <v>1.84885714285714</v>
      </c>
      <c r="L1559" s="34" t="n">
        <f aca="false">AVERAGE(CV1559:CZ1559)</f>
        <v>2.2758</v>
      </c>
      <c r="M1559" s="27" t="n">
        <f aca="false">SUMIF($S$3:$FQ$3,$E1559+1,$S1559:$FQ1559)/COUNTIF($S$3:$FQ$3,$E1559+1)</f>
        <v>2.22075</v>
      </c>
      <c r="N1559" s="27" t="n">
        <f aca="false">SUMIF($S$3:$FQ$3,$E1559+2,$S1559:$FQ1559)/COUNTIF($S$3:$FQ$3,$E1559+2)</f>
        <v>2.31583333333333</v>
      </c>
      <c r="O1559" s="27" t="n">
        <f aca="false">SUMIF($S$3:$FQ$3,$E1559+3,$S1559:$FQ1559)/COUNTIF($S$3:$FQ$3,$E1559+3)</f>
        <v>2.3765</v>
      </c>
      <c r="P1559" s="27" t="n">
        <f aca="false">SUMIF($S$3:$FQ$3,$E1559+4,$S1559:$FQ1559)/COUNTIF($S$3:$FQ$3,$E1559+4)</f>
        <v>2.4365</v>
      </c>
      <c r="Q1559" s="27" t="n">
        <f aca="false">SUMIF($S$3:$FQ$3,$E1559+5,$S1559:$FQ1559)/COUNTIF($S$3:$FQ$3,$E1559+5)</f>
        <v>2.5015</v>
      </c>
      <c r="R1559" s="28" t="n">
        <v>36231</v>
      </c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30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 t="n">
        <v>1.759</v>
      </c>
      <c r="CP1559" s="29" t="n">
        <v>1.793</v>
      </c>
      <c r="CQ1559" s="29" t="n">
        <v>1.823</v>
      </c>
      <c r="CR1559" s="29" t="n">
        <v>1.85</v>
      </c>
      <c r="CS1559" s="29" t="n">
        <v>1.875</v>
      </c>
      <c r="CT1559" s="29" t="n">
        <v>1.9</v>
      </c>
      <c r="CU1559" s="29" t="n">
        <v>1.942</v>
      </c>
      <c r="CV1559" s="29" t="n">
        <v>2.135</v>
      </c>
      <c r="CW1559" s="29" t="n">
        <v>2.316</v>
      </c>
      <c r="CX1559" s="29" t="n">
        <v>2.393</v>
      </c>
      <c r="CY1559" s="29" t="n">
        <v>2.311</v>
      </c>
      <c r="CZ1559" s="29" t="n">
        <v>2.224</v>
      </c>
      <c r="DA1559" s="29" t="n">
        <v>2.137</v>
      </c>
      <c r="DB1559" s="29" t="n">
        <v>2.107</v>
      </c>
      <c r="DC1559" s="29" t="n">
        <v>2.121</v>
      </c>
      <c r="DD1559" s="29" t="n">
        <v>2.133</v>
      </c>
      <c r="DE1559" s="29" t="n">
        <v>2.143</v>
      </c>
      <c r="DF1559" s="29" t="n">
        <v>2.149</v>
      </c>
      <c r="DG1559" s="29" t="n">
        <v>2.174</v>
      </c>
      <c r="DH1559" s="29" t="n">
        <v>2.309</v>
      </c>
      <c r="DI1559" s="29" t="n">
        <v>2.448</v>
      </c>
      <c r="DJ1559" s="29" t="n">
        <v>2.497</v>
      </c>
      <c r="DK1559" s="29" t="n">
        <v>2.419</v>
      </c>
      <c r="DL1559" s="29" t="n">
        <v>2.331</v>
      </c>
      <c r="DM1559" s="29" t="n">
        <v>2.239</v>
      </c>
      <c r="DN1559" s="29" t="n">
        <v>2.209</v>
      </c>
      <c r="DO1559" s="29" t="n">
        <v>2.221</v>
      </c>
      <c r="DP1559" s="29" t="n">
        <v>2.226</v>
      </c>
      <c r="DQ1559" s="29" t="n">
        <v>2.231</v>
      </c>
      <c r="DR1559" s="29" t="n">
        <v>2.239</v>
      </c>
      <c r="DS1559" s="29" t="n">
        <v>2.262</v>
      </c>
      <c r="DT1559" s="29" t="n">
        <v>2.389</v>
      </c>
      <c r="DU1559" s="29" t="n">
        <v>2.527</v>
      </c>
      <c r="DV1559" s="29" t="n">
        <v>2.58</v>
      </c>
      <c r="DW1559" s="29" t="n">
        <v>2.489</v>
      </c>
      <c r="DX1559" s="29" t="n">
        <v>2.411</v>
      </c>
      <c r="DY1559" s="29" t="n">
        <v>2.294</v>
      </c>
      <c r="DZ1559" s="29" t="n">
        <v>2.264</v>
      </c>
      <c r="EA1559" s="29" t="n">
        <v>2.276</v>
      </c>
      <c r="EB1559" s="29" t="n">
        <v>2.281</v>
      </c>
      <c r="EC1559" s="29" t="n">
        <v>2.286</v>
      </c>
      <c r="ED1559" s="29" t="n">
        <v>2.294</v>
      </c>
      <c r="EE1559" s="29" t="n">
        <v>2.317</v>
      </c>
      <c r="EF1559" s="29" t="n">
        <v>2.444</v>
      </c>
      <c r="EG1559" s="29" t="n">
        <v>2.582</v>
      </c>
      <c r="EH1559" s="29" t="n">
        <v>2.64</v>
      </c>
      <c r="EI1559" s="29" t="n">
        <v>2.549</v>
      </c>
      <c r="EJ1559" s="29" t="n">
        <v>2.471</v>
      </c>
      <c r="EK1559" s="29" t="n">
        <v>2.354</v>
      </c>
      <c r="EL1559" s="29" t="n">
        <v>2.324</v>
      </c>
      <c r="EM1559" s="29" t="n">
        <v>2.336</v>
      </c>
      <c r="EN1559" s="29" t="n">
        <v>2.341</v>
      </c>
      <c r="EO1559" s="29" t="n">
        <v>2.346</v>
      </c>
      <c r="EP1559" s="29" t="n">
        <v>2.354</v>
      </c>
      <c r="EQ1559" s="29" t="n">
        <v>2.377</v>
      </c>
      <c r="ER1559" s="29" t="n">
        <v>2.504</v>
      </c>
      <c r="ES1559" s="29" t="n">
        <v>2.642</v>
      </c>
      <c r="ET1559" s="29" t="n">
        <v>2.705</v>
      </c>
      <c r="EU1559" s="29" t="n">
        <v>2.614</v>
      </c>
      <c r="EV1559" s="29" t="n">
        <v>2.536</v>
      </c>
      <c r="EW1559" s="29" t="n">
        <v>2.419</v>
      </c>
      <c r="EX1559" s="29" t="n">
        <v>2.389</v>
      </c>
      <c r="EY1559" s="29" t="n">
        <v>2.401</v>
      </c>
      <c r="EZ1559" s="29" t="n">
        <v>2.406</v>
      </c>
      <c r="FA1559" s="29" t="n">
        <v>2.411</v>
      </c>
      <c r="FB1559" s="29" t="n">
        <v>2.419</v>
      </c>
      <c r="FC1559" s="29" t="n">
        <v>2.442</v>
      </c>
      <c r="FD1559" s="29" t="n">
        <v>2.569</v>
      </c>
      <c r="FE1559" s="29" t="n">
        <v>2.707</v>
      </c>
      <c r="FF1559" s="29" t="n">
        <v>2.775</v>
      </c>
      <c r="FG1559" s="29" t="n">
        <v>2.684</v>
      </c>
      <c r="FH1559" s="29" t="n">
        <v>2.606</v>
      </c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29"/>
      <c r="GF1559" s="29"/>
      <c r="GG1559" s="29"/>
      <c r="GH1559" s="29"/>
      <c r="GI1559" s="29"/>
      <c r="GJ1559" s="29"/>
      <c r="GK1559" s="29"/>
      <c r="GL1559" s="29"/>
      <c r="GM1559" s="29"/>
      <c r="GN1559" s="29"/>
      <c r="GO1559" s="29"/>
      <c r="GP1559" s="29"/>
      <c r="GQ1559" s="29"/>
      <c r="GR1559" s="0"/>
      <c r="GS1559" s="0"/>
      <c r="GT1559" s="0"/>
      <c r="GU1559" s="0"/>
      <c r="GV1559" s="0"/>
      <c r="GW1559" s="0"/>
      <c r="GX1559" s="0"/>
      <c r="GY1559" s="0"/>
      <c r="GZ1559" s="0"/>
      <c r="HA1559" s="0"/>
      <c r="HB1559" s="0"/>
      <c r="HC1559" s="0"/>
      <c r="HD1559" s="0"/>
      <c r="HE1559" s="0"/>
      <c r="HF1559" s="0"/>
      <c r="HG1559" s="0"/>
      <c r="HH1559" s="0"/>
      <c r="HI1559" s="0"/>
      <c r="HJ1559" s="0"/>
      <c r="HK1559" s="0"/>
      <c r="HL1559" s="0"/>
      <c r="HM1559" s="0"/>
      <c r="HN1559" s="0"/>
      <c r="HO1559" s="0"/>
      <c r="HP1559" s="0"/>
      <c r="HQ1559" s="0"/>
      <c r="HR1559" s="0"/>
      <c r="HS1559" s="0"/>
      <c r="HT1559" s="0"/>
      <c r="HU1559" s="0"/>
      <c r="HV1559" s="0"/>
      <c r="HW1559" s="0"/>
      <c r="HX1559" s="0"/>
      <c r="HY1559" s="0"/>
      <c r="HZ1559" s="0"/>
      <c r="IA1559" s="0"/>
      <c r="IB1559" s="0"/>
      <c r="IC1559" s="0"/>
      <c r="ID1559" s="0"/>
      <c r="IE1559" s="0"/>
      <c r="IF1559" s="0"/>
      <c r="IG1559" s="0"/>
      <c r="IH1559" s="0"/>
      <c r="II1559" s="0"/>
      <c r="IJ1559" s="0"/>
      <c r="IK1559" s="0"/>
      <c r="IL1559" s="0"/>
      <c r="IM1559" s="0"/>
      <c r="IN1559" s="0"/>
      <c r="IO1559" s="0"/>
      <c r="IP1559" s="0"/>
      <c r="IQ1559" s="0"/>
      <c r="IR1559" s="0"/>
      <c r="IS1559" s="0"/>
      <c r="IT1559" s="0"/>
      <c r="IU1559" s="0"/>
      <c r="IV1559" s="0"/>
      <c r="IW1559" s="0"/>
    </row>
    <row r="1560" customFormat="false" ht="12.75" hidden="true" customHeight="false" outlineLevel="0" collapsed="false">
      <c r="A1560" s="0" t="n">
        <f aca="false">WEEKDAY(C1560,2)</f>
        <v>1</v>
      </c>
      <c r="B1560" s="0" t="n">
        <f aca="false">MONTH(C1560)</f>
        <v>3</v>
      </c>
      <c r="C1560" s="23" t="n">
        <v>36234</v>
      </c>
      <c r="D1560" s="0" t="n">
        <f aca="false">MONTH(R1560)</f>
        <v>3</v>
      </c>
      <c r="E1560" s="0" t="n">
        <f aca="false">YEAR(R1560)</f>
        <v>1999</v>
      </c>
      <c r="F1560" s="35" t="n">
        <f aca="false">L1560-K1560</f>
        <v>0.441342857142858</v>
      </c>
      <c r="G1560" s="24" t="n">
        <f aca="false">N1560-M1560</f>
        <v>0.0967500000000001</v>
      </c>
      <c r="H1560" s="24" t="n">
        <f aca="false">O1560-N1560</f>
        <v>0.0640833333333335</v>
      </c>
      <c r="I1560" s="24" t="n">
        <f aca="false">O1560-M1560</f>
        <v>0.160833333333334</v>
      </c>
      <c r="J1560" s="25" t="n">
        <f aca="false">VLOOKUP(C1560,'Nymex hist.'!A:B,2,0)</f>
        <v>1.717</v>
      </c>
      <c r="K1560" s="34" t="n">
        <f aca="false">AVERAGE(CO1560:CU1560)</f>
        <v>1.81885714285714</v>
      </c>
      <c r="L1560" s="34" t="n">
        <f aca="false">AVERAGE(CV1560:CZ1560)</f>
        <v>2.2602</v>
      </c>
      <c r="M1560" s="27" t="n">
        <f aca="false">SUMIF($S$3:$FQ$3,$E1560+1,$S1560:$FQ1560)/COUNTIF($S$3:$FQ$3,$E1560+1)</f>
        <v>2.20808333333333</v>
      </c>
      <c r="N1560" s="27" t="n">
        <f aca="false">SUMIF($S$3:$FQ$3,$E1560+2,$S1560:$FQ1560)/COUNTIF($S$3:$FQ$3,$E1560+2)</f>
        <v>2.30483333333333</v>
      </c>
      <c r="O1560" s="27" t="n">
        <f aca="false">SUMIF($S$3:$FQ$3,$E1560+3,$S1560:$FQ1560)/COUNTIF($S$3:$FQ$3,$E1560+3)</f>
        <v>2.36891666666667</v>
      </c>
      <c r="P1560" s="27" t="n">
        <f aca="false">SUMIF($S$3:$FQ$3,$E1560+4,$S1560:$FQ1560)/COUNTIF($S$3:$FQ$3,$E1560+4)</f>
        <v>2.42891666666667</v>
      </c>
      <c r="Q1560" s="27" t="n">
        <f aca="false">SUMIF($S$3:$FQ$3,$E1560+5,$S1560:$FQ1560)/COUNTIF($S$3:$FQ$3,$E1560+5)</f>
        <v>2.49391666666667</v>
      </c>
      <c r="R1560" s="28" t="n">
        <v>36234</v>
      </c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30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 t="n">
        <v>1.717</v>
      </c>
      <c r="CP1560" s="29" t="n">
        <v>1.755</v>
      </c>
      <c r="CQ1560" s="29" t="n">
        <v>1.788</v>
      </c>
      <c r="CR1560" s="29" t="n">
        <v>1.818</v>
      </c>
      <c r="CS1560" s="29" t="n">
        <v>1.848</v>
      </c>
      <c r="CT1560" s="29" t="n">
        <v>1.878</v>
      </c>
      <c r="CU1560" s="29" t="n">
        <v>1.928</v>
      </c>
      <c r="CV1560" s="29" t="n">
        <v>2.118</v>
      </c>
      <c r="CW1560" s="29" t="n">
        <v>2.298</v>
      </c>
      <c r="CX1560" s="29" t="n">
        <v>2.378</v>
      </c>
      <c r="CY1560" s="29" t="n">
        <v>2.296</v>
      </c>
      <c r="CZ1560" s="29" t="n">
        <v>2.211</v>
      </c>
      <c r="DA1560" s="29" t="n">
        <v>2.123</v>
      </c>
      <c r="DB1560" s="29" t="n">
        <v>2.095</v>
      </c>
      <c r="DC1560" s="29" t="n">
        <v>2.109</v>
      </c>
      <c r="DD1560" s="29" t="n">
        <v>2.121</v>
      </c>
      <c r="DE1560" s="29" t="n">
        <v>2.131</v>
      </c>
      <c r="DF1560" s="29" t="n">
        <v>2.137</v>
      </c>
      <c r="DG1560" s="29" t="n">
        <v>2.162</v>
      </c>
      <c r="DH1560" s="29" t="n">
        <v>2.298</v>
      </c>
      <c r="DI1560" s="29" t="n">
        <v>2.436</v>
      </c>
      <c r="DJ1560" s="29" t="n">
        <v>2.486</v>
      </c>
      <c r="DK1560" s="29" t="n">
        <v>2.408</v>
      </c>
      <c r="DL1560" s="29" t="n">
        <v>2.32</v>
      </c>
      <c r="DM1560" s="29" t="n">
        <v>2.228</v>
      </c>
      <c r="DN1560" s="29" t="n">
        <v>2.198</v>
      </c>
      <c r="DO1560" s="29" t="n">
        <v>2.21</v>
      </c>
      <c r="DP1560" s="29" t="n">
        <v>2.215</v>
      </c>
      <c r="DQ1560" s="29" t="n">
        <v>2.22</v>
      </c>
      <c r="DR1560" s="29" t="n">
        <v>2.228</v>
      </c>
      <c r="DS1560" s="29" t="n">
        <v>2.251</v>
      </c>
      <c r="DT1560" s="29" t="n">
        <v>2.378</v>
      </c>
      <c r="DU1560" s="29" t="n">
        <v>2.516</v>
      </c>
      <c r="DV1560" s="29" t="n">
        <v>2.566</v>
      </c>
      <c r="DW1560" s="29" t="n">
        <v>2.48</v>
      </c>
      <c r="DX1560" s="29" t="n">
        <v>2.397</v>
      </c>
      <c r="DY1560" s="29" t="n">
        <v>2.288</v>
      </c>
      <c r="DZ1560" s="29" t="n">
        <v>2.258</v>
      </c>
      <c r="EA1560" s="29" t="n">
        <v>2.27</v>
      </c>
      <c r="EB1560" s="29" t="n">
        <v>2.275</v>
      </c>
      <c r="EC1560" s="29" t="n">
        <v>2.28</v>
      </c>
      <c r="ED1560" s="29" t="n">
        <v>2.288</v>
      </c>
      <c r="EE1560" s="29" t="n">
        <v>2.311</v>
      </c>
      <c r="EF1560" s="29" t="n">
        <v>2.438</v>
      </c>
      <c r="EG1560" s="29" t="n">
        <v>2.576</v>
      </c>
      <c r="EH1560" s="29" t="n">
        <v>2.626</v>
      </c>
      <c r="EI1560" s="29" t="n">
        <v>2.54</v>
      </c>
      <c r="EJ1560" s="29" t="n">
        <v>2.457</v>
      </c>
      <c r="EK1560" s="29" t="n">
        <v>2.348</v>
      </c>
      <c r="EL1560" s="29" t="n">
        <v>2.318</v>
      </c>
      <c r="EM1560" s="29" t="n">
        <v>2.33</v>
      </c>
      <c r="EN1560" s="29" t="n">
        <v>2.335</v>
      </c>
      <c r="EO1560" s="29" t="n">
        <v>2.34</v>
      </c>
      <c r="EP1560" s="29" t="n">
        <v>2.348</v>
      </c>
      <c r="EQ1560" s="29" t="n">
        <v>2.371</v>
      </c>
      <c r="ER1560" s="29" t="n">
        <v>2.498</v>
      </c>
      <c r="ES1560" s="29" t="n">
        <v>2.636</v>
      </c>
      <c r="ET1560" s="29" t="n">
        <v>2.691</v>
      </c>
      <c r="EU1560" s="29" t="n">
        <v>2.605</v>
      </c>
      <c r="EV1560" s="29" t="n">
        <v>2.522</v>
      </c>
      <c r="EW1560" s="29" t="n">
        <v>2.413</v>
      </c>
      <c r="EX1560" s="29" t="n">
        <v>2.383</v>
      </c>
      <c r="EY1560" s="29" t="n">
        <v>2.395</v>
      </c>
      <c r="EZ1560" s="29" t="n">
        <v>2.4</v>
      </c>
      <c r="FA1560" s="29" t="n">
        <v>2.405</v>
      </c>
      <c r="FB1560" s="29" t="n">
        <v>2.413</v>
      </c>
      <c r="FC1560" s="29" t="n">
        <v>2.436</v>
      </c>
      <c r="FD1560" s="29" t="n">
        <v>2.563</v>
      </c>
      <c r="FE1560" s="29" t="n">
        <v>2.701</v>
      </c>
      <c r="FF1560" s="29" t="n">
        <v>2.761</v>
      </c>
      <c r="FG1560" s="29" t="n">
        <v>2.675</v>
      </c>
      <c r="FH1560" s="29" t="n">
        <v>2.592</v>
      </c>
      <c r="FI1560" s="29"/>
      <c r="FJ1560" s="29"/>
      <c r="FK1560" s="29"/>
      <c r="FL1560" s="29"/>
      <c r="FM1560" s="29"/>
      <c r="FN1560" s="29"/>
      <c r="FO1560" s="29"/>
      <c r="FP1560" s="29"/>
      <c r="FQ1560" s="29"/>
      <c r="FR1560" s="29"/>
      <c r="FS1560" s="29"/>
      <c r="FT1560" s="29"/>
      <c r="FU1560" s="29"/>
      <c r="FV1560" s="29"/>
      <c r="FW1560" s="29"/>
      <c r="FX1560" s="29"/>
      <c r="FY1560" s="29"/>
      <c r="FZ1560" s="29"/>
      <c r="GA1560" s="29"/>
      <c r="GB1560" s="29"/>
      <c r="GC1560" s="29"/>
      <c r="GD1560" s="29"/>
      <c r="GE1560" s="29"/>
      <c r="GF1560" s="29"/>
      <c r="GG1560" s="29"/>
      <c r="GH1560" s="29"/>
      <c r="GI1560" s="29"/>
      <c r="GJ1560" s="29"/>
      <c r="GK1560" s="29"/>
      <c r="GL1560" s="29"/>
      <c r="GM1560" s="29"/>
      <c r="GN1560" s="29"/>
      <c r="GO1560" s="29"/>
      <c r="GP1560" s="29"/>
      <c r="GQ1560" s="29"/>
      <c r="GR1560" s="0"/>
      <c r="GS1560" s="0"/>
      <c r="GT1560" s="0"/>
      <c r="GU1560" s="0"/>
      <c r="GV1560" s="0"/>
      <c r="GW1560" s="0"/>
      <c r="GX1560" s="0"/>
      <c r="GY1560" s="0"/>
      <c r="GZ1560" s="0"/>
      <c r="HA1560" s="0"/>
      <c r="HB1560" s="0"/>
      <c r="HC1560" s="0"/>
      <c r="HD1560" s="0"/>
      <c r="HE1560" s="0"/>
      <c r="HF1560" s="0"/>
      <c r="HG1560" s="0"/>
      <c r="HH1560" s="0"/>
      <c r="HI1560" s="0"/>
      <c r="HJ1560" s="0"/>
      <c r="HK1560" s="0"/>
      <c r="HL1560" s="0"/>
      <c r="HM1560" s="0"/>
      <c r="HN1560" s="0"/>
      <c r="HO1560" s="0"/>
      <c r="HP1560" s="0"/>
      <c r="HQ1560" s="0"/>
      <c r="HR1560" s="0"/>
      <c r="HS1560" s="0"/>
      <c r="HT1560" s="0"/>
      <c r="HU1560" s="0"/>
      <c r="HV1560" s="0"/>
      <c r="HW1560" s="0"/>
      <c r="HX1560" s="0"/>
      <c r="HY1560" s="0"/>
      <c r="HZ1560" s="0"/>
      <c r="IA1560" s="0"/>
      <c r="IB1560" s="0"/>
      <c r="IC1560" s="0"/>
      <c r="ID1560" s="0"/>
      <c r="IE1560" s="0"/>
      <c r="IF1560" s="0"/>
      <c r="IG1560" s="0"/>
      <c r="IH1560" s="0"/>
      <c r="II1560" s="0"/>
      <c r="IJ1560" s="0"/>
      <c r="IK1560" s="0"/>
      <c r="IL1560" s="0"/>
      <c r="IM1560" s="0"/>
      <c r="IN1560" s="0"/>
      <c r="IO1560" s="0"/>
      <c r="IP1560" s="0"/>
      <c r="IQ1560" s="0"/>
      <c r="IR1560" s="0"/>
      <c r="IS1560" s="0"/>
      <c r="IT1560" s="0"/>
      <c r="IU1560" s="0"/>
      <c r="IV1560" s="0"/>
      <c r="IW1560" s="0"/>
    </row>
    <row r="1561" customFormat="false" ht="12.75" hidden="true" customHeight="false" outlineLevel="0" collapsed="false">
      <c r="A1561" s="0" t="n">
        <f aca="false">WEEKDAY(C1561,2)</f>
        <v>2</v>
      </c>
      <c r="B1561" s="0" t="n">
        <f aca="false">MONTH(C1561)</f>
        <v>3</v>
      </c>
      <c r="C1561" s="23" t="n">
        <v>36235</v>
      </c>
      <c r="D1561" s="0" t="n">
        <f aca="false">MONTH(R1561)</f>
        <v>3</v>
      </c>
      <c r="E1561" s="0" t="n">
        <f aca="false">YEAR(R1561)</f>
        <v>1999</v>
      </c>
      <c r="F1561" s="35" t="n">
        <f aca="false">L1561-K1561</f>
        <v>0.442514285714286</v>
      </c>
      <c r="G1561" s="24" t="n">
        <f aca="false">N1561-M1561</f>
        <v>0.0919999999999996</v>
      </c>
      <c r="H1561" s="24" t="n">
        <f aca="false">O1561-N1561</f>
        <v>0.0636666666666668</v>
      </c>
      <c r="I1561" s="24" t="n">
        <f aca="false">O1561-M1561</f>
        <v>0.155666666666666</v>
      </c>
      <c r="J1561" s="25" t="n">
        <f aca="false">VLOOKUP(C1561,'Nymex hist.'!A:B,2,0)</f>
        <v>1.717</v>
      </c>
      <c r="K1561" s="34" t="n">
        <f aca="false">AVERAGE(CO1561:CU1561)</f>
        <v>1.81428571428571</v>
      </c>
      <c r="L1561" s="34" t="n">
        <f aca="false">AVERAGE(CV1561:CZ1561)</f>
        <v>2.2568</v>
      </c>
      <c r="M1561" s="27" t="n">
        <f aca="false">SUMIF($S$3:$FQ$3,$E1561+1,$S1561:$FQ1561)/COUNTIF($S$3:$FQ$3,$E1561+1)</f>
        <v>2.20325</v>
      </c>
      <c r="N1561" s="27" t="n">
        <f aca="false">SUMIF($S$3:$FQ$3,$E1561+2,$S1561:$FQ1561)/COUNTIF($S$3:$FQ$3,$E1561+2)</f>
        <v>2.29525</v>
      </c>
      <c r="O1561" s="27" t="n">
        <f aca="false">SUMIF($S$3:$FQ$3,$E1561+3,$S1561:$FQ1561)/COUNTIF($S$3:$FQ$3,$E1561+3)</f>
        <v>2.35891666666667</v>
      </c>
      <c r="P1561" s="27" t="n">
        <f aca="false">SUMIF($S$3:$FQ$3,$E1561+4,$S1561:$FQ1561)/COUNTIF($S$3:$FQ$3,$E1561+4)</f>
        <v>2.41891666666667</v>
      </c>
      <c r="Q1561" s="27" t="n">
        <f aca="false">SUMIF($S$3:$FQ$3,$E1561+5,$S1561:$FQ1561)/COUNTIF($S$3:$FQ$3,$E1561+5)</f>
        <v>2.48391666666667</v>
      </c>
      <c r="R1561" s="28" t="n">
        <v>36235</v>
      </c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30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 t="n">
        <v>1.717</v>
      </c>
      <c r="CP1561" s="29" t="n">
        <v>1.748</v>
      </c>
      <c r="CQ1561" s="29" t="n">
        <v>1.783</v>
      </c>
      <c r="CR1561" s="29" t="n">
        <v>1.813</v>
      </c>
      <c r="CS1561" s="29" t="n">
        <v>1.843</v>
      </c>
      <c r="CT1561" s="29" t="n">
        <v>1.873</v>
      </c>
      <c r="CU1561" s="29" t="n">
        <v>1.923</v>
      </c>
      <c r="CV1561" s="29" t="n">
        <v>2.113</v>
      </c>
      <c r="CW1561" s="29" t="n">
        <v>2.295</v>
      </c>
      <c r="CX1561" s="29" t="n">
        <v>2.375</v>
      </c>
      <c r="CY1561" s="29" t="n">
        <v>2.293</v>
      </c>
      <c r="CZ1561" s="29" t="n">
        <v>2.208</v>
      </c>
      <c r="DA1561" s="29" t="n">
        <v>2.12</v>
      </c>
      <c r="DB1561" s="29" t="n">
        <v>2.094</v>
      </c>
      <c r="DC1561" s="29" t="n">
        <v>2.104</v>
      </c>
      <c r="DD1561" s="29" t="n">
        <v>2.114</v>
      </c>
      <c r="DE1561" s="29" t="n">
        <v>2.124</v>
      </c>
      <c r="DF1561" s="29" t="n">
        <v>2.13</v>
      </c>
      <c r="DG1561" s="29" t="n">
        <v>2.155</v>
      </c>
      <c r="DH1561" s="29" t="n">
        <v>2.291</v>
      </c>
      <c r="DI1561" s="29" t="n">
        <v>2.431</v>
      </c>
      <c r="DJ1561" s="29" t="n">
        <v>2.481</v>
      </c>
      <c r="DK1561" s="29" t="n">
        <v>2.4</v>
      </c>
      <c r="DL1561" s="29" t="n">
        <v>2.312</v>
      </c>
      <c r="DM1561" s="29" t="n">
        <v>2.22</v>
      </c>
      <c r="DN1561" s="29" t="n">
        <v>2.19</v>
      </c>
      <c r="DO1561" s="29" t="n">
        <v>2.2</v>
      </c>
      <c r="DP1561" s="29" t="n">
        <v>2.205</v>
      </c>
      <c r="DQ1561" s="29" t="n">
        <v>2.21</v>
      </c>
      <c r="DR1561" s="29" t="n">
        <v>2.216</v>
      </c>
      <c r="DS1561" s="29" t="n">
        <v>2.239</v>
      </c>
      <c r="DT1561" s="29" t="n">
        <v>2.366</v>
      </c>
      <c r="DU1561" s="29" t="n">
        <v>2.504</v>
      </c>
      <c r="DV1561" s="29" t="n">
        <v>2.556</v>
      </c>
      <c r="DW1561" s="29" t="n">
        <v>2.473</v>
      </c>
      <c r="DX1561" s="29" t="n">
        <v>2.388</v>
      </c>
      <c r="DY1561" s="29" t="n">
        <v>2.28</v>
      </c>
      <c r="DZ1561" s="29" t="n">
        <v>2.25</v>
      </c>
      <c r="EA1561" s="29" t="n">
        <v>2.26</v>
      </c>
      <c r="EB1561" s="29" t="n">
        <v>2.265</v>
      </c>
      <c r="EC1561" s="29" t="n">
        <v>2.27</v>
      </c>
      <c r="ED1561" s="29" t="n">
        <v>2.276</v>
      </c>
      <c r="EE1561" s="29" t="n">
        <v>2.299</v>
      </c>
      <c r="EF1561" s="29" t="n">
        <v>2.426</v>
      </c>
      <c r="EG1561" s="29" t="n">
        <v>2.564</v>
      </c>
      <c r="EH1561" s="29" t="n">
        <v>2.616</v>
      </c>
      <c r="EI1561" s="29" t="n">
        <v>2.533</v>
      </c>
      <c r="EJ1561" s="29" t="n">
        <v>2.448</v>
      </c>
      <c r="EK1561" s="29" t="n">
        <v>2.34</v>
      </c>
      <c r="EL1561" s="29" t="n">
        <v>2.31</v>
      </c>
      <c r="EM1561" s="29" t="n">
        <v>2.32</v>
      </c>
      <c r="EN1561" s="29" t="n">
        <v>2.325</v>
      </c>
      <c r="EO1561" s="29" t="n">
        <v>2.33</v>
      </c>
      <c r="EP1561" s="29" t="n">
        <v>2.336</v>
      </c>
      <c r="EQ1561" s="29" t="n">
        <v>2.359</v>
      </c>
      <c r="ER1561" s="29" t="n">
        <v>2.486</v>
      </c>
      <c r="ES1561" s="29" t="n">
        <v>2.624</v>
      </c>
      <c r="ET1561" s="29" t="n">
        <v>2.681</v>
      </c>
      <c r="EU1561" s="29" t="n">
        <v>2.598</v>
      </c>
      <c r="EV1561" s="29" t="n">
        <v>2.513</v>
      </c>
      <c r="EW1561" s="29" t="n">
        <v>2.405</v>
      </c>
      <c r="EX1561" s="29" t="n">
        <v>2.375</v>
      </c>
      <c r="EY1561" s="29" t="n">
        <v>2.385</v>
      </c>
      <c r="EZ1561" s="29" t="n">
        <v>2.39</v>
      </c>
      <c r="FA1561" s="29" t="n">
        <v>2.395</v>
      </c>
      <c r="FB1561" s="29" t="n">
        <v>2.401</v>
      </c>
      <c r="FC1561" s="29" t="n">
        <v>2.424</v>
      </c>
      <c r="FD1561" s="29" t="n">
        <v>2.551</v>
      </c>
      <c r="FE1561" s="29" t="n">
        <v>2.689</v>
      </c>
      <c r="FF1561" s="29" t="n">
        <v>2.751</v>
      </c>
      <c r="FG1561" s="29" t="n">
        <v>2.668</v>
      </c>
      <c r="FH1561" s="29" t="n">
        <v>2.583</v>
      </c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29"/>
      <c r="GF1561" s="29"/>
      <c r="GG1561" s="29"/>
      <c r="GH1561" s="29"/>
      <c r="GI1561" s="29"/>
      <c r="GJ1561" s="29"/>
      <c r="GK1561" s="29"/>
      <c r="GL1561" s="29"/>
      <c r="GM1561" s="29"/>
      <c r="GN1561" s="29"/>
      <c r="GO1561" s="29"/>
      <c r="GP1561" s="29"/>
      <c r="GQ1561" s="29"/>
      <c r="GR1561" s="0"/>
      <c r="GS1561" s="0"/>
      <c r="GT1561" s="0"/>
      <c r="GU1561" s="0"/>
      <c r="GV1561" s="0"/>
      <c r="GW1561" s="0"/>
      <c r="GX1561" s="0"/>
      <c r="GY1561" s="0"/>
      <c r="GZ1561" s="0"/>
      <c r="HA1561" s="0"/>
      <c r="HB1561" s="0"/>
      <c r="HC1561" s="0"/>
      <c r="HD1561" s="0"/>
      <c r="HE1561" s="0"/>
      <c r="HF1561" s="0"/>
      <c r="HG1561" s="0"/>
      <c r="HH1561" s="0"/>
      <c r="HI1561" s="0"/>
      <c r="HJ1561" s="0"/>
      <c r="HK1561" s="0"/>
      <c r="HL1561" s="0"/>
      <c r="HM1561" s="0"/>
      <c r="HN1561" s="0"/>
      <c r="HO1561" s="0"/>
      <c r="HP1561" s="0"/>
      <c r="HQ1561" s="0"/>
      <c r="HR1561" s="0"/>
      <c r="HS1561" s="0"/>
      <c r="HT1561" s="0"/>
      <c r="HU1561" s="0"/>
      <c r="HV1561" s="0"/>
      <c r="HW1561" s="0"/>
      <c r="HX1561" s="0"/>
      <c r="HY1561" s="0"/>
      <c r="HZ1561" s="0"/>
      <c r="IA1561" s="0"/>
      <c r="IB1561" s="0"/>
      <c r="IC1561" s="0"/>
      <c r="ID1561" s="0"/>
      <c r="IE1561" s="0"/>
      <c r="IF1561" s="0"/>
      <c r="IG1561" s="0"/>
      <c r="IH1561" s="0"/>
      <c r="II1561" s="0"/>
      <c r="IJ1561" s="0"/>
      <c r="IK1561" s="0"/>
      <c r="IL1561" s="0"/>
      <c r="IM1561" s="0"/>
      <c r="IN1561" s="0"/>
      <c r="IO1561" s="0"/>
      <c r="IP1561" s="0"/>
      <c r="IQ1561" s="0"/>
      <c r="IR1561" s="0"/>
      <c r="IS1561" s="0"/>
      <c r="IT1561" s="0"/>
      <c r="IU1561" s="0"/>
      <c r="IV1561" s="0"/>
      <c r="IW1561" s="0"/>
    </row>
    <row r="1562" customFormat="false" ht="12.75" hidden="true" customHeight="false" outlineLevel="0" collapsed="false">
      <c r="A1562" s="0" t="n">
        <f aca="false">WEEKDAY(C1562,2)</f>
        <v>3</v>
      </c>
      <c r="B1562" s="0" t="n">
        <f aca="false">MONTH(C1562)</f>
        <v>3</v>
      </c>
      <c r="C1562" s="23" t="n">
        <v>36236</v>
      </c>
      <c r="D1562" s="0" t="n">
        <f aca="false">MONTH(R1562)</f>
        <v>3</v>
      </c>
      <c r="E1562" s="0" t="n">
        <f aca="false">YEAR(R1562)</f>
        <v>1999</v>
      </c>
      <c r="F1562" s="35" t="n">
        <f aca="false">L1562-K1562</f>
        <v>0.432257142857142</v>
      </c>
      <c r="G1562" s="24" t="n">
        <f aca="false">N1562-M1562</f>
        <v>0.085666666666667</v>
      </c>
      <c r="H1562" s="24" t="n">
        <f aca="false">O1562-N1562</f>
        <v>0.0636666666666668</v>
      </c>
      <c r="I1562" s="24" t="n">
        <f aca="false">O1562-M1562</f>
        <v>0.149333333333334</v>
      </c>
      <c r="J1562" s="25" t="n">
        <f aca="false">VLOOKUP(C1562,'Nymex hist.'!A:B,2,0)</f>
        <v>1.748</v>
      </c>
      <c r="K1562" s="34" t="n">
        <f aca="false">AVERAGE(CO1562:CU1562)</f>
        <v>1.84414285714286</v>
      </c>
      <c r="L1562" s="34" t="n">
        <f aca="false">AVERAGE(CV1562:CZ1562)</f>
        <v>2.2764</v>
      </c>
      <c r="M1562" s="27" t="n">
        <f aca="false">SUMIF($S$3:$FQ$3,$E1562+1,$S1562:$FQ1562)/COUNTIF($S$3:$FQ$3,$E1562+1)</f>
        <v>2.21458333333333</v>
      </c>
      <c r="N1562" s="27" t="n">
        <f aca="false">SUMIF($S$3:$FQ$3,$E1562+2,$S1562:$FQ1562)/COUNTIF($S$3:$FQ$3,$E1562+2)</f>
        <v>2.30025</v>
      </c>
      <c r="O1562" s="27" t="n">
        <f aca="false">SUMIF($S$3:$FQ$3,$E1562+3,$S1562:$FQ1562)/COUNTIF($S$3:$FQ$3,$E1562+3)</f>
        <v>2.36391666666667</v>
      </c>
      <c r="P1562" s="27" t="n">
        <f aca="false">SUMIF($S$3:$FQ$3,$E1562+4,$S1562:$FQ1562)/COUNTIF($S$3:$FQ$3,$E1562+4)</f>
        <v>2.42391666666667</v>
      </c>
      <c r="Q1562" s="27" t="n">
        <f aca="false">SUMIF($S$3:$FQ$3,$E1562+5,$S1562:$FQ1562)/COUNTIF($S$3:$FQ$3,$E1562+5)</f>
        <v>2.48891666666667</v>
      </c>
      <c r="R1562" s="28" t="n">
        <v>36236</v>
      </c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30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 t="n">
        <v>1.748</v>
      </c>
      <c r="CP1562" s="29" t="n">
        <v>1.781</v>
      </c>
      <c r="CQ1562" s="29" t="n">
        <v>1.814</v>
      </c>
      <c r="CR1562" s="29" t="n">
        <v>1.844</v>
      </c>
      <c r="CS1562" s="29" t="n">
        <v>1.871</v>
      </c>
      <c r="CT1562" s="29" t="n">
        <v>1.901</v>
      </c>
      <c r="CU1562" s="29" t="n">
        <v>1.95</v>
      </c>
      <c r="CV1562" s="29" t="n">
        <v>2.138</v>
      </c>
      <c r="CW1562" s="29" t="n">
        <v>2.32</v>
      </c>
      <c r="CX1562" s="29" t="n">
        <v>2.393</v>
      </c>
      <c r="CY1562" s="29" t="n">
        <v>2.308</v>
      </c>
      <c r="CZ1562" s="29" t="n">
        <v>2.223</v>
      </c>
      <c r="DA1562" s="29" t="n">
        <v>2.133</v>
      </c>
      <c r="DB1562" s="29" t="n">
        <v>2.107</v>
      </c>
      <c r="DC1562" s="29" t="n">
        <v>2.117</v>
      </c>
      <c r="DD1562" s="29" t="n">
        <v>2.125</v>
      </c>
      <c r="DE1562" s="29" t="n">
        <v>2.135</v>
      </c>
      <c r="DF1562" s="29" t="n">
        <v>2.141</v>
      </c>
      <c r="DG1562" s="29" t="n">
        <v>2.161</v>
      </c>
      <c r="DH1562" s="29" t="n">
        <v>2.296</v>
      </c>
      <c r="DI1562" s="29" t="n">
        <v>2.436</v>
      </c>
      <c r="DJ1562" s="29" t="n">
        <v>2.486</v>
      </c>
      <c r="DK1562" s="29" t="n">
        <v>2.405</v>
      </c>
      <c r="DL1562" s="29" t="n">
        <v>2.317</v>
      </c>
      <c r="DM1562" s="29" t="n">
        <v>2.225</v>
      </c>
      <c r="DN1562" s="29" t="n">
        <v>2.195</v>
      </c>
      <c r="DO1562" s="29" t="n">
        <v>2.205</v>
      </c>
      <c r="DP1562" s="29" t="n">
        <v>2.21</v>
      </c>
      <c r="DQ1562" s="29" t="n">
        <v>2.215</v>
      </c>
      <c r="DR1562" s="29" t="n">
        <v>2.221</v>
      </c>
      <c r="DS1562" s="29" t="n">
        <v>2.244</v>
      </c>
      <c r="DT1562" s="29" t="n">
        <v>2.371</v>
      </c>
      <c r="DU1562" s="29" t="n">
        <v>2.509</v>
      </c>
      <c r="DV1562" s="29" t="n">
        <v>2.561</v>
      </c>
      <c r="DW1562" s="29" t="n">
        <v>2.478</v>
      </c>
      <c r="DX1562" s="29" t="n">
        <v>2.393</v>
      </c>
      <c r="DY1562" s="29" t="n">
        <v>2.285</v>
      </c>
      <c r="DZ1562" s="29" t="n">
        <v>2.255</v>
      </c>
      <c r="EA1562" s="29" t="n">
        <v>2.265</v>
      </c>
      <c r="EB1562" s="29" t="n">
        <v>2.27</v>
      </c>
      <c r="EC1562" s="29" t="n">
        <v>2.275</v>
      </c>
      <c r="ED1562" s="29" t="n">
        <v>2.281</v>
      </c>
      <c r="EE1562" s="29" t="n">
        <v>2.304</v>
      </c>
      <c r="EF1562" s="29" t="n">
        <v>2.431</v>
      </c>
      <c r="EG1562" s="29" t="n">
        <v>2.569</v>
      </c>
      <c r="EH1562" s="29" t="n">
        <v>2.621</v>
      </c>
      <c r="EI1562" s="29" t="n">
        <v>2.538</v>
      </c>
      <c r="EJ1562" s="29" t="n">
        <v>2.453</v>
      </c>
      <c r="EK1562" s="29" t="n">
        <v>2.345</v>
      </c>
      <c r="EL1562" s="29" t="n">
        <v>2.315</v>
      </c>
      <c r="EM1562" s="29" t="n">
        <v>2.325</v>
      </c>
      <c r="EN1562" s="29" t="n">
        <v>2.33</v>
      </c>
      <c r="EO1562" s="29" t="n">
        <v>2.335</v>
      </c>
      <c r="EP1562" s="29" t="n">
        <v>2.341</v>
      </c>
      <c r="EQ1562" s="29" t="n">
        <v>2.364</v>
      </c>
      <c r="ER1562" s="29" t="n">
        <v>2.491</v>
      </c>
      <c r="ES1562" s="29" t="n">
        <v>2.629</v>
      </c>
      <c r="ET1562" s="29" t="n">
        <v>2.686</v>
      </c>
      <c r="EU1562" s="29" t="n">
        <v>2.603</v>
      </c>
      <c r="EV1562" s="29" t="n">
        <v>2.518</v>
      </c>
      <c r="EW1562" s="29" t="n">
        <v>2.41</v>
      </c>
      <c r="EX1562" s="29" t="n">
        <v>2.38</v>
      </c>
      <c r="EY1562" s="29" t="n">
        <v>2.39</v>
      </c>
      <c r="EZ1562" s="29" t="n">
        <v>2.395</v>
      </c>
      <c r="FA1562" s="29" t="n">
        <v>2.4</v>
      </c>
      <c r="FB1562" s="29" t="n">
        <v>2.406</v>
      </c>
      <c r="FC1562" s="29" t="n">
        <v>2.429</v>
      </c>
      <c r="FD1562" s="29" t="n">
        <v>2.556</v>
      </c>
      <c r="FE1562" s="29" t="n">
        <v>2.694</v>
      </c>
      <c r="FF1562" s="29" t="n">
        <v>2.756</v>
      </c>
      <c r="FG1562" s="29" t="n">
        <v>2.673</v>
      </c>
      <c r="FH1562" s="29" t="n">
        <v>2.588</v>
      </c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29"/>
      <c r="GF1562" s="29"/>
      <c r="GG1562" s="29"/>
      <c r="GH1562" s="29"/>
      <c r="GI1562" s="29"/>
      <c r="GJ1562" s="29"/>
      <c r="GK1562" s="29"/>
      <c r="GL1562" s="29"/>
      <c r="GM1562" s="29"/>
      <c r="GN1562" s="29"/>
      <c r="GO1562" s="29"/>
      <c r="GP1562" s="29"/>
      <c r="GQ1562" s="29"/>
      <c r="GR1562" s="0"/>
      <c r="GS1562" s="0"/>
      <c r="GT1562" s="0"/>
      <c r="GU1562" s="0"/>
      <c r="GV1562" s="0"/>
      <c r="GW1562" s="0"/>
      <c r="GX1562" s="0"/>
      <c r="GY1562" s="0"/>
      <c r="GZ1562" s="0"/>
      <c r="HA1562" s="0"/>
      <c r="HB1562" s="0"/>
      <c r="HC1562" s="0"/>
      <c r="HD1562" s="0"/>
      <c r="HE1562" s="0"/>
      <c r="HF1562" s="0"/>
      <c r="HG1562" s="0"/>
      <c r="HH1562" s="0"/>
      <c r="HI1562" s="0"/>
      <c r="HJ1562" s="0"/>
      <c r="HK1562" s="0"/>
      <c r="HL1562" s="0"/>
      <c r="HM1562" s="0"/>
      <c r="HN1562" s="0"/>
      <c r="HO1562" s="0"/>
      <c r="HP1562" s="0"/>
      <c r="HQ1562" s="0"/>
      <c r="HR1562" s="0"/>
      <c r="HS1562" s="0"/>
      <c r="HT1562" s="0"/>
      <c r="HU1562" s="0"/>
      <c r="HV1562" s="0"/>
      <c r="HW1562" s="0"/>
      <c r="HX1562" s="0"/>
      <c r="HY1562" s="0"/>
      <c r="HZ1562" s="0"/>
      <c r="IA1562" s="0"/>
      <c r="IB1562" s="0"/>
      <c r="IC1562" s="0"/>
      <c r="ID1562" s="0"/>
      <c r="IE1562" s="0"/>
      <c r="IF1562" s="0"/>
      <c r="IG1562" s="0"/>
      <c r="IH1562" s="0"/>
      <c r="II1562" s="0"/>
      <c r="IJ1562" s="0"/>
      <c r="IK1562" s="0"/>
      <c r="IL1562" s="0"/>
      <c r="IM1562" s="0"/>
      <c r="IN1562" s="0"/>
      <c r="IO1562" s="0"/>
      <c r="IP1562" s="0"/>
      <c r="IQ1562" s="0"/>
      <c r="IR1562" s="0"/>
      <c r="IS1562" s="0"/>
      <c r="IT1562" s="0"/>
      <c r="IU1562" s="0"/>
      <c r="IV1562" s="0"/>
      <c r="IW1562" s="0"/>
    </row>
    <row r="1563" customFormat="false" ht="12.75" hidden="false" customHeight="false" outlineLevel="0" collapsed="false">
      <c r="A1563" s="1" t="n">
        <f aca="false">WEEKDAY(C1563,2)</f>
        <v>4</v>
      </c>
      <c r="B1563" s="1" t="n">
        <f aca="false">MONTH(C1563)</f>
        <v>3</v>
      </c>
      <c r="C1563" s="23" t="n">
        <v>36237</v>
      </c>
      <c r="D1563" s="0" t="n">
        <f aca="false">MONTH(R1563)</f>
        <v>3</v>
      </c>
      <c r="E1563" s="0" t="n">
        <f aca="false">YEAR(R1563)</f>
        <v>1999</v>
      </c>
      <c r="F1563" s="3" t="n">
        <f aca="false">L1563-K1563</f>
        <v>0.460828571428572</v>
      </c>
      <c r="G1563" s="3" t="n">
        <f aca="false">N1563-M1563</f>
        <v>0.0870833333333336</v>
      </c>
      <c r="H1563" s="3" t="n">
        <f aca="false">O1563-N1563</f>
        <v>0.0630000000000002</v>
      </c>
      <c r="I1563" s="3" t="n">
        <f aca="false">O1563-M1563</f>
        <v>0.150083333333334</v>
      </c>
      <c r="J1563" s="4" t="n">
        <f aca="false">VLOOKUP(C1563,'Nymex hist.'!A:B,2,0)</f>
        <v>1.687</v>
      </c>
      <c r="K1563" s="4" t="n">
        <f aca="false">AVERAGE(CO1563:CU1563)</f>
        <v>1.79157142857143</v>
      </c>
      <c r="L1563" s="4" t="n">
        <f aca="false">AVERAGE(CV1563:CZ1563)</f>
        <v>2.2524</v>
      </c>
      <c r="M1563" s="4" t="n">
        <f aca="false">SUMIF($S$3:$FQ$3,$E1563+1,$S1563:$FQ1563)/COUNTIF($S$3:$FQ$3,$E1563+1)</f>
        <v>2.19716666666667</v>
      </c>
      <c r="N1563" s="4" t="n">
        <f aca="false">SUMIF($S$3:$FQ$3,$E1563+2,$S1563:$FQ1563)/COUNTIF($S$3:$FQ$3,$E1563+2)</f>
        <v>2.28425</v>
      </c>
      <c r="O1563" s="4" t="n">
        <f aca="false">SUMIF($S$3:$FQ$3,$E1563+3,$S1563:$FQ1563)/COUNTIF($S$3:$FQ$3,$E1563+3)</f>
        <v>2.34725</v>
      </c>
      <c r="P1563" s="4" t="n">
        <f aca="false">SUMIF($S$3:$FQ$3,$E1563+4,$S1563:$FQ1563)/COUNTIF($S$3:$FQ$3,$E1563+4)</f>
        <v>2.40725</v>
      </c>
      <c r="Q1563" s="4" t="n">
        <f aca="false">SUMIF($S$3:$FQ$3,$E1563+5,$S1563:$FQ1563)/COUNTIF($S$3:$FQ$3,$E1563+5)</f>
        <v>2.46725</v>
      </c>
      <c r="R1563" s="21" t="n">
        <v>36237</v>
      </c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7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  <c r="BT1563" s="32"/>
      <c r="BU1563" s="32"/>
      <c r="BV1563" s="32"/>
      <c r="BW1563" s="32"/>
      <c r="BX1563" s="32"/>
      <c r="BY1563" s="32"/>
      <c r="BZ1563" s="32"/>
      <c r="CA1563" s="32"/>
      <c r="CB1563" s="32"/>
      <c r="CC1563" s="32"/>
      <c r="CD1563" s="32"/>
      <c r="CE1563" s="32"/>
      <c r="CF1563" s="32"/>
      <c r="CG1563" s="32"/>
      <c r="CH1563" s="32"/>
      <c r="CI1563" s="32"/>
      <c r="CJ1563" s="32"/>
      <c r="CK1563" s="32"/>
      <c r="CL1563" s="32"/>
      <c r="CM1563" s="32"/>
      <c r="CN1563" s="32"/>
      <c r="CO1563" s="32" t="n">
        <v>1.687</v>
      </c>
      <c r="CP1563" s="32" t="n">
        <v>1.721</v>
      </c>
      <c r="CQ1563" s="32" t="n">
        <v>1.755</v>
      </c>
      <c r="CR1563" s="32" t="n">
        <v>1.789</v>
      </c>
      <c r="CS1563" s="32" t="n">
        <v>1.822</v>
      </c>
      <c r="CT1563" s="32" t="n">
        <v>1.857</v>
      </c>
      <c r="CU1563" s="32" t="n">
        <v>1.91</v>
      </c>
      <c r="CV1563" s="32" t="n">
        <v>2.102</v>
      </c>
      <c r="CW1563" s="32" t="n">
        <v>2.295</v>
      </c>
      <c r="CX1563" s="32" t="n">
        <v>2.37</v>
      </c>
      <c r="CY1563" s="32" t="n">
        <v>2.29</v>
      </c>
      <c r="CZ1563" s="32" t="n">
        <v>2.205</v>
      </c>
      <c r="DA1563" s="32" t="n">
        <v>2.115</v>
      </c>
      <c r="DB1563" s="32" t="n">
        <v>2.089</v>
      </c>
      <c r="DC1563" s="32" t="n">
        <v>2.099</v>
      </c>
      <c r="DD1563" s="32" t="n">
        <v>2.109</v>
      </c>
      <c r="DE1563" s="32" t="n">
        <v>2.119</v>
      </c>
      <c r="DF1563" s="32" t="n">
        <v>2.125</v>
      </c>
      <c r="DG1563" s="32" t="n">
        <v>2.145</v>
      </c>
      <c r="DH1563" s="32" t="n">
        <v>2.28</v>
      </c>
      <c r="DI1563" s="32" t="n">
        <v>2.42</v>
      </c>
      <c r="DJ1563" s="32" t="n">
        <v>2.47</v>
      </c>
      <c r="DK1563" s="32" t="n">
        <v>2.389</v>
      </c>
      <c r="DL1563" s="32" t="n">
        <v>2.301</v>
      </c>
      <c r="DM1563" s="32" t="n">
        <v>2.209</v>
      </c>
      <c r="DN1563" s="32" t="n">
        <v>2.179</v>
      </c>
      <c r="DO1563" s="32" t="n">
        <v>2.189</v>
      </c>
      <c r="DP1563" s="32" t="n">
        <v>2.194</v>
      </c>
      <c r="DQ1563" s="32" t="n">
        <v>2.199</v>
      </c>
      <c r="DR1563" s="32" t="n">
        <v>2.205</v>
      </c>
      <c r="DS1563" s="32" t="n">
        <v>2.228</v>
      </c>
      <c r="DT1563" s="32" t="n">
        <v>2.355</v>
      </c>
      <c r="DU1563" s="32" t="n">
        <v>2.493</v>
      </c>
      <c r="DV1563" s="32" t="n">
        <v>2.543</v>
      </c>
      <c r="DW1563" s="32" t="n">
        <v>2.46</v>
      </c>
      <c r="DX1563" s="32" t="n">
        <v>2.373</v>
      </c>
      <c r="DY1563" s="32" t="n">
        <v>2.269</v>
      </c>
      <c r="DZ1563" s="32" t="n">
        <v>2.239</v>
      </c>
      <c r="EA1563" s="32" t="n">
        <v>2.249</v>
      </c>
      <c r="EB1563" s="32" t="n">
        <v>2.254</v>
      </c>
      <c r="EC1563" s="32" t="n">
        <v>2.259</v>
      </c>
      <c r="ED1563" s="32" t="n">
        <v>2.265</v>
      </c>
      <c r="EE1563" s="32" t="n">
        <v>2.288</v>
      </c>
      <c r="EF1563" s="32" t="n">
        <v>2.415</v>
      </c>
      <c r="EG1563" s="32" t="n">
        <v>2.553</v>
      </c>
      <c r="EH1563" s="32" t="n">
        <v>2.603</v>
      </c>
      <c r="EI1563" s="32" t="n">
        <v>2.52</v>
      </c>
      <c r="EJ1563" s="32" t="n">
        <v>2.433</v>
      </c>
      <c r="EK1563" s="32" t="n">
        <v>2.329</v>
      </c>
      <c r="EL1563" s="32" t="n">
        <v>2.299</v>
      </c>
      <c r="EM1563" s="32" t="n">
        <v>2.309</v>
      </c>
      <c r="EN1563" s="32" t="n">
        <v>2.314</v>
      </c>
      <c r="EO1563" s="32" t="n">
        <v>2.319</v>
      </c>
      <c r="EP1563" s="32" t="n">
        <v>2.325</v>
      </c>
      <c r="EQ1563" s="32" t="n">
        <v>2.348</v>
      </c>
      <c r="ER1563" s="32" t="n">
        <v>2.475</v>
      </c>
      <c r="ES1563" s="32" t="n">
        <v>2.613</v>
      </c>
      <c r="ET1563" s="32" t="n">
        <v>2.663</v>
      </c>
      <c r="EU1563" s="32" t="n">
        <v>2.58</v>
      </c>
      <c r="EV1563" s="32" t="n">
        <v>2.493</v>
      </c>
      <c r="EW1563" s="32" t="n">
        <v>2.389</v>
      </c>
      <c r="EX1563" s="32" t="n">
        <v>2.359</v>
      </c>
      <c r="EY1563" s="32" t="n">
        <v>2.369</v>
      </c>
      <c r="EZ1563" s="32" t="n">
        <v>2.374</v>
      </c>
      <c r="FA1563" s="32" t="n">
        <v>2.379</v>
      </c>
      <c r="FB1563" s="32" t="n">
        <v>2.385</v>
      </c>
      <c r="FC1563" s="32" t="n">
        <v>2.408</v>
      </c>
      <c r="FD1563" s="32" t="n">
        <v>2.535</v>
      </c>
      <c r="FE1563" s="32" t="n">
        <v>2.673</v>
      </c>
      <c r="FF1563" s="32" t="n">
        <v>2.728</v>
      </c>
      <c r="FG1563" s="32" t="n">
        <v>2.645</v>
      </c>
      <c r="FH1563" s="32" t="n">
        <v>2.558</v>
      </c>
      <c r="FI1563" s="32"/>
      <c r="FJ1563" s="32"/>
      <c r="FK1563" s="32"/>
      <c r="FL1563" s="32"/>
      <c r="FM1563" s="32"/>
      <c r="FN1563" s="32"/>
      <c r="FO1563" s="32"/>
      <c r="FP1563" s="32"/>
      <c r="FQ1563" s="32"/>
      <c r="FR1563" s="32"/>
      <c r="FS1563" s="32"/>
      <c r="FT1563" s="32"/>
      <c r="FU1563" s="32"/>
      <c r="FV1563" s="32"/>
      <c r="FW1563" s="32"/>
      <c r="FX1563" s="32"/>
      <c r="FY1563" s="32"/>
      <c r="FZ1563" s="32"/>
      <c r="GA1563" s="32"/>
      <c r="GB1563" s="32"/>
      <c r="GC1563" s="32"/>
      <c r="GD1563" s="32"/>
      <c r="GE1563" s="32"/>
      <c r="GF1563" s="32"/>
      <c r="GG1563" s="32"/>
      <c r="GH1563" s="32"/>
      <c r="GI1563" s="32"/>
      <c r="GJ1563" s="32"/>
      <c r="GK1563" s="32"/>
      <c r="GL1563" s="32"/>
      <c r="GM1563" s="32"/>
      <c r="GN1563" s="32"/>
      <c r="GO1563" s="32"/>
      <c r="GP1563" s="32"/>
      <c r="GQ1563" s="32"/>
    </row>
    <row r="1564" customFormat="false" ht="12.75" hidden="true" customHeight="false" outlineLevel="0" collapsed="false">
      <c r="A1564" s="0" t="n">
        <f aca="false">WEEKDAY(C1564,2)</f>
        <v>5</v>
      </c>
      <c r="B1564" s="0" t="n">
        <f aca="false">MONTH(C1564)</f>
        <v>3</v>
      </c>
      <c r="C1564" s="23" t="n">
        <v>36238</v>
      </c>
      <c r="D1564" s="0" t="n">
        <f aca="false">MONTH(R1564)</f>
        <v>3</v>
      </c>
      <c r="E1564" s="0" t="n">
        <f aca="false">YEAR(R1564)</f>
        <v>1999</v>
      </c>
      <c r="F1564" s="35" t="n">
        <f aca="false">L1564-K1564</f>
        <v>0.462714285714285</v>
      </c>
      <c r="G1564" s="24" t="n">
        <f aca="false">N1564-M1564</f>
        <v>0.0870000000000002</v>
      </c>
      <c r="H1564" s="24" t="n">
        <f aca="false">O1564-N1564</f>
        <v>0.0619166666666664</v>
      </c>
      <c r="I1564" s="24" t="n">
        <f aca="false">O1564-M1564</f>
        <v>0.148916666666667</v>
      </c>
      <c r="J1564" s="25" t="n">
        <f aca="false">VLOOKUP(C1564,'Nymex hist.'!A:B,2,0)</f>
        <v>1.699</v>
      </c>
      <c r="K1564" s="34" t="n">
        <f aca="false">AVERAGE(CO1564:CU1564)</f>
        <v>1.80228571428571</v>
      </c>
      <c r="L1564" s="34" t="n">
        <f aca="false">AVERAGE(CV1564:CZ1564)</f>
        <v>2.265</v>
      </c>
      <c r="M1564" s="27" t="n">
        <f aca="false">SUMIF($S$3:$FQ$3,$E1564+1,$S1564:$FQ1564)/COUNTIF($S$3:$FQ$3,$E1564+1)</f>
        <v>2.21016666666667</v>
      </c>
      <c r="N1564" s="27" t="n">
        <f aca="false">SUMIF($S$3:$FQ$3,$E1564+2,$S1564:$FQ1564)/COUNTIF($S$3:$FQ$3,$E1564+2)</f>
        <v>2.29716666666667</v>
      </c>
      <c r="O1564" s="27" t="n">
        <f aca="false">SUMIF($S$3:$FQ$3,$E1564+3,$S1564:$FQ1564)/COUNTIF($S$3:$FQ$3,$E1564+3)</f>
        <v>2.35908333333333</v>
      </c>
      <c r="P1564" s="27" t="n">
        <f aca="false">SUMIF($S$3:$FQ$3,$E1564+4,$S1564:$FQ1564)/COUNTIF($S$3:$FQ$3,$E1564+4)</f>
        <v>2.41908333333333</v>
      </c>
      <c r="Q1564" s="27" t="n">
        <f aca="false">SUMIF($S$3:$FQ$3,$E1564+5,$S1564:$FQ1564)/COUNTIF($S$3:$FQ$3,$E1564+5)</f>
        <v>2.47908333333333</v>
      </c>
      <c r="R1564" s="28" t="n">
        <v>36238</v>
      </c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30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 t="n">
        <v>1.699</v>
      </c>
      <c r="CP1564" s="29" t="n">
        <v>1.73</v>
      </c>
      <c r="CQ1564" s="29" t="n">
        <v>1.765</v>
      </c>
      <c r="CR1564" s="29" t="n">
        <v>1.8</v>
      </c>
      <c r="CS1564" s="29" t="n">
        <v>1.833</v>
      </c>
      <c r="CT1564" s="29" t="n">
        <v>1.868</v>
      </c>
      <c r="CU1564" s="29" t="n">
        <v>1.921</v>
      </c>
      <c r="CV1564" s="29" t="n">
        <v>2.113</v>
      </c>
      <c r="CW1564" s="29" t="n">
        <v>2.308</v>
      </c>
      <c r="CX1564" s="29" t="n">
        <v>2.383</v>
      </c>
      <c r="CY1564" s="29" t="n">
        <v>2.303</v>
      </c>
      <c r="CZ1564" s="29" t="n">
        <v>2.218</v>
      </c>
      <c r="DA1564" s="29" t="n">
        <v>2.128</v>
      </c>
      <c r="DB1564" s="29" t="n">
        <v>2.102</v>
      </c>
      <c r="DC1564" s="29" t="n">
        <v>2.112</v>
      </c>
      <c r="DD1564" s="29" t="n">
        <v>2.122</v>
      </c>
      <c r="DE1564" s="29" t="n">
        <v>2.132</v>
      </c>
      <c r="DF1564" s="29" t="n">
        <v>2.138</v>
      </c>
      <c r="DG1564" s="29" t="n">
        <v>2.158</v>
      </c>
      <c r="DH1564" s="29" t="n">
        <v>2.293</v>
      </c>
      <c r="DI1564" s="29" t="n">
        <v>2.433</v>
      </c>
      <c r="DJ1564" s="29" t="n">
        <v>2.483</v>
      </c>
      <c r="DK1564" s="29" t="n">
        <v>2.402</v>
      </c>
      <c r="DL1564" s="29" t="n">
        <v>2.314</v>
      </c>
      <c r="DM1564" s="29" t="n">
        <v>2.222</v>
      </c>
      <c r="DN1564" s="29" t="n">
        <v>2.192</v>
      </c>
      <c r="DO1564" s="29" t="n">
        <v>2.202</v>
      </c>
      <c r="DP1564" s="29" t="n">
        <v>2.207</v>
      </c>
      <c r="DQ1564" s="29" t="n">
        <v>2.212</v>
      </c>
      <c r="DR1564" s="29" t="n">
        <v>2.218</v>
      </c>
      <c r="DS1564" s="29" t="n">
        <v>2.241</v>
      </c>
      <c r="DT1564" s="29" t="n">
        <v>2.368</v>
      </c>
      <c r="DU1564" s="29" t="n">
        <v>2.505</v>
      </c>
      <c r="DV1564" s="29" t="n">
        <v>2.553</v>
      </c>
      <c r="DW1564" s="29" t="n">
        <v>2.468</v>
      </c>
      <c r="DX1564" s="29" t="n">
        <v>2.381</v>
      </c>
      <c r="DY1564" s="29" t="n">
        <v>2.282</v>
      </c>
      <c r="DZ1564" s="29" t="n">
        <v>2.252</v>
      </c>
      <c r="EA1564" s="29" t="n">
        <v>2.262</v>
      </c>
      <c r="EB1564" s="29" t="n">
        <v>2.267</v>
      </c>
      <c r="EC1564" s="29" t="n">
        <v>2.272</v>
      </c>
      <c r="ED1564" s="29" t="n">
        <v>2.278</v>
      </c>
      <c r="EE1564" s="29" t="n">
        <v>2.301</v>
      </c>
      <c r="EF1564" s="29" t="n">
        <v>2.428</v>
      </c>
      <c r="EG1564" s="29" t="n">
        <v>2.565</v>
      </c>
      <c r="EH1564" s="29" t="n">
        <v>2.613</v>
      </c>
      <c r="EI1564" s="29" t="n">
        <v>2.528</v>
      </c>
      <c r="EJ1564" s="29" t="n">
        <v>2.441</v>
      </c>
      <c r="EK1564" s="29" t="n">
        <v>2.342</v>
      </c>
      <c r="EL1564" s="29" t="n">
        <v>2.312</v>
      </c>
      <c r="EM1564" s="29" t="n">
        <v>2.322</v>
      </c>
      <c r="EN1564" s="29" t="n">
        <v>2.327</v>
      </c>
      <c r="EO1564" s="29" t="n">
        <v>2.332</v>
      </c>
      <c r="EP1564" s="29" t="n">
        <v>2.338</v>
      </c>
      <c r="EQ1564" s="29" t="n">
        <v>2.361</v>
      </c>
      <c r="ER1564" s="29" t="n">
        <v>2.488</v>
      </c>
      <c r="ES1564" s="29" t="n">
        <v>2.625</v>
      </c>
      <c r="ET1564" s="29" t="n">
        <v>2.673</v>
      </c>
      <c r="EU1564" s="29" t="n">
        <v>2.588</v>
      </c>
      <c r="EV1564" s="29" t="n">
        <v>2.501</v>
      </c>
      <c r="EW1564" s="29" t="n">
        <v>2.402</v>
      </c>
      <c r="EX1564" s="29" t="n">
        <v>2.372</v>
      </c>
      <c r="EY1564" s="29" t="n">
        <v>2.382</v>
      </c>
      <c r="EZ1564" s="29" t="n">
        <v>2.387</v>
      </c>
      <c r="FA1564" s="29" t="n">
        <v>2.392</v>
      </c>
      <c r="FB1564" s="29" t="n">
        <v>2.398</v>
      </c>
      <c r="FC1564" s="29" t="n">
        <v>2.421</v>
      </c>
      <c r="FD1564" s="29" t="n">
        <v>2.548</v>
      </c>
      <c r="FE1564" s="29" t="n">
        <v>2.685</v>
      </c>
      <c r="FF1564" s="29" t="n">
        <v>2.738</v>
      </c>
      <c r="FG1564" s="29" t="n">
        <v>2.653</v>
      </c>
      <c r="FH1564" s="29" t="n">
        <v>2.566</v>
      </c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29"/>
      <c r="GF1564" s="29"/>
      <c r="GG1564" s="29"/>
      <c r="GH1564" s="29"/>
      <c r="GI1564" s="29"/>
      <c r="GJ1564" s="29"/>
      <c r="GK1564" s="29"/>
      <c r="GL1564" s="29"/>
      <c r="GM1564" s="29"/>
      <c r="GN1564" s="29"/>
      <c r="GO1564" s="29"/>
      <c r="GP1564" s="29"/>
      <c r="GQ1564" s="29"/>
      <c r="GR1564" s="0"/>
      <c r="GS1564" s="0"/>
      <c r="GT1564" s="0"/>
      <c r="GU1564" s="0"/>
      <c r="GV1564" s="0"/>
      <c r="GW1564" s="0"/>
      <c r="GX1564" s="0"/>
      <c r="GY1564" s="0"/>
      <c r="GZ1564" s="0"/>
      <c r="HA1564" s="0"/>
      <c r="HB1564" s="0"/>
      <c r="HC1564" s="0"/>
      <c r="HD1564" s="0"/>
      <c r="HE1564" s="0"/>
      <c r="HF1564" s="0"/>
      <c r="HG1564" s="0"/>
      <c r="HH1564" s="0"/>
      <c r="HI1564" s="0"/>
      <c r="HJ1564" s="0"/>
      <c r="HK1564" s="0"/>
      <c r="HL1564" s="0"/>
      <c r="HM1564" s="0"/>
      <c r="HN1564" s="0"/>
      <c r="HO1564" s="0"/>
      <c r="HP1564" s="0"/>
      <c r="HQ1564" s="0"/>
      <c r="HR1564" s="0"/>
      <c r="HS1564" s="0"/>
      <c r="HT1564" s="0"/>
      <c r="HU1564" s="0"/>
      <c r="HV1564" s="0"/>
      <c r="HW1564" s="0"/>
      <c r="HX1564" s="0"/>
      <c r="HY1564" s="0"/>
      <c r="HZ1564" s="0"/>
      <c r="IA1564" s="0"/>
      <c r="IB1564" s="0"/>
      <c r="IC1564" s="0"/>
      <c r="ID1564" s="0"/>
      <c r="IE1564" s="0"/>
      <c r="IF1564" s="0"/>
      <c r="IG1564" s="0"/>
      <c r="IH1564" s="0"/>
      <c r="II1564" s="0"/>
      <c r="IJ1564" s="0"/>
      <c r="IK1564" s="0"/>
      <c r="IL1564" s="0"/>
      <c r="IM1564" s="0"/>
      <c r="IN1564" s="0"/>
      <c r="IO1564" s="0"/>
      <c r="IP1564" s="0"/>
      <c r="IQ1564" s="0"/>
      <c r="IR1564" s="0"/>
      <c r="IS1564" s="0"/>
      <c r="IT1564" s="0"/>
      <c r="IU1564" s="0"/>
      <c r="IV1564" s="0"/>
      <c r="IW1564" s="0"/>
    </row>
    <row r="1565" customFormat="false" ht="12.75" hidden="true" customHeight="false" outlineLevel="0" collapsed="false">
      <c r="A1565" s="0" t="n">
        <f aca="false">WEEKDAY(C1565,2)</f>
        <v>1</v>
      </c>
      <c r="B1565" s="0" t="n">
        <f aca="false">MONTH(C1565)</f>
        <v>3</v>
      </c>
      <c r="C1565" s="23" t="n">
        <v>36241</v>
      </c>
      <c r="D1565" s="0" t="n">
        <f aca="false">MONTH(R1565)</f>
        <v>3</v>
      </c>
      <c r="E1565" s="0" t="n">
        <f aca="false">YEAR(R1565)</f>
        <v>1999</v>
      </c>
      <c r="F1565" s="35" t="n">
        <f aca="false">L1565-K1565</f>
        <v>0.440371428571428</v>
      </c>
      <c r="G1565" s="24" t="n">
        <f aca="false">N1565-M1565</f>
        <v>0.0757500000000002</v>
      </c>
      <c r="H1565" s="24" t="n">
        <f aca="false">O1565-N1565</f>
        <v>0.0619166666666668</v>
      </c>
      <c r="I1565" s="24" t="n">
        <f aca="false">O1565-M1565</f>
        <v>0.137666666666667</v>
      </c>
      <c r="J1565" s="25" t="n">
        <f aca="false">VLOOKUP(C1565,'Nymex hist.'!A:B,2,0)</f>
        <v>1.769</v>
      </c>
      <c r="K1565" s="34" t="n">
        <f aca="false">AVERAGE(CO1565:CU1565)</f>
        <v>1.85542857142857</v>
      </c>
      <c r="L1565" s="34" t="n">
        <f aca="false">AVERAGE(CV1565:CZ1565)</f>
        <v>2.2958</v>
      </c>
      <c r="M1565" s="27" t="n">
        <f aca="false">SUMIF($S$3:$FQ$3,$E1565+1,$S1565:$FQ1565)/COUNTIF($S$3:$FQ$3,$E1565+1)</f>
        <v>2.23141666666667</v>
      </c>
      <c r="N1565" s="27" t="n">
        <f aca="false">SUMIF($S$3:$FQ$3,$E1565+2,$S1565:$FQ1565)/COUNTIF($S$3:$FQ$3,$E1565+2)</f>
        <v>2.30716666666667</v>
      </c>
      <c r="O1565" s="27" t="n">
        <f aca="false">SUMIF($S$3:$FQ$3,$E1565+3,$S1565:$FQ1565)/COUNTIF($S$3:$FQ$3,$E1565+3)</f>
        <v>2.36908333333333</v>
      </c>
      <c r="P1565" s="27" t="n">
        <f aca="false">SUMIF($S$3:$FQ$3,$E1565+4,$S1565:$FQ1565)/COUNTIF($S$3:$FQ$3,$E1565+4)</f>
        <v>2.42908333333333</v>
      </c>
      <c r="Q1565" s="27" t="n">
        <f aca="false">SUMIF($S$3:$FQ$3,$E1565+5,$S1565:$FQ1565)/COUNTIF($S$3:$FQ$3,$E1565+5)</f>
        <v>2.48908333333333</v>
      </c>
      <c r="R1565" s="28" t="n">
        <v>36241</v>
      </c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30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 t="n">
        <v>1.769</v>
      </c>
      <c r="CP1565" s="29" t="n">
        <v>1.794</v>
      </c>
      <c r="CQ1565" s="29" t="n">
        <v>1.824</v>
      </c>
      <c r="CR1565" s="29" t="n">
        <v>1.854</v>
      </c>
      <c r="CS1565" s="29" t="n">
        <v>1.882</v>
      </c>
      <c r="CT1565" s="29" t="n">
        <v>1.91</v>
      </c>
      <c r="CU1565" s="29" t="n">
        <v>1.955</v>
      </c>
      <c r="CV1565" s="29" t="n">
        <v>2.147</v>
      </c>
      <c r="CW1565" s="29" t="n">
        <v>2.34</v>
      </c>
      <c r="CX1565" s="29" t="n">
        <v>2.414</v>
      </c>
      <c r="CY1565" s="29" t="n">
        <v>2.334</v>
      </c>
      <c r="CZ1565" s="29" t="n">
        <v>2.244</v>
      </c>
      <c r="DA1565" s="29" t="n">
        <v>2.148</v>
      </c>
      <c r="DB1565" s="29" t="n">
        <v>2.122</v>
      </c>
      <c r="DC1565" s="29" t="n">
        <v>2.132</v>
      </c>
      <c r="DD1565" s="29" t="n">
        <v>2.142</v>
      </c>
      <c r="DE1565" s="29" t="n">
        <v>2.152</v>
      </c>
      <c r="DF1565" s="29" t="n">
        <v>2.158</v>
      </c>
      <c r="DG1565" s="29" t="n">
        <v>2.178</v>
      </c>
      <c r="DH1565" s="29" t="n">
        <v>2.308</v>
      </c>
      <c r="DI1565" s="29" t="n">
        <v>2.445</v>
      </c>
      <c r="DJ1565" s="29" t="n">
        <v>2.493</v>
      </c>
      <c r="DK1565" s="29" t="n">
        <v>2.412</v>
      </c>
      <c r="DL1565" s="29" t="n">
        <v>2.324</v>
      </c>
      <c r="DM1565" s="29" t="n">
        <v>2.232</v>
      </c>
      <c r="DN1565" s="29" t="n">
        <v>2.202</v>
      </c>
      <c r="DO1565" s="29" t="n">
        <v>2.212</v>
      </c>
      <c r="DP1565" s="29" t="n">
        <v>2.217</v>
      </c>
      <c r="DQ1565" s="29" t="n">
        <v>2.222</v>
      </c>
      <c r="DR1565" s="29" t="n">
        <v>2.228</v>
      </c>
      <c r="DS1565" s="29" t="n">
        <v>2.251</v>
      </c>
      <c r="DT1565" s="29" t="n">
        <v>2.378</v>
      </c>
      <c r="DU1565" s="29" t="n">
        <v>2.515</v>
      </c>
      <c r="DV1565" s="29" t="n">
        <v>2.563</v>
      </c>
      <c r="DW1565" s="29" t="n">
        <v>2.478</v>
      </c>
      <c r="DX1565" s="29" t="n">
        <v>2.391</v>
      </c>
      <c r="DY1565" s="29" t="n">
        <v>2.292</v>
      </c>
      <c r="DZ1565" s="29" t="n">
        <v>2.262</v>
      </c>
      <c r="EA1565" s="29" t="n">
        <v>2.272</v>
      </c>
      <c r="EB1565" s="29" t="n">
        <v>2.277</v>
      </c>
      <c r="EC1565" s="29" t="n">
        <v>2.282</v>
      </c>
      <c r="ED1565" s="29" t="n">
        <v>2.288</v>
      </c>
      <c r="EE1565" s="29" t="n">
        <v>2.311</v>
      </c>
      <c r="EF1565" s="29" t="n">
        <v>2.438</v>
      </c>
      <c r="EG1565" s="29" t="n">
        <v>2.575</v>
      </c>
      <c r="EH1565" s="29" t="n">
        <v>2.623</v>
      </c>
      <c r="EI1565" s="29" t="n">
        <v>2.538</v>
      </c>
      <c r="EJ1565" s="29" t="n">
        <v>2.451</v>
      </c>
      <c r="EK1565" s="29" t="n">
        <v>2.352</v>
      </c>
      <c r="EL1565" s="29" t="n">
        <v>2.322</v>
      </c>
      <c r="EM1565" s="29" t="n">
        <v>2.332</v>
      </c>
      <c r="EN1565" s="29" t="n">
        <v>2.337</v>
      </c>
      <c r="EO1565" s="29" t="n">
        <v>2.342</v>
      </c>
      <c r="EP1565" s="29" t="n">
        <v>2.348</v>
      </c>
      <c r="EQ1565" s="29" t="n">
        <v>2.371</v>
      </c>
      <c r="ER1565" s="29" t="n">
        <v>2.498</v>
      </c>
      <c r="ES1565" s="29" t="n">
        <v>2.635</v>
      </c>
      <c r="ET1565" s="29" t="n">
        <v>2.683</v>
      </c>
      <c r="EU1565" s="29" t="n">
        <v>2.598</v>
      </c>
      <c r="EV1565" s="29" t="n">
        <v>2.511</v>
      </c>
      <c r="EW1565" s="29" t="n">
        <v>2.412</v>
      </c>
      <c r="EX1565" s="29" t="n">
        <v>2.382</v>
      </c>
      <c r="EY1565" s="29" t="n">
        <v>2.392</v>
      </c>
      <c r="EZ1565" s="29" t="n">
        <v>2.397</v>
      </c>
      <c r="FA1565" s="29" t="n">
        <v>2.402</v>
      </c>
      <c r="FB1565" s="29" t="n">
        <v>2.408</v>
      </c>
      <c r="FC1565" s="29" t="n">
        <v>2.431</v>
      </c>
      <c r="FD1565" s="29" t="n">
        <v>2.558</v>
      </c>
      <c r="FE1565" s="29" t="n">
        <v>2.695</v>
      </c>
      <c r="FF1565" s="29" t="n">
        <v>2.748</v>
      </c>
      <c r="FG1565" s="29" t="n">
        <v>2.663</v>
      </c>
      <c r="FH1565" s="29" t="n">
        <v>2.576</v>
      </c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29"/>
      <c r="GF1565" s="29"/>
      <c r="GG1565" s="29"/>
      <c r="GH1565" s="29"/>
      <c r="GI1565" s="29"/>
      <c r="GJ1565" s="29"/>
      <c r="GK1565" s="29"/>
      <c r="GL1565" s="29"/>
      <c r="GM1565" s="29"/>
      <c r="GN1565" s="29"/>
      <c r="GO1565" s="29"/>
      <c r="GP1565" s="29"/>
      <c r="GQ1565" s="29"/>
      <c r="GR1565" s="0"/>
      <c r="GS1565" s="0"/>
      <c r="GT1565" s="0"/>
      <c r="GU1565" s="0"/>
      <c r="GV1565" s="0"/>
      <c r="GW1565" s="0"/>
      <c r="GX1565" s="0"/>
      <c r="GY1565" s="0"/>
      <c r="GZ1565" s="0"/>
      <c r="HA1565" s="0"/>
      <c r="HB1565" s="0"/>
      <c r="HC1565" s="0"/>
      <c r="HD1565" s="0"/>
      <c r="HE1565" s="0"/>
      <c r="HF1565" s="0"/>
      <c r="HG1565" s="0"/>
      <c r="HH1565" s="0"/>
      <c r="HI1565" s="0"/>
      <c r="HJ1565" s="0"/>
      <c r="HK1565" s="0"/>
      <c r="HL1565" s="0"/>
      <c r="HM1565" s="0"/>
      <c r="HN1565" s="0"/>
      <c r="HO1565" s="0"/>
      <c r="HP1565" s="0"/>
      <c r="HQ1565" s="0"/>
      <c r="HR1565" s="0"/>
      <c r="HS1565" s="0"/>
      <c r="HT1565" s="0"/>
      <c r="HU1565" s="0"/>
      <c r="HV1565" s="0"/>
      <c r="HW1565" s="0"/>
      <c r="HX1565" s="0"/>
      <c r="HY1565" s="0"/>
      <c r="HZ1565" s="0"/>
      <c r="IA1565" s="0"/>
      <c r="IB1565" s="0"/>
      <c r="IC1565" s="0"/>
      <c r="ID1565" s="0"/>
      <c r="IE1565" s="0"/>
      <c r="IF1565" s="0"/>
      <c r="IG1565" s="0"/>
      <c r="IH1565" s="0"/>
      <c r="II1565" s="0"/>
      <c r="IJ1565" s="0"/>
      <c r="IK1565" s="0"/>
      <c r="IL1565" s="0"/>
      <c r="IM1565" s="0"/>
      <c r="IN1565" s="0"/>
      <c r="IO1565" s="0"/>
      <c r="IP1565" s="0"/>
      <c r="IQ1565" s="0"/>
      <c r="IR1565" s="0"/>
      <c r="IS1565" s="0"/>
      <c r="IT1565" s="0"/>
      <c r="IU1565" s="0"/>
      <c r="IV1565" s="0"/>
      <c r="IW1565" s="0"/>
    </row>
    <row r="1566" customFormat="false" ht="12.75" hidden="true" customHeight="false" outlineLevel="0" collapsed="false">
      <c r="A1566" s="0" t="n">
        <f aca="false">WEEKDAY(C1566,2)</f>
        <v>2</v>
      </c>
      <c r="B1566" s="0" t="n">
        <f aca="false">MONTH(C1566)</f>
        <v>3</v>
      </c>
      <c r="C1566" s="23" t="n">
        <v>36242</v>
      </c>
      <c r="D1566" s="0" t="n">
        <f aca="false">MONTH(R1566)</f>
        <v>3</v>
      </c>
      <c r="E1566" s="0" t="n">
        <f aca="false">YEAR(R1566)</f>
        <v>1999</v>
      </c>
      <c r="F1566" s="35" t="n">
        <f aca="false">L1566-K1566</f>
        <v>0.448514285714286</v>
      </c>
      <c r="G1566" s="24" t="n">
        <f aca="false">N1566-M1566</f>
        <v>0.0755833333333333</v>
      </c>
      <c r="H1566" s="24" t="n">
        <f aca="false">O1566-N1566</f>
        <v>0.0612500000000003</v>
      </c>
      <c r="I1566" s="24" t="n">
        <f aca="false">O1566-M1566</f>
        <v>0.136833333333334</v>
      </c>
      <c r="J1566" s="25" t="n">
        <f aca="false">VLOOKUP(C1566,'Nymex hist.'!A:B,2,0)</f>
        <v>1.754</v>
      </c>
      <c r="K1566" s="34" t="n">
        <f aca="false">AVERAGE(CO1566:CU1566)</f>
        <v>1.84728571428571</v>
      </c>
      <c r="L1566" s="34" t="n">
        <f aca="false">AVERAGE(CV1566:CZ1566)</f>
        <v>2.2958</v>
      </c>
      <c r="M1566" s="27" t="n">
        <f aca="false">SUMIF($S$3:$FQ$3,$E1566+1,$S1566:$FQ1566)/COUNTIF($S$3:$FQ$3,$E1566+1)</f>
        <v>2.23225</v>
      </c>
      <c r="N1566" s="27" t="n">
        <f aca="false">SUMIF($S$3:$FQ$3,$E1566+2,$S1566:$FQ1566)/COUNTIF($S$3:$FQ$3,$E1566+2)</f>
        <v>2.30783333333333</v>
      </c>
      <c r="O1566" s="27" t="n">
        <f aca="false">SUMIF($S$3:$FQ$3,$E1566+3,$S1566:$FQ1566)/COUNTIF($S$3:$FQ$3,$E1566+3)</f>
        <v>2.36908333333333</v>
      </c>
      <c r="P1566" s="27" t="n">
        <f aca="false">SUMIF($S$3:$FQ$3,$E1566+4,$S1566:$FQ1566)/COUNTIF($S$3:$FQ$3,$E1566+4)</f>
        <v>2.42908333333333</v>
      </c>
      <c r="Q1566" s="27" t="n">
        <f aca="false">SUMIF($S$3:$FQ$3,$E1566+5,$S1566:$FQ1566)/COUNTIF($S$3:$FQ$3,$E1566+5)</f>
        <v>2.48908333333333</v>
      </c>
      <c r="R1566" s="28" t="n">
        <v>36242</v>
      </c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30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 t="n">
        <v>1.754</v>
      </c>
      <c r="CP1566" s="29" t="n">
        <v>1.779</v>
      </c>
      <c r="CQ1566" s="29" t="n">
        <v>1.815</v>
      </c>
      <c r="CR1566" s="29" t="n">
        <v>1.846</v>
      </c>
      <c r="CS1566" s="29" t="n">
        <v>1.877</v>
      </c>
      <c r="CT1566" s="29" t="n">
        <v>1.908</v>
      </c>
      <c r="CU1566" s="29" t="n">
        <v>1.952</v>
      </c>
      <c r="CV1566" s="29" t="n">
        <v>2.143</v>
      </c>
      <c r="CW1566" s="29" t="n">
        <v>2.341</v>
      </c>
      <c r="CX1566" s="29" t="n">
        <v>2.415</v>
      </c>
      <c r="CY1566" s="29" t="n">
        <v>2.335</v>
      </c>
      <c r="CZ1566" s="29" t="n">
        <v>2.245</v>
      </c>
      <c r="DA1566" s="29" t="n">
        <v>2.149</v>
      </c>
      <c r="DB1566" s="29" t="n">
        <v>2.123</v>
      </c>
      <c r="DC1566" s="29" t="n">
        <v>2.133</v>
      </c>
      <c r="DD1566" s="29" t="n">
        <v>2.143</v>
      </c>
      <c r="DE1566" s="29" t="n">
        <v>2.153</v>
      </c>
      <c r="DF1566" s="29" t="n">
        <v>2.159</v>
      </c>
      <c r="DG1566" s="29" t="n">
        <v>2.179</v>
      </c>
      <c r="DH1566" s="29" t="n">
        <v>2.309</v>
      </c>
      <c r="DI1566" s="29" t="n">
        <v>2.444</v>
      </c>
      <c r="DJ1566" s="29" t="n">
        <v>2.494</v>
      </c>
      <c r="DK1566" s="29" t="n">
        <v>2.415</v>
      </c>
      <c r="DL1566" s="29" t="n">
        <v>2.328</v>
      </c>
      <c r="DM1566" s="29" t="n">
        <v>2.232</v>
      </c>
      <c r="DN1566" s="29" t="n">
        <v>2.202</v>
      </c>
      <c r="DO1566" s="29" t="n">
        <v>2.212</v>
      </c>
      <c r="DP1566" s="29" t="n">
        <v>2.217</v>
      </c>
      <c r="DQ1566" s="29" t="n">
        <v>2.222</v>
      </c>
      <c r="DR1566" s="29" t="n">
        <v>2.228</v>
      </c>
      <c r="DS1566" s="29" t="n">
        <v>2.251</v>
      </c>
      <c r="DT1566" s="29" t="n">
        <v>2.378</v>
      </c>
      <c r="DU1566" s="29" t="n">
        <v>2.515</v>
      </c>
      <c r="DV1566" s="29" t="n">
        <v>2.563</v>
      </c>
      <c r="DW1566" s="29" t="n">
        <v>2.478</v>
      </c>
      <c r="DX1566" s="29" t="n">
        <v>2.391</v>
      </c>
      <c r="DY1566" s="29" t="n">
        <v>2.292</v>
      </c>
      <c r="DZ1566" s="29" t="n">
        <v>2.262</v>
      </c>
      <c r="EA1566" s="29" t="n">
        <v>2.272</v>
      </c>
      <c r="EB1566" s="29" t="n">
        <v>2.277</v>
      </c>
      <c r="EC1566" s="29" t="n">
        <v>2.282</v>
      </c>
      <c r="ED1566" s="29" t="n">
        <v>2.288</v>
      </c>
      <c r="EE1566" s="29" t="n">
        <v>2.311</v>
      </c>
      <c r="EF1566" s="29" t="n">
        <v>2.438</v>
      </c>
      <c r="EG1566" s="29" t="n">
        <v>2.575</v>
      </c>
      <c r="EH1566" s="29" t="n">
        <v>2.623</v>
      </c>
      <c r="EI1566" s="29" t="n">
        <v>2.538</v>
      </c>
      <c r="EJ1566" s="29" t="n">
        <v>2.451</v>
      </c>
      <c r="EK1566" s="29" t="n">
        <v>2.352</v>
      </c>
      <c r="EL1566" s="29" t="n">
        <v>2.322</v>
      </c>
      <c r="EM1566" s="29" t="n">
        <v>2.332</v>
      </c>
      <c r="EN1566" s="29" t="n">
        <v>2.337</v>
      </c>
      <c r="EO1566" s="29" t="n">
        <v>2.342</v>
      </c>
      <c r="EP1566" s="29" t="n">
        <v>2.348</v>
      </c>
      <c r="EQ1566" s="29" t="n">
        <v>2.371</v>
      </c>
      <c r="ER1566" s="29" t="n">
        <v>2.498</v>
      </c>
      <c r="ES1566" s="29" t="n">
        <v>2.635</v>
      </c>
      <c r="ET1566" s="29" t="n">
        <v>2.683</v>
      </c>
      <c r="EU1566" s="29" t="n">
        <v>2.598</v>
      </c>
      <c r="EV1566" s="29" t="n">
        <v>2.511</v>
      </c>
      <c r="EW1566" s="29" t="n">
        <v>2.412</v>
      </c>
      <c r="EX1566" s="29" t="n">
        <v>2.382</v>
      </c>
      <c r="EY1566" s="29" t="n">
        <v>2.392</v>
      </c>
      <c r="EZ1566" s="29" t="n">
        <v>2.397</v>
      </c>
      <c r="FA1566" s="29" t="n">
        <v>2.402</v>
      </c>
      <c r="FB1566" s="29" t="n">
        <v>2.408</v>
      </c>
      <c r="FC1566" s="29" t="n">
        <v>2.431</v>
      </c>
      <c r="FD1566" s="29" t="n">
        <v>2.558</v>
      </c>
      <c r="FE1566" s="29" t="n">
        <v>2.695</v>
      </c>
      <c r="FF1566" s="29" t="n">
        <v>2.748</v>
      </c>
      <c r="FG1566" s="29" t="n">
        <v>2.663</v>
      </c>
      <c r="FH1566" s="29" t="n">
        <v>2.576</v>
      </c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29"/>
      <c r="GF1566" s="29"/>
      <c r="GG1566" s="29"/>
      <c r="GH1566" s="29"/>
      <c r="GI1566" s="29"/>
      <c r="GJ1566" s="29"/>
      <c r="GK1566" s="29"/>
      <c r="GL1566" s="29"/>
      <c r="GM1566" s="29"/>
      <c r="GN1566" s="29"/>
      <c r="GO1566" s="29"/>
      <c r="GP1566" s="29"/>
      <c r="GQ1566" s="29"/>
      <c r="GR1566" s="0"/>
      <c r="GS1566" s="0"/>
      <c r="GT1566" s="0"/>
      <c r="GU1566" s="0"/>
      <c r="GV1566" s="0"/>
      <c r="GW1566" s="0"/>
      <c r="GX1566" s="0"/>
      <c r="GY1566" s="0"/>
      <c r="GZ1566" s="0"/>
      <c r="HA1566" s="0"/>
      <c r="HB1566" s="0"/>
      <c r="HC1566" s="0"/>
      <c r="HD1566" s="0"/>
      <c r="HE1566" s="0"/>
      <c r="HF1566" s="0"/>
      <c r="HG1566" s="0"/>
      <c r="HH1566" s="0"/>
      <c r="HI1566" s="0"/>
      <c r="HJ1566" s="0"/>
      <c r="HK1566" s="0"/>
      <c r="HL1566" s="0"/>
      <c r="HM1566" s="0"/>
      <c r="HN1566" s="0"/>
      <c r="HO1566" s="0"/>
      <c r="HP1566" s="0"/>
      <c r="HQ1566" s="0"/>
      <c r="HR1566" s="0"/>
      <c r="HS1566" s="0"/>
      <c r="HT1566" s="0"/>
      <c r="HU1566" s="0"/>
      <c r="HV1566" s="0"/>
      <c r="HW1566" s="0"/>
      <c r="HX1566" s="0"/>
      <c r="HY1566" s="0"/>
      <c r="HZ1566" s="0"/>
      <c r="IA1566" s="0"/>
      <c r="IB1566" s="0"/>
      <c r="IC1566" s="0"/>
      <c r="ID1566" s="0"/>
      <c r="IE1566" s="0"/>
      <c r="IF1566" s="0"/>
      <c r="IG1566" s="0"/>
      <c r="IH1566" s="0"/>
      <c r="II1566" s="0"/>
      <c r="IJ1566" s="0"/>
      <c r="IK1566" s="0"/>
      <c r="IL1566" s="0"/>
      <c r="IM1566" s="0"/>
      <c r="IN1566" s="0"/>
      <c r="IO1566" s="0"/>
      <c r="IP1566" s="0"/>
      <c r="IQ1566" s="0"/>
      <c r="IR1566" s="0"/>
      <c r="IS1566" s="0"/>
      <c r="IT1566" s="0"/>
      <c r="IU1566" s="0"/>
      <c r="IV1566" s="0"/>
      <c r="IW1566" s="0"/>
    </row>
    <row r="1567" customFormat="false" ht="12.75" hidden="true" customHeight="false" outlineLevel="0" collapsed="false">
      <c r="A1567" s="0" t="n">
        <f aca="false">WEEKDAY(C1567,2)</f>
        <v>3</v>
      </c>
      <c r="B1567" s="0" t="n">
        <f aca="false">MONTH(C1567)</f>
        <v>3</v>
      </c>
      <c r="C1567" s="23" t="n">
        <v>36243</v>
      </c>
      <c r="D1567" s="0" t="n">
        <f aca="false">MONTH(R1567)</f>
        <v>3</v>
      </c>
      <c r="E1567" s="0" t="n">
        <f aca="false">YEAR(R1567)</f>
        <v>1999</v>
      </c>
      <c r="F1567" s="35" t="n">
        <f aca="false">L1567-K1567</f>
        <v>0.449057142857143</v>
      </c>
      <c r="G1567" s="24" t="n">
        <f aca="false">N1567-M1567</f>
        <v>0.0750833333333336</v>
      </c>
      <c r="H1567" s="24" t="n">
        <f aca="false">O1567-N1567</f>
        <v>0.0612499999999998</v>
      </c>
      <c r="I1567" s="24" t="n">
        <f aca="false">O1567-M1567</f>
        <v>0.136333333333333</v>
      </c>
      <c r="J1567" s="25" t="n">
        <f aca="false">VLOOKUP(C1567,'Nymex hist.'!A:B,2,0)</f>
        <v>1.759</v>
      </c>
      <c r="K1567" s="34" t="n">
        <f aca="false">AVERAGE(CO1567:CU1567)</f>
        <v>1.85214285714286</v>
      </c>
      <c r="L1567" s="34" t="n">
        <f aca="false">AVERAGE(CV1567:CZ1567)</f>
        <v>2.3012</v>
      </c>
      <c r="M1567" s="27" t="n">
        <f aca="false">SUMIF($S$3:$FQ$3,$E1567+1,$S1567:$FQ1567)/COUNTIF($S$3:$FQ$3,$E1567+1)</f>
        <v>2.23575</v>
      </c>
      <c r="N1567" s="27" t="n">
        <f aca="false">SUMIF($S$3:$FQ$3,$E1567+2,$S1567:$FQ1567)/COUNTIF($S$3:$FQ$3,$E1567+2)</f>
        <v>2.31083333333333</v>
      </c>
      <c r="O1567" s="27" t="n">
        <f aca="false">SUMIF($S$3:$FQ$3,$E1567+3,$S1567:$FQ1567)/COUNTIF($S$3:$FQ$3,$E1567+3)</f>
        <v>2.37208333333333</v>
      </c>
      <c r="P1567" s="27" t="n">
        <f aca="false">SUMIF($S$3:$FQ$3,$E1567+4,$S1567:$FQ1567)/COUNTIF($S$3:$FQ$3,$E1567+4)</f>
        <v>2.43208333333333</v>
      </c>
      <c r="Q1567" s="27" t="n">
        <f aca="false">SUMIF($S$3:$FQ$3,$E1567+5,$S1567:$FQ1567)/COUNTIF($S$3:$FQ$3,$E1567+5)</f>
        <v>2.49208333333333</v>
      </c>
      <c r="R1567" s="28" t="n">
        <v>36243</v>
      </c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30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 t="n">
        <v>1.759</v>
      </c>
      <c r="CP1567" s="29" t="n">
        <v>1.784</v>
      </c>
      <c r="CQ1567" s="29" t="n">
        <v>1.819</v>
      </c>
      <c r="CR1567" s="29" t="n">
        <v>1.851</v>
      </c>
      <c r="CS1567" s="29" t="n">
        <v>1.882</v>
      </c>
      <c r="CT1567" s="29" t="n">
        <v>1.913</v>
      </c>
      <c r="CU1567" s="29" t="n">
        <v>1.957</v>
      </c>
      <c r="CV1567" s="29" t="n">
        <v>2.15</v>
      </c>
      <c r="CW1567" s="29" t="n">
        <v>2.346</v>
      </c>
      <c r="CX1567" s="29" t="n">
        <v>2.42</v>
      </c>
      <c r="CY1567" s="29" t="n">
        <v>2.34</v>
      </c>
      <c r="CZ1567" s="29" t="n">
        <v>2.25</v>
      </c>
      <c r="DA1567" s="29" t="n">
        <v>2.152</v>
      </c>
      <c r="DB1567" s="29" t="n">
        <v>2.126</v>
      </c>
      <c r="DC1567" s="29" t="n">
        <v>2.136</v>
      </c>
      <c r="DD1567" s="29" t="n">
        <v>2.146</v>
      </c>
      <c r="DE1567" s="29" t="n">
        <v>2.156</v>
      </c>
      <c r="DF1567" s="29" t="n">
        <v>2.162</v>
      </c>
      <c r="DG1567" s="29" t="n">
        <v>2.182</v>
      </c>
      <c r="DH1567" s="29" t="n">
        <v>2.312</v>
      </c>
      <c r="DI1567" s="29" t="n">
        <v>2.447</v>
      </c>
      <c r="DJ1567" s="29" t="n">
        <v>2.497</v>
      </c>
      <c r="DK1567" s="29" t="n">
        <v>2.418</v>
      </c>
      <c r="DL1567" s="29" t="n">
        <v>2.331</v>
      </c>
      <c r="DM1567" s="29" t="n">
        <v>2.235</v>
      </c>
      <c r="DN1567" s="29" t="n">
        <v>2.205</v>
      </c>
      <c r="DO1567" s="29" t="n">
        <v>2.215</v>
      </c>
      <c r="DP1567" s="29" t="n">
        <v>2.22</v>
      </c>
      <c r="DQ1567" s="29" t="n">
        <v>2.225</v>
      </c>
      <c r="DR1567" s="29" t="n">
        <v>2.231</v>
      </c>
      <c r="DS1567" s="29" t="n">
        <v>2.254</v>
      </c>
      <c r="DT1567" s="29" t="n">
        <v>2.381</v>
      </c>
      <c r="DU1567" s="29" t="n">
        <v>2.518</v>
      </c>
      <c r="DV1567" s="29" t="n">
        <v>2.566</v>
      </c>
      <c r="DW1567" s="29" t="n">
        <v>2.481</v>
      </c>
      <c r="DX1567" s="29" t="n">
        <v>2.394</v>
      </c>
      <c r="DY1567" s="29" t="n">
        <v>2.295</v>
      </c>
      <c r="DZ1567" s="29" t="n">
        <v>2.265</v>
      </c>
      <c r="EA1567" s="29" t="n">
        <v>2.275</v>
      </c>
      <c r="EB1567" s="29" t="n">
        <v>2.28</v>
      </c>
      <c r="EC1567" s="29" t="n">
        <v>2.285</v>
      </c>
      <c r="ED1567" s="29" t="n">
        <v>2.291</v>
      </c>
      <c r="EE1567" s="29" t="n">
        <v>2.314</v>
      </c>
      <c r="EF1567" s="29" t="n">
        <v>2.441</v>
      </c>
      <c r="EG1567" s="29" t="n">
        <v>2.578</v>
      </c>
      <c r="EH1567" s="29" t="n">
        <v>2.626</v>
      </c>
      <c r="EI1567" s="29" t="n">
        <v>2.541</v>
      </c>
      <c r="EJ1567" s="29" t="n">
        <v>2.454</v>
      </c>
      <c r="EK1567" s="29" t="n">
        <v>2.355</v>
      </c>
      <c r="EL1567" s="29" t="n">
        <v>2.325</v>
      </c>
      <c r="EM1567" s="29" t="n">
        <v>2.335</v>
      </c>
      <c r="EN1567" s="29" t="n">
        <v>2.34</v>
      </c>
      <c r="EO1567" s="29" t="n">
        <v>2.345</v>
      </c>
      <c r="EP1567" s="29" t="n">
        <v>2.351</v>
      </c>
      <c r="EQ1567" s="29" t="n">
        <v>2.374</v>
      </c>
      <c r="ER1567" s="29" t="n">
        <v>2.501</v>
      </c>
      <c r="ES1567" s="29" t="n">
        <v>2.638</v>
      </c>
      <c r="ET1567" s="29" t="n">
        <v>2.686</v>
      </c>
      <c r="EU1567" s="29" t="n">
        <v>2.601</v>
      </c>
      <c r="EV1567" s="29" t="n">
        <v>2.514</v>
      </c>
      <c r="EW1567" s="29" t="n">
        <v>2.415</v>
      </c>
      <c r="EX1567" s="29" t="n">
        <v>2.385</v>
      </c>
      <c r="EY1567" s="29" t="n">
        <v>2.395</v>
      </c>
      <c r="EZ1567" s="29" t="n">
        <v>2.4</v>
      </c>
      <c r="FA1567" s="29" t="n">
        <v>2.405</v>
      </c>
      <c r="FB1567" s="29" t="n">
        <v>2.411</v>
      </c>
      <c r="FC1567" s="29" t="n">
        <v>2.434</v>
      </c>
      <c r="FD1567" s="29" t="n">
        <v>2.561</v>
      </c>
      <c r="FE1567" s="29" t="n">
        <v>2.698</v>
      </c>
      <c r="FF1567" s="29" t="n">
        <v>2.751</v>
      </c>
      <c r="FG1567" s="29" t="n">
        <v>2.666</v>
      </c>
      <c r="FH1567" s="29" t="n">
        <v>2.579</v>
      </c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29"/>
      <c r="GF1567" s="29"/>
      <c r="GG1567" s="29"/>
      <c r="GH1567" s="29"/>
      <c r="GI1567" s="29"/>
      <c r="GJ1567" s="29"/>
      <c r="GK1567" s="29"/>
      <c r="GL1567" s="29"/>
      <c r="GM1567" s="29"/>
      <c r="GN1567" s="29"/>
      <c r="GO1567" s="29"/>
      <c r="GP1567" s="29"/>
      <c r="GQ1567" s="29"/>
      <c r="GR1567" s="0"/>
      <c r="GS1567" s="0"/>
      <c r="GT1567" s="0"/>
      <c r="GU1567" s="0"/>
      <c r="GV1567" s="0"/>
      <c r="GW1567" s="0"/>
      <c r="GX1567" s="0"/>
      <c r="GY1567" s="0"/>
      <c r="GZ1567" s="0"/>
      <c r="HA1567" s="0"/>
      <c r="HB1567" s="0"/>
      <c r="HC1567" s="0"/>
      <c r="HD1567" s="0"/>
      <c r="HE1567" s="0"/>
      <c r="HF1567" s="0"/>
      <c r="HG1567" s="0"/>
      <c r="HH1567" s="0"/>
      <c r="HI1567" s="0"/>
      <c r="HJ1567" s="0"/>
      <c r="HK1567" s="0"/>
      <c r="HL1567" s="0"/>
      <c r="HM1567" s="0"/>
      <c r="HN1567" s="0"/>
      <c r="HO1567" s="0"/>
      <c r="HP1567" s="0"/>
      <c r="HQ1567" s="0"/>
      <c r="HR1567" s="0"/>
      <c r="HS1567" s="0"/>
      <c r="HT1567" s="0"/>
      <c r="HU1567" s="0"/>
      <c r="HV1567" s="0"/>
      <c r="HW1567" s="0"/>
      <c r="HX1567" s="0"/>
      <c r="HY1567" s="0"/>
      <c r="HZ1567" s="0"/>
      <c r="IA1567" s="0"/>
      <c r="IB1567" s="0"/>
      <c r="IC1567" s="0"/>
      <c r="ID1567" s="0"/>
      <c r="IE1567" s="0"/>
      <c r="IF1567" s="0"/>
      <c r="IG1567" s="0"/>
      <c r="IH1567" s="0"/>
      <c r="II1567" s="0"/>
      <c r="IJ1567" s="0"/>
      <c r="IK1567" s="0"/>
      <c r="IL1567" s="0"/>
      <c r="IM1567" s="0"/>
      <c r="IN1567" s="0"/>
      <c r="IO1567" s="0"/>
      <c r="IP1567" s="0"/>
      <c r="IQ1567" s="0"/>
      <c r="IR1567" s="0"/>
      <c r="IS1567" s="0"/>
      <c r="IT1567" s="0"/>
      <c r="IU1567" s="0"/>
      <c r="IV1567" s="0"/>
      <c r="IW1567" s="0"/>
    </row>
    <row r="1568" customFormat="false" ht="12.75" hidden="false" customHeight="false" outlineLevel="0" collapsed="false">
      <c r="A1568" s="1" t="n">
        <f aca="false">WEEKDAY(C1568,2)</f>
        <v>4</v>
      </c>
      <c r="B1568" s="1" t="n">
        <f aca="false">MONTH(C1568)</f>
        <v>3</v>
      </c>
      <c r="C1568" s="23" t="n">
        <v>36244</v>
      </c>
      <c r="D1568" s="0" t="n">
        <f aca="false">MONTH(R1568)</f>
        <v>3</v>
      </c>
      <c r="E1568" s="0" t="n">
        <f aca="false">YEAR(R1568)</f>
        <v>1999</v>
      </c>
      <c r="F1568" s="3" t="n">
        <f aca="false">L1568-K1568</f>
        <v>0.420657142857143</v>
      </c>
      <c r="G1568" s="3" t="n">
        <f aca="false">N1568-M1568</f>
        <v>0.065</v>
      </c>
      <c r="H1568" s="3" t="n">
        <f aca="false">O1568-N1568</f>
        <v>0.0606666666666667</v>
      </c>
      <c r="I1568" s="3" t="n">
        <f aca="false">O1568-M1568</f>
        <v>0.125666666666667</v>
      </c>
      <c r="J1568" s="4" t="n">
        <f aca="false">VLOOKUP(C1568,'Nymex hist.'!A:B,2,0)</f>
        <v>1.835</v>
      </c>
      <c r="K1568" s="4" t="n">
        <f aca="false">AVERAGE(CO1568:CU1568)</f>
        <v>1.92214285714286</v>
      </c>
      <c r="L1568" s="4" t="n">
        <f aca="false">AVERAGE(CV1568:CZ1568)</f>
        <v>2.3428</v>
      </c>
      <c r="M1568" s="4" t="n">
        <f aca="false">SUMIF($S$3:$FQ$3,$E1568+1,$S1568:$FQ1568)/COUNTIF($S$3:$FQ$3,$E1568+1)</f>
        <v>2.25875</v>
      </c>
      <c r="N1568" s="4" t="n">
        <f aca="false">SUMIF($S$3:$FQ$3,$E1568+2,$S1568:$FQ1568)/COUNTIF($S$3:$FQ$3,$E1568+2)</f>
        <v>2.32375</v>
      </c>
      <c r="O1568" s="4" t="n">
        <f aca="false">SUMIF($S$3:$FQ$3,$E1568+3,$S1568:$FQ1568)/COUNTIF($S$3:$FQ$3,$E1568+3)</f>
        <v>2.38441666666667</v>
      </c>
      <c r="P1568" s="4" t="n">
        <f aca="false">SUMIF($S$3:$FQ$3,$E1568+4,$S1568:$FQ1568)/COUNTIF($S$3:$FQ$3,$E1568+4)</f>
        <v>2.44441666666667</v>
      </c>
      <c r="Q1568" s="4" t="n">
        <f aca="false">SUMIF($S$3:$FQ$3,$E1568+5,$S1568:$FQ1568)/COUNTIF($S$3:$FQ$3,$E1568+5)</f>
        <v>2.50441666666667</v>
      </c>
      <c r="R1568" s="21" t="n">
        <v>36244</v>
      </c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7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  <c r="BT1568" s="32"/>
      <c r="BU1568" s="32"/>
      <c r="BV1568" s="32"/>
      <c r="BW1568" s="32"/>
      <c r="BX1568" s="32"/>
      <c r="BY1568" s="32"/>
      <c r="BZ1568" s="32"/>
      <c r="CA1568" s="32"/>
      <c r="CB1568" s="32"/>
      <c r="CC1568" s="32"/>
      <c r="CD1568" s="32"/>
      <c r="CE1568" s="32"/>
      <c r="CF1568" s="32"/>
      <c r="CG1568" s="32"/>
      <c r="CH1568" s="32"/>
      <c r="CI1568" s="32"/>
      <c r="CJ1568" s="32"/>
      <c r="CK1568" s="32"/>
      <c r="CL1568" s="32"/>
      <c r="CM1568" s="32"/>
      <c r="CN1568" s="32"/>
      <c r="CO1568" s="32" t="n">
        <v>1.835</v>
      </c>
      <c r="CP1568" s="32" t="n">
        <v>1.87</v>
      </c>
      <c r="CQ1568" s="32" t="n">
        <v>1.895</v>
      </c>
      <c r="CR1568" s="32" t="n">
        <v>1.922</v>
      </c>
      <c r="CS1568" s="32" t="n">
        <v>1.947</v>
      </c>
      <c r="CT1568" s="32" t="n">
        <v>1.972</v>
      </c>
      <c r="CU1568" s="32" t="n">
        <v>2.014</v>
      </c>
      <c r="CV1568" s="32" t="n">
        <v>2.199</v>
      </c>
      <c r="CW1568" s="32" t="n">
        <v>2.39</v>
      </c>
      <c r="CX1568" s="32" t="n">
        <v>2.462</v>
      </c>
      <c r="CY1568" s="32" t="n">
        <v>2.38</v>
      </c>
      <c r="CZ1568" s="32" t="n">
        <v>2.283</v>
      </c>
      <c r="DA1568" s="32" t="n">
        <v>2.173</v>
      </c>
      <c r="DB1568" s="32" t="n">
        <v>2.145</v>
      </c>
      <c r="DC1568" s="32" t="n">
        <v>2.155</v>
      </c>
      <c r="DD1568" s="32" t="n">
        <v>2.163</v>
      </c>
      <c r="DE1568" s="32" t="n">
        <v>2.173</v>
      </c>
      <c r="DF1568" s="32" t="n">
        <v>2.179</v>
      </c>
      <c r="DG1568" s="32" t="n">
        <v>2.199</v>
      </c>
      <c r="DH1568" s="32" t="n">
        <v>2.329</v>
      </c>
      <c r="DI1568" s="32" t="n">
        <v>2.464</v>
      </c>
      <c r="DJ1568" s="32" t="n">
        <v>2.514</v>
      </c>
      <c r="DK1568" s="32" t="n">
        <v>2.434</v>
      </c>
      <c r="DL1568" s="32" t="n">
        <v>2.344</v>
      </c>
      <c r="DM1568" s="32" t="n">
        <v>2.248</v>
      </c>
      <c r="DN1568" s="32" t="n">
        <v>2.216</v>
      </c>
      <c r="DO1568" s="32" t="n">
        <v>2.224</v>
      </c>
      <c r="DP1568" s="32" t="n">
        <v>2.231</v>
      </c>
      <c r="DQ1568" s="32" t="n">
        <v>2.238</v>
      </c>
      <c r="DR1568" s="32" t="n">
        <v>2.244</v>
      </c>
      <c r="DS1568" s="32" t="n">
        <v>2.267</v>
      </c>
      <c r="DT1568" s="32" t="n">
        <v>2.394</v>
      </c>
      <c r="DU1568" s="32" t="n">
        <v>2.531</v>
      </c>
      <c r="DV1568" s="32" t="n">
        <v>2.579</v>
      </c>
      <c r="DW1568" s="32" t="n">
        <v>2.494</v>
      </c>
      <c r="DX1568" s="32" t="n">
        <v>2.407</v>
      </c>
      <c r="DY1568" s="32" t="n">
        <v>2.308</v>
      </c>
      <c r="DZ1568" s="32" t="n">
        <v>2.276</v>
      </c>
      <c r="EA1568" s="32" t="n">
        <v>2.284</v>
      </c>
      <c r="EB1568" s="32" t="n">
        <v>2.291</v>
      </c>
      <c r="EC1568" s="32" t="n">
        <v>2.298</v>
      </c>
      <c r="ED1568" s="32" t="n">
        <v>2.304</v>
      </c>
      <c r="EE1568" s="32" t="n">
        <v>2.327</v>
      </c>
      <c r="EF1568" s="32" t="n">
        <v>2.454</v>
      </c>
      <c r="EG1568" s="32" t="n">
        <v>2.591</v>
      </c>
      <c r="EH1568" s="32" t="n">
        <v>2.639</v>
      </c>
      <c r="EI1568" s="32" t="n">
        <v>2.554</v>
      </c>
      <c r="EJ1568" s="32" t="n">
        <v>2.467</v>
      </c>
      <c r="EK1568" s="32" t="n">
        <v>2.368</v>
      </c>
      <c r="EL1568" s="32" t="n">
        <v>2.336</v>
      </c>
      <c r="EM1568" s="32" t="n">
        <v>2.344</v>
      </c>
      <c r="EN1568" s="32" t="n">
        <v>2.351</v>
      </c>
      <c r="EO1568" s="32" t="n">
        <v>2.358</v>
      </c>
      <c r="EP1568" s="32" t="n">
        <v>2.364</v>
      </c>
      <c r="EQ1568" s="32" t="n">
        <v>2.387</v>
      </c>
      <c r="ER1568" s="32" t="n">
        <v>2.514</v>
      </c>
      <c r="ES1568" s="32" t="n">
        <v>2.651</v>
      </c>
      <c r="ET1568" s="32" t="n">
        <v>2.699</v>
      </c>
      <c r="EU1568" s="32" t="n">
        <v>2.614</v>
      </c>
      <c r="EV1568" s="32" t="n">
        <v>2.527</v>
      </c>
      <c r="EW1568" s="32" t="n">
        <v>2.428</v>
      </c>
      <c r="EX1568" s="32" t="n">
        <v>2.396</v>
      </c>
      <c r="EY1568" s="32" t="n">
        <v>2.404</v>
      </c>
      <c r="EZ1568" s="32" t="n">
        <v>2.411</v>
      </c>
      <c r="FA1568" s="32" t="n">
        <v>2.418</v>
      </c>
      <c r="FB1568" s="32" t="n">
        <v>2.424</v>
      </c>
      <c r="FC1568" s="32" t="n">
        <v>2.447</v>
      </c>
      <c r="FD1568" s="32" t="n">
        <v>2.574</v>
      </c>
      <c r="FE1568" s="32" t="n">
        <v>2.711</v>
      </c>
      <c r="FF1568" s="32" t="n">
        <v>2.764</v>
      </c>
      <c r="FG1568" s="32" t="n">
        <v>2.679</v>
      </c>
      <c r="FH1568" s="32" t="n">
        <v>2.592</v>
      </c>
      <c r="FI1568" s="32"/>
      <c r="FJ1568" s="32"/>
      <c r="FK1568" s="32"/>
      <c r="FL1568" s="32"/>
      <c r="FM1568" s="32"/>
      <c r="FN1568" s="32"/>
      <c r="FO1568" s="32"/>
      <c r="FP1568" s="32"/>
      <c r="FQ1568" s="32"/>
      <c r="FR1568" s="32"/>
      <c r="FS1568" s="32"/>
      <c r="FT1568" s="32"/>
      <c r="FU1568" s="32"/>
      <c r="FV1568" s="32"/>
      <c r="FW1568" s="32"/>
      <c r="FX1568" s="32"/>
      <c r="FY1568" s="32"/>
      <c r="FZ1568" s="32"/>
      <c r="GA1568" s="32"/>
      <c r="GB1568" s="32"/>
      <c r="GC1568" s="32"/>
      <c r="GD1568" s="32"/>
      <c r="GE1568" s="32"/>
      <c r="GF1568" s="32"/>
      <c r="GG1568" s="32"/>
      <c r="GH1568" s="32"/>
      <c r="GI1568" s="32"/>
      <c r="GJ1568" s="32"/>
      <c r="GK1568" s="32"/>
      <c r="GL1568" s="32"/>
      <c r="GM1568" s="32"/>
      <c r="GN1568" s="32"/>
      <c r="GO1568" s="32"/>
      <c r="GP1568" s="32"/>
      <c r="GQ1568" s="32"/>
    </row>
    <row r="1569" customFormat="false" ht="12.75" hidden="true" customHeight="false" outlineLevel="0" collapsed="false">
      <c r="A1569" s="0" t="n">
        <f aca="false">WEEKDAY(C1569,2)</f>
        <v>5</v>
      </c>
      <c r="B1569" s="0" t="n">
        <f aca="false">MONTH(C1569)</f>
        <v>3</v>
      </c>
      <c r="C1569" s="23" t="n">
        <v>36245</v>
      </c>
      <c r="D1569" s="0" t="n">
        <f aca="false">MONTH(R1569)</f>
        <v>3</v>
      </c>
      <c r="E1569" s="0" t="n">
        <f aca="false">YEAR(R1569)</f>
        <v>1999</v>
      </c>
      <c r="F1569" s="35" t="n">
        <f aca="false">L1569-K1569</f>
        <v>0.414314285714286</v>
      </c>
      <c r="G1569" s="24" t="n">
        <f aca="false">N1569-M1569</f>
        <v>0.0608333333333335</v>
      </c>
      <c r="H1569" s="24" t="n">
        <f aca="false">O1569-N1569</f>
        <v>0.0606666666666662</v>
      </c>
      <c r="I1569" s="24" t="n">
        <f aca="false">O1569-M1569</f>
        <v>0.1215</v>
      </c>
      <c r="J1569" s="25" t="n">
        <f aca="false">VLOOKUP(C1569,'Nymex hist.'!A:B,2,0)</f>
        <v>1.854</v>
      </c>
      <c r="K1569" s="34" t="n">
        <f aca="false">AVERAGE(CO1569:CU1569)</f>
        <v>1.94628571428571</v>
      </c>
      <c r="L1569" s="34" t="n">
        <f aca="false">AVERAGE(CV1569:CZ1569)</f>
        <v>2.3606</v>
      </c>
      <c r="M1569" s="27" t="n">
        <f aca="false">SUMIF($S$3:$FQ$3,$E1569+1,$S1569:$FQ1569)/COUNTIF($S$3:$FQ$3,$E1569+1)</f>
        <v>2.26391666666667</v>
      </c>
      <c r="N1569" s="27" t="n">
        <f aca="false">SUMIF($S$3:$FQ$3,$E1569+2,$S1569:$FQ1569)/COUNTIF($S$3:$FQ$3,$E1569+2)</f>
        <v>2.32475</v>
      </c>
      <c r="O1569" s="27" t="n">
        <f aca="false">SUMIF($S$3:$FQ$3,$E1569+3,$S1569:$FQ1569)/COUNTIF($S$3:$FQ$3,$E1569+3)</f>
        <v>2.38541666666667</v>
      </c>
      <c r="P1569" s="27" t="n">
        <f aca="false">SUMIF($S$3:$FQ$3,$E1569+4,$S1569:$FQ1569)/COUNTIF($S$3:$FQ$3,$E1569+4)</f>
        <v>2.44541666666667</v>
      </c>
      <c r="Q1569" s="27" t="n">
        <f aca="false">SUMIF($S$3:$FQ$3,$E1569+5,$S1569:$FQ1569)/COUNTIF($S$3:$FQ$3,$E1569+5)</f>
        <v>2.50541666666667</v>
      </c>
      <c r="R1569" s="28" t="n">
        <v>36245</v>
      </c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30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 t="n">
        <v>1.854</v>
      </c>
      <c r="CP1569" s="29" t="n">
        <v>1.885</v>
      </c>
      <c r="CQ1569" s="29" t="n">
        <v>1.92</v>
      </c>
      <c r="CR1569" s="29" t="n">
        <v>1.95</v>
      </c>
      <c r="CS1569" s="29" t="n">
        <v>1.975</v>
      </c>
      <c r="CT1569" s="29" t="n">
        <v>2</v>
      </c>
      <c r="CU1569" s="29" t="n">
        <v>2.04</v>
      </c>
      <c r="CV1569" s="29" t="n">
        <v>2.224</v>
      </c>
      <c r="CW1569" s="29" t="n">
        <v>2.408</v>
      </c>
      <c r="CX1569" s="29" t="n">
        <v>2.48</v>
      </c>
      <c r="CY1569" s="29" t="n">
        <v>2.398</v>
      </c>
      <c r="CZ1569" s="29" t="n">
        <v>2.293</v>
      </c>
      <c r="DA1569" s="29" t="n">
        <v>2.175</v>
      </c>
      <c r="DB1569" s="29" t="n">
        <v>2.147</v>
      </c>
      <c r="DC1569" s="29" t="n">
        <v>2.157</v>
      </c>
      <c r="DD1569" s="29" t="n">
        <v>2.167</v>
      </c>
      <c r="DE1569" s="29" t="n">
        <v>2.175</v>
      </c>
      <c r="DF1569" s="29" t="n">
        <v>2.18</v>
      </c>
      <c r="DG1569" s="29" t="n">
        <v>2.2</v>
      </c>
      <c r="DH1569" s="29" t="n">
        <v>2.33</v>
      </c>
      <c r="DI1569" s="29" t="n">
        <v>2.465</v>
      </c>
      <c r="DJ1569" s="29" t="n">
        <v>2.515</v>
      </c>
      <c r="DK1569" s="29" t="n">
        <v>2.435</v>
      </c>
      <c r="DL1569" s="29" t="n">
        <v>2.345</v>
      </c>
      <c r="DM1569" s="29" t="n">
        <v>2.249</v>
      </c>
      <c r="DN1569" s="29" t="n">
        <v>2.217</v>
      </c>
      <c r="DO1569" s="29" t="n">
        <v>2.225</v>
      </c>
      <c r="DP1569" s="29" t="n">
        <v>2.232</v>
      </c>
      <c r="DQ1569" s="29" t="n">
        <v>2.239</v>
      </c>
      <c r="DR1569" s="29" t="n">
        <v>2.245</v>
      </c>
      <c r="DS1569" s="29" t="n">
        <v>2.268</v>
      </c>
      <c r="DT1569" s="29" t="n">
        <v>2.395</v>
      </c>
      <c r="DU1569" s="29" t="n">
        <v>2.532</v>
      </c>
      <c r="DV1569" s="29" t="n">
        <v>2.58</v>
      </c>
      <c r="DW1569" s="29" t="n">
        <v>2.495</v>
      </c>
      <c r="DX1569" s="29" t="n">
        <v>2.408</v>
      </c>
      <c r="DY1569" s="29" t="n">
        <v>2.309</v>
      </c>
      <c r="DZ1569" s="29" t="n">
        <v>2.277</v>
      </c>
      <c r="EA1569" s="29" t="n">
        <v>2.285</v>
      </c>
      <c r="EB1569" s="29" t="n">
        <v>2.292</v>
      </c>
      <c r="EC1569" s="29" t="n">
        <v>2.299</v>
      </c>
      <c r="ED1569" s="29" t="n">
        <v>2.305</v>
      </c>
      <c r="EE1569" s="29" t="n">
        <v>2.328</v>
      </c>
      <c r="EF1569" s="29" t="n">
        <v>2.455</v>
      </c>
      <c r="EG1569" s="29" t="n">
        <v>2.592</v>
      </c>
      <c r="EH1569" s="29" t="n">
        <v>2.64</v>
      </c>
      <c r="EI1569" s="29" t="n">
        <v>2.555</v>
      </c>
      <c r="EJ1569" s="29" t="n">
        <v>2.468</v>
      </c>
      <c r="EK1569" s="29" t="n">
        <v>2.369</v>
      </c>
      <c r="EL1569" s="29" t="n">
        <v>2.337</v>
      </c>
      <c r="EM1569" s="29" t="n">
        <v>2.345</v>
      </c>
      <c r="EN1569" s="29" t="n">
        <v>2.352</v>
      </c>
      <c r="EO1569" s="29" t="n">
        <v>2.359</v>
      </c>
      <c r="EP1569" s="29" t="n">
        <v>2.365</v>
      </c>
      <c r="EQ1569" s="29" t="n">
        <v>2.388</v>
      </c>
      <c r="ER1569" s="29" t="n">
        <v>2.515</v>
      </c>
      <c r="ES1569" s="29" t="n">
        <v>2.652</v>
      </c>
      <c r="ET1569" s="29" t="n">
        <v>2.7</v>
      </c>
      <c r="EU1569" s="29" t="n">
        <v>2.615</v>
      </c>
      <c r="EV1569" s="29" t="n">
        <v>2.528</v>
      </c>
      <c r="EW1569" s="29" t="n">
        <v>2.429</v>
      </c>
      <c r="EX1569" s="29" t="n">
        <v>2.397</v>
      </c>
      <c r="EY1569" s="29" t="n">
        <v>2.405</v>
      </c>
      <c r="EZ1569" s="29" t="n">
        <v>2.412</v>
      </c>
      <c r="FA1569" s="29" t="n">
        <v>2.419</v>
      </c>
      <c r="FB1569" s="29" t="n">
        <v>2.425</v>
      </c>
      <c r="FC1569" s="29" t="n">
        <v>2.448</v>
      </c>
      <c r="FD1569" s="29" t="n">
        <v>2.575</v>
      </c>
      <c r="FE1569" s="29" t="n">
        <v>2.712</v>
      </c>
      <c r="FF1569" s="29" t="n">
        <v>2.765</v>
      </c>
      <c r="FG1569" s="29" t="n">
        <v>2.68</v>
      </c>
      <c r="FH1569" s="29" t="n">
        <v>2.593</v>
      </c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29"/>
      <c r="GF1569" s="29"/>
      <c r="GG1569" s="29"/>
      <c r="GH1569" s="29"/>
      <c r="GI1569" s="29"/>
      <c r="GJ1569" s="29"/>
      <c r="GK1569" s="29"/>
      <c r="GL1569" s="29"/>
      <c r="GM1569" s="29"/>
      <c r="GN1569" s="29"/>
      <c r="GO1569" s="29"/>
      <c r="GP1569" s="29"/>
      <c r="GQ1569" s="29"/>
      <c r="GR1569" s="0"/>
      <c r="GS1569" s="0"/>
      <c r="GT1569" s="0"/>
      <c r="GU1569" s="0"/>
      <c r="GV1569" s="0"/>
      <c r="GW1569" s="0"/>
      <c r="GX1569" s="0"/>
      <c r="GY1569" s="0"/>
      <c r="GZ1569" s="0"/>
      <c r="HA1569" s="0"/>
      <c r="HB1569" s="0"/>
      <c r="HC1569" s="0"/>
      <c r="HD1569" s="0"/>
      <c r="HE1569" s="0"/>
      <c r="HF1569" s="0"/>
      <c r="HG1569" s="0"/>
      <c r="HH1569" s="0"/>
      <c r="HI1569" s="0"/>
      <c r="HJ1569" s="0"/>
      <c r="HK1569" s="0"/>
      <c r="HL1569" s="0"/>
      <c r="HM1569" s="0"/>
      <c r="HN1569" s="0"/>
      <c r="HO1569" s="0"/>
      <c r="HP1569" s="0"/>
      <c r="HQ1569" s="0"/>
      <c r="HR1569" s="0"/>
      <c r="HS1569" s="0"/>
      <c r="HT1569" s="0"/>
      <c r="HU1569" s="0"/>
      <c r="HV1569" s="0"/>
      <c r="HW1569" s="0"/>
      <c r="HX1569" s="0"/>
      <c r="HY1569" s="0"/>
      <c r="HZ1569" s="0"/>
      <c r="IA1569" s="0"/>
      <c r="IB1569" s="0"/>
      <c r="IC1569" s="0"/>
      <c r="ID1569" s="0"/>
      <c r="IE1569" s="0"/>
      <c r="IF1569" s="0"/>
      <c r="IG1569" s="0"/>
      <c r="IH1569" s="0"/>
      <c r="II1569" s="0"/>
      <c r="IJ1569" s="0"/>
      <c r="IK1569" s="0"/>
      <c r="IL1569" s="0"/>
      <c r="IM1569" s="0"/>
      <c r="IN1569" s="0"/>
      <c r="IO1569" s="0"/>
      <c r="IP1569" s="0"/>
      <c r="IQ1569" s="0"/>
      <c r="IR1569" s="0"/>
      <c r="IS1569" s="0"/>
      <c r="IT1569" s="0"/>
      <c r="IU1569" s="0"/>
      <c r="IV1569" s="0"/>
      <c r="IW1569" s="0"/>
    </row>
    <row r="1570" customFormat="false" ht="12.75" hidden="true" customHeight="false" outlineLevel="0" collapsed="false">
      <c r="A1570" s="0" t="n">
        <f aca="false">WEEKDAY(C1570,2)</f>
        <v>1</v>
      </c>
      <c r="B1570" s="0" t="n">
        <f aca="false">MONTH(C1570)</f>
        <v>3</v>
      </c>
      <c r="C1570" s="23" t="n">
        <v>36248</v>
      </c>
      <c r="D1570" s="0" t="n">
        <f aca="false">MONTH(R1570)</f>
        <v>3</v>
      </c>
      <c r="E1570" s="0" t="n">
        <f aca="false">YEAR(R1570)</f>
        <v>1999</v>
      </c>
      <c r="F1570" s="35" t="n">
        <f aca="false">L1570-K1570</f>
        <v>0.409257142857143</v>
      </c>
      <c r="G1570" s="24" t="n">
        <f aca="false">N1570-M1570</f>
        <v>0.0618333333333334</v>
      </c>
      <c r="H1570" s="24" t="n">
        <f aca="false">O1570-N1570</f>
        <v>0.0606666666666662</v>
      </c>
      <c r="I1570" s="24" t="n">
        <f aca="false">O1570-M1570</f>
        <v>0.1225</v>
      </c>
      <c r="J1570" s="25" t="n">
        <f aca="false">VLOOKUP(C1570,'Nymex hist.'!A:B,2,0)</f>
        <v>1.852</v>
      </c>
      <c r="K1570" s="34" t="n">
        <f aca="false">AVERAGE(CO1570:CU1570)</f>
        <v>1.94214285714286</v>
      </c>
      <c r="L1570" s="34" t="n">
        <f aca="false">AVERAGE(CV1570:CZ1570)</f>
        <v>2.3514</v>
      </c>
      <c r="M1570" s="27" t="n">
        <f aca="false">SUMIF($S$3:$FQ$3,$E1570+1,$S1570:$FQ1570)/COUNTIF($S$3:$FQ$3,$E1570+1)</f>
        <v>2.25491666666667</v>
      </c>
      <c r="N1570" s="27" t="n">
        <f aca="false">SUMIF($S$3:$FQ$3,$E1570+2,$S1570:$FQ1570)/COUNTIF($S$3:$FQ$3,$E1570+2)</f>
        <v>2.31675</v>
      </c>
      <c r="O1570" s="27" t="n">
        <f aca="false">SUMIF($S$3:$FQ$3,$E1570+3,$S1570:$FQ1570)/COUNTIF($S$3:$FQ$3,$E1570+3)</f>
        <v>2.37741666666667</v>
      </c>
      <c r="P1570" s="27" t="n">
        <f aca="false">SUMIF($S$3:$FQ$3,$E1570+4,$S1570:$FQ1570)/COUNTIF($S$3:$FQ$3,$E1570+4)</f>
        <v>2.43741666666667</v>
      </c>
      <c r="Q1570" s="27" t="n">
        <f aca="false">SUMIF($S$3:$FQ$3,$E1570+5,$S1570:$FQ1570)/COUNTIF($S$3:$FQ$3,$E1570+5)</f>
        <v>2.49741666666667</v>
      </c>
      <c r="R1570" s="28" t="n">
        <v>36248</v>
      </c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30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 t="n">
        <v>1.852</v>
      </c>
      <c r="CP1570" s="29" t="n">
        <v>1.883</v>
      </c>
      <c r="CQ1570" s="29" t="n">
        <v>1.915</v>
      </c>
      <c r="CR1570" s="29" t="n">
        <v>1.945</v>
      </c>
      <c r="CS1570" s="29" t="n">
        <v>1.97</v>
      </c>
      <c r="CT1570" s="29" t="n">
        <v>1.995</v>
      </c>
      <c r="CU1570" s="29" t="n">
        <v>2.035</v>
      </c>
      <c r="CV1570" s="29" t="n">
        <v>2.216</v>
      </c>
      <c r="CW1570" s="29" t="n">
        <v>2.398</v>
      </c>
      <c r="CX1570" s="29" t="n">
        <v>2.47</v>
      </c>
      <c r="CY1570" s="29" t="n">
        <v>2.39</v>
      </c>
      <c r="CZ1570" s="29" t="n">
        <v>2.283</v>
      </c>
      <c r="DA1570" s="29" t="n">
        <v>2.165</v>
      </c>
      <c r="DB1570" s="29" t="n">
        <v>2.137</v>
      </c>
      <c r="DC1570" s="29" t="n">
        <v>2.147</v>
      </c>
      <c r="DD1570" s="29" t="n">
        <v>2.157</v>
      </c>
      <c r="DE1570" s="29" t="n">
        <v>2.167</v>
      </c>
      <c r="DF1570" s="29" t="n">
        <v>2.172</v>
      </c>
      <c r="DG1570" s="29" t="n">
        <v>2.192</v>
      </c>
      <c r="DH1570" s="29" t="n">
        <v>2.322</v>
      </c>
      <c r="DI1570" s="29" t="n">
        <v>2.457</v>
      </c>
      <c r="DJ1570" s="29" t="n">
        <v>2.507</v>
      </c>
      <c r="DK1570" s="29" t="n">
        <v>2.427</v>
      </c>
      <c r="DL1570" s="29" t="n">
        <v>2.337</v>
      </c>
      <c r="DM1570" s="29" t="n">
        <v>2.241</v>
      </c>
      <c r="DN1570" s="29" t="n">
        <v>2.209</v>
      </c>
      <c r="DO1570" s="29" t="n">
        <v>2.217</v>
      </c>
      <c r="DP1570" s="29" t="n">
        <v>2.224</v>
      </c>
      <c r="DQ1570" s="29" t="n">
        <v>2.231</v>
      </c>
      <c r="DR1570" s="29" t="n">
        <v>2.237</v>
      </c>
      <c r="DS1570" s="29" t="n">
        <v>2.26</v>
      </c>
      <c r="DT1570" s="29" t="n">
        <v>2.387</v>
      </c>
      <c r="DU1570" s="29" t="n">
        <v>2.524</v>
      </c>
      <c r="DV1570" s="29" t="n">
        <v>2.572</v>
      </c>
      <c r="DW1570" s="29" t="n">
        <v>2.487</v>
      </c>
      <c r="DX1570" s="29" t="n">
        <v>2.4</v>
      </c>
      <c r="DY1570" s="29" t="n">
        <v>2.301</v>
      </c>
      <c r="DZ1570" s="29" t="n">
        <v>2.269</v>
      </c>
      <c r="EA1570" s="29" t="n">
        <v>2.277</v>
      </c>
      <c r="EB1570" s="29" t="n">
        <v>2.284</v>
      </c>
      <c r="EC1570" s="29" t="n">
        <v>2.291</v>
      </c>
      <c r="ED1570" s="29" t="n">
        <v>2.297</v>
      </c>
      <c r="EE1570" s="29" t="n">
        <v>2.32</v>
      </c>
      <c r="EF1570" s="29" t="n">
        <v>2.447</v>
      </c>
      <c r="EG1570" s="29" t="n">
        <v>2.584</v>
      </c>
      <c r="EH1570" s="29" t="n">
        <v>2.632</v>
      </c>
      <c r="EI1570" s="29" t="n">
        <v>2.547</v>
      </c>
      <c r="EJ1570" s="29" t="n">
        <v>2.46</v>
      </c>
      <c r="EK1570" s="29" t="n">
        <v>2.361</v>
      </c>
      <c r="EL1570" s="29" t="n">
        <v>2.329</v>
      </c>
      <c r="EM1570" s="29" t="n">
        <v>2.337</v>
      </c>
      <c r="EN1570" s="29" t="n">
        <v>2.344</v>
      </c>
      <c r="EO1570" s="29" t="n">
        <v>2.351</v>
      </c>
      <c r="EP1570" s="29" t="n">
        <v>2.357</v>
      </c>
      <c r="EQ1570" s="29" t="n">
        <v>2.38</v>
      </c>
      <c r="ER1570" s="29" t="n">
        <v>2.507</v>
      </c>
      <c r="ES1570" s="29" t="n">
        <v>2.644</v>
      </c>
      <c r="ET1570" s="29" t="n">
        <v>2.692</v>
      </c>
      <c r="EU1570" s="29" t="n">
        <v>2.607</v>
      </c>
      <c r="EV1570" s="29" t="n">
        <v>2.52</v>
      </c>
      <c r="EW1570" s="29" t="n">
        <v>2.421</v>
      </c>
      <c r="EX1570" s="29" t="n">
        <v>2.389</v>
      </c>
      <c r="EY1570" s="29" t="n">
        <v>2.397</v>
      </c>
      <c r="EZ1570" s="29" t="n">
        <v>2.404</v>
      </c>
      <c r="FA1570" s="29" t="n">
        <v>2.411</v>
      </c>
      <c r="FB1570" s="29" t="n">
        <v>2.417</v>
      </c>
      <c r="FC1570" s="29" t="n">
        <v>2.44</v>
      </c>
      <c r="FD1570" s="29" t="n">
        <v>2.567</v>
      </c>
      <c r="FE1570" s="29" t="n">
        <v>2.704</v>
      </c>
      <c r="FF1570" s="29" t="n">
        <v>2.757</v>
      </c>
      <c r="FG1570" s="29" t="n">
        <v>2.672</v>
      </c>
      <c r="FH1570" s="29" t="n">
        <v>2.585</v>
      </c>
      <c r="FI1570" s="29"/>
      <c r="FJ1570" s="29"/>
      <c r="FK1570" s="29"/>
      <c r="FL1570" s="29"/>
      <c r="FM1570" s="29"/>
      <c r="FN1570" s="29"/>
      <c r="FO1570" s="29"/>
      <c r="FP1570" s="29"/>
      <c r="FQ1570" s="29"/>
      <c r="FR1570" s="29"/>
      <c r="FS1570" s="29"/>
      <c r="FT1570" s="29"/>
      <c r="FU1570" s="29"/>
      <c r="FV1570" s="29"/>
      <c r="FW1570" s="29"/>
      <c r="FX1570" s="29"/>
      <c r="FY1570" s="29"/>
      <c r="FZ1570" s="29"/>
      <c r="GA1570" s="29"/>
      <c r="GB1570" s="29"/>
      <c r="GC1570" s="29"/>
      <c r="GD1570" s="29"/>
      <c r="GE1570" s="29"/>
      <c r="GF1570" s="29"/>
      <c r="GG1570" s="29"/>
      <c r="GH1570" s="29"/>
      <c r="GI1570" s="29"/>
      <c r="GJ1570" s="29"/>
      <c r="GK1570" s="29"/>
      <c r="GL1570" s="29"/>
      <c r="GM1570" s="29"/>
      <c r="GN1570" s="29"/>
      <c r="GO1570" s="29"/>
      <c r="GP1570" s="29"/>
      <c r="GQ1570" s="29"/>
      <c r="GR1570" s="0"/>
      <c r="GS1570" s="0"/>
      <c r="GT1570" s="0"/>
      <c r="GU1570" s="0"/>
      <c r="GV1570" s="0"/>
      <c r="GW1570" s="0"/>
      <c r="GX1570" s="0"/>
      <c r="GY1570" s="0"/>
      <c r="GZ1570" s="0"/>
      <c r="HA1570" s="0"/>
      <c r="HB1570" s="0"/>
      <c r="HC1570" s="0"/>
      <c r="HD1570" s="0"/>
      <c r="HE1570" s="0"/>
      <c r="HF1570" s="0"/>
      <c r="HG1570" s="0"/>
      <c r="HH1570" s="0"/>
      <c r="HI1570" s="0"/>
      <c r="HJ1570" s="0"/>
      <c r="HK1570" s="0"/>
      <c r="HL1570" s="0"/>
      <c r="HM1570" s="0"/>
      <c r="HN1570" s="0"/>
      <c r="HO1570" s="0"/>
      <c r="HP1570" s="0"/>
      <c r="HQ1570" s="0"/>
      <c r="HR1570" s="0"/>
      <c r="HS1570" s="0"/>
      <c r="HT1570" s="0"/>
      <c r="HU1570" s="0"/>
      <c r="HV1570" s="0"/>
      <c r="HW1570" s="0"/>
      <c r="HX1570" s="0"/>
      <c r="HY1570" s="0"/>
      <c r="HZ1570" s="0"/>
      <c r="IA1570" s="0"/>
      <c r="IB1570" s="0"/>
      <c r="IC1570" s="0"/>
      <c r="ID1570" s="0"/>
      <c r="IE1570" s="0"/>
      <c r="IF1570" s="0"/>
      <c r="IG1570" s="0"/>
      <c r="IH1570" s="0"/>
      <c r="II1570" s="0"/>
      <c r="IJ1570" s="0"/>
      <c r="IK1570" s="0"/>
      <c r="IL1570" s="0"/>
      <c r="IM1570" s="0"/>
      <c r="IN1570" s="0"/>
      <c r="IO1570" s="0"/>
      <c r="IP1570" s="0"/>
      <c r="IQ1570" s="0"/>
      <c r="IR1570" s="0"/>
      <c r="IS1570" s="0"/>
      <c r="IT1570" s="0"/>
      <c r="IU1570" s="0"/>
      <c r="IV1570" s="0"/>
      <c r="IW1570" s="0"/>
    </row>
    <row r="1571" customFormat="false" ht="12.75" hidden="true" customHeight="false" outlineLevel="0" collapsed="false">
      <c r="A1571" s="0" t="n">
        <f aca="false">WEEKDAY(C1571,2)</f>
        <v>2</v>
      </c>
      <c r="B1571" s="0" t="n">
        <f aca="false">MONTH(C1571)</f>
        <v>3</v>
      </c>
      <c r="C1571" s="23" t="n">
        <v>36249</v>
      </c>
      <c r="D1571" s="0" t="n">
        <f aca="false">MONTH(R1571)</f>
        <v>3</v>
      </c>
      <c r="E1571" s="0" t="n">
        <f aca="false">YEAR(R1571)</f>
        <v>1999</v>
      </c>
      <c r="F1571" s="35" t="n">
        <f aca="false">L1571-K1571</f>
        <v>0.381</v>
      </c>
      <c r="G1571" s="24" t="n">
        <f aca="false">N1571-M1571</f>
        <v>0.0445000000000002</v>
      </c>
      <c r="H1571" s="24" t="n">
        <f aca="false">O1571-N1571</f>
        <v>0.0575833333333331</v>
      </c>
      <c r="I1571" s="24" t="n">
        <f aca="false">O1571-M1571</f>
        <v>0.102083333333333</v>
      </c>
      <c r="J1571" s="25" t="n">
        <f aca="false">VLOOKUP(C1571,'Nymex hist.'!A:B,2,0)</f>
        <v>1.978</v>
      </c>
      <c r="K1571" s="34" t="n">
        <f aca="false">AVERAGE(CO1571:CU1571)</f>
        <v>2.012</v>
      </c>
      <c r="L1571" s="34" t="n">
        <f aca="false">AVERAGE(CV1571:CZ1571)</f>
        <v>2.393</v>
      </c>
      <c r="M1571" s="27" t="n">
        <f aca="false">SUMIF($S$3:$FQ$3,$E1571+1,$S1571:$FQ1571)/COUNTIF($S$3:$FQ$3,$E1571+1)</f>
        <v>2.27933333333333</v>
      </c>
      <c r="N1571" s="27" t="n">
        <f aca="false">SUMIF($S$3:$FQ$3,$E1571+2,$S1571:$FQ1571)/COUNTIF($S$3:$FQ$3,$E1571+2)</f>
        <v>2.32383333333333</v>
      </c>
      <c r="O1571" s="27" t="n">
        <f aca="false">SUMIF($S$3:$FQ$3,$E1571+3,$S1571:$FQ1571)/COUNTIF($S$3:$FQ$3,$E1571+3)</f>
        <v>2.38141666666667</v>
      </c>
      <c r="P1571" s="27" t="n">
        <f aca="false">SUMIF($S$3:$FQ$3,$E1571+4,$S1571:$FQ1571)/COUNTIF($S$3:$FQ$3,$E1571+4)</f>
        <v>2.44141666666667</v>
      </c>
      <c r="Q1571" s="27" t="n">
        <f aca="false">SUMIF($S$3:$FQ$3,$E1571+5,$S1571:$FQ1571)/COUNTIF($S$3:$FQ$3,$E1571+5)</f>
        <v>2.50141666666667</v>
      </c>
      <c r="R1571" s="28" t="n">
        <v>36249</v>
      </c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30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 t="n">
        <v>1.852</v>
      </c>
      <c r="CP1571" s="29" t="n">
        <v>1.978</v>
      </c>
      <c r="CQ1571" s="29" t="n">
        <v>2.003</v>
      </c>
      <c r="CR1571" s="29" t="n">
        <v>2.028</v>
      </c>
      <c r="CS1571" s="29" t="n">
        <v>2.048</v>
      </c>
      <c r="CT1571" s="29" t="n">
        <v>2.07</v>
      </c>
      <c r="CU1571" s="29" t="n">
        <v>2.105</v>
      </c>
      <c r="CV1571" s="29" t="n">
        <v>2.272</v>
      </c>
      <c r="CW1571" s="29" t="n">
        <v>2.442</v>
      </c>
      <c r="CX1571" s="29" t="n">
        <v>2.507</v>
      </c>
      <c r="CY1571" s="29" t="n">
        <v>2.427</v>
      </c>
      <c r="CZ1571" s="29" t="n">
        <v>2.317</v>
      </c>
      <c r="DA1571" s="29" t="n">
        <v>2.187</v>
      </c>
      <c r="DB1571" s="29" t="n">
        <v>2.159</v>
      </c>
      <c r="DC1571" s="29" t="n">
        <v>2.167</v>
      </c>
      <c r="DD1571" s="29" t="n">
        <v>2.178</v>
      </c>
      <c r="DE1571" s="29" t="n">
        <v>2.187</v>
      </c>
      <c r="DF1571" s="29" t="n">
        <v>2.192</v>
      </c>
      <c r="DG1571" s="29" t="n">
        <v>2.212</v>
      </c>
      <c r="DH1571" s="29" t="n">
        <v>2.342</v>
      </c>
      <c r="DI1571" s="29" t="n">
        <v>2.477</v>
      </c>
      <c r="DJ1571" s="29" t="n">
        <v>2.527</v>
      </c>
      <c r="DK1571" s="29" t="n">
        <v>2.442</v>
      </c>
      <c r="DL1571" s="29" t="n">
        <v>2.342</v>
      </c>
      <c r="DM1571" s="29" t="n">
        <v>2.246</v>
      </c>
      <c r="DN1571" s="29" t="n">
        <v>2.214</v>
      </c>
      <c r="DO1571" s="29" t="n">
        <v>2.222</v>
      </c>
      <c r="DP1571" s="29" t="n">
        <v>2.229</v>
      </c>
      <c r="DQ1571" s="29" t="n">
        <v>2.236</v>
      </c>
      <c r="DR1571" s="29" t="n">
        <v>2.242</v>
      </c>
      <c r="DS1571" s="29" t="n">
        <v>2.265</v>
      </c>
      <c r="DT1571" s="29" t="n">
        <v>2.392</v>
      </c>
      <c r="DU1571" s="29" t="n">
        <v>2.529</v>
      </c>
      <c r="DV1571" s="29" t="n">
        <v>2.577</v>
      </c>
      <c r="DW1571" s="29" t="n">
        <v>2.492</v>
      </c>
      <c r="DX1571" s="29" t="n">
        <v>2.397</v>
      </c>
      <c r="DY1571" s="29" t="n">
        <v>2.302</v>
      </c>
      <c r="DZ1571" s="29" t="n">
        <v>2.274</v>
      </c>
      <c r="EA1571" s="29" t="n">
        <v>2.282</v>
      </c>
      <c r="EB1571" s="29" t="n">
        <v>2.289</v>
      </c>
      <c r="EC1571" s="29" t="n">
        <v>2.296</v>
      </c>
      <c r="ED1571" s="29" t="n">
        <v>2.302</v>
      </c>
      <c r="EE1571" s="29" t="n">
        <v>2.325</v>
      </c>
      <c r="EF1571" s="29" t="n">
        <v>2.452</v>
      </c>
      <c r="EG1571" s="29" t="n">
        <v>2.589</v>
      </c>
      <c r="EH1571" s="29" t="n">
        <v>2.637</v>
      </c>
      <c r="EI1571" s="29" t="n">
        <v>2.552</v>
      </c>
      <c r="EJ1571" s="29" t="n">
        <v>2.457</v>
      </c>
      <c r="EK1571" s="29" t="n">
        <v>2.362</v>
      </c>
      <c r="EL1571" s="29" t="n">
        <v>2.334</v>
      </c>
      <c r="EM1571" s="29" t="n">
        <v>2.342</v>
      </c>
      <c r="EN1571" s="29" t="n">
        <v>2.349</v>
      </c>
      <c r="EO1571" s="29" t="n">
        <v>2.356</v>
      </c>
      <c r="EP1571" s="29" t="n">
        <v>2.362</v>
      </c>
      <c r="EQ1571" s="29" t="n">
        <v>2.385</v>
      </c>
      <c r="ER1571" s="29" t="n">
        <v>2.512</v>
      </c>
      <c r="ES1571" s="29" t="n">
        <v>2.649</v>
      </c>
      <c r="ET1571" s="29" t="n">
        <v>2.697</v>
      </c>
      <c r="EU1571" s="29" t="n">
        <v>2.612</v>
      </c>
      <c r="EV1571" s="29" t="n">
        <v>2.517</v>
      </c>
      <c r="EW1571" s="29" t="n">
        <v>2.422</v>
      </c>
      <c r="EX1571" s="29" t="n">
        <v>2.394</v>
      </c>
      <c r="EY1571" s="29" t="n">
        <v>2.402</v>
      </c>
      <c r="EZ1571" s="29" t="n">
        <v>2.409</v>
      </c>
      <c r="FA1571" s="29" t="n">
        <v>2.416</v>
      </c>
      <c r="FB1571" s="29" t="n">
        <v>2.422</v>
      </c>
      <c r="FC1571" s="29" t="n">
        <v>2.445</v>
      </c>
      <c r="FD1571" s="29" t="n">
        <v>2.572</v>
      </c>
      <c r="FE1571" s="29" t="n">
        <v>2.709</v>
      </c>
      <c r="FF1571" s="29" t="n">
        <v>2.762</v>
      </c>
      <c r="FG1571" s="29" t="n">
        <v>2.677</v>
      </c>
      <c r="FH1571" s="29" t="n">
        <v>2.582</v>
      </c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29"/>
      <c r="GF1571" s="29"/>
      <c r="GG1571" s="29"/>
      <c r="GH1571" s="29"/>
      <c r="GI1571" s="29"/>
      <c r="GJ1571" s="29"/>
      <c r="GK1571" s="29"/>
      <c r="GL1571" s="29"/>
      <c r="GM1571" s="29"/>
      <c r="GN1571" s="29"/>
      <c r="GO1571" s="29"/>
      <c r="GP1571" s="29"/>
      <c r="GQ1571" s="29"/>
      <c r="GR1571" s="0"/>
      <c r="GS1571" s="0"/>
      <c r="GT1571" s="0"/>
      <c r="GU1571" s="0"/>
      <c r="GV1571" s="0"/>
      <c r="GW1571" s="0"/>
      <c r="GX1571" s="0"/>
      <c r="GY1571" s="0"/>
      <c r="GZ1571" s="0"/>
      <c r="HA1571" s="0"/>
      <c r="HB1571" s="0"/>
      <c r="HC1571" s="0"/>
      <c r="HD1571" s="0"/>
      <c r="HE1571" s="0"/>
      <c r="HF1571" s="0"/>
      <c r="HG1571" s="0"/>
      <c r="HH1571" s="0"/>
      <c r="HI1571" s="0"/>
      <c r="HJ1571" s="0"/>
      <c r="HK1571" s="0"/>
      <c r="HL1571" s="0"/>
      <c r="HM1571" s="0"/>
      <c r="HN1571" s="0"/>
      <c r="HO1571" s="0"/>
      <c r="HP1571" s="0"/>
      <c r="HQ1571" s="0"/>
      <c r="HR1571" s="0"/>
      <c r="HS1571" s="0"/>
      <c r="HT1571" s="0"/>
      <c r="HU1571" s="0"/>
      <c r="HV1571" s="0"/>
      <c r="HW1571" s="0"/>
      <c r="HX1571" s="0"/>
      <c r="HY1571" s="0"/>
      <c r="HZ1571" s="0"/>
      <c r="IA1571" s="0"/>
      <c r="IB1571" s="0"/>
      <c r="IC1571" s="0"/>
      <c r="ID1571" s="0"/>
      <c r="IE1571" s="0"/>
      <c r="IF1571" s="0"/>
      <c r="IG1571" s="0"/>
      <c r="IH1571" s="0"/>
      <c r="II1571" s="0"/>
      <c r="IJ1571" s="0"/>
      <c r="IK1571" s="0"/>
      <c r="IL1571" s="0"/>
      <c r="IM1571" s="0"/>
      <c r="IN1571" s="0"/>
      <c r="IO1571" s="0"/>
      <c r="IP1571" s="0"/>
      <c r="IQ1571" s="0"/>
      <c r="IR1571" s="0"/>
      <c r="IS1571" s="0"/>
      <c r="IT1571" s="0"/>
      <c r="IU1571" s="0"/>
      <c r="IV1571" s="0"/>
      <c r="IW1571" s="0"/>
    </row>
    <row r="1572" customFormat="false" ht="12.75" hidden="true" customHeight="false" outlineLevel="0" collapsed="false">
      <c r="A1572" s="0" t="n">
        <f aca="false">WEEKDAY(C1572,2)</f>
        <v>3</v>
      </c>
      <c r="B1572" s="0" t="n">
        <f aca="false">MONTH(C1572)</f>
        <v>3</v>
      </c>
      <c r="C1572" s="23" t="n">
        <v>36250</v>
      </c>
      <c r="D1572" s="0" t="n">
        <f aca="false">MONTH(R1572)</f>
        <v>3</v>
      </c>
      <c r="E1572" s="0" t="n">
        <f aca="false">YEAR(R1572)</f>
        <v>1999</v>
      </c>
      <c r="F1572" s="35" t="n">
        <f aca="false">L1572-K1572</f>
        <v>0.363285714285714</v>
      </c>
      <c r="G1572" s="24" t="n">
        <f aca="false">N1572-M1572</f>
        <v>0.0411666666666668</v>
      </c>
      <c r="H1572" s="24" t="n">
        <f aca="false">O1572-N1572</f>
        <v>0.0466666666666664</v>
      </c>
      <c r="I1572" s="24" t="n">
        <f aca="false">O1572-M1572</f>
        <v>0.0878333333333332</v>
      </c>
      <c r="J1572" s="25" t="n">
        <f aca="false">VLOOKUP(C1572,'Nymex hist.'!A:B,2,0)</f>
        <v>2.013</v>
      </c>
      <c r="K1572" s="34" t="n">
        <f aca="false">AVERAGE(CO1572:CU1572)</f>
        <v>2.03771428571429</v>
      </c>
      <c r="L1572" s="34" t="n">
        <f aca="false">AVERAGE(CV1572:CZ1572)</f>
        <v>2.401</v>
      </c>
      <c r="M1572" s="27" t="n">
        <f aca="false">SUMIF($S$3:$FQ$3,$E1572+1,$S1572:$FQ1572)/COUNTIF($S$3:$FQ$3,$E1572+1)</f>
        <v>2.27933333333333</v>
      </c>
      <c r="N1572" s="27" t="n">
        <f aca="false">SUMIF($S$3:$FQ$3,$E1572+2,$S1572:$FQ1572)/COUNTIF($S$3:$FQ$3,$E1572+2)</f>
        <v>2.3205</v>
      </c>
      <c r="O1572" s="27" t="n">
        <f aca="false">SUMIF($S$3:$FQ$3,$E1572+3,$S1572:$FQ1572)/COUNTIF($S$3:$FQ$3,$E1572+3)</f>
        <v>2.36716666666667</v>
      </c>
      <c r="P1572" s="27" t="n">
        <f aca="false">SUMIF($S$3:$FQ$3,$E1572+4,$S1572:$FQ1572)/COUNTIF($S$3:$FQ$3,$E1572+4)</f>
        <v>2.42216666666667</v>
      </c>
      <c r="Q1572" s="27" t="n">
        <f aca="false">SUMIF($S$3:$FQ$3,$E1572+5,$S1572:$FQ1572)/COUNTIF($S$3:$FQ$3,$E1572+5)</f>
        <v>2.48216666666667</v>
      </c>
      <c r="R1572" s="28" t="n">
        <v>36250</v>
      </c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30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 t="n">
        <v>1.852</v>
      </c>
      <c r="CP1572" s="29" t="n">
        <v>2.013</v>
      </c>
      <c r="CQ1572" s="29" t="n">
        <v>2.041</v>
      </c>
      <c r="CR1572" s="29" t="n">
        <v>2.058</v>
      </c>
      <c r="CS1572" s="29" t="n">
        <v>2.078</v>
      </c>
      <c r="CT1572" s="29" t="n">
        <v>2.096</v>
      </c>
      <c r="CU1572" s="29" t="n">
        <v>2.126</v>
      </c>
      <c r="CV1572" s="29" t="n">
        <v>2.284</v>
      </c>
      <c r="CW1572" s="29" t="n">
        <v>2.449</v>
      </c>
      <c r="CX1572" s="29" t="n">
        <v>2.514</v>
      </c>
      <c r="CY1572" s="29" t="n">
        <v>2.434</v>
      </c>
      <c r="CZ1572" s="29" t="n">
        <v>2.324</v>
      </c>
      <c r="DA1572" s="29" t="n">
        <v>2.189</v>
      </c>
      <c r="DB1572" s="29" t="n">
        <v>2.159</v>
      </c>
      <c r="DC1572" s="29" t="n">
        <v>2.166</v>
      </c>
      <c r="DD1572" s="29" t="n">
        <v>2.174</v>
      </c>
      <c r="DE1572" s="29" t="n">
        <v>2.183</v>
      </c>
      <c r="DF1572" s="29" t="n">
        <v>2.188</v>
      </c>
      <c r="DG1572" s="29" t="n">
        <v>2.208</v>
      </c>
      <c r="DH1572" s="29" t="n">
        <v>2.338</v>
      </c>
      <c r="DI1572" s="29" t="n">
        <v>2.475</v>
      </c>
      <c r="DJ1572" s="29" t="n">
        <v>2.525</v>
      </c>
      <c r="DK1572" s="29" t="n">
        <v>2.44</v>
      </c>
      <c r="DL1572" s="29" t="n">
        <v>2.345</v>
      </c>
      <c r="DM1572" s="29" t="n">
        <v>2.25</v>
      </c>
      <c r="DN1572" s="29" t="n">
        <v>2.216</v>
      </c>
      <c r="DO1572" s="29" t="n">
        <v>2.222</v>
      </c>
      <c r="DP1572" s="29" t="n">
        <v>2.227</v>
      </c>
      <c r="DQ1572" s="29" t="n">
        <v>2.232</v>
      </c>
      <c r="DR1572" s="29" t="n">
        <v>2.236</v>
      </c>
      <c r="DS1572" s="29" t="n">
        <v>2.257</v>
      </c>
      <c r="DT1572" s="29" t="n">
        <v>2.381</v>
      </c>
      <c r="DU1572" s="29" t="n">
        <v>2.515</v>
      </c>
      <c r="DV1572" s="29" t="n">
        <v>2.565</v>
      </c>
      <c r="DW1572" s="29" t="n">
        <v>2.48</v>
      </c>
      <c r="DX1572" s="29" t="n">
        <v>2.385</v>
      </c>
      <c r="DY1572" s="29" t="n">
        <v>2.29</v>
      </c>
      <c r="DZ1572" s="29" t="n">
        <v>2.266</v>
      </c>
      <c r="EA1572" s="29" t="n">
        <v>2.272</v>
      </c>
      <c r="EB1572" s="29" t="n">
        <v>2.277</v>
      </c>
      <c r="EC1572" s="29" t="n">
        <v>2.282</v>
      </c>
      <c r="ED1572" s="29" t="n">
        <v>2.286</v>
      </c>
      <c r="EE1572" s="29" t="n">
        <v>2.307</v>
      </c>
      <c r="EF1572" s="29" t="n">
        <v>2.431</v>
      </c>
      <c r="EG1572" s="29" t="n">
        <v>2.565</v>
      </c>
      <c r="EH1572" s="29" t="n">
        <v>2.62</v>
      </c>
      <c r="EI1572" s="29" t="n">
        <v>2.535</v>
      </c>
      <c r="EJ1572" s="29" t="n">
        <v>2.44</v>
      </c>
      <c r="EK1572" s="29" t="n">
        <v>2.345</v>
      </c>
      <c r="EL1572" s="29" t="n">
        <v>2.321</v>
      </c>
      <c r="EM1572" s="29" t="n">
        <v>2.327</v>
      </c>
      <c r="EN1572" s="29" t="n">
        <v>2.332</v>
      </c>
      <c r="EO1572" s="29" t="n">
        <v>2.337</v>
      </c>
      <c r="EP1572" s="29" t="n">
        <v>2.341</v>
      </c>
      <c r="EQ1572" s="29" t="n">
        <v>2.362</v>
      </c>
      <c r="ER1572" s="29" t="n">
        <v>2.486</v>
      </c>
      <c r="ES1572" s="29" t="n">
        <v>2.62</v>
      </c>
      <c r="ET1572" s="29" t="n">
        <v>2.68</v>
      </c>
      <c r="EU1572" s="29" t="n">
        <v>2.595</v>
      </c>
      <c r="EV1572" s="29" t="n">
        <v>2.5</v>
      </c>
      <c r="EW1572" s="29" t="n">
        <v>2.405</v>
      </c>
      <c r="EX1572" s="29" t="n">
        <v>2.381</v>
      </c>
      <c r="EY1572" s="29" t="n">
        <v>2.387</v>
      </c>
      <c r="EZ1572" s="29" t="n">
        <v>2.392</v>
      </c>
      <c r="FA1572" s="29" t="n">
        <v>2.397</v>
      </c>
      <c r="FB1572" s="29" t="n">
        <v>2.401</v>
      </c>
      <c r="FC1572" s="29" t="n">
        <v>2.422</v>
      </c>
      <c r="FD1572" s="29" t="n">
        <v>2.546</v>
      </c>
      <c r="FE1572" s="29" t="n">
        <v>2.68</v>
      </c>
      <c r="FF1572" s="29" t="n">
        <v>2.745</v>
      </c>
      <c r="FG1572" s="29" t="n">
        <v>2.66</v>
      </c>
      <c r="FH1572" s="29" t="n">
        <v>2.565</v>
      </c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29"/>
      <c r="GF1572" s="29"/>
      <c r="GG1572" s="29"/>
      <c r="GH1572" s="29"/>
      <c r="GI1572" s="29"/>
      <c r="GJ1572" s="29"/>
      <c r="GK1572" s="29"/>
      <c r="GL1572" s="29"/>
      <c r="GM1572" s="29"/>
      <c r="GN1572" s="29"/>
      <c r="GO1572" s="29"/>
      <c r="GP1572" s="29"/>
      <c r="GQ1572" s="29"/>
      <c r="GR1572" s="0"/>
      <c r="GS1572" s="0"/>
      <c r="GT1572" s="0"/>
      <c r="GU1572" s="0"/>
      <c r="GV1572" s="0"/>
      <c r="GW1572" s="0"/>
      <c r="GX1572" s="0"/>
      <c r="GY1572" s="0"/>
      <c r="GZ1572" s="0"/>
      <c r="HA1572" s="0"/>
      <c r="HB1572" s="0"/>
      <c r="HC1572" s="0"/>
      <c r="HD1572" s="0"/>
      <c r="HE1572" s="0"/>
      <c r="HF1572" s="0"/>
      <c r="HG1572" s="0"/>
      <c r="HH1572" s="0"/>
      <c r="HI1572" s="0"/>
      <c r="HJ1572" s="0"/>
      <c r="HK1572" s="0"/>
      <c r="HL1572" s="0"/>
      <c r="HM1572" s="0"/>
      <c r="HN1572" s="0"/>
      <c r="HO1572" s="0"/>
      <c r="HP1572" s="0"/>
      <c r="HQ1572" s="0"/>
      <c r="HR1572" s="0"/>
      <c r="HS1572" s="0"/>
      <c r="HT1572" s="0"/>
      <c r="HU1572" s="0"/>
      <c r="HV1572" s="0"/>
      <c r="HW1572" s="0"/>
      <c r="HX1572" s="0"/>
      <c r="HY1572" s="0"/>
      <c r="HZ1572" s="0"/>
      <c r="IA1572" s="0"/>
      <c r="IB1572" s="0"/>
      <c r="IC1572" s="0"/>
      <c r="ID1572" s="0"/>
      <c r="IE1572" s="0"/>
      <c r="IF1572" s="0"/>
      <c r="IG1572" s="0"/>
      <c r="IH1572" s="0"/>
      <c r="II1572" s="0"/>
      <c r="IJ1572" s="0"/>
      <c r="IK1572" s="0"/>
      <c r="IL1572" s="0"/>
      <c r="IM1572" s="0"/>
      <c r="IN1572" s="0"/>
      <c r="IO1572" s="0"/>
      <c r="IP1572" s="0"/>
      <c r="IQ1572" s="0"/>
      <c r="IR1572" s="0"/>
      <c r="IS1572" s="0"/>
      <c r="IT1572" s="0"/>
      <c r="IU1572" s="0"/>
      <c r="IV1572" s="0"/>
      <c r="IW1572" s="0"/>
    </row>
    <row r="1573" customFormat="false" ht="12.75" hidden="false" customHeight="false" outlineLevel="0" collapsed="false">
      <c r="A1573" s="1" t="n">
        <f aca="false">WEEKDAY(C1573,2)</f>
        <v>4</v>
      </c>
      <c r="B1573" s="1" t="n">
        <f aca="false">MONTH(C1573)</f>
        <v>4</v>
      </c>
      <c r="C1573" s="23" t="n">
        <v>36251</v>
      </c>
      <c r="D1573" s="0" t="n">
        <f aca="false">MONTH(R1573)</f>
        <v>4</v>
      </c>
      <c r="E1573" s="0" t="n">
        <f aca="false">YEAR(R1573)</f>
        <v>1999</v>
      </c>
      <c r="F1573" s="3" t="n">
        <f aca="false">L1573-K1573</f>
        <v>0.323966666666667</v>
      </c>
      <c r="G1573" s="3" t="n">
        <f aca="false">N1573-M1573</f>
        <v>0.0349166666666667</v>
      </c>
      <c r="H1573" s="3" t="n">
        <f aca="false">O1573-N1573</f>
        <v>0.04575</v>
      </c>
      <c r="I1573" s="3" t="n">
        <f aca="false">O1573-M1573</f>
        <v>0.0806666666666667</v>
      </c>
      <c r="J1573" s="4" t="n">
        <f aca="false">VLOOKUP(C1573,'Nymex hist.'!A:B,2,0)</f>
        <v>2.038</v>
      </c>
      <c r="K1573" s="4" t="n">
        <f aca="false">AVERAGE(CO1573:CU1573)</f>
        <v>2.08183333333333</v>
      </c>
      <c r="L1573" s="4" t="n">
        <f aca="false">AVERAGE(CV1573:CZ1573)</f>
        <v>2.4058</v>
      </c>
      <c r="M1573" s="4" t="n">
        <f aca="false">SUMIF($S$3:$FQ$3,$E1573+1,$S1573:$FQ1573)/COUNTIF($S$3:$FQ$3,$E1573+1)</f>
        <v>2.28033333333333</v>
      </c>
      <c r="N1573" s="4" t="n">
        <f aca="false">SUMIF($S$3:$FQ$3,$E1573+2,$S1573:$FQ1573)/COUNTIF($S$3:$FQ$3,$E1573+2)</f>
        <v>2.31525</v>
      </c>
      <c r="O1573" s="4" t="n">
        <f aca="false">SUMIF($S$3:$FQ$3,$E1573+3,$S1573:$FQ1573)/COUNTIF($S$3:$FQ$3,$E1573+3)</f>
        <v>2.361</v>
      </c>
      <c r="P1573" s="4" t="n">
        <f aca="false">SUMIF($S$3:$FQ$3,$E1573+4,$S1573:$FQ1573)/COUNTIF($S$3:$FQ$3,$E1573+4)</f>
        <v>2.416</v>
      </c>
      <c r="Q1573" s="4" t="n">
        <f aca="false">SUMIF($S$3:$FQ$3,$E1573+5,$S1573:$FQ1573)/COUNTIF($S$3:$FQ$3,$E1573+5)</f>
        <v>2.476</v>
      </c>
      <c r="R1573" s="21" t="n">
        <v>36251</v>
      </c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7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  <c r="BT1573" s="32"/>
      <c r="BU1573" s="32"/>
      <c r="BV1573" s="32"/>
      <c r="BW1573" s="32"/>
      <c r="BX1573" s="32"/>
      <c r="BY1573" s="32"/>
      <c r="BZ1573" s="32"/>
      <c r="CA1573" s="32"/>
      <c r="CB1573" s="32"/>
      <c r="CC1573" s="32"/>
      <c r="CD1573" s="32"/>
      <c r="CE1573" s="32"/>
      <c r="CF1573" s="32"/>
      <c r="CG1573" s="32"/>
      <c r="CH1573" s="32"/>
      <c r="CI1573" s="32"/>
      <c r="CJ1573" s="32"/>
      <c r="CK1573" s="32"/>
      <c r="CL1573" s="32"/>
      <c r="CM1573" s="32"/>
      <c r="CN1573" s="32"/>
      <c r="CO1573" s="32"/>
      <c r="CP1573" s="32" t="n">
        <v>2.038</v>
      </c>
      <c r="CQ1573" s="32" t="n">
        <v>2.055</v>
      </c>
      <c r="CR1573" s="32" t="n">
        <v>2.072</v>
      </c>
      <c r="CS1573" s="32" t="n">
        <v>2.088</v>
      </c>
      <c r="CT1573" s="32" t="n">
        <v>2.105</v>
      </c>
      <c r="CU1573" s="32" t="n">
        <v>2.133</v>
      </c>
      <c r="CV1573" s="32" t="n">
        <v>2.29</v>
      </c>
      <c r="CW1573" s="32" t="n">
        <v>2.455</v>
      </c>
      <c r="CX1573" s="32" t="n">
        <v>2.52</v>
      </c>
      <c r="CY1573" s="32" t="n">
        <v>2.437</v>
      </c>
      <c r="CZ1573" s="32" t="n">
        <v>2.327</v>
      </c>
      <c r="DA1573" s="32" t="n">
        <v>2.189</v>
      </c>
      <c r="DB1573" s="32" t="n">
        <v>2.159</v>
      </c>
      <c r="DC1573" s="32" t="n">
        <v>2.166</v>
      </c>
      <c r="DD1573" s="32" t="n">
        <v>2.174</v>
      </c>
      <c r="DE1573" s="32" t="n">
        <v>2.183</v>
      </c>
      <c r="DF1573" s="32" t="n">
        <v>2.188</v>
      </c>
      <c r="DG1573" s="32" t="n">
        <v>2.208</v>
      </c>
      <c r="DH1573" s="32" t="n">
        <v>2.338</v>
      </c>
      <c r="DI1573" s="32" t="n">
        <v>2.475</v>
      </c>
      <c r="DJ1573" s="32" t="n">
        <v>2.525</v>
      </c>
      <c r="DK1573" s="32" t="n">
        <v>2.438</v>
      </c>
      <c r="DL1573" s="32" t="n">
        <v>2.342</v>
      </c>
      <c r="DM1573" s="32" t="n">
        <v>2.246</v>
      </c>
      <c r="DN1573" s="32" t="n">
        <v>2.209</v>
      </c>
      <c r="DO1573" s="32" t="n">
        <v>2.215</v>
      </c>
      <c r="DP1573" s="32" t="n">
        <v>2.22</v>
      </c>
      <c r="DQ1573" s="32" t="n">
        <v>2.225</v>
      </c>
      <c r="DR1573" s="32" t="n">
        <v>2.229</v>
      </c>
      <c r="DS1573" s="32" t="n">
        <v>2.25</v>
      </c>
      <c r="DT1573" s="32" t="n">
        <v>2.374</v>
      </c>
      <c r="DU1573" s="32" t="n">
        <v>2.51</v>
      </c>
      <c r="DV1573" s="32" t="n">
        <v>2.56</v>
      </c>
      <c r="DW1573" s="32" t="n">
        <v>2.475</v>
      </c>
      <c r="DX1573" s="32" t="n">
        <v>2.38</v>
      </c>
      <c r="DY1573" s="32" t="n">
        <v>2.285</v>
      </c>
      <c r="DZ1573" s="32" t="n">
        <v>2.259</v>
      </c>
      <c r="EA1573" s="32" t="n">
        <v>2.265</v>
      </c>
      <c r="EB1573" s="32" t="n">
        <v>2.27</v>
      </c>
      <c r="EC1573" s="32" t="n">
        <v>2.275</v>
      </c>
      <c r="ED1573" s="32" t="n">
        <v>2.279</v>
      </c>
      <c r="EE1573" s="32" t="n">
        <v>2.3</v>
      </c>
      <c r="EF1573" s="32" t="n">
        <v>2.424</v>
      </c>
      <c r="EG1573" s="32" t="n">
        <v>2.56</v>
      </c>
      <c r="EH1573" s="32" t="n">
        <v>2.615</v>
      </c>
      <c r="EI1573" s="32" t="n">
        <v>2.53</v>
      </c>
      <c r="EJ1573" s="32" t="n">
        <v>2.435</v>
      </c>
      <c r="EK1573" s="32" t="n">
        <v>2.34</v>
      </c>
      <c r="EL1573" s="32" t="n">
        <v>2.314</v>
      </c>
      <c r="EM1573" s="32" t="n">
        <v>2.32</v>
      </c>
      <c r="EN1573" s="32" t="n">
        <v>2.325</v>
      </c>
      <c r="EO1573" s="32" t="n">
        <v>2.33</v>
      </c>
      <c r="EP1573" s="32" t="n">
        <v>2.334</v>
      </c>
      <c r="EQ1573" s="32" t="n">
        <v>2.355</v>
      </c>
      <c r="ER1573" s="32" t="n">
        <v>2.479</v>
      </c>
      <c r="ES1573" s="32" t="n">
        <v>2.615</v>
      </c>
      <c r="ET1573" s="32" t="n">
        <v>2.675</v>
      </c>
      <c r="EU1573" s="32" t="n">
        <v>2.59</v>
      </c>
      <c r="EV1573" s="32" t="n">
        <v>2.495</v>
      </c>
      <c r="EW1573" s="32" t="n">
        <v>2.4</v>
      </c>
      <c r="EX1573" s="32" t="n">
        <v>2.374</v>
      </c>
      <c r="EY1573" s="32" t="n">
        <v>2.38</v>
      </c>
      <c r="EZ1573" s="32" t="n">
        <v>2.385</v>
      </c>
      <c r="FA1573" s="32" t="n">
        <v>2.39</v>
      </c>
      <c r="FB1573" s="32" t="n">
        <v>2.394</v>
      </c>
      <c r="FC1573" s="32" t="n">
        <v>2.415</v>
      </c>
      <c r="FD1573" s="32" t="n">
        <v>2.539</v>
      </c>
      <c r="FE1573" s="32" t="n">
        <v>2.675</v>
      </c>
      <c r="FF1573" s="32" t="n">
        <v>2.74</v>
      </c>
      <c r="FG1573" s="32" t="n">
        <v>2.655</v>
      </c>
      <c r="FH1573" s="32" t="n">
        <v>2.56</v>
      </c>
      <c r="FI1573" s="32" t="n">
        <v>2.465</v>
      </c>
      <c r="FJ1573" s="32"/>
      <c r="FK1573" s="32"/>
      <c r="FL1573" s="32"/>
      <c r="FM1573" s="32"/>
      <c r="FN1573" s="32"/>
      <c r="FO1573" s="32"/>
      <c r="FP1573" s="32"/>
      <c r="FQ1573" s="32"/>
      <c r="FR1573" s="32"/>
      <c r="FS1573" s="32"/>
      <c r="FT1573" s="32"/>
      <c r="FU1573" s="32"/>
      <c r="FV1573" s="32"/>
      <c r="FW1573" s="32"/>
      <c r="FX1573" s="32"/>
      <c r="FY1573" s="32"/>
      <c r="FZ1573" s="32"/>
      <c r="GA1573" s="32"/>
      <c r="GB1573" s="32"/>
      <c r="GC1573" s="32"/>
      <c r="GD1573" s="32"/>
      <c r="GE1573" s="32"/>
      <c r="GF1573" s="32"/>
      <c r="GG1573" s="32"/>
      <c r="GH1573" s="32"/>
      <c r="GI1573" s="32"/>
      <c r="GJ1573" s="32"/>
      <c r="GK1573" s="32"/>
      <c r="GL1573" s="32"/>
      <c r="GM1573" s="32"/>
      <c r="GN1573" s="32"/>
      <c r="GO1573" s="32"/>
      <c r="GP1573" s="32"/>
      <c r="GQ1573" s="32"/>
    </row>
    <row r="1574" customFormat="false" ht="12.75" hidden="true" customHeight="false" outlineLevel="0" collapsed="false">
      <c r="A1574" s="0" t="n">
        <f aca="false">WEEKDAY(C1574,2)</f>
        <v>1</v>
      </c>
      <c r="B1574" s="0" t="n">
        <f aca="false">MONTH(C1574)</f>
        <v>4</v>
      </c>
      <c r="C1574" s="23" t="n">
        <v>36255</v>
      </c>
      <c r="D1574" s="0" t="n">
        <f aca="false">MONTH(R1574)</f>
        <v>4</v>
      </c>
      <c r="E1574" s="0" t="n">
        <f aca="false">YEAR(R1574)</f>
        <v>1999</v>
      </c>
      <c r="F1574" s="35" t="n">
        <f aca="false">L1574-K1574</f>
        <v>0.320533333333334</v>
      </c>
      <c r="G1574" s="24" t="n">
        <f aca="false">N1574-M1574</f>
        <v>0.0397499999999997</v>
      </c>
      <c r="H1574" s="24" t="n">
        <f aca="false">O1574-N1574</f>
        <v>0.0490833333333334</v>
      </c>
      <c r="I1574" s="24" t="n">
        <f aca="false">O1574-M1574</f>
        <v>0.0888333333333331</v>
      </c>
      <c r="J1574" s="25" t="n">
        <f aca="false">VLOOKUP(C1574,'Nymex hist.'!A:B,2,0)</f>
        <v>2.03</v>
      </c>
      <c r="K1574" s="34" t="n">
        <f aca="false">AVERAGE(CO1574:CU1574)</f>
        <v>2.08066666666667</v>
      </c>
      <c r="L1574" s="34" t="n">
        <f aca="false">AVERAGE(CV1574:CZ1574)</f>
        <v>2.4012</v>
      </c>
      <c r="M1574" s="27" t="n">
        <f aca="false">SUMIF($S$3:$FQ$3,$E1574+1,$S1574:$FQ1574)/COUNTIF($S$3:$FQ$3,$E1574+1)</f>
        <v>2.27383333333333</v>
      </c>
      <c r="N1574" s="27" t="n">
        <f aca="false">SUMIF($S$3:$FQ$3,$E1574+2,$S1574:$FQ1574)/COUNTIF($S$3:$FQ$3,$E1574+2)</f>
        <v>2.31358333333333</v>
      </c>
      <c r="O1574" s="27" t="n">
        <f aca="false">SUMIF($S$3:$FQ$3,$E1574+3,$S1574:$FQ1574)/COUNTIF($S$3:$FQ$3,$E1574+3)</f>
        <v>2.36266666666667</v>
      </c>
      <c r="P1574" s="27" t="n">
        <f aca="false">SUMIF($S$3:$FQ$3,$E1574+4,$S1574:$FQ1574)/COUNTIF($S$3:$FQ$3,$E1574+4)</f>
        <v>2.41766666666667</v>
      </c>
      <c r="Q1574" s="27" t="n">
        <f aca="false">SUMIF($S$3:$FQ$3,$E1574+5,$S1574:$FQ1574)/COUNTIF($S$3:$FQ$3,$E1574+5)</f>
        <v>2.47766666666667</v>
      </c>
      <c r="R1574" s="28" t="n">
        <v>36255</v>
      </c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30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 t="n">
        <v>2.03</v>
      </c>
      <c r="CQ1574" s="29" t="n">
        <v>2.05</v>
      </c>
      <c r="CR1574" s="29" t="n">
        <v>2.07</v>
      </c>
      <c r="CS1574" s="29" t="n">
        <v>2.09</v>
      </c>
      <c r="CT1574" s="29" t="n">
        <v>2.107</v>
      </c>
      <c r="CU1574" s="29" t="n">
        <v>2.137</v>
      </c>
      <c r="CV1574" s="29" t="n">
        <v>2.287</v>
      </c>
      <c r="CW1574" s="29" t="n">
        <v>2.45</v>
      </c>
      <c r="CX1574" s="29" t="n">
        <v>2.515</v>
      </c>
      <c r="CY1574" s="29" t="n">
        <v>2.432</v>
      </c>
      <c r="CZ1574" s="29" t="n">
        <v>2.322</v>
      </c>
      <c r="DA1574" s="29" t="n">
        <v>2.182</v>
      </c>
      <c r="DB1574" s="29" t="n">
        <v>2.152</v>
      </c>
      <c r="DC1574" s="29" t="n">
        <v>2.159</v>
      </c>
      <c r="DD1574" s="29" t="n">
        <v>2.167</v>
      </c>
      <c r="DE1574" s="29" t="n">
        <v>2.176</v>
      </c>
      <c r="DF1574" s="29" t="n">
        <v>2.181</v>
      </c>
      <c r="DG1574" s="29" t="n">
        <v>2.201</v>
      </c>
      <c r="DH1574" s="29" t="n">
        <v>2.331</v>
      </c>
      <c r="DI1574" s="29" t="n">
        <v>2.468</v>
      </c>
      <c r="DJ1574" s="29" t="n">
        <v>2.518</v>
      </c>
      <c r="DK1574" s="29" t="n">
        <v>2.431</v>
      </c>
      <c r="DL1574" s="29" t="n">
        <v>2.335</v>
      </c>
      <c r="DM1574" s="29" t="n">
        <v>2.239</v>
      </c>
      <c r="DN1574" s="29" t="n">
        <v>2.206</v>
      </c>
      <c r="DO1574" s="29" t="n">
        <v>2.213</v>
      </c>
      <c r="DP1574" s="29" t="n">
        <v>2.22</v>
      </c>
      <c r="DQ1574" s="29" t="n">
        <v>2.226</v>
      </c>
      <c r="DR1574" s="29" t="n">
        <v>2.232</v>
      </c>
      <c r="DS1574" s="29" t="n">
        <v>2.253</v>
      </c>
      <c r="DT1574" s="29" t="n">
        <v>2.377</v>
      </c>
      <c r="DU1574" s="29" t="n">
        <v>2.513</v>
      </c>
      <c r="DV1574" s="29" t="n">
        <v>2.563</v>
      </c>
      <c r="DW1574" s="29" t="n">
        <v>2.478</v>
      </c>
      <c r="DX1574" s="29" t="n">
        <v>2.383</v>
      </c>
      <c r="DY1574" s="29" t="n">
        <v>2.288</v>
      </c>
      <c r="DZ1574" s="29" t="n">
        <v>2.256</v>
      </c>
      <c r="EA1574" s="29" t="n">
        <v>2.263</v>
      </c>
      <c r="EB1574" s="29" t="n">
        <v>2.27</v>
      </c>
      <c r="EC1574" s="29" t="n">
        <v>2.276</v>
      </c>
      <c r="ED1574" s="29" t="n">
        <v>2.282</v>
      </c>
      <c r="EE1574" s="29" t="n">
        <v>2.303</v>
      </c>
      <c r="EF1574" s="29" t="n">
        <v>2.427</v>
      </c>
      <c r="EG1574" s="29" t="n">
        <v>2.563</v>
      </c>
      <c r="EH1574" s="29" t="n">
        <v>2.618</v>
      </c>
      <c r="EI1574" s="29" t="n">
        <v>2.533</v>
      </c>
      <c r="EJ1574" s="29" t="n">
        <v>2.438</v>
      </c>
      <c r="EK1574" s="29" t="n">
        <v>2.343</v>
      </c>
      <c r="EL1574" s="29" t="n">
        <v>2.311</v>
      </c>
      <c r="EM1574" s="29" t="n">
        <v>2.318</v>
      </c>
      <c r="EN1574" s="29" t="n">
        <v>2.325</v>
      </c>
      <c r="EO1574" s="29" t="n">
        <v>2.331</v>
      </c>
      <c r="EP1574" s="29" t="n">
        <v>2.337</v>
      </c>
      <c r="EQ1574" s="29" t="n">
        <v>2.358</v>
      </c>
      <c r="ER1574" s="29" t="n">
        <v>2.482</v>
      </c>
      <c r="ES1574" s="29" t="n">
        <v>2.618</v>
      </c>
      <c r="ET1574" s="29" t="n">
        <v>2.678</v>
      </c>
      <c r="EU1574" s="29" t="n">
        <v>2.593</v>
      </c>
      <c r="EV1574" s="29" t="n">
        <v>2.498</v>
      </c>
      <c r="EW1574" s="29" t="n">
        <v>2.403</v>
      </c>
      <c r="EX1574" s="29" t="n">
        <v>2.371</v>
      </c>
      <c r="EY1574" s="29" t="n">
        <v>2.378</v>
      </c>
      <c r="EZ1574" s="29" t="n">
        <v>2.385</v>
      </c>
      <c r="FA1574" s="29" t="n">
        <v>2.391</v>
      </c>
      <c r="FB1574" s="29" t="n">
        <v>2.397</v>
      </c>
      <c r="FC1574" s="29" t="n">
        <v>2.418</v>
      </c>
      <c r="FD1574" s="29" t="n">
        <v>2.542</v>
      </c>
      <c r="FE1574" s="29" t="n">
        <v>2.678</v>
      </c>
      <c r="FF1574" s="29" t="n">
        <v>2.743</v>
      </c>
      <c r="FG1574" s="29" t="n">
        <v>2.658</v>
      </c>
      <c r="FH1574" s="29" t="n">
        <v>2.563</v>
      </c>
      <c r="FI1574" s="29" t="n">
        <v>2.468</v>
      </c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  <c r="GR1574" s="0"/>
      <c r="GS1574" s="0"/>
      <c r="GT1574" s="0"/>
      <c r="GU1574" s="0"/>
      <c r="GV1574" s="0"/>
      <c r="GW1574" s="0"/>
      <c r="GX1574" s="0"/>
      <c r="GY1574" s="0"/>
      <c r="GZ1574" s="0"/>
      <c r="HA1574" s="0"/>
      <c r="HB1574" s="0"/>
      <c r="HC1574" s="0"/>
      <c r="HD1574" s="0"/>
      <c r="HE1574" s="0"/>
      <c r="HF1574" s="0"/>
      <c r="HG1574" s="0"/>
      <c r="HH1574" s="0"/>
      <c r="HI1574" s="0"/>
      <c r="HJ1574" s="0"/>
      <c r="HK1574" s="0"/>
      <c r="HL1574" s="0"/>
      <c r="HM1574" s="0"/>
      <c r="HN1574" s="0"/>
      <c r="HO1574" s="0"/>
      <c r="HP1574" s="0"/>
      <c r="HQ1574" s="0"/>
      <c r="HR1574" s="0"/>
      <c r="HS1574" s="0"/>
      <c r="HT1574" s="0"/>
      <c r="HU1574" s="0"/>
      <c r="HV1574" s="0"/>
      <c r="HW1574" s="0"/>
      <c r="HX1574" s="0"/>
      <c r="HY1574" s="0"/>
      <c r="HZ1574" s="0"/>
      <c r="IA1574" s="0"/>
      <c r="IB1574" s="0"/>
      <c r="IC1574" s="0"/>
      <c r="ID1574" s="0"/>
      <c r="IE1574" s="0"/>
      <c r="IF1574" s="0"/>
      <c r="IG1574" s="0"/>
      <c r="IH1574" s="0"/>
      <c r="II1574" s="0"/>
      <c r="IJ1574" s="0"/>
      <c r="IK1574" s="0"/>
      <c r="IL1574" s="0"/>
      <c r="IM1574" s="0"/>
      <c r="IN1574" s="0"/>
      <c r="IO1574" s="0"/>
      <c r="IP1574" s="0"/>
      <c r="IQ1574" s="0"/>
      <c r="IR1574" s="0"/>
      <c r="IS1574" s="0"/>
      <c r="IT1574" s="0"/>
      <c r="IU1574" s="0"/>
      <c r="IV1574" s="0"/>
      <c r="IW1574" s="0"/>
    </row>
    <row r="1575" customFormat="false" ht="12.75" hidden="true" customHeight="false" outlineLevel="0" collapsed="false">
      <c r="A1575" s="0" t="n">
        <f aca="false">WEEKDAY(C1575,2)</f>
        <v>2</v>
      </c>
      <c r="B1575" s="0" t="n">
        <f aca="false">MONTH(C1575)</f>
        <v>4</v>
      </c>
      <c r="C1575" s="23" t="n">
        <v>36256</v>
      </c>
      <c r="D1575" s="0" t="n">
        <f aca="false">MONTH(R1575)</f>
        <v>4</v>
      </c>
      <c r="E1575" s="0" t="n">
        <f aca="false">YEAR(R1575)</f>
        <v>1999</v>
      </c>
      <c r="F1575" s="35" t="n">
        <f aca="false">L1575-K1575</f>
        <v>0.328866666666666</v>
      </c>
      <c r="G1575" s="24" t="n">
        <f aca="false">N1575-M1575</f>
        <v>0.0420833333333333</v>
      </c>
      <c r="H1575" s="24" t="n">
        <f aca="false">O1575-N1575</f>
        <v>0.0488333333333335</v>
      </c>
      <c r="I1575" s="24" t="n">
        <f aca="false">O1575-M1575</f>
        <v>0.0909166666666668</v>
      </c>
      <c r="J1575" s="25" t="n">
        <f aca="false">VLOOKUP(C1575,'Nymex hist.'!A:B,2,0)</f>
        <v>2.013</v>
      </c>
      <c r="K1575" s="34" t="n">
        <f aca="false">AVERAGE(CO1575:CU1575)</f>
        <v>2.06733333333333</v>
      </c>
      <c r="L1575" s="34" t="n">
        <f aca="false">AVERAGE(CV1575:CZ1575)</f>
        <v>2.3962</v>
      </c>
      <c r="M1575" s="27" t="n">
        <f aca="false">SUMIF($S$3:$FQ$3,$E1575+1,$S1575:$FQ1575)/COUNTIF($S$3:$FQ$3,$E1575+1)</f>
        <v>2.2685</v>
      </c>
      <c r="N1575" s="27" t="n">
        <f aca="false">SUMIF($S$3:$FQ$3,$E1575+2,$S1575:$FQ1575)/COUNTIF($S$3:$FQ$3,$E1575+2)</f>
        <v>2.31058333333333</v>
      </c>
      <c r="O1575" s="27" t="n">
        <f aca="false">SUMIF($S$3:$FQ$3,$E1575+3,$S1575:$FQ1575)/COUNTIF($S$3:$FQ$3,$E1575+3)</f>
        <v>2.35941666666667</v>
      </c>
      <c r="P1575" s="27" t="n">
        <f aca="false">SUMIF($S$3:$FQ$3,$E1575+4,$S1575:$FQ1575)/COUNTIF($S$3:$FQ$3,$E1575+4)</f>
        <v>2.41441666666667</v>
      </c>
      <c r="Q1575" s="27" t="n">
        <f aca="false">SUMIF($S$3:$FQ$3,$E1575+5,$S1575:$FQ1575)/COUNTIF($S$3:$FQ$3,$E1575+5)</f>
        <v>2.47441666666667</v>
      </c>
      <c r="R1575" s="28" t="n">
        <v>36256</v>
      </c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30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 t="n">
        <v>2.013</v>
      </c>
      <c r="CQ1575" s="29" t="n">
        <v>2.035</v>
      </c>
      <c r="CR1575" s="29" t="n">
        <v>2.056</v>
      </c>
      <c r="CS1575" s="29" t="n">
        <v>2.075</v>
      </c>
      <c r="CT1575" s="29" t="n">
        <v>2.095</v>
      </c>
      <c r="CU1575" s="29" t="n">
        <v>2.13</v>
      </c>
      <c r="CV1575" s="29" t="n">
        <v>2.282</v>
      </c>
      <c r="CW1575" s="29" t="n">
        <v>2.445</v>
      </c>
      <c r="CX1575" s="29" t="n">
        <v>2.51</v>
      </c>
      <c r="CY1575" s="29" t="n">
        <v>2.427</v>
      </c>
      <c r="CZ1575" s="29" t="n">
        <v>2.317</v>
      </c>
      <c r="DA1575" s="29" t="n">
        <v>2.177</v>
      </c>
      <c r="DB1575" s="29" t="n">
        <v>2.147</v>
      </c>
      <c r="DC1575" s="29" t="n">
        <v>2.153</v>
      </c>
      <c r="DD1575" s="29" t="n">
        <v>2.161</v>
      </c>
      <c r="DE1575" s="29" t="n">
        <v>2.17</v>
      </c>
      <c r="DF1575" s="29" t="n">
        <v>2.175</v>
      </c>
      <c r="DG1575" s="29" t="n">
        <v>2.195</v>
      </c>
      <c r="DH1575" s="29" t="n">
        <v>2.325</v>
      </c>
      <c r="DI1575" s="29" t="n">
        <v>2.465</v>
      </c>
      <c r="DJ1575" s="29" t="n">
        <v>2.515</v>
      </c>
      <c r="DK1575" s="29" t="n">
        <v>2.428</v>
      </c>
      <c r="DL1575" s="29" t="n">
        <v>2.332</v>
      </c>
      <c r="DM1575" s="29" t="n">
        <v>2.236</v>
      </c>
      <c r="DN1575" s="29" t="n">
        <v>2.203</v>
      </c>
      <c r="DO1575" s="29" t="n">
        <v>2.21</v>
      </c>
      <c r="DP1575" s="29" t="n">
        <v>2.217</v>
      </c>
      <c r="DQ1575" s="29" t="n">
        <v>2.223</v>
      </c>
      <c r="DR1575" s="29" t="n">
        <v>2.229</v>
      </c>
      <c r="DS1575" s="29" t="n">
        <v>2.25</v>
      </c>
      <c r="DT1575" s="29" t="n">
        <v>2.374</v>
      </c>
      <c r="DU1575" s="29" t="n">
        <v>2.51</v>
      </c>
      <c r="DV1575" s="29" t="n">
        <v>2.56</v>
      </c>
      <c r="DW1575" s="29" t="n">
        <v>2.474</v>
      </c>
      <c r="DX1575" s="29" t="n">
        <v>2.379</v>
      </c>
      <c r="DY1575" s="29" t="n">
        <v>2.284</v>
      </c>
      <c r="DZ1575" s="29" t="n">
        <v>2.253</v>
      </c>
      <c r="EA1575" s="29" t="n">
        <v>2.26</v>
      </c>
      <c r="EB1575" s="29" t="n">
        <v>2.267</v>
      </c>
      <c r="EC1575" s="29" t="n">
        <v>2.273</v>
      </c>
      <c r="ED1575" s="29" t="n">
        <v>2.279</v>
      </c>
      <c r="EE1575" s="29" t="n">
        <v>2.3</v>
      </c>
      <c r="EF1575" s="29" t="n">
        <v>2.424</v>
      </c>
      <c r="EG1575" s="29" t="n">
        <v>2.56</v>
      </c>
      <c r="EH1575" s="29" t="n">
        <v>2.615</v>
      </c>
      <c r="EI1575" s="29" t="n">
        <v>2.529</v>
      </c>
      <c r="EJ1575" s="29" t="n">
        <v>2.434</v>
      </c>
      <c r="EK1575" s="29" t="n">
        <v>2.339</v>
      </c>
      <c r="EL1575" s="29" t="n">
        <v>2.308</v>
      </c>
      <c r="EM1575" s="29" t="n">
        <v>2.315</v>
      </c>
      <c r="EN1575" s="29" t="n">
        <v>2.322</v>
      </c>
      <c r="EO1575" s="29" t="n">
        <v>2.328</v>
      </c>
      <c r="EP1575" s="29" t="n">
        <v>2.334</v>
      </c>
      <c r="EQ1575" s="29" t="n">
        <v>2.355</v>
      </c>
      <c r="ER1575" s="29" t="n">
        <v>2.479</v>
      </c>
      <c r="ES1575" s="29" t="n">
        <v>2.615</v>
      </c>
      <c r="ET1575" s="29" t="n">
        <v>2.675</v>
      </c>
      <c r="EU1575" s="29" t="n">
        <v>2.589</v>
      </c>
      <c r="EV1575" s="29" t="n">
        <v>2.494</v>
      </c>
      <c r="EW1575" s="29" t="n">
        <v>2.399</v>
      </c>
      <c r="EX1575" s="29" t="n">
        <v>2.368</v>
      </c>
      <c r="EY1575" s="29" t="n">
        <v>2.375</v>
      </c>
      <c r="EZ1575" s="29" t="n">
        <v>2.382</v>
      </c>
      <c r="FA1575" s="29" t="n">
        <v>2.388</v>
      </c>
      <c r="FB1575" s="29" t="n">
        <v>2.394</v>
      </c>
      <c r="FC1575" s="29" t="n">
        <v>2.415</v>
      </c>
      <c r="FD1575" s="29" t="n">
        <v>2.539</v>
      </c>
      <c r="FE1575" s="29" t="n">
        <v>2.675</v>
      </c>
      <c r="FF1575" s="29" t="n">
        <v>2.74</v>
      </c>
      <c r="FG1575" s="29" t="n">
        <v>2.654</v>
      </c>
      <c r="FH1575" s="29" t="n">
        <v>2.559</v>
      </c>
      <c r="FI1575" s="29" t="n">
        <v>2.464</v>
      </c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29"/>
      <c r="GF1575" s="29"/>
      <c r="GG1575" s="29"/>
      <c r="GH1575" s="29"/>
      <c r="GI1575" s="29"/>
      <c r="GJ1575" s="29"/>
      <c r="GK1575" s="29"/>
      <c r="GL1575" s="29"/>
      <c r="GM1575" s="29"/>
      <c r="GN1575" s="29"/>
      <c r="GO1575" s="29"/>
      <c r="GP1575" s="29"/>
      <c r="GQ1575" s="29"/>
      <c r="GR1575" s="0"/>
      <c r="GS1575" s="0"/>
      <c r="GT1575" s="0"/>
      <c r="GU1575" s="0"/>
      <c r="GV1575" s="0"/>
      <c r="GW1575" s="0"/>
      <c r="GX1575" s="0"/>
      <c r="GY1575" s="0"/>
      <c r="GZ1575" s="0"/>
      <c r="HA1575" s="0"/>
      <c r="HB1575" s="0"/>
      <c r="HC1575" s="0"/>
      <c r="HD1575" s="0"/>
      <c r="HE1575" s="0"/>
      <c r="HF1575" s="0"/>
      <c r="HG1575" s="0"/>
      <c r="HH1575" s="0"/>
      <c r="HI1575" s="0"/>
      <c r="HJ1575" s="0"/>
      <c r="HK1575" s="0"/>
      <c r="HL1575" s="0"/>
      <c r="HM1575" s="0"/>
      <c r="HN1575" s="0"/>
      <c r="HO1575" s="0"/>
      <c r="HP1575" s="0"/>
      <c r="HQ1575" s="0"/>
      <c r="HR1575" s="0"/>
      <c r="HS1575" s="0"/>
      <c r="HT1575" s="0"/>
      <c r="HU1575" s="0"/>
      <c r="HV1575" s="0"/>
      <c r="HW1575" s="0"/>
      <c r="HX1575" s="0"/>
      <c r="HY1575" s="0"/>
      <c r="HZ1575" s="0"/>
      <c r="IA1575" s="0"/>
      <c r="IB1575" s="0"/>
      <c r="IC1575" s="0"/>
      <c r="ID1575" s="0"/>
      <c r="IE1575" s="0"/>
      <c r="IF1575" s="0"/>
      <c r="IG1575" s="0"/>
      <c r="IH1575" s="0"/>
      <c r="II1575" s="0"/>
      <c r="IJ1575" s="0"/>
      <c r="IK1575" s="0"/>
      <c r="IL1575" s="0"/>
      <c r="IM1575" s="0"/>
      <c r="IN1575" s="0"/>
      <c r="IO1575" s="0"/>
      <c r="IP1575" s="0"/>
      <c r="IQ1575" s="0"/>
      <c r="IR1575" s="0"/>
      <c r="IS1575" s="0"/>
      <c r="IT1575" s="0"/>
      <c r="IU1575" s="0"/>
      <c r="IV1575" s="0"/>
      <c r="IW1575" s="0"/>
    </row>
    <row r="1576" customFormat="false" ht="12.75" hidden="true" customHeight="false" outlineLevel="0" collapsed="false">
      <c r="A1576" s="0" t="n">
        <f aca="false">WEEKDAY(C1576,2)</f>
        <v>3</v>
      </c>
      <c r="B1576" s="0" t="n">
        <f aca="false">MONTH(C1576)</f>
        <v>4</v>
      </c>
      <c r="C1576" s="23" t="n">
        <v>36257</v>
      </c>
      <c r="D1576" s="0" t="n">
        <f aca="false">MONTH(R1576)</f>
        <v>4</v>
      </c>
      <c r="E1576" s="0" t="n">
        <f aca="false">YEAR(R1576)</f>
        <v>1999</v>
      </c>
      <c r="F1576" s="35" t="n">
        <f aca="false">L1576-K1576</f>
        <v>0.322933333333333</v>
      </c>
      <c r="G1576" s="24" t="n">
        <f aca="false">N1576-M1576</f>
        <v>0.0415000000000001</v>
      </c>
      <c r="H1576" s="24" t="n">
        <f aca="false">O1576-N1576</f>
        <v>0.0491666666666668</v>
      </c>
      <c r="I1576" s="24" t="n">
        <f aca="false">O1576-M1576</f>
        <v>0.0906666666666669</v>
      </c>
      <c r="J1576" s="25" t="n">
        <f aca="false">VLOOKUP(C1576,'Nymex hist.'!A:B,2,0)</f>
        <v>2.024</v>
      </c>
      <c r="K1576" s="34" t="n">
        <f aca="false">AVERAGE(CO1576:CU1576)</f>
        <v>2.08066666666667</v>
      </c>
      <c r="L1576" s="34" t="n">
        <f aca="false">AVERAGE(CV1576:CZ1576)</f>
        <v>2.4036</v>
      </c>
      <c r="M1576" s="27" t="n">
        <f aca="false">SUMIF($S$3:$FQ$3,$E1576+1,$S1576:$FQ1576)/COUNTIF($S$3:$FQ$3,$E1576+1)</f>
        <v>2.27175</v>
      </c>
      <c r="N1576" s="27" t="n">
        <f aca="false">SUMIF($S$3:$FQ$3,$E1576+2,$S1576:$FQ1576)/COUNTIF($S$3:$FQ$3,$E1576+2)</f>
        <v>2.31325</v>
      </c>
      <c r="O1576" s="27" t="n">
        <f aca="false">SUMIF($S$3:$FQ$3,$E1576+3,$S1576:$FQ1576)/COUNTIF($S$3:$FQ$3,$E1576+3)</f>
        <v>2.36241666666667</v>
      </c>
      <c r="P1576" s="27" t="n">
        <f aca="false">SUMIF($S$3:$FQ$3,$E1576+4,$S1576:$FQ1576)/COUNTIF($S$3:$FQ$3,$E1576+4)</f>
        <v>2.41741666666667</v>
      </c>
      <c r="Q1576" s="27" t="n">
        <f aca="false">SUMIF($S$3:$FQ$3,$E1576+5,$S1576:$FQ1576)/COUNTIF($S$3:$FQ$3,$E1576+5)</f>
        <v>2.47741666666667</v>
      </c>
      <c r="R1576" s="28" t="n">
        <v>36257</v>
      </c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30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 t="n">
        <v>2.024</v>
      </c>
      <c r="CQ1576" s="29" t="n">
        <v>2.05</v>
      </c>
      <c r="CR1576" s="29" t="n">
        <v>2.07</v>
      </c>
      <c r="CS1576" s="29" t="n">
        <v>2.09</v>
      </c>
      <c r="CT1576" s="29" t="n">
        <v>2.11</v>
      </c>
      <c r="CU1576" s="29" t="n">
        <v>2.14</v>
      </c>
      <c r="CV1576" s="29" t="n">
        <v>2.292</v>
      </c>
      <c r="CW1576" s="29" t="n">
        <v>2.453</v>
      </c>
      <c r="CX1576" s="29" t="n">
        <v>2.52</v>
      </c>
      <c r="CY1576" s="29" t="n">
        <v>2.433</v>
      </c>
      <c r="CZ1576" s="29" t="n">
        <v>2.32</v>
      </c>
      <c r="DA1576" s="29" t="n">
        <v>2.18</v>
      </c>
      <c r="DB1576" s="29" t="n">
        <v>2.15</v>
      </c>
      <c r="DC1576" s="29" t="n">
        <v>2.155</v>
      </c>
      <c r="DD1576" s="29" t="n">
        <v>2.163</v>
      </c>
      <c r="DE1576" s="29" t="n">
        <v>2.172</v>
      </c>
      <c r="DF1576" s="29" t="n">
        <v>2.177</v>
      </c>
      <c r="DG1576" s="29" t="n">
        <v>2.197</v>
      </c>
      <c r="DH1576" s="29" t="n">
        <v>2.327</v>
      </c>
      <c r="DI1576" s="29" t="n">
        <v>2.467</v>
      </c>
      <c r="DJ1576" s="29" t="n">
        <v>2.517</v>
      </c>
      <c r="DK1576" s="29" t="n">
        <v>2.43</v>
      </c>
      <c r="DL1576" s="29" t="n">
        <v>2.334</v>
      </c>
      <c r="DM1576" s="29" t="n">
        <v>2.238</v>
      </c>
      <c r="DN1576" s="29" t="n">
        <v>2.205</v>
      </c>
      <c r="DO1576" s="29" t="n">
        <v>2.212</v>
      </c>
      <c r="DP1576" s="29" t="n">
        <v>2.219</v>
      </c>
      <c r="DQ1576" s="29" t="n">
        <v>2.225</v>
      </c>
      <c r="DR1576" s="29" t="n">
        <v>2.232</v>
      </c>
      <c r="DS1576" s="29" t="n">
        <v>2.254</v>
      </c>
      <c r="DT1576" s="29" t="n">
        <v>2.379</v>
      </c>
      <c r="DU1576" s="29" t="n">
        <v>2.514</v>
      </c>
      <c r="DV1576" s="29" t="n">
        <v>2.564</v>
      </c>
      <c r="DW1576" s="29" t="n">
        <v>2.478</v>
      </c>
      <c r="DX1576" s="29" t="n">
        <v>2.381</v>
      </c>
      <c r="DY1576" s="29" t="n">
        <v>2.286</v>
      </c>
      <c r="DZ1576" s="29" t="n">
        <v>2.255</v>
      </c>
      <c r="EA1576" s="29" t="n">
        <v>2.262</v>
      </c>
      <c r="EB1576" s="29" t="n">
        <v>2.269</v>
      </c>
      <c r="EC1576" s="29" t="n">
        <v>2.275</v>
      </c>
      <c r="ED1576" s="29" t="n">
        <v>2.282</v>
      </c>
      <c r="EE1576" s="29" t="n">
        <v>2.304</v>
      </c>
      <c r="EF1576" s="29" t="n">
        <v>2.429</v>
      </c>
      <c r="EG1576" s="29" t="n">
        <v>2.564</v>
      </c>
      <c r="EH1576" s="29" t="n">
        <v>2.619</v>
      </c>
      <c r="EI1576" s="29" t="n">
        <v>2.533</v>
      </c>
      <c r="EJ1576" s="29" t="n">
        <v>2.436</v>
      </c>
      <c r="EK1576" s="29" t="n">
        <v>2.341</v>
      </c>
      <c r="EL1576" s="29" t="n">
        <v>2.31</v>
      </c>
      <c r="EM1576" s="29" t="n">
        <v>2.317</v>
      </c>
      <c r="EN1576" s="29" t="n">
        <v>2.324</v>
      </c>
      <c r="EO1576" s="29" t="n">
        <v>2.33</v>
      </c>
      <c r="EP1576" s="29" t="n">
        <v>2.337</v>
      </c>
      <c r="EQ1576" s="29" t="n">
        <v>2.359</v>
      </c>
      <c r="ER1576" s="29" t="n">
        <v>2.484</v>
      </c>
      <c r="ES1576" s="29" t="n">
        <v>2.619</v>
      </c>
      <c r="ET1576" s="29" t="n">
        <v>2.679</v>
      </c>
      <c r="EU1576" s="29" t="n">
        <v>2.593</v>
      </c>
      <c r="EV1576" s="29" t="n">
        <v>2.496</v>
      </c>
      <c r="EW1576" s="29" t="n">
        <v>2.401</v>
      </c>
      <c r="EX1576" s="29" t="n">
        <v>2.37</v>
      </c>
      <c r="EY1576" s="29" t="n">
        <v>2.377</v>
      </c>
      <c r="EZ1576" s="29" t="n">
        <v>2.384</v>
      </c>
      <c r="FA1576" s="29" t="n">
        <v>2.39</v>
      </c>
      <c r="FB1576" s="29" t="n">
        <v>2.397</v>
      </c>
      <c r="FC1576" s="29" t="n">
        <v>2.419</v>
      </c>
      <c r="FD1576" s="29" t="n">
        <v>2.544</v>
      </c>
      <c r="FE1576" s="29" t="n">
        <v>2.679</v>
      </c>
      <c r="FF1576" s="29" t="n">
        <v>2.744</v>
      </c>
      <c r="FG1576" s="29" t="n">
        <v>2.658</v>
      </c>
      <c r="FH1576" s="29" t="n">
        <v>2.561</v>
      </c>
      <c r="FI1576" s="29" t="n">
        <v>2.466</v>
      </c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29"/>
      <c r="GF1576" s="29"/>
      <c r="GG1576" s="29"/>
      <c r="GH1576" s="29"/>
      <c r="GI1576" s="29"/>
      <c r="GJ1576" s="29"/>
      <c r="GK1576" s="29"/>
      <c r="GL1576" s="29"/>
      <c r="GM1576" s="29"/>
      <c r="GN1576" s="29"/>
      <c r="GO1576" s="29"/>
      <c r="GP1576" s="29"/>
      <c r="GQ1576" s="29"/>
      <c r="GR1576" s="0"/>
      <c r="GS1576" s="0"/>
      <c r="GT1576" s="0"/>
      <c r="GU1576" s="0"/>
      <c r="GV1576" s="0"/>
      <c r="GW1576" s="0"/>
      <c r="GX1576" s="0"/>
      <c r="GY1576" s="0"/>
      <c r="GZ1576" s="0"/>
      <c r="HA1576" s="0"/>
      <c r="HB1576" s="0"/>
      <c r="HC1576" s="0"/>
      <c r="HD1576" s="0"/>
      <c r="HE1576" s="0"/>
      <c r="HF1576" s="0"/>
      <c r="HG1576" s="0"/>
      <c r="HH1576" s="0"/>
      <c r="HI1576" s="0"/>
      <c r="HJ1576" s="0"/>
      <c r="HK1576" s="0"/>
      <c r="HL1576" s="0"/>
      <c r="HM1576" s="0"/>
      <c r="HN1576" s="0"/>
      <c r="HO1576" s="0"/>
      <c r="HP1576" s="0"/>
      <c r="HQ1576" s="0"/>
      <c r="HR1576" s="0"/>
      <c r="HS1576" s="0"/>
      <c r="HT1576" s="0"/>
      <c r="HU1576" s="0"/>
      <c r="HV1576" s="0"/>
      <c r="HW1576" s="0"/>
      <c r="HX1576" s="0"/>
      <c r="HY1576" s="0"/>
      <c r="HZ1576" s="0"/>
      <c r="IA1576" s="0"/>
      <c r="IB1576" s="0"/>
      <c r="IC1576" s="0"/>
      <c r="ID1576" s="0"/>
      <c r="IE1576" s="0"/>
      <c r="IF1576" s="0"/>
      <c r="IG1576" s="0"/>
      <c r="IH1576" s="0"/>
      <c r="II1576" s="0"/>
      <c r="IJ1576" s="0"/>
      <c r="IK1576" s="0"/>
      <c r="IL1576" s="0"/>
      <c r="IM1576" s="0"/>
      <c r="IN1576" s="0"/>
      <c r="IO1576" s="0"/>
      <c r="IP1576" s="0"/>
      <c r="IQ1576" s="0"/>
      <c r="IR1576" s="0"/>
      <c r="IS1576" s="0"/>
      <c r="IT1576" s="0"/>
      <c r="IU1576" s="0"/>
      <c r="IV1576" s="0"/>
      <c r="IW1576" s="0"/>
    </row>
    <row r="1577" customFormat="false" ht="12.75" hidden="false" customHeight="false" outlineLevel="0" collapsed="false">
      <c r="A1577" s="1" t="n">
        <f aca="false">WEEKDAY(C1577,2)</f>
        <v>4</v>
      </c>
      <c r="B1577" s="1" t="n">
        <f aca="false">MONTH(C1577)</f>
        <v>4</v>
      </c>
      <c r="C1577" s="23" t="n">
        <v>36258</v>
      </c>
      <c r="D1577" s="0" t="n">
        <f aca="false">MONTH(R1577)</f>
        <v>4</v>
      </c>
      <c r="E1577" s="0" t="n">
        <f aca="false">YEAR(R1577)</f>
        <v>1999</v>
      </c>
      <c r="F1577" s="3" t="n">
        <f aca="false">L1577-K1577</f>
        <v>0.298266666666667</v>
      </c>
      <c r="G1577" s="3" t="n">
        <f aca="false">N1577-M1577</f>
        <v>0.0340833333333332</v>
      </c>
      <c r="H1577" s="3" t="n">
        <f aca="false">O1577-N1577</f>
        <v>0.0483333333333333</v>
      </c>
      <c r="I1577" s="3" t="n">
        <f aca="false">O1577-M1577</f>
        <v>0.0824166666666666</v>
      </c>
      <c r="J1577" s="4" t="n">
        <f aca="false">VLOOKUP(C1577,'Nymex hist.'!A:B,2,0)</f>
        <v>2.069</v>
      </c>
      <c r="K1577" s="4" t="n">
        <f aca="false">AVERAGE(CO1577:CU1577)</f>
        <v>2.11733333333333</v>
      </c>
      <c r="L1577" s="4" t="n">
        <f aca="false">AVERAGE(CV1577:CZ1577)</f>
        <v>2.4156</v>
      </c>
      <c r="M1577" s="4" t="n">
        <f aca="false">SUMIF($S$3:$FQ$3,$E1577+1,$S1577:$FQ1577)/COUNTIF($S$3:$FQ$3,$E1577+1)</f>
        <v>2.27641666666667</v>
      </c>
      <c r="N1577" s="4" t="n">
        <f aca="false">SUMIF($S$3:$FQ$3,$E1577+2,$S1577:$FQ1577)/COUNTIF($S$3:$FQ$3,$E1577+2)</f>
        <v>2.3105</v>
      </c>
      <c r="O1577" s="4" t="n">
        <f aca="false">SUMIF($S$3:$FQ$3,$E1577+3,$S1577:$FQ1577)/COUNTIF($S$3:$FQ$3,$E1577+3)</f>
        <v>2.35883333333333</v>
      </c>
      <c r="P1577" s="4" t="n">
        <f aca="false">SUMIF($S$3:$FQ$3,$E1577+4,$S1577:$FQ1577)/COUNTIF($S$3:$FQ$3,$E1577+4)</f>
        <v>2.41383333333333</v>
      </c>
      <c r="Q1577" s="4" t="n">
        <f aca="false">SUMIF($S$3:$FQ$3,$E1577+5,$S1577:$FQ1577)/COUNTIF($S$3:$FQ$3,$E1577+5)</f>
        <v>2.47383333333333</v>
      </c>
      <c r="R1577" s="21" t="n">
        <v>36258</v>
      </c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  <c r="AJ1577" s="37"/>
      <c r="AK1577" s="32"/>
      <c r="AL1577" s="32"/>
      <c r="AM1577" s="32"/>
      <c r="AN1577" s="32"/>
      <c r="AO1577" s="32"/>
      <c r="AP1577" s="32"/>
      <c r="AQ1577" s="32"/>
      <c r="AR1577" s="32"/>
      <c r="AS1577" s="32"/>
      <c r="AT1577" s="32"/>
      <c r="AU1577" s="32"/>
      <c r="AV1577" s="32"/>
      <c r="AW1577" s="32"/>
      <c r="AX1577" s="32"/>
      <c r="AY1577" s="32"/>
      <c r="AZ1577" s="32"/>
      <c r="BA1577" s="32"/>
      <c r="BB1577" s="32"/>
      <c r="BC1577" s="32"/>
      <c r="BD1577" s="32"/>
      <c r="BE1577" s="32"/>
      <c r="BF1577" s="32"/>
      <c r="BG1577" s="32"/>
      <c r="BH1577" s="32"/>
      <c r="BI1577" s="32"/>
      <c r="BJ1577" s="32"/>
      <c r="BK1577" s="32"/>
      <c r="BL1577" s="32"/>
      <c r="BM1577" s="32"/>
      <c r="BN1577" s="32"/>
      <c r="BO1577" s="32"/>
      <c r="BP1577" s="32"/>
      <c r="BQ1577" s="32"/>
      <c r="BR1577" s="32"/>
      <c r="BS1577" s="32"/>
      <c r="BT1577" s="32"/>
      <c r="BU1577" s="32"/>
      <c r="BV1577" s="32"/>
      <c r="BW1577" s="32"/>
      <c r="BX1577" s="32"/>
      <c r="BY1577" s="32"/>
      <c r="BZ1577" s="32"/>
      <c r="CA1577" s="32"/>
      <c r="CB1577" s="32"/>
      <c r="CC1577" s="32"/>
      <c r="CD1577" s="32"/>
      <c r="CE1577" s="32"/>
      <c r="CF1577" s="32"/>
      <c r="CG1577" s="32"/>
      <c r="CH1577" s="32"/>
      <c r="CI1577" s="32"/>
      <c r="CJ1577" s="32"/>
      <c r="CK1577" s="32"/>
      <c r="CL1577" s="32"/>
      <c r="CM1577" s="32"/>
      <c r="CN1577" s="32"/>
      <c r="CO1577" s="32"/>
      <c r="CP1577" s="32" t="n">
        <v>2.069</v>
      </c>
      <c r="CQ1577" s="32" t="n">
        <v>2.09</v>
      </c>
      <c r="CR1577" s="32" t="n">
        <v>2.109</v>
      </c>
      <c r="CS1577" s="32" t="n">
        <v>2.127</v>
      </c>
      <c r="CT1577" s="32" t="n">
        <v>2.142</v>
      </c>
      <c r="CU1577" s="32" t="n">
        <v>2.167</v>
      </c>
      <c r="CV1577" s="32" t="n">
        <v>2.312</v>
      </c>
      <c r="CW1577" s="32" t="n">
        <v>2.465</v>
      </c>
      <c r="CX1577" s="32" t="n">
        <v>2.532</v>
      </c>
      <c r="CY1577" s="32" t="n">
        <v>2.442</v>
      </c>
      <c r="CZ1577" s="32" t="n">
        <v>2.327</v>
      </c>
      <c r="DA1577" s="32" t="n">
        <v>2.185</v>
      </c>
      <c r="DB1577" s="32" t="n">
        <v>2.155</v>
      </c>
      <c r="DC1577" s="32" t="n">
        <v>2.16</v>
      </c>
      <c r="DD1577" s="32" t="n">
        <v>2.166</v>
      </c>
      <c r="DE1577" s="32" t="n">
        <v>2.175</v>
      </c>
      <c r="DF1577" s="32" t="n">
        <v>2.18</v>
      </c>
      <c r="DG1577" s="32" t="n">
        <v>2.2</v>
      </c>
      <c r="DH1577" s="32" t="n">
        <v>2.33</v>
      </c>
      <c r="DI1577" s="32" t="n">
        <v>2.465</v>
      </c>
      <c r="DJ1577" s="32" t="n">
        <v>2.516</v>
      </c>
      <c r="DK1577" s="32" t="n">
        <v>2.43</v>
      </c>
      <c r="DL1577" s="32" t="n">
        <v>2.332</v>
      </c>
      <c r="DM1577" s="32" t="n">
        <v>2.235</v>
      </c>
      <c r="DN1577" s="32" t="n">
        <v>2.202</v>
      </c>
      <c r="DO1577" s="32" t="n">
        <v>2.209</v>
      </c>
      <c r="DP1577" s="32" t="n">
        <v>2.216</v>
      </c>
      <c r="DQ1577" s="32" t="n">
        <v>2.222</v>
      </c>
      <c r="DR1577" s="32" t="n">
        <v>2.229</v>
      </c>
      <c r="DS1577" s="32" t="n">
        <v>2.25</v>
      </c>
      <c r="DT1577" s="32" t="n">
        <v>2.375</v>
      </c>
      <c r="DU1577" s="32" t="n">
        <v>2.51</v>
      </c>
      <c r="DV1577" s="32" t="n">
        <v>2.56</v>
      </c>
      <c r="DW1577" s="32" t="n">
        <v>2.474</v>
      </c>
      <c r="DX1577" s="32" t="n">
        <v>2.377</v>
      </c>
      <c r="DY1577" s="32" t="n">
        <v>2.282</v>
      </c>
      <c r="DZ1577" s="32" t="n">
        <v>2.252</v>
      </c>
      <c r="EA1577" s="32" t="n">
        <v>2.259</v>
      </c>
      <c r="EB1577" s="32" t="n">
        <v>2.266</v>
      </c>
      <c r="EC1577" s="32" t="n">
        <v>2.272</v>
      </c>
      <c r="ED1577" s="32" t="n">
        <v>2.279</v>
      </c>
      <c r="EE1577" s="32" t="n">
        <v>2.3</v>
      </c>
      <c r="EF1577" s="32" t="n">
        <v>2.425</v>
      </c>
      <c r="EG1577" s="32" t="n">
        <v>2.56</v>
      </c>
      <c r="EH1577" s="32" t="n">
        <v>2.615</v>
      </c>
      <c r="EI1577" s="32" t="n">
        <v>2.529</v>
      </c>
      <c r="EJ1577" s="32" t="n">
        <v>2.432</v>
      </c>
      <c r="EK1577" s="32" t="n">
        <v>2.337</v>
      </c>
      <c r="EL1577" s="32" t="n">
        <v>2.307</v>
      </c>
      <c r="EM1577" s="32" t="n">
        <v>2.314</v>
      </c>
      <c r="EN1577" s="32" t="n">
        <v>2.321</v>
      </c>
      <c r="EO1577" s="32" t="n">
        <v>2.327</v>
      </c>
      <c r="EP1577" s="32" t="n">
        <v>2.334</v>
      </c>
      <c r="EQ1577" s="32" t="n">
        <v>2.355</v>
      </c>
      <c r="ER1577" s="32" t="n">
        <v>2.48</v>
      </c>
      <c r="ES1577" s="32" t="n">
        <v>2.615</v>
      </c>
      <c r="ET1577" s="32" t="n">
        <v>2.675</v>
      </c>
      <c r="EU1577" s="32" t="n">
        <v>2.589</v>
      </c>
      <c r="EV1577" s="32" t="n">
        <v>2.492</v>
      </c>
      <c r="EW1577" s="32" t="n">
        <v>2.397</v>
      </c>
      <c r="EX1577" s="32" t="n">
        <v>2.367</v>
      </c>
      <c r="EY1577" s="32" t="n">
        <v>2.374</v>
      </c>
      <c r="EZ1577" s="32" t="n">
        <v>2.381</v>
      </c>
      <c r="FA1577" s="32" t="n">
        <v>2.387</v>
      </c>
      <c r="FB1577" s="32" t="n">
        <v>2.394</v>
      </c>
      <c r="FC1577" s="32" t="n">
        <v>2.415</v>
      </c>
      <c r="FD1577" s="32" t="n">
        <v>2.54</v>
      </c>
      <c r="FE1577" s="32" t="n">
        <v>2.675</v>
      </c>
      <c r="FF1577" s="32" t="n">
        <v>2.74</v>
      </c>
      <c r="FG1577" s="32" t="n">
        <v>2.654</v>
      </c>
      <c r="FH1577" s="32" t="n">
        <v>2.557</v>
      </c>
      <c r="FI1577" s="32" t="n">
        <v>2.462</v>
      </c>
      <c r="FJ1577" s="32"/>
      <c r="FK1577" s="32"/>
      <c r="FL1577" s="32"/>
      <c r="FM1577" s="32"/>
      <c r="FN1577" s="32"/>
      <c r="FO1577" s="32"/>
      <c r="FP1577" s="32"/>
      <c r="FQ1577" s="32"/>
      <c r="FR1577" s="32"/>
      <c r="FS1577" s="32"/>
      <c r="FT1577" s="32"/>
      <c r="FU1577" s="32"/>
      <c r="FV1577" s="32"/>
      <c r="FW1577" s="32"/>
      <c r="FX1577" s="32"/>
      <c r="FY1577" s="32"/>
      <c r="FZ1577" s="32"/>
      <c r="GA1577" s="32"/>
      <c r="GB1577" s="32"/>
      <c r="GC1577" s="32"/>
      <c r="GD1577" s="32"/>
      <c r="GE1577" s="32"/>
      <c r="GF1577" s="32"/>
      <c r="GG1577" s="32"/>
      <c r="GH1577" s="32"/>
      <c r="GI1577" s="32"/>
      <c r="GJ1577" s="32"/>
      <c r="GK1577" s="32"/>
      <c r="GL1577" s="32"/>
      <c r="GM1577" s="32"/>
      <c r="GN1577" s="32"/>
      <c r="GO1577" s="32"/>
      <c r="GP1577" s="32"/>
      <c r="GQ1577" s="32"/>
    </row>
    <row r="1578" customFormat="false" ht="12.75" hidden="true" customHeight="false" outlineLevel="0" collapsed="false">
      <c r="A1578" s="0" t="n">
        <f aca="false">WEEKDAY(C1578,2)</f>
        <v>5</v>
      </c>
      <c r="B1578" s="0" t="n">
        <f aca="false">MONTH(C1578)</f>
        <v>4</v>
      </c>
      <c r="C1578" s="23" t="n">
        <v>36259</v>
      </c>
      <c r="D1578" s="0" t="n">
        <f aca="false">MONTH(R1578)</f>
        <v>4</v>
      </c>
      <c r="E1578" s="0" t="n">
        <f aca="false">YEAR(R1578)</f>
        <v>1999</v>
      </c>
      <c r="F1578" s="35" t="n">
        <f aca="false">L1578-K1578</f>
        <v>0.290166666666667</v>
      </c>
      <c r="G1578" s="24" t="n">
        <f aca="false">N1578-M1578</f>
        <v>0.0347499999999998</v>
      </c>
      <c r="H1578" s="24" t="n">
        <f aca="false">O1578-N1578</f>
        <v>0.0470833333333336</v>
      </c>
      <c r="I1578" s="24" t="n">
        <f aca="false">O1578-M1578</f>
        <v>0.0818333333333334</v>
      </c>
      <c r="J1578" s="25" t="n">
        <f aca="false">VLOOKUP(C1578,'Nymex hist.'!A:B,2,0)</f>
        <v>2.096</v>
      </c>
      <c r="K1578" s="34" t="n">
        <f aca="false">AVERAGE(CO1578:CU1578)</f>
        <v>2.14183333333333</v>
      </c>
      <c r="L1578" s="34" t="n">
        <f aca="false">AVERAGE(CV1578:CZ1578)</f>
        <v>2.432</v>
      </c>
      <c r="M1578" s="27" t="n">
        <f aca="false">SUMIF($S$3:$FQ$3,$E1578+1,$S1578:$FQ1578)/COUNTIF($S$3:$FQ$3,$E1578+1)</f>
        <v>2.29291666666667</v>
      </c>
      <c r="N1578" s="27" t="n">
        <f aca="false">SUMIF($S$3:$FQ$3,$E1578+2,$S1578:$FQ1578)/COUNTIF($S$3:$FQ$3,$E1578+2)</f>
        <v>2.32766666666667</v>
      </c>
      <c r="O1578" s="27" t="n">
        <f aca="false">SUMIF($S$3:$FQ$3,$E1578+3,$S1578:$FQ1578)/COUNTIF($S$3:$FQ$3,$E1578+3)</f>
        <v>2.37475</v>
      </c>
      <c r="P1578" s="27" t="n">
        <f aca="false">SUMIF($S$3:$FQ$3,$E1578+4,$S1578:$FQ1578)/COUNTIF($S$3:$FQ$3,$E1578+4)</f>
        <v>2.42975</v>
      </c>
      <c r="Q1578" s="27" t="n">
        <f aca="false">SUMIF($S$3:$FQ$3,$E1578+5,$S1578:$FQ1578)/COUNTIF($S$3:$FQ$3,$E1578+5)</f>
        <v>2.48975</v>
      </c>
      <c r="R1578" s="28" t="n">
        <v>36259</v>
      </c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30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 t="n">
        <v>2.096</v>
      </c>
      <c r="CQ1578" s="29" t="n">
        <v>2.119</v>
      </c>
      <c r="CR1578" s="29" t="n">
        <v>2.135</v>
      </c>
      <c r="CS1578" s="29" t="n">
        <v>2.15</v>
      </c>
      <c r="CT1578" s="29" t="n">
        <v>2.163</v>
      </c>
      <c r="CU1578" s="29" t="n">
        <v>2.188</v>
      </c>
      <c r="CV1578" s="29" t="n">
        <v>2.328</v>
      </c>
      <c r="CW1578" s="29" t="n">
        <v>2.483</v>
      </c>
      <c r="CX1578" s="29" t="n">
        <v>2.548</v>
      </c>
      <c r="CY1578" s="29" t="n">
        <v>2.458</v>
      </c>
      <c r="CZ1578" s="29" t="n">
        <v>2.343</v>
      </c>
      <c r="DA1578" s="29" t="n">
        <v>2.201</v>
      </c>
      <c r="DB1578" s="29" t="n">
        <v>2.171</v>
      </c>
      <c r="DC1578" s="29" t="n">
        <v>2.176</v>
      </c>
      <c r="DD1578" s="29" t="n">
        <v>2.182</v>
      </c>
      <c r="DE1578" s="29" t="n">
        <v>2.191</v>
      </c>
      <c r="DF1578" s="29" t="n">
        <v>2.196</v>
      </c>
      <c r="DG1578" s="29" t="n">
        <v>2.218</v>
      </c>
      <c r="DH1578" s="29" t="n">
        <v>2.348</v>
      </c>
      <c r="DI1578" s="29" t="n">
        <v>2.483</v>
      </c>
      <c r="DJ1578" s="29" t="n">
        <v>2.534</v>
      </c>
      <c r="DK1578" s="29" t="n">
        <v>2.448</v>
      </c>
      <c r="DL1578" s="29" t="n">
        <v>2.35</v>
      </c>
      <c r="DM1578" s="29" t="n">
        <v>2.248</v>
      </c>
      <c r="DN1578" s="29" t="n">
        <v>2.22</v>
      </c>
      <c r="DO1578" s="29" t="n">
        <v>2.227</v>
      </c>
      <c r="DP1578" s="29" t="n">
        <v>2.234</v>
      </c>
      <c r="DQ1578" s="29" t="n">
        <v>2.24</v>
      </c>
      <c r="DR1578" s="29" t="n">
        <v>2.247</v>
      </c>
      <c r="DS1578" s="29" t="n">
        <v>2.268</v>
      </c>
      <c r="DT1578" s="29" t="n">
        <v>2.393</v>
      </c>
      <c r="DU1578" s="29" t="n">
        <v>2.523</v>
      </c>
      <c r="DV1578" s="29" t="n">
        <v>2.573</v>
      </c>
      <c r="DW1578" s="29" t="n">
        <v>2.487</v>
      </c>
      <c r="DX1578" s="29" t="n">
        <v>2.39</v>
      </c>
      <c r="DY1578" s="29" t="n">
        <v>2.295</v>
      </c>
      <c r="DZ1578" s="29" t="n">
        <v>2.27</v>
      </c>
      <c r="EA1578" s="29" t="n">
        <v>2.277</v>
      </c>
      <c r="EB1578" s="29" t="n">
        <v>2.284</v>
      </c>
      <c r="EC1578" s="29" t="n">
        <v>2.29</v>
      </c>
      <c r="ED1578" s="29" t="n">
        <v>2.297</v>
      </c>
      <c r="EE1578" s="29" t="n">
        <v>2.318</v>
      </c>
      <c r="EF1578" s="29" t="n">
        <v>2.443</v>
      </c>
      <c r="EG1578" s="29" t="n">
        <v>2.573</v>
      </c>
      <c r="EH1578" s="29" t="n">
        <v>2.628</v>
      </c>
      <c r="EI1578" s="29" t="n">
        <v>2.542</v>
      </c>
      <c r="EJ1578" s="29" t="n">
        <v>2.445</v>
      </c>
      <c r="EK1578" s="29" t="n">
        <v>2.35</v>
      </c>
      <c r="EL1578" s="29" t="n">
        <v>2.325</v>
      </c>
      <c r="EM1578" s="29" t="n">
        <v>2.332</v>
      </c>
      <c r="EN1578" s="29" t="n">
        <v>2.339</v>
      </c>
      <c r="EO1578" s="29" t="n">
        <v>2.345</v>
      </c>
      <c r="EP1578" s="29" t="n">
        <v>2.352</v>
      </c>
      <c r="EQ1578" s="29" t="n">
        <v>2.373</v>
      </c>
      <c r="ER1578" s="29" t="n">
        <v>2.498</v>
      </c>
      <c r="ES1578" s="29" t="n">
        <v>2.628</v>
      </c>
      <c r="ET1578" s="29" t="n">
        <v>2.688</v>
      </c>
      <c r="EU1578" s="29" t="n">
        <v>2.602</v>
      </c>
      <c r="EV1578" s="29" t="n">
        <v>2.505</v>
      </c>
      <c r="EW1578" s="29" t="n">
        <v>2.41</v>
      </c>
      <c r="EX1578" s="29" t="n">
        <v>2.385</v>
      </c>
      <c r="EY1578" s="29" t="n">
        <v>2.392</v>
      </c>
      <c r="EZ1578" s="29" t="n">
        <v>2.399</v>
      </c>
      <c r="FA1578" s="29" t="n">
        <v>2.405</v>
      </c>
      <c r="FB1578" s="29" t="n">
        <v>2.412</v>
      </c>
      <c r="FC1578" s="29" t="n">
        <v>2.433</v>
      </c>
      <c r="FD1578" s="29" t="n">
        <v>2.558</v>
      </c>
      <c r="FE1578" s="29" t="n">
        <v>2.688</v>
      </c>
      <c r="FF1578" s="29" t="n">
        <v>2.753</v>
      </c>
      <c r="FG1578" s="29" t="n">
        <v>2.667</v>
      </c>
      <c r="FH1578" s="29" t="n">
        <v>2.57</v>
      </c>
      <c r="FI1578" s="29" t="n">
        <v>2.475</v>
      </c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29"/>
      <c r="GF1578" s="29"/>
      <c r="GG1578" s="29"/>
      <c r="GH1578" s="29"/>
      <c r="GI1578" s="29"/>
      <c r="GJ1578" s="29"/>
      <c r="GK1578" s="29"/>
      <c r="GL1578" s="29"/>
      <c r="GM1578" s="29"/>
      <c r="GN1578" s="29"/>
      <c r="GO1578" s="29"/>
      <c r="GP1578" s="29"/>
      <c r="GQ1578" s="29"/>
      <c r="GR1578" s="0"/>
      <c r="GS1578" s="0"/>
      <c r="GT1578" s="0"/>
      <c r="GU1578" s="0"/>
      <c r="GV1578" s="0"/>
      <c r="GW1578" s="0"/>
      <c r="GX1578" s="0"/>
      <c r="GY1578" s="0"/>
      <c r="GZ1578" s="0"/>
      <c r="HA1578" s="0"/>
      <c r="HB1578" s="0"/>
      <c r="HC1578" s="0"/>
      <c r="HD1578" s="0"/>
      <c r="HE1578" s="0"/>
      <c r="HF1578" s="0"/>
      <c r="HG1578" s="0"/>
      <c r="HH1578" s="0"/>
      <c r="HI1578" s="0"/>
      <c r="HJ1578" s="0"/>
      <c r="HK1578" s="0"/>
      <c r="HL1578" s="0"/>
      <c r="HM1578" s="0"/>
      <c r="HN1578" s="0"/>
      <c r="HO1578" s="0"/>
      <c r="HP1578" s="0"/>
      <c r="HQ1578" s="0"/>
      <c r="HR1578" s="0"/>
      <c r="HS1578" s="0"/>
      <c r="HT1578" s="0"/>
      <c r="HU1578" s="0"/>
      <c r="HV1578" s="0"/>
      <c r="HW1578" s="0"/>
      <c r="HX1578" s="0"/>
      <c r="HY1578" s="0"/>
      <c r="HZ1578" s="0"/>
      <c r="IA1578" s="0"/>
      <c r="IB1578" s="0"/>
      <c r="IC1578" s="0"/>
      <c r="ID1578" s="0"/>
      <c r="IE1578" s="0"/>
      <c r="IF1578" s="0"/>
      <c r="IG1578" s="0"/>
      <c r="IH1578" s="0"/>
      <c r="II1578" s="0"/>
      <c r="IJ1578" s="0"/>
      <c r="IK1578" s="0"/>
      <c r="IL1578" s="0"/>
      <c r="IM1578" s="0"/>
      <c r="IN1578" s="0"/>
      <c r="IO1578" s="0"/>
      <c r="IP1578" s="0"/>
      <c r="IQ1578" s="0"/>
      <c r="IR1578" s="0"/>
      <c r="IS1578" s="0"/>
      <c r="IT1578" s="0"/>
      <c r="IU1578" s="0"/>
      <c r="IV1578" s="0"/>
      <c r="IW1578" s="0"/>
    </row>
    <row r="1579" customFormat="false" ht="12.75" hidden="true" customHeight="false" outlineLevel="0" collapsed="false">
      <c r="A1579" s="0" t="n">
        <f aca="false">WEEKDAY(C1579,2)</f>
        <v>1</v>
      </c>
      <c r="B1579" s="0" t="n">
        <f aca="false">MONTH(C1579)</f>
        <v>4</v>
      </c>
      <c r="C1579" s="23" t="n">
        <v>36262</v>
      </c>
      <c r="D1579" s="0" t="n">
        <f aca="false">MONTH(R1579)</f>
        <v>4</v>
      </c>
      <c r="E1579" s="0" t="n">
        <f aca="false">YEAR(R1579)</f>
        <v>1999</v>
      </c>
      <c r="F1579" s="35" t="n">
        <f aca="false">L1579-K1579</f>
        <v>0.275033333333333</v>
      </c>
      <c r="G1579" s="24" t="n">
        <f aca="false">N1579-M1579</f>
        <v>0.0301666666666667</v>
      </c>
      <c r="H1579" s="24" t="n">
        <f aca="false">O1579-N1579</f>
        <v>0.0442499999999999</v>
      </c>
      <c r="I1579" s="24" t="n">
        <f aca="false">O1579-M1579</f>
        <v>0.0744166666666666</v>
      </c>
      <c r="J1579" s="25" t="n">
        <f aca="false">VLOOKUP(C1579,'Nymex hist.'!A:B,2,0)</f>
        <v>2.128</v>
      </c>
      <c r="K1579" s="34" t="n">
        <f aca="false">AVERAGE(CO1579:CU1579)</f>
        <v>2.17216666666667</v>
      </c>
      <c r="L1579" s="34" t="n">
        <f aca="false">AVERAGE(CV1579:CZ1579)</f>
        <v>2.4472</v>
      </c>
      <c r="M1579" s="27" t="n">
        <f aca="false">SUMIF($S$3:$FQ$3,$E1579+1,$S1579:$FQ1579)/COUNTIF($S$3:$FQ$3,$E1579+1)</f>
        <v>2.29916666666667</v>
      </c>
      <c r="N1579" s="27" t="n">
        <f aca="false">SUMIF($S$3:$FQ$3,$E1579+2,$S1579:$FQ1579)/COUNTIF($S$3:$FQ$3,$E1579+2)</f>
        <v>2.32933333333333</v>
      </c>
      <c r="O1579" s="27" t="n">
        <f aca="false">SUMIF($S$3:$FQ$3,$E1579+3,$S1579:$FQ1579)/COUNTIF($S$3:$FQ$3,$E1579+3)</f>
        <v>2.37358333333333</v>
      </c>
      <c r="P1579" s="27" t="n">
        <f aca="false">SUMIF($S$3:$FQ$3,$E1579+4,$S1579:$FQ1579)/COUNTIF($S$3:$FQ$3,$E1579+4)</f>
        <v>2.42858333333333</v>
      </c>
      <c r="Q1579" s="27" t="n">
        <f aca="false">SUMIF($S$3:$FQ$3,$E1579+5,$S1579:$FQ1579)/COUNTIF($S$3:$FQ$3,$E1579+5)</f>
        <v>2.48858333333333</v>
      </c>
      <c r="R1579" s="28" t="n">
        <v>36262</v>
      </c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30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 t="n">
        <v>2.128</v>
      </c>
      <c r="CQ1579" s="29" t="n">
        <v>2.156</v>
      </c>
      <c r="CR1579" s="29" t="n">
        <v>2.167</v>
      </c>
      <c r="CS1579" s="29" t="n">
        <v>2.179</v>
      </c>
      <c r="CT1579" s="29" t="n">
        <v>2.189</v>
      </c>
      <c r="CU1579" s="29" t="n">
        <v>2.214</v>
      </c>
      <c r="CV1579" s="29" t="n">
        <v>2.35</v>
      </c>
      <c r="CW1579" s="29" t="n">
        <v>2.503</v>
      </c>
      <c r="CX1579" s="29" t="n">
        <v>2.563</v>
      </c>
      <c r="CY1579" s="29" t="n">
        <v>2.47</v>
      </c>
      <c r="CZ1579" s="29" t="n">
        <v>2.35</v>
      </c>
      <c r="DA1579" s="29" t="n">
        <v>2.205</v>
      </c>
      <c r="DB1579" s="29" t="n">
        <v>2.175</v>
      </c>
      <c r="DC1579" s="29" t="n">
        <v>2.18</v>
      </c>
      <c r="DD1579" s="29" t="n">
        <v>2.186</v>
      </c>
      <c r="DE1579" s="29" t="n">
        <v>2.195</v>
      </c>
      <c r="DF1579" s="29" t="n">
        <v>2.2</v>
      </c>
      <c r="DG1579" s="29" t="n">
        <v>2.223</v>
      </c>
      <c r="DH1579" s="29" t="n">
        <v>2.353</v>
      </c>
      <c r="DI1579" s="29" t="n">
        <v>2.49</v>
      </c>
      <c r="DJ1579" s="29" t="n">
        <v>2.541</v>
      </c>
      <c r="DK1579" s="29" t="n">
        <v>2.455</v>
      </c>
      <c r="DL1579" s="29" t="n">
        <v>2.357</v>
      </c>
      <c r="DM1579" s="29" t="n">
        <v>2.253</v>
      </c>
      <c r="DN1579" s="29" t="n">
        <v>2.222</v>
      </c>
      <c r="DO1579" s="29" t="n">
        <v>2.227</v>
      </c>
      <c r="DP1579" s="29" t="n">
        <v>2.234</v>
      </c>
      <c r="DQ1579" s="29" t="n">
        <v>2.24</v>
      </c>
      <c r="DR1579" s="29" t="n">
        <v>2.245</v>
      </c>
      <c r="DS1579" s="29" t="n">
        <v>2.266</v>
      </c>
      <c r="DT1579" s="29" t="n">
        <v>2.391</v>
      </c>
      <c r="DU1579" s="29" t="n">
        <v>2.521</v>
      </c>
      <c r="DV1579" s="29" t="n">
        <v>2.571</v>
      </c>
      <c r="DW1579" s="29" t="n">
        <v>2.485</v>
      </c>
      <c r="DX1579" s="29" t="n">
        <v>2.388</v>
      </c>
      <c r="DY1579" s="29" t="n">
        <v>2.293</v>
      </c>
      <c r="DZ1579" s="29" t="n">
        <v>2.272</v>
      </c>
      <c r="EA1579" s="29" t="n">
        <v>2.277</v>
      </c>
      <c r="EB1579" s="29" t="n">
        <v>2.284</v>
      </c>
      <c r="EC1579" s="29" t="n">
        <v>2.29</v>
      </c>
      <c r="ED1579" s="29" t="n">
        <v>2.295</v>
      </c>
      <c r="EE1579" s="29" t="n">
        <v>2.316</v>
      </c>
      <c r="EF1579" s="29" t="n">
        <v>2.441</v>
      </c>
      <c r="EG1579" s="29" t="n">
        <v>2.571</v>
      </c>
      <c r="EH1579" s="29" t="n">
        <v>2.626</v>
      </c>
      <c r="EI1579" s="29" t="n">
        <v>2.54</v>
      </c>
      <c r="EJ1579" s="29" t="n">
        <v>2.443</v>
      </c>
      <c r="EK1579" s="29" t="n">
        <v>2.348</v>
      </c>
      <c r="EL1579" s="29" t="n">
        <v>2.327</v>
      </c>
      <c r="EM1579" s="29" t="n">
        <v>2.332</v>
      </c>
      <c r="EN1579" s="29" t="n">
        <v>2.339</v>
      </c>
      <c r="EO1579" s="29" t="n">
        <v>2.345</v>
      </c>
      <c r="EP1579" s="29" t="n">
        <v>2.35</v>
      </c>
      <c r="EQ1579" s="29" t="n">
        <v>2.371</v>
      </c>
      <c r="ER1579" s="29" t="n">
        <v>2.496</v>
      </c>
      <c r="ES1579" s="29" t="n">
        <v>2.626</v>
      </c>
      <c r="ET1579" s="29" t="n">
        <v>2.686</v>
      </c>
      <c r="EU1579" s="29" t="n">
        <v>2.6</v>
      </c>
      <c r="EV1579" s="29" t="n">
        <v>2.503</v>
      </c>
      <c r="EW1579" s="29" t="n">
        <v>2.408</v>
      </c>
      <c r="EX1579" s="29" t="n">
        <v>2.387</v>
      </c>
      <c r="EY1579" s="29" t="n">
        <v>2.392</v>
      </c>
      <c r="EZ1579" s="29" t="n">
        <v>2.399</v>
      </c>
      <c r="FA1579" s="29" t="n">
        <v>2.405</v>
      </c>
      <c r="FB1579" s="29" t="n">
        <v>2.41</v>
      </c>
      <c r="FC1579" s="29" t="n">
        <v>2.431</v>
      </c>
      <c r="FD1579" s="29" t="n">
        <v>2.556</v>
      </c>
      <c r="FE1579" s="29" t="n">
        <v>2.686</v>
      </c>
      <c r="FF1579" s="29" t="n">
        <v>2.751</v>
      </c>
      <c r="FG1579" s="29" t="n">
        <v>2.665</v>
      </c>
      <c r="FH1579" s="29" t="n">
        <v>2.568</v>
      </c>
      <c r="FI1579" s="29" t="n">
        <v>2.473</v>
      </c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29"/>
      <c r="GF1579" s="29"/>
      <c r="GG1579" s="29"/>
      <c r="GH1579" s="29"/>
      <c r="GI1579" s="29"/>
      <c r="GJ1579" s="29"/>
      <c r="GK1579" s="29"/>
      <c r="GL1579" s="29"/>
      <c r="GM1579" s="29"/>
      <c r="GN1579" s="29"/>
      <c r="GO1579" s="29"/>
      <c r="GP1579" s="29"/>
      <c r="GQ1579" s="29"/>
      <c r="GR1579" s="0"/>
      <c r="GS1579" s="0"/>
      <c r="GT1579" s="0"/>
      <c r="GU1579" s="0"/>
      <c r="GV1579" s="0"/>
      <c r="GW1579" s="0"/>
      <c r="GX1579" s="0"/>
      <c r="GY1579" s="0"/>
      <c r="GZ1579" s="0"/>
      <c r="HA1579" s="0"/>
      <c r="HB1579" s="0"/>
      <c r="HC1579" s="0"/>
      <c r="HD1579" s="0"/>
      <c r="HE1579" s="0"/>
      <c r="HF1579" s="0"/>
      <c r="HG1579" s="0"/>
      <c r="HH1579" s="0"/>
      <c r="HI1579" s="0"/>
      <c r="HJ1579" s="0"/>
      <c r="HK1579" s="0"/>
      <c r="HL1579" s="0"/>
      <c r="HM1579" s="0"/>
      <c r="HN1579" s="0"/>
      <c r="HO1579" s="0"/>
      <c r="HP1579" s="0"/>
      <c r="HQ1579" s="0"/>
      <c r="HR1579" s="0"/>
      <c r="HS1579" s="0"/>
      <c r="HT1579" s="0"/>
      <c r="HU1579" s="0"/>
      <c r="HV1579" s="0"/>
      <c r="HW1579" s="0"/>
      <c r="HX1579" s="0"/>
      <c r="HY1579" s="0"/>
      <c r="HZ1579" s="0"/>
      <c r="IA1579" s="0"/>
      <c r="IB1579" s="0"/>
      <c r="IC1579" s="0"/>
      <c r="ID1579" s="0"/>
      <c r="IE1579" s="0"/>
      <c r="IF1579" s="0"/>
      <c r="IG1579" s="0"/>
      <c r="IH1579" s="0"/>
      <c r="II1579" s="0"/>
      <c r="IJ1579" s="0"/>
      <c r="IK1579" s="0"/>
      <c r="IL1579" s="0"/>
      <c r="IM1579" s="0"/>
      <c r="IN1579" s="0"/>
      <c r="IO1579" s="0"/>
      <c r="IP1579" s="0"/>
      <c r="IQ1579" s="0"/>
      <c r="IR1579" s="0"/>
      <c r="IS1579" s="0"/>
      <c r="IT1579" s="0"/>
      <c r="IU1579" s="0"/>
      <c r="IV1579" s="0"/>
      <c r="IW1579" s="0"/>
    </row>
    <row r="1580" customFormat="false" ht="12.75" hidden="true" customHeight="false" outlineLevel="0" collapsed="false">
      <c r="A1580" s="0" t="n">
        <f aca="false">WEEKDAY(C1580,2)</f>
        <v>2</v>
      </c>
      <c r="B1580" s="0" t="n">
        <f aca="false">MONTH(C1580)</f>
        <v>4</v>
      </c>
      <c r="C1580" s="23" t="n">
        <v>36263</v>
      </c>
      <c r="D1580" s="0" t="n">
        <f aca="false">MONTH(R1580)</f>
        <v>4</v>
      </c>
      <c r="E1580" s="0" t="n">
        <f aca="false">YEAR(R1580)</f>
        <v>1999</v>
      </c>
      <c r="F1580" s="35" t="n">
        <f aca="false">L1580-K1580</f>
        <v>0.276666666666666</v>
      </c>
      <c r="G1580" s="24" t="n">
        <f aca="false">N1580-M1580</f>
        <v>0.033666666666667</v>
      </c>
      <c r="H1580" s="24" t="n">
        <f aca="false">O1580-N1580</f>
        <v>0.0443333333333333</v>
      </c>
      <c r="I1580" s="24" t="n">
        <f aca="false">O1580-M1580</f>
        <v>0.0780000000000003</v>
      </c>
      <c r="J1580" s="25" t="n">
        <f aca="false">VLOOKUP(C1580,'Nymex hist.'!A:B,2,0)</f>
        <v>2.136</v>
      </c>
      <c r="K1580" s="34" t="n">
        <f aca="false">AVERAGE(CO1580:CU1580)</f>
        <v>2.18433333333333</v>
      </c>
      <c r="L1580" s="34" t="n">
        <f aca="false">AVERAGE(CV1580:CZ1580)</f>
        <v>2.461</v>
      </c>
      <c r="M1580" s="27" t="n">
        <f aca="false">SUMIF($S$3:$FQ$3,$E1580+1,$S1580:$FQ1580)/COUNTIF($S$3:$FQ$3,$E1580+1)</f>
        <v>2.31416666666667</v>
      </c>
      <c r="N1580" s="27" t="n">
        <f aca="false">SUMIF($S$3:$FQ$3,$E1580+2,$S1580:$FQ1580)/COUNTIF($S$3:$FQ$3,$E1580+2)</f>
        <v>2.34783333333333</v>
      </c>
      <c r="O1580" s="27" t="n">
        <f aca="false">SUMIF($S$3:$FQ$3,$E1580+3,$S1580:$FQ1580)/COUNTIF($S$3:$FQ$3,$E1580+3)</f>
        <v>2.39216666666667</v>
      </c>
      <c r="P1580" s="27" t="n">
        <f aca="false">SUMIF($S$3:$FQ$3,$E1580+4,$S1580:$FQ1580)/COUNTIF($S$3:$FQ$3,$E1580+4)</f>
        <v>2.44716666666667</v>
      </c>
      <c r="Q1580" s="27" t="n">
        <f aca="false">SUMIF($S$3:$FQ$3,$E1580+5,$S1580:$FQ1580)/COUNTIF($S$3:$FQ$3,$E1580+5)</f>
        <v>2.50716666666667</v>
      </c>
      <c r="R1580" s="28" t="n">
        <v>36263</v>
      </c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30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 t="n">
        <v>2.136</v>
      </c>
      <c r="CQ1580" s="29" t="n">
        <v>2.167</v>
      </c>
      <c r="CR1580" s="29" t="n">
        <v>2.18</v>
      </c>
      <c r="CS1580" s="29" t="n">
        <v>2.193</v>
      </c>
      <c r="CT1580" s="29" t="n">
        <v>2.202</v>
      </c>
      <c r="CU1580" s="29" t="n">
        <v>2.228</v>
      </c>
      <c r="CV1580" s="29" t="n">
        <v>2.363</v>
      </c>
      <c r="CW1580" s="29" t="n">
        <v>2.518</v>
      </c>
      <c r="CX1580" s="29" t="n">
        <v>2.578</v>
      </c>
      <c r="CY1580" s="29" t="n">
        <v>2.483</v>
      </c>
      <c r="CZ1580" s="29" t="n">
        <v>2.363</v>
      </c>
      <c r="DA1580" s="29" t="n">
        <v>2.218</v>
      </c>
      <c r="DB1580" s="29" t="n">
        <v>2.19</v>
      </c>
      <c r="DC1580" s="29" t="n">
        <v>2.195</v>
      </c>
      <c r="DD1580" s="29" t="n">
        <v>2.201</v>
      </c>
      <c r="DE1580" s="29" t="n">
        <v>2.209</v>
      </c>
      <c r="DF1580" s="29" t="n">
        <v>2.215</v>
      </c>
      <c r="DG1580" s="29" t="n">
        <v>2.238</v>
      </c>
      <c r="DH1580" s="29" t="n">
        <v>2.37</v>
      </c>
      <c r="DI1580" s="29" t="n">
        <v>2.51</v>
      </c>
      <c r="DJ1580" s="29" t="n">
        <v>2.56</v>
      </c>
      <c r="DK1580" s="29" t="n">
        <v>2.474</v>
      </c>
      <c r="DL1580" s="29" t="n">
        <v>2.376</v>
      </c>
      <c r="DM1580" s="29" t="n">
        <v>2.271</v>
      </c>
      <c r="DN1580" s="29" t="n">
        <v>2.24</v>
      </c>
      <c r="DO1580" s="29" t="n">
        <v>2.245</v>
      </c>
      <c r="DP1580" s="29" t="n">
        <v>2.252</v>
      </c>
      <c r="DQ1580" s="29" t="n">
        <v>2.258</v>
      </c>
      <c r="DR1580" s="29" t="n">
        <v>2.263</v>
      </c>
      <c r="DS1580" s="29" t="n">
        <v>2.285</v>
      </c>
      <c r="DT1580" s="29" t="n">
        <v>2.41</v>
      </c>
      <c r="DU1580" s="29" t="n">
        <v>2.54</v>
      </c>
      <c r="DV1580" s="29" t="n">
        <v>2.59</v>
      </c>
      <c r="DW1580" s="29" t="n">
        <v>2.504</v>
      </c>
      <c r="DX1580" s="29" t="n">
        <v>2.407</v>
      </c>
      <c r="DY1580" s="29" t="n">
        <v>2.312</v>
      </c>
      <c r="DZ1580" s="29" t="n">
        <v>2.29</v>
      </c>
      <c r="EA1580" s="29" t="n">
        <v>2.295</v>
      </c>
      <c r="EB1580" s="29" t="n">
        <v>2.302</v>
      </c>
      <c r="EC1580" s="29" t="n">
        <v>2.308</v>
      </c>
      <c r="ED1580" s="29" t="n">
        <v>2.313</v>
      </c>
      <c r="EE1580" s="29" t="n">
        <v>2.335</v>
      </c>
      <c r="EF1580" s="29" t="n">
        <v>2.46</v>
      </c>
      <c r="EG1580" s="29" t="n">
        <v>2.59</v>
      </c>
      <c r="EH1580" s="29" t="n">
        <v>2.645</v>
      </c>
      <c r="EI1580" s="29" t="n">
        <v>2.559</v>
      </c>
      <c r="EJ1580" s="29" t="n">
        <v>2.462</v>
      </c>
      <c r="EK1580" s="29" t="n">
        <v>2.367</v>
      </c>
      <c r="EL1580" s="29" t="n">
        <v>2.345</v>
      </c>
      <c r="EM1580" s="29" t="n">
        <v>2.35</v>
      </c>
      <c r="EN1580" s="29" t="n">
        <v>2.357</v>
      </c>
      <c r="EO1580" s="29" t="n">
        <v>2.363</v>
      </c>
      <c r="EP1580" s="29" t="n">
        <v>2.368</v>
      </c>
      <c r="EQ1580" s="29" t="n">
        <v>2.39</v>
      </c>
      <c r="ER1580" s="29" t="n">
        <v>2.515</v>
      </c>
      <c r="ES1580" s="29" t="n">
        <v>2.645</v>
      </c>
      <c r="ET1580" s="29" t="n">
        <v>2.705</v>
      </c>
      <c r="EU1580" s="29" t="n">
        <v>2.619</v>
      </c>
      <c r="EV1580" s="29" t="n">
        <v>2.522</v>
      </c>
      <c r="EW1580" s="29" t="n">
        <v>2.427</v>
      </c>
      <c r="EX1580" s="29" t="n">
        <v>2.405</v>
      </c>
      <c r="EY1580" s="29" t="n">
        <v>2.41</v>
      </c>
      <c r="EZ1580" s="29" t="n">
        <v>2.417</v>
      </c>
      <c r="FA1580" s="29" t="n">
        <v>2.423</v>
      </c>
      <c r="FB1580" s="29" t="n">
        <v>2.428</v>
      </c>
      <c r="FC1580" s="29" t="n">
        <v>2.45</v>
      </c>
      <c r="FD1580" s="29" t="n">
        <v>2.575</v>
      </c>
      <c r="FE1580" s="29" t="n">
        <v>2.705</v>
      </c>
      <c r="FF1580" s="29" t="n">
        <v>2.77</v>
      </c>
      <c r="FG1580" s="29" t="n">
        <v>2.684</v>
      </c>
      <c r="FH1580" s="29" t="n">
        <v>2.587</v>
      </c>
      <c r="FI1580" s="29" t="n">
        <v>2.492</v>
      </c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29"/>
      <c r="GF1580" s="29"/>
      <c r="GG1580" s="29"/>
      <c r="GH1580" s="29"/>
      <c r="GI1580" s="29"/>
      <c r="GJ1580" s="29"/>
      <c r="GK1580" s="29"/>
      <c r="GL1580" s="29"/>
      <c r="GM1580" s="29"/>
      <c r="GN1580" s="29"/>
      <c r="GO1580" s="29"/>
      <c r="GP1580" s="29"/>
      <c r="GQ1580" s="29"/>
      <c r="GR1580" s="0"/>
      <c r="GS1580" s="0"/>
      <c r="GT1580" s="0"/>
      <c r="GU1580" s="0"/>
      <c r="GV1580" s="0"/>
      <c r="GW1580" s="0"/>
      <c r="GX1580" s="0"/>
      <c r="GY1580" s="0"/>
      <c r="GZ1580" s="0"/>
      <c r="HA1580" s="0"/>
      <c r="HB1580" s="0"/>
      <c r="HC1580" s="0"/>
      <c r="HD1580" s="0"/>
      <c r="HE1580" s="0"/>
      <c r="HF1580" s="0"/>
      <c r="HG1580" s="0"/>
      <c r="HH1580" s="0"/>
      <c r="HI1580" s="0"/>
      <c r="HJ1580" s="0"/>
      <c r="HK1580" s="0"/>
      <c r="HL1580" s="0"/>
      <c r="HM1580" s="0"/>
      <c r="HN1580" s="0"/>
      <c r="HO1580" s="0"/>
      <c r="HP1580" s="0"/>
      <c r="HQ1580" s="0"/>
      <c r="HR1580" s="0"/>
      <c r="HS1580" s="0"/>
      <c r="HT1580" s="0"/>
      <c r="HU1580" s="0"/>
      <c r="HV1580" s="0"/>
      <c r="HW1580" s="0"/>
      <c r="HX1580" s="0"/>
      <c r="HY1580" s="0"/>
      <c r="HZ1580" s="0"/>
      <c r="IA1580" s="0"/>
      <c r="IB1580" s="0"/>
      <c r="IC1580" s="0"/>
      <c r="ID1580" s="0"/>
      <c r="IE1580" s="0"/>
      <c r="IF1580" s="0"/>
      <c r="IG1580" s="0"/>
      <c r="IH1580" s="0"/>
      <c r="II1580" s="0"/>
      <c r="IJ1580" s="0"/>
      <c r="IK1580" s="0"/>
      <c r="IL1580" s="0"/>
      <c r="IM1580" s="0"/>
      <c r="IN1580" s="0"/>
      <c r="IO1580" s="0"/>
      <c r="IP1580" s="0"/>
      <c r="IQ1580" s="0"/>
      <c r="IR1580" s="0"/>
      <c r="IS1580" s="0"/>
      <c r="IT1580" s="0"/>
      <c r="IU1580" s="0"/>
      <c r="IV1580" s="0"/>
      <c r="IW1580" s="0"/>
    </row>
    <row r="1581" customFormat="false" ht="12.75" hidden="true" customHeight="false" outlineLevel="0" collapsed="false">
      <c r="A1581" s="0" t="n">
        <f aca="false">WEEKDAY(C1581,2)</f>
        <v>3</v>
      </c>
      <c r="B1581" s="0" t="n">
        <f aca="false">MONTH(C1581)</f>
        <v>4</v>
      </c>
      <c r="C1581" s="23" t="n">
        <v>36264</v>
      </c>
      <c r="D1581" s="0" t="n">
        <f aca="false">MONTH(R1581)</f>
        <v>4</v>
      </c>
      <c r="E1581" s="0" t="n">
        <f aca="false">YEAR(R1581)</f>
        <v>1999</v>
      </c>
      <c r="F1581" s="35" t="n">
        <f aca="false">L1581-K1581</f>
        <v>0.297533333333333</v>
      </c>
      <c r="G1581" s="24" t="n">
        <f aca="false">N1581-M1581</f>
        <v>0.0385833333333334</v>
      </c>
      <c r="H1581" s="24" t="n">
        <f aca="false">O1581-N1581</f>
        <v>0.0445833333333332</v>
      </c>
      <c r="I1581" s="24" t="n">
        <f aca="false">O1581-M1581</f>
        <v>0.0831666666666666</v>
      </c>
      <c r="J1581" s="25" t="n">
        <f aca="false">VLOOKUP(C1581,'Nymex hist.'!A:B,2,0)</f>
        <v>2.096</v>
      </c>
      <c r="K1581" s="34" t="n">
        <f aca="false">AVERAGE(CO1581:CU1581)</f>
        <v>2.15066666666667</v>
      </c>
      <c r="L1581" s="34" t="n">
        <f aca="false">AVERAGE(CV1581:CZ1581)</f>
        <v>2.4482</v>
      </c>
      <c r="M1581" s="27" t="n">
        <f aca="false">SUMIF($S$3:$FQ$3,$E1581+1,$S1581:$FQ1581)/COUNTIF($S$3:$FQ$3,$E1581+1)</f>
        <v>2.311</v>
      </c>
      <c r="N1581" s="27" t="n">
        <f aca="false">SUMIF($S$3:$FQ$3,$E1581+2,$S1581:$FQ1581)/COUNTIF($S$3:$FQ$3,$E1581+2)</f>
        <v>2.34958333333333</v>
      </c>
      <c r="O1581" s="27" t="n">
        <f aca="false">SUMIF($S$3:$FQ$3,$E1581+3,$S1581:$FQ1581)/COUNTIF($S$3:$FQ$3,$E1581+3)</f>
        <v>2.39416666666667</v>
      </c>
      <c r="P1581" s="27" t="n">
        <f aca="false">SUMIF($S$3:$FQ$3,$E1581+4,$S1581:$FQ1581)/COUNTIF($S$3:$FQ$3,$E1581+4)</f>
        <v>2.44916666666667</v>
      </c>
      <c r="Q1581" s="27" t="n">
        <f aca="false">SUMIF($S$3:$FQ$3,$E1581+5,$S1581:$FQ1581)/COUNTIF($S$3:$FQ$3,$E1581+5)</f>
        <v>2.50916666666667</v>
      </c>
      <c r="R1581" s="28" t="n">
        <v>36264</v>
      </c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30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 t="n">
        <v>2.096</v>
      </c>
      <c r="CQ1581" s="29" t="n">
        <v>2.129</v>
      </c>
      <c r="CR1581" s="29" t="n">
        <v>2.145</v>
      </c>
      <c r="CS1581" s="29" t="n">
        <v>2.16</v>
      </c>
      <c r="CT1581" s="29" t="n">
        <v>2.17</v>
      </c>
      <c r="CU1581" s="29" t="n">
        <v>2.204</v>
      </c>
      <c r="CV1581" s="29" t="n">
        <v>2.347</v>
      </c>
      <c r="CW1581" s="29" t="n">
        <v>2.502</v>
      </c>
      <c r="CX1581" s="29" t="n">
        <v>2.567</v>
      </c>
      <c r="CY1581" s="29" t="n">
        <v>2.472</v>
      </c>
      <c r="CZ1581" s="29" t="n">
        <v>2.353</v>
      </c>
      <c r="DA1581" s="29" t="n">
        <v>2.212</v>
      </c>
      <c r="DB1581" s="29" t="n">
        <v>2.187</v>
      </c>
      <c r="DC1581" s="29" t="n">
        <v>2.192</v>
      </c>
      <c r="DD1581" s="29" t="n">
        <v>2.199</v>
      </c>
      <c r="DE1581" s="29" t="n">
        <v>2.209</v>
      </c>
      <c r="DF1581" s="29" t="n">
        <v>2.217</v>
      </c>
      <c r="DG1581" s="29" t="n">
        <v>2.24</v>
      </c>
      <c r="DH1581" s="29" t="n">
        <v>2.372</v>
      </c>
      <c r="DI1581" s="29" t="n">
        <v>2.512</v>
      </c>
      <c r="DJ1581" s="29" t="n">
        <v>2.562</v>
      </c>
      <c r="DK1581" s="29" t="n">
        <v>2.476</v>
      </c>
      <c r="DL1581" s="29" t="n">
        <v>2.378</v>
      </c>
      <c r="DM1581" s="29" t="n">
        <v>2.27</v>
      </c>
      <c r="DN1581" s="29" t="n">
        <v>2.242</v>
      </c>
      <c r="DO1581" s="29" t="n">
        <v>2.247</v>
      </c>
      <c r="DP1581" s="29" t="n">
        <v>2.254</v>
      </c>
      <c r="DQ1581" s="29" t="n">
        <v>2.26</v>
      </c>
      <c r="DR1581" s="29" t="n">
        <v>2.265</v>
      </c>
      <c r="DS1581" s="29" t="n">
        <v>2.287</v>
      </c>
      <c r="DT1581" s="29" t="n">
        <v>2.412</v>
      </c>
      <c r="DU1581" s="29" t="n">
        <v>2.542</v>
      </c>
      <c r="DV1581" s="29" t="n">
        <v>2.592</v>
      </c>
      <c r="DW1581" s="29" t="n">
        <v>2.506</v>
      </c>
      <c r="DX1581" s="29" t="n">
        <v>2.409</v>
      </c>
      <c r="DY1581" s="29" t="n">
        <v>2.314</v>
      </c>
      <c r="DZ1581" s="29" t="n">
        <v>2.292</v>
      </c>
      <c r="EA1581" s="29" t="n">
        <v>2.297</v>
      </c>
      <c r="EB1581" s="29" t="n">
        <v>2.304</v>
      </c>
      <c r="EC1581" s="29" t="n">
        <v>2.31</v>
      </c>
      <c r="ED1581" s="29" t="n">
        <v>2.315</v>
      </c>
      <c r="EE1581" s="29" t="n">
        <v>2.337</v>
      </c>
      <c r="EF1581" s="29" t="n">
        <v>2.462</v>
      </c>
      <c r="EG1581" s="29" t="n">
        <v>2.592</v>
      </c>
      <c r="EH1581" s="29" t="n">
        <v>2.647</v>
      </c>
      <c r="EI1581" s="29" t="n">
        <v>2.561</v>
      </c>
      <c r="EJ1581" s="29" t="n">
        <v>2.464</v>
      </c>
      <c r="EK1581" s="29" t="n">
        <v>2.369</v>
      </c>
      <c r="EL1581" s="29" t="n">
        <v>2.347</v>
      </c>
      <c r="EM1581" s="29" t="n">
        <v>2.352</v>
      </c>
      <c r="EN1581" s="29" t="n">
        <v>2.359</v>
      </c>
      <c r="EO1581" s="29" t="n">
        <v>2.365</v>
      </c>
      <c r="EP1581" s="29" t="n">
        <v>2.37</v>
      </c>
      <c r="EQ1581" s="29" t="n">
        <v>2.392</v>
      </c>
      <c r="ER1581" s="29" t="n">
        <v>2.517</v>
      </c>
      <c r="ES1581" s="29" t="n">
        <v>2.647</v>
      </c>
      <c r="ET1581" s="29" t="n">
        <v>2.707</v>
      </c>
      <c r="EU1581" s="29" t="n">
        <v>2.621</v>
      </c>
      <c r="EV1581" s="29" t="n">
        <v>2.524</v>
      </c>
      <c r="EW1581" s="29" t="n">
        <v>2.429</v>
      </c>
      <c r="EX1581" s="29" t="n">
        <v>2.407</v>
      </c>
      <c r="EY1581" s="29" t="n">
        <v>2.412</v>
      </c>
      <c r="EZ1581" s="29" t="n">
        <v>2.419</v>
      </c>
      <c r="FA1581" s="29" t="n">
        <v>2.425</v>
      </c>
      <c r="FB1581" s="29" t="n">
        <v>2.43</v>
      </c>
      <c r="FC1581" s="29" t="n">
        <v>2.452</v>
      </c>
      <c r="FD1581" s="29" t="n">
        <v>2.577</v>
      </c>
      <c r="FE1581" s="29" t="n">
        <v>2.707</v>
      </c>
      <c r="FF1581" s="29" t="n">
        <v>2.772</v>
      </c>
      <c r="FG1581" s="29" t="n">
        <v>2.686</v>
      </c>
      <c r="FH1581" s="29" t="n">
        <v>2.589</v>
      </c>
      <c r="FI1581" s="29" t="n">
        <v>2.494</v>
      </c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29"/>
      <c r="GF1581" s="29"/>
      <c r="GG1581" s="29"/>
      <c r="GH1581" s="29"/>
      <c r="GI1581" s="29"/>
      <c r="GJ1581" s="29"/>
      <c r="GK1581" s="29"/>
      <c r="GL1581" s="29"/>
      <c r="GM1581" s="29"/>
      <c r="GN1581" s="29"/>
      <c r="GO1581" s="29"/>
      <c r="GP1581" s="29"/>
      <c r="GQ1581" s="29"/>
      <c r="GR1581" s="0"/>
      <c r="GS1581" s="0"/>
      <c r="GT1581" s="0"/>
      <c r="GU1581" s="0"/>
      <c r="GV1581" s="0"/>
      <c r="GW1581" s="0"/>
      <c r="GX1581" s="0"/>
      <c r="GY1581" s="0"/>
      <c r="GZ1581" s="0"/>
      <c r="HA1581" s="0"/>
      <c r="HB1581" s="0"/>
      <c r="HC1581" s="0"/>
      <c r="HD1581" s="0"/>
      <c r="HE1581" s="0"/>
      <c r="HF1581" s="0"/>
      <c r="HG1581" s="0"/>
      <c r="HH1581" s="0"/>
      <c r="HI1581" s="0"/>
      <c r="HJ1581" s="0"/>
      <c r="HK1581" s="0"/>
      <c r="HL1581" s="0"/>
      <c r="HM1581" s="0"/>
      <c r="HN1581" s="0"/>
      <c r="HO1581" s="0"/>
      <c r="HP1581" s="0"/>
      <c r="HQ1581" s="0"/>
      <c r="HR1581" s="0"/>
      <c r="HS1581" s="0"/>
      <c r="HT1581" s="0"/>
      <c r="HU1581" s="0"/>
      <c r="HV1581" s="0"/>
      <c r="HW1581" s="0"/>
      <c r="HX1581" s="0"/>
      <c r="HY1581" s="0"/>
      <c r="HZ1581" s="0"/>
      <c r="IA1581" s="0"/>
      <c r="IB1581" s="0"/>
      <c r="IC1581" s="0"/>
      <c r="ID1581" s="0"/>
      <c r="IE1581" s="0"/>
      <c r="IF1581" s="0"/>
      <c r="IG1581" s="0"/>
      <c r="IH1581" s="0"/>
      <c r="II1581" s="0"/>
      <c r="IJ1581" s="0"/>
      <c r="IK1581" s="0"/>
      <c r="IL1581" s="0"/>
      <c r="IM1581" s="0"/>
      <c r="IN1581" s="0"/>
      <c r="IO1581" s="0"/>
      <c r="IP1581" s="0"/>
      <c r="IQ1581" s="0"/>
      <c r="IR1581" s="0"/>
      <c r="IS1581" s="0"/>
      <c r="IT1581" s="0"/>
      <c r="IU1581" s="0"/>
      <c r="IV1581" s="0"/>
      <c r="IW1581" s="0"/>
    </row>
    <row r="1582" customFormat="false" ht="12.75" hidden="false" customHeight="false" outlineLevel="0" collapsed="false">
      <c r="A1582" s="1" t="n">
        <f aca="false">WEEKDAY(C1582,2)</f>
        <v>4</v>
      </c>
      <c r="B1582" s="1" t="n">
        <f aca="false">MONTH(C1582)</f>
        <v>4</v>
      </c>
      <c r="C1582" s="23" t="n">
        <v>36265</v>
      </c>
      <c r="D1582" s="0" t="n">
        <f aca="false">MONTH(R1582)</f>
        <v>4</v>
      </c>
      <c r="E1582" s="0" t="n">
        <f aca="false">YEAR(R1582)</f>
        <v>1999</v>
      </c>
      <c r="F1582" s="3" t="n">
        <f aca="false">L1582-K1582</f>
        <v>0.289833333333334</v>
      </c>
      <c r="G1582" s="3" t="n">
        <f aca="false">N1582-M1582</f>
        <v>0.0389166666666667</v>
      </c>
      <c r="H1582" s="3" t="n">
        <f aca="false">O1582-N1582</f>
        <v>0.0412500000000002</v>
      </c>
      <c r="I1582" s="3" t="n">
        <f aca="false">O1582-M1582</f>
        <v>0.0801666666666669</v>
      </c>
      <c r="J1582" s="4" t="n">
        <f aca="false">VLOOKUP(C1582,'Nymex hist.'!A:B,2,0)</f>
        <v>2.137</v>
      </c>
      <c r="K1582" s="4" t="n">
        <f aca="false">AVERAGE(CO1582:CU1582)</f>
        <v>2.18416666666667</v>
      </c>
      <c r="L1582" s="4" t="n">
        <f aca="false">AVERAGE(CV1582:CZ1582)</f>
        <v>2.474</v>
      </c>
      <c r="M1582" s="4" t="n">
        <f aca="false">SUMIF($S$3:$FQ$3,$E1582+1,$S1582:$FQ1582)/COUNTIF($S$3:$FQ$3,$E1582+1)</f>
        <v>2.33466666666667</v>
      </c>
      <c r="N1582" s="4" t="n">
        <f aca="false">SUMIF($S$3:$FQ$3,$E1582+2,$S1582:$FQ1582)/COUNTIF($S$3:$FQ$3,$E1582+2)</f>
        <v>2.37358333333333</v>
      </c>
      <c r="O1582" s="4" t="n">
        <f aca="false">SUMIF($S$3:$FQ$3,$E1582+3,$S1582:$FQ1582)/COUNTIF($S$3:$FQ$3,$E1582+3)</f>
        <v>2.41483333333333</v>
      </c>
      <c r="P1582" s="4" t="n">
        <f aca="false">SUMIF($S$3:$FQ$3,$E1582+4,$S1582:$FQ1582)/COUNTIF($S$3:$FQ$3,$E1582+4)</f>
        <v>2.46983333333333</v>
      </c>
      <c r="Q1582" s="4" t="n">
        <f aca="false">SUMIF($S$3:$FQ$3,$E1582+5,$S1582:$FQ1582)/COUNTIF($S$3:$FQ$3,$E1582+5)</f>
        <v>2.52983333333333</v>
      </c>
      <c r="R1582" s="21" t="n">
        <v>36265</v>
      </c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7"/>
      <c r="AK1582" s="32"/>
      <c r="AL1582" s="32"/>
      <c r="AM1582" s="32"/>
      <c r="AN1582" s="32"/>
      <c r="AO1582" s="32"/>
      <c r="AP1582" s="32"/>
      <c r="AQ1582" s="32"/>
      <c r="AR1582" s="32"/>
      <c r="AS1582" s="32"/>
      <c r="AT1582" s="32"/>
      <c r="AU1582" s="32"/>
      <c r="AV1582" s="32"/>
      <c r="AW1582" s="32"/>
      <c r="AX1582" s="32"/>
      <c r="AY1582" s="32"/>
      <c r="AZ1582" s="32"/>
      <c r="BA1582" s="32"/>
      <c r="BB1582" s="32"/>
      <c r="BC1582" s="32"/>
      <c r="BD1582" s="32"/>
      <c r="BE1582" s="32"/>
      <c r="BF1582" s="32"/>
      <c r="BG1582" s="32"/>
      <c r="BH1582" s="32"/>
      <c r="BI1582" s="32"/>
      <c r="BJ1582" s="32"/>
      <c r="BK1582" s="32"/>
      <c r="BL1582" s="32"/>
      <c r="BM1582" s="32"/>
      <c r="BN1582" s="32"/>
      <c r="BO1582" s="32"/>
      <c r="BP1582" s="32"/>
      <c r="BQ1582" s="32"/>
      <c r="BR1582" s="32"/>
      <c r="BS1582" s="32"/>
      <c r="BT1582" s="32"/>
      <c r="BU1582" s="32"/>
      <c r="BV1582" s="32"/>
      <c r="BW1582" s="32"/>
      <c r="BX1582" s="32"/>
      <c r="BY1582" s="32"/>
      <c r="BZ1582" s="32"/>
      <c r="CA1582" s="32"/>
      <c r="CB1582" s="32"/>
      <c r="CC1582" s="32"/>
      <c r="CD1582" s="32"/>
      <c r="CE1582" s="32"/>
      <c r="CF1582" s="32"/>
      <c r="CG1582" s="32"/>
      <c r="CH1582" s="32"/>
      <c r="CI1582" s="32"/>
      <c r="CJ1582" s="32"/>
      <c r="CK1582" s="32"/>
      <c r="CL1582" s="32"/>
      <c r="CM1582" s="32"/>
      <c r="CN1582" s="32"/>
      <c r="CO1582" s="32"/>
      <c r="CP1582" s="32" t="n">
        <v>2.137</v>
      </c>
      <c r="CQ1582" s="32" t="n">
        <v>2.167</v>
      </c>
      <c r="CR1582" s="32" t="n">
        <v>2.179</v>
      </c>
      <c r="CS1582" s="32" t="n">
        <v>2.19</v>
      </c>
      <c r="CT1582" s="32" t="n">
        <v>2.2</v>
      </c>
      <c r="CU1582" s="32" t="n">
        <v>2.232</v>
      </c>
      <c r="CV1582" s="32" t="n">
        <v>2.375</v>
      </c>
      <c r="CW1582" s="32" t="n">
        <v>2.53</v>
      </c>
      <c r="CX1582" s="32" t="n">
        <v>2.595</v>
      </c>
      <c r="CY1582" s="32" t="n">
        <v>2.495</v>
      </c>
      <c r="CZ1582" s="32" t="n">
        <v>2.375</v>
      </c>
      <c r="DA1582" s="32" t="n">
        <v>2.235</v>
      </c>
      <c r="DB1582" s="32" t="n">
        <v>2.208</v>
      </c>
      <c r="DC1582" s="32" t="n">
        <v>2.215</v>
      </c>
      <c r="DD1582" s="32" t="n">
        <v>2.223</v>
      </c>
      <c r="DE1582" s="32" t="n">
        <v>2.233</v>
      </c>
      <c r="DF1582" s="32" t="n">
        <v>2.241</v>
      </c>
      <c r="DG1582" s="32" t="n">
        <v>2.264</v>
      </c>
      <c r="DH1582" s="32" t="n">
        <v>2.396</v>
      </c>
      <c r="DI1582" s="32" t="n">
        <v>2.536</v>
      </c>
      <c r="DJ1582" s="32" t="n">
        <v>2.586</v>
      </c>
      <c r="DK1582" s="32" t="n">
        <v>2.5</v>
      </c>
      <c r="DL1582" s="32" t="n">
        <v>2.402</v>
      </c>
      <c r="DM1582" s="32" t="n">
        <v>2.294</v>
      </c>
      <c r="DN1582" s="32" t="n">
        <v>2.266</v>
      </c>
      <c r="DO1582" s="32" t="n">
        <v>2.271</v>
      </c>
      <c r="DP1582" s="32" t="n">
        <v>2.278</v>
      </c>
      <c r="DQ1582" s="32" t="n">
        <v>2.284</v>
      </c>
      <c r="DR1582" s="32" t="n">
        <v>2.289</v>
      </c>
      <c r="DS1582" s="32" t="n">
        <v>2.311</v>
      </c>
      <c r="DT1582" s="32" t="n">
        <v>2.436</v>
      </c>
      <c r="DU1582" s="32" t="n">
        <v>2.566</v>
      </c>
      <c r="DV1582" s="32" t="n">
        <v>2.616</v>
      </c>
      <c r="DW1582" s="32" t="n">
        <v>2.53</v>
      </c>
      <c r="DX1582" s="32" t="n">
        <v>2.433</v>
      </c>
      <c r="DY1582" s="32" t="n">
        <v>2.338</v>
      </c>
      <c r="DZ1582" s="32" t="n">
        <v>2.311</v>
      </c>
      <c r="EA1582" s="32" t="n">
        <v>2.316</v>
      </c>
      <c r="EB1582" s="32" t="n">
        <v>2.323</v>
      </c>
      <c r="EC1582" s="32" t="n">
        <v>2.329</v>
      </c>
      <c r="ED1582" s="32" t="n">
        <v>2.334</v>
      </c>
      <c r="EE1582" s="32" t="n">
        <v>2.356</v>
      </c>
      <c r="EF1582" s="32" t="n">
        <v>2.481</v>
      </c>
      <c r="EG1582" s="32" t="n">
        <v>2.611</v>
      </c>
      <c r="EH1582" s="32" t="n">
        <v>2.671</v>
      </c>
      <c r="EI1582" s="32" t="n">
        <v>2.585</v>
      </c>
      <c r="EJ1582" s="32" t="n">
        <v>2.488</v>
      </c>
      <c r="EK1582" s="32" t="n">
        <v>2.393</v>
      </c>
      <c r="EL1582" s="32" t="n">
        <v>2.366</v>
      </c>
      <c r="EM1582" s="32" t="n">
        <v>2.371</v>
      </c>
      <c r="EN1582" s="32" t="n">
        <v>2.378</v>
      </c>
      <c r="EO1582" s="32" t="n">
        <v>2.384</v>
      </c>
      <c r="EP1582" s="32" t="n">
        <v>2.389</v>
      </c>
      <c r="EQ1582" s="32" t="n">
        <v>2.411</v>
      </c>
      <c r="ER1582" s="32" t="n">
        <v>2.536</v>
      </c>
      <c r="ES1582" s="32" t="n">
        <v>2.666</v>
      </c>
      <c r="ET1582" s="32" t="n">
        <v>2.731</v>
      </c>
      <c r="EU1582" s="32" t="n">
        <v>2.645</v>
      </c>
      <c r="EV1582" s="32" t="n">
        <v>2.548</v>
      </c>
      <c r="EW1582" s="32" t="n">
        <v>2.453</v>
      </c>
      <c r="EX1582" s="32" t="n">
        <v>2.426</v>
      </c>
      <c r="EY1582" s="32" t="n">
        <v>2.431</v>
      </c>
      <c r="EZ1582" s="32" t="n">
        <v>2.438</v>
      </c>
      <c r="FA1582" s="32" t="n">
        <v>2.444</v>
      </c>
      <c r="FB1582" s="32" t="n">
        <v>2.449</v>
      </c>
      <c r="FC1582" s="32" t="n">
        <v>2.471</v>
      </c>
      <c r="FD1582" s="32" t="n">
        <v>2.596</v>
      </c>
      <c r="FE1582" s="32" t="n">
        <v>2.726</v>
      </c>
      <c r="FF1582" s="32" t="n">
        <v>2.796</v>
      </c>
      <c r="FG1582" s="32" t="n">
        <v>2.71</v>
      </c>
      <c r="FH1582" s="32" t="n">
        <v>2.613</v>
      </c>
      <c r="FI1582" s="32" t="n">
        <v>2.518</v>
      </c>
      <c r="FJ1582" s="32"/>
      <c r="FK1582" s="32"/>
      <c r="FL1582" s="32"/>
      <c r="FM1582" s="32"/>
      <c r="FN1582" s="32"/>
      <c r="FO1582" s="32"/>
      <c r="FP1582" s="32"/>
      <c r="FQ1582" s="32"/>
      <c r="FR1582" s="32"/>
      <c r="FS1582" s="32"/>
      <c r="FT1582" s="32"/>
      <c r="FU1582" s="32"/>
      <c r="FV1582" s="32"/>
      <c r="FW1582" s="32"/>
      <c r="FX1582" s="32"/>
      <c r="FY1582" s="32"/>
      <c r="FZ1582" s="32"/>
      <c r="GA1582" s="32"/>
      <c r="GB1582" s="32"/>
      <c r="GC1582" s="32"/>
      <c r="GD1582" s="32"/>
      <c r="GE1582" s="32"/>
      <c r="GF1582" s="32"/>
      <c r="GG1582" s="32"/>
      <c r="GH1582" s="32"/>
      <c r="GI1582" s="32"/>
      <c r="GJ1582" s="32"/>
      <c r="GK1582" s="32"/>
      <c r="GL1582" s="32"/>
      <c r="GM1582" s="32"/>
      <c r="GN1582" s="32"/>
      <c r="GO1582" s="32"/>
      <c r="GP1582" s="32"/>
      <c r="GQ1582" s="32"/>
    </row>
    <row r="1583" customFormat="false" ht="12.75" hidden="true" customHeight="false" outlineLevel="0" collapsed="false">
      <c r="A1583" s="0" t="n">
        <f aca="false">WEEKDAY(C1583,2)</f>
        <v>5</v>
      </c>
      <c r="B1583" s="0" t="n">
        <f aca="false">MONTH(C1583)</f>
        <v>4</v>
      </c>
      <c r="C1583" s="23" t="n">
        <v>36266</v>
      </c>
      <c r="D1583" s="0" t="n">
        <f aca="false">MONTH(R1583)</f>
        <v>4</v>
      </c>
      <c r="E1583" s="0" t="n">
        <f aca="false">YEAR(R1583)</f>
        <v>1999</v>
      </c>
      <c r="F1583" s="35" t="n">
        <f aca="false">L1583-K1583</f>
        <v>0.299333333333334</v>
      </c>
      <c r="G1583" s="24" t="n">
        <f aca="false">N1583-M1583</f>
        <v>0.0420833333333337</v>
      </c>
      <c r="H1583" s="24" t="n">
        <f aca="false">O1583-N1583</f>
        <v>0.0362499999999999</v>
      </c>
      <c r="I1583" s="24" t="n">
        <f aca="false">O1583-M1583</f>
        <v>0.0783333333333336</v>
      </c>
      <c r="J1583" s="25" t="n">
        <f aca="false">VLOOKUP(C1583,'Nymex hist.'!A:B,2,0)</f>
        <v>2.124</v>
      </c>
      <c r="K1583" s="34" t="n">
        <f aca="false">AVERAGE(CO1583:CU1583)</f>
        <v>2.17866666666667</v>
      </c>
      <c r="L1583" s="34" t="n">
        <f aca="false">AVERAGE(CV1583:CZ1583)</f>
        <v>2.478</v>
      </c>
      <c r="M1583" s="27" t="n">
        <f aca="false">SUMIF($S$3:$FQ$3,$E1583+1,$S1583:$FQ1583)/COUNTIF($S$3:$FQ$3,$E1583+1)</f>
        <v>2.3415</v>
      </c>
      <c r="N1583" s="27" t="n">
        <f aca="false">SUMIF($S$3:$FQ$3,$E1583+2,$S1583:$FQ1583)/COUNTIF($S$3:$FQ$3,$E1583+2)</f>
        <v>2.38358333333333</v>
      </c>
      <c r="O1583" s="27" t="n">
        <f aca="false">SUMIF($S$3:$FQ$3,$E1583+3,$S1583:$FQ1583)/COUNTIF($S$3:$FQ$3,$E1583+3)</f>
        <v>2.41983333333333</v>
      </c>
      <c r="P1583" s="27" t="n">
        <f aca="false">SUMIF($S$3:$FQ$3,$E1583+4,$S1583:$FQ1583)/COUNTIF($S$3:$FQ$3,$E1583+4)</f>
        <v>2.46983333333333</v>
      </c>
      <c r="Q1583" s="27" t="n">
        <f aca="false">SUMIF($S$3:$FQ$3,$E1583+5,$S1583:$FQ1583)/COUNTIF($S$3:$FQ$3,$E1583+5)</f>
        <v>2.52983333333333</v>
      </c>
      <c r="R1583" s="28" t="n">
        <v>36266</v>
      </c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30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 t="n">
        <v>2.124</v>
      </c>
      <c r="CQ1583" s="29" t="n">
        <v>2.158</v>
      </c>
      <c r="CR1583" s="29" t="n">
        <v>2.173</v>
      </c>
      <c r="CS1583" s="29" t="n">
        <v>2.189</v>
      </c>
      <c r="CT1583" s="29" t="n">
        <v>2.199</v>
      </c>
      <c r="CU1583" s="29" t="n">
        <v>2.229</v>
      </c>
      <c r="CV1583" s="29" t="n">
        <v>2.379</v>
      </c>
      <c r="CW1583" s="29" t="n">
        <v>2.535</v>
      </c>
      <c r="CX1583" s="29" t="n">
        <v>2.6</v>
      </c>
      <c r="CY1583" s="29" t="n">
        <v>2.498</v>
      </c>
      <c r="CZ1583" s="29" t="n">
        <v>2.378</v>
      </c>
      <c r="DA1583" s="29" t="n">
        <v>2.238</v>
      </c>
      <c r="DB1583" s="29" t="n">
        <v>2.211</v>
      </c>
      <c r="DC1583" s="29" t="n">
        <v>2.221</v>
      </c>
      <c r="DD1583" s="29" t="n">
        <v>2.231</v>
      </c>
      <c r="DE1583" s="29" t="n">
        <v>2.243</v>
      </c>
      <c r="DF1583" s="29" t="n">
        <v>2.251</v>
      </c>
      <c r="DG1583" s="29" t="n">
        <v>2.275</v>
      </c>
      <c r="DH1583" s="29" t="n">
        <v>2.406</v>
      </c>
      <c r="DI1583" s="29" t="n">
        <v>2.546</v>
      </c>
      <c r="DJ1583" s="29" t="n">
        <v>2.596</v>
      </c>
      <c r="DK1583" s="29" t="n">
        <v>2.51</v>
      </c>
      <c r="DL1583" s="29" t="n">
        <v>2.412</v>
      </c>
      <c r="DM1583" s="29" t="n">
        <v>2.304</v>
      </c>
      <c r="DN1583" s="29" t="n">
        <v>2.276</v>
      </c>
      <c r="DO1583" s="29" t="n">
        <v>2.281</v>
      </c>
      <c r="DP1583" s="29" t="n">
        <v>2.288</v>
      </c>
      <c r="DQ1583" s="29" t="n">
        <v>2.294</v>
      </c>
      <c r="DR1583" s="29" t="n">
        <v>2.299</v>
      </c>
      <c r="DS1583" s="29" t="n">
        <v>2.321</v>
      </c>
      <c r="DT1583" s="29" t="n">
        <v>2.446</v>
      </c>
      <c r="DU1583" s="29" t="n">
        <v>2.576</v>
      </c>
      <c r="DV1583" s="29" t="n">
        <v>2.621</v>
      </c>
      <c r="DW1583" s="29" t="n">
        <v>2.535</v>
      </c>
      <c r="DX1583" s="29" t="n">
        <v>2.438</v>
      </c>
      <c r="DY1583" s="29" t="n">
        <v>2.343</v>
      </c>
      <c r="DZ1583" s="29" t="n">
        <v>2.316</v>
      </c>
      <c r="EA1583" s="29" t="n">
        <v>2.321</v>
      </c>
      <c r="EB1583" s="29" t="n">
        <v>2.328</v>
      </c>
      <c r="EC1583" s="29" t="n">
        <v>2.334</v>
      </c>
      <c r="ED1583" s="29" t="n">
        <v>2.339</v>
      </c>
      <c r="EE1583" s="29" t="n">
        <v>2.361</v>
      </c>
      <c r="EF1583" s="29" t="n">
        <v>2.486</v>
      </c>
      <c r="EG1583" s="29" t="n">
        <v>2.616</v>
      </c>
      <c r="EH1583" s="29" t="n">
        <v>2.671</v>
      </c>
      <c r="EI1583" s="29" t="n">
        <v>2.585</v>
      </c>
      <c r="EJ1583" s="29" t="n">
        <v>2.488</v>
      </c>
      <c r="EK1583" s="29" t="n">
        <v>2.393</v>
      </c>
      <c r="EL1583" s="29" t="n">
        <v>2.366</v>
      </c>
      <c r="EM1583" s="29" t="n">
        <v>2.371</v>
      </c>
      <c r="EN1583" s="29" t="n">
        <v>2.378</v>
      </c>
      <c r="EO1583" s="29" t="n">
        <v>2.384</v>
      </c>
      <c r="EP1583" s="29" t="n">
        <v>2.389</v>
      </c>
      <c r="EQ1583" s="29" t="n">
        <v>2.411</v>
      </c>
      <c r="ER1583" s="29" t="n">
        <v>2.536</v>
      </c>
      <c r="ES1583" s="29" t="n">
        <v>2.666</v>
      </c>
      <c r="ET1583" s="29" t="n">
        <v>2.731</v>
      </c>
      <c r="EU1583" s="29" t="n">
        <v>2.645</v>
      </c>
      <c r="EV1583" s="29" t="n">
        <v>2.548</v>
      </c>
      <c r="EW1583" s="29" t="n">
        <v>2.453</v>
      </c>
      <c r="EX1583" s="29" t="n">
        <v>2.426</v>
      </c>
      <c r="EY1583" s="29" t="n">
        <v>2.431</v>
      </c>
      <c r="EZ1583" s="29" t="n">
        <v>2.438</v>
      </c>
      <c r="FA1583" s="29" t="n">
        <v>2.444</v>
      </c>
      <c r="FB1583" s="29" t="n">
        <v>2.449</v>
      </c>
      <c r="FC1583" s="29" t="n">
        <v>2.471</v>
      </c>
      <c r="FD1583" s="29" t="n">
        <v>2.596</v>
      </c>
      <c r="FE1583" s="29" t="n">
        <v>2.726</v>
      </c>
      <c r="FF1583" s="29" t="n">
        <v>2.796</v>
      </c>
      <c r="FG1583" s="29" t="n">
        <v>2.71</v>
      </c>
      <c r="FH1583" s="29" t="n">
        <v>2.613</v>
      </c>
      <c r="FI1583" s="29" t="n">
        <v>2.518</v>
      </c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29"/>
      <c r="GF1583" s="29"/>
      <c r="GG1583" s="29"/>
      <c r="GH1583" s="29"/>
      <c r="GI1583" s="29"/>
      <c r="GJ1583" s="29"/>
      <c r="GK1583" s="29"/>
      <c r="GL1583" s="29"/>
      <c r="GM1583" s="29"/>
      <c r="GN1583" s="29"/>
      <c r="GO1583" s="29"/>
      <c r="GP1583" s="29"/>
      <c r="GQ1583" s="29"/>
      <c r="GR1583" s="0"/>
      <c r="GS1583" s="0"/>
      <c r="GT1583" s="0"/>
      <c r="GU1583" s="0"/>
      <c r="GV1583" s="0"/>
      <c r="GW1583" s="0"/>
      <c r="GX1583" s="0"/>
      <c r="GY1583" s="0"/>
      <c r="GZ1583" s="0"/>
      <c r="HA1583" s="0"/>
      <c r="HB1583" s="0"/>
      <c r="HC1583" s="0"/>
      <c r="HD1583" s="0"/>
      <c r="HE1583" s="0"/>
      <c r="HF1583" s="0"/>
      <c r="HG1583" s="0"/>
      <c r="HH1583" s="0"/>
      <c r="HI1583" s="0"/>
      <c r="HJ1583" s="0"/>
      <c r="HK1583" s="0"/>
      <c r="HL1583" s="0"/>
      <c r="HM1583" s="0"/>
      <c r="HN1583" s="0"/>
      <c r="HO1583" s="0"/>
      <c r="HP1583" s="0"/>
      <c r="HQ1583" s="0"/>
      <c r="HR1583" s="0"/>
      <c r="HS1583" s="0"/>
      <c r="HT1583" s="0"/>
      <c r="HU1583" s="0"/>
      <c r="HV1583" s="0"/>
      <c r="HW1583" s="0"/>
      <c r="HX1583" s="0"/>
      <c r="HY1583" s="0"/>
      <c r="HZ1583" s="0"/>
      <c r="IA1583" s="0"/>
      <c r="IB1583" s="0"/>
      <c r="IC1583" s="0"/>
      <c r="ID1583" s="0"/>
      <c r="IE1583" s="0"/>
      <c r="IF1583" s="0"/>
      <c r="IG1583" s="0"/>
      <c r="IH1583" s="0"/>
      <c r="II1583" s="0"/>
      <c r="IJ1583" s="0"/>
      <c r="IK1583" s="0"/>
      <c r="IL1583" s="0"/>
      <c r="IM1583" s="0"/>
      <c r="IN1583" s="0"/>
      <c r="IO1583" s="0"/>
      <c r="IP1583" s="0"/>
      <c r="IQ1583" s="0"/>
      <c r="IR1583" s="0"/>
      <c r="IS1583" s="0"/>
      <c r="IT1583" s="0"/>
      <c r="IU1583" s="0"/>
      <c r="IV1583" s="0"/>
      <c r="IW1583" s="0"/>
    </row>
    <row r="1584" customFormat="false" ht="12.75" hidden="true" customHeight="false" outlineLevel="0" collapsed="false">
      <c r="A1584" s="0" t="n">
        <f aca="false">WEEKDAY(C1584,2)</f>
        <v>1</v>
      </c>
      <c r="B1584" s="0" t="n">
        <f aca="false">MONTH(C1584)</f>
        <v>4</v>
      </c>
      <c r="C1584" s="23" t="n">
        <v>36269</v>
      </c>
      <c r="D1584" s="0" t="n">
        <f aca="false">MONTH(R1584)</f>
        <v>4</v>
      </c>
      <c r="E1584" s="0" t="n">
        <f aca="false">YEAR(R1584)</f>
        <v>1999</v>
      </c>
      <c r="F1584" s="35" t="n">
        <f aca="false">L1584-K1584</f>
        <v>0.277066666666667</v>
      </c>
      <c r="G1584" s="24" t="n">
        <f aca="false">N1584-M1584</f>
        <v>0.0418333333333334</v>
      </c>
      <c r="H1584" s="24" t="n">
        <f aca="false">O1584-N1584</f>
        <v>0.0362499999999999</v>
      </c>
      <c r="I1584" s="24" t="n">
        <f aca="false">O1584-M1584</f>
        <v>0.0780833333333333</v>
      </c>
      <c r="J1584" s="25" t="n">
        <f aca="false">VLOOKUP(C1584,'Nymex hist.'!A:B,2,0)</f>
        <v>2.169</v>
      </c>
      <c r="K1584" s="34" t="n">
        <f aca="false">AVERAGE(CO1584:CU1584)</f>
        <v>2.21833333333333</v>
      </c>
      <c r="L1584" s="34" t="n">
        <f aca="false">AVERAGE(CV1584:CZ1584)</f>
        <v>2.4954</v>
      </c>
      <c r="M1584" s="27" t="n">
        <f aca="false">SUMIF($S$3:$FQ$3,$E1584+1,$S1584:$FQ1584)/COUNTIF($S$3:$FQ$3,$E1584+1)</f>
        <v>2.35175</v>
      </c>
      <c r="N1584" s="27" t="n">
        <f aca="false">SUMIF($S$3:$FQ$3,$E1584+2,$S1584:$FQ1584)/COUNTIF($S$3:$FQ$3,$E1584+2)</f>
        <v>2.39358333333333</v>
      </c>
      <c r="O1584" s="27" t="n">
        <f aca="false">SUMIF($S$3:$FQ$3,$E1584+3,$S1584:$FQ1584)/COUNTIF($S$3:$FQ$3,$E1584+3)</f>
        <v>2.42983333333333</v>
      </c>
      <c r="P1584" s="27" t="n">
        <f aca="false">SUMIF($S$3:$FQ$3,$E1584+4,$S1584:$FQ1584)/COUNTIF($S$3:$FQ$3,$E1584+4)</f>
        <v>2.47983333333333</v>
      </c>
      <c r="Q1584" s="27" t="n">
        <f aca="false">SUMIF($S$3:$FQ$3,$E1584+5,$S1584:$FQ1584)/COUNTIF($S$3:$FQ$3,$E1584+5)</f>
        <v>2.53983333333333</v>
      </c>
      <c r="R1584" s="28" t="n">
        <v>36269</v>
      </c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30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 t="n">
        <v>2.169</v>
      </c>
      <c r="CQ1584" s="29" t="n">
        <v>2.203</v>
      </c>
      <c r="CR1584" s="29" t="n">
        <v>2.217</v>
      </c>
      <c r="CS1584" s="29" t="n">
        <v>2.227</v>
      </c>
      <c r="CT1584" s="29" t="n">
        <v>2.234</v>
      </c>
      <c r="CU1584" s="29" t="n">
        <v>2.26</v>
      </c>
      <c r="CV1584" s="29" t="n">
        <v>2.404</v>
      </c>
      <c r="CW1584" s="29" t="n">
        <v>2.554</v>
      </c>
      <c r="CX1584" s="29" t="n">
        <v>2.618</v>
      </c>
      <c r="CY1584" s="29" t="n">
        <v>2.513</v>
      </c>
      <c r="CZ1584" s="29" t="n">
        <v>2.388</v>
      </c>
      <c r="DA1584" s="29" t="n">
        <v>2.248</v>
      </c>
      <c r="DB1584" s="29" t="n">
        <v>2.221</v>
      </c>
      <c r="DC1584" s="29" t="n">
        <v>2.231</v>
      </c>
      <c r="DD1584" s="29" t="n">
        <v>2.241</v>
      </c>
      <c r="DE1584" s="29" t="n">
        <v>2.253</v>
      </c>
      <c r="DF1584" s="29" t="n">
        <v>2.261</v>
      </c>
      <c r="DG1584" s="29" t="n">
        <v>2.285</v>
      </c>
      <c r="DH1584" s="29" t="n">
        <v>2.406</v>
      </c>
      <c r="DI1584" s="29" t="n">
        <v>2.556</v>
      </c>
      <c r="DJ1584" s="29" t="n">
        <v>2.606</v>
      </c>
      <c r="DK1584" s="29" t="n">
        <v>2.52</v>
      </c>
      <c r="DL1584" s="29" t="n">
        <v>2.422</v>
      </c>
      <c r="DM1584" s="29" t="n">
        <v>2.314</v>
      </c>
      <c r="DN1584" s="29" t="n">
        <v>2.286</v>
      </c>
      <c r="DO1584" s="29" t="n">
        <v>2.291</v>
      </c>
      <c r="DP1584" s="29" t="n">
        <v>2.298</v>
      </c>
      <c r="DQ1584" s="29" t="n">
        <v>2.304</v>
      </c>
      <c r="DR1584" s="29" t="n">
        <v>2.309</v>
      </c>
      <c r="DS1584" s="29" t="n">
        <v>2.331</v>
      </c>
      <c r="DT1584" s="29" t="n">
        <v>2.456</v>
      </c>
      <c r="DU1584" s="29" t="n">
        <v>2.586</v>
      </c>
      <c r="DV1584" s="29" t="n">
        <v>2.631</v>
      </c>
      <c r="DW1584" s="29" t="n">
        <v>2.545</v>
      </c>
      <c r="DX1584" s="29" t="n">
        <v>2.448</v>
      </c>
      <c r="DY1584" s="29" t="n">
        <v>2.353</v>
      </c>
      <c r="DZ1584" s="29" t="n">
        <v>2.326</v>
      </c>
      <c r="EA1584" s="29" t="n">
        <v>2.331</v>
      </c>
      <c r="EB1584" s="29" t="n">
        <v>2.338</v>
      </c>
      <c r="EC1584" s="29" t="n">
        <v>2.344</v>
      </c>
      <c r="ED1584" s="29" t="n">
        <v>2.349</v>
      </c>
      <c r="EE1584" s="29" t="n">
        <v>2.371</v>
      </c>
      <c r="EF1584" s="29" t="n">
        <v>2.496</v>
      </c>
      <c r="EG1584" s="29" t="n">
        <v>2.626</v>
      </c>
      <c r="EH1584" s="29" t="n">
        <v>2.681</v>
      </c>
      <c r="EI1584" s="29" t="n">
        <v>2.595</v>
      </c>
      <c r="EJ1584" s="29" t="n">
        <v>2.498</v>
      </c>
      <c r="EK1584" s="29" t="n">
        <v>2.403</v>
      </c>
      <c r="EL1584" s="29" t="n">
        <v>2.376</v>
      </c>
      <c r="EM1584" s="29" t="n">
        <v>2.381</v>
      </c>
      <c r="EN1584" s="29" t="n">
        <v>2.388</v>
      </c>
      <c r="EO1584" s="29" t="n">
        <v>2.394</v>
      </c>
      <c r="EP1584" s="29" t="n">
        <v>2.399</v>
      </c>
      <c r="EQ1584" s="29" t="n">
        <v>2.421</v>
      </c>
      <c r="ER1584" s="29" t="n">
        <v>2.546</v>
      </c>
      <c r="ES1584" s="29" t="n">
        <v>2.676</v>
      </c>
      <c r="ET1584" s="29" t="n">
        <v>2.741</v>
      </c>
      <c r="EU1584" s="29" t="n">
        <v>2.655</v>
      </c>
      <c r="EV1584" s="29" t="n">
        <v>2.558</v>
      </c>
      <c r="EW1584" s="29" t="n">
        <v>2.463</v>
      </c>
      <c r="EX1584" s="29" t="n">
        <v>2.436</v>
      </c>
      <c r="EY1584" s="29" t="n">
        <v>2.441</v>
      </c>
      <c r="EZ1584" s="29" t="n">
        <v>2.448</v>
      </c>
      <c r="FA1584" s="29" t="n">
        <v>2.454</v>
      </c>
      <c r="FB1584" s="29" t="n">
        <v>2.459</v>
      </c>
      <c r="FC1584" s="29" t="n">
        <v>2.481</v>
      </c>
      <c r="FD1584" s="29" t="n">
        <v>2.606</v>
      </c>
      <c r="FE1584" s="29" t="n">
        <v>2.736</v>
      </c>
      <c r="FF1584" s="29" t="n">
        <v>2.806</v>
      </c>
      <c r="FG1584" s="29" t="n">
        <v>2.72</v>
      </c>
      <c r="FH1584" s="29" t="n">
        <v>2.623</v>
      </c>
      <c r="FI1584" s="29" t="n">
        <v>2.528</v>
      </c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29"/>
      <c r="GF1584" s="29"/>
      <c r="GG1584" s="29"/>
      <c r="GH1584" s="29"/>
      <c r="GI1584" s="29"/>
      <c r="GJ1584" s="29"/>
      <c r="GK1584" s="29"/>
      <c r="GL1584" s="29"/>
      <c r="GM1584" s="29"/>
      <c r="GN1584" s="29"/>
      <c r="GO1584" s="29"/>
      <c r="GP1584" s="29"/>
      <c r="GQ1584" s="29"/>
      <c r="GR1584" s="0"/>
      <c r="GS1584" s="0"/>
      <c r="GT1584" s="0"/>
      <c r="GU1584" s="0"/>
      <c r="GV1584" s="0"/>
      <c r="GW1584" s="0"/>
      <c r="GX1584" s="0"/>
      <c r="GY1584" s="0"/>
      <c r="GZ1584" s="0"/>
      <c r="HA1584" s="0"/>
      <c r="HB1584" s="0"/>
      <c r="HC1584" s="0"/>
      <c r="HD1584" s="0"/>
      <c r="HE1584" s="0"/>
      <c r="HF1584" s="0"/>
      <c r="HG1584" s="0"/>
      <c r="HH1584" s="0"/>
      <c r="HI1584" s="0"/>
      <c r="HJ1584" s="0"/>
      <c r="HK1584" s="0"/>
      <c r="HL1584" s="0"/>
      <c r="HM1584" s="0"/>
      <c r="HN1584" s="0"/>
      <c r="HO1584" s="0"/>
      <c r="HP1584" s="0"/>
      <c r="HQ1584" s="0"/>
      <c r="HR1584" s="0"/>
      <c r="HS1584" s="0"/>
      <c r="HT1584" s="0"/>
      <c r="HU1584" s="0"/>
      <c r="HV1584" s="0"/>
      <c r="HW1584" s="0"/>
      <c r="HX1584" s="0"/>
      <c r="HY1584" s="0"/>
      <c r="HZ1584" s="0"/>
      <c r="IA1584" s="0"/>
      <c r="IB1584" s="0"/>
      <c r="IC1584" s="0"/>
      <c r="ID1584" s="0"/>
      <c r="IE1584" s="0"/>
      <c r="IF1584" s="0"/>
      <c r="IG1584" s="0"/>
      <c r="IH1584" s="0"/>
      <c r="II1584" s="0"/>
      <c r="IJ1584" s="0"/>
      <c r="IK1584" s="0"/>
      <c r="IL1584" s="0"/>
      <c r="IM1584" s="0"/>
      <c r="IN1584" s="0"/>
      <c r="IO1584" s="0"/>
      <c r="IP1584" s="0"/>
      <c r="IQ1584" s="0"/>
      <c r="IR1584" s="0"/>
      <c r="IS1584" s="0"/>
      <c r="IT1584" s="0"/>
      <c r="IU1584" s="0"/>
      <c r="IV1584" s="0"/>
      <c r="IW1584" s="0"/>
    </row>
    <row r="1585" customFormat="false" ht="12.75" hidden="true" customHeight="false" outlineLevel="0" collapsed="false">
      <c r="A1585" s="0" t="n">
        <f aca="false">WEEKDAY(C1585,2)</f>
        <v>2</v>
      </c>
      <c r="B1585" s="0" t="n">
        <f aca="false">MONTH(C1585)</f>
        <v>4</v>
      </c>
      <c r="C1585" s="23" t="n">
        <v>36270</v>
      </c>
      <c r="D1585" s="0" t="n">
        <f aca="false">MONTH(R1585)</f>
        <v>4</v>
      </c>
      <c r="E1585" s="0" t="n">
        <f aca="false">YEAR(R1585)</f>
        <v>1999</v>
      </c>
      <c r="F1585" s="35" t="n">
        <f aca="false">L1585-K1585</f>
        <v>0.2917</v>
      </c>
      <c r="G1585" s="24" t="n">
        <f aca="false">N1585-M1585</f>
        <v>0.0421666666666667</v>
      </c>
      <c r="H1585" s="24" t="n">
        <f aca="false">O1585-N1585</f>
        <v>0.0362499999999999</v>
      </c>
      <c r="I1585" s="24" t="n">
        <f aca="false">O1585-M1585</f>
        <v>0.0784166666666666</v>
      </c>
      <c r="J1585" s="25" t="n">
        <f aca="false">VLOOKUP(C1585,'Nymex hist.'!A:B,2,0)</f>
        <v>2.144</v>
      </c>
      <c r="K1585" s="34" t="n">
        <f aca="false">AVERAGE(CO1585:CU1585)</f>
        <v>2.1995</v>
      </c>
      <c r="L1585" s="34" t="n">
        <f aca="false">AVERAGE(CV1585:CZ1585)</f>
        <v>2.4912</v>
      </c>
      <c r="M1585" s="27" t="n">
        <f aca="false">SUMIF($S$3:$FQ$3,$E1585+1,$S1585:$FQ1585)/COUNTIF($S$3:$FQ$3,$E1585+1)</f>
        <v>2.35141666666667</v>
      </c>
      <c r="N1585" s="27" t="n">
        <f aca="false">SUMIF($S$3:$FQ$3,$E1585+2,$S1585:$FQ1585)/COUNTIF($S$3:$FQ$3,$E1585+2)</f>
        <v>2.39358333333333</v>
      </c>
      <c r="O1585" s="27" t="n">
        <f aca="false">SUMIF($S$3:$FQ$3,$E1585+3,$S1585:$FQ1585)/COUNTIF($S$3:$FQ$3,$E1585+3)</f>
        <v>2.42983333333333</v>
      </c>
      <c r="P1585" s="27" t="n">
        <f aca="false">SUMIF($S$3:$FQ$3,$E1585+4,$S1585:$FQ1585)/COUNTIF($S$3:$FQ$3,$E1585+4)</f>
        <v>2.47983333333333</v>
      </c>
      <c r="Q1585" s="27" t="n">
        <f aca="false">SUMIF($S$3:$FQ$3,$E1585+5,$S1585:$FQ1585)/COUNTIF($S$3:$FQ$3,$E1585+5)</f>
        <v>2.53983333333333</v>
      </c>
      <c r="R1585" s="28" t="n">
        <v>36270</v>
      </c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30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 t="n">
        <v>2.144</v>
      </c>
      <c r="CQ1585" s="29" t="n">
        <v>2.178</v>
      </c>
      <c r="CR1585" s="29" t="n">
        <v>2.198</v>
      </c>
      <c r="CS1585" s="29" t="n">
        <v>2.21</v>
      </c>
      <c r="CT1585" s="29" t="n">
        <v>2.219</v>
      </c>
      <c r="CU1585" s="29" t="n">
        <v>2.248</v>
      </c>
      <c r="CV1585" s="29" t="n">
        <v>2.395</v>
      </c>
      <c r="CW1585" s="29" t="n">
        <v>2.549</v>
      </c>
      <c r="CX1585" s="29" t="n">
        <v>2.615</v>
      </c>
      <c r="CY1585" s="29" t="n">
        <v>2.51</v>
      </c>
      <c r="CZ1585" s="29" t="n">
        <v>2.387</v>
      </c>
      <c r="DA1585" s="29" t="n">
        <v>2.247</v>
      </c>
      <c r="DB1585" s="29" t="n">
        <v>2.22</v>
      </c>
      <c r="DC1585" s="29" t="n">
        <v>2.23</v>
      </c>
      <c r="DD1585" s="29" t="n">
        <v>2.24</v>
      </c>
      <c r="DE1585" s="29" t="n">
        <v>2.252</v>
      </c>
      <c r="DF1585" s="29" t="n">
        <v>2.26</v>
      </c>
      <c r="DG1585" s="29" t="n">
        <v>2.284</v>
      </c>
      <c r="DH1585" s="29" t="n">
        <v>2.416</v>
      </c>
      <c r="DI1585" s="29" t="n">
        <v>2.556</v>
      </c>
      <c r="DJ1585" s="29" t="n">
        <v>2.606</v>
      </c>
      <c r="DK1585" s="29" t="n">
        <v>2.52</v>
      </c>
      <c r="DL1585" s="29" t="n">
        <v>2.422</v>
      </c>
      <c r="DM1585" s="29" t="n">
        <v>2.314</v>
      </c>
      <c r="DN1585" s="29" t="n">
        <v>2.286</v>
      </c>
      <c r="DO1585" s="29" t="n">
        <v>2.291</v>
      </c>
      <c r="DP1585" s="29" t="n">
        <v>2.298</v>
      </c>
      <c r="DQ1585" s="29" t="n">
        <v>2.304</v>
      </c>
      <c r="DR1585" s="29" t="n">
        <v>2.309</v>
      </c>
      <c r="DS1585" s="29" t="n">
        <v>2.331</v>
      </c>
      <c r="DT1585" s="29" t="n">
        <v>2.456</v>
      </c>
      <c r="DU1585" s="29" t="n">
        <v>2.586</v>
      </c>
      <c r="DV1585" s="29" t="n">
        <v>2.631</v>
      </c>
      <c r="DW1585" s="29" t="n">
        <v>2.545</v>
      </c>
      <c r="DX1585" s="29" t="n">
        <v>2.448</v>
      </c>
      <c r="DY1585" s="29" t="n">
        <v>2.353</v>
      </c>
      <c r="DZ1585" s="29" t="n">
        <v>2.326</v>
      </c>
      <c r="EA1585" s="29" t="n">
        <v>2.331</v>
      </c>
      <c r="EB1585" s="29" t="n">
        <v>2.338</v>
      </c>
      <c r="EC1585" s="29" t="n">
        <v>2.344</v>
      </c>
      <c r="ED1585" s="29" t="n">
        <v>2.349</v>
      </c>
      <c r="EE1585" s="29" t="n">
        <v>2.371</v>
      </c>
      <c r="EF1585" s="29" t="n">
        <v>2.496</v>
      </c>
      <c r="EG1585" s="29" t="n">
        <v>2.626</v>
      </c>
      <c r="EH1585" s="29" t="n">
        <v>2.681</v>
      </c>
      <c r="EI1585" s="29" t="n">
        <v>2.595</v>
      </c>
      <c r="EJ1585" s="29" t="n">
        <v>2.498</v>
      </c>
      <c r="EK1585" s="29" t="n">
        <v>2.403</v>
      </c>
      <c r="EL1585" s="29" t="n">
        <v>2.376</v>
      </c>
      <c r="EM1585" s="29" t="n">
        <v>2.381</v>
      </c>
      <c r="EN1585" s="29" t="n">
        <v>2.388</v>
      </c>
      <c r="EO1585" s="29" t="n">
        <v>2.394</v>
      </c>
      <c r="EP1585" s="29" t="n">
        <v>2.399</v>
      </c>
      <c r="EQ1585" s="29" t="n">
        <v>2.421</v>
      </c>
      <c r="ER1585" s="29" t="n">
        <v>2.546</v>
      </c>
      <c r="ES1585" s="29" t="n">
        <v>2.676</v>
      </c>
      <c r="ET1585" s="29" t="n">
        <v>2.741</v>
      </c>
      <c r="EU1585" s="29" t="n">
        <v>2.655</v>
      </c>
      <c r="EV1585" s="29" t="n">
        <v>2.558</v>
      </c>
      <c r="EW1585" s="29" t="n">
        <v>2.463</v>
      </c>
      <c r="EX1585" s="29" t="n">
        <v>2.436</v>
      </c>
      <c r="EY1585" s="29" t="n">
        <v>2.441</v>
      </c>
      <c r="EZ1585" s="29" t="n">
        <v>2.448</v>
      </c>
      <c r="FA1585" s="29" t="n">
        <v>2.454</v>
      </c>
      <c r="FB1585" s="29" t="n">
        <v>2.459</v>
      </c>
      <c r="FC1585" s="29" t="n">
        <v>2.481</v>
      </c>
      <c r="FD1585" s="29" t="n">
        <v>2.606</v>
      </c>
      <c r="FE1585" s="29" t="n">
        <v>2.736</v>
      </c>
      <c r="FF1585" s="29" t="n">
        <v>2.806</v>
      </c>
      <c r="FG1585" s="29" t="n">
        <v>2.72</v>
      </c>
      <c r="FH1585" s="29" t="n">
        <v>2.623</v>
      </c>
      <c r="FI1585" s="29" t="n">
        <v>2.528</v>
      </c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29"/>
      <c r="GF1585" s="29"/>
      <c r="GG1585" s="29"/>
      <c r="GH1585" s="29"/>
      <c r="GI1585" s="29"/>
      <c r="GJ1585" s="29"/>
      <c r="GK1585" s="29"/>
      <c r="GL1585" s="29"/>
      <c r="GM1585" s="29"/>
      <c r="GN1585" s="29"/>
      <c r="GO1585" s="29"/>
      <c r="GP1585" s="29"/>
      <c r="GQ1585" s="29"/>
      <c r="GR1585" s="0"/>
      <c r="GS1585" s="0"/>
      <c r="GT1585" s="0"/>
      <c r="GU1585" s="0"/>
      <c r="GV1585" s="0"/>
      <c r="GW1585" s="0"/>
      <c r="GX1585" s="0"/>
      <c r="GY1585" s="0"/>
      <c r="GZ1585" s="0"/>
      <c r="HA1585" s="0"/>
      <c r="HB1585" s="0"/>
      <c r="HC1585" s="0"/>
      <c r="HD1585" s="0"/>
      <c r="HE1585" s="0"/>
      <c r="HF1585" s="0"/>
      <c r="HG1585" s="0"/>
      <c r="HH1585" s="0"/>
      <c r="HI1585" s="0"/>
      <c r="HJ1585" s="0"/>
      <c r="HK1585" s="0"/>
      <c r="HL1585" s="0"/>
      <c r="HM1585" s="0"/>
      <c r="HN1585" s="0"/>
      <c r="HO1585" s="0"/>
      <c r="HP1585" s="0"/>
      <c r="HQ1585" s="0"/>
      <c r="HR1585" s="0"/>
      <c r="HS1585" s="0"/>
      <c r="HT1585" s="0"/>
      <c r="HU1585" s="0"/>
      <c r="HV1585" s="0"/>
      <c r="HW1585" s="0"/>
      <c r="HX1585" s="0"/>
      <c r="HY1585" s="0"/>
      <c r="HZ1585" s="0"/>
      <c r="IA1585" s="0"/>
      <c r="IB1585" s="0"/>
      <c r="IC1585" s="0"/>
      <c r="ID1585" s="0"/>
      <c r="IE1585" s="0"/>
      <c r="IF1585" s="0"/>
      <c r="IG1585" s="0"/>
      <c r="IH1585" s="0"/>
      <c r="II1585" s="0"/>
      <c r="IJ1585" s="0"/>
      <c r="IK1585" s="0"/>
      <c r="IL1585" s="0"/>
      <c r="IM1585" s="0"/>
      <c r="IN1585" s="0"/>
      <c r="IO1585" s="0"/>
      <c r="IP1585" s="0"/>
      <c r="IQ1585" s="0"/>
      <c r="IR1585" s="0"/>
      <c r="IS1585" s="0"/>
      <c r="IT1585" s="0"/>
      <c r="IU1585" s="0"/>
      <c r="IV1585" s="0"/>
      <c r="IW1585" s="0"/>
    </row>
    <row r="1586" customFormat="false" ht="12.75" hidden="true" customHeight="false" outlineLevel="0" collapsed="false">
      <c r="A1586" s="0" t="n">
        <f aca="false">WEEKDAY(C1586,2)</f>
        <v>3</v>
      </c>
      <c r="B1586" s="0" t="n">
        <f aca="false">MONTH(C1586)</f>
        <v>4</v>
      </c>
      <c r="C1586" s="23" t="n">
        <v>36271</v>
      </c>
      <c r="D1586" s="0" t="n">
        <f aca="false">MONTH(R1586)</f>
        <v>4</v>
      </c>
      <c r="E1586" s="0" t="n">
        <f aca="false">YEAR(R1586)</f>
        <v>1999</v>
      </c>
      <c r="F1586" s="35" t="n">
        <f aca="false">L1586-K1586</f>
        <v>0.276266666666666</v>
      </c>
      <c r="G1586" s="24" t="n">
        <f aca="false">N1586-M1586</f>
        <v>0.0466666666666664</v>
      </c>
      <c r="H1586" s="24" t="n">
        <f aca="false">O1586-N1586</f>
        <v>0.0405833333333332</v>
      </c>
      <c r="I1586" s="24" t="n">
        <f aca="false">O1586-M1586</f>
        <v>0.0872499999999996</v>
      </c>
      <c r="J1586" s="25" t="n">
        <f aca="false">VLOOKUP(C1586,'Nymex hist.'!A:B,2,0)</f>
        <v>2.174</v>
      </c>
      <c r="K1586" s="34" t="n">
        <f aca="false">AVERAGE(CO1586:CU1586)</f>
        <v>2.22733333333333</v>
      </c>
      <c r="L1586" s="34" t="n">
        <f aca="false">AVERAGE(CV1586:CZ1586)</f>
        <v>2.5036</v>
      </c>
      <c r="M1586" s="27" t="n">
        <f aca="false">SUMIF($S$3:$FQ$3,$E1586+1,$S1586:$FQ1586)/COUNTIF($S$3:$FQ$3,$E1586+1)</f>
        <v>2.362</v>
      </c>
      <c r="N1586" s="27" t="n">
        <f aca="false">SUMIF($S$3:$FQ$3,$E1586+2,$S1586:$FQ1586)/COUNTIF($S$3:$FQ$3,$E1586+2)</f>
        <v>2.40866666666667</v>
      </c>
      <c r="O1586" s="27" t="n">
        <f aca="false">SUMIF($S$3:$FQ$3,$E1586+3,$S1586:$FQ1586)/COUNTIF($S$3:$FQ$3,$E1586+3)</f>
        <v>2.44925</v>
      </c>
      <c r="P1586" s="27" t="n">
        <f aca="false">SUMIF($S$3:$FQ$3,$E1586+4,$S1586:$FQ1586)/COUNTIF($S$3:$FQ$3,$E1586+4)</f>
        <v>2.49925</v>
      </c>
      <c r="Q1586" s="27" t="n">
        <f aca="false">SUMIF($S$3:$FQ$3,$E1586+5,$S1586:$FQ1586)/COUNTIF($S$3:$FQ$3,$E1586+5)</f>
        <v>2.55925</v>
      </c>
      <c r="R1586" s="28" t="n">
        <v>36271</v>
      </c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30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 t="n">
        <v>2.174</v>
      </c>
      <c r="CQ1586" s="29" t="n">
        <v>2.209</v>
      </c>
      <c r="CR1586" s="29" t="n">
        <v>2.229</v>
      </c>
      <c r="CS1586" s="29" t="n">
        <v>2.239</v>
      </c>
      <c r="CT1586" s="29" t="n">
        <v>2.244</v>
      </c>
      <c r="CU1586" s="29" t="n">
        <v>2.269</v>
      </c>
      <c r="CV1586" s="29" t="n">
        <v>2.412</v>
      </c>
      <c r="CW1586" s="29" t="n">
        <v>2.562</v>
      </c>
      <c r="CX1586" s="29" t="n">
        <v>2.625</v>
      </c>
      <c r="CY1586" s="29" t="n">
        <v>2.521</v>
      </c>
      <c r="CZ1586" s="29" t="n">
        <v>2.398</v>
      </c>
      <c r="DA1586" s="29" t="n">
        <v>2.266</v>
      </c>
      <c r="DB1586" s="29" t="n">
        <v>2.236</v>
      </c>
      <c r="DC1586" s="29" t="n">
        <v>2.246</v>
      </c>
      <c r="DD1586" s="29" t="n">
        <v>2.252</v>
      </c>
      <c r="DE1586" s="29" t="n">
        <v>2.257</v>
      </c>
      <c r="DF1586" s="29" t="n">
        <v>2.265</v>
      </c>
      <c r="DG1586" s="29" t="n">
        <v>2.289</v>
      </c>
      <c r="DH1586" s="29" t="n">
        <v>2.424</v>
      </c>
      <c r="DI1586" s="29" t="n">
        <v>2.565</v>
      </c>
      <c r="DJ1586" s="29" t="n">
        <v>2.615</v>
      </c>
      <c r="DK1586" s="29" t="n">
        <v>2.529</v>
      </c>
      <c r="DL1586" s="29" t="n">
        <v>2.431</v>
      </c>
      <c r="DM1586" s="29" t="n">
        <v>2.326</v>
      </c>
      <c r="DN1586" s="29" t="n">
        <v>2.299</v>
      </c>
      <c r="DO1586" s="29" t="n">
        <v>2.306</v>
      </c>
      <c r="DP1586" s="29" t="n">
        <v>2.313</v>
      </c>
      <c r="DQ1586" s="29" t="n">
        <v>2.32</v>
      </c>
      <c r="DR1586" s="29" t="n">
        <v>2.326</v>
      </c>
      <c r="DS1586" s="29" t="n">
        <v>2.352</v>
      </c>
      <c r="DT1586" s="29" t="n">
        <v>2.478</v>
      </c>
      <c r="DU1586" s="29" t="n">
        <v>2.609</v>
      </c>
      <c r="DV1586" s="29" t="n">
        <v>2.655</v>
      </c>
      <c r="DW1586" s="29" t="n">
        <v>2.569</v>
      </c>
      <c r="DX1586" s="29" t="n">
        <v>2.471</v>
      </c>
      <c r="DY1586" s="29" t="n">
        <v>2.373</v>
      </c>
      <c r="DZ1586" s="29" t="n">
        <v>2.339</v>
      </c>
      <c r="EA1586" s="29" t="n">
        <v>2.346</v>
      </c>
      <c r="EB1586" s="29" t="n">
        <v>2.353</v>
      </c>
      <c r="EC1586" s="29" t="n">
        <v>2.36</v>
      </c>
      <c r="ED1586" s="29" t="n">
        <v>2.366</v>
      </c>
      <c r="EE1586" s="29" t="n">
        <v>2.392</v>
      </c>
      <c r="EF1586" s="29" t="n">
        <v>2.518</v>
      </c>
      <c r="EG1586" s="29" t="n">
        <v>2.649</v>
      </c>
      <c r="EH1586" s="29" t="n">
        <v>2.705</v>
      </c>
      <c r="EI1586" s="29" t="n">
        <v>2.619</v>
      </c>
      <c r="EJ1586" s="29" t="n">
        <v>2.521</v>
      </c>
      <c r="EK1586" s="29" t="n">
        <v>2.423</v>
      </c>
      <c r="EL1586" s="29" t="n">
        <v>2.389</v>
      </c>
      <c r="EM1586" s="29" t="n">
        <v>2.396</v>
      </c>
      <c r="EN1586" s="29" t="n">
        <v>2.403</v>
      </c>
      <c r="EO1586" s="29" t="n">
        <v>2.41</v>
      </c>
      <c r="EP1586" s="29" t="n">
        <v>2.416</v>
      </c>
      <c r="EQ1586" s="29" t="n">
        <v>2.442</v>
      </c>
      <c r="ER1586" s="29" t="n">
        <v>2.568</v>
      </c>
      <c r="ES1586" s="29" t="n">
        <v>2.699</v>
      </c>
      <c r="ET1586" s="29" t="n">
        <v>2.765</v>
      </c>
      <c r="EU1586" s="29" t="n">
        <v>2.679</v>
      </c>
      <c r="EV1586" s="29" t="n">
        <v>2.581</v>
      </c>
      <c r="EW1586" s="29" t="n">
        <v>2.483</v>
      </c>
      <c r="EX1586" s="29" t="n">
        <v>2.449</v>
      </c>
      <c r="EY1586" s="29" t="n">
        <v>2.456</v>
      </c>
      <c r="EZ1586" s="29" t="n">
        <v>2.463</v>
      </c>
      <c r="FA1586" s="29" t="n">
        <v>2.47</v>
      </c>
      <c r="FB1586" s="29" t="n">
        <v>2.476</v>
      </c>
      <c r="FC1586" s="29" t="n">
        <v>2.502</v>
      </c>
      <c r="FD1586" s="29" t="n">
        <v>2.628</v>
      </c>
      <c r="FE1586" s="29" t="n">
        <v>2.759</v>
      </c>
      <c r="FF1586" s="29" t="n">
        <v>2.83</v>
      </c>
      <c r="FG1586" s="29" t="n">
        <v>2.744</v>
      </c>
      <c r="FH1586" s="29" t="n">
        <v>2.646</v>
      </c>
      <c r="FI1586" s="29" t="n">
        <v>2.548</v>
      </c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29"/>
      <c r="GF1586" s="29"/>
      <c r="GG1586" s="29"/>
      <c r="GH1586" s="29"/>
      <c r="GI1586" s="29"/>
      <c r="GJ1586" s="29"/>
      <c r="GK1586" s="29"/>
      <c r="GL1586" s="29"/>
      <c r="GM1586" s="29"/>
      <c r="GN1586" s="29"/>
      <c r="GO1586" s="29"/>
      <c r="GP1586" s="29"/>
      <c r="GQ1586" s="29"/>
      <c r="GR1586" s="0"/>
      <c r="GS1586" s="0"/>
      <c r="GT1586" s="0"/>
      <c r="GU1586" s="0"/>
      <c r="GV1586" s="0"/>
      <c r="GW1586" s="0"/>
      <c r="GX1586" s="0"/>
      <c r="GY1586" s="0"/>
      <c r="GZ1586" s="0"/>
      <c r="HA1586" s="0"/>
      <c r="HB1586" s="0"/>
      <c r="HC1586" s="0"/>
      <c r="HD1586" s="0"/>
      <c r="HE1586" s="0"/>
      <c r="HF1586" s="0"/>
      <c r="HG1586" s="0"/>
      <c r="HH1586" s="0"/>
      <c r="HI1586" s="0"/>
      <c r="HJ1586" s="0"/>
      <c r="HK1586" s="0"/>
      <c r="HL1586" s="0"/>
      <c r="HM1586" s="0"/>
      <c r="HN1586" s="0"/>
      <c r="HO1586" s="0"/>
      <c r="HP1586" s="0"/>
      <c r="HQ1586" s="0"/>
      <c r="HR1586" s="0"/>
      <c r="HS1586" s="0"/>
      <c r="HT1586" s="0"/>
      <c r="HU1586" s="0"/>
      <c r="HV1586" s="0"/>
      <c r="HW1586" s="0"/>
      <c r="HX1586" s="0"/>
      <c r="HY1586" s="0"/>
      <c r="HZ1586" s="0"/>
      <c r="IA1586" s="0"/>
      <c r="IB1586" s="0"/>
      <c r="IC1586" s="0"/>
      <c r="ID1586" s="0"/>
      <c r="IE1586" s="0"/>
      <c r="IF1586" s="0"/>
      <c r="IG1586" s="0"/>
      <c r="IH1586" s="0"/>
      <c r="II1586" s="0"/>
      <c r="IJ1586" s="0"/>
      <c r="IK1586" s="0"/>
      <c r="IL1586" s="0"/>
      <c r="IM1586" s="0"/>
      <c r="IN1586" s="0"/>
      <c r="IO1586" s="0"/>
      <c r="IP1586" s="0"/>
      <c r="IQ1586" s="0"/>
      <c r="IR1586" s="0"/>
      <c r="IS1586" s="0"/>
      <c r="IT1586" s="0"/>
      <c r="IU1586" s="0"/>
      <c r="IV1586" s="0"/>
      <c r="IW1586" s="0"/>
    </row>
    <row r="1587" customFormat="false" ht="12.75" hidden="false" customHeight="false" outlineLevel="0" collapsed="false">
      <c r="A1587" s="1" t="n">
        <f aca="false">WEEKDAY(C1587,2)</f>
        <v>4</v>
      </c>
      <c r="B1587" s="1" t="n">
        <f aca="false">MONTH(C1587)</f>
        <v>4</v>
      </c>
      <c r="C1587" s="23" t="n">
        <v>36272</v>
      </c>
      <c r="D1587" s="0" t="n">
        <f aca="false">MONTH(R1587)</f>
        <v>4</v>
      </c>
      <c r="E1587" s="0" t="n">
        <f aca="false">YEAR(R1587)</f>
        <v>1999</v>
      </c>
      <c r="F1587" s="3" t="n">
        <f aca="false">L1587-K1587</f>
        <v>0.2588</v>
      </c>
      <c r="G1587" s="3" t="n">
        <f aca="false">N1587-M1587</f>
        <v>0.044083333333333</v>
      </c>
      <c r="H1587" s="3" t="n">
        <f aca="false">O1587-N1587</f>
        <v>0.0405833333333336</v>
      </c>
      <c r="I1587" s="3" t="n">
        <f aca="false">O1587-M1587</f>
        <v>0.0846666666666667</v>
      </c>
      <c r="J1587" s="4" t="n">
        <f aca="false">VLOOKUP(C1587,'Nymex hist.'!A:B,2,0)</f>
        <v>2.225</v>
      </c>
      <c r="K1587" s="4" t="n">
        <f aca="false">AVERAGE(CO1587:CU1587)</f>
        <v>2.269</v>
      </c>
      <c r="L1587" s="4" t="n">
        <f aca="false">AVERAGE(CV1587:CZ1587)</f>
        <v>2.5278</v>
      </c>
      <c r="M1587" s="4" t="n">
        <f aca="false">SUMIF($S$3:$FQ$3,$E1587+1,$S1587:$FQ1587)/COUNTIF($S$3:$FQ$3,$E1587+1)</f>
        <v>2.37758333333333</v>
      </c>
      <c r="N1587" s="4" t="n">
        <f aca="false">SUMIF($S$3:$FQ$3,$E1587+2,$S1587:$FQ1587)/COUNTIF($S$3:$FQ$3,$E1587+2)</f>
        <v>2.42166666666667</v>
      </c>
      <c r="O1587" s="4" t="n">
        <f aca="false">SUMIF($S$3:$FQ$3,$E1587+3,$S1587:$FQ1587)/COUNTIF($S$3:$FQ$3,$E1587+3)</f>
        <v>2.46225</v>
      </c>
      <c r="P1587" s="4" t="n">
        <f aca="false">SUMIF($S$3:$FQ$3,$E1587+4,$S1587:$FQ1587)/COUNTIF($S$3:$FQ$3,$E1587+4)</f>
        <v>2.51225</v>
      </c>
      <c r="Q1587" s="4" t="n">
        <f aca="false">SUMIF($S$3:$FQ$3,$E1587+5,$S1587:$FQ1587)/COUNTIF($S$3:$FQ$3,$E1587+5)</f>
        <v>2.57225</v>
      </c>
      <c r="R1587" s="21" t="n">
        <v>36272</v>
      </c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7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/>
      <c r="BD1587" s="32"/>
      <c r="BE1587" s="32"/>
      <c r="BF1587" s="32"/>
      <c r="BG1587" s="32"/>
      <c r="BH1587" s="32"/>
      <c r="BI1587" s="32"/>
      <c r="BJ1587" s="32"/>
      <c r="BK1587" s="32"/>
      <c r="BL1587" s="32"/>
      <c r="BM1587" s="32"/>
      <c r="BN1587" s="32"/>
      <c r="BO1587" s="32"/>
      <c r="BP1587" s="32"/>
      <c r="BQ1587" s="32"/>
      <c r="BR1587" s="32"/>
      <c r="BS1587" s="32"/>
      <c r="BT1587" s="32"/>
      <c r="BU1587" s="32"/>
      <c r="BV1587" s="32"/>
      <c r="BW1587" s="32"/>
      <c r="BX1587" s="32"/>
      <c r="BY1587" s="32"/>
      <c r="BZ1587" s="32"/>
      <c r="CA1587" s="32"/>
      <c r="CB1587" s="32"/>
      <c r="CC1587" s="32"/>
      <c r="CD1587" s="32"/>
      <c r="CE1587" s="32"/>
      <c r="CF1587" s="32"/>
      <c r="CG1587" s="32"/>
      <c r="CH1587" s="32"/>
      <c r="CI1587" s="32"/>
      <c r="CJ1587" s="32"/>
      <c r="CK1587" s="32"/>
      <c r="CL1587" s="32"/>
      <c r="CM1587" s="32"/>
      <c r="CN1587" s="32"/>
      <c r="CO1587" s="32"/>
      <c r="CP1587" s="32" t="n">
        <v>2.225</v>
      </c>
      <c r="CQ1587" s="32" t="n">
        <v>2.253</v>
      </c>
      <c r="CR1587" s="32" t="n">
        <v>2.271</v>
      </c>
      <c r="CS1587" s="32" t="n">
        <v>2.279</v>
      </c>
      <c r="CT1587" s="32" t="n">
        <v>2.281</v>
      </c>
      <c r="CU1587" s="32" t="n">
        <v>2.305</v>
      </c>
      <c r="CV1587" s="32" t="n">
        <v>2.442</v>
      </c>
      <c r="CW1587" s="32" t="n">
        <v>2.591</v>
      </c>
      <c r="CX1587" s="32" t="n">
        <v>2.651</v>
      </c>
      <c r="CY1587" s="32" t="n">
        <v>2.54</v>
      </c>
      <c r="CZ1587" s="32" t="n">
        <v>2.415</v>
      </c>
      <c r="DA1587" s="32" t="n">
        <v>2.285</v>
      </c>
      <c r="DB1587" s="32" t="n">
        <v>2.25</v>
      </c>
      <c r="DC1587" s="32" t="n">
        <v>2.26</v>
      </c>
      <c r="DD1587" s="32" t="n">
        <v>2.265</v>
      </c>
      <c r="DE1587" s="32" t="n">
        <v>2.27</v>
      </c>
      <c r="DF1587" s="32" t="n">
        <v>2.278</v>
      </c>
      <c r="DG1587" s="32" t="n">
        <v>2.302</v>
      </c>
      <c r="DH1587" s="32" t="n">
        <v>2.437</v>
      </c>
      <c r="DI1587" s="32" t="n">
        <v>2.578</v>
      </c>
      <c r="DJ1587" s="32" t="n">
        <v>2.628</v>
      </c>
      <c r="DK1587" s="32" t="n">
        <v>2.542</v>
      </c>
      <c r="DL1587" s="32" t="n">
        <v>2.444</v>
      </c>
      <c r="DM1587" s="32" t="n">
        <v>2.339</v>
      </c>
      <c r="DN1587" s="32" t="n">
        <v>2.312</v>
      </c>
      <c r="DO1587" s="32" t="n">
        <v>2.319</v>
      </c>
      <c r="DP1587" s="32" t="n">
        <v>2.326</v>
      </c>
      <c r="DQ1587" s="32" t="n">
        <v>2.333</v>
      </c>
      <c r="DR1587" s="32" t="n">
        <v>2.339</v>
      </c>
      <c r="DS1587" s="32" t="n">
        <v>2.365</v>
      </c>
      <c r="DT1587" s="32" t="n">
        <v>2.491</v>
      </c>
      <c r="DU1587" s="32" t="n">
        <v>2.622</v>
      </c>
      <c r="DV1587" s="32" t="n">
        <v>2.668</v>
      </c>
      <c r="DW1587" s="32" t="n">
        <v>2.582</v>
      </c>
      <c r="DX1587" s="32" t="n">
        <v>2.484</v>
      </c>
      <c r="DY1587" s="32" t="n">
        <v>2.386</v>
      </c>
      <c r="DZ1587" s="32" t="n">
        <v>2.352</v>
      </c>
      <c r="EA1587" s="32" t="n">
        <v>2.359</v>
      </c>
      <c r="EB1587" s="32" t="n">
        <v>2.366</v>
      </c>
      <c r="EC1587" s="32" t="n">
        <v>2.373</v>
      </c>
      <c r="ED1587" s="32" t="n">
        <v>2.379</v>
      </c>
      <c r="EE1587" s="32" t="n">
        <v>2.405</v>
      </c>
      <c r="EF1587" s="32" t="n">
        <v>2.531</v>
      </c>
      <c r="EG1587" s="32" t="n">
        <v>2.662</v>
      </c>
      <c r="EH1587" s="32" t="n">
        <v>2.718</v>
      </c>
      <c r="EI1587" s="32" t="n">
        <v>2.632</v>
      </c>
      <c r="EJ1587" s="32" t="n">
        <v>2.534</v>
      </c>
      <c r="EK1587" s="32" t="n">
        <v>2.436</v>
      </c>
      <c r="EL1587" s="32" t="n">
        <v>2.402</v>
      </c>
      <c r="EM1587" s="32" t="n">
        <v>2.409</v>
      </c>
      <c r="EN1587" s="32" t="n">
        <v>2.416</v>
      </c>
      <c r="EO1587" s="32" t="n">
        <v>2.423</v>
      </c>
      <c r="EP1587" s="32" t="n">
        <v>2.429</v>
      </c>
      <c r="EQ1587" s="32" t="n">
        <v>2.455</v>
      </c>
      <c r="ER1587" s="32" t="n">
        <v>2.581</v>
      </c>
      <c r="ES1587" s="32" t="n">
        <v>2.712</v>
      </c>
      <c r="ET1587" s="32" t="n">
        <v>2.778</v>
      </c>
      <c r="EU1587" s="32" t="n">
        <v>2.692</v>
      </c>
      <c r="EV1587" s="32" t="n">
        <v>2.594</v>
      </c>
      <c r="EW1587" s="32" t="n">
        <v>2.496</v>
      </c>
      <c r="EX1587" s="32" t="n">
        <v>2.462</v>
      </c>
      <c r="EY1587" s="32" t="n">
        <v>2.469</v>
      </c>
      <c r="EZ1587" s="32" t="n">
        <v>2.476</v>
      </c>
      <c r="FA1587" s="32" t="n">
        <v>2.483</v>
      </c>
      <c r="FB1587" s="32" t="n">
        <v>2.489</v>
      </c>
      <c r="FC1587" s="32" t="n">
        <v>2.515</v>
      </c>
      <c r="FD1587" s="32" t="n">
        <v>2.641</v>
      </c>
      <c r="FE1587" s="32" t="n">
        <v>2.772</v>
      </c>
      <c r="FF1587" s="32" t="n">
        <v>2.843</v>
      </c>
      <c r="FG1587" s="32" t="n">
        <v>2.757</v>
      </c>
      <c r="FH1587" s="32" t="n">
        <v>2.659</v>
      </c>
      <c r="FI1587" s="32" t="n">
        <v>2.561</v>
      </c>
      <c r="FJ1587" s="32"/>
      <c r="FK1587" s="32"/>
      <c r="FL1587" s="32"/>
      <c r="FM1587" s="32"/>
      <c r="FN1587" s="32"/>
      <c r="FO1587" s="32"/>
      <c r="FP1587" s="32"/>
      <c r="FQ1587" s="32"/>
      <c r="FR1587" s="32"/>
      <c r="FS1587" s="32"/>
      <c r="FT1587" s="32"/>
      <c r="FU1587" s="32"/>
      <c r="FV1587" s="32"/>
      <c r="FW1587" s="32"/>
      <c r="FX1587" s="32"/>
      <c r="FY1587" s="32"/>
      <c r="FZ1587" s="32"/>
      <c r="GA1587" s="32"/>
      <c r="GB1587" s="32"/>
      <c r="GC1587" s="32"/>
      <c r="GD1587" s="32"/>
      <c r="GE1587" s="32"/>
      <c r="GF1587" s="32"/>
      <c r="GG1587" s="32"/>
      <c r="GH1587" s="32"/>
      <c r="GI1587" s="32"/>
      <c r="GJ1587" s="32"/>
      <c r="GK1587" s="32"/>
      <c r="GL1587" s="32"/>
      <c r="GM1587" s="32"/>
      <c r="GN1587" s="32"/>
      <c r="GO1587" s="32"/>
      <c r="GP1587" s="32"/>
      <c r="GQ1587" s="32"/>
    </row>
    <row r="1588" customFormat="false" ht="12.75" hidden="true" customHeight="false" outlineLevel="0" collapsed="false">
      <c r="A1588" s="0" t="n">
        <f aca="false">WEEKDAY(C1588,2)</f>
        <v>5</v>
      </c>
      <c r="B1588" s="0" t="n">
        <f aca="false">MONTH(C1588)</f>
        <v>4</v>
      </c>
      <c r="C1588" s="23" t="n">
        <v>36273</v>
      </c>
      <c r="D1588" s="0" t="n">
        <f aca="false">MONTH(R1588)</f>
        <v>4</v>
      </c>
      <c r="E1588" s="0" t="n">
        <f aca="false">YEAR(R1588)</f>
        <v>1999</v>
      </c>
      <c r="F1588" s="35" t="n">
        <f aca="false">L1588-K1588</f>
        <v>0.258666666666667</v>
      </c>
      <c r="G1588" s="24" t="n">
        <f aca="false">N1588-M1588</f>
        <v>0.0458333333333334</v>
      </c>
      <c r="H1588" s="24" t="n">
        <f aca="false">O1588-N1588</f>
        <v>0.0405833333333332</v>
      </c>
      <c r="I1588" s="24" t="n">
        <f aca="false">O1588-M1588</f>
        <v>0.0864166666666666</v>
      </c>
      <c r="J1588" s="25" t="n">
        <f aca="false">VLOOKUP(C1588,'Nymex hist.'!A:B,2,0)</f>
        <v>2.226</v>
      </c>
      <c r="K1588" s="34" t="n">
        <f aca="false">AVERAGE(CO1588:CU1588)</f>
        <v>2.27033333333333</v>
      </c>
      <c r="L1588" s="34" t="n">
        <f aca="false">AVERAGE(CV1588:CZ1588)</f>
        <v>2.529</v>
      </c>
      <c r="M1588" s="27" t="n">
        <f aca="false">SUMIF($S$3:$FQ$3,$E1588+1,$S1588:$FQ1588)/COUNTIF($S$3:$FQ$3,$E1588+1)</f>
        <v>2.37683333333333</v>
      </c>
      <c r="N1588" s="27" t="n">
        <f aca="false">SUMIF($S$3:$FQ$3,$E1588+2,$S1588:$FQ1588)/COUNTIF($S$3:$FQ$3,$E1588+2)</f>
        <v>2.42266666666667</v>
      </c>
      <c r="O1588" s="27" t="n">
        <f aca="false">SUMIF($S$3:$FQ$3,$E1588+3,$S1588:$FQ1588)/COUNTIF($S$3:$FQ$3,$E1588+3)</f>
        <v>2.46325</v>
      </c>
      <c r="P1588" s="27" t="n">
        <f aca="false">SUMIF($S$3:$FQ$3,$E1588+4,$S1588:$FQ1588)/COUNTIF($S$3:$FQ$3,$E1588+4)</f>
        <v>2.51325</v>
      </c>
      <c r="Q1588" s="27" t="n">
        <f aca="false">SUMIF($S$3:$FQ$3,$E1588+5,$S1588:$FQ1588)/COUNTIF($S$3:$FQ$3,$E1588+5)</f>
        <v>2.57325</v>
      </c>
      <c r="R1588" s="28" t="n">
        <v>36273</v>
      </c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30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 t="n">
        <v>2.226</v>
      </c>
      <c r="CQ1588" s="29" t="n">
        <v>2.253</v>
      </c>
      <c r="CR1588" s="29" t="n">
        <v>2.271</v>
      </c>
      <c r="CS1588" s="29" t="n">
        <v>2.281</v>
      </c>
      <c r="CT1588" s="29" t="n">
        <v>2.284</v>
      </c>
      <c r="CU1588" s="29" t="n">
        <v>2.307</v>
      </c>
      <c r="CV1588" s="29" t="n">
        <v>2.443</v>
      </c>
      <c r="CW1588" s="29" t="n">
        <v>2.594</v>
      </c>
      <c r="CX1588" s="29" t="n">
        <v>2.649</v>
      </c>
      <c r="CY1588" s="29" t="n">
        <v>2.541</v>
      </c>
      <c r="CZ1588" s="29" t="n">
        <v>2.418</v>
      </c>
      <c r="DA1588" s="29" t="n">
        <v>2.281</v>
      </c>
      <c r="DB1588" s="29" t="n">
        <v>2.246</v>
      </c>
      <c r="DC1588" s="29" t="n">
        <v>2.256</v>
      </c>
      <c r="DD1588" s="29" t="n">
        <v>2.261</v>
      </c>
      <c r="DE1588" s="29" t="n">
        <v>2.271</v>
      </c>
      <c r="DF1588" s="29" t="n">
        <v>2.279</v>
      </c>
      <c r="DG1588" s="29" t="n">
        <v>2.303</v>
      </c>
      <c r="DH1588" s="29" t="n">
        <v>2.438</v>
      </c>
      <c r="DI1588" s="29" t="n">
        <v>2.579</v>
      </c>
      <c r="DJ1588" s="29" t="n">
        <v>2.629</v>
      </c>
      <c r="DK1588" s="29" t="n">
        <v>2.543</v>
      </c>
      <c r="DL1588" s="29" t="n">
        <v>2.445</v>
      </c>
      <c r="DM1588" s="29" t="n">
        <v>2.34</v>
      </c>
      <c r="DN1588" s="29" t="n">
        <v>2.313</v>
      </c>
      <c r="DO1588" s="29" t="n">
        <v>2.32</v>
      </c>
      <c r="DP1588" s="29" t="n">
        <v>2.327</v>
      </c>
      <c r="DQ1588" s="29" t="n">
        <v>2.334</v>
      </c>
      <c r="DR1588" s="29" t="n">
        <v>2.34</v>
      </c>
      <c r="DS1588" s="29" t="n">
        <v>2.366</v>
      </c>
      <c r="DT1588" s="29" t="n">
        <v>2.492</v>
      </c>
      <c r="DU1588" s="29" t="n">
        <v>2.623</v>
      </c>
      <c r="DV1588" s="29" t="n">
        <v>2.669</v>
      </c>
      <c r="DW1588" s="29" t="n">
        <v>2.583</v>
      </c>
      <c r="DX1588" s="29" t="n">
        <v>2.485</v>
      </c>
      <c r="DY1588" s="29" t="n">
        <v>2.387</v>
      </c>
      <c r="DZ1588" s="29" t="n">
        <v>2.353</v>
      </c>
      <c r="EA1588" s="29" t="n">
        <v>2.36</v>
      </c>
      <c r="EB1588" s="29" t="n">
        <v>2.367</v>
      </c>
      <c r="EC1588" s="29" t="n">
        <v>2.374</v>
      </c>
      <c r="ED1588" s="29" t="n">
        <v>2.38</v>
      </c>
      <c r="EE1588" s="29" t="n">
        <v>2.406</v>
      </c>
      <c r="EF1588" s="29" t="n">
        <v>2.532</v>
      </c>
      <c r="EG1588" s="29" t="n">
        <v>2.663</v>
      </c>
      <c r="EH1588" s="29" t="n">
        <v>2.719</v>
      </c>
      <c r="EI1588" s="29" t="n">
        <v>2.633</v>
      </c>
      <c r="EJ1588" s="29" t="n">
        <v>2.535</v>
      </c>
      <c r="EK1588" s="29" t="n">
        <v>2.437</v>
      </c>
      <c r="EL1588" s="29" t="n">
        <v>2.403</v>
      </c>
      <c r="EM1588" s="29" t="n">
        <v>2.41</v>
      </c>
      <c r="EN1588" s="29" t="n">
        <v>2.417</v>
      </c>
      <c r="EO1588" s="29" t="n">
        <v>2.424</v>
      </c>
      <c r="EP1588" s="29" t="n">
        <v>2.43</v>
      </c>
      <c r="EQ1588" s="29" t="n">
        <v>2.456</v>
      </c>
      <c r="ER1588" s="29" t="n">
        <v>2.582</v>
      </c>
      <c r="ES1588" s="29" t="n">
        <v>2.713</v>
      </c>
      <c r="ET1588" s="29" t="n">
        <v>2.779</v>
      </c>
      <c r="EU1588" s="29" t="n">
        <v>2.693</v>
      </c>
      <c r="EV1588" s="29" t="n">
        <v>2.595</v>
      </c>
      <c r="EW1588" s="29" t="n">
        <v>2.497</v>
      </c>
      <c r="EX1588" s="29" t="n">
        <v>2.463</v>
      </c>
      <c r="EY1588" s="29" t="n">
        <v>2.47</v>
      </c>
      <c r="EZ1588" s="29" t="n">
        <v>2.477</v>
      </c>
      <c r="FA1588" s="29" t="n">
        <v>2.484</v>
      </c>
      <c r="FB1588" s="29" t="n">
        <v>2.49</v>
      </c>
      <c r="FC1588" s="29" t="n">
        <v>2.516</v>
      </c>
      <c r="FD1588" s="29" t="n">
        <v>2.642</v>
      </c>
      <c r="FE1588" s="29" t="n">
        <v>2.773</v>
      </c>
      <c r="FF1588" s="29" t="n">
        <v>2.844</v>
      </c>
      <c r="FG1588" s="29" t="n">
        <v>2.758</v>
      </c>
      <c r="FH1588" s="29" t="n">
        <v>2.66</v>
      </c>
      <c r="FI1588" s="29" t="n">
        <v>2.562</v>
      </c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29"/>
      <c r="GF1588" s="29"/>
      <c r="GG1588" s="29"/>
      <c r="GH1588" s="29"/>
      <c r="GI1588" s="29"/>
      <c r="GJ1588" s="29"/>
      <c r="GK1588" s="29"/>
      <c r="GL1588" s="29"/>
      <c r="GM1588" s="29"/>
      <c r="GN1588" s="29"/>
      <c r="GO1588" s="29"/>
      <c r="GP1588" s="29"/>
      <c r="GQ1588" s="29"/>
      <c r="GR1588" s="0"/>
      <c r="GS1588" s="0"/>
      <c r="GT1588" s="0"/>
      <c r="GU1588" s="0"/>
      <c r="GV1588" s="0"/>
      <c r="GW1588" s="0"/>
      <c r="GX1588" s="0"/>
      <c r="GY1588" s="0"/>
      <c r="GZ1588" s="0"/>
      <c r="HA1588" s="0"/>
      <c r="HB1588" s="0"/>
      <c r="HC1588" s="0"/>
      <c r="HD1588" s="0"/>
      <c r="HE1588" s="0"/>
      <c r="HF1588" s="0"/>
      <c r="HG1588" s="0"/>
      <c r="HH1588" s="0"/>
      <c r="HI1588" s="0"/>
      <c r="HJ1588" s="0"/>
      <c r="HK1588" s="0"/>
      <c r="HL1588" s="0"/>
      <c r="HM1588" s="0"/>
      <c r="HN1588" s="0"/>
      <c r="HO1588" s="0"/>
      <c r="HP1588" s="0"/>
      <c r="HQ1588" s="0"/>
      <c r="HR1588" s="0"/>
      <c r="HS1588" s="0"/>
      <c r="HT1588" s="0"/>
      <c r="HU1588" s="0"/>
      <c r="HV1588" s="0"/>
      <c r="HW1588" s="0"/>
      <c r="HX1588" s="0"/>
      <c r="HY1588" s="0"/>
      <c r="HZ1588" s="0"/>
      <c r="IA1588" s="0"/>
      <c r="IB1588" s="0"/>
      <c r="IC1588" s="0"/>
      <c r="ID1588" s="0"/>
      <c r="IE1588" s="0"/>
      <c r="IF1588" s="0"/>
      <c r="IG1588" s="0"/>
      <c r="IH1588" s="0"/>
      <c r="II1588" s="0"/>
      <c r="IJ1588" s="0"/>
      <c r="IK1588" s="0"/>
      <c r="IL1588" s="0"/>
      <c r="IM1588" s="0"/>
      <c r="IN1588" s="0"/>
      <c r="IO1588" s="0"/>
      <c r="IP1588" s="0"/>
      <c r="IQ1588" s="0"/>
      <c r="IR1588" s="0"/>
      <c r="IS1588" s="0"/>
      <c r="IT1588" s="0"/>
      <c r="IU1588" s="0"/>
      <c r="IV1588" s="0"/>
      <c r="IW1588" s="0"/>
    </row>
    <row r="1589" customFormat="false" ht="12.75" hidden="true" customHeight="false" outlineLevel="0" collapsed="false">
      <c r="A1589" s="0" t="n">
        <f aca="false">WEEKDAY(C1589,2)</f>
        <v>1</v>
      </c>
      <c r="B1589" s="0" t="n">
        <f aca="false">MONTH(C1589)</f>
        <v>4</v>
      </c>
      <c r="C1589" s="23" t="n">
        <v>36276</v>
      </c>
      <c r="D1589" s="0" t="n">
        <f aca="false">MONTH(R1589)</f>
        <v>4</v>
      </c>
      <c r="E1589" s="0" t="n">
        <f aca="false">YEAR(R1589)</f>
        <v>1999</v>
      </c>
      <c r="F1589" s="35" t="n">
        <f aca="false">L1589-K1589</f>
        <v>0.2365</v>
      </c>
      <c r="G1589" s="24" t="n">
        <f aca="false">N1589-M1589</f>
        <v>0.044</v>
      </c>
      <c r="H1589" s="24" t="n">
        <f aca="false">O1589-N1589</f>
        <v>0.0412499999999998</v>
      </c>
      <c r="I1589" s="24" t="n">
        <f aca="false">O1589-M1589</f>
        <v>0.0852499999999998</v>
      </c>
      <c r="J1589" s="25" t="n">
        <f aca="false">VLOOKUP(C1589,'Nymex hist.'!A:B,2,0)</f>
        <v>2.299</v>
      </c>
      <c r="K1589" s="34" t="n">
        <f aca="false">AVERAGE(CO1589:CU1589)</f>
        <v>2.3365</v>
      </c>
      <c r="L1589" s="34" t="n">
        <f aca="false">AVERAGE(CV1589:CZ1589)</f>
        <v>2.573</v>
      </c>
      <c r="M1589" s="27" t="n">
        <f aca="false">SUMIF($S$3:$FQ$3,$E1589+1,$S1589:$FQ1589)/COUNTIF($S$3:$FQ$3,$E1589+1)</f>
        <v>2.40333333333333</v>
      </c>
      <c r="N1589" s="27" t="n">
        <f aca="false">SUMIF($S$3:$FQ$3,$E1589+2,$S1589:$FQ1589)/COUNTIF($S$3:$FQ$3,$E1589+2)</f>
        <v>2.44733333333333</v>
      </c>
      <c r="O1589" s="27" t="n">
        <f aca="false">SUMIF($S$3:$FQ$3,$E1589+3,$S1589:$FQ1589)/COUNTIF($S$3:$FQ$3,$E1589+3)</f>
        <v>2.48858333333333</v>
      </c>
      <c r="P1589" s="27" t="n">
        <f aca="false">SUMIF($S$3:$FQ$3,$E1589+4,$S1589:$FQ1589)/COUNTIF($S$3:$FQ$3,$E1589+4)</f>
        <v>2.53858333333333</v>
      </c>
      <c r="Q1589" s="27" t="n">
        <f aca="false">SUMIF($S$3:$FQ$3,$E1589+5,$S1589:$FQ1589)/COUNTIF($S$3:$FQ$3,$E1589+5)</f>
        <v>2.59858333333333</v>
      </c>
      <c r="R1589" s="28" t="n">
        <v>36276</v>
      </c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30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 t="n">
        <v>2.299</v>
      </c>
      <c r="CQ1589" s="29" t="n">
        <v>2.325</v>
      </c>
      <c r="CR1589" s="29" t="n">
        <v>2.338</v>
      </c>
      <c r="CS1589" s="29" t="n">
        <v>2.345</v>
      </c>
      <c r="CT1589" s="29" t="n">
        <v>2.346</v>
      </c>
      <c r="CU1589" s="29" t="n">
        <v>2.366</v>
      </c>
      <c r="CV1589" s="29" t="n">
        <v>2.498</v>
      </c>
      <c r="CW1589" s="29" t="n">
        <v>2.645</v>
      </c>
      <c r="CX1589" s="29" t="n">
        <v>2.695</v>
      </c>
      <c r="CY1589" s="29" t="n">
        <v>2.58</v>
      </c>
      <c r="CZ1589" s="29" t="n">
        <v>2.447</v>
      </c>
      <c r="DA1589" s="29" t="n">
        <v>2.302</v>
      </c>
      <c r="DB1589" s="29" t="n">
        <v>2.267</v>
      </c>
      <c r="DC1589" s="29" t="n">
        <v>2.277</v>
      </c>
      <c r="DD1589" s="29" t="n">
        <v>2.282</v>
      </c>
      <c r="DE1589" s="29" t="n">
        <v>2.295</v>
      </c>
      <c r="DF1589" s="29" t="n">
        <v>2.303</v>
      </c>
      <c r="DG1589" s="29" t="n">
        <v>2.327</v>
      </c>
      <c r="DH1589" s="29" t="n">
        <v>2.462</v>
      </c>
      <c r="DI1589" s="29" t="n">
        <v>2.603</v>
      </c>
      <c r="DJ1589" s="29" t="n">
        <v>2.653</v>
      </c>
      <c r="DK1589" s="29" t="n">
        <v>2.567</v>
      </c>
      <c r="DL1589" s="29" t="n">
        <v>2.469</v>
      </c>
      <c r="DM1589" s="29" t="n">
        <v>2.364</v>
      </c>
      <c r="DN1589" s="29" t="n">
        <v>2.337</v>
      </c>
      <c r="DO1589" s="29" t="n">
        <v>2.344</v>
      </c>
      <c r="DP1589" s="29" t="n">
        <v>2.351</v>
      </c>
      <c r="DQ1589" s="29" t="n">
        <v>2.358</v>
      </c>
      <c r="DR1589" s="29" t="n">
        <v>2.366</v>
      </c>
      <c r="DS1589" s="29" t="n">
        <v>2.392</v>
      </c>
      <c r="DT1589" s="29" t="n">
        <v>2.518</v>
      </c>
      <c r="DU1589" s="29" t="n">
        <v>2.649</v>
      </c>
      <c r="DV1589" s="29" t="n">
        <v>2.695</v>
      </c>
      <c r="DW1589" s="29" t="n">
        <v>2.609</v>
      </c>
      <c r="DX1589" s="29" t="n">
        <v>2.511</v>
      </c>
      <c r="DY1589" s="29" t="n">
        <v>2.413</v>
      </c>
      <c r="DZ1589" s="29" t="n">
        <v>2.377</v>
      </c>
      <c r="EA1589" s="29" t="n">
        <v>2.384</v>
      </c>
      <c r="EB1589" s="29" t="n">
        <v>2.391</v>
      </c>
      <c r="EC1589" s="29" t="n">
        <v>2.398</v>
      </c>
      <c r="ED1589" s="29" t="n">
        <v>2.406</v>
      </c>
      <c r="EE1589" s="29" t="n">
        <v>2.432</v>
      </c>
      <c r="EF1589" s="29" t="n">
        <v>2.558</v>
      </c>
      <c r="EG1589" s="29" t="n">
        <v>2.689</v>
      </c>
      <c r="EH1589" s="29" t="n">
        <v>2.745</v>
      </c>
      <c r="EI1589" s="29" t="n">
        <v>2.659</v>
      </c>
      <c r="EJ1589" s="29" t="n">
        <v>2.561</v>
      </c>
      <c r="EK1589" s="29" t="n">
        <v>2.463</v>
      </c>
      <c r="EL1589" s="29" t="n">
        <v>2.427</v>
      </c>
      <c r="EM1589" s="29" t="n">
        <v>2.434</v>
      </c>
      <c r="EN1589" s="29" t="n">
        <v>2.441</v>
      </c>
      <c r="EO1589" s="29" t="n">
        <v>2.448</v>
      </c>
      <c r="EP1589" s="29" t="n">
        <v>2.456</v>
      </c>
      <c r="EQ1589" s="29" t="n">
        <v>2.482</v>
      </c>
      <c r="ER1589" s="29" t="n">
        <v>2.608</v>
      </c>
      <c r="ES1589" s="29" t="n">
        <v>2.739</v>
      </c>
      <c r="ET1589" s="29" t="n">
        <v>2.805</v>
      </c>
      <c r="EU1589" s="29" t="n">
        <v>2.719</v>
      </c>
      <c r="EV1589" s="29" t="n">
        <v>2.621</v>
      </c>
      <c r="EW1589" s="29" t="n">
        <v>2.523</v>
      </c>
      <c r="EX1589" s="29" t="n">
        <v>2.487</v>
      </c>
      <c r="EY1589" s="29" t="n">
        <v>2.494</v>
      </c>
      <c r="EZ1589" s="29" t="n">
        <v>2.501</v>
      </c>
      <c r="FA1589" s="29" t="n">
        <v>2.508</v>
      </c>
      <c r="FB1589" s="29" t="n">
        <v>2.516</v>
      </c>
      <c r="FC1589" s="29" t="n">
        <v>2.542</v>
      </c>
      <c r="FD1589" s="29" t="n">
        <v>2.668</v>
      </c>
      <c r="FE1589" s="29" t="n">
        <v>2.799</v>
      </c>
      <c r="FF1589" s="29" t="n">
        <v>2.87</v>
      </c>
      <c r="FG1589" s="29" t="n">
        <v>2.784</v>
      </c>
      <c r="FH1589" s="29" t="n">
        <v>2.686</v>
      </c>
      <c r="FI1589" s="29" t="n">
        <v>2.588</v>
      </c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29"/>
      <c r="GF1589" s="29"/>
      <c r="GG1589" s="29"/>
      <c r="GH1589" s="29"/>
      <c r="GI1589" s="29"/>
      <c r="GJ1589" s="29"/>
      <c r="GK1589" s="29"/>
      <c r="GL1589" s="29"/>
      <c r="GM1589" s="29"/>
      <c r="GN1589" s="29"/>
      <c r="GO1589" s="29"/>
      <c r="GP1589" s="29"/>
      <c r="GQ1589" s="29"/>
      <c r="GR1589" s="0"/>
      <c r="GS1589" s="0"/>
      <c r="GT1589" s="0"/>
      <c r="GU1589" s="0"/>
      <c r="GV1589" s="0"/>
      <c r="GW1589" s="0"/>
      <c r="GX1589" s="0"/>
      <c r="GY1589" s="0"/>
      <c r="GZ1589" s="0"/>
      <c r="HA1589" s="0"/>
      <c r="HB1589" s="0"/>
      <c r="HC1589" s="0"/>
      <c r="HD1589" s="0"/>
      <c r="HE1589" s="0"/>
      <c r="HF1589" s="0"/>
      <c r="HG1589" s="0"/>
      <c r="HH1589" s="0"/>
      <c r="HI1589" s="0"/>
      <c r="HJ1589" s="0"/>
      <c r="HK1589" s="0"/>
      <c r="HL1589" s="0"/>
      <c r="HM1589" s="0"/>
      <c r="HN1589" s="0"/>
      <c r="HO1589" s="0"/>
      <c r="HP1589" s="0"/>
      <c r="HQ1589" s="0"/>
      <c r="HR1589" s="0"/>
      <c r="HS1589" s="0"/>
      <c r="HT1589" s="0"/>
      <c r="HU1589" s="0"/>
      <c r="HV1589" s="0"/>
      <c r="HW1589" s="0"/>
      <c r="HX1589" s="0"/>
      <c r="HY1589" s="0"/>
      <c r="HZ1589" s="0"/>
      <c r="IA1589" s="0"/>
      <c r="IB1589" s="0"/>
      <c r="IC1589" s="0"/>
      <c r="ID1589" s="0"/>
      <c r="IE1589" s="0"/>
      <c r="IF1589" s="0"/>
      <c r="IG1589" s="0"/>
      <c r="IH1589" s="0"/>
      <c r="II1589" s="0"/>
      <c r="IJ1589" s="0"/>
      <c r="IK1589" s="0"/>
      <c r="IL1589" s="0"/>
      <c r="IM1589" s="0"/>
      <c r="IN1589" s="0"/>
      <c r="IO1589" s="0"/>
      <c r="IP1589" s="0"/>
      <c r="IQ1589" s="0"/>
      <c r="IR1589" s="0"/>
      <c r="IS1589" s="0"/>
      <c r="IT1589" s="0"/>
      <c r="IU1589" s="0"/>
      <c r="IV1589" s="0"/>
      <c r="IW1589" s="0"/>
    </row>
    <row r="1590" customFormat="false" ht="12.75" hidden="true" customHeight="false" outlineLevel="0" collapsed="false">
      <c r="A1590" s="0" t="n">
        <f aca="false">WEEKDAY(C1590,2)</f>
        <v>2</v>
      </c>
      <c r="B1590" s="0" t="n">
        <f aca="false">MONTH(C1590)</f>
        <v>4</v>
      </c>
      <c r="C1590" s="23" t="n">
        <v>36277</v>
      </c>
      <c r="D1590" s="0" t="n">
        <f aca="false">MONTH(R1590)</f>
        <v>4</v>
      </c>
      <c r="E1590" s="0" t="n">
        <f aca="false">YEAR(R1590)</f>
        <v>1999</v>
      </c>
      <c r="F1590" s="35" t="n">
        <f aca="false">L1590-K1590</f>
        <v>0.235633333333333</v>
      </c>
      <c r="G1590" s="24" t="n">
        <f aca="false">N1590-M1590</f>
        <v>0.0293333333333337</v>
      </c>
      <c r="H1590" s="24" t="n">
        <f aca="false">O1590-N1590</f>
        <v>0.03925</v>
      </c>
      <c r="I1590" s="24" t="n">
        <f aca="false">O1590-M1590</f>
        <v>0.0685833333333337</v>
      </c>
      <c r="J1590" s="25" t="n">
        <f aca="false">VLOOKUP(C1590,'Nymex hist.'!A:B,2,0)</f>
        <v>2.331</v>
      </c>
      <c r="K1590" s="34" t="n">
        <f aca="false">AVERAGE(CO1590:CU1590)</f>
        <v>2.35716666666667</v>
      </c>
      <c r="L1590" s="34" t="n">
        <f aca="false">AVERAGE(CV1590:CZ1590)</f>
        <v>2.5928</v>
      </c>
      <c r="M1590" s="27" t="n">
        <f aca="false">SUMIF($S$3:$FQ$3,$E1590+1,$S1590:$FQ1590)/COUNTIF($S$3:$FQ$3,$E1590+1)</f>
        <v>2.42025</v>
      </c>
      <c r="N1590" s="27" t="n">
        <f aca="false">SUMIF($S$3:$FQ$3,$E1590+2,$S1590:$FQ1590)/COUNTIF($S$3:$FQ$3,$E1590+2)</f>
        <v>2.44958333333333</v>
      </c>
      <c r="O1590" s="27" t="n">
        <f aca="false">SUMIF($S$3:$FQ$3,$E1590+3,$S1590:$FQ1590)/COUNTIF($S$3:$FQ$3,$E1590+3)</f>
        <v>2.48883333333333</v>
      </c>
      <c r="P1590" s="27" t="n">
        <f aca="false">SUMIF($S$3:$FQ$3,$E1590+4,$S1590:$FQ1590)/COUNTIF($S$3:$FQ$3,$E1590+4)</f>
        <v>2.53883333333333</v>
      </c>
      <c r="Q1590" s="27" t="n">
        <f aca="false">SUMIF($S$3:$FQ$3,$E1590+5,$S1590:$FQ1590)/COUNTIF($S$3:$FQ$3,$E1590+5)</f>
        <v>2.59883333333333</v>
      </c>
      <c r="R1590" s="28" t="n">
        <v>36277</v>
      </c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30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 t="n">
        <v>2.331</v>
      </c>
      <c r="CQ1590" s="29" t="n">
        <v>2.337</v>
      </c>
      <c r="CR1590" s="29" t="n">
        <v>2.355</v>
      </c>
      <c r="CS1590" s="29" t="n">
        <v>2.365</v>
      </c>
      <c r="CT1590" s="29" t="n">
        <v>2.367</v>
      </c>
      <c r="CU1590" s="29" t="n">
        <v>2.388</v>
      </c>
      <c r="CV1590" s="29" t="n">
        <v>2.518</v>
      </c>
      <c r="CW1590" s="29" t="n">
        <v>2.665</v>
      </c>
      <c r="CX1590" s="29" t="n">
        <v>2.715</v>
      </c>
      <c r="CY1590" s="29" t="n">
        <v>2.598</v>
      </c>
      <c r="CZ1590" s="29" t="n">
        <v>2.468</v>
      </c>
      <c r="DA1590" s="29" t="n">
        <v>2.326</v>
      </c>
      <c r="DB1590" s="29" t="n">
        <v>2.288</v>
      </c>
      <c r="DC1590" s="29" t="n">
        <v>2.298</v>
      </c>
      <c r="DD1590" s="29" t="n">
        <v>2.303</v>
      </c>
      <c r="DE1590" s="29" t="n">
        <v>2.308</v>
      </c>
      <c r="DF1590" s="29" t="n">
        <v>2.314</v>
      </c>
      <c r="DG1590" s="29" t="n">
        <v>2.338</v>
      </c>
      <c r="DH1590" s="29" t="n">
        <v>2.473</v>
      </c>
      <c r="DI1590" s="29" t="n">
        <v>2.614</v>
      </c>
      <c r="DJ1590" s="29" t="n">
        <v>2.663</v>
      </c>
      <c r="DK1590" s="29" t="n">
        <v>2.573</v>
      </c>
      <c r="DL1590" s="29" t="n">
        <v>2.474</v>
      </c>
      <c r="DM1590" s="29" t="n">
        <v>2.367</v>
      </c>
      <c r="DN1590" s="29" t="n">
        <v>2.34</v>
      </c>
      <c r="DO1590" s="29" t="n">
        <v>2.344</v>
      </c>
      <c r="DP1590" s="29" t="n">
        <v>2.351</v>
      </c>
      <c r="DQ1590" s="29" t="n">
        <v>2.358</v>
      </c>
      <c r="DR1590" s="29" t="n">
        <v>2.366</v>
      </c>
      <c r="DS1590" s="29" t="n">
        <v>2.392</v>
      </c>
      <c r="DT1590" s="29" t="n">
        <v>2.518</v>
      </c>
      <c r="DU1590" s="29" t="n">
        <v>2.649</v>
      </c>
      <c r="DV1590" s="29" t="n">
        <v>2.695</v>
      </c>
      <c r="DW1590" s="29" t="n">
        <v>2.609</v>
      </c>
      <c r="DX1590" s="29" t="n">
        <v>2.511</v>
      </c>
      <c r="DY1590" s="29" t="n">
        <v>2.413</v>
      </c>
      <c r="DZ1590" s="29" t="n">
        <v>2.38</v>
      </c>
      <c r="EA1590" s="29" t="n">
        <v>2.384</v>
      </c>
      <c r="EB1590" s="29" t="n">
        <v>2.391</v>
      </c>
      <c r="EC1590" s="29" t="n">
        <v>2.398</v>
      </c>
      <c r="ED1590" s="29" t="n">
        <v>2.406</v>
      </c>
      <c r="EE1590" s="29" t="n">
        <v>2.432</v>
      </c>
      <c r="EF1590" s="29" t="n">
        <v>2.558</v>
      </c>
      <c r="EG1590" s="29" t="n">
        <v>2.689</v>
      </c>
      <c r="EH1590" s="29" t="n">
        <v>2.745</v>
      </c>
      <c r="EI1590" s="29" t="n">
        <v>2.659</v>
      </c>
      <c r="EJ1590" s="29" t="n">
        <v>2.561</v>
      </c>
      <c r="EK1590" s="29" t="n">
        <v>2.463</v>
      </c>
      <c r="EL1590" s="29" t="n">
        <v>2.43</v>
      </c>
      <c r="EM1590" s="29" t="n">
        <v>2.434</v>
      </c>
      <c r="EN1590" s="29" t="n">
        <v>2.441</v>
      </c>
      <c r="EO1590" s="29" t="n">
        <v>2.448</v>
      </c>
      <c r="EP1590" s="29" t="n">
        <v>2.456</v>
      </c>
      <c r="EQ1590" s="29" t="n">
        <v>2.482</v>
      </c>
      <c r="ER1590" s="29" t="n">
        <v>2.608</v>
      </c>
      <c r="ES1590" s="29" t="n">
        <v>2.739</v>
      </c>
      <c r="ET1590" s="29" t="n">
        <v>2.805</v>
      </c>
      <c r="EU1590" s="29" t="n">
        <v>2.719</v>
      </c>
      <c r="EV1590" s="29" t="n">
        <v>2.621</v>
      </c>
      <c r="EW1590" s="29" t="n">
        <v>2.523</v>
      </c>
      <c r="EX1590" s="29" t="n">
        <v>2.49</v>
      </c>
      <c r="EY1590" s="29" t="n">
        <v>2.494</v>
      </c>
      <c r="EZ1590" s="29" t="n">
        <v>2.501</v>
      </c>
      <c r="FA1590" s="29" t="n">
        <v>2.508</v>
      </c>
      <c r="FB1590" s="29" t="n">
        <v>2.516</v>
      </c>
      <c r="FC1590" s="29" t="n">
        <v>2.542</v>
      </c>
      <c r="FD1590" s="29" t="n">
        <v>2.668</v>
      </c>
      <c r="FE1590" s="29" t="n">
        <v>2.799</v>
      </c>
      <c r="FF1590" s="29" t="n">
        <v>2.87</v>
      </c>
      <c r="FG1590" s="29" t="n">
        <v>2.784</v>
      </c>
      <c r="FH1590" s="29" t="n">
        <v>2.686</v>
      </c>
      <c r="FI1590" s="29" t="n">
        <v>2.588</v>
      </c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  <c r="GR1590" s="0"/>
      <c r="GS1590" s="0"/>
      <c r="GT1590" s="0"/>
      <c r="GU1590" s="0"/>
      <c r="GV1590" s="0"/>
      <c r="GW1590" s="0"/>
      <c r="GX1590" s="0"/>
      <c r="GY1590" s="0"/>
      <c r="GZ1590" s="0"/>
      <c r="HA1590" s="0"/>
      <c r="HB1590" s="0"/>
      <c r="HC1590" s="0"/>
      <c r="HD1590" s="0"/>
      <c r="HE1590" s="0"/>
      <c r="HF1590" s="0"/>
      <c r="HG1590" s="0"/>
      <c r="HH1590" s="0"/>
      <c r="HI1590" s="0"/>
      <c r="HJ1590" s="0"/>
      <c r="HK1590" s="0"/>
      <c r="HL1590" s="0"/>
      <c r="HM1590" s="0"/>
      <c r="HN1590" s="0"/>
      <c r="HO1590" s="0"/>
      <c r="HP1590" s="0"/>
      <c r="HQ1590" s="0"/>
      <c r="HR1590" s="0"/>
      <c r="HS1590" s="0"/>
      <c r="HT1590" s="0"/>
      <c r="HU1590" s="0"/>
      <c r="HV1590" s="0"/>
      <c r="HW1590" s="0"/>
      <c r="HX1590" s="0"/>
      <c r="HY1590" s="0"/>
      <c r="HZ1590" s="0"/>
      <c r="IA1590" s="0"/>
      <c r="IB1590" s="0"/>
      <c r="IC1590" s="0"/>
      <c r="ID1590" s="0"/>
      <c r="IE1590" s="0"/>
      <c r="IF1590" s="0"/>
      <c r="IG1590" s="0"/>
      <c r="IH1590" s="0"/>
      <c r="II1590" s="0"/>
      <c r="IJ1590" s="0"/>
      <c r="IK1590" s="0"/>
      <c r="IL1590" s="0"/>
      <c r="IM1590" s="0"/>
      <c r="IN1590" s="0"/>
      <c r="IO1590" s="0"/>
      <c r="IP1590" s="0"/>
      <c r="IQ1590" s="0"/>
      <c r="IR1590" s="0"/>
      <c r="IS1590" s="0"/>
      <c r="IT1590" s="0"/>
      <c r="IU1590" s="0"/>
      <c r="IV1590" s="0"/>
      <c r="IW1590" s="0"/>
    </row>
    <row r="1591" customFormat="false" ht="12.75" hidden="true" customHeight="false" outlineLevel="0" collapsed="false">
      <c r="A1591" s="0" t="n">
        <f aca="false">WEEKDAY(C1591,2)</f>
        <v>3</v>
      </c>
      <c r="B1591" s="0" t="n">
        <f aca="false">MONTH(C1591)</f>
        <v>4</v>
      </c>
      <c r="C1591" s="23" t="n">
        <v>36278</v>
      </c>
      <c r="D1591" s="0" t="n">
        <f aca="false">MONTH(R1591)</f>
        <v>4</v>
      </c>
      <c r="E1591" s="0" t="n">
        <f aca="false">YEAR(R1591)</f>
        <v>1999</v>
      </c>
      <c r="F1591" s="35" t="n">
        <f aca="false">L1591-K1591</f>
        <v>0.235266666666667</v>
      </c>
      <c r="G1591" s="24" t="n">
        <f aca="false">N1591-M1591</f>
        <v>0.0313333333333334</v>
      </c>
      <c r="H1591" s="24" t="n">
        <f aca="false">O1591-N1591</f>
        <v>0.03925</v>
      </c>
      <c r="I1591" s="24" t="n">
        <f aca="false">O1591-M1591</f>
        <v>0.0705833333333334</v>
      </c>
      <c r="J1591" s="25" t="n">
        <f aca="false">VLOOKUP(C1591,'Nymex hist.'!A:B,2,0)</f>
        <v>2.348</v>
      </c>
      <c r="K1591" s="34" t="n">
        <f aca="false">AVERAGE(CO1591:CU1591)</f>
        <v>2.36533333333333</v>
      </c>
      <c r="L1591" s="34" t="n">
        <f aca="false">AVERAGE(CV1591:CZ1591)</f>
        <v>2.6006</v>
      </c>
      <c r="M1591" s="27" t="n">
        <f aca="false">SUMIF($S$3:$FQ$3,$E1591+1,$S1591:$FQ1591)/COUNTIF($S$3:$FQ$3,$E1591+1)</f>
        <v>2.42925</v>
      </c>
      <c r="N1591" s="27" t="n">
        <f aca="false">SUMIF($S$3:$FQ$3,$E1591+2,$S1591:$FQ1591)/COUNTIF($S$3:$FQ$3,$E1591+2)</f>
        <v>2.46058333333333</v>
      </c>
      <c r="O1591" s="27" t="n">
        <f aca="false">SUMIF($S$3:$FQ$3,$E1591+3,$S1591:$FQ1591)/COUNTIF($S$3:$FQ$3,$E1591+3)</f>
        <v>2.49983333333333</v>
      </c>
      <c r="P1591" s="27" t="n">
        <f aca="false">SUMIF($S$3:$FQ$3,$E1591+4,$S1591:$FQ1591)/COUNTIF($S$3:$FQ$3,$E1591+4)</f>
        <v>2.54983333333333</v>
      </c>
      <c r="Q1591" s="27" t="n">
        <f aca="false">SUMIF($S$3:$FQ$3,$E1591+5,$S1591:$FQ1591)/COUNTIF($S$3:$FQ$3,$E1591+5)</f>
        <v>2.60983333333333</v>
      </c>
      <c r="R1591" s="28" t="n">
        <v>36278</v>
      </c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30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 t="n">
        <v>2.348</v>
      </c>
      <c r="CQ1591" s="29" t="n">
        <v>2.341</v>
      </c>
      <c r="CR1591" s="29" t="n">
        <v>2.358</v>
      </c>
      <c r="CS1591" s="29" t="n">
        <v>2.372</v>
      </c>
      <c r="CT1591" s="29" t="n">
        <v>2.375</v>
      </c>
      <c r="CU1591" s="29" t="n">
        <v>2.398</v>
      </c>
      <c r="CV1591" s="29" t="n">
        <v>2.525</v>
      </c>
      <c r="CW1591" s="29" t="n">
        <v>2.673</v>
      </c>
      <c r="CX1591" s="29" t="n">
        <v>2.723</v>
      </c>
      <c r="CY1591" s="29" t="n">
        <v>2.606</v>
      </c>
      <c r="CZ1591" s="29" t="n">
        <v>2.476</v>
      </c>
      <c r="DA1591" s="29" t="n">
        <v>2.333</v>
      </c>
      <c r="DB1591" s="29" t="n">
        <v>2.295</v>
      </c>
      <c r="DC1591" s="29" t="n">
        <v>2.305</v>
      </c>
      <c r="DD1591" s="29" t="n">
        <v>2.31</v>
      </c>
      <c r="DE1591" s="29" t="n">
        <v>2.32</v>
      </c>
      <c r="DF1591" s="29" t="n">
        <v>2.325</v>
      </c>
      <c r="DG1591" s="29" t="n">
        <v>2.349</v>
      </c>
      <c r="DH1591" s="29" t="n">
        <v>2.484</v>
      </c>
      <c r="DI1591" s="29" t="n">
        <v>2.625</v>
      </c>
      <c r="DJ1591" s="29" t="n">
        <v>2.674</v>
      </c>
      <c r="DK1591" s="29" t="n">
        <v>2.584</v>
      </c>
      <c r="DL1591" s="29" t="n">
        <v>2.485</v>
      </c>
      <c r="DM1591" s="29" t="n">
        <v>2.378</v>
      </c>
      <c r="DN1591" s="29" t="n">
        <v>2.351</v>
      </c>
      <c r="DO1591" s="29" t="n">
        <v>2.355</v>
      </c>
      <c r="DP1591" s="29" t="n">
        <v>2.362</v>
      </c>
      <c r="DQ1591" s="29" t="n">
        <v>2.369</v>
      </c>
      <c r="DR1591" s="29" t="n">
        <v>2.377</v>
      </c>
      <c r="DS1591" s="29" t="n">
        <v>2.403</v>
      </c>
      <c r="DT1591" s="29" t="n">
        <v>2.529</v>
      </c>
      <c r="DU1591" s="29" t="n">
        <v>2.66</v>
      </c>
      <c r="DV1591" s="29" t="n">
        <v>2.706</v>
      </c>
      <c r="DW1591" s="29" t="n">
        <v>2.62</v>
      </c>
      <c r="DX1591" s="29" t="n">
        <v>2.522</v>
      </c>
      <c r="DY1591" s="29" t="n">
        <v>2.424</v>
      </c>
      <c r="DZ1591" s="29" t="n">
        <v>2.391</v>
      </c>
      <c r="EA1591" s="29" t="n">
        <v>2.395</v>
      </c>
      <c r="EB1591" s="29" t="n">
        <v>2.402</v>
      </c>
      <c r="EC1591" s="29" t="n">
        <v>2.409</v>
      </c>
      <c r="ED1591" s="29" t="n">
        <v>2.417</v>
      </c>
      <c r="EE1591" s="29" t="n">
        <v>2.443</v>
      </c>
      <c r="EF1591" s="29" t="n">
        <v>2.569</v>
      </c>
      <c r="EG1591" s="29" t="n">
        <v>2.7</v>
      </c>
      <c r="EH1591" s="29" t="n">
        <v>2.756</v>
      </c>
      <c r="EI1591" s="29" t="n">
        <v>2.67</v>
      </c>
      <c r="EJ1591" s="29" t="n">
        <v>2.572</v>
      </c>
      <c r="EK1591" s="29" t="n">
        <v>2.474</v>
      </c>
      <c r="EL1591" s="29" t="n">
        <v>2.441</v>
      </c>
      <c r="EM1591" s="29" t="n">
        <v>2.445</v>
      </c>
      <c r="EN1591" s="29" t="n">
        <v>2.452</v>
      </c>
      <c r="EO1591" s="29" t="n">
        <v>2.459</v>
      </c>
      <c r="EP1591" s="29" t="n">
        <v>2.467</v>
      </c>
      <c r="EQ1591" s="29" t="n">
        <v>2.493</v>
      </c>
      <c r="ER1591" s="29" t="n">
        <v>2.619</v>
      </c>
      <c r="ES1591" s="29" t="n">
        <v>2.75</v>
      </c>
      <c r="ET1591" s="29" t="n">
        <v>2.816</v>
      </c>
      <c r="EU1591" s="29" t="n">
        <v>2.73</v>
      </c>
      <c r="EV1591" s="29" t="n">
        <v>2.632</v>
      </c>
      <c r="EW1591" s="29" t="n">
        <v>2.534</v>
      </c>
      <c r="EX1591" s="29" t="n">
        <v>2.501</v>
      </c>
      <c r="EY1591" s="29" t="n">
        <v>2.505</v>
      </c>
      <c r="EZ1591" s="29" t="n">
        <v>2.512</v>
      </c>
      <c r="FA1591" s="29" t="n">
        <v>2.519</v>
      </c>
      <c r="FB1591" s="29" t="n">
        <v>2.527</v>
      </c>
      <c r="FC1591" s="29" t="n">
        <v>2.553</v>
      </c>
      <c r="FD1591" s="29" t="n">
        <v>2.679</v>
      </c>
      <c r="FE1591" s="29" t="n">
        <v>2.81</v>
      </c>
      <c r="FF1591" s="29" t="n">
        <v>2.881</v>
      </c>
      <c r="FG1591" s="29" t="n">
        <v>2.795</v>
      </c>
      <c r="FH1591" s="29" t="n">
        <v>2.697</v>
      </c>
      <c r="FI1591" s="29" t="n">
        <v>2.599</v>
      </c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29"/>
      <c r="GF1591" s="29"/>
      <c r="GG1591" s="29"/>
      <c r="GH1591" s="29"/>
      <c r="GI1591" s="29"/>
      <c r="GJ1591" s="29"/>
      <c r="GK1591" s="29"/>
      <c r="GL1591" s="29"/>
      <c r="GM1591" s="29"/>
      <c r="GN1591" s="29"/>
      <c r="GO1591" s="29"/>
      <c r="GP1591" s="29"/>
      <c r="GQ1591" s="29"/>
      <c r="GR1591" s="0"/>
      <c r="GS1591" s="0"/>
      <c r="GT1591" s="0"/>
      <c r="GU1591" s="0"/>
      <c r="GV1591" s="0"/>
      <c r="GW1591" s="0"/>
      <c r="GX1591" s="0"/>
      <c r="GY1591" s="0"/>
      <c r="GZ1591" s="0"/>
      <c r="HA1591" s="0"/>
      <c r="HB1591" s="0"/>
      <c r="HC1591" s="0"/>
      <c r="HD1591" s="0"/>
      <c r="HE1591" s="0"/>
      <c r="HF1591" s="0"/>
      <c r="HG1591" s="0"/>
      <c r="HH1591" s="0"/>
      <c r="HI1591" s="0"/>
      <c r="HJ1591" s="0"/>
      <c r="HK1591" s="0"/>
      <c r="HL1591" s="0"/>
      <c r="HM1591" s="0"/>
      <c r="HN1591" s="0"/>
      <c r="HO1591" s="0"/>
      <c r="HP1591" s="0"/>
      <c r="HQ1591" s="0"/>
      <c r="HR1591" s="0"/>
      <c r="HS1591" s="0"/>
      <c r="HT1591" s="0"/>
      <c r="HU1591" s="0"/>
      <c r="HV1591" s="0"/>
      <c r="HW1591" s="0"/>
      <c r="HX1591" s="0"/>
      <c r="HY1591" s="0"/>
      <c r="HZ1591" s="0"/>
      <c r="IA1591" s="0"/>
      <c r="IB1591" s="0"/>
      <c r="IC1591" s="0"/>
      <c r="ID1591" s="0"/>
      <c r="IE1591" s="0"/>
      <c r="IF1591" s="0"/>
      <c r="IG1591" s="0"/>
      <c r="IH1591" s="0"/>
      <c r="II1591" s="0"/>
      <c r="IJ1591" s="0"/>
      <c r="IK1591" s="0"/>
      <c r="IL1591" s="0"/>
      <c r="IM1591" s="0"/>
      <c r="IN1591" s="0"/>
      <c r="IO1591" s="0"/>
      <c r="IP1591" s="0"/>
      <c r="IQ1591" s="0"/>
      <c r="IR1591" s="0"/>
      <c r="IS1591" s="0"/>
      <c r="IT1591" s="0"/>
      <c r="IU1591" s="0"/>
      <c r="IV1591" s="0"/>
      <c r="IW1591" s="0"/>
    </row>
    <row r="1592" customFormat="false" ht="12.75" hidden="false" customHeight="false" outlineLevel="0" collapsed="false">
      <c r="A1592" s="1" t="n">
        <f aca="false">WEEKDAY(C1592,2)</f>
        <v>4</v>
      </c>
      <c r="B1592" s="1" t="n">
        <f aca="false">MONTH(C1592)</f>
        <v>4</v>
      </c>
      <c r="C1592" s="23" t="n">
        <v>36279</v>
      </c>
      <c r="D1592" s="0" t="n">
        <f aca="false">MONTH(R1592)</f>
        <v>4</v>
      </c>
      <c r="E1592" s="0" t="n">
        <f aca="false">YEAR(R1592)</f>
        <v>1999</v>
      </c>
      <c r="F1592" s="3" t="n">
        <f aca="false">L1592-K1592</f>
        <v>0.2265</v>
      </c>
      <c r="G1592" s="3" t="n">
        <f aca="false">N1592-M1592</f>
        <v>0.0223333333333335</v>
      </c>
      <c r="H1592" s="3" t="n">
        <f aca="false">O1592-N1592</f>
        <v>0.0363333333333333</v>
      </c>
      <c r="I1592" s="3" t="n">
        <f aca="false">O1592-M1592</f>
        <v>0.0586666666666669</v>
      </c>
      <c r="J1592" s="4" t="n">
        <f aca="false">VLOOKUP(C1592,'Nymex hist.'!A:B,2,0)</f>
        <v>2.339</v>
      </c>
      <c r="K1592" s="4" t="n">
        <f aca="false">AVERAGE(CO1592:CU1592)</f>
        <v>2.3615</v>
      </c>
      <c r="L1592" s="4" t="n">
        <f aca="false">AVERAGE(CV1592:CZ1592)</f>
        <v>2.588</v>
      </c>
      <c r="M1592" s="4" t="n">
        <f aca="false">SUMIF($S$3:$FQ$3,$E1592+1,$S1592:$FQ1592)/COUNTIF($S$3:$FQ$3,$E1592+1)</f>
        <v>2.41091666666667</v>
      </c>
      <c r="N1592" s="4" t="n">
        <f aca="false">SUMIF($S$3:$FQ$3,$E1592+2,$S1592:$FQ1592)/COUNTIF($S$3:$FQ$3,$E1592+2)</f>
        <v>2.43325</v>
      </c>
      <c r="O1592" s="4" t="n">
        <f aca="false">SUMIF($S$3:$FQ$3,$E1592+3,$S1592:$FQ1592)/COUNTIF($S$3:$FQ$3,$E1592+3)</f>
        <v>2.46958333333333</v>
      </c>
      <c r="P1592" s="4" t="n">
        <f aca="false">SUMIF($S$3:$FQ$3,$E1592+4,$S1592:$FQ1592)/COUNTIF($S$3:$FQ$3,$E1592+4)</f>
        <v>2.51958333333333</v>
      </c>
      <c r="Q1592" s="4" t="n">
        <f aca="false">SUMIF($S$3:$FQ$3,$E1592+5,$S1592:$FQ1592)/COUNTIF($S$3:$FQ$3,$E1592+5)</f>
        <v>2.57958333333333</v>
      </c>
      <c r="R1592" s="21" t="n">
        <v>36279</v>
      </c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7"/>
      <c r="AK1592" s="32"/>
      <c r="AL1592" s="32"/>
      <c r="AM1592" s="32"/>
      <c r="AN1592" s="32"/>
      <c r="AO1592" s="32"/>
      <c r="AP1592" s="32"/>
      <c r="AQ1592" s="32"/>
      <c r="AR1592" s="32"/>
      <c r="AS1592" s="32"/>
      <c r="AT1592" s="32"/>
      <c r="AU1592" s="32"/>
      <c r="AV1592" s="32"/>
      <c r="AW1592" s="32"/>
      <c r="AX1592" s="32"/>
      <c r="AY1592" s="32"/>
      <c r="AZ1592" s="32"/>
      <c r="BA1592" s="32"/>
      <c r="BB1592" s="32"/>
      <c r="BC1592" s="32"/>
      <c r="BD1592" s="32"/>
      <c r="BE1592" s="32"/>
      <c r="BF1592" s="32"/>
      <c r="BG1592" s="32"/>
      <c r="BH1592" s="32"/>
      <c r="BI1592" s="32"/>
      <c r="BJ1592" s="32"/>
      <c r="BK1592" s="32"/>
      <c r="BL1592" s="32"/>
      <c r="BM1592" s="32"/>
      <c r="BN1592" s="32"/>
      <c r="BO1592" s="32"/>
      <c r="BP1592" s="32"/>
      <c r="BQ1592" s="32"/>
      <c r="BR1592" s="32"/>
      <c r="BS1592" s="32"/>
      <c r="BT1592" s="32"/>
      <c r="BU1592" s="32"/>
      <c r="BV1592" s="32"/>
      <c r="BW1592" s="32"/>
      <c r="BX1592" s="32"/>
      <c r="BY1592" s="32"/>
      <c r="BZ1592" s="32"/>
      <c r="CA1592" s="32"/>
      <c r="CB1592" s="32"/>
      <c r="CC1592" s="32"/>
      <c r="CD1592" s="32"/>
      <c r="CE1592" s="32"/>
      <c r="CF1592" s="32"/>
      <c r="CG1592" s="32"/>
      <c r="CH1592" s="32"/>
      <c r="CI1592" s="32"/>
      <c r="CJ1592" s="32"/>
      <c r="CK1592" s="32"/>
      <c r="CL1592" s="32"/>
      <c r="CM1592" s="32"/>
      <c r="CN1592" s="32"/>
      <c r="CO1592" s="32"/>
      <c r="CP1592" s="32" t="n">
        <v>2.348</v>
      </c>
      <c r="CQ1592" s="32" t="n">
        <v>2.339</v>
      </c>
      <c r="CR1592" s="32" t="n">
        <v>2.352</v>
      </c>
      <c r="CS1592" s="32" t="n">
        <v>2.366</v>
      </c>
      <c r="CT1592" s="32" t="n">
        <v>2.37</v>
      </c>
      <c r="CU1592" s="32" t="n">
        <v>2.394</v>
      </c>
      <c r="CV1592" s="32" t="n">
        <v>2.517</v>
      </c>
      <c r="CW1592" s="32" t="n">
        <v>2.662</v>
      </c>
      <c r="CX1592" s="32" t="n">
        <v>2.709</v>
      </c>
      <c r="CY1592" s="32" t="n">
        <v>2.592</v>
      </c>
      <c r="CZ1592" s="32" t="n">
        <v>2.46</v>
      </c>
      <c r="DA1592" s="32" t="n">
        <v>2.315</v>
      </c>
      <c r="DB1592" s="32" t="n">
        <v>2.277</v>
      </c>
      <c r="DC1592" s="32" t="n">
        <v>2.285</v>
      </c>
      <c r="DD1592" s="32" t="n">
        <v>2.29</v>
      </c>
      <c r="DE1592" s="32" t="n">
        <v>2.3</v>
      </c>
      <c r="DF1592" s="32" t="n">
        <v>2.305</v>
      </c>
      <c r="DG1592" s="32" t="n">
        <v>2.329</v>
      </c>
      <c r="DH1592" s="32" t="n">
        <v>2.464</v>
      </c>
      <c r="DI1592" s="32" t="n">
        <v>2.605</v>
      </c>
      <c r="DJ1592" s="32" t="n">
        <v>2.654</v>
      </c>
      <c r="DK1592" s="32" t="n">
        <v>2.563</v>
      </c>
      <c r="DL1592" s="32" t="n">
        <v>2.459</v>
      </c>
      <c r="DM1592" s="32" t="n">
        <v>2.349</v>
      </c>
      <c r="DN1592" s="32" t="n">
        <v>2.322</v>
      </c>
      <c r="DO1592" s="32" t="n">
        <v>2.326</v>
      </c>
      <c r="DP1592" s="32" t="n">
        <v>2.333</v>
      </c>
      <c r="DQ1592" s="32" t="n">
        <v>2.34</v>
      </c>
      <c r="DR1592" s="32" t="n">
        <v>2.348</v>
      </c>
      <c r="DS1592" s="32" t="n">
        <v>2.374</v>
      </c>
      <c r="DT1592" s="32" t="n">
        <v>2.5</v>
      </c>
      <c r="DU1592" s="32" t="n">
        <v>2.631</v>
      </c>
      <c r="DV1592" s="32" t="n">
        <v>2.677</v>
      </c>
      <c r="DW1592" s="32" t="n">
        <v>2.591</v>
      </c>
      <c r="DX1592" s="32" t="n">
        <v>2.488</v>
      </c>
      <c r="DY1592" s="32" t="n">
        <v>2.385</v>
      </c>
      <c r="DZ1592" s="32" t="n">
        <v>2.362</v>
      </c>
      <c r="EA1592" s="32" t="n">
        <v>2.366</v>
      </c>
      <c r="EB1592" s="32" t="n">
        <v>2.373</v>
      </c>
      <c r="EC1592" s="32" t="n">
        <v>2.38</v>
      </c>
      <c r="ED1592" s="32" t="n">
        <v>2.388</v>
      </c>
      <c r="EE1592" s="32" t="n">
        <v>2.414</v>
      </c>
      <c r="EF1592" s="32" t="n">
        <v>2.54</v>
      </c>
      <c r="EG1592" s="32" t="n">
        <v>2.671</v>
      </c>
      <c r="EH1592" s="32" t="n">
        <v>2.727</v>
      </c>
      <c r="EI1592" s="32" t="n">
        <v>2.641</v>
      </c>
      <c r="EJ1592" s="32" t="n">
        <v>2.538</v>
      </c>
      <c r="EK1592" s="32" t="n">
        <v>2.435</v>
      </c>
      <c r="EL1592" s="32" t="n">
        <v>2.412</v>
      </c>
      <c r="EM1592" s="32" t="n">
        <v>2.416</v>
      </c>
      <c r="EN1592" s="32" t="n">
        <v>2.423</v>
      </c>
      <c r="EO1592" s="32" t="n">
        <v>2.43</v>
      </c>
      <c r="EP1592" s="32" t="n">
        <v>2.438</v>
      </c>
      <c r="EQ1592" s="32" t="n">
        <v>2.464</v>
      </c>
      <c r="ER1592" s="32" t="n">
        <v>2.59</v>
      </c>
      <c r="ES1592" s="32" t="n">
        <v>2.721</v>
      </c>
      <c r="ET1592" s="32" t="n">
        <v>2.787</v>
      </c>
      <c r="EU1592" s="32" t="n">
        <v>2.701</v>
      </c>
      <c r="EV1592" s="32" t="n">
        <v>2.598</v>
      </c>
      <c r="EW1592" s="32" t="n">
        <v>2.495</v>
      </c>
      <c r="EX1592" s="32" t="n">
        <v>2.472</v>
      </c>
      <c r="EY1592" s="32" t="n">
        <v>2.476</v>
      </c>
      <c r="EZ1592" s="32" t="n">
        <v>2.483</v>
      </c>
      <c r="FA1592" s="32" t="n">
        <v>2.49</v>
      </c>
      <c r="FB1592" s="32" t="n">
        <v>2.498</v>
      </c>
      <c r="FC1592" s="32" t="n">
        <v>2.524</v>
      </c>
      <c r="FD1592" s="32" t="n">
        <v>2.65</v>
      </c>
      <c r="FE1592" s="32" t="n">
        <v>2.781</v>
      </c>
      <c r="FF1592" s="32" t="n">
        <v>2.852</v>
      </c>
      <c r="FG1592" s="32" t="n">
        <v>2.766</v>
      </c>
      <c r="FH1592" s="32" t="n">
        <v>2.663</v>
      </c>
      <c r="FI1592" s="32" t="n">
        <v>2.56</v>
      </c>
      <c r="FJ1592" s="32"/>
      <c r="FK1592" s="32"/>
      <c r="FL1592" s="32"/>
      <c r="FM1592" s="32"/>
      <c r="FN1592" s="32"/>
      <c r="FO1592" s="32"/>
      <c r="FP1592" s="32"/>
      <c r="FQ1592" s="32"/>
      <c r="FR1592" s="32"/>
      <c r="FS1592" s="32"/>
      <c r="FT1592" s="32"/>
      <c r="FU1592" s="32"/>
      <c r="FV1592" s="32"/>
      <c r="FW1592" s="32"/>
      <c r="FX1592" s="32"/>
      <c r="FY1592" s="32"/>
      <c r="FZ1592" s="32"/>
      <c r="GA1592" s="32"/>
      <c r="GB1592" s="32"/>
      <c r="GC1592" s="32"/>
      <c r="GD1592" s="32"/>
      <c r="GE1592" s="32"/>
      <c r="GF1592" s="32"/>
      <c r="GG1592" s="32"/>
      <c r="GH1592" s="32"/>
      <c r="GI1592" s="32"/>
      <c r="GJ1592" s="32"/>
      <c r="GK1592" s="32"/>
      <c r="GL1592" s="32"/>
      <c r="GM1592" s="32"/>
      <c r="GN1592" s="32"/>
      <c r="GO1592" s="32"/>
      <c r="GP1592" s="32"/>
      <c r="GQ1592" s="32"/>
    </row>
    <row r="1593" customFormat="false" ht="12.75" hidden="true" customHeight="false" outlineLevel="0" collapsed="false">
      <c r="A1593" s="0" t="n">
        <f aca="false">WEEKDAY(C1593,2)</f>
        <v>5</v>
      </c>
      <c r="B1593" s="0" t="n">
        <f aca="false">MONTH(C1593)</f>
        <v>4</v>
      </c>
      <c r="C1593" s="23" t="n">
        <v>36280</v>
      </c>
      <c r="D1593" s="0" t="n">
        <f aca="false">MONTH(R1593)</f>
        <v>4</v>
      </c>
      <c r="E1593" s="0" t="n">
        <f aca="false">YEAR(R1593)</f>
        <v>1999</v>
      </c>
      <c r="F1593" s="35" t="n">
        <f aca="false">L1593-K1593</f>
        <v>0.241233333333333</v>
      </c>
      <c r="G1593" s="24" t="n">
        <f aca="false">N1593-M1593</f>
        <v>0.0366666666666666</v>
      </c>
      <c r="H1593" s="24" t="n">
        <f aca="false">O1593-N1593</f>
        <v>0.0363333333333333</v>
      </c>
      <c r="I1593" s="24" t="n">
        <f aca="false">O1593-M1593</f>
        <v>0.073</v>
      </c>
      <c r="J1593" s="25" t="n">
        <f aca="false">VLOOKUP(C1593,'Nymex hist.'!A:B,2,0)</f>
        <v>2.253</v>
      </c>
      <c r="K1593" s="34" t="n">
        <f aca="false">AVERAGE(CO1593:CU1593)</f>
        <v>2.29816666666667</v>
      </c>
      <c r="L1593" s="34" t="n">
        <f aca="false">AVERAGE(CV1593:CZ1593)</f>
        <v>2.5394</v>
      </c>
      <c r="M1593" s="27" t="n">
        <f aca="false">SUMIF($S$3:$FQ$3,$E1593+1,$S1593:$FQ1593)/COUNTIF($S$3:$FQ$3,$E1593+1)</f>
        <v>2.37858333333333</v>
      </c>
      <c r="N1593" s="27" t="n">
        <f aca="false">SUMIF($S$3:$FQ$3,$E1593+2,$S1593:$FQ1593)/COUNTIF($S$3:$FQ$3,$E1593+2)</f>
        <v>2.41525</v>
      </c>
      <c r="O1593" s="27" t="n">
        <f aca="false">SUMIF($S$3:$FQ$3,$E1593+3,$S1593:$FQ1593)/COUNTIF($S$3:$FQ$3,$E1593+3)</f>
        <v>2.45158333333333</v>
      </c>
      <c r="P1593" s="27" t="n">
        <f aca="false">SUMIF($S$3:$FQ$3,$E1593+4,$S1593:$FQ1593)/COUNTIF($S$3:$FQ$3,$E1593+4)</f>
        <v>2.50158333333333</v>
      </c>
      <c r="Q1593" s="27" t="n">
        <f aca="false">SUMIF($S$3:$FQ$3,$E1593+5,$S1593:$FQ1593)/COUNTIF($S$3:$FQ$3,$E1593+5)</f>
        <v>2.56158333333333</v>
      </c>
      <c r="R1593" s="28" t="n">
        <v>36280</v>
      </c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30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 t="n">
        <v>2.348</v>
      </c>
      <c r="CQ1593" s="29" t="n">
        <v>2.253</v>
      </c>
      <c r="CR1593" s="29" t="n">
        <v>2.269</v>
      </c>
      <c r="CS1593" s="29" t="n">
        <v>2.289</v>
      </c>
      <c r="CT1593" s="29" t="n">
        <v>2.3</v>
      </c>
      <c r="CU1593" s="29" t="n">
        <v>2.33</v>
      </c>
      <c r="CV1593" s="29" t="n">
        <v>2.46</v>
      </c>
      <c r="CW1593" s="29" t="n">
        <v>2.61</v>
      </c>
      <c r="CX1593" s="29" t="n">
        <v>2.66</v>
      </c>
      <c r="CY1593" s="29" t="n">
        <v>2.547</v>
      </c>
      <c r="CZ1593" s="29" t="n">
        <v>2.42</v>
      </c>
      <c r="DA1593" s="29" t="n">
        <v>2.281</v>
      </c>
      <c r="DB1593" s="29" t="n">
        <v>2.247</v>
      </c>
      <c r="DC1593" s="29" t="n">
        <v>2.253</v>
      </c>
      <c r="DD1593" s="29" t="n">
        <v>2.258</v>
      </c>
      <c r="DE1593" s="29" t="n">
        <v>2.27</v>
      </c>
      <c r="DF1593" s="29" t="n">
        <v>2.275</v>
      </c>
      <c r="DG1593" s="29" t="n">
        <v>2.301</v>
      </c>
      <c r="DH1593" s="29" t="n">
        <v>2.443</v>
      </c>
      <c r="DI1593" s="29" t="n">
        <v>2.588</v>
      </c>
      <c r="DJ1593" s="29" t="n">
        <v>2.636</v>
      </c>
      <c r="DK1593" s="29" t="n">
        <v>2.545</v>
      </c>
      <c r="DL1593" s="29" t="n">
        <v>2.441</v>
      </c>
      <c r="DM1593" s="29" t="n">
        <v>2.331</v>
      </c>
      <c r="DN1593" s="29" t="n">
        <v>2.304</v>
      </c>
      <c r="DO1593" s="29" t="n">
        <v>2.308</v>
      </c>
      <c r="DP1593" s="29" t="n">
        <v>2.315</v>
      </c>
      <c r="DQ1593" s="29" t="n">
        <v>2.322</v>
      </c>
      <c r="DR1593" s="29" t="n">
        <v>2.33</v>
      </c>
      <c r="DS1593" s="29" t="n">
        <v>2.356</v>
      </c>
      <c r="DT1593" s="29" t="n">
        <v>2.482</v>
      </c>
      <c r="DU1593" s="29" t="n">
        <v>2.613</v>
      </c>
      <c r="DV1593" s="29" t="n">
        <v>2.659</v>
      </c>
      <c r="DW1593" s="29" t="n">
        <v>2.573</v>
      </c>
      <c r="DX1593" s="29" t="n">
        <v>2.47</v>
      </c>
      <c r="DY1593" s="29" t="n">
        <v>2.367</v>
      </c>
      <c r="DZ1593" s="29" t="n">
        <v>2.344</v>
      </c>
      <c r="EA1593" s="29" t="n">
        <v>2.348</v>
      </c>
      <c r="EB1593" s="29" t="n">
        <v>2.355</v>
      </c>
      <c r="EC1593" s="29" t="n">
        <v>2.362</v>
      </c>
      <c r="ED1593" s="29" t="n">
        <v>2.37</v>
      </c>
      <c r="EE1593" s="29" t="n">
        <v>2.396</v>
      </c>
      <c r="EF1593" s="29" t="n">
        <v>2.522</v>
      </c>
      <c r="EG1593" s="29" t="n">
        <v>2.653</v>
      </c>
      <c r="EH1593" s="29" t="n">
        <v>2.709</v>
      </c>
      <c r="EI1593" s="29" t="n">
        <v>2.623</v>
      </c>
      <c r="EJ1593" s="29" t="n">
        <v>2.52</v>
      </c>
      <c r="EK1593" s="29" t="n">
        <v>2.417</v>
      </c>
      <c r="EL1593" s="29" t="n">
        <v>2.394</v>
      </c>
      <c r="EM1593" s="29" t="n">
        <v>2.398</v>
      </c>
      <c r="EN1593" s="29" t="n">
        <v>2.405</v>
      </c>
      <c r="EO1593" s="29" t="n">
        <v>2.412</v>
      </c>
      <c r="EP1593" s="29" t="n">
        <v>2.42</v>
      </c>
      <c r="EQ1593" s="29" t="n">
        <v>2.446</v>
      </c>
      <c r="ER1593" s="29" t="n">
        <v>2.572</v>
      </c>
      <c r="ES1593" s="29" t="n">
        <v>2.703</v>
      </c>
      <c r="ET1593" s="29" t="n">
        <v>2.769</v>
      </c>
      <c r="EU1593" s="29" t="n">
        <v>2.683</v>
      </c>
      <c r="EV1593" s="29" t="n">
        <v>2.58</v>
      </c>
      <c r="EW1593" s="29" t="n">
        <v>2.477</v>
      </c>
      <c r="EX1593" s="29" t="n">
        <v>2.454</v>
      </c>
      <c r="EY1593" s="29" t="n">
        <v>2.458</v>
      </c>
      <c r="EZ1593" s="29" t="n">
        <v>2.465</v>
      </c>
      <c r="FA1593" s="29" t="n">
        <v>2.472</v>
      </c>
      <c r="FB1593" s="29" t="n">
        <v>2.48</v>
      </c>
      <c r="FC1593" s="29" t="n">
        <v>2.506</v>
      </c>
      <c r="FD1593" s="29" t="n">
        <v>2.632</v>
      </c>
      <c r="FE1593" s="29" t="n">
        <v>2.763</v>
      </c>
      <c r="FF1593" s="29" t="n">
        <v>2.834</v>
      </c>
      <c r="FG1593" s="29" t="n">
        <v>2.748</v>
      </c>
      <c r="FH1593" s="29" t="n">
        <v>2.645</v>
      </c>
      <c r="FI1593" s="29" t="n">
        <v>2.542</v>
      </c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29"/>
      <c r="GF1593" s="29"/>
      <c r="GG1593" s="29"/>
      <c r="GH1593" s="29"/>
      <c r="GI1593" s="29"/>
      <c r="GJ1593" s="29"/>
      <c r="GK1593" s="29"/>
      <c r="GL1593" s="29"/>
      <c r="GM1593" s="29"/>
      <c r="GN1593" s="29"/>
      <c r="GO1593" s="29"/>
      <c r="GP1593" s="29"/>
      <c r="GQ1593" s="29"/>
      <c r="GR1593" s="0"/>
      <c r="GS1593" s="0"/>
      <c r="GT1593" s="0"/>
      <c r="GU1593" s="0"/>
      <c r="GV1593" s="0"/>
      <c r="GW1593" s="0"/>
      <c r="GX1593" s="0"/>
      <c r="GY1593" s="0"/>
      <c r="GZ1593" s="0"/>
      <c r="HA1593" s="0"/>
      <c r="HB1593" s="0"/>
      <c r="HC1593" s="0"/>
      <c r="HD1593" s="0"/>
      <c r="HE1593" s="0"/>
      <c r="HF1593" s="0"/>
      <c r="HG1593" s="0"/>
      <c r="HH1593" s="0"/>
      <c r="HI1593" s="0"/>
      <c r="HJ1593" s="0"/>
      <c r="HK1593" s="0"/>
      <c r="HL1593" s="0"/>
      <c r="HM1593" s="0"/>
      <c r="HN1593" s="0"/>
      <c r="HO1593" s="0"/>
      <c r="HP1593" s="0"/>
      <c r="HQ1593" s="0"/>
      <c r="HR1593" s="0"/>
      <c r="HS1593" s="0"/>
      <c r="HT1593" s="0"/>
      <c r="HU1593" s="0"/>
      <c r="HV1593" s="0"/>
      <c r="HW1593" s="0"/>
      <c r="HX1593" s="0"/>
      <c r="HY1593" s="0"/>
      <c r="HZ1593" s="0"/>
      <c r="IA1593" s="0"/>
      <c r="IB1593" s="0"/>
      <c r="IC1593" s="0"/>
      <c r="ID1593" s="0"/>
      <c r="IE1593" s="0"/>
      <c r="IF1593" s="0"/>
      <c r="IG1593" s="0"/>
      <c r="IH1593" s="0"/>
      <c r="II1593" s="0"/>
      <c r="IJ1593" s="0"/>
      <c r="IK1593" s="0"/>
      <c r="IL1593" s="0"/>
      <c r="IM1593" s="0"/>
      <c r="IN1593" s="0"/>
      <c r="IO1593" s="0"/>
      <c r="IP1593" s="0"/>
      <c r="IQ1593" s="0"/>
      <c r="IR1593" s="0"/>
      <c r="IS1593" s="0"/>
      <c r="IT1593" s="0"/>
      <c r="IU1593" s="0"/>
      <c r="IV1593" s="0"/>
      <c r="IW1593" s="0"/>
    </row>
    <row r="1594" customFormat="false" ht="12.75" hidden="true" customHeight="false" outlineLevel="0" collapsed="false">
      <c r="A1594" s="0" t="n">
        <f aca="false">WEEKDAY(C1594,2)</f>
        <v>1</v>
      </c>
      <c r="B1594" s="0" t="n">
        <f aca="false">MONTH(C1594)</f>
        <v>5</v>
      </c>
      <c r="C1594" s="23" t="n">
        <v>36283</v>
      </c>
      <c r="D1594" s="0" t="n">
        <f aca="false">MONTH(R1594)</f>
        <v>5</v>
      </c>
      <c r="E1594" s="0" t="n">
        <f aca="false">YEAR(R1594)</f>
        <v>1999</v>
      </c>
      <c r="F1594" s="35" t="n">
        <f aca="false">L1594-K1594</f>
        <v>0.2358</v>
      </c>
      <c r="G1594" s="24" t="n">
        <f aca="false">N1594-M1594</f>
        <v>0.0425833333333334</v>
      </c>
      <c r="H1594" s="24" t="n">
        <f aca="false">O1594-N1594</f>
        <v>0.0363333333333333</v>
      </c>
      <c r="I1594" s="24" t="n">
        <f aca="false">O1594-M1594</f>
        <v>0.0789166666666668</v>
      </c>
      <c r="J1594" s="25" t="n">
        <f aca="false">VLOOKUP(C1594,'Nymex hist.'!A:B,2,0)</f>
        <v>2.311</v>
      </c>
      <c r="K1594" s="34" t="n">
        <f aca="false">AVERAGE(CO1594:CU1594)</f>
        <v>2.3398</v>
      </c>
      <c r="L1594" s="34" t="n">
        <f aca="false">AVERAGE(CV1594:CZ1594)</f>
        <v>2.5756</v>
      </c>
      <c r="M1594" s="27" t="n">
        <f aca="false">SUMIF($S$3:$FQ$3,$E1594+1,$S1594:$FQ1594)/COUNTIF($S$3:$FQ$3,$E1594+1)</f>
        <v>2.41466666666667</v>
      </c>
      <c r="N1594" s="27" t="n">
        <f aca="false">SUMIF($S$3:$FQ$3,$E1594+2,$S1594:$FQ1594)/COUNTIF($S$3:$FQ$3,$E1594+2)</f>
        <v>2.45725</v>
      </c>
      <c r="O1594" s="27" t="n">
        <f aca="false">SUMIF($S$3:$FQ$3,$E1594+3,$S1594:$FQ1594)/COUNTIF($S$3:$FQ$3,$E1594+3)</f>
        <v>2.49358333333333</v>
      </c>
      <c r="P1594" s="27" t="n">
        <f aca="false">SUMIF($S$3:$FQ$3,$E1594+4,$S1594:$FQ1594)/COUNTIF($S$3:$FQ$3,$E1594+4)</f>
        <v>2.54358333333333</v>
      </c>
      <c r="Q1594" s="27" t="n">
        <f aca="false">SUMIF($S$3:$FQ$3,$E1594+5,$S1594:$FQ1594)/COUNTIF($S$3:$FQ$3,$E1594+5)</f>
        <v>2.60358333333333</v>
      </c>
      <c r="R1594" s="28" t="n">
        <v>36283</v>
      </c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30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 t="n">
        <v>2.311</v>
      </c>
      <c r="CR1594" s="29" t="n">
        <v>2.325</v>
      </c>
      <c r="CS1594" s="29" t="n">
        <v>2.34</v>
      </c>
      <c r="CT1594" s="29" t="n">
        <v>2.348</v>
      </c>
      <c r="CU1594" s="29" t="n">
        <v>2.375</v>
      </c>
      <c r="CV1594" s="29" t="n">
        <v>2.5</v>
      </c>
      <c r="CW1594" s="29" t="n">
        <v>2.646</v>
      </c>
      <c r="CX1594" s="29" t="n">
        <v>2.695</v>
      </c>
      <c r="CY1594" s="29" t="n">
        <v>2.582</v>
      </c>
      <c r="CZ1594" s="29" t="n">
        <v>2.455</v>
      </c>
      <c r="DA1594" s="29" t="n">
        <v>2.316</v>
      </c>
      <c r="DB1594" s="29" t="n">
        <v>2.281</v>
      </c>
      <c r="DC1594" s="29" t="n">
        <v>2.287</v>
      </c>
      <c r="DD1594" s="29" t="n">
        <v>2.292</v>
      </c>
      <c r="DE1594" s="29" t="n">
        <v>2.307</v>
      </c>
      <c r="DF1594" s="29" t="n">
        <v>2.312</v>
      </c>
      <c r="DG1594" s="29" t="n">
        <v>2.338</v>
      </c>
      <c r="DH1594" s="29" t="n">
        <v>2.482</v>
      </c>
      <c r="DI1594" s="29" t="n">
        <v>2.629</v>
      </c>
      <c r="DJ1594" s="29" t="n">
        <v>2.678</v>
      </c>
      <c r="DK1594" s="29" t="n">
        <v>2.587</v>
      </c>
      <c r="DL1594" s="29" t="n">
        <v>2.483</v>
      </c>
      <c r="DM1594" s="29" t="n">
        <v>2.373</v>
      </c>
      <c r="DN1594" s="29" t="n">
        <v>2.346</v>
      </c>
      <c r="DO1594" s="29" t="n">
        <v>2.35</v>
      </c>
      <c r="DP1594" s="29" t="n">
        <v>2.357</v>
      </c>
      <c r="DQ1594" s="29" t="n">
        <v>2.364</v>
      </c>
      <c r="DR1594" s="29" t="n">
        <v>2.372</v>
      </c>
      <c r="DS1594" s="29" t="n">
        <v>2.398</v>
      </c>
      <c r="DT1594" s="29" t="n">
        <v>2.524</v>
      </c>
      <c r="DU1594" s="29" t="n">
        <v>2.655</v>
      </c>
      <c r="DV1594" s="29" t="n">
        <v>2.701</v>
      </c>
      <c r="DW1594" s="29" t="n">
        <v>2.615</v>
      </c>
      <c r="DX1594" s="29" t="n">
        <v>2.512</v>
      </c>
      <c r="DY1594" s="29" t="n">
        <v>2.409</v>
      </c>
      <c r="DZ1594" s="29" t="n">
        <v>2.386</v>
      </c>
      <c r="EA1594" s="29" t="n">
        <v>2.39</v>
      </c>
      <c r="EB1594" s="29" t="n">
        <v>2.397</v>
      </c>
      <c r="EC1594" s="29" t="n">
        <v>2.404</v>
      </c>
      <c r="ED1594" s="29" t="n">
        <v>2.412</v>
      </c>
      <c r="EE1594" s="29" t="n">
        <v>2.438</v>
      </c>
      <c r="EF1594" s="29" t="n">
        <v>2.564</v>
      </c>
      <c r="EG1594" s="29" t="n">
        <v>2.695</v>
      </c>
      <c r="EH1594" s="29" t="n">
        <v>2.751</v>
      </c>
      <c r="EI1594" s="29" t="n">
        <v>2.665</v>
      </c>
      <c r="EJ1594" s="29" t="n">
        <v>2.562</v>
      </c>
      <c r="EK1594" s="29" t="n">
        <v>2.459</v>
      </c>
      <c r="EL1594" s="29" t="n">
        <v>2.436</v>
      </c>
      <c r="EM1594" s="29" t="n">
        <v>2.44</v>
      </c>
      <c r="EN1594" s="29" t="n">
        <v>2.447</v>
      </c>
      <c r="EO1594" s="29" t="n">
        <v>2.454</v>
      </c>
      <c r="EP1594" s="29" t="n">
        <v>2.462</v>
      </c>
      <c r="EQ1594" s="29" t="n">
        <v>2.488</v>
      </c>
      <c r="ER1594" s="29" t="n">
        <v>2.614</v>
      </c>
      <c r="ES1594" s="29" t="n">
        <v>2.745</v>
      </c>
      <c r="ET1594" s="29" t="n">
        <v>2.811</v>
      </c>
      <c r="EU1594" s="29" t="n">
        <v>2.725</v>
      </c>
      <c r="EV1594" s="29" t="n">
        <v>2.622</v>
      </c>
      <c r="EW1594" s="29" t="n">
        <v>2.519</v>
      </c>
      <c r="EX1594" s="29" t="n">
        <v>2.496</v>
      </c>
      <c r="EY1594" s="29" t="n">
        <v>2.5</v>
      </c>
      <c r="EZ1594" s="29" t="n">
        <v>2.507</v>
      </c>
      <c r="FA1594" s="29" t="n">
        <v>2.514</v>
      </c>
      <c r="FB1594" s="29" t="n">
        <v>2.522</v>
      </c>
      <c r="FC1594" s="29" t="n">
        <v>2.548</v>
      </c>
      <c r="FD1594" s="29" t="n">
        <v>2.674</v>
      </c>
      <c r="FE1594" s="29" t="n">
        <v>2.805</v>
      </c>
      <c r="FF1594" s="29" t="n">
        <v>2.876</v>
      </c>
      <c r="FG1594" s="29" t="n">
        <v>2.79</v>
      </c>
      <c r="FH1594" s="29" t="n">
        <v>2.687</v>
      </c>
      <c r="FI1594" s="29" t="n">
        <v>2.584</v>
      </c>
      <c r="FJ1594" s="29" t="n">
        <v>2.561</v>
      </c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29"/>
      <c r="GF1594" s="29"/>
      <c r="GG1594" s="29"/>
      <c r="GH1594" s="29"/>
      <c r="GI1594" s="29"/>
      <c r="GJ1594" s="29"/>
      <c r="GK1594" s="29"/>
      <c r="GL1594" s="29"/>
      <c r="GM1594" s="29"/>
      <c r="GN1594" s="29"/>
      <c r="GO1594" s="29"/>
      <c r="GP1594" s="29"/>
      <c r="GQ1594" s="29"/>
      <c r="GR1594" s="0"/>
      <c r="GS1594" s="0"/>
      <c r="GT1594" s="0"/>
      <c r="GU1594" s="0"/>
      <c r="GV1594" s="0"/>
      <c r="GW1594" s="0"/>
      <c r="GX1594" s="0"/>
      <c r="GY1594" s="0"/>
      <c r="GZ1594" s="0"/>
      <c r="HA1594" s="0"/>
      <c r="HB1594" s="0"/>
      <c r="HC1594" s="0"/>
      <c r="HD1594" s="0"/>
      <c r="HE1594" s="0"/>
      <c r="HF1594" s="0"/>
      <c r="HG1594" s="0"/>
      <c r="HH1594" s="0"/>
      <c r="HI1594" s="0"/>
      <c r="HJ1594" s="0"/>
      <c r="HK1594" s="0"/>
      <c r="HL1594" s="0"/>
      <c r="HM1594" s="0"/>
      <c r="HN1594" s="0"/>
      <c r="HO1594" s="0"/>
      <c r="HP1594" s="0"/>
      <c r="HQ1594" s="0"/>
      <c r="HR1594" s="0"/>
      <c r="HS1594" s="0"/>
      <c r="HT1594" s="0"/>
      <c r="HU1594" s="0"/>
      <c r="HV1594" s="0"/>
      <c r="HW1594" s="0"/>
      <c r="HX1594" s="0"/>
      <c r="HY1594" s="0"/>
      <c r="HZ1594" s="0"/>
      <c r="IA1594" s="0"/>
      <c r="IB1594" s="0"/>
      <c r="IC1594" s="0"/>
      <c r="ID1594" s="0"/>
      <c r="IE1594" s="0"/>
      <c r="IF1594" s="0"/>
      <c r="IG1594" s="0"/>
      <c r="IH1594" s="0"/>
      <c r="II1594" s="0"/>
      <c r="IJ1594" s="0"/>
      <c r="IK1594" s="0"/>
      <c r="IL1594" s="0"/>
      <c r="IM1594" s="0"/>
      <c r="IN1594" s="0"/>
      <c r="IO1594" s="0"/>
      <c r="IP1594" s="0"/>
      <c r="IQ1594" s="0"/>
      <c r="IR1594" s="0"/>
      <c r="IS1594" s="0"/>
      <c r="IT1594" s="0"/>
      <c r="IU1594" s="0"/>
      <c r="IV1594" s="0"/>
      <c r="IW1594" s="0"/>
    </row>
    <row r="1595" customFormat="false" ht="12.75" hidden="true" customHeight="false" outlineLevel="0" collapsed="false">
      <c r="A1595" s="0" t="n">
        <f aca="false">WEEKDAY(C1595,2)</f>
        <v>2</v>
      </c>
      <c r="B1595" s="0" t="n">
        <f aca="false">MONTH(C1595)</f>
        <v>5</v>
      </c>
      <c r="C1595" s="23" t="n">
        <v>36284</v>
      </c>
      <c r="D1595" s="0" t="n">
        <f aca="false">MONTH(R1595)</f>
        <v>5</v>
      </c>
      <c r="E1595" s="0" t="n">
        <f aca="false">YEAR(R1595)</f>
        <v>1999</v>
      </c>
      <c r="F1595" s="35" t="n">
        <f aca="false">L1595-K1595</f>
        <v>0.2226</v>
      </c>
      <c r="G1595" s="24" t="n">
        <f aca="false">N1595-M1595</f>
        <v>0.0348333333333333</v>
      </c>
      <c r="H1595" s="24" t="n">
        <f aca="false">O1595-N1595</f>
        <v>0.0356666666666667</v>
      </c>
      <c r="I1595" s="24" t="n">
        <f aca="false">O1595-M1595</f>
        <v>0.0705</v>
      </c>
      <c r="J1595" s="25" t="n">
        <f aca="false">VLOOKUP(C1595,'Nymex hist.'!A:B,2,0)</f>
        <v>2.359</v>
      </c>
      <c r="K1595" s="34" t="n">
        <f aca="false">AVERAGE(CO1595:CU1595)</f>
        <v>2.3906</v>
      </c>
      <c r="L1595" s="34" t="n">
        <f aca="false">AVERAGE(CV1595:CZ1595)</f>
        <v>2.6132</v>
      </c>
      <c r="M1595" s="27" t="n">
        <f aca="false">SUMIF($S$3:$FQ$3,$E1595+1,$S1595:$FQ1595)/COUNTIF($S$3:$FQ$3,$E1595+1)</f>
        <v>2.43708333333333</v>
      </c>
      <c r="N1595" s="27" t="n">
        <f aca="false">SUMIF($S$3:$FQ$3,$E1595+2,$S1595:$FQ1595)/COUNTIF($S$3:$FQ$3,$E1595+2)</f>
        <v>2.47191666666667</v>
      </c>
      <c r="O1595" s="27" t="n">
        <f aca="false">SUMIF($S$3:$FQ$3,$E1595+3,$S1595:$FQ1595)/COUNTIF($S$3:$FQ$3,$E1595+3)</f>
        <v>2.50758333333333</v>
      </c>
      <c r="P1595" s="27" t="n">
        <f aca="false">SUMIF($S$3:$FQ$3,$E1595+4,$S1595:$FQ1595)/COUNTIF($S$3:$FQ$3,$E1595+4)</f>
        <v>2.55758333333333</v>
      </c>
      <c r="Q1595" s="27" t="n">
        <f aca="false">SUMIF($S$3:$FQ$3,$E1595+5,$S1595:$FQ1595)/COUNTIF($S$3:$FQ$3,$E1595+5)</f>
        <v>2.61758333333333</v>
      </c>
      <c r="R1595" s="28" t="n">
        <v>36284</v>
      </c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30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 t="n">
        <v>2.359</v>
      </c>
      <c r="CR1595" s="29" t="n">
        <v>2.379</v>
      </c>
      <c r="CS1595" s="29" t="n">
        <v>2.394</v>
      </c>
      <c r="CT1595" s="29" t="n">
        <v>2.399</v>
      </c>
      <c r="CU1595" s="29" t="n">
        <v>2.422</v>
      </c>
      <c r="CV1595" s="29" t="n">
        <v>2.544</v>
      </c>
      <c r="CW1595" s="29" t="n">
        <v>2.688</v>
      </c>
      <c r="CX1595" s="29" t="n">
        <v>2.735</v>
      </c>
      <c r="CY1595" s="29" t="n">
        <v>2.617</v>
      </c>
      <c r="CZ1595" s="29" t="n">
        <v>2.482</v>
      </c>
      <c r="DA1595" s="29" t="n">
        <v>2.34</v>
      </c>
      <c r="DB1595" s="29" t="n">
        <v>2.3</v>
      </c>
      <c r="DC1595" s="29" t="n">
        <v>2.305</v>
      </c>
      <c r="DD1595" s="29" t="n">
        <v>2.31</v>
      </c>
      <c r="DE1595" s="29" t="n">
        <v>2.325</v>
      </c>
      <c r="DF1595" s="29" t="n">
        <v>2.33</v>
      </c>
      <c r="DG1595" s="29" t="n">
        <v>2.356</v>
      </c>
      <c r="DH1595" s="29" t="n">
        <v>2.5</v>
      </c>
      <c r="DI1595" s="29" t="n">
        <v>2.645</v>
      </c>
      <c r="DJ1595" s="29" t="n">
        <v>2.694</v>
      </c>
      <c r="DK1595" s="29" t="n">
        <v>2.603</v>
      </c>
      <c r="DL1595" s="29" t="n">
        <v>2.499</v>
      </c>
      <c r="DM1595" s="29" t="n">
        <v>2.388</v>
      </c>
      <c r="DN1595" s="29" t="n">
        <v>2.361</v>
      </c>
      <c r="DO1595" s="29" t="n">
        <v>2.364</v>
      </c>
      <c r="DP1595" s="29" t="n">
        <v>2.371</v>
      </c>
      <c r="DQ1595" s="29" t="n">
        <v>2.378</v>
      </c>
      <c r="DR1595" s="29" t="n">
        <v>2.386</v>
      </c>
      <c r="DS1595" s="29" t="n">
        <v>2.412</v>
      </c>
      <c r="DT1595" s="29" t="n">
        <v>2.538</v>
      </c>
      <c r="DU1595" s="29" t="n">
        <v>2.669</v>
      </c>
      <c r="DV1595" s="29" t="n">
        <v>2.715</v>
      </c>
      <c r="DW1595" s="29" t="n">
        <v>2.629</v>
      </c>
      <c r="DX1595" s="29" t="n">
        <v>2.526</v>
      </c>
      <c r="DY1595" s="29" t="n">
        <v>2.423</v>
      </c>
      <c r="DZ1595" s="29" t="n">
        <v>2.4</v>
      </c>
      <c r="EA1595" s="29" t="n">
        <v>2.404</v>
      </c>
      <c r="EB1595" s="29" t="n">
        <v>2.411</v>
      </c>
      <c r="EC1595" s="29" t="n">
        <v>2.418</v>
      </c>
      <c r="ED1595" s="29" t="n">
        <v>2.426</v>
      </c>
      <c r="EE1595" s="29" t="n">
        <v>2.452</v>
      </c>
      <c r="EF1595" s="29" t="n">
        <v>2.578</v>
      </c>
      <c r="EG1595" s="29" t="n">
        <v>2.709</v>
      </c>
      <c r="EH1595" s="29" t="n">
        <v>2.765</v>
      </c>
      <c r="EI1595" s="29" t="n">
        <v>2.679</v>
      </c>
      <c r="EJ1595" s="29" t="n">
        <v>2.576</v>
      </c>
      <c r="EK1595" s="29" t="n">
        <v>2.473</v>
      </c>
      <c r="EL1595" s="29" t="n">
        <v>2.45</v>
      </c>
      <c r="EM1595" s="29" t="n">
        <v>2.454</v>
      </c>
      <c r="EN1595" s="29" t="n">
        <v>2.461</v>
      </c>
      <c r="EO1595" s="29" t="n">
        <v>2.468</v>
      </c>
      <c r="EP1595" s="29" t="n">
        <v>2.476</v>
      </c>
      <c r="EQ1595" s="29" t="n">
        <v>2.502</v>
      </c>
      <c r="ER1595" s="29" t="n">
        <v>2.628</v>
      </c>
      <c r="ES1595" s="29" t="n">
        <v>2.759</v>
      </c>
      <c r="ET1595" s="29" t="n">
        <v>2.825</v>
      </c>
      <c r="EU1595" s="29" t="n">
        <v>2.739</v>
      </c>
      <c r="EV1595" s="29" t="n">
        <v>2.636</v>
      </c>
      <c r="EW1595" s="29" t="n">
        <v>2.533</v>
      </c>
      <c r="EX1595" s="29" t="n">
        <v>2.51</v>
      </c>
      <c r="EY1595" s="29" t="n">
        <v>2.514</v>
      </c>
      <c r="EZ1595" s="29" t="n">
        <v>2.521</v>
      </c>
      <c r="FA1595" s="29" t="n">
        <v>2.528</v>
      </c>
      <c r="FB1595" s="29" t="n">
        <v>2.536</v>
      </c>
      <c r="FC1595" s="29" t="n">
        <v>2.562</v>
      </c>
      <c r="FD1595" s="29" t="n">
        <v>2.688</v>
      </c>
      <c r="FE1595" s="29" t="n">
        <v>2.819</v>
      </c>
      <c r="FF1595" s="29" t="n">
        <v>2.89</v>
      </c>
      <c r="FG1595" s="29" t="n">
        <v>2.804</v>
      </c>
      <c r="FH1595" s="29" t="n">
        <v>2.701</v>
      </c>
      <c r="FI1595" s="29" t="n">
        <v>2.598</v>
      </c>
      <c r="FJ1595" s="29" t="n">
        <v>2.575</v>
      </c>
      <c r="FK1595" s="29"/>
      <c r="FL1595" s="29"/>
      <c r="FM1595" s="29"/>
      <c r="FN1595" s="29"/>
      <c r="FO1595" s="29"/>
      <c r="FP1595" s="29"/>
      <c r="FQ1595" s="29"/>
      <c r="FR1595" s="29"/>
      <c r="FS1595" s="29"/>
      <c r="FT1595" s="29"/>
      <c r="FU1595" s="29"/>
      <c r="FV1595" s="29"/>
      <c r="FW1595" s="29"/>
      <c r="FX1595" s="29"/>
      <c r="FY1595" s="29"/>
      <c r="FZ1595" s="29"/>
      <c r="GA1595" s="29"/>
      <c r="GB1595" s="29"/>
      <c r="GC1595" s="29"/>
      <c r="GD1595" s="29"/>
      <c r="GE1595" s="29"/>
      <c r="GF1595" s="29"/>
      <c r="GG1595" s="29"/>
      <c r="GH1595" s="29"/>
      <c r="GI1595" s="29"/>
      <c r="GJ1595" s="29"/>
      <c r="GK1595" s="29"/>
      <c r="GL1595" s="29"/>
      <c r="GM1595" s="29"/>
      <c r="GN1595" s="29"/>
      <c r="GO1595" s="29"/>
      <c r="GP1595" s="29"/>
      <c r="GQ1595" s="29"/>
      <c r="GR1595" s="0"/>
      <c r="GS1595" s="0"/>
      <c r="GT1595" s="0"/>
      <c r="GU1595" s="0"/>
      <c r="GV1595" s="0"/>
      <c r="GW1595" s="0"/>
      <c r="GX1595" s="0"/>
      <c r="GY1595" s="0"/>
      <c r="GZ1595" s="0"/>
      <c r="HA1595" s="0"/>
      <c r="HB1595" s="0"/>
      <c r="HC1595" s="0"/>
      <c r="HD1595" s="0"/>
      <c r="HE1595" s="0"/>
      <c r="HF1595" s="0"/>
      <c r="HG1595" s="0"/>
      <c r="HH1595" s="0"/>
      <c r="HI1595" s="0"/>
      <c r="HJ1595" s="0"/>
      <c r="HK1595" s="0"/>
      <c r="HL1595" s="0"/>
      <c r="HM1595" s="0"/>
      <c r="HN1595" s="0"/>
      <c r="HO1595" s="0"/>
      <c r="HP1595" s="0"/>
      <c r="HQ1595" s="0"/>
      <c r="HR1595" s="0"/>
      <c r="HS1595" s="0"/>
      <c r="HT1595" s="0"/>
      <c r="HU1595" s="0"/>
      <c r="HV1595" s="0"/>
      <c r="HW1595" s="0"/>
      <c r="HX1595" s="0"/>
      <c r="HY1595" s="0"/>
      <c r="HZ1595" s="0"/>
      <c r="IA1595" s="0"/>
      <c r="IB1595" s="0"/>
      <c r="IC1595" s="0"/>
      <c r="ID1595" s="0"/>
      <c r="IE1595" s="0"/>
      <c r="IF1595" s="0"/>
      <c r="IG1595" s="0"/>
      <c r="IH1595" s="0"/>
      <c r="II1595" s="0"/>
      <c r="IJ1595" s="0"/>
      <c r="IK1595" s="0"/>
      <c r="IL1595" s="0"/>
      <c r="IM1595" s="0"/>
      <c r="IN1595" s="0"/>
      <c r="IO1595" s="0"/>
      <c r="IP1595" s="0"/>
      <c r="IQ1595" s="0"/>
      <c r="IR1595" s="0"/>
      <c r="IS1595" s="0"/>
      <c r="IT1595" s="0"/>
      <c r="IU1595" s="0"/>
      <c r="IV1595" s="0"/>
      <c r="IW1595" s="0"/>
    </row>
    <row r="1596" customFormat="false" ht="12.75" hidden="true" customHeight="false" outlineLevel="0" collapsed="false">
      <c r="A1596" s="0" t="n">
        <f aca="false">WEEKDAY(C1596,2)</f>
        <v>3</v>
      </c>
      <c r="B1596" s="0" t="n">
        <f aca="false">MONTH(C1596)</f>
        <v>5</v>
      </c>
      <c r="C1596" s="23" t="n">
        <v>36285</v>
      </c>
      <c r="D1596" s="0" t="n">
        <f aca="false">MONTH(R1596)</f>
        <v>5</v>
      </c>
      <c r="E1596" s="0" t="n">
        <f aca="false">YEAR(R1596)</f>
        <v>1999</v>
      </c>
      <c r="F1596" s="35" t="n">
        <f aca="false">L1596-K1596</f>
        <v>0.2286</v>
      </c>
      <c r="G1596" s="24" t="n">
        <f aca="false">N1596-M1596</f>
        <v>0.0337499999999995</v>
      </c>
      <c r="H1596" s="24" t="n">
        <f aca="false">O1596-N1596</f>
        <v>0.0356666666666667</v>
      </c>
      <c r="I1596" s="24" t="n">
        <f aca="false">O1596-M1596</f>
        <v>0.0694166666666662</v>
      </c>
      <c r="J1596" s="25" t="n">
        <f aca="false">VLOOKUP(C1596,'Nymex hist.'!A:B,2,0)</f>
        <v>2.359</v>
      </c>
      <c r="K1596" s="34" t="n">
        <f aca="false">AVERAGE(CO1596:CU1596)</f>
        <v>2.3932</v>
      </c>
      <c r="L1596" s="34" t="n">
        <f aca="false">AVERAGE(CV1596:CZ1596)</f>
        <v>2.6218</v>
      </c>
      <c r="M1596" s="27" t="n">
        <f aca="false">SUMIF($S$3:$FQ$3,$E1596+1,$S1596:$FQ1596)/COUNTIF($S$3:$FQ$3,$E1596+1)</f>
        <v>2.44316666666667</v>
      </c>
      <c r="N1596" s="27" t="n">
        <f aca="false">SUMIF($S$3:$FQ$3,$E1596+2,$S1596:$FQ1596)/COUNTIF($S$3:$FQ$3,$E1596+2)</f>
        <v>2.47691666666667</v>
      </c>
      <c r="O1596" s="27" t="n">
        <f aca="false">SUMIF($S$3:$FQ$3,$E1596+3,$S1596:$FQ1596)/COUNTIF($S$3:$FQ$3,$E1596+3)</f>
        <v>2.51258333333333</v>
      </c>
      <c r="P1596" s="27" t="n">
        <f aca="false">SUMIF($S$3:$FQ$3,$E1596+4,$S1596:$FQ1596)/COUNTIF($S$3:$FQ$3,$E1596+4)</f>
        <v>2.56258333333333</v>
      </c>
      <c r="Q1596" s="27" t="n">
        <f aca="false">SUMIF($S$3:$FQ$3,$E1596+5,$S1596:$FQ1596)/COUNTIF($S$3:$FQ$3,$E1596+5)</f>
        <v>2.62258333333333</v>
      </c>
      <c r="R1596" s="28" t="n">
        <v>36285</v>
      </c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30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 t="n">
        <v>2.359</v>
      </c>
      <c r="CR1596" s="29" t="n">
        <v>2.381</v>
      </c>
      <c r="CS1596" s="29" t="n">
        <v>2.397</v>
      </c>
      <c r="CT1596" s="29" t="n">
        <v>2.403</v>
      </c>
      <c r="CU1596" s="29" t="n">
        <v>2.426</v>
      </c>
      <c r="CV1596" s="29" t="n">
        <v>2.551</v>
      </c>
      <c r="CW1596" s="29" t="n">
        <v>2.696</v>
      </c>
      <c r="CX1596" s="29" t="n">
        <v>2.745</v>
      </c>
      <c r="CY1596" s="29" t="n">
        <v>2.627</v>
      </c>
      <c r="CZ1596" s="29" t="n">
        <v>2.49</v>
      </c>
      <c r="DA1596" s="29" t="n">
        <v>2.345</v>
      </c>
      <c r="DB1596" s="29" t="n">
        <v>2.305</v>
      </c>
      <c r="DC1596" s="29" t="n">
        <v>2.31</v>
      </c>
      <c r="DD1596" s="29" t="n">
        <v>2.315</v>
      </c>
      <c r="DE1596" s="29" t="n">
        <v>2.33</v>
      </c>
      <c r="DF1596" s="29" t="n">
        <v>2.335</v>
      </c>
      <c r="DG1596" s="29" t="n">
        <v>2.361</v>
      </c>
      <c r="DH1596" s="29" t="n">
        <v>2.505</v>
      </c>
      <c r="DI1596" s="29" t="n">
        <v>2.65</v>
      </c>
      <c r="DJ1596" s="29" t="n">
        <v>2.699</v>
      </c>
      <c r="DK1596" s="29" t="n">
        <v>2.608</v>
      </c>
      <c r="DL1596" s="29" t="n">
        <v>2.504</v>
      </c>
      <c r="DM1596" s="29" t="n">
        <v>2.393</v>
      </c>
      <c r="DN1596" s="29" t="n">
        <v>2.366</v>
      </c>
      <c r="DO1596" s="29" t="n">
        <v>2.369</v>
      </c>
      <c r="DP1596" s="29" t="n">
        <v>2.376</v>
      </c>
      <c r="DQ1596" s="29" t="n">
        <v>2.383</v>
      </c>
      <c r="DR1596" s="29" t="n">
        <v>2.391</v>
      </c>
      <c r="DS1596" s="29" t="n">
        <v>2.417</v>
      </c>
      <c r="DT1596" s="29" t="n">
        <v>2.543</v>
      </c>
      <c r="DU1596" s="29" t="n">
        <v>2.674</v>
      </c>
      <c r="DV1596" s="29" t="n">
        <v>2.72</v>
      </c>
      <c r="DW1596" s="29" t="n">
        <v>2.634</v>
      </c>
      <c r="DX1596" s="29" t="n">
        <v>2.531</v>
      </c>
      <c r="DY1596" s="29" t="n">
        <v>2.428</v>
      </c>
      <c r="DZ1596" s="29" t="n">
        <v>2.405</v>
      </c>
      <c r="EA1596" s="29" t="n">
        <v>2.409</v>
      </c>
      <c r="EB1596" s="29" t="n">
        <v>2.416</v>
      </c>
      <c r="EC1596" s="29" t="n">
        <v>2.423</v>
      </c>
      <c r="ED1596" s="29" t="n">
        <v>2.431</v>
      </c>
      <c r="EE1596" s="29" t="n">
        <v>2.457</v>
      </c>
      <c r="EF1596" s="29" t="n">
        <v>2.583</v>
      </c>
      <c r="EG1596" s="29" t="n">
        <v>2.714</v>
      </c>
      <c r="EH1596" s="29" t="n">
        <v>2.77</v>
      </c>
      <c r="EI1596" s="29" t="n">
        <v>2.684</v>
      </c>
      <c r="EJ1596" s="29" t="n">
        <v>2.581</v>
      </c>
      <c r="EK1596" s="29" t="n">
        <v>2.478</v>
      </c>
      <c r="EL1596" s="29" t="n">
        <v>2.455</v>
      </c>
      <c r="EM1596" s="29" t="n">
        <v>2.459</v>
      </c>
      <c r="EN1596" s="29" t="n">
        <v>2.466</v>
      </c>
      <c r="EO1596" s="29" t="n">
        <v>2.473</v>
      </c>
      <c r="EP1596" s="29" t="n">
        <v>2.481</v>
      </c>
      <c r="EQ1596" s="29" t="n">
        <v>2.507</v>
      </c>
      <c r="ER1596" s="29" t="n">
        <v>2.633</v>
      </c>
      <c r="ES1596" s="29" t="n">
        <v>2.764</v>
      </c>
      <c r="ET1596" s="29" t="n">
        <v>2.83</v>
      </c>
      <c r="EU1596" s="29" t="n">
        <v>2.744</v>
      </c>
      <c r="EV1596" s="29" t="n">
        <v>2.641</v>
      </c>
      <c r="EW1596" s="29" t="n">
        <v>2.538</v>
      </c>
      <c r="EX1596" s="29" t="n">
        <v>2.515</v>
      </c>
      <c r="EY1596" s="29" t="n">
        <v>2.519</v>
      </c>
      <c r="EZ1596" s="29" t="n">
        <v>2.526</v>
      </c>
      <c r="FA1596" s="29" t="n">
        <v>2.533</v>
      </c>
      <c r="FB1596" s="29" t="n">
        <v>2.541</v>
      </c>
      <c r="FC1596" s="29" t="n">
        <v>2.567</v>
      </c>
      <c r="FD1596" s="29" t="n">
        <v>2.693</v>
      </c>
      <c r="FE1596" s="29" t="n">
        <v>2.824</v>
      </c>
      <c r="FF1596" s="29" t="n">
        <v>2.895</v>
      </c>
      <c r="FG1596" s="29" t="n">
        <v>2.809</v>
      </c>
      <c r="FH1596" s="29" t="n">
        <v>2.706</v>
      </c>
      <c r="FI1596" s="29" t="n">
        <v>2.603</v>
      </c>
      <c r="FJ1596" s="29" t="n">
        <v>2.58</v>
      </c>
      <c r="FK1596" s="29"/>
      <c r="FL1596" s="29"/>
      <c r="FM1596" s="29"/>
      <c r="FN1596" s="29"/>
      <c r="FO1596" s="29"/>
      <c r="FP1596" s="29"/>
      <c r="FQ1596" s="29"/>
      <c r="FR1596" s="29"/>
      <c r="FS1596" s="29"/>
      <c r="FT1596" s="29"/>
      <c r="FU1596" s="29"/>
      <c r="FV1596" s="29"/>
      <c r="FW1596" s="29"/>
      <c r="FX1596" s="29"/>
      <c r="FY1596" s="29"/>
      <c r="FZ1596" s="29"/>
      <c r="GA1596" s="29"/>
      <c r="GB1596" s="29"/>
      <c r="GC1596" s="29"/>
      <c r="GD1596" s="29"/>
      <c r="GE1596" s="29"/>
      <c r="GF1596" s="29"/>
      <c r="GG1596" s="29"/>
      <c r="GH1596" s="29"/>
      <c r="GI1596" s="29"/>
      <c r="GJ1596" s="29"/>
      <c r="GK1596" s="29"/>
      <c r="GL1596" s="29"/>
      <c r="GM1596" s="29"/>
      <c r="GN1596" s="29"/>
      <c r="GO1596" s="29"/>
      <c r="GP1596" s="29"/>
      <c r="GQ1596" s="29"/>
      <c r="GR1596" s="0"/>
      <c r="GS1596" s="0"/>
      <c r="GT1596" s="0"/>
      <c r="GU1596" s="0"/>
      <c r="GV1596" s="0"/>
      <c r="GW1596" s="0"/>
      <c r="GX1596" s="0"/>
      <c r="GY1596" s="0"/>
      <c r="GZ1596" s="0"/>
      <c r="HA1596" s="0"/>
      <c r="HB1596" s="0"/>
      <c r="HC1596" s="0"/>
      <c r="HD1596" s="0"/>
      <c r="HE1596" s="0"/>
      <c r="HF1596" s="0"/>
      <c r="HG1596" s="0"/>
      <c r="HH1596" s="0"/>
      <c r="HI1596" s="0"/>
      <c r="HJ1596" s="0"/>
      <c r="HK1596" s="0"/>
      <c r="HL1596" s="0"/>
      <c r="HM1596" s="0"/>
      <c r="HN1596" s="0"/>
      <c r="HO1596" s="0"/>
      <c r="HP1596" s="0"/>
      <c r="HQ1596" s="0"/>
      <c r="HR1596" s="0"/>
      <c r="HS1596" s="0"/>
      <c r="HT1596" s="0"/>
      <c r="HU1596" s="0"/>
      <c r="HV1596" s="0"/>
      <c r="HW1596" s="0"/>
      <c r="HX1596" s="0"/>
      <c r="HY1596" s="0"/>
      <c r="HZ1596" s="0"/>
      <c r="IA1596" s="0"/>
      <c r="IB1596" s="0"/>
      <c r="IC1596" s="0"/>
      <c r="ID1596" s="0"/>
      <c r="IE1596" s="0"/>
      <c r="IF1596" s="0"/>
      <c r="IG1596" s="0"/>
      <c r="IH1596" s="0"/>
      <c r="II1596" s="0"/>
      <c r="IJ1596" s="0"/>
      <c r="IK1596" s="0"/>
      <c r="IL1596" s="0"/>
      <c r="IM1596" s="0"/>
      <c r="IN1596" s="0"/>
      <c r="IO1596" s="0"/>
      <c r="IP1596" s="0"/>
      <c r="IQ1596" s="0"/>
      <c r="IR1596" s="0"/>
      <c r="IS1596" s="0"/>
      <c r="IT1596" s="0"/>
      <c r="IU1596" s="0"/>
      <c r="IV1596" s="0"/>
      <c r="IW1596" s="0"/>
    </row>
    <row r="1597" customFormat="false" ht="12.75" hidden="false" customHeight="false" outlineLevel="0" collapsed="false">
      <c r="A1597" s="1" t="n">
        <f aca="false">WEEKDAY(C1597,2)</f>
        <v>4</v>
      </c>
      <c r="B1597" s="1" t="n">
        <f aca="false">MONTH(C1597)</f>
        <v>5</v>
      </c>
      <c r="C1597" s="23" t="n">
        <v>36286</v>
      </c>
      <c r="D1597" s="0" t="n">
        <f aca="false">MONTH(R1597)</f>
        <v>5</v>
      </c>
      <c r="E1597" s="0" t="n">
        <f aca="false">YEAR(R1597)</f>
        <v>1999</v>
      </c>
      <c r="F1597" s="3" t="n">
        <f aca="false">L1597-K1597</f>
        <v>0.2568</v>
      </c>
      <c r="G1597" s="3" t="n">
        <f aca="false">N1597-M1597</f>
        <v>0.0423333333333331</v>
      </c>
      <c r="H1597" s="3" t="n">
        <f aca="false">O1597-N1597</f>
        <v>0.0356666666666663</v>
      </c>
      <c r="I1597" s="3" t="n">
        <f aca="false">O1597-M1597</f>
        <v>0.0779999999999994</v>
      </c>
      <c r="J1597" s="4" t="n">
        <f aca="false">VLOOKUP(C1597,'Nymex hist.'!A:B,2,0)</f>
        <v>2.295</v>
      </c>
      <c r="K1597" s="4" t="n">
        <f aca="false">AVERAGE(CO1597:CU1597)</f>
        <v>2.3386</v>
      </c>
      <c r="L1597" s="4" t="n">
        <f aca="false">AVERAGE(CV1597:CZ1597)</f>
        <v>2.5954</v>
      </c>
      <c r="M1597" s="4" t="n">
        <f aca="false">SUMIF($S$3:$FQ$3,$E1597+1,$S1597:$FQ1597)/COUNTIF($S$3:$FQ$3,$E1597+1)</f>
        <v>2.42358333333333</v>
      </c>
      <c r="N1597" s="4" t="n">
        <f aca="false">SUMIF($S$3:$FQ$3,$E1597+2,$S1597:$FQ1597)/COUNTIF($S$3:$FQ$3,$E1597+2)</f>
        <v>2.46591666666667</v>
      </c>
      <c r="O1597" s="4" t="n">
        <f aca="false">SUMIF($S$3:$FQ$3,$E1597+3,$S1597:$FQ1597)/COUNTIF($S$3:$FQ$3,$E1597+3)</f>
        <v>2.50158333333333</v>
      </c>
      <c r="P1597" s="4" t="n">
        <f aca="false">SUMIF($S$3:$FQ$3,$E1597+4,$S1597:$FQ1597)/COUNTIF($S$3:$FQ$3,$E1597+4)</f>
        <v>2.55158333333333</v>
      </c>
      <c r="Q1597" s="4" t="n">
        <f aca="false">SUMIF($S$3:$FQ$3,$E1597+5,$S1597:$FQ1597)/COUNTIF($S$3:$FQ$3,$E1597+5)</f>
        <v>2.61158333333333</v>
      </c>
      <c r="R1597" s="21" t="n">
        <v>36286</v>
      </c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7"/>
      <c r="AK1597" s="32"/>
      <c r="AL1597" s="32"/>
      <c r="AM1597" s="32"/>
      <c r="AN1597" s="32"/>
      <c r="AO1597" s="32"/>
      <c r="AP1597" s="32"/>
      <c r="AQ1597" s="32"/>
      <c r="AR1597" s="32"/>
      <c r="AS1597" s="32"/>
      <c r="AT1597" s="32"/>
      <c r="AU1597" s="32"/>
      <c r="AV1597" s="32"/>
      <c r="AW1597" s="32"/>
      <c r="AX1597" s="32"/>
      <c r="AY1597" s="32"/>
      <c r="AZ1597" s="32"/>
      <c r="BA1597" s="32"/>
      <c r="BB1597" s="32"/>
      <c r="BC1597" s="32"/>
      <c r="BD1597" s="32"/>
      <c r="BE1597" s="32"/>
      <c r="BF1597" s="32"/>
      <c r="BG1597" s="32"/>
      <c r="BH1597" s="32"/>
      <c r="BI1597" s="32"/>
      <c r="BJ1597" s="32"/>
      <c r="BK1597" s="32"/>
      <c r="BL1597" s="32"/>
      <c r="BM1597" s="32"/>
      <c r="BN1597" s="32"/>
      <c r="BO1597" s="32"/>
      <c r="BP1597" s="32"/>
      <c r="BQ1597" s="32"/>
      <c r="BR1597" s="32"/>
      <c r="BS1597" s="32"/>
      <c r="BT1597" s="32"/>
      <c r="BU1597" s="32"/>
      <c r="BV1597" s="32"/>
      <c r="BW1597" s="32"/>
      <c r="BX1597" s="32"/>
      <c r="BY1597" s="32"/>
      <c r="BZ1597" s="32"/>
      <c r="CA1597" s="32"/>
      <c r="CB1597" s="32"/>
      <c r="CC1597" s="32"/>
      <c r="CD1597" s="32"/>
      <c r="CE1597" s="32"/>
      <c r="CF1597" s="32"/>
      <c r="CG1597" s="32"/>
      <c r="CH1597" s="32"/>
      <c r="CI1597" s="32"/>
      <c r="CJ1597" s="32"/>
      <c r="CK1597" s="32"/>
      <c r="CL1597" s="32"/>
      <c r="CM1597" s="32"/>
      <c r="CN1597" s="32"/>
      <c r="CO1597" s="32"/>
      <c r="CP1597" s="32"/>
      <c r="CQ1597" s="32" t="n">
        <v>2.295</v>
      </c>
      <c r="CR1597" s="32" t="n">
        <v>2.319</v>
      </c>
      <c r="CS1597" s="32" t="n">
        <v>2.342</v>
      </c>
      <c r="CT1597" s="32" t="n">
        <v>2.355</v>
      </c>
      <c r="CU1597" s="32" t="n">
        <v>2.382</v>
      </c>
      <c r="CV1597" s="32" t="n">
        <v>2.52</v>
      </c>
      <c r="CW1597" s="32" t="n">
        <v>2.665</v>
      </c>
      <c r="CX1597" s="32" t="n">
        <v>2.715</v>
      </c>
      <c r="CY1597" s="32" t="n">
        <v>2.607</v>
      </c>
      <c r="CZ1597" s="32" t="n">
        <v>2.47</v>
      </c>
      <c r="DA1597" s="32" t="n">
        <v>2.325</v>
      </c>
      <c r="DB1597" s="32" t="n">
        <v>2.285</v>
      </c>
      <c r="DC1597" s="32" t="n">
        <v>2.29</v>
      </c>
      <c r="DD1597" s="32" t="n">
        <v>2.295</v>
      </c>
      <c r="DE1597" s="32" t="n">
        <v>2.31</v>
      </c>
      <c r="DF1597" s="32" t="n">
        <v>2.315</v>
      </c>
      <c r="DG1597" s="32" t="n">
        <v>2.343</v>
      </c>
      <c r="DH1597" s="32" t="n">
        <v>2.49</v>
      </c>
      <c r="DI1597" s="32" t="n">
        <v>2.638</v>
      </c>
      <c r="DJ1597" s="32" t="n">
        <v>2.688</v>
      </c>
      <c r="DK1597" s="32" t="n">
        <v>2.597</v>
      </c>
      <c r="DL1597" s="32" t="n">
        <v>2.493</v>
      </c>
      <c r="DM1597" s="32" t="n">
        <v>2.382</v>
      </c>
      <c r="DN1597" s="32" t="n">
        <v>2.355</v>
      </c>
      <c r="DO1597" s="32" t="n">
        <v>2.358</v>
      </c>
      <c r="DP1597" s="32" t="n">
        <v>2.365</v>
      </c>
      <c r="DQ1597" s="32" t="n">
        <v>2.372</v>
      </c>
      <c r="DR1597" s="32" t="n">
        <v>2.38</v>
      </c>
      <c r="DS1597" s="32" t="n">
        <v>2.406</v>
      </c>
      <c r="DT1597" s="32" t="n">
        <v>2.532</v>
      </c>
      <c r="DU1597" s="32" t="n">
        <v>2.663</v>
      </c>
      <c r="DV1597" s="32" t="n">
        <v>2.709</v>
      </c>
      <c r="DW1597" s="32" t="n">
        <v>2.623</v>
      </c>
      <c r="DX1597" s="32" t="n">
        <v>2.52</v>
      </c>
      <c r="DY1597" s="32" t="n">
        <v>2.417</v>
      </c>
      <c r="DZ1597" s="32" t="n">
        <v>2.394</v>
      </c>
      <c r="EA1597" s="32" t="n">
        <v>2.398</v>
      </c>
      <c r="EB1597" s="32" t="n">
        <v>2.405</v>
      </c>
      <c r="EC1597" s="32" t="n">
        <v>2.412</v>
      </c>
      <c r="ED1597" s="32" t="n">
        <v>2.42</v>
      </c>
      <c r="EE1597" s="32" t="n">
        <v>2.446</v>
      </c>
      <c r="EF1597" s="32" t="n">
        <v>2.572</v>
      </c>
      <c r="EG1597" s="32" t="n">
        <v>2.703</v>
      </c>
      <c r="EH1597" s="32" t="n">
        <v>2.759</v>
      </c>
      <c r="EI1597" s="32" t="n">
        <v>2.673</v>
      </c>
      <c r="EJ1597" s="32" t="n">
        <v>2.57</v>
      </c>
      <c r="EK1597" s="32" t="n">
        <v>2.467</v>
      </c>
      <c r="EL1597" s="32" t="n">
        <v>2.444</v>
      </c>
      <c r="EM1597" s="32" t="n">
        <v>2.448</v>
      </c>
      <c r="EN1597" s="32" t="n">
        <v>2.455</v>
      </c>
      <c r="EO1597" s="32" t="n">
        <v>2.462</v>
      </c>
      <c r="EP1597" s="32" t="n">
        <v>2.47</v>
      </c>
      <c r="EQ1597" s="32" t="n">
        <v>2.496</v>
      </c>
      <c r="ER1597" s="32" t="n">
        <v>2.622</v>
      </c>
      <c r="ES1597" s="32" t="n">
        <v>2.753</v>
      </c>
      <c r="ET1597" s="32" t="n">
        <v>2.819</v>
      </c>
      <c r="EU1597" s="32" t="n">
        <v>2.733</v>
      </c>
      <c r="EV1597" s="32" t="n">
        <v>2.63</v>
      </c>
      <c r="EW1597" s="32" t="n">
        <v>2.527</v>
      </c>
      <c r="EX1597" s="32" t="n">
        <v>2.504</v>
      </c>
      <c r="EY1597" s="32" t="n">
        <v>2.508</v>
      </c>
      <c r="EZ1597" s="32" t="n">
        <v>2.515</v>
      </c>
      <c r="FA1597" s="32" t="n">
        <v>2.522</v>
      </c>
      <c r="FB1597" s="32" t="n">
        <v>2.53</v>
      </c>
      <c r="FC1597" s="32" t="n">
        <v>2.556</v>
      </c>
      <c r="FD1597" s="32" t="n">
        <v>2.682</v>
      </c>
      <c r="FE1597" s="32" t="n">
        <v>2.813</v>
      </c>
      <c r="FF1597" s="32" t="n">
        <v>2.884</v>
      </c>
      <c r="FG1597" s="32" t="n">
        <v>2.798</v>
      </c>
      <c r="FH1597" s="32" t="n">
        <v>2.695</v>
      </c>
      <c r="FI1597" s="32" t="n">
        <v>2.592</v>
      </c>
      <c r="FJ1597" s="32" t="n">
        <v>2.569</v>
      </c>
      <c r="FK1597" s="32"/>
      <c r="FL1597" s="32"/>
      <c r="FM1597" s="32"/>
      <c r="FN1597" s="32"/>
      <c r="FO1597" s="32"/>
      <c r="FP1597" s="32"/>
      <c r="FQ1597" s="32"/>
      <c r="FR1597" s="32"/>
      <c r="FS1597" s="32"/>
      <c r="FT1597" s="32"/>
      <c r="FU1597" s="32"/>
      <c r="FV1597" s="32"/>
      <c r="FW1597" s="32"/>
      <c r="FX1597" s="32"/>
      <c r="FY1597" s="32"/>
      <c r="FZ1597" s="32"/>
      <c r="GA1597" s="32"/>
      <c r="GB1597" s="32"/>
      <c r="GC1597" s="32"/>
      <c r="GD1597" s="32"/>
      <c r="GE1597" s="32"/>
      <c r="GF1597" s="32"/>
      <c r="GG1597" s="32"/>
      <c r="GH1597" s="32"/>
      <c r="GI1597" s="32"/>
      <c r="GJ1597" s="32"/>
      <c r="GK1597" s="32"/>
      <c r="GL1597" s="32"/>
      <c r="GM1597" s="32"/>
      <c r="GN1597" s="32"/>
      <c r="GO1597" s="32"/>
      <c r="GP1597" s="32"/>
      <c r="GQ1597" s="32"/>
    </row>
    <row r="1598" customFormat="false" ht="12.75" hidden="true" customHeight="false" outlineLevel="0" collapsed="false">
      <c r="A1598" s="0" t="n">
        <f aca="false">WEEKDAY(C1598,2)</f>
        <v>5</v>
      </c>
      <c r="B1598" s="0" t="n">
        <f aca="false">MONTH(C1598)</f>
        <v>5</v>
      </c>
      <c r="C1598" s="23" t="n">
        <v>36287</v>
      </c>
      <c r="D1598" s="0" t="n">
        <f aca="false">MONTH(R1598)</f>
        <v>5</v>
      </c>
      <c r="E1598" s="0" t="n">
        <f aca="false">YEAR(R1598)</f>
        <v>1999</v>
      </c>
      <c r="F1598" s="35" t="n">
        <f aca="false">L1598-K1598</f>
        <v>0.2692</v>
      </c>
      <c r="G1598" s="24" t="n">
        <f aca="false">N1598-M1598</f>
        <v>0.0420000000000003</v>
      </c>
      <c r="H1598" s="24" t="n">
        <f aca="false">O1598-N1598</f>
        <v>0.0356666666666663</v>
      </c>
      <c r="I1598" s="24" t="n">
        <f aca="false">O1598-M1598</f>
        <v>0.0776666666666666</v>
      </c>
      <c r="J1598" s="25" t="n">
        <f aca="false">VLOOKUP(C1598,'Nymex hist.'!A:B,2,0)</f>
        <v>2.273</v>
      </c>
      <c r="K1598" s="34" t="n">
        <f aca="false">AVERAGE(CO1598:CU1598)</f>
        <v>2.322</v>
      </c>
      <c r="L1598" s="34" t="n">
        <f aca="false">AVERAGE(CV1598:CZ1598)</f>
        <v>2.5912</v>
      </c>
      <c r="M1598" s="27" t="n">
        <f aca="false">SUMIF($S$3:$FQ$3,$E1598+1,$S1598:$FQ1598)/COUNTIF($S$3:$FQ$3,$E1598+1)</f>
        <v>2.42391666666667</v>
      </c>
      <c r="N1598" s="27" t="n">
        <f aca="false">SUMIF($S$3:$FQ$3,$E1598+2,$S1598:$FQ1598)/COUNTIF($S$3:$FQ$3,$E1598+2)</f>
        <v>2.46591666666667</v>
      </c>
      <c r="O1598" s="27" t="n">
        <f aca="false">SUMIF($S$3:$FQ$3,$E1598+3,$S1598:$FQ1598)/COUNTIF($S$3:$FQ$3,$E1598+3)</f>
        <v>2.50158333333333</v>
      </c>
      <c r="P1598" s="27" t="n">
        <f aca="false">SUMIF($S$3:$FQ$3,$E1598+4,$S1598:$FQ1598)/COUNTIF($S$3:$FQ$3,$E1598+4)</f>
        <v>2.55158333333333</v>
      </c>
      <c r="Q1598" s="27" t="n">
        <f aca="false">SUMIF($S$3:$FQ$3,$E1598+5,$S1598:$FQ1598)/COUNTIF($S$3:$FQ$3,$E1598+5)</f>
        <v>2.61158333333333</v>
      </c>
      <c r="R1598" s="28" t="n">
        <v>36287</v>
      </c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30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 t="n">
        <v>2.273</v>
      </c>
      <c r="CR1598" s="29" t="n">
        <v>2.302</v>
      </c>
      <c r="CS1598" s="29" t="n">
        <v>2.326</v>
      </c>
      <c r="CT1598" s="29" t="n">
        <v>2.34</v>
      </c>
      <c r="CU1598" s="29" t="n">
        <v>2.369</v>
      </c>
      <c r="CV1598" s="29" t="n">
        <v>2.513</v>
      </c>
      <c r="CW1598" s="29" t="n">
        <v>2.66</v>
      </c>
      <c r="CX1598" s="29" t="n">
        <v>2.708</v>
      </c>
      <c r="CY1598" s="29" t="n">
        <v>2.605</v>
      </c>
      <c r="CZ1598" s="29" t="n">
        <v>2.47</v>
      </c>
      <c r="DA1598" s="29" t="n">
        <v>2.328</v>
      </c>
      <c r="DB1598" s="29" t="n">
        <v>2.288</v>
      </c>
      <c r="DC1598" s="29" t="n">
        <v>2.295</v>
      </c>
      <c r="DD1598" s="29" t="n">
        <v>2.297</v>
      </c>
      <c r="DE1598" s="29" t="n">
        <v>2.31</v>
      </c>
      <c r="DF1598" s="29" t="n">
        <v>2.315</v>
      </c>
      <c r="DG1598" s="29" t="n">
        <v>2.343</v>
      </c>
      <c r="DH1598" s="29" t="n">
        <v>2.49</v>
      </c>
      <c r="DI1598" s="29" t="n">
        <v>2.638</v>
      </c>
      <c r="DJ1598" s="29" t="n">
        <v>2.688</v>
      </c>
      <c r="DK1598" s="29" t="n">
        <v>2.597</v>
      </c>
      <c r="DL1598" s="29" t="n">
        <v>2.493</v>
      </c>
      <c r="DM1598" s="29" t="n">
        <v>2.382</v>
      </c>
      <c r="DN1598" s="29" t="n">
        <v>2.355</v>
      </c>
      <c r="DO1598" s="29" t="n">
        <v>2.358</v>
      </c>
      <c r="DP1598" s="29" t="n">
        <v>2.365</v>
      </c>
      <c r="DQ1598" s="29" t="n">
        <v>2.372</v>
      </c>
      <c r="DR1598" s="29" t="n">
        <v>2.38</v>
      </c>
      <c r="DS1598" s="29" t="n">
        <v>2.406</v>
      </c>
      <c r="DT1598" s="29" t="n">
        <v>2.532</v>
      </c>
      <c r="DU1598" s="29" t="n">
        <v>2.663</v>
      </c>
      <c r="DV1598" s="29" t="n">
        <v>2.709</v>
      </c>
      <c r="DW1598" s="29" t="n">
        <v>2.623</v>
      </c>
      <c r="DX1598" s="29" t="n">
        <v>2.52</v>
      </c>
      <c r="DY1598" s="29" t="n">
        <v>2.417</v>
      </c>
      <c r="DZ1598" s="29" t="n">
        <v>2.394</v>
      </c>
      <c r="EA1598" s="29" t="n">
        <v>2.398</v>
      </c>
      <c r="EB1598" s="29" t="n">
        <v>2.405</v>
      </c>
      <c r="EC1598" s="29" t="n">
        <v>2.412</v>
      </c>
      <c r="ED1598" s="29" t="n">
        <v>2.42</v>
      </c>
      <c r="EE1598" s="29" t="n">
        <v>2.446</v>
      </c>
      <c r="EF1598" s="29" t="n">
        <v>2.572</v>
      </c>
      <c r="EG1598" s="29" t="n">
        <v>2.703</v>
      </c>
      <c r="EH1598" s="29" t="n">
        <v>2.759</v>
      </c>
      <c r="EI1598" s="29" t="n">
        <v>2.673</v>
      </c>
      <c r="EJ1598" s="29" t="n">
        <v>2.57</v>
      </c>
      <c r="EK1598" s="29" t="n">
        <v>2.467</v>
      </c>
      <c r="EL1598" s="29" t="n">
        <v>2.444</v>
      </c>
      <c r="EM1598" s="29" t="n">
        <v>2.448</v>
      </c>
      <c r="EN1598" s="29" t="n">
        <v>2.455</v>
      </c>
      <c r="EO1598" s="29" t="n">
        <v>2.462</v>
      </c>
      <c r="EP1598" s="29" t="n">
        <v>2.47</v>
      </c>
      <c r="EQ1598" s="29" t="n">
        <v>2.496</v>
      </c>
      <c r="ER1598" s="29" t="n">
        <v>2.622</v>
      </c>
      <c r="ES1598" s="29" t="n">
        <v>2.753</v>
      </c>
      <c r="ET1598" s="29" t="n">
        <v>2.819</v>
      </c>
      <c r="EU1598" s="29" t="n">
        <v>2.733</v>
      </c>
      <c r="EV1598" s="29" t="n">
        <v>2.63</v>
      </c>
      <c r="EW1598" s="29" t="n">
        <v>2.527</v>
      </c>
      <c r="EX1598" s="29" t="n">
        <v>2.504</v>
      </c>
      <c r="EY1598" s="29" t="n">
        <v>2.508</v>
      </c>
      <c r="EZ1598" s="29" t="n">
        <v>2.515</v>
      </c>
      <c r="FA1598" s="29" t="n">
        <v>2.522</v>
      </c>
      <c r="FB1598" s="29" t="n">
        <v>2.53</v>
      </c>
      <c r="FC1598" s="29" t="n">
        <v>2.556</v>
      </c>
      <c r="FD1598" s="29" t="n">
        <v>2.682</v>
      </c>
      <c r="FE1598" s="29" t="n">
        <v>2.813</v>
      </c>
      <c r="FF1598" s="29" t="n">
        <v>2.884</v>
      </c>
      <c r="FG1598" s="29" t="n">
        <v>2.798</v>
      </c>
      <c r="FH1598" s="29" t="n">
        <v>2.695</v>
      </c>
      <c r="FI1598" s="29" t="n">
        <v>2.592</v>
      </c>
      <c r="FJ1598" s="29" t="n">
        <v>2.569</v>
      </c>
      <c r="FK1598" s="29"/>
      <c r="FL1598" s="29"/>
      <c r="FM1598" s="29"/>
      <c r="FN1598" s="29"/>
      <c r="FO1598" s="29"/>
      <c r="FP1598" s="29"/>
      <c r="FQ1598" s="29"/>
      <c r="FR1598" s="29"/>
      <c r="FS1598" s="29"/>
      <c r="FT1598" s="29"/>
      <c r="FU1598" s="29"/>
      <c r="FV1598" s="29"/>
      <c r="FW1598" s="29"/>
      <c r="FX1598" s="29"/>
      <c r="FY1598" s="29"/>
      <c r="FZ1598" s="29"/>
      <c r="GA1598" s="29"/>
      <c r="GB1598" s="29"/>
      <c r="GC1598" s="29"/>
      <c r="GD1598" s="29"/>
      <c r="GE1598" s="29"/>
      <c r="GF1598" s="29"/>
      <c r="GG1598" s="29"/>
      <c r="GH1598" s="29"/>
      <c r="GI1598" s="29"/>
      <c r="GJ1598" s="29"/>
      <c r="GK1598" s="29"/>
      <c r="GL1598" s="29"/>
      <c r="GM1598" s="29"/>
      <c r="GN1598" s="29"/>
      <c r="GO1598" s="29"/>
      <c r="GP1598" s="29"/>
      <c r="GQ1598" s="29"/>
      <c r="GR1598" s="0"/>
      <c r="GS1598" s="0"/>
      <c r="GT1598" s="0"/>
      <c r="GU1598" s="0"/>
      <c r="GV1598" s="0"/>
      <c r="GW1598" s="0"/>
      <c r="GX1598" s="0"/>
      <c r="GY1598" s="0"/>
      <c r="GZ1598" s="0"/>
      <c r="HA1598" s="0"/>
      <c r="HB1598" s="0"/>
      <c r="HC1598" s="0"/>
      <c r="HD1598" s="0"/>
      <c r="HE1598" s="0"/>
      <c r="HF1598" s="0"/>
      <c r="HG1598" s="0"/>
      <c r="HH1598" s="0"/>
      <c r="HI1598" s="0"/>
      <c r="HJ1598" s="0"/>
      <c r="HK1598" s="0"/>
      <c r="HL1598" s="0"/>
      <c r="HM1598" s="0"/>
      <c r="HN1598" s="0"/>
      <c r="HO1598" s="0"/>
      <c r="HP1598" s="0"/>
      <c r="HQ1598" s="0"/>
      <c r="HR1598" s="0"/>
      <c r="HS1598" s="0"/>
      <c r="HT1598" s="0"/>
      <c r="HU1598" s="0"/>
      <c r="HV1598" s="0"/>
      <c r="HW1598" s="0"/>
      <c r="HX1598" s="0"/>
      <c r="HY1598" s="0"/>
      <c r="HZ1598" s="0"/>
      <c r="IA1598" s="0"/>
      <c r="IB1598" s="0"/>
      <c r="IC1598" s="0"/>
      <c r="ID1598" s="0"/>
      <c r="IE1598" s="0"/>
      <c r="IF1598" s="0"/>
      <c r="IG1598" s="0"/>
      <c r="IH1598" s="0"/>
      <c r="II1598" s="0"/>
      <c r="IJ1598" s="0"/>
      <c r="IK1598" s="0"/>
      <c r="IL1598" s="0"/>
      <c r="IM1598" s="0"/>
      <c r="IN1598" s="0"/>
      <c r="IO1598" s="0"/>
      <c r="IP1598" s="0"/>
      <c r="IQ1598" s="0"/>
      <c r="IR1598" s="0"/>
      <c r="IS1598" s="0"/>
      <c r="IT1598" s="0"/>
      <c r="IU1598" s="0"/>
      <c r="IV1598" s="0"/>
      <c r="IW1598" s="0"/>
    </row>
    <row r="1599" customFormat="false" ht="12.75" hidden="true" customHeight="false" outlineLevel="0" collapsed="false">
      <c r="A1599" s="0" t="n">
        <f aca="false">WEEKDAY(C1599,2)</f>
        <v>1</v>
      </c>
      <c r="B1599" s="0" t="n">
        <f aca="false">MONTH(C1599)</f>
        <v>5</v>
      </c>
      <c r="C1599" s="23" t="n">
        <v>36290</v>
      </c>
      <c r="D1599" s="0" t="n">
        <f aca="false">MONTH(R1599)</f>
        <v>5</v>
      </c>
      <c r="E1599" s="0" t="n">
        <f aca="false">YEAR(R1599)</f>
        <v>1999</v>
      </c>
      <c r="F1599" s="35" t="n">
        <f aca="false">L1599-K1599</f>
        <v>0.2642</v>
      </c>
      <c r="G1599" s="24" t="n">
        <f aca="false">N1599-M1599</f>
        <v>0.0389999999999997</v>
      </c>
      <c r="H1599" s="24" t="n">
        <f aca="false">O1599-N1599</f>
        <v>0.0356666666666667</v>
      </c>
      <c r="I1599" s="24" t="n">
        <f aca="false">O1599-M1599</f>
        <v>0.0746666666666664</v>
      </c>
      <c r="J1599" s="25" t="n">
        <f aca="false">VLOOKUP(C1599,'Nymex hist.'!A:B,2,0)</f>
        <v>2.302</v>
      </c>
      <c r="K1599" s="34" t="n">
        <f aca="false">AVERAGE(CO1599:CU1599)</f>
        <v>2.3482</v>
      </c>
      <c r="L1599" s="34" t="n">
        <f aca="false">AVERAGE(CV1599:CZ1599)</f>
        <v>2.6124</v>
      </c>
      <c r="M1599" s="27" t="n">
        <f aca="false">SUMIF($S$3:$FQ$3,$E1599+1,$S1599:$FQ1599)/COUNTIF($S$3:$FQ$3,$E1599+1)</f>
        <v>2.43691666666667</v>
      </c>
      <c r="N1599" s="27" t="n">
        <f aca="false">SUMIF($S$3:$FQ$3,$E1599+2,$S1599:$FQ1599)/COUNTIF($S$3:$FQ$3,$E1599+2)</f>
        <v>2.47591666666667</v>
      </c>
      <c r="O1599" s="27" t="n">
        <f aca="false">SUMIF($S$3:$FQ$3,$E1599+3,$S1599:$FQ1599)/COUNTIF($S$3:$FQ$3,$E1599+3)</f>
        <v>2.51158333333333</v>
      </c>
      <c r="P1599" s="27" t="n">
        <f aca="false">SUMIF($S$3:$FQ$3,$E1599+4,$S1599:$FQ1599)/COUNTIF($S$3:$FQ$3,$E1599+4)</f>
        <v>2.56158333333333</v>
      </c>
      <c r="Q1599" s="27" t="n">
        <f aca="false">SUMIF($S$3:$FQ$3,$E1599+5,$S1599:$FQ1599)/COUNTIF($S$3:$FQ$3,$E1599+5)</f>
        <v>2.62158333333333</v>
      </c>
      <c r="R1599" s="28" t="n">
        <v>36290</v>
      </c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30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 t="n">
        <v>2.302</v>
      </c>
      <c r="CR1599" s="29" t="n">
        <v>2.33</v>
      </c>
      <c r="CS1599" s="29" t="n">
        <v>2.352</v>
      </c>
      <c r="CT1599" s="29" t="n">
        <v>2.364</v>
      </c>
      <c r="CU1599" s="29" t="n">
        <v>2.393</v>
      </c>
      <c r="CV1599" s="29" t="n">
        <v>2.535</v>
      </c>
      <c r="CW1599" s="29" t="n">
        <v>2.682</v>
      </c>
      <c r="CX1599" s="29" t="n">
        <v>2.73</v>
      </c>
      <c r="CY1599" s="29" t="n">
        <v>2.625</v>
      </c>
      <c r="CZ1599" s="29" t="n">
        <v>2.49</v>
      </c>
      <c r="DA1599" s="29" t="n">
        <v>2.34</v>
      </c>
      <c r="DB1599" s="29" t="n">
        <v>2.3</v>
      </c>
      <c r="DC1599" s="29" t="n">
        <v>2.305</v>
      </c>
      <c r="DD1599" s="29" t="n">
        <v>2.307</v>
      </c>
      <c r="DE1599" s="29" t="n">
        <v>2.32</v>
      </c>
      <c r="DF1599" s="29" t="n">
        <v>2.325</v>
      </c>
      <c r="DG1599" s="29" t="n">
        <v>2.353</v>
      </c>
      <c r="DH1599" s="29" t="n">
        <v>2.5</v>
      </c>
      <c r="DI1599" s="29" t="n">
        <v>2.648</v>
      </c>
      <c r="DJ1599" s="29" t="n">
        <v>2.698</v>
      </c>
      <c r="DK1599" s="29" t="n">
        <v>2.607</v>
      </c>
      <c r="DL1599" s="29" t="n">
        <v>2.503</v>
      </c>
      <c r="DM1599" s="29" t="n">
        <v>2.392</v>
      </c>
      <c r="DN1599" s="29" t="n">
        <v>2.365</v>
      </c>
      <c r="DO1599" s="29" t="n">
        <v>2.368</v>
      </c>
      <c r="DP1599" s="29" t="n">
        <v>2.375</v>
      </c>
      <c r="DQ1599" s="29" t="n">
        <v>2.382</v>
      </c>
      <c r="DR1599" s="29" t="n">
        <v>2.39</v>
      </c>
      <c r="DS1599" s="29" t="n">
        <v>2.416</v>
      </c>
      <c r="DT1599" s="29" t="n">
        <v>2.542</v>
      </c>
      <c r="DU1599" s="29" t="n">
        <v>2.673</v>
      </c>
      <c r="DV1599" s="29" t="n">
        <v>2.719</v>
      </c>
      <c r="DW1599" s="29" t="n">
        <v>2.633</v>
      </c>
      <c r="DX1599" s="29" t="n">
        <v>2.53</v>
      </c>
      <c r="DY1599" s="29" t="n">
        <v>2.427</v>
      </c>
      <c r="DZ1599" s="29" t="n">
        <v>2.404</v>
      </c>
      <c r="EA1599" s="29" t="n">
        <v>2.408</v>
      </c>
      <c r="EB1599" s="29" t="n">
        <v>2.415</v>
      </c>
      <c r="EC1599" s="29" t="n">
        <v>2.422</v>
      </c>
      <c r="ED1599" s="29" t="n">
        <v>2.43</v>
      </c>
      <c r="EE1599" s="29" t="n">
        <v>2.456</v>
      </c>
      <c r="EF1599" s="29" t="n">
        <v>2.582</v>
      </c>
      <c r="EG1599" s="29" t="n">
        <v>2.713</v>
      </c>
      <c r="EH1599" s="29" t="n">
        <v>2.769</v>
      </c>
      <c r="EI1599" s="29" t="n">
        <v>2.683</v>
      </c>
      <c r="EJ1599" s="29" t="n">
        <v>2.58</v>
      </c>
      <c r="EK1599" s="29" t="n">
        <v>2.477</v>
      </c>
      <c r="EL1599" s="29" t="n">
        <v>2.454</v>
      </c>
      <c r="EM1599" s="29" t="n">
        <v>2.458</v>
      </c>
      <c r="EN1599" s="29" t="n">
        <v>2.465</v>
      </c>
      <c r="EO1599" s="29" t="n">
        <v>2.472</v>
      </c>
      <c r="EP1599" s="29" t="n">
        <v>2.48</v>
      </c>
      <c r="EQ1599" s="29" t="n">
        <v>2.506</v>
      </c>
      <c r="ER1599" s="29" t="n">
        <v>2.632</v>
      </c>
      <c r="ES1599" s="29" t="n">
        <v>2.763</v>
      </c>
      <c r="ET1599" s="29" t="n">
        <v>2.829</v>
      </c>
      <c r="EU1599" s="29" t="n">
        <v>2.743</v>
      </c>
      <c r="EV1599" s="29" t="n">
        <v>2.64</v>
      </c>
      <c r="EW1599" s="29" t="n">
        <v>2.537</v>
      </c>
      <c r="EX1599" s="29" t="n">
        <v>2.514</v>
      </c>
      <c r="EY1599" s="29" t="n">
        <v>2.518</v>
      </c>
      <c r="EZ1599" s="29" t="n">
        <v>2.525</v>
      </c>
      <c r="FA1599" s="29" t="n">
        <v>2.532</v>
      </c>
      <c r="FB1599" s="29" t="n">
        <v>2.54</v>
      </c>
      <c r="FC1599" s="29" t="n">
        <v>2.566</v>
      </c>
      <c r="FD1599" s="29" t="n">
        <v>2.692</v>
      </c>
      <c r="FE1599" s="29" t="n">
        <v>2.823</v>
      </c>
      <c r="FF1599" s="29" t="n">
        <v>2.894</v>
      </c>
      <c r="FG1599" s="29" t="n">
        <v>2.808</v>
      </c>
      <c r="FH1599" s="29" t="n">
        <v>2.705</v>
      </c>
      <c r="FI1599" s="29" t="n">
        <v>2.602</v>
      </c>
      <c r="FJ1599" s="29" t="n">
        <v>2.579</v>
      </c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29"/>
      <c r="GF1599" s="29"/>
      <c r="GG1599" s="29"/>
      <c r="GH1599" s="29"/>
      <c r="GI1599" s="29"/>
      <c r="GJ1599" s="29"/>
      <c r="GK1599" s="29"/>
      <c r="GL1599" s="29"/>
      <c r="GM1599" s="29"/>
      <c r="GN1599" s="29"/>
      <c r="GO1599" s="29"/>
      <c r="GP1599" s="29"/>
      <c r="GQ1599" s="29"/>
      <c r="GR1599" s="0"/>
      <c r="GS1599" s="0"/>
      <c r="GT1599" s="0"/>
      <c r="GU1599" s="0"/>
      <c r="GV1599" s="0"/>
      <c r="GW1599" s="0"/>
      <c r="GX1599" s="0"/>
      <c r="GY1599" s="0"/>
      <c r="GZ1599" s="0"/>
      <c r="HA1599" s="0"/>
      <c r="HB1599" s="0"/>
      <c r="HC1599" s="0"/>
      <c r="HD1599" s="0"/>
      <c r="HE1599" s="0"/>
      <c r="HF1599" s="0"/>
      <c r="HG1599" s="0"/>
      <c r="HH1599" s="0"/>
      <c r="HI1599" s="0"/>
      <c r="HJ1599" s="0"/>
      <c r="HK1599" s="0"/>
      <c r="HL1599" s="0"/>
      <c r="HM1599" s="0"/>
      <c r="HN1599" s="0"/>
      <c r="HO1599" s="0"/>
      <c r="HP1599" s="0"/>
      <c r="HQ1599" s="0"/>
      <c r="HR1599" s="0"/>
      <c r="HS1599" s="0"/>
      <c r="HT1599" s="0"/>
      <c r="HU1599" s="0"/>
      <c r="HV1599" s="0"/>
      <c r="HW1599" s="0"/>
      <c r="HX1599" s="0"/>
      <c r="HY1599" s="0"/>
      <c r="HZ1599" s="0"/>
      <c r="IA1599" s="0"/>
      <c r="IB1599" s="0"/>
      <c r="IC1599" s="0"/>
      <c r="ID1599" s="0"/>
      <c r="IE1599" s="0"/>
      <c r="IF1599" s="0"/>
      <c r="IG1599" s="0"/>
      <c r="IH1599" s="0"/>
      <c r="II1599" s="0"/>
      <c r="IJ1599" s="0"/>
      <c r="IK1599" s="0"/>
      <c r="IL1599" s="0"/>
      <c r="IM1599" s="0"/>
      <c r="IN1599" s="0"/>
      <c r="IO1599" s="0"/>
      <c r="IP1599" s="0"/>
      <c r="IQ1599" s="0"/>
      <c r="IR1599" s="0"/>
      <c r="IS1599" s="0"/>
      <c r="IT1599" s="0"/>
      <c r="IU1599" s="0"/>
      <c r="IV1599" s="0"/>
      <c r="IW1599" s="0"/>
    </row>
    <row r="1600" customFormat="false" ht="12.75" hidden="true" customHeight="false" outlineLevel="0" collapsed="false">
      <c r="A1600" s="0" t="n">
        <f aca="false">WEEKDAY(C1600,2)</f>
        <v>2</v>
      </c>
      <c r="B1600" s="0" t="n">
        <f aca="false">MONTH(C1600)</f>
        <v>5</v>
      </c>
      <c r="C1600" s="23" t="n">
        <v>36291</v>
      </c>
      <c r="D1600" s="0" t="n">
        <f aca="false">MONTH(R1600)</f>
        <v>5</v>
      </c>
      <c r="E1600" s="0" t="n">
        <f aca="false">YEAR(R1600)</f>
        <v>1999</v>
      </c>
      <c r="F1600" s="35" t="n">
        <f aca="false">L1600-K1600</f>
        <v>0.2916</v>
      </c>
      <c r="G1600" s="24" t="n">
        <f aca="false">N1600-M1600</f>
        <v>0.0455833333333335</v>
      </c>
      <c r="H1600" s="24" t="n">
        <f aca="false">O1600-N1600</f>
        <v>0.0394166666666664</v>
      </c>
      <c r="I1600" s="24" t="n">
        <f aca="false">O1600-M1600</f>
        <v>0.085</v>
      </c>
      <c r="J1600" s="25" t="n">
        <f aca="false">VLOOKUP(C1600,'Nymex hist.'!A:B,2,0)</f>
        <v>2.236</v>
      </c>
      <c r="K1600" s="34" t="n">
        <f aca="false">AVERAGE(CO1600:CU1600)</f>
        <v>2.2896</v>
      </c>
      <c r="L1600" s="34" t="n">
        <f aca="false">AVERAGE(CV1600:CZ1600)</f>
        <v>2.5812</v>
      </c>
      <c r="M1600" s="27" t="n">
        <f aca="false">SUMIF($S$3:$FQ$3,$E1600+1,$S1600:$FQ1600)/COUNTIF($S$3:$FQ$3,$E1600+1)</f>
        <v>2.42241666666667</v>
      </c>
      <c r="N1600" s="27" t="n">
        <f aca="false">SUMIF($S$3:$FQ$3,$E1600+2,$S1600:$FQ1600)/COUNTIF($S$3:$FQ$3,$E1600+2)</f>
        <v>2.468</v>
      </c>
      <c r="O1600" s="27" t="n">
        <f aca="false">SUMIF($S$3:$FQ$3,$E1600+3,$S1600:$FQ1600)/COUNTIF($S$3:$FQ$3,$E1600+3)</f>
        <v>2.50741666666667</v>
      </c>
      <c r="P1600" s="27" t="n">
        <f aca="false">SUMIF($S$3:$FQ$3,$E1600+4,$S1600:$FQ1600)/COUNTIF($S$3:$FQ$3,$E1600+4)</f>
        <v>2.55741666666667</v>
      </c>
      <c r="Q1600" s="27" t="n">
        <f aca="false">SUMIF($S$3:$FQ$3,$E1600+5,$S1600:$FQ1600)/COUNTIF($S$3:$FQ$3,$E1600+5)</f>
        <v>2.61741666666667</v>
      </c>
      <c r="R1600" s="28" t="n">
        <v>36291</v>
      </c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30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 t="n">
        <v>2.236</v>
      </c>
      <c r="CR1600" s="29" t="n">
        <v>2.264</v>
      </c>
      <c r="CS1600" s="29" t="n">
        <v>2.294</v>
      </c>
      <c r="CT1600" s="29" t="n">
        <v>2.309</v>
      </c>
      <c r="CU1600" s="29" t="n">
        <v>2.345</v>
      </c>
      <c r="CV1600" s="29" t="n">
        <v>2.497</v>
      </c>
      <c r="CW1600" s="29" t="n">
        <v>2.648</v>
      </c>
      <c r="CX1600" s="29" t="n">
        <v>2.698</v>
      </c>
      <c r="CY1600" s="29" t="n">
        <v>2.595</v>
      </c>
      <c r="CZ1600" s="29" t="n">
        <v>2.468</v>
      </c>
      <c r="DA1600" s="29" t="n">
        <v>2.33</v>
      </c>
      <c r="DB1600" s="29" t="n">
        <v>2.29</v>
      </c>
      <c r="DC1600" s="29" t="n">
        <v>2.295</v>
      </c>
      <c r="DD1600" s="29" t="n">
        <v>2.297</v>
      </c>
      <c r="DE1600" s="29" t="n">
        <v>2.31</v>
      </c>
      <c r="DF1600" s="29" t="n">
        <v>2.315</v>
      </c>
      <c r="DG1600" s="29" t="n">
        <v>2.343</v>
      </c>
      <c r="DH1600" s="29" t="n">
        <v>2.49</v>
      </c>
      <c r="DI1600" s="29" t="n">
        <v>2.638</v>
      </c>
      <c r="DJ1600" s="29" t="n">
        <v>2.688</v>
      </c>
      <c r="DK1600" s="29" t="n">
        <v>2.597</v>
      </c>
      <c r="DL1600" s="29" t="n">
        <v>2.493</v>
      </c>
      <c r="DM1600" s="29" t="n">
        <v>2.382</v>
      </c>
      <c r="DN1600" s="29" t="n">
        <v>2.355</v>
      </c>
      <c r="DO1600" s="29" t="n">
        <v>2.358</v>
      </c>
      <c r="DP1600" s="29" t="n">
        <v>2.365</v>
      </c>
      <c r="DQ1600" s="29" t="n">
        <v>2.372</v>
      </c>
      <c r="DR1600" s="29" t="n">
        <v>2.382</v>
      </c>
      <c r="DS1600" s="29" t="n">
        <v>2.412</v>
      </c>
      <c r="DT1600" s="29" t="n">
        <v>2.54</v>
      </c>
      <c r="DU1600" s="29" t="n">
        <v>2.672</v>
      </c>
      <c r="DV1600" s="29" t="n">
        <v>2.718</v>
      </c>
      <c r="DW1600" s="29" t="n">
        <v>2.632</v>
      </c>
      <c r="DX1600" s="29" t="n">
        <v>2.529</v>
      </c>
      <c r="DY1600" s="29" t="n">
        <v>2.426</v>
      </c>
      <c r="DZ1600" s="29" t="n">
        <v>2.403</v>
      </c>
      <c r="EA1600" s="29" t="n">
        <v>2.398</v>
      </c>
      <c r="EB1600" s="29" t="n">
        <v>2.405</v>
      </c>
      <c r="EC1600" s="29" t="n">
        <v>2.412</v>
      </c>
      <c r="ED1600" s="29" t="n">
        <v>2.422</v>
      </c>
      <c r="EE1600" s="29" t="n">
        <v>2.452</v>
      </c>
      <c r="EF1600" s="29" t="n">
        <v>2.58</v>
      </c>
      <c r="EG1600" s="29" t="n">
        <v>2.712</v>
      </c>
      <c r="EH1600" s="29" t="n">
        <v>2.768</v>
      </c>
      <c r="EI1600" s="29" t="n">
        <v>2.682</v>
      </c>
      <c r="EJ1600" s="29" t="n">
        <v>2.579</v>
      </c>
      <c r="EK1600" s="29" t="n">
        <v>2.476</v>
      </c>
      <c r="EL1600" s="29" t="n">
        <v>2.453</v>
      </c>
      <c r="EM1600" s="29" t="n">
        <v>2.448</v>
      </c>
      <c r="EN1600" s="29" t="n">
        <v>2.455</v>
      </c>
      <c r="EO1600" s="29" t="n">
        <v>2.462</v>
      </c>
      <c r="EP1600" s="29" t="n">
        <v>2.472</v>
      </c>
      <c r="EQ1600" s="29" t="n">
        <v>2.502</v>
      </c>
      <c r="ER1600" s="29" t="n">
        <v>2.63</v>
      </c>
      <c r="ES1600" s="29" t="n">
        <v>2.762</v>
      </c>
      <c r="ET1600" s="29" t="n">
        <v>2.828</v>
      </c>
      <c r="EU1600" s="29" t="n">
        <v>2.742</v>
      </c>
      <c r="EV1600" s="29" t="n">
        <v>2.639</v>
      </c>
      <c r="EW1600" s="29" t="n">
        <v>2.536</v>
      </c>
      <c r="EX1600" s="29" t="n">
        <v>2.513</v>
      </c>
      <c r="EY1600" s="29" t="n">
        <v>2.508</v>
      </c>
      <c r="EZ1600" s="29" t="n">
        <v>2.515</v>
      </c>
      <c r="FA1600" s="29" t="n">
        <v>2.522</v>
      </c>
      <c r="FB1600" s="29" t="n">
        <v>2.532</v>
      </c>
      <c r="FC1600" s="29" t="n">
        <v>2.562</v>
      </c>
      <c r="FD1600" s="29" t="n">
        <v>2.69</v>
      </c>
      <c r="FE1600" s="29" t="n">
        <v>2.822</v>
      </c>
      <c r="FF1600" s="29" t="n">
        <v>2.893</v>
      </c>
      <c r="FG1600" s="29" t="n">
        <v>2.807</v>
      </c>
      <c r="FH1600" s="29" t="n">
        <v>2.704</v>
      </c>
      <c r="FI1600" s="29" t="n">
        <v>2.601</v>
      </c>
      <c r="FJ1600" s="29" t="n">
        <v>2.578</v>
      </c>
      <c r="FK1600" s="29"/>
      <c r="FL1600" s="29"/>
      <c r="FM1600" s="29"/>
      <c r="FN1600" s="29"/>
      <c r="FO1600" s="29"/>
      <c r="FP1600" s="29"/>
      <c r="FQ1600" s="29"/>
      <c r="FR1600" s="29"/>
      <c r="FS1600" s="29"/>
      <c r="FT1600" s="29"/>
      <c r="FU1600" s="29"/>
      <c r="FV1600" s="29"/>
      <c r="FW1600" s="29"/>
      <c r="FX1600" s="29"/>
      <c r="FY1600" s="29"/>
      <c r="FZ1600" s="29"/>
      <c r="GA1600" s="29"/>
      <c r="GB1600" s="29"/>
      <c r="GC1600" s="29"/>
      <c r="GD1600" s="29"/>
      <c r="GE1600" s="29"/>
      <c r="GF1600" s="29"/>
      <c r="GG1600" s="29"/>
      <c r="GH1600" s="29"/>
      <c r="GI1600" s="29"/>
      <c r="GJ1600" s="29"/>
      <c r="GK1600" s="29"/>
      <c r="GL1600" s="29"/>
      <c r="GM1600" s="29"/>
      <c r="GN1600" s="29"/>
      <c r="GO1600" s="29"/>
      <c r="GP1600" s="29"/>
      <c r="GQ1600" s="29"/>
      <c r="GR1600" s="0"/>
      <c r="GS1600" s="0"/>
      <c r="GT1600" s="0"/>
      <c r="GU1600" s="0"/>
      <c r="GV1600" s="0"/>
      <c r="GW1600" s="0"/>
      <c r="GX1600" s="0"/>
      <c r="GY1600" s="0"/>
      <c r="GZ1600" s="0"/>
      <c r="HA1600" s="0"/>
      <c r="HB1600" s="0"/>
      <c r="HC1600" s="0"/>
      <c r="HD1600" s="0"/>
      <c r="HE1600" s="0"/>
      <c r="HF1600" s="0"/>
      <c r="HG1600" s="0"/>
      <c r="HH1600" s="0"/>
      <c r="HI1600" s="0"/>
      <c r="HJ1600" s="0"/>
      <c r="HK1600" s="0"/>
      <c r="HL1600" s="0"/>
      <c r="HM1600" s="0"/>
      <c r="HN1600" s="0"/>
      <c r="HO1600" s="0"/>
      <c r="HP1600" s="0"/>
      <c r="HQ1600" s="0"/>
      <c r="HR1600" s="0"/>
      <c r="HS1600" s="0"/>
      <c r="HT1600" s="0"/>
      <c r="HU1600" s="0"/>
      <c r="HV1600" s="0"/>
      <c r="HW1600" s="0"/>
      <c r="HX1600" s="0"/>
      <c r="HY1600" s="0"/>
      <c r="HZ1600" s="0"/>
      <c r="IA1600" s="0"/>
      <c r="IB1600" s="0"/>
      <c r="IC1600" s="0"/>
      <c r="ID1600" s="0"/>
      <c r="IE1600" s="0"/>
      <c r="IF1600" s="0"/>
      <c r="IG1600" s="0"/>
      <c r="IH1600" s="0"/>
      <c r="II1600" s="0"/>
      <c r="IJ1600" s="0"/>
      <c r="IK1600" s="0"/>
      <c r="IL1600" s="0"/>
      <c r="IM1600" s="0"/>
      <c r="IN1600" s="0"/>
      <c r="IO1600" s="0"/>
      <c r="IP1600" s="0"/>
      <c r="IQ1600" s="0"/>
      <c r="IR1600" s="0"/>
      <c r="IS1600" s="0"/>
      <c r="IT1600" s="0"/>
      <c r="IU1600" s="0"/>
      <c r="IV1600" s="0"/>
      <c r="IW1600" s="0"/>
    </row>
    <row r="1601" customFormat="false" ht="12.75" hidden="true" customHeight="false" outlineLevel="0" collapsed="false">
      <c r="A1601" s="0" t="n">
        <f aca="false">WEEKDAY(C1601,2)</f>
        <v>3</v>
      </c>
      <c r="B1601" s="0" t="n">
        <f aca="false">MONTH(C1601)</f>
        <v>5</v>
      </c>
      <c r="C1601" s="23" t="n">
        <v>36292</v>
      </c>
      <c r="D1601" s="0" t="n">
        <f aca="false">MONTH(R1601)</f>
        <v>5</v>
      </c>
      <c r="E1601" s="0" t="n">
        <f aca="false">YEAR(R1601)</f>
        <v>1999</v>
      </c>
      <c r="F1601" s="35" t="n">
        <f aca="false">L1601-K1601</f>
        <v>0.3114</v>
      </c>
      <c r="G1601" s="24" t="n">
        <f aca="false">N1601-M1601</f>
        <v>0.0509166666666667</v>
      </c>
      <c r="H1601" s="24" t="n">
        <f aca="false">O1601-N1601</f>
        <v>0.0394166666666664</v>
      </c>
      <c r="I1601" s="24" t="n">
        <f aca="false">O1601-M1601</f>
        <v>0.0903333333333332</v>
      </c>
      <c r="J1601" s="25" t="n">
        <f aca="false">VLOOKUP(C1601,'Nymex hist.'!A:B,2,0)</f>
        <v>2.191</v>
      </c>
      <c r="K1601" s="34" t="n">
        <f aca="false">AVERAGE(CO1601:CU1601)</f>
        <v>2.246</v>
      </c>
      <c r="L1601" s="34" t="n">
        <f aca="false">AVERAGE(CV1601:CZ1601)</f>
        <v>2.5574</v>
      </c>
      <c r="M1601" s="27" t="n">
        <f aca="false">SUMIF($S$3:$FQ$3,$E1601+1,$S1601:$FQ1601)/COUNTIF($S$3:$FQ$3,$E1601+1)</f>
        <v>2.41208333333333</v>
      </c>
      <c r="N1601" s="27" t="n">
        <f aca="false">SUMIF($S$3:$FQ$3,$E1601+2,$S1601:$FQ1601)/COUNTIF($S$3:$FQ$3,$E1601+2)</f>
        <v>2.463</v>
      </c>
      <c r="O1601" s="27" t="n">
        <f aca="false">SUMIF($S$3:$FQ$3,$E1601+3,$S1601:$FQ1601)/COUNTIF($S$3:$FQ$3,$E1601+3)</f>
        <v>2.50241666666667</v>
      </c>
      <c r="P1601" s="27" t="n">
        <f aca="false">SUMIF($S$3:$FQ$3,$E1601+4,$S1601:$FQ1601)/COUNTIF($S$3:$FQ$3,$E1601+4)</f>
        <v>2.55241666666667</v>
      </c>
      <c r="Q1601" s="27" t="n">
        <f aca="false">SUMIF($S$3:$FQ$3,$E1601+5,$S1601:$FQ1601)/COUNTIF($S$3:$FQ$3,$E1601+5)</f>
        <v>2.61241666666667</v>
      </c>
      <c r="R1601" s="28" t="n">
        <v>36292</v>
      </c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30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 t="n">
        <v>2.191</v>
      </c>
      <c r="CR1601" s="29" t="n">
        <v>2.221</v>
      </c>
      <c r="CS1601" s="29" t="n">
        <v>2.248</v>
      </c>
      <c r="CT1601" s="29" t="n">
        <v>2.265</v>
      </c>
      <c r="CU1601" s="29" t="n">
        <v>2.305</v>
      </c>
      <c r="CV1601" s="29" t="n">
        <v>2.466</v>
      </c>
      <c r="CW1601" s="29" t="n">
        <v>2.62</v>
      </c>
      <c r="CX1601" s="29" t="n">
        <v>2.67</v>
      </c>
      <c r="CY1601" s="29" t="n">
        <v>2.578</v>
      </c>
      <c r="CZ1601" s="29" t="n">
        <v>2.453</v>
      </c>
      <c r="DA1601" s="29" t="n">
        <v>2.32</v>
      </c>
      <c r="DB1601" s="29" t="n">
        <v>2.28</v>
      </c>
      <c r="DC1601" s="29" t="n">
        <v>2.288</v>
      </c>
      <c r="DD1601" s="29" t="n">
        <v>2.29</v>
      </c>
      <c r="DE1601" s="29" t="n">
        <v>2.303</v>
      </c>
      <c r="DF1601" s="29" t="n">
        <v>2.308</v>
      </c>
      <c r="DG1601" s="29" t="n">
        <v>2.336</v>
      </c>
      <c r="DH1601" s="29" t="n">
        <v>2.485</v>
      </c>
      <c r="DI1601" s="29" t="n">
        <v>2.634</v>
      </c>
      <c r="DJ1601" s="29" t="n">
        <v>2.683</v>
      </c>
      <c r="DK1601" s="29" t="n">
        <v>2.592</v>
      </c>
      <c r="DL1601" s="29" t="n">
        <v>2.488</v>
      </c>
      <c r="DM1601" s="29" t="n">
        <v>2.377</v>
      </c>
      <c r="DN1601" s="29" t="n">
        <v>2.35</v>
      </c>
      <c r="DO1601" s="29" t="n">
        <v>2.353</v>
      </c>
      <c r="DP1601" s="29" t="n">
        <v>2.36</v>
      </c>
      <c r="DQ1601" s="29" t="n">
        <v>2.367</v>
      </c>
      <c r="DR1601" s="29" t="n">
        <v>2.377</v>
      </c>
      <c r="DS1601" s="29" t="n">
        <v>2.407</v>
      </c>
      <c r="DT1601" s="29" t="n">
        <v>2.535</v>
      </c>
      <c r="DU1601" s="29" t="n">
        <v>2.667</v>
      </c>
      <c r="DV1601" s="29" t="n">
        <v>2.713</v>
      </c>
      <c r="DW1601" s="29" t="n">
        <v>2.627</v>
      </c>
      <c r="DX1601" s="29" t="n">
        <v>2.524</v>
      </c>
      <c r="DY1601" s="29" t="n">
        <v>2.421</v>
      </c>
      <c r="DZ1601" s="29" t="n">
        <v>2.398</v>
      </c>
      <c r="EA1601" s="29" t="n">
        <v>2.393</v>
      </c>
      <c r="EB1601" s="29" t="n">
        <v>2.4</v>
      </c>
      <c r="EC1601" s="29" t="n">
        <v>2.407</v>
      </c>
      <c r="ED1601" s="29" t="n">
        <v>2.417</v>
      </c>
      <c r="EE1601" s="29" t="n">
        <v>2.447</v>
      </c>
      <c r="EF1601" s="29" t="n">
        <v>2.575</v>
      </c>
      <c r="EG1601" s="29" t="n">
        <v>2.707</v>
      </c>
      <c r="EH1601" s="29" t="n">
        <v>2.763</v>
      </c>
      <c r="EI1601" s="29" t="n">
        <v>2.677</v>
      </c>
      <c r="EJ1601" s="29" t="n">
        <v>2.574</v>
      </c>
      <c r="EK1601" s="29" t="n">
        <v>2.471</v>
      </c>
      <c r="EL1601" s="29" t="n">
        <v>2.448</v>
      </c>
      <c r="EM1601" s="29" t="n">
        <v>2.443</v>
      </c>
      <c r="EN1601" s="29" t="n">
        <v>2.45</v>
      </c>
      <c r="EO1601" s="29" t="n">
        <v>2.457</v>
      </c>
      <c r="EP1601" s="29" t="n">
        <v>2.467</v>
      </c>
      <c r="EQ1601" s="29" t="n">
        <v>2.497</v>
      </c>
      <c r="ER1601" s="29" t="n">
        <v>2.625</v>
      </c>
      <c r="ES1601" s="29" t="n">
        <v>2.757</v>
      </c>
      <c r="ET1601" s="29" t="n">
        <v>2.823</v>
      </c>
      <c r="EU1601" s="29" t="n">
        <v>2.737</v>
      </c>
      <c r="EV1601" s="29" t="n">
        <v>2.634</v>
      </c>
      <c r="EW1601" s="29" t="n">
        <v>2.531</v>
      </c>
      <c r="EX1601" s="29" t="n">
        <v>2.508</v>
      </c>
      <c r="EY1601" s="29" t="n">
        <v>2.503</v>
      </c>
      <c r="EZ1601" s="29" t="n">
        <v>2.51</v>
      </c>
      <c r="FA1601" s="29" t="n">
        <v>2.517</v>
      </c>
      <c r="FB1601" s="29" t="n">
        <v>2.527</v>
      </c>
      <c r="FC1601" s="29" t="n">
        <v>2.557</v>
      </c>
      <c r="FD1601" s="29" t="n">
        <v>2.685</v>
      </c>
      <c r="FE1601" s="29" t="n">
        <v>2.817</v>
      </c>
      <c r="FF1601" s="29" t="n">
        <v>2.888</v>
      </c>
      <c r="FG1601" s="29" t="n">
        <v>2.802</v>
      </c>
      <c r="FH1601" s="29" t="n">
        <v>2.699</v>
      </c>
      <c r="FI1601" s="29" t="n">
        <v>2.596</v>
      </c>
      <c r="FJ1601" s="29" t="n">
        <v>2.573</v>
      </c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29"/>
      <c r="GF1601" s="29"/>
      <c r="GG1601" s="29"/>
      <c r="GH1601" s="29"/>
      <c r="GI1601" s="29"/>
      <c r="GJ1601" s="29"/>
      <c r="GK1601" s="29"/>
      <c r="GL1601" s="29"/>
      <c r="GM1601" s="29"/>
      <c r="GN1601" s="29"/>
      <c r="GO1601" s="29"/>
      <c r="GP1601" s="29"/>
      <c r="GQ1601" s="29"/>
      <c r="GR1601" s="0"/>
      <c r="GS1601" s="0"/>
      <c r="GT1601" s="0"/>
      <c r="GU1601" s="0"/>
      <c r="GV1601" s="0"/>
      <c r="GW1601" s="0"/>
      <c r="GX1601" s="0"/>
      <c r="GY1601" s="0"/>
      <c r="GZ1601" s="0"/>
      <c r="HA1601" s="0"/>
      <c r="HB1601" s="0"/>
      <c r="HC1601" s="0"/>
      <c r="HD1601" s="0"/>
      <c r="HE1601" s="0"/>
      <c r="HF1601" s="0"/>
      <c r="HG1601" s="0"/>
      <c r="HH1601" s="0"/>
      <c r="HI1601" s="0"/>
      <c r="HJ1601" s="0"/>
      <c r="HK1601" s="0"/>
      <c r="HL1601" s="0"/>
      <c r="HM1601" s="0"/>
      <c r="HN1601" s="0"/>
      <c r="HO1601" s="0"/>
      <c r="HP1601" s="0"/>
      <c r="HQ1601" s="0"/>
      <c r="HR1601" s="0"/>
      <c r="HS1601" s="0"/>
      <c r="HT1601" s="0"/>
      <c r="HU1601" s="0"/>
      <c r="HV1601" s="0"/>
      <c r="HW1601" s="0"/>
      <c r="HX1601" s="0"/>
      <c r="HY1601" s="0"/>
      <c r="HZ1601" s="0"/>
      <c r="IA1601" s="0"/>
      <c r="IB1601" s="0"/>
      <c r="IC1601" s="0"/>
      <c r="ID1601" s="0"/>
      <c r="IE1601" s="0"/>
      <c r="IF1601" s="0"/>
      <c r="IG1601" s="0"/>
      <c r="IH1601" s="0"/>
      <c r="II1601" s="0"/>
      <c r="IJ1601" s="0"/>
      <c r="IK1601" s="0"/>
      <c r="IL1601" s="0"/>
      <c r="IM1601" s="0"/>
      <c r="IN1601" s="0"/>
      <c r="IO1601" s="0"/>
      <c r="IP1601" s="0"/>
      <c r="IQ1601" s="0"/>
      <c r="IR1601" s="0"/>
      <c r="IS1601" s="0"/>
      <c r="IT1601" s="0"/>
      <c r="IU1601" s="0"/>
      <c r="IV1601" s="0"/>
      <c r="IW1601" s="0"/>
    </row>
    <row r="1602" customFormat="false" ht="12.75" hidden="false" customHeight="false" outlineLevel="0" collapsed="false">
      <c r="A1602" s="1" t="n">
        <f aca="false">WEEKDAY(C1602,2)</f>
        <v>4</v>
      </c>
      <c r="B1602" s="1" t="n">
        <f aca="false">MONTH(C1602)</f>
        <v>5</v>
      </c>
      <c r="C1602" s="23" t="n">
        <v>36293</v>
      </c>
      <c r="D1602" s="0" t="n">
        <f aca="false">MONTH(R1602)</f>
        <v>5</v>
      </c>
      <c r="E1602" s="0" t="n">
        <f aca="false">YEAR(R1602)</f>
        <v>1999</v>
      </c>
      <c r="F1602" s="3" t="n">
        <f aca="false">L1602-K1602</f>
        <v>0.2856</v>
      </c>
      <c r="G1602" s="3" t="n">
        <f aca="false">N1602-M1602</f>
        <v>0.0378333333333334</v>
      </c>
      <c r="H1602" s="3" t="n">
        <f aca="false">O1602-N1602</f>
        <v>0.0362499999999999</v>
      </c>
      <c r="I1602" s="3" t="n">
        <f aca="false">O1602-M1602</f>
        <v>0.0740833333333333</v>
      </c>
      <c r="J1602" s="4" t="n">
        <f aca="false">VLOOKUP(C1602,'Nymex hist.'!A:B,2,0)</f>
        <v>2.282</v>
      </c>
      <c r="K1602" s="4" t="n">
        <f aca="false">AVERAGE(CO1602:CU1602)</f>
        <v>2.325</v>
      </c>
      <c r="L1602" s="4" t="n">
        <f aca="false">AVERAGE(CV1602:CZ1602)</f>
        <v>2.6106</v>
      </c>
      <c r="M1602" s="4" t="n">
        <f aca="false">SUMIF($S$3:$FQ$3,$E1602+1,$S1602:$FQ1602)/COUNTIF($S$3:$FQ$3,$E1602+1)</f>
        <v>2.441</v>
      </c>
      <c r="N1602" s="4" t="n">
        <f aca="false">SUMIF($S$3:$FQ$3,$E1602+2,$S1602:$FQ1602)/COUNTIF($S$3:$FQ$3,$E1602+2)</f>
        <v>2.47883333333333</v>
      </c>
      <c r="O1602" s="4" t="n">
        <f aca="false">SUMIF($S$3:$FQ$3,$E1602+3,$S1602:$FQ1602)/COUNTIF($S$3:$FQ$3,$E1602+3)</f>
        <v>2.51508333333333</v>
      </c>
      <c r="P1602" s="4" t="n">
        <f aca="false">SUMIF($S$3:$FQ$3,$E1602+4,$S1602:$FQ1602)/COUNTIF($S$3:$FQ$3,$E1602+4)</f>
        <v>2.56508333333333</v>
      </c>
      <c r="Q1602" s="4" t="n">
        <f aca="false">SUMIF($S$3:$FQ$3,$E1602+5,$S1602:$FQ1602)/COUNTIF($S$3:$FQ$3,$E1602+5)</f>
        <v>2.62508333333333</v>
      </c>
      <c r="R1602" s="21" t="n">
        <v>36293</v>
      </c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32"/>
      <c r="AF1602" s="32"/>
      <c r="AG1602" s="32"/>
      <c r="AH1602" s="32"/>
      <c r="AI1602" s="32"/>
      <c r="AJ1602" s="37"/>
      <c r="AK1602" s="32"/>
      <c r="AL1602" s="32"/>
      <c r="AM1602" s="32"/>
      <c r="AN1602" s="32"/>
      <c r="AO1602" s="32"/>
      <c r="AP1602" s="32"/>
      <c r="AQ1602" s="32"/>
      <c r="AR1602" s="32"/>
      <c r="AS1602" s="32"/>
      <c r="AT1602" s="32"/>
      <c r="AU1602" s="32"/>
      <c r="AV1602" s="32"/>
      <c r="AW1602" s="32"/>
      <c r="AX1602" s="32"/>
      <c r="AY1602" s="32"/>
      <c r="AZ1602" s="32"/>
      <c r="BA1602" s="32"/>
      <c r="BB1602" s="32"/>
      <c r="BC1602" s="32"/>
      <c r="BD1602" s="32"/>
      <c r="BE1602" s="32"/>
      <c r="BF1602" s="32"/>
      <c r="BG1602" s="32"/>
      <c r="BH1602" s="32"/>
      <c r="BI1602" s="32"/>
      <c r="BJ1602" s="32"/>
      <c r="BK1602" s="32"/>
      <c r="BL1602" s="32"/>
      <c r="BM1602" s="32"/>
      <c r="BN1602" s="32"/>
      <c r="BO1602" s="32"/>
      <c r="BP1602" s="32"/>
      <c r="BQ1602" s="32"/>
      <c r="BR1602" s="32"/>
      <c r="BS1602" s="32"/>
      <c r="BT1602" s="32"/>
      <c r="BU1602" s="32"/>
      <c r="BV1602" s="32"/>
      <c r="BW1602" s="32"/>
      <c r="BX1602" s="32"/>
      <c r="BY1602" s="32"/>
      <c r="BZ1602" s="32"/>
      <c r="CA1602" s="32"/>
      <c r="CB1602" s="32"/>
      <c r="CC1602" s="32"/>
      <c r="CD1602" s="32"/>
      <c r="CE1602" s="32"/>
      <c r="CF1602" s="32"/>
      <c r="CG1602" s="32"/>
      <c r="CH1602" s="32"/>
      <c r="CI1602" s="32"/>
      <c r="CJ1602" s="32"/>
      <c r="CK1602" s="32"/>
      <c r="CL1602" s="32"/>
      <c r="CM1602" s="32"/>
      <c r="CN1602" s="32"/>
      <c r="CO1602" s="32"/>
      <c r="CP1602" s="32"/>
      <c r="CQ1602" s="32" t="n">
        <v>2.282</v>
      </c>
      <c r="CR1602" s="32" t="n">
        <v>2.305</v>
      </c>
      <c r="CS1602" s="32" t="n">
        <v>2.325</v>
      </c>
      <c r="CT1602" s="32" t="n">
        <v>2.34</v>
      </c>
      <c r="CU1602" s="32" t="n">
        <v>2.373</v>
      </c>
      <c r="CV1602" s="32" t="n">
        <v>2.528</v>
      </c>
      <c r="CW1602" s="32" t="n">
        <v>2.68</v>
      </c>
      <c r="CX1602" s="32" t="n">
        <v>2.73</v>
      </c>
      <c r="CY1602" s="32" t="n">
        <v>2.625</v>
      </c>
      <c r="CZ1602" s="32" t="n">
        <v>2.49</v>
      </c>
      <c r="DA1602" s="32" t="n">
        <v>2.35</v>
      </c>
      <c r="DB1602" s="32" t="n">
        <v>2.307</v>
      </c>
      <c r="DC1602" s="32" t="n">
        <v>2.311</v>
      </c>
      <c r="DD1602" s="32" t="n">
        <v>2.313</v>
      </c>
      <c r="DE1602" s="32" t="n">
        <v>2.323</v>
      </c>
      <c r="DF1602" s="32" t="n">
        <v>2.328</v>
      </c>
      <c r="DG1602" s="32" t="n">
        <v>2.356</v>
      </c>
      <c r="DH1602" s="32" t="n">
        <v>2.505</v>
      </c>
      <c r="DI1602" s="32" t="n">
        <v>2.654</v>
      </c>
      <c r="DJ1602" s="32" t="n">
        <v>2.703</v>
      </c>
      <c r="DK1602" s="32" t="n">
        <v>2.612</v>
      </c>
      <c r="DL1602" s="32" t="n">
        <v>2.508</v>
      </c>
      <c r="DM1602" s="32" t="n">
        <v>2.395</v>
      </c>
      <c r="DN1602" s="32" t="n">
        <v>2.368</v>
      </c>
      <c r="DO1602" s="32" t="n">
        <v>2.369</v>
      </c>
      <c r="DP1602" s="32" t="n">
        <v>2.373</v>
      </c>
      <c r="DQ1602" s="32" t="n">
        <v>2.38</v>
      </c>
      <c r="DR1602" s="32" t="n">
        <v>2.39</v>
      </c>
      <c r="DS1602" s="32" t="n">
        <v>2.42</v>
      </c>
      <c r="DT1602" s="32" t="n">
        <v>2.548</v>
      </c>
      <c r="DU1602" s="32" t="n">
        <v>2.68</v>
      </c>
      <c r="DV1602" s="32" t="n">
        <v>2.726</v>
      </c>
      <c r="DW1602" s="32" t="n">
        <v>2.64</v>
      </c>
      <c r="DX1602" s="32" t="n">
        <v>2.536</v>
      </c>
      <c r="DY1602" s="32" t="n">
        <v>2.431</v>
      </c>
      <c r="DZ1602" s="32" t="n">
        <v>2.408</v>
      </c>
      <c r="EA1602" s="32" t="n">
        <v>2.409</v>
      </c>
      <c r="EB1602" s="32" t="n">
        <v>2.413</v>
      </c>
      <c r="EC1602" s="32" t="n">
        <v>2.42</v>
      </c>
      <c r="ED1602" s="32" t="n">
        <v>2.43</v>
      </c>
      <c r="EE1602" s="32" t="n">
        <v>2.46</v>
      </c>
      <c r="EF1602" s="32" t="n">
        <v>2.588</v>
      </c>
      <c r="EG1602" s="32" t="n">
        <v>2.72</v>
      </c>
      <c r="EH1602" s="32" t="n">
        <v>2.776</v>
      </c>
      <c r="EI1602" s="32" t="n">
        <v>2.69</v>
      </c>
      <c r="EJ1602" s="32" t="n">
        <v>2.586</v>
      </c>
      <c r="EK1602" s="32" t="n">
        <v>2.481</v>
      </c>
      <c r="EL1602" s="32" t="n">
        <v>2.458</v>
      </c>
      <c r="EM1602" s="32" t="n">
        <v>2.459</v>
      </c>
      <c r="EN1602" s="32" t="n">
        <v>2.463</v>
      </c>
      <c r="EO1602" s="32" t="n">
        <v>2.47</v>
      </c>
      <c r="EP1602" s="32" t="n">
        <v>2.48</v>
      </c>
      <c r="EQ1602" s="32" t="n">
        <v>2.51</v>
      </c>
      <c r="ER1602" s="32" t="n">
        <v>2.638</v>
      </c>
      <c r="ES1602" s="32" t="n">
        <v>2.77</v>
      </c>
      <c r="ET1602" s="32" t="n">
        <v>2.836</v>
      </c>
      <c r="EU1602" s="32" t="n">
        <v>2.75</v>
      </c>
      <c r="EV1602" s="32" t="n">
        <v>2.646</v>
      </c>
      <c r="EW1602" s="32" t="n">
        <v>2.541</v>
      </c>
      <c r="EX1602" s="32" t="n">
        <v>2.518</v>
      </c>
      <c r="EY1602" s="32" t="n">
        <v>2.519</v>
      </c>
      <c r="EZ1602" s="32" t="n">
        <v>2.523</v>
      </c>
      <c r="FA1602" s="32" t="n">
        <v>2.53</v>
      </c>
      <c r="FB1602" s="32" t="n">
        <v>2.54</v>
      </c>
      <c r="FC1602" s="32" t="n">
        <v>2.57</v>
      </c>
      <c r="FD1602" s="32" t="n">
        <v>2.698</v>
      </c>
      <c r="FE1602" s="32" t="n">
        <v>2.83</v>
      </c>
      <c r="FF1602" s="32" t="n">
        <v>2.901</v>
      </c>
      <c r="FG1602" s="32" t="n">
        <v>2.815</v>
      </c>
      <c r="FH1602" s="32" t="n">
        <v>2.711</v>
      </c>
      <c r="FI1602" s="32" t="n">
        <v>2.606</v>
      </c>
      <c r="FJ1602" s="32" t="n">
        <v>2.583</v>
      </c>
      <c r="FK1602" s="32"/>
      <c r="FL1602" s="32"/>
      <c r="FM1602" s="32"/>
      <c r="FN1602" s="32"/>
      <c r="FO1602" s="32"/>
      <c r="FP1602" s="32"/>
      <c r="FQ1602" s="32"/>
      <c r="FR1602" s="32"/>
      <c r="FS1602" s="32"/>
      <c r="FT1602" s="32"/>
      <c r="FU1602" s="32"/>
      <c r="FV1602" s="32"/>
      <c r="FW1602" s="32"/>
      <c r="FX1602" s="32"/>
      <c r="FY1602" s="32"/>
      <c r="FZ1602" s="32"/>
      <c r="GA1602" s="32"/>
      <c r="GB1602" s="32"/>
      <c r="GC1602" s="32"/>
      <c r="GD1602" s="32"/>
      <c r="GE1602" s="32"/>
      <c r="GF1602" s="32"/>
      <c r="GG1602" s="32"/>
      <c r="GH1602" s="32"/>
      <c r="GI1602" s="32"/>
      <c r="GJ1602" s="32"/>
      <c r="GK1602" s="32"/>
      <c r="GL1602" s="32"/>
      <c r="GM1602" s="32"/>
      <c r="GN1602" s="32"/>
      <c r="GO1602" s="32"/>
      <c r="GP1602" s="32"/>
      <c r="GQ1602" s="32"/>
    </row>
    <row r="1603" customFormat="false" ht="12.75" hidden="true" customHeight="false" outlineLevel="0" collapsed="false">
      <c r="A1603" s="0" t="n">
        <f aca="false">WEEKDAY(C1603,2)</f>
        <v>5</v>
      </c>
      <c r="B1603" s="0" t="n">
        <f aca="false">MONTH(C1603)</f>
        <v>5</v>
      </c>
      <c r="C1603" s="23" t="n">
        <v>36294</v>
      </c>
      <c r="D1603" s="0" t="n">
        <f aca="false">MONTH(R1603)</f>
        <v>5</v>
      </c>
      <c r="E1603" s="0" t="n">
        <f aca="false">YEAR(R1603)</f>
        <v>1999</v>
      </c>
      <c r="F1603" s="35" t="n">
        <f aca="false">L1603-K1603</f>
        <v>0.2782</v>
      </c>
      <c r="G1603" s="24" t="n">
        <f aca="false">N1603-M1603</f>
        <v>0.0396666666666672</v>
      </c>
      <c r="H1603" s="24" t="n">
        <f aca="false">O1603-N1603</f>
        <v>0.0362499999999999</v>
      </c>
      <c r="I1603" s="24" t="n">
        <f aca="false">O1603-M1603</f>
        <v>0.0759166666666671</v>
      </c>
      <c r="J1603" s="25" t="n">
        <f aca="false">VLOOKUP(C1603,'Nymex hist.'!A:B,2,0)</f>
        <v>2.288</v>
      </c>
      <c r="K1603" s="34" t="n">
        <f aca="false">AVERAGE(CO1603:CU1603)</f>
        <v>2.3352</v>
      </c>
      <c r="L1603" s="34" t="n">
        <f aca="false">AVERAGE(CV1603:CZ1603)</f>
        <v>2.6134</v>
      </c>
      <c r="M1603" s="27" t="n">
        <f aca="false">SUMIF($S$3:$FQ$3,$E1603+1,$S1603:$FQ1603)/COUNTIF($S$3:$FQ$3,$E1603+1)</f>
        <v>2.44416666666667</v>
      </c>
      <c r="N1603" s="27" t="n">
        <f aca="false">SUMIF($S$3:$FQ$3,$E1603+2,$S1603:$FQ1603)/COUNTIF($S$3:$FQ$3,$E1603+2)</f>
        <v>2.48383333333333</v>
      </c>
      <c r="O1603" s="27" t="n">
        <f aca="false">SUMIF($S$3:$FQ$3,$E1603+3,$S1603:$FQ1603)/COUNTIF($S$3:$FQ$3,$E1603+3)</f>
        <v>2.52008333333333</v>
      </c>
      <c r="P1603" s="27" t="n">
        <f aca="false">SUMIF($S$3:$FQ$3,$E1603+4,$S1603:$FQ1603)/COUNTIF($S$3:$FQ$3,$E1603+4)</f>
        <v>2.57008333333333</v>
      </c>
      <c r="Q1603" s="27" t="n">
        <f aca="false">SUMIF($S$3:$FQ$3,$E1603+5,$S1603:$FQ1603)/COUNTIF($S$3:$FQ$3,$E1603+5)</f>
        <v>2.63008333333333</v>
      </c>
      <c r="R1603" s="28" t="n">
        <v>36294</v>
      </c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30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 t="n">
        <v>2.288</v>
      </c>
      <c r="CR1603" s="29" t="n">
        <v>2.317</v>
      </c>
      <c r="CS1603" s="29" t="n">
        <v>2.337</v>
      </c>
      <c r="CT1603" s="29" t="n">
        <v>2.352</v>
      </c>
      <c r="CU1603" s="29" t="n">
        <v>2.382</v>
      </c>
      <c r="CV1603" s="29" t="n">
        <v>2.534</v>
      </c>
      <c r="CW1603" s="29" t="n">
        <v>2.682</v>
      </c>
      <c r="CX1603" s="29" t="n">
        <v>2.732</v>
      </c>
      <c r="CY1603" s="29" t="n">
        <v>2.627</v>
      </c>
      <c r="CZ1603" s="29" t="n">
        <v>2.492</v>
      </c>
      <c r="DA1603" s="29" t="n">
        <v>2.352</v>
      </c>
      <c r="DB1603" s="29" t="n">
        <v>2.307</v>
      </c>
      <c r="DC1603" s="29" t="n">
        <v>2.311</v>
      </c>
      <c r="DD1603" s="29" t="n">
        <v>2.318</v>
      </c>
      <c r="DE1603" s="29" t="n">
        <v>2.328</v>
      </c>
      <c r="DF1603" s="29" t="n">
        <v>2.333</v>
      </c>
      <c r="DG1603" s="29" t="n">
        <v>2.361</v>
      </c>
      <c r="DH1603" s="29" t="n">
        <v>2.51</v>
      </c>
      <c r="DI1603" s="29" t="n">
        <v>2.659</v>
      </c>
      <c r="DJ1603" s="29" t="n">
        <v>2.708</v>
      </c>
      <c r="DK1603" s="29" t="n">
        <v>2.617</v>
      </c>
      <c r="DL1603" s="29" t="n">
        <v>2.513</v>
      </c>
      <c r="DM1603" s="29" t="n">
        <v>2.4</v>
      </c>
      <c r="DN1603" s="29" t="n">
        <v>2.373</v>
      </c>
      <c r="DO1603" s="29" t="n">
        <v>2.374</v>
      </c>
      <c r="DP1603" s="29" t="n">
        <v>2.378</v>
      </c>
      <c r="DQ1603" s="29" t="n">
        <v>2.385</v>
      </c>
      <c r="DR1603" s="29" t="n">
        <v>2.395</v>
      </c>
      <c r="DS1603" s="29" t="n">
        <v>2.425</v>
      </c>
      <c r="DT1603" s="29" t="n">
        <v>2.553</v>
      </c>
      <c r="DU1603" s="29" t="n">
        <v>2.685</v>
      </c>
      <c r="DV1603" s="29" t="n">
        <v>2.731</v>
      </c>
      <c r="DW1603" s="29" t="n">
        <v>2.645</v>
      </c>
      <c r="DX1603" s="29" t="n">
        <v>2.541</v>
      </c>
      <c r="DY1603" s="29" t="n">
        <v>2.436</v>
      </c>
      <c r="DZ1603" s="29" t="n">
        <v>2.413</v>
      </c>
      <c r="EA1603" s="29" t="n">
        <v>2.414</v>
      </c>
      <c r="EB1603" s="29" t="n">
        <v>2.418</v>
      </c>
      <c r="EC1603" s="29" t="n">
        <v>2.425</v>
      </c>
      <c r="ED1603" s="29" t="n">
        <v>2.435</v>
      </c>
      <c r="EE1603" s="29" t="n">
        <v>2.465</v>
      </c>
      <c r="EF1603" s="29" t="n">
        <v>2.593</v>
      </c>
      <c r="EG1603" s="29" t="n">
        <v>2.725</v>
      </c>
      <c r="EH1603" s="29" t="n">
        <v>2.781</v>
      </c>
      <c r="EI1603" s="29" t="n">
        <v>2.695</v>
      </c>
      <c r="EJ1603" s="29" t="n">
        <v>2.591</v>
      </c>
      <c r="EK1603" s="29" t="n">
        <v>2.486</v>
      </c>
      <c r="EL1603" s="29" t="n">
        <v>2.463</v>
      </c>
      <c r="EM1603" s="29" t="n">
        <v>2.464</v>
      </c>
      <c r="EN1603" s="29" t="n">
        <v>2.468</v>
      </c>
      <c r="EO1603" s="29" t="n">
        <v>2.475</v>
      </c>
      <c r="EP1603" s="29" t="n">
        <v>2.485</v>
      </c>
      <c r="EQ1603" s="29" t="n">
        <v>2.515</v>
      </c>
      <c r="ER1603" s="29" t="n">
        <v>2.643</v>
      </c>
      <c r="ES1603" s="29" t="n">
        <v>2.775</v>
      </c>
      <c r="ET1603" s="29" t="n">
        <v>2.841</v>
      </c>
      <c r="EU1603" s="29" t="n">
        <v>2.755</v>
      </c>
      <c r="EV1603" s="29" t="n">
        <v>2.651</v>
      </c>
      <c r="EW1603" s="29" t="n">
        <v>2.546</v>
      </c>
      <c r="EX1603" s="29" t="n">
        <v>2.523</v>
      </c>
      <c r="EY1603" s="29" t="n">
        <v>2.524</v>
      </c>
      <c r="EZ1603" s="29" t="n">
        <v>2.528</v>
      </c>
      <c r="FA1603" s="29" t="n">
        <v>2.535</v>
      </c>
      <c r="FB1603" s="29" t="n">
        <v>2.545</v>
      </c>
      <c r="FC1603" s="29" t="n">
        <v>2.575</v>
      </c>
      <c r="FD1603" s="29" t="n">
        <v>2.703</v>
      </c>
      <c r="FE1603" s="29" t="n">
        <v>2.835</v>
      </c>
      <c r="FF1603" s="29" t="n">
        <v>2.906</v>
      </c>
      <c r="FG1603" s="29" t="n">
        <v>2.82</v>
      </c>
      <c r="FH1603" s="29" t="n">
        <v>2.716</v>
      </c>
      <c r="FI1603" s="29" t="n">
        <v>2.611</v>
      </c>
      <c r="FJ1603" s="29" t="n">
        <v>2.588</v>
      </c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29"/>
      <c r="GF1603" s="29"/>
      <c r="GG1603" s="29"/>
      <c r="GH1603" s="29"/>
      <c r="GI1603" s="29"/>
      <c r="GJ1603" s="29"/>
      <c r="GK1603" s="29"/>
      <c r="GL1603" s="29"/>
      <c r="GM1603" s="29"/>
      <c r="GN1603" s="29"/>
      <c r="GO1603" s="29"/>
      <c r="GP1603" s="29"/>
      <c r="GQ1603" s="29"/>
      <c r="GR1603" s="0"/>
      <c r="GS1603" s="0"/>
      <c r="GT1603" s="0"/>
      <c r="GU1603" s="0"/>
      <c r="GV1603" s="0"/>
      <c r="GW1603" s="0"/>
      <c r="GX1603" s="0"/>
      <c r="GY1603" s="0"/>
      <c r="GZ1603" s="0"/>
      <c r="HA1603" s="0"/>
      <c r="HB1603" s="0"/>
      <c r="HC1603" s="0"/>
      <c r="HD1603" s="0"/>
      <c r="HE1603" s="0"/>
      <c r="HF1603" s="0"/>
      <c r="HG1603" s="0"/>
      <c r="HH1603" s="0"/>
      <c r="HI1603" s="0"/>
      <c r="HJ1603" s="0"/>
      <c r="HK1603" s="0"/>
      <c r="HL1603" s="0"/>
      <c r="HM1603" s="0"/>
      <c r="HN1603" s="0"/>
      <c r="HO1603" s="0"/>
      <c r="HP1603" s="0"/>
      <c r="HQ1603" s="0"/>
      <c r="HR1603" s="0"/>
      <c r="HS1603" s="0"/>
      <c r="HT1603" s="0"/>
      <c r="HU1603" s="0"/>
      <c r="HV1603" s="0"/>
      <c r="HW1603" s="0"/>
      <c r="HX1603" s="0"/>
      <c r="HY1603" s="0"/>
      <c r="HZ1603" s="0"/>
      <c r="IA1603" s="0"/>
      <c r="IB1603" s="0"/>
      <c r="IC1603" s="0"/>
      <c r="ID1603" s="0"/>
      <c r="IE1603" s="0"/>
      <c r="IF1603" s="0"/>
      <c r="IG1603" s="0"/>
      <c r="IH1603" s="0"/>
      <c r="II1603" s="0"/>
      <c r="IJ1603" s="0"/>
      <c r="IK1603" s="0"/>
      <c r="IL1603" s="0"/>
      <c r="IM1603" s="0"/>
      <c r="IN1603" s="0"/>
      <c r="IO1603" s="0"/>
      <c r="IP1603" s="0"/>
      <c r="IQ1603" s="0"/>
      <c r="IR1603" s="0"/>
      <c r="IS1603" s="0"/>
      <c r="IT1603" s="0"/>
      <c r="IU1603" s="0"/>
      <c r="IV1603" s="0"/>
      <c r="IW1603" s="0"/>
    </row>
    <row r="1604" customFormat="false" ht="12.75" hidden="true" customHeight="false" outlineLevel="0" collapsed="false">
      <c r="A1604" s="0" t="n">
        <f aca="false">WEEKDAY(C1604,2)</f>
        <v>1</v>
      </c>
      <c r="B1604" s="0" t="n">
        <f aca="false">MONTH(C1604)</f>
        <v>5</v>
      </c>
      <c r="C1604" s="23" t="n">
        <v>36297</v>
      </c>
      <c r="D1604" s="0" t="n">
        <f aca="false">MONTH(R1604)</f>
        <v>5</v>
      </c>
      <c r="E1604" s="0" t="n">
        <f aca="false">YEAR(R1604)</f>
        <v>1999</v>
      </c>
      <c r="F1604" s="35" t="n">
        <f aca="false">L1604-K1604</f>
        <v>0.2632</v>
      </c>
      <c r="G1604" s="24" t="n">
        <f aca="false">N1604-M1604</f>
        <v>0.0339166666666664</v>
      </c>
      <c r="H1604" s="24" t="n">
        <f aca="false">O1604-N1604</f>
        <v>0.0362499999999999</v>
      </c>
      <c r="I1604" s="24" t="n">
        <f aca="false">O1604-M1604</f>
        <v>0.0701666666666663</v>
      </c>
      <c r="J1604" s="25" t="n">
        <f aca="false">VLOOKUP(C1604,'Nymex hist.'!A:B,2,0)</f>
        <v>2.343</v>
      </c>
      <c r="K1604" s="34" t="n">
        <f aca="false">AVERAGE(CO1604:CU1604)</f>
        <v>2.3856</v>
      </c>
      <c r="L1604" s="34" t="n">
        <f aca="false">AVERAGE(CV1604:CZ1604)</f>
        <v>2.6488</v>
      </c>
      <c r="M1604" s="27" t="n">
        <f aca="false">SUMIF($S$3:$FQ$3,$E1604+1,$S1604:$FQ1604)/COUNTIF($S$3:$FQ$3,$E1604+1)</f>
        <v>2.46491666666667</v>
      </c>
      <c r="N1604" s="27" t="n">
        <f aca="false">SUMIF($S$3:$FQ$3,$E1604+2,$S1604:$FQ1604)/COUNTIF($S$3:$FQ$3,$E1604+2)</f>
        <v>2.49883333333333</v>
      </c>
      <c r="O1604" s="27" t="n">
        <f aca="false">SUMIF($S$3:$FQ$3,$E1604+3,$S1604:$FQ1604)/COUNTIF($S$3:$FQ$3,$E1604+3)</f>
        <v>2.53508333333333</v>
      </c>
      <c r="P1604" s="27" t="n">
        <f aca="false">SUMIF($S$3:$FQ$3,$E1604+4,$S1604:$FQ1604)/COUNTIF($S$3:$FQ$3,$E1604+4)</f>
        <v>2.58508333333333</v>
      </c>
      <c r="Q1604" s="27" t="n">
        <f aca="false">SUMIF($S$3:$FQ$3,$E1604+5,$S1604:$FQ1604)/COUNTIF($S$3:$FQ$3,$E1604+5)</f>
        <v>2.64508333333333</v>
      </c>
      <c r="R1604" s="28" t="n">
        <v>36297</v>
      </c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30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 t="n">
        <v>2.343</v>
      </c>
      <c r="CR1604" s="29" t="n">
        <v>2.372</v>
      </c>
      <c r="CS1604" s="29" t="n">
        <v>2.39</v>
      </c>
      <c r="CT1604" s="29" t="n">
        <v>2.401</v>
      </c>
      <c r="CU1604" s="29" t="n">
        <v>2.422</v>
      </c>
      <c r="CV1604" s="29" t="n">
        <v>2.574</v>
      </c>
      <c r="CW1604" s="29" t="n">
        <v>2.72</v>
      </c>
      <c r="CX1604" s="29" t="n">
        <v>2.77</v>
      </c>
      <c r="CY1604" s="29" t="n">
        <v>2.66</v>
      </c>
      <c r="CZ1604" s="29" t="n">
        <v>2.52</v>
      </c>
      <c r="DA1604" s="29" t="n">
        <v>2.373</v>
      </c>
      <c r="DB1604" s="29" t="n">
        <v>2.327</v>
      </c>
      <c r="DC1604" s="29" t="n">
        <v>2.33</v>
      </c>
      <c r="DD1604" s="29" t="n">
        <v>2.333</v>
      </c>
      <c r="DE1604" s="29" t="n">
        <v>2.343</v>
      </c>
      <c r="DF1604" s="29" t="n">
        <v>2.348</v>
      </c>
      <c r="DG1604" s="29" t="n">
        <v>2.376</v>
      </c>
      <c r="DH1604" s="29" t="n">
        <v>2.525</v>
      </c>
      <c r="DI1604" s="29" t="n">
        <v>2.674</v>
      </c>
      <c r="DJ1604" s="29" t="n">
        <v>2.723</v>
      </c>
      <c r="DK1604" s="29" t="n">
        <v>2.632</v>
      </c>
      <c r="DL1604" s="29" t="n">
        <v>2.528</v>
      </c>
      <c r="DM1604" s="29" t="n">
        <v>2.415</v>
      </c>
      <c r="DN1604" s="29" t="n">
        <v>2.388</v>
      </c>
      <c r="DO1604" s="29" t="n">
        <v>2.389</v>
      </c>
      <c r="DP1604" s="29" t="n">
        <v>2.393</v>
      </c>
      <c r="DQ1604" s="29" t="n">
        <v>2.4</v>
      </c>
      <c r="DR1604" s="29" t="n">
        <v>2.41</v>
      </c>
      <c r="DS1604" s="29" t="n">
        <v>2.44</v>
      </c>
      <c r="DT1604" s="29" t="n">
        <v>2.568</v>
      </c>
      <c r="DU1604" s="29" t="n">
        <v>2.7</v>
      </c>
      <c r="DV1604" s="29" t="n">
        <v>2.746</v>
      </c>
      <c r="DW1604" s="29" t="n">
        <v>2.66</v>
      </c>
      <c r="DX1604" s="29" t="n">
        <v>2.556</v>
      </c>
      <c r="DY1604" s="29" t="n">
        <v>2.451</v>
      </c>
      <c r="DZ1604" s="29" t="n">
        <v>2.428</v>
      </c>
      <c r="EA1604" s="29" t="n">
        <v>2.429</v>
      </c>
      <c r="EB1604" s="29" t="n">
        <v>2.433</v>
      </c>
      <c r="EC1604" s="29" t="n">
        <v>2.44</v>
      </c>
      <c r="ED1604" s="29" t="n">
        <v>2.45</v>
      </c>
      <c r="EE1604" s="29" t="n">
        <v>2.48</v>
      </c>
      <c r="EF1604" s="29" t="n">
        <v>2.608</v>
      </c>
      <c r="EG1604" s="29" t="n">
        <v>2.74</v>
      </c>
      <c r="EH1604" s="29" t="n">
        <v>2.796</v>
      </c>
      <c r="EI1604" s="29" t="n">
        <v>2.71</v>
      </c>
      <c r="EJ1604" s="29" t="n">
        <v>2.606</v>
      </c>
      <c r="EK1604" s="29" t="n">
        <v>2.501</v>
      </c>
      <c r="EL1604" s="29" t="n">
        <v>2.478</v>
      </c>
      <c r="EM1604" s="29" t="n">
        <v>2.479</v>
      </c>
      <c r="EN1604" s="29" t="n">
        <v>2.483</v>
      </c>
      <c r="EO1604" s="29" t="n">
        <v>2.49</v>
      </c>
      <c r="EP1604" s="29" t="n">
        <v>2.5</v>
      </c>
      <c r="EQ1604" s="29" t="n">
        <v>2.53</v>
      </c>
      <c r="ER1604" s="29" t="n">
        <v>2.658</v>
      </c>
      <c r="ES1604" s="29" t="n">
        <v>2.79</v>
      </c>
      <c r="ET1604" s="29" t="n">
        <v>2.856</v>
      </c>
      <c r="EU1604" s="29" t="n">
        <v>2.77</v>
      </c>
      <c r="EV1604" s="29" t="n">
        <v>2.666</v>
      </c>
      <c r="EW1604" s="29" t="n">
        <v>2.561</v>
      </c>
      <c r="EX1604" s="29" t="n">
        <v>2.538</v>
      </c>
      <c r="EY1604" s="29" t="n">
        <v>2.539</v>
      </c>
      <c r="EZ1604" s="29" t="n">
        <v>2.543</v>
      </c>
      <c r="FA1604" s="29" t="n">
        <v>2.55</v>
      </c>
      <c r="FB1604" s="29" t="n">
        <v>2.56</v>
      </c>
      <c r="FC1604" s="29" t="n">
        <v>2.59</v>
      </c>
      <c r="FD1604" s="29" t="n">
        <v>2.718</v>
      </c>
      <c r="FE1604" s="29" t="n">
        <v>2.85</v>
      </c>
      <c r="FF1604" s="29" t="n">
        <v>2.921</v>
      </c>
      <c r="FG1604" s="29" t="n">
        <v>2.835</v>
      </c>
      <c r="FH1604" s="29" t="n">
        <v>2.731</v>
      </c>
      <c r="FI1604" s="29" t="n">
        <v>2.626</v>
      </c>
      <c r="FJ1604" s="29" t="n">
        <v>2.603</v>
      </c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29"/>
      <c r="GF1604" s="29"/>
      <c r="GG1604" s="29"/>
      <c r="GH1604" s="29"/>
      <c r="GI1604" s="29"/>
      <c r="GJ1604" s="29"/>
      <c r="GK1604" s="29"/>
      <c r="GL1604" s="29"/>
      <c r="GM1604" s="29"/>
      <c r="GN1604" s="29"/>
      <c r="GO1604" s="29"/>
      <c r="GP1604" s="29"/>
      <c r="GQ1604" s="29"/>
      <c r="GR1604" s="0"/>
      <c r="GS1604" s="0"/>
      <c r="GT1604" s="0"/>
      <c r="GU1604" s="0"/>
      <c r="GV1604" s="0"/>
      <c r="GW1604" s="0"/>
      <c r="GX1604" s="0"/>
      <c r="GY1604" s="0"/>
      <c r="GZ1604" s="0"/>
      <c r="HA1604" s="0"/>
      <c r="HB1604" s="0"/>
      <c r="HC1604" s="0"/>
      <c r="HD1604" s="0"/>
      <c r="HE1604" s="0"/>
      <c r="HF1604" s="0"/>
      <c r="HG1604" s="0"/>
      <c r="HH1604" s="0"/>
      <c r="HI1604" s="0"/>
      <c r="HJ1604" s="0"/>
      <c r="HK1604" s="0"/>
      <c r="HL1604" s="0"/>
      <c r="HM1604" s="0"/>
      <c r="HN1604" s="0"/>
      <c r="HO1604" s="0"/>
      <c r="HP1604" s="0"/>
      <c r="HQ1604" s="0"/>
      <c r="HR1604" s="0"/>
      <c r="HS1604" s="0"/>
      <c r="HT1604" s="0"/>
      <c r="HU1604" s="0"/>
      <c r="HV1604" s="0"/>
      <c r="HW1604" s="0"/>
      <c r="HX1604" s="0"/>
      <c r="HY1604" s="0"/>
      <c r="HZ1604" s="0"/>
      <c r="IA1604" s="0"/>
      <c r="IB1604" s="0"/>
      <c r="IC1604" s="0"/>
      <c r="ID1604" s="0"/>
      <c r="IE1604" s="0"/>
      <c r="IF1604" s="0"/>
      <c r="IG1604" s="0"/>
      <c r="IH1604" s="0"/>
      <c r="II1604" s="0"/>
      <c r="IJ1604" s="0"/>
      <c r="IK1604" s="0"/>
      <c r="IL1604" s="0"/>
      <c r="IM1604" s="0"/>
      <c r="IN1604" s="0"/>
      <c r="IO1604" s="0"/>
      <c r="IP1604" s="0"/>
      <c r="IQ1604" s="0"/>
      <c r="IR1604" s="0"/>
      <c r="IS1604" s="0"/>
      <c r="IT1604" s="0"/>
      <c r="IU1604" s="0"/>
      <c r="IV1604" s="0"/>
      <c r="IW1604" s="0"/>
    </row>
    <row r="1605" customFormat="false" ht="12.75" hidden="true" customHeight="false" outlineLevel="0" collapsed="false">
      <c r="A1605" s="0" t="n">
        <f aca="false">WEEKDAY(C1605,2)</f>
        <v>2</v>
      </c>
      <c r="B1605" s="0" t="n">
        <f aca="false">MONTH(C1605)</f>
        <v>5</v>
      </c>
      <c r="C1605" s="23" t="n">
        <v>36298</v>
      </c>
      <c r="D1605" s="0" t="n">
        <f aca="false">MONTH(R1605)</f>
        <v>5</v>
      </c>
      <c r="E1605" s="0" t="n">
        <f aca="false">YEAR(R1605)</f>
        <v>1999</v>
      </c>
      <c r="F1605" s="35" t="n">
        <f aca="false">L1605-K1605</f>
        <v>0.2956</v>
      </c>
      <c r="G1605" s="24" t="n">
        <f aca="false">N1605-M1605</f>
        <v>0.0397500000000002</v>
      </c>
      <c r="H1605" s="24" t="n">
        <f aca="false">O1605-N1605</f>
        <v>0.0383333333333336</v>
      </c>
      <c r="I1605" s="24" t="n">
        <f aca="false">O1605-M1605</f>
        <v>0.0780833333333337</v>
      </c>
      <c r="J1605" s="25" t="n">
        <f aca="false">VLOOKUP(C1605,'Nymex hist.'!A:B,2,0)</f>
        <v>2.262</v>
      </c>
      <c r="K1605" s="34" t="n">
        <f aca="false">AVERAGE(CO1605:CU1605)</f>
        <v>2.3108</v>
      </c>
      <c r="L1605" s="34" t="n">
        <f aca="false">AVERAGE(CV1605:CZ1605)</f>
        <v>2.6064</v>
      </c>
      <c r="M1605" s="27" t="n">
        <f aca="false">SUMIF($S$3:$FQ$3,$E1605+1,$S1605:$FQ1605)/COUNTIF($S$3:$FQ$3,$E1605+1)</f>
        <v>2.445</v>
      </c>
      <c r="N1605" s="27" t="n">
        <f aca="false">SUMIF($S$3:$FQ$3,$E1605+2,$S1605:$FQ1605)/COUNTIF($S$3:$FQ$3,$E1605+2)</f>
        <v>2.48475</v>
      </c>
      <c r="O1605" s="27" t="n">
        <f aca="false">SUMIF($S$3:$FQ$3,$E1605+3,$S1605:$FQ1605)/COUNTIF($S$3:$FQ$3,$E1605+3)</f>
        <v>2.52308333333333</v>
      </c>
      <c r="P1605" s="27" t="n">
        <f aca="false">SUMIF($S$3:$FQ$3,$E1605+4,$S1605:$FQ1605)/COUNTIF($S$3:$FQ$3,$E1605+4)</f>
        <v>2.57308333333333</v>
      </c>
      <c r="Q1605" s="27" t="n">
        <f aca="false">SUMIF($S$3:$FQ$3,$E1605+5,$S1605:$FQ1605)/COUNTIF($S$3:$FQ$3,$E1605+5)</f>
        <v>2.63308333333333</v>
      </c>
      <c r="R1605" s="28" t="n">
        <v>36298</v>
      </c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30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 t="n">
        <v>2.262</v>
      </c>
      <c r="CR1605" s="29" t="n">
        <v>2.293</v>
      </c>
      <c r="CS1605" s="29" t="n">
        <v>2.313</v>
      </c>
      <c r="CT1605" s="29" t="n">
        <v>2.328</v>
      </c>
      <c r="CU1605" s="29" t="n">
        <v>2.358</v>
      </c>
      <c r="CV1605" s="29" t="n">
        <v>2.52</v>
      </c>
      <c r="CW1605" s="29" t="n">
        <v>2.673</v>
      </c>
      <c r="CX1605" s="29" t="n">
        <v>2.723</v>
      </c>
      <c r="CY1605" s="29" t="n">
        <v>2.623</v>
      </c>
      <c r="CZ1605" s="29" t="n">
        <v>2.493</v>
      </c>
      <c r="DA1605" s="29" t="n">
        <v>2.358</v>
      </c>
      <c r="DB1605" s="29" t="n">
        <v>2.313</v>
      </c>
      <c r="DC1605" s="29" t="n">
        <v>2.316</v>
      </c>
      <c r="DD1605" s="29" t="n">
        <v>2.319</v>
      </c>
      <c r="DE1605" s="29" t="n">
        <v>2.329</v>
      </c>
      <c r="DF1605" s="29" t="n">
        <v>2.334</v>
      </c>
      <c r="DG1605" s="29" t="n">
        <v>2.362</v>
      </c>
      <c r="DH1605" s="29" t="n">
        <v>2.511</v>
      </c>
      <c r="DI1605" s="29" t="n">
        <v>2.659</v>
      </c>
      <c r="DJ1605" s="29" t="n">
        <v>2.708</v>
      </c>
      <c r="DK1605" s="29" t="n">
        <v>2.617</v>
      </c>
      <c r="DL1605" s="29" t="n">
        <v>2.513</v>
      </c>
      <c r="DM1605" s="29" t="n">
        <v>2.4</v>
      </c>
      <c r="DN1605" s="29" t="n">
        <v>2.373</v>
      </c>
      <c r="DO1605" s="29" t="n">
        <v>2.374</v>
      </c>
      <c r="DP1605" s="29" t="n">
        <v>2.378</v>
      </c>
      <c r="DQ1605" s="29" t="n">
        <v>2.385</v>
      </c>
      <c r="DR1605" s="29" t="n">
        <v>2.395</v>
      </c>
      <c r="DS1605" s="29" t="n">
        <v>2.428</v>
      </c>
      <c r="DT1605" s="29" t="n">
        <v>2.556</v>
      </c>
      <c r="DU1605" s="29" t="n">
        <v>2.69</v>
      </c>
      <c r="DV1605" s="29" t="n">
        <v>2.736</v>
      </c>
      <c r="DW1605" s="29" t="n">
        <v>2.65</v>
      </c>
      <c r="DX1605" s="29" t="n">
        <v>2.546</v>
      </c>
      <c r="DY1605" s="29" t="n">
        <v>2.441</v>
      </c>
      <c r="DZ1605" s="29" t="n">
        <v>2.418</v>
      </c>
      <c r="EA1605" s="29" t="n">
        <v>2.414</v>
      </c>
      <c r="EB1605" s="29" t="n">
        <v>2.418</v>
      </c>
      <c r="EC1605" s="29" t="n">
        <v>2.425</v>
      </c>
      <c r="ED1605" s="29" t="n">
        <v>2.435</v>
      </c>
      <c r="EE1605" s="29" t="n">
        <v>2.468</v>
      </c>
      <c r="EF1605" s="29" t="n">
        <v>2.596</v>
      </c>
      <c r="EG1605" s="29" t="n">
        <v>2.73</v>
      </c>
      <c r="EH1605" s="29" t="n">
        <v>2.786</v>
      </c>
      <c r="EI1605" s="29" t="n">
        <v>2.7</v>
      </c>
      <c r="EJ1605" s="29" t="n">
        <v>2.596</v>
      </c>
      <c r="EK1605" s="29" t="n">
        <v>2.491</v>
      </c>
      <c r="EL1605" s="29" t="n">
        <v>2.468</v>
      </c>
      <c r="EM1605" s="29" t="n">
        <v>2.464</v>
      </c>
      <c r="EN1605" s="29" t="n">
        <v>2.468</v>
      </c>
      <c r="EO1605" s="29" t="n">
        <v>2.475</v>
      </c>
      <c r="EP1605" s="29" t="n">
        <v>2.485</v>
      </c>
      <c r="EQ1605" s="29" t="n">
        <v>2.518</v>
      </c>
      <c r="ER1605" s="29" t="n">
        <v>2.646</v>
      </c>
      <c r="ES1605" s="29" t="n">
        <v>2.78</v>
      </c>
      <c r="ET1605" s="29" t="n">
        <v>2.846</v>
      </c>
      <c r="EU1605" s="29" t="n">
        <v>2.76</v>
      </c>
      <c r="EV1605" s="29" t="n">
        <v>2.656</v>
      </c>
      <c r="EW1605" s="29" t="n">
        <v>2.551</v>
      </c>
      <c r="EX1605" s="29" t="n">
        <v>2.528</v>
      </c>
      <c r="EY1605" s="29" t="n">
        <v>2.524</v>
      </c>
      <c r="EZ1605" s="29" t="n">
        <v>2.528</v>
      </c>
      <c r="FA1605" s="29" t="n">
        <v>2.535</v>
      </c>
      <c r="FB1605" s="29" t="n">
        <v>2.545</v>
      </c>
      <c r="FC1605" s="29" t="n">
        <v>2.578</v>
      </c>
      <c r="FD1605" s="29" t="n">
        <v>2.706</v>
      </c>
      <c r="FE1605" s="29" t="n">
        <v>2.84</v>
      </c>
      <c r="FF1605" s="29" t="n">
        <v>2.911</v>
      </c>
      <c r="FG1605" s="29" t="n">
        <v>2.825</v>
      </c>
      <c r="FH1605" s="29" t="n">
        <v>2.721</v>
      </c>
      <c r="FI1605" s="29" t="n">
        <v>2.616</v>
      </c>
      <c r="FJ1605" s="29" t="n">
        <v>2.593</v>
      </c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  <c r="GR1605" s="0"/>
      <c r="GS1605" s="0"/>
      <c r="GT1605" s="0"/>
      <c r="GU1605" s="0"/>
      <c r="GV1605" s="0"/>
      <c r="GW1605" s="0"/>
      <c r="GX1605" s="0"/>
      <c r="GY1605" s="0"/>
      <c r="GZ1605" s="0"/>
      <c r="HA1605" s="0"/>
      <c r="HB1605" s="0"/>
      <c r="HC1605" s="0"/>
      <c r="HD1605" s="0"/>
      <c r="HE1605" s="0"/>
      <c r="HF1605" s="0"/>
      <c r="HG1605" s="0"/>
      <c r="HH1605" s="0"/>
      <c r="HI1605" s="0"/>
      <c r="HJ1605" s="0"/>
      <c r="HK1605" s="0"/>
      <c r="HL1605" s="0"/>
      <c r="HM1605" s="0"/>
      <c r="HN1605" s="0"/>
      <c r="HO1605" s="0"/>
      <c r="HP1605" s="0"/>
      <c r="HQ1605" s="0"/>
      <c r="HR1605" s="0"/>
      <c r="HS1605" s="0"/>
      <c r="HT1605" s="0"/>
      <c r="HU1605" s="0"/>
      <c r="HV1605" s="0"/>
      <c r="HW1605" s="0"/>
      <c r="HX1605" s="0"/>
      <c r="HY1605" s="0"/>
      <c r="HZ1605" s="0"/>
      <c r="IA1605" s="0"/>
      <c r="IB1605" s="0"/>
      <c r="IC1605" s="0"/>
      <c r="ID1605" s="0"/>
      <c r="IE1605" s="0"/>
      <c r="IF1605" s="0"/>
      <c r="IG1605" s="0"/>
      <c r="IH1605" s="0"/>
      <c r="II1605" s="0"/>
      <c r="IJ1605" s="0"/>
      <c r="IK1605" s="0"/>
      <c r="IL1605" s="0"/>
      <c r="IM1605" s="0"/>
      <c r="IN1605" s="0"/>
      <c r="IO1605" s="0"/>
      <c r="IP1605" s="0"/>
      <c r="IQ1605" s="0"/>
      <c r="IR1605" s="0"/>
      <c r="IS1605" s="0"/>
      <c r="IT1605" s="0"/>
      <c r="IU1605" s="0"/>
      <c r="IV1605" s="0"/>
      <c r="IW1605" s="0"/>
    </row>
    <row r="1606" customFormat="false" ht="12.75" hidden="true" customHeight="false" outlineLevel="0" collapsed="false">
      <c r="A1606" s="0" t="n">
        <f aca="false">WEEKDAY(C1606,2)</f>
        <v>3</v>
      </c>
      <c r="B1606" s="0" t="n">
        <f aca="false">MONTH(C1606)</f>
        <v>5</v>
      </c>
      <c r="C1606" s="23" t="n">
        <v>36299</v>
      </c>
      <c r="D1606" s="0" t="n">
        <f aca="false">MONTH(R1606)</f>
        <v>5</v>
      </c>
      <c r="E1606" s="0" t="n">
        <f aca="false">YEAR(R1606)</f>
        <v>1999</v>
      </c>
      <c r="F1606" s="35" t="n">
        <f aca="false">L1606-K1606</f>
        <v>0.2958</v>
      </c>
      <c r="G1606" s="24" t="n">
        <f aca="false">N1606-M1606</f>
        <v>0.0429166666666667</v>
      </c>
      <c r="H1606" s="24" t="n">
        <f aca="false">O1606-N1606</f>
        <v>0.0391666666666666</v>
      </c>
      <c r="I1606" s="24" t="n">
        <f aca="false">O1606-M1606</f>
        <v>0.0820833333333333</v>
      </c>
      <c r="J1606" s="25" t="n">
        <f aca="false">VLOOKUP(C1606,'Nymex hist.'!A:B,2,0)</f>
        <v>2.254</v>
      </c>
      <c r="K1606" s="34" t="n">
        <f aca="false">AVERAGE(CO1606:CU1606)</f>
        <v>2.301</v>
      </c>
      <c r="L1606" s="34" t="n">
        <f aca="false">AVERAGE(CV1606:CZ1606)</f>
        <v>2.5968</v>
      </c>
      <c r="M1606" s="27" t="n">
        <f aca="false">SUMIF($S$3:$FQ$3,$E1606+1,$S1606:$FQ1606)/COUNTIF($S$3:$FQ$3,$E1606+1)</f>
        <v>2.44</v>
      </c>
      <c r="N1606" s="27" t="n">
        <f aca="false">SUMIF($S$3:$FQ$3,$E1606+2,$S1606:$FQ1606)/COUNTIF($S$3:$FQ$3,$E1606+2)</f>
        <v>2.48291666666667</v>
      </c>
      <c r="O1606" s="27" t="n">
        <f aca="false">SUMIF($S$3:$FQ$3,$E1606+3,$S1606:$FQ1606)/COUNTIF($S$3:$FQ$3,$E1606+3)</f>
        <v>2.52208333333333</v>
      </c>
      <c r="P1606" s="27" t="n">
        <f aca="false">SUMIF($S$3:$FQ$3,$E1606+4,$S1606:$FQ1606)/COUNTIF($S$3:$FQ$3,$E1606+4)</f>
        <v>2.57208333333333</v>
      </c>
      <c r="Q1606" s="27" t="n">
        <f aca="false">SUMIF($S$3:$FQ$3,$E1606+5,$S1606:$FQ1606)/COUNTIF($S$3:$FQ$3,$E1606+5)</f>
        <v>2.63208333333333</v>
      </c>
      <c r="R1606" s="28" t="n">
        <v>36299</v>
      </c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30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 t="n">
        <v>2.254</v>
      </c>
      <c r="CR1606" s="29" t="n">
        <v>2.281</v>
      </c>
      <c r="CS1606" s="29" t="n">
        <v>2.304</v>
      </c>
      <c r="CT1606" s="29" t="n">
        <v>2.319</v>
      </c>
      <c r="CU1606" s="29" t="n">
        <v>2.347</v>
      </c>
      <c r="CV1606" s="29" t="n">
        <v>2.511</v>
      </c>
      <c r="CW1606" s="29" t="n">
        <v>2.661</v>
      </c>
      <c r="CX1606" s="29" t="n">
        <v>2.711</v>
      </c>
      <c r="CY1606" s="29" t="n">
        <v>2.615</v>
      </c>
      <c r="CZ1606" s="29" t="n">
        <v>2.486</v>
      </c>
      <c r="DA1606" s="29" t="n">
        <v>2.353</v>
      </c>
      <c r="DB1606" s="29" t="n">
        <v>2.308</v>
      </c>
      <c r="DC1606" s="29" t="n">
        <v>2.311</v>
      </c>
      <c r="DD1606" s="29" t="n">
        <v>2.315</v>
      </c>
      <c r="DE1606" s="29" t="n">
        <v>2.325</v>
      </c>
      <c r="DF1606" s="29" t="n">
        <v>2.33</v>
      </c>
      <c r="DG1606" s="29" t="n">
        <v>2.36</v>
      </c>
      <c r="DH1606" s="29" t="n">
        <v>2.509</v>
      </c>
      <c r="DI1606" s="29" t="n">
        <v>2.657</v>
      </c>
      <c r="DJ1606" s="29" t="n">
        <v>2.706</v>
      </c>
      <c r="DK1606" s="29" t="n">
        <v>2.615</v>
      </c>
      <c r="DL1606" s="29" t="n">
        <v>2.511</v>
      </c>
      <c r="DM1606" s="29" t="n">
        <v>2.398</v>
      </c>
      <c r="DN1606" s="29" t="n">
        <v>2.371</v>
      </c>
      <c r="DO1606" s="29" t="n">
        <v>2.372</v>
      </c>
      <c r="DP1606" s="29" t="n">
        <v>2.376</v>
      </c>
      <c r="DQ1606" s="29" t="n">
        <v>2.383</v>
      </c>
      <c r="DR1606" s="29" t="n">
        <v>2.393</v>
      </c>
      <c r="DS1606" s="29" t="n">
        <v>2.426</v>
      </c>
      <c r="DT1606" s="29" t="n">
        <v>2.554</v>
      </c>
      <c r="DU1606" s="29" t="n">
        <v>2.69</v>
      </c>
      <c r="DV1606" s="29" t="n">
        <v>2.736</v>
      </c>
      <c r="DW1606" s="29" t="n">
        <v>2.65</v>
      </c>
      <c r="DX1606" s="29" t="n">
        <v>2.546</v>
      </c>
      <c r="DY1606" s="29" t="n">
        <v>2.441</v>
      </c>
      <c r="DZ1606" s="29" t="n">
        <v>2.418</v>
      </c>
      <c r="EA1606" s="29" t="n">
        <v>2.412</v>
      </c>
      <c r="EB1606" s="29" t="n">
        <v>2.416</v>
      </c>
      <c r="EC1606" s="29" t="n">
        <v>2.423</v>
      </c>
      <c r="ED1606" s="29" t="n">
        <v>2.433</v>
      </c>
      <c r="EE1606" s="29" t="n">
        <v>2.466</v>
      </c>
      <c r="EF1606" s="29" t="n">
        <v>2.594</v>
      </c>
      <c r="EG1606" s="29" t="n">
        <v>2.73</v>
      </c>
      <c r="EH1606" s="29" t="n">
        <v>2.786</v>
      </c>
      <c r="EI1606" s="29" t="n">
        <v>2.7</v>
      </c>
      <c r="EJ1606" s="29" t="n">
        <v>2.596</v>
      </c>
      <c r="EK1606" s="29" t="n">
        <v>2.491</v>
      </c>
      <c r="EL1606" s="29" t="n">
        <v>2.468</v>
      </c>
      <c r="EM1606" s="29" t="n">
        <v>2.462</v>
      </c>
      <c r="EN1606" s="29" t="n">
        <v>2.466</v>
      </c>
      <c r="EO1606" s="29" t="n">
        <v>2.473</v>
      </c>
      <c r="EP1606" s="29" t="n">
        <v>2.483</v>
      </c>
      <c r="EQ1606" s="29" t="n">
        <v>2.516</v>
      </c>
      <c r="ER1606" s="29" t="n">
        <v>2.644</v>
      </c>
      <c r="ES1606" s="29" t="n">
        <v>2.78</v>
      </c>
      <c r="ET1606" s="29" t="n">
        <v>2.846</v>
      </c>
      <c r="EU1606" s="29" t="n">
        <v>2.76</v>
      </c>
      <c r="EV1606" s="29" t="n">
        <v>2.656</v>
      </c>
      <c r="EW1606" s="29" t="n">
        <v>2.551</v>
      </c>
      <c r="EX1606" s="29" t="n">
        <v>2.528</v>
      </c>
      <c r="EY1606" s="29" t="n">
        <v>2.522</v>
      </c>
      <c r="EZ1606" s="29" t="n">
        <v>2.526</v>
      </c>
      <c r="FA1606" s="29" t="n">
        <v>2.533</v>
      </c>
      <c r="FB1606" s="29" t="n">
        <v>2.543</v>
      </c>
      <c r="FC1606" s="29" t="n">
        <v>2.576</v>
      </c>
      <c r="FD1606" s="29" t="n">
        <v>2.704</v>
      </c>
      <c r="FE1606" s="29" t="n">
        <v>2.84</v>
      </c>
      <c r="FF1606" s="29" t="n">
        <v>2.911</v>
      </c>
      <c r="FG1606" s="29" t="n">
        <v>2.825</v>
      </c>
      <c r="FH1606" s="29" t="n">
        <v>2.721</v>
      </c>
      <c r="FI1606" s="29" t="n">
        <v>2.616</v>
      </c>
      <c r="FJ1606" s="29" t="n">
        <v>2.593</v>
      </c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29"/>
      <c r="GF1606" s="29"/>
      <c r="GG1606" s="29"/>
      <c r="GH1606" s="29"/>
      <c r="GI1606" s="29"/>
      <c r="GJ1606" s="29"/>
      <c r="GK1606" s="29"/>
      <c r="GL1606" s="29"/>
      <c r="GM1606" s="29"/>
      <c r="GN1606" s="29"/>
      <c r="GO1606" s="29"/>
      <c r="GP1606" s="29"/>
      <c r="GQ1606" s="29"/>
      <c r="GR1606" s="0"/>
      <c r="GS1606" s="0"/>
      <c r="GT1606" s="0"/>
      <c r="GU1606" s="0"/>
      <c r="GV1606" s="0"/>
      <c r="GW1606" s="0"/>
      <c r="GX1606" s="0"/>
      <c r="GY1606" s="0"/>
      <c r="GZ1606" s="0"/>
      <c r="HA1606" s="0"/>
      <c r="HB1606" s="0"/>
      <c r="HC1606" s="0"/>
      <c r="HD1606" s="0"/>
      <c r="HE1606" s="0"/>
      <c r="HF1606" s="0"/>
      <c r="HG1606" s="0"/>
      <c r="HH1606" s="0"/>
      <c r="HI1606" s="0"/>
      <c r="HJ1606" s="0"/>
      <c r="HK1606" s="0"/>
      <c r="HL1606" s="0"/>
      <c r="HM1606" s="0"/>
      <c r="HN1606" s="0"/>
      <c r="HO1606" s="0"/>
      <c r="HP1606" s="0"/>
      <c r="HQ1606" s="0"/>
      <c r="HR1606" s="0"/>
      <c r="HS1606" s="0"/>
      <c r="HT1606" s="0"/>
      <c r="HU1606" s="0"/>
      <c r="HV1606" s="0"/>
      <c r="HW1606" s="0"/>
      <c r="HX1606" s="0"/>
      <c r="HY1606" s="0"/>
      <c r="HZ1606" s="0"/>
      <c r="IA1606" s="0"/>
      <c r="IB1606" s="0"/>
      <c r="IC1606" s="0"/>
      <c r="ID1606" s="0"/>
      <c r="IE1606" s="0"/>
      <c r="IF1606" s="0"/>
      <c r="IG1606" s="0"/>
      <c r="IH1606" s="0"/>
      <c r="II1606" s="0"/>
      <c r="IJ1606" s="0"/>
      <c r="IK1606" s="0"/>
      <c r="IL1606" s="0"/>
      <c r="IM1606" s="0"/>
      <c r="IN1606" s="0"/>
      <c r="IO1606" s="0"/>
      <c r="IP1606" s="0"/>
      <c r="IQ1606" s="0"/>
      <c r="IR1606" s="0"/>
      <c r="IS1606" s="0"/>
      <c r="IT1606" s="0"/>
      <c r="IU1606" s="0"/>
      <c r="IV1606" s="0"/>
      <c r="IW1606" s="0"/>
    </row>
    <row r="1607" customFormat="false" ht="12.75" hidden="false" customHeight="false" outlineLevel="0" collapsed="false">
      <c r="A1607" s="1" t="n">
        <f aca="false">WEEKDAY(C1607,2)</f>
        <v>4</v>
      </c>
      <c r="B1607" s="1" t="n">
        <f aca="false">MONTH(C1607)</f>
        <v>5</v>
      </c>
      <c r="C1607" s="23" t="n">
        <v>36300</v>
      </c>
      <c r="D1607" s="0" t="n">
        <f aca="false">MONTH(R1607)</f>
        <v>5</v>
      </c>
      <c r="E1607" s="0" t="n">
        <f aca="false">YEAR(R1607)</f>
        <v>1999</v>
      </c>
      <c r="F1607" s="3" t="n">
        <f aca="false">L1607-K1607</f>
        <v>0.3096</v>
      </c>
      <c r="G1607" s="3" t="n">
        <f aca="false">N1607-M1607</f>
        <v>0.0464166666666666</v>
      </c>
      <c r="H1607" s="3" t="n">
        <f aca="false">O1607-N1607</f>
        <v>0.0389999999999997</v>
      </c>
      <c r="I1607" s="3" t="n">
        <f aca="false">O1607-M1607</f>
        <v>0.0854166666666663</v>
      </c>
      <c r="J1607" s="4" t="n">
        <f aca="false">VLOOKUP(C1607,'Nymex hist.'!A:B,2,0)</f>
        <v>2.218</v>
      </c>
      <c r="K1607" s="4" t="n">
        <f aca="false">AVERAGE(CO1607:CU1607)</f>
        <v>2.2684</v>
      </c>
      <c r="L1607" s="4" t="n">
        <f aca="false">AVERAGE(CV1607:CZ1607)</f>
        <v>2.578</v>
      </c>
      <c r="M1607" s="4" t="n">
        <f aca="false">SUMIF($S$3:$FQ$3,$E1607+1,$S1607:$FQ1607)/COUNTIF($S$3:$FQ$3,$E1607+1)</f>
        <v>2.43366666666667</v>
      </c>
      <c r="N1607" s="4" t="n">
        <f aca="false">SUMIF($S$3:$FQ$3,$E1607+2,$S1607:$FQ1607)/COUNTIF($S$3:$FQ$3,$E1607+2)</f>
        <v>2.48008333333333</v>
      </c>
      <c r="O1607" s="4" t="n">
        <f aca="false">SUMIF($S$3:$FQ$3,$E1607+3,$S1607:$FQ1607)/COUNTIF($S$3:$FQ$3,$E1607+3)</f>
        <v>2.51908333333333</v>
      </c>
      <c r="P1607" s="4" t="n">
        <f aca="false">SUMIF($S$3:$FQ$3,$E1607+4,$S1607:$FQ1607)/COUNTIF($S$3:$FQ$3,$E1607+4)</f>
        <v>2.56908333333333</v>
      </c>
      <c r="Q1607" s="4" t="n">
        <f aca="false">SUMIF($S$3:$FQ$3,$E1607+5,$S1607:$FQ1607)/COUNTIF($S$3:$FQ$3,$E1607+5)</f>
        <v>2.62908333333333</v>
      </c>
      <c r="R1607" s="21" t="n">
        <v>36300</v>
      </c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7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  <c r="BT1607" s="32"/>
      <c r="BU1607" s="32"/>
      <c r="BV1607" s="32"/>
      <c r="BW1607" s="32"/>
      <c r="BX1607" s="32"/>
      <c r="BY1607" s="32"/>
      <c r="BZ1607" s="32"/>
      <c r="CA1607" s="32"/>
      <c r="CB1607" s="32"/>
      <c r="CC1607" s="32"/>
      <c r="CD1607" s="32"/>
      <c r="CE1607" s="32"/>
      <c r="CF1607" s="32"/>
      <c r="CG1607" s="32"/>
      <c r="CH1607" s="32"/>
      <c r="CI1607" s="32"/>
      <c r="CJ1607" s="32"/>
      <c r="CK1607" s="32"/>
      <c r="CL1607" s="32"/>
      <c r="CM1607" s="32"/>
      <c r="CN1607" s="32"/>
      <c r="CO1607" s="32"/>
      <c r="CP1607" s="32"/>
      <c r="CQ1607" s="32" t="n">
        <v>2.218</v>
      </c>
      <c r="CR1607" s="32" t="n">
        <v>2.244</v>
      </c>
      <c r="CS1607" s="32" t="n">
        <v>2.272</v>
      </c>
      <c r="CT1607" s="32" t="n">
        <v>2.289</v>
      </c>
      <c r="CU1607" s="32" t="n">
        <v>2.319</v>
      </c>
      <c r="CV1607" s="32" t="n">
        <v>2.489</v>
      </c>
      <c r="CW1607" s="32" t="n">
        <v>2.643</v>
      </c>
      <c r="CX1607" s="32" t="n">
        <v>2.689</v>
      </c>
      <c r="CY1607" s="32" t="n">
        <v>2.597</v>
      </c>
      <c r="CZ1607" s="32" t="n">
        <v>2.472</v>
      </c>
      <c r="DA1607" s="32" t="n">
        <v>2.346</v>
      </c>
      <c r="DB1607" s="32" t="n">
        <v>2.304</v>
      </c>
      <c r="DC1607" s="32" t="n">
        <v>2.308</v>
      </c>
      <c r="DD1607" s="32" t="n">
        <v>2.312</v>
      </c>
      <c r="DE1607" s="32" t="n">
        <v>2.322</v>
      </c>
      <c r="DF1607" s="32" t="n">
        <v>2.33</v>
      </c>
      <c r="DG1607" s="32" t="n">
        <v>2.36</v>
      </c>
      <c r="DH1607" s="32" t="n">
        <v>2.508</v>
      </c>
      <c r="DI1607" s="32" t="n">
        <v>2.656</v>
      </c>
      <c r="DJ1607" s="32" t="n">
        <v>2.705</v>
      </c>
      <c r="DK1607" s="32" t="n">
        <v>2.612</v>
      </c>
      <c r="DL1607" s="32" t="n">
        <v>2.508</v>
      </c>
      <c r="DM1607" s="32" t="n">
        <v>2.395</v>
      </c>
      <c r="DN1607" s="32" t="n">
        <v>2.368</v>
      </c>
      <c r="DO1607" s="32" t="n">
        <v>2.369</v>
      </c>
      <c r="DP1607" s="32" t="n">
        <v>2.373</v>
      </c>
      <c r="DQ1607" s="32" t="n">
        <v>2.38</v>
      </c>
      <c r="DR1607" s="32" t="n">
        <v>2.39</v>
      </c>
      <c r="DS1607" s="32" t="n">
        <v>2.423</v>
      </c>
      <c r="DT1607" s="32" t="n">
        <v>2.551</v>
      </c>
      <c r="DU1607" s="32" t="n">
        <v>2.687</v>
      </c>
      <c r="DV1607" s="32" t="n">
        <v>2.733</v>
      </c>
      <c r="DW1607" s="32" t="n">
        <v>2.647</v>
      </c>
      <c r="DX1607" s="32" t="n">
        <v>2.543</v>
      </c>
      <c r="DY1607" s="32" t="n">
        <v>2.438</v>
      </c>
      <c r="DZ1607" s="32" t="n">
        <v>2.415</v>
      </c>
      <c r="EA1607" s="32" t="n">
        <v>2.409</v>
      </c>
      <c r="EB1607" s="32" t="n">
        <v>2.413</v>
      </c>
      <c r="EC1607" s="32" t="n">
        <v>2.42</v>
      </c>
      <c r="ED1607" s="32" t="n">
        <v>2.43</v>
      </c>
      <c r="EE1607" s="32" t="n">
        <v>2.463</v>
      </c>
      <c r="EF1607" s="32" t="n">
        <v>2.591</v>
      </c>
      <c r="EG1607" s="32" t="n">
        <v>2.727</v>
      </c>
      <c r="EH1607" s="32" t="n">
        <v>2.783</v>
      </c>
      <c r="EI1607" s="32" t="n">
        <v>2.697</v>
      </c>
      <c r="EJ1607" s="32" t="n">
        <v>2.593</v>
      </c>
      <c r="EK1607" s="32" t="n">
        <v>2.488</v>
      </c>
      <c r="EL1607" s="32" t="n">
        <v>2.465</v>
      </c>
      <c r="EM1607" s="32" t="n">
        <v>2.459</v>
      </c>
      <c r="EN1607" s="32" t="n">
        <v>2.463</v>
      </c>
      <c r="EO1607" s="32" t="n">
        <v>2.47</v>
      </c>
      <c r="EP1607" s="32" t="n">
        <v>2.48</v>
      </c>
      <c r="EQ1607" s="32" t="n">
        <v>2.513</v>
      </c>
      <c r="ER1607" s="32" t="n">
        <v>2.641</v>
      </c>
      <c r="ES1607" s="32" t="n">
        <v>2.777</v>
      </c>
      <c r="ET1607" s="32" t="n">
        <v>2.843</v>
      </c>
      <c r="EU1607" s="32" t="n">
        <v>2.757</v>
      </c>
      <c r="EV1607" s="32" t="n">
        <v>2.653</v>
      </c>
      <c r="EW1607" s="32" t="n">
        <v>2.548</v>
      </c>
      <c r="EX1607" s="32" t="n">
        <v>2.525</v>
      </c>
      <c r="EY1607" s="32" t="n">
        <v>2.519</v>
      </c>
      <c r="EZ1607" s="32" t="n">
        <v>2.523</v>
      </c>
      <c r="FA1607" s="32" t="n">
        <v>2.53</v>
      </c>
      <c r="FB1607" s="32" t="n">
        <v>2.54</v>
      </c>
      <c r="FC1607" s="32" t="n">
        <v>2.573</v>
      </c>
      <c r="FD1607" s="32" t="n">
        <v>2.701</v>
      </c>
      <c r="FE1607" s="32" t="n">
        <v>2.837</v>
      </c>
      <c r="FF1607" s="32" t="n">
        <v>2.908</v>
      </c>
      <c r="FG1607" s="32" t="n">
        <v>2.822</v>
      </c>
      <c r="FH1607" s="32" t="n">
        <v>2.718</v>
      </c>
      <c r="FI1607" s="32" t="n">
        <v>2.613</v>
      </c>
      <c r="FJ1607" s="32" t="n">
        <v>2.59</v>
      </c>
      <c r="FK1607" s="32"/>
      <c r="FL1607" s="32"/>
      <c r="FM1607" s="32"/>
      <c r="FN1607" s="32"/>
      <c r="FO1607" s="32"/>
      <c r="FP1607" s="32"/>
      <c r="FQ1607" s="32"/>
      <c r="FR1607" s="32"/>
      <c r="FS1607" s="32"/>
      <c r="FT1607" s="32"/>
      <c r="FU1607" s="32"/>
      <c r="FV1607" s="32"/>
      <c r="FW1607" s="32"/>
      <c r="FX1607" s="32"/>
      <c r="FY1607" s="32"/>
      <c r="FZ1607" s="32"/>
      <c r="GA1607" s="32"/>
      <c r="GB1607" s="32"/>
      <c r="GC1607" s="32"/>
      <c r="GD1607" s="32"/>
      <c r="GE1607" s="32"/>
      <c r="GF1607" s="32"/>
      <c r="GG1607" s="32"/>
      <c r="GH1607" s="32"/>
      <c r="GI1607" s="32"/>
      <c r="GJ1607" s="32"/>
      <c r="GK1607" s="32"/>
      <c r="GL1607" s="32"/>
      <c r="GM1607" s="32"/>
      <c r="GN1607" s="32"/>
      <c r="GO1607" s="32"/>
      <c r="GP1607" s="32"/>
      <c r="GQ1607" s="32"/>
    </row>
    <row r="1608" customFormat="false" ht="12.75" hidden="true" customHeight="false" outlineLevel="0" collapsed="false">
      <c r="A1608" s="0" t="n">
        <f aca="false">WEEKDAY(C1608,2)</f>
        <v>5</v>
      </c>
      <c r="B1608" s="0" t="n">
        <f aca="false">MONTH(C1608)</f>
        <v>5</v>
      </c>
      <c r="C1608" s="23" t="n">
        <v>36301</v>
      </c>
      <c r="D1608" s="0" t="n">
        <f aca="false">MONTH(R1608)</f>
        <v>5</v>
      </c>
      <c r="E1608" s="0" t="n">
        <f aca="false">YEAR(R1608)</f>
        <v>1999</v>
      </c>
      <c r="F1608" s="35" t="n">
        <f aca="false">L1608-K1608</f>
        <v>0.31</v>
      </c>
      <c r="G1608" s="24" t="n">
        <f aca="false">N1608-M1608</f>
        <v>0.0481666666666665</v>
      </c>
      <c r="H1608" s="24" t="n">
        <f aca="false">O1608-N1608</f>
        <v>0.0390000000000001</v>
      </c>
      <c r="I1608" s="24" t="n">
        <f aca="false">O1608-M1608</f>
        <v>0.0871666666666666</v>
      </c>
      <c r="J1608" s="25" t="n">
        <f aca="false">VLOOKUP(C1608,'Nymex hist.'!A:B,2,0)</f>
        <v>2.225</v>
      </c>
      <c r="K1608" s="34" t="n">
        <f aca="false">AVERAGE(CO1608:CU1608)</f>
        <v>2.2724</v>
      </c>
      <c r="L1608" s="34" t="n">
        <f aca="false">AVERAGE(CV1608:CZ1608)</f>
        <v>2.5824</v>
      </c>
      <c r="M1608" s="27" t="n">
        <f aca="false">SUMIF($S$3:$FQ$3,$E1608+1,$S1608:$FQ1608)/COUNTIF($S$3:$FQ$3,$E1608+1)</f>
        <v>2.44191666666667</v>
      </c>
      <c r="N1608" s="27" t="n">
        <f aca="false">SUMIF($S$3:$FQ$3,$E1608+2,$S1608:$FQ1608)/COUNTIF($S$3:$FQ$3,$E1608+2)</f>
        <v>2.49008333333333</v>
      </c>
      <c r="O1608" s="27" t="n">
        <f aca="false">SUMIF($S$3:$FQ$3,$E1608+3,$S1608:$FQ1608)/COUNTIF($S$3:$FQ$3,$E1608+3)</f>
        <v>2.52908333333333</v>
      </c>
      <c r="P1608" s="27" t="n">
        <f aca="false">SUMIF($S$3:$FQ$3,$E1608+4,$S1608:$FQ1608)/COUNTIF($S$3:$FQ$3,$E1608+4)</f>
        <v>2.57908333333333</v>
      </c>
      <c r="Q1608" s="27" t="n">
        <f aca="false">SUMIF($S$3:$FQ$3,$E1608+5,$S1608:$FQ1608)/COUNTIF($S$3:$FQ$3,$E1608+5)</f>
        <v>2.63908333333333</v>
      </c>
      <c r="R1608" s="28" t="n">
        <v>36301</v>
      </c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30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 t="n">
        <v>2.225</v>
      </c>
      <c r="CR1608" s="29" t="n">
        <v>2.246</v>
      </c>
      <c r="CS1608" s="29" t="n">
        <v>2.275</v>
      </c>
      <c r="CT1608" s="29" t="n">
        <v>2.293</v>
      </c>
      <c r="CU1608" s="29" t="n">
        <v>2.323</v>
      </c>
      <c r="CV1608" s="29" t="n">
        <v>2.493</v>
      </c>
      <c r="CW1608" s="29" t="n">
        <v>2.648</v>
      </c>
      <c r="CX1608" s="29" t="n">
        <v>2.693</v>
      </c>
      <c r="CY1608" s="29" t="n">
        <v>2.601</v>
      </c>
      <c r="CZ1608" s="29" t="n">
        <v>2.477</v>
      </c>
      <c r="DA1608" s="29" t="n">
        <v>2.353</v>
      </c>
      <c r="DB1608" s="29" t="n">
        <v>2.313</v>
      </c>
      <c r="DC1608" s="29" t="n">
        <v>2.318</v>
      </c>
      <c r="DD1608" s="29" t="n">
        <v>2.322</v>
      </c>
      <c r="DE1608" s="29" t="n">
        <v>2.332</v>
      </c>
      <c r="DF1608" s="29" t="n">
        <v>2.34</v>
      </c>
      <c r="DG1608" s="29" t="n">
        <v>2.37</v>
      </c>
      <c r="DH1608" s="29" t="n">
        <v>2.518</v>
      </c>
      <c r="DI1608" s="29" t="n">
        <v>2.666</v>
      </c>
      <c r="DJ1608" s="29" t="n">
        <v>2.715</v>
      </c>
      <c r="DK1608" s="29" t="n">
        <v>2.622</v>
      </c>
      <c r="DL1608" s="29" t="n">
        <v>2.518</v>
      </c>
      <c r="DM1608" s="29" t="n">
        <v>2.405</v>
      </c>
      <c r="DN1608" s="29" t="n">
        <v>2.378</v>
      </c>
      <c r="DO1608" s="29" t="n">
        <v>2.379</v>
      </c>
      <c r="DP1608" s="29" t="n">
        <v>2.383</v>
      </c>
      <c r="DQ1608" s="29" t="n">
        <v>2.39</v>
      </c>
      <c r="DR1608" s="29" t="n">
        <v>2.4</v>
      </c>
      <c r="DS1608" s="29" t="n">
        <v>2.433</v>
      </c>
      <c r="DT1608" s="29" t="n">
        <v>2.561</v>
      </c>
      <c r="DU1608" s="29" t="n">
        <v>2.697</v>
      </c>
      <c r="DV1608" s="29" t="n">
        <v>2.743</v>
      </c>
      <c r="DW1608" s="29" t="n">
        <v>2.657</v>
      </c>
      <c r="DX1608" s="29" t="n">
        <v>2.553</v>
      </c>
      <c r="DY1608" s="29" t="n">
        <v>2.448</v>
      </c>
      <c r="DZ1608" s="29" t="n">
        <v>2.425</v>
      </c>
      <c r="EA1608" s="29" t="n">
        <v>2.419</v>
      </c>
      <c r="EB1608" s="29" t="n">
        <v>2.423</v>
      </c>
      <c r="EC1608" s="29" t="n">
        <v>2.43</v>
      </c>
      <c r="ED1608" s="29" t="n">
        <v>2.44</v>
      </c>
      <c r="EE1608" s="29" t="n">
        <v>2.473</v>
      </c>
      <c r="EF1608" s="29" t="n">
        <v>2.601</v>
      </c>
      <c r="EG1608" s="29" t="n">
        <v>2.737</v>
      </c>
      <c r="EH1608" s="29" t="n">
        <v>2.793</v>
      </c>
      <c r="EI1608" s="29" t="n">
        <v>2.707</v>
      </c>
      <c r="EJ1608" s="29" t="n">
        <v>2.603</v>
      </c>
      <c r="EK1608" s="29" t="n">
        <v>2.498</v>
      </c>
      <c r="EL1608" s="29" t="n">
        <v>2.475</v>
      </c>
      <c r="EM1608" s="29" t="n">
        <v>2.469</v>
      </c>
      <c r="EN1608" s="29" t="n">
        <v>2.473</v>
      </c>
      <c r="EO1608" s="29" t="n">
        <v>2.48</v>
      </c>
      <c r="EP1608" s="29" t="n">
        <v>2.49</v>
      </c>
      <c r="EQ1608" s="29" t="n">
        <v>2.523</v>
      </c>
      <c r="ER1608" s="29" t="n">
        <v>2.651</v>
      </c>
      <c r="ES1608" s="29" t="n">
        <v>2.787</v>
      </c>
      <c r="ET1608" s="29" t="n">
        <v>2.853</v>
      </c>
      <c r="EU1608" s="29" t="n">
        <v>2.767</v>
      </c>
      <c r="EV1608" s="29" t="n">
        <v>2.663</v>
      </c>
      <c r="EW1608" s="29" t="n">
        <v>2.558</v>
      </c>
      <c r="EX1608" s="29" t="n">
        <v>2.535</v>
      </c>
      <c r="EY1608" s="29" t="n">
        <v>2.529</v>
      </c>
      <c r="EZ1608" s="29" t="n">
        <v>2.533</v>
      </c>
      <c r="FA1608" s="29" t="n">
        <v>2.54</v>
      </c>
      <c r="FB1608" s="29" t="n">
        <v>2.55</v>
      </c>
      <c r="FC1608" s="29" t="n">
        <v>2.583</v>
      </c>
      <c r="FD1608" s="29" t="n">
        <v>2.711</v>
      </c>
      <c r="FE1608" s="29" t="n">
        <v>2.847</v>
      </c>
      <c r="FF1608" s="29" t="n">
        <v>2.918</v>
      </c>
      <c r="FG1608" s="29" t="n">
        <v>2.832</v>
      </c>
      <c r="FH1608" s="29" t="n">
        <v>2.728</v>
      </c>
      <c r="FI1608" s="29" t="n">
        <v>2.623</v>
      </c>
      <c r="FJ1608" s="29" t="n">
        <v>2.6</v>
      </c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  <c r="GR1608" s="0"/>
      <c r="GS1608" s="0"/>
      <c r="GT1608" s="0"/>
      <c r="GU1608" s="0"/>
      <c r="GV1608" s="0"/>
      <c r="GW1608" s="0"/>
      <c r="GX1608" s="0"/>
      <c r="GY1608" s="0"/>
      <c r="GZ1608" s="0"/>
      <c r="HA1608" s="0"/>
      <c r="HB1608" s="0"/>
      <c r="HC1608" s="0"/>
      <c r="HD1608" s="0"/>
      <c r="HE1608" s="0"/>
      <c r="HF1608" s="0"/>
      <c r="HG1608" s="0"/>
      <c r="HH1608" s="0"/>
      <c r="HI1608" s="0"/>
      <c r="HJ1608" s="0"/>
      <c r="HK1608" s="0"/>
      <c r="HL1608" s="0"/>
      <c r="HM1608" s="0"/>
      <c r="HN1608" s="0"/>
      <c r="HO1608" s="0"/>
      <c r="HP1608" s="0"/>
      <c r="HQ1608" s="0"/>
      <c r="HR1608" s="0"/>
      <c r="HS1608" s="0"/>
      <c r="HT1608" s="0"/>
      <c r="HU1608" s="0"/>
      <c r="HV1608" s="0"/>
      <c r="HW1608" s="0"/>
      <c r="HX1608" s="0"/>
      <c r="HY1608" s="0"/>
      <c r="HZ1608" s="0"/>
      <c r="IA1608" s="0"/>
      <c r="IB1608" s="0"/>
      <c r="IC1608" s="0"/>
      <c r="ID1608" s="0"/>
      <c r="IE1608" s="0"/>
      <c r="IF1608" s="0"/>
      <c r="IG1608" s="0"/>
      <c r="IH1608" s="0"/>
      <c r="II1608" s="0"/>
      <c r="IJ1608" s="0"/>
      <c r="IK1608" s="0"/>
      <c r="IL1608" s="0"/>
      <c r="IM1608" s="0"/>
      <c r="IN1608" s="0"/>
      <c r="IO1608" s="0"/>
      <c r="IP1608" s="0"/>
      <c r="IQ1608" s="0"/>
      <c r="IR1608" s="0"/>
      <c r="IS1608" s="0"/>
      <c r="IT1608" s="0"/>
      <c r="IU1608" s="0"/>
      <c r="IV1608" s="0"/>
      <c r="IW1608" s="0"/>
    </row>
    <row r="1609" customFormat="false" ht="12.75" hidden="true" customHeight="false" outlineLevel="0" collapsed="false">
      <c r="A1609" s="0" t="n">
        <f aca="false">WEEKDAY(C1609,2)</f>
        <v>1</v>
      </c>
      <c r="B1609" s="0" t="n">
        <f aca="false">MONTH(C1609)</f>
        <v>5</v>
      </c>
      <c r="C1609" s="23" t="n">
        <v>36304</v>
      </c>
      <c r="D1609" s="0" t="n">
        <f aca="false">MONTH(R1609)</f>
        <v>5</v>
      </c>
      <c r="E1609" s="0" t="n">
        <f aca="false">YEAR(R1609)</f>
        <v>1999</v>
      </c>
      <c r="F1609" s="35" t="n">
        <f aca="false">L1609-K1609</f>
        <v>0.3342</v>
      </c>
      <c r="G1609" s="24" t="n">
        <f aca="false">N1609-M1609</f>
        <v>0.0529166666666665</v>
      </c>
      <c r="H1609" s="24" t="n">
        <f aca="false">O1609-N1609</f>
        <v>0.0390000000000001</v>
      </c>
      <c r="I1609" s="24" t="n">
        <f aca="false">O1609-M1609</f>
        <v>0.0919166666666667</v>
      </c>
      <c r="J1609" s="25" t="n">
        <f aca="false">VLOOKUP(C1609,'Nymex hist.'!A:B,2,0)</f>
        <v>2.176</v>
      </c>
      <c r="K1609" s="34" t="n">
        <f aca="false">AVERAGE(CO1609:CU1609)</f>
        <v>2.2218</v>
      </c>
      <c r="L1609" s="34" t="n">
        <f aca="false">AVERAGE(CV1609:CZ1609)</f>
        <v>2.556</v>
      </c>
      <c r="M1609" s="27" t="n">
        <f aca="false">SUMIF($S$3:$FQ$3,$E1609+1,$S1609:$FQ1609)/COUNTIF($S$3:$FQ$3,$E1609+1)</f>
        <v>2.43216666666667</v>
      </c>
      <c r="N1609" s="27" t="n">
        <f aca="false">SUMIF($S$3:$FQ$3,$E1609+2,$S1609:$FQ1609)/COUNTIF($S$3:$FQ$3,$E1609+2)</f>
        <v>2.48508333333333</v>
      </c>
      <c r="O1609" s="27" t="n">
        <f aca="false">SUMIF($S$3:$FQ$3,$E1609+3,$S1609:$FQ1609)/COUNTIF($S$3:$FQ$3,$E1609+3)</f>
        <v>2.52408333333333</v>
      </c>
      <c r="P1609" s="27" t="n">
        <f aca="false">SUMIF($S$3:$FQ$3,$E1609+4,$S1609:$FQ1609)/COUNTIF($S$3:$FQ$3,$E1609+4)</f>
        <v>2.57408333333333</v>
      </c>
      <c r="Q1609" s="27" t="n">
        <f aca="false">SUMIF($S$3:$FQ$3,$E1609+5,$S1609:$FQ1609)/COUNTIF($S$3:$FQ$3,$E1609+5)</f>
        <v>2.63408333333333</v>
      </c>
      <c r="R1609" s="28" t="n">
        <v>36304</v>
      </c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30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 t="n">
        <v>2.176</v>
      </c>
      <c r="CR1609" s="29" t="n">
        <v>2.192</v>
      </c>
      <c r="CS1609" s="29" t="n">
        <v>2.222</v>
      </c>
      <c r="CT1609" s="29" t="n">
        <v>2.242</v>
      </c>
      <c r="CU1609" s="29" t="n">
        <v>2.277</v>
      </c>
      <c r="CV1609" s="29" t="n">
        <v>2.459</v>
      </c>
      <c r="CW1609" s="29" t="n">
        <v>2.619</v>
      </c>
      <c r="CX1609" s="29" t="n">
        <v>2.666</v>
      </c>
      <c r="CY1609" s="29" t="n">
        <v>2.578</v>
      </c>
      <c r="CZ1609" s="29" t="n">
        <v>2.458</v>
      </c>
      <c r="DA1609" s="29" t="n">
        <v>2.345</v>
      </c>
      <c r="DB1609" s="29" t="n">
        <v>2.308</v>
      </c>
      <c r="DC1609" s="29" t="n">
        <v>2.313</v>
      </c>
      <c r="DD1609" s="29" t="n">
        <v>2.317</v>
      </c>
      <c r="DE1609" s="29" t="n">
        <v>2.327</v>
      </c>
      <c r="DF1609" s="29" t="n">
        <v>2.335</v>
      </c>
      <c r="DG1609" s="29" t="n">
        <v>2.365</v>
      </c>
      <c r="DH1609" s="29" t="n">
        <v>2.513</v>
      </c>
      <c r="DI1609" s="29" t="n">
        <v>2.661</v>
      </c>
      <c r="DJ1609" s="29" t="n">
        <v>2.71</v>
      </c>
      <c r="DK1609" s="29" t="n">
        <v>2.617</v>
      </c>
      <c r="DL1609" s="29" t="n">
        <v>2.513</v>
      </c>
      <c r="DM1609" s="29" t="n">
        <v>2.4</v>
      </c>
      <c r="DN1609" s="29" t="n">
        <v>2.373</v>
      </c>
      <c r="DO1609" s="29" t="n">
        <v>2.374</v>
      </c>
      <c r="DP1609" s="29" t="n">
        <v>2.378</v>
      </c>
      <c r="DQ1609" s="29" t="n">
        <v>2.385</v>
      </c>
      <c r="DR1609" s="29" t="n">
        <v>2.395</v>
      </c>
      <c r="DS1609" s="29" t="n">
        <v>2.428</v>
      </c>
      <c r="DT1609" s="29" t="n">
        <v>2.556</v>
      </c>
      <c r="DU1609" s="29" t="n">
        <v>2.692</v>
      </c>
      <c r="DV1609" s="29" t="n">
        <v>2.738</v>
      </c>
      <c r="DW1609" s="29" t="n">
        <v>2.652</v>
      </c>
      <c r="DX1609" s="29" t="n">
        <v>2.548</v>
      </c>
      <c r="DY1609" s="29" t="n">
        <v>2.443</v>
      </c>
      <c r="DZ1609" s="29" t="n">
        <v>2.42</v>
      </c>
      <c r="EA1609" s="29" t="n">
        <v>2.414</v>
      </c>
      <c r="EB1609" s="29" t="n">
        <v>2.418</v>
      </c>
      <c r="EC1609" s="29" t="n">
        <v>2.425</v>
      </c>
      <c r="ED1609" s="29" t="n">
        <v>2.435</v>
      </c>
      <c r="EE1609" s="29" t="n">
        <v>2.468</v>
      </c>
      <c r="EF1609" s="29" t="n">
        <v>2.596</v>
      </c>
      <c r="EG1609" s="29" t="n">
        <v>2.732</v>
      </c>
      <c r="EH1609" s="29" t="n">
        <v>2.788</v>
      </c>
      <c r="EI1609" s="29" t="n">
        <v>2.702</v>
      </c>
      <c r="EJ1609" s="29" t="n">
        <v>2.598</v>
      </c>
      <c r="EK1609" s="29" t="n">
        <v>2.493</v>
      </c>
      <c r="EL1609" s="29" t="n">
        <v>2.47</v>
      </c>
      <c r="EM1609" s="29" t="n">
        <v>2.464</v>
      </c>
      <c r="EN1609" s="29" t="n">
        <v>2.468</v>
      </c>
      <c r="EO1609" s="29" t="n">
        <v>2.475</v>
      </c>
      <c r="EP1609" s="29" t="n">
        <v>2.485</v>
      </c>
      <c r="EQ1609" s="29" t="n">
        <v>2.518</v>
      </c>
      <c r="ER1609" s="29" t="n">
        <v>2.646</v>
      </c>
      <c r="ES1609" s="29" t="n">
        <v>2.782</v>
      </c>
      <c r="ET1609" s="29" t="n">
        <v>2.848</v>
      </c>
      <c r="EU1609" s="29" t="n">
        <v>2.762</v>
      </c>
      <c r="EV1609" s="29" t="n">
        <v>2.658</v>
      </c>
      <c r="EW1609" s="29" t="n">
        <v>2.553</v>
      </c>
      <c r="EX1609" s="29" t="n">
        <v>2.53</v>
      </c>
      <c r="EY1609" s="29" t="n">
        <v>2.524</v>
      </c>
      <c r="EZ1609" s="29" t="n">
        <v>2.528</v>
      </c>
      <c r="FA1609" s="29" t="n">
        <v>2.535</v>
      </c>
      <c r="FB1609" s="29" t="n">
        <v>2.545</v>
      </c>
      <c r="FC1609" s="29" t="n">
        <v>2.578</v>
      </c>
      <c r="FD1609" s="29" t="n">
        <v>2.706</v>
      </c>
      <c r="FE1609" s="29" t="n">
        <v>2.842</v>
      </c>
      <c r="FF1609" s="29" t="n">
        <v>2.913</v>
      </c>
      <c r="FG1609" s="29" t="n">
        <v>2.827</v>
      </c>
      <c r="FH1609" s="29" t="n">
        <v>2.723</v>
      </c>
      <c r="FI1609" s="29" t="n">
        <v>2.618</v>
      </c>
      <c r="FJ1609" s="29" t="n">
        <v>2.595</v>
      </c>
      <c r="FK1609" s="29"/>
      <c r="FL1609" s="29"/>
      <c r="FM1609" s="29"/>
      <c r="FN1609" s="29"/>
      <c r="FO1609" s="29"/>
      <c r="FP1609" s="29"/>
      <c r="FQ1609" s="29"/>
      <c r="FR1609" s="29"/>
      <c r="FS1609" s="29"/>
      <c r="FT1609" s="29"/>
      <c r="FU1609" s="29"/>
      <c r="FV1609" s="29"/>
      <c r="FW1609" s="29"/>
      <c r="FX1609" s="29"/>
      <c r="FY1609" s="29"/>
      <c r="FZ1609" s="29"/>
      <c r="GA1609" s="29"/>
      <c r="GB1609" s="29"/>
      <c r="GC1609" s="29"/>
      <c r="GD1609" s="29"/>
      <c r="GE1609" s="29"/>
      <c r="GF1609" s="29"/>
      <c r="GG1609" s="29"/>
      <c r="GH1609" s="29"/>
      <c r="GI1609" s="29"/>
      <c r="GJ1609" s="29"/>
      <c r="GK1609" s="29"/>
      <c r="GL1609" s="29"/>
      <c r="GM1609" s="29"/>
      <c r="GN1609" s="29"/>
      <c r="GO1609" s="29"/>
      <c r="GP1609" s="29"/>
      <c r="GQ1609" s="29"/>
      <c r="GR1609" s="0"/>
      <c r="GS1609" s="0"/>
      <c r="GT1609" s="0"/>
      <c r="GU1609" s="0"/>
      <c r="GV1609" s="0"/>
      <c r="GW1609" s="0"/>
      <c r="GX1609" s="0"/>
      <c r="GY1609" s="0"/>
      <c r="GZ1609" s="0"/>
      <c r="HA1609" s="0"/>
      <c r="HB1609" s="0"/>
      <c r="HC1609" s="0"/>
      <c r="HD1609" s="0"/>
      <c r="HE1609" s="0"/>
      <c r="HF1609" s="0"/>
      <c r="HG1609" s="0"/>
      <c r="HH1609" s="0"/>
      <c r="HI1609" s="0"/>
      <c r="HJ1609" s="0"/>
      <c r="HK1609" s="0"/>
      <c r="HL1609" s="0"/>
      <c r="HM1609" s="0"/>
      <c r="HN1609" s="0"/>
      <c r="HO1609" s="0"/>
      <c r="HP1609" s="0"/>
      <c r="HQ1609" s="0"/>
      <c r="HR1609" s="0"/>
      <c r="HS1609" s="0"/>
      <c r="HT1609" s="0"/>
      <c r="HU1609" s="0"/>
      <c r="HV1609" s="0"/>
      <c r="HW1609" s="0"/>
      <c r="HX1609" s="0"/>
      <c r="HY1609" s="0"/>
      <c r="HZ1609" s="0"/>
      <c r="IA1609" s="0"/>
      <c r="IB1609" s="0"/>
      <c r="IC1609" s="0"/>
      <c r="ID1609" s="0"/>
      <c r="IE1609" s="0"/>
      <c r="IF1609" s="0"/>
      <c r="IG1609" s="0"/>
      <c r="IH1609" s="0"/>
      <c r="II1609" s="0"/>
      <c r="IJ1609" s="0"/>
      <c r="IK1609" s="0"/>
      <c r="IL1609" s="0"/>
      <c r="IM1609" s="0"/>
      <c r="IN1609" s="0"/>
      <c r="IO1609" s="0"/>
      <c r="IP1609" s="0"/>
      <c r="IQ1609" s="0"/>
      <c r="IR1609" s="0"/>
      <c r="IS1609" s="0"/>
      <c r="IT1609" s="0"/>
      <c r="IU1609" s="0"/>
      <c r="IV1609" s="0"/>
      <c r="IW1609" s="0"/>
    </row>
    <row r="1610" customFormat="false" ht="12.75" hidden="true" customHeight="false" outlineLevel="0" collapsed="false">
      <c r="A1610" s="0" t="n">
        <f aca="false">WEEKDAY(C1610,2)</f>
        <v>2</v>
      </c>
      <c r="B1610" s="0" t="n">
        <f aca="false">MONTH(C1610)</f>
        <v>5</v>
      </c>
      <c r="C1610" s="23" t="n">
        <v>36305</v>
      </c>
      <c r="D1610" s="0" t="n">
        <f aca="false">MONTH(R1610)</f>
        <v>5</v>
      </c>
      <c r="E1610" s="0" t="n">
        <f aca="false">YEAR(R1610)</f>
        <v>1999</v>
      </c>
      <c r="F1610" s="35" t="n">
        <f aca="false">L1610-K1610</f>
        <v>0.3232</v>
      </c>
      <c r="G1610" s="24" t="n">
        <f aca="false">N1610-M1610</f>
        <v>0.0483333333333329</v>
      </c>
      <c r="H1610" s="24" t="n">
        <f aca="false">O1610-N1610</f>
        <v>0.0386666666666669</v>
      </c>
      <c r="I1610" s="24" t="n">
        <f aca="false">O1610-M1610</f>
        <v>0.0869999999999997</v>
      </c>
      <c r="J1610" s="25" t="n">
        <f aca="false">VLOOKUP(C1610,'Nymex hist.'!A:B,2,0)</f>
        <v>2.2</v>
      </c>
      <c r="K1610" s="34" t="n">
        <f aca="false">AVERAGE(CO1610:CU1610)</f>
        <v>2.2422</v>
      </c>
      <c r="L1610" s="34" t="n">
        <f aca="false">AVERAGE(CV1610:CZ1610)</f>
        <v>2.5654</v>
      </c>
      <c r="M1610" s="27" t="n">
        <f aca="false">SUMIF($S$3:$FQ$3,$E1610+1,$S1610:$FQ1610)/COUNTIF($S$3:$FQ$3,$E1610+1)</f>
        <v>2.43508333333333</v>
      </c>
      <c r="N1610" s="27" t="n">
        <f aca="false">SUMIF($S$3:$FQ$3,$E1610+2,$S1610:$FQ1610)/COUNTIF($S$3:$FQ$3,$E1610+2)</f>
        <v>2.48341666666667</v>
      </c>
      <c r="O1610" s="27" t="n">
        <f aca="false">SUMIF($S$3:$FQ$3,$E1610+3,$S1610:$FQ1610)/COUNTIF($S$3:$FQ$3,$E1610+3)</f>
        <v>2.52208333333333</v>
      </c>
      <c r="P1610" s="27" t="n">
        <f aca="false">SUMIF($S$3:$FQ$3,$E1610+4,$S1610:$FQ1610)/COUNTIF($S$3:$FQ$3,$E1610+4)</f>
        <v>2.57208333333333</v>
      </c>
      <c r="Q1610" s="27" t="n">
        <f aca="false">SUMIF($S$3:$FQ$3,$E1610+5,$S1610:$FQ1610)/COUNTIF($S$3:$FQ$3,$E1610+5)</f>
        <v>2.63208333333333</v>
      </c>
      <c r="R1610" s="28" t="n">
        <v>36305</v>
      </c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30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 t="n">
        <v>2.2</v>
      </c>
      <c r="CR1610" s="29" t="n">
        <v>2.219</v>
      </c>
      <c r="CS1610" s="29" t="n">
        <v>2.24</v>
      </c>
      <c r="CT1610" s="29" t="n">
        <v>2.259</v>
      </c>
      <c r="CU1610" s="29" t="n">
        <v>2.293</v>
      </c>
      <c r="CV1610" s="29" t="n">
        <v>2.47</v>
      </c>
      <c r="CW1610" s="29" t="n">
        <v>2.63</v>
      </c>
      <c r="CX1610" s="29" t="n">
        <v>2.677</v>
      </c>
      <c r="CY1610" s="29" t="n">
        <v>2.585</v>
      </c>
      <c r="CZ1610" s="29" t="n">
        <v>2.465</v>
      </c>
      <c r="DA1610" s="29" t="n">
        <v>2.35</v>
      </c>
      <c r="DB1610" s="29" t="n">
        <v>2.31</v>
      </c>
      <c r="DC1610" s="29" t="n">
        <v>2.315</v>
      </c>
      <c r="DD1610" s="29" t="n">
        <v>2.318</v>
      </c>
      <c r="DE1610" s="29" t="n">
        <v>2.327</v>
      </c>
      <c r="DF1610" s="29" t="n">
        <v>2.335</v>
      </c>
      <c r="DG1610" s="29" t="n">
        <v>2.365</v>
      </c>
      <c r="DH1610" s="29" t="n">
        <v>2.513</v>
      </c>
      <c r="DI1610" s="29" t="n">
        <v>2.661</v>
      </c>
      <c r="DJ1610" s="29" t="n">
        <v>2.71</v>
      </c>
      <c r="DK1610" s="29" t="n">
        <v>2.616</v>
      </c>
      <c r="DL1610" s="29" t="n">
        <v>2.512</v>
      </c>
      <c r="DM1610" s="29" t="n">
        <v>2.398</v>
      </c>
      <c r="DN1610" s="29" t="n">
        <v>2.371</v>
      </c>
      <c r="DO1610" s="29" t="n">
        <v>2.372</v>
      </c>
      <c r="DP1610" s="29" t="n">
        <v>2.376</v>
      </c>
      <c r="DQ1610" s="29" t="n">
        <v>2.383</v>
      </c>
      <c r="DR1610" s="29" t="n">
        <v>2.393</v>
      </c>
      <c r="DS1610" s="29" t="n">
        <v>2.426</v>
      </c>
      <c r="DT1610" s="29" t="n">
        <v>2.554</v>
      </c>
      <c r="DU1610" s="29" t="n">
        <v>2.69</v>
      </c>
      <c r="DV1610" s="29" t="n">
        <v>2.736</v>
      </c>
      <c r="DW1610" s="29" t="n">
        <v>2.65</v>
      </c>
      <c r="DX1610" s="29" t="n">
        <v>2.546</v>
      </c>
      <c r="DY1610" s="29" t="n">
        <v>2.441</v>
      </c>
      <c r="DZ1610" s="29" t="n">
        <v>2.418</v>
      </c>
      <c r="EA1610" s="29" t="n">
        <v>2.412</v>
      </c>
      <c r="EB1610" s="29" t="n">
        <v>2.416</v>
      </c>
      <c r="EC1610" s="29" t="n">
        <v>2.423</v>
      </c>
      <c r="ED1610" s="29" t="n">
        <v>2.433</v>
      </c>
      <c r="EE1610" s="29" t="n">
        <v>2.466</v>
      </c>
      <c r="EF1610" s="29" t="n">
        <v>2.594</v>
      </c>
      <c r="EG1610" s="29" t="n">
        <v>2.73</v>
      </c>
      <c r="EH1610" s="29" t="n">
        <v>2.786</v>
      </c>
      <c r="EI1610" s="29" t="n">
        <v>2.7</v>
      </c>
      <c r="EJ1610" s="29" t="n">
        <v>2.596</v>
      </c>
      <c r="EK1610" s="29" t="n">
        <v>2.491</v>
      </c>
      <c r="EL1610" s="29" t="n">
        <v>2.468</v>
      </c>
      <c r="EM1610" s="29" t="n">
        <v>2.462</v>
      </c>
      <c r="EN1610" s="29" t="n">
        <v>2.466</v>
      </c>
      <c r="EO1610" s="29" t="n">
        <v>2.473</v>
      </c>
      <c r="EP1610" s="29" t="n">
        <v>2.483</v>
      </c>
      <c r="EQ1610" s="29" t="n">
        <v>2.516</v>
      </c>
      <c r="ER1610" s="29" t="n">
        <v>2.644</v>
      </c>
      <c r="ES1610" s="29" t="n">
        <v>2.78</v>
      </c>
      <c r="ET1610" s="29" t="n">
        <v>2.846</v>
      </c>
      <c r="EU1610" s="29" t="n">
        <v>2.76</v>
      </c>
      <c r="EV1610" s="29" t="n">
        <v>2.656</v>
      </c>
      <c r="EW1610" s="29" t="n">
        <v>2.551</v>
      </c>
      <c r="EX1610" s="29" t="n">
        <v>2.528</v>
      </c>
      <c r="EY1610" s="29" t="n">
        <v>2.522</v>
      </c>
      <c r="EZ1610" s="29" t="n">
        <v>2.526</v>
      </c>
      <c r="FA1610" s="29" t="n">
        <v>2.533</v>
      </c>
      <c r="FB1610" s="29" t="n">
        <v>2.543</v>
      </c>
      <c r="FC1610" s="29" t="n">
        <v>2.576</v>
      </c>
      <c r="FD1610" s="29" t="n">
        <v>2.704</v>
      </c>
      <c r="FE1610" s="29" t="n">
        <v>2.84</v>
      </c>
      <c r="FF1610" s="29" t="n">
        <v>2.911</v>
      </c>
      <c r="FG1610" s="29" t="n">
        <v>2.825</v>
      </c>
      <c r="FH1610" s="29" t="n">
        <v>2.721</v>
      </c>
      <c r="FI1610" s="29" t="n">
        <v>2.616</v>
      </c>
      <c r="FJ1610" s="29" t="n">
        <v>2.593</v>
      </c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29"/>
      <c r="GF1610" s="29"/>
      <c r="GG1610" s="29"/>
      <c r="GH1610" s="29"/>
      <c r="GI1610" s="29"/>
      <c r="GJ1610" s="29"/>
      <c r="GK1610" s="29"/>
      <c r="GL1610" s="29"/>
      <c r="GM1610" s="29"/>
      <c r="GN1610" s="29"/>
      <c r="GO1610" s="29"/>
      <c r="GP1610" s="29"/>
      <c r="GQ1610" s="29"/>
      <c r="GR1610" s="0"/>
      <c r="GS1610" s="0"/>
      <c r="GT1610" s="0"/>
      <c r="GU1610" s="0"/>
      <c r="GV1610" s="0"/>
      <c r="GW1610" s="0"/>
      <c r="GX1610" s="0"/>
      <c r="GY1610" s="0"/>
      <c r="GZ1610" s="0"/>
      <c r="HA1610" s="0"/>
      <c r="HB1610" s="0"/>
      <c r="HC1610" s="0"/>
      <c r="HD1610" s="0"/>
      <c r="HE1610" s="0"/>
      <c r="HF1610" s="0"/>
      <c r="HG1610" s="0"/>
      <c r="HH1610" s="0"/>
      <c r="HI1610" s="0"/>
      <c r="HJ1610" s="0"/>
      <c r="HK1610" s="0"/>
      <c r="HL1610" s="0"/>
      <c r="HM1610" s="0"/>
      <c r="HN1610" s="0"/>
      <c r="HO1610" s="0"/>
      <c r="HP1610" s="0"/>
      <c r="HQ1610" s="0"/>
      <c r="HR1610" s="0"/>
      <c r="HS1610" s="0"/>
      <c r="HT1610" s="0"/>
      <c r="HU1610" s="0"/>
      <c r="HV1610" s="0"/>
      <c r="HW1610" s="0"/>
      <c r="HX1610" s="0"/>
      <c r="HY1610" s="0"/>
      <c r="HZ1610" s="0"/>
      <c r="IA1610" s="0"/>
      <c r="IB1610" s="0"/>
      <c r="IC1610" s="0"/>
      <c r="ID1610" s="0"/>
      <c r="IE1610" s="0"/>
      <c r="IF1610" s="0"/>
      <c r="IG1610" s="0"/>
      <c r="IH1610" s="0"/>
      <c r="II1610" s="0"/>
      <c r="IJ1610" s="0"/>
      <c r="IK1610" s="0"/>
      <c r="IL1610" s="0"/>
      <c r="IM1610" s="0"/>
      <c r="IN1610" s="0"/>
      <c r="IO1610" s="0"/>
      <c r="IP1610" s="0"/>
      <c r="IQ1610" s="0"/>
      <c r="IR1610" s="0"/>
      <c r="IS1610" s="0"/>
      <c r="IT1610" s="0"/>
      <c r="IU1610" s="0"/>
      <c r="IV1610" s="0"/>
      <c r="IW1610" s="0"/>
    </row>
    <row r="1611" customFormat="false" ht="12.75" hidden="true" customHeight="false" outlineLevel="0" collapsed="false">
      <c r="A1611" s="0" t="n">
        <f aca="false">WEEKDAY(C1611,2)</f>
        <v>3</v>
      </c>
      <c r="B1611" s="0" t="n">
        <f aca="false">MONTH(C1611)</f>
        <v>5</v>
      </c>
      <c r="C1611" s="23" t="n">
        <v>36306</v>
      </c>
      <c r="D1611" s="0" t="n">
        <f aca="false">MONTH(R1611)</f>
        <v>5</v>
      </c>
      <c r="E1611" s="0" t="n">
        <f aca="false">YEAR(R1611)</f>
        <v>1999</v>
      </c>
      <c r="F1611" s="35" t="n">
        <f aca="false">L1611-K1611</f>
        <v>0.3238</v>
      </c>
      <c r="G1611" s="24" t="n">
        <f aca="false">N1611-M1611</f>
        <v>0.048083333333333</v>
      </c>
      <c r="H1611" s="24" t="n">
        <f aca="false">O1611-N1611</f>
        <v>0.0386666666666669</v>
      </c>
      <c r="I1611" s="24" t="n">
        <f aca="false">O1611-M1611</f>
        <v>0.0867499999999999</v>
      </c>
      <c r="J1611" s="25" t="n">
        <f aca="false">VLOOKUP(C1611,'Nymex hist.'!A:B,2,0)</f>
        <v>2.226</v>
      </c>
      <c r="K1611" s="34" t="n">
        <f aca="false">AVERAGE(CO1611:CU1611)</f>
        <v>2.2442</v>
      </c>
      <c r="L1611" s="34" t="n">
        <f aca="false">AVERAGE(CV1611:CZ1611)</f>
        <v>2.568</v>
      </c>
      <c r="M1611" s="27" t="n">
        <f aca="false">SUMIF($S$3:$FQ$3,$E1611+1,$S1611:$FQ1611)/COUNTIF($S$3:$FQ$3,$E1611+1)</f>
        <v>2.43533333333333</v>
      </c>
      <c r="N1611" s="27" t="n">
        <f aca="false">SUMIF($S$3:$FQ$3,$E1611+2,$S1611:$FQ1611)/COUNTIF($S$3:$FQ$3,$E1611+2)</f>
        <v>2.48341666666667</v>
      </c>
      <c r="O1611" s="27" t="n">
        <f aca="false">SUMIF($S$3:$FQ$3,$E1611+3,$S1611:$FQ1611)/COUNTIF($S$3:$FQ$3,$E1611+3)</f>
        <v>2.52208333333333</v>
      </c>
      <c r="P1611" s="27" t="n">
        <f aca="false">SUMIF($S$3:$FQ$3,$E1611+4,$S1611:$FQ1611)/COUNTIF($S$3:$FQ$3,$E1611+4)</f>
        <v>2.57208333333333</v>
      </c>
      <c r="Q1611" s="27" t="n">
        <f aca="false">SUMIF($S$3:$FQ$3,$E1611+5,$S1611:$FQ1611)/COUNTIF($S$3:$FQ$3,$E1611+5)</f>
        <v>2.63208333333333</v>
      </c>
      <c r="R1611" s="28" t="n">
        <v>36306</v>
      </c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30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 t="n">
        <v>2.226</v>
      </c>
      <c r="CR1611" s="29" t="n">
        <v>2.21</v>
      </c>
      <c r="CS1611" s="29" t="n">
        <v>2.235</v>
      </c>
      <c r="CT1611" s="29" t="n">
        <v>2.255</v>
      </c>
      <c r="CU1611" s="29" t="n">
        <v>2.295</v>
      </c>
      <c r="CV1611" s="29" t="n">
        <v>2.475</v>
      </c>
      <c r="CW1611" s="29" t="n">
        <v>2.635</v>
      </c>
      <c r="CX1611" s="29" t="n">
        <v>2.68</v>
      </c>
      <c r="CY1611" s="29" t="n">
        <v>2.585</v>
      </c>
      <c r="CZ1611" s="29" t="n">
        <v>2.465</v>
      </c>
      <c r="DA1611" s="29" t="n">
        <v>2.35</v>
      </c>
      <c r="DB1611" s="29" t="n">
        <v>2.31</v>
      </c>
      <c r="DC1611" s="29" t="n">
        <v>2.315</v>
      </c>
      <c r="DD1611" s="29" t="n">
        <v>2.318</v>
      </c>
      <c r="DE1611" s="29" t="n">
        <v>2.327</v>
      </c>
      <c r="DF1611" s="29" t="n">
        <v>2.335</v>
      </c>
      <c r="DG1611" s="29" t="n">
        <v>2.365</v>
      </c>
      <c r="DH1611" s="29" t="n">
        <v>2.513</v>
      </c>
      <c r="DI1611" s="29" t="n">
        <v>2.661</v>
      </c>
      <c r="DJ1611" s="29" t="n">
        <v>2.71</v>
      </c>
      <c r="DK1611" s="29" t="n">
        <v>2.616</v>
      </c>
      <c r="DL1611" s="29" t="n">
        <v>2.512</v>
      </c>
      <c r="DM1611" s="29" t="n">
        <v>2.398</v>
      </c>
      <c r="DN1611" s="29" t="n">
        <v>2.371</v>
      </c>
      <c r="DO1611" s="29" t="n">
        <v>2.372</v>
      </c>
      <c r="DP1611" s="29" t="n">
        <v>2.376</v>
      </c>
      <c r="DQ1611" s="29" t="n">
        <v>2.383</v>
      </c>
      <c r="DR1611" s="29" t="n">
        <v>2.393</v>
      </c>
      <c r="DS1611" s="29" t="n">
        <v>2.426</v>
      </c>
      <c r="DT1611" s="29" t="n">
        <v>2.554</v>
      </c>
      <c r="DU1611" s="29" t="n">
        <v>2.69</v>
      </c>
      <c r="DV1611" s="29" t="n">
        <v>2.736</v>
      </c>
      <c r="DW1611" s="29" t="n">
        <v>2.65</v>
      </c>
      <c r="DX1611" s="29" t="n">
        <v>2.546</v>
      </c>
      <c r="DY1611" s="29" t="n">
        <v>2.441</v>
      </c>
      <c r="DZ1611" s="29" t="n">
        <v>2.418</v>
      </c>
      <c r="EA1611" s="29" t="n">
        <v>2.412</v>
      </c>
      <c r="EB1611" s="29" t="n">
        <v>2.416</v>
      </c>
      <c r="EC1611" s="29" t="n">
        <v>2.423</v>
      </c>
      <c r="ED1611" s="29" t="n">
        <v>2.433</v>
      </c>
      <c r="EE1611" s="29" t="n">
        <v>2.466</v>
      </c>
      <c r="EF1611" s="29" t="n">
        <v>2.594</v>
      </c>
      <c r="EG1611" s="29" t="n">
        <v>2.73</v>
      </c>
      <c r="EH1611" s="29" t="n">
        <v>2.786</v>
      </c>
      <c r="EI1611" s="29" t="n">
        <v>2.7</v>
      </c>
      <c r="EJ1611" s="29" t="n">
        <v>2.596</v>
      </c>
      <c r="EK1611" s="29" t="n">
        <v>2.491</v>
      </c>
      <c r="EL1611" s="29" t="n">
        <v>2.468</v>
      </c>
      <c r="EM1611" s="29" t="n">
        <v>2.462</v>
      </c>
      <c r="EN1611" s="29" t="n">
        <v>2.466</v>
      </c>
      <c r="EO1611" s="29" t="n">
        <v>2.473</v>
      </c>
      <c r="EP1611" s="29" t="n">
        <v>2.483</v>
      </c>
      <c r="EQ1611" s="29" t="n">
        <v>2.516</v>
      </c>
      <c r="ER1611" s="29" t="n">
        <v>2.644</v>
      </c>
      <c r="ES1611" s="29" t="n">
        <v>2.78</v>
      </c>
      <c r="ET1611" s="29" t="n">
        <v>2.846</v>
      </c>
      <c r="EU1611" s="29" t="n">
        <v>2.76</v>
      </c>
      <c r="EV1611" s="29" t="n">
        <v>2.656</v>
      </c>
      <c r="EW1611" s="29" t="n">
        <v>2.551</v>
      </c>
      <c r="EX1611" s="29" t="n">
        <v>2.528</v>
      </c>
      <c r="EY1611" s="29" t="n">
        <v>2.522</v>
      </c>
      <c r="EZ1611" s="29" t="n">
        <v>2.526</v>
      </c>
      <c r="FA1611" s="29" t="n">
        <v>2.533</v>
      </c>
      <c r="FB1611" s="29" t="n">
        <v>2.543</v>
      </c>
      <c r="FC1611" s="29" t="n">
        <v>2.576</v>
      </c>
      <c r="FD1611" s="29" t="n">
        <v>2.704</v>
      </c>
      <c r="FE1611" s="29" t="n">
        <v>2.84</v>
      </c>
      <c r="FF1611" s="29" t="n">
        <v>2.911</v>
      </c>
      <c r="FG1611" s="29" t="n">
        <v>2.825</v>
      </c>
      <c r="FH1611" s="29" t="n">
        <v>2.721</v>
      </c>
      <c r="FI1611" s="29" t="n">
        <v>2.616</v>
      </c>
      <c r="FJ1611" s="29" t="n">
        <v>2.593</v>
      </c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29"/>
      <c r="GF1611" s="29"/>
      <c r="GG1611" s="29"/>
      <c r="GH1611" s="29"/>
      <c r="GI1611" s="29"/>
      <c r="GJ1611" s="29"/>
      <c r="GK1611" s="29"/>
      <c r="GL1611" s="29"/>
      <c r="GM1611" s="29"/>
      <c r="GN1611" s="29"/>
      <c r="GO1611" s="29"/>
      <c r="GP1611" s="29"/>
      <c r="GQ1611" s="29"/>
      <c r="GR1611" s="0"/>
      <c r="GS1611" s="0"/>
      <c r="GT1611" s="0"/>
      <c r="GU1611" s="0"/>
      <c r="GV1611" s="0"/>
      <c r="GW1611" s="0"/>
      <c r="GX1611" s="0"/>
      <c r="GY1611" s="0"/>
      <c r="GZ1611" s="0"/>
      <c r="HA1611" s="0"/>
      <c r="HB1611" s="0"/>
      <c r="HC1611" s="0"/>
      <c r="HD1611" s="0"/>
      <c r="HE1611" s="0"/>
      <c r="HF1611" s="0"/>
      <c r="HG1611" s="0"/>
      <c r="HH1611" s="0"/>
      <c r="HI1611" s="0"/>
      <c r="HJ1611" s="0"/>
      <c r="HK1611" s="0"/>
      <c r="HL1611" s="0"/>
      <c r="HM1611" s="0"/>
      <c r="HN1611" s="0"/>
      <c r="HO1611" s="0"/>
      <c r="HP1611" s="0"/>
      <c r="HQ1611" s="0"/>
      <c r="HR1611" s="0"/>
      <c r="HS1611" s="0"/>
      <c r="HT1611" s="0"/>
      <c r="HU1611" s="0"/>
      <c r="HV1611" s="0"/>
      <c r="HW1611" s="0"/>
      <c r="HX1611" s="0"/>
      <c r="HY1611" s="0"/>
      <c r="HZ1611" s="0"/>
      <c r="IA1611" s="0"/>
      <c r="IB1611" s="0"/>
      <c r="IC1611" s="0"/>
      <c r="ID1611" s="0"/>
      <c r="IE1611" s="0"/>
      <c r="IF1611" s="0"/>
      <c r="IG1611" s="0"/>
      <c r="IH1611" s="0"/>
      <c r="II1611" s="0"/>
      <c r="IJ1611" s="0"/>
      <c r="IK1611" s="0"/>
      <c r="IL1611" s="0"/>
      <c r="IM1611" s="0"/>
      <c r="IN1611" s="0"/>
      <c r="IO1611" s="0"/>
      <c r="IP1611" s="0"/>
      <c r="IQ1611" s="0"/>
      <c r="IR1611" s="0"/>
      <c r="IS1611" s="0"/>
      <c r="IT1611" s="0"/>
      <c r="IU1611" s="0"/>
      <c r="IV1611" s="0"/>
      <c r="IW1611" s="0"/>
    </row>
    <row r="1612" customFormat="false" ht="12.75" hidden="false" customHeight="false" outlineLevel="0" collapsed="false">
      <c r="A1612" s="1" t="n">
        <f aca="false">WEEKDAY(C1612,2)</f>
        <v>4</v>
      </c>
      <c r="B1612" s="1" t="n">
        <f aca="false">MONTH(C1612)</f>
        <v>5</v>
      </c>
      <c r="C1612" s="23" t="n">
        <v>36307</v>
      </c>
      <c r="D1612" s="0" t="n">
        <f aca="false">MONTH(R1612)</f>
        <v>5</v>
      </c>
      <c r="E1612" s="0" t="n">
        <f aca="false">YEAR(R1612)</f>
        <v>1999</v>
      </c>
      <c r="F1612" s="3" t="n">
        <f aca="false">L1612-K1612</f>
        <v>0.3038</v>
      </c>
      <c r="G1612" s="3" t="n">
        <f aca="false">N1612-M1612</f>
        <v>0.0445833333333332</v>
      </c>
      <c r="H1612" s="3" t="n">
        <f aca="false">O1612-N1612</f>
        <v>0.0381666666666667</v>
      </c>
      <c r="I1612" s="3" t="n">
        <f aca="false">O1612-M1612</f>
        <v>0.0827499999999999</v>
      </c>
      <c r="J1612" s="4" t="n">
        <f aca="false">VLOOKUP(C1612,'Nymex hist.'!A:B,2,0)</f>
        <v>2.282</v>
      </c>
      <c r="K1612" s="4" t="n">
        <f aca="false">AVERAGE(CO1612:CU1612)</f>
        <v>2.2938</v>
      </c>
      <c r="L1612" s="4" t="n">
        <f aca="false">AVERAGE(CV1612:CZ1612)</f>
        <v>2.5976</v>
      </c>
      <c r="M1612" s="4" t="n">
        <f aca="false">SUMIF($S$3:$FQ$3,$E1612+1,$S1612:$FQ1612)/COUNTIF($S$3:$FQ$3,$E1612+1)</f>
        <v>2.45283333333333</v>
      </c>
      <c r="N1612" s="4" t="n">
        <f aca="false">SUMIF($S$3:$FQ$3,$E1612+2,$S1612:$FQ1612)/COUNTIF($S$3:$FQ$3,$E1612+2)</f>
        <v>2.49741666666667</v>
      </c>
      <c r="O1612" s="4" t="n">
        <f aca="false">SUMIF($S$3:$FQ$3,$E1612+3,$S1612:$FQ1612)/COUNTIF($S$3:$FQ$3,$E1612+3)</f>
        <v>2.53558333333333</v>
      </c>
      <c r="P1612" s="4" t="n">
        <f aca="false">SUMIF($S$3:$FQ$3,$E1612+4,$S1612:$FQ1612)/COUNTIF($S$3:$FQ$3,$E1612+4)</f>
        <v>2.58558333333333</v>
      </c>
      <c r="Q1612" s="4" t="n">
        <f aca="false">SUMIF($S$3:$FQ$3,$E1612+5,$S1612:$FQ1612)/COUNTIF($S$3:$FQ$3,$E1612+5)</f>
        <v>2.64558333333333</v>
      </c>
      <c r="R1612" s="21" t="n">
        <v>36307</v>
      </c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7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  <c r="BT1612" s="32"/>
      <c r="BU1612" s="32"/>
      <c r="BV1612" s="32"/>
      <c r="BW1612" s="32"/>
      <c r="BX1612" s="32"/>
      <c r="BY1612" s="32"/>
      <c r="BZ1612" s="32"/>
      <c r="CA1612" s="32"/>
      <c r="CB1612" s="32"/>
      <c r="CC1612" s="32"/>
      <c r="CD1612" s="32"/>
      <c r="CE1612" s="32"/>
      <c r="CF1612" s="32"/>
      <c r="CG1612" s="32"/>
      <c r="CH1612" s="32"/>
      <c r="CI1612" s="32"/>
      <c r="CJ1612" s="32"/>
      <c r="CK1612" s="32"/>
      <c r="CL1612" s="32"/>
      <c r="CM1612" s="32"/>
      <c r="CN1612" s="32"/>
      <c r="CO1612" s="32"/>
      <c r="CP1612" s="32"/>
      <c r="CQ1612" s="32" t="n">
        <v>2.226</v>
      </c>
      <c r="CR1612" s="32" t="n">
        <v>2.282</v>
      </c>
      <c r="CS1612" s="32" t="n">
        <v>2.3</v>
      </c>
      <c r="CT1612" s="32" t="n">
        <v>2.313</v>
      </c>
      <c r="CU1612" s="32" t="n">
        <v>2.348</v>
      </c>
      <c r="CV1612" s="32" t="n">
        <v>2.515</v>
      </c>
      <c r="CW1612" s="32" t="n">
        <v>2.672</v>
      </c>
      <c r="CX1612" s="32" t="n">
        <v>2.712</v>
      </c>
      <c r="CY1612" s="32" t="n">
        <v>2.607</v>
      </c>
      <c r="CZ1612" s="32" t="n">
        <v>2.482</v>
      </c>
      <c r="DA1612" s="32" t="n">
        <v>2.367</v>
      </c>
      <c r="DB1612" s="32" t="n">
        <v>2.327</v>
      </c>
      <c r="DC1612" s="32" t="n">
        <v>2.332</v>
      </c>
      <c r="DD1612" s="32" t="n">
        <v>2.335</v>
      </c>
      <c r="DE1612" s="32" t="n">
        <v>2.342</v>
      </c>
      <c r="DF1612" s="32" t="n">
        <v>2.349</v>
      </c>
      <c r="DG1612" s="32" t="n">
        <v>2.379</v>
      </c>
      <c r="DH1612" s="32" t="n">
        <v>2.527</v>
      </c>
      <c r="DI1612" s="32" t="n">
        <v>2.675</v>
      </c>
      <c r="DJ1612" s="32" t="n">
        <v>2.724</v>
      </c>
      <c r="DK1612" s="32" t="n">
        <v>2.63</v>
      </c>
      <c r="DL1612" s="32" t="n">
        <v>2.526</v>
      </c>
      <c r="DM1612" s="32" t="n">
        <v>2.412</v>
      </c>
      <c r="DN1612" s="32" t="n">
        <v>2.385</v>
      </c>
      <c r="DO1612" s="32" t="n">
        <v>2.386</v>
      </c>
      <c r="DP1612" s="32" t="n">
        <v>2.39</v>
      </c>
      <c r="DQ1612" s="32" t="n">
        <v>2.397</v>
      </c>
      <c r="DR1612" s="32" t="n">
        <v>2.407</v>
      </c>
      <c r="DS1612" s="32" t="n">
        <v>2.44</v>
      </c>
      <c r="DT1612" s="32" t="n">
        <v>2.568</v>
      </c>
      <c r="DU1612" s="32" t="n">
        <v>2.704</v>
      </c>
      <c r="DV1612" s="32" t="n">
        <v>2.75</v>
      </c>
      <c r="DW1612" s="32" t="n">
        <v>2.664</v>
      </c>
      <c r="DX1612" s="32" t="n">
        <v>2.56</v>
      </c>
      <c r="DY1612" s="32" t="n">
        <v>2.455</v>
      </c>
      <c r="DZ1612" s="32" t="n">
        <v>2.432</v>
      </c>
      <c r="EA1612" s="32" t="n">
        <v>2.42</v>
      </c>
      <c r="EB1612" s="32" t="n">
        <v>2.43</v>
      </c>
      <c r="EC1612" s="32" t="n">
        <v>2.437</v>
      </c>
      <c r="ED1612" s="32" t="n">
        <v>2.447</v>
      </c>
      <c r="EE1612" s="32" t="n">
        <v>2.48</v>
      </c>
      <c r="EF1612" s="32" t="n">
        <v>2.608</v>
      </c>
      <c r="EG1612" s="32" t="n">
        <v>2.744</v>
      </c>
      <c r="EH1612" s="32" t="n">
        <v>2.8</v>
      </c>
      <c r="EI1612" s="32" t="n">
        <v>2.714</v>
      </c>
      <c r="EJ1612" s="32" t="n">
        <v>2.61</v>
      </c>
      <c r="EK1612" s="32" t="n">
        <v>2.505</v>
      </c>
      <c r="EL1612" s="32" t="n">
        <v>2.482</v>
      </c>
      <c r="EM1612" s="32" t="n">
        <v>2.47</v>
      </c>
      <c r="EN1612" s="32" t="n">
        <v>2.48</v>
      </c>
      <c r="EO1612" s="32" t="n">
        <v>2.487</v>
      </c>
      <c r="EP1612" s="32" t="n">
        <v>2.497</v>
      </c>
      <c r="EQ1612" s="32" t="n">
        <v>2.53</v>
      </c>
      <c r="ER1612" s="32" t="n">
        <v>2.658</v>
      </c>
      <c r="ES1612" s="32" t="n">
        <v>2.794</v>
      </c>
      <c r="ET1612" s="32" t="n">
        <v>2.86</v>
      </c>
      <c r="EU1612" s="32" t="n">
        <v>2.774</v>
      </c>
      <c r="EV1612" s="32" t="n">
        <v>2.67</v>
      </c>
      <c r="EW1612" s="32" t="n">
        <v>2.565</v>
      </c>
      <c r="EX1612" s="32" t="n">
        <v>2.542</v>
      </c>
      <c r="EY1612" s="32" t="n">
        <v>2.53</v>
      </c>
      <c r="EZ1612" s="32" t="n">
        <v>2.54</v>
      </c>
      <c r="FA1612" s="32" t="n">
        <v>2.547</v>
      </c>
      <c r="FB1612" s="32" t="n">
        <v>2.557</v>
      </c>
      <c r="FC1612" s="32" t="n">
        <v>2.59</v>
      </c>
      <c r="FD1612" s="32" t="n">
        <v>2.718</v>
      </c>
      <c r="FE1612" s="32" t="n">
        <v>2.854</v>
      </c>
      <c r="FF1612" s="32" t="n">
        <v>2.925</v>
      </c>
      <c r="FG1612" s="32" t="n">
        <v>2.839</v>
      </c>
      <c r="FH1612" s="32" t="n">
        <v>2.735</v>
      </c>
      <c r="FI1612" s="32" t="n">
        <v>2.63</v>
      </c>
      <c r="FJ1612" s="32" t="n">
        <v>2.607</v>
      </c>
      <c r="FK1612" s="32"/>
      <c r="FL1612" s="32"/>
      <c r="FM1612" s="32"/>
      <c r="FN1612" s="32"/>
      <c r="FO1612" s="32"/>
      <c r="FP1612" s="32"/>
      <c r="FQ1612" s="32"/>
      <c r="FR1612" s="32"/>
      <c r="FS1612" s="32"/>
      <c r="FT1612" s="32"/>
      <c r="FU1612" s="32"/>
      <c r="FV1612" s="32"/>
      <c r="FW1612" s="32"/>
      <c r="FX1612" s="32"/>
      <c r="FY1612" s="32"/>
      <c r="FZ1612" s="32"/>
      <c r="GA1612" s="32"/>
      <c r="GB1612" s="32"/>
      <c r="GC1612" s="32"/>
      <c r="GD1612" s="32"/>
      <c r="GE1612" s="32"/>
      <c r="GF1612" s="32"/>
      <c r="GG1612" s="32"/>
      <c r="GH1612" s="32"/>
      <c r="GI1612" s="32"/>
      <c r="GJ1612" s="32"/>
      <c r="GK1612" s="32"/>
      <c r="GL1612" s="32"/>
      <c r="GM1612" s="32"/>
      <c r="GN1612" s="32"/>
      <c r="GO1612" s="32"/>
      <c r="GP1612" s="32"/>
      <c r="GQ1612" s="32"/>
    </row>
    <row r="1613" customFormat="false" ht="12.75" hidden="true" customHeight="false" outlineLevel="0" collapsed="false">
      <c r="A1613" s="0" t="n">
        <f aca="false">WEEKDAY(C1613,2)</f>
        <v>5</v>
      </c>
      <c r="B1613" s="0" t="n">
        <f aca="false">MONTH(C1613)</f>
        <v>5</v>
      </c>
      <c r="C1613" s="23" t="n">
        <v>36308</v>
      </c>
      <c r="D1613" s="0" t="n">
        <f aca="false">MONTH(R1613)</f>
        <v>5</v>
      </c>
      <c r="E1613" s="0" t="n">
        <f aca="false">YEAR(R1613)</f>
        <v>1999</v>
      </c>
      <c r="F1613" s="35" t="n">
        <f aca="false">L1613-K1613</f>
        <v>0.2926</v>
      </c>
      <c r="G1613" s="24" t="n">
        <f aca="false">N1613-M1613</f>
        <v>0.0285833333333332</v>
      </c>
      <c r="H1613" s="24" t="n">
        <f aca="false">O1613-N1613</f>
        <v>0.0390833333333336</v>
      </c>
      <c r="I1613" s="24" t="n">
        <f aca="false">O1613-M1613</f>
        <v>0.0676666666666668</v>
      </c>
      <c r="J1613" s="25" t="n">
        <f aca="false">VLOOKUP(C1613,'Nymex hist.'!A:B,2,0)</f>
        <v>2.358</v>
      </c>
      <c r="K1613" s="34" t="n">
        <f aca="false">AVERAGE(CO1613:CU1613)</f>
        <v>2.3506</v>
      </c>
      <c r="L1613" s="34" t="n">
        <f aca="false">AVERAGE(CV1613:CZ1613)</f>
        <v>2.6432</v>
      </c>
      <c r="M1613" s="27" t="n">
        <f aca="false">SUMIF($S$3:$FQ$3,$E1613+1,$S1613:$FQ1613)/COUNTIF($S$3:$FQ$3,$E1613+1)</f>
        <v>2.47216666666667</v>
      </c>
      <c r="N1613" s="27" t="n">
        <f aca="false">SUMIF($S$3:$FQ$3,$E1613+2,$S1613:$FQ1613)/COUNTIF($S$3:$FQ$3,$E1613+2)</f>
        <v>2.50075</v>
      </c>
      <c r="O1613" s="27" t="n">
        <f aca="false">SUMIF($S$3:$FQ$3,$E1613+3,$S1613:$FQ1613)/COUNTIF($S$3:$FQ$3,$E1613+3)</f>
        <v>2.53983333333333</v>
      </c>
      <c r="P1613" s="27" t="n">
        <f aca="false">SUMIF($S$3:$FQ$3,$E1613+4,$S1613:$FQ1613)/COUNTIF($S$3:$FQ$3,$E1613+4)</f>
        <v>2.58983333333333</v>
      </c>
      <c r="Q1613" s="27" t="n">
        <f aca="false">SUMIF($S$3:$FQ$3,$E1613+5,$S1613:$FQ1613)/COUNTIF($S$3:$FQ$3,$E1613+5)</f>
        <v>2.64983333333333</v>
      </c>
      <c r="R1613" s="28" t="n">
        <v>36308</v>
      </c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30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 t="n">
        <v>2.226</v>
      </c>
      <c r="CR1613" s="29" t="n">
        <v>2.358</v>
      </c>
      <c r="CS1613" s="29" t="n">
        <v>2.374</v>
      </c>
      <c r="CT1613" s="29" t="n">
        <v>2.383</v>
      </c>
      <c r="CU1613" s="29" t="n">
        <v>2.412</v>
      </c>
      <c r="CV1613" s="29" t="n">
        <v>2.567</v>
      </c>
      <c r="CW1613" s="29" t="n">
        <v>2.722</v>
      </c>
      <c r="CX1613" s="29" t="n">
        <v>2.76</v>
      </c>
      <c r="CY1613" s="29" t="n">
        <v>2.65</v>
      </c>
      <c r="CZ1613" s="29" t="n">
        <v>2.517</v>
      </c>
      <c r="DA1613" s="29" t="n">
        <v>2.387</v>
      </c>
      <c r="DB1613" s="29" t="n">
        <v>2.342</v>
      </c>
      <c r="DC1613" s="29" t="n">
        <v>2.343</v>
      </c>
      <c r="DD1613" s="29" t="n">
        <v>2.345</v>
      </c>
      <c r="DE1613" s="29" t="n">
        <v>2.352</v>
      </c>
      <c r="DF1613" s="29" t="n">
        <v>2.359</v>
      </c>
      <c r="DG1613" s="29" t="n">
        <v>2.389</v>
      </c>
      <c r="DH1613" s="29" t="n">
        <v>2.537</v>
      </c>
      <c r="DI1613" s="29" t="n">
        <v>2.685</v>
      </c>
      <c r="DJ1613" s="29" t="n">
        <v>2.734</v>
      </c>
      <c r="DK1613" s="29" t="n">
        <v>2.634</v>
      </c>
      <c r="DL1613" s="29" t="n">
        <v>2.526</v>
      </c>
      <c r="DM1613" s="29" t="n">
        <v>2.412</v>
      </c>
      <c r="DN1613" s="29" t="n">
        <v>2.385</v>
      </c>
      <c r="DO1613" s="29" t="n">
        <v>2.386</v>
      </c>
      <c r="DP1613" s="29" t="n">
        <v>2.39</v>
      </c>
      <c r="DQ1613" s="29" t="n">
        <v>2.397</v>
      </c>
      <c r="DR1613" s="29" t="n">
        <v>2.41</v>
      </c>
      <c r="DS1613" s="29" t="n">
        <v>2.446</v>
      </c>
      <c r="DT1613" s="29" t="n">
        <v>2.576</v>
      </c>
      <c r="DU1613" s="29" t="n">
        <v>2.713</v>
      </c>
      <c r="DV1613" s="29" t="n">
        <v>2.76</v>
      </c>
      <c r="DW1613" s="29" t="n">
        <v>2.669</v>
      </c>
      <c r="DX1613" s="29" t="n">
        <v>2.565</v>
      </c>
      <c r="DY1613" s="29" t="n">
        <v>2.46</v>
      </c>
      <c r="DZ1613" s="29" t="n">
        <v>2.432</v>
      </c>
      <c r="EA1613" s="29" t="n">
        <v>2.42</v>
      </c>
      <c r="EB1613" s="29" t="n">
        <v>2.43</v>
      </c>
      <c r="EC1613" s="29" t="n">
        <v>2.437</v>
      </c>
      <c r="ED1613" s="29" t="n">
        <v>2.45</v>
      </c>
      <c r="EE1613" s="29" t="n">
        <v>2.486</v>
      </c>
      <c r="EF1613" s="29" t="n">
        <v>2.616</v>
      </c>
      <c r="EG1613" s="29" t="n">
        <v>2.753</v>
      </c>
      <c r="EH1613" s="29" t="n">
        <v>2.81</v>
      </c>
      <c r="EI1613" s="29" t="n">
        <v>2.719</v>
      </c>
      <c r="EJ1613" s="29" t="n">
        <v>2.615</v>
      </c>
      <c r="EK1613" s="29" t="n">
        <v>2.51</v>
      </c>
      <c r="EL1613" s="29" t="n">
        <v>2.482</v>
      </c>
      <c r="EM1613" s="29" t="n">
        <v>2.47</v>
      </c>
      <c r="EN1613" s="29" t="n">
        <v>2.48</v>
      </c>
      <c r="EO1613" s="29" t="n">
        <v>2.487</v>
      </c>
      <c r="EP1613" s="29" t="n">
        <v>2.5</v>
      </c>
      <c r="EQ1613" s="29" t="n">
        <v>2.536</v>
      </c>
      <c r="ER1613" s="29" t="n">
        <v>2.666</v>
      </c>
      <c r="ES1613" s="29" t="n">
        <v>2.803</v>
      </c>
      <c r="ET1613" s="29" t="n">
        <v>2.87</v>
      </c>
      <c r="EU1613" s="29" t="n">
        <v>2.779</v>
      </c>
      <c r="EV1613" s="29" t="n">
        <v>2.675</v>
      </c>
      <c r="EW1613" s="29" t="n">
        <v>2.57</v>
      </c>
      <c r="EX1613" s="29" t="n">
        <v>2.542</v>
      </c>
      <c r="EY1613" s="29" t="n">
        <v>2.53</v>
      </c>
      <c r="EZ1613" s="29" t="n">
        <v>2.54</v>
      </c>
      <c r="FA1613" s="29" t="n">
        <v>2.547</v>
      </c>
      <c r="FB1613" s="29" t="n">
        <v>2.56</v>
      </c>
      <c r="FC1613" s="29" t="n">
        <v>2.596</v>
      </c>
      <c r="FD1613" s="29" t="n">
        <v>2.726</v>
      </c>
      <c r="FE1613" s="29" t="n">
        <v>2.863</v>
      </c>
      <c r="FF1613" s="29" t="n">
        <v>2.935</v>
      </c>
      <c r="FG1613" s="29" t="n">
        <v>2.844</v>
      </c>
      <c r="FH1613" s="29" t="n">
        <v>2.74</v>
      </c>
      <c r="FI1613" s="29" t="n">
        <v>2.635</v>
      </c>
      <c r="FJ1613" s="29" t="n">
        <v>2.607</v>
      </c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29"/>
      <c r="GF1613" s="29"/>
      <c r="GG1613" s="29"/>
      <c r="GH1613" s="29"/>
      <c r="GI1613" s="29"/>
      <c r="GJ1613" s="29"/>
      <c r="GK1613" s="29"/>
      <c r="GL1613" s="29"/>
      <c r="GM1613" s="29"/>
      <c r="GN1613" s="29"/>
      <c r="GO1613" s="29"/>
      <c r="GP1613" s="29"/>
      <c r="GQ1613" s="29"/>
      <c r="GR1613" s="0"/>
      <c r="GS1613" s="0"/>
      <c r="GT1613" s="0"/>
      <c r="GU1613" s="0"/>
      <c r="GV1613" s="0"/>
      <c r="GW1613" s="0"/>
      <c r="GX1613" s="0"/>
      <c r="GY1613" s="0"/>
      <c r="GZ1613" s="0"/>
      <c r="HA1613" s="0"/>
      <c r="HB1613" s="0"/>
      <c r="HC1613" s="0"/>
      <c r="HD1613" s="0"/>
      <c r="HE1613" s="0"/>
      <c r="HF1613" s="0"/>
      <c r="HG1613" s="0"/>
      <c r="HH1613" s="0"/>
      <c r="HI1613" s="0"/>
      <c r="HJ1613" s="0"/>
      <c r="HK1613" s="0"/>
      <c r="HL1613" s="0"/>
      <c r="HM1613" s="0"/>
      <c r="HN1613" s="0"/>
      <c r="HO1613" s="0"/>
      <c r="HP1613" s="0"/>
      <c r="HQ1613" s="0"/>
      <c r="HR1613" s="0"/>
      <c r="HS1613" s="0"/>
      <c r="HT1613" s="0"/>
      <c r="HU1613" s="0"/>
      <c r="HV1613" s="0"/>
      <c r="HW1613" s="0"/>
      <c r="HX1613" s="0"/>
      <c r="HY1613" s="0"/>
      <c r="HZ1613" s="0"/>
      <c r="IA1613" s="0"/>
      <c r="IB1613" s="0"/>
      <c r="IC1613" s="0"/>
      <c r="ID1613" s="0"/>
      <c r="IE1613" s="0"/>
      <c r="IF1613" s="0"/>
      <c r="IG1613" s="0"/>
      <c r="IH1613" s="0"/>
      <c r="II1613" s="0"/>
      <c r="IJ1613" s="0"/>
      <c r="IK1613" s="0"/>
      <c r="IL1613" s="0"/>
      <c r="IM1613" s="0"/>
      <c r="IN1613" s="0"/>
      <c r="IO1613" s="0"/>
      <c r="IP1613" s="0"/>
      <c r="IQ1613" s="0"/>
      <c r="IR1613" s="0"/>
      <c r="IS1613" s="0"/>
      <c r="IT1613" s="0"/>
      <c r="IU1613" s="0"/>
      <c r="IV1613" s="0"/>
      <c r="IW1613" s="0"/>
    </row>
    <row r="1614" customFormat="false" ht="12.75" hidden="true" customHeight="false" outlineLevel="0" collapsed="false">
      <c r="A1614" s="0" t="n">
        <f aca="false">WEEKDAY(C1614,2)</f>
        <v>2</v>
      </c>
      <c r="B1614" s="0" t="n">
        <f aca="false">MONTH(C1614)</f>
        <v>6</v>
      </c>
      <c r="C1614" s="23" t="n">
        <v>36312</v>
      </c>
      <c r="D1614" s="0" t="n">
        <f aca="false">MONTH(R1614)</f>
        <v>6</v>
      </c>
      <c r="E1614" s="0" t="n">
        <f aca="false">YEAR(R1614)</f>
        <v>1999</v>
      </c>
      <c r="F1614" s="35" t="n">
        <f aca="false">L1614-K1614</f>
        <v>0.2637</v>
      </c>
      <c r="G1614" s="24" t="n">
        <f aca="false">N1614-M1614</f>
        <v>0.0212499999999998</v>
      </c>
      <c r="H1614" s="24" t="n">
        <f aca="false">O1614-N1614</f>
        <v>0.0350833333333331</v>
      </c>
      <c r="I1614" s="24" t="n">
        <f aca="false">O1614-M1614</f>
        <v>0.0563333333333329</v>
      </c>
      <c r="J1614" s="25" t="n">
        <f aca="false">VLOOKUP(C1614,'Nymex hist.'!A:B,2,0)</f>
        <v>2.343</v>
      </c>
      <c r="K1614" s="34" t="n">
        <f aca="false">AVERAGE(CO1614:CU1614)</f>
        <v>2.3675</v>
      </c>
      <c r="L1614" s="34" t="n">
        <f aca="false">AVERAGE(CV1614:CZ1614)</f>
        <v>2.6312</v>
      </c>
      <c r="M1614" s="27" t="n">
        <f aca="false">SUMIF($S$3:$FQ$3,$E1614+1,$S1614:$FQ1614)/COUNTIF($S$3:$FQ$3,$E1614+1)</f>
        <v>2.46283333333333</v>
      </c>
      <c r="N1614" s="27" t="n">
        <f aca="false">SUMIF($S$3:$FQ$3,$E1614+2,$S1614:$FQ1614)/COUNTIF($S$3:$FQ$3,$E1614+2)</f>
        <v>2.48408333333333</v>
      </c>
      <c r="O1614" s="27" t="n">
        <f aca="false">SUMIF($S$3:$FQ$3,$E1614+3,$S1614:$FQ1614)/COUNTIF($S$3:$FQ$3,$E1614+3)</f>
        <v>2.51916666666667</v>
      </c>
      <c r="P1614" s="27" t="n">
        <f aca="false">SUMIF($S$3:$FQ$3,$E1614+4,$S1614:$FQ1614)/COUNTIF($S$3:$FQ$3,$E1614+4)</f>
        <v>2.56916666666667</v>
      </c>
      <c r="Q1614" s="27" t="n">
        <f aca="false">SUMIF($S$3:$FQ$3,$E1614+5,$S1614:$FQ1614)/COUNTIF($S$3:$FQ$3,$E1614+5)</f>
        <v>2.62916666666667</v>
      </c>
      <c r="R1614" s="28" t="n">
        <v>36312</v>
      </c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30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 t="n">
        <v>2.343</v>
      </c>
      <c r="CS1614" s="29" t="n">
        <v>2.357</v>
      </c>
      <c r="CT1614" s="29" t="n">
        <v>2.37</v>
      </c>
      <c r="CU1614" s="29" t="n">
        <v>2.4</v>
      </c>
      <c r="CV1614" s="29" t="n">
        <v>2.555</v>
      </c>
      <c r="CW1614" s="29" t="n">
        <v>2.71</v>
      </c>
      <c r="CX1614" s="29" t="n">
        <v>2.748</v>
      </c>
      <c r="CY1614" s="29" t="n">
        <v>2.638</v>
      </c>
      <c r="CZ1614" s="29" t="n">
        <v>2.505</v>
      </c>
      <c r="DA1614" s="29" t="n">
        <v>2.377</v>
      </c>
      <c r="DB1614" s="29" t="n">
        <v>2.335</v>
      </c>
      <c r="DC1614" s="29" t="n">
        <v>2.333</v>
      </c>
      <c r="DD1614" s="29" t="n">
        <v>2.335</v>
      </c>
      <c r="DE1614" s="29" t="n">
        <v>2.342</v>
      </c>
      <c r="DF1614" s="29" t="n">
        <v>2.349</v>
      </c>
      <c r="DG1614" s="29" t="n">
        <v>2.381</v>
      </c>
      <c r="DH1614" s="29" t="n">
        <v>2.531</v>
      </c>
      <c r="DI1614" s="29" t="n">
        <v>2.68</v>
      </c>
      <c r="DJ1614" s="29" t="n">
        <v>2.728</v>
      </c>
      <c r="DK1614" s="29" t="n">
        <v>2.622</v>
      </c>
      <c r="DL1614" s="29" t="n">
        <v>2.511</v>
      </c>
      <c r="DM1614" s="29" t="n">
        <v>2.395</v>
      </c>
      <c r="DN1614" s="29" t="n">
        <v>2.368</v>
      </c>
      <c r="DO1614" s="29" t="n">
        <v>2.369</v>
      </c>
      <c r="DP1614" s="29" t="n">
        <v>2.373</v>
      </c>
      <c r="DQ1614" s="29" t="n">
        <v>2.38</v>
      </c>
      <c r="DR1614" s="29" t="n">
        <v>2.391</v>
      </c>
      <c r="DS1614" s="29" t="n">
        <v>2.425</v>
      </c>
      <c r="DT1614" s="29" t="n">
        <v>2.555</v>
      </c>
      <c r="DU1614" s="29" t="n">
        <v>2.692</v>
      </c>
      <c r="DV1614" s="29" t="n">
        <v>2.739</v>
      </c>
      <c r="DW1614" s="29" t="n">
        <v>2.648</v>
      </c>
      <c r="DX1614" s="29" t="n">
        <v>2.543</v>
      </c>
      <c r="DY1614" s="29" t="n">
        <v>2.437</v>
      </c>
      <c r="DZ1614" s="29" t="n">
        <v>2.408</v>
      </c>
      <c r="EA1614" s="29" t="n">
        <v>2.399</v>
      </c>
      <c r="EB1614" s="29" t="n">
        <v>2.413</v>
      </c>
      <c r="EC1614" s="29" t="n">
        <v>2.42</v>
      </c>
      <c r="ED1614" s="29" t="n">
        <v>2.431</v>
      </c>
      <c r="EE1614" s="29" t="n">
        <v>2.465</v>
      </c>
      <c r="EF1614" s="29" t="n">
        <v>2.595</v>
      </c>
      <c r="EG1614" s="29" t="n">
        <v>2.732</v>
      </c>
      <c r="EH1614" s="29" t="n">
        <v>2.789</v>
      </c>
      <c r="EI1614" s="29" t="n">
        <v>2.698</v>
      </c>
      <c r="EJ1614" s="29" t="n">
        <v>2.593</v>
      </c>
      <c r="EK1614" s="29" t="n">
        <v>2.487</v>
      </c>
      <c r="EL1614" s="29" t="n">
        <v>2.458</v>
      </c>
      <c r="EM1614" s="29" t="n">
        <v>2.449</v>
      </c>
      <c r="EN1614" s="29" t="n">
        <v>2.463</v>
      </c>
      <c r="EO1614" s="29" t="n">
        <v>2.47</v>
      </c>
      <c r="EP1614" s="29" t="n">
        <v>2.481</v>
      </c>
      <c r="EQ1614" s="29" t="n">
        <v>2.515</v>
      </c>
      <c r="ER1614" s="29" t="n">
        <v>2.645</v>
      </c>
      <c r="ES1614" s="29" t="n">
        <v>2.782</v>
      </c>
      <c r="ET1614" s="29" t="n">
        <v>2.849</v>
      </c>
      <c r="EU1614" s="29" t="n">
        <v>2.758</v>
      </c>
      <c r="EV1614" s="29" t="n">
        <v>2.653</v>
      </c>
      <c r="EW1614" s="29" t="n">
        <v>2.547</v>
      </c>
      <c r="EX1614" s="29" t="n">
        <v>2.518</v>
      </c>
      <c r="EY1614" s="29" t="n">
        <v>2.509</v>
      </c>
      <c r="EZ1614" s="29" t="n">
        <v>2.523</v>
      </c>
      <c r="FA1614" s="29" t="n">
        <v>2.53</v>
      </c>
      <c r="FB1614" s="29" t="n">
        <v>2.541</v>
      </c>
      <c r="FC1614" s="29" t="n">
        <v>2.575</v>
      </c>
      <c r="FD1614" s="29" t="n">
        <v>2.705</v>
      </c>
      <c r="FE1614" s="29" t="n">
        <v>2.842</v>
      </c>
      <c r="FF1614" s="29" t="n">
        <v>2.914</v>
      </c>
      <c r="FG1614" s="29" t="n">
        <v>2.823</v>
      </c>
      <c r="FH1614" s="29" t="n">
        <v>2.718</v>
      </c>
      <c r="FI1614" s="29" t="n">
        <v>2.612</v>
      </c>
      <c r="FJ1614" s="29" t="n">
        <v>2.583</v>
      </c>
      <c r="FK1614" s="29" t="n">
        <v>2.574</v>
      </c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29"/>
      <c r="GF1614" s="29"/>
      <c r="GG1614" s="29"/>
      <c r="GH1614" s="29"/>
      <c r="GI1614" s="29"/>
      <c r="GJ1614" s="29"/>
      <c r="GK1614" s="29"/>
      <c r="GL1614" s="29"/>
      <c r="GM1614" s="29"/>
      <c r="GN1614" s="29"/>
      <c r="GO1614" s="29"/>
      <c r="GP1614" s="29"/>
      <c r="GQ1614" s="29"/>
      <c r="GR1614" s="0"/>
      <c r="GS1614" s="0"/>
      <c r="GT1614" s="0"/>
      <c r="GU1614" s="0"/>
      <c r="GV1614" s="0"/>
      <c r="GW1614" s="0"/>
      <c r="GX1614" s="0"/>
      <c r="GY1614" s="0"/>
      <c r="GZ1614" s="0"/>
      <c r="HA1614" s="0"/>
      <c r="HB1614" s="0"/>
      <c r="HC1614" s="0"/>
      <c r="HD1614" s="0"/>
      <c r="HE1614" s="0"/>
      <c r="HF1614" s="0"/>
      <c r="HG1614" s="0"/>
      <c r="HH1614" s="0"/>
      <c r="HI1614" s="0"/>
      <c r="HJ1614" s="0"/>
      <c r="HK1614" s="0"/>
      <c r="HL1614" s="0"/>
      <c r="HM1614" s="0"/>
      <c r="HN1614" s="0"/>
      <c r="HO1614" s="0"/>
      <c r="HP1614" s="0"/>
      <c r="HQ1614" s="0"/>
      <c r="HR1614" s="0"/>
      <c r="HS1614" s="0"/>
      <c r="HT1614" s="0"/>
      <c r="HU1614" s="0"/>
      <c r="HV1614" s="0"/>
      <c r="HW1614" s="0"/>
      <c r="HX1614" s="0"/>
      <c r="HY1614" s="0"/>
      <c r="HZ1614" s="0"/>
      <c r="IA1614" s="0"/>
      <c r="IB1614" s="0"/>
      <c r="IC1614" s="0"/>
      <c r="ID1614" s="0"/>
      <c r="IE1614" s="0"/>
      <c r="IF1614" s="0"/>
      <c r="IG1614" s="0"/>
      <c r="IH1614" s="0"/>
      <c r="II1614" s="0"/>
      <c r="IJ1614" s="0"/>
      <c r="IK1614" s="0"/>
      <c r="IL1614" s="0"/>
      <c r="IM1614" s="0"/>
      <c r="IN1614" s="0"/>
      <c r="IO1614" s="0"/>
      <c r="IP1614" s="0"/>
      <c r="IQ1614" s="0"/>
      <c r="IR1614" s="0"/>
      <c r="IS1614" s="0"/>
      <c r="IT1614" s="0"/>
      <c r="IU1614" s="0"/>
      <c r="IV1614" s="0"/>
      <c r="IW1614" s="0"/>
    </row>
    <row r="1615" customFormat="false" ht="12.75" hidden="true" customHeight="false" outlineLevel="0" collapsed="false">
      <c r="A1615" s="0" t="n">
        <f aca="false">WEEKDAY(C1615,2)</f>
        <v>3</v>
      </c>
      <c r="B1615" s="0" t="n">
        <f aca="false">MONTH(C1615)</f>
        <v>6</v>
      </c>
      <c r="C1615" s="23" t="n">
        <v>36313</v>
      </c>
      <c r="D1615" s="0" t="n">
        <f aca="false">MONTH(R1615)</f>
        <v>6</v>
      </c>
      <c r="E1615" s="0" t="n">
        <f aca="false">YEAR(R1615)</f>
        <v>1999</v>
      </c>
      <c r="F1615" s="35" t="n">
        <f aca="false">L1615-K1615</f>
        <v>0.2366</v>
      </c>
      <c r="G1615" s="24" t="n">
        <f aca="false">N1615-M1615</f>
        <v>0.00400000000000045</v>
      </c>
      <c r="H1615" s="24" t="n">
        <f aca="false">O1615-N1615</f>
        <v>0.0308333333333328</v>
      </c>
      <c r="I1615" s="24" t="n">
        <f aca="false">O1615-M1615</f>
        <v>0.0348333333333333</v>
      </c>
      <c r="J1615" s="25" t="n">
        <f aca="false">VLOOKUP(C1615,'Nymex hist.'!A:B,2,0)</f>
        <v>2.407</v>
      </c>
      <c r="K1615" s="34" t="n">
        <f aca="false">AVERAGE(CO1615:CU1615)</f>
        <v>2.428</v>
      </c>
      <c r="L1615" s="34" t="n">
        <f aca="false">AVERAGE(CV1615:CZ1615)</f>
        <v>2.6646</v>
      </c>
      <c r="M1615" s="27" t="n">
        <f aca="false">SUMIF($S$3:$FQ$3,$E1615+1,$S1615:$FQ1615)/COUNTIF($S$3:$FQ$3,$E1615+1)</f>
        <v>2.48066666666667</v>
      </c>
      <c r="N1615" s="27" t="n">
        <f aca="false">SUMIF($S$3:$FQ$3,$E1615+2,$S1615:$FQ1615)/COUNTIF($S$3:$FQ$3,$E1615+2)</f>
        <v>2.48466666666667</v>
      </c>
      <c r="O1615" s="27" t="n">
        <f aca="false">SUMIF($S$3:$FQ$3,$E1615+3,$S1615:$FQ1615)/COUNTIF($S$3:$FQ$3,$E1615+3)</f>
        <v>2.5155</v>
      </c>
      <c r="P1615" s="27" t="n">
        <f aca="false">SUMIF($S$3:$FQ$3,$E1615+4,$S1615:$FQ1615)/COUNTIF($S$3:$FQ$3,$E1615+4)</f>
        <v>2.5655</v>
      </c>
      <c r="Q1615" s="27" t="n">
        <f aca="false">SUMIF($S$3:$FQ$3,$E1615+5,$S1615:$FQ1615)/COUNTIF($S$3:$FQ$3,$E1615+5)</f>
        <v>2.6255</v>
      </c>
      <c r="R1615" s="28" t="n">
        <v>36313</v>
      </c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30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 t="n">
        <v>2.407</v>
      </c>
      <c r="CS1615" s="29" t="n">
        <v>2.42</v>
      </c>
      <c r="CT1615" s="29" t="n">
        <v>2.43</v>
      </c>
      <c r="CU1615" s="29" t="n">
        <v>2.455</v>
      </c>
      <c r="CV1615" s="29" t="n">
        <v>2.6</v>
      </c>
      <c r="CW1615" s="29" t="n">
        <v>2.745</v>
      </c>
      <c r="CX1615" s="29" t="n">
        <v>2.78</v>
      </c>
      <c r="CY1615" s="29" t="n">
        <v>2.668</v>
      </c>
      <c r="CZ1615" s="29" t="n">
        <v>2.53</v>
      </c>
      <c r="DA1615" s="29" t="n">
        <v>2.396</v>
      </c>
      <c r="DB1615" s="29" t="n">
        <v>2.351</v>
      </c>
      <c r="DC1615" s="29" t="n">
        <v>2.347</v>
      </c>
      <c r="DD1615" s="29" t="n">
        <v>2.349</v>
      </c>
      <c r="DE1615" s="29" t="n">
        <v>2.356</v>
      </c>
      <c r="DF1615" s="29" t="n">
        <v>2.363</v>
      </c>
      <c r="DG1615" s="29" t="n">
        <v>2.395</v>
      </c>
      <c r="DH1615" s="29" t="n">
        <v>2.543</v>
      </c>
      <c r="DI1615" s="29" t="n">
        <v>2.69</v>
      </c>
      <c r="DJ1615" s="29" t="n">
        <v>2.733</v>
      </c>
      <c r="DK1615" s="29" t="n">
        <v>2.628</v>
      </c>
      <c r="DL1615" s="29" t="n">
        <v>2.515</v>
      </c>
      <c r="DM1615" s="29" t="n">
        <v>2.398</v>
      </c>
      <c r="DN1615" s="29" t="n">
        <v>2.37</v>
      </c>
      <c r="DO1615" s="29" t="n">
        <v>2.37</v>
      </c>
      <c r="DP1615" s="29" t="n">
        <v>2.374</v>
      </c>
      <c r="DQ1615" s="29" t="n">
        <v>2.379</v>
      </c>
      <c r="DR1615" s="29" t="n">
        <v>2.389</v>
      </c>
      <c r="DS1615" s="29" t="n">
        <v>2.422</v>
      </c>
      <c r="DT1615" s="29" t="n">
        <v>2.551</v>
      </c>
      <c r="DU1615" s="29" t="n">
        <v>2.687</v>
      </c>
      <c r="DV1615" s="29" t="n">
        <v>2.729</v>
      </c>
      <c r="DW1615" s="29" t="n">
        <v>2.639</v>
      </c>
      <c r="DX1615" s="29" t="n">
        <v>2.535</v>
      </c>
      <c r="DY1615" s="29" t="n">
        <v>2.431</v>
      </c>
      <c r="DZ1615" s="29" t="n">
        <v>2.405</v>
      </c>
      <c r="EA1615" s="29" t="n">
        <v>2.405</v>
      </c>
      <c r="EB1615" s="29" t="n">
        <v>2.414</v>
      </c>
      <c r="EC1615" s="29" t="n">
        <v>2.419</v>
      </c>
      <c r="ED1615" s="29" t="n">
        <v>2.429</v>
      </c>
      <c r="EE1615" s="29" t="n">
        <v>2.462</v>
      </c>
      <c r="EF1615" s="29" t="n">
        <v>2.591</v>
      </c>
      <c r="EG1615" s="29" t="n">
        <v>2.727</v>
      </c>
      <c r="EH1615" s="29" t="n">
        <v>2.779</v>
      </c>
      <c r="EI1615" s="29" t="n">
        <v>2.689</v>
      </c>
      <c r="EJ1615" s="29" t="n">
        <v>2.585</v>
      </c>
      <c r="EK1615" s="29" t="n">
        <v>2.481</v>
      </c>
      <c r="EL1615" s="29" t="n">
        <v>2.455</v>
      </c>
      <c r="EM1615" s="29" t="n">
        <v>2.455</v>
      </c>
      <c r="EN1615" s="29" t="n">
        <v>2.464</v>
      </c>
      <c r="EO1615" s="29" t="n">
        <v>2.469</v>
      </c>
      <c r="EP1615" s="29" t="n">
        <v>2.479</v>
      </c>
      <c r="EQ1615" s="29" t="n">
        <v>2.512</v>
      </c>
      <c r="ER1615" s="29" t="n">
        <v>2.641</v>
      </c>
      <c r="ES1615" s="29" t="n">
        <v>2.777</v>
      </c>
      <c r="ET1615" s="29" t="n">
        <v>2.839</v>
      </c>
      <c r="EU1615" s="29" t="n">
        <v>2.749</v>
      </c>
      <c r="EV1615" s="29" t="n">
        <v>2.645</v>
      </c>
      <c r="EW1615" s="29" t="n">
        <v>2.541</v>
      </c>
      <c r="EX1615" s="29" t="n">
        <v>2.515</v>
      </c>
      <c r="EY1615" s="29" t="n">
        <v>2.515</v>
      </c>
      <c r="EZ1615" s="29" t="n">
        <v>2.524</v>
      </c>
      <c r="FA1615" s="29" t="n">
        <v>2.529</v>
      </c>
      <c r="FB1615" s="29" t="n">
        <v>2.539</v>
      </c>
      <c r="FC1615" s="29" t="n">
        <v>2.572</v>
      </c>
      <c r="FD1615" s="29" t="n">
        <v>2.701</v>
      </c>
      <c r="FE1615" s="29" t="n">
        <v>2.837</v>
      </c>
      <c r="FF1615" s="29" t="n">
        <v>2.904</v>
      </c>
      <c r="FG1615" s="29" t="n">
        <v>2.814</v>
      </c>
      <c r="FH1615" s="29" t="n">
        <v>2.71</v>
      </c>
      <c r="FI1615" s="29" t="n">
        <v>2.606</v>
      </c>
      <c r="FJ1615" s="29" t="n">
        <v>2.58</v>
      </c>
      <c r="FK1615" s="29" t="n">
        <v>2.58</v>
      </c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29"/>
      <c r="GF1615" s="29"/>
      <c r="GG1615" s="29"/>
      <c r="GH1615" s="29"/>
      <c r="GI1615" s="29"/>
      <c r="GJ1615" s="29"/>
      <c r="GK1615" s="29"/>
      <c r="GL1615" s="29"/>
      <c r="GM1615" s="29"/>
      <c r="GN1615" s="29"/>
      <c r="GO1615" s="29"/>
      <c r="GP1615" s="29"/>
      <c r="GQ1615" s="29"/>
      <c r="GR1615" s="0"/>
      <c r="GS1615" s="0"/>
      <c r="GT1615" s="0"/>
      <c r="GU1615" s="0"/>
      <c r="GV1615" s="0"/>
      <c r="GW1615" s="0"/>
      <c r="GX1615" s="0"/>
      <c r="GY1615" s="0"/>
      <c r="GZ1615" s="0"/>
      <c r="HA1615" s="0"/>
      <c r="HB1615" s="0"/>
      <c r="HC1615" s="0"/>
      <c r="HD1615" s="0"/>
      <c r="HE1615" s="0"/>
      <c r="HF1615" s="0"/>
      <c r="HG1615" s="0"/>
      <c r="HH1615" s="0"/>
      <c r="HI1615" s="0"/>
      <c r="HJ1615" s="0"/>
      <c r="HK1615" s="0"/>
      <c r="HL1615" s="0"/>
      <c r="HM1615" s="0"/>
      <c r="HN1615" s="0"/>
      <c r="HO1615" s="0"/>
      <c r="HP1615" s="0"/>
      <c r="HQ1615" s="0"/>
      <c r="HR1615" s="0"/>
      <c r="HS1615" s="0"/>
      <c r="HT1615" s="0"/>
      <c r="HU1615" s="0"/>
      <c r="HV1615" s="0"/>
      <c r="HW1615" s="0"/>
      <c r="HX1615" s="0"/>
      <c r="HY1615" s="0"/>
      <c r="HZ1615" s="0"/>
      <c r="IA1615" s="0"/>
      <c r="IB1615" s="0"/>
      <c r="IC1615" s="0"/>
      <c r="ID1615" s="0"/>
      <c r="IE1615" s="0"/>
      <c r="IF1615" s="0"/>
      <c r="IG1615" s="0"/>
      <c r="IH1615" s="0"/>
      <c r="II1615" s="0"/>
      <c r="IJ1615" s="0"/>
      <c r="IK1615" s="0"/>
      <c r="IL1615" s="0"/>
      <c r="IM1615" s="0"/>
      <c r="IN1615" s="0"/>
      <c r="IO1615" s="0"/>
      <c r="IP1615" s="0"/>
      <c r="IQ1615" s="0"/>
      <c r="IR1615" s="0"/>
      <c r="IS1615" s="0"/>
      <c r="IT1615" s="0"/>
      <c r="IU1615" s="0"/>
      <c r="IV1615" s="0"/>
      <c r="IW1615" s="0"/>
    </row>
    <row r="1616" customFormat="false" ht="12.75" hidden="false" customHeight="false" outlineLevel="0" collapsed="false">
      <c r="A1616" s="1" t="n">
        <f aca="false">WEEKDAY(C1616,2)</f>
        <v>4</v>
      </c>
      <c r="B1616" s="1" t="n">
        <f aca="false">MONTH(C1616)</f>
        <v>6</v>
      </c>
      <c r="C1616" s="23" t="n">
        <v>36314</v>
      </c>
      <c r="D1616" s="0" t="n">
        <f aca="false">MONTH(R1616)</f>
        <v>6</v>
      </c>
      <c r="E1616" s="0" t="n">
        <f aca="false">YEAR(R1616)</f>
        <v>1999</v>
      </c>
      <c r="F1616" s="3" t="n">
        <f aca="false">L1616-K1616</f>
        <v>0.24505</v>
      </c>
      <c r="G1616" s="3" t="n">
        <f aca="false">N1616-M1616</f>
        <v>0.00358333333333372</v>
      </c>
      <c r="H1616" s="3" t="n">
        <f aca="false">O1616-N1616</f>
        <v>0.0308333333333333</v>
      </c>
      <c r="I1616" s="3" t="n">
        <f aca="false">O1616-M1616</f>
        <v>0.034416666666667</v>
      </c>
      <c r="J1616" s="4" t="n">
        <f aca="false">VLOOKUP(C1616,'Nymex hist.'!A:B,2,0)</f>
        <v>2.397</v>
      </c>
      <c r="K1616" s="4" t="n">
        <f aca="false">AVERAGE(CO1616:CU1616)</f>
        <v>2.42375</v>
      </c>
      <c r="L1616" s="4" t="n">
        <f aca="false">AVERAGE(CV1616:CZ1616)</f>
        <v>2.6688</v>
      </c>
      <c r="M1616" s="4" t="n">
        <f aca="false">SUMIF($S$3:$FQ$3,$E1616+1,$S1616:$FQ1616)/COUNTIF($S$3:$FQ$3,$E1616+1)</f>
        <v>2.48608333333333</v>
      </c>
      <c r="N1616" s="4" t="n">
        <f aca="false">SUMIF($S$3:$FQ$3,$E1616+2,$S1616:$FQ1616)/COUNTIF($S$3:$FQ$3,$E1616+2)</f>
        <v>2.48966666666667</v>
      </c>
      <c r="O1616" s="4" t="n">
        <f aca="false">SUMIF($S$3:$FQ$3,$E1616+3,$S1616:$FQ1616)/COUNTIF($S$3:$FQ$3,$E1616+3)</f>
        <v>2.5205</v>
      </c>
      <c r="P1616" s="4" t="n">
        <f aca="false">SUMIF($S$3:$FQ$3,$E1616+4,$S1616:$FQ1616)/COUNTIF($S$3:$FQ$3,$E1616+4)</f>
        <v>2.5705</v>
      </c>
      <c r="Q1616" s="4" t="n">
        <f aca="false">SUMIF($S$3:$FQ$3,$E1616+5,$S1616:$FQ1616)/COUNTIF($S$3:$FQ$3,$E1616+5)</f>
        <v>2.6305</v>
      </c>
      <c r="R1616" s="21" t="n">
        <v>36314</v>
      </c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7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  <c r="BT1616" s="32"/>
      <c r="BU1616" s="32"/>
      <c r="BV1616" s="32"/>
      <c r="BW1616" s="32"/>
      <c r="BX1616" s="32"/>
      <c r="BY1616" s="32"/>
      <c r="BZ1616" s="32"/>
      <c r="CA1616" s="32"/>
      <c r="CB1616" s="32"/>
      <c r="CC1616" s="32"/>
      <c r="CD1616" s="32"/>
      <c r="CE1616" s="32"/>
      <c r="CF1616" s="32"/>
      <c r="CG1616" s="32"/>
      <c r="CH1616" s="32"/>
      <c r="CI1616" s="32"/>
      <c r="CJ1616" s="32"/>
      <c r="CK1616" s="32"/>
      <c r="CL1616" s="32"/>
      <c r="CM1616" s="32"/>
      <c r="CN1616" s="32"/>
      <c r="CO1616" s="32"/>
      <c r="CP1616" s="32"/>
      <c r="CQ1616" s="32"/>
      <c r="CR1616" s="32" t="n">
        <v>2.397</v>
      </c>
      <c r="CS1616" s="32" t="n">
        <v>2.414</v>
      </c>
      <c r="CT1616" s="32" t="n">
        <v>2.429</v>
      </c>
      <c r="CU1616" s="32" t="n">
        <v>2.455</v>
      </c>
      <c r="CV1616" s="32" t="n">
        <v>2.6</v>
      </c>
      <c r="CW1616" s="32" t="n">
        <v>2.747</v>
      </c>
      <c r="CX1616" s="32" t="n">
        <v>2.785</v>
      </c>
      <c r="CY1616" s="32" t="n">
        <v>2.675</v>
      </c>
      <c r="CZ1616" s="32" t="n">
        <v>2.537</v>
      </c>
      <c r="DA1616" s="32" t="n">
        <v>2.402</v>
      </c>
      <c r="DB1616" s="32" t="n">
        <v>2.356</v>
      </c>
      <c r="DC1616" s="32" t="n">
        <v>2.352</v>
      </c>
      <c r="DD1616" s="32" t="n">
        <v>2.354</v>
      </c>
      <c r="DE1616" s="32" t="n">
        <v>2.361</v>
      </c>
      <c r="DF1616" s="32" t="n">
        <v>2.368</v>
      </c>
      <c r="DG1616" s="32" t="n">
        <v>2.4</v>
      </c>
      <c r="DH1616" s="32" t="n">
        <v>2.548</v>
      </c>
      <c r="DI1616" s="32" t="n">
        <v>2.695</v>
      </c>
      <c r="DJ1616" s="32" t="n">
        <v>2.738</v>
      </c>
      <c r="DK1616" s="32" t="n">
        <v>2.633</v>
      </c>
      <c r="DL1616" s="32" t="n">
        <v>2.52</v>
      </c>
      <c r="DM1616" s="32" t="n">
        <v>2.403</v>
      </c>
      <c r="DN1616" s="32" t="n">
        <v>2.375</v>
      </c>
      <c r="DO1616" s="32" t="n">
        <v>2.375</v>
      </c>
      <c r="DP1616" s="32" t="n">
        <v>2.379</v>
      </c>
      <c r="DQ1616" s="32" t="n">
        <v>2.384</v>
      </c>
      <c r="DR1616" s="32" t="n">
        <v>2.394</v>
      </c>
      <c r="DS1616" s="32" t="n">
        <v>2.427</v>
      </c>
      <c r="DT1616" s="32" t="n">
        <v>2.556</v>
      </c>
      <c r="DU1616" s="32" t="n">
        <v>2.692</v>
      </c>
      <c r="DV1616" s="32" t="n">
        <v>2.734</v>
      </c>
      <c r="DW1616" s="32" t="n">
        <v>2.644</v>
      </c>
      <c r="DX1616" s="32" t="n">
        <v>2.54</v>
      </c>
      <c r="DY1616" s="32" t="n">
        <v>2.436</v>
      </c>
      <c r="DZ1616" s="32" t="n">
        <v>2.41</v>
      </c>
      <c r="EA1616" s="32" t="n">
        <v>2.41</v>
      </c>
      <c r="EB1616" s="32" t="n">
        <v>2.419</v>
      </c>
      <c r="EC1616" s="32" t="n">
        <v>2.424</v>
      </c>
      <c r="ED1616" s="32" t="n">
        <v>2.434</v>
      </c>
      <c r="EE1616" s="32" t="n">
        <v>2.467</v>
      </c>
      <c r="EF1616" s="32" t="n">
        <v>2.596</v>
      </c>
      <c r="EG1616" s="32" t="n">
        <v>2.732</v>
      </c>
      <c r="EH1616" s="32" t="n">
        <v>2.784</v>
      </c>
      <c r="EI1616" s="32" t="n">
        <v>2.694</v>
      </c>
      <c r="EJ1616" s="32" t="n">
        <v>2.59</v>
      </c>
      <c r="EK1616" s="32" t="n">
        <v>2.486</v>
      </c>
      <c r="EL1616" s="32" t="n">
        <v>2.46</v>
      </c>
      <c r="EM1616" s="32" t="n">
        <v>2.46</v>
      </c>
      <c r="EN1616" s="32" t="n">
        <v>2.469</v>
      </c>
      <c r="EO1616" s="32" t="n">
        <v>2.474</v>
      </c>
      <c r="EP1616" s="32" t="n">
        <v>2.484</v>
      </c>
      <c r="EQ1616" s="32" t="n">
        <v>2.517</v>
      </c>
      <c r="ER1616" s="32" t="n">
        <v>2.646</v>
      </c>
      <c r="ES1616" s="32" t="n">
        <v>2.782</v>
      </c>
      <c r="ET1616" s="32" t="n">
        <v>2.844</v>
      </c>
      <c r="EU1616" s="32" t="n">
        <v>2.754</v>
      </c>
      <c r="EV1616" s="32" t="n">
        <v>2.65</v>
      </c>
      <c r="EW1616" s="32" t="n">
        <v>2.546</v>
      </c>
      <c r="EX1616" s="32" t="n">
        <v>2.52</v>
      </c>
      <c r="EY1616" s="32" t="n">
        <v>2.52</v>
      </c>
      <c r="EZ1616" s="32" t="n">
        <v>2.529</v>
      </c>
      <c r="FA1616" s="32" t="n">
        <v>2.534</v>
      </c>
      <c r="FB1616" s="32" t="n">
        <v>2.544</v>
      </c>
      <c r="FC1616" s="32" t="n">
        <v>2.577</v>
      </c>
      <c r="FD1616" s="32" t="n">
        <v>2.706</v>
      </c>
      <c r="FE1616" s="32" t="n">
        <v>2.842</v>
      </c>
      <c r="FF1616" s="32" t="n">
        <v>2.909</v>
      </c>
      <c r="FG1616" s="32" t="n">
        <v>2.819</v>
      </c>
      <c r="FH1616" s="32" t="n">
        <v>2.715</v>
      </c>
      <c r="FI1616" s="32" t="n">
        <v>2.611</v>
      </c>
      <c r="FJ1616" s="32" t="n">
        <v>2.585</v>
      </c>
      <c r="FK1616" s="32" t="n">
        <v>2.585</v>
      </c>
      <c r="FL1616" s="32"/>
      <c r="FM1616" s="32"/>
      <c r="FN1616" s="32"/>
      <c r="FO1616" s="32"/>
      <c r="FP1616" s="32"/>
      <c r="FQ1616" s="32"/>
      <c r="FR1616" s="32"/>
      <c r="FS1616" s="32"/>
      <c r="FT1616" s="32"/>
      <c r="FU1616" s="32"/>
      <c r="FV1616" s="32"/>
      <c r="FW1616" s="32"/>
      <c r="FX1616" s="32"/>
      <c r="FY1616" s="32"/>
      <c r="FZ1616" s="32"/>
      <c r="GA1616" s="32"/>
      <c r="GB1616" s="32"/>
      <c r="GC1616" s="32"/>
      <c r="GD1616" s="32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  <c r="GO1616" s="32"/>
      <c r="GP1616" s="32"/>
      <c r="GQ1616" s="32"/>
    </row>
    <row r="1617" customFormat="false" ht="12.75" hidden="true" customHeight="false" outlineLevel="0" collapsed="false">
      <c r="A1617" s="0" t="n">
        <f aca="false">WEEKDAY(C1617,2)</f>
        <v>5</v>
      </c>
      <c r="B1617" s="0" t="n">
        <f aca="false">MONTH(C1617)</f>
        <v>6</v>
      </c>
      <c r="C1617" s="23" t="n">
        <v>36315</v>
      </c>
      <c r="D1617" s="0" t="n">
        <f aca="false">MONTH(R1617)</f>
        <v>6</v>
      </c>
      <c r="E1617" s="0" t="n">
        <f aca="false">YEAR(R1617)</f>
        <v>1999</v>
      </c>
      <c r="F1617" s="35" t="n">
        <f aca="false">L1617-K1617</f>
        <v>0.2345</v>
      </c>
      <c r="G1617" s="24" t="n">
        <f aca="false">N1617-M1617</f>
        <v>-0.0049166666666669</v>
      </c>
      <c r="H1617" s="24" t="n">
        <f aca="false">O1617-N1617</f>
        <v>0.0308333333333337</v>
      </c>
      <c r="I1617" s="24" t="n">
        <f aca="false">O1617-M1617</f>
        <v>0.0259166666666668</v>
      </c>
      <c r="J1617" s="25" t="n">
        <f aca="false">VLOOKUP(C1617,'Nymex hist.'!A:B,2,0)</f>
        <v>2.437</v>
      </c>
      <c r="K1617" s="34" t="n">
        <f aca="false">AVERAGE(CO1617:CU1617)</f>
        <v>2.4615</v>
      </c>
      <c r="L1617" s="34" t="n">
        <f aca="false">AVERAGE(CV1617:CZ1617)</f>
        <v>2.696</v>
      </c>
      <c r="M1617" s="27" t="n">
        <f aca="false">SUMIF($S$3:$FQ$3,$E1617+1,$S1617:$FQ1617)/COUNTIF($S$3:$FQ$3,$E1617+1)</f>
        <v>2.50358333333333</v>
      </c>
      <c r="N1617" s="27" t="n">
        <f aca="false">SUMIF($S$3:$FQ$3,$E1617+2,$S1617:$FQ1617)/COUNTIF($S$3:$FQ$3,$E1617+2)</f>
        <v>2.49866666666667</v>
      </c>
      <c r="O1617" s="27" t="n">
        <f aca="false">SUMIF($S$3:$FQ$3,$E1617+3,$S1617:$FQ1617)/COUNTIF($S$3:$FQ$3,$E1617+3)</f>
        <v>2.5295</v>
      </c>
      <c r="P1617" s="27" t="n">
        <f aca="false">SUMIF($S$3:$FQ$3,$E1617+4,$S1617:$FQ1617)/COUNTIF($S$3:$FQ$3,$E1617+4)</f>
        <v>2.5795</v>
      </c>
      <c r="Q1617" s="27" t="n">
        <f aca="false">SUMIF($S$3:$FQ$3,$E1617+5,$S1617:$FQ1617)/COUNTIF($S$3:$FQ$3,$E1617+5)</f>
        <v>2.6395</v>
      </c>
      <c r="R1617" s="28" t="n">
        <v>36315</v>
      </c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30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 t="n">
        <v>2.437</v>
      </c>
      <c r="CS1617" s="29" t="n">
        <v>2.454</v>
      </c>
      <c r="CT1617" s="29" t="n">
        <v>2.466</v>
      </c>
      <c r="CU1617" s="29" t="n">
        <v>2.489</v>
      </c>
      <c r="CV1617" s="29" t="n">
        <v>2.632</v>
      </c>
      <c r="CW1617" s="29" t="n">
        <v>2.775</v>
      </c>
      <c r="CX1617" s="29" t="n">
        <v>2.813</v>
      </c>
      <c r="CY1617" s="29" t="n">
        <v>2.703</v>
      </c>
      <c r="CZ1617" s="29" t="n">
        <v>2.557</v>
      </c>
      <c r="DA1617" s="29" t="n">
        <v>2.419</v>
      </c>
      <c r="DB1617" s="29" t="n">
        <v>2.369</v>
      </c>
      <c r="DC1617" s="29" t="n">
        <v>2.365</v>
      </c>
      <c r="DD1617" s="29" t="n">
        <v>2.367</v>
      </c>
      <c r="DE1617" s="29" t="n">
        <v>2.377</v>
      </c>
      <c r="DF1617" s="29" t="n">
        <v>2.387</v>
      </c>
      <c r="DG1617" s="29" t="n">
        <v>2.417</v>
      </c>
      <c r="DH1617" s="29" t="n">
        <v>2.562</v>
      </c>
      <c r="DI1617" s="29" t="n">
        <v>2.707</v>
      </c>
      <c r="DJ1617" s="29" t="n">
        <v>2.747</v>
      </c>
      <c r="DK1617" s="29" t="n">
        <v>2.642</v>
      </c>
      <c r="DL1617" s="29" t="n">
        <v>2.529</v>
      </c>
      <c r="DM1617" s="29" t="n">
        <v>2.412</v>
      </c>
      <c r="DN1617" s="29" t="n">
        <v>2.384</v>
      </c>
      <c r="DO1617" s="29" t="n">
        <v>2.384</v>
      </c>
      <c r="DP1617" s="29" t="n">
        <v>2.388</v>
      </c>
      <c r="DQ1617" s="29" t="n">
        <v>2.393</v>
      </c>
      <c r="DR1617" s="29" t="n">
        <v>2.403</v>
      </c>
      <c r="DS1617" s="29" t="n">
        <v>2.436</v>
      </c>
      <c r="DT1617" s="29" t="n">
        <v>2.565</v>
      </c>
      <c r="DU1617" s="29" t="n">
        <v>2.701</v>
      </c>
      <c r="DV1617" s="29" t="n">
        <v>2.743</v>
      </c>
      <c r="DW1617" s="29" t="n">
        <v>2.653</v>
      </c>
      <c r="DX1617" s="29" t="n">
        <v>2.549</v>
      </c>
      <c r="DY1617" s="29" t="n">
        <v>2.445</v>
      </c>
      <c r="DZ1617" s="29" t="n">
        <v>2.419</v>
      </c>
      <c r="EA1617" s="29" t="n">
        <v>2.419</v>
      </c>
      <c r="EB1617" s="29" t="n">
        <v>2.428</v>
      </c>
      <c r="EC1617" s="29" t="n">
        <v>2.433</v>
      </c>
      <c r="ED1617" s="29" t="n">
        <v>2.443</v>
      </c>
      <c r="EE1617" s="29" t="n">
        <v>2.476</v>
      </c>
      <c r="EF1617" s="29" t="n">
        <v>2.605</v>
      </c>
      <c r="EG1617" s="29" t="n">
        <v>2.741</v>
      </c>
      <c r="EH1617" s="29" t="n">
        <v>2.793</v>
      </c>
      <c r="EI1617" s="29" t="n">
        <v>2.703</v>
      </c>
      <c r="EJ1617" s="29" t="n">
        <v>2.599</v>
      </c>
      <c r="EK1617" s="29" t="n">
        <v>2.495</v>
      </c>
      <c r="EL1617" s="29" t="n">
        <v>2.469</v>
      </c>
      <c r="EM1617" s="29" t="n">
        <v>2.469</v>
      </c>
      <c r="EN1617" s="29" t="n">
        <v>2.478</v>
      </c>
      <c r="EO1617" s="29" t="n">
        <v>2.483</v>
      </c>
      <c r="EP1617" s="29" t="n">
        <v>2.493</v>
      </c>
      <c r="EQ1617" s="29" t="n">
        <v>2.526</v>
      </c>
      <c r="ER1617" s="29" t="n">
        <v>2.655</v>
      </c>
      <c r="ES1617" s="29" t="n">
        <v>2.791</v>
      </c>
      <c r="ET1617" s="29" t="n">
        <v>2.853</v>
      </c>
      <c r="EU1617" s="29" t="n">
        <v>2.763</v>
      </c>
      <c r="EV1617" s="29" t="n">
        <v>2.659</v>
      </c>
      <c r="EW1617" s="29" t="n">
        <v>2.555</v>
      </c>
      <c r="EX1617" s="29" t="n">
        <v>2.529</v>
      </c>
      <c r="EY1617" s="29" t="n">
        <v>2.529</v>
      </c>
      <c r="EZ1617" s="29" t="n">
        <v>2.538</v>
      </c>
      <c r="FA1617" s="29" t="n">
        <v>2.543</v>
      </c>
      <c r="FB1617" s="29" t="n">
        <v>2.553</v>
      </c>
      <c r="FC1617" s="29" t="n">
        <v>2.586</v>
      </c>
      <c r="FD1617" s="29" t="n">
        <v>2.715</v>
      </c>
      <c r="FE1617" s="29" t="n">
        <v>2.851</v>
      </c>
      <c r="FF1617" s="29" t="n">
        <v>2.918</v>
      </c>
      <c r="FG1617" s="29" t="n">
        <v>2.828</v>
      </c>
      <c r="FH1617" s="29" t="n">
        <v>2.724</v>
      </c>
      <c r="FI1617" s="29" t="n">
        <v>2.62</v>
      </c>
      <c r="FJ1617" s="29" t="n">
        <v>2.594</v>
      </c>
      <c r="FK1617" s="29" t="n">
        <v>2.594</v>
      </c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29"/>
      <c r="GF1617" s="29"/>
      <c r="GG1617" s="29"/>
      <c r="GH1617" s="29"/>
      <c r="GI1617" s="29"/>
      <c r="GJ1617" s="29"/>
      <c r="GK1617" s="29"/>
      <c r="GL1617" s="29"/>
      <c r="GM1617" s="29"/>
      <c r="GN1617" s="29"/>
      <c r="GO1617" s="29"/>
      <c r="GP1617" s="29"/>
      <c r="GQ1617" s="29"/>
      <c r="GR1617" s="0"/>
      <c r="GS1617" s="0"/>
      <c r="GT1617" s="0"/>
      <c r="GU1617" s="0"/>
      <c r="GV1617" s="0"/>
      <c r="GW1617" s="0"/>
      <c r="GX1617" s="0"/>
      <c r="GY1617" s="0"/>
      <c r="GZ1617" s="0"/>
      <c r="HA1617" s="0"/>
      <c r="HB1617" s="0"/>
      <c r="HC1617" s="0"/>
      <c r="HD1617" s="0"/>
      <c r="HE1617" s="0"/>
      <c r="HF1617" s="0"/>
      <c r="HG1617" s="0"/>
      <c r="HH1617" s="0"/>
      <c r="HI1617" s="0"/>
      <c r="HJ1617" s="0"/>
      <c r="HK1617" s="0"/>
      <c r="HL1617" s="0"/>
      <c r="HM1617" s="0"/>
      <c r="HN1617" s="0"/>
      <c r="HO1617" s="0"/>
      <c r="HP1617" s="0"/>
      <c r="HQ1617" s="0"/>
      <c r="HR1617" s="0"/>
      <c r="HS1617" s="0"/>
      <c r="HT1617" s="0"/>
      <c r="HU1617" s="0"/>
      <c r="HV1617" s="0"/>
      <c r="HW1617" s="0"/>
      <c r="HX1617" s="0"/>
      <c r="HY1617" s="0"/>
      <c r="HZ1617" s="0"/>
      <c r="IA1617" s="0"/>
      <c r="IB1617" s="0"/>
      <c r="IC1617" s="0"/>
      <c r="ID1617" s="0"/>
      <c r="IE1617" s="0"/>
      <c r="IF1617" s="0"/>
      <c r="IG1617" s="0"/>
      <c r="IH1617" s="0"/>
      <c r="II1617" s="0"/>
      <c r="IJ1617" s="0"/>
      <c r="IK1617" s="0"/>
      <c r="IL1617" s="0"/>
      <c r="IM1617" s="0"/>
      <c r="IN1617" s="0"/>
      <c r="IO1617" s="0"/>
      <c r="IP1617" s="0"/>
      <c r="IQ1617" s="0"/>
      <c r="IR1617" s="0"/>
      <c r="IS1617" s="0"/>
      <c r="IT1617" s="0"/>
      <c r="IU1617" s="0"/>
      <c r="IV1617" s="0"/>
      <c r="IW1617" s="0"/>
    </row>
    <row r="1618" customFormat="false" ht="12.75" hidden="true" customHeight="false" outlineLevel="0" collapsed="false">
      <c r="A1618" s="0" t="n">
        <f aca="false">WEEKDAY(C1618,2)</f>
        <v>1</v>
      </c>
      <c r="B1618" s="0" t="n">
        <f aca="false">MONTH(C1618)</f>
        <v>6</v>
      </c>
      <c r="C1618" s="23" t="n">
        <v>36318</v>
      </c>
      <c r="D1618" s="0" t="n">
        <f aca="false">MONTH(R1618)</f>
        <v>6</v>
      </c>
      <c r="E1618" s="0" t="n">
        <f aca="false">YEAR(R1618)</f>
        <v>1999</v>
      </c>
      <c r="F1618" s="35" t="n">
        <f aca="false">L1618-K1618</f>
        <v>0.23385</v>
      </c>
      <c r="G1618" s="24" t="n">
        <f aca="false">N1618-M1618</f>
        <v>-0.0064166666666674</v>
      </c>
      <c r="H1618" s="24" t="n">
        <f aca="false">O1618-N1618</f>
        <v>0.0283333333333338</v>
      </c>
      <c r="I1618" s="24" t="n">
        <f aca="false">O1618-M1618</f>
        <v>0.0219166666666664</v>
      </c>
      <c r="J1618" s="25" t="n">
        <f aca="false">VLOOKUP(C1618,'Nymex hist.'!A:B,2,0)</f>
        <v>2.442</v>
      </c>
      <c r="K1618" s="34" t="n">
        <f aca="false">AVERAGE(CO1618:CU1618)</f>
        <v>2.47375</v>
      </c>
      <c r="L1618" s="34" t="n">
        <f aca="false">AVERAGE(CV1618:CZ1618)</f>
        <v>2.7076</v>
      </c>
      <c r="M1618" s="27" t="n">
        <f aca="false">SUMIF($S$3:$FQ$3,$E1618+1,$S1618:$FQ1618)/COUNTIF($S$3:$FQ$3,$E1618+1)</f>
        <v>2.51008333333333</v>
      </c>
      <c r="N1618" s="27" t="n">
        <f aca="false">SUMIF($S$3:$FQ$3,$E1618+2,$S1618:$FQ1618)/COUNTIF($S$3:$FQ$3,$E1618+2)</f>
        <v>2.50366666666667</v>
      </c>
      <c r="O1618" s="27" t="n">
        <f aca="false">SUMIF($S$3:$FQ$3,$E1618+3,$S1618:$FQ1618)/COUNTIF($S$3:$FQ$3,$E1618+3)</f>
        <v>2.532</v>
      </c>
      <c r="P1618" s="27" t="n">
        <f aca="false">SUMIF($S$3:$FQ$3,$E1618+4,$S1618:$FQ1618)/COUNTIF($S$3:$FQ$3,$E1618+4)</f>
        <v>2.577</v>
      </c>
      <c r="Q1618" s="27" t="n">
        <f aca="false">SUMIF($S$3:$FQ$3,$E1618+5,$S1618:$FQ1618)/COUNTIF($S$3:$FQ$3,$E1618+5)</f>
        <v>2.632</v>
      </c>
      <c r="R1618" s="28" t="n">
        <v>36318</v>
      </c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30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 t="n">
        <v>2.442</v>
      </c>
      <c r="CS1618" s="29" t="n">
        <v>2.467</v>
      </c>
      <c r="CT1618" s="29" t="n">
        <v>2.482</v>
      </c>
      <c r="CU1618" s="29" t="n">
        <v>2.504</v>
      </c>
      <c r="CV1618" s="29" t="n">
        <v>2.646</v>
      </c>
      <c r="CW1618" s="29" t="n">
        <v>2.788</v>
      </c>
      <c r="CX1618" s="29" t="n">
        <v>2.826</v>
      </c>
      <c r="CY1618" s="29" t="n">
        <v>2.713</v>
      </c>
      <c r="CZ1618" s="29" t="n">
        <v>2.565</v>
      </c>
      <c r="DA1618" s="29" t="n">
        <v>2.426</v>
      </c>
      <c r="DB1618" s="29" t="n">
        <v>2.374</v>
      </c>
      <c r="DC1618" s="29" t="n">
        <v>2.37</v>
      </c>
      <c r="DD1618" s="29" t="n">
        <v>2.372</v>
      </c>
      <c r="DE1618" s="29" t="n">
        <v>2.382</v>
      </c>
      <c r="DF1618" s="29" t="n">
        <v>2.392</v>
      </c>
      <c r="DG1618" s="29" t="n">
        <v>2.422</v>
      </c>
      <c r="DH1618" s="29" t="n">
        <v>2.567</v>
      </c>
      <c r="DI1618" s="29" t="n">
        <v>2.712</v>
      </c>
      <c r="DJ1618" s="29" t="n">
        <v>2.752</v>
      </c>
      <c r="DK1618" s="29" t="n">
        <v>2.647</v>
      </c>
      <c r="DL1618" s="29" t="n">
        <v>2.534</v>
      </c>
      <c r="DM1618" s="29" t="n">
        <v>2.417</v>
      </c>
      <c r="DN1618" s="29" t="n">
        <v>2.389</v>
      </c>
      <c r="DO1618" s="29" t="n">
        <v>2.389</v>
      </c>
      <c r="DP1618" s="29" t="n">
        <v>2.393</v>
      </c>
      <c r="DQ1618" s="29" t="n">
        <v>2.398</v>
      </c>
      <c r="DR1618" s="29" t="n">
        <v>2.408</v>
      </c>
      <c r="DS1618" s="29" t="n">
        <v>2.441</v>
      </c>
      <c r="DT1618" s="29" t="n">
        <v>2.57</v>
      </c>
      <c r="DU1618" s="29" t="n">
        <v>2.706</v>
      </c>
      <c r="DV1618" s="29" t="n">
        <v>2.748</v>
      </c>
      <c r="DW1618" s="29" t="n">
        <v>2.658</v>
      </c>
      <c r="DX1618" s="29" t="n">
        <v>2.554</v>
      </c>
      <c r="DY1618" s="29" t="n">
        <v>2.45</v>
      </c>
      <c r="DZ1618" s="29" t="n">
        <v>2.424</v>
      </c>
      <c r="EA1618" s="29" t="n">
        <v>2.424</v>
      </c>
      <c r="EB1618" s="29" t="n">
        <v>2.428</v>
      </c>
      <c r="EC1618" s="29" t="n">
        <v>2.433</v>
      </c>
      <c r="ED1618" s="29" t="n">
        <v>2.443</v>
      </c>
      <c r="EE1618" s="29" t="n">
        <v>2.476</v>
      </c>
      <c r="EF1618" s="29" t="n">
        <v>2.605</v>
      </c>
      <c r="EG1618" s="29" t="n">
        <v>2.741</v>
      </c>
      <c r="EH1618" s="29" t="n">
        <v>2.793</v>
      </c>
      <c r="EI1618" s="29" t="n">
        <v>2.703</v>
      </c>
      <c r="EJ1618" s="29" t="n">
        <v>2.599</v>
      </c>
      <c r="EK1618" s="29" t="n">
        <v>2.495</v>
      </c>
      <c r="EL1618" s="29" t="n">
        <v>2.469</v>
      </c>
      <c r="EM1618" s="29" t="n">
        <v>2.469</v>
      </c>
      <c r="EN1618" s="29" t="n">
        <v>2.473</v>
      </c>
      <c r="EO1618" s="29" t="n">
        <v>2.478</v>
      </c>
      <c r="EP1618" s="29" t="n">
        <v>2.488</v>
      </c>
      <c r="EQ1618" s="29" t="n">
        <v>2.521</v>
      </c>
      <c r="ER1618" s="29" t="n">
        <v>2.65</v>
      </c>
      <c r="ES1618" s="29" t="n">
        <v>2.786</v>
      </c>
      <c r="ET1618" s="29" t="n">
        <v>2.848</v>
      </c>
      <c r="EU1618" s="29" t="n">
        <v>2.758</v>
      </c>
      <c r="EV1618" s="29" t="n">
        <v>2.654</v>
      </c>
      <c r="EW1618" s="29" t="n">
        <v>2.55</v>
      </c>
      <c r="EX1618" s="29" t="n">
        <v>2.524</v>
      </c>
      <c r="EY1618" s="29" t="n">
        <v>2.524</v>
      </c>
      <c r="EZ1618" s="29" t="n">
        <v>2.528</v>
      </c>
      <c r="FA1618" s="29" t="n">
        <v>2.533</v>
      </c>
      <c r="FB1618" s="29" t="n">
        <v>2.543</v>
      </c>
      <c r="FC1618" s="29" t="n">
        <v>2.576</v>
      </c>
      <c r="FD1618" s="29" t="n">
        <v>2.705</v>
      </c>
      <c r="FE1618" s="29" t="n">
        <v>2.841</v>
      </c>
      <c r="FF1618" s="29" t="n">
        <v>2.913</v>
      </c>
      <c r="FG1618" s="29" t="n">
        <v>2.823</v>
      </c>
      <c r="FH1618" s="29" t="n">
        <v>2.719</v>
      </c>
      <c r="FI1618" s="29" t="n">
        <v>2.615</v>
      </c>
      <c r="FJ1618" s="29" t="n">
        <v>2.589</v>
      </c>
      <c r="FK1618" s="29" t="n">
        <v>2.589</v>
      </c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29"/>
      <c r="GF1618" s="29"/>
      <c r="GG1618" s="29"/>
      <c r="GH1618" s="29"/>
      <c r="GI1618" s="29"/>
      <c r="GJ1618" s="29"/>
      <c r="GK1618" s="29"/>
      <c r="GL1618" s="29"/>
      <c r="GM1618" s="29"/>
      <c r="GN1618" s="29"/>
      <c r="GO1618" s="29"/>
      <c r="GP1618" s="29"/>
      <c r="GQ1618" s="29"/>
      <c r="GR1618" s="0"/>
      <c r="GS1618" s="0"/>
      <c r="GT1618" s="0"/>
      <c r="GU1618" s="0"/>
      <c r="GV1618" s="0"/>
      <c r="GW1618" s="0"/>
      <c r="GX1618" s="0"/>
      <c r="GY1618" s="0"/>
      <c r="GZ1618" s="0"/>
      <c r="HA1618" s="0"/>
      <c r="HB1618" s="0"/>
      <c r="HC1618" s="0"/>
      <c r="HD1618" s="0"/>
      <c r="HE1618" s="0"/>
      <c r="HF1618" s="0"/>
      <c r="HG1618" s="0"/>
      <c r="HH1618" s="0"/>
      <c r="HI1618" s="0"/>
      <c r="HJ1618" s="0"/>
      <c r="HK1618" s="0"/>
      <c r="HL1618" s="0"/>
      <c r="HM1618" s="0"/>
      <c r="HN1618" s="0"/>
      <c r="HO1618" s="0"/>
      <c r="HP1618" s="0"/>
      <c r="HQ1618" s="0"/>
      <c r="HR1618" s="0"/>
      <c r="HS1618" s="0"/>
      <c r="HT1618" s="0"/>
      <c r="HU1618" s="0"/>
      <c r="HV1618" s="0"/>
      <c r="HW1618" s="0"/>
      <c r="HX1618" s="0"/>
      <c r="HY1618" s="0"/>
      <c r="HZ1618" s="0"/>
      <c r="IA1618" s="0"/>
      <c r="IB1618" s="0"/>
      <c r="IC1618" s="0"/>
      <c r="ID1618" s="0"/>
      <c r="IE1618" s="0"/>
      <c r="IF1618" s="0"/>
      <c r="IG1618" s="0"/>
      <c r="IH1618" s="0"/>
      <c r="II1618" s="0"/>
      <c r="IJ1618" s="0"/>
      <c r="IK1618" s="0"/>
      <c r="IL1618" s="0"/>
      <c r="IM1618" s="0"/>
      <c r="IN1618" s="0"/>
      <c r="IO1618" s="0"/>
      <c r="IP1618" s="0"/>
      <c r="IQ1618" s="0"/>
      <c r="IR1618" s="0"/>
      <c r="IS1618" s="0"/>
      <c r="IT1618" s="0"/>
      <c r="IU1618" s="0"/>
      <c r="IV1618" s="0"/>
      <c r="IW1618" s="0"/>
    </row>
    <row r="1619" customFormat="false" ht="12.75" hidden="true" customHeight="false" outlineLevel="0" collapsed="false">
      <c r="A1619" s="0" t="n">
        <f aca="false">WEEKDAY(C1619,2)</f>
        <v>2</v>
      </c>
      <c r="B1619" s="0" t="n">
        <f aca="false">MONTH(C1619)</f>
        <v>6</v>
      </c>
      <c r="C1619" s="23" t="n">
        <v>36319</v>
      </c>
      <c r="D1619" s="0" t="n">
        <f aca="false">MONTH(R1619)</f>
        <v>6</v>
      </c>
      <c r="E1619" s="0" t="n">
        <f aca="false">YEAR(R1619)</f>
        <v>1999</v>
      </c>
      <c r="F1619" s="35" t="n">
        <f aca="false">L1619-K1619</f>
        <v>0.251700000000001</v>
      </c>
      <c r="G1619" s="24" t="n">
        <f aca="false">N1619-M1619</f>
        <v>-0.00349999999999984</v>
      </c>
      <c r="H1619" s="24" t="n">
        <f aca="false">O1619-N1619</f>
        <v>0.0283333333333333</v>
      </c>
      <c r="I1619" s="24" t="n">
        <f aca="false">O1619-M1619</f>
        <v>0.0248333333333335</v>
      </c>
      <c r="J1619" s="25" t="n">
        <f aca="false">VLOOKUP(C1619,'Nymex hist.'!A:B,2,0)</f>
        <v>2.393</v>
      </c>
      <c r="K1619" s="34" t="n">
        <f aca="false">AVERAGE(CO1619:CU1619)</f>
        <v>2.4285</v>
      </c>
      <c r="L1619" s="34" t="n">
        <f aca="false">AVERAGE(CV1619:CZ1619)</f>
        <v>2.6802</v>
      </c>
      <c r="M1619" s="27" t="n">
        <f aca="false">SUMIF($S$3:$FQ$3,$E1619+1,$S1619:$FQ1619)/COUNTIF($S$3:$FQ$3,$E1619+1)</f>
        <v>2.49316666666667</v>
      </c>
      <c r="N1619" s="27" t="n">
        <f aca="false">SUMIF($S$3:$FQ$3,$E1619+2,$S1619:$FQ1619)/COUNTIF($S$3:$FQ$3,$E1619+2)</f>
        <v>2.48966666666667</v>
      </c>
      <c r="O1619" s="27" t="n">
        <f aca="false">SUMIF($S$3:$FQ$3,$E1619+3,$S1619:$FQ1619)/COUNTIF($S$3:$FQ$3,$E1619+3)</f>
        <v>2.518</v>
      </c>
      <c r="P1619" s="27" t="n">
        <f aca="false">SUMIF($S$3:$FQ$3,$E1619+4,$S1619:$FQ1619)/COUNTIF($S$3:$FQ$3,$E1619+4)</f>
        <v>2.563</v>
      </c>
      <c r="Q1619" s="27" t="n">
        <f aca="false">SUMIF($S$3:$FQ$3,$E1619+5,$S1619:$FQ1619)/COUNTIF($S$3:$FQ$3,$E1619+5)</f>
        <v>2.618</v>
      </c>
      <c r="R1619" s="28" t="n">
        <v>36319</v>
      </c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30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 t="n">
        <v>2.393</v>
      </c>
      <c r="CS1619" s="29" t="n">
        <v>2.419</v>
      </c>
      <c r="CT1619" s="29" t="n">
        <v>2.437</v>
      </c>
      <c r="CU1619" s="29" t="n">
        <v>2.465</v>
      </c>
      <c r="CV1619" s="29" t="n">
        <v>2.612</v>
      </c>
      <c r="CW1619" s="29" t="n">
        <v>2.757</v>
      </c>
      <c r="CX1619" s="29" t="n">
        <v>2.797</v>
      </c>
      <c r="CY1619" s="29" t="n">
        <v>2.69</v>
      </c>
      <c r="CZ1619" s="29" t="n">
        <v>2.545</v>
      </c>
      <c r="DA1619" s="29" t="n">
        <v>2.407</v>
      </c>
      <c r="DB1619" s="29" t="n">
        <v>2.36</v>
      </c>
      <c r="DC1619" s="29" t="n">
        <v>2.356</v>
      </c>
      <c r="DD1619" s="29" t="n">
        <v>2.358</v>
      </c>
      <c r="DE1619" s="29" t="n">
        <v>2.368</v>
      </c>
      <c r="DF1619" s="29" t="n">
        <v>2.378</v>
      </c>
      <c r="DG1619" s="29" t="n">
        <v>2.408</v>
      </c>
      <c r="DH1619" s="29" t="n">
        <v>2.553</v>
      </c>
      <c r="DI1619" s="29" t="n">
        <v>2.698</v>
      </c>
      <c r="DJ1619" s="29" t="n">
        <v>2.738</v>
      </c>
      <c r="DK1619" s="29" t="n">
        <v>2.633</v>
      </c>
      <c r="DL1619" s="29" t="n">
        <v>2.52</v>
      </c>
      <c r="DM1619" s="29" t="n">
        <v>2.403</v>
      </c>
      <c r="DN1619" s="29" t="n">
        <v>2.375</v>
      </c>
      <c r="DO1619" s="29" t="n">
        <v>2.375</v>
      </c>
      <c r="DP1619" s="29" t="n">
        <v>2.379</v>
      </c>
      <c r="DQ1619" s="29" t="n">
        <v>2.384</v>
      </c>
      <c r="DR1619" s="29" t="n">
        <v>2.394</v>
      </c>
      <c r="DS1619" s="29" t="n">
        <v>2.427</v>
      </c>
      <c r="DT1619" s="29" t="n">
        <v>2.556</v>
      </c>
      <c r="DU1619" s="29" t="n">
        <v>2.692</v>
      </c>
      <c r="DV1619" s="29" t="n">
        <v>2.734</v>
      </c>
      <c r="DW1619" s="29" t="n">
        <v>2.644</v>
      </c>
      <c r="DX1619" s="29" t="n">
        <v>2.54</v>
      </c>
      <c r="DY1619" s="29" t="n">
        <v>2.436</v>
      </c>
      <c r="DZ1619" s="29" t="n">
        <v>2.41</v>
      </c>
      <c r="EA1619" s="29" t="n">
        <v>2.41</v>
      </c>
      <c r="EB1619" s="29" t="n">
        <v>2.414</v>
      </c>
      <c r="EC1619" s="29" t="n">
        <v>2.419</v>
      </c>
      <c r="ED1619" s="29" t="n">
        <v>2.429</v>
      </c>
      <c r="EE1619" s="29" t="n">
        <v>2.462</v>
      </c>
      <c r="EF1619" s="29" t="n">
        <v>2.591</v>
      </c>
      <c r="EG1619" s="29" t="n">
        <v>2.727</v>
      </c>
      <c r="EH1619" s="29" t="n">
        <v>2.779</v>
      </c>
      <c r="EI1619" s="29" t="n">
        <v>2.689</v>
      </c>
      <c r="EJ1619" s="29" t="n">
        <v>2.585</v>
      </c>
      <c r="EK1619" s="29" t="n">
        <v>2.481</v>
      </c>
      <c r="EL1619" s="29" t="n">
        <v>2.455</v>
      </c>
      <c r="EM1619" s="29" t="n">
        <v>2.455</v>
      </c>
      <c r="EN1619" s="29" t="n">
        <v>2.459</v>
      </c>
      <c r="EO1619" s="29" t="n">
        <v>2.464</v>
      </c>
      <c r="EP1619" s="29" t="n">
        <v>2.474</v>
      </c>
      <c r="EQ1619" s="29" t="n">
        <v>2.507</v>
      </c>
      <c r="ER1619" s="29" t="n">
        <v>2.636</v>
      </c>
      <c r="ES1619" s="29" t="n">
        <v>2.772</v>
      </c>
      <c r="ET1619" s="29" t="n">
        <v>2.834</v>
      </c>
      <c r="EU1619" s="29" t="n">
        <v>2.744</v>
      </c>
      <c r="EV1619" s="29" t="n">
        <v>2.64</v>
      </c>
      <c r="EW1619" s="29" t="n">
        <v>2.536</v>
      </c>
      <c r="EX1619" s="29" t="n">
        <v>2.51</v>
      </c>
      <c r="EY1619" s="29" t="n">
        <v>2.51</v>
      </c>
      <c r="EZ1619" s="29" t="n">
        <v>2.514</v>
      </c>
      <c r="FA1619" s="29" t="n">
        <v>2.519</v>
      </c>
      <c r="FB1619" s="29" t="n">
        <v>2.529</v>
      </c>
      <c r="FC1619" s="29" t="n">
        <v>2.562</v>
      </c>
      <c r="FD1619" s="29" t="n">
        <v>2.691</v>
      </c>
      <c r="FE1619" s="29" t="n">
        <v>2.827</v>
      </c>
      <c r="FF1619" s="29" t="n">
        <v>2.899</v>
      </c>
      <c r="FG1619" s="29" t="n">
        <v>2.809</v>
      </c>
      <c r="FH1619" s="29" t="n">
        <v>2.705</v>
      </c>
      <c r="FI1619" s="29" t="n">
        <v>2.601</v>
      </c>
      <c r="FJ1619" s="29" t="n">
        <v>2.575</v>
      </c>
      <c r="FK1619" s="29" t="n">
        <v>2.575</v>
      </c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29"/>
      <c r="GF1619" s="29"/>
      <c r="GG1619" s="29"/>
      <c r="GH1619" s="29"/>
      <c r="GI1619" s="29"/>
      <c r="GJ1619" s="29"/>
      <c r="GK1619" s="29"/>
      <c r="GL1619" s="29"/>
      <c r="GM1619" s="29"/>
      <c r="GN1619" s="29"/>
      <c r="GO1619" s="29"/>
      <c r="GP1619" s="29"/>
      <c r="GQ1619" s="29"/>
      <c r="GR1619" s="0"/>
      <c r="GS1619" s="0"/>
      <c r="GT1619" s="0"/>
      <c r="GU1619" s="0"/>
      <c r="GV1619" s="0"/>
      <c r="GW1619" s="0"/>
      <c r="GX1619" s="0"/>
      <c r="GY1619" s="0"/>
      <c r="GZ1619" s="0"/>
      <c r="HA1619" s="0"/>
      <c r="HB1619" s="0"/>
      <c r="HC1619" s="0"/>
      <c r="HD1619" s="0"/>
      <c r="HE1619" s="0"/>
      <c r="HF1619" s="0"/>
      <c r="HG1619" s="0"/>
      <c r="HH1619" s="0"/>
      <c r="HI1619" s="0"/>
      <c r="HJ1619" s="0"/>
      <c r="HK1619" s="0"/>
      <c r="HL1619" s="0"/>
      <c r="HM1619" s="0"/>
      <c r="HN1619" s="0"/>
      <c r="HO1619" s="0"/>
      <c r="HP1619" s="0"/>
      <c r="HQ1619" s="0"/>
      <c r="HR1619" s="0"/>
      <c r="HS1619" s="0"/>
      <c r="HT1619" s="0"/>
      <c r="HU1619" s="0"/>
      <c r="HV1619" s="0"/>
      <c r="HW1619" s="0"/>
      <c r="HX1619" s="0"/>
      <c r="HY1619" s="0"/>
      <c r="HZ1619" s="0"/>
      <c r="IA1619" s="0"/>
      <c r="IB1619" s="0"/>
      <c r="IC1619" s="0"/>
      <c r="ID1619" s="0"/>
      <c r="IE1619" s="0"/>
      <c r="IF1619" s="0"/>
      <c r="IG1619" s="0"/>
      <c r="IH1619" s="0"/>
      <c r="II1619" s="0"/>
      <c r="IJ1619" s="0"/>
      <c r="IK1619" s="0"/>
      <c r="IL1619" s="0"/>
      <c r="IM1619" s="0"/>
      <c r="IN1619" s="0"/>
      <c r="IO1619" s="0"/>
      <c r="IP1619" s="0"/>
      <c r="IQ1619" s="0"/>
      <c r="IR1619" s="0"/>
      <c r="IS1619" s="0"/>
      <c r="IT1619" s="0"/>
      <c r="IU1619" s="0"/>
      <c r="IV1619" s="0"/>
      <c r="IW1619" s="0"/>
    </row>
    <row r="1620" customFormat="false" ht="12.75" hidden="true" customHeight="false" outlineLevel="0" collapsed="false">
      <c r="A1620" s="0" t="n">
        <f aca="false">WEEKDAY(C1620,2)</f>
        <v>3</v>
      </c>
      <c r="B1620" s="0" t="n">
        <f aca="false">MONTH(C1620)</f>
        <v>6</v>
      </c>
      <c r="C1620" s="23" t="n">
        <v>36320</v>
      </c>
      <c r="D1620" s="0" t="n">
        <f aca="false">MONTH(R1620)</f>
        <v>6</v>
      </c>
      <c r="E1620" s="0" t="n">
        <f aca="false">YEAR(R1620)</f>
        <v>1999</v>
      </c>
      <c r="F1620" s="35" t="n">
        <f aca="false">L1620-K1620</f>
        <v>0.223</v>
      </c>
      <c r="G1620" s="24" t="n">
        <f aca="false">N1620-M1620</f>
        <v>-0.0083333333333333</v>
      </c>
      <c r="H1620" s="24" t="n">
        <f aca="false">O1620-N1620</f>
        <v>0.0283333333333333</v>
      </c>
      <c r="I1620" s="24" t="n">
        <f aca="false">O1620-M1620</f>
        <v>0.02</v>
      </c>
      <c r="J1620" s="25" t="n">
        <f aca="false">VLOOKUP(C1620,'Nymex hist.'!A:B,2,0)</f>
        <v>2.46</v>
      </c>
      <c r="K1620" s="34" t="n">
        <f aca="false">AVERAGE(CO1620:CU1620)</f>
        <v>2.486</v>
      </c>
      <c r="L1620" s="34" t="n">
        <f aca="false">AVERAGE(CV1620:CZ1620)</f>
        <v>2.709</v>
      </c>
      <c r="M1620" s="27" t="n">
        <f aca="false">SUMIF($S$3:$FQ$3,$E1620+1,$S1620:$FQ1620)/COUNTIF($S$3:$FQ$3,$E1620+1)</f>
        <v>2.503</v>
      </c>
      <c r="N1620" s="27" t="n">
        <f aca="false">SUMIF($S$3:$FQ$3,$E1620+2,$S1620:$FQ1620)/COUNTIF($S$3:$FQ$3,$E1620+2)</f>
        <v>2.49466666666667</v>
      </c>
      <c r="O1620" s="27" t="n">
        <f aca="false">SUMIF($S$3:$FQ$3,$E1620+3,$S1620:$FQ1620)/COUNTIF($S$3:$FQ$3,$E1620+3)</f>
        <v>2.523</v>
      </c>
      <c r="P1620" s="27" t="n">
        <f aca="false">SUMIF($S$3:$FQ$3,$E1620+4,$S1620:$FQ1620)/COUNTIF($S$3:$FQ$3,$E1620+4)</f>
        <v>2.568</v>
      </c>
      <c r="Q1620" s="27" t="n">
        <f aca="false">SUMIF($S$3:$FQ$3,$E1620+5,$S1620:$FQ1620)/COUNTIF($S$3:$FQ$3,$E1620+5)</f>
        <v>2.623</v>
      </c>
      <c r="R1620" s="28" t="n">
        <v>36320</v>
      </c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30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 t="n">
        <v>2.46</v>
      </c>
      <c r="CS1620" s="29" t="n">
        <v>2.48</v>
      </c>
      <c r="CT1620" s="29" t="n">
        <v>2.492</v>
      </c>
      <c r="CU1620" s="29" t="n">
        <v>2.512</v>
      </c>
      <c r="CV1620" s="29" t="n">
        <v>2.65</v>
      </c>
      <c r="CW1620" s="29" t="n">
        <v>2.793</v>
      </c>
      <c r="CX1620" s="29" t="n">
        <v>2.828</v>
      </c>
      <c r="CY1620" s="29" t="n">
        <v>2.713</v>
      </c>
      <c r="CZ1620" s="29" t="n">
        <v>2.561</v>
      </c>
      <c r="DA1620" s="29" t="n">
        <v>2.415</v>
      </c>
      <c r="DB1620" s="29" t="n">
        <v>2.365</v>
      </c>
      <c r="DC1620" s="29" t="n">
        <v>2.361</v>
      </c>
      <c r="DD1620" s="29" t="n">
        <v>2.363</v>
      </c>
      <c r="DE1620" s="29" t="n">
        <v>2.373</v>
      </c>
      <c r="DF1620" s="29" t="n">
        <v>2.383</v>
      </c>
      <c r="DG1620" s="29" t="n">
        <v>2.413</v>
      </c>
      <c r="DH1620" s="29" t="n">
        <v>2.558</v>
      </c>
      <c r="DI1620" s="29" t="n">
        <v>2.703</v>
      </c>
      <c r="DJ1620" s="29" t="n">
        <v>2.743</v>
      </c>
      <c r="DK1620" s="29" t="n">
        <v>2.638</v>
      </c>
      <c r="DL1620" s="29" t="n">
        <v>2.525</v>
      </c>
      <c r="DM1620" s="29" t="n">
        <v>2.408</v>
      </c>
      <c r="DN1620" s="29" t="n">
        <v>2.38</v>
      </c>
      <c r="DO1620" s="29" t="n">
        <v>2.38</v>
      </c>
      <c r="DP1620" s="29" t="n">
        <v>2.384</v>
      </c>
      <c r="DQ1620" s="29" t="n">
        <v>2.389</v>
      </c>
      <c r="DR1620" s="29" t="n">
        <v>2.399</v>
      </c>
      <c r="DS1620" s="29" t="n">
        <v>2.432</v>
      </c>
      <c r="DT1620" s="29" t="n">
        <v>2.561</v>
      </c>
      <c r="DU1620" s="29" t="n">
        <v>2.697</v>
      </c>
      <c r="DV1620" s="29" t="n">
        <v>2.739</v>
      </c>
      <c r="DW1620" s="29" t="n">
        <v>2.649</v>
      </c>
      <c r="DX1620" s="29" t="n">
        <v>2.545</v>
      </c>
      <c r="DY1620" s="29" t="n">
        <v>2.441</v>
      </c>
      <c r="DZ1620" s="29" t="n">
        <v>2.415</v>
      </c>
      <c r="EA1620" s="29" t="n">
        <v>2.415</v>
      </c>
      <c r="EB1620" s="29" t="n">
        <v>2.419</v>
      </c>
      <c r="EC1620" s="29" t="n">
        <v>2.424</v>
      </c>
      <c r="ED1620" s="29" t="n">
        <v>2.434</v>
      </c>
      <c r="EE1620" s="29" t="n">
        <v>2.467</v>
      </c>
      <c r="EF1620" s="29" t="n">
        <v>2.596</v>
      </c>
      <c r="EG1620" s="29" t="n">
        <v>2.732</v>
      </c>
      <c r="EH1620" s="29" t="n">
        <v>2.784</v>
      </c>
      <c r="EI1620" s="29" t="n">
        <v>2.694</v>
      </c>
      <c r="EJ1620" s="29" t="n">
        <v>2.59</v>
      </c>
      <c r="EK1620" s="29" t="n">
        <v>2.486</v>
      </c>
      <c r="EL1620" s="29" t="n">
        <v>2.46</v>
      </c>
      <c r="EM1620" s="29" t="n">
        <v>2.46</v>
      </c>
      <c r="EN1620" s="29" t="n">
        <v>2.464</v>
      </c>
      <c r="EO1620" s="29" t="n">
        <v>2.469</v>
      </c>
      <c r="EP1620" s="29" t="n">
        <v>2.479</v>
      </c>
      <c r="EQ1620" s="29" t="n">
        <v>2.512</v>
      </c>
      <c r="ER1620" s="29" t="n">
        <v>2.641</v>
      </c>
      <c r="ES1620" s="29" t="n">
        <v>2.777</v>
      </c>
      <c r="ET1620" s="29" t="n">
        <v>2.839</v>
      </c>
      <c r="EU1620" s="29" t="n">
        <v>2.749</v>
      </c>
      <c r="EV1620" s="29" t="n">
        <v>2.645</v>
      </c>
      <c r="EW1620" s="29" t="n">
        <v>2.541</v>
      </c>
      <c r="EX1620" s="29" t="n">
        <v>2.515</v>
      </c>
      <c r="EY1620" s="29" t="n">
        <v>2.515</v>
      </c>
      <c r="EZ1620" s="29" t="n">
        <v>2.519</v>
      </c>
      <c r="FA1620" s="29" t="n">
        <v>2.524</v>
      </c>
      <c r="FB1620" s="29" t="n">
        <v>2.534</v>
      </c>
      <c r="FC1620" s="29" t="n">
        <v>2.567</v>
      </c>
      <c r="FD1620" s="29" t="n">
        <v>2.696</v>
      </c>
      <c r="FE1620" s="29" t="n">
        <v>2.832</v>
      </c>
      <c r="FF1620" s="29" t="n">
        <v>2.904</v>
      </c>
      <c r="FG1620" s="29" t="n">
        <v>2.814</v>
      </c>
      <c r="FH1620" s="29" t="n">
        <v>2.71</v>
      </c>
      <c r="FI1620" s="29" t="n">
        <v>2.606</v>
      </c>
      <c r="FJ1620" s="29" t="n">
        <v>2.58</v>
      </c>
      <c r="FK1620" s="29" t="n">
        <v>2.58</v>
      </c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29"/>
      <c r="GF1620" s="29"/>
      <c r="GG1620" s="29"/>
      <c r="GH1620" s="29"/>
      <c r="GI1620" s="29"/>
      <c r="GJ1620" s="29"/>
      <c r="GK1620" s="29"/>
      <c r="GL1620" s="29"/>
      <c r="GM1620" s="29"/>
      <c r="GN1620" s="29"/>
      <c r="GO1620" s="29"/>
      <c r="GP1620" s="29"/>
      <c r="GQ1620" s="29"/>
      <c r="GR1620" s="0"/>
      <c r="GS1620" s="0"/>
      <c r="GT1620" s="0"/>
      <c r="GU1620" s="0"/>
      <c r="GV1620" s="0"/>
      <c r="GW1620" s="0"/>
      <c r="GX1620" s="0"/>
      <c r="GY1620" s="0"/>
      <c r="GZ1620" s="0"/>
      <c r="HA1620" s="0"/>
      <c r="HB1620" s="0"/>
      <c r="HC1620" s="0"/>
      <c r="HD1620" s="0"/>
      <c r="HE1620" s="0"/>
      <c r="HF1620" s="0"/>
      <c r="HG1620" s="0"/>
      <c r="HH1620" s="0"/>
      <c r="HI1620" s="0"/>
      <c r="HJ1620" s="0"/>
      <c r="HK1620" s="0"/>
      <c r="HL1620" s="0"/>
      <c r="HM1620" s="0"/>
      <c r="HN1620" s="0"/>
      <c r="HO1620" s="0"/>
      <c r="HP1620" s="0"/>
      <c r="HQ1620" s="0"/>
      <c r="HR1620" s="0"/>
      <c r="HS1620" s="0"/>
      <c r="HT1620" s="0"/>
      <c r="HU1620" s="0"/>
      <c r="HV1620" s="0"/>
      <c r="HW1620" s="0"/>
      <c r="HX1620" s="0"/>
      <c r="HY1620" s="0"/>
      <c r="HZ1620" s="0"/>
      <c r="IA1620" s="0"/>
      <c r="IB1620" s="0"/>
      <c r="IC1620" s="0"/>
      <c r="ID1620" s="0"/>
      <c r="IE1620" s="0"/>
      <c r="IF1620" s="0"/>
      <c r="IG1620" s="0"/>
      <c r="IH1620" s="0"/>
      <c r="II1620" s="0"/>
      <c r="IJ1620" s="0"/>
      <c r="IK1620" s="0"/>
      <c r="IL1620" s="0"/>
      <c r="IM1620" s="0"/>
      <c r="IN1620" s="0"/>
      <c r="IO1620" s="0"/>
      <c r="IP1620" s="0"/>
      <c r="IQ1620" s="0"/>
      <c r="IR1620" s="0"/>
      <c r="IS1620" s="0"/>
      <c r="IT1620" s="0"/>
      <c r="IU1620" s="0"/>
      <c r="IV1620" s="0"/>
      <c r="IW1620" s="0"/>
    </row>
    <row r="1621" customFormat="false" ht="12.75" hidden="false" customHeight="false" outlineLevel="0" collapsed="false">
      <c r="A1621" s="1" t="n">
        <f aca="false">WEEKDAY(C1621,2)</f>
        <v>4</v>
      </c>
      <c r="B1621" s="1" t="n">
        <f aca="false">MONTH(C1621)</f>
        <v>6</v>
      </c>
      <c r="C1621" s="23" t="n">
        <v>36321</v>
      </c>
      <c r="D1621" s="0" t="n">
        <f aca="false">MONTH(R1621)</f>
        <v>6</v>
      </c>
      <c r="E1621" s="0" t="n">
        <f aca="false">YEAR(R1621)</f>
        <v>1999</v>
      </c>
      <c r="F1621" s="3" t="n">
        <f aca="false">L1621-K1621</f>
        <v>0.2614</v>
      </c>
      <c r="G1621" s="3" t="n">
        <f aca="false">N1621-M1621</f>
        <v>0.00641666666666652</v>
      </c>
      <c r="H1621" s="3" t="n">
        <f aca="false">O1621-N1621</f>
        <v>0.0293333333333332</v>
      </c>
      <c r="I1621" s="3" t="n">
        <f aca="false">O1621-M1621</f>
        <v>0.0357499999999997</v>
      </c>
      <c r="J1621" s="4" t="n">
        <f aca="false">VLOOKUP(C1621,'Nymex hist.'!A:B,2,0)</f>
        <v>2.355</v>
      </c>
      <c r="K1621" s="4" t="n">
        <f aca="false">AVERAGE(CO1621:CU1621)</f>
        <v>2.393</v>
      </c>
      <c r="L1621" s="4" t="n">
        <f aca="false">AVERAGE(CV1621:CZ1621)</f>
        <v>2.6544</v>
      </c>
      <c r="M1621" s="4" t="n">
        <f aca="false">SUMIF($S$3:$FQ$3,$E1621+1,$S1621:$FQ1621)/COUNTIF($S$3:$FQ$3,$E1621+1)</f>
        <v>2.47541666666667</v>
      </c>
      <c r="N1621" s="4" t="n">
        <f aca="false">SUMIF($S$3:$FQ$3,$E1621+2,$S1621:$FQ1621)/COUNTIF($S$3:$FQ$3,$E1621+2)</f>
        <v>2.48183333333333</v>
      </c>
      <c r="O1621" s="4" t="n">
        <f aca="false">SUMIF($S$3:$FQ$3,$E1621+3,$S1621:$FQ1621)/COUNTIF($S$3:$FQ$3,$E1621+3)</f>
        <v>2.51116666666667</v>
      </c>
      <c r="P1621" s="4" t="n">
        <f aca="false">SUMIF($S$3:$FQ$3,$E1621+4,$S1621:$FQ1621)/COUNTIF($S$3:$FQ$3,$E1621+4)</f>
        <v>2.55616666666667</v>
      </c>
      <c r="Q1621" s="4" t="n">
        <f aca="false">SUMIF($S$3:$FQ$3,$E1621+5,$S1621:$FQ1621)/COUNTIF($S$3:$FQ$3,$E1621+5)</f>
        <v>2.61116666666667</v>
      </c>
      <c r="R1621" s="21" t="n">
        <v>36321</v>
      </c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7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  <c r="BT1621" s="32"/>
      <c r="BU1621" s="32"/>
      <c r="BV1621" s="32"/>
      <c r="BW1621" s="32"/>
      <c r="BX1621" s="32"/>
      <c r="BY1621" s="32"/>
      <c r="BZ1621" s="32"/>
      <c r="CA1621" s="32"/>
      <c r="CB1621" s="32"/>
      <c r="CC1621" s="32"/>
      <c r="CD1621" s="32"/>
      <c r="CE1621" s="32"/>
      <c r="CF1621" s="32"/>
      <c r="CG1621" s="32"/>
      <c r="CH1621" s="32"/>
      <c r="CI1621" s="32"/>
      <c r="CJ1621" s="32"/>
      <c r="CK1621" s="32"/>
      <c r="CL1621" s="32"/>
      <c r="CM1621" s="32"/>
      <c r="CN1621" s="32"/>
      <c r="CO1621" s="32"/>
      <c r="CP1621" s="32"/>
      <c r="CQ1621" s="32"/>
      <c r="CR1621" s="32" t="n">
        <v>2.355</v>
      </c>
      <c r="CS1621" s="32" t="n">
        <v>2.381</v>
      </c>
      <c r="CT1621" s="32" t="n">
        <v>2.404</v>
      </c>
      <c r="CU1621" s="32" t="n">
        <v>2.432</v>
      </c>
      <c r="CV1621" s="32" t="n">
        <v>2.582</v>
      </c>
      <c r="CW1621" s="32" t="n">
        <v>2.73</v>
      </c>
      <c r="CX1621" s="32" t="n">
        <v>2.77</v>
      </c>
      <c r="CY1621" s="32" t="n">
        <v>2.665</v>
      </c>
      <c r="CZ1621" s="32" t="n">
        <v>2.525</v>
      </c>
      <c r="DA1621" s="32" t="n">
        <v>2.386</v>
      </c>
      <c r="DB1621" s="32" t="n">
        <v>2.341</v>
      </c>
      <c r="DC1621" s="32" t="n">
        <v>2.337</v>
      </c>
      <c r="DD1621" s="32" t="n">
        <v>2.342</v>
      </c>
      <c r="DE1621" s="32" t="n">
        <v>2.352</v>
      </c>
      <c r="DF1621" s="32" t="n">
        <v>2.361</v>
      </c>
      <c r="DG1621" s="32" t="n">
        <v>2.395</v>
      </c>
      <c r="DH1621" s="32" t="n">
        <v>2.543</v>
      </c>
      <c r="DI1621" s="32" t="n">
        <v>2.688</v>
      </c>
      <c r="DJ1621" s="32" t="n">
        <v>2.73</v>
      </c>
      <c r="DK1621" s="32" t="n">
        <v>2.625</v>
      </c>
      <c r="DL1621" s="32" t="n">
        <v>2.512</v>
      </c>
      <c r="DM1621" s="32" t="n">
        <v>2.395</v>
      </c>
      <c r="DN1621" s="32" t="n">
        <v>2.367</v>
      </c>
      <c r="DO1621" s="32" t="n">
        <v>2.367</v>
      </c>
      <c r="DP1621" s="32" t="n">
        <v>2.371</v>
      </c>
      <c r="DQ1621" s="32" t="n">
        <v>2.376</v>
      </c>
      <c r="DR1621" s="32" t="n">
        <v>2.386</v>
      </c>
      <c r="DS1621" s="32" t="n">
        <v>2.419</v>
      </c>
      <c r="DT1621" s="32" t="n">
        <v>2.548</v>
      </c>
      <c r="DU1621" s="32" t="n">
        <v>2.686</v>
      </c>
      <c r="DV1621" s="32" t="n">
        <v>2.728</v>
      </c>
      <c r="DW1621" s="32" t="n">
        <v>2.638</v>
      </c>
      <c r="DX1621" s="32" t="n">
        <v>2.534</v>
      </c>
      <c r="DY1621" s="32" t="n">
        <v>2.43</v>
      </c>
      <c r="DZ1621" s="32" t="n">
        <v>2.404</v>
      </c>
      <c r="EA1621" s="32" t="n">
        <v>2.404</v>
      </c>
      <c r="EB1621" s="32" t="n">
        <v>2.406</v>
      </c>
      <c r="EC1621" s="32" t="n">
        <v>2.411</v>
      </c>
      <c r="ED1621" s="32" t="n">
        <v>2.421</v>
      </c>
      <c r="EE1621" s="32" t="n">
        <v>2.454</v>
      </c>
      <c r="EF1621" s="32" t="n">
        <v>2.583</v>
      </c>
      <c r="EG1621" s="32" t="n">
        <v>2.721</v>
      </c>
      <c r="EH1621" s="32" t="n">
        <v>2.773</v>
      </c>
      <c r="EI1621" s="32" t="n">
        <v>2.683</v>
      </c>
      <c r="EJ1621" s="32" t="n">
        <v>2.579</v>
      </c>
      <c r="EK1621" s="32" t="n">
        <v>2.475</v>
      </c>
      <c r="EL1621" s="32" t="n">
        <v>2.449</v>
      </c>
      <c r="EM1621" s="32" t="n">
        <v>2.449</v>
      </c>
      <c r="EN1621" s="32" t="n">
        <v>2.451</v>
      </c>
      <c r="EO1621" s="32" t="n">
        <v>2.456</v>
      </c>
      <c r="EP1621" s="32" t="n">
        <v>2.466</v>
      </c>
      <c r="EQ1621" s="32" t="n">
        <v>2.499</v>
      </c>
      <c r="ER1621" s="32" t="n">
        <v>2.628</v>
      </c>
      <c r="ES1621" s="32" t="n">
        <v>2.766</v>
      </c>
      <c r="ET1621" s="32" t="n">
        <v>2.828</v>
      </c>
      <c r="EU1621" s="32" t="n">
        <v>2.738</v>
      </c>
      <c r="EV1621" s="32" t="n">
        <v>2.634</v>
      </c>
      <c r="EW1621" s="32" t="n">
        <v>2.53</v>
      </c>
      <c r="EX1621" s="32" t="n">
        <v>2.504</v>
      </c>
      <c r="EY1621" s="32" t="n">
        <v>2.504</v>
      </c>
      <c r="EZ1621" s="32" t="n">
        <v>2.506</v>
      </c>
      <c r="FA1621" s="32" t="n">
        <v>2.511</v>
      </c>
      <c r="FB1621" s="32" t="n">
        <v>2.521</v>
      </c>
      <c r="FC1621" s="32" t="n">
        <v>2.554</v>
      </c>
      <c r="FD1621" s="32" t="n">
        <v>2.683</v>
      </c>
      <c r="FE1621" s="32" t="n">
        <v>2.821</v>
      </c>
      <c r="FF1621" s="32" t="n">
        <v>2.893</v>
      </c>
      <c r="FG1621" s="32" t="n">
        <v>2.803</v>
      </c>
      <c r="FH1621" s="32" t="n">
        <v>2.699</v>
      </c>
      <c r="FI1621" s="32" t="n">
        <v>2.595</v>
      </c>
      <c r="FJ1621" s="32" t="n">
        <v>2.569</v>
      </c>
      <c r="FK1621" s="32" t="n">
        <v>2.569</v>
      </c>
      <c r="FL1621" s="32"/>
      <c r="FM1621" s="32"/>
      <c r="FN1621" s="32"/>
      <c r="FO1621" s="32"/>
      <c r="FP1621" s="32"/>
      <c r="FQ1621" s="32"/>
      <c r="FR1621" s="32"/>
      <c r="FS1621" s="32"/>
      <c r="FT1621" s="32"/>
      <c r="FU1621" s="32"/>
      <c r="FV1621" s="32"/>
      <c r="FW1621" s="32"/>
      <c r="FX1621" s="32"/>
      <c r="FY1621" s="32"/>
      <c r="FZ1621" s="32"/>
      <c r="GA1621" s="32"/>
      <c r="GB1621" s="32"/>
      <c r="GC1621" s="32"/>
      <c r="GD1621" s="32"/>
      <c r="GE1621" s="32"/>
      <c r="GF1621" s="32"/>
      <c r="GG1621" s="32"/>
      <c r="GH1621" s="32"/>
      <c r="GI1621" s="32"/>
      <c r="GJ1621" s="32"/>
      <c r="GK1621" s="32"/>
      <c r="GL1621" s="32"/>
      <c r="GM1621" s="32"/>
      <c r="GN1621" s="32"/>
      <c r="GO1621" s="32"/>
      <c r="GP1621" s="32"/>
      <c r="GQ1621" s="32"/>
    </row>
    <row r="1622" customFormat="false" ht="12.75" hidden="true" customHeight="false" outlineLevel="0" collapsed="false">
      <c r="A1622" s="0" t="n">
        <f aca="false">WEEKDAY(C1622,2)</f>
        <v>5</v>
      </c>
      <c r="B1622" s="0" t="n">
        <f aca="false">MONTH(C1622)</f>
        <v>6</v>
      </c>
      <c r="C1622" s="23" t="n">
        <v>36322</v>
      </c>
      <c r="D1622" s="0" t="n">
        <f aca="false">MONTH(R1622)</f>
        <v>6</v>
      </c>
      <c r="E1622" s="0" t="n">
        <f aca="false">YEAR(R1622)</f>
        <v>1999</v>
      </c>
      <c r="F1622" s="35" t="n">
        <f aca="false">L1622-K1622</f>
        <v>0.2509</v>
      </c>
      <c r="G1622" s="24" t="n">
        <f aca="false">N1622-M1622</f>
        <v>0.0037499999999997</v>
      </c>
      <c r="H1622" s="24" t="n">
        <f aca="false">O1622-N1622</f>
        <v>0.0293333333333332</v>
      </c>
      <c r="I1622" s="24" t="n">
        <f aca="false">O1622-M1622</f>
        <v>0.0330833333333329</v>
      </c>
      <c r="J1622" s="25" t="n">
        <f aca="false">VLOOKUP(C1622,'Nymex hist.'!A:B,2,0)</f>
        <v>2.378</v>
      </c>
      <c r="K1622" s="34" t="n">
        <f aca="false">AVERAGE(CO1622:CU1622)</f>
        <v>2.4135</v>
      </c>
      <c r="L1622" s="34" t="n">
        <f aca="false">AVERAGE(CV1622:CZ1622)</f>
        <v>2.6644</v>
      </c>
      <c r="M1622" s="27" t="n">
        <f aca="false">SUMIF($S$3:$FQ$3,$E1622+1,$S1622:$FQ1622)/COUNTIF($S$3:$FQ$3,$E1622+1)</f>
        <v>2.47808333333333</v>
      </c>
      <c r="N1622" s="27" t="n">
        <f aca="false">SUMIF($S$3:$FQ$3,$E1622+2,$S1622:$FQ1622)/COUNTIF($S$3:$FQ$3,$E1622+2)</f>
        <v>2.48183333333333</v>
      </c>
      <c r="O1622" s="27" t="n">
        <f aca="false">SUMIF($S$3:$FQ$3,$E1622+3,$S1622:$FQ1622)/COUNTIF($S$3:$FQ$3,$E1622+3)</f>
        <v>2.51116666666667</v>
      </c>
      <c r="P1622" s="27" t="n">
        <f aca="false">SUMIF($S$3:$FQ$3,$E1622+4,$S1622:$FQ1622)/COUNTIF($S$3:$FQ$3,$E1622+4)</f>
        <v>2.55616666666667</v>
      </c>
      <c r="Q1622" s="27" t="n">
        <f aca="false">SUMIF($S$3:$FQ$3,$E1622+5,$S1622:$FQ1622)/COUNTIF($S$3:$FQ$3,$E1622+5)</f>
        <v>2.61116666666667</v>
      </c>
      <c r="R1622" s="28" t="n">
        <v>36322</v>
      </c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30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 t="n">
        <v>2.378</v>
      </c>
      <c r="CS1622" s="29" t="n">
        <v>2.405</v>
      </c>
      <c r="CT1622" s="29" t="n">
        <v>2.423</v>
      </c>
      <c r="CU1622" s="29" t="n">
        <v>2.448</v>
      </c>
      <c r="CV1622" s="29" t="n">
        <v>2.595</v>
      </c>
      <c r="CW1622" s="29" t="n">
        <v>2.74</v>
      </c>
      <c r="CX1622" s="29" t="n">
        <v>2.78</v>
      </c>
      <c r="CY1622" s="29" t="n">
        <v>2.674</v>
      </c>
      <c r="CZ1622" s="29" t="n">
        <v>2.533</v>
      </c>
      <c r="DA1622" s="29" t="n">
        <v>2.391</v>
      </c>
      <c r="DB1622" s="29" t="n">
        <v>2.341</v>
      </c>
      <c r="DC1622" s="29" t="n">
        <v>2.337</v>
      </c>
      <c r="DD1622" s="29" t="n">
        <v>2.342</v>
      </c>
      <c r="DE1622" s="29" t="n">
        <v>2.352</v>
      </c>
      <c r="DF1622" s="29" t="n">
        <v>2.361</v>
      </c>
      <c r="DG1622" s="29" t="n">
        <v>2.395</v>
      </c>
      <c r="DH1622" s="29" t="n">
        <v>2.543</v>
      </c>
      <c r="DI1622" s="29" t="n">
        <v>2.688</v>
      </c>
      <c r="DJ1622" s="29" t="n">
        <v>2.73</v>
      </c>
      <c r="DK1622" s="29" t="n">
        <v>2.625</v>
      </c>
      <c r="DL1622" s="29" t="n">
        <v>2.512</v>
      </c>
      <c r="DM1622" s="29" t="n">
        <v>2.395</v>
      </c>
      <c r="DN1622" s="29" t="n">
        <v>2.367</v>
      </c>
      <c r="DO1622" s="29" t="n">
        <v>2.367</v>
      </c>
      <c r="DP1622" s="29" t="n">
        <v>2.371</v>
      </c>
      <c r="DQ1622" s="29" t="n">
        <v>2.376</v>
      </c>
      <c r="DR1622" s="29" t="n">
        <v>2.386</v>
      </c>
      <c r="DS1622" s="29" t="n">
        <v>2.419</v>
      </c>
      <c r="DT1622" s="29" t="n">
        <v>2.548</v>
      </c>
      <c r="DU1622" s="29" t="n">
        <v>2.686</v>
      </c>
      <c r="DV1622" s="29" t="n">
        <v>2.728</v>
      </c>
      <c r="DW1622" s="29" t="n">
        <v>2.638</v>
      </c>
      <c r="DX1622" s="29" t="n">
        <v>2.534</v>
      </c>
      <c r="DY1622" s="29" t="n">
        <v>2.43</v>
      </c>
      <c r="DZ1622" s="29" t="n">
        <v>2.404</v>
      </c>
      <c r="EA1622" s="29" t="n">
        <v>2.404</v>
      </c>
      <c r="EB1622" s="29" t="n">
        <v>2.406</v>
      </c>
      <c r="EC1622" s="29" t="n">
        <v>2.411</v>
      </c>
      <c r="ED1622" s="29" t="n">
        <v>2.421</v>
      </c>
      <c r="EE1622" s="29" t="n">
        <v>2.454</v>
      </c>
      <c r="EF1622" s="29" t="n">
        <v>2.583</v>
      </c>
      <c r="EG1622" s="29" t="n">
        <v>2.721</v>
      </c>
      <c r="EH1622" s="29" t="n">
        <v>2.773</v>
      </c>
      <c r="EI1622" s="29" t="n">
        <v>2.683</v>
      </c>
      <c r="EJ1622" s="29" t="n">
        <v>2.579</v>
      </c>
      <c r="EK1622" s="29" t="n">
        <v>2.475</v>
      </c>
      <c r="EL1622" s="29" t="n">
        <v>2.449</v>
      </c>
      <c r="EM1622" s="29" t="n">
        <v>2.449</v>
      </c>
      <c r="EN1622" s="29" t="n">
        <v>2.451</v>
      </c>
      <c r="EO1622" s="29" t="n">
        <v>2.456</v>
      </c>
      <c r="EP1622" s="29" t="n">
        <v>2.466</v>
      </c>
      <c r="EQ1622" s="29" t="n">
        <v>2.499</v>
      </c>
      <c r="ER1622" s="29" t="n">
        <v>2.628</v>
      </c>
      <c r="ES1622" s="29" t="n">
        <v>2.766</v>
      </c>
      <c r="ET1622" s="29" t="n">
        <v>2.828</v>
      </c>
      <c r="EU1622" s="29" t="n">
        <v>2.738</v>
      </c>
      <c r="EV1622" s="29" t="n">
        <v>2.634</v>
      </c>
      <c r="EW1622" s="29" t="n">
        <v>2.53</v>
      </c>
      <c r="EX1622" s="29" t="n">
        <v>2.504</v>
      </c>
      <c r="EY1622" s="29" t="n">
        <v>2.504</v>
      </c>
      <c r="EZ1622" s="29" t="n">
        <v>2.506</v>
      </c>
      <c r="FA1622" s="29" t="n">
        <v>2.511</v>
      </c>
      <c r="FB1622" s="29" t="n">
        <v>2.521</v>
      </c>
      <c r="FC1622" s="29" t="n">
        <v>2.554</v>
      </c>
      <c r="FD1622" s="29" t="n">
        <v>2.683</v>
      </c>
      <c r="FE1622" s="29" t="n">
        <v>2.821</v>
      </c>
      <c r="FF1622" s="29" t="n">
        <v>2.893</v>
      </c>
      <c r="FG1622" s="29" t="n">
        <v>2.803</v>
      </c>
      <c r="FH1622" s="29" t="n">
        <v>2.699</v>
      </c>
      <c r="FI1622" s="29" t="n">
        <v>2.595</v>
      </c>
      <c r="FJ1622" s="29" t="n">
        <v>2.569</v>
      </c>
      <c r="FK1622" s="29" t="n">
        <v>2.569</v>
      </c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29"/>
      <c r="GF1622" s="29"/>
      <c r="GG1622" s="29"/>
      <c r="GH1622" s="29"/>
      <c r="GI1622" s="29"/>
      <c r="GJ1622" s="29"/>
      <c r="GK1622" s="29"/>
      <c r="GL1622" s="29"/>
      <c r="GM1622" s="29"/>
      <c r="GN1622" s="29"/>
      <c r="GO1622" s="29"/>
      <c r="GP1622" s="29"/>
      <c r="GQ1622" s="29"/>
      <c r="GR1622" s="0"/>
      <c r="GS1622" s="0"/>
      <c r="GT1622" s="0"/>
      <c r="GU1622" s="0"/>
      <c r="GV1622" s="0"/>
      <c r="GW1622" s="0"/>
      <c r="GX1622" s="0"/>
      <c r="GY1622" s="0"/>
      <c r="GZ1622" s="0"/>
      <c r="HA1622" s="0"/>
      <c r="HB1622" s="0"/>
      <c r="HC1622" s="0"/>
      <c r="HD1622" s="0"/>
      <c r="HE1622" s="0"/>
      <c r="HF1622" s="0"/>
      <c r="HG1622" s="0"/>
      <c r="HH1622" s="0"/>
      <c r="HI1622" s="0"/>
      <c r="HJ1622" s="0"/>
      <c r="HK1622" s="0"/>
      <c r="HL1622" s="0"/>
      <c r="HM1622" s="0"/>
      <c r="HN1622" s="0"/>
      <c r="HO1622" s="0"/>
      <c r="HP1622" s="0"/>
      <c r="HQ1622" s="0"/>
      <c r="HR1622" s="0"/>
      <c r="HS1622" s="0"/>
      <c r="HT1622" s="0"/>
      <c r="HU1622" s="0"/>
      <c r="HV1622" s="0"/>
      <c r="HW1622" s="0"/>
      <c r="HX1622" s="0"/>
      <c r="HY1622" s="0"/>
      <c r="HZ1622" s="0"/>
      <c r="IA1622" s="0"/>
      <c r="IB1622" s="0"/>
      <c r="IC1622" s="0"/>
      <c r="ID1622" s="0"/>
      <c r="IE1622" s="0"/>
      <c r="IF1622" s="0"/>
      <c r="IG1622" s="0"/>
      <c r="IH1622" s="0"/>
      <c r="II1622" s="0"/>
      <c r="IJ1622" s="0"/>
      <c r="IK1622" s="0"/>
      <c r="IL1622" s="0"/>
      <c r="IM1622" s="0"/>
      <c r="IN1622" s="0"/>
      <c r="IO1622" s="0"/>
      <c r="IP1622" s="0"/>
      <c r="IQ1622" s="0"/>
      <c r="IR1622" s="0"/>
      <c r="IS1622" s="0"/>
      <c r="IT1622" s="0"/>
      <c r="IU1622" s="0"/>
      <c r="IV1622" s="0"/>
      <c r="IW1622" s="0"/>
    </row>
    <row r="1623" customFormat="false" ht="12.75" hidden="true" customHeight="false" outlineLevel="0" collapsed="false">
      <c r="A1623" s="0" t="n">
        <f aca="false">WEEKDAY(C1623,2)</f>
        <v>1</v>
      </c>
      <c r="B1623" s="0" t="n">
        <f aca="false">MONTH(C1623)</f>
        <v>6</v>
      </c>
      <c r="C1623" s="23" t="n">
        <v>36325</v>
      </c>
      <c r="D1623" s="0" t="n">
        <f aca="false">MONTH(R1623)</f>
        <v>6</v>
      </c>
      <c r="E1623" s="0" t="n">
        <f aca="false">YEAR(R1623)</f>
        <v>1999</v>
      </c>
      <c r="F1623" s="35" t="n">
        <f aca="false">L1623-K1623</f>
        <v>0.25425</v>
      </c>
      <c r="G1623" s="24" t="n">
        <f aca="false">N1623-M1623</f>
        <v>0.004083333333333</v>
      </c>
      <c r="H1623" s="24" t="n">
        <f aca="false">O1623-N1623</f>
        <v>0.0293333333333337</v>
      </c>
      <c r="I1623" s="24" t="n">
        <f aca="false">O1623-M1623</f>
        <v>0.0334166666666667</v>
      </c>
      <c r="J1623" s="25" t="n">
        <f aca="false">VLOOKUP(C1623,'Nymex hist.'!A:B,2,0)</f>
        <v>2.372</v>
      </c>
      <c r="K1623" s="34" t="n">
        <f aca="false">AVERAGE(CO1623:CU1623)</f>
        <v>2.40775</v>
      </c>
      <c r="L1623" s="34" t="n">
        <f aca="false">AVERAGE(CV1623:CZ1623)</f>
        <v>2.662</v>
      </c>
      <c r="M1623" s="27" t="n">
        <f aca="false">SUMIF($S$3:$FQ$3,$E1623+1,$S1623:$FQ1623)/COUNTIF($S$3:$FQ$3,$E1623+1)</f>
        <v>2.47575</v>
      </c>
      <c r="N1623" s="27" t="n">
        <f aca="false">SUMIF($S$3:$FQ$3,$E1623+2,$S1623:$FQ1623)/COUNTIF($S$3:$FQ$3,$E1623+2)</f>
        <v>2.47983333333333</v>
      </c>
      <c r="O1623" s="27" t="n">
        <f aca="false">SUMIF($S$3:$FQ$3,$E1623+3,$S1623:$FQ1623)/COUNTIF($S$3:$FQ$3,$E1623+3)</f>
        <v>2.50916666666667</v>
      </c>
      <c r="P1623" s="27" t="n">
        <f aca="false">SUMIF($S$3:$FQ$3,$E1623+4,$S1623:$FQ1623)/COUNTIF($S$3:$FQ$3,$E1623+4)</f>
        <v>2.55416666666667</v>
      </c>
      <c r="Q1623" s="27" t="n">
        <f aca="false">SUMIF($S$3:$FQ$3,$E1623+5,$S1623:$FQ1623)/COUNTIF($S$3:$FQ$3,$E1623+5)</f>
        <v>2.60916666666667</v>
      </c>
      <c r="R1623" s="28" t="n">
        <v>36325</v>
      </c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30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 t="n">
        <v>2.372</v>
      </c>
      <c r="CS1623" s="29" t="n">
        <v>2.398</v>
      </c>
      <c r="CT1623" s="29" t="n">
        <v>2.418</v>
      </c>
      <c r="CU1623" s="29" t="n">
        <v>2.443</v>
      </c>
      <c r="CV1623" s="29" t="n">
        <v>2.59</v>
      </c>
      <c r="CW1623" s="29" t="n">
        <v>2.737</v>
      </c>
      <c r="CX1623" s="29" t="n">
        <v>2.78</v>
      </c>
      <c r="CY1623" s="29" t="n">
        <v>2.674</v>
      </c>
      <c r="CZ1623" s="29" t="n">
        <v>2.529</v>
      </c>
      <c r="DA1623" s="29" t="n">
        <v>2.387</v>
      </c>
      <c r="DB1623" s="29" t="n">
        <v>2.34</v>
      </c>
      <c r="DC1623" s="29" t="n">
        <v>2.335</v>
      </c>
      <c r="DD1623" s="29" t="n">
        <v>2.339</v>
      </c>
      <c r="DE1623" s="29" t="n">
        <v>2.349</v>
      </c>
      <c r="DF1623" s="29" t="n">
        <v>2.358</v>
      </c>
      <c r="DG1623" s="29" t="n">
        <v>2.392</v>
      </c>
      <c r="DH1623" s="29" t="n">
        <v>2.54</v>
      </c>
      <c r="DI1623" s="29" t="n">
        <v>2.686</v>
      </c>
      <c r="DJ1623" s="29" t="n">
        <v>2.728</v>
      </c>
      <c r="DK1623" s="29" t="n">
        <v>2.623</v>
      </c>
      <c r="DL1623" s="29" t="n">
        <v>2.51</v>
      </c>
      <c r="DM1623" s="29" t="n">
        <v>2.393</v>
      </c>
      <c r="DN1623" s="29" t="n">
        <v>2.365</v>
      </c>
      <c r="DO1623" s="29" t="n">
        <v>2.365</v>
      </c>
      <c r="DP1623" s="29" t="n">
        <v>2.369</v>
      </c>
      <c r="DQ1623" s="29" t="n">
        <v>2.374</v>
      </c>
      <c r="DR1623" s="29" t="n">
        <v>2.384</v>
      </c>
      <c r="DS1623" s="29" t="n">
        <v>2.417</v>
      </c>
      <c r="DT1623" s="29" t="n">
        <v>2.546</v>
      </c>
      <c r="DU1623" s="29" t="n">
        <v>2.684</v>
      </c>
      <c r="DV1623" s="29" t="n">
        <v>2.726</v>
      </c>
      <c r="DW1623" s="29" t="n">
        <v>2.636</v>
      </c>
      <c r="DX1623" s="29" t="n">
        <v>2.532</v>
      </c>
      <c r="DY1623" s="29" t="n">
        <v>2.428</v>
      </c>
      <c r="DZ1623" s="29" t="n">
        <v>2.402</v>
      </c>
      <c r="EA1623" s="29" t="n">
        <v>2.402</v>
      </c>
      <c r="EB1623" s="29" t="n">
        <v>2.404</v>
      </c>
      <c r="EC1623" s="29" t="n">
        <v>2.409</v>
      </c>
      <c r="ED1623" s="29" t="n">
        <v>2.419</v>
      </c>
      <c r="EE1623" s="29" t="n">
        <v>2.452</v>
      </c>
      <c r="EF1623" s="29" t="n">
        <v>2.581</v>
      </c>
      <c r="EG1623" s="29" t="n">
        <v>2.719</v>
      </c>
      <c r="EH1623" s="29" t="n">
        <v>2.771</v>
      </c>
      <c r="EI1623" s="29" t="n">
        <v>2.681</v>
      </c>
      <c r="EJ1623" s="29" t="n">
        <v>2.577</v>
      </c>
      <c r="EK1623" s="29" t="n">
        <v>2.473</v>
      </c>
      <c r="EL1623" s="29" t="n">
        <v>2.447</v>
      </c>
      <c r="EM1623" s="29" t="n">
        <v>2.447</v>
      </c>
      <c r="EN1623" s="29" t="n">
        <v>2.449</v>
      </c>
      <c r="EO1623" s="29" t="n">
        <v>2.454</v>
      </c>
      <c r="EP1623" s="29" t="n">
        <v>2.464</v>
      </c>
      <c r="EQ1623" s="29" t="n">
        <v>2.497</v>
      </c>
      <c r="ER1623" s="29" t="n">
        <v>2.626</v>
      </c>
      <c r="ES1623" s="29" t="n">
        <v>2.764</v>
      </c>
      <c r="ET1623" s="29" t="n">
        <v>2.826</v>
      </c>
      <c r="EU1623" s="29" t="n">
        <v>2.736</v>
      </c>
      <c r="EV1623" s="29" t="n">
        <v>2.632</v>
      </c>
      <c r="EW1623" s="29" t="n">
        <v>2.528</v>
      </c>
      <c r="EX1623" s="29" t="n">
        <v>2.502</v>
      </c>
      <c r="EY1623" s="29" t="n">
        <v>2.502</v>
      </c>
      <c r="EZ1623" s="29" t="n">
        <v>2.504</v>
      </c>
      <c r="FA1623" s="29" t="n">
        <v>2.509</v>
      </c>
      <c r="FB1623" s="29" t="n">
        <v>2.519</v>
      </c>
      <c r="FC1623" s="29" t="n">
        <v>2.552</v>
      </c>
      <c r="FD1623" s="29" t="n">
        <v>2.681</v>
      </c>
      <c r="FE1623" s="29" t="n">
        <v>2.819</v>
      </c>
      <c r="FF1623" s="29" t="n">
        <v>2.891</v>
      </c>
      <c r="FG1623" s="29" t="n">
        <v>2.801</v>
      </c>
      <c r="FH1623" s="29" t="n">
        <v>2.697</v>
      </c>
      <c r="FI1623" s="29" t="n">
        <v>2.593</v>
      </c>
      <c r="FJ1623" s="29" t="n">
        <v>2.567</v>
      </c>
      <c r="FK1623" s="29" t="n">
        <v>2.567</v>
      </c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0"/>
      <c r="GS1623" s="0"/>
      <c r="GT1623" s="0"/>
      <c r="GU1623" s="0"/>
      <c r="GV1623" s="0"/>
      <c r="GW1623" s="0"/>
      <c r="GX1623" s="0"/>
      <c r="GY1623" s="0"/>
      <c r="GZ1623" s="0"/>
      <c r="HA1623" s="0"/>
      <c r="HB1623" s="0"/>
      <c r="HC1623" s="0"/>
      <c r="HD1623" s="0"/>
      <c r="HE1623" s="0"/>
      <c r="HF1623" s="0"/>
      <c r="HG1623" s="0"/>
      <c r="HH1623" s="0"/>
      <c r="HI1623" s="0"/>
      <c r="HJ1623" s="0"/>
      <c r="HK1623" s="0"/>
      <c r="HL1623" s="0"/>
      <c r="HM1623" s="0"/>
      <c r="HN1623" s="0"/>
      <c r="HO1623" s="0"/>
      <c r="HP1623" s="0"/>
      <c r="HQ1623" s="0"/>
      <c r="HR1623" s="0"/>
      <c r="HS1623" s="0"/>
      <c r="HT1623" s="0"/>
      <c r="HU1623" s="0"/>
      <c r="HV1623" s="0"/>
      <c r="HW1623" s="0"/>
      <c r="HX1623" s="0"/>
      <c r="HY1623" s="0"/>
      <c r="HZ1623" s="0"/>
      <c r="IA1623" s="0"/>
      <c r="IB1623" s="0"/>
      <c r="IC1623" s="0"/>
      <c r="ID1623" s="0"/>
      <c r="IE1623" s="0"/>
      <c r="IF1623" s="0"/>
      <c r="IG1623" s="0"/>
      <c r="IH1623" s="0"/>
      <c r="II1623" s="0"/>
      <c r="IJ1623" s="0"/>
      <c r="IK1623" s="0"/>
      <c r="IL1623" s="0"/>
      <c r="IM1623" s="0"/>
      <c r="IN1623" s="0"/>
      <c r="IO1623" s="0"/>
      <c r="IP1623" s="0"/>
      <c r="IQ1623" s="0"/>
      <c r="IR1623" s="0"/>
      <c r="IS1623" s="0"/>
      <c r="IT1623" s="0"/>
      <c r="IU1623" s="0"/>
      <c r="IV1623" s="0"/>
      <c r="IW1623" s="0"/>
    </row>
    <row r="1624" customFormat="false" ht="12.75" hidden="true" customHeight="false" outlineLevel="0" collapsed="false">
      <c r="A1624" s="0" t="n">
        <f aca="false">WEEKDAY(C1624,2)</f>
        <v>2</v>
      </c>
      <c r="B1624" s="0" t="n">
        <f aca="false">MONTH(C1624)</f>
        <v>6</v>
      </c>
      <c r="C1624" s="23" t="n">
        <v>36326</v>
      </c>
      <c r="D1624" s="0" t="n">
        <f aca="false">MONTH(R1624)</f>
        <v>6</v>
      </c>
      <c r="E1624" s="0" t="n">
        <f aca="false">YEAR(R1624)</f>
        <v>1999</v>
      </c>
      <c r="F1624" s="35" t="n">
        <f aca="false">L1624-K1624</f>
        <v>0.2554</v>
      </c>
      <c r="G1624" s="24" t="n">
        <f aca="false">N1624-M1624</f>
        <v>0.00658333333333339</v>
      </c>
      <c r="H1624" s="24" t="n">
        <f aca="false">O1624-N1624</f>
        <v>0.0293333333333332</v>
      </c>
      <c r="I1624" s="24" t="n">
        <f aca="false">O1624-M1624</f>
        <v>0.0359166666666666</v>
      </c>
      <c r="J1624" s="25" t="n">
        <f aca="false">VLOOKUP(C1624,'Nymex hist.'!A:B,2,0)</f>
        <v>2.367</v>
      </c>
      <c r="K1624" s="34" t="n">
        <f aca="false">AVERAGE(CO1624:CU1624)</f>
        <v>2.404</v>
      </c>
      <c r="L1624" s="34" t="n">
        <f aca="false">AVERAGE(CV1624:CZ1624)</f>
        <v>2.6594</v>
      </c>
      <c r="M1624" s="27" t="n">
        <f aca="false">SUMIF($S$3:$FQ$3,$E1624+1,$S1624:$FQ1624)/COUNTIF($S$3:$FQ$3,$E1624+1)</f>
        <v>2.47525</v>
      </c>
      <c r="N1624" s="27" t="n">
        <f aca="false">SUMIF($S$3:$FQ$3,$E1624+2,$S1624:$FQ1624)/COUNTIF($S$3:$FQ$3,$E1624+2)</f>
        <v>2.48183333333333</v>
      </c>
      <c r="O1624" s="27" t="n">
        <f aca="false">SUMIF($S$3:$FQ$3,$E1624+3,$S1624:$FQ1624)/COUNTIF($S$3:$FQ$3,$E1624+3)</f>
        <v>2.51116666666667</v>
      </c>
      <c r="P1624" s="27" t="n">
        <f aca="false">SUMIF($S$3:$FQ$3,$E1624+4,$S1624:$FQ1624)/COUNTIF($S$3:$FQ$3,$E1624+4)</f>
        <v>2.55616666666667</v>
      </c>
      <c r="Q1624" s="27" t="n">
        <f aca="false">SUMIF($S$3:$FQ$3,$E1624+5,$S1624:$FQ1624)/COUNTIF($S$3:$FQ$3,$E1624+5)</f>
        <v>2.61116666666667</v>
      </c>
      <c r="R1624" s="28" t="n">
        <v>36326</v>
      </c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30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 t="n">
        <v>2.367</v>
      </c>
      <c r="CS1624" s="29" t="n">
        <v>2.396</v>
      </c>
      <c r="CT1624" s="29" t="n">
        <v>2.414</v>
      </c>
      <c r="CU1624" s="29" t="n">
        <v>2.439</v>
      </c>
      <c r="CV1624" s="29" t="n">
        <v>2.587</v>
      </c>
      <c r="CW1624" s="29" t="n">
        <v>2.735</v>
      </c>
      <c r="CX1624" s="29" t="n">
        <v>2.778</v>
      </c>
      <c r="CY1624" s="29" t="n">
        <v>2.672</v>
      </c>
      <c r="CZ1624" s="29" t="n">
        <v>2.525</v>
      </c>
      <c r="DA1624" s="29" t="n">
        <v>2.385</v>
      </c>
      <c r="DB1624" s="29" t="n">
        <v>2.34</v>
      </c>
      <c r="DC1624" s="29" t="n">
        <v>2.335</v>
      </c>
      <c r="DD1624" s="29" t="n">
        <v>2.339</v>
      </c>
      <c r="DE1624" s="29" t="n">
        <v>2.349</v>
      </c>
      <c r="DF1624" s="29" t="n">
        <v>2.358</v>
      </c>
      <c r="DG1624" s="29" t="n">
        <v>2.392</v>
      </c>
      <c r="DH1624" s="29" t="n">
        <v>2.542</v>
      </c>
      <c r="DI1624" s="29" t="n">
        <v>2.688</v>
      </c>
      <c r="DJ1624" s="29" t="n">
        <v>2.73</v>
      </c>
      <c r="DK1624" s="29" t="n">
        <v>2.625</v>
      </c>
      <c r="DL1624" s="29" t="n">
        <v>2.512</v>
      </c>
      <c r="DM1624" s="29" t="n">
        <v>2.395</v>
      </c>
      <c r="DN1624" s="29" t="n">
        <v>2.367</v>
      </c>
      <c r="DO1624" s="29" t="n">
        <v>2.367</v>
      </c>
      <c r="DP1624" s="29" t="n">
        <v>2.371</v>
      </c>
      <c r="DQ1624" s="29" t="n">
        <v>2.376</v>
      </c>
      <c r="DR1624" s="29" t="n">
        <v>2.386</v>
      </c>
      <c r="DS1624" s="29" t="n">
        <v>2.419</v>
      </c>
      <c r="DT1624" s="29" t="n">
        <v>2.548</v>
      </c>
      <c r="DU1624" s="29" t="n">
        <v>2.686</v>
      </c>
      <c r="DV1624" s="29" t="n">
        <v>2.728</v>
      </c>
      <c r="DW1624" s="29" t="n">
        <v>2.638</v>
      </c>
      <c r="DX1624" s="29" t="n">
        <v>2.534</v>
      </c>
      <c r="DY1624" s="29" t="n">
        <v>2.43</v>
      </c>
      <c r="DZ1624" s="29" t="n">
        <v>2.404</v>
      </c>
      <c r="EA1624" s="29" t="n">
        <v>2.404</v>
      </c>
      <c r="EB1624" s="29" t="n">
        <v>2.406</v>
      </c>
      <c r="EC1624" s="29" t="n">
        <v>2.411</v>
      </c>
      <c r="ED1624" s="29" t="n">
        <v>2.421</v>
      </c>
      <c r="EE1624" s="29" t="n">
        <v>2.454</v>
      </c>
      <c r="EF1624" s="29" t="n">
        <v>2.583</v>
      </c>
      <c r="EG1624" s="29" t="n">
        <v>2.721</v>
      </c>
      <c r="EH1624" s="29" t="n">
        <v>2.773</v>
      </c>
      <c r="EI1624" s="29" t="n">
        <v>2.683</v>
      </c>
      <c r="EJ1624" s="29" t="n">
        <v>2.579</v>
      </c>
      <c r="EK1624" s="29" t="n">
        <v>2.475</v>
      </c>
      <c r="EL1624" s="29" t="n">
        <v>2.449</v>
      </c>
      <c r="EM1624" s="29" t="n">
        <v>2.449</v>
      </c>
      <c r="EN1624" s="29" t="n">
        <v>2.451</v>
      </c>
      <c r="EO1624" s="29" t="n">
        <v>2.456</v>
      </c>
      <c r="EP1624" s="29" t="n">
        <v>2.466</v>
      </c>
      <c r="EQ1624" s="29" t="n">
        <v>2.499</v>
      </c>
      <c r="ER1624" s="29" t="n">
        <v>2.628</v>
      </c>
      <c r="ES1624" s="29" t="n">
        <v>2.766</v>
      </c>
      <c r="ET1624" s="29" t="n">
        <v>2.828</v>
      </c>
      <c r="EU1624" s="29" t="n">
        <v>2.738</v>
      </c>
      <c r="EV1624" s="29" t="n">
        <v>2.634</v>
      </c>
      <c r="EW1624" s="29" t="n">
        <v>2.53</v>
      </c>
      <c r="EX1624" s="29" t="n">
        <v>2.504</v>
      </c>
      <c r="EY1624" s="29" t="n">
        <v>2.504</v>
      </c>
      <c r="EZ1624" s="29" t="n">
        <v>2.506</v>
      </c>
      <c r="FA1624" s="29" t="n">
        <v>2.511</v>
      </c>
      <c r="FB1624" s="29" t="n">
        <v>2.521</v>
      </c>
      <c r="FC1624" s="29" t="n">
        <v>2.554</v>
      </c>
      <c r="FD1624" s="29" t="n">
        <v>2.683</v>
      </c>
      <c r="FE1624" s="29" t="n">
        <v>2.821</v>
      </c>
      <c r="FF1624" s="29" t="n">
        <v>2.893</v>
      </c>
      <c r="FG1624" s="29" t="n">
        <v>2.803</v>
      </c>
      <c r="FH1624" s="29" t="n">
        <v>2.699</v>
      </c>
      <c r="FI1624" s="29" t="n">
        <v>2.595</v>
      </c>
      <c r="FJ1624" s="29" t="n">
        <v>2.569</v>
      </c>
      <c r="FK1624" s="29" t="n">
        <v>2.569</v>
      </c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29"/>
      <c r="GF1624" s="29"/>
      <c r="GG1624" s="29"/>
      <c r="GH1624" s="29"/>
      <c r="GI1624" s="29"/>
      <c r="GJ1624" s="29"/>
      <c r="GK1624" s="29"/>
      <c r="GL1624" s="29"/>
      <c r="GM1624" s="29"/>
      <c r="GN1624" s="29"/>
      <c r="GO1624" s="29"/>
      <c r="GP1624" s="29"/>
      <c r="GQ1624" s="29"/>
      <c r="GR1624" s="0"/>
      <c r="GS1624" s="0"/>
      <c r="GT1624" s="0"/>
      <c r="GU1624" s="0"/>
      <c r="GV1624" s="0"/>
      <c r="GW1624" s="0"/>
      <c r="GX1624" s="0"/>
      <c r="GY1624" s="0"/>
      <c r="GZ1624" s="0"/>
      <c r="HA1624" s="0"/>
      <c r="HB1624" s="0"/>
      <c r="HC1624" s="0"/>
      <c r="HD1624" s="0"/>
      <c r="HE1624" s="0"/>
      <c r="HF1624" s="0"/>
      <c r="HG1624" s="0"/>
      <c r="HH1624" s="0"/>
      <c r="HI1624" s="0"/>
      <c r="HJ1624" s="0"/>
      <c r="HK1624" s="0"/>
      <c r="HL1624" s="0"/>
      <c r="HM1624" s="0"/>
      <c r="HN1624" s="0"/>
      <c r="HO1624" s="0"/>
      <c r="HP1624" s="0"/>
      <c r="HQ1624" s="0"/>
      <c r="HR1624" s="0"/>
      <c r="HS1624" s="0"/>
      <c r="HT1624" s="0"/>
      <c r="HU1624" s="0"/>
      <c r="HV1624" s="0"/>
      <c r="HW1624" s="0"/>
      <c r="HX1624" s="0"/>
      <c r="HY1624" s="0"/>
      <c r="HZ1624" s="0"/>
      <c r="IA1624" s="0"/>
      <c r="IB1624" s="0"/>
      <c r="IC1624" s="0"/>
      <c r="ID1624" s="0"/>
      <c r="IE1624" s="0"/>
      <c r="IF1624" s="0"/>
      <c r="IG1624" s="0"/>
      <c r="IH1624" s="0"/>
      <c r="II1624" s="0"/>
      <c r="IJ1624" s="0"/>
      <c r="IK1624" s="0"/>
      <c r="IL1624" s="0"/>
      <c r="IM1624" s="0"/>
      <c r="IN1624" s="0"/>
      <c r="IO1624" s="0"/>
      <c r="IP1624" s="0"/>
      <c r="IQ1624" s="0"/>
      <c r="IR1624" s="0"/>
      <c r="IS1624" s="0"/>
      <c r="IT1624" s="0"/>
      <c r="IU1624" s="0"/>
      <c r="IV1624" s="0"/>
      <c r="IW1624" s="0"/>
    </row>
    <row r="1625" customFormat="false" ht="12.75" hidden="true" customHeight="false" outlineLevel="0" collapsed="false">
      <c r="A1625" s="0" t="n">
        <f aca="false">WEEKDAY(C1625,2)</f>
        <v>3</v>
      </c>
      <c r="B1625" s="0" t="n">
        <f aca="false">MONTH(C1625)</f>
        <v>6</v>
      </c>
      <c r="C1625" s="23" t="n">
        <v>36327</v>
      </c>
      <c r="D1625" s="0" t="n">
        <f aca="false">MONTH(R1625)</f>
        <v>6</v>
      </c>
      <c r="E1625" s="0" t="n">
        <f aca="false">YEAR(R1625)</f>
        <v>1999</v>
      </c>
      <c r="F1625" s="35" t="n">
        <f aca="false">L1625-K1625</f>
        <v>0.26755</v>
      </c>
      <c r="G1625" s="24" t="n">
        <f aca="false">N1625-M1625</f>
        <v>0.00966666666666693</v>
      </c>
      <c r="H1625" s="24" t="n">
        <f aca="false">O1625-N1625</f>
        <v>0.0303333333333331</v>
      </c>
      <c r="I1625" s="24" t="n">
        <f aca="false">O1625-M1625</f>
        <v>0.04</v>
      </c>
      <c r="J1625" s="25" t="n">
        <f aca="false">VLOOKUP(C1625,'Nymex hist.'!A:B,2,0)</f>
        <v>2.327</v>
      </c>
      <c r="K1625" s="34" t="n">
        <f aca="false">AVERAGE(CO1625:CU1625)</f>
        <v>2.36725</v>
      </c>
      <c r="L1625" s="34" t="n">
        <f aca="false">AVERAGE(CV1625:CZ1625)</f>
        <v>2.6348</v>
      </c>
      <c r="M1625" s="27" t="n">
        <f aca="false">SUMIF($S$3:$FQ$3,$E1625+1,$S1625:$FQ1625)/COUNTIF($S$3:$FQ$3,$E1625+1)</f>
        <v>2.45958333333333</v>
      </c>
      <c r="N1625" s="27" t="n">
        <f aca="false">SUMIF($S$3:$FQ$3,$E1625+2,$S1625:$FQ1625)/COUNTIF($S$3:$FQ$3,$E1625+2)</f>
        <v>2.46925</v>
      </c>
      <c r="O1625" s="27" t="n">
        <f aca="false">SUMIF($S$3:$FQ$3,$E1625+3,$S1625:$FQ1625)/COUNTIF($S$3:$FQ$3,$E1625+3)</f>
        <v>2.49958333333333</v>
      </c>
      <c r="P1625" s="27" t="n">
        <f aca="false">SUMIF($S$3:$FQ$3,$E1625+4,$S1625:$FQ1625)/COUNTIF($S$3:$FQ$3,$E1625+4)</f>
        <v>2.54458333333333</v>
      </c>
      <c r="Q1625" s="27" t="n">
        <f aca="false">SUMIF($S$3:$FQ$3,$E1625+5,$S1625:$FQ1625)/COUNTIF($S$3:$FQ$3,$E1625+5)</f>
        <v>2.59958333333333</v>
      </c>
      <c r="R1625" s="28" t="n">
        <v>36327</v>
      </c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30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 t="n">
        <v>2.327</v>
      </c>
      <c r="CS1625" s="29" t="n">
        <v>2.356</v>
      </c>
      <c r="CT1625" s="29" t="n">
        <v>2.379</v>
      </c>
      <c r="CU1625" s="29" t="n">
        <v>2.407</v>
      </c>
      <c r="CV1625" s="29" t="n">
        <v>2.557</v>
      </c>
      <c r="CW1625" s="29" t="n">
        <v>2.706</v>
      </c>
      <c r="CX1625" s="29" t="n">
        <v>2.752</v>
      </c>
      <c r="CY1625" s="29" t="n">
        <v>2.652</v>
      </c>
      <c r="CZ1625" s="29" t="n">
        <v>2.507</v>
      </c>
      <c r="DA1625" s="29" t="n">
        <v>2.369</v>
      </c>
      <c r="DB1625" s="29" t="n">
        <v>2.326</v>
      </c>
      <c r="DC1625" s="29" t="n">
        <v>2.321</v>
      </c>
      <c r="DD1625" s="29" t="n">
        <v>2.325</v>
      </c>
      <c r="DE1625" s="29" t="n">
        <v>2.335</v>
      </c>
      <c r="DF1625" s="29" t="n">
        <v>2.345</v>
      </c>
      <c r="DG1625" s="29" t="n">
        <v>2.379</v>
      </c>
      <c r="DH1625" s="29" t="n">
        <v>2.529</v>
      </c>
      <c r="DI1625" s="29" t="n">
        <v>2.675</v>
      </c>
      <c r="DJ1625" s="29" t="n">
        <v>2.717</v>
      </c>
      <c r="DK1625" s="29" t="n">
        <v>2.612</v>
      </c>
      <c r="DL1625" s="29" t="n">
        <v>2.499</v>
      </c>
      <c r="DM1625" s="29" t="n">
        <v>2.382</v>
      </c>
      <c r="DN1625" s="29" t="n">
        <v>2.354</v>
      </c>
      <c r="DO1625" s="29" t="n">
        <v>2.354</v>
      </c>
      <c r="DP1625" s="29" t="n">
        <v>2.358</v>
      </c>
      <c r="DQ1625" s="29" t="n">
        <v>2.363</v>
      </c>
      <c r="DR1625" s="29" t="n">
        <v>2.373</v>
      </c>
      <c r="DS1625" s="29" t="n">
        <v>2.407</v>
      </c>
      <c r="DT1625" s="29" t="n">
        <v>2.537</v>
      </c>
      <c r="DU1625" s="29" t="n">
        <v>2.675</v>
      </c>
      <c r="DV1625" s="29" t="n">
        <v>2.717</v>
      </c>
      <c r="DW1625" s="29" t="n">
        <v>2.627</v>
      </c>
      <c r="DX1625" s="29" t="n">
        <v>2.523</v>
      </c>
      <c r="DY1625" s="29" t="n">
        <v>2.419</v>
      </c>
      <c r="DZ1625" s="29" t="n">
        <v>2.393</v>
      </c>
      <c r="EA1625" s="29" t="n">
        <v>2.393</v>
      </c>
      <c r="EB1625" s="29" t="n">
        <v>2.393</v>
      </c>
      <c r="EC1625" s="29" t="n">
        <v>2.398</v>
      </c>
      <c r="ED1625" s="29" t="n">
        <v>2.408</v>
      </c>
      <c r="EE1625" s="29" t="n">
        <v>2.442</v>
      </c>
      <c r="EF1625" s="29" t="n">
        <v>2.572</v>
      </c>
      <c r="EG1625" s="29" t="n">
        <v>2.71</v>
      </c>
      <c r="EH1625" s="29" t="n">
        <v>2.762</v>
      </c>
      <c r="EI1625" s="29" t="n">
        <v>2.672</v>
      </c>
      <c r="EJ1625" s="29" t="n">
        <v>2.568</v>
      </c>
      <c r="EK1625" s="29" t="n">
        <v>2.464</v>
      </c>
      <c r="EL1625" s="29" t="n">
        <v>2.438</v>
      </c>
      <c r="EM1625" s="29" t="n">
        <v>2.438</v>
      </c>
      <c r="EN1625" s="29" t="n">
        <v>2.438</v>
      </c>
      <c r="EO1625" s="29" t="n">
        <v>2.443</v>
      </c>
      <c r="EP1625" s="29" t="n">
        <v>2.453</v>
      </c>
      <c r="EQ1625" s="29" t="n">
        <v>2.487</v>
      </c>
      <c r="ER1625" s="29" t="n">
        <v>2.617</v>
      </c>
      <c r="ES1625" s="29" t="n">
        <v>2.755</v>
      </c>
      <c r="ET1625" s="29" t="n">
        <v>2.817</v>
      </c>
      <c r="EU1625" s="29" t="n">
        <v>2.727</v>
      </c>
      <c r="EV1625" s="29" t="n">
        <v>2.623</v>
      </c>
      <c r="EW1625" s="29" t="n">
        <v>2.519</v>
      </c>
      <c r="EX1625" s="29" t="n">
        <v>2.493</v>
      </c>
      <c r="EY1625" s="29" t="n">
        <v>2.493</v>
      </c>
      <c r="EZ1625" s="29" t="n">
        <v>2.493</v>
      </c>
      <c r="FA1625" s="29" t="n">
        <v>2.498</v>
      </c>
      <c r="FB1625" s="29" t="n">
        <v>2.508</v>
      </c>
      <c r="FC1625" s="29" t="n">
        <v>2.542</v>
      </c>
      <c r="FD1625" s="29" t="n">
        <v>2.672</v>
      </c>
      <c r="FE1625" s="29" t="n">
        <v>2.81</v>
      </c>
      <c r="FF1625" s="29" t="n">
        <v>2.882</v>
      </c>
      <c r="FG1625" s="29" t="n">
        <v>2.792</v>
      </c>
      <c r="FH1625" s="29" t="n">
        <v>2.688</v>
      </c>
      <c r="FI1625" s="29" t="n">
        <v>2.584</v>
      </c>
      <c r="FJ1625" s="29" t="n">
        <v>2.558</v>
      </c>
      <c r="FK1625" s="29" t="n">
        <v>2.558</v>
      </c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  <c r="GR1625" s="0"/>
      <c r="GS1625" s="0"/>
      <c r="GT1625" s="0"/>
      <c r="GU1625" s="0"/>
      <c r="GV1625" s="0"/>
      <c r="GW1625" s="0"/>
      <c r="GX1625" s="0"/>
      <c r="GY1625" s="0"/>
      <c r="GZ1625" s="0"/>
      <c r="HA1625" s="0"/>
      <c r="HB1625" s="0"/>
      <c r="HC1625" s="0"/>
      <c r="HD1625" s="0"/>
      <c r="HE1625" s="0"/>
      <c r="HF1625" s="0"/>
      <c r="HG1625" s="0"/>
      <c r="HH1625" s="0"/>
      <c r="HI1625" s="0"/>
      <c r="HJ1625" s="0"/>
      <c r="HK1625" s="0"/>
      <c r="HL1625" s="0"/>
      <c r="HM1625" s="0"/>
      <c r="HN1625" s="0"/>
      <c r="HO1625" s="0"/>
      <c r="HP1625" s="0"/>
      <c r="HQ1625" s="0"/>
      <c r="HR1625" s="0"/>
      <c r="HS1625" s="0"/>
      <c r="HT1625" s="0"/>
      <c r="HU1625" s="0"/>
      <c r="HV1625" s="0"/>
      <c r="HW1625" s="0"/>
      <c r="HX1625" s="0"/>
      <c r="HY1625" s="0"/>
      <c r="HZ1625" s="0"/>
      <c r="IA1625" s="0"/>
      <c r="IB1625" s="0"/>
      <c r="IC1625" s="0"/>
      <c r="ID1625" s="0"/>
      <c r="IE1625" s="0"/>
      <c r="IF1625" s="0"/>
      <c r="IG1625" s="0"/>
      <c r="IH1625" s="0"/>
      <c r="II1625" s="0"/>
      <c r="IJ1625" s="0"/>
      <c r="IK1625" s="0"/>
      <c r="IL1625" s="0"/>
      <c r="IM1625" s="0"/>
      <c r="IN1625" s="0"/>
      <c r="IO1625" s="0"/>
      <c r="IP1625" s="0"/>
      <c r="IQ1625" s="0"/>
      <c r="IR1625" s="0"/>
      <c r="IS1625" s="0"/>
      <c r="IT1625" s="0"/>
      <c r="IU1625" s="0"/>
      <c r="IV1625" s="0"/>
      <c r="IW1625" s="0"/>
    </row>
    <row r="1626" customFormat="false" ht="12.75" hidden="false" customHeight="false" outlineLevel="0" collapsed="false">
      <c r="A1626" s="1" t="n">
        <f aca="false">WEEKDAY(C1626,2)</f>
        <v>4</v>
      </c>
      <c r="B1626" s="1" t="n">
        <f aca="false">MONTH(C1626)</f>
        <v>6</v>
      </c>
      <c r="C1626" s="23" t="n">
        <v>36328</v>
      </c>
      <c r="D1626" s="0" t="n">
        <f aca="false">MONTH(R1626)</f>
        <v>6</v>
      </c>
      <c r="E1626" s="0" t="n">
        <f aca="false">YEAR(R1626)</f>
        <v>1999</v>
      </c>
      <c r="F1626" s="3" t="n">
        <f aca="false">L1626-K1626</f>
        <v>0.2803</v>
      </c>
      <c r="G1626" s="3" t="n">
        <f aca="false">N1626-M1626</f>
        <v>0.0148333333333333</v>
      </c>
      <c r="H1626" s="3" t="n">
        <f aca="false">O1626-N1626</f>
        <v>0.0303333333333335</v>
      </c>
      <c r="I1626" s="3" t="n">
        <f aca="false">O1626-M1626</f>
        <v>0.0451666666666668</v>
      </c>
      <c r="J1626" s="4" t="n">
        <f aca="false">VLOOKUP(C1626,'Nymex hist.'!A:B,2,0)</f>
        <v>2.285</v>
      </c>
      <c r="K1626" s="4" t="n">
        <f aca="false">AVERAGE(CO1626:CU1626)</f>
        <v>2.3245</v>
      </c>
      <c r="L1626" s="4" t="n">
        <f aca="false">AVERAGE(CV1626:CZ1626)</f>
        <v>2.6048</v>
      </c>
      <c r="M1626" s="4" t="n">
        <f aca="false">SUMIF($S$3:$FQ$3,$E1626+1,$S1626:$FQ1626)/COUNTIF($S$3:$FQ$3,$E1626+1)</f>
        <v>2.43941666666667</v>
      </c>
      <c r="N1626" s="4" t="n">
        <f aca="false">SUMIF($S$3:$FQ$3,$E1626+2,$S1626:$FQ1626)/COUNTIF($S$3:$FQ$3,$E1626+2)</f>
        <v>2.45425</v>
      </c>
      <c r="O1626" s="4" t="n">
        <f aca="false">SUMIF($S$3:$FQ$3,$E1626+3,$S1626:$FQ1626)/COUNTIF($S$3:$FQ$3,$E1626+3)</f>
        <v>2.48458333333333</v>
      </c>
      <c r="P1626" s="4" t="n">
        <f aca="false">SUMIF($S$3:$FQ$3,$E1626+4,$S1626:$FQ1626)/COUNTIF($S$3:$FQ$3,$E1626+4)</f>
        <v>2.52958333333333</v>
      </c>
      <c r="Q1626" s="4" t="n">
        <f aca="false">SUMIF($S$3:$FQ$3,$E1626+5,$S1626:$FQ1626)/COUNTIF($S$3:$FQ$3,$E1626+5)</f>
        <v>2.58458333333333</v>
      </c>
      <c r="R1626" s="21" t="n">
        <v>36328</v>
      </c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7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  <c r="BT1626" s="32"/>
      <c r="BU1626" s="32"/>
      <c r="BV1626" s="32"/>
      <c r="BW1626" s="32"/>
      <c r="BX1626" s="32"/>
      <c r="BY1626" s="32"/>
      <c r="BZ1626" s="32"/>
      <c r="CA1626" s="32"/>
      <c r="CB1626" s="32"/>
      <c r="CC1626" s="32"/>
      <c r="CD1626" s="32"/>
      <c r="CE1626" s="32"/>
      <c r="CF1626" s="32"/>
      <c r="CG1626" s="32"/>
      <c r="CH1626" s="32"/>
      <c r="CI1626" s="32"/>
      <c r="CJ1626" s="32"/>
      <c r="CK1626" s="32"/>
      <c r="CL1626" s="32"/>
      <c r="CM1626" s="32"/>
      <c r="CN1626" s="32"/>
      <c r="CO1626" s="32"/>
      <c r="CP1626" s="32"/>
      <c r="CQ1626" s="32"/>
      <c r="CR1626" s="32" t="n">
        <v>2.285</v>
      </c>
      <c r="CS1626" s="32" t="n">
        <v>2.312</v>
      </c>
      <c r="CT1626" s="32" t="n">
        <v>2.336</v>
      </c>
      <c r="CU1626" s="32" t="n">
        <v>2.365</v>
      </c>
      <c r="CV1626" s="32" t="n">
        <v>2.52</v>
      </c>
      <c r="CW1626" s="32" t="n">
        <v>2.672</v>
      </c>
      <c r="CX1626" s="32" t="n">
        <v>2.725</v>
      </c>
      <c r="CY1626" s="32" t="n">
        <v>2.625</v>
      </c>
      <c r="CZ1626" s="32" t="n">
        <v>2.482</v>
      </c>
      <c r="DA1626" s="32" t="n">
        <v>2.347</v>
      </c>
      <c r="DB1626" s="32" t="n">
        <v>2.305</v>
      </c>
      <c r="DC1626" s="32" t="n">
        <v>2.301</v>
      </c>
      <c r="DD1626" s="32" t="n">
        <v>2.305</v>
      </c>
      <c r="DE1626" s="32" t="n">
        <v>2.316</v>
      </c>
      <c r="DF1626" s="32" t="n">
        <v>2.329</v>
      </c>
      <c r="DG1626" s="32" t="n">
        <v>2.364</v>
      </c>
      <c r="DH1626" s="32" t="n">
        <v>2.514</v>
      </c>
      <c r="DI1626" s="32" t="n">
        <v>2.66</v>
      </c>
      <c r="DJ1626" s="32" t="n">
        <v>2.702</v>
      </c>
      <c r="DK1626" s="32" t="n">
        <v>2.597</v>
      </c>
      <c r="DL1626" s="32" t="n">
        <v>2.484</v>
      </c>
      <c r="DM1626" s="32" t="n">
        <v>2.367</v>
      </c>
      <c r="DN1626" s="32" t="n">
        <v>2.339</v>
      </c>
      <c r="DO1626" s="32" t="n">
        <v>2.339</v>
      </c>
      <c r="DP1626" s="32" t="n">
        <v>2.343</v>
      </c>
      <c r="DQ1626" s="32" t="n">
        <v>2.348</v>
      </c>
      <c r="DR1626" s="32" t="n">
        <v>2.358</v>
      </c>
      <c r="DS1626" s="32" t="n">
        <v>2.392</v>
      </c>
      <c r="DT1626" s="32" t="n">
        <v>2.522</v>
      </c>
      <c r="DU1626" s="32" t="n">
        <v>2.66</v>
      </c>
      <c r="DV1626" s="32" t="n">
        <v>2.702</v>
      </c>
      <c r="DW1626" s="32" t="n">
        <v>2.612</v>
      </c>
      <c r="DX1626" s="32" t="n">
        <v>2.508</v>
      </c>
      <c r="DY1626" s="32" t="n">
        <v>2.404</v>
      </c>
      <c r="DZ1626" s="32" t="n">
        <v>2.378</v>
      </c>
      <c r="EA1626" s="32" t="n">
        <v>2.378</v>
      </c>
      <c r="EB1626" s="32" t="n">
        <v>2.378</v>
      </c>
      <c r="EC1626" s="32" t="n">
        <v>2.383</v>
      </c>
      <c r="ED1626" s="32" t="n">
        <v>2.393</v>
      </c>
      <c r="EE1626" s="32" t="n">
        <v>2.427</v>
      </c>
      <c r="EF1626" s="32" t="n">
        <v>2.557</v>
      </c>
      <c r="EG1626" s="32" t="n">
        <v>2.695</v>
      </c>
      <c r="EH1626" s="32" t="n">
        <v>2.747</v>
      </c>
      <c r="EI1626" s="32" t="n">
        <v>2.657</v>
      </c>
      <c r="EJ1626" s="32" t="n">
        <v>2.553</v>
      </c>
      <c r="EK1626" s="32" t="n">
        <v>2.449</v>
      </c>
      <c r="EL1626" s="32" t="n">
        <v>2.423</v>
      </c>
      <c r="EM1626" s="32" t="n">
        <v>2.423</v>
      </c>
      <c r="EN1626" s="32" t="n">
        <v>2.423</v>
      </c>
      <c r="EO1626" s="32" t="n">
        <v>2.428</v>
      </c>
      <c r="EP1626" s="32" t="n">
        <v>2.438</v>
      </c>
      <c r="EQ1626" s="32" t="n">
        <v>2.472</v>
      </c>
      <c r="ER1626" s="32" t="n">
        <v>2.602</v>
      </c>
      <c r="ES1626" s="32" t="n">
        <v>2.74</v>
      </c>
      <c r="ET1626" s="32" t="n">
        <v>2.802</v>
      </c>
      <c r="EU1626" s="32" t="n">
        <v>2.712</v>
      </c>
      <c r="EV1626" s="32" t="n">
        <v>2.608</v>
      </c>
      <c r="EW1626" s="32" t="n">
        <v>2.504</v>
      </c>
      <c r="EX1626" s="32" t="n">
        <v>2.478</v>
      </c>
      <c r="EY1626" s="32" t="n">
        <v>2.478</v>
      </c>
      <c r="EZ1626" s="32" t="n">
        <v>2.478</v>
      </c>
      <c r="FA1626" s="32" t="n">
        <v>2.483</v>
      </c>
      <c r="FB1626" s="32" t="n">
        <v>2.493</v>
      </c>
      <c r="FC1626" s="32" t="n">
        <v>2.527</v>
      </c>
      <c r="FD1626" s="32" t="n">
        <v>2.657</v>
      </c>
      <c r="FE1626" s="32" t="n">
        <v>2.795</v>
      </c>
      <c r="FF1626" s="32" t="n">
        <v>2.867</v>
      </c>
      <c r="FG1626" s="32" t="n">
        <v>2.777</v>
      </c>
      <c r="FH1626" s="32" t="n">
        <v>2.673</v>
      </c>
      <c r="FI1626" s="32" t="n">
        <v>2.569</v>
      </c>
      <c r="FJ1626" s="32" t="n">
        <v>2.543</v>
      </c>
      <c r="FK1626" s="32" t="n">
        <v>2.543</v>
      </c>
      <c r="FL1626" s="32"/>
      <c r="FM1626" s="32"/>
      <c r="FN1626" s="32"/>
      <c r="FO1626" s="32"/>
      <c r="FP1626" s="32"/>
      <c r="FQ1626" s="32"/>
      <c r="FR1626" s="32"/>
      <c r="FS1626" s="32"/>
      <c r="FT1626" s="32"/>
      <c r="FU1626" s="32"/>
      <c r="FV1626" s="32"/>
      <c r="FW1626" s="32"/>
      <c r="FX1626" s="32"/>
      <c r="FY1626" s="32"/>
      <c r="FZ1626" s="32"/>
      <c r="GA1626" s="32"/>
      <c r="GB1626" s="32"/>
      <c r="GC1626" s="32"/>
      <c r="GD1626" s="32"/>
      <c r="GE1626" s="32"/>
      <c r="GF1626" s="32"/>
      <c r="GG1626" s="32"/>
      <c r="GH1626" s="32"/>
      <c r="GI1626" s="32"/>
      <c r="GJ1626" s="32"/>
      <c r="GK1626" s="32"/>
      <c r="GL1626" s="32"/>
      <c r="GM1626" s="32"/>
      <c r="GN1626" s="32"/>
      <c r="GO1626" s="32"/>
      <c r="GP1626" s="32"/>
      <c r="GQ1626" s="32"/>
    </row>
    <row r="1627" customFormat="false" ht="12.75" hidden="true" customHeight="false" outlineLevel="0" collapsed="false">
      <c r="A1627" s="0" t="n">
        <f aca="false">WEEKDAY(C1627,2)</f>
        <v>5</v>
      </c>
      <c r="B1627" s="0" t="n">
        <f aca="false">MONTH(C1627)</f>
        <v>6</v>
      </c>
      <c r="C1627" s="23" t="n">
        <v>36329</v>
      </c>
      <c r="D1627" s="0" t="n">
        <f aca="false">MONTH(R1627)</f>
        <v>6</v>
      </c>
      <c r="E1627" s="0" t="n">
        <f aca="false">YEAR(R1627)</f>
        <v>1999</v>
      </c>
      <c r="F1627" s="35" t="n">
        <f aca="false">L1627-K1627</f>
        <v>0.266</v>
      </c>
      <c r="G1627" s="24" t="n">
        <f aca="false">N1627-M1627</f>
        <v>0.0146666666666668</v>
      </c>
      <c r="H1627" s="24" t="n">
        <f aca="false">O1627-N1627</f>
        <v>0.031333333333333</v>
      </c>
      <c r="I1627" s="24" t="n">
        <f aca="false">O1627-M1627</f>
        <v>0.0459999999999998</v>
      </c>
      <c r="J1627" s="25" t="n">
        <f aca="false">VLOOKUP(C1627,'Nymex hist.'!A:B,2,0)</f>
        <v>2.308</v>
      </c>
      <c r="K1627" s="34" t="n">
        <f aca="false">AVERAGE(CO1627:CU1627)</f>
        <v>2.346</v>
      </c>
      <c r="L1627" s="34" t="n">
        <f aca="false">AVERAGE(CV1627:CZ1627)</f>
        <v>2.612</v>
      </c>
      <c r="M1627" s="27" t="n">
        <f aca="false">SUMIF($S$3:$FQ$3,$E1627+1,$S1627:$FQ1627)/COUNTIF($S$3:$FQ$3,$E1627+1)</f>
        <v>2.443</v>
      </c>
      <c r="N1627" s="27" t="n">
        <f aca="false">SUMIF($S$3:$FQ$3,$E1627+2,$S1627:$FQ1627)/COUNTIF($S$3:$FQ$3,$E1627+2)</f>
        <v>2.45766666666667</v>
      </c>
      <c r="O1627" s="27" t="n">
        <f aca="false">SUMIF($S$3:$FQ$3,$E1627+3,$S1627:$FQ1627)/COUNTIF($S$3:$FQ$3,$E1627+3)</f>
        <v>2.489</v>
      </c>
      <c r="P1627" s="27" t="n">
        <f aca="false">SUMIF($S$3:$FQ$3,$E1627+4,$S1627:$FQ1627)/COUNTIF($S$3:$FQ$3,$E1627+4)</f>
        <v>2.534</v>
      </c>
      <c r="Q1627" s="27" t="n">
        <f aca="false">SUMIF($S$3:$FQ$3,$E1627+5,$S1627:$FQ1627)/COUNTIF($S$3:$FQ$3,$E1627+5)</f>
        <v>2.589</v>
      </c>
      <c r="R1627" s="28" t="n">
        <v>36329</v>
      </c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30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 t="n">
        <v>2.308</v>
      </c>
      <c r="CS1627" s="29" t="n">
        <v>2.337</v>
      </c>
      <c r="CT1627" s="29" t="n">
        <v>2.357</v>
      </c>
      <c r="CU1627" s="29" t="n">
        <v>2.382</v>
      </c>
      <c r="CV1627" s="29" t="n">
        <v>2.532</v>
      </c>
      <c r="CW1627" s="29" t="n">
        <v>2.68</v>
      </c>
      <c r="CX1627" s="29" t="n">
        <v>2.733</v>
      </c>
      <c r="CY1627" s="29" t="n">
        <v>2.63</v>
      </c>
      <c r="CZ1627" s="29" t="n">
        <v>2.485</v>
      </c>
      <c r="DA1627" s="29" t="n">
        <v>2.35</v>
      </c>
      <c r="DB1627" s="29" t="n">
        <v>2.308</v>
      </c>
      <c r="DC1627" s="29" t="n">
        <v>2.304</v>
      </c>
      <c r="DD1627" s="29" t="n">
        <v>2.308</v>
      </c>
      <c r="DE1627" s="29" t="n">
        <v>2.319</v>
      </c>
      <c r="DF1627" s="29" t="n">
        <v>2.332</v>
      </c>
      <c r="DG1627" s="29" t="n">
        <v>2.367</v>
      </c>
      <c r="DH1627" s="29" t="n">
        <v>2.517</v>
      </c>
      <c r="DI1627" s="29" t="n">
        <v>2.663</v>
      </c>
      <c r="DJ1627" s="29" t="n">
        <v>2.705</v>
      </c>
      <c r="DK1627" s="29" t="n">
        <v>2.6</v>
      </c>
      <c r="DL1627" s="29" t="n">
        <v>2.487</v>
      </c>
      <c r="DM1627" s="29" t="n">
        <v>2.37</v>
      </c>
      <c r="DN1627" s="29" t="n">
        <v>2.342</v>
      </c>
      <c r="DO1627" s="29" t="n">
        <v>2.342</v>
      </c>
      <c r="DP1627" s="29" t="n">
        <v>2.346</v>
      </c>
      <c r="DQ1627" s="29" t="n">
        <v>2.351</v>
      </c>
      <c r="DR1627" s="29" t="n">
        <v>2.361</v>
      </c>
      <c r="DS1627" s="29" t="n">
        <v>2.396</v>
      </c>
      <c r="DT1627" s="29" t="n">
        <v>2.527</v>
      </c>
      <c r="DU1627" s="29" t="n">
        <v>2.665</v>
      </c>
      <c r="DV1627" s="29" t="n">
        <v>2.707</v>
      </c>
      <c r="DW1627" s="29" t="n">
        <v>2.617</v>
      </c>
      <c r="DX1627" s="29" t="n">
        <v>2.513</v>
      </c>
      <c r="DY1627" s="29" t="n">
        <v>2.409</v>
      </c>
      <c r="DZ1627" s="29" t="n">
        <v>2.383</v>
      </c>
      <c r="EA1627" s="29" t="n">
        <v>2.383</v>
      </c>
      <c r="EB1627" s="29" t="n">
        <v>2.381</v>
      </c>
      <c r="EC1627" s="29" t="n">
        <v>2.386</v>
      </c>
      <c r="ED1627" s="29" t="n">
        <v>2.396</v>
      </c>
      <c r="EE1627" s="29" t="n">
        <v>2.431</v>
      </c>
      <c r="EF1627" s="29" t="n">
        <v>2.562</v>
      </c>
      <c r="EG1627" s="29" t="n">
        <v>2.7</v>
      </c>
      <c r="EH1627" s="29" t="n">
        <v>2.752</v>
      </c>
      <c r="EI1627" s="29" t="n">
        <v>2.662</v>
      </c>
      <c r="EJ1627" s="29" t="n">
        <v>2.558</v>
      </c>
      <c r="EK1627" s="29" t="n">
        <v>2.454</v>
      </c>
      <c r="EL1627" s="29" t="n">
        <v>2.428</v>
      </c>
      <c r="EM1627" s="29" t="n">
        <v>2.428</v>
      </c>
      <c r="EN1627" s="29" t="n">
        <v>2.426</v>
      </c>
      <c r="EO1627" s="29" t="n">
        <v>2.431</v>
      </c>
      <c r="EP1627" s="29" t="n">
        <v>2.441</v>
      </c>
      <c r="EQ1627" s="29" t="n">
        <v>2.476</v>
      </c>
      <c r="ER1627" s="29" t="n">
        <v>2.607</v>
      </c>
      <c r="ES1627" s="29" t="n">
        <v>2.745</v>
      </c>
      <c r="ET1627" s="29" t="n">
        <v>2.807</v>
      </c>
      <c r="EU1627" s="29" t="n">
        <v>2.717</v>
      </c>
      <c r="EV1627" s="29" t="n">
        <v>2.613</v>
      </c>
      <c r="EW1627" s="29" t="n">
        <v>2.509</v>
      </c>
      <c r="EX1627" s="29" t="n">
        <v>2.483</v>
      </c>
      <c r="EY1627" s="29" t="n">
        <v>2.483</v>
      </c>
      <c r="EZ1627" s="29" t="n">
        <v>2.481</v>
      </c>
      <c r="FA1627" s="29" t="n">
        <v>2.486</v>
      </c>
      <c r="FB1627" s="29" t="n">
        <v>2.496</v>
      </c>
      <c r="FC1627" s="29" t="n">
        <v>2.531</v>
      </c>
      <c r="FD1627" s="29" t="n">
        <v>2.662</v>
      </c>
      <c r="FE1627" s="29" t="n">
        <v>2.8</v>
      </c>
      <c r="FF1627" s="29" t="n">
        <v>2.872</v>
      </c>
      <c r="FG1627" s="29" t="n">
        <v>2.782</v>
      </c>
      <c r="FH1627" s="29" t="n">
        <v>2.678</v>
      </c>
      <c r="FI1627" s="29" t="n">
        <v>2.574</v>
      </c>
      <c r="FJ1627" s="29" t="n">
        <v>2.548</v>
      </c>
      <c r="FK1627" s="29" t="n">
        <v>2.548</v>
      </c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0"/>
      <c r="GS1627" s="0"/>
      <c r="GT1627" s="0"/>
      <c r="GU1627" s="0"/>
      <c r="GV1627" s="0"/>
      <c r="GW1627" s="0"/>
      <c r="GX1627" s="0"/>
      <c r="GY1627" s="0"/>
      <c r="GZ1627" s="0"/>
      <c r="HA1627" s="0"/>
      <c r="HB1627" s="0"/>
      <c r="HC1627" s="0"/>
      <c r="HD1627" s="0"/>
      <c r="HE1627" s="0"/>
      <c r="HF1627" s="0"/>
      <c r="HG1627" s="0"/>
      <c r="HH1627" s="0"/>
      <c r="HI1627" s="0"/>
      <c r="HJ1627" s="0"/>
      <c r="HK1627" s="0"/>
      <c r="HL1627" s="0"/>
      <c r="HM1627" s="0"/>
      <c r="HN1627" s="0"/>
      <c r="HO1627" s="0"/>
      <c r="HP1627" s="0"/>
      <c r="HQ1627" s="0"/>
      <c r="HR1627" s="0"/>
      <c r="HS1627" s="0"/>
      <c r="HT1627" s="0"/>
      <c r="HU1627" s="0"/>
      <c r="HV1627" s="0"/>
      <c r="HW1627" s="0"/>
      <c r="HX1627" s="0"/>
      <c r="HY1627" s="0"/>
      <c r="HZ1627" s="0"/>
      <c r="IA1627" s="0"/>
      <c r="IB1627" s="0"/>
      <c r="IC1627" s="0"/>
      <c r="ID1627" s="0"/>
      <c r="IE1627" s="0"/>
      <c r="IF1627" s="0"/>
      <c r="IG1627" s="0"/>
      <c r="IH1627" s="0"/>
      <c r="II1627" s="0"/>
      <c r="IJ1627" s="0"/>
      <c r="IK1627" s="0"/>
      <c r="IL1627" s="0"/>
      <c r="IM1627" s="0"/>
      <c r="IN1627" s="0"/>
      <c r="IO1627" s="0"/>
      <c r="IP1627" s="0"/>
      <c r="IQ1627" s="0"/>
      <c r="IR1627" s="0"/>
      <c r="IS1627" s="0"/>
      <c r="IT1627" s="0"/>
      <c r="IU1627" s="0"/>
      <c r="IV1627" s="0"/>
      <c r="IW1627" s="0"/>
    </row>
    <row r="1628" customFormat="false" ht="12.75" hidden="true" customHeight="false" outlineLevel="0" collapsed="false">
      <c r="A1628" s="0" t="n">
        <f aca="false">WEEKDAY(C1628,2)</f>
        <v>1</v>
      </c>
      <c r="B1628" s="0" t="n">
        <f aca="false">MONTH(C1628)</f>
        <v>6</v>
      </c>
      <c r="C1628" s="23" t="n">
        <v>36332</v>
      </c>
      <c r="D1628" s="0" t="n">
        <f aca="false">MONTH(R1628)</f>
        <v>6</v>
      </c>
      <c r="E1628" s="0" t="n">
        <f aca="false">YEAR(R1628)</f>
        <v>1999</v>
      </c>
      <c r="F1628" s="35" t="n">
        <f aca="false">L1628-K1628</f>
        <v>0.2843</v>
      </c>
      <c r="G1628" s="24" t="n">
        <f aca="false">N1628-M1628</f>
        <v>0.0241666666666664</v>
      </c>
      <c r="H1628" s="24" t="n">
        <f aca="false">O1628-N1628</f>
        <v>0.0335000000000001</v>
      </c>
      <c r="I1628" s="24" t="n">
        <f aca="false">O1628-M1628</f>
        <v>0.0576666666666665</v>
      </c>
      <c r="J1628" s="25" t="n">
        <f aca="false">VLOOKUP(C1628,'Nymex hist.'!A:B,2,0)</f>
        <v>2.237</v>
      </c>
      <c r="K1628" s="34" t="n">
        <f aca="false">AVERAGE(CO1628:CU1628)</f>
        <v>2.2805</v>
      </c>
      <c r="L1628" s="34" t="n">
        <f aca="false">AVERAGE(CV1628:CZ1628)</f>
        <v>2.5648</v>
      </c>
      <c r="M1628" s="27" t="n">
        <f aca="false">SUMIF($S$3:$FQ$3,$E1628+1,$S1628:$FQ1628)/COUNTIF($S$3:$FQ$3,$E1628+1)</f>
        <v>2.41108333333333</v>
      </c>
      <c r="N1628" s="27" t="n">
        <f aca="false">SUMIF($S$3:$FQ$3,$E1628+2,$S1628:$FQ1628)/COUNTIF($S$3:$FQ$3,$E1628+2)</f>
        <v>2.43525</v>
      </c>
      <c r="O1628" s="27" t="n">
        <f aca="false">SUMIF($S$3:$FQ$3,$E1628+3,$S1628:$FQ1628)/COUNTIF($S$3:$FQ$3,$E1628+3)</f>
        <v>2.46875</v>
      </c>
      <c r="P1628" s="27" t="n">
        <f aca="false">SUMIF($S$3:$FQ$3,$E1628+4,$S1628:$FQ1628)/COUNTIF($S$3:$FQ$3,$E1628+4)</f>
        <v>2.51375</v>
      </c>
      <c r="Q1628" s="27" t="n">
        <f aca="false">SUMIF($S$3:$FQ$3,$E1628+5,$S1628:$FQ1628)/COUNTIF($S$3:$FQ$3,$E1628+5)</f>
        <v>2.56875</v>
      </c>
      <c r="R1628" s="28" t="n">
        <v>36332</v>
      </c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30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 t="n">
        <v>2.237</v>
      </c>
      <c r="CS1628" s="29" t="n">
        <v>2.268</v>
      </c>
      <c r="CT1628" s="29" t="n">
        <v>2.295</v>
      </c>
      <c r="CU1628" s="29" t="n">
        <v>2.322</v>
      </c>
      <c r="CV1628" s="29" t="n">
        <v>2.479</v>
      </c>
      <c r="CW1628" s="29" t="n">
        <v>2.63</v>
      </c>
      <c r="CX1628" s="29" t="n">
        <v>2.685</v>
      </c>
      <c r="CY1628" s="29" t="n">
        <v>2.585</v>
      </c>
      <c r="CZ1628" s="29" t="n">
        <v>2.445</v>
      </c>
      <c r="DA1628" s="29" t="n">
        <v>2.32</v>
      </c>
      <c r="DB1628" s="29" t="n">
        <v>2.28</v>
      </c>
      <c r="DC1628" s="29" t="n">
        <v>2.276</v>
      </c>
      <c r="DD1628" s="29" t="n">
        <v>2.28</v>
      </c>
      <c r="DE1628" s="29" t="n">
        <v>2.291</v>
      </c>
      <c r="DF1628" s="29" t="n">
        <v>2.304</v>
      </c>
      <c r="DG1628" s="29" t="n">
        <v>2.34</v>
      </c>
      <c r="DH1628" s="29" t="n">
        <v>2.49</v>
      </c>
      <c r="DI1628" s="29" t="n">
        <v>2.637</v>
      </c>
      <c r="DJ1628" s="29" t="n">
        <v>2.68</v>
      </c>
      <c r="DK1628" s="29" t="n">
        <v>2.575</v>
      </c>
      <c r="DL1628" s="29" t="n">
        <v>2.462</v>
      </c>
      <c r="DM1628" s="29" t="n">
        <v>2.345</v>
      </c>
      <c r="DN1628" s="29" t="n">
        <v>2.319</v>
      </c>
      <c r="DO1628" s="29" t="n">
        <v>2.319</v>
      </c>
      <c r="DP1628" s="29" t="n">
        <v>2.324</v>
      </c>
      <c r="DQ1628" s="29" t="n">
        <v>2.33</v>
      </c>
      <c r="DR1628" s="29" t="n">
        <v>2.341</v>
      </c>
      <c r="DS1628" s="29" t="n">
        <v>2.376</v>
      </c>
      <c r="DT1628" s="29" t="n">
        <v>2.507</v>
      </c>
      <c r="DU1628" s="29" t="n">
        <v>2.645</v>
      </c>
      <c r="DV1628" s="29" t="n">
        <v>2.687</v>
      </c>
      <c r="DW1628" s="29" t="n">
        <v>2.597</v>
      </c>
      <c r="DX1628" s="29" t="n">
        <v>2.493</v>
      </c>
      <c r="DY1628" s="29" t="n">
        <v>2.389</v>
      </c>
      <c r="DZ1628" s="29" t="n">
        <v>2.363</v>
      </c>
      <c r="EA1628" s="29" t="n">
        <v>2.363</v>
      </c>
      <c r="EB1628" s="29" t="n">
        <v>2.359</v>
      </c>
      <c r="EC1628" s="29" t="n">
        <v>2.365</v>
      </c>
      <c r="ED1628" s="29" t="n">
        <v>2.376</v>
      </c>
      <c r="EE1628" s="29" t="n">
        <v>2.411</v>
      </c>
      <c r="EF1628" s="29" t="n">
        <v>2.542</v>
      </c>
      <c r="EG1628" s="29" t="n">
        <v>2.68</v>
      </c>
      <c r="EH1628" s="29" t="n">
        <v>2.732</v>
      </c>
      <c r="EI1628" s="29" t="n">
        <v>2.642</v>
      </c>
      <c r="EJ1628" s="29" t="n">
        <v>2.538</v>
      </c>
      <c r="EK1628" s="29" t="n">
        <v>2.434</v>
      </c>
      <c r="EL1628" s="29" t="n">
        <v>2.408</v>
      </c>
      <c r="EM1628" s="29" t="n">
        <v>2.408</v>
      </c>
      <c r="EN1628" s="29" t="n">
        <v>2.404</v>
      </c>
      <c r="EO1628" s="29" t="n">
        <v>2.41</v>
      </c>
      <c r="EP1628" s="29" t="n">
        <v>2.421</v>
      </c>
      <c r="EQ1628" s="29" t="n">
        <v>2.456</v>
      </c>
      <c r="ER1628" s="29" t="n">
        <v>2.587</v>
      </c>
      <c r="ES1628" s="29" t="n">
        <v>2.725</v>
      </c>
      <c r="ET1628" s="29" t="n">
        <v>2.787</v>
      </c>
      <c r="EU1628" s="29" t="n">
        <v>2.697</v>
      </c>
      <c r="EV1628" s="29" t="n">
        <v>2.593</v>
      </c>
      <c r="EW1628" s="29" t="n">
        <v>2.489</v>
      </c>
      <c r="EX1628" s="29" t="n">
        <v>2.463</v>
      </c>
      <c r="EY1628" s="29" t="n">
        <v>2.463</v>
      </c>
      <c r="EZ1628" s="29" t="n">
        <v>2.459</v>
      </c>
      <c r="FA1628" s="29" t="n">
        <v>2.465</v>
      </c>
      <c r="FB1628" s="29" t="n">
        <v>2.476</v>
      </c>
      <c r="FC1628" s="29" t="n">
        <v>2.511</v>
      </c>
      <c r="FD1628" s="29" t="n">
        <v>2.642</v>
      </c>
      <c r="FE1628" s="29" t="n">
        <v>2.78</v>
      </c>
      <c r="FF1628" s="29" t="n">
        <v>2.852</v>
      </c>
      <c r="FG1628" s="29" t="n">
        <v>2.762</v>
      </c>
      <c r="FH1628" s="29" t="n">
        <v>2.658</v>
      </c>
      <c r="FI1628" s="29" t="n">
        <v>2.554</v>
      </c>
      <c r="FJ1628" s="29" t="n">
        <v>2.528</v>
      </c>
      <c r="FK1628" s="29" t="n">
        <v>2.528</v>
      </c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29"/>
      <c r="GF1628" s="29"/>
      <c r="GG1628" s="29"/>
      <c r="GH1628" s="29"/>
      <c r="GI1628" s="29"/>
      <c r="GJ1628" s="29"/>
      <c r="GK1628" s="29"/>
      <c r="GL1628" s="29"/>
      <c r="GM1628" s="29"/>
      <c r="GN1628" s="29"/>
      <c r="GO1628" s="29"/>
      <c r="GP1628" s="29"/>
      <c r="GQ1628" s="29"/>
      <c r="GR1628" s="0"/>
      <c r="GS1628" s="0"/>
      <c r="GT1628" s="0"/>
      <c r="GU1628" s="0"/>
      <c r="GV1628" s="0"/>
      <c r="GW1628" s="0"/>
      <c r="GX1628" s="0"/>
      <c r="GY1628" s="0"/>
      <c r="GZ1628" s="0"/>
      <c r="HA1628" s="0"/>
      <c r="HB1628" s="0"/>
      <c r="HC1628" s="0"/>
      <c r="HD1628" s="0"/>
      <c r="HE1628" s="0"/>
      <c r="HF1628" s="0"/>
      <c r="HG1628" s="0"/>
      <c r="HH1628" s="0"/>
      <c r="HI1628" s="0"/>
      <c r="HJ1628" s="0"/>
      <c r="HK1628" s="0"/>
      <c r="HL1628" s="0"/>
      <c r="HM1628" s="0"/>
      <c r="HN1628" s="0"/>
      <c r="HO1628" s="0"/>
      <c r="HP1628" s="0"/>
      <c r="HQ1628" s="0"/>
      <c r="HR1628" s="0"/>
      <c r="HS1628" s="0"/>
      <c r="HT1628" s="0"/>
      <c r="HU1628" s="0"/>
      <c r="HV1628" s="0"/>
      <c r="HW1628" s="0"/>
      <c r="HX1628" s="0"/>
      <c r="HY1628" s="0"/>
      <c r="HZ1628" s="0"/>
      <c r="IA1628" s="0"/>
      <c r="IB1628" s="0"/>
      <c r="IC1628" s="0"/>
      <c r="ID1628" s="0"/>
      <c r="IE1628" s="0"/>
      <c r="IF1628" s="0"/>
      <c r="IG1628" s="0"/>
      <c r="IH1628" s="0"/>
      <c r="II1628" s="0"/>
      <c r="IJ1628" s="0"/>
      <c r="IK1628" s="0"/>
      <c r="IL1628" s="0"/>
      <c r="IM1628" s="0"/>
      <c r="IN1628" s="0"/>
      <c r="IO1628" s="0"/>
      <c r="IP1628" s="0"/>
      <c r="IQ1628" s="0"/>
      <c r="IR1628" s="0"/>
      <c r="IS1628" s="0"/>
      <c r="IT1628" s="0"/>
      <c r="IU1628" s="0"/>
      <c r="IV1628" s="0"/>
      <c r="IW1628" s="0"/>
    </row>
    <row r="1629" customFormat="false" ht="12.75" hidden="true" customHeight="false" outlineLevel="0" collapsed="false">
      <c r="A1629" s="0" t="n">
        <f aca="false">WEEKDAY(C1629,2)</f>
        <v>2</v>
      </c>
      <c r="B1629" s="0" t="n">
        <f aca="false">MONTH(C1629)</f>
        <v>6</v>
      </c>
      <c r="C1629" s="23" t="n">
        <v>36333</v>
      </c>
      <c r="D1629" s="0" t="n">
        <f aca="false">MONTH(R1629)</f>
        <v>6</v>
      </c>
      <c r="E1629" s="0" t="n">
        <f aca="false">YEAR(R1629)</f>
        <v>1999</v>
      </c>
      <c r="F1629" s="35" t="n">
        <f aca="false">L1629-K1629</f>
        <v>0.27995</v>
      </c>
      <c r="G1629" s="24" t="n">
        <f aca="false">N1629-M1629</f>
        <v>0.0249166666666665</v>
      </c>
      <c r="H1629" s="24" t="n">
        <f aca="false">O1629-N1629</f>
        <v>0.0335000000000001</v>
      </c>
      <c r="I1629" s="24" t="n">
        <f aca="false">O1629-M1629</f>
        <v>0.0584166666666666</v>
      </c>
      <c r="J1629" s="25" t="n">
        <f aca="false">VLOOKUP(C1629,'Nymex hist.'!A:B,2,0)</f>
        <v>2.238</v>
      </c>
      <c r="K1629" s="34" t="n">
        <f aca="false">AVERAGE(CO1629:CU1629)</f>
        <v>2.28425</v>
      </c>
      <c r="L1629" s="34" t="n">
        <f aca="false">AVERAGE(CV1629:CZ1629)</f>
        <v>2.5642</v>
      </c>
      <c r="M1629" s="27" t="n">
        <f aca="false">SUMIF($S$3:$FQ$3,$E1629+1,$S1629:$FQ1629)/COUNTIF($S$3:$FQ$3,$E1629+1)</f>
        <v>2.41033333333333</v>
      </c>
      <c r="N1629" s="27" t="n">
        <f aca="false">SUMIF($S$3:$FQ$3,$E1629+2,$S1629:$FQ1629)/COUNTIF($S$3:$FQ$3,$E1629+2)</f>
        <v>2.43525</v>
      </c>
      <c r="O1629" s="27" t="n">
        <f aca="false">SUMIF($S$3:$FQ$3,$E1629+3,$S1629:$FQ1629)/COUNTIF($S$3:$FQ$3,$E1629+3)</f>
        <v>2.46875</v>
      </c>
      <c r="P1629" s="27" t="n">
        <f aca="false">SUMIF($S$3:$FQ$3,$E1629+4,$S1629:$FQ1629)/COUNTIF($S$3:$FQ$3,$E1629+4)</f>
        <v>2.51375</v>
      </c>
      <c r="Q1629" s="27" t="n">
        <f aca="false">SUMIF($S$3:$FQ$3,$E1629+5,$S1629:$FQ1629)/COUNTIF($S$3:$FQ$3,$E1629+5)</f>
        <v>2.56875</v>
      </c>
      <c r="R1629" s="28" t="n">
        <v>36333</v>
      </c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30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 t="n">
        <v>2.238</v>
      </c>
      <c r="CS1629" s="29" t="n">
        <v>2.273</v>
      </c>
      <c r="CT1629" s="29" t="n">
        <v>2.301</v>
      </c>
      <c r="CU1629" s="29" t="n">
        <v>2.325</v>
      </c>
      <c r="CV1629" s="29" t="n">
        <v>2.48</v>
      </c>
      <c r="CW1629" s="29" t="n">
        <v>2.63</v>
      </c>
      <c r="CX1629" s="29" t="n">
        <v>2.685</v>
      </c>
      <c r="CY1629" s="29" t="n">
        <v>2.583</v>
      </c>
      <c r="CZ1629" s="29" t="n">
        <v>2.443</v>
      </c>
      <c r="DA1629" s="29" t="n">
        <v>2.318</v>
      </c>
      <c r="DB1629" s="29" t="n">
        <v>2.278</v>
      </c>
      <c r="DC1629" s="29" t="n">
        <v>2.275</v>
      </c>
      <c r="DD1629" s="29" t="n">
        <v>2.28</v>
      </c>
      <c r="DE1629" s="29" t="n">
        <v>2.291</v>
      </c>
      <c r="DF1629" s="29" t="n">
        <v>2.304</v>
      </c>
      <c r="DG1629" s="29" t="n">
        <v>2.34</v>
      </c>
      <c r="DH1629" s="29" t="n">
        <v>2.49</v>
      </c>
      <c r="DI1629" s="29" t="n">
        <v>2.637</v>
      </c>
      <c r="DJ1629" s="29" t="n">
        <v>2.68</v>
      </c>
      <c r="DK1629" s="29" t="n">
        <v>2.575</v>
      </c>
      <c r="DL1629" s="29" t="n">
        <v>2.462</v>
      </c>
      <c r="DM1629" s="29" t="n">
        <v>2.345</v>
      </c>
      <c r="DN1629" s="29" t="n">
        <v>2.319</v>
      </c>
      <c r="DO1629" s="29" t="n">
        <v>2.319</v>
      </c>
      <c r="DP1629" s="29" t="n">
        <v>2.324</v>
      </c>
      <c r="DQ1629" s="29" t="n">
        <v>2.33</v>
      </c>
      <c r="DR1629" s="29" t="n">
        <v>2.341</v>
      </c>
      <c r="DS1629" s="29" t="n">
        <v>2.376</v>
      </c>
      <c r="DT1629" s="29" t="n">
        <v>2.507</v>
      </c>
      <c r="DU1629" s="29" t="n">
        <v>2.645</v>
      </c>
      <c r="DV1629" s="29" t="n">
        <v>2.687</v>
      </c>
      <c r="DW1629" s="29" t="n">
        <v>2.597</v>
      </c>
      <c r="DX1629" s="29" t="n">
        <v>2.493</v>
      </c>
      <c r="DY1629" s="29" t="n">
        <v>2.389</v>
      </c>
      <c r="DZ1629" s="29" t="n">
        <v>2.363</v>
      </c>
      <c r="EA1629" s="29" t="n">
        <v>2.363</v>
      </c>
      <c r="EB1629" s="29" t="n">
        <v>2.359</v>
      </c>
      <c r="EC1629" s="29" t="n">
        <v>2.365</v>
      </c>
      <c r="ED1629" s="29" t="n">
        <v>2.376</v>
      </c>
      <c r="EE1629" s="29" t="n">
        <v>2.411</v>
      </c>
      <c r="EF1629" s="29" t="n">
        <v>2.542</v>
      </c>
      <c r="EG1629" s="29" t="n">
        <v>2.68</v>
      </c>
      <c r="EH1629" s="29" t="n">
        <v>2.732</v>
      </c>
      <c r="EI1629" s="29" t="n">
        <v>2.642</v>
      </c>
      <c r="EJ1629" s="29" t="n">
        <v>2.538</v>
      </c>
      <c r="EK1629" s="29" t="n">
        <v>2.434</v>
      </c>
      <c r="EL1629" s="29" t="n">
        <v>2.408</v>
      </c>
      <c r="EM1629" s="29" t="n">
        <v>2.408</v>
      </c>
      <c r="EN1629" s="29" t="n">
        <v>2.404</v>
      </c>
      <c r="EO1629" s="29" t="n">
        <v>2.41</v>
      </c>
      <c r="EP1629" s="29" t="n">
        <v>2.421</v>
      </c>
      <c r="EQ1629" s="29" t="n">
        <v>2.456</v>
      </c>
      <c r="ER1629" s="29" t="n">
        <v>2.587</v>
      </c>
      <c r="ES1629" s="29" t="n">
        <v>2.725</v>
      </c>
      <c r="ET1629" s="29" t="n">
        <v>2.787</v>
      </c>
      <c r="EU1629" s="29" t="n">
        <v>2.697</v>
      </c>
      <c r="EV1629" s="29" t="n">
        <v>2.593</v>
      </c>
      <c r="EW1629" s="29" t="n">
        <v>2.489</v>
      </c>
      <c r="EX1629" s="29" t="n">
        <v>2.463</v>
      </c>
      <c r="EY1629" s="29" t="n">
        <v>2.463</v>
      </c>
      <c r="EZ1629" s="29" t="n">
        <v>2.459</v>
      </c>
      <c r="FA1629" s="29" t="n">
        <v>2.465</v>
      </c>
      <c r="FB1629" s="29" t="n">
        <v>2.476</v>
      </c>
      <c r="FC1629" s="29" t="n">
        <v>2.511</v>
      </c>
      <c r="FD1629" s="29" t="n">
        <v>2.642</v>
      </c>
      <c r="FE1629" s="29" t="n">
        <v>2.78</v>
      </c>
      <c r="FF1629" s="29" t="n">
        <v>2.852</v>
      </c>
      <c r="FG1629" s="29" t="n">
        <v>2.762</v>
      </c>
      <c r="FH1629" s="29" t="n">
        <v>2.658</v>
      </c>
      <c r="FI1629" s="29" t="n">
        <v>2.554</v>
      </c>
      <c r="FJ1629" s="29" t="n">
        <v>2.528</v>
      </c>
      <c r="FK1629" s="29" t="n">
        <v>2.528</v>
      </c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0"/>
      <c r="GS1629" s="0"/>
      <c r="GT1629" s="0"/>
      <c r="GU1629" s="0"/>
      <c r="GV1629" s="0"/>
      <c r="GW1629" s="0"/>
      <c r="GX1629" s="0"/>
      <c r="GY1629" s="0"/>
      <c r="GZ1629" s="0"/>
      <c r="HA1629" s="0"/>
      <c r="HB1629" s="0"/>
      <c r="HC1629" s="0"/>
      <c r="HD1629" s="0"/>
      <c r="HE1629" s="0"/>
      <c r="HF1629" s="0"/>
      <c r="HG1629" s="0"/>
      <c r="HH1629" s="0"/>
      <c r="HI1629" s="0"/>
      <c r="HJ1629" s="0"/>
      <c r="HK1629" s="0"/>
      <c r="HL1629" s="0"/>
      <c r="HM1629" s="0"/>
      <c r="HN1629" s="0"/>
      <c r="HO1629" s="0"/>
      <c r="HP1629" s="0"/>
      <c r="HQ1629" s="0"/>
      <c r="HR1629" s="0"/>
      <c r="HS1629" s="0"/>
      <c r="HT1629" s="0"/>
      <c r="HU1629" s="0"/>
      <c r="HV1629" s="0"/>
      <c r="HW1629" s="0"/>
      <c r="HX1629" s="0"/>
      <c r="HY1629" s="0"/>
      <c r="HZ1629" s="0"/>
      <c r="IA1629" s="0"/>
      <c r="IB1629" s="0"/>
      <c r="IC1629" s="0"/>
      <c r="ID1629" s="0"/>
      <c r="IE1629" s="0"/>
      <c r="IF1629" s="0"/>
      <c r="IG1629" s="0"/>
      <c r="IH1629" s="0"/>
      <c r="II1629" s="0"/>
      <c r="IJ1629" s="0"/>
      <c r="IK1629" s="0"/>
      <c r="IL1629" s="0"/>
      <c r="IM1629" s="0"/>
      <c r="IN1629" s="0"/>
      <c r="IO1629" s="0"/>
      <c r="IP1629" s="0"/>
      <c r="IQ1629" s="0"/>
      <c r="IR1629" s="0"/>
      <c r="IS1629" s="0"/>
      <c r="IT1629" s="0"/>
      <c r="IU1629" s="0"/>
      <c r="IV1629" s="0"/>
      <c r="IW1629" s="0"/>
    </row>
    <row r="1630" customFormat="false" ht="12.75" hidden="true" customHeight="false" outlineLevel="0" collapsed="false">
      <c r="A1630" s="0" t="n">
        <f aca="false">WEEKDAY(C1630,2)</f>
        <v>3</v>
      </c>
      <c r="B1630" s="0" t="n">
        <f aca="false">MONTH(C1630)</f>
        <v>6</v>
      </c>
      <c r="C1630" s="23" t="n">
        <v>36334</v>
      </c>
      <c r="D1630" s="0" t="n">
        <f aca="false">MONTH(R1630)</f>
        <v>6</v>
      </c>
      <c r="E1630" s="0" t="n">
        <f aca="false">YEAR(R1630)</f>
        <v>1999</v>
      </c>
      <c r="F1630" s="35" t="n">
        <f aca="false">L1630-K1630</f>
        <v>0.2714</v>
      </c>
      <c r="G1630" s="24" t="n">
        <f aca="false">N1630-M1630</f>
        <v>0.0188333333333337</v>
      </c>
      <c r="H1630" s="24" t="n">
        <f aca="false">O1630-N1630</f>
        <v>0.0334999999999996</v>
      </c>
      <c r="I1630" s="24" t="n">
        <f aca="false">O1630-M1630</f>
        <v>0.0523333333333333</v>
      </c>
      <c r="J1630" s="25" t="n">
        <f aca="false">VLOOKUP(C1630,'Nymex hist.'!A:B,2,0)</f>
        <v>2.264</v>
      </c>
      <c r="K1630" s="34" t="n">
        <f aca="false">AVERAGE(CO1630:CU1630)</f>
        <v>2.31</v>
      </c>
      <c r="L1630" s="34" t="n">
        <f aca="false">AVERAGE(CV1630:CZ1630)</f>
        <v>2.5814</v>
      </c>
      <c r="M1630" s="27" t="n">
        <f aca="false">SUMIF($S$3:$FQ$3,$E1630+1,$S1630:$FQ1630)/COUNTIF($S$3:$FQ$3,$E1630+1)</f>
        <v>2.42141666666667</v>
      </c>
      <c r="N1630" s="27" t="n">
        <f aca="false">SUMIF($S$3:$FQ$3,$E1630+2,$S1630:$FQ1630)/COUNTIF($S$3:$FQ$3,$E1630+2)</f>
        <v>2.44025</v>
      </c>
      <c r="O1630" s="27" t="n">
        <f aca="false">SUMIF($S$3:$FQ$3,$E1630+3,$S1630:$FQ1630)/COUNTIF($S$3:$FQ$3,$E1630+3)</f>
        <v>2.47375</v>
      </c>
      <c r="P1630" s="27" t="n">
        <f aca="false">SUMIF($S$3:$FQ$3,$E1630+4,$S1630:$FQ1630)/COUNTIF($S$3:$FQ$3,$E1630+4)</f>
        <v>2.51875</v>
      </c>
      <c r="Q1630" s="27" t="n">
        <f aca="false">SUMIF($S$3:$FQ$3,$E1630+5,$S1630:$FQ1630)/COUNTIF($S$3:$FQ$3,$E1630+5)</f>
        <v>2.57375</v>
      </c>
      <c r="R1630" s="28" t="n">
        <v>36334</v>
      </c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30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 t="n">
        <v>2.264</v>
      </c>
      <c r="CS1630" s="29" t="n">
        <v>2.3</v>
      </c>
      <c r="CT1630" s="29" t="n">
        <v>2.326</v>
      </c>
      <c r="CU1630" s="29" t="n">
        <v>2.35</v>
      </c>
      <c r="CV1630" s="29" t="n">
        <v>2.5</v>
      </c>
      <c r="CW1630" s="29" t="n">
        <v>2.648</v>
      </c>
      <c r="CX1630" s="29" t="n">
        <v>2.702</v>
      </c>
      <c r="CY1630" s="29" t="n">
        <v>2.598</v>
      </c>
      <c r="CZ1630" s="29" t="n">
        <v>2.459</v>
      </c>
      <c r="DA1630" s="29" t="n">
        <v>2.33</v>
      </c>
      <c r="DB1630" s="29" t="n">
        <v>2.29</v>
      </c>
      <c r="DC1630" s="29" t="n">
        <v>2.287</v>
      </c>
      <c r="DD1630" s="29" t="n">
        <v>2.292</v>
      </c>
      <c r="DE1630" s="29" t="n">
        <v>2.302</v>
      </c>
      <c r="DF1630" s="29" t="n">
        <v>2.315</v>
      </c>
      <c r="DG1630" s="29" t="n">
        <v>2.345</v>
      </c>
      <c r="DH1630" s="29" t="n">
        <v>2.495</v>
      </c>
      <c r="DI1630" s="29" t="n">
        <v>2.642</v>
      </c>
      <c r="DJ1630" s="29" t="n">
        <v>2.685</v>
      </c>
      <c r="DK1630" s="29" t="n">
        <v>2.58</v>
      </c>
      <c r="DL1630" s="29" t="n">
        <v>2.467</v>
      </c>
      <c r="DM1630" s="29" t="n">
        <v>2.35</v>
      </c>
      <c r="DN1630" s="29" t="n">
        <v>2.324</v>
      </c>
      <c r="DO1630" s="29" t="n">
        <v>2.324</v>
      </c>
      <c r="DP1630" s="29" t="n">
        <v>2.329</v>
      </c>
      <c r="DQ1630" s="29" t="n">
        <v>2.335</v>
      </c>
      <c r="DR1630" s="29" t="n">
        <v>2.346</v>
      </c>
      <c r="DS1630" s="29" t="n">
        <v>2.381</v>
      </c>
      <c r="DT1630" s="29" t="n">
        <v>2.512</v>
      </c>
      <c r="DU1630" s="29" t="n">
        <v>2.65</v>
      </c>
      <c r="DV1630" s="29" t="n">
        <v>2.692</v>
      </c>
      <c r="DW1630" s="29" t="n">
        <v>2.602</v>
      </c>
      <c r="DX1630" s="29" t="n">
        <v>2.498</v>
      </c>
      <c r="DY1630" s="29" t="n">
        <v>2.394</v>
      </c>
      <c r="DZ1630" s="29" t="n">
        <v>2.368</v>
      </c>
      <c r="EA1630" s="29" t="n">
        <v>2.368</v>
      </c>
      <c r="EB1630" s="29" t="n">
        <v>2.364</v>
      </c>
      <c r="EC1630" s="29" t="n">
        <v>2.37</v>
      </c>
      <c r="ED1630" s="29" t="n">
        <v>2.381</v>
      </c>
      <c r="EE1630" s="29" t="n">
        <v>2.416</v>
      </c>
      <c r="EF1630" s="29" t="n">
        <v>2.547</v>
      </c>
      <c r="EG1630" s="29" t="n">
        <v>2.685</v>
      </c>
      <c r="EH1630" s="29" t="n">
        <v>2.737</v>
      </c>
      <c r="EI1630" s="29" t="n">
        <v>2.647</v>
      </c>
      <c r="EJ1630" s="29" t="n">
        <v>2.543</v>
      </c>
      <c r="EK1630" s="29" t="n">
        <v>2.439</v>
      </c>
      <c r="EL1630" s="29" t="n">
        <v>2.413</v>
      </c>
      <c r="EM1630" s="29" t="n">
        <v>2.413</v>
      </c>
      <c r="EN1630" s="29" t="n">
        <v>2.409</v>
      </c>
      <c r="EO1630" s="29" t="n">
        <v>2.415</v>
      </c>
      <c r="EP1630" s="29" t="n">
        <v>2.426</v>
      </c>
      <c r="EQ1630" s="29" t="n">
        <v>2.461</v>
      </c>
      <c r="ER1630" s="29" t="n">
        <v>2.592</v>
      </c>
      <c r="ES1630" s="29" t="n">
        <v>2.73</v>
      </c>
      <c r="ET1630" s="29" t="n">
        <v>2.792</v>
      </c>
      <c r="EU1630" s="29" t="n">
        <v>2.702</v>
      </c>
      <c r="EV1630" s="29" t="n">
        <v>2.598</v>
      </c>
      <c r="EW1630" s="29" t="n">
        <v>2.494</v>
      </c>
      <c r="EX1630" s="29" t="n">
        <v>2.468</v>
      </c>
      <c r="EY1630" s="29" t="n">
        <v>2.468</v>
      </c>
      <c r="EZ1630" s="29" t="n">
        <v>2.464</v>
      </c>
      <c r="FA1630" s="29" t="n">
        <v>2.47</v>
      </c>
      <c r="FB1630" s="29" t="n">
        <v>2.481</v>
      </c>
      <c r="FC1630" s="29" t="n">
        <v>2.516</v>
      </c>
      <c r="FD1630" s="29" t="n">
        <v>2.647</v>
      </c>
      <c r="FE1630" s="29" t="n">
        <v>2.785</v>
      </c>
      <c r="FF1630" s="29" t="n">
        <v>2.857</v>
      </c>
      <c r="FG1630" s="29" t="n">
        <v>2.767</v>
      </c>
      <c r="FH1630" s="29" t="n">
        <v>2.663</v>
      </c>
      <c r="FI1630" s="29" t="n">
        <v>2.559</v>
      </c>
      <c r="FJ1630" s="29" t="n">
        <v>2.533</v>
      </c>
      <c r="FK1630" s="29" t="n">
        <v>2.533</v>
      </c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0"/>
      <c r="GS1630" s="0"/>
      <c r="GT1630" s="0"/>
      <c r="GU1630" s="0"/>
      <c r="GV1630" s="0"/>
      <c r="GW1630" s="0"/>
      <c r="GX1630" s="0"/>
      <c r="GY1630" s="0"/>
      <c r="GZ1630" s="0"/>
      <c r="HA1630" s="0"/>
      <c r="HB1630" s="0"/>
      <c r="HC1630" s="0"/>
      <c r="HD1630" s="0"/>
      <c r="HE1630" s="0"/>
      <c r="HF1630" s="0"/>
      <c r="HG1630" s="0"/>
      <c r="HH1630" s="0"/>
      <c r="HI1630" s="0"/>
      <c r="HJ1630" s="0"/>
      <c r="HK1630" s="0"/>
      <c r="HL1630" s="0"/>
      <c r="HM1630" s="0"/>
      <c r="HN1630" s="0"/>
      <c r="HO1630" s="0"/>
      <c r="HP1630" s="0"/>
      <c r="HQ1630" s="0"/>
      <c r="HR1630" s="0"/>
      <c r="HS1630" s="0"/>
      <c r="HT1630" s="0"/>
      <c r="HU1630" s="0"/>
      <c r="HV1630" s="0"/>
      <c r="HW1630" s="0"/>
      <c r="HX1630" s="0"/>
      <c r="HY1630" s="0"/>
      <c r="HZ1630" s="0"/>
      <c r="IA1630" s="0"/>
      <c r="IB1630" s="0"/>
      <c r="IC1630" s="0"/>
      <c r="ID1630" s="0"/>
      <c r="IE1630" s="0"/>
      <c r="IF1630" s="0"/>
      <c r="IG1630" s="0"/>
      <c r="IH1630" s="0"/>
      <c r="II1630" s="0"/>
      <c r="IJ1630" s="0"/>
      <c r="IK1630" s="0"/>
      <c r="IL1630" s="0"/>
      <c r="IM1630" s="0"/>
      <c r="IN1630" s="0"/>
      <c r="IO1630" s="0"/>
      <c r="IP1630" s="0"/>
      <c r="IQ1630" s="0"/>
      <c r="IR1630" s="0"/>
      <c r="IS1630" s="0"/>
      <c r="IT1630" s="0"/>
      <c r="IU1630" s="0"/>
      <c r="IV1630" s="0"/>
      <c r="IW1630" s="0"/>
    </row>
    <row r="1631" customFormat="false" ht="12.75" hidden="false" customHeight="false" outlineLevel="0" collapsed="false">
      <c r="A1631" s="1" t="n">
        <f aca="false">WEEKDAY(C1631,2)</f>
        <v>4</v>
      </c>
      <c r="B1631" s="1" t="n">
        <f aca="false">MONTH(C1631)</f>
        <v>6</v>
      </c>
      <c r="C1631" s="23" t="n">
        <v>36335</v>
      </c>
      <c r="D1631" s="0" t="n">
        <f aca="false">MONTH(R1631)</f>
        <v>6</v>
      </c>
      <c r="E1631" s="0" t="n">
        <f aca="false">YEAR(R1631)</f>
        <v>1999</v>
      </c>
      <c r="F1631" s="3" t="n">
        <f aca="false">L1631-K1631</f>
        <v>0.26045</v>
      </c>
      <c r="G1631" s="3" t="n">
        <f aca="false">N1631-M1631</f>
        <v>0.016833333333333</v>
      </c>
      <c r="H1631" s="3" t="n">
        <f aca="false">O1631-N1631</f>
        <v>0.0350000000000001</v>
      </c>
      <c r="I1631" s="3" t="n">
        <f aca="false">O1631-M1631</f>
        <v>0.0518333333333332</v>
      </c>
      <c r="J1631" s="4" t="n">
        <f aca="false">VLOOKUP(C1631,'Nymex hist.'!A:B,2,0)</f>
        <v>2.295</v>
      </c>
      <c r="K1631" s="4" t="n">
        <f aca="false">AVERAGE(CO1631:CU1631)</f>
        <v>2.33975</v>
      </c>
      <c r="L1631" s="4" t="n">
        <f aca="false">AVERAGE(CV1631:CZ1631)</f>
        <v>2.6002</v>
      </c>
      <c r="M1631" s="4" t="n">
        <f aca="false">SUMIF($S$3:$FQ$3,$E1631+1,$S1631:$FQ1631)/COUNTIF($S$3:$FQ$3,$E1631+1)</f>
        <v>2.43366666666667</v>
      </c>
      <c r="N1631" s="4" t="n">
        <f aca="false">SUMIF($S$3:$FQ$3,$E1631+2,$S1631:$FQ1631)/COUNTIF($S$3:$FQ$3,$E1631+2)</f>
        <v>2.4505</v>
      </c>
      <c r="O1631" s="4" t="n">
        <f aca="false">SUMIF($S$3:$FQ$3,$E1631+3,$S1631:$FQ1631)/COUNTIF($S$3:$FQ$3,$E1631+3)</f>
        <v>2.4855</v>
      </c>
      <c r="P1631" s="4" t="n">
        <f aca="false">SUMIF($S$3:$FQ$3,$E1631+4,$S1631:$FQ1631)/COUNTIF($S$3:$FQ$3,$E1631+4)</f>
        <v>2.5305</v>
      </c>
      <c r="Q1631" s="4" t="n">
        <f aca="false">SUMIF($S$3:$FQ$3,$E1631+5,$S1631:$FQ1631)/COUNTIF($S$3:$FQ$3,$E1631+5)</f>
        <v>2.5855</v>
      </c>
      <c r="R1631" s="21" t="n">
        <v>36335</v>
      </c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7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 t="n">
        <v>2.295</v>
      </c>
      <c r="CS1631" s="32" t="n">
        <v>2.332</v>
      </c>
      <c r="CT1631" s="32" t="n">
        <v>2.355</v>
      </c>
      <c r="CU1631" s="32" t="n">
        <v>2.377</v>
      </c>
      <c r="CV1631" s="32" t="n">
        <v>2.522</v>
      </c>
      <c r="CW1631" s="32" t="n">
        <v>2.669</v>
      </c>
      <c r="CX1631" s="32" t="n">
        <v>2.722</v>
      </c>
      <c r="CY1631" s="32" t="n">
        <v>2.614</v>
      </c>
      <c r="CZ1631" s="32" t="n">
        <v>2.474</v>
      </c>
      <c r="DA1631" s="32" t="n">
        <v>2.344</v>
      </c>
      <c r="DB1631" s="32" t="n">
        <v>2.302</v>
      </c>
      <c r="DC1631" s="32" t="n">
        <v>2.297</v>
      </c>
      <c r="DD1631" s="32" t="n">
        <v>2.302</v>
      </c>
      <c r="DE1631" s="32" t="n">
        <v>2.312</v>
      </c>
      <c r="DF1631" s="32" t="n">
        <v>2.325</v>
      </c>
      <c r="DG1631" s="32" t="n">
        <v>2.355</v>
      </c>
      <c r="DH1631" s="32" t="n">
        <v>2.505</v>
      </c>
      <c r="DI1631" s="32" t="n">
        <v>2.652</v>
      </c>
      <c r="DJ1631" s="32" t="n">
        <v>2.695</v>
      </c>
      <c r="DK1631" s="32" t="n">
        <v>2.59</v>
      </c>
      <c r="DL1631" s="32" t="n">
        <v>2.477</v>
      </c>
      <c r="DM1631" s="32" t="n">
        <v>2.36</v>
      </c>
      <c r="DN1631" s="32" t="n">
        <v>2.334</v>
      </c>
      <c r="DO1631" s="32" t="n">
        <v>2.334</v>
      </c>
      <c r="DP1631" s="32" t="n">
        <v>2.339</v>
      </c>
      <c r="DQ1631" s="32" t="n">
        <v>2.345</v>
      </c>
      <c r="DR1631" s="32" t="n">
        <v>2.356</v>
      </c>
      <c r="DS1631" s="32" t="n">
        <v>2.391</v>
      </c>
      <c r="DT1631" s="32" t="n">
        <v>2.523</v>
      </c>
      <c r="DU1631" s="32" t="n">
        <v>2.662</v>
      </c>
      <c r="DV1631" s="32" t="n">
        <v>2.705</v>
      </c>
      <c r="DW1631" s="32" t="n">
        <v>2.615</v>
      </c>
      <c r="DX1631" s="32" t="n">
        <v>2.511</v>
      </c>
      <c r="DY1631" s="32" t="n">
        <v>2.407</v>
      </c>
      <c r="DZ1631" s="32" t="n">
        <v>2.381</v>
      </c>
      <c r="EA1631" s="32" t="n">
        <v>2.381</v>
      </c>
      <c r="EB1631" s="32" t="n">
        <v>2.374</v>
      </c>
      <c r="EC1631" s="32" t="n">
        <v>2.38</v>
      </c>
      <c r="ED1631" s="32" t="n">
        <v>2.391</v>
      </c>
      <c r="EE1631" s="32" t="n">
        <v>2.426</v>
      </c>
      <c r="EF1631" s="32" t="n">
        <v>2.558</v>
      </c>
      <c r="EG1631" s="32" t="n">
        <v>2.697</v>
      </c>
      <c r="EH1631" s="32" t="n">
        <v>2.75</v>
      </c>
      <c r="EI1631" s="32" t="n">
        <v>2.66</v>
      </c>
      <c r="EJ1631" s="32" t="n">
        <v>2.556</v>
      </c>
      <c r="EK1631" s="32" t="n">
        <v>2.452</v>
      </c>
      <c r="EL1631" s="32" t="n">
        <v>2.426</v>
      </c>
      <c r="EM1631" s="32" t="n">
        <v>2.426</v>
      </c>
      <c r="EN1631" s="32" t="n">
        <v>2.419</v>
      </c>
      <c r="EO1631" s="32" t="n">
        <v>2.425</v>
      </c>
      <c r="EP1631" s="32" t="n">
        <v>2.436</v>
      </c>
      <c r="EQ1631" s="32" t="n">
        <v>2.471</v>
      </c>
      <c r="ER1631" s="32" t="n">
        <v>2.603</v>
      </c>
      <c r="ES1631" s="32" t="n">
        <v>2.742</v>
      </c>
      <c r="ET1631" s="32" t="n">
        <v>2.805</v>
      </c>
      <c r="EU1631" s="32" t="n">
        <v>2.715</v>
      </c>
      <c r="EV1631" s="32" t="n">
        <v>2.611</v>
      </c>
      <c r="EW1631" s="32" t="n">
        <v>2.507</v>
      </c>
      <c r="EX1631" s="32" t="n">
        <v>2.481</v>
      </c>
      <c r="EY1631" s="32" t="n">
        <v>2.481</v>
      </c>
      <c r="EZ1631" s="32" t="n">
        <v>2.474</v>
      </c>
      <c r="FA1631" s="32" t="n">
        <v>2.48</v>
      </c>
      <c r="FB1631" s="32" t="n">
        <v>2.491</v>
      </c>
      <c r="FC1631" s="32" t="n">
        <v>2.526</v>
      </c>
      <c r="FD1631" s="32" t="n">
        <v>2.658</v>
      </c>
      <c r="FE1631" s="32" t="n">
        <v>2.797</v>
      </c>
      <c r="FF1631" s="32" t="n">
        <v>2.87</v>
      </c>
      <c r="FG1631" s="32" t="n">
        <v>2.78</v>
      </c>
      <c r="FH1631" s="32" t="n">
        <v>2.676</v>
      </c>
      <c r="FI1631" s="32" t="n">
        <v>2.572</v>
      </c>
      <c r="FJ1631" s="32" t="n">
        <v>2.546</v>
      </c>
      <c r="FK1631" s="32" t="n">
        <v>2.546</v>
      </c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</row>
    <row r="1632" customFormat="false" ht="12.75" hidden="true" customHeight="false" outlineLevel="0" collapsed="false">
      <c r="A1632" s="0" t="n">
        <f aca="false">WEEKDAY(C1632,2)</f>
        <v>5</v>
      </c>
      <c r="B1632" s="0" t="n">
        <f aca="false">MONTH(C1632)</f>
        <v>6</v>
      </c>
      <c r="C1632" s="23" t="n">
        <v>36336</v>
      </c>
      <c r="D1632" s="0" t="n">
        <f aca="false">MONTH(R1632)</f>
        <v>6</v>
      </c>
      <c r="E1632" s="0" t="n">
        <f aca="false">YEAR(R1632)</f>
        <v>1999</v>
      </c>
      <c r="F1632" s="35" t="n">
        <f aca="false">L1632-K1632</f>
        <v>0.27565</v>
      </c>
      <c r="G1632" s="24" t="n">
        <f aca="false">N1632-M1632</f>
        <v>0.0246666666666671</v>
      </c>
      <c r="H1632" s="24" t="n">
        <f aca="false">O1632-N1632</f>
        <v>0.036083333333333</v>
      </c>
      <c r="I1632" s="24" t="n">
        <f aca="false">O1632-M1632</f>
        <v>0.0607500000000001</v>
      </c>
      <c r="J1632" s="25" t="n">
        <f aca="false">VLOOKUP(C1632,'Nymex hist.'!A:B,2,0)</f>
        <v>2.258</v>
      </c>
      <c r="K1632" s="34" t="n">
        <f aca="false">AVERAGE(CO1632:CU1632)</f>
        <v>2.30475</v>
      </c>
      <c r="L1632" s="34" t="n">
        <f aca="false">AVERAGE(CV1632:CZ1632)</f>
        <v>2.5804</v>
      </c>
      <c r="M1632" s="27" t="n">
        <f aca="false">SUMIF($S$3:$FQ$3,$E1632+1,$S1632:$FQ1632)/COUNTIF($S$3:$FQ$3,$E1632+1)</f>
        <v>2.41775</v>
      </c>
      <c r="N1632" s="27" t="n">
        <f aca="false">SUMIF($S$3:$FQ$3,$E1632+2,$S1632:$FQ1632)/COUNTIF($S$3:$FQ$3,$E1632+2)</f>
        <v>2.44241666666667</v>
      </c>
      <c r="O1632" s="27" t="n">
        <f aca="false">SUMIF($S$3:$FQ$3,$E1632+3,$S1632:$FQ1632)/COUNTIF($S$3:$FQ$3,$E1632+3)</f>
        <v>2.4785</v>
      </c>
      <c r="P1632" s="27" t="n">
        <f aca="false">SUMIF($S$3:$FQ$3,$E1632+4,$S1632:$FQ1632)/COUNTIF($S$3:$FQ$3,$E1632+4)</f>
        <v>2.5235</v>
      </c>
      <c r="Q1632" s="27" t="n">
        <f aca="false">SUMIF($S$3:$FQ$3,$E1632+5,$S1632:$FQ1632)/COUNTIF($S$3:$FQ$3,$E1632+5)</f>
        <v>2.5785</v>
      </c>
      <c r="R1632" s="28" t="n">
        <v>36336</v>
      </c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30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 t="n">
        <v>2.258</v>
      </c>
      <c r="CS1632" s="29" t="n">
        <v>2.292</v>
      </c>
      <c r="CT1632" s="29" t="n">
        <v>2.32</v>
      </c>
      <c r="CU1632" s="29" t="n">
        <v>2.349</v>
      </c>
      <c r="CV1632" s="29" t="n">
        <v>2.499</v>
      </c>
      <c r="CW1632" s="29" t="n">
        <v>2.647</v>
      </c>
      <c r="CX1632" s="29" t="n">
        <v>2.702</v>
      </c>
      <c r="CY1632" s="29" t="n">
        <v>2.597</v>
      </c>
      <c r="CZ1632" s="29" t="n">
        <v>2.457</v>
      </c>
      <c r="DA1632" s="29" t="n">
        <v>2.327</v>
      </c>
      <c r="DB1632" s="29" t="n">
        <v>2.287</v>
      </c>
      <c r="DC1632" s="29" t="n">
        <v>2.282</v>
      </c>
      <c r="DD1632" s="29" t="n">
        <v>2.287</v>
      </c>
      <c r="DE1632" s="29" t="n">
        <v>2.297</v>
      </c>
      <c r="DF1632" s="29" t="n">
        <v>2.31</v>
      </c>
      <c r="DG1632" s="29" t="n">
        <v>2.34</v>
      </c>
      <c r="DH1632" s="29" t="n">
        <v>2.49</v>
      </c>
      <c r="DI1632" s="29" t="n">
        <v>2.637</v>
      </c>
      <c r="DJ1632" s="29" t="n">
        <v>2.68</v>
      </c>
      <c r="DK1632" s="29" t="n">
        <v>2.578</v>
      </c>
      <c r="DL1632" s="29" t="n">
        <v>2.47</v>
      </c>
      <c r="DM1632" s="29" t="n">
        <v>2.353</v>
      </c>
      <c r="DN1632" s="29" t="n">
        <v>2.327</v>
      </c>
      <c r="DO1632" s="29" t="n">
        <v>2.327</v>
      </c>
      <c r="DP1632" s="29" t="n">
        <v>2.332</v>
      </c>
      <c r="DQ1632" s="29" t="n">
        <v>2.338</v>
      </c>
      <c r="DR1632" s="29" t="n">
        <v>2.349</v>
      </c>
      <c r="DS1632" s="29" t="n">
        <v>2.384</v>
      </c>
      <c r="DT1632" s="29" t="n">
        <v>2.516</v>
      </c>
      <c r="DU1632" s="29" t="n">
        <v>2.655</v>
      </c>
      <c r="DV1632" s="29" t="n">
        <v>2.698</v>
      </c>
      <c r="DW1632" s="29" t="n">
        <v>2.608</v>
      </c>
      <c r="DX1632" s="29" t="n">
        <v>2.504</v>
      </c>
      <c r="DY1632" s="29" t="n">
        <v>2.4</v>
      </c>
      <c r="DZ1632" s="29" t="n">
        <v>2.374</v>
      </c>
      <c r="EA1632" s="29" t="n">
        <v>2.374</v>
      </c>
      <c r="EB1632" s="29" t="n">
        <v>2.367</v>
      </c>
      <c r="EC1632" s="29" t="n">
        <v>2.373</v>
      </c>
      <c r="ED1632" s="29" t="n">
        <v>2.384</v>
      </c>
      <c r="EE1632" s="29" t="n">
        <v>2.419</v>
      </c>
      <c r="EF1632" s="29" t="n">
        <v>2.551</v>
      </c>
      <c r="EG1632" s="29" t="n">
        <v>2.69</v>
      </c>
      <c r="EH1632" s="29" t="n">
        <v>2.743</v>
      </c>
      <c r="EI1632" s="29" t="n">
        <v>2.653</v>
      </c>
      <c r="EJ1632" s="29" t="n">
        <v>2.549</v>
      </c>
      <c r="EK1632" s="29" t="n">
        <v>2.445</v>
      </c>
      <c r="EL1632" s="29" t="n">
        <v>2.419</v>
      </c>
      <c r="EM1632" s="29" t="n">
        <v>2.419</v>
      </c>
      <c r="EN1632" s="29" t="n">
        <v>2.412</v>
      </c>
      <c r="EO1632" s="29" t="n">
        <v>2.418</v>
      </c>
      <c r="EP1632" s="29" t="n">
        <v>2.429</v>
      </c>
      <c r="EQ1632" s="29" t="n">
        <v>2.464</v>
      </c>
      <c r="ER1632" s="29" t="n">
        <v>2.596</v>
      </c>
      <c r="ES1632" s="29" t="n">
        <v>2.735</v>
      </c>
      <c r="ET1632" s="29" t="n">
        <v>2.798</v>
      </c>
      <c r="EU1632" s="29" t="n">
        <v>2.708</v>
      </c>
      <c r="EV1632" s="29" t="n">
        <v>2.604</v>
      </c>
      <c r="EW1632" s="29" t="n">
        <v>2.5</v>
      </c>
      <c r="EX1632" s="29" t="n">
        <v>2.474</v>
      </c>
      <c r="EY1632" s="29" t="n">
        <v>2.474</v>
      </c>
      <c r="EZ1632" s="29" t="n">
        <v>2.467</v>
      </c>
      <c r="FA1632" s="29" t="n">
        <v>2.473</v>
      </c>
      <c r="FB1632" s="29" t="n">
        <v>2.484</v>
      </c>
      <c r="FC1632" s="29" t="n">
        <v>2.519</v>
      </c>
      <c r="FD1632" s="29" t="n">
        <v>2.651</v>
      </c>
      <c r="FE1632" s="29" t="n">
        <v>2.79</v>
      </c>
      <c r="FF1632" s="29" t="n">
        <v>2.863</v>
      </c>
      <c r="FG1632" s="29" t="n">
        <v>2.773</v>
      </c>
      <c r="FH1632" s="29" t="n">
        <v>2.669</v>
      </c>
      <c r="FI1632" s="29" t="n">
        <v>2.565</v>
      </c>
      <c r="FJ1632" s="29" t="n">
        <v>2.539</v>
      </c>
      <c r="FK1632" s="29" t="n">
        <v>2.539</v>
      </c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29"/>
      <c r="GF1632" s="29"/>
      <c r="GG1632" s="29"/>
      <c r="GH1632" s="29"/>
      <c r="GI1632" s="29"/>
      <c r="GJ1632" s="29"/>
      <c r="GK1632" s="29"/>
      <c r="GL1632" s="29"/>
      <c r="GM1632" s="29"/>
      <c r="GN1632" s="29"/>
      <c r="GO1632" s="29"/>
      <c r="GP1632" s="29"/>
      <c r="GQ1632" s="29"/>
      <c r="GR1632" s="0"/>
      <c r="GS1632" s="0"/>
      <c r="GT1632" s="0"/>
      <c r="GU1632" s="0"/>
      <c r="GV1632" s="0"/>
      <c r="GW1632" s="0"/>
      <c r="GX1632" s="0"/>
      <c r="GY1632" s="0"/>
      <c r="GZ1632" s="0"/>
      <c r="HA1632" s="0"/>
      <c r="HB1632" s="0"/>
      <c r="HC1632" s="0"/>
      <c r="HD1632" s="0"/>
      <c r="HE1632" s="0"/>
      <c r="HF1632" s="0"/>
      <c r="HG1632" s="0"/>
      <c r="HH1632" s="0"/>
      <c r="HI1632" s="0"/>
      <c r="HJ1632" s="0"/>
      <c r="HK1632" s="0"/>
      <c r="HL1632" s="0"/>
      <c r="HM1632" s="0"/>
      <c r="HN1632" s="0"/>
      <c r="HO1632" s="0"/>
      <c r="HP1632" s="0"/>
      <c r="HQ1632" s="0"/>
      <c r="HR1632" s="0"/>
      <c r="HS1632" s="0"/>
      <c r="HT1632" s="0"/>
      <c r="HU1632" s="0"/>
      <c r="HV1632" s="0"/>
      <c r="HW1632" s="0"/>
      <c r="HX1632" s="0"/>
      <c r="HY1632" s="0"/>
      <c r="HZ1632" s="0"/>
      <c r="IA1632" s="0"/>
      <c r="IB1632" s="0"/>
      <c r="IC1632" s="0"/>
      <c r="ID1632" s="0"/>
      <c r="IE1632" s="0"/>
      <c r="IF1632" s="0"/>
      <c r="IG1632" s="0"/>
      <c r="IH1632" s="0"/>
      <c r="II1632" s="0"/>
      <c r="IJ1632" s="0"/>
      <c r="IK1632" s="0"/>
      <c r="IL1632" s="0"/>
      <c r="IM1632" s="0"/>
      <c r="IN1632" s="0"/>
      <c r="IO1632" s="0"/>
      <c r="IP1632" s="0"/>
      <c r="IQ1632" s="0"/>
      <c r="IR1632" s="0"/>
      <c r="IS1632" s="0"/>
      <c r="IT1632" s="0"/>
      <c r="IU1632" s="0"/>
      <c r="IV1632" s="0"/>
      <c r="IW1632" s="0"/>
    </row>
    <row r="1633" customFormat="false" ht="12.75" hidden="true" customHeight="false" outlineLevel="0" collapsed="false">
      <c r="A1633" s="0" t="n">
        <f aca="false">WEEKDAY(C1633,2)</f>
        <v>1</v>
      </c>
      <c r="B1633" s="0" t="n">
        <f aca="false">MONTH(C1633)</f>
        <v>6</v>
      </c>
      <c r="C1633" s="23" t="n">
        <v>36339</v>
      </c>
      <c r="D1633" s="0" t="n">
        <f aca="false">MONTH(R1633)</f>
        <v>6</v>
      </c>
      <c r="E1633" s="0" t="n">
        <f aca="false">YEAR(R1633)</f>
        <v>1999</v>
      </c>
      <c r="F1633" s="35" t="n">
        <f aca="false">L1633-K1633</f>
        <v>0.27215</v>
      </c>
      <c r="G1633" s="24" t="n">
        <f aca="false">N1633-M1633</f>
        <v>0.0208333333333335</v>
      </c>
      <c r="H1633" s="24" t="n">
        <f aca="false">O1633-N1633</f>
        <v>0.0347083333333331</v>
      </c>
      <c r="I1633" s="24" t="n">
        <f aca="false">O1633-M1633</f>
        <v>0.0555416666666666</v>
      </c>
      <c r="J1633" s="25" t="n">
        <f aca="false">VLOOKUP(C1633,'Nymex hist.'!A:B,2,0)</f>
        <v>2.262</v>
      </c>
      <c r="K1633" s="34" t="n">
        <f aca="false">AVERAGE(CO1633:CU1633)</f>
        <v>2.32725</v>
      </c>
      <c r="L1633" s="34" t="n">
        <f aca="false">AVERAGE(CV1633:CZ1633)</f>
        <v>2.5994</v>
      </c>
      <c r="M1633" s="27" t="n">
        <f aca="false">SUMIF($S$3:$FQ$3,$E1633+1,$S1633:$FQ1633)/COUNTIF($S$3:$FQ$3,$E1633+1)</f>
        <v>2.42458333333333</v>
      </c>
      <c r="N1633" s="27" t="n">
        <f aca="false">SUMIF($S$3:$FQ$3,$E1633+2,$S1633:$FQ1633)/COUNTIF($S$3:$FQ$3,$E1633+2)</f>
        <v>2.44541666666667</v>
      </c>
      <c r="O1633" s="27" t="n">
        <f aca="false">SUMIF($S$3:$FQ$3,$E1633+3,$S1633:$FQ1633)/COUNTIF($S$3:$FQ$3,$E1633+3)</f>
        <v>2.480125</v>
      </c>
      <c r="P1633" s="27" t="n">
        <f aca="false">SUMIF($S$3:$FQ$3,$E1633+4,$S1633:$FQ1633)/COUNTIF($S$3:$FQ$3,$E1633+4)</f>
        <v>2.52011666666667</v>
      </c>
      <c r="Q1633" s="27" t="n">
        <f aca="false">SUMIF($S$3:$FQ$3,$E1633+5,$S1633:$FQ1633)/COUNTIF($S$3:$FQ$3,$E1633+5)</f>
        <v>2.57514166666667</v>
      </c>
      <c r="R1633" s="28" t="n">
        <v>36339</v>
      </c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30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 t="n">
        <v>2.262</v>
      </c>
      <c r="CS1633" s="29" t="n">
        <v>2.324</v>
      </c>
      <c r="CT1633" s="29" t="n">
        <v>2.349</v>
      </c>
      <c r="CU1633" s="29" t="n">
        <v>2.374</v>
      </c>
      <c r="CV1633" s="29" t="n">
        <v>2.521</v>
      </c>
      <c r="CW1633" s="29" t="n">
        <v>2.668</v>
      </c>
      <c r="CX1633" s="29" t="n">
        <v>2.723</v>
      </c>
      <c r="CY1633" s="29" t="n">
        <v>2.615</v>
      </c>
      <c r="CZ1633" s="29" t="n">
        <v>2.47</v>
      </c>
      <c r="DA1633" s="29" t="n">
        <v>2.335</v>
      </c>
      <c r="DB1633" s="29" t="n">
        <v>2.29</v>
      </c>
      <c r="DC1633" s="29" t="n">
        <v>2.285</v>
      </c>
      <c r="DD1633" s="29" t="n">
        <v>2.29</v>
      </c>
      <c r="DE1633" s="29" t="n">
        <v>2.3</v>
      </c>
      <c r="DF1633" s="29" t="n">
        <v>2.313</v>
      </c>
      <c r="DG1633" s="29" t="n">
        <v>2.342</v>
      </c>
      <c r="DH1633" s="29" t="n">
        <v>2.492</v>
      </c>
      <c r="DI1633" s="29" t="n">
        <v>2.64</v>
      </c>
      <c r="DJ1633" s="29" t="n">
        <v>2.683</v>
      </c>
      <c r="DK1633" s="29" t="n">
        <v>2.581</v>
      </c>
      <c r="DL1633" s="29" t="n">
        <v>2.473</v>
      </c>
      <c r="DM1633" s="29" t="n">
        <v>2.356</v>
      </c>
      <c r="DN1633" s="29" t="n">
        <v>2.33</v>
      </c>
      <c r="DO1633" s="29" t="n">
        <v>2.33</v>
      </c>
      <c r="DP1633" s="29" t="n">
        <v>2.335</v>
      </c>
      <c r="DQ1633" s="29" t="n">
        <v>2.341</v>
      </c>
      <c r="DR1633" s="29" t="n">
        <v>2.352</v>
      </c>
      <c r="DS1633" s="29" t="n">
        <v>2.387</v>
      </c>
      <c r="DT1633" s="29" t="n">
        <v>2.519</v>
      </c>
      <c r="DU1633" s="29" t="n">
        <v>2.658</v>
      </c>
      <c r="DV1633" s="29" t="n">
        <v>2.701</v>
      </c>
      <c r="DW1633" s="29" t="n">
        <v>2.611</v>
      </c>
      <c r="DX1633" s="29" t="n">
        <v>2.507</v>
      </c>
      <c r="DY1633" s="29" t="n">
        <v>2.403</v>
      </c>
      <c r="DZ1633" s="29" t="n">
        <v>2.377</v>
      </c>
      <c r="EA1633" s="29" t="n">
        <v>2.377</v>
      </c>
      <c r="EB1633" s="29" t="n">
        <v>2.3672</v>
      </c>
      <c r="EC1633" s="29" t="n">
        <v>2.3733</v>
      </c>
      <c r="ED1633" s="29" t="n">
        <v>2.3843</v>
      </c>
      <c r="EE1633" s="29" t="n">
        <v>2.4192</v>
      </c>
      <c r="EF1633" s="29" t="n">
        <v>2.5513</v>
      </c>
      <c r="EG1633" s="29" t="n">
        <v>2.6902</v>
      </c>
      <c r="EH1633" s="29" t="n">
        <v>2.741</v>
      </c>
      <c r="EI1633" s="29" t="n">
        <v>2.651</v>
      </c>
      <c r="EJ1633" s="29" t="n">
        <v>2.547</v>
      </c>
      <c r="EK1633" s="29" t="n">
        <v>2.443</v>
      </c>
      <c r="EL1633" s="29" t="n">
        <v>2.417</v>
      </c>
      <c r="EM1633" s="29" t="n">
        <v>2.417</v>
      </c>
      <c r="EN1633" s="29" t="n">
        <v>2.4072</v>
      </c>
      <c r="EO1633" s="29" t="n">
        <v>2.4133</v>
      </c>
      <c r="EP1633" s="29" t="n">
        <v>2.4242</v>
      </c>
      <c r="EQ1633" s="29" t="n">
        <v>2.4592</v>
      </c>
      <c r="ER1633" s="29" t="n">
        <v>2.5913</v>
      </c>
      <c r="ES1633" s="29" t="n">
        <v>2.7302</v>
      </c>
      <c r="ET1633" s="29" t="n">
        <v>2.796</v>
      </c>
      <c r="EU1633" s="29" t="n">
        <v>2.706</v>
      </c>
      <c r="EV1633" s="29" t="n">
        <v>2.602</v>
      </c>
      <c r="EW1633" s="29" t="n">
        <v>2.498</v>
      </c>
      <c r="EX1633" s="29" t="n">
        <v>2.472</v>
      </c>
      <c r="EY1633" s="29" t="n">
        <v>2.472</v>
      </c>
      <c r="EZ1633" s="29" t="n">
        <v>2.4623</v>
      </c>
      <c r="FA1633" s="29" t="n">
        <v>2.4682</v>
      </c>
      <c r="FB1633" s="29" t="n">
        <v>2.4793</v>
      </c>
      <c r="FC1633" s="29" t="n">
        <v>2.5143</v>
      </c>
      <c r="FD1633" s="29" t="n">
        <v>2.6463</v>
      </c>
      <c r="FE1633" s="29" t="n">
        <v>2.7853</v>
      </c>
      <c r="FF1633" s="29" t="n">
        <v>2.861</v>
      </c>
      <c r="FG1633" s="29" t="n">
        <v>2.771</v>
      </c>
      <c r="FH1633" s="29" t="n">
        <v>2.667</v>
      </c>
      <c r="FI1633" s="29" t="n">
        <v>2.563</v>
      </c>
      <c r="FJ1633" s="29" t="n">
        <v>2.537</v>
      </c>
      <c r="FK1633" s="29" t="n">
        <v>2.537</v>
      </c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29"/>
      <c r="GF1633" s="29"/>
      <c r="GG1633" s="29"/>
      <c r="GH1633" s="29"/>
      <c r="GI1633" s="29"/>
      <c r="GJ1633" s="29"/>
      <c r="GK1633" s="29"/>
      <c r="GL1633" s="29"/>
      <c r="GM1633" s="29"/>
      <c r="GN1633" s="29"/>
      <c r="GO1633" s="29"/>
      <c r="GP1633" s="29"/>
      <c r="GQ1633" s="29"/>
      <c r="GR1633" s="0"/>
      <c r="GS1633" s="0"/>
      <c r="GT1633" s="0"/>
      <c r="GU1633" s="0"/>
      <c r="GV1633" s="0"/>
      <c r="GW1633" s="0"/>
      <c r="GX1633" s="0"/>
      <c r="GY1633" s="0"/>
      <c r="GZ1633" s="0"/>
      <c r="HA1633" s="0"/>
      <c r="HB1633" s="0"/>
      <c r="HC1633" s="0"/>
      <c r="HD1633" s="0"/>
      <c r="HE1633" s="0"/>
      <c r="HF1633" s="0"/>
      <c r="HG1633" s="0"/>
      <c r="HH1633" s="0"/>
      <c r="HI1633" s="0"/>
      <c r="HJ1633" s="0"/>
      <c r="HK1633" s="0"/>
      <c r="HL1633" s="0"/>
      <c r="HM1633" s="0"/>
      <c r="HN1633" s="0"/>
      <c r="HO1633" s="0"/>
      <c r="HP1633" s="0"/>
      <c r="HQ1633" s="0"/>
      <c r="HR1633" s="0"/>
      <c r="HS1633" s="0"/>
      <c r="HT1633" s="0"/>
      <c r="HU1633" s="0"/>
      <c r="HV1633" s="0"/>
      <c r="HW1633" s="0"/>
      <c r="HX1633" s="0"/>
      <c r="HY1633" s="0"/>
      <c r="HZ1633" s="0"/>
      <c r="IA1633" s="0"/>
      <c r="IB1633" s="0"/>
      <c r="IC1633" s="0"/>
      <c r="ID1633" s="0"/>
      <c r="IE1633" s="0"/>
      <c r="IF1633" s="0"/>
      <c r="IG1633" s="0"/>
      <c r="IH1633" s="0"/>
      <c r="II1633" s="0"/>
      <c r="IJ1633" s="0"/>
      <c r="IK1633" s="0"/>
      <c r="IL1633" s="0"/>
      <c r="IM1633" s="0"/>
      <c r="IN1633" s="0"/>
      <c r="IO1633" s="0"/>
      <c r="IP1633" s="0"/>
      <c r="IQ1633" s="0"/>
      <c r="IR1633" s="0"/>
      <c r="IS1633" s="0"/>
      <c r="IT1633" s="0"/>
      <c r="IU1633" s="0"/>
      <c r="IV1633" s="0"/>
      <c r="IW1633" s="0"/>
    </row>
    <row r="1634" customFormat="false" ht="12.75" hidden="true" customHeight="false" outlineLevel="0" collapsed="false">
      <c r="A1634" s="0" t="n">
        <f aca="false">WEEKDAY(C1634,2)</f>
        <v>2</v>
      </c>
      <c r="B1634" s="0" t="n">
        <f aca="false">MONTH(C1634)</f>
        <v>6</v>
      </c>
      <c r="C1634" s="23" t="n">
        <v>36340</v>
      </c>
      <c r="D1634" s="0" t="n">
        <f aca="false">MONTH(R1634)</f>
        <v>6</v>
      </c>
      <c r="E1634" s="0" t="n">
        <f aca="false">YEAR(R1634)</f>
        <v>1999</v>
      </c>
      <c r="F1634" s="35" t="n">
        <f aca="false">L1634-K1634</f>
        <v>0.26025</v>
      </c>
      <c r="G1634" s="24" t="n">
        <f aca="false">N1634-M1634</f>
        <v>0.0149166666666667</v>
      </c>
      <c r="H1634" s="24" t="n">
        <f aca="false">O1634-N1634</f>
        <v>0.0353666666666665</v>
      </c>
      <c r="I1634" s="24" t="n">
        <f aca="false">O1634-M1634</f>
        <v>0.0502833333333332</v>
      </c>
      <c r="J1634" s="25" t="n">
        <f aca="false">VLOOKUP(C1634,'Nymex hist.'!A:B,2,0)</f>
        <v>2.4</v>
      </c>
      <c r="K1634" s="34" t="n">
        <f aca="false">AVERAGE(CO1634:CU1634)</f>
        <v>2.37975</v>
      </c>
      <c r="L1634" s="34" t="n">
        <f aca="false">AVERAGE(CV1634:CZ1634)</f>
        <v>2.64</v>
      </c>
      <c r="M1634" s="27" t="n">
        <f aca="false">SUMIF($S$3:$FQ$3,$E1634+1,$S1634:$FQ1634)/COUNTIF($S$3:$FQ$3,$E1634+1)</f>
        <v>2.44658333333333</v>
      </c>
      <c r="N1634" s="27" t="n">
        <f aca="false">SUMIF($S$3:$FQ$3,$E1634+2,$S1634:$FQ1634)/COUNTIF($S$3:$FQ$3,$E1634+2)</f>
        <v>2.4615</v>
      </c>
      <c r="O1634" s="27" t="n">
        <f aca="false">SUMIF($S$3:$FQ$3,$E1634+3,$S1634:$FQ1634)/COUNTIF($S$3:$FQ$3,$E1634+3)</f>
        <v>2.49686666666667</v>
      </c>
      <c r="P1634" s="27" t="n">
        <f aca="false">SUMIF($S$3:$FQ$3,$E1634+4,$S1634:$FQ1634)/COUNTIF($S$3:$FQ$3,$E1634+4)</f>
        <v>2.53688333333333</v>
      </c>
      <c r="Q1634" s="27" t="n">
        <f aca="false">SUMIF($S$3:$FQ$3,$E1634+5,$S1634:$FQ1634)/COUNTIF($S$3:$FQ$3,$E1634+5)</f>
        <v>2.591875</v>
      </c>
      <c r="R1634" s="28" t="n">
        <v>36340</v>
      </c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30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 t="n">
        <v>2.262</v>
      </c>
      <c r="CS1634" s="29" t="n">
        <v>2.4</v>
      </c>
      <c r="CT1634" s="29" t="n">
        <v>2.419</v>
      </c>
      <c r="CU1634" s="29" t="n">
        <v>2.438</v>
      </c>
      <c r="CV1634" s="29" t="n">
        <v>2.574</v>
      </c>
      <c r="CW1634" s="29" t="n">
        <v>2.714</v>
      </c>
      <c r="CX1634" s="29" t="n">
        <v>2.764</v>
      </c>
      <c r="CY1634" s="29" t="n">
        <v>2.649</v>
      </c>
      <c r="CZ1634" s="29" t="n">
        <v>2.499</v>
      </c>
      <c r="DA1634" s="29" t="n">
        <v>2.359</v>
      </c>
      <c r="DB1634" s="29" t="n">
        <v>2.309</v>
      </c>
      <c r="DC1634" s="29" t="n">
        <v>2.304</v>
      </c>
      <c r="DD1634" s="29" t="n">
        <v>2.307</v>
      </c>
      <c r="DE1634" s="29" t="n">
        <v>2.317</v>
      </c>
      <c r="DF1634" s="29" t="n">
        <v>2.33</v>
      </c>
      <c r="DG1634" s="29" t="n">
        <v>2.359</v>
      </c>
      <c r="DH1634" s="29" t="n">
        <v>2.509</v>
      </c>
      <c r="DI1634" s="29" t="n">
        <v>2.653</v>
      </c>
      <c r="DJ1634" s="29" t="n">
        <v>2.698</v>
      </c>
      <c r="DK1634" s="29" t="n">
        <v>2.596</v>
      </c>
      <c r="DL1634" s="29" t="n">
        <v>2.488</v>
      </c>
      <c r="DM1634" s="29" t="n">
        <v>2.371</v>
      </c>
      <c r="DN1634" s="29" t="n">
        <v>2.345</v>
      </c>
      <c r="DO1634" s="29" t="n">
        <v>2.345</v>
      </c>
      <c r="DP1634" s="29" t="n">
        <v>2.352</v>
      </c>
      <c r="DQ1634" s="29" t="n">
        <v>2.36</v>
      </c>
      <c r="DR1634" s="29" t="n">
        <v>2.374</v>
      </c>
      <c r="DS1634" s="29" t="n">
        <v>2.404</v>
      </c>
      <c r="DT1634" s="29" t="n">
        <v>2.534</v>
      </c>
      <c r="DU1634" s="29" t="n">
        <v>2.671</v>
      </c>
      <c r="DV1634" s="29" t="n">
        <v>2.716</v>
      </c>
      <c r="DW1634" s="29" t="n">
        <v>2.625</v>
      </c>
      <c r="DX1634" s="29" t="n">
        <v>2.521</v>
      </c>
      <c r="DY1634" s="29" t="n">
        <v>2.417</v>
      </c>
      <c r="DZ1634" s="29" t="n">
        <v>2.391</v>
      </c>
      <c r="EA1634" s="29" t="n">
        <v>2.391</v>
      </c>
      <c r="EB1634" s="29" t="n">
        <v>2.397</v>
      </c>
      <c r="EC1634" s="29" t="n">
        <v>2.3923</v>
      </c>
      <c r="ED1634" s="29" t="n">
        <v>2.4063</v>
      </c>
      <c r="EE1634" s="29" t="n">
        <v>2.4362</v>
      </c>
      <c r="EF1634" s="29" t="n">
        <v>2.5663</v>
      </c>
      <c r="EG1634" s="29" t="n">
        <v>2.7033</v>
      </c>
      <c r="EH1634" s="29" t="n">
        <v>2.756</v>
      </c>
      <c r="EI1634" s="29" t="n">
        <v>2.665</v>
      </c>
      <c r="EJ1634" s="29" t="n">
        <v>2.561</v>
      </c>
      <c r="EK1634" s="29" t="n">
        <v>2.457</v>
      </c>
      <c r="EL1634" s="29" t="n">
        <v>2.431</v>
      </c>
      <c r="EM1634" s="29" t="n">
        <v>2.431</v>
      </c>
      <c r="EN1634" s="29" t="n">
        <v>2.4373</v>
      </c>
      <c r="EO1634" s="29" t="n">
        <v>2.4322</v>
      </c>
      <c r="EP1634" s="29" t="n">
        <v>2.4463</v>
      </c>
      <c r="EQ1634" s="29" t="n">
        <v>2.4762</v>
      </c>
      <c r="ER1634" s="29" t="n">
        <v>2.6063</v>
      </c>
      <c r="ES1634" s="29" t="n">
        <v>2.7433</v>
      </c>
      <c r="ET1634" s="29" t="n">
        <v>2.811</v>
      </c>
      <c r="EU1634" s="29" t="n">
        <v>2.72</v>
      </c>
      <c r="EV1634" s="29" t="n">
        <v>2.616</v>
      </c>
      <c r="EW1634" s="29" t="n">
        <v>2.512</v>
      </c>
      <c r="EX1634" s="29" t="n">
        <v>2.486</v>
      </c>
      <c r="EY1634" s="29" t="n">
        <v>2.486</v>
      </c>
      <c r="EZ1634" s="29" t="n">
        <v>2.4922</v>
      </c>
      <c r="FA1634" s="29" t="n">
        <v>2.4873</v>
      </c>
      <c r="FB1634" s="29" t="n">
        <v>2.5013</v>
      </c>
      <c r="FC1634" s="29" t="n">
        <v>2.5313</v>
      </c>
      <c r="FD1634" s="29" t="n">
        <v>2.6612</v>
      </c>
      <c r="FE1634" s="29" t="n">
        <v>2.7982</v>
      </c>
      <c r="FF1634" s="29" t="n">
        <v>2.876</v>
      </c>
      <c r="FG1634" s="29" t="n">
        <v>2.785</v>
      </c>
      <c r="FH1634" s="29" t="n">
        <v>2.681</v>
      </c>
      <c r="FI1634" s="29" t="n">
        <v>2.577</v>
      </c>
      <c r="FJ1634" s="29" t="n">
        <v>2.551</v>
      </c>
      <c r="FK1634" s="29" t="n">
        <v>2.551</v>
      </c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29"/>
      <c r="GF1634" s="29"/>
      <c r="GG1634" s="29"/>
      <c r="GH1634" s="29"/>
      <c r="GI1634" s="29"/>
      <c r="GJ1634" s="29"/>
      <c r="GK1634" s="29"/>
      <c r="GL1634" s="29"/>
      <c r="GM1634" s="29"/>
      <c r="GN1634" s="29"/>
      <c r="GO1634" s="29"/>
      <c r="GP1634" s="29"/>
      <c r="GQ1634" s="29"/>
      <c r="GR1634" s="0"/>
      <c r="GS1634" s="0"/>
      <c r="GT1634" s="0"/>
      <c r="GU1634" s="0"/>
      <c r="GV1634" s="0"/>
      <c r="GW1634" s="0"/>
      <c r="GX1634" s="0"/>
      <c r="GY1634" s="0"/>
      <c r="GZ1634" s="0"/>
      <c r="HA1634" s="0"/>
      <c r="HB1634" s="0"/>
      <c r="HC1634" s="0"/>
      <c r="HD1634" s="0"/>
      <c r="HE1634" s="0"/>
      <c r="HF1634" s="0"/>
      <c r="HG1634" s="0"/>
      <c r="HH1634" s="0"/>
      <c r="HI1634" s="0"/>
      <c r="HJ1634" s="0"/>
      <c r="HK1634" s="0"/>
      <c r="HL1634" s="0"/>
      <c r="HM1634" s="0"/>
      <c r="HN1634" s="0"/>
      <c r="HO1634" s="0"/>
      <c r="HP1634" s="0"/>
      <c r="HQ1634" s="0"/>
      <c r="HR1634" s="0"/>
      <c r="HS1634" s="0"/>
      <c r="HT1634" s="0"/>
      <c r="HU1634" s="0"/>
      <c r="HV1634" s="0"/>
      <c r="HW1634" s="0"/>
      <c r="HX1634" s="0"/>
      <c r="HY1634" s="0"/>
      <c r="HZ1634" s="0"/>
      <c r="IA1634" s="0"/>
      <c r="IB1634" s="0"/>
      <c r="IC1634" s="0"/>
      <c r="ID1634" s="0"/>
      <c r="IE1634" s="0"/>
      <c r="IF1634" s="0"/>
      <c r="IG1634" s="0"/>
      <c r="IH1634" s="0"/>
      <c r="II1634" s="0"/>
      <c r="IJ1634" s="0"/>
      <c r="IK1634" s="0"/>
      <c r="IL1634" s="0"/>
      <c r="IM1634" s="0"/>
      <c r="IN1634" s="0"/>
      <c r="IO1634" s="0"/>
      <c r="IP1634" s="0"/>
      <c r="IQ1634" s="0"/>
      <c r="IR1634" s="0"/>
      <c r="IS1634" s="0"/>
      <c r="IT1634" s="0"/>
      <c r="IU1634" s="0"/>
      <c r="IV1634" s="0"/>
      <c r="IW1634" s="0"/>
    </row>
    <row r="1635" customFormat="false" ht="12.75" hidden="true" customHeight="false" outlineLevel="0" collapsed="false">
      <c r="A1635" s="0" t="n">
        <f aca="false">WEEKDAY(C1635,2)</f>
        <v>3</v>
      </c>
      <c r="B1635" s="0" t="n">
        <f aca="false">MONTH(C1635)</f>
        <v>6</v>
      </c>
      <c r="C1635" s="23" t="n">
        <v>36341</v>
      </c>
      <c r="D1635" s="0" t="n">
        <f aca="false">MONTH(R1635)</f>
        <v>6</v>
      </c>
      <c r="E1635" s="0" t="n">
        <f aca="false">YEAR(R1635)</f>
        <v>1999</v>
      </c>
      <c r="F1635" s="35" t="n">
        <f aca="false">L1635-K1635</f>
        <v>0.26365</v>
      </c>
      <c r="G1635" s="24" t="n">
        <f aca="false">N1635-M1635</f>
        <v>0.0115833333333337</v>
      </c>
      <c r="H1635" s="24" t="n">
        <f aca="false">O1635-N1635</f>
        <v>0.0353749999999997</v>
      </c>
      <c r="I1635" s="24" t="n">
        <f aca="false">O1635-M1635</f>
        <v>0.0469583333333334</v>
      </c>
      <c r="J1635" s="25" t="n">
        <f aca="false">VLOOKUP(C1635,'Nymex hist.'!A:B,2,0)</f>
        <v>2.394</v>
      </c>
      <c r="K1635" s="34" t="n">
        <f aca="false">AVERAGE(CO1635:CU1635)</f>
        <v>2.37775</v>
      </c>
      <c r="L1635" s="34" t="n">
        <f aca="false">AVERAGE(CV1635:CZ1635)</f>
        <v>2.6414</v>
      </c>
      <c r="M1635" s="27" t="n">
        <f aca="false">SUMIF($S$3:$FQ$3,$E1635+1,$S1635:$FQ1635)/COUNTIF($S$3:$FQ$3,$E1635+1)</f>
        <v>2.44391666666667</v>
      </c>
      <c r="N1635" s="27" t="n">
        <f aca="false">SUMIF($S$3:$FQ$3,$E1635+2,$S1635:$FQ1635)/COUNTIF($S$3:$FQ$3,$E1635+2)</f>
        <v>2.4555</v>
      </c>
      <c r="O1635" s="27" t="n">
        <f aca="false">SUMIF($S$3:$FQ$3,$E1635+3,$S1635:$FQ1635)/COUNTIF($S$3:$FQ$3,$E1635+3)</f>
        <v>2.490875</v>
      </c>
      <c r="P1635" s="27" t="n">
        <f aca="false">SUMIF($S$3:$FQ$3,$E1635+4,$S1635:$FQ1635)/COUNTIF($S$3:$FQ$3,$E1635+4)</f>
        <v>2.53088333333333</v>
      </c>
      <c r="Q1635" s="27" t="n">
        <f aca="false">SUMIF($S$3:$FQ$3,$E1635+5,$S1635:$FQ1635)/COUNTIF($S$3:$FQ$3,$E1635+5)</f>
        <v>2.5859</v>
      </c>
      <c r="R1635" s="28" t="n">
        <v>36341</v>
      </c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30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 t="n">
        <v>2.262</v>
      </c>
      <c r="CS1635" s="29" t="n">
        <v>2.394</v>
      </c>
      <c r="CT1635" s="29" t="n">
        <v>2.419</v>
      </c>
      <c r="CU1635" s="29" t="n">
        <v>2.436</v>
      </c>
      <c r="CV1635" s="29" t="n">
        <v>2.576</v>
      </c>
      <c r="CW1635" s="29" t="n">
        <v>2.716</v>
      </c>
      <c r="CX1635" s="29" t="n">
        <v>2.765</v>
      </c>
      <c r="CY1635" s="29" t="n">
        <v>2.65</v>
      </c>
      <c r="CZ1635" s="29" t="n">
        <v>2.5</v>
      </c>
      <c r="DA1635" s="29" t="n">
        <v>2.36</v>
      </c>
      <c r="DB1635" s="29" t="n">
        <v>2.31</v>
      </c>
      <c r="DC1635" s="29" t="n">
        <v>2.302</v>
      </c>
      <c r="DD1635" s="29" t="n">
        <v>2.302</v>
      </c>
      <c r="DE1635" s="29" t="n">
        <v>2.311</v>
      </c>
      <c r="DF1635" s="29" t="n">
        <v>2.324</v>
      </c>
      <c r="DG1635" s="29" t="n">
        <v>2.353</v>
      </c>
      <c r="DH1635" s="29" t="n">
        <v>2.503</v>
      </c>
      <c r="DI1635" s="29" t="n">
        <v>2.647</v>
      </c>
      <c r="DJ1635" s="29" t="n">
        <v>2.692</v>
      </c>
      <c r="DK1635" s="29" t="n">
        <v>2.59</v>
      </c>
      <c r="DL1635" s="29" t="n">
        <v>2.482</v>
      </c>
      <c r="DM1635" s="29" t="n">
        <v>2.365</v>
      </c>
      <c r="DN1635" s="29" t="n">
        <v>2.339</v>
      </c>
      <c r="DO1635" s="29" t="n">
        <v>2.339</v>
      </c>
      <c r="DP1635" s="29" t="n">
        <v>2.346</v>
      </c>
      <c r="DQ1635" s="29" t="n">
        <v>2.354</v>
      </c>
      <c r="DR1635" s="29" t="n">
        <v>2.368</v>
      </c>
      <c r="DS1635" s="29" t="n">
        <v>2.398</v>
      </c>
      <c r="DT1635" s="29" t="n">
        <v>2.528</v>
      </c>
      <c r="DU1635" s="29" t="n">
        <v>2.665</v>
      </c>
      <c r="DV1635" s="29" t="n">
        <v>2.71</v>
      </c>
      <c r="DW1635" s="29" t="n">
        <v>2.619</v>
      </c>
      <c r="DX1635" s="29" t="n">
        <v>2.515</v>
      </c>
      <c r="DY1635" s="29" t="n">
        <v>2.411</v>
      </c>
      <c r="DZ1635" s="29" t="n">
        <v>2.385</v>
      </c>
      <c r="EA1635" s="29" t="n">
        <v>2.385</v>
      </c>
      <c r="EB1635" s="29" t="n">
        <v>2.3912</v>
      </c>
      <c r="EC1635" s="29" t="n">
        <v>2.3863</v>
      </c>
      <c r="ED1635" s="29" t="n">
        <v>2.4003</v>
      </c>
      <c r="EE1635" s="29" t="n">
        <v>2.4303</v>
      </c>
      <c r="EF1635" s="29" t="n">
        <v>2.5602</v>
      </c>
      <c r="EG1635" s="29" t="n">
        <v>2.6972</v>
      </c>
      <c r="EH1635" s="29" t="n">
        <v>2.75</v>
      </c>
      <c r="EI1635" s="29" t="n">
        <v>2.659</v>
      </c>
      <c r="EJ1635" s="29" t="n">
        <v>2.555</v>
      </c>
      <c r="EK1635" s="29" t="n">
        <v>2.451</v>
      </c>
      <c r="EL1635" s="29" t="n">
        <v>2.425</v>
      </c>
      <c r="EM1635" s="29" t="n">
        <v>2.425</v>
      </c>
      <c r="EN1635" s="29" t="n">
        <v>2.4312</v>
      </c>
      <c r="EO1635" s="29" t="n">
        <v>2.4263</v>
      </c>
      <c r="EP1635" s="29" t="n">
        <v>2.4402</v>
      </c>
      <c r="EQ1635" s="29" t="n">
        <v>2.4703</v>
      </c>
      <c r="ER1635" s="29" t="n">
        <v>2.6003</v>
      </c>
      <c r="ES1635" s="29" t="n">
        <v>2.7373</v>
      </c>
      <c r="ET1635" s="29" t="n">
        <v>2.805</v>
      </c>
      <c r="EU1635" s="29" t="n">
        <v>2.714</v>
      </c>
      <c r="EV1635" s="29" t="n">
        <v>2.61</v>
      </c>
      <c r="EW1635" s="29" t="n">
        <v>2.506</v>
      </c>
      <c r="EX1635" s="29" t="n">
        <v>2.48</v>
      </c>
      <c r="EY1635" s="29" t="n">
        <v>2.48</v>
      </c>
      <c r="EZ1635" s="29" t="n">
        <v>2.4863</v>
      </c>
      <c r="FA1635" s="29" t="n">
        <v>2.4813</v>
      </c>
      <c r="FB1635" s="29" t="n">
        <v>2.4953</v>
      </c>
      <c r="FC1635" s="29" t="n">
        <v>2.5253</v>
      </c>
      <c r="FD1635" s="29" t="n">
        <v>2.6553</v>
      </c>
      <c r="FE1635" s="29" t="n">
        <v>2.7923</v>
      </c>
      <c r="FF1635" s="29" t="n">
        <v>2.87</v>
      </c>
      <c r="FG1635" s="29" t="n">
        <v>2.779</v>
      </c>
      <c r="FH1635" s="29" t="n">
        <v>2.675</v>
      </c>
      <c r="FI1635" s="29" t="n">
        <v>2.571</v>
      </c>
      <c r="FJ1635" s="29" t="n">
        <v>2.545</v>
      </c>
      <c r="FK1635" s="29" t="n">
        <v>2.545</v>
      </c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29"/>
      <c r="GF1635" s="29"/>
      <c r="GG1635" s="29"/>
      <c r="GH1635" s="29"/>
      <c r="GI1635" s="29"/>
      <c r="GJ1635" s="29"/>
      <c r="GK1635" s="29"/>
      <c r="GL1635" s="29"/>
      <c r="GM1635" s="29"/>
      <c r="GN1635" s="29"/>
      <c r="GO1635" s="29"/>
      <c r="GP1635" s="29"/>
      <c r="GQ1635" s="29"/>
      <c r="GR1635" s="0"/>
      <c r="GS1635" s="0"/>
      <c r="GT1635" s="0"/>
      <c r="GU1635" s="0"/>
      <c r="GV1635" s="0"/>
      <c r="GW1635" s="0"/>
      <c r="GX1635" s="0"/>
      <c r="GY1635" s="0"/>
      <c r="GZ1635" s="0"/>
      <c r="HA1635" s="0"/>
      <c r="HB1635" s="0"/>
      <c r="HC1635" s="0"/>
      <c r="HD1635" s="0"/>
      <c r="HE1635" s="0"/>
      <c r="HF1635" s="0"/>
      <c r="HG1635" s="0"/>
      <c r="HH1635" s="0"/>
      <c r="HI1635" s="0"/>
      <c r="HJ1635" s="0"/>
      <c r="HK1635" s="0"/>
      <c r="HL1635" s="0"/>
      <c r="HM1635" s="0"/>
      <c r="HN1635" s="0"/>
      <c r="HO1635" s="0"/>
      <c r="HP1635" s="0"/>
      <c r="HQ1635" s="0"/>
      <c r="HR1635" s="0"/>
      <c r="HS1635" s="0"/>
      <c r="HT1635" s="0"/>
      <c r="HU1635" s="0"/>
      <c r="HV1635" s="0"/>
      <c r="HW1635" s="0"/>
      <c r="HX1635" s="0"/>
      <c r="HY1635" s="0"/>
      <c r="HZ1635" s="0"/>
      <c r="IA1635" s="0"/>
      <c r="IB1635" s="0"/>
      <c r="IC1635" s="0"/>
      <c r="ID1635" s="0"/>
      <c r="IE1635" s="0"/>
      <c r="IF1635" s="0"/>
      <c r="IG1635" s="0"/>
      <c r="IH1635" s="0"/>
      <c r="II1635" s="0"/>
      <c r="IJ1635" s="0"/>
      <c r="IK1635" s="0"/>
      <c r="IL1635" s="0"/>
      <c r="IM1635" s="0"/>
      <c r="IN1635" s="0"/>
      <c r="IO1635" s="0"/>
      <c r="IP1635" s="0"/>
      <c r="IQ1635" s="0"/>
      <c r="IR1635" s="0"/>
      <c r="IS1635" s="0"/>
      <c r="IT1635" s="0"/>
      <c r="IU1635" s="0"/>
      <c r="IV1635" s="0"/>
      <c r="IW1635" s="0"/>
    </row>
    <row r="1636" customFormat="false" ht="12.75" hidden="false" customHeight="false" outlineLevel="0" collapsed="false">
      <c r="A1636" s="1" t="n">
        <f aca="false">WEEKDAY(C1636,2)</f>
        <v>4</v>
      </c>
      <c r="B1636" s="1" t="n">
        <f aca="false">MONTH(C1636)</f>
        <v>7</v>
      </c>
      <c r="C1636" s="23" t="n">
        <v>36342</v>
      </c>
      <c r="D1636" s="0" t="n">
        <f aca="false">MONTH(R1636)</f>
        <v>7</v>
      </c>
      <c r="E1636" s="0" t="n">
        <f aca="false">YEAR(R1636)</f>
        <v>1999</v>
      </c>
      <c r="F1636" s="3" t="n">
        <f aca="false">L1636-K1636</f>
        <v>0.2536</v>
      </c>
      <c r="G1636" s="3" t="n">
        <f aca="false">N1636-M1636</f>
        <v>0.0206666666666662</v>
      </c>
      <c r="H1636" s="3" t="n">
        <f aca="false">O1636-N1636</f>
        <v>0.0349500000000003</v>
      </c>
      <c r="I1636" s="3" t="n">
        <f aca="false">O1636-M1636</f>
        <v>0.0556166666666664</v>
      </c>
      <c r="J1636" s="4" t="n">
        <f aca="false">VLOOKUP(C1636,'Nymex hist.'!A:B,2,0)</f>
        <v>2.309</v>
      </c>
      <c r="K1636" s="4" t="n">
        <f aca="false">AVERAGE(CO1636:CU1636)</f>
        <v>2.333</v>
      </c>
      <c r="L1636" s="4" t="n">
        <f aca="false">AVERAGE(CV1636:CZ1636)</f>
        <v>2.5866</v>
      </c>
      <c r="M1636" s="4" t="n">
        <f aca="false">SUMIF($S$3:$FQ$3,$E1636+1,$S1636:$FQ1636)/COUNTIF($S$3:$FQ$3,$E1636+1)</f>
        <v>2.41625</v>
      </c>
      <c r="N1636" s="4" t="n">
        <f aca="false">SUMIF($S$3:$FQ$3,$E1636+2,$S1636:$FQ1636)/COUNTIF($S$3:$FQ$3,$E1636+2)</f>
        <v>2.43691666666667</v>
      </c>
      <c r="O1636" s="4" t="n">
        <f aca="false">SUMIF($S$3:$FQ$3,$E1636+3,$S1636:$FQ1636)/COUNTIF($S$3:$FQ$3,$E1636+3)</f>
        <v>2.47186666666667</v>
      </c>
      <c r="P1636" s="4" t="n">
        <f aca="false">SUMIF($S$3:$FQ$3,$E1636+4,$S1636:$FQ1636)/COUNTIF($S$3:$FQ$3,$E1636+4)</f>
        <v>2.51185833333333</v>
      </c>
      <c r="Q1636" s="4" t="n">
        <f aca="false">SUMIF($S$3:$FQ$3,$E1636+5,$S1636:$FQ1636)/COUNTIF($S$3:$FQ$3,$E1636+5)</f>
        <v>2.56189166666667</v>
      </c>
      <c r="R1636" s="21" t="n">
        <v>36342</v>
      </c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7"/>
      <c r="AK1636" s="32"/>
      <c r="AL1636" s="32"/>
      <c r="AM1636" s="32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2"/>
      <c r="BB1636" s="32"/>
      <c r="BC1636" s="32"/>
      <c r="BD1636" s="32"/>
      <c r="BE1636" s="32"/>
      <c r="BF1636" s="32"/>
      <c r="BG1636" s="32"/>
      <c r="BH1636" s="32"/>
      <c r="BI1636" s="32"/>
      <c r="BJ1636" s="32"/>
      <c r="BK1636" s="32"/>
      <c r="BL1636" s="32"/>
      <c r="BM1636" s="32"/>
      <c r="BN1636" s="32"/>
      <c r="BO1636" s="32"/>
      <c r="BP1636" s="32"/>
      <c r="BQ1636" s="32"/>
      <c r="BR1636" s="32"/>
      <c r="BS1636" s="32"/>
      <c r="BT1636" s="32"/>
      <c r="BU1636" s="32"/>
      <c r="BV1636" s="32"/>
      <c r="BW1636" s="32"/>
      <c r="BX1636" s="32"/>
      <c r="BY1636" s="32"/>
      <c r="BZ1636" s="32"/>
      <c r="CA1636" s="32"/>
      <c r="CB1636" s="32"/>
      <c r="CC1636" s="32"/>
      <c r="CD1636" s="32"/>
      <c r="CE1636" s="32"/>
      <c r="CF1636" s="32"/>
      <c r="CG1636" s="32"/>
      <c r="CH1636" s="32"/>
      <c r="CI1636" s="32"/>
      <c r="CJ1636" s="32"/>
      <c r="CK1636" s="32"/>
      <c r="CL1636" s="32"/>
      <c r="CM1636" s="32"/>
      <c r="CN1636" s="32"/>
      <c r="CO1636" s="32"/>
      <c r="CP1636" s="32"/>
      <c r="CQ1636" s="32"/>
      <c r="CR1636" s="32"/>
      <c r="CS1636" s="32" t="n">
        <v>2.309</v>
      </c>
      <c r="CT1636" s="32" t="n">
        <v>2.333</v>
      </c>
      <c r="CU1636" s="32" t="n">
        <v>2.357</v>
      </c>
      <c r="CV1636" s="32" t="n">
        <v>2.507</v>
      </c>
      <c r="CW1636" s="32" t="n">
        <v>2.657</v>
      </c>
      <c r="CX1636" s="32" t="n">
        <v>2.712</v>
      </c>
      <c r="CY1636" s="32" t="n">
        <v>2.6</v>
      </c>
      <c r="CZ1636" s="32" t="n">
        <v>2.457</v>
      </c>
      <c r="DA1636" s="32" t="n">
        <v>2.33</v>
      </c>
      <c r="DB1636" s="32" t="n">
        <v>2.285</v>
      </c>
      <c r="DC1636" s="32" t="n">
        <v>2.28</v>
      </c>
      <c r="DD1636" s="32" t="n">
        <v>2.282</v>
      </c>
      <c r="DE1636" s="32" t="n">
        <v>2.295</v>
      </c>
      <c r="DF1636" s="32" t="n">
        <v>2.305</v>
      </c>
      <c r="DG1636" s="32" t="n">
        <v>2.335</v>
      </c>
      <c r="DH1636" s="32" t="n">
        <v>2.485</v>
      </c>
      <c r="DI1636" s="32" t="n">
        <v>2.629</v>
      </c>
      <c r="DJ1636" s="32" t="n">
        <v>2.674</v>
      </c>
      <c r="DK1636" s="32" t="n">
        <v>2.572</v>
      </c>
      <c r="DL1636" s="32" t="n">
        <v>2.464</v>
      </c>
      <c r="DM1636" s="32" t="n">
        <v>2.347</v>
      </c>
      <c r="DN1636" s="32" t="n">
        <v>2.321</v>
      </c>
      <c r="DO1636" s="32" t="n">
        <v>2.32</v>
      </c>
      <c r="DP1636" s="32" t="n">
        <v>2.327</v>
      </c>
      <c r="DQ1636" s="32" t="n">
        <v>2.335</v>
      </c>
      <c r="DR1636" s="32" t="n">
        <v>2.349</v>
      </c>
      <c r="DS1636" s="32" t="n">
        <v>2.379</v>
      </c>
      <c r="DT1636" s="32" t="n">
        <v>2.509</v>
      </c>
      <c r="DU1636" s="32" t="n">
        <v>2.646</v>
      </c>
      <c r="DV1636" s="32" t="n">
        <v>2.691</v>
      </c>
      <c r="DW1636" s="32" t="n">
        <v>2.6</v>
      </c>
      <c r="DX1636" s="32" t="n">
        <v>2.496</v>
      </c>
      <c r="DY1636" s="32" t="n">
        <v>2.392</v>
      </c>
      <c r="DZ1636" s="32" t="n">
        <v>2.366</v>
      </c>
      <c r="EA1636" s="32" t="n">
        <v>2.366</v>
      </c>
      <c r="EB1636" s="32" t="n">
        <v>2.3723</v>
      </c>
      <c r="EC1636" s="32" t="n">
        <v>2.3672</v>
      </c>
      <c r="ED1636" s="32" t="n">
        <v>2.3813</v>
      </c>
      <c r="EE1636" s="32" t="n">
        <v>2.4112</v>
      </c>
      <c r="EF1636" s="32" t="n">
        <v>2.5412</v>
      </c>
      <c r="EG1636" s="32" t="n">
        <v>2.6782</v>
      </c>
      <c r="EH1636" s="32" t="n">
        <v>2.731</v>
      </c>
      <c r="EI1636" s="32" t="n">
        <v>2.64</v>
      </c>
      <c r="EJ1636" s="32" t="n">
        <v>2.536</v>
      </c>
      <c r="EK1636" s="32" t="n">
        <v>2.432</v>
      </c>
      <c r="EL1636" s="32" t="n">
        <v>2.406</v>
      </c>
      <c r="EM1636" s="32" t="n">
        <v>2.406</v>
      </c>
      <c r="EN1636" s="32" t="n">
        <v>2.4122</v>
      </c>
      <c r="EO1636" s="32" t="n">
        <v>2.4072</v>
      </c>
      <c r="EP1636" s="32" t="n">
        <v>2.4213</v>
      </c>
      <c r="EQ1636" s="32" t="n">
        <v>2.4512</v>
      </c>
      <c r="ER1636" s="32" t="n">
        <v>2.5812</v>
      </c>
      <c r="ES1636" s="32" t="n">
        <v>2.7182</v>
      </c>
      <c r="ET1636" s="32" t="n">
        <v>2.781</v>
      </c>
      <c r="EU1636" s="32" t="n">
        <v>2.69</v>
      </c>
      <c r="EV1636" s="32" t="n">
        <v>2.586</v>
      </c>
      <c r="EW1636" s="32" t="n">
        <v>2.482</v>
      </c>
      <c r="EX1636" s="32" t="n">
        <v>2.456</v>
      </c>
      <c r="EY1636" s="32" t="n">
        <v>2.456</v>
      </c>
      <c r="EZ1636" s="32" t="n">
        <v>2.4623</v>
      </c>
      <c r="FA1636" s="32" t="n">
        <v>2.4573</v>
      </c>
      <c r="FB1636" s="32" t="n">
        <v>2.4712</v>
      </c>
      <c r="FC1636" s="32" t="n">
        <v>2.5013</v>
      </c>
      <c r="FD1636" s="32" t="n">
        <v>2.6313</v>
      </c>
      <c r="FE1636" s="32" t="n">
        <v>2.7683</v>
      </c>
      <c r="FF1636" s="32" t="n">
        <v>2.841</v>
      </c>
      <c r="FG1636" s="32" t="n">
        <v>2.75</v>
      </c>
      <c r="FH1636" s="32" t="n">
        <v>2.646</v>
      </c>
      <c r="FI1636" s="32" t="n">
        <v>2.542</v>
      </c>
      <c r="FJ1636" s="32" t="n">
        <v>2.516</v>
      </c>
      <c r="FK1636" s="32" t="n">
        <v>2.516</v>
      </c>
      <c r="FL1636" s="32" t="n">
        <v>2.5223</v>
      </c>
      <c r="FM1636" s="32"/>
      <c r="FN1636" s="32"/>
      <c r="FO1636" s="32"/>
      <c r="FP1636" s="32"/>
      <c r="FQ1636" s="32"/>
      <c r="FR1636" s="32"/>
      <c r="FS1636" s="32"/>
      <c r="FT1636" s="32"/>
      <c r="FU1636" s="32"/>
      <c r="FV1636" s="32"/>
      <c r="FW1636" s="32"/>
      <c r="FX1636" s="32"/>
      <c r="FY1636" s="32"/>
      <c r="FZ1636" s="32"/>
      <c r="GA1636" s="32"/>
      <c r="GB1636" s="32"/>
      <c r="GC1636" s="32"/>
      <c r="GD1636" s="32"/>
      <c r="GE1636" s="32"/>
      <c r="GF1636" s="32"/>
      <c r="GG1636" s="32"/>
      <c r="GH1636" s="32"/>
      <c r="GI1636" s="32"/>
      <c r="GJ1636" s="32"/>
      <c r="GK1636" s="32"/>
      <c r="GL1636" s="32"/>
      <c r="GM1636" s="32"/>
      <c r="GN1636" s="32"/>
      <c r="GO1636" s="32"/>
      <c r="GP1636" s="32"/>
      <c r="GQ1636" s="32"/>
    </row>
    <row r="1637" customFormat="false" ht="12.75" hidden="true" customHeight="false" outlineLevel="0" collapsed="false">
      <c r="A1637" s="0" t="n">
        <f aca="false">WEEKDAY(C1637,2)</f>
        <v>5</v>
      </c>
      <c r="B1637" s="0" t="n">
        <f aca="false">MONTH(C1637)</f>
        <v>7</v>
      </c>
      <c r="C1637" s="23" t="n">
        <v>36343</v>
      </c>
      <c r="D1637" s="0" t="n">
        <f aca="false">MONTH(R1637)</f>
        <v>7</v>
      </c>
      <c r="E1637" s="0" t="n">
        <f aca="false">YEAR(R1637)</f>
        <v>1999</v>
      </c>
      <c r="F1637" s="35" t="n">
        <f aca="false">L1637-K1637</f>
        <v>0.26</v>
      </c>
      <c r="G1637" s="24" t="n">
        <f aca="false">N1637-M1637</f>
        <v>0.0172500000000002</v>
      </c>
      <c r="H1637" s="24" t="n">
        <f aca="false">O1637-N1637</f>
        <v>0.032225</v>
      </c>
      <c r="I1637" s="24" t="n">
        <f aca="false">O1637-M1637</f>
        <v>0.0494750000000002</v>
      </c>
      <c r="J1637" s="25" t="n">
        <f aca="false">VLOOKUP(C1637,'Nymex hist.'!A:B,2,0)</f>
        <v>2.287</v>
      </c>
      <c r="K1637" s="34" t="n">
        <f aca="false">AVERAGE(CO1637:CU1637)</f>
        <v>2.31</v>
      </c>
      <c r="L1637" s="34" t="n">
        <f aca="false">AVERAGE(CV1637:CZ1637)</f>
        <v>2.57</v>
      </c>
      <c r="M1637" s="27" t="n">
        <f aca="false">SUMIF($S$3:$FQ$3,$E1637+1,$S1637:$FQ1637)/COUNTIF($S$3:$FQ$3,$E1637+1)</f>
        <v>2.40875</v>
      </c>
      <c r="N1637" s="27" t="n">
        <f aca="false">SUMIF($S$3:$FQ$3,$E1637+2,$S1637:$FQ1637)/COUNTIF($S$3:$FQ$3,$E1637+2)</f>
        <v>2.426</v>
      </c>
      <c r="O1637" s="27" t="n">
        <f aca="false">SUMIF($S$3:$FQ$3,$E1637+3,$S1637:$FQ1637)/COUNTIF($S$3:$FQ$3,$E1637+3)</f>
        <v>2.458225</v>
      </c>
      <c r="P1637" s="27" t="n">
        <f aca="false">SUMIF($S$3:$FQ$3,$E1637+4,$S1637:$FQ1637)/COUNTIF($S$3:$FQ$3,$E1637+4)</f>
        <v>2.498225</v>
      </c>
      <c r="Q1637" s="27" t="n">
        <f aca="false">SUMIF($S$3:$FQ$3,$E1637+5,$S1637:$FQ1637)/COUNTIF($S$3:$FQ$3,$E1637+5)</f>
        <v>2.55321666666667</v>
      </c>
      <c r="R1637" s="28" t="n">
        <v>36343</v>
      </c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30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 t="n">
        <v>2.287</v>
      </c>
      <c r="CT1637" s="29" t="n">
        <v>2.308</v>
      </c>
      <c r="CU1637" s="29" t="n">
        <v>2.335</v>
      </c>
      <c r="CV1637" s="29" t="n">
        <v>2.485</v>
      </c>
      <c r="CW1637" s="29" t="n">
        <v>2.635</v>
      </c>
      <c r="CX1637" s="29" t="n">
        <v>2.69</v>
      </c>
      <c r="CY1637" s="29" t="n">
        <v>2.59</v>
      </c>
      <c r="CZ1637" s="29" t="n">
        <v>2.45</v>
      </c>
      <c r="DA1637" s="29" t="n">
        <v>2.325</v>
      </c>
      <c r="DB1637" s="29" t="n">
        <v>2.28</v>
      </c>
      <c r="DC1637" s="29" t="n">
        <v>2.275</v>
      </c>
      <c r="DD1637" s="29" t="n">
        <v>2.277</v>
      </c>
      <c r="DE1637" s="29" t="n">
        <v>2.29</v>
      </c>
      <c r="DF1637" s="29" t="n">
        <v>2.3</v>
      </c>
      <c r="DG1637" s="29" t="n">
        <v>2.33</v>
      </c>
      <c r="DH1637" s="29" t="n">
        <v>2.478</v>
      </c>
      <c r="DI1637" s="29" t="n">
        <v>2.62</v>
      </c>
      <c r="DJ1637" s="29" t="n">
        <v>2.665</v>
      </c>
      <c r="DK1637" s="29" t="n">
        <v>2.563</v>
      </c>
      <c r="DL1637" s="29" t="n">
        <v>2.455</v>
      </c>
      <c r="DM1637" s="29" t="n">
        <v>2.338</v>
      </c>
      <c r="DN1637" s="29" t="n">
        <v>2.312</v>
      </c>
      <c r="DO1637" s="29" t="n">
        <v>2.31</v>
      </c>
      <c r="DP1637" s="29" t="n">
        <v>2.317</v>
      </c>
      <c r="DQ1637" s="29" t="n">
        <v>2.325</v>
      </c>
      <c r="DR1637" s="29" t="n">
        <v>2.335</v>
      </c>
      <c r="DS1637" s="29" t="n">
        <v>2.365</v>
      </c>
      <c r="DT1637" s="29" t="n">
        <v>2.495</v>
      </c>
      <c r="DU1637" s="29" t="n">
        <v>2.632</v>
      </c>
      <c r="DV1637" s="29" t="n">
        <v>2.677</v>
      </c>
      <c r="DW1637" s="29" t="n">
        <v>2.586</v>
      </c>
      <c r="DX1637" s="29" t="n">
        <v>2.482</v>
      </c>
      <c r="DY1637" s="29" t="n">
        <v>2.378</v>
      </c>
      <c r="DZ1637" s="29" t="n">
        <v>2.352</v>
      </c>
      <c r="EA1637" s="29" t="n">
        <v>2.352</v>
      </c>
      <c r="EB1637" s="29" t="n">
        <v>2.3583</v>
      </c>
      <c r="EC1637" s="29" t="n">
        <v>2.3573</v>
      </c>
      <c r="ED1637" s="29" t="n">
        <v>2.3672</v>
      </c>
      <c r="EE1637" s="29" t="n">
        <v>2.3973</v>
      </c>
      <c r="EF1637" s="29" t="n">
        <v>2.5273</v>
      </c>
      <c r="EG1637" s="29" t="n">
        <v>2.6643</v>
      </c>
      <c r="EH1637" s="29" t="n">
        <v>2.717</v>
      </c>
      <c r="EI1637" s="29" t="n">
        <v>2.626</v>
      </c>
      <c r="EJ1637" s="29" t="n">
        <v>2.522</v>
      </c>
      <c r="EK1637" s="29" t="n">
        <v>2.418</v>
      </c>
      <c r="EL1637" s="29" t="n">
        <v>2.392</v>
      </c>
      <c r="EM1637" s="29" t="n">
        <v>2.392</v>
      </c>
      <c r="EN1637" s="29" t="n">
        <v>2.3983</v>
      </c>
      <c r="EO1637" s="29" t="n">
        <v>2.3973</v>
      </c>
      <c r="EP1637" s="29" t="n">
        <v>2.4072</v>
      </c>
      <c r="EQ1637" s="29" t="n">
        <v>2.4373</v>
      </c>
      <c r="ER1637" s="29" t="n">
        <v>2.5673</v>
      </c>
      <c r="ES1637" s="29" t="n">
        <v>2.7043</v>
      </c>
      <c r="ET1637" s="29" t="n">
        <v>2.772</v>
      </c>
      <c r="EU1637" s="29" t="n">
        <v>2.681</v>
      </c>
      <c r="EV1637" s="29" t="n">
        <v>2.577</v>
      </c>
      <c r="EW1637" s="29" t="n">
        <v>2.473</v>
      </c>
      <c r="EX1637" s="29" t="n">
        <v>2.447</v>
      </c>
      <c r="EY1637" s="29" t="n">
        <v>2.447</v>
      </c>
      <c r="EZ1637" s="29" t="n">
        <v>2.4533</v>
      </c>
      <c r="FA1637" s="29" t="n">
        <v>2.4522</v>
      </c>
      <c r="FB1637" s="29" t="n">
        <v>2.4623</v>
      </c>
      <c r="FC1637" s="29" t="n">
        <v>2.4922</v>
      </c>
      <c r="FD1637" s="29" t="n">
        <v>2.6223</v>
      </c>
      <c r="FE1637" s="29" t="n">
        <v>2.7593</v>
      </c>
      <c r="FF1637" s="29" t="n">
        <v>2.837</v>
      </c>
      <c r="FG1637" s="29" t="n">
        <v>2.746</v>
      </c>
      <c r="FH1637" s="29" t="n">
        <v>2.642</v>
      </c>
      <c r="FI1637" s="29" t="n">
        <v>2.538</v>
      </c>
      <c r="FJ1637" s="29" t="n">
        <v>2.512</v>
      </c>
      <c r="FK1637" s="29" t="n">
        <v>2.512</v>
      </c>
      <c r="FL1637" s="29" t="n">
        <v>2.5183</v>
      </c>
      <c r="FM1637" s="29"/>
      <c r="FN1637" s="29"/>
      <c r="FO1637" s="29"/>
      <c r="FP1637" s="29"/>
      <c r="FQ1637" s="29"/>
      <c r="FR1637" s="29"/>
      <c r="FS1637" s="29"/>
      <c r="FT1637" s="29"/>
      <c r="FU1637" s="29"/>
      <c r="FV1637" s="29"/>
      <c r="FW1637" s="29"/>
      <c r="FX1637" s="29"/>
      <c r="FY1637" s="29"/>
      <c r="FZ1637" s="29"/>
      <c r="GA1637" s="29"/>
      <c r="GB1637" s="29"/>
      <c r="GC1637" s="29"/>
      <c r="GD1637" s="29"/>
      <c r="GE1637" s="29"/>
      <c r="GF1637" s="29"/>
      <c r="GG1637" s="29"/>
      <c r="GH1637" s="29"/>
      <c r="GI1637" s="29"/>
      <c r="GJ1637" s="29"/>
      <c r="GK1637" s="29"/>
      <c r="GL1637" s="29"/>
      <c r="GM1637" s="29"/>
      <c r="GN1637" s="29"/>
      <c r="GO1637" s="29"/>
      <c r="GP1637" s="29"/>
      <c r="GQ1637" s="29"/>
      <c r="GR1637" s="0"/>
      <c r="GS1637" s="0"/>
      <c r="GT1637" s="0"/>
      <c r="GU1637" s="0"/>
      <c r="GV1637" s="0"/>
      <c r="GW1637" s="0"/>
      <c r="GX1637" s="0"/>
      <c r="GY1637" s="0"/>
      <c r="GZ1637" s="0"/>
      <c r="HA1637" s="0"/>
      <c r="HB1637" s="0"/>
      <c r="HC1637" s="0"/>
      <c r="HD1637" s="0"/>
      <c r="HE1637" s="0"/>
      <c r="HF1637" s="0"/>
      <c r="HG1637" s="0"/>
      <c r="HH1637" s="0"/>
      <c r="HI1637" s="0"/>
      <c r="HJ1637" s="0"/>
      <c r="HK1637" s="0"/>
      <c r="HL1637" s="0"/>
      <c r="HM1637" s="0"/>
      <c r="HN1637" s="0"/>
      <c r="HO1637" s="0"/>
      <c r="HP1637" s="0"/>
      <c r="HQ1637" s="0"/>
      <c r="HR1637" s="0"/>
      <c r="HS1637" s="0"/>
      <c r="HT1637" s="0"/>
      <c r="HU1637" s="0"/>
      <c r="HV1637" s="0"/>
      <c r="HW1637" s="0"/>
      <c r="HX1637" s="0"/>
      <c r="HY1637" s="0"/>
      <c r="HZ1637" s="0"/>
      <c r="IA1637" s="0"/>
      <c r="IB1637" s="0"/>
      <c r="IC1637" s="0"/>
      <c r="ID1637" s="0"/>
      <c r="IE1637" s="0"/>
      <c r="IF1637" s="0"/>
      <c r="IG1637" s="0"/>
      <c r="IH1637" s="0"/>
      <c r="II1637" s="0"/>
      <c r="IJ1637" s="0"/>
      <c r="IK1637" s="0"/>
      <c r="IL1637" s="0"/>
      <c r="IM1637" s="0"/>
      <c r="IN1637" s="0"/>
      <c r="IO1637" s="0"/>
      <c r="IP1637" s="0"/>
      <c r="IQ1637" s="0"/>
      <c r="IR1637" s="0"/>
      <c r="IS1637" s="0"/>
      <c r="IT1637" s="0"/>
      <c r="IU1637" s="0"/>
      <c r="IV1637" s="0"/>
      <c r="IW1637" s="0"/>
    </row>
    <row r="1638" customFormat="false" ht="12.75" hidden="true" customHeight="false" outlineLevel="0" collapsed="false">
      <c r="A1638" s="0" t="n">
        <f aca="false">WEEKDAY(C1638,2)</f>
        <v>2</v>
      </c>
      <c r="B1638" s="0" t="n">
        <f aca="false">MONTH(C1638)</f>
        <v>7</v>
      </c>
      <c r="C1638" s="23" t="n">
        <v>36347</v>
      </c>
      <c r="D1638" s="0" t="n">
        <f aca="false">MONTH(R1638)</f>
        <v>7</v>
      </c>
      <c r="E1638" s="0" t="n">
        <f aca="false">YEAR(R1638)</f>
        <v>1999</v>
      </c>
      <c r="F1638" s="35" t="n">
        <f aca="false">L1638-K1638</f>
        <v>0.302666666666667</v>
      </c>
      <c r="G1638" s="24" t="n">
        <f aca="false">N1638-M1638</f>
        <v>0.0260000000000002</v>
      </c>
      <c r="H1638" s="24" t="n">
        <f aca="false">O1638-N1638</f>
        <v>0.0332166666666667</v>
      </c>
      <c r="I1638" s="24" t="n">
        <f aca="false">O1638-M1638</f>
        <v>0.0592166666666669</v>
      </c>
      <c r="J1638" s="25" t="n">
        <f aca="false">VLOOKUP(C1638,'Nymex hist.'!A:B,2,0)</f>
        <v>2.191</v>
      </c>
      <c r="K1638" s="34" t="n">
        <f aca="false">AVERAGE(CO1638:CU1638)</f>
        <v>2.22233333333333</v>
      </c>
      <c r="L1638" s="34" t="n">
        <f aca="false">AVERAGE(CV1638:CZ1638)</f>
        <v>2.525</v>
      </c>
      <c r="M1638" s="27" t="n">
        <f aca="false">SUMIF($S$3:$FQ$3,$E1638+1,$S1638:$FQ1638)/COUNTIF($S$3:$FQ$3,$E1638+1)</f>
        <v>2.39116666666667</v>
      </c>
      <c r="N1638" s="27" t="n">
        <f aca="false">SUMIF($S$3:$FQ$3,$E1638+2,$S1638:$FQ1638)/COUNTIF($S$3:$FQ$3,$E1638+2)</f>
        <v>2.41716666666667</v>
      </c>
      <c r="O1638" s="27" t="n">
        <f aca="false">SUMIF($S$3:$FQ$3,$E1638+3,$S1638:$FQ1638)/COUNTIF($S$3:$FQ$3,$E1638+3)</f>
        <v>2.45038333333333</v>
      </c>
      <c r="P1638" s="27" t="n">
        <f aca="false">SUMIF($S$3:$FQ$3,$E1638+4,$S1638:$FQ1638)/COUNTIF($S$3:$FQ$3,$E1638+4)</f>
        <v>2.49038333333333</v>
      </c>
      <c r="Q1638" s="27" t="n">
        <f aca="false">SUMIF($S$3:$FQ$3,$E1638+5,$S1638:$FQ1638)/COUNTIF($S$3:$FQ$3,$E1638+5)</f>
        <v>2.54538333333333</v>
      </c>
      <c r="R1638" s="28" t="n">
        <v>36347</v>
      </c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30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 t="n">
        <v>2.191</v>
      </c>
      <c r="CT1638" s="29" t="n">
        <v>2.222</v>
      </c>
      <c r="CU1638" s="29" t="n">
        <v>2.254</v>
      </c>
      <c r="CV1638" s="29" t="n">
        <v>2.42</v>
      </c>
      <c r="CW1638" s="29" t="n">
        <v>2.585</v>
      </c>
      <c r="CX1638" s="29" t="n">
        <v>2.648</v>
      </c>
      <c r="CY1638" s="29" t="n">
        <v>2.55</v>
      </c>
      <c r="CZ1638" s="29" t="n">
        <v>2.422</v>
      </c>
      <c r="DA1638" s="29" t="n">
        <v>2.307</v>
      </c>
      <c r="DB1638" s="29" t="n">
        <v>2.267</v>
      </c>
      <c r="DC1638" s="29" t="n">
        <v>2.265</v>
      </c>
      <c r="DD1638" s="29" t="n">
        <v>2.267</v>
      </c>
      <c r="DE1638" s="29" t="n">
        <v>2.28</v>
      </c>
      <c r="DF1638" s="29" t="n">
        <v>2.29</v>
      </c>
      <c r="DG1638" s="29" t="n">
        <v>2.32</v>
      </c>
      <c r="DH1638" s="29" t="n">
        <v>2.468</v>
      </c>
      <c r="DI1638" s="29" t="n">
        <v>2.61</v>
      </c>
      <c r="DJ1638" s="29" t="n">
        <v>2.655</v>
      </c>
      <c r="DK1638" s="29" t="n">
        <v>2.553</v>
      </c>
      <c r="DL1638" s="29" t="n">
        <v>2.445</v>
      </c>
      <c r="DM1638" s="29" t="n">
        <v>2.328</v>
      </c>
      <c r="DN1638" s="29" t="n">
        <v>2.302</v>
      </c>
      <c r="DO1638" s="29" t="n">
        <v>2.302</v>
      </c>
      <c r="DP1638" s="29" t="n">
        <v>2.309</v>
      </c>
      <c r="DQ1638" s="29" t="n">
        <v>2.317</v>
      </c>
      <c r="DR1638" s="29" t="n">
        <v>2.327</v>
      </c>
      <c r="DS1638" s="29" t="n">
        <v>2.357</v>
      </c>
      <c r="DT1638" s="29" t="n">
        <v>2.487</v>
      </c>
      <c r="DU1638" s="29" t="n">
        <v>2.624</v>
      </c>
      <c r="DV1638" s="29" t="n">
        <v>2.669</v>
      </c>
      <c r="DW1638" s="29" t="n">
        <v>2.578</v>
      </c>
      <c r="DX1638" s="29" t="n">
        <v>2.474</v>
      </c>
      <c r="DY1638" s="29" t="n">
        <v>2.37</v>
      </c>
      <c r="DZ1638" s="29" t="n">
        <v>2.344</v>
      </c>
      <c r="EA1638" s="29" t="n">
        <v>2.345</v>
      </c>
      <c r="EB1638" s="29" t="n">
        <v>2.3512</v>
      </c>
      <c r="EC1638" s="29" t="n">
        <v>2.3493</v>
      </c>
      <c r="ED1638" s="29" t="n">
        <v>2.3592</v>
      </c>
      <c r="EE1638" s="29" t="n">
        <v>2.3893</v>
      </c>
      <c r="EF1638" s="29" t="n">
        <v>2.5193</v>
      </c>
      <c r="EG1638" s="29" t="n">
        <v>2.6563</v>
      </c>
      <c r="EH1638" s="29" t="n">
        <v>2.709</v>
      </c>
      <c r="EI1638" s="29" t="n">
        <v>2.618</v>
      </c>
      <c r="EJ1638" s="29" t="n">
        <v>2.514</v>
      </c>
      <c r="EK1638" s="29" t="n">
        <v>2.41</v>
      </c>
      <c r="EL1638" s="29" t="n">
        <v>2.384</v>
      </c>
      <c r="EM1638" s="29" t="n">
        <v>2.385</v>
      </c>
      <c r="EN1638" s="29" t="n">
        <v>2.3912</v>
      </c>
      <c r="EO1638" s="29" t="n">
        <v>2.3893</v>
      </c>
      <c r="EP1638" s="29" t="n">
        <v>2.3992</v>
      </c>
      <c r="EQ1638" s="29" t="n">
        <v>2.4293</v>
      </c>
      <c r="ER1638" s="29" t="n">
        <v>2.5593</v>
      </c>
      <c r="ES1638" s="29" t="n">
        <v>2.6963</v>
      </c>
      <c r="ET1638" s="29" t="n">
        <v>2.764</v>
      </c>
      <c r="EU1638" s="29" t="n">
        <v>2.673</v>
      </c>
      <c r="EV1638" s="29" t="n">
        <v>2.569</v>
      </c>
      <c r="EW1638" s="29" t="n">
        <v>2.465</v>
      </c>
      <c r="EX1638" s="29" t="n">
        <v>2.439</v>
      </c>
      <c r="EY1638" s="29" t="n">
        <v>2.44</v>
      </c>
      <c r="EZ1638" s="29" t="n">
        <v>2.4463</v>
      </c>
      <c r="FA1638" s="29" t="n">
        <v>2.4442</v>
      </c>
      <c r="FB1638" s="29" t="n">
        <v>2.4543</v>
      </c>
      <c r="FC1638" s="29" t="n">
        <v>2.4842</v>
      </c>
      <c r="FD1638" s="29" t="n">
        <v>2.6143</v>
      </c>
      <c r="FE1638" s="29" t="n">
        <v>2.7513</v>
      </c>
      <c r="FF1638" s="29" t="n">
        <v>2.829</v>
      </c>
      <c r="FG1638" s="29" t="n">
        <v>2.738</v>
      </c>
      <c r="FH1638" s="29" t="n">
        <v>2.634</v>
      </c>
      <c r="FI1638" s="29" t="n">
        <v>2.53</v>
      </c>
      <c r="FJ1638" s="29" t="n">
        <v>2.504</v>
      </c>
      <c r="FK1638" s="29" t="n">
        <v>2.505</v>
      </c>
      <c r="FL1638" s="29" t="n">
        <v>2.5113</v>
      </c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29"/>
      <c r="GF1638" s="29"/>
      <c r="GG1638" s="29"/>
      <c r="GH1638" s="29"/>
      <c r="GI1638" s="29"/>
      <c r="GJ1638" s="29"/>
      <c r="GK1638" s="29"/>
      <c r="GL1638" s="29"/>
      <c r="GM1638" s="29"/>
      <c r="GN1638" s="29"/>
      <c r="GO1638" s="29"/>
      <c r="GP1638" s="29"/>
      <c r="GQ1638" s="29"/>
      <c r="GR1638" s="0"/>
      <c r="GS1638" s="0"/>
      <c r="GT1638" s="0"/>
      <c r="GU1638" s="0"/>
      <c r="GV1638" s="0"/>
      <c r="GW1638" s="0"/>
      <c r="GX1638" s="0"/>
      <c r="GY1638" s="0"/>
      <c r="GZ1638" s="0"/>
      <c r="HA1638" s="0"/>
      <c r="HB1638" s="0"/>
      <c r="HC1638" s="0"/>
      <c r="HD1638" s="0"/>
      <c r="HE1638" s="0"/>
      <c r="HF1638" s="0"/>
      <c r="HG1638" s="0"/>
      <c r="HH1638" s="0"/>
      <c r="HI1638" s="0"/>
      <c r="HJ1638" s="0"/>
      <c r="HK1638" s="0"/>
      <c r="HL1638" s="0"/>
      <c r="HM1638" s="0"/>
      <c r="HN1638" s="0"/>
      <c r="HO1638" s="0"/>
      <c r="HP1638" s="0"/>
      <c r="HQ1638" s="0"/>
      <c r="HR1638" s="0"/>
      <c r="HS1638" s="0"/>
      <c r="HT1638" s="0"/>
      <c r="HU1638" s="0"/>
      <c r="HV1638" s="0"/>
      <c r="HW1638" s="0"/>
      <c r="HX1638" s="0"/>
      <c r="HY1638" s="0"/>
      <c r="HZ1638" s="0"/>
      <c r="IA1638" s="0"/>
      <c r="IB1638" s="0"/>
      <c r="IC1638" s="0"/>
      <c r="ID1638" s="0"/>
      <c r="IE1638" s="0"/>
      <c r="IF1638" s="0"/>
      <c r="IG1638" s="0"/>
      <c r="IH1638" s="0"/>
      <c r="II1638" s="0"/>
      <c r="IJ1638" s="0"/>
      <c r="IK1638" s="0"/>
      <c r="IL1638" s="0"/>
      <c r="IM1638" s="0"/>
      <c r="IN1638" s="0"/>
      <c r="IO1638" s="0"/>
      <c r="IP1638" s="0"/>
      <c r="IQ1638" s="0"/>
      <c r="IR1638" s="0"/>
      <c r="IS1638" s="0"/>
      <c r="IT1638" s="0"/>
      <c r="IU1638" s="0"/>
      <c r="IV1638" s="0"/>
      <c r="IW1638" s="0"/>
    </row>
    <row r="1639" customFormat="false" ht="12.75" hidden="true" customHeight="false" outlineLevel="0" collapsed="false">
      <c r="A1639" s="0" t="n">
        <f aca="false">WEEKDAY(C1639,2)</f>
        <v>3</v>
      </c>
      <c r="B1639" s="0" t="n">
        <f aca="false">MONTH(C1639)</f>
        <v>7</v>
      </c>
      <c r="C1639" s="23" t="n">
        <v>36348</v>
      </c>
      <c r="D1639" s="0" t="n">
        <f aca="false">MONTH(R1639)</f>
        <v>7</v>
      </c>
      <c r="E1639" s="0" t="n">
        <f aca="false">YEAR(R1639)</f>
        <v>1999</v>
      </c>
      <c r="F1639" s="35" t="n">
        <f aca="false">L1639-K1639</f>
        <v>0.330933333333333</v>
      </c>
      <c r="G1639" s="24" t="n">
        <f aca="false">N1639-M1639</f>
        <v>0.0330833333333334</v>
      </c>
      <c r="H1639" s="24" t="n">
        <f aca="false">O1639-N1639</f>
        <v>0.03355</v>
      </c>
      <c r="I1639" s="24" t="n">
        <f aca="false">O1639-M1639</f>
        <v>0.0666333333333333</v>
      </c>
      <c r="J1639" s="25" t="n">
        <f aca="false">VLOOKUP(C1639,'Nymex hist.'!A:B,2,0)</f>
        <v>2.141</v>
      </c>
      <c r="K1639" s="34" t="n">
        <f aca="false">AVERAGE(CO1639:CU1639)</f>
        <v>2.17566666666667</v>
      </c>
      <c r="L1639" s="34" t="n">
        <f aca="false">AVERAGE(CV1639:CZ1639)</f>
        <v>2.5066</v>
      </c>
      <c r="M1639" s="27" t="n">
        <f aca="false">SUMIF($S$3:$FQ$3,$E1639+1,$S1639:$FQ1639)/COUNTIF($S$3:$FQ$3,$E1639+1)</f>
        <v>2.38408333333333</v>
      </c>
      <c r="N1639" s="27" t="n">
        <f aca="false">SUMIF($S$3:$FQ$3,$E1639+2,$S1639:$FQ1639)/COUNTIF($S$3:$FQ$3,$E1639+2)</f>
        <v>2.41716666666667</v>
      </c>
      <c r="O1639" s="27" t="n">
        <f aca="false">SUMIF($S$3:$FQ$3,$E1639+3,$S1639:$FQ1639)/COUNTIF($S$3:$FQ$3,$E1639+3)</f>
        <v>2.45071666666667</v>
      </c>
      <c r="P1639" s="27" t="n">
        <f aca="false">SUMIF($S$3:$FQ$3,$E1639+4,$S1639:$FQ1639)/COUNTIF($S$3:$FQ$3,$E1639+4)</f>
        <v>2.49071666666667</v>
      </c>
      <c r="Q1639" s="27" t="n">
        <f aca="false">SUMIF($S$3:$FQ$3,$E1639+5,$S1639:$FQ1639)/COUNTIF($S$3:$FQ$3,$E1639+5)</f>
        <v>2.54571666666667</v>
      </c>
      <c r="R1639" s="28" t="n">
        <v>36348</v>
      </c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30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 t="n">
        <v>2.141</v>
      </c>
      <c r="CT1639" s="29" t="n">
        <v>2.174</v>
      </c>
      <c r="CU1639" s="29" t="n">
        <v>2.212</v>
      </c>
      <c r="CV1639" s="29" t="n">
        <v>2.389</v>
      </c>
      <c r="CW1639" s="29" t="n">
        <v>2.566</v>
      </c>
      <c r="CX1639" s="29" t="n">
        <v>2.631</v>
      </c>
      <c r="CY1639" s="29" t="n">
        <v>2.536</v>
      </c>
      <c r="CZ1639" s="29" t="n">
        <v>2.411</v>
      </c>
      <c r="DA1639" s="29" t="n">
        <v>2.3</v>
      </c>
      <c r="DB1639" s="29" t="n">
        <v>2.26</v>
      </c>
      <c r="DC1639" s="29" t="n">
        <v>2.26</v>
      </c>
      <c r="DD1639" s="29" t="n">
        <v>2.262</v>
      </c>
      <c r="DE1639" s="29" t="n">
        <v>2.275</v>
      </c>
      <c r="DF1639" s="29" t="n">
        <v>2.285</v>
      </c>
      <c r="DG1639" s="29" t="n">
        <v>2.316</v>
      </c>
      <c r="DH1639" s="29" t="n">
        <v>2.465</v>
      </c>
      <c r="DI1639" s="29" t="n">
        <v>2.608</v>
      </c>
      <c r="DJ1639" s="29" t="n">
        <v>2.655</v>
      </c>
      <c r="DK1639" s="29" t="n">
        <v>2.553</v>
      </c>
      <c r="DL1639" s="29" t="n">
        <v>2.445</v>
      </c>
      <c r="DM1639" s="29" t="n">
        <v>2.328</v>
      </c>
      <c r="DN1639" s="29" t="n">
        <v>2.302</v>
      </c>
      <c r="DO1639" s="29" t="n">
        <v>2.302</v>
      </c>
      <c r="DP1639" s="29" t="n">
        <v>2.309</v>
      </c>
      <c r="DQ1639" s="29" t="n">
        <v>2.317</v>
      </c>
      <c r="DR1639" s="29" t="n">
        <v>2.327</v>
      </c>
      <c r="DS1639" s="29" t="n">
        <v>2.357</v>
      </c>
      <c r="DT1639" s="29" t="n">
        <v>2.487</v>
      </c>
      <c r="DU1639" s="29" t="n">
        <v>2.624</v>
      </c>
      <c r="DV1639" s="29" t="n">
        <v>2.669</v>
      </c>
      <c r="DW1639" s="29" t="n">
        <v>2.578</v>
      </c>
      <c r="DX1639" s="29" t="n">
        <v>2.474</v>
      </c>
      <c r="DY1639" s="29" t="n">
        <v>2.37</v>
      </c>
      <c r="DZ1639" s="29" t="n">
        <v>2.344</v>
      </c>
      <c r="EA1639" s="29" t="n">
        <v>2.345</v>
      </c>
      <c r="EB1639" s="29" t="n">
        <v>2.3552</v>
      </c>
      <c r="EC1639" s="29" t="n">
        <v>2.3493</v>
      </c>
      <c r="ED1639" s="29" t="n">
        <v>2.3592</v>
      </c>
      <c r="EE1639" s="29" t="n">
        <v>2.3893</v>
      </c>
      <c r="EF1639" s="29" t="n">
        <v>2.5193</v>
      </c>
      <c r="EG1639" s="29" t="n">
        <v>2.6563</v>
      </c>
      <c r="EH1639" s="29" t="n">
        <v>2.709</v>
      </c>
      <c r="EI1639" s="29" t="n">
        <v>2.618</v>
      </c>
      <c r="EJ1639" s="29" t="n">
        <v>2.514</v>
      </c>
      <c r="EK1639" s="29" t="n">
        <v>2.41</v>
      </c>
      <c r="EL1639" s="29" t="n">
        <v>2.384</v>
      </c>
      <c r="EM1639" s="29" t="n">
        <v>2.385</v>
      </c>
      <c r="EN1639" s="29" t="n">
        <v>2.3952</v>
      </c>
      <c r="EO1639" s="29" t="n">
        <v>2.3893</v>
      </c>
      <c r="EP1639" s="29" t="n">
        <v>2.3992</v>
      </c>
      <c r="EQ1639" s="29" t="n">
        <v>2.4293</v>
      </c>
      <c r="ER1639" s="29" t="n">
        <v>2.5593</v>
      </c>
      <c r="ES1639" s="29" t="n">
        <v>2.6963</v>
      </c>
      <c r="ET1639" s="29" t="n">
        <v>2.764</v>
      </c>
      <c r="EU1639" s="29" t="n">
        <v>2.673</v>
      </c>
      <c r="EV1639" s="29" t="n">
        <v>2.569</v>
      </c>
      <c r="EW1639" s="29" t="n">
        <v>2.465</v>
      </c>
      <c r="EX1639" s="29" t="n">
        <v>2.439</v>
      </c>
      <c r="EY1639" s="29" t="n">
        <v>2.44</v>
      </c>
      <c r="EZ1639" s="29" t="n">
        <v>2.4503</v>
      </c>
      <c r="FA1639" s="29" t="n">
        <v>2.4442</v>
      </c>
      <c r="FB1639" s="29" t="n">
        <v>2.4543</v>
      </c>
      <c r="FC1639" s="29" t="n">
        <v>2.4842</v>
      </c>
      <c r="FD1639" s="29" t="n">
        <v>2.6143</v>
      </c>
      <c r="FE1639" s="29" t="n">
        <v>2.7513</v>
      </c>
      <c r="FF1639" s="29" t="n">
        <v>2.829</v>
      </c>
      <c r="FG1639" s="29" t="n">
        <v>2.738</v>
      </c>
      <c r="FH1639" s="29" t="n">
        <v>2.634</v>
      </c>
      <c r="FI1639" s="29" t="n">
        <v>2.53</v>
      </c>
      <c r="FJ1639" s="29" t="n">
        <v>2.504</v>
      </c>
      <c r="FK1639" s="29" t="n">
        <v>2.505</v>
      </c>
      <c r="FL1639" s="29" t="n">
        <v>2.5153</v>
      </c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29"/>
      <c r="GF1639" s="29"/>
      <c r="GG1639" s="29"/>
      <c r="GH1639" s="29"/>
      <c r="GI1639" s="29"/>
      <c r="GJ1639" s="29"/>
      <c r="GK1639" s="29"/>
      <c r="GL1639" s="29"/>
      <c r="GM1639" s="29"/>
      <c r="GN1639" s="29"/>
      <c r="GO1639" s="29"/>
      <c r="GP1639" s="29"/>
      <c r="GQ1639" s="29"/>
      <c r="GR1639" s="0"/>
      <c r="GS1639" s="0"/>
      <c r="GT1639" s="0"/>
      <c r="GU1639" s="0"/>
      <c r="GV1639" s="0"/>
      <c r="GW1639" s="0"/>
      <c r="GX1639" s="0"/>
      <c r="GY1639" s="0"/>
      <c r="GZ1639" s="0"/>
      <c r="HA1639" s="0"/>
      <c r="HB1639" s="0"/>
      <c r="HC1639" s="0"/>
      <c r="HD1639" s="0"/>
      <c r="HE1639" s="0"/>
      <c r="HF1639" s="0"/>
      <c r="HG1639" s="0"/>
      <c r="HH1639" s="0"/>
      <c r="HI1639" s="0"/>
      <c r="HJ1639" s="0"/>
      <c r="HK1639" s="0"/>
      <c r="HL1639" s="0"/>
      <c r="HM1639" s="0"/>
      <c r="HN1639" s="0"/>
      <c r="HO1639" s="0"/>
      <c r="HP1639" s="0"/>
      <c r="HQ1639" s="0"/>
      <c r="HR1639" s="0"/>
      <c r="HS1639" s="0"/>
      <c r="HT1639" s="0"/>
      <c r="HU1639" s="0"/>
      <c r="HV1639" s="0"/>
      <c r="HW1639" s="0"/>
      <c r="HX1639" s="0"/>
      <c r="HY1639" s="0"/>
      <c r="HZ1639" s="0"/>
      <c r="IA1639" s="0"/>
      <c r="IB1639" s="0"/>
      <c r="IC1639" s="0"/>
      <c r="ID1639" s="0"/>
      <c r="IE1639" s="0"/>
      <c r="IF1639" s="0"/>
      <c r="IG1639" s="0"/>
      <c r="IH1639" s="0"/>
      <c r="II1639" s="0"/>
      <c r="IJ1639" s="0"/>
      <c r="IK1639" s="0"/>
      <c r="IL1639" s="0"/>
      <c r="IM1639" s="0"/>
      <c r="IN1639" s="0"/>
      <c r="IO1639" s="0"/>
      <c r="IP1639" s="0"/>
      <c r="IQ1639" s="0"/>
      <c r="IR1639" s="0"/>
      <c r="IS1639" s="0"/>
      <c r="IT1639" s="0"/>
      <c r="IU1639" s="0"/>
      <c r="IV1639" s="0"/>
      <c r="IW1639" s="0"/>
    </row>
    <row r="1640" customFormat="false" ht="12.75" hidden="false" customHeight="false" outlineLevel="0" collapsed="false">
      <c r="A1640" s="1" t="n">
        <f aca="false">WEEKDAY(C1640,2)</f>
        <v>4</v>
      </c>
      <c r="B1640" s="1" t="n">
        <f aca="false">MONTH(C1640)</f>
        <v>7</v>
      </c>
      <c r="C1640" s="23" t="n">
        <v>36349</v>
      </c>
      <c r="D1640" s="0" t="n">
        <f aca="false">MONTH(R1640)</f>
        <v>7</v>
      </c>
      <c r="E1640" s="0" t="n">
        <f aca="false">YEAR(R1640)</f>
        <v>1999</v>
      </c>
      <c r="F1640" s="3" t="n">
        <f aca="false">L1640-K1640</f>
        <v>0.325533333333333</v>
      </c>
      <c r="G1640" s="3" t="n">
        <f aca="false">N1640-M1640</f>
        <v>0.033666666666667</v>
      </c>
      <c r="H1640" s="3" t="n">
        <f aca="false">O1640-N1640</f>
        <v>0.0334166666666667</v>
      </c>
      <c r="I1640" s="3" t="n">
        <f aca="false">O1640-M1640</f>
        <v>0.0670833333333336</v>
      </c>
      <c r="J1640" s="4" t="n">
        <f aca="false">VLOOKUP(C1640,'Nymex hist.'!A:B,2,0)</f>
        <v>2.162</v>
      </c>
      <c r="K1640" s="4" t="n">
        <f aca="false">AVERAGE(CO1640:CU1640)</f>
        <v>2.19266666666667</v>
      </c>
      <c r="L1640" s="4" t="n">
        <f aca="false">AVERAGE(CV1640:CZ1640)</f>
        <v>2.5182</v>
      </c>
      <c r="M1640" s="4" t="n">
        <f aca="false">SUMIF($S$3:$FQ$3,$E1640+1,$S1640:$FQ1640)/COUNTIF($S$3:$FQ$3,$E1640+1)</f>
        <v>2.3935</v>
      </c>
      <c r="N1640" s="4" t="n">
        <f aca="false">SUMIF($S$3:$FQ$3,$E1640+2,$S1640:$FQ1640)/COUNTIF($S$3:$FQ$3,$E1640+2)</f>
        <v>2.42716666666667</v>
      </c>
      <c r="O1640" s="4" t="n">
        <f aca="false">SUMIF($S$3:$FQ$3,$E1640+3,$S1640:$FQ1640)/COUNTIF($S$3:$FQ$3,$E1640+3)</f>
        <v>2.46058333333333</v>
      </c>
      <c r="P1640" s="4" t="n">
        <f aca="false">SUMIF($S$3:$FQ$3,$E1640+4,$S1640:$FQ1640)/COUNTIF($S$3:$FQ$3,$E1640+4)</f>
        <v>2.50058333333333</v>
      </c>
      <c r="Q1640" s="4" t="n">
        <f aca="false">SUMIF($S$3:$FQ$3,$E1640+5,$S1640:$FQ1640)/COUNTIF($S$3:$FQ$3,$E1640+5)</f>
        <v>2.55558333333333</v>
      </c>
      <c r="R1640" s="21" t="n">
        <v>36349</v>
      </c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7"/>
      <c r="AK1640" s="32"/>
      <c r="AL1640" s="32"/>
      <c r="AM1640" s="32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P1640" s="32"/>
      <c r="BQ1640" s="32"/>
      <c r="BR1640" s="32"/>
      <c r="BS1640" s="32"/>
      <c r="BT1640" s="32"/>
      <c r="BU1640" s="32"/>
      <c r="BV1640" s="32"/>
      <c r="BW1640" s="32"/>
      <c r="BX1640" s="32"/>
      <c r="BY1640" s="32"/>
      <c r="BZ1640" s="32"/>
      <c r="CA1640" s="32"/>
      <c r="CB1640" s="32"/>
      <c r="CC1640" s="32"/>
      <c r="CD1640" s="32"/>
      <c r="CE1640" s="32"/>
      <c r="CF1640" s="32"/>
      <c r="CG1640" s="32"/>
      <c r="CH1640" s="32"/>
      <c r="CI1640" s="32"/>
      <c r="CJ1640" s="32"/>
      <c r="CK1640" s="32"/>
      <c r="CL1640" s="32"/>
      <c r="CM1640" s="32"/>
      <c r="CN1640" s="32"/>
      <c r="CO1640" s="32"/>
      <c r="CP1640" s="32"/>
      <c r="CQ1640" s="32"/>
      <c r="CR1640" s="32"/>
      <c r="CS1640" s="32" t="n">
        <v>2.162</v>
      </c>
      <c r="CT1640" s="32" t="n">
        <v>2.189</v>
      </c>
      <c r="CU1640" s="32" t="n">
        <v>2.227</v>
      </c>
      <c r="CV1640" s="32" t="n">
        <v>2.404</v>
      </c>
      <c r="CW1640" s="32" t="n">
        <v>2.582</v>
      </c>
      <c r="CX1640" s="32" t="n">
        <v>2.642</v>
      </c>
      <c r="CY1640" s="32" t="n">
        <v>2.544</v>
      </c>
      <c r="CZ1640" s="32" t="n">
        <v>2.419</v>
      </c>
      <c r="DA1640" s="32" t="n">
        <v>2.309</v>
      </c>
      <c r="DB1640" s="32" t="n">
        <v>2.267</v>
      </c>
      <c r="DC1640" s="32" t="n">
        <v>2.27</v>
      </c>
      <c r="DD1640" s="32" t="n">
        <v>2.272</v>
      </c>
      <c r="DE1640" s="32" t="n">
        <v>2.285</v>
      </c>
      <c r="DF1640" s="32" t="n">
        <v>2.295</v>
      </c>
      <c r="DG1640" s="32" t="n">
        <v>2.326</v>
      </c>
      <c r="DH1640" s="32" t="n">
        <v>2.475</v>
      </c>
      <c r="DI1640" s="32" t="n">
        <v>2.618</v>
      </c>
      <c r="DJ1640" s="32" t="n">
        <v>2.665</v>
      </c>
      <c r="DK1640" s="32" t="n">
        <v>2.563</v>
      </c>
      <c r="DL1640" s="32" t="n">
        <v>2.455</v>
      </c>
      <c r="DM1640" s="32" t="n">
        <v>2.338</v>
      </c>
      <c r="DN1640" s="32" t="n">
        <v>2.312</v>
      </c>
      <c r="DO1640" s="32" t="n">
        <v>2.312</v>
      </c>
      <c r="DP1640" s="32" t="n">
        <v>2.319</v>
      </c>
      <c r="DQ1640" s="32" t="n">
        <v>2.327</v>
      </c>
      <c r="DR1640" s="32" t="n">
        <v>2.337</v>
      </c>
      <c r="DS1640" s="32" t="n">
        <v>2.367</v>
      </c>
      <c r="DT1640" s="32" t="n">
        <v>2.497</v>
      </c>
      <c r="DU1640" s="32" t="n">
        <v>2.634</v>
      </c>
      <c r="DV1640" s="32" t="n">
        <v>2.679</v>
      </c>
      <c r="DW1640" s="32" t="n">
        <v>2.588</v>
      </c>
      <c r="DX1640" s="32" t="n">
        <v>2.484</v>
      </c>
      <c r="DY1640" s="32" t="n">
        <v>2.38</v>
      </c>
      <c r="DZ1640" s="32" t="n">
        <v>2.354</v>
      </c>
      <c r="EA1640" s="32" t="n">
        <v>2.355</v>
      </c>
      <c r="EB1640" s="32" t="n">
        <v>2.365</v>
      </c>
      <c r="EC1640" s="32" t="n">
        <v>2.359</v>
      </c>
      <c r="ED1640" s="32" t="n">
        <v>2.369</v>
      </c>
      <c r="EE1640" s="32" t="n">
        <v>2.399</v>
      </c>
      <c r="EF1640" s="32" t="n">
        <v>2.529</v>
      </c>
      <c r="EG1640" s="32" t="n">
        <v>2.666</v>
      </c>
      <c r="EH1640" s="32" t="n">
        <v>2.719</v>
      </c>
      <c r="EI1640" s="32" t="n">
        <v>2.628</v>
      </c>
      <c r="EJ1640" s="32" t="n">
        <v>2.524</v>
      </c>
      <c r="EK1640" s="32" t="n">
        <v>2.42</v>
      </c>
      <c r="EL1640" s="32" t="n">
        <v>2.394</v>
      </c>
      <c r="EM1640" s="32" t="n">
        <v>2.395</v>
      </c>
      <c r="EN1640" s="32" t="n">
        <v>2.405</v>
      </c>
      <c r="EO1640" s="32" t="n">
        <v>2.399</v>
      </c>
      <c r="EP1640" s="32" t="n">
        <v>2.409</v>
      </c>
      <c r="EQ1640" s="32" t="n">
        <v>2.439</v>
      </c>
      <c r="ER1640" s="32" t="n">
        <v>2.569</v>
      </c>
      <c r="ES1640" s="32" t="n">
        <v>2.706</v>
      </c>
      <c r="ET1640" s="32" t="n">
        <v>2.774</v>
      </c>
      <c r="EU1640" s="32" t="n">
        <v>2.683</v>
      </c>
      <c r="EV1640" s="32" t="n">
        <v>2.579</v>
      </c>
      <c r="EW1640" s="32" t="n">
        <v>2.475</v>
      </c>
      <c r="EX1640" s="32" t="n">
        <v>2.449</v>
      </c>
      <c r="EY1640" s="32" t="n">
        <v>2.45</v>
      </c>
      <c r="EZ1640" s="32" t="n">
        <v>2.46</v>
      </c>
      <c r="FA1640" s="32" t="n">
        <v>2.454</v>
      </c>
      <c r="FB1640" s="32" t="n">
        <v>2.464</v>
      </c>
      <c r="FC1640" s="32" t="n">
        <v>2.494</v>
      </c>
      <c r="FD1640" s="32" t="n">
        <v>2.624</v>
      </c>
      <c r="FE1640" s="32" t="n">
        <v>2.761</v>
      </c>
      <c r="FF1640" s="32" t="n">
        <v>2.839</v>
      </c>
      <c r="FG1640" s="32" t="n">
        <v>2.748</v>
      </c>
      <c r="FH1640" s="32" t="n">
        <v>2.644</v>
      </c>
      <c r="FI1640" s="32" t="n">
        <v>2.54</v>
      </c>
      <c r="FJ1640" s="32" t="n">
        <v>2.514</v>
      </c>
      <c r="FK1640" s="32" t="n">
        <v>2.515</v>
      </c>
      <c r="FL1640" s="32" t="n">
        <v>2.525</v>
      </c>
      <c r="FM1640" s="32"/>
      <c r="FN1640" s="32"/>
      <c r="FO1640" s="32"/>
      <c r="FP1640" s="32"/>
      <c r="FQ1640" s="32"/>
      <c r="FR1640" s="32"/>
      <c r="FS1640" s="32"/>
      <c r="FT1640" s="32"/>
      <c r="FU1640" s="32"/>
      <c r="FV1640" s="32"/>
      <c r="FW1640" s="32"/>
      <c r="FX1640" s="32"/>
      <c r="FY1640" s="32"/>
      <c r="FZ1640" s="32"/>
      <c r="GA1640" s="32"/>
      <c r="GB1640" s="32"/>
      <c r="GC1640" s="32"/>
      <c r="GD1640" s="32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  <c r="GO1640" s="32"/>
      <c r="GP1640" s="32"/>
      <c r="GQ1640" s="32"/>
    </row>
    <row r="1641" customFormat="false" ht="12.75" hidden="true" customHeight="false" outlineLevel="0" collapsed="false">
      <c r="A1641" s="0" t="n">
        <f aca="false">WEEKDAY(C1641,2)</f>
        <v>5</v>
      </c>
      <c r="B1641" s="0" t="n">
        <f aca="false">MONTH(C1641)</f>
        <v>7</v>
      </c>
      <c r="C1641" s="23" t="n">
        <v>36350</v>
      </c>
      <c r="D1641" s="0" t="n">
        <f aca="false">MONTH(R1641)</f>
        <v>7</v>
      </c>
      <c r="E1641" s="0" t="n">
        <f aca="false">YEAR(R1641)</f>
        <v>1999</v>
      </c>
      <c r="F1641" s="35" t="n">
        <f aca="false">L1641-K1641</f>
        <v>0.332666666666666</v>
      </c>
      <c r="G1641" s="24" t="n">
        <f aca="false">N1641-M1641</f>
        <v>0.035166666666667</v>
      </c>
      <c r="H1641" s="24" t="n">
        <f aca="false">O1641-N1641</f>
        <v>0.0316416666666663</v>
      </c>
      <c r="I1641" s="24" t="n">
        <f aca="false">O1641-M1641</f>
        <v>0.0668083333333334</v>
      </c>
      <c r="J1641" s="25" t="n">
        <f aca="false">VLOOKUP(C1641,'Nymex hist.'!A:B,2,0)</f>
        <v>2.163</v>
      </c>
      <c r="K1641" s="34" t="n">
        <f aca="false">AVERAGE(CO1641:CU1641)</f>
        <v>2.19833333333333</v>
      </c>
      <c r="L1641" s="34" t="n">
        <f aca="false">AVERAGE(CV1641:CZ1641)</f>
        <v>2.531</v>
      </c>
      <c r="M1641" s="27" t="n">
        <f aca="false">SUMIF($S$3:$FQ$3,$E1641+1,$S1641:$FQ1641)/COUNTIF($S$3:$FQ$3,$E1641+1)</f>
        <v>2.405</v>
      </c>
      <c r="N1641" s="27" t="n">
        <f aca="false">SUMIF($S$3:$FQ$3,$E1641+2,$S1641:$FQ1641)/COUNTIF($S$3:$FQ$3,$E1641+2)</f>
        <v>2.44016666666667</v>
      </c>
      <c r="O1641" s="27" t="n">
        <f aca="false">SUMIF($S$3:$FQ$3,$E1641+3,$S1641:$FQ1641)/COUNTIF($S$3:$FQ$3,$E1641+3)</f>
        <v>2.47180833333333</v>
      </c>
      <c r="P1641" s="27" t="n">
        <f aca="false">SUMIF($S$3:$FQ$3,$E1641+4,$S1641:$FQ1641)/COUNTIF($S$3:$FQ$3,$E1641+4)</f>
        <v>2.5118</v>
      </c>
      <c r="Q1641" s="27" t="n">
        <f aca="false">SUMIF($S$3:$FQ$3,$E1641+5,$S1641:$FQ1641)/COUNTIF($S$3:$FQ$3,$E1641+5)</f>
        <v>2.5618</v>
      </c>
      <c r="R1641" s="28" t="n">
        <v>36350</v>
      </c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30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 t="n">
        <v>2.163</v>
      </c>
      <c r="CT1641" s="29" t="n">
        <v>2.196</v>
      </c>
      <c r="CU1641" s="29" t="n">
        <v>2.236</v>
      </c>
      <c r="CV1641" s="29" t="n">
        <v>2.416</v>
      </c>
      <c r="CW1641" s="29" t="n">
        <v>2.596</v>
      </c>
      <c r="CX1641" s="29" t="n">
        <v>2.656</v>
      </c>
      <c r="CY1641" s="29" t="n">
        <v>2.556</v>
      </c>
      <c r="CZ1641" s="29" t="n">
        <v>2.431</v>
      </c>
      <c r="DA1641" s="29" t="n">
        <v>2.321</v>
      </c>
      <c r="DB1641" s="29" t="n">
        <v>2.279</v>
      </c>
      <c r="DC1641" s="29" t="n">
        <v>2.28</v>
      </c>
      <c r="DD1641" s="29" t="n">
        <v>2.282</v>
      </c>
      <c r="DE1641" s="29" t="n">
        <v>2.295</v>
      </c>
      <c r="DF1641" s="29" t="n">
        <v>2.305</v>
      </c>
      <c r="DG1641" s="29" t="n">
        <v>2.337</v>
      </c>
      <c r="DH1641" s="29" t="n">
        <v>2.487</v>
      </c>
      <c r="DI1641" s="29" t="n">
        <v>2.631</v>
      </c>
      <c r="DJ1641" s="29" t="n">
        <v>2.678</v>
      </c>
      <c r="DK1641" s="29" t="n">
        <v>2.576</v>
      </c>
      <c r="DL1641" s="29" t="n">
        <v>2.468</v>
      </c>
      <c r="DM1641" s="29" t="n">
        <v>2.351</v>
      </c>
      <c r="DN1641" s="29" t="n">
        <v>2.325</v>
      </c>
      <c r="DO1641" s="29" t="n">
        <v>2.325</v>
      </c>
      <c r="DP1641" s="29" t="n">
        <v>2.332</v>
      </c>
      <c r="DQ1641" s="29" t="n">
        <v>2.34</v>
      </c>
      <c r="DR1641" s="29" t="n">
        <v>2.35</v>
      </c>
      <c r="DS1641" s="29" t="n">
        <v>2.38</v>
      </c>
      <c r="DT1641" s="29" t="n">
        <v>2.51</v>
      </c>
      <c r="DU1641" s="29" t="n">
        <v>2.647</v>
      </c>
      <c r="DV1641" s="29" t="n">
        <v>2.691</v>
      </c>
      <c r="DW1641" s="29" t="n">
        <v>2.599</v>
      </c>
      <c r="DX1641" s="29" t="n">
        <v>2.494</v>
      </c>
      <c r="DY1641" s="29" t="n">
        <v>2.39</v>
      </c>
      <c r="DZ1641" s="29" t="n">
        <v>2.364</v>
      </c>
      <c r="EA1641" s="29" t="n">
        <v>2.365</v>
      </c>
      <c r="EB1641" s="29" t="n">
        <v>2.3703</v>
      </c>
      <c r="EC1641" s="29" t="n">
        <v>2.3723</v>
      </c>
      <c r="ED1641" s="29" t="n">
        <v>2.3823</v>
      </c>
      <c r="EE1641" s="29" t="n">
        <v>2.4122</v>
      </c>
      <c r="EF1641" s="29" t="n">
        <v>2.5423</v>
      </c>
      <c r="EG1641" s="29" t="n">
        <v>2.6793</v>
      </c>
      <c r="EH1641" s="29" t="n">
        <v>2.731</v>
      </c>
      <c r="EI1641" s="29" t="n">
        <v>2.639</v>
      </c>
      <c r="EJ1641" s="29" t="n">
        <v>2.534</v>
      </c>
      <c r="EK1641" s="29" t="n">
        <v>2.43</v>
      </c>
      <c r="EL1641" s="29" t="n">
        <v>2.404</v>
      </c>
      <c r="EM1641" s="29" t="n">
        <v>2.405</v>
      </c>
      <c r="EN1641" s="29" t="n">
        <v>2.4103</v>
      </c>
      <c r="EO1641" s="29" t="n">
        <v>2.4122</v>
      </c>
      <c r="EP1641" s="29" t="n">
        <v>2.4223</v>
      </c>
      <c r="EQ1641" s="29" t="n">
        <v>2.4522</v>
      </c>
      <c r="ER1641" s="29" t="n">
        <v>2.5823</v>
      </c>
      <c r="ES1641" s="29" t="n">
        <v>2.7193</v>
      </c>
      <c r="ET1641" s="29" t="n">
        <v>2.781</v>
      </c>
      <c r="EU1641" s="29" t="n">
        <v>2.689</v>
      </c>
      <c r="EV1641" s="29" t="n">
        <v>2.584</v>
      </c>
      <c r="EW1641" s="29" t="n">
        <v>2.48</v>
      </c>
      <c r="EX1641" s="29" t="n">
        <v>2.454</v>
      </c>
      <c r="EY1641" s="29" t="n">
        <v>2.455</v>
      </c>
      <c r="EZ1641" s="29" t="n">
        <v>2.4602</v>
      </c>
      <c r="FA1641" s="29" t="n">
        <v>2.4623</v>
      </c>
      <c r="FB1641" s="29" t="n">
        <v>2.4722</v>
      </c>
      <c r="FC1641" s="29" t="n">
        <v>2.5023</v>
      </c>
      <c r="FD1641" s="29" t="n">
        <v>2.6323</v>
      </c>
      <c r="FE1641" s="29" t="n">
        <v>2.7693</v>
      </c>
      <c r="FF1641" s="29" t="n">
        <v>2.8385</v>
      </c>
      <c r="FG1641" s="29" t="n">
        <v>2.7465</v>
      </c>
      <c r="FH1641" s="29" t="n">
        <v>2.6415</v>
      </c>
      <c r="FI1641" s="29" t="n">
        <v>2.5375</v>
      </c>
      <c r="FJ1641" s="29" t="n">
        <v>2.5115</v>
      </c>
      <c r="FK1641" s="29" t="n">
        <v>2.5125</v>
      </c>
      <c r="FL1641" s="29" t="n">
        <v>2.5177</v>
      </c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29"/>
      <c r="GR1641" s="0"/>
      <c r="GS1641" s="0"/>
      <c r="GT1641" s="0"/>
      <c r="GU1641" s="0"/>
      <c r="GV1641" s="0"/>
      <c r="GW1641" s="0"/>
      <c r="GX1641" s="0"/>
      <c r="GY1641" s="0"/>
      <c r="GZ1641" s="0"/>
      <c r="HA1641" s="0"/>
      <c r="HB1641" s="0"/>
      <c r="HC1641" s="0"/>
      <c r="HD1641" s="0"/>
      <c r="HE1641" s="0"/>
      <c r="HF1641" s="0"/>
      <c r="HG1641" s="0"/>
      <c r="HH1641" s="0"/>
      <c r="HI1641" s="0"/>
      <c r="HJ1641" s="0"/>
      <c r="HK1641" s="0"/>
      <c r="HL1641" s="0"/>
      <c r="HM1641" s="0"/>
      <c r="HN1641" s="0"/>
      <c r="HO1641" s="0"/>
      <c r="HP1641" s="0"/>
      <c r="HQ1641" s="0"/>
      <c r="HR1641" s="0"/>
      <c r="HS1641" s="0"/>
      <c r="HT1641" s="0"/>
      <c r="HU1641" s="0"/>
      <c r="HV1641" s="0"/>
      <c r="HW1641" s="0"/>
      <c r="HX1641" s="0"/>
      <c r="HY1641" s="0"/>
      <c r="HZ1641" s="0"/>
      <c r="IA1641" s="0"/>
      <c r="IB1641" s="0"/>
      <c r="IC1641" s="0"/>
      <c r="ID1641" s="0"/>
      <c r="IE1641" s="0"/>
      <c r="IF1641" s="0"/>
      <c r="IG1641" s="0"/>
      <c r="IH1641" s="0"/>
      <c r="II1641" s="0"/>
      <c r="IJ1641" s="0"/>
      <c r="IK1641" s="0"/>
      <c r="IL1641" s="0"/>
      <c r="IM1641" s="0"/>
      <c r="IN1641" s="0"/>
      <c r="IO1641" s="0"/>
      <c r="IP1641" s="0"/>
      <c r="IQ1641" s="0"/>
      <c r="IR1641" s="0"/>
      <c r="IS1641" s="0"/>
      <c r="IT1641" s="0"/>
      <c r="IU1641" s="0"/>
      <c r="IV1641" s="0"/>
      <c r="IW1641" s="0"/>
    </row>
    <row r="1642" customFormat="false" ht="12.75" hidden="true" customHeight="false" outlineLevel="0" collapsed="false">
      <c r="A1642" s="0" t="n">
        <f aca="false">WEEKDAY(C1642,2)</f>
        <v>1</v>
      </c>
      <c r="B1642" s="0" t="n">
        <f aca="false">MONTH(C1642)</f>
        <v>7</v>
      </c>
      <c r="C1642" s="23" t="n">
        <v>36353</v>
      </c>
      <c r="D1642" s="0" t="n">
        <f aca="false">MONTH(R1642)</f>
        <v>7</v>
      </c>
      <c r="E1642" s="0" t="n">
        <f aca="false">YEAR(R1642)</f>
        <v>1999</v>
      </c>
      <c r="F1642" s="35" t="n">
        <f aca="false">L1642-K1642</f>
        <v>0.3484</v>
      </c>
      <c r="G1642" s="24" t="n">
        <f aca="false">N1642-M1642</f>
        <v>0.0343333333333336</v>
      </c>
      <c r="H1642" s="24" t="n">
        <f aca="false">O1642-N1642</f>
        <v>0.0316416666666663</v>
      </c>
      <c r="I1642" s="24" t="n">
        <f aca="false">O1642-M1642</f>
        <v>0.0659749999999999</v>
      </c>
      <c r="J1642" s="25" t="n">
        <f aca="false">VLOOKUP(C1642,'Nymex hist.'!A:B,2,0)</f>
        <v>2.144</v>
      </c>
      <c r="K1642" s="34" t="n">
        <f aca="false">AVERAGE(CO1642:CU1642)</f>
        <v>2.183</v>
      </c>
      <c r="L1642" s="34" t="n">
        <f aca="false">AVERAGE(CV1642:CZ1642)</f>
        <v>2.5314</v>
      </c>
      <c r="M1642" s="27" t="n">
        <f aca="false">SUMIF($S$3:$FQ$3,$E1642+1,$S1642:$FQ1642)/COUNTIF($S$3:$FQ$3,$E1642+1)</f>
        <v>2.40583333333333</v>
      </c>
      <c r="N1642" s="27" t="n">
        <f aca="false">SUMIF($S$3:$FQ$3,$E1642+2,$S1642:$FQ1642)/COUNTIF($S$3:$FQ$3,$E1642+2)</f>
        <v>2.44016666666667</v>
      </c>
      <c r="O1642" s="27" t="n">
        <f aca="false">SUMIF($S$3:$FQ$3,$E1642+3,$S1642:$FQ1642)/COUNTIF($S$3:$FQ$3,$E1642+3)</f>
        <v>2.47180833333333</v>
      </c>
      <c r="P1642" s="27" t="n">
        <f aca="false">SUMIF($S$3:$FQ$3,$E1642+4,$S1642:$FQ1642)/COUNTIF($S$3:$FQ$3,$E1642+4)</f>
        <v>2.5118</v>
      </c>
      <c r="Q1642" s="27" t="n">
        <f aca="false">SUMIF($S$3:$FQ$3,$E1642+5,$S1642:$FQ1642)/COUNTIF($S$3:$FQ$3,$E1642+5)</f>
        <v>2.5618</v>
      </c>
      <c r="R1642" s="28" t="n">
        <v>36353</v>
      </c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30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 t="n">
        <v>2.144</v>
      </c>
      <c r="CT1642" s="29" t="n">
        <v>2.181</v>
      </c>
      <c r="CU1642" s="29" t="n">
        <v>2.224</v>
      </c>
      <c r="CV1642" s="29" t="n">
        <v>2.409</v>
      </c>
      <c r="CW1642" s="29" t="n">
        <v>2.596</v>
      </c>
      <c r="CX1642" s="29" t="n">
        <v>2.659</v>
      </c>
      <c r="CY1642" s="29" t="n">
        <v>2.559</v>
      </c>
      <c r="CZ1642" s="29" t="n">
        <v>2.434</v>
      </c>
      <c r="DA1642" s="29" t="n">
        <v>2.322</v>
      </c>
      <c r="DB1642" s="29" t="n">
        <v>2.279</v>
      </c>
      <c r="DC1642" s="29" t="n">
        <v>2.28</v>
      </c>
      <c r="DD1642" s="29" t="n">
        <v>2.282</v>
      </c>
      <c r="DE1642" s="29" t="n">
        <v>2.295</v>
      </c>
      <c r="DF1642" s="29" t="n">
        <v>2.305</v>
      </c>
      <c r="DG1642" s="29" t="n">
        <v>2.337</v>
      </c>
      <c r="DH1642" s="29" t="n">
        <v>2.487</v>
      </c>
      <c r="DI1642" s="29" t="n">
        <v>2.631</v>
      </c>
      <c r="DJ1642" s="29" t="n">
        <v>2.678</v>
      </c>
      <c r="DK1642" s="29" t="n">
        <v>2.576</v>
      </c>
      <c r="DL1642" s="29" t="n">
        <v>2.468</v>
      </c>
      <c r="DM1642" s="29" t="n">
        <v>2.351</v>
      </c>
      <c r="DN1642" s="29" t="n">
        <v>2.325</v>
      </c>
      <c r="DO1642" s="29" t="n">
        <v>2.325</v>
      </c>
      <c r="DP1642" s="29" t="n">
        <v>2.332</v>
      </c>
      <c r="DQ1642" s="29" t="n">
        <v>2.34</v>
      </c>
      <c r="DR1642" s="29" t="n">
        <v>2.35</v>
      </c>
      <c r="DS1642" s="29" t="n">
        <v>2.38</v>
      </c>
      <c r="DT1642" s="29" t="n">
        <v>2.51</v>
      </c>
      <c r="DU1642" s="29" t="n">
        <v>2.647</v>
      </c>
      <c r="DV1642" s="29" t="n">
        <v>2.691</v>
      </c>
      <c r="DW1642" s="29" t="n">
        <v>2.599</v>
      </c>
      <c r="DX1642" s="29" t="n">
        <v>2.494</v>
      </c>
      <c r="DY1642" s="29" t="n">
        <v>2.39</v>
      </c>
      <c r="DZ1642" s="29" t="n">
        <v>2.364</v>
      </c>
      <c r="EA1642" s="29" t="n">
        <v>2.365</v>
      </c>
      <c r="EB1642" s="29" t="n">
        <v>2.3703</v>
      </c>
      <c r="EC1642" s="29" t="n">
        <v>2.3723</v>
      </c>
      <c r="ED1642" s="29" t="n">
        <v>2.3823</v>
      </c>
      <c r="EE1642" s="29" t="n">
        <v>2.4122</v>
      </c>
      <c r="EF1642" s="29" t="n">
        <v>2.5423</v>
      </c>
      <c r="EG1642" s="29" t="n">
        <v>2.6793</v>
      </c>
      <c r="EH1642" s="29" t="n">
        <v>2.731</v>
      </c>
      <c r="EI1642" s="29" t="n">
        <v>2.639</v>
      </c>
      <c r="EJ1642" s="29" t="n">
        <v>2.534</v>
      </c>
      <c r="EK1642" s="29" t="n">
        <v>2.43</v>
      </c>
      <c r="EL1642" s="29" t="n">
        <v>2.404</v>
      </c>
      <c r="EM1642" s="29" t="n">
        <v>2.405</v>
      </c>
      <c r="EN1642" s="29" t="n">
        <v>2.4103</v>
      </c>
      <c r="EO1642" s="29" t="n">
        <v>2.4122</v>
      </c>
      <c r="EP1642" s="29" t="n">
        <v>2.4223</v>
      </c>
      <c r="EQ1642" s="29" t="n">
        <v>2.4522</v>
      </c>
      <c r="ER1642" s="29" t="n">
        <v>2.5823</v>
      </c>
      <c r="ES1642" s="29" t="n">
        <v>2.7193</v>
      </c>
      <c r="ET1642" s="29" t="n">
        <v>2.781</v>
      </c>
      <c r="EU1642" s="29" t="n">
        <v>2.689</v>
      </c>
      <c r="EV1642" s="29" t="n">
        <v>2.584</v>
      </c>
      <c r="EW1642" s="29" t="n">
        <v>2.48</v>
      </c>
      <c r="EX1642" s="29" t="n">
        <v>2.454</v>
      </c>
      <c r="EY1642" s="29" t="n">
        <v>2.455</v>
      </c>
      <c r="EZ1642" s="29" t="n">
        <v>2.4602</v>
      </c>
      <c r="FA1642" s="29" t="n">
        <v>2.4623</v>
      </c>
      <c r="FB1642" s="29" t="n">
        <v>2.4722</v>
      </c>
      <c r="FC1642" s="29" t="n">
        <v>2.5023</v>
      </c>
      <c r="FD1642" s="29" t="n">
        <v>2.6323</v>
      </c>
      <c r="FE1642" s="29" t="n">
        <v>2.7693</v>
      </c>
      <c r="FF1642" s="29" t="n">
        <v>2.8385</v>
      </c>
      <c r="FG1642" s="29" t="n">
        <v>2.7465</v>
      </c>
      <c r="FH1642" s="29" t="n">
        <v>2.6415</v>
      </c>
      <c r="FI1642" s="29" t="n">
        <v>2.5375</v>
      </c>
      <c r="FJ1642" s="29" t="n">
        <v>2.5115</v>
      </c>
      <c r="FK1642" s="29" t="n">
        <v>2.5125</v>
      </c>
      <c r="FL1642" s="29" t="n">
        <v>2.5177</v>
      </c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0"/>
      <c r="GS1642" s="0"/>
      <c r="GT1642" s="0"/>
      <c r="GU1642" s="0"/>
      <c r="GV1642" s="0"/>
      <c r="GW1642" s="0"/>
      <c r="GX1642" s="0"/>
      <c r="GY1642" s="0"/>
      <c r="GZ1642" s="0"/>
      <c r="HA1642" s="0"/>
      <c r="HB1642" s="0"/>
      <c r="HC1642" s="0"/>
      <c r="HD1642" s="0"/>
      <c r="HE1642" s="0"/>
      <c r="HF1642" s="0"/>
      <c r="HG1642" s="0"/>
      <c r="HH1642" s="0"/>
      <c r="HI1642" s="0"/>
      <c r="HJ1642" s="0"/>
      <c r="HK1642" s="0"/>
      <c r="HL1642" s="0"/>
      <c r="HM1642" s="0"/>
      <c r="HN1642" s="0"/>
      <c r="HO1642" s="0"/>
      <c r="HP1642" s="0"/>
      <c r="HQ1642" s="0"/>
      <c r="HR1642" s="0"/>
      <c r="HS1642" s="0"/>
      <c r="HT1642" s="0"/>
      <c r="HU1642" s="0"/>
      <c r="HV1642" s="0"/>
      <c r="HW1642" s="0"/>
      <c r="HX1642" s="0"/>
      <c r="HY1642" s="0"/>
      <c r="HZ1642" s="0"/>
      <c r="IA1642" s="0"/>
      <c r="IB1642" s="0"/>
      <c r="IC1642" s="0"/>
      <c r="ID1642" s="0"/>
      <c r="IE1642" s="0"/>
      <c r="IF1642" s="0"/>
      <c r="IG1642" s="0"/>
      <c r="IH1642" s="0"/>
      <c r="II1642" s="0"/>
      <c r="IJ1642" s="0"/>
      <c r="IK1642" s="0"/>
      <c r="IL1642" s="0"/>
      <c r="IM1642" s="0"/>
      <c r="IN1642" s="0"/>
      <c r="IO1642" s="0"/>
      <c r="IP1642" s="0"/>
      <c r="IQ1642" s="0"/>
      <c r="IR1642" s="0"/>
      <c r="IS1642" s="0"/>
      <c r="IT1642" s="0"/>
      <c r="IU1642" s="0"/>
      <c r="IV1642" s="0"/>
      <c r="IW1642" s="0"/>
    </row>
    <row r="1643" customFormat="false" ht="12.75" hidden="true" customHeight="false" outlineLevel="0" collapsed="false">
      <c r="A1643" s="0" t="n">
        <f aca="false">WEEKDAY(C1643,2)</f>
        <v>2</v>
      </c>
      <c r="B1643" s="0" t="n">
        <f aca="false">MONTH(C1643)</f>
        <v>7</v>
      </c>
      <c r="C1643" s="23" t="n">
        <v>36354</v>
      </c>
      <c r="D1643" s="0" t="n">
        <f aca="false">MONTH(R1643)</f>
        <v>7</v>
      </c>
      <c r="E1643" s="0" t="n">
        <f aca="false">YEAR(R1643)</f>
        <v>1999</v>
      </c>
      <c r="F1643" s="35" t="n">
        <f aca="false">L1643-K1643</f>
        <v>0.345</v>
      </c>
      <c r="G1643" s="24" t="n">
        <f aca="false">N1643-M1643</f>
        <v>0.0297499999999999</v>
      </c>
      <c r="H1643" s="24" t="n">
        <f aca="false">O1643-N1643</f>
        <v>0.0317333333333334</v>
      </c>
      <c r="I1643" s="24" t="n">
        <f aca="false">O1643-M1643</f>
        <v>0.0614833333333333</v>
      </c>
      <c r="J1643" s="25" t="n">
        <f aca="false">VLOOKUP(C1643,'Nymex hist.'!A:B,2,0)</f>
        <v>2.176</v>
      </c>
      <c r="K1643" s="34" t="n">
        <f aca="false">AVERAGE(CO1643:CU1643)</f>
        <v>2.216</v>
      </c>
      <c r="L1643" s="34" t="n">
        <f aca="false">AVERAGE(CV1643:CZ1643)</f>
        <v>2.561</v>
      </c>
      <c r="M1643" s="27" t="n">
        <f aca="false">SUMIF($S$3:$FQ$3,$E1643+1,$S1643:$FQ1643)/COUNTIF($S$3:$FQ$3,$E1643+1)</f>
        <v>2.42541666666667</v>
      </c>
      <c r="N1643" s="27" t="n">
        <f aca="false">SUMIF($S$3:$FQ$3,$E1643+2,$S1643:$FQ1643)/COUNTIF($S$3:$FQ$3,$E1643+2)</f>
        <v>2.45516666666667</v>
      </c>
      <c r="O1643" s="27" t="n">
        <f aca="false">SUMIF($S$3:$FQ$3,$E1643+3,$S1643:$FQ1643)/COUNTIF($S$3:$FQ$3,$E1643+3)</f>
        <v>2.4869</v>
      </c>
      <c r="P1643" s="27" t="n">
        <f aca="false">SUMIF($S$3:$FQ$3,$E1643+4,$S1643:$FQ1643)/COUNTIF($S$3:$FQ$3,$E1643+4)</f>
        <v>2.5269</v>
      </c>
      <c r="Q1643" s="27" t="n">
        <f aca="false">SUMIF($S$3:$FQ$3,$E1643+5,$S1643:$FQ1643)/COUNTIF($S$3:$FQ$3,$E1643+5)</f>
        <v>2.5769</v>
      </c>
      <c r="R1643" s="28" t="n">
        <v>36354</v>
      </c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30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 t="n">
        <v>2.176</v>
      </c>
      <c r="CT1643" s="29" t="n">
        <v>2.214</v>
      </c>
      <c r="CU1643" s="29" t="n">
        <v>2.258</v>
      </c>
      <c r="CV1643" s="29" t="n">
        <v>2.441</v>
      </c>
      <c r="CW1643" s="29" t="n">
        <v>2.628</v>
      </c>
      <c r="CX1643" s="29" t="n">
        <v>2.688</v>
      </c>
      <c r="CY1643" s="29" t="n">
        <v>2.588</v>
      </c>
      <c r="CZ1643" s="29" t="n">
        <v>2.46</v>
      </c>
      <c r="DA1643" s="29" t="n">
        <v>2.345</v>
      </c>
      <c r="DB1643" s="29" t="n">
        <v>2.3</v>
      </c>
      <c r="DC1643" s="29" t="n">
        <v>2.297</v>
      </c>
      <c r="DD1643" s="29" t="n">
        <v>2.297</v>
      </c>
      <c r="DE1643" s="29" t="n">
        <v>2.31</v>
      </c>
      <c r="DF1643" s="29" t="n">
        <v>2.32</v>
      </c>
      <c r="DG1643" s="29" t="n">
        <v>2.352</v>
      </c>
      <c r="DH1643" s="29" t="n">
        <v>2.502</v>
      </c>
      <c r="DI1643" s="29" t="n">
        <v>2.646</v>
      </c>
      <c r="DJ1643" s="29" t="n">
        <v>2.693</v>
      </c>
      <c r="DK1643" s="29" t="n">
        <v>2.591</v>
      </c>
      <c r="DL1643" s="29" t="n">
        <v>2.483</v>
      </c>
      <c r="DM1643" s="29" t="n">
        <v>2.366</v>
      </c>
      <c r="DN1643" s="29" t="n">
        <v>2.34</v>
      </c>
      <c r="DO1643" s="29" t="n">
        <v>2.34</v>
      </c>
      <c r="DP1643" s="29" t="n">
        <v>2.347</v>
      </c>
      <c r="DQ1643" s="29" t="n">
        <v>2.355</v>
      </c>
      <c r="DR1643" s="29" t="n">
        <v>2.365</v>
      </c>
      <c r="DS1643" s="29" t="n">
        <v>2.395</v>
      </c>
      <c r="DT1643" s="29" t="n">
        <v>2.525</v>
      </c>
      <c r="DU1643" s="29" t="n">
        <v>2.662</v>
      </c>
      <c r="DV1643" s="29" t="n">
        <v>2.706</v>
      </c>
      <c r="DW1643" s="29" t="n">
        <v>2.614</v>
      </c>
      <c r="DX1643" s="29" t="n">
        <v>2.509</v>
      </c>
      <c r="DY1643" s="29" t="n">
        <v>2.405</v>
      </c>
      <c r="DZ1643" s="29" t="n">
        <v>2.379</v>
      </c>
      <c r="EA1643" s="29" t="n">
        <v>2.38</v>
      </c>
      <c r="EB1643" s="29" t="n">
        <v>2.3853</v>
      </c>
      <c r="EC1643" s="29" t="n">
        <v>2.3875</v>
      </c>
      <c r="ED1643" s="29" t="n">
        <v>2.3975</v>
      </c>
      <c r="EE1643" s="29" t="n">
        <v>2.4275</v>
      </c>
      <c r="EF1643" s="29" t="n">
        <v>2.5575</v>
      </c>
      <c r="EG1643" s="29" t="n">
        <v>2.6945</v>
      </c>
      <c r="EH1643" s="29" t="n">
        <v>2.746</v>
      </c>
      <c r="EI1643" s="29" t="n">
        <v>2.654</v>
      </c>
      <c r="EJ1643" s="29" t="n">
        <v>2.549</v>
      </c>
      <c r="EK1643" s="29" t="n">
        <v>2.445</v>
      </c>
      <c r="EL1643" s="29" t="n">
        <v>2.419</v>
      </c>
      <c r="EM1643" s="29" t="n">
        <v>2.42</v>
      </c>
      <c r="EN1643" s="29" t="n">
        <v>2.4253</v>
      </c>
      <c r="EO1643" s="29" t="n">
        <v>2.4275</v>
      </c>
      <c r="EP1643" s="29" t="n">
        <v>2.4375</v>
      </c>
      <c r="EQ1643" s="29" t="n">
        <v>2.4675</v>
      </c>
      <c r="ER1643" s="29" t="n">
        <v>2.5975</v>
      </c>
      <c r="ES1643" s="29" t="n">
        <v>2.7345</v>
      </c>
      <c r="ET1643" s="29" t="n">
        <v>2.796</v>
      </c>
      <c r="EU1643" s="29" t="n">
        <v>2.704</v>
      </c>
      <c r="EV1643" s="29" t="n">
        <v>2.599</v>
      </c>
      <c r="EW1643" s="29" t="n">
        <v>2.495</v>
      </c>
      <c r="EX1643" s="29" t="n">
        <v>2.469</v>
      </c>
      <c r="EY1643" s="29" t="n">
        <v>2.47</v>
      </c>
      <c r="EZ1643" s="29" t="n">
        <v>2.4753</v>
      </c>
      <c r="FA1643" s="29" t="n">
        <v>2.4775</v>
      </c>
      <c r="FB1643" s="29" t="n">
        <v>2.4875</v>
      </c>
      <c r="FC1643" s="29" t="n">
        <v>2.5175</v>
      </c>
      <c r="FD1643" s="29" t="n">
        <v>2.6475</v>
      </c>
      <c r="FE1643" s="29" t="n">
        <v>2.7845</v>
      </c>
      <c r="FF1643" s="29" t="n">
        <v>2.8535</v>
      </c>
      <c r="FG1643" s="29" t="n">
        <v>2.7615</v>
      </c>
      <c r="FH1643" s="29" t="n">
        <v>2.6565</v>
      </c>
      <c r="FI1643" s="29" t="n">
        <v>2.5525</v>
      </c>
      <c r="FJ1643" s="29" t="n">
        <v>2.5265</v>
      </c>
      <c r="FK1643" s="29" t="n">
        <v>2.5275</v>
      </c>
      <c r="FL1643" s="29" t="n">
        <v>2.5328</v>
      </c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29"/>
      <c r="GF1643" s="29"/>
      <c r="GG1643" s="29"/>
      <c r="GH1643" s="29"/>
      <c r="GI1643" s="29"/>
      <c r="GJ1643" s="29"/>
      <c r="GK1643" s="29"/>
      <c r="GL1643" s="29"/>
      <c r="GM1643" s="29"/>
      <c r="GN1643" s="29"/>
      <c r="GO1643" s="29"/>
      <c r="GP1643" s="29"/>
      <c r="GQ1643" s="29"/>
      <c r="GR1643" s="0"/>
      <c r="GS1643" s="0"/>
      <c r="GT1643" s="0"/>
      <c r="GU1643" s="0"/>
      <c r="GV1643" s="0"/>
      <c r="GW1643" s="0"/>
      <c r="GX1643" s="0"/>
      <c r="GY1643" s="0"/>
      <c r="GZ1643" s="0"/>
      <c r="HA1643" s="0"/>
      <c r="HB1643" s="0"/>
      <c r="HC1643" s="0"/>
      <c r="HD1643" s="0"/>
      <c r="HE1643" s="0"/>
      <c r="HF1643" s="0"/>
      <c r="HG1643" s="0"/>
      <c r="HH1643" s="0"/>
      <c r="HI1643" s="0"/>
      <c r="HJ1643" s="0"/>
      <c r="HK1643" s="0"/>
      <c r="HL1643" s="0"/>
      <c r="HM1643" s="0"/>
      <c r="HN1643" s="0"/>
      <c r="HO1643" s="0"/>
      <c r="HP1643" s="0"/>
      <c r="HQ1643" s="0"/>
      <c r="HR1643" s="0"/>
      <c r="HS1643" s="0"/>
      <c r="HT1643" s="0"/>
      <c r="HU1643" s="0"/>
      <c r="HV1643" s="0"/>
      <c r="HW1643" s="0"/>
      <c r="HX1643" s="0"/>
      <c r="HY1643" s="0"/>
      <c r="HZ1643" s="0"/>
      <c r="IA1643" s="0"/>
      <c r="IB1643" s="0"/>
      <c r="IC1643" s="0"/>
      <c r="ID1643" s="0"/>
      <c r="IE1643" s="0"/>
      <c r="IF1643" s="0"/>
      <c r="IG1643" s="0"/>
      <c r="IH1643" s="0"/>
      <c r="II1643" s="0"/>
      <c r="IJ1643" s="0"/>
      <c r="IK1643" s="0"/>
      <c r="IL1643" s="0"/>
      <c r="IM1643" s="0"/>
      <c r="IN1643" s="0"/>
      <c r="IO1643" s="0"/>
      <c r="IP1643" s="0"/>
      <c r="IQ1643" s="0"/>
      <c r="IR1643" s="0"/>
      <c r="IS1643" s="0"/>
      <c r="IT1643" s="0"/>
      <c r="IU1643" s="0"/>
      <c r="IV1643" s="0"/>
      <c r="IW1643" s="0"/>
    </row>
    <row r="1644" customFormat="false" ht="12.75" hidden="true" customHeight="false" outlineLevel="0" collapsed="false">
      <c r="A1644" s="0" t="n">
        <f aca="false">WEEKDAY(C1644,2)</f>
        <v>3</v>
      </c>
      <c r="B1644" s="0" t="n">
        <f aca="false">MONTH(C1644)</f>
        <v>7</v>
      </c>
      <c r="C1644" s="23" t="n">
        <v>36355</v>
      </c>
      <c r="D1644" s="0" t="n">
        <f aca="false">MONTH(R1644)</f>
        <v>7</v>
      </c>
      <c r="E1644" s="0" t="n">
        <f aca="false">YEAR(R1644)</f>
        <v>1999</v>
      </c>
      <c r="F1644" s="35" t="n">
        <f aca="false">L1644-K1644</f>
        <v>0.367133333333334</v>
      </c>
      <c r="G1644" s="24" t="n">
        <f aca="false">N1644-M1644</f>
        <v>0.0282499999999999</v>
      </c>
      <c r="H1644" s="24" t="n">
        <f aca="false">O1644-N1644</f>
        <v>0.032775</v>
      </c>
      <c r="I1644" s="24" t="n">
        <f aca="false">O1644-M1644</f>
        <v>0.0610249999999999</v>
      </c>
      <c r="J1644" s="25" t="n">
        <f aca="false">VLOOKUP(C1644,'Nymex hist.'!A:B,2,0)</f>
        <v>2.146</v>
      </c>
      <c r="K1644" s="34" t="n">
        <f aca="false">AVERAGE(CO1644:CU1644)</f>
        <v>2.18566666666667</v>
      </c>
      <c r="L1644" s="34" t="n">
        <f aca="false">AVERAGE(CV1644:CZ1644)</f>
        <v>2.5528</v>
      </c>
      <c r="M1644" s="27" t="n">
        <f aca="false">SUMIF($S$3:$FQ$3,$E1644+1,$S1644:$FQ1644)/COUNTIF($S$3:$FQ$3,$E1644+1)</f>
        <v>2.42691666666667</v>
      </c>
      <c r="N1644" s="27" t="n">
        <f aca="false">SUMIF($S$3:$FQ$3,$E1644+2,$S1644:$FQ1644)/COUNTIF($S$3:$FQ$3,$E1644+2)</f>
        <v>2.45516666666667</v>
      </c>
      <c r="O1644" s="27" t="n">
        <f aca="false">SUMIF($S$3:$FQ$3,$E1644+3,$S1644:$FQ1644)/COUNTIF($S$3:$FQ$3,$E1644+3)</f>
        <v>2.48794166666667</v>
      </c>
      <c r="P1644" s="27" t="n">
        <f aca="false">SUMIF($S$3:$FQ$3,$E1644+4,$S1644:$FQ1644)/COUNTIF($S$3:$FQ$3,$E1644+4)</f>
        <v>2.52794166666667</v>
      </c>
      <c r="Q1644" s="27" t="n">
        <f aca="false">SUMIF($S$3:$FQ$3,$E1644+5,$S1644:$FQ1644)/COUNTIF($S$3:$FQ$3,$E1644+5)</f>
        <v>2.57794166666667</v>
      </c>
      <c r="R1644" s="28" t="n">
        <v>36355</v>
      </c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30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 t="n">
        <v>2.146</v>
      </c>
      <c r="CT1644" s="29" t="n">
        <v>2.181</v>
      </c>
      <c r="CU1644" s="29" t="n">
        <v>2.23</v>
      </c>
      <c r="CV1644" s="29" t="n">
        <v>2.422</v>
      </c>
      <c r="CW1644" s="29" t="n">
        <v>2.616</v>
      </c>
      <c r="CX1644" s="29" t="n">
        <v>2.68</v>
      </c>
      <c r="CY1644" s="29" t="n">
        <v>2.583</v>
      </c>
      <c r="CZ1644" s="29" t="n">
        <v>2.463</v>
      </c>
      <c r="DA1644" s="29" t="n">
        <v>2.346</v>
      </c>
      <c r="DB1644" s="29" t="n">
        <v>2.303</v>
      </c>
      <c r="DC1644" s="29" t="n">
        <v>2.303</v>
      </c>
      <c r="DD1644" s="29" t="n">
        <v>2.303</v>
      </c>
      <c r="DE1644" s="29" t="n">
        <v>2.313</v>
      </c>
      <c r="DF1644" s="29" t="n">
        <v>2.323</v>
      </c>
      <c r="DG1644" s="29" t="n">
        <v>2.355</v>
      </c>
      <c r="DH1644" s="29" t="n">
        <v>2.505</v>
      </c>
      <c r="DI1644" s="29" t="n">
        <v>2.646</v>
      </c>
      <c r="DJ1644" s="29" t="n">
        <v>2.693</v>
      </c>
      <c r="DK1644" s="29" t="n">
        <v>2.591</v>
      </c>
      <c r="DL1644" s="29" t="n">
        <v>2.483</v>
      </c>
      <c r="DM1644" s="29" t="n">
        <v>2.366</v>
      </c>
      <c r="DN1644" s="29" t="n">
        <v>2.34</v>
      </c>
      <c r="DO1644" s="29" t="n">
        <v>2.34</v>
      </c>
      <c r="DP1644" s="29" t="n">
        <v>2.347</v>
      </c>
      <c r="DQ1644" s="29" t="n">
        <v>2.355</v>
      </c>
      <c r="DR1644" s="29" t="n">
        <v>2.365</v>
      </c>
      <c r="DS1644" s="29" t="n">
        <v>2.395</v>
      </c>
      <c r="DT1644" s="29" t="n">
        <v>2.525</v>
      </c>
      <c r="DU1644" s="29" t="n">
        <v>2.662</v>
      </c>
      <c r="DV1644" s="29" t="n">
        <v>2.706</v>
      </c>
      <c r="DW1644" s="29" t="n">
        <v>2.614</v>
      </c>
      <c r="DX1644" s="29" t="n">
        <v>2.509</v>
      </c>
      <c r="DY1644" s="29" t="n">
        <v>2.405</v>
      </c>
      <c r="DZ1644" s="29" t="n">
        <v>2.379</v>
      </c>
      <c r="EA1644" s="29" t="n">
        <v>2.38</v>
      </c>
      <c r="EB1644" s="29" t="n">
        <v>2.3853</v>
      </c>
      <c r="EC1644" s="29" t="n">
        <v>2.39</v>
      </c>
      <c r="ED1644" s="29" t="n">
        <v>2.4</v>
      </c>
      <c r="EE1644" s="29" t="n">
        <v>2.43</v>
      </c>
      <c r="EF1644" s="29" t="n">
        <v>2.56</v>
      </c>
      <c r="EG1644" s="29" t="n">
        <v>2.697</v>
      </c>
      <c r="EH1644" s="29" t="n">
        <v>2.746</v>
      </c>
      <c r="EI1644" s="29" t="n">
        <v>2.654</v>
      </c>
      <c r="EJ1644" s="29" t="n">
        <v>2.549</v>
      </c>
      <c r="EK1644" s="29" t="n">
        <v>2.445</v>
      </c>
      <c r="EL1644" s="29" t="n">
        <v>2.419</v>
      </c>
      <c r="EM1644" s="29" t="n">
        <v>2.42</v>
      </c>
      <c r="EN1644" s="29" t="n">
        <v>2.4253</v>
      </c>
      <c r="EO1644" s="29" t="n">
        <v>2.43</v>
      </c>
      <c r="EP1644" s="29" t="n">
        <v>2.44</v>
      </c>
      <c r="EQ1644" s="29" t="n">
        <v>2.47</v>
      </c>
      <c r="ER1644" s="29" t="n">
        <v>2.6</v>
      </c>
      <c r="ES1644" s="29" t="n">
        <v>2.737</v>
      </c>
      <c r="ET1644" s="29" t="n">
        <v>2.796</v>
      </c>
      <c r="EU1644" s="29" t="n">
        <v>2.704</v>
      </c>
      <c r="EV1644" s="29" t="n">
        <v>2.599</v>
      </c>
      <c r="EW1644" s="29" t="n">
        <v>2.495</v>
      </c>
      <c r="EX1644" s="29" t="n">
        <v>2.469</v>
      </c>
      <c r="EY1644" s="29" t="n">
        <v>2.47</v>
      </c>
      <c r="EZ1644" s="29" t="n">
        <v>2.4753</v>
      </c>
      <c r="FA1644" s="29" t="n">
        <v>2.48</v>
      </c>
      <c r="FB1644" s="29" t="n">
        <v>2.49</v>
      </c>
      <c r="FC1644" s="29" t="n">
        <v>2.52</v>
      </c>
      <c r="FD1644" s="29" t="n">
        <v>2.65</v>
      </c>
      <c r="FE1644" s="29" t="n">
        <v>2.787</v>
      </c>
      <c r="FF1644" s="29" t="n">
        <v>2.8535</v>
      </c>
      <c r="FG1644" s="29" t="n">
        <v>2.7615</v>
      </c>
      <c r="FH1644" s="29" t="n">
        <v>2.6565</v>
      </c>
      <c r="FI1644" s="29" t="n">
        <v>2.5525</v>
      </c>
      <c r="FJ1644" s="29" t="n">
        <v>2.5265</v>
      </c>
      <c r="FK1644" s="29" t="n">
        <v>2.5275</v>
      </c>
      <c r="FL1644" s="29" t="n">
        <v>2.5328</v>
      </c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29"/>
      <c r="GF1644" s="29"/>
      <c r="GG1644" s="29"/>
      <c r="GH1644" s="29"/>
      <c r="GI1644" s="29"/>
      <c r="GJ1644" s="29"/>
      <c r="GK1644" s="29"/>
      <c r="GL1644" s="29"/>
      <c r="GM1644" s="29"/>
      <c r="GN1644" s="29"/>
      <c r="GO1644" s="29"/>
      <c r="GP1644" s="29"/>
      <c r="GQ1644" s="29"/>
      <c r="GR1644" s="0"/>
      <c r="GS1644" s="0"/>
      <c r="GT1644" s="0"/>
      <c r="GU1644" s="0"/>
      <c r="GV1644" s="0"/>
      <c r="GW1644" s="0"/>
      <c r="GX1644" s="0"/>
      <c r="GY1644" s="0"/>
      <c r="GZ1644" s="0"/>
      <c r="HA1644" s="0"/>
      <c r="HB1644" s="0"/>
      <c r="HC1644" s="0"/>
      <c r="HD1644" s="0"/>
      <c r="HE1644" s="0"/>
      <c r="HF1644" s="0"/>
      <c r="HG1644" s="0"/>
      <c r="HH1644" s="0"/>
      <c r="HI1644" s="0"/>
      <c r="HJ1644" s="0"/>
      <c r="HK1644" s="0"/>
      <c r="HL1644" s="0"/>
      <c r="HM1644" s="0"/>
      <c r="HN1644" s="0"/>
      <c r="HO1644" s="0"/>
      <c r="HP1644" s="0"/>
      <c r="HQ1644" s="0"/>
      <c r="HR1644" s="0"/>
      <c r="HS1644" s="0"/>
      <c r="HT1644" s="0"/>
      <c r="HU1644" s="0"/>
      <c r="HV1644" s="0"/>
      <c r="HW1644" s="0"/>
      <c r="HX1644" s="0"/>
      <c r="HY1644" s="0"/>
      <c r="HZ1644" s="0"/>
      <c r="IA1644" s="0"/>
      <c r="IB1644" s="0"/>
      <c r="IC1644" s="0"/>
      <c r="ID1644" s="0"/>
      <c r="IE1644" s="0"/>
      <c r="IF1644" s="0"/>
      <c r="IG1644" s="0"/>
      <c r="IH1644" s="0"/>
      <c r="II1644" s="0"/>
      <c r="IJ1644" s="0"/>
      <c r="IK1644" s="0"/>
      <c r="IL1644" s="0"/>
      <c r="IM1644" s="0"/>
      <c r="IN1644" s="0"/>
      <c r="IO1644" s="0"/>
      <c r="IP1644" s="0"/>
      <c r="IQ1644" s="0"/>
      <c r="IR1644" s="0"/>
      <c r="IS1644" s="0"/>
      <c r="IT1644" s="0"/>
      <c r="IU1644" s="0"/>
      <c r="IV1644" s="0"/>
      <c r="IW1644" s="0"/>
    </row>
    <row r="1645" customFormat="false" ht="12.75" hidden="false" customHeight="false" outlineLevel="0" collapsed="false">
      <c r="A1645" s="1" t="n">
        <f aca="false">WEEKDAY(C1645,2)</f>
        <v>4</v>
      </c>
      <c r="B1645" s="1" t="n">
        <f aca="false">MONTH(C1645)</f>
        <v>7</v>
      </c>
      <c r="C1645" s="23" t="n">
        <v>36356</v>
      </c>
      <c r="D1645" s="0" t="n">
        <f aca="false">MONTH(R1645)</f>
        <v>7</v>
      </c>
      <c r="E1645" s="0" t="n">
        <f aca="false">YEAR(R1645)</f>
        <v>1999</v>
      </c>
      <c r="F1645" s="3" t="n">
        <f aca="false">L1645-K1645</f>
        <v>0.3632</v>
      </c>
      <c r="G1645" s="3" t="n">
        <f aca="false">N1645-M1645</f>
        <v>0.0251666666666668</v>
      </c>
      <c r="H1645" s="3" t="n">
        <f aca="false">O1645-N1645</f>
        <v>0.0327749999999996</v>
      </c>
      <c r="I1645" s="3" t="n">
        <f aca="false">O1645-M1645</f>
        <v>0.0579416666666663</v>
      </c>
      <c r="J1645" s="4" t="n">
        <f aca="false">VLOOKUP(C1645,'Nymex hist.'!A:B,2,0)</f>
        <v>2.179</v>
      </c>
      <c r="K1645" s="4" t="n">
        <f aca="false">AVERAGE(CO1645:CU1645)</f>
        <v>2.214</v>
      </c>
      <c r="L1645" s="4" t="n">
        <f aca="false">AVERAGE(CV1645:CZ1645)</f>
        <v>2.5772</v>
      </c>
      <c r="M1645" s="4" t="n">
        <f aca="false">SUMIF($S$3:$FQ$3,$E1645+1,$S1645:$FQ1645)/COUNTIF($S$3:$FQ$3,$E1645+1)</f>
        <v>2.442</v>
      </c>
      <c r="N1645" s="4" t="n">
        <f aca="false">SUMIF($S$3:$FQ$3,$E1645+2,$S1645:$FQ1645)/COUNTIF($S$3:$FQ$3,$E1645+2)</f>
        <v>2.46716666666667</v>
      </c>
      <c r="O1645" s="4" t="n">
        <f aca="false">SUMIF($S$3:$FQ$3,$E1645+3,$S1645:$FQ1645)/COUNTIF($S$3:$FQ$3,$E1645+3)</f>
        <v>2.49994166666667</v>
      </c>
      <c r="P1645" s="4" t="n">
        <f aca="false">SUMIF($S$3:$FQ$3,$E1645+4,$S1645:$FQ1645)/COUNTIF($S$3:$FQ$3,$E1645+4)</f>
        <v>2.53994166666667</v>
      </c>
      <c r="Q1645" s="4" t="n">
        <f aca="false">SUMIF($S$3:$FQ$3,$E1645+5,$S1645:$FQ1645)/COUNTIF($S$3:$FQ$3,$E1645+5)</f>
        <v>2.58994166666667</v>
      </c>
      <c r="R1645" s="21" t="n">
        <v>36356</v>
      </c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7"/>
      <c r="AK1645" s="32"/>
      <c r="AL1645" s="32"/>
      <c r="AM1645" s="32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P1645" s="32"/>
      <c r="BQ1645" s="32"/>
      <c r="BR1645" s="32"/>
      <c r="BS1645" s="32"/>
      <c r="BT1645" s="32"/>
      <c r="BU1645" s="32"/>
      <c r="BV1645" s="32"/>
      <c r="BW1645" s="32"/>
      <c r="BX1645" s="32"/>
      <c r="BY1645" s="32"/>
      <c r="BZ1645" s="32"/>
      <c r="CA1645" s="32"/>
      <c r="CB1645" s="32"/>
      <c r="CC1645" s="32"/>
      <c r="CD1645" s="32"/>
      <c r="CE1645" s="32"/>
      <c r="CF1645" s="32"/>
      <c r="CG1645" s="32"/>
      <c r="CH1645" s="32"/>
      <c r="CI1645" s="32"/>
      <c r="CJ1645" s="32"/>
      <c r="CK1645" s="32"/>
      <c r="CL1645" s="32"/>
      <c r="CM1645" s="32"/>
      <c r="CN1645" s="32"/>
      <c r="CO1645" s="32"/>
      <c r="CP1645" s="32"/>
      <c r="CQ1645" s="32"/>
      <c r="CR1645" s="32"/>
      <c r="CS1645" s="32" t="n">
        <v>2.179</v>
      </c>
      <c r="CT1645" s="32" t="n">
        <v>2.209</v>
      </c>
      <c r="CU1645" s="32" t="n">
        <v>2.254</v>
      </c>
      <c r="CV1645" s="32" t="n">
        <v>2.449</v>
      </c>
      <c r="CW1645" s="32" t="n">
        <v>2.645</v>
      </c>
      <c r="CX1645" s="32" t="n">
        <v>2.705</v>
      </c>
      <c r="CY1645" s="32" t="n">
        <v>2.605</v>
      </c>
      <c r="CZ1645" s="32" t="n">
        <v>2.482</v>
      </c>
      <c r="DA1645" s="32" t="n">
        <v>2.365</v>
      </c>
      <c r="DB1645" s="32" t="n">
        <v>2.315</v>
      </c>
      <c r="DC1645" s="32" t="n">
        <v>2.315</v>
      </c>
      <c r="DD1645" s="32" t="n">
        <v>2.315</v>
      </c>
      <c r="DE1645" s="32" t="n">
        <v>2.325</v>
      </c>
      <c r="DF1645" s="32" t="n">
        <v>2.335</v>
      </c>
      <c r="DG1645" s="32" t="n">
        <v>2.367</v>
      </c>
      <c r="DH1645" s="32" t="n">
        <v>2.517</v>
      </c>
      <c r="DI1645" s="32" t="n">
        <v>2.658</v>
      </c>
      <c r="DJ1645" s="32" t="n">
        <v>2.705</v>
      </c>
      <c r="DK1645" s="32" t="n">
        <v>2.603</v>
      </c>
      <c r="DL1645" s="32" t="n">
        <v>2.495</v>
      </c>
      <c r="DM1645" s="32" t="n">
        <v>2.378</v>
      </c>
      <c r="DN1645" s="32" t="n">
        <v>2.352</v>
      </c>
      <c r="DO1645" s="32" t="n">
        <v>2.352</v>
      </c>
      <c r="DP1645" s="32" t="n">
        <v>2.359</v>
      </c>
      <c r="DQ1645" s="32" t="n">
        <v>2.367</v>
      </c>
      <c r="DR1645" s="32" t="n">
        <v>2.377</v>
      </c>
      <c r="DS1645" s="32" t="n">
        <v>2.407</v>
      </c>
      <c r="DT1645" s="32" t="n">
        <v>2.537</v>
      </c>
      <c r="DU1645" s="32" t="n">
        <v>2.674</v>
      </c>
      <c r="DV1645" s="32" t="n">
        <v>2.718</v>
      </c>
      <c r="DW1645" s="32" t="n">
        <v>2.626</v>
      </c>
      <c r="DX1645" s="32" t="n">
        <v>2.521</v>
      </c>
      <c r="DY1645" s="32" t="n">
        <v>2.417</v>
      </c>
      <c r="DZ1645" s="32" t="n">
        <v>2.391</v>
      </c>
      <c r="EA1645" s="32" t="n">
        <v>2.392</v>
      </c>
      <c r="EB1645" s="32" t="n">
        <v>2.3973</v>
      </c>
      <c r="EC1645" s="32" t="n">
        <v>2.402</v>
      </c>
      <c r="ED1645" s="32" t="n">
        <v>2.412</v>
      </c>
      <c r="EE1645" s="32" t="n">
        <v>2.442</v>
      </c>
      <c r="EF1645" s="32" t="n">
        <v>2.572</v>
      </c>
      <c r="EG1645" s="32" t="n">
        <v>2.709</v>
      </c>
      <c r="EH1645" s="32" t="n">
        <v>2.758</v>
      </c>
      <c r="EI1645" s="32" t="n">
        <v>2.666</v>
      </c>
      <c r="EJ1645" s="32" t="n">
        <v>2.561</v>
      </c>
      <c r="EK1645" s="32" t="n">
        <v>2.457</v>
      </c>
      <c r="EL1645" s="32" t="n">
        <v>2.431</v>
      </c>
      <c r="EM1645" s="32" t="n">
        <v>2.432</v>
      </c>
      <c r="EN1645" s="32" t="n">
        <v>2.4373</v>
      </c>
      <c r="EO1645" s="32" t="n">
        <v>2.442</v>
      </c>
      <c r="EP1645" s="32" t="n">
        <v>2.452</v>
      </c>
      <c r="EQ1645" s="32" t="n">
        <v>2.482</v>
      </c>
      <c r="ER1645" s="32" t="n">
        <v>2.612</v>
      </c>
      <c r="ES1645" s="32" t="n">
        <v>2.749</v>
      </c>
      <c r="ET1645" s="32" t="n">
        <v>2.808</v>
      </c>
      <c r="EU1645" s="32" t="n">
        <v>2.716</v>
      </c>
      <c r="EV1645" s="32" t="n">
        <v>2.611</v>
      </c>
      <c r="EW1645" s="32" t="n">
        <v>2.507</v>
      </c>
      <c r="EX1645" s="32" t="n">
        <v>2.481</v>
      </c>
      <c r="EY1645" s="32" t="n">
        <v>2.482</v>
      </c>
      <c r="EZ1645" s="32" t="n">
        <v>2.4873</v>
      </c>
      <c r="FA1645" s="32" t="n">
        <v>2.492</v>
      </c>
      <c r="FB1645" s="32" t="n">
        <v>2.502</v>
      </c>
      <c r="FC1645" s="32" t="n">
        <v>2.532</v>
      </c>
      <c r="FD1645" s="32" t="n">
        <v>2.662</v>
      </c>
      <c r="FE1645" s="32" t="n">
        <v>2.799</v>
      </c>
      <c r="FF1645" s="32" t="n">
        <v>2.8655</v>
      </c>
      <c r="FG1645" s="32" t="n">
        <v>2.7735</v>
      </c>
      <c r="FH1645" s="32" t="n">
        <v>2.6685</v>
      </c>
      <c r="FI1645" s="32" t="n">
        <v>2.5645</v>
      </c>
      <c r="FJ1645" s="32" t="n">
        <v>2.5385</v>
      </c>
      <c r="FK1645" s="32" t="n">
        <v>2.5395</v>
      </c>
      <c r="FL1645" s="32" t="n">
        <v>2.5448</v>
      </c>
      <c r="FM1645" s="32"/>
      <c r="FN1645" s="32"/>
      <c r="FO1645" s="32"/>
      <c r="FP1645" s="32"/>
      <c r="FQ1645" s="32"/>
      <c r="FR1645" s="32"/>
      <c r="FS1645" s="32"/>
      <c r="FT1645" s="32"/>
      <c r="FU1645" s="32"/>
      <c r="FV1645" s="32"/>
      <c r="FW1645" s="32"/>
      <c r="FX1645" s="32"/>
      <c r="FY1645" s="32"/>
      <c r="FZ1645" s="32"/>
      <c r="GA1645" s="32"/>
      <c r="GB1645" s="32"/>
      <c r="GC1645" s="32"/>
      <c r="GD1645" s="32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  <c r="GO1645" s="32"/>
      <c r="GP1645" s="32"/>
      <c r="GQ1645" s="32"/>
    </row>
    <row r="1646" customFormat="false" ht="12.75" hidden="true" customHeight="false" outlineLevel="0" collapsed="false">
      <c r="A1646" s="0" t="n">
        <f aca="false">WEEKDAY(C1646,2)</f>
        <v>5</v>
      </c>
      <c r="B1646" s="0" t="n">
        <f aca="false">MONTH(C1646)</f>
        <v>7</v>
      </c>
      <c r="C1646" s="23" t="n">
        <v>36357</v>
      </c>
      <c r="D1646" s="0" t="n">
        <f aca="false">MONTH(R1646)</f>
        <v>7</v>
      </c>
      <c r="E1646" s="0" t="n">
        <f aca="false">YEAR(R1646)</f>
        <v>1999</v>
      </c>
      <c r="F1646" s="35" t="n">
        <f aca="false">L1646-K1646</f>
        <v>0.362533333333333</v>
      </c>
      <c r="G1646" s="24" t="n">
        <f aca="false">N1646-M1646</f>
        <v>0.0231666666666666</v>
      </c>
      <c r="H1646" s="24" t="n">
        <f aca="false">O1646-N1646</f>
        <v>0.0310583333333332</v>
      </c>
      <c r="I1646" s="24" t="n">
        <f aca="false">O1646-M1646</f>
        <v>0.0542249999999997</v>
      </c>
      <c r="J1646" s="25" t="n">
        <f aca="false">VLOOKUP(C1646,'Nymex hist.'!A:B,2,0)</f>
        <v>2.187</v>
      </c>
      <c r="K1646" s="34" t="n">
        <f aca="false">AVERAGE(CO1646:CU1646)</f>
        <v>2.22066666666667</v>
      </c>
      <c r="L1646" s="34" t="n">
        <f aca="false">AVERAGE(CV1646:CZ1646)</f>
        <v>2.5832</v>
      </c>
      <c r="M1646" s="27" t="n">
        <f aca="false">SUMIF($S$3:$FQ$3,$E1646+1,$S1646:$FQ1646)/COUNTIF($S$3:$FQ$3,$E1646+1)</f>
        <v>2.449</v>
      </c>
      <c r="N1646" s="27" t="n">
        <f aca="false">SUMIF($S$3:$FQ$3,$E1646+2,$S1646:$FQ1646)/COUNTIF($S$3:$FQ$3,$E1646+2)</f>
        <v>2.47216666666667</v>
      </c>
      <c r="O1646" s="27" t="n">
        <f aca="false">SUMIF($S$3:$FQ$3,$E1646+3,$S1646:$FQ1646)/COUNTIF($S$3:$FQ$3,$E1646+3)</f>
        <v>2.503225</v>
      </c>
      <c r="P1646" s="27" t="n">
        <f aca="false">SUMIF($S$3:$FQ$3,$E1646+4,$S1646:$FQ1646)/COUNTIF($S$3:$FQ$3,$E1646+4)</f>
        <v>2.543225</v>
      </c>
      <c r="Q1646" s="27" t="n">
        <f aca="false">SUMIF($S$3:$FQ$3,$E1646+5,$S1646:$FQ1646)/COUNTIF($S$3:$FQ$3,$E1646+5)</f>
        <v>2.59323333333333</v>
      </c>
      <c r="R1646" s="28" t="n">
        <v>36357</v>
      </c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30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 t="n">
        <v>2.187</v>
      </c>
      <c r="CT1646" s="29" t="n">
        <v>2.216</v>
      </c>
      <c r="CU1646" s="29" t="n">
        <v>2.259</v>
      </c>
      <c r="CV1646" s="29" t="n">
        <v>2.455</v>
      </c>
      <c r="CW1646" s="29" t="n">
        <v>2.651</v>
      </c>
      <c r="CX1646" s="29" t="n">
        <v>2.711</v>
      </c>
      <c r="CY1646" s="29" t="n">
        <v>2.611</v>
      </c>
      <c r="CZ1646" s="29" t="n">
        <v>2.488</v>
      </c>
      <c r="DA1646" s="29" t="n">
        <v>2.371</v>
      </c>
      <c r="DB1646" s="29" t="n">
        <v>2.323</v>
      </c>
      <c r="DC1646" s="29" t="n">
        <v>2.323</v>
      </c>
      <c r="DD1646" s="29" t="n">
        <v>2.323</v>
      </c>
      <c r="DE1646" s="29" t="n">
        <v>2.333</v>
      </c>
      <c r="DF1646" s="29" t="n">
        <v>2.343</v>
      </c>
      <c r="DG1646" s="29" t="n">
        <v>2.374</v>
      </c>
      <c r="DH1646" s="29" t="n">
        <v>2.524</v>
      </c>
      <c r="DI1646" s="29" t="n">
        <v>2.664</v>
      </c>
      <c r="DJ1646" s="29" t="n">
        <v>2.711</v>
      </c>
      <c r="DK1646" s="29" t="n">
        <v>2.609</v>
      </c>
      <c r="DL1646" s="29" t="n">
        <v>2.501</v>
      </c>
      <c r="DM1646" s="29" t="n">
        <v>2.384</v>
      </c>
      <c r="DN1646" s="29" t="n">
        <v>2.358</v>
      </c>
      <c r="DO1646" s="29" t="n">
        <v>2.358</v>
      </c>
      <c r="DP1646" s="29" t="n">
        <v>2.363</v>
      </c>
      <c r="DQ1646" s="29" t="n">
        <v>2.371</v>
      </c>
      <c r="DR1646" s="29" t="n">
        <v>2.381</v>
      </c>
      <c r="DS1646" s="29" t="n">
        <v>2.411</v>
      </c>
      <c r="DT1646" s="29" t="n">
        <v>2.541</v>
      </c>
      <c r="DU1646" s="29" t="n">
        <v>2.678</v>
      </c>
      <c r="DV1646" s="29" t="n">
        <v>2.722</v>
      </c>
      <c r="DW1646" s="29" t="n">
        <v>2.63</v>
      </c>
      <c r="DX1646" s="29" t="n">
        <v>2.525</v>
      </c>
      <c r="DY1646" s="29" t="n">
        <v>2.421</v>
      </c>
      <c r="DZ1646" s="29" t="n">
        <v>2.395</v>
      </c>
      <c r="EA1646" s="29" t="n">
        <v>2.398</v>
      </c>
      <c r="EB1646" s="29" t="n">
        <v>2.4032</v>
      </c>
      <c r="EC1646" s="29" t="n">
        <v>2.4035</v>
      </c>
      <c r="ED1646" s="29" t="n">
        <v>2.4135</v>
      </c>
      <c r="EE1646" s="29" t="n">
        <v>2.4435</v>
      </c>
      <c r="EF1646" s="29" t="n">
        <v>2.5735</v>
      </c>
      <c r="EG1646" s="29" t="n">
        <v>2.7105</v>
      </c>
      <c r="EH1646" s="29" t="n">
        <v>2.762</v>
      </c>
      <c r="EI1646" s="29" t="n">
        <v>2.67</v>
      </c>
      <c r="EJ1646" s="29" t="n">
        <v>2.565</v>
      </c>
      <c r="EK1646" s="29" t="n">
        <v>2.461</v>
      </c>
      <c r="EL1646" s="29" t="n">
        <v>2.435</v>
      </c>
      <c r="EM1646" s="29" t="n">
        <v>2.438</v>
      </c>
      <c r="EN1646" s="29" t="n">
        <v>2.4432</v>
      </c>
      <c r="EO1646" s="29" t="n">
        <v>2.4435</v>
      </c>
      <c r="EP1646" s="29" t="n">
        <v>2.4535</v>
      </c>
      <c r="EQ1646" s="29" t="n">
        <v>2.4835</v>
      </c>
      <c r="ER1646" s="29" t="n">
        <v>2.6135</v>
      </c>
      <c r="ES1646" s="29" t="n">
        <v>2.7505</v>
      </c>
      <c r="ET1646" s="29" t="n">
        <v>2.812</v>
      </c>
      <c r="EU1646" s="29" t="n">
        <v>2.72</v>
      </c>
      <c r="EV1646" s="29" t="n">
        <v>2.615</v>
      </c>
      <c r="EW1646" s="29" t="n">
        <v>2.511</v>
      </c>
      <c r="EX1646" s="29" t="n">
        <v>2.485</v>
      </c>
      <c r="EY1646" s="29" t="n">
        <v>2.488</v>
      </c>
      <c r="EZ1646" s="29" t="n">
        <v>2.4933</v>
      </c>
      <c r="FA1646" s="29" t="n">
        <v>2.4935</v>
      </c>
      <c r="FB1646" s="29" t="n">
        <v>2.5035</v>
      </c>
      <c r="FC1646" s="29" t="n">
        <v>2.5335</v>
      </c>
      <c r="FD1646" s="29" t="n">
        <v>2.6635</v>
      </c>
      <c r="FE1646" s="29" t="n">
        <v>2.8005</v>
      </c>
      <c r="FF1646" s="29" t="n">
        <v>2.8695</v>
      </c>
      <c r="FG1646" s="29" t="n">
        <v>2.7775</v>
      </c>
      <c r="FH1646" s="29" t="n">
        <v>2.6725</v>
      </c>
      <c r="FI1646" s="29" t="n">
        <v>2.5685</v>
      </c>
      <c r="FJ1646" s="29" t="n">
        <v>2.5425</v>
      </c>
      <c r="FK1646" s="29" t="n">
        <v>2.5455</v>
      </c>
      <c r="FL1646" s="29" t="n">
        <v>2.5507</v>
      </c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0"/>
      <c r="GS1646" s="0"/>
      <c r="GT1646" s="0"/>
      <c r="GU1646" s="0"/>
      <c r="GV1646" s="0"/>
      <c r="GW1646" s="0"/>
      <c r="GX1646" s="0"/>
      <c r="GY1646" s="0"/>
      <c r="GZ1646" s="0"/>
      <c r="HA1646" s="0"/>
      <c r="HB1646" s="0"/>
      <c r="HC1646" s="0"/>
      <c r="HD1646" s="0"/>
      <c r="HE1646" s="0"/>
      <c r="HF1646" s="0"/>
      <c r="HG1646" s="0"/>
      <c r="HH1646" s="0"/>
      <c r="HI1646" s="0"/>
      <c r="HJ1646" s="0"/>
      <c r="HK1646" s="0"/>
      <c r="HL1646" s="0"/>
      <c r="HM1646" s="0"/>
      <c r="HN1646" s="0"/>
      <c r="HO1646" s="0"/>
      <c r="HP1646" s="0"/>
      <c r="HQ1646" s="0"/>
      <c r="HR1646" s="0"/>
      <c r="HS1646" s="0"/>
      <c r="HT1646" s="0"/>
      <c r="HU1646" s="0"/>
      <c r="HV1646" s="0"/>
      <c r="HW1646" s="0"/>
      <c r="HX1646" s="0"/>
      <c r="HY1646" s="0"/>
      <c r="HZ1646" s="0"/>
      <c r="IA1646" s="0"/>
      <c r="IB1646" s="0"/>
      <c r="IC1646" s="0"/>
      <c r="ID1646" s="0"/>
      <c r="IE1646" s="0"/>
      <c r="IF1646" s="0"/>
      <c r="IG1646" s="0"/>
      <c r="IH1646" s="0"/>
      <c r="II1646" s="0"/>
      <c r="IJ1646" s="0"/>
      <c r="IK1646" s="0"/>
      <c r="IL1646" s="0"/>
      <c r="IM1646" s="0"/>
      <c r="IN1646" s="0"/>
      <c r="IO1646" s="0"/>
      <c r="IP1646" s="0"/>
      <c r="IQ1646" s="0"/>
      <c r="IR1646" s="0"/>
      <c r="IS1646" s="0"/>
      <c r="IT1646" s="0"/>
      <c r="IU1646" s="0"/>
      <c r="IV1646" s="0"/>
      <c r="IW1646" s="0"/>
    </row>
    <row r="1647" customFormat="false" ht="12.75" hidden="true" customHeight="false" outlineLevel="0" collapsed="false">
      <c r="A1647" s="0" t="n">
        <f aca="false">WEEKDAY(C1647,2)</f>
        <v>1</v>
      </c>
      <c r="B1647" s="0" t="n">
        <f aca="false">MONTH(C1647)</f>
        <v>7</v>
      </c>
      <c r="C1647" s="23" t="n">
        <v>36360</v>
      </c>
      <c r="D1647" s="0" t="n">
        <f aca="false">MONTH(R1647)</f>
        <v>7</v>
      </c>
      <c r="E1647" s="0" t="n">
        <f aca="false">YEAR(R1647)</f>
        <v>1999</v>
      </c>
      <c r="F1647" s="35" t="n">
        <f aca="false">L1647-K1647</f>
        <v>0.358466666666666</v>
      </c>
      <c r="G1647" s="24" t="n">
        <f aca="false">N1647-M1647</f>
        <v>0.0230000000000001</v>
      </c>
      <c r="H1647" s="24" t="n">
        <f aca="false">O1647-N1647</f>
        <v>0.0318999999999998</v>
      </c>
      <c r="I1647" s="24" t="n">
        <f aca="false">O1647-M1647</f>
        <v>0.0549</v>
      </c>
      <c r="J1647" s="25" t="n">
        <f aca="false">VLOOKUP(C1647,'Nymex hist.'!A:B,2,0)</f>
        <v>2.207</v>
      </c>
      <c r="K1647" s="34" t="n">
        <f aca="false">AVERAGE(CO1647:CU1647)</f>
        <v>2.24033333333333</v>
      </c>
      <c r="L1647" s="34" t="n">
        <f aca="false">AVERAGE(CV1647:CZ1647)</f>
        <v>2.5988</v>
      </c>
      <c r="M1647" s="27" t="n">
        <f aca="false">SUMIF($S$3:$FQ$3,$E1647+1,$S1647:$FQ1647)/COUNTIF($S$3:$FQ$3,$E1647+1)</f>
        <v>2.45516666666667</v>
      </c>
      <c r="N1647" s="27" t="n">
        <f aca="false">SUMIF($S$3:$FQ$3,$E1647+2,$S1647:$FQ1647)/COUNTIF($S$3:$FQ$3,$E1647+2)</f>
        <v>2.47816666666667</v>
      </c>
      <c r="O1647" s="27" t="n">
        <f aca="false">SUMIF($S$3:$FQ$3,$E1647+3,$S1647:$FQ1647)/COUNTIF($S$3:$FQ$3,$E1647+3)</f>
        <v>2.51006666666667</v>
      </c>
      <c r="P1647" s="27" t="n">
        <f aca="false">SUMIF($S$3:$FQ$3,$E1647+4,$S1647:$FQ1647)/COUNTIF($S$3:$FQ$3,$E1647+4)</f>
        <v>2.55006666666667</v>
      </c>
      <c r="Q1647" s="27" t="n">
        <f aca="false">SUMIF($S$3:$FQ$3,$E1647+5,$S1647:$FQ1647)/COUNTIF($S$3:$FQ$3,$E1647+5)</f>
        <v>2.59755833333333</v>
      </c>
      <c r="R1647" s="28" t="n">
        <v>36360</v>
      </c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30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 t="n">
        <v>2.207</v>
      </c>
      <c r="CT1647" s="29" t="n">
        <v>2.236</v>
      </c>
      <c r="CU1647" s="29" t="n">
        <v>2.278</v>
      </c>
      <c r="CV1647" s="29" t="n">
        <v>2.475</v>
      </c>
      <c r="CW1647" s="29" t="n">
        <v>2.669</v>
      </c>
      <c r="CX1647" s="29" t="n">
        <v>2.727</v>
      </c>
      <c r="CY1647" s="29" t="n">
        <v>2.624</v>
      </c>
      <c r="CZ1647" s="29" t="n">
        <v>2.499</v>
      </c>
      <c r="DA1647" s="29" t="n">
        <v>2.377</v>
      </c>
      <c r="DB1647" s="29" t="n">
        <v>2.327</v>
      </c>
      <c r="DC1647" s="29" t="n">
        <v>2.327</v>
      </c>
      <c r="DD1647" s="29" t="n">
        <v>2.327</v>
      </c>
      <c r="DE1647" s="29" t="n">
        <v>2.337</v>
      </c>
      <c r="DF1647" s="29" t="n">
        <v>2.346</v>
      </c>
      <c r="DG1647" s="29" t="n">
        <v>2.377</v>
      </c>
      <c r="DH1647" s="29" t="n">
        <v>2.527</v>
      </c>
      <c r="DI1647" s="29" t="n">
        <v>2.667</v>
      </c>
      <c r="DJ1647" s="29" t="n">
        <v>2.714</v>
      </c>
      <c r="DK1647" s="29" t="n">
        <v>2.615</v>
      </c>
      <c r="DL1647" s="29" t="n">
        <v>2.507</v>
      </c>
      <c r="DM1647" s="29" t="n">
        <v>2.39</v>
      </c>
      <c r="DN1647" s="29" t="n">
        <v>2.364</v>
      </c>
      <c r="DO1647" s="29" t="n">
        <v>2.364</v>
      </c>
      <c r="DP1647" s="29" t="n">
        <v>2.369</v>
      </c>
      <c r="DQ1647" s="29" t="n">
        <v>2.377</v>
      </c>
      <c r="DR1647" s="29" t="n">
        <v>2.387</v>
      </c>
      <c r="DS1647" s="29" t="n">
        <v>2.418</v>
      </c>
      <c r="DT1647" s="29" t="n">
        <v>2.548</v>
      </c>
      <c r="DU1647" s="29" t="n">
        <v>2.685</v>
      </c>
      <c r="DV1647" s="29" t="n">
        <v>2.729</v>
      </c>
      <c r="DW1647" s="29" t="n">
        <v>2.637</v>
      </c>
      <c r="DX1647" s="29" t="n">
        <v>2.532</v>
      </c>
      <c r="DY1647" s="29" t="n">
        <v>2.428</v>
      </c>
      <c r="DZ1647" s="29" t="n">
        <v>2.402</v>
      </c>
      <c r="EA1647" s="29" t="n">
        <v>2.405</v>
      </c>
      <c r="EB1647" s="29" t="n">
        <v>2.4103</v>
      </c>
      <c r="EC1647" s="29" t="n">
        <v>2.4095</v>
      </c>
      <c r="ED1647" s="29" t="n">
        <v>2.4195</v>
      </c>
      <c r="EE1647" s="29" t="n">
        <v>2.4505</v>
      </c>
      <c r="EF1647" s="29" t="n">
        <v>2.5805</v>
      </c>
      <c r="EG1647" s="29" t="n">
        <v>2.7175</v>
      </c>
      <c r="EH1647" s="29" t="n">
        <v>2.769</v>
      </c>
      <c r="EI1647" s="29" t="n">
        <v>2.677</v>
      </c>
      <c r="EJ1647" s="29" t="n">
        <v>2.572</v>
      </c>
      <c r="EK1647" s="29" t="n">
        <v>2.468</v>
      </c>
      <c r="EL1647" s="29" t="n">
        <v>2.442</v>
      </c>
      <c r="EM1647" s="29" t="n">
        <v>2.445</v>
      </c>
      <c r="EN1647" s="29" t="n">
        <v>2.4503</v>
      </c>
      <c r="EO1647" s="29" t="n">
        <v>2.4495</v>
      </c>
      <c r="EP1647" s="29" t="n">
        <v>2.4595</v>
      </c>
      <c r="EQ1647" s="29" t="n">
        <v>2.4905</v>
      </c>
      <c r="ER1647" s="29" t="n">
        <v>2.6205</v>
      </c>
      <c r="ES1647" s="29" t="n">
        <v>2.7575</v>
      </c>
      <c r="ET1647" s="29" t="n">
        <v>2.8165</v>
      </c>
      <c r="EU1647" s="29" t="n">
        <v>2.7245</v>
      </c>
      <c r="EV1647" s="29" t="n">
        <v>2.6195</v>
      </c>
      <c r="EW1647" s="29" t="n">
        <v>2.5155</v>
      </c>
      <c r="EX1647" s="29" t="n">
        <v>2.4895</v>
      </c>
      <c r="EY1647" s="29" t="n">
        <v>2.4925</v>
      </c>
      <c r="EZ1647" s="29" t="n">
        <v>2.4977</v>
      </c>
      <c r="FA1647" s="29" t="n">
        <v>2.497</v>
      </c>
      <c r="FB1647" s="29" t="n">
        <v>2.507</v>
      </c>
      <c r="FC1647" s="29" t="n">
        <v>2.538</v>
      </c>
      <c r="FD1647" s="29" t="n">
        <v>2.668</v>
      </c>
      <c r="FE1647" s="29" t="n">
        <v>2.805</v>
      </c>
      <c r="FF1647" s="29" t="n">
        <v>2.874</v>
      </c>
      <c r="FG1647" s="29" t="n">
        <v>2.782</v>
      </c>
      <c r="FH1647" s="29" t="n">
        <v>2.677</v>
      </c>
      <c r="FI1647" s="29" t="n">
        <v>2.573</v>
      </c>
      <c r="FJ1647" s="29" t="n">
        <v>2.547</v>
      </c>
      <c r="FK1647" s="29" t="n">
        <v>2.55</v>
      </c>
      <c r="FL1647" s="29" t="n">
        <v>2.5553</v>
      </c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29"/>
      <c r="GF1647" s="29"/>
      <c r="GG1647" s="29"/>
      <c r="GH1647" s="29"/>
      <c r="GI1647" s="29"/>
      <c r="GJ1647" s="29"/>
      <c r="GK1647" s="29"/>
      <c r="GL1647" s="29"/>
      <c r="GM1647" s="29"/>
      <c r="GN1647" s="29"/>
      <c r="GO1647" s="29"/>
      <c r="GP1647" s="29"/>
      <c r="GQ1647" s="29"/>
      <c r="GR1647" s="0"/>
      <c r="GS1647" s="0"/>
      <c r="GT1647" s="0"/>
      <c r="GU1647" s="0"/>
      <c r="GV1647" s="0"/>
      <c r="GW1647" s="0"/>
      <c r="GX1647" s="0"/>
      <c r="GY1647" s="0"/>
      <c r="GZ1647" s="0"/>
      <c r="HA1647" s="0"/>
      <c r="HB1647" s="0"/>
      <c r="HC1647" s="0"/>
      <c r="HD1647" s="0"/>
      <c r="HE1647" s="0"/>
      <c r="HF1647" s="0"/>
      <c r="HG1647" s="0"/>
      <c r="HH1647" s="0"/>
      <c r="HI1647" s="0"/>
      <c r="HJ1647" s="0"/>
      <c r="HK1647" s="0"/>
      <c r="HL1647" s="0"/>
      <c r="HM1647" s="0"/>
      <c r="HN1647" s="0"/>
      <c r="HO1647" s="0"/>
      <c r="HP1647" s="0"/>
      <c r="HQ1647" s="0"/>
      <c r="HR1647" s="0"/>
      <c r="HS1647" s="0"/>
      <c r="HT1647" s="0"/>
      <c r="HU1647" s="0"/>
      <c r="HV1647" s="0"/>
      <c r="HW1647" s="0"/>
      <c r="HX1647" s="0"/>
      <c r="HY1647" s="0"/>
      <c r="HZ1647" s="0"/>
      <c r="IA1647" s="0"/>
      <c r="IB1647" s="0"/>
      <c r="IC1647" s="0"/>
      <c r="ID1647" s="0"/>
      <c r="IE1647" s="0"/>
      <c r="IF1647" s="0"/>
      <c r="IG1647" s="0"/>
      <c r="IH1647" s="0"/>
      <c r="II1647" s="0"/>
      <c r="IJ1647" s="0"/>
      <c r="IK1647" s="0"/>
      <c r="IL1647" s="0"/>
      <c r="IM1647" s="0"/>
      <c r="IN1647" s="0"/>
      <c r="IO1647" s="0"/>
      <c r="IP1647" s="0"/>
      <c r="IQ1647" s="0"/>
      <c r="IR1647" s="0"/>
      <c r="IS1647" s="0"/>
      <c r="IT1647" s="0"/>
      <c r="IU1647" s="0"/>
      <c r="IV1647" s="0"/>
      <c r="IW1647" s="0"/>
    </row>
    <row r="1648" customFormat="false" ht="12.75" hidden="true" customHeight="false" outlineLevel="0" collapsed="false">
      <c r="A1648" s="0" t="n">
        <f aca="false">WEEKDAY(C1648,2)</f>
        <v>2</v>
      </c>
      <c r="B1648" s="0" t="n">
        <f aca="false">MONTH(C1648)</f>
        <v>7</v>
      </c>
      <c r="C1648" s="23" t="n">
        <v>36361</v>
      </c>
      <c r="D1648" s="0" t="n">
        <f aca="false">MONTH(R1648)</f>
        <v>7</v>
      </c>
      <c r="E1648" s="0" t="n">
        <f aca="false">YEAR(R1648)</f>
        <v>1999</v>
      </c>
      <c r="F1648" s="35" t="n">
        <f aca="false">L1648-K1648</f>
        <v>0.366066666666667</v>
      </c>
      <c r="G1648" s="24" t="n">
        <f aca="false">N1648-M1648</f>
        <v>0.0237500000000002</v>
      </c>
      <c r="H1648" s="24" t="n">
        <f aca="false">O1648-N1648</f>
        <v>0.0318999999999998</v>
      </c>
      <c r="I1648" s="24" t="n">
        <f aca="false">O1648-M1648</f>
        <v>0.05565</v>
      </c>
      <c r="J1648" s="25" t="n">
        <f aca="false">VLOOKUP(C1648,'Nymex hist.'!A:B,2,0)</f>
        <v>2.198</v>
      </c>
      <c r="K1648" s="34" t="n">
        <f aca="false">AVERAGE(CO1648:CU1648)</f>
        <v>2.22833333333333</v>
      </c>
      <c r="L1648" s="34" t="n">
        <f aca="false">AVERAGE(CV1648:CZ1648)</f>
        <v>2.5944</v>
      </c>
      <c r="M1648" s="27" t="n">
        <f aca="false">SUMIF($S$3:$FQ$3,$E1648+1,$S1648:$FQ1648)/COUNTIF($S$3:$FQ$3,$E1648+1)</f>
        <v>2.45441666666667</v>
      </c>
      <c r="N1648" s="27" t="n">
        <f aca="false">SUMIF($S$3:$FQ$3,$E1648+2,$S1648:$FQ1648)/COUNTIF($S$3:$FQ$3,$E1648+2)</f>
        <v>2.47816666666667</v>
      </c>
      <c r="O1648" s="27" t="n">
        <f aca="false">SUMIF($S$3:$FQ$3,$E1648+3,$S1648:$FQ1648)/COUNTIF($S$3:$FQ$3,$E1648+3)</f>
        <v>2.51006666666667</v>
      </c>
      <c r="P1648" s="27" t="n">
        <f aca="false">SUMIF($S$3:$FQ$3,$E1648+4,$S1648:$FQ1648)/COUNTIF($S$3:$FQ$3,$E1648+4)</f>
        <v>2.55006666666667</v>
      </c>
      <c r="Q1648" s="27" t="n">
        <f aca="false">SUMIF($S$3:$FQ$3,$E1648+5,$S1648:$FQ1648)/COUNTIF($S$3:$FQ$3,$E1648+5)</f>
        <v>2.59755833333333</v>
      </c>
      <c r="R1648" s="28" t="n">
        <v>36361</v>
      </c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30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 t="n">
        <v>2.198</v>
      </c>
      <c r="CT1648" s="29" t="n">
        <v>2.22</v>
      </c>
      <c r="CU1648" s="29" t="n">
        <v>2.267</v>
      </c>
      <c r="CV1648" s="29" t="n">
        <v>2.466</v>
      </c>
      <c r="CW1648" s="29" t="n">
        <v>2.665</v>
      </c>
      <c r="CX1648" s="29" t="n">
        <v>2.723</v>
      </c>
      <c r="CY1648" s="29" t="n">
        <v>2.62</v>
      </c>
      <c r="CZ1648" s="29" t="n">
        <v>2.498</v>
      </c>
      <c r="DA1648" s="29" t="n">
        <v>2.377</v>
      </c>
      <c r="DB1648" s="29" t="n">
        <v>2.327</v>
      </c>
      <c r="DC1648" s="29" t="n">
        <v>2.327</v>
      </c>
      <c r="DD1648" s="29" t="n">
        <v>2.327</v>
      </c>
      <c r="DE1648" s="29" t="n">
        <v>2.337</v>
      </c>
      <c r="DF1648" s="29" t="n">
        <v>2.346</v>
      </c>
      <c r="DG1648" s="29" t="n">
        <v>2.377</v>
      </c>
      <c r="DH1648" s="29" t="n">
        <v>2.527</v>
      </c>
      <c r="DI1648" s="29" t="n">
        <v>2.667</v>
      </c>
      <c r="DJ1648" s="29" t="n">
        <v>2.714</v>
      </c>
      <c r="DK1648" s="29" t="n">
        <v>2.615</v>
      </c>
      <c r="DL1648" s="29" t="n">
        <v>2.507</v>
      </c>
      <c r="DM1648" s="29" t="n">
        <v>2.39</v>
      </c>
      <c r="DN1648" s="29" t="n">
        <v>2.364</v>
      </c>
      <c r="DO1648" s="29" t="n">
        <v>2.364</v>
      </c>
      <c r="DP1648" s="29" t="n">
        <v>2.369</v>
      </c>
      <c r="DQ1648" s="29" t="n">
        <v>2.377</v>
      </c>
      <c r="DR1648" s="29" t="n">
        <v>2.387</v>
      </c>
      <c r="DS1648" s="29" t="n">
        <v>2.418</v>
      </c>
      <c r="DT1648" s="29" t="n">
        <v>2.548</v>
      </c>
      <c r="DU1648" s="29" t="n">
        <v>2.685</v>
      </c>
      <c r="DV1648" s="29" t="n">
        <v>2.729</v>
      </c>
      <c r="DW1648" s="29" t="n">
        <v>2.637</v>
      </c>
      <c r="DX1648" s="29" t="n">
        <v>2.532</v>
      </c>
      <c r="DY1648" s="29" t="n">
        <v>2.428</v>
      </c>
      <c r="DZ1648" s="29" t="n">
        <v>2.402</v>
      </c>
      <c r="EA1648" s="29" t="n">
        <v>2.405</v>
      </c>
      <c r="EB1648" s="29" t="n">
        <v>2.4103</v>
      </c>
      <c r="EC1648" s="29" t="n">
        <v>2.4095</v>
      </c>
      <c r="ED1648" s="29" t="n">
        <v>2.4195</v>
      </c>
      <c r="EE1648" s="29" t="n">
        <v>2.4505</v>
      </c>
      <c r="EF1648" s="29" t="n">
        <v>2.5805</v>
      </c>
      <c r="EG1648" s="29" t="n">
        <v>2.7175</v>
      </c>
      <c r="EH1648" s="29" t="n">
        <v>2.769</v>
      </c>
      <c r="EI1648" s="29" t="n">
        <v>2.677</v>
      </c>
      <c r="EJ1648" s="29" t="n">
        <v>2.572</v>
      </c>
      <c r="EK1648" s="29" t="n">
        <v>2.468</v>
      </c>
      <c r="EL1648" s="29" t="n">
        <v>2.442</v>
      </c>
      <c r="EM1648" s="29" t="n">
        <v>2.445</v>
      </c>
      <c r="EN1648" s="29" t="n">
        <v>2.4503</v>
      </c>
      <c r="EO1648" s="29" t="n">
        <v>2.4495</v>
      </c>
      <c r="EP1648" s="29" t="n">
        <v>2.4595</v>
      </c>
      <c r="EQ1648" s="29" t="n">
        <v>2.4905</v>
      </c>
      <c r="ER1648" s="29" t="n">
        <v>2.6205</v>
      </c>
      <c r="ES1648" s="29" t="n">
        <v>2.7575</v>
      </c>
      <c r="ET1648" s="29" t="n">
        <v>2.8165</v>
      </c>
      <c r="EU1648" s="29" t="n">
        <v>2.7245</v>
      </c>
      <c r="EV1648" s="29" t="n">
        <v>2.6195</v>
      </c>
      <c r="EW1648" s="29" t="n">
        <v>2.5155</v>
      </c>
      <c r="EX1648" s="29" t="n">
        <v>2.4895</v>
      </c>
      <c r="EY1648" s="29" t="n">
        <v>2.4925</v>
      </c>
      <c r="EZ1648" s="29" t="n">
        <v>2.4977</v>
      </c>
      <c r="FA1648" s="29" t="n">
        <v>2.497</v>
      </c>
      <c r="FB1648" s="29" t="n">
        <v>2.507</v>
      </c>
      <c r="FC1648" s="29" t="n">
        <v>2.538</v>
      </c>
      <c r="FD1648" s="29" t="n">
        <v>2.668</v>
      </c>
      <c r="FE1648" s="29" t="n">
        <v>2.805</v>
      </c>
      <c r="FF1648" s="29" t="n">
        <v>2.874</v>
      </c>
      <c r="FG1648" s="29" t="n">
        <v>2.782</v>
      </c>
      <c r="FH1648" s="29" t="n">
        <v>2.677</v>
      </c>
      <c r="FI1648" s="29" t="n">
        <v>2.573</v>
      </c>
      <c r="FJ1648" s="29" t="n">
        <v>2.547</v>
      </c>
      <c r="FK1648" s="29" t="n">
        <v>2.55</v>
      </c>
      <c r="FL1648" s="29" t="n">
        <v>2.5553</v>
      </c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29"/>
      <c r="GF1648" s="29"/>
      <c r="GG1648" s="29"/>
      <c r="GH1648" s="29"/>
      <c r="GI1648" s="29"/>
      <c r="GJ1648" s="29"/>
      <c r="GK1648" s="29"/>
      <c r="GL1648" s="29"/>
      <c r="GM1648" s="29"/>
      <c r="GN1648" s="29"/>
      <c r="GO1648" s="29"/>
      <c r="GP1648" s="29"/>
      <c r="GQ1648" s="29"/>
      <c r="GR1648" s="0"/>
      <c r="GS1648" s="0"/>
      <c r="GT1648" s="0"/>
      <c r="GU1648" s="0"/>
      <c r="GV1648" s="0"/>
      <c r="GW1648" s="0"/>
      <c r="GX1648" s="0"/>
      <c r="GY1648" s="0"/>
      <c r="GZ1648" s="0"/>
      <c r="HA1648" s="0"/>
      <c r="HB1648" s="0"/>
      <c r="HC1648" s="0"/>
      <c r="HD1648" s="0"/>
      <c r="HE1648" s="0"/>
      <c r="HF1648" s="0"/>
      <c r="HG1648" s="0"/>
      <c r="HH1648" s="0"/>
      <c r="HI1648" s="0"/>
      <c r="HJ1648" s="0"/>
      <c r="HK1648" s="0"/>
      <c r="HL1648" s="0"/>
      <c r="HM1648" s="0"/>
      <c r="HN1648" s="0"/>
      <c r="HO1648" s="0"/>
      <c r="HP1648" s="0"/>
      <c r="HQ1648" s="0"/>
      <c r="HR1648" s="0"/>
      <c r="HS1648" s="0"/>
      <c r="HT1648" s="0"/>
      <c r="HU1648" s="0"/>
      <c r="HV1648" s="0"/>
      <c r="HW1648" s="0"/>
      <c r="HX1648" s="0"/>
      <c r="HY1648" s="0"/>
      <c r="HZ1648" s="0"/>
      <c r="IA1648" s="0"/>
      <c r="IB1648" s="0"/>
      <c r="IC1648" s="0"/>
      <c r="ID1648" s="0"/>
      <c r="IE1648" s="0"/>
      <c r="IF1648" s="0"/>
      <c r="IG1648" s="0"/>
      <c r="IH1648" s="0"/>
      <c r="II1648" s="0"/>
      <c r="IJ1648" s="0"/>
      <c r="IK1648" s="0"/>
      <c r="IL1648" s="0"/>
      <c r="IM1648" s="0"/>
      <c r="IN1648" s="0"/>
      <c r="IO1648" s="0"/>
      <c r="IP1648" s="0"/>
      <c r="IQ1648" s="0"/>
      <c r="IR1648" s="0"/>
      <c r="IS1648" s="0"/>
      <c r="IT1648" s="0"/>
      <c r="IU1648" s="0"/>
      <c r="IV1648" s="0"/>
      <c r="IW1648" s="0"/>
    </row>
    <row r="1649" customFormat="false" ht="12.75" hidden="true" customHeight="false" outlineLevel="0" collapsed="false">
      <c r="A1649" s="0" t="n">
        <f aca="false">WEEKDAY(C1649,2)</f>
        <v>3</v>
      </c>
      <c r="B1649" s="0" t="n">
        <f aca="false">MONTH(C1649)</f>
        <v>7</v>
      </c>
      <c r="C1649" s="23" t="n">
        <v>36362</v>
      </c>
      <c r="D1649" s="0" t="n">
        <f aca="false">MONTH(R1649)</f>
        <v>7</v>
      </c>
      <c r="E1649" s="0" t="n">
        <f aca="false">YEAR(R1649)</f>
        <v>1999</v>
      </c>
      <c r="F1649" s="35" t="n">
        <f aca="false">L1649-K1649</f>
        <v>0.3512</v>
      </c>
      <c r="G1649" s="24" t="n">
        <f aca="false">N1649-M1649</f>
        <v>0.0198333333333331</v>
      </c>
      <c r="H1649" s="24" t="n">
        <f aca="false">O1649-N1649</f>
        <v>0.0335166666666669</v>
      </c>
      <c r="I1649" s="24" t="n">
        <f aca="false">O1649-M1649</f>
        <v>0.05335</v>
      </c>
      <c r="J1649" s="25" t="n">
        <f aca="false">VLOOKUP(C1649,'Nymex hist.'!A:B,2,0)</f>
        <v>2.253</v>
      </c>
      <c r="K1649" s="34" t="n">
        <f aca="false">AVERAGE(CO1649:CU1649)</f>
        <v>2.279</v>
      </c>
      <c r="L1649" s="34" t="n">
        <f aca="false">AVERAGE(CV1649:CZ1649)</f>
        <v>2.6302</v>
      </c>
      <c r="M1649" s="27" t="n">
        <f aca="false">SUMIF($S$3:$FQ$3,$E1649+1,$S1649:$FQ1649)/COUNTIF($S$3:$FQ$3,$E1649+1)</f>
        <v>2.47833333333333</v>
      </c>
      <c r="N1649" s="27" t="n">
        <f aca="false">SUMIF($S$3:$FQ$3,$E1649+2,$S1649:$FQ1649)/COUNTIF($S$3:$FQ$3,$E1649+2)</f>
        <v>2.49816666666667</v>
      </c>
      <c r="O1649" s="27" t="n">
        <f aca="false">SUMIF($S$3:$FQ$3,$E1649+3,$S1649:$FQ1649)/COUNTIF($S$3:$FQ$3,$E1649+3)</f>
        <v>2.53168333333333</v>
      </c>
      <c r="P1649" s="27" t="n">
        <f aca="false">SUMIF($S$3:$FQ$3,$E1649+4,$S1649:$FQ1649)/COUNTIF($S$3:$FQ$3,$E1649+4)</f>
        <v>2.5716</v>
      </c>
      <c r="Q1649" s="27" t="n">
        <f aca="false">SUMIF($S$3:$FQ$3,$E1649+5,$S1649:$FQ1649)/COUNTIF($S$3:$FQ$3,$E1649+5)</f>
        <v>2.62160833333333</v>
      </c>
      <c r="R1649" s="28" t="n">
        <v>36362</v>
      </c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30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 t="n">
        <v>2.253</v>
      </c>
      <c r="CT1649" s="29" t="n">
        <v>2.272</v>
      </c>
      <c r="CU1649" s="29" t="n">
        <v>2.312</v>
      </c>
      <c r="CV1649" s="29" t="n">
        <v>2.508</v>
      </c>
      <c r="CW1649" s="29" t="n">
        <v>2.704</v>
      </c>
      <c r="CX1649" s="29" t="n">
        <v>2.758</v>
      </c>
      <c r="CY1649" s="29" t="n">
        <v>2.653</v>
      </c>
      <c r="CZ1649" s="29" t="n">
        <v>2.528</v>
      </c>
      <c r="DA1649" s="29" t="n">
        <v>2.403</v>
      </c>
      <c r="DB1649" s="29" t="n">
        <v>2.35</v>
      </c>
      <c r="DC1649" s="29" t="n">
        <v>2.347</v>
      </c>
      <c r="DD1649" s="29" t="n">
        <v>2.347</v>
      </c>
      <c r="DE1649" s="29" t="n">
        <v>2.357</v>
      </c>
      <c r="DF1649" s="29" t="n">
        <v>2.366</v>
      </c>
      <c r="DG1649" s="29" t="n">
        <v>2.397</v>
      </c>
      <c r="DH1649" s="29" t="n">
        <v>2.547</v>
      </c>
      <c r="DI1649" s="29" t="n">
        <v>2.687</v>
      </c>
      <c r="DJ1649" s="29" t="n">
        <v>2.734</v>
      </c>
      <c r="DK1649" s="29" t="n">
        <v>2.635</v>
      </c>
      <c r="DL1649" s="29" t="n">
        <v>2.527</v>
      </c>
      <c r="DM1649" s="29" t="n">
        <v>2.41</v>
      </c>
      <c r="DN1649" s="29" t="n">
        <v>2.384</v>
      </c>
      <c r="DO1649" s="29" t="n">
        <v>2.384</v>
      </c>
      <c r="DP1649" s="29" t="n">
        <v>2.389</v>
      </c>
      <c r="DQ1649" s="29" t="n">
        <v>2.397</v>
      </c>
      <c r="DR1649" s="29" t="n">
        <v>2.407</v>
      </c>
      <c r="DS1649" s="29" t="n">
        <v>2.438</v>
      </c>
      <c r="DT1649" s="29" t="n">
        <v>2.568</v>
      </c>
      <c r="DU1649" s="29" t="n">
        <v>2.705</v>
      </c>
      <c r="DV1649" s="29" t="n">
        <v>2.75</v>
      </c>
      <c r="DW1649" s="29" t="n">
        <v>2.658</v>
      </c>
      <c r="DX1649" s="29" t="n">
        <v>2.553</v>
      </c>
      <c r="DY1649" s="29" t="n">
        <v>2.449</v>
      </c>
      <c r="DZ1649" s="29" t="n">
        <v>2.423</v>
      </c>
      <c r="EA1649" s="29" t="n">
        <v>2.426</v>
      </c>
      <c r="EB1649" s="29" t="n">
        <v>2.4312</v>
      </c>
      <c r="EC1649" s="29" t="n">
        <v>2.432</v>
      </c>
      <c r="ED1649" s="29" t="n">
        <v>2.442</v>
      </c>
      <c r="EE1649" s="29" t="n">
        <v>2.473</v>
      </c>
      <c r="EF1649" s="29" t="n">
        <v>2.603</v>
      </c>
      <c r="EG1649" s="29" t="n">
        <v>2.74</v>
      </c>
      <c r="EH1649" s="29" t="n">
        <v>2.79</v>
      </c>
      <c r="EI1649" s="29" t="n">
        <v>2.697</v>
      </c>
      <c r="EJ1649" s="29" t="n">
        <v>2.593</v>
      </c>
      <c r="EK1649" s="29" t="n">
        <v>2.489</v>
      </c>
      <c r="EL1649" s="29" t="n">
        <v>2.463</v>
      </c>
      <c r="EM1649" s="29" t="n">
        <v>2.466</v>
      </c>
      <c r="EN1649" s="29" t="n">
        <v>2.4712</v>
      </c>
      <c r="EO1649" s="29" t="n">
        <v>2.472</v>
      </c>
      <c r="EP1649" s="29" t="n">
        <v>2.482</v>
      </c>
      <c r="EQ1649" s="29" t="n">
        <v>2.513</v>
      </c>
      <c r="ER1649" s="29" t="n">
        <v>2.643</v>
      </c>
      <c r="ES1649" s="29" t="n">
        <v>2.78</v>
      </c>
      <c r="ET1649" s="29" t="n">
        <v>2.84</v>
      </c>
      <c r="EU1649" s="29" t="n">
        <v>2.747</v>
      </c>
      <c r="EV1649" s="29" t="n">
        <v>2.643</v>
      </c>
      <c r="EW1649" s="29" t="n">
        <v>2.539</v>
      </c>
      <c r="EX1649" s="29" t="n">
        <v>2.513</v>
      </c>
      <c r="EY1649" s="29" t="n">
        <v>2.516</v>
      </c>
      <c r="EZ1649" s="29" t="n">
        <v>2.5213</v>
      </c>
      <c r="FA1649" s="29" t="n">
        <v>2.522</v>
      </c>
      <c r="FB1649" s="29" t="n">
        <v>2.532</v>
      </c>
      <c r="FC1649" s="29" t="n">
        <v>2.563</v>
      </c>
      <c r="FD1649" s="29" t="n">
        <v>2.693</v>
      </c>
      <c r="FE1649" s="29" t="n">
        <v>2.83</v>
      </c>
      <c r="FF1649" s="29" t="n">
        <v>2.8975</v>
      </c>
      <c r="FG1649" s="29" t="n">
        <v>2.8045</v>
      </c>
      <c r="FH1649" s="29" t="n">
        <v>2.7005</v>
      </c>
      <c r="FI1649" s="29" t="n">
        <v>2.5965</v>
      </c>
      <c r="FJ1649" s="29" t="n">
        <v>2.5705</v>
      </c>
      <c r="FK1649" s="29" t="n">
        <v>2.5735</v>
      </c>
      <c r="FL1649" s="29" t="n">
        <v>2.5787</v>
      </c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0"/>
      <c r="GS1649" s="0"/>
      <c r="GT1649" s="0"/>
      <c r="GU1649" s="0"/>
      <c r="GV1649" s="0"/>
      <c r="GW1649" s="0"/>
      <c r="GX1649" s="0"/>
      <c r="GY1649" s="0"/>
      <c r="GZ1649" s="0"/>
      <c r="HA1649" s="0"/>
      <c r="HB1649" s="0"/>
      <c r="HC1649" s="0"/>
      <c r="HD1649" s="0"/>
      <c r="HE1649" s="0"/>
      <c r="HF1649" s="0"/>
      <c r="HG1649" s="0"/>
      <c r="HH1649" s="0"/>
      <c r="HI1649" s="0"/>
      <c r="HJ1649" s="0"/>
      <c r="HK1649" s="0"/>
      <c r="HL1649" s="0"/>
      <c r="HM1649" s="0"/>
      <c r="HN1649" s="0"/>
      <c r="HO1649" s="0"/>
      <c r="HP1649" s="0"/>
      <c r="HQ1649" s="0"/>
      <c r="HR1649" s="0"/>
      <c r="HS1649" s="0"/>
      <c r="HT1649" s="0"/>
      <c r="HU1649" s="0"/>
      <c r="HV1649" s="0"/>
      <c r="HW1649" s="0"/>
      <c r="HX1649" s="0"/>
      <c r="HY1649" s="0"/>
      <c r="HZ1649" s="0"/>
      <c r="IA1649" s="0"/>
      <c r="IB1649" s="0"/>
      <c r="IC1649" s="0"/>
      <c r="ID1649" s="0"/>
      <c r="IE1649" s="0"/>
      <c r="IF1649" s="0"/>
      <c r="IG1649" s="0"/>
      <c r="IH1649" s="0"/>
      <c r="II1649" s="0"/>
      <c r="IJ1649" s="0"/>
      <c r="IK1649" s="0"/>
      <c r="IL1649" s="0"/>
      <c r="IM1649" s="0"/>
      <c r="IN1649" s="0"/>
      <c r="IO1649" s="0"/>
      <c r="IP1649" s="0"/>
      <c r="IQ1649" s="0"/>
      <c r="IR1649" s="0"/>
      <c r="IS1649" s="0"/>
      <c r="IT1649" s="0"/>
      <c r="IU1649" s="0"/>
      <c r="IV1649" s="0"/>
      <c r="IW1649" s="0"/>
    </row>
    <row r="1650" customFormat="false" ht="12.75" hidden="false" customHeight="false" outlineLevel="0" collapsed="false">
      <c r="A1650" s="1" t="n">
        <f aca="false">WEEKDAY(C1650,2)</f>
        <v>4</v>
      </c>
      <c r="B1650" s="1" t="n">
        <f aca="false">MONTH(C1650)</f>
        <v>7</v>
      </c>
      <c r="C1650" s="23" t="n">
        <v>36363</v>
      </c>
      <c r="D1650" s="0" t="n">
        <f aca="false">MONTH(R1650)</f>
        <v>7</v>
      </c>
      <c r="E1650" s="0" t="n">
        <f aca="false">YEAR(R1650)</f>
        <v>1999</v>
      </c>
      <c r="F1650" s="3" t="n">
        <f aca="false">L1650-K1650</f>
        <v>0.2884</v>
      </c>
      <c r="G1650" s="3" t="n">
        <f aca="false">N1650-M1650</f>
        <v>0.0034166666666664</v>
      </c>
      <c r="H1650" s="3" t="n">
        <f aca="false">O1650-N1650</f>
        <v>0.0335166666666669</v>
      </c>
      <c r="I1650" s="3" t="n">
        <f aca="false">O1650-M1650</f>
        <v>0.0369333333333333</v>
      </c>
      <c r="J1650" s="4" t="n">
        <f aca="false">VLOOKUP(C1650,'Nymex hist.'!A:B,2,0)</f>
        <v>2.395</v>
      </c>
      <c r="K1650" s="4" t="n">
        <f aca="false">AVERAGE(CO1650:CU1650)</f>
        <v>2.416</v>
      </c>
      <c r="L1650" s="4" t="n">
        <f aca="false">AVERAGE(CV1650:CZ1650)</f>
        <v>2.7044</v>
      </c>
      <c r="M1650" s="4" t="n">
        <f aca="false">SUMIF($S$3:$FQ$3,$E1650+1,$S1650:$FQ1650)/COUNTIF($S$3:$FQ$3,$E1650+1)</f>
        <v>2.51575</v>
      </c>
      <c r="N1650" s="4" t="n">
        <f aca="false">SUMIF($S$3:$FQ$3,$E1650+2,$S1650:$FQ1650)/COUNTIF($S$3:$FQ$3,$E1650+2)</f>
        <v>2.51916666666667</v>
      </c>
      <c r="O1650" s="4" t="n">
        <f aca="false">SUMIF($S$3:$FQ$3,$E1650+3,$S1650:$FQ1650)/COUNTIF($S$3:$FQ$3,$E1650+3)</f>
        <v>2.55268333333333</v>
      </c>
      <c r="P1650" s="4" t="n">
        <f aca="false">SUMIF($S$3:$FQ$3,$E1650+4,$S1650:$FQ1650)/COUNTIF($S$3:$FQ$3,$E1650+4)</f>
        <v>2.59268333333333</v>
      </c>
      <c r="Q1650" s="4" t="n">
        <f aca="false">SUMIF($S$3:$FQ$3,$E1650+5,$S1650:$FQ1650)/COUNTIF($S$3:$FQ$3,$E1650+5)</f>
        <v>2.64269166666667</v>
      </c>
      <c r="R1650" s="21" t="n">
        <v>36363</v>
      </c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7"/>
      <c r="AK1650" s="32"/>
      <c r="AL1650" s="32"/>
      <c r="AM1650" s="32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P1650" s="32"/>
      <c r="BQ1650" s="32"/>
      <c r="BR1650" s="32"/>
      <c r="BS1650" s="32"/>
      <c r="BT1650" s="32"/>
      <c r="BU1650" s="32"/>
      <c r="BV1650" s="32"/>
      <c r="BW1650" s="32"/>
      <c r="BX1650" s="32"/>
      <c r="BY1650" s="32"/>
      <c r="BZ1650" s="32"/>
      <c r="CA1650" s="32"/>
      <c r="CB1650" s="32"/>
      <c r="CC1650" s="32"/>
      <c r="CD1650" s="32"/>
      <c r="CE1650" s="32"/>
      <c r="CF1650" s="32"/>
      <c r="CG1650" s="32"/>
      <c r="CH1650" s="32"/>
      <c r="CI1650" s="32"/>
      <c r="CJ1650" s="32"/>
      <c r="CK1650" s="32"/>
      <c r="CL1650" s="32"/>
      <c r="CM1650" s="32"/>
      <c r="CN1650" s="32"/>
      <c r="CO1650" s="32"/>
      <c r="CP1650" s="32"/>
      <c r="CQ1650" s="32"/>
      <c r="CR1650" s="32"/>
      <c r="CS1650" s="32" t="n">
        <v>2.395</v>
      </c>
      <c r="CT1650" s="32" t="n">
        <v>2.414</v>
      </c>
      <c r="CU1650" s="32" t="n">
        <v>2.439</v>
      </c>
      <c r="CV1650" s="32" t="n">
        <v>2.605</v>
      </c>
      <c r="CW1650" s="32" t="n">
        <v>2.785</v>
      </c>
      <c r="CX1650" s="32" t="n">
        <v>2.83</v>
      </c>
      <c r="CY1650" s="32" t="n">
        <v>2.72</v>
      </c>
      <c r="CZ1650" s="32" t="n">
        <v>2.582</v>
      </c>
      <c r="DA1650" s="32" t="n">
        <v>2.445</v>
      </c>
      <c r="DB1650" s="32" t="n">
        <v>2.385</v>
      </c>
      <c r="DC1650" s="32" t="n">
        <v>2.38</v>
      </c>
      <c r="DD1650" s="32" t="n">
        <v>2.38</v>
      </c>
      <c r="DE1650" s="32" t="n">
        <v>2.385</v>
      </c>
      <c r="DF1650" s="32" t="n">
        <v>2.388</v>
      </c>
      <c r="DG1650" s="32" t="n">
        <v>2.418</v>
      </c>
      <c r="DH1650" s="32" t="n">
        <v>2.568</v>
      </c>
      <c r="DI1650" s="32" t="n">
        <v>2.708</v>
      </c>
      <c r="DJ1650" s="32" t="n">
        <v>2.755</v>
      </c>
      <c r="DK1650" s="32" t="n">
        <v>2.656</v>
      </c>
      <c r="DL1650" s="32" t="n">
        <v>2.548</v>
      </c>
      <c r="DM1650" s="32" t="n">
        <v>2.431</v>
      </c>
      <c r="DN1650" s="32" t="n">
        <v>2.405</v>
      </c>
      <c r="DO1650" s="32" t="n">
        <v>2.405</v>
      </c>
      <c r="DP1650" s="32" t="n">
        <v>2.41</v>
      </c>
      <c r="DQ1650" s="32" t="n">
        <v>2.418</v>
      </c>
      <c r="DR1650" s="32" t="n">
        <v>2.428</v>
      </c>
      <c r="DS1650" s="32" t="n">
        <v>2.459</v>
      </c>
      <c r="DT1650" s="32" t="n">
        <v>2.589</v>
      </c>
      <c r="DU1650" s="32" t="n">
        <v>2.726</v>
      </c>
      <c r="DV1650" s="32" t="n">
        <v>2.771</v>
      </c>
      <c r="DW1650" s="32" t="n">
        <v>2.679</v>
      </c>
      <c r="DX1650" s="32" t="n">
        <v>2.574</v>
      </c>
      <c r="DY1650" s="32" t="n">
        <v>2.47</v>
      </c>
      <c r="DZ1650" s="32" t="n">
        <v>2.444</v>
      </c>
      <c r="EA1650" s="32" t="n">
        <v>2.447</v>
      </c>
      <c r="EB1650" s="32" t="n">
        <v>2.4522</v>
      </c>
      <c r="EC1650" s="32" t="n">
        <v>2.453</v>
      </c>
      <c r="ED1650" s="32" t="n">
        <v>2.463</v>
      </c>
      <c r="EE1650" s="32" t="n">
        <v>2.494</v>
      </c>
      <c r="EF1650" s="32" t="n">
        <v>2.624</v>
      </c>
      <c r="EG1650" s="32" t="n">
        <v>2.761</v>
      </c>
      <c r="EH1650" s="32" t="n">
        <v>2.811</v>
      </c>
      <c r="EI1650" s="32" t="n">
        <v>2.719</v>
      </c>
      <c r="EJ1650" s="32" t="n">
        <v>2.614</v>
      </c>
      <c r="EK1650" s="32" t="n">
        <v>2.51</v>
      </c>
      <c r="EL1650" s="32" t="n">
        <v>2.484</v>
      </c>
      <c r="EM1650" s="32" t="n">
        <v>2.487</v>
      </c>
      <c r="EN1650" s="32" t="n">
        <v>2.4922</v>
      </c>
      <c r="EO1650" s="32" t="n">
        <v>2.493</v>
      </c>
      <c r="EP1650" s="32" t="n">
        <v>2.503</v>
      </c>
      <c r="EQ1650" s="32" t="n">
        <v>2.534</v>
      </c>
      <c r="ER1650" s="32" t="n">
        <v>2.664</v>
      </c>
      <c r="ES1650" s="32" t="n">
        <v>2.801</v>
      </c>
      <c r="ET1650" s="32" t="n">
        <v>2.861</v>
      </c>
      <c r="EU1650" s="32" t="n">
        <v>2.769</v>
      </c>
      <c r="EV1650" s="32" t="n">
        <v>2.664</v>
      </c>
      <c r="EW1650" s="32" t="n">
        <v>2.56</v>
      </c>
      <c r="EX1650" s="32" t="n">
        <v>2.534</v>
      </c>
      <c r="EY1650" s="32" t="n">
        <v>2.537</v>
      </c>
      <c r="EZ1650" s="32" t="n">
        <v>2.5423</v>
      </c>
      <c r="FA1650" s="32" t="n">
        <v>2.543</v>
      </c>
      <c r="FB1650" s="32" t="n">
        <v>2.553</v>
      </c>
      <c r="FC1650" s="32" t="n">
        <v>2.584</v>
      </c>
      <c r="FD1650" s="32" t="n">
        <v>2.714</v>
      </c>
      <c r="FE1650" s="32" t="n">
        <v>2.851</v>
      </c>
      <c r="FF1650" s="32" t="n">
        <v>2.9185</v>
      </c>
      <c r="FG1650" s="32" t="n">
        <v>2.8265</v>
      </c>
      <c r="FH1650" s="32" t="n">
        <v>2.7215</v>
      </c>
      <c r="FI1650" s="32" t="n">
        <v>2.6175</v>
      </c>
      <c r="FJ1650" s="32" t="n">
        <v>2.5915</v>
      </c>
      <c r="FK1650" s="32" t="n">
        <v>2.5945</v>
      </c>
      <c r="FL1650" s="32" t="n">
        <v>2.5997</v>
      </c>
      <c r="FM1650" s="32"/>
      <c r="FN1650" s="32"/>
      <c r="FO1650" s="32"/>
      <c r="FP1650" s="32"/>
      <c r="FQ1650" s="32"/>
      <c r="FR1650" s="32"/>
      <c r="FS1650" s="32"/>
      <c r="FT1650" s="32"/>
      <c r="FU1650" s="32"/>
      <c r="FV1650" s="32"/>
      <c r="FW1650" s="32"/>
      <c r="FX1650" s="32"/>
      <c r="FY1650" s="32"/>
      <c r="FZ1650" s="32"/>
      <c r="GA1650" s="32"/>
      <c r="GB1650" s="32"/>
      <c r="GC1650" s="32"/>
      <c r="GD1650" s="32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  <c r="GO1650" s="32"/>
      <c r="GP1650" s="32"/>
      <c r="GQ1650" s="32"/>
    </row>
    <row r="1651" customFormat="false" ht="12.75" hidden="true" customHeight="false" outlineLevel="0" collapsed="false">
      <c r="A1651" s="0" t="n">
        <f aca="false">WEEKDAY(C1651,2)</f>
        <v>5</v>
      </c>
      <c r="B1651" s="0" t="n">
        <f aca="false">MONTH(C1651)</f>
        <v>7</v>
      </c>
      <c r="C1651" s="23" t="n">
        <v>36364</v>
      </c>
      <c r="D1651" s="0" t="n">
        <f aca="false">MONTH(R1651)</f>
        <v>7</v>
      </c>
      <c r="E1651" s="0" t="n">
        <f aca="false">YEAR(R1651)</f>
        <v>1999</v>
      </c>
      <c r="F1651" s="35" t="n">
        <f aca="false">L1651-K1651</f>
        <v>0.225533333333333</v>
      </c>
      <c r="G1651" s="24" t="n">
        <f aca="false">N1651-M1651</f>
        <v>-0.00708333333333311</v>
      </c>
      <c r="H1651" s="24" t="n">
        <f aca="false">O1651-N1651</f>
        <v>0.0314416666666664</v>
      </c>
      <c r="I1651" s="24" t="n">
        <f aca="false">O1651-M1651</f>
        <v>0.0243583333333333</v>
      </c>
      <c r="J1651" s="25" t="n">
        <f aca="false">VLOOKUP(C1651,'Nymex hist.'!A:B,2,0)</f>
        <v>2.528</v>
      </c>
      <c r="K1651" s="34" t="n">
        <f aca="false">AVERAGE(CO1651:CU1651)</f>
        <v>2.55566666666667</v>
      </c>
      <c r="L1651" s="34" t="n">
        <f aca="false">AVERAGE(CV1651:CZ1651)</f>
        <v>2.7812</v>
      </c>
      <c r="M1651" s="27" t="n">
        <f aca="false">SUMIF($S$3:$FQ$3,$E1651+1,$S1651:$FQ1651)/COUNTIF($S$3:$FQ$3,$E1651+1)</f>
        <v>2.55125</v>
      </c>
      <c r="N1651" s="27" t="n">
        <f aca="false">SUMIF($S$3:$FQ$3,$E1651+2,$S1651:$FQ1651)/COUNTIF($S$3:$FQ$3,$E1651+2)</f>
        <v>2.54416666666667</v>
      </c>
      <c r="O1651" s="27" t="n">
        <f aca="false">SUMIF($S$3:$FQ$3,$E1651+3,$S1651:$FQ1651)/COUNTIF($S$3:$FQ$3,$E1651+3)</f>
        <v>2.57560833333333</v>
      </c>
      <c r="P1651" s="27" t="n">
        <f aca="false">SUMIF($S$3:$FQ$3,$E1651+4,$S1651:$FQ1651)/COUNTIF($S$3:$FQ$3,$E1651+4)</f>
        <v>2.6131</v>
      </c>
      <c r="Q1651" s="27" t="n">
        <f aca="false">SUMIF($S$3:$FQ$3,$E1651+5,$S1651:$FQ1651)/COUNTIF($S$3:$FQ$3,$E1651+5)</f>
        <v>2.66060833333333</v>
      </c>
      <c r="R1651" s="28" t="n">
        <v>36364</v>
      </c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30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 t="n">
        <v>2.528</v>
      </c>
      <c r="CT1651" s="29" t="n">
        <v>2.562</v>
      </c>
      <c r="CU1651" s="29" t="n">
        <v>2.577</v>
      </c>
      <c r="CV1651" s="29" t="n">
        <v>2.719</v>
      </c>
      <c r="CW1651" s="29" t="n">
        <v>2.869</v>
      </c>
      <c r="CX1651" s="29" t="n">
        <v>2.904</v>
      </c>
      <c r="CY1651" s="29" t="n">
        <v>2.784</v>
      </c>
      <c r="CZ1651" s="29" t="n">
        <v>2.63</v>
      </c>
      <c r="DA1651" s="29" t="n">
        <v>2.48</v>
      </c>
      <c r="DB1651" s="29" t="n">
        <v>2.415</v>
      </c>
      <c r="DC1651" s="29" t="n">
        <v>2.405</v>
      </c>
      <c r="DD1651" s="29" t="n">
        <v>2.405</v>
      </c>
      <c r="DE1651" s="29" t="n">
        <v>2.41</v>
      </c>
      <c r="DF1651" s="29" t="n">
        <v>2.413</v>
      </c>
      <c r="DG1651" s="29" t="n">
        <v>2.443</v>
      </c>
      <c r="DH1651" s="29" t="n">
        <v>2.593</v>
      </c>
      <c r="DI1651" s="29" t="n">
        <v>2.733</v>
      </c>
      <c r="DJ1651" s="29" t="n">
        <v>2.78</v>
      </c>
      <c r="DK1651" s="29" t="n">
        <v>2.681</v>
      </c>
      <c r="DL1651" s="29" t="n">
        <v>2.573</v>
      </c>
      <c r="DM1651" s="29" t="n">
        <v>2.456</v>
      </c>
      <c r="DN1651" s="29" t="n">
        <v>2.43</v>
      </c>
      <c r="DO1651" s="29" t="n">
        <v>2.43</v>
      </c>
      <c r="DP1651" s="29" t="n">
        <v>2.435</v>
      </c>
      <c r="DQ1651" s="29" t="n">
        <v>2.443</v>
      </c>
      <c r="DR1651" s="29" t="n">
        <v>2.453</v>
      </c>
      <c r="DS1651" s="29" t="n">
        <v>2.484</v>
      </c>
      <c r="DT1651" s="29" t="n">
        <v>2.614</v>
      </c>
      <c r="DU1651" s="29" t="n">
        <v>2.751</v>
      </c>
      <c r="DV1651" s="29" t="n">
        <v>2.796</v>
      </c>
      <c r="DW1651" s="29" t="n">
        <v>2.704</v>
      </c>
      <c r="DX1651" s="29" t="n">
        <v>2.599</v>
      </c>
      <c r="DY1651" s="29" t="n">
        <v>2.495</v>
      </c>
      <c r="DZ1651" s="29" t="n">
        <v>2.469</v>
      </c>
      <c r="EA1651" s="29" t="n">
        <v>2.472</v>
      </c>
      <c r="EB1651" s="29" t="n">
        <v>2.4773</v>
      </c>
      <c r="EC1651" s="29" t="n">
        <v>2.473</v>
      </c>
      <c r="ED1651" s="29" t="n">
        <v>2.483</v>
      </c>
      <c r="EE1651" s="29" t="n">
        <v>2.514</v>
      </c>
      <c r="EF1651" s="29" t="n">
        <v>2.644</v>
      </c>
      <c r="EG1651" s="29" t="n">
        <v>2.781</v>
      </c>
      <c r="EH1651" s="29" t="n">
        <v>2.8335</v>
      </c>
      <c r="EI1651" s="29" t="n">
        <v>2.7415</v>
      </c>
      <c r="EJ1651" s="29" t="n">
        <v>2.6365</v>
      </c>
      <c r="EK1651" s="29" t="n">
        <v>2.5325</v>
      </c>
      <c r="EL1651" s="29" t="n">
        <v>2.5065</v>
      </c>
      <c r="EM1651" s="29" t="n">
        <v>2.5095</v>
      </c>
      <c r="EN1651" s="29" t="n">
        <v>2.5147</v>
      </c>
      <c r="EO1651" s="29" t="n">
        <v>2.5105</v>
      </c>
      <c r="EP1651" s="29" t="n">
        <v>2.5205</v>
      </c>
      <c r="EQ1651" s="29" t="n">
        <v>2.5515</v>
      </c>
      <c r="ER1651" s="29" t="n">
        <v>2.6815</v>
      </c>
      <c r="ES1651" s="29" t="n">
        <v>2.8185</v>
      </c>
      <c r="ET1651" s="29" t="n">
        <v>2.881</v>
      </c>
      <c r="EU1651" s="29" t="n">
        <v>2.789</v>
      </c>
      <c r="EV1651" s="29" t="n">
        <v>2.684</v>
      </c>
      <c r="EW1651" s="29" t="n">
        <v>2.58</v>
      </c>
      <c r="EX1651" s="29" t="n">
        <v>2.554</v>
      </c>
      <c r="EY1651" s="29" t="n">
        <v>2.557</v>
      </c>
      <c r="EZ1651" s="29" t="n">
        <v>2.5623</v>
      </c>
      <c r="FA1651" s="29" t="n">
        <v>2.558</v>
      </c>
      <c r="FB1651" s="29" t="n">
        <v>2.568</v>
      </c>
      <c r="FC1651" s="29" t="n">
        <v>2.599</v>
      </c>
      <c r="FD1651" s="29" t="n">
        <v>2.729</v>
      </c>
      <c r="FE1651" s="29" t="n">
        <v>2.866</v>
      </c>
      <c r="FF1651" s="29" t="n">
        <v>2.9385</v>
      </c>
      <c r="FG1651" s="29" t="n">
        <v>2.8465</v>
      </c>
      <c r="FH1651" s="29" t="n">
        <v>2.7415</v>
      </c>
      <c r="FI1651" s="29" t="n">
        <v>2.6375</v>
      </c>
      <c r="FJ1651" s="29" t="n">
        <v>2.6115</v>
      </c>
      <c r="FK1651" s="29" t="n">
        <v>2.6145</v>
      </c>
      <c r="FL1651" s="29" t="n">
        <v>2.6197</v>
      </c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0"/>
      <c r="GS1651" s="0"/>
      <c r="GT1651" s="0"/>
      <c r="GU1651" s="0"/>
      <c r="GV1651" s="0"/>
      <c r="GW1651" s="0"/>
      <c r="GX1651" s="0"/>
      <c r="GY1651" s="0"/>
      <c r="GZ1651" s="0"/>
      <c r="HA1651" s="0"/>
      <c r="HB1651" s="0"/>
      <c r="HC1651" s="0"/>
      <c r="HD1651" s="0"/>
      <c r="HE1651" s="0"/>
      <c r="HF1651" s="0"/>
      <c r="HG1651" s="0"/>
      <c r="HH1651" s="0"/>
      <c r="HI1651" s="0"/>
      <c r="HJ1651" s="0"/>
      <c r="HK1651" s="0"/>
      <c r="HL1651" s="0"/>
      <c r="HM1651" s="0"/>
      <c r="HN1651" s="0"/>
      <c r="HO1651" s="0"/>
      <c r="HP1651" s="0"/>
      <c r="HQ1651" s="0"/>
      <c r="HR1651" s="0"/>
      <c r="HS1651" s="0"/>
      <c r="HT1651" s="0"/>
      <c r="HU1651" s="0"/>
      <c r="HV1651" s="0"/>
      <c r="HW1651" s="0"/>
      <c r="HX1651" s="0"/>
      <c r="HY1651" s="0"/>
      <c r="HZ1651" s="0"/>
      <c r="IA1651" s="0"/>
      <c r="IB1651" s="0"/>
      <c r="IC1651" s="0"/>
      <c r="ID1651" s="0"/>
      <c r="IE1651" s="0"/>
      <c r="IF1651" s="0"/>
      <c r="IG1651" s="0"/>
      <c r="IH1651" s="0"/>
      <c r="II1651" s="0"/>
      <c r="IJ1651" s="0"/>
      <c r="IK1651" s="0"/>
      <c r="IL1651" s="0"/>
      <c r="IM1651" s="0"/>
      <c r="IN1651" s="0"/>
      <c r="IO1651" s="0"/>
      <c r="IP1651" s="0"/>
      <c r="IQ1651" s="0"/>
      <c r="IR1651" s="0"/>
      <c r="IS1651" s="0"/>
      <c r="IT1651" s="0"/>
      <c r="IU1651" s="0"/>
      <c r="IV1651" s="0"/>
      <c r="IW1651" s="0"/>
    </row>
    <row r="1652" customFormat="false" ht="12.75" hidden="true" customHeight="false" outlineLevel="0" collapsed="false">
      <c r="A1652" s="0" t="n">
        <f aca="false">WEEKDAY(C1652,2)</f>
        <v>1</v>
      </c>
      <c r="B1652" s="0" t="n">
        <f aca="false">MONTH(C1652)</f>
        <v>7</v>
      </c>
      <c r="C1652" s="23" t="n">
        <v>36367</v>
      </c>
      <c r="D1652" s="0" t="n">
        <f aca="false">MONTH(R1652)</f>
        <v>7</v>
      </c>
      <c r="E1652" s="0" t="n">
        <f aca="false">YEAR(R1652)</f>
        <v>1999</v>
      </c>
      <c r="F1652" s="35" t="n">
        <f aca="false">L1652-K1652</f>
        <v>0.2182</v>
      </c>
      <c r="G1652" s="24" t="n">
        <f aca="false">N1652-M1652</f>
        <v>-0.0191666666666666</v>
      </c>
      <c r="H1652" s="24" t="n">
        <f aca="false">O1652-N1652</f>
        <v>0.029525</v>
      </c>
      <c r="I1652" s="24" t="n">
        <f aca="false">O1652-M1652</f>
        <v>0.0103583333333335</v>
      </c>
      <c r="J1652" s="25" t="n">
        <f aca="false">VLOOKUP(C1652,'Nymex hist.'!A:B,2,0)</f>
        <v>2.542</v>
      </c>
      <c r="K1652" s="34" t="n">
        <f aca="false">AVERAGE(CO1652:CU1652)</f>
        <v>2.572</v>
      </c>
      <c r="L1652" s="34" t="n">
        <f aca="false">AVERAGE(CV1652:CZ1652)</f>
        <v>2.7902</v>
      </c>
      <c r="M1652" s="27" t="n">
        <f aca="false">SUMIF($S$3:$FQ$3,$E1652+1,$S1652:$FQ1652)/COUNTIF($S$3:$FQ$3,$E1652+1)</f>
        <v>2.55325</v>
      </c>
      <c r="N1652" s="27" t="n">
        <f aca="false">SUMIF($S$3:$FQ$3,$E1652+2,$S1652:$FQ1652)/COUNTIF($S$3:$FQ$3,$E1652+2)</f>
        <v>2.53408333333333</v>
      </c>
      <c r="O1652" s="27" t="n">
        <f aca="false">SUMIF($S$3:$FQ$3,$E1652+3,$S1652:$FQ1652)/COUNTIF($S$3:$FQ$3,$E1652+3)</f>
        <v>2.56360833333333</v>
      </c>
      <c r="P1652" s="27" t="n">
        <f aca="false">SUMIF($S$3:$FQ$3,$E1652+4,$S1652:$FQ1652)/COUNTIF($S$3:$FQ$3,$E1652+4)</f>
        <v>2.6011</v>
      </c>
      <c r="Q1652" s="27" t="n">
        <f aca="false">SUMIF($S$3:$FQ$3,$E1652+5,$S1652:$FQ1652)/COUNTIF($S$3:$FQ$3,$E1652+5)</f>
        <v>2.64610833333333</v>
      </c>
      <c r="R1652" s="28" t="n">
        <v>36367</v>
      </c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30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 t="n">
        <v>2.542</v>
      </c>
      <c r="CT1652" s="29" t="n">
        <v>2.577</v>
      </c>
      <c r="CU1652" s="29" t="n">
        <v>2.597</v>
      </c>
      <c r="CV1652" s="29" t="n">
        <v>2.734</v>
      </c>
      <c r="CW1652" s="29" t="n">
        <v>2.878</v>
      </c>
      <c r="CX1652" s="29" t="n">
        <v>2.913</v>
      </c>
      <c r="CY1652" s="29" t="n">
        <v>2.793</v>
      </c>
      <c r="CZ1652" s="29" t="n">
        <v>2.633</v>
      </c>
      <c r="DA1652" s="29" t="n">
        <v>2.48</v>
      </c>
      <c r="DB1652" s="29" t="n">
        <v>2.415</v>
      </c>
      <c r="DC1652" s="29" t="n">
        <v>2.405</v>
      </c>
      <c r="DD1652" s="29" t="n">
        <v>2.405</v>
      </c>
      <c r="DE1652" s="29" t="n">
        <v>2.41</v>
      </c>
      <c r="DF1652" s="29" t="n">
        <v>2.413</v>
      </c>
      <c r="DG1652" s="29" t="n">
        <v>2.445</v>
      </c>
      <c r="DH1652" s="29" t="n">
        <v>2.594</v>
      </c>
      <c r="DI1652" s="29" t="n">
        <v>2.733</v>
      </c>
      <c r="DJ1652" s="29" t="n">
        <v>2.78</v>
      </c>
      <c r="DK1652" s="29" t="n">
        <v>2.675</v>
      </c>
      <c r="DL1652" s="29" t="n">
        <v>2.564</v>
      </c>
      <c r="DM1652" s="29" t="n">
        <v>2.445</v>
      </c>
      <c r="DN1652" s="29" t="n">
        <v>2.419</v>
      </c>
      <c r="DO1652" s="29" t="n">
        <v>2.418</v>
      </c>
      <c r="DP1652" s="29" t="n">
        <v>2.423</v>
      </c>
      <c r="DQ1652" s="29" t="n">
        <v>2.431</v>
      </c>
      <c r="DR1652" s="29" t="n">
        <v>2.441</v>
      </c>
      <c r="DS1652" s="29" t="n">
        <v>2.472</v>
      </c>
      <c r="DT1652" s="29" t="n">
        <v>2.602</v>
      </c>
      <c r="DU1652" s="29" t="n">
        <v>2.739</v>
      </c>
      <c r="DV1652" s="29" t="n">
        <v>2.784</v>
      </c>
      <c r="DW1652" s="29" t="n">
        <v>2.692</v>
      </c>
      <c r="DX1652" s="29" t="n">
        <v>2.587</v>
      </c>
      <c r="DY1652" s="29" t="n">
        <v>2.483</v>
      </c>
      <c r="DZ1652" s="29" t="n">
        <v>2.457</v>
      </c>
      <c r="EA1652" s="29" t="n">
        <v>2.46</v>
      </c>
      <c r="EB1652" s="29" t="n">
        <v>2.4653</v>
      </c>
      <c r="EC1652" s="29" t="n">
        <v>2.461</v>
      </c>
      <c r="ED1652" s="29" t="n">
        <v>2.471</v>
      </c>
      <c r="EE1652" s="29" t="n">
        <v>2.502</v>
      </c>
      <c r="EF1652" s="29" t="n">
        <v>2.632</v>
      </c>
      <c r="EG1652" s="29" t="n">
        <v>2.769</v>
      </c>
      <c r="EH1652" s="29" t="n">
        <v>2.8215</v>
      </c>
      <c r="EI1652" s="29" t="n">
        <v>2.7295</v>
      </c>
      <c r="EJ1652" s="29" t="n">
        <v>2.6245</v>
      </c>
      <c r="EK1652" s="29" t="n">
        <v>2.5205</v>
      </c>
      <c r="EL1652" s="29" t="n">
        <v>2.4945</v>
      </c>
      <c r="EM1652" s="29" t="n">
        <v>2.4975</v>
      </c>
      <c r="EN1652" s="29" t="n">
        <v>2.5027</v>
      </c>
      <c r="EO1652" s="29" t="n">
        <v>2.4985</v>
      </c>
      <c r="EP1652" s="29" t="n">
        <v>2.5085</v>
      </c>
      <c r="EQ1652" s="29" t="n">
        <v>2.5395</v>
      </c>
      <c r="ER1652" s="29" t="n">
        <v>2.6695</v>
      </c>
      <c r="ES1652" s="29" t="n">
        <v>2.8065</v>
      </c>
      <c r="ET1652" s="29" t="n">
        <v>2.8665</v>
      </c>
      <c r="EU1652" s="29" t="n">
        <v>2.7745</v>
      </c>
      <c r="EV1652" s="29" t="n">
        <v>2.6695</v>
      </c>
      <c r="EW1652" s="29" t="n">
        <v>2.5655</v>
      </c>
      <c r="EX1652" s="29" t="n">
        <v>2.5395</v>
      </c>
      <c r="EY1652" s="29" t="n">
        <v>2.5425</v>
      </c>
      <c r="EZ1652" s="29" t="n">
        <v>2.5478</v>
      </c>
      <c r="FA1652" s="29" t="n">
        <v>2.5435</v>
      </c>
      <c r="FB1652" s="29" t="n">
        <v>2.5535</v>
      </c>
      <c r="FC1652" s="29" t="n">
        <v>2.5845</v>
      </c>
      <c r="FD1652" s="29" t="n">
        <v>2.7145</v>
      </c>
      <c r="FE1652" s="29" t="n">
        <v>2.8515</v>
      </c>
      <c r="FF1652" s="29" t="n">
        <v>2.9215</v>
      </c>
      <c r="FG1652" s="29" t="n">
        <v>2.8295</v>
      </c>
      <c r="FH1652" s="29" t="n">
        <v>2.7245</v>
      </c>
      <c r="FI1652" s="29" t="n">
        <v>2.6205</v>
      </c>
      <c r="FJ1652" s="29" t="n">
        <v>2.5945</v>
      </c>
      <c r="FK1652" s="29" t="n">
        <v>2.5975</v>
      </c>
      <c r="FL1652" s="29" t="n">
        <v>2.6027</v>
      </c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0"/>
      <c r="GS1652" s="0"/>
      <c r="GT1652" s="0"/>
      <c r="GU1652" s="0"/>
      <c r="GV1652" s="0"/>
      <c r="GW1652" s="0"/>
      <c r="GX1652" s="0"/>
      <c r="GY1652" s="0"/>
      <c r="GZ1652" s="0"/>
      <c r="HA1652" s="0"/>
      <c r="HB1652" s="0"/>
      <c r="HC1652" s="0"/>
      <c r="HD1652" s="0"/>
      <c r="HE1652" s="0"/>
      <c r="HF1652" s="0"/>
      <c r="HG1652" s="0"/>
      <c r="HH1652" s="0"/>
      <c r="HI1652" s="0"/>
      <c r="HJ1652" s="0"/>
      <c r="HK1652" s="0"/>
      <c r="HL1652" s="0"/>
      <c r="HM1652" s="0"/>
      <c r="HN1652" s="0"/>
      <c r="HO1652" s="0"/>
      <c r="HP1652" s="0"/>
      <c r="HQ1652" s="0"/>
      <c r="HR1652" s="0"/>
      <c r="HS1652" s="0"/>
      <c r="HT1652" s="0"/>
      <c r="HU1652" s="0"/>
      <c r="HV1652" s="0"/>
      <c r="HW1652" s="0"/>
      <c r="HX1652" s="0"/>
      <c r="HY1652" s="0"/>
      <c r="HZ1652" s="0"/>
      <c r="IA1652" s="0"/>
      <c r="IB1652" s="0"/>
      <c r="IC1652" s="0"/>
      <c r="ID1652" s="0"/>
      <c r="IE1652" s="0"/>
      <c r="IF1652" s="0"/>
      <c r="IG1652" s="0"/>
      <c r="IH1652" s="0"/>
      <c r="II1652" s="0"/>
      <c r="IJ1652" s="0"/>
      <c r="IK1652" s="0"/>
      <c r="IL1652" s="0"/>
      <c r="IM1652" s="0"/>
      <c r="IN1652" s="0"/>
      <c r="IO1652" s="0"/>
      <c r="IP1652" s="0"/>
      <c r="IQ1652" s="0"/>
      <c r="IR1652" s="0"/>
      <c r="IS1652" s="0"/>
      <c r="IT1652" s="0"/>
      <c r="IU1652" s="0"/>
      <c r="IV1652" s="0"/>
      <c r="IW1652" s="0"/>
    </row>
    <row r="1653" customFormat="false" ht="12.75" hidden="true" customHeight="false" outlineLevel="0" collapsed="false">
      <c r="A1653" s="0" t="n">
        <f aca="false">WEEKDAY(C1653,2)</f>
        <v>2</v>
      </c>
      <c r="B1653" s="0" t="n">
        <f aca="false">MONTH(C1653)</f>
        <v>7</v>
      </c>
      <c r="C1653" s="23" t="n">
        <v>36368</v>
      </c>
      <c r="D1653" s="0" t="n">
        <f aca="false">MONTH(R1653)</f>
        <v>7</v>
      </c>
      <c r="E1653" s="0" t="n">
        <f aca="false">YEAR(R1653)</f>
        <v>1999</v>
      </c>
      <c r="F1653" s="35" t="n">
        <f aca="false">L1653-K1653</f>
        <v>0.192866666666667</v>
      </c>
      <c r="G1653" s="24" t="n">
        <f aca="false">N1653-M1653</f>
        <v>-0.0314166666666664</v>
      </c>
      <c r="H1653" s="24" t="n">
        <f aca="false">O1653-N1653</f>
        <v>0.028108333333333</v>
      </c>
      <c r="I1653" s="24" t="n">
        <f aca="false">O1653-M1653</f>
        <v>-0.00330833333333347</v>
      </c>
      <c r="J1653" s="25" t="n">
        <f aca="false">VLOOKUP(C1653,'Nymex hist.'!A:B,2,0)</f>
        <v>2.574</v>
      </c>
      <c r="K1653" s="34" t="n">
        <f aca="false">AVERAGE(CO1653:CU1653)</f>
        <v>2.60533333333333</v>
      </c>
      <c r="L1653" s="34" t="n">
        <f aca="false">AVERAGE(CV1653:CZ1653)</f>
        <v>2.7982</v>
      </c>
      <c r="M1653" s="27" t="n">
        <f aca="false">SUMIF($S$3:$FQ$3,$E1653+1,$S1653:$FQ1653)/COUNTIF($S$3:$FQ$3,$E1653+1)</f>
        <v>2.54641666666667</v>
      </c>
      <c r="N1653" s="27" t="n">
        <f aca="false">SUMIF($S$3:$FQ$3,$E1653+2,$S1653:$FQ1653)/COUNTIF($S$3:$FQ$3,$E1653+2)</f>
        <v>2.515</v>
      </c>
      <c r="O1653" s="27" t="n">
        <f aca="false">SUMIF($S$3:$FQ$3,$E1653+3,$S1653:$FQ1653)/COUNTIF($S$3:$FQ$3,$E1653+3)</f>
        <v>2.54310833333333</v>
      </c>
      <c r="P1653" s="27" t="n">
        <f aca="false">SUMIF($S$3:$FQ$3,$E1653+4,$S1653:$FQ1653)/COUNTIF($S$3:$FQ$3,$E1653+4)</f>
        <v>2.5806</v>
      </c>
      <c r="Q1653" s="27" t="n">
        <f aca="false">SUMIF($S$3:$FQ$3,$E1653+5,$S1653:$FQ1653)/COUNTIF($S$3:$FQ$3,$E1653+5)</f>
        <v>2.62560833333333</v>
      </c>
      <c r="R1653" s="28" t="n">
        <v>36368</v>
      </c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30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 t="n">
        <v>2.574</v>
      </c>
      <c r="CT1653" s="29" t="n">
        <v>2.611</v>
      </c>
      <c r="CU1653" s="29" t="n">
        <v>2.631</v>
      </c>
      <c r="CV1653" s="29" t="n">
        <v>2.755</v>
      </c>
      <c r="CW1653" s="29" t="n">
        <v>2.889</v>
      </c>
      <c r="CX1653" s="29" t="n">
        <v>2.922</v>
      </c>
      <c r="CY1653" s="29" t="n">
        <v>2.795</v>
      </c>
      <c r="CZ1653" s="29" t="n">
        <v>2.63</v>
      </c>
      <c r="DA1653" s="29" t="n">
        <v>2.47</v>
      </c>
      <c r="DB1653" s="29" t="n">
        <v>2.405</v>
      </c>
      <c r="DC1653" s="29" t="n">
        <v>2.395</v>
      </c>
      <c r="DD1653" s="29" t="n">
        <v>2.395</v>
      </c>
      <c r="DE1653" s="29" t="n">
        <v>2.4</v>
      </c>
      <c r="DF1653" s="29" t="n">
        <v>2.403</v>
      </c>
      <c r="DG1653" s="29" t="n">
        <v>2.435</v>
      </c>
      <c r="DH1653" s="29" t="n">
        <v>2.584</v>
      </c>
      <c r="DI1653" s="29" t="n">
        <v>2.723</v>
      </c>
      <c r="DJ1653" s="29" t="n">
        <v>2.77</v>
      </c>
      <c r="DK1653" s="29" t="n">
        <v>2.665</v>
      </c>
      <c r="DL1653" s="29" t="n">
        <v>2.547</v>
      </c>
      <c r="DM1653" s="29" t="n">
        <v>2.426</v>
      </c>
      <c r="DN1653" s="29" t="n">
        <v>2.398</v>
      </c>
      <c r="DO1653" s="29" t="n">
        <v>2.395</v>
      </c>
      <c r="DP1653" s="29" t="n">
        <v>2.4</v>
      </c>
      <c r="DQ1653" s="29" t="n">
        <v>2.408</v>
      </c>
      <c r="DR1653" s="29" t="n">
        <v>2.419</v>
      </c>
      <c r="DS1653" s="29" t="n">
        <v>2.451</v>
      </c>
      <c r="DT1653" s="29" t="n">
        <v>2.582</v>
      </c>
      <c r="DU1653" s="29" t="n">
        <v>2.719</v>
      </c>
      <c r="DV1653" s="29" t="n">
        <v>2.764</v>
      </c>
      <c r="DW1653" s="29" t="n">
        <v>2.672</v>
      </c>
      <c r="DX1653" s="29" t="n">
        <v>2.567</v>
      </c>
      <c r="DY1653" s="29" t="n">
        <v>2.463</v>
      </c>
      <c r="DZ1653" s="29" t="n">
        <v>2.437</v>
      </c>
      <c r="EA1653" s="29" t="n">
        <v>2.44</v>
      </c>
      <c r="EB1653" s="29" t="n">
        <v>2.4453</v>
      </c>
      <c r="EC1653" s="29" t="n">
        <v>2.438</v>
      </c>
      <c r="ED1653" s="29" t="n">
        <v>2.449</v>
      </c>
      <c r="EE1653" s="29" t="n">
        <v>2.481</v>
      </c>
      <c r="EF1653" s="29" t="n">
        <v>2.612</v>
      </c>
      <c r="EG1653" s="29" t="n">
        <v>2.749</v>
      </c>
      <c r="EH1653" s="29" t="n">
        <v>2.8015</v>
      </c>
      <c r="EI1653" s="29" t="n">
        <v>2.7095</v>
      </c>
      <c r="EJ1653" s="29" t="n">
        <v>2.6045</v>
      </c>
      <c r="EK1653" s="29" t="n">
        <v>2.5005</v>
      </c>
      <c r="EL1653" s="29" t="n">
        <v>2.4745</v>
      </c>
      <c r="EM1653" s="29" t="n">
        <v>2.4775</v>
      </c>
      <c r="EN1653" s="29" t="n">
        <v>2.4827</v>
      </c>
      <c r="EO1653" s="29" t="n">
        <v>2.4755</v>
      </c>
      <c r="EP1653" s="29" t="n">
        <v>2.4865</v>
      </c>
      <c r="EQ1653" s="29" t="n">
        <v>2.5185</v>
      </c>
      <c r="ER1653" s="29" t="n">
        <v>2.6495</v>
      </c>
      <c r="ES1653" s="29" t="n">
        <v>2.7865</v>
      </c>
      <c r="ET1653" s="29" t="n">
        <v>2.8465</v>
      </c>
      <c r="EU1653" s="29" t="n">
        <v>2.7545</v>
      </c>
      <c r="EV1653" s="29" t="n">
        <v>2.6495</v>
      </c>
      <c r="EW1653" s="29" t="n">
        <v>2.5455</v>
      </c>
      <c r="EX1653" s="29" t="n">
        <v>2.5195</v>
      </c>
      <c r="EY1653" s="29" t="n">
        <v>2.5225</v>
      </c>
      <c r="EZ1653" s="29" t="n">
        <v>2.5278</v>
      </c>
      <c r="FA1653" s="29" t="n">
        <v>2.5205</v>
      </c>
      <c r="FB1653" s="29" t="n">
        <v>2.5315</v>
      </c>
      <c r="FC1653" s="29" t="n">
        <v>2.5635</v>
      </c>
      <c r="FD1653" s="29" t="n">
        <v>2.6945</v>
      </c>
      <c r="FE1653" s="29" t="n">
        <v>2.8315</v>
      </c>
      <c r="FF1653" s="29" t="n">
        <v>2.9015</v>
      </c>
      <c r="FG1653" s="29" t="n">
        <v>2.8095</v>
      </c>
      <c r="FH1653" s="29" t="n">
        <v>2.7045</v>
      </c>
      <c r="FI1653" s="29" t="n">
        <v>2.6005</v>
      </c>
      <c r="FJ1653" s="29" t="n">
        <v>2.5745</v>
      </c>
      <c r="FK1653" s="29" t="n">
        <v>2.5775</v>
      </c>
      <c r="FL1653" s="29" t="n">
        <v>2.5827</v>
      </c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0"/>
      <c r="GS1653" s="0"/>
      <c r="GT1653" s="0"/>
      <c r="GU1653" s="0"/>
      <c r="GV1653" s="0"/>
      <c r="GW1653" s="0"/>
      <c r="GX1653" s="0"/>
      <c r="GY1653" s="0"/>
      <c r="GZ1653" s="0"/>
      <c r="HA1653" s="0"/>
      <c r="HB1653" s="0"/>
      <c r="HC1653" s="0"/>
      <c r="HD1653" s="0"/>
      <c r="HE1653" s="0"/>
      <c r="HF1653" s="0"/>
      <c r="HG1653" s="0"/>
      <c r="HH1653" s="0"/>
      <c r="HI1653" s="0"/>
      <c r="HJ1653" s="0"/>
      <c r="HK1653" s="0"/>
      <c r="HL1653" s="0"/>
      <c r="HM1653" s="0"/>
      <c r="HN1653" s="0"/>
      <c r="HO1653" s="0"/>
      <c r="HP1653" s="0"/>
      <c r="HQ1653" s="0"/>
      <c r="HR1653" s="0"/>
      <c r="HS1653" s="0"/>
      <c r="HT1653" s="0"/>
      <c r="HU1653" s="0"/>
      <c r="HV1653" s="0"/>
      <c r="HW1653" s="0"/>
      <c r="HX1653" s="0"/>
      <c r="HY1653" s="0"/>
      <c r="HZ1653" s="0"/>
      <c r="IA1653" s="0"/>
      <c r="IB1653" s="0"/>
      <c r="IC1653" s="0"/>
      <c r="ID1653" s="0"/>
      <c r="IE1653" s="0"/>
      <c r="IF1653" s="0"/>
      <c r="IG1653" s="0"/>
      <c r="IH1653" s="0"/>
      <c r="II1653" s="0"/>
      <c r="IJ1653" s="0"/>
      <c r="IK1653" s="0"/>
      <c r="IL1653" s="0"/>
      <c r="IM1653" s="0"/>
      <c r="IN1653" s="0"/>
      <c r="IO1653" s="0"/>
      <c r="IP1653" s="0"/>
      <c r="IQ1653" s="0"/>
      <c r="IR1653" s="0"/>
      <c r="IS1653" s="0"/>
      <c r="IT1653" s="0"/>
      <c r="IU1653" s="0"/>
      <c r="IV1653" s="0"/>
      <c r="IW1653" s="0"/>
    </row>
    <row r="1654" customFormat="false" ht="12.75" hidden="true" customHeight="false" outlineLevel="0" collapsed="false">
      <c r="A1654" s="0" t="n">
        <f aca="false">WEEKDAY(C1654,2)</f>
        <v>3</v>
      </c>
      <c r="B1654" s="0" t="n">
        <f aca="false">MONTH(C1654)</f>
        <v>7</v>
      </c>
      <c r="C1654" s="23" t="n">
        <v>36369</v>
      </c>
      <c r="D1654" s="0" t="n">
        <f aca="false">MONTH(R1654)</f>
        <v>7</v>
      </c>
      <c r="E1654" s="0" t="n">
        <f aca="false">YEAR(R1654)</f>
        <v>1999</v>
      </c>
      <c r="F1654" s="35" t="n">
        <f aca="false">L1654-K1654</f>
        <v>0.1658</v>
      </c>
      <c r="G1654" s="24" t="n">
        <f aca="false">N1654-M1654</f>
        <v>-0.0255000000000001</v>
      </c>
      <c r="H1654" s="24" t="n">
        <f aca="false">O1654-N1654</f>
        <v>0.0277666666666669</v>
      </c>
      <c r="I1654" s="24" t="n">
        <f aca="false">O1654-M1654</f>
        <v>0.00226666666666686</v>
      </c>
      <c r="J1654" s="25" t="n">
        <f aca="false">VLOOKUP(C1654,'Nymex hist.'!A:B,2,0)</f>
        <v>2.601</v>
      </c>
      <c r="K1654" s="34" t="n">
        <f aca="false">AVERAGE(CO1654:CU1654)</f>
        <v>2.61</v>
      </c>
      <c r="L1654" s="34" t="n">
        <f aca="false">AVERAGE(CV1654:CZ1654)</f>
        <v>2.7758</v>
      </c>
      <c r="M1654" s="27" t="n">
        <f aca="false">SUMIF($S$3:$FQ$3,$E1654+1,$S1654:$FQ1654)/COUNTIF($S$3:$FQ$3,$E1654+1)</f>
        <v>2.5145</v>
      </c>
      <c r="N1654" s="27" t="n">
        <f aca="false">SUMIF($S$3:$FQ$3,$E1654+2,$S1654:$FQ1654)/COUNTIF($S$3:$FQ$3,$E1654+2)</f>
        <v>2.489</v>
      </c>
      <c r="O1654" s="27" t="n">
        <f aca="false">SUMIF($S$3:$FQ$3,$E1654+3,$S1654:$FQ1654)/COUNTIF($S$3:$FQ$3,$E1654+3)</f>
        <v>2.51676666666667</v>
      </c>
      <c r="P1654" s="27" t="n">
        <f aca="false">SUMIF($S$3:$FQ$3,$E1654+4,$S1654:$FQ1654)/COUNTIF($S$3:$FQ$3,$E1654+4)</f>
        <v>2.554275</v>
      </c>
      <c r="Q1654" s="27" t="n">
        <f aca="false">SUMIF($S$3:$FQ$3,$E1654+5,$S1654:$FQ1654)/COUNTIF($S$3:$FQ$3,$E1654+5)</f>
        <v>2.59926666666667</v>
      </c>
      <c r="R1654" s="28" t="n">
        <v>36369</v>
      </c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30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 t="n">
        <v>2.601</v>
      </c>
      <c r="CT1654" s="29" t="n">
        <v>2.606</v>
      </c>
      <c r="CU1654" s="29" t="n">
        <v>2.623</v>
      </c>
      <c r="CV1654" s="29" t="n">
        <v>2.738</v>
      </c>
      <c r="CW1654" s="29" t="n">
        <v>2.868</v>
      </c>
      <c r="CX1654" s="29" t="n">
        <v>2.898</v>
      </c>
      <c r="CY1654" s="29" t="n">
        <v>2.77</v>
      </c>
      <c r="CZ1654" s="29" t="n">
        <v>2.605</v>
      </c>
      <c r="DA1654" s="29" t="n">
        <v>2.435</v>
      </c>
      <c r="DB1654" s="29" t="n">
        <v>2.37</v>
      </c>
      <c r="DC1654" s="29" t="n">
        <v>2.36</v>
      </c>
      <c r="DD1654" s="29" t="n">
        <v>2.36</v>
      </c>
      <c r="DE1654" s="29" t="n">
        <v>2.365</v>
      </c>
      <c r="DF1654" s="29" t="n">
        <v>2.368</v>
      </c>
      <c r="DG1654" s="29" t="n">
        <v>2.4</v>
      </c>
      <c r="DH1654" s="29" t="n">
        <v>2.551</v>
      </c>
      <c r="DI1654" s="29" t="n">
        <v>2.692</v>
      </c>
      <c r="DJ1654" s="29" t="n">
        <v>2.744</v>
      </c>
      <c r="DK1654" s="29" t="n">
        <v>2.639</v>
      </c>
      <c r="DL1654" s="29" t="n">
        <v>2.521</v>
      </c>
      <c r="DM1654" s="29" t="n">
        <v>2.4</v>
      </c>
      <c r="DN1654" s="29" t="n">
        <v>2.372</v>
      </c>
      <c r="DO1654" s="29" t="n">
        <v>2.369</v>
      </c>
      <c r="DP1654" s="29" t="n">
        <v>2.374</v>
      </c>
      <c r="DQ1654" s="29" t="n">
        <v>2.382</v>
      </c>
      <c r="DR1654" s="29" t="n">
        <v>2.393</v>
      </c>
      <c r="DS1654" s="29" t="n">
        <v>2.425</v>
      </c>
      <c r="DT1654" s="29" t="n">
        <v>2.556</v>
      </c>
      <c r="DU1654" s="29" t="n">
        <v>2.693</v>
      </c>
      <c r="DV1654" s="29" t="n">
        <v>2.738</v>
      </c>
      <c r="DW1654" s="29" t="n">
        <v>2.646</v>
      </c>
      <c r="DX1654" s="29" t="n">
        <v>2.541</v>
      </c>
      <c r="DY1654" s="29" t="n">
        <v>2.437</v>
      </c>
      <c r="DZ1654" s="29" t="n">
        <v>2.411</v>
      </c>
      <c r="EA1654" s="29" t="n">
        <v>2.414</v>
      </c>
      <c r="EB1654" s="29" t="n">
        <v>2.4152</v>
      </c>
      <c r="EC1654" s="29" t="n">
        <v>2.412</v>
      </c>
      <c r="ED1654" s="29" t="n">
        <v>2.423</v>
      </c>
      <c r="EE1654" s="29" t="n">
        <v>2.455</v>
      </c>
      <c r="EF1654" s="29" t="n">
        <v>2.586</v>
      </c>
      <c r="EG1654" s="29" t="n">
        <v>2.723</v>
      </c>
      <c r="EH1654" s="29" t="n">
        <v>2.7755</v>
      </c>
      <c r="EI1654" s="29" t="n">
        <v>2.6835</v>
      </c>
      <c r="EJ1654" s="29" t="n">
        <v>2.5785</v>
      </c>
      <c r="EK1654" s="29" t="n">
        <v>2.4745</v>
      </c>
      <c r="EL1654" s="29" t="n">
        <v>2.4485</v>
      </c>
      <c r="EM1654" s="29" t="n">
        <v>2.4515</v>
      </c>
      <c r="EN1654" s="29" t="n">
        <v>2.4528</v>
      </c>
      <c r="EO1654" s="29" t="n">
        <v>2.4495</v>
      </c>
      <c r="EP1654" s="29" t="n">
        <v>2.4605</v>
      </c>
      <c r="EQ1654" s="29" t="n">
        <v>2.4925</v>
      </c>
      <c r="ER1654" s="29" t="n">
        <v>2.6235</v>
      </c>
      <c r="ES1654" s="29" t="n">
        <v>2.7605</v>
      </c>
      <c r="ET1654" s="29" t="n">
        <v>2.8205</v>
      </c>
      <c r="EU1654" s="29" t="n">
        <v>2.7285</v>
      </c>
      <c r="EV1654" s="29" t="n">
        <v>2.6235</v>
      </c>
      <c r="EW1654" s="29" t="n">
        <v>2.5195</v>
      </c>
      <c r="EX1654" s="29" t="n">
        <v>2.4935</v>
      </c>
      <c r="EY1654" s="29" t="n">
        <v>2.4965</v>
      </c>
      <c r="EZ1654" s="29" t="n">
        <v>2.4977</v>
      </c>
      <c r="FA1654" s="29" t="n">
        <v>2.4945</v>
      </c>
      <c r="FB1654" s="29" t="n">
        <v>2.5055</v>
      </c>
      <c r="FC1654" s="29" t="n">
        <v>2.5375</v>
      </c>
      <c r="FD1654" s="29" t="n">
        <v>2.6685</v>
      </c>
      <c r="FE1654" s="29" t="n">
        <v>2.8055</v>
      </c>
      <c r="FF1654" s="29" t="n">
        <v>2.8755</v>
      </c>
      <c r="FG1654" s="29" t="n">
        <v>2.7835</v>
      </c>
      <c r="FH1654" s="29" t="n">
        <v>2.6785</v>
      </c>
      <c r="FI1654" s="29" t="n">
        <v>2.5745</v>
      </c>
      <c r="FJ1654" s="29" t="n">
        <v>2.5485</v>
      </c>
      <c r="FK1654" s="29" t="n">
        <v>2.5515</v>
      </c>
      <c r="FL1654" s="29" t="n">
        <v>2.5528</v>
      </c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0"/>
      <c r="GS1654" s="0"/>
      <c r="GT1654" s="0"/>
      <c r="GU1654" s="0"/>
      <c r="GV1654" s="0"/>
      <c r="GW1654" s="0"/>
      <c r="GX1654" s="0"/>
      <c r="GY1654" s="0"/>
      <c r="GZ1654" s="0"/>
      <c r="HA1654" s="0"/>
      <c r="HB1654" s="0"/>
      <c r="HC1654" s="0"/>
      <c r="HD1654" s="0"/>
      <c r="HE1654" s="0"/>
      <c r="HF1654" s="0"/>
      <c r="HG1654" s="0"/>
      <c r="HH1654" s="0"/>
      <c r="HI1654" s="0"/>
      <c r="HJ1654" s="0"/>
      <c r="HK1654" s="0"/>
      <c r="HL1654" s="0"/>
      <c r="HM1654" s="0"/>
      <c r="HN1654" s="0"/>
      <c r="HO1654" s="0"/>
      <c r="HP1654" s="0"/>
      <c r="HQ1654" s="0"/>
      <c r="HR1654" s="0"/>
      <c r="HS1654" s="0"/>
      <c r="HT1654" s="0"/>
      <c r="HU1654" s="0"/>
      <c r="HV1654" s="0"/>
      <c r="HW1654" s="0"/>
      <c r="HX1654" s="0"/>
      <c r="HY1654" s="0"/>
      <c r="HZ1654" s="0"/>
      <c r="IA1654" s="0"/>
      <c r="IB1654" s="0"/>
      <c r="IC1654" s="0"/>
      <c r="ID1654" s="0"/>
      <c r="IE1654" s="0"/>
      <c r="IF1654" s="0"/>
      <c r="IG1654" s="0"/>
      <c r="IH1654" s="0"/>
      <c r="II1654" s="0"/>
      <c r="IJ1654" s="0"/>
      <c r="IK1654" s="0"/>
      <c r="IL1654" s="0"/>
      <c r="IM1654" s="0"/>
      <c r="IN1654" s="0"/>
      <c r="IO1654" s="0"/>
      <c r="IP1654" s="0"/>
      <c r="IQ1654" s="0"/>
      <c r="IR1654" s="0"/>
      <c r="IS1654" s="0"/>
      <c r="IT1654" s="0"/>
      <c r="IU1654" s="0"/>
      <c r="IV1654" s="0"/>
      <c r="IW1654" s="0"/>
    </row>
    <row r="1655" customFormat="false" ht="12.75" hidden="false" customHeight="false" outlineLevel="0" collapsed="false">
      <c r="A1655" s="1" t="n">
        <f aca="false">WEEKDAY(C1655,2)</f>
        <v>4</v>
      </c>
      <c r="B1655" s="1" t="n">
        <f aca="false">MONTH(C1655)</f>
        <v>7</v>
      </c>
      <c r="C1655" s="23" t="n">
        <v>36370</v>
      </c>
      <c r="D1655" s="0" t="n">
        <f aca="false">MONTH(R1655)</f>
        <v>7</v>
      </c>
      <c r="E1655" s="0" t="n">
        <f aca="false">YEAR(R1655)</f>
        <v>1999</v>
      </c>
      <c r="F1655" s="3" t="n">
        <f aca="false">L1655-K1655</f>
        <v>0.164866666666667</v>
      </c>
      <c r="G1655" s="3" t="n">
        <f aca="false">N1655-M1655</f>
        <v>-0.0276666666666667</v>
      </c>
      <c r="H1655" s="3" t="n">
        <f aca="false">O1655-N1655</f>
        <v>0.0308499999999996</v>
      </c>
      <c r="I1655" s="3" t="n">
        <f aca="false">O1655-M1655</f>
        <v>0.00318333333333287</v>
      </c>
      <c r="J1655" s="4" t="n">
        <f aca="false">VLOOKUP(C1655,'Nymex hist.'!A:B,2,0)</f>
        <v>2.569</v>
      </c>
      <c r="K1655" s="4" t="n">
        <f aca="false">AVERAGE(CO1655:CU1655)</f>
        <v>2.58533333333333</v>
      </c>
      <c r="L1655" s="4" t="n">
        <f aca="false">AVERAGE(CV1655:CZ1655)</f>
        <v>2.7502</v>
      </c>
      <c r="M1655" s="4" t="n">
        <f aca="false">SUMIF($S$3:$FQ$3,$E1655+1,$S1655:$FQ1655)/COUNTIF($S$3:$FQ$3,$E1655+1)</f>
        <v>2.49358333333333</v>
      </c>
      <c r="N1655" s="4" t="n">
        <f aca="false">SUMIF($S$3:$FQ$3,$E1655+2,$S1655:$FQ1655)/COUNTIF($S$3:$FQ$3,$E1655+2)</f>
        <v>2.46591666666667</v>
      </c>
      <c r="O1655" s="4" t="n">
        <f aca="false">SUMIF($S$3:$FQ$3,$E1655+3,$S1655:$FQ1655)/COUNTIF($S$3:$FQ$3,$E1655+3)</f>
        <v>2.49676666666667</v>
      </c>
      <c r="P1655" s="4" t="n">
        <f aca="false">SUMIF($S$3:$FQ$3,$E1655+4,$S1655:$FQ1655)/COUNTIF($S$3:$FQ$3,$E1655+4)</f>
        <v>2.534275</v>
      </c>
      <c r="Q1655" s="4" t="n">
        <f aca="false">SUMIF($S$3:$FQ$3,$E1655+5,$S1655:$FQ1655)/COUNTIF($S$3:$FQ$3,$E1655+5)</f>
        <v>2.57926666666667</v>
      </c>
      <c r="R1655" s="21" t="n">
        <v>36370</v>
      </c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7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 t="n">
        <v>2.601</v>
      </c>
      <c r="CT1655" s="32" t="n">
        <v>2.569</v>
      </c>
      <c r="CU1655" s="32" t="n">
        <v>2.586</v>
      </c>
      <c r="CV1655" s="32" t="n">
        <v>2.708</v>
      </c>
      <c r="CW1655" s="32" t="n">
        <v>2.843</v>
      </c>
      <c r="CX1655" s="32" t="n">
        <v>2.871</v>
      </c>
      <c r="CY1655" s="32" t="n">
        <v>2.744</v>
      </c>
      <c r="CZ1655" s="32" t="n">
        <v>2.585</v>
      </c>
      <c r="DA1655" s="32" t="n">
        <v>2.415</v>
      </c>
      <c r="DB1655" s="32" t="n">
        <v>2.35</v>
      </c>
      <c r="DC1655" s="32" t="n">
        <v>2.34</v>
      </c>
      <c r="DD1655" s="32" t="n">
        <v>2.34</v>
      </c>
      <c r="DE1655" s="32" t="n">
        <v>2.345</v>
      </c>
      <c r="DF1655" s="32" t="n">
        <v>2.35</v>
      </c>
      <c r="DG1655" s="32" t="n">
        <v>2.38</v>
      </c>
      <c r="DH1655" s="32" t="n">
        <v>2.531</v>
      </c>
      <c r="DI1655" s="32" t="n">
        <v>2.672</v>
      </c>
      <c r="DJ1655" s="32" t="n">
        <v>2.719</v>
      </c>
      <c r="DK1655" s="32" t="n">
        <v>2.614</v>
      </c>
      <c r="DL1655" s="32" t="n">
        <v>2.496</v>
      </c>
      <c r="DM1655" s="32" t="n">
        <v>2.375</v>
      </c>
      <c r="DN1655" s="32" t="n">
        <v>2.347</v>
      </c>
      <c r="DO1655" s="32" t="n">
        <v>2.344</v>
      </c>
      <c r="DP1655" s="32" t="n">
        <v>2.349</v>
      </c>
      <c r="DQ1655" s="32" t="n">
        <v>2.358</v>
      </c>
      <c r="DR1655" s="32" t="n">
        <v>2.371</v>
      </c>
      <c r="DS1655" s="32" t="n">
        <v>2.401</v>
      </c>
      <c r="DT1655" s="32" t="n">
        <v>2.539</v>
      </c>
      <c r="DU1655" s="32" t="n">
        <v>2.678</v>
      </c>
      <c r="DV1655" s="32" t="n">
        <v>2.724</v>
      </c>
      <c r="DW1655" s="32" t="n">
        <v>2.624</v>
      </c>
      <c r="DX1655" s="32" t="n">
        <v>2.518</v>
      </c>
      <c r="DY1655" s="32" t="n">
        <v>2.413</v>
      </c>
      <c r="DZ1655" s="32" t="n">
        <v>2.386</v>
      </c>
      <c r="EA1655" s="32" t="n">
        <v>2.389</v>
      </c>
      <c r="EB1655" s="32" t="n">
        <v>2.3992</v>
      </c>
      <c r="EC1655" s="32" t="n">
        <v>2.399</v>
      </c>
      <c r="ED1655" s="32" t="n">
        <v>2.401</v>
      </c>
      <c r="EE1655" s="32" t="n">
        <v>2.431</v>
      </c>
      <c r="EF1655" s="32" t="n">
        <v>2.569</v>
      </c>
      <c r="EG1655" s="32" t="n">
        <v>2.708</v>
      </c>
      <c r="EH1655" s="32" t="n">
        <v>2.7615</v>
      </c>
      <c r="EI1655" s="32" t="n">
        <v>2.6615</v>
      </c>
      <c r="EJ1655" s="32" t="n">
        <v>2.5555</v>
      </c>
      <c r="EK1655" s="32" t="n">
        <v>2.4505</v>
      </c>
      <c r="EL1655" s="32" t="n">
        <v>2.4235</v>
      </c>
      <c r="EM1655" s="32" t="n">
        <v>2.4265</v>
      </c>
      <c r="EN1655" s="32" t="n">
        <v>2.4368</v>
      </c>
      <c r="EO1655" s="32" t="n">
        <v>2.4365</v>
      </c>
      <c r="EP1655" s="32" t="n">
        <v>2.4385</v>
      </c>
      <c r="EQ1655" s="32" t="n">
        <v>2.4685</v>
      </c>
      <c r="ER1655" s="32" t="n">
        <v>2.6065</v>
      </c>
      <c r="ES1655" s="32" t="n">
        <v>2.7455</v>
      </c>
      <c r="ET1655" s="32" t="n">
        <v>2.8065</v>
      </c>
      <c r="EU1655" s="32" t="n">
        <v>2.7065</v>
      </c>
      <c r="EV1655" s="32" t="n">
        <v>2.6005</v>
      </c>
      <c r="EW1655" s="32" t="n">
        <v>2.4955</v>
      </c>
      <c r="EX1655" s="32" t="n">
        <v>2.4685</v>
      </c>
      <c r="EY1655" s="32" t="n">
        <v>2.4715</v>
      </c>
      <c r="EZ1655" s="32" t="n">
        <v>2.4817</v>
      </c>
      <c r="FA1655" s="32" t="n">
        <v>2.4815</v>
      </c>
      <c r="FB1655" s="32" t="n">
        <v>2.4835</v>
      </c>
      <c r="FC1655" s="32" t="n">
        <v>2.5135</v>
      </c>
      <c r="FD1655" s="32" t="n">
        <v>2.6515</v>
      </c>
      <c r="FE1655" s="32" t="n">
        <v>2.7905</v>
      </c>
      <c r="FF1655" s="32" t="n">
        <v>2.8615</v>
      </c>
      <c r="FG1655" s="32" t="n">
        <v>2.7615</v>
      </c>
      <c r="FH1655" s="32" t="n">
        <v>2.6555</v>
      </c>
      <c r="FI1655" s="32" t="n">
        <v>2.5505</v>
      </c>
      <c r="FJ1655" s="32" t="n">
        <v>2.5235</v>
      </c>
      <c r="FK1655" s="32" t="n">
        <v>2.5265</v>
      </c>
      <c r="FL1655" s="32" t="n">
        <v>2.5368</v>
      </c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</row>
    <row r="1656" customFormat="false" ht="12.75" hidden="true" customHeight="false" outlineLevel="0" collapsed="false">
      <c r="A1656" s="0" t="n">
        <f aca="false">WEEKDAY(C1656,2)</f>
        <v>5</v>
      </c>
      <c r="B1656" s="0" t="n">
        <f aca="false">MONTH(C1656)</f>
        <v>7</v>
      </c>
      <c r="C1656" s="23" t="n">
        <v>36371</v>
      </c>
      <c r="D1656" s="0" t="n">
        <f aca="false">MONTH(R1656)</f>
        <v>7</v>
      </c>
      <c r="E1656" s="0" t="n">
        <f aca="false">YEAR(R1656)</f>
        <v>1999</v>
      </c>
      <c r="F1656" s="35" t="n">
        <f aca="false">L1656-K1656</f>
        <v>0.1796</v>
      </c>
      <c r="G1656" s="24" t="n">
        <f aca="false">N1656-M1656</f>
        <v>-0.0316666666666663</v>
      </c>
      <c r="H1656" s="24" t="n">
        <f aca="false">O1656-N1656</f>
        <v>0.0349416666666667</v>
      </c>
      <c r="I1656" s="24" t="n">
        <f aca="false">O1656-M1656</f>
        <v>0.00327500000000036</v>
      </c>
      <c r="J1656" s="25" t="n">
        <f aca="false">VLOOKUP(C1656,'Nymex hist.'!A:B,2,0)</f>
        <v>2.543</v>
      </c>
      <c r="K1656" s="34" t="n">
        <f aca="false">AVERAGE(CO1656:CU1656)</f>
        <v>2.57</v>
      </c>
      <c r="L1656" s="34" t="n">
        <f aca="false">AVERAGE(CV1656:CZ1656)</f>
        <v>2.7496</v>
      </c>
      <c r="M1656" s="27" t="n">
        <f aca="false">SUMIF($S$3:$FQ$3,$E1656+1,$S1656:$FQ1656)/COUNTIF($S$3:$FQ$3,$E1656+1)</f>
        <v>2.49883333333333</v>
      </c>
      <c r="N1656" s="27" t="n">
        <f aca="false">SUMIF($S$3:$FQ$3,$E1656+2,$S1656:$FQ1656)/COUNTIF($S$3:$FQ$3,$E1656+2)</f>
        <v>2.46716666666667</v>
      </c>
      <c r="O1656" s="27" t="n">
        <f aca="false">SUMIF($S$3:$FQ$3,$E1656+3,$S1656:$FQ1656)/COUNTIF($S$3:$FQ$3,$E1656+3)</f>
        <v>2.50210833333333</v>
      </c>
      <c r="P1656" s="27" t="n">
        <f aca="false">SUMIF($S$3:$FQ$3,$E1656+4,$S1656:$FQ1656)/COUNTIF($S$3:$FQ$3,$E1656+4)</f>
        <v>2.5396</v>
      </c>
      <c r="Q1656" s="27" t="n">
        <f aca="false">SUMIF($S$3:$FQ$3,$E1656+5,$S1656:$FQ1656)/COUNTIF($S$3:$FQ$3,$E1656+5)</f>
        <v>2.5846</v>
      </c>
      <c r="R1656" s="28" t="n">
        <v>36371</v>
      </c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30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 t="n">
        <v>2.601</v>
      </c>
      <c r="CT1656" s="29" t="n">
        <v>2.543</v>
      </c>
      <c r="CU1656" s="29" t="n">
        <v>2.566</v>
      </c>
      <c r="CV1656" s="29" t="n">
        <v>2.7</v>
      </c>
      <c r="CW1656" s="29" t="n">
        <v>2.845</v>
      </c>
      <c r="CX1656" s="29" t="n">
        <v>2.875</v>
      </c>
      <c r="CY1656" s="29" t="n">
        <v>2.74</v>
      </c>
      <c r="CZ1656" s="29" t="n">
        <v>2.588</v>
      </c>
      <c r="DA1656" s="29" t="n">
        <v>2.421</v>
      </c>
      <c r="DB1656" s="29" t="n">
        <v>2.36</v>
      </c>
      <c r="DC1656" s="29" t="n">
        <v>2.35</v>
      </c>
      <c r="DD1656" s="29" t="n">
        <v>2.35</v>
      </c>
      <c r="DE1656" s="29" t="n">
        <v>2.355</v>
      </c>
      <c r="DF1656" s="29" t="n">
        <v>2.355</v>
      </c>
      <c r="DG1656" s="29" t="n">
        <v>2.385</v>
      </c>
      <c r="DH1656" s="29" t="n">
        <v>2.53</v>
      </c>
      <c r="DI1656" s="29" t="n">
        <v>2.677</v>
      </c>
      <c r="DJ1656" s="29" t="n">
        <v>2.719</v>
      </c>
      <c r="DK1656" s="29" t="n">
        <v>2.614</v>
      </c>
      <c r="DL1656" s="29" t="n">
        <v>2.496</v>
      </c>
      <c r="DM1656" s="29" t="n">
        <v>2.375</v>
      </c>
      <c r="DN1656" s="29" t="n">
        <v>2.347</v>
      </c>
      <c r="DO1656" s="29" t="n">
        <v>2.344</v>
      </c>
      <c r="DP1656" s="29" t="n">
        <v>2.349</v>
      </c>
      <c r="DQ1656" s="29" t="n">
        <v>2.359</v>
      </c>
      <c r="DR1656" s="29" t="n">
        <v>2.373</v>
      </c>
      <c r="DS1656" s="29" t="n">
        <v>2.404</v>
      </c>
      <c r="DT1656" s="29" t="n">
        <v>2.543</v>
      </c>
      <c r="DU1656" s="29" t="n">
        <v>2.683</v>
      </c>
      <c r="DV1656" s="29" t="n">
        <v>2.729</v>
      </c>
      <c r="DW1656" s="29" t="n">
        <v>2.629</v>
      </c>
      <c r="DX1656" s="29" t="n">
        <v>2.523</v>
      </c>
      <c r="DY1656" s="29" t="n">
        <v>2.418</v>
      </c>
      <c r="DZ1656" s="29" t="n">
        <v>2.391</v>
      </c>
      <c r="EA1656" s="29" t="n">
        <v>2.394</v>
      </c>
      <c r="EB1656" s="29" t="n">
        <v>2.4043</v>
      </c>
      <c r="EC1656" s="29" t="n">
        <v>2.414</v>
      </c>
      <c r="ED1656" s="29" t="n">
        <v>2.403</v>
      </c>
      <c r="EE1656" s="29" t="n">
        <v>2.434</v>
      </c>
      <c r="EF1656" s="29" t="n">
        <v>2.573</v>
      </c>
      <c r="EG1656" s="29" t="n">
        <v>2.713</v>
      </c>
      <c r="EH1656" s="29" t="n">
        <v>2.7665</v>
      </c>
      <c r="EI1656" s="29" t="n">
        <v>2.6665</v>
      </c>
      <c r="EJ1656" s="29" t="n">
        <v>2.5605</v>
      </c>
      <c r="EK1656" s="29" t="n">
        <v>2.4555</v>
      </c>
      <c r="EL1656" s="29" t="n">
        <v>2.4285</v>
      </c>
      <c r="EM1656" s="29" t="n">
        <v>2.4315</v>
      </c>
      <c r="EN1656" s="29" t="n">
        <v>2.4417</v>
      </c>
      <c r="EO1656" s="29" t="n">
        <v>2.4515</v>
      </c>
      <c r="EP1656" s="29" t="n">
        <v>2.4405</v>
      </c>
      <c r="EQ1656" s="29" t="n">
        <v>2.4715</v>
      </c>
      <c r="ER1656" s="29" t="n">
        <v>2.6105</v>
      </c>
      <c r="ES1656" s="29" t="n">
        <v>2.7505</v>
      </c>
      <c r="ET1656" s="29" t="n">
        <v>2.8115</v>
      </c>
      <c r="EU1656" s="29" t="n">
        <v>2.7115</v>
      </c>
      <c r="EV1656" s="29" t="n">
        <v>2.6055</v>
      </c>
      <c r="EW1656" s="29" t="n">
        <v>2.5005</v>
      </c>
      <c r="EX1656" s="29" t="n">
        <v>2.4735</v>
      </c>
      <c r="EY1656" s="29" t="n">
        <v>2.4765</v>
      </c>
      <c r="EZ1656" s="29" t="n">
        <v>2.4867</v>
      </c>
      <c r="FA1656" s="29" t="n">
        <v>2.4965</v>
      </c>
      <c r="FB1656" s="29" t="n">
        <v>2.4855</v>
      </c>
      <c r="FC1656" s="29" t="n">
        <v>2.5165</v>
      </c>
      <c r="FD1656" s="29" t="n">
        <v>2.6555</v>
      </c>
      <c r="FE1656" s="29" t="n">
        <v>2.7955</v>
      </c>
      <c r="FF1656" s="29" t="n">
        <v>2.8665</v>
      </c>
      <c r="FG1656" s="29" t="n">
        <v>2.7665</v>
      </c>
      <c r="FH1656" s="29" t="n">
        <v>2.6605</v>
      </c>
      <c r="FI1656" s="29" t="n">
        <v>2.5555</v>
      </c>
      <c r="FJ1656" s="29" t="n">
        <v>2.5285</v>
      </c>
      <c r="FK1656" s="29" t="n">
        <v>2.5315</v>
      </c>
      <c r="FL1656" s="29" t="n">
        <v>2.5418</v>
      </c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29"/>
      <c r="GF1656" s="29"/>
      <c r="GG1656" s="29"/>
      <c r="GH1656" s="29"/>
      <c r="GI1656" s="29"/>
      <c r="GJ1656" s="29"/>
      <c r="GK1656" s="29"/>
      <c r="GL1656" s="29"/>
      <c r="GM1656" s="29"/>
      <c r="GN1656" s="29"/>
      <c r="GO1656" s="29"/>
      <c r="GP1656" s="29"/>
      <c r="GQ1656" s="29"/>
      <c r="GR1656" s="0"/>
      <c r="GS1656" s="0"/>
      <c r="GT1656" s="0"/>
      <c r="GU1656" s="0"/>
      <c r="GV1656" s="0"/>
      <c r="GW1656" s="0"/>
      <c r="GX1656" s="0"/>
      <c r="GY1656" s="0"/>
      <c r="GZ1656" s="0"/>
      <c r="HA1656" s="0"/>
      <c r="HB1656" s="0"/>
      <c r="HC1656" s="0"/>
      <c r="HD1656" s="0"/>
      <c r="HE1656" s="0"/>
      <c r="HF1656" s="0"/>
      <c r="HG1656" s="0"/>
      <c r="HH1656" s="0"/>
      <c r="HI1656" s="0"/>
      <c r="HJ1656" s="0"/>
      <c r="HK1656" s="0"/>
      <c r="HL1656" s="0"/>
      <c r="HM1656" s="0"/>
      <c r="HN1656" s="0"/>
      <c r="HO1656" s="0"/>
      <c r="HP1656" s="0"/>
      <c r="HQ1656" s="0"/>
      <c r="HR1656" s="0"/>
      <c r="HS1656" s="0"/>
      <c r="HT1656" s="0"/>
      <c r="HU1656" s="0"/>
      <c r="HV1656" s="0"/>
      <c r="HW1656" s="0"/>
      <c r="HX1656" s="0"/>
      <c r="HY1656" s="0"/>
      <c r="HZ1656" s="0"/>
      <c r="IA1656" s="0"/>
      <c r="IB1656" s="0"/>
      <c r="IC1656" s="0"/>
      <c r="ID1656" s="0"/>
      <c r="IE1656" s="0"/>
      <c r="IF1656" s="0"/>
      <c r="IG1656" s="0"/>
      <c r="IH1656" s="0"/>
      <c r="II1656" s="0"/>
      <c r="IJ1656" s="0"/>
      <c r="IK1656" s="0"/>
      <c r="IL1656" s="0"/>
      <c r="IM1656" s="0"/>
      <c r="IN1656" s="0"/>
      <c r="IO1656" s="0"/>
      <c r="IP1656" s="0"/>
      <c r="IQ1656" s="0"/>
      <c r="IR1656" s="0"/>
      <c r="IS1656" s="0"/>
      <c r="IT1656" s="0"/>
      <c r="IU1656" s="0"/>
      <c r="IV1656" s="0"/>
      <c r="IW1656" s="0"/>
    </row>
    <row r="1657" customFormat="false" ht="12.75" hidden="true" customHeight="false" outlineLevel="0" collapsed="false">
      <c r="A1657" s="0" t="n">
        <f aca="false">WEEKDAY(C1657,2)</f>
        <v>1</v>
      </c>
      <c r="B1657" s="0" t="n">
        <f aca="false">MONTH(C1657)</f>
        <v>8</v>
      </c>
      <c r="C1657" s="23" t="n">
        <v>36374</v>
      </c>
      <c r="D1657" s="0" t="n">
        <f aca="false">MONTH(R1657)</f>
        <v>8</v>
      </c>
      <c r="E1657" s="0" t="n">
        <f aca="false">YEAR(R1657)</f>
        <v>1999</v>
      </c>
      <c r="F1657" s="35" t="n">
        <f aca="false">L1657-K1657</f>
        <v>0.1861</v>
      </c>
      <c r="G1657" s="24" t="n">
        <f aca="false">N1657-M1657</f>
        <v>-0.0388333333333333</v>
      </c>
      <c r="H1657" s="24" t="n">
        <f aca="false">O1657-N1657</f>
        <v>0.0326916666666666</v>
      </c>
      <c r="I1657" s="24" t="n">
        <f aca="false">O1657-M1657</f>
        <v>-0.00614166666666671</v>
      </c>
      <c r="J1657" s="25" t="n">
        <f aca="false">VLOOKUP(C1657,'Nymex hist.'!A:B,2,0)</f>
        <v>2.575</v>
      </c>
      <c r="K1657" s="34" t="n">
        <f aca="false">AVERAGE(CO1657:CU1657)</f>
        <v>2.5845</v>
      </c>
      <c r="L1657" s="34" t="n">
        <f aca="false">AVERAGE(CV1657:CZ1657)</f>
        <v>2.7706</v>
      </c>
      <c r="M1657" s="27" t="n">
        <f aca="false">SUMIF($S$3:$FQ$3,$E1657+1,$S1657:$FQ1657)/COUNTIF($S$3:$FQ$3,$E1657+1)</f>
        <v>2.511</v>
      </c>
      <c r="N1657" s="27" t="n">
        <f aca="false">SUMIF($S$3:$FQ$3,$E1657+2,$S1657:$FQ1657)/COUNTIF($S$3:$FQ$3,$E1657+2)</f>
        <v>2.47216666666667</v>
      </c>
      <c r="O1657" s="27" t="n">
        <f aca="false">SUMIF($S$3:$FQ$3,$E1657+3,$S1657:$FQ1657)/COUNTIF($S$3:$FQ$3,$E1657+3)</f>
        <v>2.50485833333333</v>
      </c>
      <c r="P1657" s="27" t="n">
        <f aca="false">SUMIF($S$3:$FQ$3,$E1657+4,$S1657:$FQ1657)/COUNTIF($S$3:$FQ$3,$E1657+4)</f>
        <v>2.54235</v>
      </c>
      <c r="Q1657" s="27" t="n">
        <f aca="false">SUMIF($S$3:$FQ$3,$E1657+5,$S1657:$FQ1657)/COUNTIF($S$3:$FQ$3,$E1657+5)</f>
        <v>2.58735</v>
      </c>
      <c r="R1657" s="28" t="n">
        <v>36374</v>
      </c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30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 t="n">
        <v>2.575</v>
      </c>
      <c r="CU1657" s="29" t="n">
        <v>2.594</v>
      </c>
      <c r="CV1657" s="29" t="n">
        <v>2.724</v>
      </c>
      <c r="CW1657" s="29" t="n">
        <v>2.867</v>
      </c>
      <c r="CX1657" s="29" t="n">
        <v>2.899</v>
      </c>
      <c r="CY1657" s="29" t="n">
        <v>2.76</v>
      </c>
      <c r="CZ1657" s="29" t="n">
        <v>2.603</v>
      </c>
      <c r="DA1657" s="29" t="n">
        <v>2.433</v>
      </c>
      <c r="DB1657" s="29" t="n">
        <v>2.37</v>
      </c>
      <c r="DC1657" s="29" t="n">
        <v>2.36</v>
      </c>
      <c r="DD1657" s="29" t="n">
        <v>2.36</v>
      </c>
      <c r="DE1657" s="29" t="n">
        <v>2.365</v>
      </c>
      <c r="DF1657" s="29" t="n">
        <v>2.365</v>
      </c>
      <c r="DG1657" s="29" t="n">
        <v>2.395</v>
      </c>
      <c r="DH1657" s="29" t="n">
        <v>2.54</v>
      </c>
      <c r="DI1657" s="29" t="n">
        <v>2.682</v>
      </c>
      <c r="DJ1657" s="29" t="n">
        <v>2.724</v>
      </c>
      <c r="DK1657" s="29" t="n">
        <v>2.619</v>
      </c>
      <c r="DL1657" s="29" t="n">
        <v>2.501</v>
      </c>
      <c r="DM1657" s="29" t="n">
        <v>2.38</v>
      </c>
      <c r="DN1657" s="29" t="n">
        <v>2.352</v>
      </c>
      <c r="DO1657" s="29" t="n">
        <v>2.349</v>
      </c>
      <c r="DP1657" s="29" t="n">
        <v>2.354</v>
      </c>
      <c r="DQ1657" s="29" t="n">
        <v>2.364</v>
      </c>
      <c r="DR1657" s="29" t="n">
        <v>2.378</v>
      </c>
      <c r="DS1657" s="29" t="n">
        <v>2.409</v>
      </c>
      <c r="DT1657" s="29" t="n">
        <v>2.548</v>
      </c>
      <c r="DU1657" s="29" t="n">
        <v>2.688</v>
      </c>
      <c r="DV1657" s="29" t="n">
        <v>2.734</v>
      </c>
      <c r="DW1657" s="29" t="n">
        <v>2.633</v>
      </c>
      <c r="DX1657" s="29" t="n">
        <v>2.526</v>
      </c>
      <c r="DY1657" s="29" t="n">
        <v>2.42</v>
      </c>
      <c r="DZ1657" s="29" t="n">
        <v>2.392</v>
      </c>
      <c r="EA1657" s="29" t="n">
        <v>2.394</v>
      </c>
      <c r="EB1657" s="29" t="n">
        <v>2.4043</v>
      </c>
      <c r="EC1657" s="29" t="n">
        <v>2.412</v>
      </c>
      <c r="ED1657" s="29" t="n">
        <v>2.408</v>
      </c>
      <c r="EE1657" s="29" t="n">
        <v>2.439</v>
      </c>
      <c r="EF1657" s="29" t="n">
        <v>2.578</v>
      </c>
      <c r="EG1657" s="29" t="n">
        <v>2.718</v>
      </c>
      <c r="EH1657" s="29" t="n">
        <v>2.7715</v>
      </c>
      <c r="EI1657" s="29" t="n">
        <v>2.6705</v>
      </c>
      <c r="EJ1657" s="29" t="n">
        <v>2.5635</v>
      </c>
      <c r="EK1657" s="29" t="n">
        <v>2.4575</v>
      </c>
      <c r="EL1657" s="29" t="n">
        <v>2.4295</v>
      </c>
      <c r="EM1657" s="29" t="n">
        <v>2.4315</v>
      </c>
      <c r="EN1657" s="29" t="n">
        <v>2.4417</v>
      </c>
      <c r="EO1657" s="29" t="n">
        <v>2.4495</v>
      </c>
      <c r="EP1657" s="29" t="n">
        <v>2.4455</v>
      </c>
      <c r="EQ1657" s="29" t="n">
        <v>2.4765</v>
      </c>
      <c r="ER1657" s="29" t="n">
        <v>2.6155</v>
      </c>
      <c r="ES1657" s="29" t="n">
        <v>2.7555</v>
      </c>
      <c r="ET1657" s="29" t="n">
        <v>2.8165</v>
      </c>
      <c r="EU1657" s="29" t="n">
        <v>2.7155</v>
      </c>
      <c r="EV1657" s="29" t="n">
        <v>2.6085</v>
      </c>
      <c r="EW1657" s="29" t="n">
        <v>2.5025</v>
      </c>
      <c r="EX1657" s="29" t="n">
        <v>2.4745</v>
      </c>
      <c r="EY1657" s="29" t="n">
        <v>2.4765</v>
      </c>
      <c r="EZ1657" s="29" t="n">
        <v>2.4867</v>
      </c>
      <c r="FA1657" s="29" t="n">
        <v>2.4945</v>
      </c>
      <c r="FB1657" s="29" t="n">
        <v>2.4905</v>
      </c>
      <c r="FC1657" s="29" t="n">
        <v>2.5215</v>
      </c>
      <c r="FD1657" s="29" t="n">
        <v>2.6605</v>
      </c>
      <c r="FE1657" s="29" t="n">
        <v>2.8005</v>
      </c>
      <c r="FF1657" s="29" t="n">
        <v>2.8715</v>
      </c>
      <c r="FG1657" s="29" t="n">
        <v>2.7705</v>
      </c>
      <c r="FH1657" s="29" t="n">
        <v>2.6635</v>
      </c>
      <c r="FI1657" s="29" t="n">
        <v>2.5575</v>
      </c>
      <c r="FJ1657" s="29" t="n">
        <v>2.5295</v>
      </c>
      <c r="FK1657" s="29" t="n">
        <v>2.5315</v>
      </c>
      <c r="FL1657" s="29" t="n">
        <v>2.5418</v>
      </c>
      <c r="FM1657" s="29" t="n">
        <v>2.5495</v>
      </c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0"/>
      <c r="GS1657" s="0"/>
      <c r="GT1657" s="0"/>
      <c r="GU1657" s="0"/>
      <c r="GV1657" s="0"/>
      <c r="GW1657" s="0"/>
      <c r="GX1657" s="0"/>
      <c r="GY1657" s="0"/>
      <c r="GZ1657" s="0"/>
      <c r="HA1657" s="0"/>
      <c r="HB1657" s="0"/>
      <c r="HC1657" s="0"/>
      <c r="HD1657" s="0"/>
      <c r="HE1657" s="0"/>
      <c r="HF1657" s="0"/>
      <c r="HG1657" s="0"/>
      <c r="HH1657" s="0"/>
      <c r="HI1657" s="0"/>
      <c r="HJ1657" s="0"/>
      <c r="HK1657" s="0"/>
      <c r="HL1657" s="0"/>
      <c r="HM1657" s="0"/>
      <c r="HN1657" s="0"/>
      <c r="HO1657" s="0"/>
      <c r="HP1657" s="0"/>
      <c r="HQ1657" s="0"/>
      <c r="HR1657" s="0"/>
      <c r="HS1657" s="0"/>
      <c r="HT1657" s="0"/>
      <c r="HU1657" s="0"/>
      <c r="HV1657" s="0"/>
      <c r="HW1657" s="0"/>
      <c r="HX1657" s="0"/>
      <c r="HY1657" s="0"/>
      <c r="HZ1657" s="0"/>
      <c r="IA1657" s="0"/>
      <c r="IB1657" s="0"/>
      <c r="IC1657" s="0"/>
      <c r="ID1657" s="0"/>
      <c r="IE1657" s="0"/>
      <c r="IF1657" s="0"/>
      <c r="IG1657" s="0"/>
      <c r="IH1657" s="0"/>
      <c r="II1657" s="0"/>
      <c r="IJ1657" s="0"/>
      <c r="IK1657" s="0"/>
      <c r="IL1657" s="0"/>
      <c r="IM1657" s="0"/>
      <c r="IN1657" s="0"/>
      <c r="IO1657" s="0"/>
      <c r="IP1657" s="0"/>
      <c r="IQ1657" s="0"/>
      <c r="IR1657" s="0"/>
      <c r="IS1657" s="0"/>
      <c r="IT1657" s="0"/>
      <c r="IU1657" s="0"/>
      <c r="IV1657" s="0"/>
      <c r="IW1657" s="0"/>
    </row>
    <row r="1658" customFormat="false" ht="12.75" hidden="true" customHeight="false" outlineLevel="0" collapsed="false">
      <c r="A1658" s="0" t="n">
        <f aca="false">WEEKDAY(C1658,2)</f>
        <v>2</v>
      </c>
      <c r="B1658" s="0" t="n">
        <f aca="false">MONTH(C1658)</f>
        <v>8</v>
      </c>
      <c r="C1658" s="23" t="n">
        <v>36375</v>
      </c>
      <c r="D1658" s="0" t="n">
        <f aca="false">MONTH(R1658)</f>
        <v>8</v>
      </c>
      <c r="E1658" s="0" t="n">
        <f aca="false">YEAR(R1658)</f>
        <v>1999</v>
      </c>
      <c r="F1658" s="35" t="n">
        <f aca="false">L1658-K1658</f>
        <v>0.1798</v>
      </c>
      <c r="G1658" s="24" t="n">
        <f aca="false">N1658-M1658</f>
        <v>-0.0402499999999999</v>
      </c>
      <c r="H1658" s="24" t="n">
        <f aca="false">O1658-N1658</f>
        <v>0.0319416666666665</v>
      </c>
      <c r="I1658" s="24" t="n">
        <f aca="false">O1658-M1658</f>
        <v>-0.00830833333333336</v>
      </c>
      <c r="J1658" s="25" t="n">
        <f aca="false">VLOOKUP(C1658,'Nymex hist.'!A:B,2,0)</f>
        <v>2.598</v>
      </c>
      <c r="K1658" s="34" t="n">
        <f aca="false">AVERAGE(CO1658:CU1658)</f>
        <v>2.611</v>
      </c>
      <c r="L1658" s="34" t="n">
        <f aca="false">AVERAGE(CV1658:CZ1658)</f>
        <v>2.7908</v>
      </c>
      <c r="M1658" s="27" t="n">
        <f aca="false">SUMIF($S$3:$FQ$3,$E1658+1,$S1658:$FQ1658)/COUNTIF($S$3:$FQ$3,$E1658+1)</f>
        <v>2.52241666666667</v>
      </c>
      <c r="N1658" s="27" t="n">
        <f aca="false">SUMIF($S$3:$FQ$3,$E1658+2,$S1658:$FQ1658)/COUNTIF($S$3:$FQ$3,$E1658+2)</f>
        <v>2.48216666666667</v>
      </c>
      <c r="O1658" s="27" t="n">
        <f aca="false">SUMIF($S$3:$FQ$3,$E1658+3,$S1658:$FQ1658)/COUNTIF($S$3:$FQ$3,$E1658+3)</f>
        <v>2.51410833333333</v>
      </c>
      <c r="P1658" s="27" t="n">
        <f aca="false">SUMIF($S$3:$FQ$3,$E1658+4,$S1658:$FQ1658)/COUNTIF($S$3:$FQ$3,$E1658+4)</f>
        <v>2.55160833333333</v>
      </c>
      <c r="Q1658" s="27" t="n">
        <f aca="false">SUMIF($S$3:$FQ$3,$E1658+5,$S1658:$FQ1658)/COUNTIF($S$3:$FQ$3,$E1658+5)</f>
        <v>2.59660833333333</v>
      </c>
      <c r="R1658" s="28" t="n">
        <v>36375</v>
      </c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30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 t="n">
        <v>2.598</v>
      </c>
      <c r="CU1658" s="29" t="n">
        <v>2.624</v>
      </c>
      <c r="CV1658" s="29" t="n">
        <v>2.752</v>
      </c>
      <c r="CW1658" s="29" t="n">
        <v>2.892</v>
      </c>
      <c r="CX1658" s="29" t="n">
        <v>2.92</v>
      </c>
      <c r="CY1658" s="29" t="n">
        <v>2.775</v>
      </c>
      <c r="CZ1658" s="29" t="n">
        <v>2.615</v>
      </c>
      <c r="DA1658" s="29" t="n">
        <v>2.442</v>
      </c>
      <c r="DB1658" s="29" t="n">
        <v>2.38</v>
      </c>
      <c r="DC1658" s="29" t="n">
        <v>2.37</v>
      </c>
      <c r="DD1658" s="29" t="n">
        <v>2.37</v>
      </c>
      <c r="DE1658" s="29" t="n">
        <v>2.375</v>
      </c>
      <c r="DF1658" s="29" t="n">
        <v>2.375</v>
      </c>
      <c r="DG1658" s="29" t="n">
        <v>2.405</v>
      </c>
      <c r="DH1658" s="29" t="n">
        <v>2.55</v>
      </c>
      <c r="DI1658" s="29" t="n">
        <v>2.692</v>
      </c>
      <c r="DJ1658" s="29" t="n">
        <v>2.734</v>
      </c>
      <c r="DK1658" s="29" t="n">
        <v>2.629</v>
      </c>
      <c r="DL1658" s="29" t="n">
        <v>2.511</v>
      </c>
      <c r="DM1658" s="29" t="n">
        <v>2.39</v>
      </c>
      <c r="DN1658" s="29" t="n">
        <v>2.362</v>
      </c>
      <c r="DO1658" s="29" t="n">
        <v>2.359</v>
      </c>
      <c r="DP1658" s="29" t="n">
        <v>2.364</v>
      </c>
      <c r="DQ1658" s="29" t="n">
        <v>2.374</v>
      </c>
      <c r="DR1658" s="29" t="n">
        <v>2.388</v>
      </c>
      <c r="DS1658" s="29" t="n">
        <v>2.419</v>
      </c>
      <c r="DT1658" s="29" t="n">
        <v>2.558</v>
      </c>
      <c r="DU1658" s="29" t="n">
        <v>2.698</v>
      </c>
      <c r="DV1658" s="29" t="n">
        <v>2.744</v>
      </c>
      <c r="DW1658" s="29" t="n">
        <v>2.642</v>
      </c>
      <c r="DX1658" s="29" t="n">
        <v>2.535</v>
      </c>
      <c r="DY1658" s="29" t="n">
        <v>2.429</v>
      </c>
      <c r="DZ1658" s="29" t="n">
        <v>2.401</v>
      </c>
      <c r="EA1658" s="29" t="n">
        <v>2.403</v>
      </c>
      <c r="EB1658" s="29" t="n">
        <v>2.4133</v>
      </c>
      <c r="EC1658" s="29" t="n">
        <v>2.419</v>
      </c>
      <c r="ED1658" s="29" t="n">
        <v>2.418</v>
      </c>
      <c r="EE1658" s="29" t="n">
        <v>2.449</v>
      </c>
      <c r="EF1658" s="29" t="n">
        <v>2.588</v>
      </c>
      <c r="EG1658" s="29" t="n">
        <v>2.728</v>
      </c>
      <c r="EH1658" s="29" t="n">
        <v>2.7815</v>
      </c>
      <c r="EI1658" s="29" t="n">
        <v>2.6795</v>
      </c>
      <c r="EJ1658" s="29" t="n">
        <v>2.5725</v>
      </c>
      <c r="EK1658" s="29" t="n">
        <v>2.4665</v>
      </c>
      <c r="EL1658" s="29" t="n">
        <v>2.4385</v>
      </c>
      <c r="EM1658" s="29" t="n">
        <v>2.4405</v>
      </c>
      <c r="EN1658" s="29" t="n">
        <v>2.4508</v>
      </c>
      <c r="EO1658" s="29" t="n">
        <v>2.4565</v>
      </c>
      <c r="EP1658" s="29" t="n">
        <v>2.4555</v>
      </c>
      <c r="EQ1658" s="29" t="n">
        <v>2.4865</v>
      </c>
      <c r="ER1658" s="29" t="n">
        <v>2.6255</v>
      </c>
      <c r="ES1658" s="29" t="n">
        <v>2.7655</v>
      </c>
      <c r="ET1658" s="29" t="n">
        <v>2.8265</v>
      </c>
      <c r="EU1658" s="29" t="n">
        <v>2.7245</v>
      </c>
      <c r="EV1658" s="29" t="n">
        <v>2.6175</v>
      </c>
      <c r="EW1658" s="29" t="n">
        <v>2.5115</v>
      </c>
      <c r="EX1658" s="29" t="n">
        <v>2.4835</v>
      </c>
      <c r="EY1658" s="29" t="n">
        <v>2.4855</v>
      </c>
      <c r="EZ1658" s="29" t="n">
        <v>2.4958</v>
      </c>
      <c r="FA1658" s="29" t="n">
        <v>2.5015</v>
      </c>
      <c r="FB1658" s="29" t="n">
        <v>2.5005</v>
      </c>
      <c r="FC1658" s="29" t="n">
        <v>2.5315</v>
      </c>
      <c r="FD1658" s="29" t="n">
        <v>2.6705</v>
      </c>
      <c r="FE1658" s="29" t="n">
        <v>2.8105</v>
      </c>
      <c r="FF1658" s="29" t="n">
        <v>2.8815</v>
      </c>
      <c r="FG1658" s="29" t="n">
        <v>2.7795</v>
      </c>
      <c r="FH1658" s="29" t="n">
        <v>2.6725</v>
      </c>
      <c r="FI1658" s="29" t="n">
        <v>2.5665</v>
      </c>
      <c r="FJ1658" s="29" t="n">
        <v>2.5385</v>
      </c>
      <c r="FK1658" s="29" t="n">
        <v>2.5405</v>
      </c>
      <c r="FL1658" s="29" t="n">
        <v>2.5507</v>
      </c>
      <c r="FM1658" s="29" t="n">
        <v>2.5565</v>
      </c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29"/>
      <c r="GF1658" s="29"/>
      <c r="GG1658" s="29"/>
      <c r="GH1658" s="29"/>
      <c r="GI1658" s="29"/>
      <c r="GJ1658" s="29"/>
      <c r="GK1658" s="29"/>
      <c r="GL1658" s="29"/>
      <c r="GM1658" s="29"/>
      <c r="GN1658" s="29"/>
      <c r="GO1658" s="29"/>
      <c r="GP1658" s="29"/>
      <c r="GQ1658" s="29"/>
      <c r="GR1658" s="0"/>
      <c r="GS1658" s="0"/>
      <c r="GT1658" s="0"/>
      <c r="GU1658" s="0"/>
      <c r="GV1658" s="0"/>
      <c r="GW1658" s="0"/>
      <c r="GX1658" s="0"/>
      <c r="GY1658" s="0"/>
      <c r="GZ1658" s="0"/>
      <c r="HA1658" s="0"/>
      <c r="HB1658" s="0"/>
      <c r="HC1658" s="0"/>
      <c r="HD1658" s="0"/>
      <c r="HE1658" s="0"/>
      <c r="HF1658" s="0"/>
      <c r="HG1658" s="0"/>
      <c r="HH1658" s="0"/>
      <c r="HI1658" s="0"/>
      <c r="HJ1658" s="0"/>
      <c r="HK1658" s="0"/>
      <c r="HL1658" s="0"/>
      <c r="HM1658" s="0"/>
      <c r="HN1658" s="0"/>
      <c r="HO1658" s="0"/>
      <c r="HP1658" s="0"/>
      <c r="HQ1658" s="0"/>
      <c r="HR1658" s="0"/>
      <c r="HS1658" s="0"/>
      <c r="HT1658" s="0"/>
      <c r="HU1658" s="0"/>
      <c r="HV1658" s="0"/>
      <c r="HW1658" s="0"/>
      <c r="HX1658" s="0"/>
      <c r="HY1658" s="0"/>
      <c r="HZ1658" s="0"/>
      <c r="IA1658" s="0"/>
      <c r="IB1658" s="0"/>
      <c r="IC1658" s="0"/>
      <c r="ID1658" s="0"/>
      <c r="IE1658" s="0"/>
      <c r="IF1658" s="0"/>
      <c r="IG1658" s="0"/>
      <c r="IH1658" s="0"/>
      <c r="II1658" s="0"/>
      <c r="IJ1658" s="0"/>
      <c r="IK1658" s="0"/>
      <c r="IL1658" s="0"/>
      <c r="IM1658" s="0"/>
      <c r="IN1658" s="0"/>
      <c r="IO1658" s="0"/>
      <c r="IP1658" s="0"/>
      <c r="IQ1658" s="0"/>
      <c r="IR1658" s="0"/>
      <c r="IS1658" s="0"/>
      <c r="IT1658" s="0"/>
      <c r="IU1658" s="0"/>
      <c r="IV1658" s="0"/>
      <c r="IW1658" s="0"/>
    </row>
    <row r="1659" customFormat="false" ht="12.75" hidden="true" customHeight="false" outlineLevel="0" collapsed="false">
      <c r="A1659" s="0" t="n">
        <f aca="false">WEEKDAY(C1659,2)</f>
        <v>3</v>
      </c>
      <c r="B1659" s="0" t="n">
        <f aca="false">MONTH(C1659)</f>
        <v>8</v>
      </c>
      <c r="C1659" s="23" t="n">
        <v>36376</v>
      </c>
      <c r="D1659" s="0" t="n">
        <f aca="false">MONTH(R1659)</f>
        <v>8</v>
      </c>
      <c r="E1659" s="0" t="n">
        <f aca="false">YEAR(R1659)</f>
        <v>1999</v>
      </c>
      <c r="F1659" s="35" t="n">
        <f aca="false">L1659-K1659</f>
        <v>0.1591</v>
      </c>
      <c r="G1659" s="24" t="n">
        <f aca="false">N1659-M1659</f>
        <v>-0.0346666666666668</v>
      </c>
      <c r="H1659" s="24" t="n">
        <f aca="false">O1659-N1659</f>
        <v>0.0325166666666665</v>
      </c>
      <c r="I1659" s="24" t="n">
        <f aca="false">O1659-M1659</f>
        <v>-0.00215000000000032</v>
      </c>
      <c r="J1659" s="25" t="n">
        <f aca="false">VLOOKUP(C1659,'Nymex hist.'!A:B,2,0)</f>
        <v>2.642</v>
      </c>
      <c r="K1659" s="34" t="n">
        <f aca="false">AVERAGE(CO1659:CU1659)</f>
        <v>2.6535</v>
      </c>
      <c r="L1659" s="34" t="n">
        <f aca="false">AVERAGE(CV1659:CZ1659)</f>
        <v>2.8126</v>
      </c>
      <c r="M1659" s="27" t="n">
        <f aca="false">SUMIF($S$3:$FQ$3,$E1659+1,$S1659:$FQ1659)/COUNTIF($S$3:$FQ$3,$E1659+1)</f>
        <v>2.53458333333333</v>
      </c>
      <c r="N1659" s="27" t="n">
        <f aca="false">SUMIF($S$3:$FQ$3,$E1659+2,$S1659:$FQ1659)/COUNTIF($S$3:$FQ$3,$E1659+2)</f>
        <v>2.49991666666667</v>
      </c>
      <c r="O1659" s="27" t="n">
        <f aca="false">SUMIF($S$3:$FQ$3,$E1659+3,$S1659:$FQ1659)/COUNTIF($S$3:$FQ$3,$E1659+3)</f>
        <v>2.53243333333333</v>
      </c>
      <c r="P1659" s="27" t="n">
        <f aca="false">SUMIF($S$3:$FQ$3,$E1659+4,$S1659:$FQ1659)/COUNTIF($S$3:$FQ$3,$E1659+4)</f>
        <v>2.56994166666667</v>
      </c>
      <c r="Q1659" s="27" t="n">
        <f aca="false">SUMIF($S$3:$FQ$3,$E1659+5,$S1659:$FQ1659)/COUNTIF($S$3:$FQ$3,$E1659+5)</f>
        <v>2.61493333333333</v>
      </c>
      <c r="R1659" s="28" t="n">
        <v>36376</v>
      </c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30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 t="n">
        <v>2.642</v>
      </c>
      <c r="CU1659" s="29" t="n">
        <v>2.665</v>
      </c>
      <c r="CV1659" s="29" t="n">
        <v>2.785</v>
      </c>
      <c r="CW1659" s="29" t="n">
        <v>2.917</v>
      </c>
      <c r="CX1659" s="29" t="n">
        <v>2.942</v>
      </c>
      <c r="CY1659" s="29" t="n">
        <v>2.792</v>
      </c>
      <c r="CZ1659" s="29" t="n">
        <v>2.627</v>
      </c>
      <c r="DA1659" s="29" t="n">
        <v>2.457</v>
      </c>
      <c r="DB1659" s="29" t="n">
        <v>2.39</v>
      </c>
      <c r="DC1659" s="29" t="n">
        <v>2.38</v>
      </c>
      <c r="DD1659" s="29" t="n">
        <v>2.38</v>
      </c>
      <c r="DE1659" s="29" t="n">
        <v>2.385</v>
      </c>
      <c r="DF1659" s="29" t="n">
        <v>2.385</v>
      </c>
      <c r="DG1659" s="29" t="n">
        <v>2.415</v>
      </c>
      <c r="DH1659" s="29" t="n">
        <v>2.56</v>
      </c>
      <c r="DI1659" s="29" t="n">
        <v>2.702</v>
      </c>
      <c r="DJ1659" s="29" t="n">
        <v>2.749</v>
      </c>
      <c r="DK1659" s="29" t="n">
        <v>2.644</v>
      </c>
      <c r="DL1659" s="29" t="n">
        <v>2.526</v>
      </c>
      <c r="DM1659" s="29" t="n">
        <v>2.406</v>
      </c>
      <c r="DN1659" s="29" t="n">
        <v>2.381</v>
      </c>
      <c r="DO1659" s="29" t="n">
        <v>2.378</v>
      </c>
      <c r="DP1659" s="29" t="n">
        <v>2.383</v>
      </c>
      <c r="DQ1659" s="29" t="n">
        <v>2.393</v>
      </c>
      <c r="DR1659" s="29" t="n">
        <v>2.407</v>
      </c>
      <c r="DS1659" s="29" t="n">
        <v>2.438</v>
      </c>
      <c r="DT1659" s="29" t="n">
        <v>2.577</v>
      </c>
      <c r="DU1659" s="29" t="n">
        <v>2.717</v>
      </c>
      <c r="DV1659" s="29" t="n">
        <v>2.762</v>
      </c>
      <c r="DW1659" s="29" t="n">
        <v>2.66</v>
      </c>
      <c r="DX1659" s="29" t="n">
        <v>2.553</v>
      </c>
      <c r="DY1659" s="29" t="n">
        <v>2.447</v>
      </c>
      <c r="DZ1659" s="29" t="n">
        <v>2.419</v>
      </c>
      <c r="EA1659" s="29" t="n">
        <v>2.421</v>
      </c>
      <c r="EB1659" s="29" t="n">
        <v>2.4312</v>
      </c>
      <c r="EC1659" s="29" t="n">
        <v>2.437</v>
      </c>
      <c r="ED1659" s="29" t="n">
        <v>2.437</v>
      </c>
      <c r="EE1659" s="29" t="n">
        <v>2.468</v>
      </c>
      <c r="EF1659" s="29" t="n">
        <v>2.607</v>
      </c>
      <c r="EG1659" s="29" t="n">
        <v>2.747</v>
      </c>
      <c r="EH1659" s="29" t="n">
        <v>2.7995</v>
      </c>
      <c r="EI1659" s="29" t="n">
        <v>2.6975</v>
      </c>
      <c r="EJ1659" s="29" t="n">
        <v>2.5905</v>
      </c>
      <c r="EK1659" s="29" t="n">
        <v>2.4845</v>
      </c>
      <c r="EL1659" s="29" t="n">
        <v>2.4565</v>
      </c>
      <c r="EM1659" s="29" t="n">
        <v>2.4585</v>
      </c>
      <c r="EN1659" s="29" t="n">
        <v>2.4688</v>
      </c>
      <c r="EO1659" s="29" t="n">
        <v>2.4745</v>
      </c>
      <c r="EP1659" s="29" t="n">
        <v>2.4745</v>
      </c>
      <c r="EQ1659" s="29" t="n">
        <v>2.5055</v>
      </c>
      <c r="ER1659" s="29" t="n">
        <v>2.6445</v>
      </c>
      <c r="ES1659" s="29" t="n">
        <v>2.7845</v>
      </c>
      <c r="ET1659" s="29" t="n">
        <v>2.8445</v>
      </c>
      <c r="EU1659" s="29" t="n">
        <v>2.7425</v>
      </c>
      <c r="EV1659" s="29" t="n">
        <v>2.6355</v>
      </c>
      <c r="EW1659" s="29" t="n">
        <v>2.5295</v>
      </c>
      <c r="EX1659" s="29" t="n">
        <v>2.5015</v>
      </c>
      <c r="EY1659" s="29" t="n">
        <v>2.5035</v>
      </c>
      <c r="EZ1659" s="29" t="n">
        <v>2.5137</v>
      </c>
      <c r="FA1659" s="29" t="n">
        <v>2.5195</v>
      </c>
      <c r="FB1659" s="29" t="n">
        <v>2.5195</v>
      </c>
      <c r="FC1659" s="29" t="n">
        <v>2.5505</v>
      </c>
      <c r="FD1659" s="29" t="n">
        <v>2.6895</v>
      </c>
      <c r="FE1659" s="29" t="n">
        <v>2.8295</v>
      </c>
      <c r="FF1659" s="29" t="n">
        <v>2.8995</v>
      </c>
      <c r="FG1659" s="29" t="n">
        <v>2.7975</v>
      </c>
      <c r="FH1659" s="29" t="n">
        <v>2.6905</v>
      </c>
      <c r="FI1659" s="29" t="n">
        <v>2.5845</v>
      </c>
      <c r="FJ1659" s="29" t="n">
        <v>2.5565</v>
      </c>
      <c r="FK1659" s="29" t="n">
        <v>2.5585</v>
      </c>
      <c r="FL1659" s="29" t="n">
        <v>2.5688</v>
      </c>
      <c r="FM1659" s="29" t="n">
        <v>2.5745</v>
      </c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29"/>
      <c r="GF1659" s="29"/>
      <c r="GG1659" s="29"/>
      <c r="GH1659" s="29"/>
      <c r="GI1659" s="29"/>
      <c r="GJ1659" s="29"/>
      <c r="GK1659" s="29"/>
      <c r="GL1659" s="29"/>
      <c r="GM1659" s="29"/>
      <c r="GN1659" s="29"/>
      <c r="GO1659" s="29"/>
      <c r="GP1659" s="29"/>
      <c r="GQ1659" s="29"/>
      <c r="GR1659" s="0"/>
      <c r="GS1659" s="0"/>
      <c r="GT1659" s="0"/>
      <c r="GU1659" s="0"/>
      <c r="GV1659" s="0"/>
      <c r="GW1659" s="0"/>
      <c r="GX1659" s="0"/>
      <c r="GY1659" s="0"/>
      <c r="GZ1659" s="0"/>
      <c r="HA1659" s="0"/>
      <c r="HB1659" s="0"/>
      <c r="HC1659" s="0"/>
      <c r="HD1659" s="0"/>
      <c r="HE1659" s="0"/>
      <c r="HF1659" s="0"/>
      <c r="HG1659" s="0"/>
      <c r="HH1659" s="0"/>
      <c r="HI1659" s="0"/>
      <c r="HJ1659" s="0"/>
      <c r="HK1659" s="0"/>
      <c r="HL1659" s="0"/>
      <c r="HM1659" s="0"/>
      <c r="HN1659" s="0"/>
      <c r="HO1659" s="0"/>
      <c r="HP1659" s="0"/>
      <c r="HQ1659" s="0"/>
      <c r="HR1659" s="0"/>
      <c r="HS1659" s="0"/>
      <c r="HT1659" s="0"/>
      <c r="HU1659" s="0"/>
      <c r="HV1659" s="0"/>
      <c r="HW1659" s="0"/>
      <c r="HX1659" s="0"/>
      <c r="HY1659" s="0"/>
      <c r="HZ1659" s="0"/>
      <c r="IA1659" s="0"/>
      <c r="IB1659" s="0"/>
      <c r="IC1659" s="0"/>
      <c r="ID1659" s="0"/>
      <c r="IE1659" s="0"/>
      <c r="IF1659" s="0"/>
      <c r="IG1659" s="0"/>
      <c r="IH1659" s="0"/>
      <c r="II1659" s="0"/>
      <c r="IJ1659" s="0"/>
      <c r="IK1659" s="0"/>
      <c r="IL1659" s="0"/>
      <c r="IM1659" s="0"/>
      <c r="IN1659" s="0"/>
      <c r="IO1659" s="0"/>
      <c r="IP1659" s="0"/>
      <c r="IQ1659" s="0"/>
      <c r="IR1659" s="0"/>
      <c r="IS1659" s="0"/>
      <c r="IT1659" s="0"/>
      <c r="IU1659" s="0"/>
      <c r="IV1659" s="0"/>
      <c r="IW1659" s="0"/>
    </row>
    <row r="1660" customFormat="false" ht="12.75" hidden="false" customHeight="false" outlineLevel="0" collapsed="false">
      <c r="A1660" s="1" t="n">
        <f aca="false">WEEKDAY(C1660,2)</f>
        <v>4</v>
      </c>
      <c r="B1660" s="1" t="n">
        <f aca="false">MONTH(C1660)</f>
        <v>8</v>
      </c>
      <c r="C1660" s="23" t="n">
        <v>36377</v>
      </c>
      <c r="D1660" s="0" t="n">
        <f aca="false">MONTH(R1660)</f>
        <v>8</v>
      </c>
      <c r="E1660" s="0" t="n">
        <f aca="false">YEAR(R1660)</f>
        <v>1999</v>
      </c>
      <c r="F1660" s="3" t="n">
        <f aca="false">L1660-K1660</f>
        <v>0.1581</v>
      </c>
      <c r="G1660" s="3" t="n">
        <f aca="false">N1660-M1660</f>
        <v>-0.0376666666666665</v>
      </c>
      <c r="H1660" s="3" t="n">
        <f aca="false">O1660-N1660</f>
        <v>0.0267750000000002</v>
      </c>
      <c r="I1660" s="3" t="n">
        <f aca="false">O1660-M1660</f>
        <v>-0.0108916666666663</v>
      </c>
      <c r="J1660" s="4" t="n">
        <f aca="false">VLOOKUP(C1660,'Nymex hist.'!A:B,2,0)</f>
        <v>2.647</v>
      </c>
      <c r="K1660" s="4" t="n">
        <f aca="false">AVERAGE(CO1660:CU1660)</f>
        <v>2.6565</v>
      </c>
      <c r="L1660" s="4" t="n">
        <f aca="false">AVERAGE(CV1660:CZ1660)</f>
        <v>2.8146</v>
      </c>
      <c r="M1660" s="4" t="n">
        <f aca="false">SUMIF($S$3:$FQ$3,$E1660+1,$S1660:$FQ1660)/COUNTIF($S$3:$FQ$3,$E1660+1)</f>
        <v>2.535</v>
      </c>
      <c r="N1660" s="4" t="n">
        <f aca="false">SUMIF($S$3:$FQ$3,$E1660+2,$S1660:$FQ1660)/COUNTIF($S$3:$FQ$3,$E1660+2)</f>
        <v>2.49733333333333</v>
      </c>
      <c r="O1660" s="4" t="n">
        <f aca="false">SUMIF($S$3:$FQ$3,$E1660+3,$S1660:$FQ1660)/COUNTIF($S$3:$FQ$3,$E1660+3)</f>
        <v>2.52410833333333</v>
      </c>
      <c r="P1660" s="4" t="n">
        <f aca="false">SUMIF($S$3:$FQ$3,$E1660+4,$S1660:$FQ1660)/COUNTIF($S$3:$FQ$3,$E1660+4)</f>
        <v>2.56160833333333</v>
      </c>
      <c r="Q1660" s="4" t="n">
        <f aca="false">SUMIF($S$3:$FQ$3,$E1660+5,$S1660:$FQ1660)/COUNTIF($S$3:$FQ$3,$E1660+5)</f>
        <v>2.60660833333333</v>
      </c>
      <c r="R1660" s="21" t="n">
        <v>36377</v>
      </c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7"/>
      <c r="AK1660" s="32"/>
      <c r="AL1660" s="32"/>
      <c r="AM1660" s="32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P1660" s="32"/>
      <c r="BQ1660" s="32"/>
      <c r="BR1660" s="32"/>
      <c r="BS1660" s="32"/>
      <c r="BT1660" s="32"/>
      <c r="BU1660" s="32"/>
      <c r="BV1660" s="32"/>
      <c r="BW1660" s="32"/>
      <c r="BX1660" s="32"/>
      <c r="BY1660" s="32"/>
      <c r="BZ1660" s="32"/>
      <c r="CA1660" s="32"/>
      <c r="CB1660" s="32"/>
      <c r="CC1660" s="32"/>
      <c r="CD1660" s="32"/>
      <c r="CE1660" s="32"/>
      <c r="CF1660" s="32"/>
      <c r="CG1660" s="32"/>
      <c r="CH1660" s="32"/>
      <c r="CI1660" s="32"/>
      <c r="CJ1660" s="32"/>
      <c r="CK1660" s="32"/>
      <c r="CL1660" s="32"/>
      <c r="CM1660" s="32"/>
      <c r="CN1660" s="32"/>
      <c r="CO1660" s="32"/>
      <c r="CP1660" s="32"/>
      <c r="CQ1660" s="32"/>
      <c r="CR1660" s="32"/>
      <c r="CS1660" s="32"/>
      <c r="CT1660" s="32" t="n">
        <v>2.647</v>
      </c>
      <c r="CU1660" s="32" t="n">
        <v>2.666</v>
      </c>
      <c r="CV1660" s="32" t="n">
        <v>2.785</v>
      </c>
      <c r="CW1660" s="32" t="n">
        <v>2.922</v>
      </c>
      <c r="CX1660" s="32" t="n">
        <v>2.947</v>
      </c>
      <c r="CY1660" s="32" t="n">
        <v>2.792</v>
      </c>
      <c r="CZ1660" s="32" t="n">
        <v>2.627</v>
      </c>
      <c r="DA1660" s="32" t="n">
        <v>2.457</v>
      </c>
      <c r="DB1660" s="32" t="n">
        <v>2.39</v>
      </c>
      <c r="DC1660" s="32" t="n">
        <v>2.38</v>
      </c>
      <c r="DD1660" s="32" t="n">
        <v>2.38</v>
      </c>
      <c r="DE1660" s="32" t="n">
        <v>2.385</v>
      </c>
      <c r="DF1660" s="32" t="n">
        <v>2.385</v>
      </c>
      <c r="DG1660" s="32" t="n">
        <v>2.415</v>
      </c>
      <c r="DH1660" s="32" t="n">
        <v>2.56</v>
      </c>
      <c r="DI1660" s="32" t="n">
        <v>2.702</v>
      </c>
      <c r="DJ1660" s="32" t="n">
        <v>2.747</v>
      </c>
      <c r="DK1660" s="32" t="n">
        <v>2.642</v>
      </c>
      <c r="DL1660" s="32" t="n">
        <v>2.524</v>
      </c>
      <c r="DM1660" s="32" t="n">
        <v>2.406</v>
      </c>
      <c r="DN1660" s="32" t="n">
        <v>2.381</v>
      </c>
      <c r="DO1660" s="32" t="n">
        <v>2.378</v>
      </c>
      <c r="DP1660" s="32" t="n">
        <v>2.383</v>
      </c>
      <c r="DQ1660" s="32" t="n">
        <v>2.388</v>
      </c>
      <c r="DR1660" s="32" t="n">
        <v>2.402</v>
      </c>
      <c r="DS1660" s="32" t="n">
        <v>2.433</v>
      </c>
      <c r="DT1660" s="32" t="n">
        <v>2.572</v>
      </c>
      <c r="DU1660" s="32" t="n">
        <v>2.712</v>
      </c>
      <c r="DV1660" s="32" t="n">
        <v>2.752</v>
      </c>
      <c r="DW1660" s="32" t="n">
        <v>2.65</v>
      </c>
      <c r="DX1660" s="32" t="n">
        <v>2.543</v>
      </c>
      <c r="DY1660" s="32" t="n">
        <v>2.437</v>
      </c>
      <c r="DZ1660" s="32" t="n">
        <v>2.409</v>
      </c>
      <c r="EA1660" s="32" t="n">
        <v>2.411</v>
      </c>
      <c r="EB1660" s="32" t="n">
        <v>2.4213</v>
      </c>
      <c r="EC1660" s="32" t="n">
        <v>2.427</v>
      </c>
      <c r="ED1660" s="32" t="n">
        <v>2.432</v>
      </c>
      <c r="EE1660" s="32" t="n">
        <v>2.463</v>
      </c>
      <c r="EF1660" s="32" t="n">
        <v>2.602</v>
      </c>
      <c r="EG1660" s="32" t="n">
        <v>2.742</v>
      </c>
      <c r="EH1660" s="32" t="n">
        <v>2.7895</v>
      </c>
      <c r="EI1660" s="32" t="n">
        <v>2.6875</v>
      </c>
      <c r="EJ1660" s="32" t="n">
        <v>2.5805</v>
      </c>
      <c r="EK1660" s="32" t="n">
        <v>2.4745</v>
      </c>
      <c r="EL1660" s="32" t="n">
        <v>2.4465</v>
      </c>
      <c r="EM1660" s="32" t="n">
        <v>2.4485</v>
      </c>
      <c r="EN1660" s="32" t="n">
        <v>2.4588</v>
      </c>
      <c r="EO1660" s="32" t="n">
        <v>2.4645</v>
      </c>
      <c r="EP1660" s="32" t="n">
        <v>2.4695</v>
      </c>
      <c r="EQ1660" s="32" t="n">
        <v>2.5005</v>
      </c>
      <c r="ER1660" s="32" t="n">
        <v>2.6395</v>
      </c>
      <c r="ES1660" s="32" t="n">
        <v>2.7795</v>
      </c>
      <c r="ET1660" s="32" t="n">
        <v>2.8345</v>
      </c>
      <c r="EU1660" s="32" t="n">
        <v>2.7325</v>
      </c>
      <c r="EV1660" s="32" t="n">
        <v>2.6255</v>
      </c>
      <c r="EW1660" s="32" t="n">
        <v>2.5195</v>
      </c>
      <c r="EX1660" s="32" t="n">
        <v>2.4915</v>
      </c>
      <c r="EY1660" s="32" t="n">
        <v>2.4935</v>
      </c>
      <c r="EZ1660" s="32" t="n">
        <v>2.5038</v>
      </c>
      <c r="FA1660" s="32" t="n">
        <v>2.5095</v>
      </c>
      <c r="FB1660" s="32" t="n">
        <v>2.5145</v>
      </c>
      <c r="FC1660" s="32" t="n">
        <v>2.5455</v>
      </c>
      <c r="FD1660" s="32" t="n">
        <v>2.6845</v>
      </c>
      <c r="FE1660" s="32" t="n">
        <v>2.8245</v>
      </c>
      <c r="FF1660" s="32" t="n">
        <v>2.8895</v>
      </c>
      <c r="FG1660" s="32" t="n">
        <v>2.7875</v>
      </c>
      <c r="FH1660" s="32" t="n">
        <v>2.6805</v>
      </c>
      <c r="FI1660" s="32" t="n">
        <v>2.5745</v>
      </c>
      <c r="FJ1660" s="32" t="n">
        <v>2.5465</v>
      </c>
      <c r="FK1660" s="32" t="n">
        <v>2.5485</v>
      </c>
      <c r="FL1660" s="32" t="n">
        <v>2.5587</v>
      </c>
      <c r="FM1660" s="32" t="n">
        <v>2.5645</v>
      </c>
      <c r="FN1660" s="32"/>
      <c r="FO1660" s="32"/>
      <c r="FP1660" s="32"/>
      <c r="FQ1660" s="32"/>
      <c r="FR1660" s="32"/>
      <c r="FS1660" s="32"/>
      <c r="FT1660" s="32"/>
      <c r="FU1660" s="32"/>
      <c r="FV1660" s="32"/>
      <c r="FW1660" s="32"/>
      <c r="FX1660" s="32"/>
      <c r="FY1660" s="32"/>
      <c r="FZ1660" s="32"/>
      <c r="GA1660" s="32"/>
      <c r="GB1660" s="32"/>
      <c r="GC1660" s="32"/>
      <c r="GD1660" s="32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  <c r="GO1660" s="32"/>
      <c r="GP1660" s="32"/>
      <c r="GQ1660" s="32"/>
    </row>
    <row r="1661" customFormat="false" ht="12.75" hidden="true" customHeight="false" outlineLevel="0" collapsed="false">
      <c r="A1661" s="0" t="n">
        <f aca="false">WEEKDAY(C1661,2)</f>
        <v>5</v>
      </c>
      <c r="B1661" s="0" t="n">
        <f aca="false">MONTH(C1661)</f>
        <v>8</v>
      </c>
      <c r="C1661" s="23" t="n">
        <v>36378</v>
      </c>
      <c r="D1661" s="0" t="n">
        <f aca="false">MONTH(R1661)</f>
        <v>8</v>
      </c>
      <c r="E1661" s="0" t="n">
        <f aca="false">YEAR(R1661)</f>
        <v>1999</v>
      </c>
      <c r="F1661" s="35" t="n">
        <f aca="false">L1661-K1661</f>
        <v>0.1369</v>
      </c>
      <c r="G1661" s="24" t="n">
        <f aca="false">N1661-M1661</f>
        <v>-0.0437500000000002</v>
      </c>
      <c r="H1661" s="24" t="n">
        <f aca="false">O1661-N1661</f>
        <v>0.0254333333333334</v>
      </c>
      <c r="I1661" s="24" t="n">
        <f aca="false">O1661-M1661</f>
        <v>-0.0183166666666668</v>
      </c>
      <c r="J1661" s="25" t="n">
        <f aca="false">VLOOKUP(C1661,'Nymex hist.'!A:B,2,0)</f>
        <v>2.698</v>
      </c>
      <c r="K1661" s="34" t="n">
        <f aca="false">AVERAGE(CO1661:CU1661)</f>
        <v>2.7095</v>
      </c>
      <c r="L1661" s="34" t="n">
        <f aca="false">AVERAGE(CV1661:CZ1661)</f>
        <v>2.8464</v>
      </c>
      <c r="M1661" s="27" t="n">
        <f aca="false">SUMIF($S$3:$FQ$3,$E1661+1,$S1661:$FQ1661)/COUNTIF($S$3:$FQ$3,$E1661+1)</f>
        <v>2.55241666666667</v>
      </c>
      <c r="N1661" s="27" t="n">
        <f aca="false">SUMIF($S$3:$FQ$3,$E1661+2,$S1661:$FQ1661)/COUNTIF($S$3:$FQ$3,$E1661+2)</f>
        <v>2.50866666666667</v>
      </c>
      <c r="O1661" s="27" t="n">
        <f aca="false">SUMIF($S$3:$FQ$3,$E1661+3,$S1661:$FQ1661)/COUNTIF($S$3:$FQ$3,$E1661+3)</f>
        <v>2.5341</v>
      </c>
      <c r="P1661" s="27" t="n">
        <f aca="false">SUMIF($S$3:$FQ$3,$E1661+4,$S1661:$FQ1661)/COUNTIF($S$3:$FQ$3,$E1661+4)</f>
        <v>2.57160833333333</v>
      </c>
      <c r="Q1661" s="27" t="n">
        <f aca="false">SUMIF($S$3:$FQ$3,$E1661+5,$S1661:$FQ1661)/COUNTIF($S$3:$FQ$3,$E1661+5)</f>
        <v>2.6166</v>
      </c>
      <c r="R1661" s="28" t="n">
        <v>36378</v>
      </c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30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 t="n">
        <v>2.698</v>
      </c>
      <c r="CU1661" s="29" t="n">
        <v>2.721</v>
      </c>
      <c r="CV1661" s="29" t="n">
        <v>2.831</v>
      </c>
      <c r="CW1661" s="29" t="n">
        <v>2.956</v>
      </c>
      <c r="CX1661" s="29" t="n">
        <v>2.98</v>
      </c>
      <c r="CY1661" s="29" t="n">
        <v>2.82</v>
      </c>
      <c r="CZ1661" s="29" t="n">
        <v>2.645</v>
      </c>
      <c r="DA1661" s="29" t="n">
        <v>2.47</v>
      </c>
      <c r="DB1661" s="29" t="n">
        <v>2.405</v>
      </c>
      <c r="DC1661" s="29" t="n">
        <v>2.39</v>
      </c>
      <c r="DD1661" s="29" t="n">
        <v>2.39</v>
      </c>
      <c r="DE1661" s="29" t="n">
        <v>2.395</v>
      </c>
      <c r="DF1661" s="29" t="n">
        <v>2.403</v>
      </c>
      <c r="DG1661" s="29" t="n">
        <v>2.433</v>
      </c>
      <c r="DH1661" s="29" t="n">
        <v>2.578</v>
      </c>
      <c r="DI1661" s="29" t="n">
        <v>2.72</v>
      </c>
      <c r="DJ1661" s="29" t="n">
        <v>2.765</v>
      </c>
      <c r="DK1661" s="29" t="n">
        <v>2.655</v>
      </c>
      <c r="DL1661" s="29" t="n">
        <v>2.535</v>
      </c>
      <c r="DM1661" s="29" t="n">
        <v>2.417</v>
      </c>
      <c r="DN1661" s="29" t="n">
        <v>2.392</v>
      </c>
      <c r="DO1661" s="29" t="n">
        <v>2.39</v>
      </c>
      <c r="DP1661" s="29" t="n">
        <v>2.393</v>
      </c>
      <c r="DQ1661" s="29" t="n">
        <v>2.398</v>
      </c>
      <c r="DR1661" s="29" t="n">
        <v>2.412</v>
      </c>
      <c r="DS1661" s="29" t="n">
        <v>2.443</v>
      </c>
      <c r="DT1661" s="29" t="n">
        <v>2.582</v>
      </c>
      <c r="DU1661" s="29" t="n">
        <v>2.722</v>
      </c>
      <c r="DV1661" s="29" t="n">
        <v>2.762</v>
      </c>
      <c r="DW1661" s="29" t="n">
        <v>2.66</v>
      </c>
      <c r="DX1661" s="29" t="n">
        <v>2.553</v>
      </c>
      <c r="DY1661" s="29" t="n">
        <v>2.447</v>
      </c>
      <c r="DZ1661" s="29" t="n">
        <v>2.419</v>
      </c>
      <c r="EA1661" s="29" t="n">
        <v>2.421</v>
      </c>
      <c r="EB1661" s="29" t="n">
        <v>2.4312</v>
      </c>
      <c r="EC1661" s="29" t="n">
        <v>2.437</v>
      </c>
      <c r="ED1661" s="29" t="n">
        <v>2.442</v>
      </c>
      <c r="EE1661" s="29" t="n">
        <v>2.473</v>
      </c>
      <c r="EF1661" s="29" t="n">
        <v>2.612</v>
      </c>
      <c r="EG1661" s="29" t="n">
        <v>2.752</v>
      </c>
      <c r="EH1661" s="29" t="n">
        <v>2.7995</v>
      </c>
      <c r="EI1661" s="29" t="n">
        <v>2.6975</v>
      </c>
      <c r="EJ1661" s="29" t="n">
        <v>2.5905</v>
      </c>
      <c r="EK1661" s="29" t="n">
        <v>2.4845</v>
      </c>
      <c r="EL1661" s="29" t="n">
        <v>2.4565</v>
      </c>
      <c r="EM1661" s="29" t="n">
        <v>2.4585</v>
      </c>
      <c r="EN1661" s="29" t="n">
        <v>2.4688</v>
      </c>
      <c r="EO1661" s="29" t="n">
        <v>2.4745</v>
      </c>
      <c r="EP1661" s="29" t="n">
        <v>2.4795</v>
      </c>
      <c r="EQ1661" s="29" t="n">
        <v>2.5105</v>
      </c>
      <c r="ER1661" s="29" t="n">
        <v>2.6495</v>
      </c>
      <c r="ES1661" s="29" t="n">
        <v>2.7895</v>
      </c>
      <c r="ET1661" s="29" t="n">
        <v>2.8445</v>
      </c>
      <c r="EU1661" s="29" t="n">
        <v>2.7425</v>
      </c>
      <c r="EV1661" s="29" t="n">
        <v>2.6355</v>
      </c>
      <c r="EW1661" s="29" t="n">
        <v>2.5295</v>
      </c>
      <c r="EX1661" s="29" t="n">
        <v>2.5015</v>
      </c>
      <c r="EY1661" s="29" t="n">
        <v>2.5035</v>
      </c>
      <c r="EZ1661" s="29" t="n">
        <v>2.5137</v>
      </c>
      <c r="FA1661" s="29" t="n">
        <v>2.5195</v>
      </c>
      <c r="FB1661" s="29" t="n">
        <v>2.5245</v>
      </c>
      <c r="FC1661" s="29" t="n">
        <v>2.5555</v>
      </c>
      <c r="FD1661" s="29" t="n">
        <v>2.6945</v>
      </c>
      <c r="FE1661" s="29" t="n">
        <v>2.8345</v>
      </c>
      <c r="FF1661" s="29" t="n">
        <v>2.8995</v>
      </c>
      <c r="FG1661" s="29" t="n">
        <v>2.7975</v>
      </c>
      <c r="FH1661" s="29" t="n">
        <v>2.6905</v>
      </c>
      <c r="FI1661" s="29" t="n">
        <v>2.5845</v>
      </c>
      <c r="FJ1661" s="29" t="n">
        <v>2.5565</v>
      </c>
      <c r="FK1661" s="29" t="n">
        <v>2.5585</v>
      </c>
      <c r="FL1661" s="29" t="n">
        <v>2.5688</v>
      </c>
      <c r="FM1661" s="29" t="n">
        <v>2.5745</v>
      </c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29"/>
      <c r="GF1661" s="29"/>
      <c r="GG1661" s="29"/>
      <c r="GH1661" s="29"/>
      <c r="GI1661" s="29"/>
      <c r="GJ1661" s="29"/>
      <c r="GK1661" s="29"/>
      <c r="GL1661" s="29"/>
      <c r="GM1661" s="29"/>
      <c r="GN1661" s="29"/>
      <c r="GO1661" s="29"/>
      <c r="GP1661" s="29"/>
      <c r="GQ1661" s="29"/>
      <c r="GR1661" s="0"/>
      <c r="GS1661" s="0"/>
      <c r="GT1661" s="0"/>
      <c r="GU1661" s="0"/>
      <c r="GV1661" s="0"/>
      <c r="GW1661" s="0"/>
      <c r="GX1661" s="0"/>
      <c r="GY1661" s="0"/>
      <c r="GZ1661" s="0"/>
      <c r="HA1661" s="0"/>
      <c r="HB1661" s="0"/>
      <c r="HC1661" s="0"/>
      <c r="HD1661" s="0"/>
      <c r="HE1661" s="0"/>
      <c r="HF1661" s="0"/>
      <c r="HG1661" s="0"/>
      <c r="HH1661" s="0"/>
      <c r="HI1661" s="0"/>
      <c r="HJ1661" s="0"/>
      <c r="HK1661" s="0"/>
      <c r="HL1661" s="0"/>
      <c r="HM1661" s="0"/>
      <c r="HN1661" s="0"/>
      <c r="HO1661" s="0"/>
      <c r="HP1661" s="0"/>
      <c r="HQ1661" s="0"/>
      <c r="HR1661" s="0"/>
      <c r="HS1661" s="0"/>
      <c r="HT1661" s="0"/>
      <c r="HU1661" s="0"/>
      <c r="HV1661" s="0"/>
      <c r="HW1661" s="0"/>
      <c r="HX1661" s="0"/>
      <c r="HY1661" s="0"/>
      <c r="HZ1661" s="0"/>
      <c r="IA1661" s="0"/>
      <c r="IB1661" s="0"/>
      <c r="IC1661" s="0"/>
      <c r="ID1661" s="0"/>
      <c r="IE1661" s="0"/>
      <c r="IF1661" s="0"/>
      <c r="IG1661" s="0"/>
      <c r="IH1661" s="0"/>
      <c r="II1661" s="0"/>
      <c r="IJ1661" s="0"/>
      <c r="IK1661" s="0"/>
      <c r="IL1661" s="0"/>
      <c r="IM1661" s="0"/>
      <c r="IN1661" s="0"/>
      <c r="IO1661" s="0"/>
      <c r="IP1661" s="0"/>
      <c r="IQ1661" s="0"/>
      <c r="IR1661" s="0"/>
      <c r="IS1661" s="0"/>
      <c r="IT1661" s="0"/>
      <c r="IU1661" s="0"/>
      <c r="IV1661" s="0"/>
      <c r="IW1661" s="0"/>
    </row>
    <row r="1662" customFormat="false" ht="12.75" hidden="true" customHeight="false" outlineLevel="0" collapsed="false">
      <c r="A1662" s="0" t="n">
        <f aca="false">WEEKDAY(C1662,2)</f>
        <v>1</v>
      </c>
      <c r="B1662" s="0" t="n">
        <f aca="false">MONTH(C1662)</f>
        <v>8</v>
      </c>
      <c r="C1662" s="23" t="n">
        <v>36381</v>
      </c>
      <c r="D1662" s="0" t="n">
        <f aca="false">MONTH(R1662)</f>
        <v>8</v>
      </c>
      <c r="E1662" s="0" t="n">
        <f aca="false">YEAR(R1662)</f>
        <v>1999</v>
      </c>
      <c r="F1662" s="35" t="n">
        <f aca="false">L1662-K1662</f>
        <v>0.1211</v>
      </c>
      <c r="G1662" s="24" t="n">
        <f aca="false">N1662-M1662</f>
        <v>-0.0454166666666667</v>
      </c>
      <c r="H1662" s="24" t="n">
        <f aca="false">O1662-N1662</f>
        <v>0.0249333333333333</v>
      </c>
      <c r="I1662" s="24" t="n">
        <f aca="false">O1662-M1662</f>
        <v>-0.0204833333333334</v>
      </c>
      <c r="J1662" s="25" t="n">
        <f aca="false">VLOOKUP(C1662,'Nymex hist.'!A:B,2,0)</f>
        <v>2.721</v>
      </c>
      <c r="K1662" s="34" t="n">
        <f aca="false">AVERAGE(CO1662:CU1662)</f>
        <v>2.7375</v>
      </c>
      <c r="L1662" s="34" t="n">
        <f aca="false">AVERAGE(CV1662:CZ1662)</f>
        <v>2.8586</v>
      </c>
      <c r="M1662" s="27" t="n">
        <f aca="false">SUMIF($S$3:$FQ$3,$E1662+1,$S1662:$FQ1662)/COUNTIF($S$3:$FQ$3,$E1662+1)</f>
        <v>2.55408333333333</v>
      </c>
      <c r="N1662" s="27" t="n">
        <f aca="false">SUMIF($S$3:$FQ$3,$E1662+2,$S1662:$FQ1662)/COUNTIF($S$3:$FQ$3,$E1662+2)</f>
        <v>2.50866666666667</v>
      </c>
      <c r="O1662" s="27" t="n">
        <f aca="false">SUMIF($S$3:$FQ$3,$E1662+3,$S1662:$FQ1662)/COUNTIF($S$3:$FQ$3,$E1662+3)</f>
        <v>2.5336</v>
      </c>
      <c r="P1662" s="27" t="n">
        <f aca="false">SUMIF($S$3:$FQ$3,$E1662+4,$S1662:$FQ1662)/COUNTIF($S$3:$FQ$3,$E1662+4)</f>
        <v>2.5711</v>
      </c>
      <c r="Q1662" s="27" t="n">
        <f aca="false">SUMIF($S$3:$FQ$3,$E1662+5,$S1662:$FQ1662)/COUNTIF($S$3:$FQ$3,$E1662+5)</f>
        <v>2.6161</v>
      </c>
      <c r="R1662" s="28" t="n">
        <v>36381</v>
      </c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30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 t="n">
        <v>2.721</v>
      </c>
      <c r="CU1662" s="29" t="n">
        <v>2.754</v>
      </c>
      <c r="CV1662" s="29" t="n">
        <v>2.854</v>
      </c>
      <c r="CW1662" s="29" t="n">
        <v>2.974</v>
      </c>
      <c r="CX1662" s="29" t="n">
        <v>2.995</v>
      </c>
      <c r="CY1662" s="29" t="n">
        <v>2.825</v>
      </c>
      <c r="CZ1662" s="29" t="n">
        <v>2.645</v>
      </c>
      <c r="DA1662" s="29" t="n">
        <v>2.47</v>
      </c>
      <c r="DB1662" s="29" t="n">
        <v>2.405</v>
      </c>
      <c r="DC1662" s="29" t="n">
        <v>2.39</v>
      </c>
      <c r="DD1662" s="29" t="n">
        <v>2.39</v>
      </c>
      <c r="DE1662" s="29" t="n">
        <v>2.395</v>
      </c>
      <c r="DF1662" s="29" t="n">
        <v>2.403</v>
      </c>
      <c r="DG1662" s="29" t="n">
        <v>2.433</v>
      </c>
      <c r="DH1662" s="29" t="n">
        <v>2.578</v>
      </c>
      <c r="DI1662" s="29" t="n">
        <v>2.72</v>
      </c>
      <c r="DJ1662" s="29" t="n">
        <v>2.765</v>
      </c>
      <c r="DK1662" s="29" t="n">
        <v>2.655</v>
      </c>
      <c r="DL1662" s="29" t="n">
        <v>2.535</v>
      </c>
      <c r="DM1662" s="29" t="n">
        <v>2.417</v>
      </c>
      <c r="DN1662" s="29" t="n">
        <v>2.392</v>
      </c>
      <c r="DO1662" s="29" t="n">
        <v>2.39</v>
      </c>
      <c r="DP1662" s="29" t="n">
        <v>2.393</v>
      </c>
      <c r="DQ1662" s="29" t="n">
        <v>2.398</v>
      </c>
      <c r="DR1662" s="29" t="n">
        <v>2.412</v>
      </c>
      <c r="DS1662" s="29" t="n">
        <v>2.443</v>
      </c>
      <c r="DT1662" s="29" t="n">
        <v>2.582</v>
      </c>
      <c r="DU1662" s="29" t="n">
        <v>2.722</v>
      </c>
      <c r="DV1662" s="29" t="n">
        <v>2.762</v>
      </c>
      <c r="DW1662" s="29" t="n">
        <v>2.66</v>
      </c>
      <c r="DX1662" s="29" t="n">
        <v>2.553</v>
      </c>
      <c r="DY1662" s="29" t="n">
        <v>2.447</v>
      </c>
      <c r="DZ1662" s="29" t="n">
        <v>2.419</v>
      </c>
      <c r="EA1662" s="29" t="n">
        <v>2.421</v>
      </c>
      <c r="EB1662" s="29" t="n">
        <v>2.4282</v>
      </c>
      <c r="EC1662" s="29" t="n">
        <v>2.434</v>
      </c>
      <c r="ED1662" s="29" t="n">
        <v>2.442</v>
      </c>
      <c r="EE1662" s="29" t="n">
        <v>2.473</v>
      </c>
      <c r="EF1662" s="29" t="n">
        <v>2.612</v>
      </c>
      <c r="EG1662" s="29" t="n">
        <v>2.752</v>
      </c>
      <c r="EH1662" s="29" t="n">
        <v>2.7995</v>
      </c>
      <c r="EI1662" s="29" t="n">
        <v>2.6975</v>
      </c>
      <c r="EJ1662" s="29" t="n">
        <v>2.5905</v>
      </c>
      <c r="EK1662" s="29" t="n">
        <v>2.4845</v>
      </c>
      <c r="EL1662" s="29" t="n">
        <v>2.4565</v>
      </c>
      <c r="EM1662" s="29" t="n">
        <v>2.4585</v>
      </c>
      <c r="EN1662" s="29" t="n">
        <v>2.4657</v>
      </c>
      <c r="EO1662" s="29" t="n">
        <v>2.4715</v>
      </c>
      <c r="EP1662" s="29" t="n">
        <v>2.4795</v>
      </c>
      <c r="EQ1662" s="29" t="n">
        <v>2.5105</v>
      </c>
      <c r="ER1662" s="29" t="n">
        <v>2.6495</v>
      </c>
      <c r="ES1662" s="29" t="n">
        <v>2.7895</v>
      </c>
      <c r="ET1662" s="29" t="n">
        <v>2.8445</v>
      </c>
      <c r="EU1662" s="29" t="n">
        <v>2.7425</v>
      </c>
      <c r="EV1662" s="29" t="n">
        <v>2.6355</v>
      </c>
      <c r="EW1662" s="29" t="n">
        <v>2.5295</v>
      </c>
      <c r="EX1662" s="29" t="n">
        <v>2.5015</v>
      </c>
      <c r="EY1662" s="29" t="n">
        <v>2.5035</v>
      </c>
      <c r="EZ1662" s="29" t="n">
        <v>2.5107</v>
      </c>
      <c r="FA1662" s="29" t="n">
        <v>2.5165</v>
      </c>
      <c r="FB1662" s="29" t="n">
        <v>2.5245</v>
      </c>
      <c r="FC1662" s="29" t="n">
        <v>2.5555</v>
      </c>
      <c r="FD1662" s="29" t="n">
        <v>2.6945</v>
      </c>
      <c r="FE1662" s="29" t="n">
        <v>2.8345</v>
      </c>
      <c r="FF1662" s="29" t="n">
        <v>2.8995</v>
      </c>
      <c r="FG1662" s="29" t="n">
        <v>2.7975</v>
      </c>
      <c r="FH1662" s="29" t="n">
        <v>2.6905</v>
      </c>
      <c r="FI1662" s="29" t="n">
        <v>2.5845</v>
      </c>
      <c r="FJ1662" s="29" t="n">
        <v>2.5565</v>
      </c>
      <c r="FK1662" s="29" t="n">
        <v>2.5585</v>
      </c>
      <c r="FL1662" s="29" t="n">
        <v>2.5658</v>
      </c>
      <c r="FM1662" s="29" t="n">
        <v>2.5715</v>
      </c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  <c r="GR1662" s="0"/>
      <c r="GS1662" s="0"/>
      <c r="GT1662" s="0"/>
      <c r="GU1662" s="0"/>
      <c r="GV1662" s="0"/>
      <c r="GW1662" s="0"/>
      <c r="GX1662" s="0"/>
      <c r="GY1662" s="0"/>
      <c r="GZ1662" s="0"/>
      <c r="HA1662" s="0"/>
      <c r="HB1662" s="0"/>
      <c r="HC1662" s="0"/>
      <c r="HD1662" s="0"/>
      <c r="HE1662" s="0"/>
      <c r="HF1662" s="0"/>
      <c r="HG1662" s="0"/>
      <c r="HH1662" s="0"/>
      <c r="HI1662" s="0"/>
      <c r="HJ1662" s="0"/>
      <c r="HK1662" s="0"/>
      <c r="HL1662" s="0"/>
      <c r="HM1662" s="0"/>
      <c r="HN1662" s="0"/>
      <c r="HO1662" s="0"/>
      <c r="HP1662" s="0"/>
      <c r="HQ1662" s="0"/>
      <c r="HR1662" s="0"/>
      <c r="HS1662" s="0"/>
      <c r="HT1662" s="0"/>
      <c r="HU1662" s="0"/>
      <c r="HV1662" s="0"/>
      <c r="HW1662" s="0"/>
      <c r="HX1662" s="0"/>
      <c r="HY1662" s="0"/>
      <c r="HZ1662" s="0"/>
      <c r="IA1662" s="0"/>
      <c r="IB1662" s="0"/>
      <c r="IC1662" s="0"/>
      <c r="ID1662" s="0"/>
      <c r="IE1662" s="0"/>
      <c r="IF1662" s="0"/>
      <c r="IG1662" s="0"/>
      <c r="IH1662" s="0"/>
      <c r="II1662" s="0"/>
      <c r="IJ1662" s="0"/>
      <c r="IK1662" s="0"/>
      <c r="IL1662" s="0"/>
      <c r="IM1662" s="0"/>
      <c r="IN1662" s="0"/>
      <c r="IO1662" s="0"/>
      <c r="IP1662" s="0"/>
      <c r="IQ1662" s="0"/>
      <c r="IR1662" s="0"/>
      <c r="IS1662" s="0"/>
      <c r="IT1662" s="0"/>
      <c r="IU1662" s="0"/>
      <c r="IV1662" s="0"/>
      <c r="IW1662" s="0"/>
    </row>
    <row r="1663" customFormat="false" ht="12.75" hidden="true" customHeight="false" outlineLevel="0" collapsed="false">
      <c r="A1663" s="0" t="n">
        <f aca="false">WEEKDAY(C1663,2)</f>
        <v>2</v>
      </c>
      <c r="B1663" s="0" t="n">
        <f aca="false">MONTH(C1663)</f>
        <v>8</v>
      </c>
      <c r="C1663" s="23" t="n">
        <v>36382</v>
      </c>
      <c r="D1663" s="0" t="n">
        <f aca="false">MONTH(R1663)</f>
        <v>8</v>
      </c>
      <c r="E1663" s="0" t="n">
        <f aca="false">YEAR(R1663)</f>
        <v>1999</v>
      </c>
      <c r="F1663" s="35" t="n">
        <f aca="false">L1663-K1663</f>
        <v>0.1093</v>
      </c>
      <c r="G1663" s="24" t="n">
        <f aca="false">N1663-M1663</f>
        <v>-0.0487500000000001</v>
      </c>
      <c r="H1663" s="24" t="n">
        <f aca="false">O1663-N1663</f>
        <v>0.0249333333333333</v>
      </c>
      <c r="I1663" s="24" t="n">
        <f aca="false">O1663-M1663</f>
        <v>-0.0238166666666668</v>
      </c>
      <c r="J1663" s="25" t="n">
        <f aca="false">VLOOKUP(C1663,'Nymex hist.'!A:B,2,0)</f>
        <v>2.748</v>
      </c>
      <c r="K1663" s="34" t="n">
        <f aca="false">AVERAGE(CO1663:CU1663)</f>
        <v>2.7635</v>
      </c>
      <c r="L1663" s="34" t="n">
        <f aca="false">AVERAGE(CV1663:CZ1663)</f>
        <v>2.8728</v>
      </c>
      <c r="M1663" s="27" t="n">
        <f aca="false">SUMIF($S$3:$FQ$3,$E1663+1,$S1663:$FQ1663)/COUNTIF($S$3:$FQ$3,$E1663+1)</f>
        <v>2.55741666666667</v>
      </c>
      <c r="N1663" s="27" t="n">
        <f aca="false">SUMIF($S$3:$FQ$3,$E1663+2,$S1663:$FQ1663)/COUNTIF($S$3:$FQ$3,$E1663+2)</f>
        <v>2.50866666666667</v>
      </c>
      <c r="O1663" s="27" t="n">
        <f aca="false">SUMIF($S$3:$FQ$3,$E1663+3,$S1663:$FQ1663)/COUNTIF($S$3:$FQ$3,$E1663+3)</f>
        <v>2.5336</v>
      </c>
      <c r="P1663" s="27" t="n">
        <f aca="false">SUMIF($S$3:$FQ$3,$E1663+4,$S1663:$FQ1663)/COUNTIF($S$3:$FQ$3,$E1663+4)</f>
        <v>2.5711</v>
      </c>
      <c r="Q1663" s="27" t="n">
        <f aca="false">SUMIF($S$3:$FQ$3,$E1663+5,$S1663:$FQ1663)/COUNTIF($S$3:$FQ$3,$E1663+5)</f>
        <v>2.6161</v>
      </c>
      <c r="R1663" s="28" t="n">
        <v>36382</v>
      </c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30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 t="n">
        <v>2.748</v>
      </c>
      <c r="CU1663" s="29" t="n">
        <v>2.779</v>
      </c>
      <c r="CV1663" s="29" t="n">
        <v>2.876</v>
      </c>
      <c r="CW1663" s="29" t="n">
        <v>2.991</v>
      </c>
      <c r="CX1663" s="29" t="n">
        <v>3.009</v>
      </c>
      <c r="CY1663" s="29" t="n">
        <v>2.837</v>
      </c>
      <c r="CZ1663" s="29" t="n">
        <v>2.651</v>
      </c>
      <c r="DA1663" s="29" t="n">
        <v>2.47</v>
      </c>
      <c r="DB1663" s="29" t="n">
        <v>2.405</v>
      </c>
      <c r="DC1663" s="29" t="n">
        <v>2.39</v>
      </c>
      <c r="DD1663" s="29" t="n">
        <v>2.39</v>
      </c>
      <c r="DE1663" s="29" t="n">
        <v>2.395</v>
      </c>
      <c r="DF1663" s="29" t="n">
        <v>2.405</v>
      </c>
      <c r="DG1663" s="29" t="n">
        <v>2.439</v>
      </c>
      <c r="DH1663" s="29" t="n">
        <v>2.578</v>
      </c>
      <c r="DI1663" s="29" t="n">
        <v>2.72</v>
      </c>
      <c r="DJ1663" s="29" t="n">
        <v>2.765</v>
      </c>
      <c r="DK1663" s="29" t="n">
        <v>2.655</v>
      </c>
      <c r="DL1663" s="29" t="n">
        <v>2.535</v>
      </c>
      <c r="DM1663" s="29" t="n">
        <v>2.417</v>
      </c>
      <c r="DN1663" s="29" t="n">
        <v>2.392</v>
      </c>
      <c r="DO1663" s="29" t="n">
        <v>2.39</v>
      </c>
      <c r="DP1663" s="29" t="n">
        <v>2.393</v>
      </c>
      <c r="DQ1663" s="29" t="n">
        <v>2.398</v>
      </c>
      <c r="DR1663" s="29" t="n">
        <v>2.412</v>
      </c>
      <c r="DS1663" s="29" t="n">
        <v>2.443</v>
      </c>
      <c r="DT1663" s="29" t="n">
        <v>2.582</v>
      </c>
      <c r="DU1663" s="29" t="n">
        <v>2.722</v>
      </c>
      <c r="DV1663" s="29" t="n">
        <v>2.762</v>
      </c>
      <c r="DW1663" s="29" t="n">
        <v>2.66</v>
      </c>
      <c r="DX1663" s="29" t="n">
        <v>2.553</v>
      </c>
      <c r="DY1663" s="29" t="n">
        <v>2.447</v>
      </c>
      <c r="DZ1663" s="29" t="n">
        <v>2.419</v>
      </c>
      <c r="EA1663" s="29" t="n">
        <v>2.421</v>
      </c>
      <c r="EB1663" s="29" t="n">
        <v>2.4282</v>
      </c>
      <c r="EC1663" s="29" t="n">
        <v>2.434</v>
      </c>
      <c r="ED1663" s="29" t="n">
        <v>2.442</v>
      </c>
      <c r="EE1663" s="29" t="n">
        <v>2.473</v>
      </c>
      <c r="EF1663" s="29" t="n">
        <v>2.612</v>
      </c>
      <c r="EG1663" s="29" t="n">
        <v>2.752</v>
      </c>
      <c r="EH1663" s="29" t="n">
        <v>2.7995</v>
      </c>
      <c r="EI1663" s="29" t="n">
        <v>2.6975</v>
      </c>
      <c r="EJ1663" s="29" t="n">
        <v>2.5905</v>
      </c>
      <c r="EK1663" s="29" t="n">
        <v>2.4845</v>
      </c>
      <c r="EL1663" s="29" t="n">
        <v>2.4565</v>
      </c>
      <c r="EM1663" s="29" t="n">
        <v>2.4585</v>
      </c>
      <c r="EN1663" s="29" t="n">
        <v>2.4657</v>
      </c>
      <c r="EO1663" s="29" t="n">
        <v>2.4715</v>
      </c>
      <c r="EP1663" s="29" t="n">
        <v>2.4795</v>
      </c>
      <c r="EQ1663" s="29" t="n">
        <v>2.5105</v>
      </c>
      <c r="ER1663" s="29" t="n">
        <v>2.6495</v>
      </c>
      <c r="ES1663" s="29" t="n">
        <v>2.7895</v>
      </c>
      <c r="ET1663" s="29" t="n">
        <v>2.8445</v>
      </c>
      <c r="EU1663" s="29" t="n">
        <v>2.7425</v>
      </c>
      <c r="EV1663" s="29" t="n">
        <v>2.6355</v>
      </c>
      <c r="EW1663" s="29" t="n">
        <v>2.5295</v>
      </c>
      <c r="EX1663" s="29" t="n">
        <v>2.5015</v>
      </c>
      <c r="EY1663" s="29" t="n">
        <v>2.5035</v>
      </c>
      <c r="EZ1663" s="29" t="n">
        <v>2.5107</v>
      </c>
      <c r="FA1663" s="29" t="n">
        <v>2.5165</v>
      </c>
      <c r="FB1663" s="29" t="n">
        <v>2.5245</v>
      </c>
      <c r="FC1663" s="29" t="n">
        <v>2.5555</v>
      </c>
      <c r="FD1663" s="29" t="n">
        <v>2.6945</v>
      </c>
      <c r="FE1663" s="29" t="n">
        <v>2.8345</v>
      </c>
      <c r="FF1663" s="29" t="n">
        <v>2.8995</v>
      </c>
      <c r="FG1663" s="29" t="n">
        <v>2.7975</v>
      </c>
      <c r="FH1663" s="29" t="n">
        <v>2.6905</v>
      </c>
      <c r="FI1663" s="29" t="n">
        <v>2.5845</v>
      </c>
      <c r="FJ1663" s="29" t="n">
        <v>2.5565</v>
      </c>
      <c r="FK1663" s="29" t="n">
        <v>2.5585</v>
      </c>
      <c r="FL1663" s="29" t="n">
        <v>2.5658</v>
      </c>
      <c r="FM1663" s="29" t="n">
        <v>2.5715</v>
      </c>
      <c r="FN1663" s="29"/>
      <c r="FO1663" s="29"/>
      <c r="FP1663" s="29"/>
      <c r="FQ1663" s="29"/>
      <c r="FR1663" s="29"/>
      <c r="FS1663" s="29"/>
      <c r="FT1663" s="29"/>
      <c r="FU1663" s="29"/>
      <c r="FV1663" s="29"/>
      <c r="FW1663" s="29"/>
      <c r="FX1663" s="29"/>
      <c r="FY1663" s="29"/>
      <c r="FZ1663" s="29"/>
      <c r="GA1663" s="29"/>
      <c r="GB1663" s="29"/>
      <c r="GC1663" s="29"/>
      <c r="GD1663" s="29"/>
      <c r="GE1663" s="29"/>
      <c r="GF1663" s="29"/>
      <c r="GG1663" s="29"/>
      <c r="GH1663" s="29"/>
      <c r="GI1663" s="29"/>
      <c r="GJ1663" s="29"/>
      <c r="GK1663" s="29"/>
      <c r="GL1663" s="29"/>
      <c r="GM1663" s="29"/>
      <c r="GN1663" s="29"/>
      <c r="GO1663" s="29"/>
      <c r="GP1663" s="29"/>
      <c r="GQ1663" s="29"/>
      <c r="GR1663" s="0"/>
      <c r="GS1663" s="0"/>
      <c r="GT1663" s="0"/>
      <c r="GU1663" s="0"/>
      <c r="GV1663" s="0"/>
      <c r="GW1663" s="0"/>
      <c r="GX1663" s="0"/>
      <c r="GY1663" s="0"/>
      <c r="GZ1663" s="0"/>
      <c r="HA1663" s="0"/>
      <c r="HB1663" s="0"/>
      <c r="HC1663" s="0"/>
      <c r="HD1663" s="0"/>
      <c r="HE1663" s="0"/>
      <c r="HF1663" s="0"/>
      <c r="HG1663" s="0"/>
      <c r="HH1663" s="0"/>
      <c r="HI1663" s="0"/>
      <c r="HJ1663" s="0"/>
      <c r="HK1663" s="0"/>
      <c r="HL1663" s="0"/>
      <c r="HM1663" s="0"/>
      <c r="HN1663" s="0"/>
      <c r="HO1663" s="0"/>
      <c r="HP1663" s="0"/>
      <c r="HQ1663" s="0"/>
      <c r="HR1663" s="0"/>
      <c r="HS1663" s="0"/>
      <c r="HT1663" s="0"/>
      <c r="HU1663" s="0"/>
      <c r="HV1663" s="0"/>
      <c r="HW1663" s="0"/>
      <c r="HX1663" s="0"/>
      <c r="HY1663" s="0"/>
      <c r="HZ1663" s="0"/>
      <c r="IA1663" s="0"/>
      <c r="IB1663" s="0"/>
      <c r="IC1663" s="0"/>
      <c r="ID1663" s="0"/>
      <c r="IE1663" s="0"/>
      <c r="IF1663" s="0"/>
      <c r="IG1663" s="0"/>
      <c r="IH1663" s="0"/>
      <c r="II1663" s="0"/>
      <c r="IJ1663" s="0"/>
      <c r="IK1663" s="0"/>
      <c r="IL1663" s="0"/>
      <c r="IM1663" s="0"/>
      <c r="IN1663" s="0"/>
      <c r="IO1663" s="0"/>
      <c r="IP1663" s="0"/>
      <c r="IQ1663" s="0"/>
      <c r="IR1663" s="0"/>
      <c r="IS1663" s="0"/>
      <c r="IT1663" s="0"/>
      <c r="IU1663" s="0"/>
      <c r="IV1663" s="0"/>
      <c r="IW1663" s="0"/>
    </row>
    <row r="1664" customFormat="false" ht="12.75" hidden="true" customHeight="false" outlineLevel="0" collapsed="false">
      <c r="A1664" s="0" t="n">
        <f aca="false">WEEKDAY(C1664,2)</f>
        <v>3</v>
      </c>
      <c r="B1664" s="0" t="n">
        <f aca="false">MONTH(C1664)</f>
        <v>8</v>
      </c>
      <c r="C1664" s="23" t="n">
        <v>36383</v>
      </c>
      <c r="D1664" s="0" t="n">
        <f aca="false">MONTH(R1664)</f>
        <v>8</v>
      </c>
      <c r="E1664" s="0" t="n">
        <f aca="false">YEAR(R1664)</f>
        <v>1999</v>
      </c>
      <c r="F1664" s="35" t="n">
        <f aca="false">L1664-K1664</f>
        <v>0.1363</v>
      </c>
      <c r="G1664" s="24" t="n">
        <f aca="false">N1664-M1664</f>
        <v>-0.0445000000000002</v>
      </c>
      <c r="H1664" s="24" t="n">
        <f aca="false">O1664-N1664</f>
        <v>0.0249416666666669</v>
      </c>
      <c r="I1664" s="24" t="n">
        <f aca="false">O1664-M1664</f>
        <v>-0.0195583333333333</v>
      </c>
      <c r="J1664" s="25" t="n">
        <f aca="false">VLOOKUP(C1664,'Nymex hist.'!A:B,2,0)</f>
        <v>2.704</v>
      </c>
      <c r="K1664" s="34" t="n">
        <f aca="false">AVERAGE(CO1664:CU1664)</f>
        <v>2.7225</v>
      </c>
      <c r="L1664" s="34" t="n">
        <f aca="false">AVERAGE(CV1664:CZ1664)</f>
        <v>2.8588</v>
      </c>
      <c r="M1664" s="27" t="n">
        <f aca="false">SUMIF($S$3:$FQ$3,$E1664+1,$S1664:$FQ1664)/COUNTIF($S$3:$FQ$3,$E1664+1)</f>
        <v>2.55116666666667</v>
      </c>
      <c r="N1664" s="27" t="n">
        <f aca="false">SUMIF($S$3:$FQ$3,$E1664+2,$S1664:$FQ1664)/COUNTIF($S$3:$FQ$3,$E1664+2)</f>
        <v>2.50666666666667</v>
      </c>
      <c r="O1664" s="27" t="n">
        <f aca="false">SUMIF($S$3:$FQ$3,$E1664+3,$S1664:$FQ1664)/COUNTIF($S$3:$FQ$3,$E1664+3)</f>
        <v>2.53160833333333</v>
      </c>
      <c r="P1664" s="27" t="n">
        <f aca="false">SUMIF($S$3:$FQ$3,$E1664+4,$S1664:$FQ1664)/COUNTIF($S$3:$FQ$3,$E1664+4)</f>
        <v>2.56910833333333</v>
      </c>
      <c r="Q1664" s="27" t="n">
        <f aca="false">SUMIF($S$3:$FQ$3,$E1664+5,$S1664:$FQ1664)/COUNTIF($S$3:$FQ$3,$E1664+5)</f>
        <v>2.61410833333333</v>
      </c>
      <c r="R1664" s="28" t="n">
        <v>36383</v>
      </c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30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 t="n">
        <v>2.704</v>
      </c>
      <c r="CU1664" s="29" t="n">
        <v>2.741</v>
      </c>
      <c r="CV1664" s="29" t="n">
        <v>2.853</v>
      </c>
      <c r="CW1664" s="29" t="n">
        <v>2.975</v>
      </c>
      <c r="CX1664" s="29" t="n">
        <v>2.995</v>
      </c>
      <c r="CY1664" s="29" t="n">
        <v>2.828</v>
      </c>
      <c r="CZ1664" s="29" t="n">
        <v>2.643</v>
      </c>
      <c r="DA1664" s="29" t="n">
        <v>2.463</v>
      </c>
      <c r="DB1664" s="29" t="n">
        <v>2.4</v>
      </c>
      <c r="DC1664" s="29" t="n">
        <v>2.385</v>
      </c>
      <c r="DD1664" s="29" t="n">
        <v>2.385</v>
      </c>
      <c r="DE1664" s="29" t="n">
        <v>2.39</v>
      </c>
      <c r="DF1664" s="29" t="n">
        <v>2.4</v>
      </c>
      <c r="DG1664" s="29" t="n">
        <v>2.435</v>
      </c>
      <c r="DH1664" s="29" t="n">
        <v>2.574</v>
      </c>
      <c r="DI1664" s="29" t="n">
        <v>2.716</v>
      </c>
      <c r="DJ1664" s="29" t="n">
        <v>2.763</v>
      </c>
      <c r="DK1664" s="29" t="n">
        <v>2.653</v>
      </c>
      <c r="DL1664" s="29" t="n">
        <v>2.533</v>
      </c>
      <c r="DM1664" s="29" t="n">
        <v>2.415</v>
      </c>
      <c r="DN1664" s="29" t="n">
        <v>2.39</v>
      </c>
      <c r="DO1664" s="29" t="n">
        <v>2.388</v>
      </c>
      <c r="DP1664" s="29" t="n">
        <v>2.391</v>
      </c>
      <c r="DQ1664" s="29" t="n">
        <v>2.396</v>
      </c>
      <c r="DR1664" s="29" t="n">
        <v>2.41</v>
      </c>
      <c r="DS1664" s="29" t="n">
        <v>2.441</v>
      </c>
      <c r="DT1664" s="29" t="n">
        <v>2.58</v>
      </c>
      <c r="DU1664" s="29" t="n">
        <v>2.72</v>
      </c>
      <c r="DV1664" s="29" t="n">
        <v>2.76</v>
      </c>
      <c r="DW1664" s="29" t="n">
        <v>2.658</v>
      </c>
      <c r="DX1664" s="29" t="n">
        <v>2.551</v>
      </c>
      <c r="DY1664" s="29" t="n">
        <v>2.445</v>
      </c>
      <c r="DZ1664" s="29" t="n">
        <v>2.417</v>
      </c>
      <c r="EA1664" s="29" t="n">
        <v>2.419</v>
      </c>
      <c r="EB1664" s="29" t="n">
        <v>2.4263</v>
      </c>
      <c r="EC1664" s="29" t="n">
        <v>2.432</v>
      </c>
      <c r="ED1664" s="29" t="n">
        <v>2.44</v>
      </c>
      <c r="EE1664" s="29" t="n">
        <v>2.471</v>
      </c>
      <c r="EF1664" s="29" t="n">
        <v>2.61</v>
      </c>
      <c r="EG1664" s="29" t="n">
        <v>2.75</v>
      </c>
      <c r="EH1664" s="29" t="n">
        <v>2.7975</v>
      </c>
      <c r="EI1664" s="29" t="n">
        <v>2.6955</v>
      </c>
      <c r="EJ1664" s="29" t="n">
        <v>2.5885</v>
      </c>
      <c r="EK1664" s="29" t="n">
        <v>2.4825</v>
      </c>
      <c r="EL1664" s="29" t="n">
        <v>2.4545</v>
      </c>
      <c r="EM1664" s="29" t="n">
        <v>2.4565</v>
      </c>
      <c r="EN1664" s="29" t="n">
        <v>2.4638</v>
      </c>
      <c r="EO1664" s="29" t="n">
        <v>2.4695</v>
      </c>
      <c r="EP1664" s="29" t="n">
        <v>2.4775</v>
      </c>
      <c r="EQ1664" s="29" t="n">
        <v>2.5085</v>
      </c>
      <c r="ER1664" s="29" t="n">
        <v>2.6475</v>
      </c>
      <c r="ES1664" s="29" t="n">
        <v>2.7875</v>
      </c>
      <c r="ET1664" s="29" t="n">
        <v>2.8425</v>
      </c>
      <c r="EU1664" s="29" t="n">
        <v>2.7405</v>
      </c>
      <c r="EV1664" s="29" t="n">
        <v>2.6335</v>
      </c>
      <c r="EW1664" s="29" t="n">
        <v>2.5275</v>
      </c>
      <c r="EX1664" s="29" t="n">
        <v>2.4995</v>
      </c>
      <c r="EY1664" s="29" t="n">
        <v>2.5015</v>
      </c>
      <c r="EZ1664" s="29" t="n">
        <v>2.5088</v>
      </c>
      <c r="FA1664" s="29" t="n">
        <v>2.5145</v>
      </c>
      <c r="FB1664" s="29" t="n">
        <v>2.5225</v>
      </c>
      <c r="FC1664" s="29" t="n">
        <v>2.5535</v>
      </c>
      <c r="FD1664" s="29" t="n">
        <v>2.6925</v>
      </c>
      <c r="FE1664" s="29" t="n">
        <v>2.8325</v>
      </c>
      <c r="FF1664" s="29" t="n">
        <v>2.8975</v>
      </c>
      <c r="FG1664" s="29" t="n">
        <v>2.7955</v>
      </c>
      <c r="FH1664" s="29" t="n">
        <v>2.6885</v>
      </c>
      <c r="FI1664" s="29" t="n">
        <v>2.5825</v>
      </c>
      <c r="FJ1664" s="29" t="n">
        <v>2.5545</v>
      </c>
      <c r="FK1664" s="29" t="n">
        <v>2.5565</v>
      </c>
      <c r="FL1664" s="29" t="n">
        <v>2.5638</v>
      </c>
      <c r="FM1664" s="29" t="n">
        <v>2.5695</v>
      </c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0"/>
      <c r="GS1664" s="0"/>
      <c r="GT1664" s="0"/>
      <c r="GU1664" s="0"/>
      <c r="GV1664" s="0"/>
      <c r="GW1664" s="0"/>
      <c r="GX1664" s="0"/>
      <c r="GY1664" s="0"/>
      <c r="GZ1664" s="0"/>
      <c r="HA1664" s="0"/>
      <c r="HB1664" s="0"/>
      <c r="HC1664" s="0"/>
      <c r="HD1664" s="0"/>
      <c r="HE1664" s="0"/>
      <c r="HF1664" s="0"/>
      <c r="HG1664" s="0"/>
      <c r="HH1664" s="0"/>
      <c r="HI1664" s="0"/>
      <c r="HJ1664" s="0"/>
      <c r="HK1664" s="0"/>
      <c r="HL1664" s="0"/>
      <c r="HM1664" s="0"/>
      <c r="HN1664" s="0"/>
      <c r="HO1664" s="0"/>
      <c r="HP1664" s="0"/>
      <c r="HQ1664" s="0"/>
      <c r="HR1664" s="0"/>
      <c r="HS1664" s="0"/>
      <c r="HT1664" s="0"/>
      <c r="HU1664" s="0"/>
      <c r="HV1664" s="0"/>
      <c r="HW1664" s="0"/>
      <c r="HX1664" s="0"/>
      <c r="HY1664" s="0"/>
      <c r="HZ1664" s="0"/>
      <c r="IA1664" s="0"/>
      <c r="IB1664" s="0"/>
      <c r="IC1664" s="0"/>
      <c r="ID1664" s="0"/>
      <c r="IE1664" s="0"/>
      <c r="IF1664" s="0"/>
      <c r="IG1664" s="0"/>
      <c r="IH1664" s="0"/>
      <c r="II1664" s="0"/>
      <c r="IJ1664" s="0"/>
      <c r="IK1664" s="0"/>
      <c r="IL1664" s="0"/>
      <c r="IM1664" s="0"/>
      <c r="IN1664" s="0"/>
      <c r="IO1664" s="0"/>
      <c r="IP1664" s="0"/>
      <c r="IQ1664" s="0"/>
      <c r="IR1664" s="0"/>
      <c r="IS1664" s="0"/>
      <c r="IT1664" s="0"/>
      <c r="IU1664" s="0"/>
      <c r="IV1664" s="0"/>
      <c r="IW1664" s="0"/>
    </row>
    <row r="1665" customFormat="false" ht="12.75" hidden="false" customHeight="false" outlineLevel="0" collapsed="false">
      <c r="A1665" s="1" t="n">
        <f aca="false">WEEKDAY(C1665,2)</f>
        <v>4</v>
      </c>
      <c r="B1665" s="1" t="n">
        <f aca="false">MONTH(C1665)</f>
        <v>8</v>
      </c>
      <c r="C1665" s="23" t="n">
        <v>36384</v>
      </c>
      <c r="D1665" s="0" t="n">
        <f aca="false">MONTH(R1665)</f>
        <v>8</v>
      </c>
      <c r="E1665" s="0" t="n">
        <f aca="false">YEAR(R1665)</f>
        <v>1999</v>
      </c>
      <c r="F1665" s="3" t="n">
        <f aca="false">L1665-K1665</f>
        <v>0.132</v>
      </c>
      <c r="G1665" s="3" t="n">
        <f aca="false">N1665-M1665</f>
        <v>-0.0475833333333338</v>
      </c>
      <c r="H1665" s="3" t="n">
        <f aca="false">O1665-N1665</f>
        <v>0.0249416666666669</v>
      </c>
      <c r="I1665" s="3" t="n">
        <f aca="false">O1665-M1665</f>
        <v>-0.0226416666666669</v>
      </c>
      <c r="J1665" s="4" t="n">
        <f aca="false">VLOOKUP(C1665,'Nymex hist.'!A:B,2,0)</f>
        <v>2.723</v>
      </c>
      <c r="K1665" s="4" t="n">
        <f aca="false">AVERAGE(CO1665:CU1665)</f>
        <v>2.739</v>
      </c>
      <c r="L1665" s="4" t="n">
        <f aca="false">AVERAGE(CV1665:CZ1665)</f>
        <v>2.871</v>
      </c>
      <c r="M1665" s="4" t="n">
        <f aca="false">SUMIF($S$3:$FQ$3,$E1665+1,$S1665:$FQ1665)/COUNTIF($S$3:$FQ$3,$E1665+1)</f>
        <v>2.55425</v>
      </c>
      <c r="N1665" s="4" t="n">
        <f aca="false">SUMIF($S$3:$FQ$3,$E1665+2,$S1665:$FQ1665)/COUNTIF($S$3:$FQ$3,$E1665+2)</f>
        <v>2.50666666666667</v>
      </c>
      <c r="O1665" s="4" t="n">
        <f aca="false">SUMIF($S$3:$FQ$3,$E1665+3,$S1665:$FQ1665)/COUNTIF($S$3:$FQ$3,$E1665+3)</f>
        <v>2.53160833333333</v>
      </c>
      <c r="P1665" s="4" t="n">
        <f aca="false">SUMIF($S$3:$FQ$3,$E1665+4,$S1665:$FQ1665)/COUNTIF($S$3:$FQ$3,$E1665+4)</f>
        <v>2.56910833333333</v>
      </c>
      <c r="Q1665" s="4" t="n">
        <f aca="false">SUMIF($S$3:$FQ$3,$E1665+5,$S1665:$FQ1665)/COUNTIF($S$3:$FQ$3,$E1665+5)</f>
        <v>2.61410833333333</v>
      </c>
      <c r="R1665" s="21" t="n">
        <v>36384</v>
      </c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7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  <c r="CG1665" s="32"/>
      <c r="CH1665" s="32"/>
      <c r="CI1665" s="32"/>
      <c r="CJ1665" s="32"/>
      <c r="CK1665" s="32"/>
      <c r="CL1665" s="32"/>
      <c r="CM1665" s="32"/>
      <c r="CN1665" s="32"/>
      <c r="CO1665" s="32"/>
      <c r="CP1665" s="32"/>
      <c r="CQ1665" s="32"/>
      <c r="CR1665" s="32"/>
      <c r="CS1665" s="32"/>
      <c r="CT1665" s="32" t="n">
        <v>2.723</v>
      </c>
      <c r="CU1665" s="32" t="n">
        <v>2.755</v>
      </c>
      <c r="CV1665" s="32" t="n">
        <v>2.871</v>
      </c>
      <c r="CW1665" s="32" t="n">
        <v>2.988</v>
      </c>
      <c r="CX1665" s="32" t="n">
        <v>3.008</v>
      </c>
      <c r="CY1665" s="32" t="n">
        <v>2.838</v>
      </c>
      <c r="CZ1665" s="32" t="n">
        <v>2.65</v>
      </c>
      <c r="DA1665" s="32" t="n">
        <v>2.47</v>
      </c>
      <c r="DB1665" s="32" t="n">
        <v>2.4</v>
      </c>
      <c r="DC1665" s="32" t="n">
        <v>2.385</v>
      </c>
      <c r="DD1665" s="32" t="n">
        <v>2.385</v>
      </c>
      <c r="DE1665" s="32" t="n">
        <v>2.39</v>
      </c>
      <c r="DF1665" s="32" t="n">
        <v>2.4</v>
      </c>
      <c r="DG1665" s="32" t="n">
        <v>2.435</v>
      </c>
      <c r="DH1665" s="32" t="n">
        <v>2.574</v>
      </c>
      <c r="DI1665" s="32" t="n">
        <v>2.716</v>
      </c>
      <c r="DJ1665" s="32" t="n">
        <v>2.763</v>
      </c>
      <c r="DK1665" s="32" t="n">
        <v>2.653</v>
      </c>
      <c r="DL1665" s="32" t="n">
        <v>2.533</v>
      </c>
      <c r="DM1665" s="32" t="n">
        <v>2.415</v>
      </c>
      <c r="DN1665" s="32" t="n">
        <v>2.39</v>
      </c>
      <c r="DO1665" s="32" t="n">
        <v>2.388</v>
      </c>
      <c r="DP1665" s="32" t="n">
        <v>2.391</v>
      </c>
      <c r="DQ1665" s="32" t="n">
        <v>2.396</v>
      </c>
      <c r="DR1665" s="32" t="n">
        <v>2.41</v>
      </c>
      <c r="DS1665" s="32" t="n">
        <v>2.441</v>
      </c>
      <c r="DT1665" s="32" t="n">
        <v>2.58</v>
      </c>
      <c r="DU1665" s="32" t="n">
        <v>2.72</v>
      </c>
      <c r="DV1665" s="32" t="n">
        <v>2.76</v>
      </c>
      <c r="DW1665" s="32" t="n">
        <v>2.658</v>
      </c>
      <c r="DX1665" s="32" t="n">
        <v>2.551</v>
      </c>
      <c r="DY1665" s="32" t="n">
        <v>2.445</v>
      </c>
      <c r="DZ1665" s="32" t="n">
        <v>2.417</v>
      </c>
      <c r="EA1665" s="32" t="n">
        <v>2.419</v>
      </c>
      <c r="EB1665" s="32" t="n">
        <v>2.4263</v>
      </c>
      <c r="EC1665" s="32" t="n">
        <v>2.432</v>
      </c>
      <c r="ED1665" s="32" t="n">
        <v>2.44</v>
      </c>
      <c r="EE1665" s="32" t="n">
        <v>2.471</v>
      </c>
      <c r="EF1665" s="32" t="n">
        <v>2.61</v>
      </c>
      <c r="EG1665" s="32" t="n">
        <v>2.75</v>
      </c>
      <c r="EH1665" s="32" t="n">
        <v>2.7975</v>
      </c>
      <c r="EI1665" s="32" t="n">
        <v>2.6955</v>
      </c>
      <c r="EJ1665" s="32" t="n">
        <v>2.5885</v>
      </c>
      <c r="EK1665" s="32" t="n">
        <v>2.4825</v>
      </c>
      <c r="EL1665" s="32" t="n">
        <v>2.4545</v>
      </c>
      <c r="EM1665" s="32" t="n">
        <v>2.4565</v>
      </c>
      <c r="EN1665" s="32" t="n">
        <v>2.4638</v>
      </c>
      <c r="EO1665" s="32" t="n">
        <v>2.4695</v>
      </c>
      <c r="EP1665" s="32" t="n">
        <v>2.4775</v>
      </c>
      <c r="EQ1665" s="32" t="n">
        <v>2.5085</v>
      </c>
      <c r="ER1665" s="32" t="n">
        <v>2.6475</v>
      </c>
      <c r="ES1665" s="32" t="n">
        <v>2.7875</v>
      </c>
      <c r="ET1665" s="32" t="n">
        <v>2.8425</v>
      </c>
      <c r="EU1665" s="32" t="n">
        <v>2.7405</v>
      </c>
      <c r="EV1665" s="32" t="n">
        <v>2.6335</v>
      </c>
      <c r="EW1665" s="32" t="n">
        <v>2.5275</v>
      </c>
      <c r="EX1665" s="32" t="n">
        <v>2.4995</v>
      </c>
      <c r="EY1665" s="32" t="n">
        <v>2.5015</v>
      </c>
      <c r="EZ1665" s="32" t="n">
        <v>2.5088</v>
      </c>
      <c r="FA1665" s="32" t="n">
        <v>2.5145</v>
      </c>
      <c r="FB1665" s="32" t="n">
        <v>2.5225</v>
      </c>
      <c r="FC1665" s="32" t="n">
        <v>2.5535</v>
      </c>
      <c r="FD1665" s="32" t="n">
        <v>2.6925</v>
      </c>
      <c r="FE1665" s="32" t="n">
        <v>2.8325</v>
      </c>
      <c r="FF1665" s="32" t="n">
        <v>2.8975</v>
      </c>
      <c r="FG1665" s="32" t="n">
        <v>2.7955</v>
      </c>
      <c r="FH1665" s="32" t="n">
        <v>2.6885</v>
      </c>
      <c r="FI1665" s="32" t="n">
        <v>2.5825</v>
      </c>
      <c r="FJ1665" s="32" t="n">
        <v>2.5545</v>
      </c>
      <c r="FK1665" s="32" t="n">
        <v>2.5565</v>
      </c>
      <c r="FL1665" s="32" t="n">
        <v>2.5638</v>
      </c>
      <c r="FM1665" s="32" t="n">
        <v>2.5695</v>
      </c>
      <c r="FN1665" s="32"/>
      <c r="FO1665" s="32"/>
      <c r="FP1665" s="32"/>
      <c r="FQ1665" s="32"/>
      <c r="FR1665" s="32"/>
      <c r="FS1665" s="32"/>
      <c r="FT1665" s="32"/>
      <c r="FU1665" s="32"/>
      <c r="FV1665" s="32"/>
      <c r="FW1665" s="32"/>
      <c r="FX1665" s="32"/>
      <c r="FY1665" s="32"/>
      <c r="FZ1665" s="32"/>
      <c r="GA1665" s="32"/>
      <c r="GB1665" s="32"/>
      <c r="GC1665" s="32"/>
      <c r="GD1665" s="32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  <c r="GO1665" s="32"/>
      <c r="GP1665" s="32"/>
      <c r="GQ1665" s="32"/>
    </row>
    <row r="1666" customFormat="false" ht="12.75" hidden="true" customHeight="false" outlineLevel="0" collapsed="false">
      <c r="A1666" s="0" t="n">
        <f aca="false">WEEKDAY(C1666,2)</f>
        <v>5</v>
      </c>
      <c r="B1666" s="0" t="n">
        <f aca="false">MONTH(C1666)</f>
        <v>8</v>
      </c>
      <c r="C1666" s="23" t="n">
        <v>36385</v>
      </c>
      <c r="D1666" s="0" t="n">
        <f aca="false">MONTH(R1666)</f>
        <v>8</v>
      </c>
      <c r="E1666" s="0" t="n">
        <f aca="false">YEAR(R1666)</f>
        <v>1999</v>
      </c>
      <c r="F1666" s="35" t="n">
        <f aca="false">L1666-K1666</f>
        <v>0.1266</v>
      </c>
      <c r="G1666" s="24" t="n">
        <f aca="false">N1666-M1666</f>
        <v>-0.0514166666666669</v>
      </c>
      <c r="H1666" s="24" t="n">
        <f aca="false">O1666-N1666</f>
        <v>0.0222666666666669</v>
      </c>
      <c r="I1666" s="24" t="n">
        <f aca="false">O1666-M1666</f>
        <v>-0.02915</v>
      </c>
      <c r="J1666" s="25" t="n">
        <f aca="false">VLOOKUP(C1666,'Nymex hist.'!A:B,2,0)</f>
        <v>2.745</v>
      </c>
      <c r="K1666" s="34" t="n">
        <f aca="false">AVERAGE(CO1666:CU1666)</f>
        <v>2.761</v>
      </c>
      <c r="L1666" s="34" t="n">
        <f aca="false">AVERAGE(CV1666:CZ1666)</f>
        <v>2.8876</v>
      </c>
      <c r="M1666" s="27" t="n">
        <f aca="false">SUMIF($S$3:$FQ$3,$E1666+1,$S1666:$FQ1666)/COUNTIF($S$3:$FQ$3,$E1666+1)</f>
        <v>2.56175</v>
      </c>
      <c r="N1666" s="27" t="n">
        <f aca="false">SUMIF($S$3:$FQ$3,$E1666+2,$S1666:$FQ1666)/COUNTIF($S$3:$FQ$3,$E1666+2)</f>
        <v>2.51033333333333</v>
      </c>
      <c r="O1666" s="27" t="n">
        <f aca="false">SUMIF($S$3:$FQ$3,$E1666+3,$S1666:$FQ1666)/COUNTIF($S$3:$FQ$3,$E1666+3)</f>
        <v>2.5326</v>
      </c>
      <c r="P1666" s="27" t="n">
        <f aca="false">SUMIF($S$3:$FQ$3,$E1666+4,$S1666:$FQ1666)/COUNTIF($S$3:$FQ$3,$E1666+4)</f>
        <v>2.57010833333333</v>
      </c>
      <c r="Q1666" s="27" t="n">
        <f aca="false">SUMIF($S$3:$FQ$3,$E1666+5,$S1666:$FQ1666)/COUNTIF($S$3:$FQ$3,$E1666+5)</f>
        <v>2.6151</v>
      </c>
      <c r="R1666" s="28" t="n">
        <v>36385</v>
      </c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30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 t="n">
        <v>2.745</v>
      </c>
      <c r="CU1666" s="29" t="n">
        <v>2.777</v>
      </c>
      <c r="CV1666" s="29" t="n">
        <v>2.89</v>
      </c>
      <c r="CW1666" s="29" t="n">
        <v>3.007</v>
      </c>
      <c r="CX1666" s="29" t="n">
        <v>3.027</v>
      </c>
      <c r="CY1666" s="29" t="n">
        <v>2.854</v>
      </c>
      <c r="CZ1666" s="29" t="n">
        <v>2.66</v>
      </c>
      <c r="DA1666" s="29" t="n">
        <v>2.475</v>
      </c>
      <c r="DB1666" s="29" t="n">
        <v>2.405</v>
      </c>
      <c r="DC1666" s="29" t="n">
        <v>2.39</v>
      </c>
      <c r="DD1666" s="29" t="n">
        <v>2.39</v>
      </c>
      <c r="DE1666" s="29" t="n">
        <v>2.395</v>
      </c>
      <c r="DF1666" s="29" t="n">
        <v>2.405</v>
      </c>
      <c r="DG1666" s="29" t="n">
        <v>2.44</v>
      </c>
      <c r="DH1666" s="29" t="n">
        <v>2.579</v>
      </c>
      <c r="DI1666" s="29" t="n">
        <v>2.721</v>
      </c>
      <c r="DJ1666" s="29" t="n">
        <v>2.768</v>
      </c>
      <c r="DK1666" s="29" t="n">
        <v>2.658</v>
      </c>
      <c r="DL1666" s="29" t="n">
        <v>2.538</v>
      </c>
      <c r="DM1666" s="29" t="n">
        <v>2.42</v>
      </c>
      <c r="DN1666" s="29" t="n">
        <v>2.395</v>
      </c>
      <c r="DO1666" s="29" t="n">
        <v>2.393</v>
      </c>
      <c r="DP1666" s="29" t="n">
        <v>2.396</v>
      </c>
      <c r="DQ1666" s="29" t="n">
        <v>2.401</v>
      </c>
      <c r="DR1666" s="29" t="n">
        <v>2.411</v>
      </c>
      <c r="DS1666" s="29" t="n">
        <v>2.442</v>
      </c>
      <c r="DT1666" s="29" t="n">
        <v>2.581</v>
      </c>
      <c r="DU1666" s="29" t="n">
        <v>2.721</v>
      </c>
      <c r="DV1666" s="29" t="n">
        <v>2.761</v>
      </c>
      <c r="DW1666" s="29" t="n">
        <v>2.659</v>
      </c>
      <c r="DX1666" s="29" t="n">
        <v>2.552</v>
      </c>
      <c r="DY1666" s="29" t="n">
        <v>2.446</v>
      </c>
      <c r="DZ1666" s="29" t="n">
        <v>2.418</v>
      </c>
      <c r="EA1666" s="29" t="n">
        <v>2.42</v>
      </c>
      <c r="EB1666" s="29" t="n">
        <v>2.4272</v>
      </c>
      <c r="EC1666" s="29" t="n">
        <v>2.433</v>
      </c>
      <c r="ED1666" s="29" t="n">
        <v>2.441</v>
      </c>
      <c r="EE1666" s="29" t="n">
        <v>2.472</v>
      </c>
      <c r="EF1666" s="29" t="n">
        <v>2.611</v>
      </c>
      <c r="EG1666" s="29" t="n">
        <v>2.751</v>
      </c>
      <c r="EH1666" s="29" t="n">
        <v>2.7985</v>
      </c>
      <c r="EI1666" s="29" t="n">
        <v>2.6965</v>
      </c>
      <c r="EJ1666" s="29" t="n">
        <v>2.5895</v>
      </c>
      <c r="EK1666" s="29" t="n">
        <v>2.4835</v>
      </c>
      <c r="EL1666" s="29" t="n">
        <v>2.4555</v>
      </c>
      <c r="EM1666" s="29" t="n">
        <v>2.4575</v>
      </c>
      <c r="EN1666" s="29" t="n">
        <v>2.4648</v>
      </c>
      <c r="EO1666" s="29" t="n">
        <v>2.4705</v>
      </c>
      <c r="EP1666" s="29" t="n">
        <v>2.4785</v>
      </c>
      <c r="EQ1666" s="29" t="n">
        <v>2.5095</v>
      </c>
      <c r="ER1666" s="29" t="n">
        <v>2.6485</v>
      </c>
      <c r="ES1666" s="29" t="n">
        <v>2.7885</v>
      </c>
      <c r="ET1666" s="29" t="n">
        <v>2.8435</v>
      </c>
      <c r="EU1666" s="29" t="n">
        <v>2.7415</v>
      </c>
      <c r="EV1666" s="29" t="n">
        <v>2.6345</v>
      </c>
      <c r="EW1666" s="29" t="n">
        <v>2.5285</v>
      </c>
      <c r="EX1666" s="29" t="n">
        <v>2.5005</v>
      </c>
      <c r="EY1666" s="29" t="n">
        <v>2.5025</v>
      </c>
      <c r="EZ1666" s="29" t="n">
        <v>2.5097</v>
      </c>
      <c r="FA1666" s="29" t="n">
        <v>2.5155</v>
      </c>
      <c r="FB1666" s="29" t="n">
        <v>2.5235</v>
      </c>
      <c r="FC1666" s="29" t="n">
        <v>2.5545</v>
      </c>
      <c r="FD1666" s="29" t="n">
        <v>2.6935</v>
      </c>
      <c r="FE1666" s="29" t="n">
        <v>2.8335</v>
      </c>
      <c r="FF1666" s="29" t="n">
        <v>2.8985</v>
      </c>
      <c r="FG1666" s="29" t="n">
        <v>2.7965</v>
      </c>
      <c r="FH1666" s="29" t="n">
        <v>2.6895</v>
      </c>
      <c r="FI1666" s="29" t="n">
        <v>2.5835</v>
      </c>
      <c r="FJ1666" s="29" t="n">
        <v>2.5555</v>
      </c>
      <c r="FK1666" s="29" t="n">
        <v>2.5575</v>
      </c>
      <c r="FL1666" s="29" t="n">
        <v>2.5648</v>
      </c>
      <c r="FM1666" s="29" t="n">
        <v>2.5705</v>
      </c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  <c r="GR1666" s="0"/>
      <c r="GS1666" s="0"/>
      <c r="GT1666" s="0"/>
      <c r="GU1666" s="0"/>
      <c r="GV1666" s="0"/>
      <c r="GW1666" s="0"/>
      <c r="GX1666" s="0"/>
      <c r="GY1666" s="0"/>
      <c r="GZ1666" s="0"/>
      <c r="HA1666" s="0"/>
      <c r="HB1666" s="0"/>
      <c r="HC1666" s="0"/>
      <c r="HD1666" s="0"/>
      <c r="HE1666" s="0"/>
      <c r="HF1666" s="0"/>
      <c r="HG1666" s="0"/>
      <c r="HH1666" s="0"/>
      <c r="HI1666" s="0"/>
      <c r="HJ1666" s="0"/>
      <c r="HK1666" s="0"/>
      <c r="HL1666" s="0"/>
      <c r="HM1666" s="0"/>
      <c r="HN1666" s="0"/>
      <c r="HO1666" s="0"/>
      <c r="HP1666" s="0"/>
      <c r="HQ1666" s="0"/>
      <c r="HR1666" s="0"/>
      <c r="HS1666" s="0"/>
      <c r="HT1666" s="0"/>
      <c r="HU1666" s="0"/>
      <c r="HV1666" s="0"/>
      <c r="HW1666" s="0"/>
      <c r="HX1666" s="0"/>
      <c r="HY1666" s="0"/>
      <c r="HZ1666" s="0"/>
      <c r="IA1666" s="0"/>
      <c r="IB1666" s="0"/>
      <c r="IC1666" s="0"/>
      <c r="ID1666" s="0"/>
      <c r="IE1666" s="0"/>
      <c r="IF1666" s="0"/>
      <c r="IG1666" s="0"/>
      <c r="IH1666" s="0"/>
      <c r="II1666" s="0"/>
      <c r="IJ1666" s="0"/>
      <c r="IK1666" s="0"/>
      <c r="IL1666" s="0"/>
      <c r="IM1666" s="0"/>
      <c r="IN1666" s="0"/>
      <c r="IO1666" s="0"/>
      <c r="IP1666" s="0"/>
      <c r="IQ1666" s="0"/>
      <c r="IR1666" s="0"/>
      <c r="IS1666" s="0"/>
      <c r="IT1666" s="0"/>
      <c r="IU1666" s="0"/>
      <c r="IV1666" s="0"/>
      <c r="IW1666" s="0"/>
    </row>
    <row r="1667" customFormat="false" ht="12.75" hidden="true" customHeight="false" outlineLevel="0" collapsed="false">
      <c r="A1667" s="0" t="n">
        <f aca="false">WEEKDAY(C1667,2)</f>
        <v>1</v>
      </c>
      <c r="B1667" s="0" t="n">
        <f aca="false">MONTH(C1667)</f>
        <v>8</v>
      </c>
      <c r="C1667" s="23" t="n">
        <v>36388</v>
      </c>
      <c r="D1667" s="0" t="n">
        <f aca="false">MONTH(R1667)</f>
        <v>8</v>
      </c>
      <c r="E1667" s="0" t="n">
        <f aca="false">YEAR(R1667)</f>
        <v>1999</v>
      </c>
      <c r="F1667" s="35" t="n">
        <f aca="false">L1667-K1667</f>
        <v>0.1562</v>
      </c>
      <c r="G1667" s="24" t="n">
        <f aca="false">N1667-M1667</f>
        <v>-0.0499999999999998</v>
      </c>
      <c r="H1667" s="24" t="n">
        <f aca="false">O1667-N1667</f>
        <v>0.0222499999999997</v>
      </c>
      <c r="I1667" s="24" t="n">
        <f aca="false">O1667-M1667</f>
        <v>-0.0277500000000002</v>
      </c>
      <c r="J1667" s="25" t="n">
        <f aca="false">VLOOKUP(C1667,'Nymex hist.'!A:B,2,0)</f>
        <v>2.7</v>
      </c>
      <c r="K1667" s="34" t="n">
        <f aca="false">AVERAGE(CO1667:CU1667)</f>
        <v>2.719</v>
      </c>
      <c r="L1667" s="34" t="n">
        <f aca="false">AVERAGE(CV1667:CZ1667)</f>
        <v>2.8752</v>
      </c>
      <c r="M1667" s="27" t="n">
        <f aca="false">SUMIF($S$3:$FQ$3,$E1667+1,$S1667:$FQ1667)/COUNTIF($S$3:$FQ$3,$E1667+1)</f>
        <v>2.56133333333333</v>
      </c>
      <c r="N1667" s="27" t="n">
        <f aca="false">SUMIF($S$3:$FQ$3,$E1667+2,$S1667:$FQ1667)/COUNTIF($S$3:$FQ$3,$E1667+2)</f>
        <v>2.51133333333333</v>
      </c>
      <c r="O1667" s="27" t="n">
        <f aca="false">SUMIF($S$3:$FQ$3,$E1667+3,$S1667:$FQ1667)/COUNTIF($S$3:$FQ$3,$E1667+3)</f>
        <v>2.53358333333333</v>
      </c>
      <c r="P1667" s="27" t="n">
        <f aca="false">SUMIF($S$3:$FQ$3,$E1667+4,$S1667:$FQ1667)/COUNTIF($S$3:$FQ$3,$E1667+4)</f>
        <v>2.57108333333333</v>
      </c>
      <c r="Q1667" s="27" t="n">
        <f aca="false">SUMIF($S$3:$FQ$3,$E1667+5,$S1667:$FQ1667)/COUNTIF($S$3:$FQ$3,$E1667+5)</f>
        <v>2.61608333333333</v>
      </c>
      <c r="R1667" s="28" t="n">
        <v>36388</v>
      </c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30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 t="n">
        <v>2.7</v>
      </c>
      <c r="CU1667" s="29" t="n">
        <v>2.738</v>
      </c>
      <c r="CV1667" s="29" t="n">
        <v>2.865</v>
      </c>
      <c r="CW1667" s="29" t="n">
        <v>2.992</v>
      </c>
      <c r="CX1667" s="29" t="n">
        <v>3.015</v>
      </c>
      <c r="CY1667" s="29" t="n">
        <v>2.847</v>
      </c>
      <c r="CZ1667" s="29" t="n">
        <v>2.657</v>
      </c>
      <c r="DA1667" s="29" t="n">
        <v>2.477</v>
      </c>
      <c r="DB1667" s="29" t="n">
        <v>2.407</v>
      </c>
      <c r="DC1667" s="29" t="n">
        <v>2.392</v>
      </c>
      <c r="DD1667" s="29" t="n">
        <v>2.392</v>
      </c>
      <c r="DE1667" s="29" t="n">
        <v>2.397</v>
      </c>
      <c r="DF1667" s="29" t="n">
        <v>2.407</v>
      </c>
      <c r="DG1667" s="29" t="n">
        <v>2.442</v>
      </c>
      <c r="DH1667" s="29" t="n">
        <v>2.581</v>
      </c>
      <c r="DI1667" s="29" t="n">
        <v>2.722</v>
      </c>
      <c r="DJ1667" s="29" t="n">
        <v>2.769</v>
      </c>
      <c r="DK1667" s="29" t="n">
        <v>2.659</v>
      </c>
      <c r="DL1667" s="29" t="n">
        <v>2.539</v>
      </c>
      <c r="DM1667" s="29" t="n">
        <v>2.421</v>
      </c>
      <c r="DN1667" s="29" t="n">
        <v>2.396</v>
      </c>
      <c r="DO1667" s="29" t="n">
        <v>2.394</v>
      </c>
      <c r="DP1667" s="29" t="n">
        <v>2.397</v>
      </c>
      <c r="DQ1667" s="29" t="n">
        <v>2.402</v>
      </c>
      <c r="DR1667" s="29" t="n">
        <v>2.412</v>
      </c>
      <c r="DS1667" s="29" t="n">
        <v>2.443</v>
      </c>
      <c r="DT1667" s="29" t="n">
        <v>2.582</v>
      </c>
      <c r="DU1667" s="29" t="n">
        <v>2.722</v>
      </c>
      <c r="DV1667" s="29" t="n">
        <v>2.762</v>
      </c>
      <c r="DW1667" s="29" t="n">
        <v>2.66</v>
      </c>
      <c r="DX1667" s="29" t="n">
        <v>2.553</v>
      </c>
      <c r="DY1667" s="29" t="n">
        <v>2.447</v>
      </c>
      <c r="DZ1667" s="29" t="n">
        <v>2.419</v>
      </c>
      <c r="EA1667" s="29" t="n">
        <v>2.421</v>
      </c>
      <c r="EB1667" s="29" t="n">
        <v>2.428</v>
      </c>
      <c r="EC1667" s="29" t="n">
        <v>2.434</v>
      </c>
      <c r="ED1667" s="29" t="n">
        <v>2.442</v>
      </c>
      <c r="EE1667" s="29" t="n">
        <v>2.473</v>
      </c>
      <c r="EF1667" s="29" t="n">
        <v>2.612</v>
      </c>
      <c r="EG1667" s="29" t="n">
        <v>2.752</v>
      </c>
      <c r="EH1667" s="29" t="n">
        <v>2.7995</v>
      </c>
      <c r="EI1667" s="29" t="n">
        <v>2.6975</v>
      </c>
      <c r="EJ1667" s="29" t="n">
        <v>2.5905</v>
      </c>
      <c r="EK1667" s="29" t="n">
        <v>2.4845</v>
      </c>
      <c r="EL1667" s="29" t="n">
        <v>2.4565</v>
      </c>
      <c r="EM1667" s="29" t="n">
        <v>2.4585</v>
      </c>
      <c r="EN1667" s="29" t="n">
        <v>2.4655</v>
      </c>
      <c r="EO1667" s="29" t="n">
        <v>2.4715</v>
      </c>
      <c r="EP1667" s="29" t="n">
        <v>2.4795</v>
      </c>
      <c r="EQ1667" s="29" t="n">
        <v>2.5105</v>
      </c>
      <c r="ER1667" s="29" t="n">
        <v>2.6495</v>
      </c>
      <c r="ES1667" s="29" t="n">
        <v>2.7895</v>
      </c>
      <c r="ET1667" s="29" t="n">
        <v>2.8445</v>
      </c>
      <c r="EU1667" s="29" t="n">
        <v>2.7425</v>
      </c>
      <c r="EV1667" s="29" t="n">
        <v>2.6355</v>
      </c>
      <c r="EW1667" s="29" t="n">
        <v>2.5295</v>
      </c>
      <c r="EX1667" s="29" t="n">
        <v>2.5015</v>
      </c>
      <c r="EY1667" s="29" t="n">
        <v>2.5035</v>
      </c>
      <c r="EZ1667" s="29" t="n">
        <v>2.5105</v>
      </c>
      <c r="FA1667" s="29" t="n">
        <v>2.5165</v>
      </c>
      <c r="FB1667" s="29" t="n">
        <v>2.5245</v>
      </c>
      <c r="FC1667" s="29" t="n">
        <v>2.5555</v>
      </c>
      <c r="FD1667" s="29" t="n">
        <v>2.6945</v>
      </c>
      <c r="FE1667" s="29" t="n">
        <v>2.8345</v>
      </c>
      <c r="FF1667" s="29" t="n">
        <v>2.8995</v>
      </c>
      <c r="FG1667" s="29" t="n">
        <v>2.7975</v>
      </c>
      <c r="FH1667" s="29" t="n">
        <v>2.6905</v>
      </c>
      <c r="FI1667" s="29" t="n">
        <v>2.5845</v>
      </c>
      <c r="FJ1667" s="29" t="n">
        <v>2.5565</v>
      </c>
      <c r="FK1667" s="29" t="n">
        <v>2.5585</v>
      </c>
      <c r="FL1667" s="29" t="n">
        <v>2.5655</v>
      </c>
      <c r="FM1667" s="29" t="n">
        <v>2.5715</v>
      </c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29"/>
      <c r="GF1667" s="29"/>
      <c r="GG1667" s="29"/>
      <c r="GH1667" s="29"/>
      <c r="GI1667" s="29"/>
      <c r="GJ1667" s="29"/>
      <c r="GK1667" s="29"/>
      <c r="GL1667" s="29"/>
      <c r="GM1667" s="29"/>
      <c r="GN1667" s="29"/>
      <c r="GO1667" s="29"/>
      <c r="GP1667" s="29"/>
      <c r="GQ1667" s="29"/>
      <c r="GR1667" s="0"/>
      <c r="GS1667" s="0"/>
      <c r="GT1667" s="0"/>
      <c r="GU1667" s="0"/>
      <c r="GV1667" s="0"/>
      <c r="GW1667" s="0"/>
      <c r="GX1667" s="0"/>
      <c r="GY1667" s="0"/>
      <c r="GZ1667" s="0"/>
      <c r="HA1667" s="0"/>
      <c r="HB1667" s="0"/>
      <c r="HC1667" s="0"/>
      <c r="HD1667" s="0"/>
      <c r="HE1667" s="0"/>
      <c r="HF1667" s="0"/>
      <c r="HG1667" s="0"/>
      <c r="HH1667" s="0"/>
      <c r="HI1667" s="0"/>
      <c r="HJ1667" s="0"/>
      <c r="HK1667" s="0"/>
      <c r="HL1667" s="0"/>
      <c r="HM1667" s="0"/>
      <c r="HN1667" s="0"/>
      <c r="HO1667" s="0"/>
      <c r="HP1667" s="0"/>
      <c r="HQ1667" s="0"/>
      <c r="HR1667" s="0"/>
      <c r="HS1667" s="0"/>
      <c r="HT1667" s="0"/>
      <c r="HU1667" s="0"/>
      <c r="HV1667" s="0"/>
      <c r="HW1667" s="0"/>
      <c r="HX1667" s="0"/>
      <c r="HY1667" s="0"/>
      <c r="HZ1667" s="0"/>
      <c r="IA1667" s="0"/>
      <c r="IB1667" s="0"/>
      <c r="IC1667" s="0"/>
      <c r="ID1667" s="0"/>
      <c r="IE1667" s="0"/>
      <c r="IF1667" s="0"/>
      <c r="IG1667" s="0"/>
      <c r="IH1667" s="0"/>
      <c r="II1667" s="0"/>
      <c r="IJ1667" s="0"/>
      <c r="IK1667" s="0"/>
      <c r="IL1667" s="0"/>
      <c r="IM1667" s="0"/>
      <c r="IN1667" s="0"/>
      <c r="IO1667" s="0"/>
      <c r="IP1667" s="0"/>
      <c r="IQ1667" s="0"/>
      <c r="IR1667" s="0"/>
      <c r="IS1667" s="0"/>
      <c r="IT1667" s="0"/>
      <c r="IU1667" s="0"/>
      <c r="IV1667" s="0"/>
      <c r="IW1667" s="0"/>
    </row>
    <row r="1668" customFormat="false" ht="12.75" hidden="true" customHeight="false" outlineLevel="0" collapsed="false">
      <c r="A1668" s="0" t="n">
        <f aca="false">WEEKDAY(C1668,2)</f>
        <v>2</v>
      </c>
      <c r="B1668" s="0" t="n">
        <f aca="false">MONTH(C1668)</f>
        <v>8</v>
      </c>
      <c r="C1668" s="23" t="n">
        <v>36389</v>
      </c>
      <c r="D1668" s="0" t="n">
        <f aca="false">MONTH(R1668)</f>
        <v>8</v>
      </c>
      <c r="E1668" s="0" t="n">
        <f aca="false">YEAR(R1668)</f>
        <v>1999</v>
      </c>
      <c r="F1668" s="35" t="n">
        <f aca="false">L1668-K1668</f>
        <v>0.1537</v>
      </c>
      <c r="G1668" s="24" t="n">
        <f aca="false">N1668-M1668</f>
        <v>-0.0494166666666671</v>
      </c>
      <c r="H1668" s="24" t="n">
        <f aca="false">O1668-N1668</f>
        <v>0.0234166666666669</v>
      </c>
      <c r="I1668" s="24" t="n">
        <f aca="false">O1668-M1668</f>
        <v>-0.0260000000000002</v>
      </c>
      <c r="J1668" s="25" t="n">
        <f aca="false">VLOOKUP(C1668,'Nymex hist.'!A:B,2,0)</f>
        <v>2.708</v>
      </c>
      <c r="K1668" s="34" t="n">
        <f aca="false">AVERAGE(CO1668:CU1668)</f>
        <v>2.7275</v>
      </c>
      <c r="L1668" s="34" t="n">
        <f aca="false">AVERAGE(CV1668:CZ1668)</f>
        <v>2.8812</v>
      </c>
      <c r="M1668" s="27" t="n">
        <f aca="false">SUMIF($S$3:$FQ$3,$E1668+1,$S1668:$FQ1668)/COUNTIF($S$3:$FQ$3,$E1668+1)</f>
        <v>2.56625</v>
      </c>
      <c r="N1668" s="27" t="n">
        <f aca="false">SUMIF($S$3:$FQ$3,$E1668+2,$S1668:$FQ1668)/COUNTIF($S$3:$FQ$3,$E1668+2)</f>
        <v>2.51683333333333</v>
      </c>
      <c r="O1668" s="27" t="n">
        <f aca="false">SUMIF($S$3:$FQ$3,$E1668+3,$S1668:$FQ1668)/COUNTIF($S$3:$FQ$3,$E1668+3)</f>
        <v>2.54025</v>
      </c>
      <c r="P1668" s="27" t="n">
        <f aca="false">SUMIF($S$3:$FQ$3,$E1668+4,$S1668:$FQ1668)/COUNTIF($S$3:$FQ$3,$E1668+4)</f>
        <v>2.57775</v>
      </c>
      <c r="Q1668" s="27" t="n">
        <f aca="false">SUMIF($S$3:$FQ$3,$E1668+5,$S1668:$FQ1668)/COUNTIF($S$3:$FQ$3,$E1668+5)</f>
        <v>2.62275</v>
      </c>
      <c r="R1668" s="28" t="n">
        <v>36389</v>
      </c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30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 t="n">
        <v>2.708</v>
      </c>
      <c r="CU1668" s="29" t="n">
        <v>2.747</v>
      </c>
      <c r="CV1668" s="29" t="n">
        <v>2.874</v>
      </c>
      <c r="CW1668" s="29" t="n">
        <v>2.998</v>
      </c>
      <c r="CX1668" s="29" t="n">
        <v>3.021</v>
      </c>
      <c r="CY1668" s="29" t="n">
        <v>2.851</v>
      </c>
      <c r="CZ1668" s="29" t="n">
        <v>2.662</v>
      </c>
      <c r="DA1668" s="29" t="n">
        <v>2.482</v>
      </c>
      <c r="DB1668" s="29" t="n">
        <v>2.412</v>
      </c>
      <c r="DC1668" s="29" t="n">
        <v>2.397</v>
      </c>
      <c r="DD1668" s="29" t="n">
        <v>2.397</v>
      </c>
      <c r="DE1668" s="29" t="n">
        <v>2.402</v>
      </c>
      <c r="DF1668" s="29" t="n">
        <v>2.409</v>
      </c>
      <c r="DG1668" s="29" t="n">
        <v>2.447</v>
      </c>
      <c r="DH1668" s="29" t="n">
        <v>2.587</v>
      </c>
      <c r="DI1668" s="29" t="n">
        <v>2.728</v>
      </c>
      <c r="DJ1668" s="29" t="n">
        <v>2.775</v>
      </c>
      <c r="DK1668" s="29" t="n">
        <v>2.665</v>
      </c>
      <c r="DL1668" s="29" t="n">
        <v>2.545</v>
      </c>
      <c r="DM1668" s="29" t="n">
        <v>2.427</v>
      </c>
      <c r="DN1668" s="29" t="n">
        <v>2.402</v>
      </c>
      <c r="DO1668" s="29" t="n">
        <v>2.4</v>
      </c>
      <c r="DP1668" s="29" t="n">
        <v>2.402</v>
      </c>
      <c r="DQ1668" s="29" t="n">
        <v>2.407</v>
      </c>
      <c r="DR1668" s="29" t="n">
        <v>2.417</v>
      </c>
      <c r="DS1668" s="29" t="n">
        <v>2.448</v>
      </c>
      <c r="DT1668" s="29" t="n">
        <v>2.587</v>
      </c>
      <c r="DU1668" s="29" t="n">
        <v>2.727</v>
      </c>
      <c r="DV1668" s="29" t="n">
        <v>2.767</v>
      </c>
      <c r="DW1668" s="29" t="n">
        <v>2.665</v>
      </c>
      <c r="DX1668" s="29" t="n">
        <v>2.558</v>
      </c>
      <c r="DY1668" s="29" t="n">
        <v>2.452</v>
      </c>
      <c r="DZ1668" s="29" t="n">
        <v>2.424</v>
      </c>
      <c r="EA1668" s="29" t="n">
        <v>2.426</v>
      </c>
      <c r="EB1668" s="29" t="n">
        <v>2.433</v>
      </c>
      <c r="EC1668" s="29" t="n">
        <v>2.439</v>
      </c>
      <c r="ED1668" s="29" t="n">
        <v>2.452</v>
      </c>
      <c r="EE1668" s="29" t="n">
        <v>2.483</v>
      </c>
      <c r="EF1668" s="29" t="n">
        <v>2.622</v>
      </c>
      <c r="EG1668" s="29" t="n">
        <v>2.762</v>
      </c>
      <c r="EH1668" s="29" t="n">
        <v>2.8045</v>
      </c>
      <c r="EI1668" s="29" t="n">
        <v>2.7025</v>
      </c>
      <c r="EJ1668" s="29" t="n">
        <v>2.5955</v>
      </c>
      <c r="EK1668" s="29" t="n">
        <v>2.4895</v>
      </c>
      <c r="EL1668" s="29" t="n">
        <v>2.4615</v>
      </c>
      <c r="EM1668" s="29" t="n">
        <v>2.4635</v>
      </c>
      <c r="EN1668" s="29" t="n">
        <v>2.4705</v>
      </c>
      <c r="EO1668" s="29" t="n">
        <v>2.4765</v>
      </c>
      <c r="EP1668" s="29" t="n">
        <v>2.4895</v>
      </c>
      <c r="EQ1668" s="29" t="n">
        <v>2.5205</v>
      </c>
      <c r="ER1668" s="29" t="n">
        <v>2.6595</v>
      </c>
      <c r="ES1668" s="29" t="n">
        <v>2.7995</v>
      </c>
      <c r="ET1668" s="29" t="n">
        <v>2.8495</v>
      </c>
      <c r="EU1668" s="29" t="n">
        <v>2.7475</v>
      </c>
      <c r="EV1668" s="29" t="n">
        <v>2.6405</v>
      </c>
      <c r="EW1668" s="29" t="n">
        <v>2.5345</v>
      </c>
      <c r="EX1668" s="29" t="n">
        <v>2.5065</v>
      </c>
      <c r="EY1668" s="29" t="n">
        <v>2.5085</v>
      </c>
      <c r="EZ1668" s="29" t="n">
        <v>2.5155</v>
      </c>
      <c r="FA1668" s="29" t="n">
        <v>2.5215</v>
      </c>
      <c r="FB1668" s="29" t="n">
        <v>2.5345</v>
      </c>
      <c r="FC1668" s="29" t="n">
        <v>2.5655</v>
      </c>
      <c r="FD1668" s="29" t="n">
        <v>2.7045</v>
      </c>
      <c r="FE1668" s="29" t="n">
        <v>2.8445</v>
      </c>
      <c r="FF1668" s="29" t="n">
        <v>2.9045</v>
      </c>
      <c r="FG1668" s="29" t="n">
        <v>2.8025</v>
      </c>
      <c r="FH1668" s="29" t="n">
        <v>2.6955</v>
      </c>
      <c r="FI1668" s="29" t="n">
        <v>2.5895</v>
      </c>
      <c r="FJ1668" s="29" t="n">
        <v>2.5615</v>
      </c>
      <c r="FK1668" s="29" t="n">
        <v>2.5635</v>
      </c>
      <c r="FL1668" s="29" t="n">
        <v>2.5705</v>
      </c>
      <c r="FM1668" s="29" t="n">
        <v>2.5765</v>
      </c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29"/>
      <c r="GF1668" s="29"/>
      <c r="GG1668" s="29"/>
      <c r="GH1668" s="29"/>
      <c r="GI1668" s="29"/>
      <c r="GJ1668" s="29"/>
      <c r="GK1668" s="29"/>
      <c r="GL1668" s="29"/>
      <c r="GM1668" s="29"/>
      <c r="GN1668" s="29"/>
      <c r="GO1668" s="29"/>
      <c r="GP1668" s="29"/>
      <c r="GQ1668" s="29"/>
      <c r="GR1668" s="0"/>
      <c r="GS1668" s="0"/>
      <c r="GT1668" s="0"/>
      <c r="GU1668" s="0"/>
      <c r="GV1668" s="0"/>
      <c r="GW1668" s="0"/>
      <c r="GX1668" s="0"/>
      <c r="GY1668" s="0"/>
      <c r="GZ1668" s="0"/>
      <c r="HA1668" s="0"/>
      <c r="HB1668" s="0"/>
      <c r="HC1668" s="0"/>
      <c r="HD1668" s="0"/>
      <c r="HE1668" s="0"/>
      <c r="HF1668" s="0"/>
      <c r="HG1668" s="0"/>
      <c r="HH1668" s="0"/>
      <c r="HI1668" s="0"/>
      <c r="HJ1668" s="0"/>
      <c r="HK1668" s="0"/>
      <c r="HL1668" s="0"/>
      <c r="HM1668" s="0"/>
      <c r="HN1668" s="0"/>
      <c r="HO1668" s="0"/>
      <c r="HP1668" s="0"/>
      <c r="HQ1668" s="0"/>
      <c r="HR1668" s="0"/>
      <c r="HS1668" s="0"/>
      <c r="HT1668" s="0"/>
      <c r="HU1668" s="0"/>
      <c r="HV1668" s="0"/>
      <c r="HW1668" s="0"/>
      <c r="HX1668" s="0"/>
      <c r="HY1668" s="0"/>
      <c r="HZ1668" s="0"/>
      <c r="IA1668" s="0"/>
      <c r="IB1668" s="0"/>
      <c r="IC1668" s="0"/>
      <c r="ID1668" s="0"/>
      <c r="IE1668" s="0"/>
      <c r="IF1668" s="0"/>
      <c r="IG1668" s="0"/>
      <c r="IH1668" s="0"/>
      <c r="II1668" s="0"/>
      <c r="IJ1668" s="0"/>
      <c r="IK1668" s="0"/>
      <c r="IL1668" s="0"/>
      <c r="IM1668" s="0"/>
      <c r="IN1668" s="0"/>
      <c r="IO1668" s="0"/>
      <c r="IP1668" s="0"/>
      <c r="IQ1668" s="0"/>
      <c r="IR1668" s="0"/>
      <c r="IS1668" s="0"/>
      <c r="IT1668" s="0"/>
      <c r="IU1668" s="0"/>
      <c r="IV1668" s="0"/>
      <c r="IW1668" s="0"/>
    </row>
    <row r="1669" customFormat="false" ht="12.75" hidden="true" customHeight="false" outlineLevel="0" collapsed="false">
      <c r="A1669" s="0" t="n">
        <f aca="false">WEEKDAY(C1669,2)</f>
        <v>3</v>
      </c>
      <c r="B1669" s="0" t="n">
        <f aca="false">MONTH(C1669)</f>
        <v>8</v>
      </c>
      <c r="C1669" s="23" t="n">
        <v>36390</v>
      </c>
      <c r="D1669" s="0" t="n">
        <f aca="false">MONTH(R1669)</f>
        <v>8</v>
      </c>
      <c r="E1669" s="0" t="n">
        <f aca="false">YEAR(R1669)</f>
        <v>1999</v>
      </c>
      <c r="F1669" s="35" t="n">
        <f aca="false">L1669-K1669</f>
        <v>0.125</v>
      </c>
      <c r="G1669" s="24" t="n">
        <f aca="false">N1669-M1669</f>
        <v>-0.0527500000000005</v>
      </c>
      <c r="H1669" s="24" t="n">
        <f aca="false">O1669-N1669</f>
        <v>0.0241666666666669</v>
      </c>
      <c r="I1669" s="24" t="n">
        <f aca="false">O1669-M1669</f>
        <v>-0.0285833333333336</v>
      </c>
      <c r="J1669" s="25" t="n">
        <f aca="false">VLOOKUP(C1669,'Nymex hist.'!A:B,2,0)</f>
        <v>2.792</v>
      </c>
      <c r="K1669" s="34" t="n">
        <f aca="false">AVERAGE(CO1669:CU1669)</f>
        <v>2.812</v>
      </c>
      <c r="L1669" s="34" t="n">
        <f aca="false">AVERAGE(CV1669:CZ1669)</f>
        <v>2.937</v>
      </c>
      <c r="M1669" s="27" t="n">
        <f aca="false">SUMIF($S$3:$FQ$3,$E1669+1,$S1669:$FQ1669)/COUNTIF($S$3:$FQ$3,$E1669+1)</f>
        <v>2.60083333333333</v>
      </c>
      <c r="N1669" s="27" t="n">
        <f aca="false">SUMIF($S$3:$FQ$3,$E1669+2,$S1669:$FQ1669)/COUNTIF($S$3:$FQ$3,$E1669+2)</f>
        <v>2.54808333333333</v>
      </c>
      <c r="O1669" s="27" t="n">
        <f aca="false">SUMIF($S$3:$FQ$3,$E1669+3,$S1669:$FQ1669)/COUNTIF($S$3:$FQ$3,$E1669+3)</f>
        <v>2.57225</v>
      </c>
      <c r="P1669" s="27" t="n">
        <f aca="false">SUMIF($S$3:$FQ$3,$E1669+4,$S1669:$FQ1669)/COUNTIF($S$3:$FQ$3,$E1669+4)</f>
        <v>2.61725</v>
      </c>
      <c r="Q1669" s="27" t="n">
        <f aca="false">SUMIF($S$3:$FQ$3,$E1669+5,$S1669:$FQ1669)/COUNTIF($S$3:$FQ$3,$E1669+5)</f>
        <v>2.66725</v>
      </c>
      <c r="R1669" s="28" t="n">
        <v>36390</v>
      </c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30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 t="n">
        <v>2.792</v>
      </c>
      <c r="CU1669" s="29" t="n">
        <v>2.832</v>
      </c>
      <c r="CV1669" s="29" t="n">
        <v>2.945</v>
      </c>
      <c r="CW1669" s="29" t="n">
        <v>3.06</v>
      </c>
      <c r="CX1669" s="29" t="n">
        <v>3.079</v>
      </c>
      <c r="CY1669" s="29" t="n">
        <v>2.899</v>
      </c>
      <c r="CZ1669" s="29" t="n">
        <v>2.702</v>
      </c>
      <c r="DA1669" s="29" t="n">
        <v>2.515</v>
      </c>
      <c r="DB1669" s="29" t="n">
        <v>2.44</v>
      </c>
      <c r="DC1669" s="29" t="n">
        <v>2.425</v>
      </c>
      <c r="DD1669" s="29" t="n">
        <v>2.425</v>
      </c>
      <c r="DE1669" s="29" t="n">
        <v>2.43</v>
      </c>
      <c r="DF1669" s="29" t="n">
        <v>2.44</v>
      </c>
      <c r="DG1669" s="29" t="n">
        <v>2.478</v>
      </c>
      <c r="DH1669" s="29" t="n">
        <v>2.618</v>
      </c>
      <c r="DI1669" s="29" t="n">
        <v>2.759</v>
      </c>
      <c r="DJ1669" s="29" t="n">
        <v>2.804</v>
      </c>
      <c r="DK1669" s="29" t="n">
        <v>2.694</v>
      </c>
      <c r="DL1669" s="29" t="n">
        <v>2.574</v>
      </c>
      <c r="DM1669" s="29" t="n">
        <v>2.459</v>
      </c>
      <c r="DN1669" s="29" t="n">
        <v>2.434</v>
      </c>
      <c r="DO1669" s="29" t="n">
        <v>2.432</v>
      </c>
      <c r="DP1669" s="29" t="n">
        <v>2.434</v>
      </c>
      <c r="DQ1669" s="29" t="n">
        <v>2.439</v>
      </c>
      <c r="DR1669" s="29" t="n">
        <v>2.449</v>
      </c>
      <c r="DS1669" s="29" t="n">
        <v>2.48</v>
      </c>
      <c r="DT1669" s="29" t="n">
        <v>2.619</v>
      </c>
      <c r="DU1669" s="29" t="n">
        <v>2.759</v>
      </c>
      <c r="DV1669" s="29" t="n">
        <v>2.799</v>
      </c>
      <c r="DW1669" s="29" t="n">
        <v>2.697</v>
      </c>
      <c r="DX1669" s="29" t="n">
        <v>2.59</v>
      </c>
      <c r="DY1669" s="29" t="n">
        <v>2.484</v>
      </c>
      <c r="DZ1669" s="29" t="n">
        <v>2.456</v>
      </c>
      <c r="EA1669" s="29" t="n">
        <v>2.458</v>
      </c>
      <c r="EB1669" s="29" t="n">
        <v>2.465</v>
      </c>
      <c r="EC1669" s="29" t="n">
        <v>2.471</v>
      </c>
      <c r="ED1669" s="29" t="n">
        <v>2.484</v>
      </c>
      <c r="EE1669" s="29" t="n">
        <v>2.515</v>
      </c>
      <c r="EF1669" s="29" t="n">
        <v>2.654</v>
      </c>
      <c r="EG1669" s="29" t="n">
        <v>2.794</v>
      </c>
      <c r="EH1669" s="29" t="n">
        <v>2.844</v>
      </c>
      <c r="EI1669" s="29" t="n">
        <v>2.742</v>
      </c>
      <c r="EJ1669" s="29" t="n">
        <v>2.635</v>
      </c>
      <c r="EK1669" s="29" t="n">
        <v>2.529</v>
      </c>
      <c r="EL1669" s="29" t="n">
        <v>2.501</v>
      </c>
      <c r="EM1669" s="29" t="n">
        <v>2.503</v>
      </c>
      <c r="EN1669" s="29" t="n">
        <v>2.51</v>
      </c>
      <c r="EO1669" s="29" t="n">
        <v>2.516</v>
      </c>
      <c r="EP1669" s="29" t="n">
        <v>2.529</v>
      </c>
      <c r="EQ1669" s="29" t="n">
        <v>2.56</v>
      </c>
      <c r="ER1669" s="29" t="n">
        <v>2.699</v>
      </c>
      <c r="ES1669" s="29" t="n">
        <v>2.839</v>
      </c>
      <c r="ET1669" s="29" t="n">
        <v>2.894</v>
      </c>
      <c r="EU1669" s="29" t="n">
        <v>2.792</v>
      </c>
      <c r="EV1669" s="29" t="n">
        <v>2.685</v>
      </c>
      <c r="EW1669" s="29" t="n">
        <v>2.579</v>
      </c>
      <c r="EX1669" s="29" t="n">
        <v>2.551</v>
      </c>
      <c r="EY1669" s="29" t="n">
        <v>2.553</v>
      </c>
      <c r="EZ1669" s="29" t="n">
        <v>2.56</v>
      </c>
      <c r="FA1669" s="29" t="n">
        <v>2.566</v>
      </c>
      <c r="FB1669" s="29" t="n">
        <v>2.579</v>
      </c>
      <c r="FC1669" s="29" t="n">
        <v>2.61</v>
      </c>
      <c r="FD1669" s="29" t="n">
        <v>2.749</v>
      </c>
      <c r="FE1669" s="29" t="n">
        <v>2.889</v>
      </c>
      <c r="FF1669" s="29" t="n">
        <v>2.949</v>
      </c>
      <c r="FG1669" s="29" t="n">
        <v>2.847</v>
      </c>
      <c r="FH1669" s="29" t="n">
        <v>2.74</v>
      </c>
      <c r="FI1669" s="29" t="n">
        <v>2.634</v>
      </c>
      <c r="FJ1669" s="29" t="n">
        <v>2.606</v>
      </c>
      <c r="FK1669" s="29" t="n">
        <v>2.608</v>
      </c>
      <c r="FL1669" s="29" t="n">
        <v>2.615</v>
      </c>
      <c r="FM1669" s="29" t="n">
        <v>2.621</v>
      </c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29"/>
      <c r="GF1669" s="29"/>
      <c r="GG1669" s="29"/>
      <c r="GH1669" s="29"/>
      <c r="GI1669" s="29"/>
      <c r="GJ1669" s="29"/>
      <c r="GK1669" s="29"/>
      <c r="GL1669" s="29"/>
      <c r="GM1669" s="29"/>
      <c r="GN1669" s="29"/>
      <c r="GO1669" s="29"/>
      <c r="GP1669" s="29"/>
      <c r="GQ1669" s="29"/>
      <c r="GR1669" s="0"/>
      <c r="GS1669" s="0"/>
      <c r="GT1669" s="0"/>
      <c r="GU1669" s="0"/>
      <c r="GV1669" s="0"/>
      <c r="GW1669" s="0"/>
      <c r="GX1669" s="0"/>
      <c r="GY1669" s="0"/>
      <c r="GZ1669" s="0"/>
      <c r="HA1669" s="0"/>
      <c r="HB1669" s="0"/>
      <c r="HC1669" s="0"/>
      <c r="HD1669" s="0"/>
      <c r="HE1669" s="0"/>
      <c r="HF1669" s="0"/>
      <c r="HG1669" s="0"/>
      <c r="HH1669" s="0"/>
      <c r="HI1669" s="0"/>
      <c r="HJ1669" s="0"/>
      <c r="HK1669" s="0"/>
      <c r="HL1669" s="0"/>
      <c r="HM1669" s="0"/>
      <c r="HN1669" s="0"/>
      <c r="HO1669" s="0"/>
      <c r="HP1669" s="0"/>
      <c r="HQ1669" s="0"/>
      <c r="HR1669" s="0"/>
      <c r="HS1669" s="0"/>
      <c r="HT1669" s="0"/>
      <c r="HU1669" s="0"/>
      <c r="HV1669" s="0"/>
      <c r="HW1669" s="0"/>
      <c r="HX1669" s="0"/>
      <c r="HY1669" s="0"/>
      <c r="HZ1669" s="0"/>
      <c r="IA1669" s="0"/>
      <c r="IB1669" s="0"/>
      <c r="IC1669" s="0"/>
      <c r="ID1669" s="0"/>
      <c r="IE1669" s="0"/>
      <c r="IF1669" s="0"/>
      <c r="IG1669" s="0"/>
      <c r="IH1669" s="0"/>
      <c r="II1669" s="0"/>
      <c r="IJ1669" s="0"/>
      <c r="IK1669" s="0"/>
      <c r="IL1669" s="0"/>
      <c r="IM1669" s="0"/>
      <c r="IN1669" s="0"/>
      <c r="IO1669" s="0"/>
      <c r="IP1669" s="0"/>
      <c r="IQ1669" s="0"/>
      <c r="IR1669" s="0"/>
      <c r="IS1669" s="0"/>
      <c r="IT1669" s="0"/>
      <c r="IU1669" s="0"/>
      <c r="IV1669" s="0"/>
      <c r="IW1669" s="0"/>
    </row>
    <row r="1670" customFormat="false" ht="12.75" hidden="false" customHeight="false" outlineLevel="0" collapsed="false">
      <c r="A1670" s="1" t="n">
        <f aca="false">WEEKDAY(C1670,2)</f>
        <v>4</v>
      </c>
      <c r="B1670" s="1" t="n">
        <f aca="false">MONTH(C1670)</f>
        <v>8</v>
      </c>
      <c r="C1670" s="23" t="n">
        <v>36391</v>
      </c>
      <c r="D1670" s="0" t="n">
        <f aca="false">MONTH(R1670)</f>
        <v>8</v>
      </c>
      <c r="E1670" s="0" t="n">
        <f aca="false">YEAR(R1670)</f>
        <v>1999</v>
      </c>
      <c r="F1670" s="3" t="n">
        <f aca="false">L1670-K1670</f>
        <v>0.0964999999999998</v>
      </c>
      <c r="G1670" s="3" t="n">
        <f aca="false">N1670-M1670</f>
        <v>-0.0673333333333335</v>
      </c>
      <c r="H1670" s="3" t="n">
        <f aca="false">O1670-N1670</f>
        <v>0.022416666666667</v>
      </c>
      <c r="I1670" s="3" t="n">
        <f aca="false">O1670-M1670</f>
        <v>-0.0449166666666665</v>
      </c>
      <c r="J1670" s="4" t="n">
        <f aca="false">VLOOKUP(C1670,'Nymex hist.'!A:B,2,0)</f>
        <v>2.898</v>
      </c>
      <c r="K1670" s="4" t="n">
        <f aca="false">AVERAGE(CO1670:CU1670)</f>
        <v>2.9125</v>
      </c>
      <c r="L1670" s="4" t="n">
        <f aca="false">AVERAGE(CV1670:CZ1670)</f>
        <v>3.009</v>
      </c>
      <c r="M1670" s="4" t="n">
        <f aca="false">SUMIF($S$3:$FQ$3,$E1670+1,$S1670:$FQ1670)/COUNTIF($S$3:$FQ$3,$E1670+1)</f>
        <v>2.64816666666667</v>
      </c>
      <c r="N1670" s="4" t="n">
        <f aca="false">SUMIF($S$3:$FQ$3,$E1670+2,$S1670:$FQ1670)/COUNTIF($S$3:$FQ$3,$E1670+2)</f>
        <v>2.58083333333333</v>
      </c>
      <c r="O1670" s="4" t="n">
        <f aca="false">SUMIF($S$3:$FQ$3,$E1670+3,$S1670:$FQ1670)/COUNTIF($S$3:$FQ$3,$E1670+3)</f>
        <v>2.60325</v>
      </c>
      <c r="P1670" s="4" t="n">
        <f aca="false">SUMIF($S$3:$FQ$3,$E1670+4,$S1670:$FQ1670)/COUNTIF($S$3:$FQ$3,$E1670+4)</f>
        <v>2.64075</v>
      </c>
      <c r="Q1670" s="4" t="n">
        <f aca="false">SUMIF($S$3:$FQ$3,$E1670+5,$S1670:$FQ1670)/COUNTIF($S$3:$FQ$3,$E1670+5)</f>
        <v>2.68825</v>
      </c>
      <c r="R1670" s="21" t="n">
        <v>36391</v>
      </c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7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  <c r="BT1670" s="32"/>
      <c r="BU1670" s="32"/>
      <c r="BV1670" s="32"/>
      <c r="BW1670" s="32"/>
      <c r="BX1670" s="32"/>
      <c r="BY1670" s="32"/>
      <c r="BZ1670" s="32"/>
      <c r="CA1670" s="32"/>
      <c r="CB1670" s="32"/>
      <c r="CC1670" s="32"/>
      <c r="CD1670" s="32"/>
      <c r="CE1670" s="32"/>
      <c r="CF1670" s="32"/>
      <c r="CG1670" s="32"/>
      <c r="CH1670" s="32"/>
      <c r="CI1670" s="32"/>
      <c r="CJ1670" s="32"/>
      <c r="CK1670" s="32"/>
      <c r="CL1670" s="32"/>
      <c r="CM1670" s="32"/>
      <c r="CN1670" s="32"/>
      <c r="CO1670" s="32"/>
      <c r="CP1670" s="32"/>
      <c r="CQ1670" s="32"/>
      <c r="CR1670" s="32"/>
      <c r="CS1670" s="32"/>
      <c r="CT1670" s="32" t="n">
        <v>2.898</v>
      </c>
      <c r="CU1670" s="32" t="n">
        <v>2.927</v>
      </c>
      <c r="CV1670" s="32" t="n">
        <v>3.031</v>
      </c>
      <c r="CW1670" s="32" t="n">
        <v>3.139</v>
      </c>
      <c r="CX1670" s="32" t="n">
        <v>3.154</v>
      </c>
      <c r="CY1670" s="32" t="n">
        <v>2.961</v>
      </c>
      <c r="CZ1670" s="32" t="n">
        <v>2.76</v>
      </c>
      <c r="DA1670" s="32" t="n">
        <v>2.56</v>
      </c>
      <c r="DB1670" s="32" t="n">
        <v>2.48</v>
      </c>
      <c r="DC1670" s="32" t="n">
        <v>2.465</v>
      </c>
      <c r="DD1670" s="32" t="n">
        <v>2.465</v>
      </c>
      <c r="DE1670" s="32" t="n">
        <v>2.47</v>
      </c>
      <c r="DF1670" s="32" t="n">
        <v>2.48</v>
      </c>
      <c r="DG1670" s="32" t="n">
        <v>2.52</v>
      </c>
      <c r="DH1670" s="32" t="n">
        <v>2.66</v>
      </c>
      <c r="DI1670" s="32" t="n">
        <v>2.803</v>
      </c>
      <c r="DJ1670" s="32" t="n">
        <v>2.847</v>
      </c>
      <c r="DK1670" s="32" t="n">
        <v>2.732</v>
      </c>
      <c r="DL1670" s="32" t="n">
        <v>2.607</v>
      </c>
      <c r="DM1670" s="32" t="n">
        <v>2.49</v>
      </c>
      <c r="DN1670" s="32" t="n">
        <v>2.465</v>
      </c>
      <c r="DO1670" s="32" t="n">
        <v>2.463</v>
      </c>
      <c r="DP1670" s="32" t="n">
        <v>2.465</v>
      </c>
      <c r="DQ1670" s="32" t="n">
        <v>2.47</v>
      </c>
      <c r="DR1670" s="32" t="n">
        <v>2.48</v>
      </c>
      <c r="DS1670" s="32" t="n">
        <v>2.511</v>
      </c>
      <c r="DT1670" s="32" t="n">
        <v>2.65</v>
      </c>
      <c r="DU1670" s="32" t="n">
        <v>2.79</v>
      </c>
      <c r="DV1670" s="32" t="n">
        <v>2.83</v>
      </c>
      <c r="DW1670" s="32" t="n">
        <v>2.728</v>
      </c>
      <c r="DX1670" s="32" t="n">
        <v>2.621</v>
      </c>
      <c r="DY1670" s="32" t="n">
        <v>2.515</v>
      </c>
      <c r="DZ1670" s="32" t="n">
        <v>2.487</v>
      </c>
      <c r="EA1670" s="32" t="n">
        <v>2.489</v>
      </c>
      <c r="EB1670" s="32" t="n">
        <v>2.496</v>
      </c>
      <c r="EC1670" s="32" t="n">
        <v>2.502</v>
      </c>
      <c r="ED1670" s="32" t="n">
        <v>2.515</v>
      </c>
      <c r="EE1670" s="32" t="n">
        <v>2.546</v>
      </c>
      <c r="EF1670" s="32" t="n">
        <v>2.685</v>
      </c>
      <c r="EG1670" s="32" t="n">
        <v>2.825</v>
      </c>
      <c r="EH1670" s="32" t="n">
        <v>2.8675</v>
      </c>
      <c r="EI1670" s="32" t="n">
        <v>2.7655</v>
      </c>
      <c r="EJ1670" s="32" t="n">
        <v>2.6585</v>
      </c>
      <c r="EK1670" s="32" t="n">
        <v>2.5525</v>
      </c>
      <c r="EL1670" s="32" t="n">
        <v>2.5245</v>
      </c>
      <c r="EM1670" s="32" t="n">
        <v>2.5265</v>
      </c>
      <c r="EN1670" s="32" t="n">
        <v>2.5335</v>
      </c>
      <c r="EO1670" s="32" t="n">
        <v>2.5395</v>
      </c>
      <c r="EP1670" s="32" t="n">
        <v>2.5525</v>
      </c>
      <c r="EQ1670" s="32" t="n">
        <v>2.5835</v>
      </c>
      <c r="ER1670" s="32" t="n">
        <v>2.7225</v>
      </c>
      <c r="ES1670" s="32" t="n">
        <v>2.8625</v>
      </c>
      <c r="ET1670" s="32" t="n">
        <v>2.915</v>
      </c>
      <c r="EU1670" s="32" t="n">
        <v>2.813</v>
      </c>
      <c r="EV1670" s="32" t="n">
        <v>2.706</v>
      </c>
      <c r="EW1670" s="32" t="n">
        <v>2.6</v>
      </c>
      <c r="EX1670" s="32" t="n">
        <v>2.572</v>
      </c>
      <c r="EY1670" s="32" t="n">
        <v>2.574</v>
      </c>
      <c r="EZ1670" s="32" t="n">
        <v>2.581</v>
      </c>
      <c r="FA1670" s="32" t="n">
        <v>2.587</v>
      </c>
      <c r="FB1670" s="32" t="n">
        <v>2.6</v>
      </c>
      <c r="FC1670" s="32" t="n">
        <v>2.631</v>
      </c>
      <c r="FD1670" s="32" t="n">
        <v>2.77</v>
      </c>
      <c r="FE1670" s="32" t="n">
        <v>2.91</v>
      </c>
      <c r="FF1670" s="32" t="n">
        <v>2.97</v>
      </c>
      <c r="FG1670" s="32" t="n">
        <v>2.868</v>
      </c>
      <c r="FH1670" s="32" t="n">
        <v>2.761</v>
      </c>
      <c r="FI1670" s="32" t="n">
        <v>2.655</v>
      </c>
      <c r="FJ1670" s="32" t="n">
        <v>2.627</v>
      </c>
      <c r="FK1670" s="32" t="n">
        <v>2.629</v>
      </c>
      <c r="FL1670" s="32" t="n">
        <v>2.636</v>
      </c>
      <c r="FM1670" s="32" t="n">
        <v>2.642</v>
      </c>
      <c r="FN1670" s="32"/>
      <c r="FO1670" s="32"/>
      <c r="FP1670" s="32"/>
      <c r="FQ1670" s="32"/>
      <c r="FR1670" s="32"/>
      <c r="FS1670" s="32"/>
      <c r="FT1670" s="32"/>
      <c r="FU1670" s="32"/>
      <c r="FV1670" s="32"/>
      <c r="FW1670" s="32"/>
      <c r="FX1670" s="32"/>
      <c r="FY1670" s="32"/>
      <c r="FZ1670" s="32"/>
      <c r="GA1670" s="32"/>
      <c r="GB1670" s="32"/>
      <c r="GC1670" s="32"/>
      <c r="GD1670" s="32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  <c r="GO1670" s="32"/>
      <c r="GP1670" s="32"/>
      <c r="GQ1670" s="32"/>
    </row>
    <row r="1671" customFormat="false" ht="12.75" hidden="true" customHeight="false" outlineLevel="0" collapsed="false">
      <c r="A1671" s="0" t="n">
        <f aca="false">WEEKDAY(C1671,2)</f>
        <v>5</v>
      </c>
      <c r="B1671" s="0" t="n">
        <f aca="false">MONTH(C1671)</f>
        <v>8</v>
      </c>
      <c r="C1671" s="23" t="n">
        <v>36392</v>
      </c>
      <c r="D1671" s="0" t="n">
        <f aca="false">MONTH(R1671)</f>
        <v>8</v>
      </c>
      <c r="E1671" s="0" t="n">
        <f aca="false">YEAR(R1671)</f>
        <v>1999</v>
      </c>
      <c r="F1671" s="35" t="n">
        <f aca="false">L1671-K1671</f>
        <v>0.0869999999999997</v>
      </c>
      <c r="G1671" s="24" t="n">
        <f aca="false">N1671-M1671</f>
        <v>-0.0693333333333333</v>
      </c>
      <c r="H1671" s="24" t="n">
        <f aca="false">O1671-N1671</f>
        <v>0.0186666666666668</v>
      </c>
      <c r="I1671" s="24" t="n">
        <f aca="false">O1671-M1671</f>
        <v>-0.0506666666666664</v>
      </c>
      <c r="J1671" s="25" t="n">
        <f aca="false">VLOOKUP(C1671,'Nymex hist.'!A:B,2,0)</f>
        <v>2.938</v>
      </c>
      <c r="K1671" s="34" t="n">
        <f aca="false">AVERAGE(CO1671:CU1671)</f>
        <v>2.951</v>
      </c>
      <c r="L1671" s="34" t="n">
        <f aca="false">AVERAGE(CV1671:CZ1671)</f>
        <v>3.038</v>
      </c>
      <c r="M1671" s="27" t="n">
        <f aca="false">SUMIF($S$3:$FQ$3,$E1671+1,$S1671:$FQ1671)/COUNTIF($S$3:$FQ$3,$E1671+1)</f>
        <v>2.67058333333333</v>
      </c>
      <c r="N1671" s="27" t="n">
        <f aca="false">SUMIF($S$3:$FQ$3,$E1671+2,$S1671:$FQ1671)/COUNTIF($S$3:$FQ$3,$E1671+2)</f>
        <v>2.60125</v>
      </c>
      <c r="O1671" s="27" t="n">
        <f aca="false">SUMIF($S$3:$FQ$3,$E1671+3,$S1671:$FQ1671)/COUNTIF($S$3:$FQ$3,$E1671+3)</f>
        <v>2.61991666666667</v>
      </c>
      <c r="P1671" s="27" t="n">
        <f aca="false">SUMIF($S$3:$FQ$3,$E1671+4,$S1671:$FQ1671)/COUNTIF($S$3:$FQ$3,$E1671+4)</f>
        <v>2.65491666666667</v>
      </c>
      <c r="Q1671" s="27" t="n">
        <f aca="false">SUMIF($S$3:$FQ$3,$E1671+5,$S1671:$FQ1671)/COUNTIF($S$3:$FQ$3,$E1671+5)</f>
        <v>2.69991666666667</v>
      </c>
      <c r="R1671" s="28" t="n">
        <v>36392</v>
      </c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30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 t="n">
        <v>2.938</v>
      </c>
      <c r="CU1671" s="29" t="n">
        <v>2.964</v>
      </c>
      <c r="CV1671" s="29" t="n">
        <v>3.065</v>
      </c>
      <c r="CW1671" s="29" t="n">
        <v>3.17</v>
      </c>
      <c r="CX1671" s="29" t="n">
        <v>3.185</v>
      </c>
      <c r="CY1671" s="29" t="n">
        <v>2.985</v>
      </c>
      <c r="CZ1671" s="29" t="n">
        <v>2.785</v>
      </c>
      <c r="DA1671" s="29" t="n">
        <v>2.58</v>
      </c>
      <c r="DB1671" s="29" t="n">
        <v>2.5</v>
      </c>
      <c r="DC1671" s="29" t="n">
        <v>2.485</v>
      </c>
      <c r="DD1671" s="29" t="n">
        <v>2.485</v>
      </c>
      <c r="DE1671" s="29" t="n">
        <v>2.49</v>
      </c>
      <c r="DF1671" s="29" t="n">
        <v>2.5</v>
      </c>
      <c r="DG1671" s="29" t="n">
        <v>2.541</v>
      </c>
      <c r="DH1671" s="29" t="n">
        <v>2.683</v>
      </c>
      <c r="DI1671" s="29" t="n">
        <v>2.828</v>
      </c>
      <c r="DJ1671" s="29" t="n">
        <v>2.872</v>
      </c>
      <c r="DK1671" s="29" t="n">
        <v>2.752</v>
      </c>
      <c r="DL1671" s="29" t="n">
        <v>2.627</v>
      </c>
      <c r="DM1671" s="29" t="n">
        <v>2.51</v>
      </c>
      <c r="DN1671" s="29" t="n">
        <v>2.485</v>
      </c>
      <c r="DO1671" s="29" t="n">
        <v>2.483</v>
      </c>
      <c r="DP1671" s="29" t="n">
        <v>2.485</v>
      </c>
      <c r="DQ1671" s="29" t="n">
        <v>2.49</v>
      </c>
      <c r="DR1671" s="29" t="n">
        <v>2.5</v>
      </c>
      <c r="DS1671" s="29" t="n">
        <v>2.531</v>
      </c>
      <c r="DT1671" s="29" t="n">
        <v>2.67</v>
      </c>
      <c r="DU1671" s="29" t="n">
        <v>2.81</v>
      </c>
      <c r="DV1671" s="29" t="n">
        <v>2.85</v>
      </c>
      <c r="DW1671" s="29" t="n">
        <v>2.748</v>
      </c>
      <c r="DX1671" s="29" t="n">
        <v>2.641</v>
      </c>
      <c r="DY1671" s="29" t="n">
        <v>2.535</v>
      </c>
      <c r="DZ1671" s="29" t="n">
        <v>2.507</v>
      </c>
      <c r="EA1671" s="29" t="n">
        <v>2.509</v>
      </c>
      <c r="EB1671" s="29" t="n">
        <v>2.516</v>
      </c>
      <c r="EC1671" s="29" t="n">
        <v>2.522</v>
      </c>
      <c r="ED1671" s="29" t="n">
        <v>2.525</v>
      </c>
      <c r="EE1671" s="29" t="n">
        <v>2.556</v>
      </c>
      <c r="EF1671" s="29" t="n">
        <v>2.695</v>
      </c>
      <c r="EG1671" s="29" t="n">
        <v>2.835</v>
      </c>
      <c r="EH1671" s="29" t="n">
        <v>2.885</v>
      </c>
      <c r="EI1671" s="29" t="n">
        <v>2.783</v>
      </c>
      <c r="EJ1671" s="29" t="n">
        <v>2.676</v>
      </c>
      <c r="EK1671" s="29" t="n">
        <v>2.57</v>
      </c>
      <c r="EL1671" s="29" t="n">
        <v>2.542</v>
      </c>
      <c r="EM1671" s="29" t="n">
        <v>2.544</v>
      </c>
      <c r="EN1671" s="29" t="n">
        <v>2.551</v>
      </c>
      <c r="EO1671" s="29" t="n">
        <v>2.557</v>
      </c>
      <c r="EP1671" s="29" t="n">
        <v>2.56</v>
      </c>
      <c r="EQ1671" s="29" t="n">
        <v>2.591</v>
      </c>
      <c r="ER1671" s="29" t="n">
        <v>2.73</v>
      </c>
      <c r="ES1671" s="29" t="n">
        <v>2.87</v>
      </c>
      <c r="ET1671" s="29" t="n">
        <v>2.93</v>
      </c>
      <c r="EU1671" s="29" t="n">
        <v>2.828</v>
      </c>
      <c r="EV1671" s="29" t="n">
        <v>2.721</v>
      </c>
      <c r="EW1671" s="29" t="n">
        <v>2.615</v>
      </c>
      <c r="EX1671" s="29" t="n">
        <v>2.587</v>
      </c>
      <c r="EY1671" s="29" t="n">
        <v>2.589</v>
      </c>
      <c r="EZ1671" s="29" t="n">
        <v>2.596</v>
      </c>
      <c r="FA1671" s="29" t="n">
        <v>2.602</v>
      </c>
      <c r="FB1671" s="29" t="n">
        <v>2.605</v>
      </c>
      <c r="FC1671" s="29" t="n">
        <v>2.636</v>
      </c>
      <c r="FD1671" s="29" t="n">
        <v>2.775</v>
      </c>
      <c r="FE1671" s="29" t="n">
        <v>2.915</v>
      </c>
      <c r="FF1671" s="29" t="n">
        <v>2.985</v>
      </c>
      <c r="FG1671" s="29" t="n">
        <v>2.883</v>
      </c>
      <c r="FH1671" s="29" t="n">
        <v>2.776</v>
      </c>
      <c r="FI1671" s="29" t="n">
        <v>2.67</v>
      </c>
      <c r="FJ1671" s="29" t="n">
        <v>2.642</v>
      </c>
      <c r="FK1671" s="29" t="n">
        <v>2.644</v>
      </c>
      <c r="FL1671" s="29" t="n">
        <v>2.651</v>
      </c>
      <c r="FM1671" s="29" t="n">
        <v>2.657</v>
      </c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0"/>
      <c r="GS1671" s="0"/>
      <c r="GT1671" s="0"/>
      <c r="GU1671" s="0"/>
      <c r="GV1671" s="0"/>
      <c r="GW1671" s="0"/>
      <c r="GX1671" s="0"/>
      <c r="GY1671" s="0"/>
      <c r="GZ1671" s="0"/>
      <c r="HA1671" s="0"/>
      <c r="HB1671" s="0"/>
      <c r="HC1671" s="0"/>
      <c r="HD1671" s="0"/>
      <c r="HE1671" s="0"/>
      <c r="HF1671" s="0"/>
      <c r="HG1671" s="0"/>
      <c r="HH1671" s="0"/>
      <c r="HI1671" s="0"/>
      <c r="HJ1671" s="0"/>
      <c r="HK1671" s="0"/>
      <c r="HL1671" s="0"/>
      <c r="HM1671" s="0"/>
      <c r="HN1671" s="0"/>
      <c r="HO1671" s="0"/>
      <c r="HP1671" s="0"/>
      <c r="HQ1671" s="0"/>
      <c r="HR1671" s="0"/>
      <c r="HS1671" s="0"/>
      <c r="HT1671" s="0"/>
      <c r="HU1671" s="0"/>
      <c r="HV1671" s="0"/>
      <c r="HW1671" s="0"/>
      <c r="HX1671" s="0"/>
      <c r="HY1671" s="0"/>
      <c r="HZ1671" s="0"/>
      <c r="IA1671" s="0"/>
      <c r="IB1671" s="0"/>
      <c r="IC1671" s="0"/>
      <c r="ID1671" s="0"/>
      <c r="IE1671" s="0"/>
      <c r="IF1671" s="0"/>
      <c r="IG1671" s="0"/>
      <c r="IH1671" s="0"/>
      <c r="II1671" s="0"/>
      <c r="IJ1671" s="0"/>
      <c r="IK1671" s="0"/>
      <c r="IL1671" s="0"/>
      <c r="IM1671" s="0"/>
      <c r="IN1671" s="0"/>
      <c r="IO1671" s="0"/>
      <c r="IP1671" s="0"/>
      <c r="IQ1671" s="0"/>
      <c r="IR1671" s="0"/>
      <c r="IS1671" s="0"/>
      <c r="IT1671" s="0"/>
      <c r="IU1671" s="0"/>
      <c r="IV1671" s="0"/>
      <c r="IW1671" s="0"/>
    </row>
    <row r="1672" customFormat="false" ht="12.75" hidden="true" customHeight="false" outlineLevel="0" collapsed="false">
      <c r="A1672" s="0" t="n">
        <f aca="false">WEEKDAY(C1672,2)</f>
        <v>1</v>
      </c>
      <c r="B1672" s="0" t="n">
        <f aca="false">MONTH(C1672)</f>
        <v>8</v>
      </c>
      <c r="C1672" s="23" t="n">
        <v>36395</v>
      </c>
      <c r="D1672" s="0" t="n">
        <f aca="false">MONTH(R1672)</f>
        <v>8</v>
      </c>
      <c r="E1672" s="0" t="n">
        <f aca="false">YEAR(R1672)</f>
        <v>1999</v>
      </c>
      <c r="F1672" s="35" t="n">
        <f aca="false">L1672-K1672</f>
        <v>0.0739999999999998</v>
      </c>
      <c r="G1672" s="24" t="n">
        <f aca="false">N1672-M1672</f>
        <v>-0.104416666666667</v>
      </c>
      <c r="H1672" s="24" t="n">
        <f aca="false">O1672-N1672</f>
        <v>0.0129166666666669</v>
      </c>
      <c r="I1672" s="24" t="n">
        <f aca="false">O1672-M1672</f>
        <v>-0.0914999999999999</v>
      </c>
      <c r="J1672" s="25" t="n">
        <f aca="false">VLOOKUP(C1672,'Nymex hist.'!A:B,2,0)</f>
        <v>3.064</v>
      </c>
      <c r="K1672" s="34" t="n">
        <f aca="false">AVERAGE(CO1672:CU1672)</f>
        <v>3.072</v>
      </c>
      <c r="L1672" s="34" t="n">
        <f aca="false">AVERAGE(CV1672:CZ1672)</f>
        <v>3.146</v>
      </c>
      <c r="M1672" s="27" t="n">
        <f aca="false">SUMIF($S$3:$FQ$3,$E1672+1,$S1672:$FQ1672)/COUNTIF($S$3:$FQ$3,$E1672+1)</f>
        <v>2.72941666666667</v>
      </c>
      <c r="N1672" s="27" t="n">
        <f aca="false">SUMIF($S$3:$FQ$3,$E1672+2,$S1672:$FQ1672)/COUNTIF($S$3:$FQ$3,$E1672+2)</f>
        <v>2.625</v>
      </c>
      <c r="O1672" s="27" t="n">
        <f aca="false">SUMIF($S$3:$FQ$3,$E1672+3,$S1672:$FQ1672)/COUNTIF($S$3:$FQ$3,$E1672+3)</f>
        <v>2.63791666666667</v>
      </c>
      <c r="P1672" s="27" t="n">
        <f aca="false">SUMIF($S$3:$FQ$3,$E1672+4,$S1672:$FQ1672)/COUNTIF($S$3:$FQ$3,$E1672+4)</f>
        <v>2.66791666666667</v>
      </c>
      <c r="Q1672" s="27" t="n">
        <f aca="false">SUMIF($S$3:$FQ$3,$E1672+5,$S1672:$FQ1672)/COUNTIF($S$3:$FQ$3,$E1672+5)</f>
        <v>2.70791666666667</v>
      </c>
      <c r="R1672" s="28" t="n">
        <v>36395</v>
      </c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30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 t="n">
        <v>3.064</v>
      </c>
      <c r="CU1672" s="29" t="n">
        <v>3.08</v>
      </c>
      <c r="CV1672" s="29" t="n">
        <v>3.185</v>
      </c>
      <c r="CW1672" s="29" t="n">
        <v>3.285</v>
      </c>
      <c r="CX1672" s="29" t="n">
        <v>3.3</v>
      </c>
      <c r="CY1672" s="29" t="n">
        <v>3.085</v>
      </c>
      <c r="CZ1672" s="29" t="n">
        <v>2.875</v>
      </c>
      <c r="DA1672" s="29" t="n">
        <v>2.65</v>
      </c>
      <c r="DB1672" s="29" t="n">
        <v>2.55</v>
      </c>
      <c r="DC1672" s="29" t="n">
        <v>2.53</v>
      </c>
      <c r="DD1672" s="29" t="n">
        <v>2.525</v>
      </c>
      <c r="DE1672" s="29" t="n">
        <v>2.53</v>
      </c>
      <c r="DF1672" s="29" t="n">
        <v>2.54</v>
      </c>
      <c r="DG1672" s="29" t="n">
        <v>2.581</v>
      </c>
      <c r="DH1672" s="29" t="n">
        <v>2.722</v>
      </c>
      <c r="DI1672" s="29" t="n">
        <v>2.865</v>
      </c>
      <c r="DJ1672" s="29" t="n">
        <v>2.906</v>
      </c>
      <c r="DK1672" s="29" t="n">
        <v>2.781</v>
      </c>
      <c r="DL1672" s="29" t="n">
        <v>2.651</v>
      </c>
      <c r="DM1672" s="29" t="n">
        <v>2.532</v>
      </c>
      <c r="DN1672" s="29" t="n">
        <v>2.507</v>
      </c>
      <c r="DO1672" s="29" t="n">
        <v>2.505</v>
      </c>
      <c r="DP1672" s="29" t="n">
        <v>2.507</v>
      </c>
      <c r="DQ1672" s="29" t="n">
        <v>2.512</v>
      </c>
      <c r="DR1672" s="29" t="n">
        <v>2.522</v>
      </c>
      <c r="DS1672" s="29" t="n">
        <v>2.553</v>
      </c>
      <c r="DT1672" s="29" t="n">
        <v>2.692</v>
      </c>
      <c r="DU1672" s="29" t="n">
        <v>2.832</v>
      </c>
      <c r="DV1672" s="29" t="n">
        <v>2.872</v>
      </c>
      <c r="DW1672" s="29" t="n">
        <v>2.769</v>
      </c>
      <c r="DX1672" s="29" t="n">
        <v>2.661</v>
      </c>
      <c r="DY1672" s="29" t="n">
        <v>2.554</v>
      </c>
      <c r="DZ1672" s="29" t="n">
        <v>2.525</v>
      </c>
      <c r="EA1672" s="29" t="n">
        <v>2.526</v>
      </c>
      <c r="EB1672" s="29" t="n">
        <v>2.532</v>
      </c>
      <c r="EC1672" s="29" t="n">
        <v>2.537</v>
      </c>
      <c r="ED1672" s="29" t="n">
        <v>2.542</v>
      </c>
      <c r="EE1672" s="29" t="n">
        <v>2.573</v>
      </c>
      <c r="EF1672" s="29" t="n">
        <v>2.712</v>
      </c>
      <c r="EG1672" s="29" t="n">
        <v>2.852</v>
      </c>
      <c r="EH1672" s="29" t="n">
        <v>2.902</v>
      </c>
      <c r="EI1672" s="29" t="n">
        <v>2.799</v>
      </c>
      <c r="EJ1672" s="29" t="n">
        <v>2.691</v>
      </c>
      <c r="EK1672" s="29" t="n">
        <v>2.584</v>
      </c>
      <c r="EL1672" s="29" t="n">
        <v>2.555</v>
      </c>
      <c r="EM1672" s="29" t="n">
        <v>2.556</v>
      </c>
      <c r="EN1672" s="29" t="n">
        <v>2.562</v>
      </c>
      <c r="EO1672" s="29" t="n">
        <v>2.567</v>
      </c>
      <c r="EP1672" s="29" t="n">
        <v>2.572</v>
      </c>
      <c r="EQ1672" s="29" t="n">
        <v>2.603</v>
      </c>
      <c r="ER1672" s="29" t="n">
        <v>2.742</v>
      </c>
      <c r="ES1672" s="29" t="n">
        <v>2.882</v>
      </c>
      <c r="ET1672" s="29" t="n">
        <v>2.942</v>
      </c>
      <c r="EU1672" s="29" t="n">
        <v>2.839</v>
      </c>
      <c r="EV1672" s="29" t="n">
        <v>2.731</v>
      </c>
      <c r="EW1672" s="29" t="n">
        <v>2.624</v>
      </c>
      <c r="EX1672" s="29" t="n">
        <v>2.595</v>
      </c>
      <c r="EY1672" s="29" t="n">
        <v>2.596</v>
      </c>
      <c r="EZ1672" s="29" t="n">
        <v>2.602</v>
      </c>
      <c r="FA1672" s="29" t="n">
        <v>2.607</v>
      </c>
      <c r="FB1672" s="29" t="n">
        <v>2.612</v>
      </c>
      <c r="FC1672" s="29" t="n">
        <v>2.643</v>
      </c>
      <c r="FD1672" s="29" t="n">
        <v>2.782</v>
      </c>
      <c r="FE1672" s="29" t="n">
        <v>2.922</v>
      </c>
      <c r="FF1672" s="29" t="n">
        <v>2.9895</v>
      </c>
      <c r="FG1672" s="29" t="n">
        <v>2.8865</v>
      </c>
      <c r="FH1672" s="29" t="n">
        <v>2.7785</v>
      </c>
      <c r="FI1672" s="29" t="n">
        <v>2.6715</v>
      </c>
      <c r="FJ1672" s="29" t="n">
        <v>2.6425</v>
      </c>
      <c r="FK1672" s="29" t="n">
        <v>2.6435</v>
      </c>
      <c r="FL1672" s="29" t="n">
        <v>2.6495</v>
      </c>
      <c r="FM1672" s="29" t="n">
        <v>2.6545</v>
      </c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29"/>
      <c r="GF1672" s="29"/>
      <c r="GG1672" s="29"/>
      <c r="GH1672" s="29"/>
      <c r="GI1672" s="29"/>
      <c r="GJ1672" s="29"/>
      <c r="GK1672" s="29"/>
      <c r="GL1672" s="29"/>
      <c r="GM1672" s="29"/>
      <c r="GN1672" s="29"/>
      <c r="GO1672" s="29"/>
      <c r="GP1672" s="29"/>
      <c r="GQ1672" s="29"/>
      <c r="GR1672" s="0"/>
      <c r="GS1672" s="0"/>
      <c r="GT1672" s="0"/>
      <c r="GU1672" s="0"/>
      <c r="GV1672" s="0"/>
      <c r="GW1672" s="0"/>
      <c r="GX1672" s="0"/>
      <c r="GY1672" s="0"/>
      <c r="GZ1672" s="0"/>
      <c r="HA1672" s="0"/>
      <c r="HB1672" s="0"/>
      <c r="HC1672" s="0"/>
      <c r="HD1672" s="0"/>
      <c r="HE1672" s="0"/>
      <c r="HF1672" s="0"/>
      <c r="HG1672" s="0"/>
      <c r="HH1672" s="0"/>
      <c r="HI1672" s="0"/>
      <c r="HJ1672" s="0"/>
      <c r="HK1672" s="0"/>
      <c r="HL1672" s="0"/>
      <c r="HM1672" s="0"/>
      <c r="HN1672" s="0"/>
      <c r="HO1672" s="0"/>
      <c r="HP1672" s="0"/>
      <c r="HQ1672" s="0"/>
      <c r="HR1672" s="0"/>
      <c r="HS1672" s="0"/>
      <c r="HT1672" s="0"/>
      <c r="HU1672" s="0"/>
      <c r="HV1672" s="0"/>
      <c r="HW1672" s="0"/>
      <c r="HX1672" s="0"/>
      <c r="HY1672" s="0"/>
      <c r="HZ1672" s="0"/>
      <c r="IA1672" s="0"/>
      <c r="IB1672" s="0"/>
      <c r="IC1672" s="0"/>
      <c r="ID1672" s="0"/>
      <c r="IE1672" s="0"/>
      <c r="IF1672" s="0"/>
      <c r="IG1672" s="0"/>
      <c r="IH1672" s="0"/>
      <c r="II1672" s="0"/>
      <c r="IJ1672" s="0"/>
      <c r="IK1672" s="0"/>
      <c r="IL1672" s="0"/>
      <c r="IM1672" s="0"/>
      <c r="IN1672" s="0"/>
      <c r="IO1672" s="0"/>
      <c r="IP1672" s="0"/>
      <c r="IQ1672" s="0"/>
      <c r="IR1672" s="0"/>
      <c r="IS1672" s="0"/>
      <c r="IT1672" s="0"/>
      <c r="IU1672" s="0"/>
      <c r="IV1672" s="0"/>
      <c r="IW1672" s="0"/>
    </row>
    <row r="1673" customFormat="false" ht="12.75" hidden="true" customHeight="false" outlineLevel="0" collapsed="false">
      <c r="A1673" s="0" t="n">
        <f aca="false">WEEKDAY(C1673,2)</f>
        <v>2</v>
      </c>
      <c r="B1673" s="0" t="n">
        <f aca="false">MONTH(C1673)</f>
        <v>8</v>
      </c>
      <c r="C1673" s="23" t="n">
        <v>36396</v>
      </c>
      <c r="D1673" s="0" t="n">
        <f aca="false">MONTH(R1673)</f>
        <v>8</v>
      </c>
      <c r="E1673" s="0" t="n">
        <f aca="false">YEAR(R1673)</f>
        <v>1999</v>
      </c>
      <c r="F1673" s="35" t="n">
        <f aca="false">L1673-K1673</f>
        <v>0.0665</v>
      </c>
      <c r="G1673" s="24" t="n">
        <f aca="false">N1673-M1673</f>
        <v>-0.108083333333333</v>
      </c>
      <c r="H1673" s="24" t="n">
        <f aca="false">O1673-N1673</f>
        <v>0.0106666666666664</v>
      </c>
      <c r="I1673" s="24" t="n">
        <f aca="false">O1673-M1673</f>
        <v>-0.0974166666666667</v>
      </c>
      <c r="J1673" s="25" t="n">
        <f aca="false">VLOOKUP(C1673,'Nymex hist.'!A:B,2,0)</f>
        <v>3.059</v>
      </c>
      <c r="K1673" s="34" t="n">
        <f aca="false">AVERAGE(CO1673:CU1673)</f>
        <v>3.0705</v>
      </c>
      <c r="L1673" s="34" t="n">
        <f aca="false">AVERAGE(CV1673:CZ1673)</f>
        <v>3.137</v>
      </c>
      <c r="M1673" s="27" t="n">
        <f aca="false">SUMIF($S$3:$FQ$3,$E1673+1,$S1673:$FQ1673)/COUNTIF($S$3:$FQ$3,$E1673+1)</f>
        <v>2.71908333333333</v>
      </c>
      <c r="N1673" s="27" t="n">
        <f aca="false">SUMIF($S$3:$FQ$3,$E1673+2,$S1673:$FQ1673)/COUNTIF($S$3:$FQ$3,$E1673+2)</f>
        <v>2.611</v>
      </c>
      <c r="O1673" s="27" t="n">
        <f aca="false">SUMIF($S$3:$FQ$3,$E1673+3,$S1673:$FQ1673)/COUNTIF($S$3:$FQ$3,$E1673+3)</f>
        <v>2.62166666666667</v>
      </c>
      <c r="P1673" s="27" t="n">
        <f aca="false">SUMIF($S$3:$FQ$3,$E1673+4,$S1673:$FQ1673)/COUNTIF($S$3:$FQ$3,$E1673+4)</f>
        <v>2.65166666666667</v>
      </c>
      <c r="Q1673" s="27" t="n">
        <f aca="false">SUMIF($S$3:$FQ$3,$E1673+5,$S1673:$FQ1673)/COUNTIF($S$3:$FQ$3,$E1673+5)</f>
        <v>2.69166666666667</v>
      </c>
      <c r="R1673" s="28" t="n">
        <v>36396</v>
      </c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30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 t="n">
        <v>3.059</v>
      </c>
      <c r="CU1673" s="29" t="n">
        <v>3.082</v>
      </c>
      <c r="CV1673" s="29" t="n">
        <v>3.182</v>
      </c>
      <c r="CW1673" s="29" t="n">
        <v>3.277</v>
      </c>
      <c r="CX1673" s="29" t="n">
        <v>3.292</v>
      </c>
      <c r="CY1673" s="29" t="n">
        <v>3.072</v>
      </c>
      <c r="CZ1673" s="29" t="n">
        <v>2.862</v>
      </c>
      <c r="DA1673" s="29" t="n">
        <v>2.642</v>
      </c>
      <c r="DB1673" s="29" t="n">
        <v>2.542</v>
      </c>
      <c r="DC1673" s="29" t="n">
        <v>2.522</v>
      </c>
      <c r="DD1673" s="29" t="n">
        <v>2.517</v>
      </c>
      <c r="DE1673" s="29" t="n">
        <v>2.522</v>
      </c>
      <c r="DF1673" s="29" t="n">
        <v>2.532</v>
      </c>
      <c r="DG1673" s="29" t="n">
        <v>2.567</v>
      </c>
      <c r="DH1673" s="29" t="n">
        <v>2.708</v>
      </c>
      <c r="DI1673" s="29" t="n">
        <v>2.851</v>
      </c>
      <c r="DJ1673" s="29" t="n">
        <v>2.892</v>
      </c>
      <c r="DK1673" s="29" t="n">
        <v>2.767</v>
      </c>
      <c r="DL1673" s="29" t="n">
        <v>2.637</v>
      </c>
      <c r="DM1673" s="29" t="n">
        <v>2.518</v>
      </c>
      <c r="DN1673" s="29" t="n">
        <v>2.493</v>
      </c>
      <c r="DO1673" s="29" t="n">
        <v>2.491</v>
      </c>
      <c r="DP1673" s="29" t="n">
        <v>2.493</v>
      </c>
      <c r="DQ1673" s="29" t="n">
        <v>2.498</v>
      </c>
      <c r="DR1673" s="29" t="n">
        <v>2.508</v>
      </c>
      <c r="DS1673" s="29" t="n">
        <v>2.539</v>
      </c>
      <c r="DT1673" s="29" t="n">
        <v>2.678</v>
      </c>
      <c r="DU1673" s="29" t="n">
        <v>2.818</v>
      </c>
      <c r="DV1673" s="29" t="n">
        <v>2.857</v>
      </c>
      <c r="DW1673" s="29" t="n">
        <v>2.753</v>
      </c>
      <c r="DX1673" s="29" t="n">
        <v>2.643</v>
      </c>
      <c r="DY1673" s="29" t="n">
        <v>2.536</v>
      </c>
      <c r="DZ1673" s="29" t="n">
        <v>2.507</v>
      </c>
      <c r="EA1673" s="29" t="n">
        <v>2.508</v>
      </c>
      <c r="EB1673" s="29" t="n">
        <v>2.514</v>
      </c>
      <c r="EC1673" s="29" t="n">
        <v>2.519</v>
      </c>
      <c r="ED1673" s="29" t="n">
        <v>2.528</v>
      </c>
      <c r="EE1673" s="29" t="n">
        <v>2.559</v>
      </c>
      <c r="EF1673" s="29" t="n">
        <v>2.698</v>
      </c>
      <c r="EG1673" s="29" t="n">
        <v>2.838</v>
      </c>
      <c r="EH1673" s="29" t="n">
        <v>2.887</v>
      </c>
      <c r="EI1673" s="29" t="n">
        <v>2.783</v>
      </c>
      <c r="EJ1673" s="29" t="n">
        <v>2.673</v>
      </c>
      <c r="EK1673" s="29" t="n">
        <v>2.566</v>
      </c>
      <c r="EL1673" s="29" t="n">
        <v>2.537</v>
      </c>
      <c r="EM1673" s="29" t="n">
        <v>2.538</v>
      </c>
      <c r="EN1673" s="29" t="n">
        <v>2.544</v>
      </c>
      <c r="EO1673" s="29" t="n">
        <v>2.549</v>
      </c>
      <c r="EP1673" s="29" t="n">
        <v>2.558</v>
      </c>
      <c r="EQ1673" s="29" t="n">
        <v>2.589</v>
      </c>
      <c r="ER1673" s="29" t="n">
        <v>2.728</v>
      </c>
      <c r="ES1673" s="29" t="n">
        <v>2.868</v>
      </c>
      <c r="ET1673" s="29" t="n">
        <v>2.927</v>
      </c>
      <c r="EU1673" s="29" t="n">
        <v>2.823</v>
      </c>
      <c r="EV1673" s="29" t="n">
        <v>2.713</v>
      </c>
      <c r="EW1673" s="29" t="n">
        <v>2.606</v>
      </c>
      <c r="EX1673" s="29" t="n">
        <v>2.577</v>
      </c>
      <c r="EY1673" s="29" t="n">
        <v>2.578</v>
      </c>
      <c r="EZ1673" s="29" t="n">
        <v>2.584</v>
      </c>
      <c r="FA1673" s="29" t="n">
        <v>2.589</v>
      </c>
      <c r="FB1673" s="29" t="n">
        <v>2.598</v>
      </c>
      <c r="FC1673" s="29" t="n">
        <v>2.629</v>
      </c>
      <c r="FD1673" s="29" t="n">
        <v>2.768</v>
      </c>
      <c r="FE1673" s="29" t="n">
        <v>2.908</v>
      </c>
      <c r="FF1673" s="29" t="n">
        <v>2.9745</v>
      </c>
      <c r="FG1673" s="29" t="n">
        <v>2.8705</v>
      </c>
      <c r="FH1673" s="29" t="n">
        <v>2.7605</v>
      </c>
      <c r="FI1673" s="29" t="n">
        <v>2.6535</v>
      </c>
      <c r="FJ1673" s="29" t="n">
        <v>2.6245</v>
      </c>
      <c r="FK1673" s="29" t="n">
        <v>2.6255</v>
      </c>
      <c r="FL1673" s="29" t="n">
        <v>2.6315</v>
      </c>
      <c r="FM1673" s="29" t="n">
        <v>2.6365</v>
      </c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29"/>
      <c r="GF1673" s="29"/>
      <c r="GG1673" s="29"/>
      <c r="GH1673" s="29"/>
      <c r="GI1673" s="29"/>
      <c r="GJ1673" s="29"/>
      <c r="GK1673" s="29"/>
      <c r="GL1673" s="29"/>
      <c r="GM1673" s="29"/>
      <c r="GN1673" s="29"/>
      <c r="GO1673" s="29"/>
      <c r="GP1673" s="29"/>
      <c r="GQ1673" s="29"/>
      <c r="GR1673" s="0"/>
      <c r="GS1673" s="0"/>
      <c r="GT1673" s="0"/>
      <c r="GU1673" s="0"/>
      <c r="GV1673" s="0"/>
      <c r="GW1673" s="0"/>
      <c r="GX1673" s="0"/>
      <c r="GY1673" s="0"/>
      <c r="GZ1673" s="0"/>
      <c r="HA1673" s="0"/>
      <c r="HB1673" s="0"/>
      <c r="HC1673" s="0"/>
      <c r="HD1673" s="0"/>
      <c r="HE1673" s="0"/>
      <c r="HF1673" s="0"/>
      <c r="HG1673" s="0"/>
      <c r="HH1673" s="0"/>
      <c r="HI1673" s="0"/>
      <c r="HJ1673" s="0"/>
      <c r="HK1673" s="0"/>
      <c r="HL1673" s="0"/>
      <c r="HM1673" s="0"/>
      <c r="HN1673" s="0"/>
      <c r="HO1673" s="0"/>
      <c r="HP1673" s="0"/>
      <c r="HQ1673" s="0"/>
      <c r="HR1673" s="0"/>
      <c r="HS1673" s="0"/>
      <c r="HT1673" s="0"/>
      <c r="HU1673" s="0"/>
      <c r="HV1673" s="0"/>
      <c r="HW1673" s="0"/>
      <c r="HX1673" s="0"/>
      <c r="HY1673" s="0"/>
      <c r="HZ1673" s="0"/>
      <c r="IA1673" s="0"/>
      <c r="IB1673" s="0"/>
      <c r="IC1673" s="0"/>
      <c r="ID1673" s="0"/>
      <c r="IE1673" s="0"/>
      <c r="IF1673" s="0"/>
      <c r="IG1673" s="0"/>
      <c r="IH1673" s="0"/>
      <c r="II1673" s="0"/>
      <c r="IJ1673" s="0"/>
      <c r="IK1673" s="0"/>
      <c r="IL1673" s="0"/>
      <c r="IM1673" s="0"/>
      <c r="IN1673" s="0"/>
      <c r="IO1673" s="0"/>
      <c r="IP1673" s="0"/>
      <c r="IQ1673" s="0"/>
      <c r="IR1673" s="0"/>
      <c r="IS1673" s="0"/>
      <c r="IT1673" s="0"/>
      <c r="IU1673" s="0"/>
      <c r="IV1673" s="0"/>
      <c r="IW1673" s="0"/>
    </row>
    <row r="1674" customFormat="false" ht="12.75" hidden="true" customHeight="false" outlineLevel="0" collapsed="false">
      <c r="A1674" s="0" t="n">
        <f aca="false">WEEKDAY(C1674,2)</f>
        <v>3</v>
      </c>
      <c r="B1674" s="0" t="n">
        <f aca="false">MONTH(C1674)</f>
        <v>8</v>
      </c>
      <c r="C1674" s="23" t="n">
        <v>36397</v>
      </c>
      <c r="D1674" s="0" t="n">
        <f aca="false">MONTH(R1674)</f>
        <v>8</v>
      </c>
      <c r="E1674" s="0" t="n">
        <f aca="false">YEAR(R1674)</f>
        <v>1999</v>
      </c>
      <c r="F1674" s="35" t="n">
        <f aca="false">L1674-K1674</f>
        <v>0.0697000000000001</v>
      </c>
      <c r="G1674" s="24" t="n">
        <f aca="false">N1674-M1674</f>
        <v>-0.10525</v>
      </c>
      <c r="H1674" s="24" t="n">
        <f aca="false">O1674-N1674</f>
        <v>0.0101666666666667</v>
      </c>
      <c r="I1674" s="24" t="n">
        <f aca="false">O1674-M1674</f>
        <v>-0.0950833333333332</v>
      </c>
      <c r="J1674" s="25" t="n">
        <f aca="false">VLOOKUP(C1674,'Nymex hist.'!A:B,2,0)</f>
        <v>3.03</v>
      </c>
      <c r="K1674" s="34" t="n">
        <f aca="false">AVERAGE(CO1674:CU1674)</f>
        <v>3.0385</v>
      </c>
      <c r="L1674" s="34" t="n">
        <f aca="false">AVERAGE(CV1674:CZ1674)</f>
        <v>3.1082</v>
      </c>
      <c r="M1674" s="27" t="n">
        <f aca="false">SUMIF($S$3:$FQ$3,$E1674+1,$S1674:$FQ1674)/COUNTIF($S$3:$FQ$3,$E1674+1)</f>
        <v>2.69875</v>
      </c>
      <c r="N1674" s="27" t="n">
        <f aca="false">SUMIF($S$3:$FQ$3,$E1674+2,$S1674:$FQ1674)/COUNTIF($S$3:$FQ$3,$E1674+2)</f>
        <v>2.5935</v>
      </c>
      <c r="O1674" s="27" t="n">
        <f aca="false">SUMIF($S$3:$FQ$3,$E1674+3,$S1674:$FQ1674)/COUNTIF($S$3:$FQ$3,$E1674+3)</f>
        <v>2.60366666666667</v>
      </c>
      <c r="P1674" s="27" t="n">
        <f aca="false">SUMIF($S$3:$FQ$3,$E1674+4,$S1674:$FQ1674)/COUNTIF($S$3:$FQ$3,$E1674+4)</f>
        <v>2.63366666666667</v>
      </c>
      <c r="Q1674" s="27" t="n">
        <f aca="false">SUMIF($S$3:$FQ$3,$E1674+5,$S1674:$FQ1674)/COUNTIF($S$3:$FQ$3,$E1674+5)</f>
        <v>2.67366666666667</v>
      </c>
      <c r="R1674" s="28" t="n">
        <v>36397</v>
      </c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30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 t="n">
        <v>3.03</v>
      </c>
      <c r="CU1674" s="29" t="n">
        <v>3.047</v>
      </c>
      <c r="CV1674" s="29" t="n">
        <v>3.15</v>
      </c>
      <c r="CW1674" s="29" t="n">
        <v>3.245</v>
      </c>
      <c r="CX1674" s="29" t="n">
        <v>3.26</v>
      </c>
      <c r="CY1674" s="29" t="n">
        <v>3.048</v>
      </c>
      <c r="CZ1674" s="29" t="n">
        <v>2.838</v>
      </c>
      <c r="DA1674" s="29" t="n">
        <v>2.622</v>
      </c>
      <c r="DB1674" s="29" t="n">
        <v>2.522</v>
      </c>
      <c r="DC1674" s="29" t="n">
        <v>2.5</v>
      </c>
      <c r="DD1674" s="29" t="n">
        <v>2.5</v>
      </c>
      <c r="DE1674" s="29" t="n">
        <v>2.505</v>
      </c>
      <c r="DF1674" s="29" t="n">
        <v>2.515</v>
      </c>
      <c r="DG1674" s="29" t="n">
        <v>2.55</v>
      </c>
      <c r="DH1674" s="29" t="n">
        <v>2.691</v>
      </c>
      <c r="DI1674" s="29" t="n">
        <v>2.834</v>
      </c>
      <c r="DJ1674" s="29" t="n">
        <v>2.875</v>
      </c>
      <c r="DK1674" s="29" t="n">
        <v>2.75</v>
      </c>
      <c r="DL1674" s="29" t="n">
        <v>2.62</v>
      </c>
      <c r="DM1674" s="29" t="n">
        <v>2.501</v>
      </c>
      <c r="DN1674" s="29" t="n">
        <v>2.476</v>
      </c>
      <c r="DO1674" s="29" t="n">
        <v>2.474</v>
      </c>
      <c r="DP1674" s="29" t="n">
        <v>2.475</v>
      </c>
      <c r="DQ1674" s="29" t="n">
        <v>2.48</v>
      </c>
      <c r="DR1674" s="29" t="n">
        <v>2.49</v>
      </c>
      <c r="DS1674" s="29" t="n">
        <v>2.521</v>
      </c>
      <c r="DT1674" s="29" t="n">
        <v>2.66</v>
      </c>
      <c r="DU1674" s="29" t="n">
        <v>2.8</v>
      </c>
      <c r="DV1674" s="29" t="n">
        <v>2.839</v>
      </c>
      <c r="DW1674" s="29" t="n">
        <v>2.735</v>
      </c>
      <c r="DX1674" s="29" t="n">
        <v>2.625</v>
      </c>
      <c r="DY1674" s="29" t="n">
        <v>2.518</v>
      </c>
      <c r="DZ1674" s="29" t="n">
        <v>2.489</v>
      </c>
      <c r="EA1674" s="29" t="n">
        <v>2.49</v>
      </c>
      <c r="EB1674" s="29" t="n">
        <v>2.496</v>
      </c>
      <c r="EC1674" s="29" t="n">
        <v>2.501</v>
      </c>
      <c r="ED1674" s="29" t="n">
        <v>2.51</v>
      </c>
      <c r="EE1674" s="29" t="n">
        <v>2.541</v>
      </c>
      <c r="EF1674" s="29" t="n">
        <v>2.68</v>
      </c>
      <c r="EG1674" s="29" t="n">
        <v>2.82</v>
      </c>
      <c r="EH1674" s="29" t="n">
        <v>2.869</v>
      </c>
      <c r="EI1674" s="29" t="n">
        <v>2.765</v>
      </c>
      <c r="EJ1674" s="29" t="n">
        <v>2.655</v>
      </c>
      <c r="EK1674" s="29" t="n">
        <v>2.548</v>
      </c>
      <c r="EL1674" s="29" t="n">
        <v>2.519</v>
      </c>
      <c r="EM1674" s="29" t="n">
        <v>2.52</v>
      </c>
      <c r="EN1674" s="29" t="n">
        <v>2.526</v>
      </c>
      <c r="EO1674" s="29" t="n">
        <v>2.531</v>
      </c>
      <c r="EP1674" s="29" t="n">
        <v>2.54</v>
      </c>
      <c r="EQ1674" s="29" t="n">
        <v>2.571</v>
      </c>
      <c r="ER1674" s="29" t="n">
        <v>2.71</v>
      </c>
      <c r="ES1674" s="29" t="n">
        <v>2.85</v>
      </c>
      <c r="ET1674" s="29" t="n">
        <v>2.909</v>
      </c>
      <c r="EU1674" s="29" t="n">
        <v>2.805</v>
      </c>
      <c r="EV1674" s="29" t="n">
        <v>2.695</v>
      </c>
      <c r="EW1674" s="29" t="n">
        <v>2.588</v>
      </c>
      <c r="EX1674" s="29" t="n">
        <v>2.559</v>
      </c>
      <c r="EY1674" s="29" t="n">
        <v>2.56</v>
      </c>
      <c r="EZ1674" s="29" t="n">
        <v>2.566</v>
      </c>
      <c r="FA1674" s="29" t="n">
        <v>2.571</v>
      </c>
      <c r="FB1674" s="29" t="n">
        <v>2.58</v>
      </c>
      <c r="FC1674" s="29" t="n">
        <v>2.611</v>
      </c>
      <c r="FD1674" s="29" t="n">
        <v>2.75</v>
      </c>
      <c r="FE1674" s="29" t="n">
        <v>2.89</v>
      </c>
      <c r="FF1674" s="29" t="n">
        <v>2.9565</v>
      </c>
      <c r="FG1674" s="29" t="n">
        <v>2.8525</v>
      </c>
      <c r="FH1674" s="29" t="n">
        <v>2.7425</v>
      </c>
      <c r="FI1674" s="29" t="n">
        <v>2.6355</v>
      </c>
      <c r="FJ1674" s="29" t="n">
        <v>2.6065</v>
      </c>
      <c r="FK1674" s="29" t="n">
        <v>2.6075</v>
      </c>
      <c r="FL1674" s="29" t="n">
        <v>2.6135</v>
      </c>
      <c r="FM1674" s="29" t="n">
        <v>2.6185</v>
      </c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29"/>
      <c r="GR1674" s="0"/>
      <c r="GS1674" s="0"/>
      <c r="GT1674" s="0"/>
      <c r="GU1674" s="0"/>
      <c r="GV1674" s="0"/>
      <c r="GW1674" s="0"/>
      <c r="GX1674" s="0"/>
      <c r="GY1674" s="0"/>
      <c r="GZ1674" s="0"/>
      <c r="HA1674" s="0"/>
      <c r="HB1674" s="0"/>
      <c r="HC1674" s="0"/>
      <c r="HD1674" s="0"/>
      <c r="HE1674" s="0"/>
      <c r="HF1674" s="0"/>
      <c r="HG1674" s="0"/>
      <c r="HH1674" s="0"/>
      <c r="HI1674" s="0"/>
      <c r="HJ1674" s="0"/>
      <c r="HK1674" s="0"/>
      <c r="HL1674" s="0"/>
      <c r="HM1674" s="0"/>
      <c r="HN1674" s="0"/>
      <c r="HO1674" s="0"/>
      <c r="HP1674" s="0"/>
      <c r="HQ1674" s="0"/>
      <c r="HR1674" s="0"/>
      <c r="HS1674" s="0"/>
      <c r="HT1674" s="0"/>
      <c r="HU1674" s="0"/>
      <c r="HV1674" s="0"/>
      <c r="HW1674" s="0"/>
      <c r="HX1674" s="0"/>
      <c r="HY1674" s="0"/>
      <c r="HZ1674" s="0"/>
      <c r="IA1674" s="0"/>
      <c r="IB1674" s="0"/>
      <c r="IC1674" s="0"/>
      <c r="ID1674" s="0"/>
      <c r="IE1674" s="0"/>
      <c r="IF1674" s="0"/>
      <c r="IG1674" s="0"/>
      <c r="IH1674" s="0"/>
      <c r="II1674" s="0"/>
      <c r="IJ1674" s="0"/>
      <c r="IK1674" s="0"/>
      <c r="IL1674" s="0"/>
      <c r="IM1674" s="0"/>
      <c r="IN1674" s="0"/>
      <c r="IO1674" s="0"/>
      <c r="IP1674" s="0"/>
      <c r="IQ1674" s="0"/>
      <c r="IR1674" s="0"/>
      <c r="IS1674" s="0"/>
      <c r="IT1674" s="0"/>
      <c r="IU1674" s="0"/>
      <c r="IV1674" s="0"/>
      <c r="IW1674" s="0"/>
    </row>
    <row r="1675" customFormat="false" ht="12.75" hidden="false" customHeight="false" outlineLevel="0" collapsed="false">
      <c r="A1675" s="1" t="n">
        <f aca="false">WEEKDAY(C1675,2)</f>
        <v>4</v>
      </c>
      <c r="B1675" s="1" t="n">
        <f aca="false">MONTH(C1675)</f>
        <v>8</v>
      </c>
      <c r="C1675" s="23" t="n">
        <v>36398</v>
      </c>
      <c r="D1675" s="0" t="n">
        <f aca="false">MONTH(R1675)</f>
        <v>8</v>
      </c>
      <c r="E1675" s="0" t="n">
        <f aca="false">YEAR(R1675)</f>
        <v>1999</v>
      </c>
      <c r="F1675" s="3" t="n">
        <f aca="false">L1675-K1675</f>
        <v>0.0909999999999998</v>
      </c>
      <c r="G1675" s="3" t="n">
        <f aca="false">N1675-M1675</f>
        <v>-0.0954166666666665</v>
      </c>
      <c r="H1675" s="3" t="n">
        <f aca="false">O1675-N1675</f>
        <v>0.0101666666666667</v>
      </c>
      <c r="I1675" s="3" t="n">
        <f aca="false">O1675-M1675</f>
        <v>-0.0852499999999998</v>
      </c>
      <c r="J1675" s="4" t="n">
        <f aca="false">VLOOKUP(C1675,'Nymex hist.'!A:B,2,0)</f>
        <v>2.948</v>
      </c>
      <c r="K1675" s="4" t="n">
        <f aca="false">AVERAGE(CO1675:CU1675)</f>
        <v>2.959</v>
      </c>
      <c r="L1675" s="4" t="n">
        <f aca="false">AVERAGE(CV1675:CZ1675)</f>
        <v>3.05</v>
      </c>
      <c r="M1675" s="4" t="n">
        <f aca="false">SUMIF($S$3:$FQ$3,$E1675+1,$S1675:$FQ1675)/COUNTIF($S$3:$FQ$3,$E1675+1)</f>
        <v>2.66891666666667</v>
      </c>
      <c r="N1675" s="4" t="n">
        <f aca="false">SUMIF($S$3:$FQ$3,$E1675+2,$S1675:$FQ1675)/COUNTIF($S$3:$FQ$3,$E1675+2)</f>
        <v>2.5735</v>
      </c>
      <c r="O1675" s="4" t="n">
        <f aca="false">SUMIF($S$3:$FQ$3,$E1675+3,$S1675:$FQ1675)/COUNTIF($S$3:$FQ$3,$E1675+3)</f>
        <v>2.58366666666667</v>
      </c>
      <c r="P1675" s="4" t="n">
        <f aca="false">SUMIF($S$3:$FQ$3,$E1675+4,$S1675:$FQ1675)/COUNTIF($S$3:$FQ$3,$E1675+4)</f>
        <v>2.61366666666667</v>
      </c>
      <c r="Q1675" s="4" t="n">
        <f aca="false">SUMIF($S$3:$FQ$3,$E1675+5,$S1675:$FQ1675)/COUNTIF($S$3:$FQ$3,$E1675+5)</f>
        <v>2.65366666666667</v>
      </c>
      <c r="R1675" s="21" t="n">
        <v>36398</v>
      </c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7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  <c r="BT1675" s="32"/>
      <c r="BU1675" s="32"/>
      <c r="BV1675" s="32"/>
      <c r="BW1675" s="32"/>
      <c r="BX1675" s="32"/>
      <c r="BY1675" s="32"/>
      <c r="BZ1675" s="32"/>
      <c r="CA1675" s="32"/>
      <c r="CB1675" s="32"/>
      <c r="CC1675" s="32"/>
      <c r="CD1675" s="32"/>
      <c r="CE1675" s="32"/>
      <c r="CF1675" s="32"/>
      <c r="CG1675" s="32"/>
      <c r="CH1675" s="32"/>
      <c r="CI1675" s="32"/>
      <c r="CJ1675" s="32"/>
      <c r="CK1675" s="32"/>
      <c r="CL1675" s="32"/>
      <c r="CM1675" s="32"/>
      <c r="CN1675" s="32"/>
      <c r="CO1675" s="32"/>
      <c r="CP1675" s="32"/>
      <c r="CQ1675" s="32"/>
      <c r="CR1675" s="32"/>
      <c r="CS1675" s="32"/>
      <c r="CT1675" s="32" t="n">
        <v>2.948</v>
      </c>
      <c r="CU1675" s="32" t="n">
        <v>2.97</v>
      </c>
      <c r="CV1675" s="32" t="n">
        <v>3.078</v>
      </c>
      <c r="CW1675" s="32" t="n">
        <v>3.175</v>
      </c>
      <c r="CX1675" s="32" t="n">
        <v>3.196</v>
      </c>
      <c r="CY1675" s="32" t="n">
        <v>3.001</v>
      </c>
      <c r="CZ1675" s="32" t="n">
        <v>2.8</v>
      </c>
      <c r="DA1675" s="32" t="n">
        <v>2.595</v>
      </c>
      <c r="DB1675" s="32" t="n">
        <v>2.495</v>
      </c>
      <c r="DC1675" s="32" t="n">
        <v>2.475</v>
      </c>
      <c r="DD1675" s="32" t="n">
        <v>2.475</v>
      </c>
      <c r="DE1675" s="32" t="n">
        <v>2.48</v>
      </c>
      <c r="DF1675" s="32" t="n">
        <v>2.495</v>
      </c>
      <c r="DG1675" s="32" t="n">
        <v>2.53</v>
      </c>
      <c r="DH1675" s="32" t="n">
        <v>2.671</v>
      </c>
      <c r="DI1675" s="32" t="n">
        <v>2.814</v>
      </c>
      <c r="DJ1675" s="32" t="n">
        <v>2.855</v>
      </c>
      <c r="DK1675" s="32" t="n">
        <v>2.73</v>
      </c>
      <c r="DL1675" s="32" t="n">
        <v>2.6</v>
      </c>
      <c r="DM1675" s="32" t="n">
        <v>2.481</v>
      </c>
      <c r="DN1675" s="32" t="n">
        <v>2.456</v>
      </c>
      <c r="DO1675" s="32" t="n">
        <v>2.454</v>
      </c>
      <c r="DP1675" s="32" t="n">
        <v>2.455</v>
      </c>
      <c r="DQ1675" s="32" t="n">
        <v>2.46</v>
      </c>
      <c r="DR1675" s="32" t="n">
        <v>2.47</v>
      </c>
      <c r="DS1675" s="32" t="n">
        <v>2.501</v>
      </c>
      <c r="DT1675" s="32" t="n">
        <v>2.64</v>
      </c>
      <c r="DU1675" s="32" t="n">
        <v>2.78</v>
      </c>
      <c r="DV1675" s="32" t="n">
        <v>2.819</v>
      </c>
      <c r="DW1675" s="32" t="n">
        <v>2.715</v>
      </c>
      <c r="DX1675" s="32" t="n">
        <v>2.605</v>
      </c>
      <c r="DY1675" s="32" t="n">
        <v>2.498</v>
      </c>
      <c r="DZ1675" s="32" t="n">
        <v>2.469</v>
      </c>
      <c r="EA1675" s="32" t="n">
        <v>2.47</v>
      </c>
      <c r="EB1675" s="32" t="n">
        <v>2.476</v>
      </c>
      <c r="EC1675" s="32" t="n">
        <v>2.481</v>
      </c>
      <c r="ED1675" s="32" t="n">
        <v>2.49</v>
      </c>
      <c r="EE1675" s="32" t="n">
        <v>2.521</v>
      </c>
      <c r="EF1675" s="32" t="n">
        <v>2.66</v>
      </c>
      <c r="EG1675" s="32" t="n">
        <v>2.8</v>
      </c>
      <c r="EH1675" s="32" t="n">
        <v>2.849</v>
      </c>
      <c r="EI1675" s="32" t="n">
        <v>2.745</v>
      </c>
      <c r="EJ1675" s="32" t="n">
        <v>2.635</v>
      </c>
      <c r="EK1675" s="32" t="n">
        <v>2.528</v>
      </c>
      <c r="EL1675" s="32" t="n">
        <v>2.499</v>
      </c>
      <c r="EM1675" s="32" t="n">
        <v>2.5</v>
      </c>
      <c r="EN1675" s="32" t="n">
        <v>2.506</v>
      </c>
      <c r="EO1675" s="32" t="n">
        <v>2.511</v>
      </c>
      <c r="EP1675" s="32" t="n">
        <v>2.52</v>
      </c>
      <c r="EQ1675" s="32" t="n">
        <v>2.551</v>
      </c>
      <c r="ER1675" s="32" t="n">
        <v>2.69</v>
      </c>
      <c r="ES1675" s="32" t="n">
        <v>2.83</v>
      </c>
      <c r="ET1675" s="32" t="n">
        <v>2.889</v>
      </c>
      <c r="EU1675" s="32" t="n">
        <v>2.785</v>
      </c>
      <c r="EV1675" s="32" t="n">
        <v>2.675</v>
      </c>
      <c r="EW1675" s="32" t="n">
        <v>2.568</v>
      </c>
      <c r="EX1675" s="32" t="n">
        <v>2.539</v>
      </c>
      <c r="EY1675" s="32" t="n">
        <v>2.54</v>
      </c>
      <c r="EZ1675" s="32" t="n">
        <v>2.546</v>
      </c>
      <c r="FA1675" s="32" t="n">
        <v>2.551</v>
      </c>
      <c r="FB1675" s="32" t="n">
        <v>2.56</v>
      </c>
      <c r="FC1675" s="32" t="n">
        <v>2.591</v>
      </c>
      <c r="FD1675" s="32" t="n">
        <v>2.73</v>
      </c>
      <c r="FE1675" s="32" t="n">
        <v>2.87</v>
      </c>
      <c r="FF1675" s="32" t="n">
        <v>2.9365</v>
      </c>
      <c r="FG1675" s="32" t="n">
        <v>2.8325</v>
      </c>
      <c r="FH1675" s="32" t="n">
        <v>2.7225</v>
      </c>
      <c r="FI1675" s="32" t="n">
        <v>2.6155</v>
      </c>
      <c r="FJ1675" s="32" t="n">
        <v>2.5865</v>
      </c>
      <c r="FK1675" s="32" t="n">
        <v>2.5875</v>
      </c>
      <c r="FL1675" s="32" t="n">
        <v>2.5935</v>
      </c>
      <c r="FM1675" s="32" t="n">
        <v>2.5985</v>
      </c>
      <c r="FN1675" s="32"/>
      <c r="FO1675" s="32"/>
      <c r="FP1675" s="32"/>
      <c r="FQ1675" s="32"/>
      <c r="FR1675" s="32"/>
      <c r="FS1675" s="32"/>
      <c r="FT1675" s="32"/>
      <c r="FU1675" s="32"/>
      <c r="FV1675" s="32"/>
      <c r="FW1675" s="32"/>
      <c r="FX1675" s="32"/>
      <c r="FY1675" s="32"/>
      <c r="FZ1675" s="32"/>
      <c r="GA1675" s="32"/>
      <c r="GB1675" s="32"/>
      <c r="GC1675" s="32"/>
      <c r="GD1675" s="32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  <c r="GO1675" s="32"/>
      <c r="GP1675" s="32"/>
      <c r="GQ1675" s="32"/>
    </row>
    <row r="1676" customFormat="false" ht="12.75" hidden="true" customHeight="false" outlineLevel="0" collapsed="false">
      <c r="A1676" s="0" t="n">
        <f aca="false">WEEKDAY(C1676,2)</f>
        <v>5</v>
      </c>
      <c r="B1676" s="0" t="n">
        <f aca="false">MONTH(C1676)</f>
        <v>8</v>
      </c>
      <c r="C1676" s="23" t="n">
        <v>36399</v>
      </c>
      <c r="D1676" s="0" t="n">
        <f aca="false">MONTH(R1676)</f>
        <v>8</v>
      </c>
      <c r="E1676" s="0" t="n">
        <f aca="false">YEAR(R1676)</f>
        <v>1999</v>
      </c>
      <c r="F1676" s="35" t="n">
        <f aca="false">L1676-K1676</f>
        <v>0.0870000000000002</v>
      </c>
      <c r="G1676" s="24" t="n">
        <f aca="false">N1676-M1676</f>
        <v>-0.0866666666666669</v>
      </c>
      <c r="H1676" s="24" t="n">
        <f aca="false">O1676-N1676</f>
        <v>0.0101666666666667</v>
      </c>
      <c r="I1676" s="24" t="n">
        <f aca="false">O1676-M1676</f>
        <v>-0.0765000000000002</v>
      </c>
      <c r="J1676" s="25" t="n">
        <f aca="false">VLOOKUP(C1676,'Nymex hist.'!A:B,2,0)</f>
        <v>2.912</v>
      </c>
      <c r="K1676" s="34" t="n">
        <f aca="false">AVERAGE(CO1676:CU1676)</f>
        <v>2.917</v>
      </c>
      <c r="L1676" s="34" t="n">
        <f aca="false">AVERAGE(CV1676:CZ1676)</f>
        <v>3.004</v>
      </c>
      <c r="M1676" s="27" t="n">
        <f aca="false">SUMIF($S$3:$FQ$3,$E1676+1,$S1676:$FQ1676)/COUNTIF($S$3:$FQ$3,$E1676+1)</f>
        <v>2.65016666666667</v>
      </c>
      <c r="N1676" s="27" t="n">
        <f aca="false">SUMIF($S$3:$FQ$3,$E1676+2,$S1676:$FQ1676)/COUNTIF($S$3:$FQ$3,$E1676+2)</f>
        <v>2.5635</v>
      </c>
      <c r="O1676" s="27" t="n">
        <f aca="false">SUMIF($S$3:$FQ$3,$E1676+3,$S1676:$FQ1676)/COUNTIF($S$3:$FQ$3,$E1676+3)</f>
        <v>2.57366666666667</v>
      </c>
      <c r="P1676" s="27" t="n">
        <f aca="false">SUMIF($S$3:$FQ$3,$E1676+4,$S1676:$FQ1676)/COUNTIF($S$3:$FQ$3,$E1676+4)</f>
        <v>2.60366666666667</v>
      </c>
      <c r="Q1676" s="27" t="n">
        <f aca="false">SUMIF($S$3:$FQ$3,$E1676+5,$S1676:$FQ1676)/COUNTIF($S$3:$FQ$3,$E1676+5)</f>
        <v>2.64366666666667</v>
      </c>
      <c r="R1676" s="28" t="n">
        <v>36399</v>
      </c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30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 t="n">
        <v>2.912</v>
      </c>
      <c r="CU1676" s="29" t="n">
        <v>2.922</v>
      </c>
      <c r="CV1676" s="29" t="n">
        <v>3.027</v>
      </c>
      <c r="CW1676" s="29" t="n">
        <v>3.126</v>
      </c>
      <c r="CX1676" s="29" t="n">
        <v>3.145</v>
      </c>
      <c r="CY1676" s="29" t="n">
        <v>2.957</v>
      </c>
      <c r="CZ1676" s="29" t="n">
        <v>2.765</v>
      </c>
      <c r="DA1676" s="29" t="n">
        <v>2.58</v>
      </c>
      <c r="DB1676" s="29" t="n">
        <v>2.485</v>
      </c>
      <c r="DC1676" s="29" t="n">
        <v>2.465</v>
      </c>
      <c r="DD1676" s="29" t="n">
        <v>2.465</v>
      </c>
      <c r="DE1676" s="29" t="n">
        <v>2.47</v>
      </c>
      <c r="DF1676" s="29" t="n">
        <v>2.485</v>
      </c>
      <c r="DG1676" s="29" t="n">
        <v>2.52</v>
      </c>
      <c r="DH1676" s="29" t="n">
        <v>2.661</v>
      </c>
      <c r="DI1676" s="29" t="n">
        <v>2.804</v>
      </c>
      <c r="DJ1676" s="29" t="n">
        <v>2.845</v>
      </c>
      <c r="DK1676" s="29" t="n">
        <v>2.72</v>
      </c>
      <c r="DL1676" s="29" t="n">
        <v>2.59</v>
      </c>
      <c r="DM1676" s="29" t="n">
        <v>2.471</v>
      </c>
      <c r="DN1676" s="29" t="n">
        <v>2.446</v>
      </c>
      <c r="DO1676" s="29" t="n">
        <v>2.444</v>
      </c>
      <c r="DP1676" s="29" t="n">
        <v>2.445</v>
      </c>
      <c r="DQ1676" s="29" t="n">
        <v>2.45</v>
      </c>
      <c r="DR1676" s="29" t="n">
        <v>2.46</v>
      </c>
      <c r="DS1676" s="29" t="n">
        <v>2.491</v>
      </c>
      <c r="DT1676" s="29" t="n">
        <v>2.63</v>
      </c>
      <c r="DU1676" s="29" t="n">
        <v>2.77</v>
      </c>
      <c r="DV1676" s="29" t="n">
        <v>2.809</v>
      </c>
      <c r="DW1676" s="29" t="n">
        <v>2.705</v>
      </c>
      <c r="DX1676" s="29" t="n">
        <v>2.595</v>
      </c>
      <c r="DY1676" s="29" t="n">
        <v>2.488</v>
      </c>
      <c r="DZ1676" s="29" t="n">
        <v>2.459</v>
      </c>
      <c r="EA1676" s="29" t="n">
        <v>2.46</v>
      </c>
      <c r="EB1676" s="29" t="n">
        <v>2.466</v>
      </c>
      <c r="EC1676" s="29" t="n">
        <v>2.471</v>
      </c>
      <c r="ED1676" s="29" t="n">
        <v>2.48</v>
      </c>
      <c r="EE1676" s="29" t="n">
        <v>2.511</v>
      </c>
      <c r="EF1676" s="29" t="n">
        <v>2.65</v>
      </c>
      <c r="EG1676" s="29" t="n">
        <v>2.79</v>
      </c>
      <c r="EH1676" s="29" t="n">
        <v>2.839</v>
      </c>
      <c r="EI1676" s="29" t="n">
        <v>2.735</v>
      </c>
      <c r="EJ1676" s="29" t="n">
        <v>2.625</v>
      </c>
      <c r="EK1676" s="29" t="n">
        <v>2.518</v>
      </c>
      <c r="EL1676" s="29" t="n">
        <v>2.489</v>
      </c>
      <c r="EM1676" s="29" t="n">
        <v>2.49</v>
      </c>
      <c r="EN1676" s="29" t="n">
        <v>2.496</v>
      </c>
      <c r="EO1676" s="29" t="n">
        <v>2.501</v>
      </c>
      <c r="EP1676" s="29" t="n">
        <v>2.51</v>
      </c>
      <c r="EQ1676" s="29" t="n">
        <v>2.541</v>
      </c>
      <c r="ER1676" s="29" t="n">
        <v>2.68</v>
      </c>
      <c r="ES1676" s="29" t="n">
        <v>2.82</v>
      </c>
      <c r="ET1676" s="29" t="n">
        <v>2.879</v>
      </c>
      <c r="EU1676" s="29" t="n">
        <v>2.775</v>
      </c>
      <c r="EV1676" s="29" t="n">
        <v>2.665</v>
      </c>
      <c r="EW1676" s="29" t="n">
        <v>2.558</v>
      </c>
      <c r="EX1676" s="29" t="n">
        <v>2.529</v>
      </c>
      <c r="EY1676" s="29" t="n">
        <v>2.53</v>
      </c>
      <c r="EZ1676" s="29" t="n">
        <v>2.536</v>
      </c>
      <c r="FA1676" s="29" t="n">
        <v>2.541</v>
      </c>
      <c r="FB1676" s="29" t="n">
        <v>2.55</v>
      </c>
      <c r="FC1676" s="29" t="n">
        <v>2.581</v>
      </c>
      <c r="FD1676" s="29" t="n">
        <v>2.72</v>
      </c>
      <c r="FE1676" s="29" t="n">
        <v>2.86</v>
      </c>
      <c r="FF1676" s="29" t="n">
        <v>2.9265</v>
      </c>
      <c r="FG1676" s="29" t="n">
        <v>2.8225</v>
      </c>
      <c r="FH1676" s="29" t="n">
        <v>2.7125</v>
      </c>
      <c r="FI1676" s="29" t="n">
        <v>2.6055</v>
      </c>
      <c r="FJ1676" s="29" t="n">
        <v>2.5765</v>
      </c>
      <c r="FK1676" s="29" t="n">
        <v>2.5775</v>
      </c>
      <c r="FL1676" s="29" t="n">
        <v>2.5835</v>
      </c>
      <c r="FM1676" s="29" t="n">
        <v>2.5885</v>
      </c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29"/>
      <c r="GF1676" s="29"/>
      <c r="GG1676" s="29"/>
      <c r="GH1676" s="29"/>
      <c r="GI1676" s="29"/>
      <c r="GJ1676" s="29"/>
      <c r="GK1676" s="29"/>
      <c r="GL1676" s="29"/>
      <c r="GM1676" s="29"/>
      <c r="GN1676" s="29"/>
      <c r="GO1676" s="29"/>
      <c r="GP1676" s="29"/>
      <c r="GQ1676" s="29"/>
      <c r="GR1676" s="0"/>
      <c r="GS1676" s="0"/>
      <c r="GT1676" s="0"/>
      <c r="GU1676" s="0"/>
      <c r="GV1676" s="0"/>
      <c r="GW1676" s="0"/>
      <c r="GX1676" s="0"/>
      <c r="GY1676" s="0"/>
      <c r="GZ1676" s="0"/>
      <c r="HA1676" s="0"/>
      <c r="HB1676" s="0"/>
      <c r="HC1676" s="0"/>
      <c r="HD1676" s="0"/>
      <c r="HE1676" s="0"/>
      <c r="HF1676" s="0"/>
      <c r="HG1676" s="0"/>
      <c r="HH1676" s="0"/>
      <c r="HI1676" s="0"/>
      <c r="HJ1676" s="0"/>
      <c r="HK1676" s="0"/>
      <c r="HL1676" s="0"/>
      <c r="HM1676" s="0"/>
      <c r="HN1676" s="0"/>
      <c r="HO1676" s="0"/>
      <c r="HP1676" s="0"/>
      <c r="HQ1676" s="0"/>
      <c r="HR1676" s="0"/>
      <c r="HS1676" s="0"/>
      <c r="HT1676" s="0"/>
      <c r="HU1676" s="0"/>
      <c r="HV1676" s="0"/>
      <c r="HW1676" s="0"/>
      <c r="HX1676" s="0"/>
      <c r="HY1676" s="0"/>
      <c r="HZ1676" s="0"/>
      <c r="IA1676" s="0"/>
      <c r="IB1676" s="0"/>
      <c r="IC1676" s="0"/>
      <c r="ID1676" s="0"/>
      <c r="IE1676" s="0"/>
      <c r="IF1676" s="0"/>
      <c r="IG1676" s="0"/>
      <c r="IH1676" s="0"/>
      <c r="II1676" s="0"/>
      <c r="IJ1676" s="0"/>
      <c r="IK1676" s="0"/>
      <c r="IL1676" s="0"/>
      <c r="IM1676" s="0"/>
      <c r="IN1676" s="0"/>
      <c r="IO1676" s="0"/>
      <c r="IP1676" s="0"/>
      <c r="IQ1676" s="0"/>
      <c r="IR1676" s="0"/>
      <c r="IS1676" s="0"/>
      <c r="IT1676" s="0"/>
      <c r="IU1676" s="0"/>
      <c r="IV1676" s="0"/>
      <c r="IW1676" s="0"/>
    </row>
    <row r="1677" customFormat="false" ht="12.75" hidden="true" customHeight="false" outlineLevel="0" collapsed="false">
      <c r="A1677" s="0" t="n">
        <f aca="false">WEEKDAY(C1677,2)</f>
        <v>1</v>
      </c>
      <c r="B1677" s="0" t="n">
        <f aca="false">MONTH(C1677)</f>
        <v>8</v>
      </c>
      <c r="C1677" s="23" t="n">
        <v>36402</v>
      </c>
      <c r="D1677" s="0" t="n">
        <f aca="false">MONTH(R1677)</f>
        <v>8</v>
      </c>
      <c r="E1677" s="0" t="n">
        <f aca="false">YEAR(R1677)</f>
        <v>1999</v>
      </c>
      <c r="F1677" s="35" t="n">
        <f aca="false">L1677-K1677</f>
        <v>0.1009</v>
      </c>
      <c r="G1677" s="24" t="n">
        <f aca="false">N1677-M1677</f>
        <v>-0.0909999999999998</v>
      </c>
      <c r="H1677" s="24" t="n">
        <f aca="false">O1677-N1677</f>
        <v>0.0095833333333335</v>
      </c>
      <c r="I1677" s="24" t="n">
        <f aca="false">O1677-M1677</f>
        <v>-0.0814166666666663</v>
      </c>
      <c r="J1677" s="25" t="n">
        <f aca="false">VLOOKUP(C1677,'Nymex hist.'!A:B,2,0)</f>
        <v>2.969</v>
      </c>
      <c r="K1677" s="34" t="n">
        <f aca="false">AVERAGE(CO1677:CU1677)</f>
        <v>2.9405</v>
      </c>
      <c r="L1677" s="34" t="n">
        <f aca="false">AVERAGE(CV1677:CZ1677)</f>
        <v>3.0414</v>
      </c>
      <c r="M1677" s="27" t="n">
        <f aca="false">SUMIF($S$3:$FQ$3,$E1677+1,$S1677:$FQ1677)/COUNTIF($S$3:$FQ$3,$E1677+1)</f>
        <v>2.6695</v>
      </c>
      <c r="N1677" s="27" t="n">
        <f aca="false">SUMIF($S$3:$FQ$3,$E1677+2,$S1677:$FQ1677)/COUNTIF($S$3:$FQ$3,$E1677+2)</f>
        <v>2.5785</v>
      </c>
      <c r="O1677" s="27" t="n">
        <f aca="false">SUMIF($S$3:$FQ$3,$E1677+3,$S1677:$FQ1677)/COUNTIF($S$3:$FQ$3,$E1677+3)</f>
        <v>2.58808333333333</v>
      </c>
      <c r="P1677" s="27" t="n">
        <f aca="false">SUMIF($S$3:$FQ$3,$E1677+4,$S1677:$FQ1677)/COUNTIF($S$3:$FQ$3,$E1677+4)</f>
        <v>2.61808333333333</v>
      </c>
      <c r="Q1677" s="27" t="n">
        <f aca="false">SUMIF($S$3:$FQ$3,$E1677+5,$S1677:$FQ1677)/COUNTIF($S$3:$FQ$3,$E1677+5)</f>
        <v>2.65808333333333</v>
      </c>
      <c r="R1677" s="28" t="n">
        <v>36402</v>
      </c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30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 t="n">
        <v>2.912</v>
      </c>
      <c r="CU1677" s="29" t="n">
        <v>2.969</v>
      </c>
      <c r="CV1677" s="29" t="n">
        <v>3.07</v>
      </c>
      <c r="CW1677" s="29" t="n">
        <v>3.171</v>
      </c>
      <c r="CX1677" s="29" t="n">
        <v>3.188</v>
      </c>
      <c r="CY1677" s="29" t="n">
        <v>2.988</v>
      </c>
      <c r="CZ1677" s="29" t="n">
        <v>2.79</v>
      </c>
      <c r="DA1677" s="29" t="n">
        <v>2.59</v>
      </c>
      <c r="DB1677" s="29" t="n">
        <v>2.503</v>
      </c>
      <c r="DC1677" s="29" t="n">
        <v>2.48</v>
      </c>
      <c r="DD1677" s="29" t="n">
        <v>2.48</v>
      </c>
      <c r="DE1677" s="29" t="n">
        <v>2.485</v>
      </c>
      <c r="DF1677" s="29" t="n">
        <v>2.5</v>
      </c>
      <c r="DG1677" s="29" t="n">
        <v>2.535</v>
      </c>
      <c r="DH1677" s="29" t="n">
        <v>2.676</v>
      </c>
      <c r="DI1677" s="29" t="n">
        <v>2.819</v>
      </c>
      <c r="DJ1677" s="29" t="n">
        <v>2.86</v>
      </c>
      <c r="DK1677" s="29" t="n">
        <v>2.735</v>
      </c>
      <c r="DL1677" s="29" t="n">
        <v>2.605</v>
      </c>
      <c r="DM1677" s="29" t="n">
        <v>2.486</v>
      </c>
      <c r="DN1677" s="29" t="n">
        <v>2.461</v>
      </c>
      <c r="DO1677" s="29" t="n">
        <v>2.459</v>
      </c>
      <c r="DP1677" s="29" t="n">
        <v>2.46</v>
      </c>
      <c r="DQ1677" s="29" t="n">
        <v>2.465</v>
      </c>
      <c r="DR1677" s="29" t="n">
        <v>2.475</v>
      </c>
      <c r="DS1677" s="29" t="n">
        <v>2.506</v>
      </c>
      <c r="DT1677" s="29" t="n">
        <v>2.645</v>
      </c>
      <c r="DU1677" s="29" t="n">
        <v>2.785</v>
      </c>
      <c r="DV1677" s="29" t="n">
        <v>2.824</v>
      </c>
      <c r="DW1677" s="29" t="n">
        <v>2.72</v>
      </c>
      <c r="DX1677" s="29" t="n">
        <v>2.61</v>
      </c>
      <c r="DY1677" s="29" t="n">
        <v>2.503</v>
      </c>
      <c r="DZ1677" s="29" t="n">
        <v>2.474</v>
      </c>
      <c r="EA1677" s="29" t="n">
        <v>2.475</v>
      </c>
      <c r="EB1677" s="29" t="n">
        <v>2.481</v>
      </c>
      <c r="EC1677" s="29" t="n">
        <v>2.486</v>
      </c>
      <c r="ED1677" s="29" t="n">
        <v>2.488</v>
      </c>
      <c r="EE1677" s="29" t="n">
        <v>2.526</v>
      </c>
      <c r="EF1677" s="29" t="n">
        <v>2.665</v>
      </c>
      <c r="EG1677" s="29" t="n">
        <v>2.805</v>
      </c>
      <c r="EH1677" s="29" t="n">
        <v>2.854</v>
      </c>
      <c r="EI1677" s="29" t="n">
        <v>2.75</v>
      </c>
      <c r="EJ1677" s="29" t="n">
        <v>2.64</v>
      </c>
      <c r="EK1677" s="29" t="n">
        <v>2.533</v>
      </c>
      <c r="EL1677" s="29" t="n">
        <v>2.504</v>
      </c>
      <c r="EM1677" s="29" t="n">
        <v>2.505</v>
      </c>
      <c r="EN1677" s="29" t="n">
        <v>2.511</v>
      </c>
      <c r="EO1677" s="29" t="n">
        <v>2.516</v>
      </c>
      <c r="EP1677" s="29" t="n">
        <v>2.518</v>
      </c>
      <c r="EQ1677" s="29" t="n">
        <v>2.556</v>
      </c>
      <c r="ER1677" s="29" t="n">
        <v>2.695</v>
      </c>
      <c r="ES1677" s="29" t="n">
        <v>2.835</v>
      </c>
      <c r="ET1677" s="29" t="n">
        <v>2.894</v>
      </c>
      <c r="EU1677" s="29" t="n">
        <v>2.79</v>
      </c>
      <c r="EV1677" s="29" t="n">
        <v>2.68</v>
      </c>
      <c r="EW1677" s="29" t="n">
        <v>2.573</v>
      </c>
      <c r="EX1677" s="29" t="n">
        <v>2.544</v>
      </c>
      <c r="EY1677" s="29" t="n">
        <v>2.545</v>
      </c>
      <c r="EZ1677" s="29" t="n">
        <v>2.551</v>
      </c>
      <c r="FA1677" s="29" t="n">
        <v>2.556</v>
      </c>
      <c r="FB1677" s="29" t="n">
        <v>2.558</v>
      </c>
      <c r="FC1677" s="29" t="n">
        <v>2.596</v>
      </c>
      <c r="FD1677" s="29" t="n">
        <v>2.735</v>
      </c>
      <c r="FE1677" s="29" t="n">
        <v>2.875</v>
      </c>
      <c r="FF1677" s="29" t="n">
        <v>2.9415</v>
      </c>
      <c r="FG1677" s="29" t="n">
        <v>2.8375</v>
      </c>
      <c r="FH1677" s="29" t="n">
        <v>2.7275</v>
      </c>
      <c r="FI1677" s="29" t="n">
        <v>2.6205</v>
      </c>
      <c r="FJ1677" s="29" t="n">
        <v>2.5915</v>
      </c>
      <c r="FK1677" s="29" t="n">
        <v>2.5925</v>
      </c>
      <c r="FL1677" s="29" t="n">
        <v>2.5985</v>
      </c>
      <c r="FM1677" s="29" t="n">
        <v>2.6035</v>
      </c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29"/>
      <c r="GF1677" s="29"/>
      <c r="GG1677" s="29"/>
      <c r="GH1677" s="29"/>
      <c r="GI1677" s="29"/>
      <c r="GJ1677" s="29"/>
      <c r="GK1677" s="29"/>
      <c r="GL1677" s="29"/>
      <c r="GM1677" s="29"/>
      <c r="GN1677" s="29"/>
      <c r="GO1677" s="29"/>
      <c r="GP1677" s="29"/>
      <c r="GQ1677" s="29"/>
      <c r="GR1677" s="0"/>
      <c r="GS1677" s="0"/>
      <c r="GT1677" s="0"/>
      <c r="GU1677" s="0"/>
      <c r="GV1677" s="0"/>
      <c r="GW1677" s="0"/>
      <c r="GX1677" s="0"/>
      <c r="GY1677" s="0"/>
      <c r="GZ1677" s="0"/>
      <c r="HA1677" s="0"/>
      <c r="HB1677" s="0"/>
      <c r="HC1677" s="0"/>
      <c r="HD1677" s="0"/>
      <c r="HE1677" s="0"/>
      <c r="HF1677" s="0"/>
      <c r="HG1677" s="0"/>
      <c r="HH1677" s="0"/>
      <c r="HI1677" s="0"/>
      <c r="HJ1677" s="0"/>
      <c r="HK1677" s="0"/>
      <c r="HL1677" s="0"/>
      <c r="HM1677" s="0"/>
      <c r="HN1677" s="0"/>
      <c r="HO1677" s="0"/>
      <c r="HP1677" s="0"/>
      <c r="HQ1677" s="0"/>
      <c r="HR1677" s="0"/>
      <c r="HS1677" s="0"/>
      <c r="HT1677" s="0"/>
      <c r="HU1677" s="0"/>
      <c r="HV1677" s="0"/>
      <c r="HW1677" s="0"/>
      <c r="HX1677" s="0"/>
      <c r="HY1677" s="0"/>
      <c r="HZ1677" s="0"/>
      <c r="IA1677" s="0"/>
      <c r="IB1677" s="0"/>
      <c r="IC1677" s="0"/>
      <c r="ID1677" s="0"/>
      <c r="IE1677" s="0"/>
      <c r="IF1677" s="0"/>
      <c r="IG1677" s="0"/>
      <c r="IH1677" s="0"/>
      <c r="II1677" s="0"/>
      <c r="IJ1677" s="0"/>
      <c r="IK1677" s="0"/>
      <c r="IL1677" s="0"/>
      <c r="IM1677" s="0"/>
      <c r="IN1677" s="0"/>
      <c r="IO1677" s="0"/>
      <c r="IP1677" s="0"/>
      <c r="IQ1677" s="0"/>
      <c r="IR1677" s="0"/>
      <c r="IS1677" s="0"/>
      <c r="IT1677" s="0"/>
      <c r="IU1677" s="0"/>
      <c r="IV1677" s="0"/>
      <c r="IW1677" s="0"/>
    </row>
    <row r="1678" customFormat="false" ht="12.75" hidden="true" customHeight="false" outlineLevel="0" collapsed="false">
      <c r="A1678" s="0" t="n">
        <f aca="false">WEEKDAY(C1678,2)</f>
        <v>2</v>
      </c>
      <c r="B1678" s="0" t="n">
        <f aca="false">MONTH(C1678)</f>
        <v>8</v>
      </c>
      <c r="C1678" s="23" t="n">
        <v>36403</v>
      </c>
      <c r="D1678" s="0" t="n">
        <f aca="false">MONTH(R1678)</f>
        <v>8</v>
      </c>
      <c r="E1678" s="0" t="n">
        <f aca="false">YEAR(R1678)</f>
        <v>1999</v>
      </c>
      <c r="F1678" s="35" t="n">
        <f aca="false">L1678-K1678</f>
        <v>0.0845000000000002</v>
      </c>
      <c r="G1678" s="24" t="n">
        <f aca="false">N1678-M1678</f>
        <v>-0.0750000000000002</v>
      </c>
      <c r="H1678" s="24" t="n">
        <f aca="false">O1678-N1678</f>
        <v>0.00933333333333364</v>
      </c>
      <c r="I1678" s="24" t="n">
        <f aca="false">O1678-M1678</f>
        <v>-0.0656666666666665</v>
      </c>
      <c r="J1678" s="25" t="n">
        <f aca="false">VLOOKUP(C1678,'Nymex hist.'!A:B,2,0)</f>
        <v>2.825</v>
      </c>
      <c r="K1678" s="34" t="n">
        <f aca="false">AVERAGE(CO1678:CU1678)</f>
        <v>2.8685</v>
      </c>
      <c r="L1678" s="34" t="n">
        <f aca="false">AVERAGE(CV1678:CZ1678)</f>
        <v>2.953</v>
      </c>
      <c r="M1678" s="27" t="n">
        <f aca="false">SUMIF($S$3:$FQ$3,$E1678+1,$S1678:$FQ1678)/COUNTIF($S$3:$FQ$3,$E1678+1)</f>
        <v>2.63983333333333</v>
      </c>
      <c r="N1678" s="27" t="n">
        <f aca="false">SUMIF($S$3:$FQ$3,$E1678+2,$S1678:$FQ1678)/COUNTIF($S$3:$FQ$3,$E1678+2)</f>
        <v>2.56483333333333</v>
      </c>
      <c r="O1678" s="27" t="n">
        <f aca="false">SUMIF($S$3:$FQ$3,$E1678+3,$S1678:$FQ1678)/COUNTIF($S$3:$FQ$3,$E1678+3)</f>
        <v>2.57416666666667</v>
      </c>
      <c r="P1678" s="27" t="n">
        <f aca="false">SUMIF($S$3:$FQ$3,$E1678+4,$S1678:$FQ1678)/COUNTIF($S$3:$FQ$3,$E1678+4)</f>
        <v>2.60416666666667</v>
      </c>
      <c r="Q1678" s="27" t="n">
        <f aca="false">SUMIF($S$3:$FQ$3,$E1678+5,$S1678:$FQ1678)/COUNTIF($S$3:$FQ$3,$E1678+5)</f>
        <v>2.64416666666667</v>
      </c>
      <c r="R1678" s="28" t="n">
        <v>36403</v>
      </c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30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 t="n">
        <v>2.912</v>
      </c>
      <c r="CU1678" s="29" t="n">
        <v>2.825</v>
      </c>
      <c r="CV1678" s="29" t="n">
        <v>2.955</v>
      </c>
      <c r="CW1678" s="29" t="n">
        <v>3.07</v>
      </c>
      <c r="CX1678" s="29" t="n">
        <v>3.093</v>
      </c>
      <c r="CY1678" s="29" t="n">
        <v>2.91</v>
      </c>
      <c r="CZ1678" s="29" t="n">
        <v>2.737</v>
      </c>
      <c r="DA1678" s="29" t="n">
        <v>2.57</v>
      </c>
      <c r="DB1678" s="29" t="n">
        <v>2.485</v>
      </c>
      <c r="DC1678" s="29" t="n">
        <v>2.465</v>
      </c>
      <c r="DD1678" s="29" t="n">
        <v>2.465</v>
      </c>
      <c r="DE1678" s="29" t="n">
        <v>2.473</v>
      </c>
      <c r="DF1678" s="29" t="n">
        <v>2.488</v>
      </c>
      <c r="DG1678" s="29" t="n">
        <v>2.523</v>
      </c>
      <c r="DH1678" s="29" t="n">
        <v>2.664</v>
      </c>
      <c r="DI1678" s="29" t="n">
        <v>2.805</v>
      </c>
      <c r="DJ1678" s="29" t="n">
        <v>2.845</v>
      </c>
      <c r="DK1678" s="29" t="n">
        <v>2.72</v>
      </c>
      <c r="DL1678" s="29" t="n">
        <v>2.592</v>
      </c>
      <c r="DM1678" s="29" t="n">
        <v>2.475</v>
      </c>
      <c r="DN1678" s="29" t="n">
        <v>2.449</v>
      </c>
      <c r="DO1678" s="29" t="n">
        <v>2.445</v>
      </c>
      <c r="DP1678" s="29" t="n">
        <v>2.446</v>
      </c>
      <c r="DQ1678" s="29" t="n">
        <v>2.451</v>
      </c>
      <c r="DR1678" s="29" t="n">
        <v>2.461</v>
      </c>
      <c r="DS1678" s="29" t="n">
        <v>2.492</v>
      </c>
      <c r="DT1678" s="29" t="n">
        <v>2.631</v>
      </c>
      <c r="DU1678" s="29" t="n">
        <v>2.771</v>
      </c>
      <c r="DV1678" s="29" t="n">
        <v>2.81</v>
      </c>
      <c r="DW1678" s="29" t="n">
        <v>2.706</v>
      </c>
      <c r="DX1678" s="29" t="n">
        <v>2.596</v>
      </c>
      <c r="DY1678" s="29" t="n">
        <v>2.489</v>
      </c>
      <c r="DZ1678" s="29" t="n">
        <v>2.46</v>
      </c>
      <c r="EA1678" s="29" t="n">
        <v>2.461</v>
      </c>
      <c r="EB1678" s="29" t="n">
        <v>2.467</v>
      </c>
      <c r="EC1678" s="29" t="n">
        <v>2.472</v>
      </c>
      <c r="ED1678" s="29" t="n">
        <v>2.475</v>
      </c>
      <c r="EE1678" s="29" t="n">
        <v>2.512</v>
      </c>
      <c r="EF1678" s="29" t="n">
        <v>2.651</v>
      </c>
      <c r="EG1678" s="29" t="n">
        <v>2.791</v>
      </c>
      <c r="EH1678" s="29" t="n">
        <v>2.84</v>
      </c>
      <c r="EI1678" s="29" t="n">
        <v>2.736</v>
      </c>
      <c r="EJ1678" s="29" t="n">
        <v>2.626</v>
      </c>
      <c r="EK1678" s="29" t="n">
        <v>2.519</v>
      </c>
      <c r="EL1678" s="29" t="n">
        <v>2.49</v>
      </c>
      <c r="EM1678" s="29" t="n">
        <v>2.491</v>
      </c>
      <c r="EN1678" s="29" t="n">
        <v>2.497</v>
      </c>
      <c r="EO1678" s="29" t="n">
        <v>2.502</v>
      </c>
      <c r="EP1678" s="29" t="n">
        <v>2.505</v>
      </c>
      <c r="EQ1678" s="29" t="n">
        <v>2.542</v>
      </c>
      <c r="ER1678" s="29" t="n">
        <v>2.681</v>
      </c>
      <c r="ES1678" s="29" t="n">
        <v>2.821</v>
      </c>
      <c r="ET1678" s="29" t="n">
        <v>2.88</v>
      </c>
      <c r="EU1678" s="29" t="n">
        <v>2.776</v>
      </c>
      <c r="EV1678" s="29" t="n">
        <v>2.666</v>
      </c>
      <c r="EW1678" s="29" t="n">
        <v>2.559</v>
      </c>
      <c r="EX1678" s="29" t="n">
        <v>2.53</v>
      </c>
      <c r="EY1678" s="29" t="n">
        <v>2.531</v>
      </c>
      <c r="EZ1678" s="29" t="n">
        <v>2.537</v>
      </c>
      <c r="FA1678" s="29" t="n">
        <v>2.542</v>
      </c>
      <c r="FB1678" s="29" t="n">
        <v>2.545</v>
      </c>
      <c r="FC1678" s="29" t="n">
        <v>2.582</v>
      </c>
      <c r="FD1678" s="29" t="n">
        <v>2.721</v>
      </c>
      <c r="FE1678" s="29" t="n">
        <v>2.861</v>
      </c>
      <c r="FF1678" s="29" t="n">
        <v>2.9275</v>
      </c>
      <c r="FG1678" s="29" t="n">
        <v>2.8235</v>
      </c>
      <c r="FH1678" s="29" t="n">
        <v>2.7135</v>
      </c>
      <c r="FI1678" s="29" t="n">
        <v>2.6065</v>
      </c>
      <c r="FJ1678" s="29" t="n">
        <v>2.5775</v>
      </c>
      <c r="FK1678" s="29" t="n">
        <v>2.5785</v>
      </c>
      <c r="FL1678" s="29" t="n">
        <v>2.5845</v>
      </c>
      <c r="FM1678" s="29" t="n">
        <v>2.5895</v>
      </c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0"/>
      <c r="GS1678" s="0"/>
      <c r="GT1678" s="0"/>
      <c r="GU1678" s="0"/>
      <c r="GV1678" s="0"/>
      <c r="GW1678" s="0"/>
      <c r="GX1678" s="0"/>
      <c r="GY1678" s="0"/>
      <c r="GZ1678" s="0"/>
      <c r="HA1678" s="0"/>
      <c r="HB1678" s="0"/>
      <c r="HC1678" s="0"/>
      <c r="HD1678" s="0"/>
      <c r="HE1678" s="0"/>
      <c r="HF1678" s="0"/>
      <c r="HG1678" s="0"/>
      <c r="HH1678" s="0"/>
      <c r="HI1678" s="0"/>
      <c r="HJ1678" s="0"/>
      <c r="HK1678" s="0"/>
      <c r="HL1678" s="0"/>
      <c r="HM1678" s="0"/>
      <c r="HN1678" s="0"/>
      <c r="HO1678" s="0"/>
      <c r="HP1678" s="0"/>
      <c r="HQ1678" s="0"/>
      <c r="HR1678" s="0"/>
      <c r="HS1678" s="0"/>
      <c r="HT1678" s="0"/>
      <c r="HU1678" s="0"/>
      <c r="HV1678" s="0"/>
      <c r="HW1678" s="0"/>
      <c r="HX1678" s="0"/>
      <c r="HY1678" s="0"/>
      <c r="HZ1678" s="0"/>
      <c r="IA1678" s="0"/>
      <c r="IB1678" s="0"/>
      <c r="IC1678" s="0"/>
      <c r="ID1678" s="0"/>
      <c r="IE1678" s="0"/>
      <c r="IF1678" s="0"/>
      <c r="IG1678" s="0"/>
      <c r="IH1678" s="0"/>
      <c r="II1678" s="0"/>
      <c r="IJ1678" s="0"/>
      <c r="IK1678" s="0"/>
      <c r="IL1678" s="0"/>
      <c r="IM1678" s="0"/>
      <c r="IN1678" s="0"/>
      <c r="IO1678" s="0"/>
      <c r="IP1678" s="0"/>
      <c r="IQ1678" s="0"/>
      <c r="IR1678" s="0"/>
      <c r="IS1678" s="0"/>
      <c r="IT1678" s="0"/>
      <c r="IU1678" s="0"/>
      <c r="IV1678" s="0"/>
      <c r="IW1678" s="0"/>
    </row>
    <row r="1679" customFormat="false" ht="12.75" hidden="true" customHeight="false" outlineLevel="0" collapsed="false">
      <c r="A1679" s="0" t="n">
        <f aca="false">WEEKDAY(C1679,2)</f>
        <v>3</v>
      </c>
      <c r="B1679" s="0" t="n">
        <f aca="false">MONTH(C1679)</f>
        <v>9</v>
      </c>
      <c r="C1679" s="23" t="n">
        <v>36404</v>
      </c>
      <c r="D1679" s="0" t="n">
        <f aca="false">MONTH(R1679)</f>
        <v>9</v>
      </c>
      <c r="E1679" s="0" t="n">
        <f aca="false">YEAR(R1679)</f>
        <v>1999</v>
      </c>
      <c r="F1679" s="35" t="n">
        <f aca="false">L1679-K1679</f>
        <v>0.1624</v>
      </c>
      <c r="G1679" s="24" t="n">
        <f aca="false">N1679-M1679</f>
        <v>-0.0530833333333334</v>
      </c>
      <c r="H1679" s="24" t="n">
        <f aca="false">O1679-N1679</f>
        <v>0.00933333333333319</v>
      </c>
      <c r="I1679" s="24" t="n">
        <f aca="false">O1679-M1679</f>
        <v>-0.0437500000000002</v>
      </c>
      <c r="J1679" s="25" t="n">
        <f aca="false">VLOOKUP(C1679,'Nymex hist.'!A:B,2,0)</f>
        <v>2.737</v>
      </c>
      <c r="K1679" s="34" t="n">
        <f aca="false">AVERAGE(CO1679:CU1679)</f>
        <v>2.737</v>
      </c>
      <c r="L1679" s="34" t="n">
        <f aca="false">AVERAGE(CV1679:CZ1679)</f>
        <v>2.8994</v>
      </c>
      <c r="M1679" s="27" t="n">
        <f aca="false">SUMIF($S$3:$FQ$3,$E1679+1,$S1679:$FQ1679)/COUNTIF($S$3:$FQ$3,$E1679+1)</f>
        <v>2.62291666666667</v>
      </c>
      <c r="N1679" s="27" t="n">
        <f aca="false">SUMIF($S$3:$FQ$3,$E1679+2,$S1679:$FQ1679)/COUNTIF($S$3:$FQ$3,$E1679+2)</f>
        <v>2.56983333333333</v>
      </c>
      <c r="O1679" s="27" t="n">
        <f aca="false">SUMIF($S$3:$FQ$3,$E1679+3,$S1679:$FQ1679)/COUNTIF($S$3:$FQ$3,$E1679+3)</f>
        <v>2.57916666666667</v>
      </c>
      <c r="P1679" s="27" t="n">
        <f aca="false">SUMIF($S$3:$FQ$3,$E1679+4,$S1679:$FQ1679)/COUNTIF($S$3:$FQ$3,$E1679+4)</f>
        <v>2.60916666666667</v>
      </c>
      <c r="Q1679" s="27" t="n">
        <f aca="false">SUMIF($S$3:$FQ$3,$E1679+5,$S1679:$FQ1679)/COUNTIF($S$3:$FQ$3,$E1679+5)</f>
        <v>2.64916666666667</v>
      </c>
      <c r="R1679" s="28" t="n">
        <v>36404</v>
      </c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30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 t="n">
        <v>2.737</v>
      </c>
      <c r="CV1679" s="29" t="n">
        <v>2.879</v>
      </c>
      <c r="CW1679" s="29" t="n">
        <v>3.006</v>
      </c>
      <c r="CX1679" s="29" t="n">
        <v>3.038</v>
      </c>
      <c r="CY1679" s="29" t="n">
        <v>2.868</v>
      </c>
      <c r="CZ1679" s="29" t="n">
        <v>2.706</v>
      </c>
      <c r="DA1679" s="29" t="n">
        <v>2.543</v>
      </c>
      <c r="DB1679" s="29" t="n">
        <v>2.468</v>
      </c>
      <c r="DC1679" s="29" t="n">
        <v>2.451</v>
      </c>
      <c r="DD1679" s="29" t="n">
        <v>2.456</v>
      </c>
      <c r="DE1679" s="29" t="n">
        <v>2.466</v>
      </c>
      <c r="DF1679" s="29" t="n">
        <v>2.481</v>
      </c>
      <c r="DG1679" s="29" t="n">
        <v>2.521</v>
      </c>
      <c r="DH1679" s="29" t="n">
        <v>2.667</v>
      </c>
      <c r="DI1679" s="29" t="n">
        <v>2.81</v>
      </c>
      <c r="DJ1679" s="29" t="n">
        <v>2.85</v>
      </c>
      <c r="DK1679" s="29" t="n">
        <v>2.725</v>
      </c>
      <c r="DL1679" s="29" t="n">
        <v>2.597</v>
      </c>
      <c r="DM1679" s="29" t="n">
        <v>2.48</v>
      </c>
      <c r="DN1679" s="29" t="n">
        <v>2.454</v>
      </c>
      <c r="DO1679" s="29" t="n">
        <v>2.45</v>
      </c>
      <c r="DP1679" s="29" t="n">
        <v>2.451</v>
      </c>
      <c r="DQ1679" s="29" t="n">
        <v>2.456</v>
      </c>
      <c r="DR1679" s="29" t="n">
        <v>2.466</v>
      </c>
      <c r="DS1679" s="29" t="n">
        <v>2.497</v>
      </c>
      <c r="DT1679" s="29" t="n">
        <v>2.636</v>
      </c>
      <c r="DU1679" s="29" t="n">
        <v>2.776</v>
      </c>
      <c r="DV1679" s="29" t="n">
        <v>2.815</v>
      </c>
      <c r="DW1679" s="29" t="n">
        <v>2.711</v>
      </c>
      <c r="DX1679" s="29" t="n">
        <v>2.601</v>
      </c>
      <c r="DY1679" s="29" t="n">
        <v>2.494</v>
      </c>
      <c r="DZ1679" s="29" t="n">
        <v>2.465</v>
      </c>
      <c r="EA1679" s="29" t="n">
        <v>2.466</v>
      </c>
      <c r="EB1679" s="29" t="n">
        <v>2.472</v>
      </c>
      <c r="EC1679" s="29" t="n">
        <v>2.477</v>
      </c>
      <c r="ED1679" s="29" t="n">
        <v>2.48</v>
      </c>
      <c r="EE1679" s="29" t="n">
        <v>2.517</v>
      </c>
      <c r="EF1679" s="29" t="n">
        <v>2.656</v>
      </c>
      <c r="EG1679" s="29" t="n">
        <v>2.796</v>
      </c>
      <c r="EH1679" s="29" t="n">
        <v>2.845</v>
      </c>
      <c r="EI1679" s="29" t="n">
        <v>2.741</v>
      </c>
      <c r="EJ1679" s="29" t="n">
        <v>2.631</v>
      </c>
      <c r="EK1679" s="29" t="n">
        <v>2.524</v>
      </c>
      <c r="EL1679" s="29" t="n">
        <v>2.495</v>
      </c>
      <c r="EM1679" s="29" t="n">
        <v>2.496</v>
      </c>
      <c r="EN1679" s="29" t="n">
        <v>2.502</v>
      </c>
      <c r="EO1679" s="29" t="n">
        <v>2.507</v>
      </c>
      <c r="EP1679" s="29" t="n">
        <v>2.51</v>
      </c>
      <c r="EQ1679" s="29" t="n">
        <v>2.547</v>
      </c>
      <c r="ER1679" s="29" t="n">
        <v>2.686</v>
      </c>
      <c r="ES1679" s="29" t="n">
        <v>2.826</v>
      </c>
      <c r="ET1679" s="29" t="n">
        <v>2.885</v>
      </c>
      <c r="EU1679" s="29" t="n">
        <v>2.781</v>
      </c>
      <c r="EV1679" s="29" t="n">
        <v>2.671</v>
      </c>
      <c r="EW1679" s="29" t="n">
        <v>2.564</v>
      </c>
      <c r="EX1679" s="29" t="n">
        <v>2.535</v>
      </c>
      <c r="EY1679" s="29" t="n">
        <v>2.536</v>
      </c>
      <c r="EZ1679" s="29" t="n">
        <v>2.542</v>
      </c>
      <c r="FA1679" s="29" t="n">
        <v>2.547</v>
      </c>
      <c r="FB1679" s="29" t="n">
        <v>2.55</v>
      </c>
      <c r="FC1679" s="29" t="n">
        <v>2.587</v>
      </c>
      <c r="FD1679" s="29" t="n">
        <v>2.726</v>
      </c>
      <c r="FE1679" s="29" t="n">
        <v>2.866</v>
      </c>
      <c r="FF1679" s="29" t="n">
        <v>2.9325</v>
      </c>
      <c r="FG1679" s="29" t="n">
        <v>2.8285</v>
      </c>
      <c r="FH1679" s="29" t="n">
        <v>2.7185</v>
      </c>
      <c r="FI1679" s="29" t="n">
        <v>2.6115</v>
      </c>
      <c r="FJ1679" s="29" t="n">
        <v>2.5825</v>
      </c>
      <c r="FK1679" s="29" t="n">
        <v>2.5835</v>
      </c>
      <c r="FL1679" s="29" t="n">
        <v>2.5895</v>
      </c>
      <c r="FM1679" s="29" t="n">
        <v>2.5945</v>
      </c>
      <c r="FN1679" s="29" t="n">
        <v>2.5975</v>
      </c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29"/>
      <c r="GF1679" s="29"/>
      <c r="GG1679" s="29"/>
      <c r="GH1679" s="29"/>
      <c r="GI1679" s="29"/>
      <c r="GJ1679" s="29"/>
      <c r="GK1679" s="29"/>
      <c r="GL1679" s="29"/>
      <c r="GM1679" s="29"/>
      <c r="GN1679" s="29"/>
      <c r="GO1679" s="29"/>
      <c r="GP1679" s="29"/>
      <c r="GQ1679" s="29"/>
      <c r="GR1679" s="0"/>
      <c r="GS1679" s="0"/>
      <c r="GT1679" s="0"/>
      <c r="GU1679" s="0"/>
      <c r="GV1679" s="0"/>
      <c r="GW1679" s="0"/>
      <c r="GX1679" s="0"/>
      <c r="GY1679" s="0"/>
      <c r="GZ1679" s="0"/>
      <c r="HA1679" s="0"/>
      <c r="HB1679" s="0"/>
      <c r="HC1679" s="0"/>
      <c r="HD1679" s="0"/>
      <c r="HE1679" s="0"/>
      <c r="HF1679" s="0"/>
      <c r="HG1679" s="0"/>
      <c r="HH1679" s="0"/>
      <c r="HI1679" s="0"/>
      <c r="HJ1679" s="0"/>
      <c r="HK1679" s="0"/>
      <c r="HL1679" s="0"/>
      <c r="HM1679" s="0"/>
      <c r="HN1679" s="0"/>
      <c r="HO1679" s="0"/>
      <c r="HP1679" s="0"/>
      <c r="HQ1679" s="0"/>
      <c r="HR1679" s="0"/>
      <c r="HS1679" s="0"/>
      <c r="HT1679" s="0"/>
      <c r="HU1679" s="0"/>
      <c r="HV1679" s="0"/>
      <c r="HW1679" s="0"/>
      <c r="HX1679" s="0"/>
      <c r="HY1679" s="0"/>
      <c r="HZ1679" s="0"/>
      <c r="IA1679" s="0"/>
      <c r="IB1679" s="0"/>
      <c r="IC1679" s="0"/>
      <c r="ID1679" s="0"/>
      <c r="IE1679" s="0"/>
      <c r="IF1679" s="0"/>
      <c r="IG1679" s="0"/>
      <c r="IH1679" s="0"/>
      <c r="II1679" s="0"/>
      <c r="IJ1679" s="0"/>
      <c r="IK1679" s="0"/>
      <c r="IL1679" s="0"/>
      <c r="IM1679" s="0"/>
      <c r="IN1679" s="0"/>
      <c r="IO1679" s="0"/>
      <c r="IP1679" s="0"/>
      <c r="IQ1679" s="0"/>
      <c r="IR1679" s="0"/>
      <c r="IS1679" s="0"/>
      <c r="IT1679" s="0"/>
      <c r="IU1679" s="0"/>
      <c r="IV1679" s="0"/>
      <c r="IW1679" s="0"/>
    </row>
    <row r="1680" customFormat="false" ht="12.75" hidden="false" customHeight="false" outlineLevel="0" collapsed="false">
      <c r="A1680" s="1" t="n">
        <f aca="false">WEEKDAY(C1680,2)</f>
        <v>4</v>
      </c>
      <c r="B1680" s="1" t="n">
        <f aca="false">MONTH(C1680)</f>
        <v>9</v>
      </c>
      <c r="C1680" s="23" t="n">
        <v>36405</v>
      </c>
      <c r="D1680" s="0" t="n">
        <f aca="false">MONTH(R1680)</f>
        <v>9</v>
      </c>
      <c r="E1680" s="0" t="n">
        <f aca="false">YEAR(R1680)</f>
        <v>1999</v>
      </c>
      <c r="F1680" s="3" t="n">
        <f aca="false">L1680-K1680</f>
        <v>0.2582</v>
      </c>
      <c r="G1680" s="3" t="n">
        <f aca="false">N1680-M1680</f>
        <v>0.00099999999999989</v>
      </c>
      <c r="H1680" s="3" t="n">
        <f aca="false">O1680-N1680</f>
        <v>0.0137499999999999</v>
      </c>
      <c r="I1680" s="3" t="n">
        <f aca="false">O1680-M1680</f>
        <v>0.0147499999999998</v>
      </c>
      <c r="J1680" s="4" t="n">
        <f aca="false">VLOOKUP(C1680,'Nymex hist.'!A:B,2,0)</f>
        <v>2.471</v>
      </c>
      <c r="K1680" s="4" t="n">
        <f aca="false">AVERAGE(CO1680:CU1680)</f>
        <v>2.471</v>
      </c>
      <c r="L1680" s="4" t="n">
        <f aca="false">AVERAGE(CV1680:CZ1680)</f>
        <v>2.7292</v>
      </c>
      <c r="M1680" s="4" t="n">
        <f aca="false">SUMIF($S$3:$FQ$3,$E1680+1,$S1680:$FQ1680)/COUNTIF($S$3:$FQ$3,$E1680+1)</f>
        <v>2.52441666666667</v>
      </c>
      <c r="N1680" s="4" t="n">
        <f aca="false">SUMIF($S$3:$FQ$3,$E1680+2,$S1680:$FQ1680)/COUNTIF($S$3:$FQ$3,$E1680+2)</f>
        <v>2.52541666666667</v>
      </c>
      <c r="O1680" s="4" t="n">
        <f aca="false">SUMIF($S$3:$FQ$3,$E1680+3,$S1680:$FQ1680)/COUNTIF($S$3:$FQ$3,$E1680+3)</f>
        <v>2.53916666666667</v>
      </c>
      <c r="P1680" s="4" t="n">
        <f aca="false">SUMIF($S$3:$FQ$3,$E1680+4,$S1680:$FQ1680)/COUNTIF($S$3:$FQ$3,$E1680+4)</f>
        <v>2.56916666666667</v>
      </c>
      <c r="Q1680" s="4" t="n">
        <f aca="false">SUMIF($S$3:$FQ$3,$E1680+5,$S1680:$FQ1680)/COUNTIF($S$3:$FQ$3,$E1680+5)</f>
        <v>2.60916666666667</v>
      </c>
      <c r="R1680" s="21" t="n">
        <v>36405</v>
      </c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7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  <c r="BT1680" s="32"/>
      <c r="BU1680" s="32"/>
      <c r="BV1680" s="32"/>
      <c r="BW1680" s="32"/>
      <c r="BX1680" s="32"/>
      <c r="BY1680" s="32"/>
      <c r="BZ1680" s="32"/>
      <c r="CA1680" s="32"/>
      <c r="CB1680" s="32"/>
      <c r="CC1680" s="32"/>
      <c r="CD1680" s="32"/>
      <c r="CE1680" s="32"/>
      <c r="CF1680" s="32"/>
      <c r="CG1680" s="32"/>
      <c r="CH1680" s="32"/>
      <c r="CI1680" s="32"/>
      <c r="CJ1680" s="32"/>
      <c r="CK1680" s="32"/>
      <c r="CL1680" s="32"/>
      <c r="CM1680" s="32"/>
      <c r="CN1680" s="32"/>
      <c r="CO1680" s="32"/>
      <c r="CP1680" s="32"/>
      <c r="CQ1680" s="32"/>
      <c r="CR1680" s="32"/>
      <c r="CS1680" s="32"/>
      <c r="CT1680" s="32"/>
      <c r="CU1680" s="32" t="n">
        <v>2.471</v>
      </c>
      <c r="CV1680" s="32" t="n">
        <v>2.628</v>
      </c>
      <c r="CW1680" s="32" t="n">
        <v>2.856</v>
      </c>
      <c r="CX1680" s="32" t="n">
        <v>2.888</v>
      </c>
      <c r="CY1680" s="32" t="n">
        <v>2.718</v>
      </c>
      <c r="CZ1680" s="32" t="n">
        <v>2.556</v>
      </c>
      <c r="DA1680" s="32" t="n">
        <v>2.426</v>
      </c>
      <c r="DB1680" s="32" t="n">
        <v>2.366</v>
      </c>
      <c r="DC1680" s="32" t="n">
        <v>2.361</v>
      </c>
      <c r="DD1680" s="32" t="n">
        <v>2.371</v>
      </c>
      <c r="DE1680" s="32" t="n">
        <v>2.381</v>
      </c>
      <c r="DF1680" s="32" t="n">
        <v>2.406</v>
      </c>
      <c r="DG1680" s="32" t="n">
        <v>2.455</v>
      </c>
      <c r="DH1680" s="32" t="n">
        <v>2.61</v>
      </c>
      <c r="DI1680" s="32" t="n">
        <v>2.755</v>
      </c>
      <c r="DJ1680" s="32" t="n">
        <v>2.795</v>
      </c>
      <c r="DK1680" s="32" t="n">
        <v>2.675</v>
      </c>
      <c r="DL1680" s="32" t="n">
        <v>2.547</v>
      </c>
      <c r="DM1680" s="32" t="n">
        <v>2.43</v>
      </c>
      <c r="DN1680" s="32" t="n">
        <v>2.412</v>
      </c>
      <c r="DO1680" s="32" t="n">
        <v>2.408</v>
      </c>
      <c r="DP1680" s="32" t="n">
        <v>2.409</v>
      </c>
      <c r="DQ1680" s="32" t="n">
        <v>2.414</v>
      </c>
      <c r="DR1680" s="32" t="n">
        <v>2.426</v>
      </c>
      <c r="DS1680" s="32" t="n">
        <v>2.457</v>
      </c>
      <c r="DT1680" s="32" t="n">
        <v>2.596</v>
      </c>
      <c r="DU1680" s="32" t="n">
        <v>2.736</v>
      </c>
      <c r="DV1680" s="32" t="n">
        <v>2.775</v>
      </c>
      <c r="DW1680" s="32" t="n">
        <v>2.671</v>
      </c>
      <c r="DX1680" s="32" t="n">
        <v>2.561</v>
      </c>
      <c r="DY1680" s="32" t="n">
        <v>2.454</v>
      </c>
      <c r="DZ1680" s="32" t="n">
        <v>2.425</v>
      </c>
      <c r="EA1680" s="32" t="n">
        <v>2.426</v>
      </c>
      <c r="EB1680" s="32" t="n">
        <v>2.432</v>
      </c>
      <c r="EC1680" s="32" t="n">
        <v>2.437</v>
      </c>
      <c r="ED1680" s="32" t="n">
        <v>2.44</v>
      </c>
      <c r="EE1680" s="32" t="n">
        <v>2.477</v>
      </c>
      <c r="EF1680" s="32" t="n">
        <v>2.616</v>
      </c>
      <c r="EG1680" s="32" t="n">
        <v>2.756</v>
      </c>
      <c r="EH1680" s="32" t="n">
        <v>2.805</v>
      </c>
      <c r="EI1680" s="32" t="n">
        <v>2.701</v>
      </c>
      <c r="EJ1680" s="32" t="n">
        <v>2.591</v>
      </c>
      <c r="EK1680" s="32" t="n">
        <v>2.484</v>
      </c>
      <c r="EL1680" s="32" t="n">
        <v>2.455</v>
      </c>
      <c r="EM1680" s="32" t="n">
        <v>2.456</v>
      </c>
      <c r="EN1680" s="32" t="n">
        <v>2.462</v>
      </c>
      <c r="EO1680" s="32" t="n">
        <v>2.467</v>
      </c>
      <c r="EP1680" s="32" t="n">
        <v>2.47</v>
      </c>
      <c r="EQ1680" s="32" t="n">
        <v>2.507</v>
      </c>
      <c r="ER1680" s="32" t="n">
        <v>2.646</v>
      </c>
      <c r="ES1680" s="32" t="n">
        <v>2.786</v>
      </c>
      <c r="ET1680" s="32" t="n">
        <v>2.845</v>
      </c>
      <c r="EU1680" s="32" t="n">
        <v>2.741</v>
      </c>
      <c r="EV1680" s="32" t="n">
        <v>2.631</v>
      </c>
      <c r="EW1680" s="32" t="n">
        <v>2.524</v>
      </c>
      <c r="EX1680" s="32" t="n">
        <v>2.495</v>
      </c>
      <c r="EY1680" s="32" t="n">
        <v>2.496</v>
      </c>
      <c r="EZ1680" s="32" t="n">
        <v>2.502</v>
      </c>
      <c r="FA1680" s="32" t="n">
        <v>2.507</v>
      </c>
      <c r="FB1680" s="32" t="n">
        <v>2.51</v>
      </c>
      <c r="FC1680" s="32" t="n">
        <v>2.547</v>
      </c>
      <c r="FD1680" s="32" t="n">
        <v>2.686</v>
      </c>
      <c r="FE1680" s="32" t="n">
        <v>2.826</v>
      </c>
      <c r="FF1680" s="32" t="n">
        <v>2.8925</v>
      </c>
      <c r="FG1680" s="32" t="n">
        <v>2.7885</v>
      </c>
      <c r="FH1680" s="32" t="n">
        <v>2.6785</v>
      </c>
      <c r="FI1680" s="32" t="n">
        <v>2.5715</v>
      </c>
      <c r="FJ1680" s="32" t="n">
        <v>2.5425</v>
      </c>
      <c r="FK1680" s="32" t="n">
        <v>2.5435</v>
      </c>
      <c r="FL1680" s="32" t="n">
        <v>2.5495</v>
      </c>
      <c r="FM1680" s="32" t="n">
        <v>2.5545</v>
      </c>
      <c r="FN1680" s="32" t="n">
        <v>2.5575</v>
      </c>
      <c r="FO1680" s="32"/>
      <c r="FP1680" s="32"/>
      <c r="FQ1680" s="32"/>
      <c r="FR1680" s="32"/>
      <c r="FS1680" s="32"/>
      <c r="FT1680" s="32"/>
      <c r="FU1680" s="32"/>
      <c r="FV1680" s="32"/>
      <c r="FW1680" s="32"/>
      <c r="FX1680" s="32"/>
      <c r="FY1680" s="32"/>
      <c r="FZ1680" s="32"/>
      <c r="GA1680" s="32"/>
      <c r="GB1680" s="32"/>
      <c r="GC1680" s="32"/>
      <c r="GD1680" s="32"/>
      <c r="GE1680" s="32"/>
      <c r="GF1680" s="32"/>
      <c r="GG1680" s="32"/>
      <c r="GH1680" s="32"/>
      <c r="GI1680" s="32"/>
      <c r="GJ1680" s="32"/>
      <c r="GK1680" s="32"/>
      <c r="GL1680" s="32"/>
      <c r="GM1680" s="32"/>
      <c r="GN1680" s="32"/>
      <c r="GO1680" s="32"/>
      <c r="GP1680" s="32"/>
      <c r="GQ1680" s="32"/>
    </row>
    <row r="1681" customFormat="false" ht="12.75" hidden="true" customHeight="false" outlineLevel="0" collapsed="false">
      <c r="A1681" s="0" t="n">
        <f aca="false">WEEKDAY(C1681,2)</f>
        <v>5</v>
      </c>
      <c r="B1681" s="0" t="n">
        <f aca="false">MONTH(C1681)</f>
        <v>9</v>
      </c>
      <c r="C1681" s="23" t="n">
        <v>36406</v>
      </c>
      <c r="D1681" s="0" t="n">
        <f aca="false">MONTH(R1681)</f>
        <v>9</v>
      </c>
      <c r="E1681" s="0" t="n">
        <f aca="false">YEAR(R1681)</f>
        <v>1999</v>
      </c>
      <c r="F1681" s="35" t="n">
        <f aca="false">L1681-K1681</f>
        <v>0.2046</v>
      </c>
      <c r="G1681" s="24" t="n">
        <f aca="false">N1681-M1681</f>
        <v>0.00900000000000034</v>
      </c>
      <c r="H1681" s="24" t="n">
        <f aca="false">O1681-N1681</f>
        <v>0.0147499999999998</v>
      </c>
      <c r="I1681" s="24" t="n">
        <f aca="false">O1681-M1681</f>
        <v>0.0237500000000002</v>
      </c>
      <c r="J1681" s="25" t="n">
        <f aca="false">VLOOKUP(C1681,'Nymex hist.'!A:B,2,0)</f>
        <v>2.561</v>
      </c>
      <c r="K1681" s="34" t="n">
        <f aca="false">AVERAGE(CO1681:CU1681)</f>
        <v>2.561</v>
      </c>
      <c r="L1681" s="34" t="n">
        <f aca="false">AVERAGE(CV1681:CZ1681)</f>
        <v>2.7656</v>
      </c>
      <c r="M1681" s="27" t="n">
        <f aca="false">SUMIF($S$3:$FQ$3,$E1681+1,$S1681:$FQ1681)/COUNTIF($S$3:$FQ$3,$E1681+1)</f>
        <v>2.55041666666667</v>
      </c>
      <c r="N1681" s="27" t="n">
        <f aca="false">SUMIF($S$3:$FQ$3,$E1681+2,$S1681:$FQ1681)/COUNTIF($S$3:$FQ$3,$E1681+2)</f>
        <v>2.55941666666667</v>
      </c>
      <c r="O1681" s="27" t="n">
        <f aca="false">SUMIF($S$3:$FQ$3,$E1681+3,$S1681:$FQ1681)/COUNTIF($S$3:$FQ$3,$E1681+3)</f>
        <v>2.57416666666667</v>
      </c>
      <c r="P1681" s="27" t="n">
        <f aca="false">SUMIF($S$3:$FQ$3,$E1681+4,$S1681:$FQ1681)/COUNTIF($S$3:$FQ$3,$E1681+4)</f>
        <v>2.60416666666667</v>
      </c>
      <c r="Q1681" s="27" t="n">
        <f aca="false">SUMIF($S$3:$FQ$3,$E1681+5,$S1681:$FQ1681)/COUNTIF($S$3:$FQ$3,$E1681+5)</f>
        <v>2.64416666666667</v>
      </c>
      <c r="R1681" s="28" t="n">
        <v>36406</v>
      </c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30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 t="n">
        <v>2.561</v>
      </c>
      <c r="CV1681" s="29" t="n">
        <v>2.721</v>
      </c>
      <c r="CW1681" s="29" t="n">
        <v>2.862</v>
      </c>
      <c r="CX1681" s="29" t="n">
        <v>2.9</v>
      </c>
      <c r="CY1681" s="29" t="n">
        <v>2.75</v>
      </c>
      <c r="CZ1681" s="29" t="n">
        <v>2.595</v>
      </c>
      <c r="DA1681" s="29" t="n">
        <v>2.46</v>
      </c>
      <c r="DB1681" s="29" t="n">
        <v>2.39</v>
      </c>
      <c r="DC1681" s="29" t="n">
        <v>2.385</v>
      </c>
      <c r="DD1681" s="29" t="n">
        <v>2.395</v>
      </c>
      <c r="DE1681" s="29" t="n">
        <v>2.405</v>
      </c>
      <c r="DF1681" s="29" t="n">
        <v>2.43</v>
      </c>
      <c r="DG1681" s="29" t="n">
        <v>2.48</v>
      </c>
      <c r="DH1681" s="29" t="n">
        <v>2.635</v>
      </c>
      <c r="DI1681" s="29" t="n">
        <v>2.78</v>
      </c>
      <c r="DJ1681" s="29" t="n">
        <v>2.825</v>
      </c>
      <c r="DK1681" s="29" t="n">
        <v>2.705</v>
      </c>
      <c r="DL1681" s="29" t="n">
        <v>2.58</v>
      </c>
      <c r="DM1681" s="29" t="n">
        <v>2.465</v>
      </c>
      <c r="DN1681" s="29" t="n">
        <v>2.447</v>
      </c>
      <c r="DO1681" s="29" t="n">
        <v>2.443</v>
      </c>
      <c r="DP1681" s="29" t="n">
        <v>2.444</v>
      </c>
      <c r="DQ1681" s="29" t="n">
        <v>2.449</v>
      </c>
      <c r="DR1681" s="29" t="n">
        <v>2.461</v>
      </c>
      <c r="DS1681" s="29" t="n">
        <v>2.492</v>
      </c>
      <c r="DT1681" s="29" t="n">
        <v>2.631</v>
      </c>
      <c r="DU1681" s="29" t="n">
        <v>2.771</v>
      </c>
      <c r="DV1681" s="29" t="n">
        <v>2.81</v>
      </c>
      <c r="DW1681" s="29" t="n">
        <v>2.706</v>
      </c>
      <c r="DX1681" s="29" t="n">
        <v>2.596</v>
      </c>
      <c r="DY1681" s="29" t="n">
        <v>2.489</v>
      </c>
      <c r="DZ1681" s="29" t="n">
        <v>2.46</v>
      </c>
      <c r="EA1681" s="29" t="n">
        <v>2.461</v>
      </c>
      <c r="EB1681" s="29" t="n">
        <v>2.467</v>
      </c>
      <c r="EC1681" s="29" t="n">
        <v>2.472</v>
      </c>
      <c r="ED1681" s="29" t="n">
        <v>2.475</v>
      </c>
      <c r="EE1681" s="29" t="n">
        <v>2.512</v>
      </c>
      <c r="EF1681" s="29" t="n">
        <v>2.651</v>
      </c>
      <c r="EG1681" s="29" t="n">
        <v>2.791</v>
      </c>
      <c r="EH1681" s="29" t="n">
        <v>2.84</v>
      </c>
      <c r="EI1681" s="29" t="n">
        <v>2.736</v>
      </c>
      <c r="EJ1681" s="29" t="n">
        <v>2.626</v>
      </c>
      <c r="EK1681" s="29" t="n">
        <v>2.519</v>
      </c>
      <c r="EL1681" s="29" t="n">
        <v>2.49</v>
      </c>
      <c r="EM1681" s="29" t="n">
        <v>2.491</v>
      </c>
      <c r="EN1681" s="29" t="n">
        <v>2.497</v>
      </c>
      <c r="EO1681" s="29" t="n">
        <v>2.502</v>
      </c>
      <c r="EP1681" s="29" t="n">
        <v>2.505</v>
      </c>
      <c r="EQ1681" s="29" t="n">
        <v>2.542</v>
      </c>
      <c r="ER1681" s="29" t="n">
        <v>2.681</v>
      </c>
      <c r="ES1681" s="29" t="n">
        <v>2.821</v>
      </c>
      <c r="ET1681" s="29" t="n">
        <v>2.88</v>
      </c>
      <c r="EU1681" s="29" t="n">
        <v>2.776</v>
      </c>
      <c r="EV1681" s="29" t="n">
        <v>2.666</v>
      </c>
      <c r="EW1681" s="29" t="n">
        <v>2.559</v>
      </c>
      <c r="EX1681" s="29" t="n">
        <v>2.53</v>
      </c>
      <c r="EY1681" s="29" t="n">
        <v>2.531</v>
      </c>
      <c r="EZ1681" s="29" t="n">
        <v>2.537</v>
      </c>
      <c r="FA1681" s="29" t="n">
        <v>2.542</v>
      </c>
      <c r="FB1681" s="29" t="n">
        <v>2.545</v>
      </c>
      <c r="FC1681" s="29" t="n">
        <v>2.582</v>
      </c>
      <c r="FD1681" s="29" t="n">
        <v>2.721</v>
      </c>
      <c r="FE1681" s="29" t="n">
        <v>2.861</v>
      </c>
      <c r="FF1681" s="29" t="n">
        <v>2.9275</v>
      </c>
      <c r="FG1681" s="29" t="n">
        <v>2.8235</v>
      </c>
      <c r="FH1681" s="29" t="n">
        <v>2.7135</v>
      </c>
      <c r="FI1681" s="29" t="n">
        <v>2.6065</v>
      </c>
      <c r="FJ1681" s="29" t="n">
        <v>2.5775</v>
      </c>
      <c r="FK1681" s="29" t="n">
        <v>2.5785</v>
      </c>
      <c r="FL1681" s="29" t="n">
        <v>2.5845</v>
      </c>
      <c r="FM1681" s="29" t="n">
        <v>2.5895</v>
      </c>
      <c r="FN1681" s="29" t="n">
        <v>2.5925</v>
      </c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29"/>
      <c r="GF1681" s="29"/>
      <c r="GG1681" s="29"/>
      <c r="GH1681" s="29"/>
      <c r="GI1681" s="29"/>
      <c r="GJ1681" s="29"/>
      <c r="GK1681" s="29"/>
      <c r="GL1681" s="29"/>
      <c r="GM1681" s="29"/>
      <c r="GN1681" s="29"/>
      <c r="GO1681" s="29"/>
      <c r="GP1681" s="29"/>
      <c r="GQ1681" s="29"/>
      <c r="GR1681" s="0"/>
      <c r="GS1681" s="0"/>
      <c r="GT1681" s="0"/>
      <c r="GU1681" s="0"/>
      <c r="GV1681" s="0"/>
      <c r="GW1681" s="0"/>
      <c r="GX1681" s="0"/>
      <c r="GY1681" s="0"/>
      <c r="GZ1681" s="0"/>
      <c r="HA1681" s="0"/>
      <c r="HB1681" s="0"/>
      <c r="HC1681" s="0"/>
      <c r="HD1681" s="0"/>
      <c r="HE1681" s="0"/>
      <c r="HF1681" s="0"/>
      <c r="HG1681" s="0"/>
      <c r="HH1681" s="0"/>
      <c r="HI1681" s="0"/>
      <c r="HJ1681" s="0"/>
      <c r="HK1681" s="0"/>
      <c r="HL1681" s="0"/>
      <c r="HM1681" s="0"/>
      <c r="HN1681" s="0"/>
      <c r="HO1681" s="0"/>
      <c r="HP1681" s="0"/>
      <c r="HQ1681" s="0"/>
      <c r="HR1681" s="0"/>
      <c r="HS1681" s="0"/>
      <c r="HT1681" s="0"/>
      <c r="HU1681" s="0"/>
      <c r="HV1681" s="0"/>
      <c r="HW1681" s="0"/>
      <c r="HX1681" s="0"/>
      <c r="HY1681" s="0"/>
      <c r="HZ1681" s="0"/>
      <c r="IA1681" s="0"/>
      <c r="IB1681" s="0"/>
      <c r="IC1681" s="0"/>
      <c r="ID1681" s="0"/>
      <c r="IE1681" s="0"/>
      <c r="IF1681" s="0"/>
      <c r="IG1681" s="0"/>
      <c r="IH1681" s="0"/>
      <c r="II1681" s="0"/>
      <c r="IJ1681" s="0"/>
      <c r="IK1681" s="0"/>
      <c r="IL1681" s="0"/>
      <c r="IM1681" s="0"/>
      <c r="IN1681" s="0"/>
      <c r="IO1681" s="0"/>
      <c r="IP1681" s="0"/>
      <c r="IQ1681" s="0"/>
      <c r="IR1681" s="0"/>
      <c r="IS1681" s="0"/>
      <c r="IT1681" s="0"/>
      <c r="IU1681" s="0"/>
      <c r="IV1681" s="0"/>
      <c r="IW1681" s="0"/>
    </row>
    <row r="1682" customFormat="false" ht="12.75" hidden="true" customHeight="false" outlineLevel="0" collapsed="false">
      <c r="A1682" s="0" t="n">
        <f aca="false">WEEKDAY(C1682,2)</f>
        <v>2</v>
      </c>
      <c r="B1682" s="0" t="n">
        <f aca="false">MONTH(C1682)</f>
        <v>9</v>
      </c>
      <c r="C1682" s="23" t="n">
        <v>36410</v>
      </c>
      <c r="D1682" s="0" t="n">
        <f aca="false">MONTH(R1682)</f>
        <v>9</v>
      </c>
      <c r="E1682" s="0" t="n">
        <f aca="false">YEAR(R1682)</f>
        <v>1999</v>
      </c>
      <c r="F1682" s="35" t="n">
        <f aca="false">L1682-K1682</f>
        <v>0.1878</v>
      </c>
      <c r="G1682" s="24" t="n">
        <f aca="false">N1682-M1682</f>
        <v>-0.0230000000000001</v>
      </c>
      <c r="H1682" s="24" t="n">
        <f aca="false">O1682-N1682</f>
        <v>0.0099166666666668</v>
      </c>
      <c r="I1682" s="24" t="n">
        <f aca="false">O1682-M1682</f>
        <v>-0.0130833333333333</v>
      </c>
      <c r="J1682" s="25" t="n">
        <f aca="false">VLOOKUP(C1682,'Nymex hist.'!A:B,2,0)</f>
        <v>2.677</v>
      </c>
      <c r="K1682" s="34" t="n">
        <f aca="false">AVERAGE(CO1682:CU1682)</f>
        <v>2.677</v>
      </c>
      <c r="L1682" s="34" t="n">
        <f aca="false">AVERAGE(CV1682:CZ1682)</f>
        <v>2.8648</v>
      </c>
      <c r="M1682" s="27" t="n">
        <f aca="false">SUMIF($S$3:$FQ$3,$E1682+1,$S1682:$FQ1682)/COUNTIF($S$3:$FQ$3,$E1682+1)</f>
        <v>2.59925</v>
      </c>
      <c r="N1682" s="27" t="n">
        <f aca="false">SUMIF($S$3:$FQ$3,$E1682+2,$S1682:$FQ1682)/COUNTIF($S$3:$FQ$3,$E1682+2)</f>
        <v>2.57625</v>
      </c>
      <c r="O1682" s="27" t="n">
        <f aca="false">SUMIF($S$3:$FQ$3,$E1682+3,$S1682:$FQ1682)/COUNTIF($S$3:$FQ$3,$E1682+3)</f>
        <v>2.58616666666667</v>
      </c>
      <c r="P1682" s="27" t="n">
        <f aca="false">SUMIF($S$3:$FQ$3,$E1682+4,$S1682:$FQ1682)/COUNTIF($S$3:$FQ$3,$E1682+4)</f>
        <v>2.61616666666667</v>
      </c>
      <c r="Q1682" s="27" t="n">
        <f aca="false">SUMIF($S$3:$FQ$3,$E1682+5,$S1682:$FQ1682)/COUNTIF($S$3:$FQ$3,$E1682+5)</f>
        <v>2.65616666666667</v>
      </c>
      <c r="R1682" s="28" t="n">
        <v>36410</v>
      </c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30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 t="n">
        <v>2.677</v>
      </c>
      <c r="CV1682" s="29" t="n">
        <v>2.84</v>
      </c>
      <c r="CW1682" s="29" t="n">
        <v>2.978</v>
      </c>
      <c r="CX1682" s="29" t="n">
        <v>3.008</v>
      </c>
      <c r="CY1682" s="29" t="n">
        <v>2.838</v>
      </c>
      <c r="CZ1682" s="29" t="n">
        <v>2.66</v>
      </c>
      <c r="DA1682" s="29" t="n">
        <v>2.515</v>
      </c>
      <c r="DB1682" s="29" t="n">
        <v>2.435</v>
      </c>
      <c r="DC1682" s="29" t="n">
        <v>2.425</v>
      </c>
      <c r="DD1682" s="29" t="n">
        <v>2.43</v>
      </c>
      <c r="DE1682" s="29" t="n">
        <v>2.435</v>
      </c>
      <c r="DF1682" s="29" t="n">
        <v>2.46</v>
      </c>
      <c r="DG1682" s="29" t="n">
        <v>2.51</v>
      </c>
      <c r="DH1682" s="29" t="n">
        <v>2.665</v>
      </c>
      <c r="DI1682" s="29" t="n">
        <v>2.81</v>
      </c>
      <c r="DJ1682" s="29" t="n">
        <v>2.855</v>
      </c>
      <c r="DK1682" s="29" t="n">
        <v>2.73</v>
      </c>
      <c r="DL1682" s="29" t="n">
        <v>2.605</v>
      </c>
      <c r="DM1682" s="29" t="n">
        <v>2.49</v>
      </c>
      <c r="DN1682" s="29" t="n">
        <v>2.46</v>
      </c>
      <c r="DO1682" s="29" t="n">
        <v>2.455</v>
      </c>
      <c r="DP1682" s="29" t="n">
        <v>2.456</v>
      </c>
      <c r="DQ1682" s="29" t="n">
        <v>2.461</v>
      </c>
      <c r="DR1682" s="29" t="n">
        <v>2.473</v>
      </c>
      <c r="DS1682" s="29" t="n">
        <v>2.504</v>
      </c>
      <c r="DT1682" s="29" t="n">
        <v>2.643</v>
      </c>
      <c r="DU1682" s="29" t="n">
        <v>2.783</v>
      </c>
      <c r="DV1682" s="29" t="n">
        <v>2.822</v>
      </c>
      <c r="DW1682" s="29" t="n">
        <v>2.718</v>
      </c>
      <c r="DX1682" s="29" t="n">
        <v>2.608</v>
      </c>
      <c r="DY1682" s="29" t="n">
        <v>2.501</v>
      </c>
      <c r="DZ1682" s="29" t="n">
        <v>2.472</v>
      </c>
      <c r="EA1682" s="29" t="n">
        <v>2.473</v>
      </c>
      <c r="EB1682" s="29" t="n">
        <v>2.479</v>
      </c>
      <c r="EC1682" s="29" t="n">
        <v>2.484</v>
      </c>
      <c r="ED1682" s="29" t="n">
        <v>2.487</v>
      </c>
      <c r="EE1682" s="29" t="n">
        <v>2.524</v>
      </c>
      <c r="EF1682" s="29" t="n">
        <v>2.663</v>
      </c>
      <c r="EG1682" s="29" t="n">
        <v>2.803</v>
      </c>
      <c r="EH1682" s="29" t="n">
        <v>2.852</v>
      </c>
      <c r="EI1682" s="29" t="n">
        <v>2.748</v>
      </c>
      <c r="EJ1682" s="29" t="n">
        <v>2.638</v>
      </c>
      <c r="EK1682" s="29" t="n">
        <v>2.531</v>
      </c>
      <c r="EL1682" s="29" t="n">
        <v>2.502</v>
      </c>
      <c r="EM1682" s="29" t="n">
        <v>2.503</v>
      </c>
      <c r="EN1682" s="29" t="n">
        <v>2.509</v>
      </c>
      <c r="EO1682" s="29" t="n">
        <v>2.514</v>
      </c>
      <c r="EP1682" s="29" t="n">
        <v>2.517</v>
      </c>
      <c r="EQ1682" s="29" t="n">
        <v>2.554</v>
      </c>
      <c r="ER1682" s="29" t="n">
        <v>2.693</v>
      </c>
      <c r="ES1682" s="29" t="n">
        <v>2.833</v>
      </c>
      <c r="ET1682" s="29" t="n">
        <v>2.892</v>
      </c>
      <c r="EU1682" s="29" t="n">
        <v>2.788</v>
      </c>
      <c r="EV1682" s="29" t="n">
        <v>2.678</v>
      </c>
      <c r="EW1682" s="29" t="n">
        <v>2.571</v>
      </c>
      <c r="EX1682" s="29" t="n">
        <v>2.542</v>
      </c>
      <c r="EY1682" s="29" t="n">
        <v>2.543</v>
      </c>
      <c r="EZ1682" s="29" t="n">
        <v>2.549</v>
      </c>
      <c r="FA1682" s="29" t="n">
        <v>2.554</v>
      </c>
      <c r="FB1682" s="29" t="n">
        <v>2.557</v>
      </c>
      <c r="FC1682" s="29" t="n">
        <v>2.594</v>
      </c>
      <c r="FD1682" s="29" t="n">
        <v>2.733</v>
      </c>
      <c r="FE1682" s="29" t="n">
        <v>2.873</v>
      </c>
      <c r="FF1682" s="29" t="n">
        <v>2.9395</v>
      </c>
      <c r="FG1682" s="29" t="n">
        <v>2.8355</v>
      </c>
      <c r="FH1682" s="29" t="n">
        <v>2.7255</v>
      </c>
      <c r="FI1682" s="29" t="n">
        <v>2.6185</v>
      </c>
      <c r="FJ1682" s="29" t="n">
        <v>2.5895</v>
      </c>
      <c r="FK1682" s="29" t="n">
        <v>2.5905</v>
      </c>
      <c r="FL1682" s="29" t="n">
        <v>2.5965</v>
      </c>
      <c r="FM1682" s="29" t="n">
        <v>2.6015</v>
      </c>
      <c r="FN1682" s="29" t="n">
        <v>2.6045</v>
      </c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29"/>
      <c r="GF1682" s="29"/>
      <c r="GG1682" s="29"/>
      <c r="GH1682" s="29"/>
      <c r="GI1682" s="29"/>
      <c r="GJ1682" s="29"/>
      <c r="GK1682" s="29"/>
      <c r="GL1682" s="29"/>
      <c r="GM1682" s="29"/>
      <c r="GN1682" s="29"/>
      <c r="GO1682" s="29"/>
      <c r="GP1682" s="29"/>
      <c r="GQ1682" s="29"/>
      <c r="GR1682" s="0"/>
      <c r="GS1682" s="0"/>
      <c r="GT1682" s="0"/>
      <c r="GU1682" s="0"/>
      <c r="GV1682" s="0"/>
      <c r="GW1682" s="0"/>
      <c r="GX1682" s="0"/>
      <c r="GY1682" s="0"/>
      <c r="GZ1682" s="0"/>
      <c r="HA1682" s="0"/>
      <c r="HB1682" s="0"/>
      <c r="HC1682" s="0"/>
      <c r="HD1682" s="0"/>
      <c r="HE1682" s="0"/>
      <c r="HF1682" s="0"/>
      <c r="HG1682" s="0"/>
      <c r="HH1682" s="0"/>
      <c r="HI1682" s="0"/>
      <c r="HJ1682" s="0"/>
      <c r="HK1682" s="0"/>
      <c r="HL1682" s="0"/>
      <c r="HM1682" s="0"/>
      <c r="HN1682" s="0"/>
      <c r="HO1682" s="0"/>
      <c r="HP1682" s="0"/>
      <c r="HQ1682" s="0"/>
      <c r="HR1682" s="0"/>
      <c r="HS1682" s="0"/>
      <c r="HT1682" s="0"/>
      <c r="HU1682" s="0"/>
      <c r="HV1682" s="0"/>
      <c r="HW1682" s="0"/>
      <c r="HX1682" s="0"/>
      <c r="HY1682" s="0"/>
      <c r="HZ1682" s="0"/>
      <c r="IA1682" s="0"/>
      <c r="IB1682" s="0"/>
      <c r="IC1682" s="0"/>
      <c r="ID1682" s="0"/>
      <c r="IE1682" s="0"/>
      <c r="IF1682" s="0"/>
      <c r="IG1682" s="0"/>
      <c r="IH1682" s="0"/>
      <c r="II1682" s="0"/>
      <c r="IJ1682" s="0"/>
      <c r="IK1682" s="0"/>
      <c r="IL1682" s="0"/>
      <c r="IM1682" s="0"/>
      <c r="IN1682" s="0"/>
      <c r="IO1682" s="0"/>
      <c r="IP1682" s="0"/>
      <c r="IQ1682" s="0"/>
      <c r="IR1682" s="0"/>
      <c r="IS1682" s="0"/>
      <c r="IT1682" s="0"/>
      <c r="IU1682" s="0"/>
      <c r="IV1682" s="0"/>
      <c r="IW1682" s="0"/>
    </row>
    <row r="1683" customFormat="false" ht="12.75" hidden="true" customHeight="false" outlineLevel="0" collapsed="false">
      <c r="A1683" s="0" t="n">
        <f aca="false">WEEKDAY(C1683,2)</f>
        <v>3</v>
      </c>
      <c r="B1683" s="0" t="n">
        <f aca="false">MONTH(C1683)</f>
        <v>9</v>
      </c>
      <c r="C1683" s="23" t="n">
        <v>36411</v>
      </c>
      <c r="D1683" s="0" t="n">
        <f aca="false">MONTH(R1683)</f>
        <v>9</v>
      </c>
      <c r="E1683" s="0" t="n">
        <f aca="false">YEAR(R1683)</f>
        <v>1999</v>
      </c>
      <c r="F1683" s="35" t="n">
        <f aca="false">L1683-K1683</f>
        <v>0.2024</v>
      </c>
      <c r="G1683" s="24" t="n">
        <f aca="false">N1683-M1683</f>
        <v>-0.0144166666666665</v>
      </c>
      <c r="H1683" s="24" t="n">
        <f aca="false">O1683-N1683</f>
        <v>0.0178333333333338</v>
      </c>
      <c r="I1683" s="24" t="n">
        <f aca="false">O1683-M1683</f>
        <v>0.00341666666666729</v>
      </c>
      <c r="J1683" s="25" t="n">
        <f aca="false">VLOOKUP(C1683,'Nymex hist.'!A:B,2,0)</f>
        <v>2.612</v>
      </c>
      <c r="K1683" s="34" t="n">
        <f aca="false">AVERAGE(CO1683:CU1683)</f>
        <v>2.612</v>
      </c>
      <c r="L1683" s="34" t="n">
        <f aca="false">AVERAGE(CV1683:CZ1683)</f>
        <v>2.8144</v>
      </c>
      <c r="M1683" s="27" t="n">
        <f aca="false">SUMIF($S$3:$FQ$3,$E1683+1,$S1683:$FQ1683)/COUNTIF($S$3:$FQ$3,$E1683+1)</f>
        <v>2.58008333333333</v>
      </c>
      <c r="N1683" s="27" t="n">
        <f aca="false">SUMIF($S$3:$FQ$3,$E1683+2,$S1683:$FQ1683)/COUNTIF($S$3:$FQ$3,$E1683+2)</f>
        <v>2.56566666666667</v>
      </c>
      <c r="O1683" s="27" t="n">
        <f aca="false">SUMIF($S$3:$FQ$3,$E1683+3,$S1683:$FQ1683)/COUNTIF($S$3:$FQ$3,$E1683+3)</f>
        <v>2.5835</v>
      </c>
      <c r="P1683" s="27" t="n">
        <f aca="false">SUMIF($S$3:$FQ$3,$E1683+4,$S1683:$FQ1683)/COUNTIF($S$3:$FQ$3,$E1683+4)</f>
        <v>2.6135</v>
      </c>
      <c r="Q1683" s="27" t="n">
        <f aca="false">SUMIF($S$3:$FQ$3,$E1683+5,$S1683:$FQ1683)/COUNTIF($S$3:$FQ$3,$E1683+5)</f>
        <v>2.6535</v>
      </c>
      <c r="R1683" s="28" t="n">
        <v>36411</v>
      </c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30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 t="n">
        <v>2.612</v>
      </c>
      <c r="CV1683" s="29" t="n">
        <v>2.781</v>
      </c>
      <c r="CW1683" s="29" t="n">
        <v>2.918</v>
      </c>
      <c r="CX1683" s="29" t="n">
        <v>2.952</v>
      </c>
      <c r="CY1683" s="29" t="n">
        <v>2.791</v>
      </c>
      <c r="CZ1683" s="29" t="n">
        <v>2.63</v>
      </c>
      <c r="DA1683" s="29" t="n">
        <v>2.493</v>
      </c>
      <c r="DB1683" s="29" t="n">
        <v>2.415</v>
      </c>
      <c r="DC1683" s="29" t="n">
        <v>2.41</v>
      </c>
      <c r="DD1683" s="29" t="n">
        <v>2.415</v>
      </c>
      <c r="DE1683" s="29" t="n">
        <v>2.43</v>
      </c>
      <c r="DF1683" s="29" t="n">
        <v>2.455</v>
      </c>
      <c r="DG1683" s="29" t="n">
        <v>2.505</v>
      </c>
      <c r="DH1683" s="29" t="n">
        <v>2.66</v>
      </c>
      <c r="DI1683" s="29" t="n">
        <v>2.805</v>
      </c>
      <c r="DJ1683" s="29" t="n">
        <v>2.85</v>
      </c>
      <c r="DK1683" s="29" t="n">
        <v>2.723</v>
      </c>
      <c r="DL1683" s="29" t="n">
        <v>2.598</v>
      </c>
      <c r="DM1683" s="29" t="n">
        <v>2.48</v>
      </c>
      <c r="DN1683" s="29" t="n">
        <v>2.448</v>
      </c>
      <c r="DO1683" s="29" t="n">
        <v>2.442</v>
      </c>
      <c r="DP1683" s="29" t="n">
        <v>2.445</v>
      </c>
      <c r="DQ1683" s="29" t="n">
        <v>2.448</v>
      </c>
      <c r="DR1683" s="29" t="n">
        <v>2.458</v>
      </c>
      <c r="DS1683" s="29" t="n">
        <v>2.491</v>
      </c>
      <c r="DT1683" s="29" t="n">
        <v>2.632</v>
      </c>
      <c r="DU1683" s="29" t="n">
        <v>2.773</v>
      </c>
      <c r="DV1683" s="29" t="n">
        <v>2.812</v>
      </c>
      <c r="DW1683" s="29" t="n">
        <v>2.708</v>
      </c>
      <c r="DX1683" s="29" t="n">
        <v>2.599</v>
      </c>
      <c r="DY1683" s="29" t="n">
        <v>2.498</v>
      </c>
      <c r="DZ1683" s="29" t="n">
        <v>2.474</v>
      </c>
      <c r="EA1683" s="29" t="n">
        <v>2.481</v>
      </c>
      <c r="EB1683" s="29" t="n">
        <v>2.487</v>
      </c>
      <c r="EC1683" s="29" t="n">
        <v>2.492</v>
      </c>
      <c r="ED1683" s="29" t="n">
        <v>2.495</v>
      </c>
      <c r="EE1683" s="29" t="n">
        <v>2.511</v>
      </c>
      <c r="EF1683" s="29" t="n">
        <v>2.652</v>
      </c>
      <c r="EG1683" s="29" t="n">
        <v>2.793</v>
      </c>
      <c r="EH1683" s="29" t="n">
        <v>2.842</v>
      </c>
      <c r="EI1683" s="29" t="n">
        <v>2.738</v>
      </c>
      <c r="EJ1683" s="29" t="n">
        <v>2.629</v>
      </c>
      <c r="EK1683" s="29" t="n">
        <v>2.528</v>
      </c>
      <c r="EL1683" s="29" t="n">
        <v>2.504</v>
      </c>
      <c r="EM1683" s="29" t="n">
        <v>2.511</v>
      </c>
      <c r="EN1683" s="29" t="n">
        <v>2.517</v>
      </c>
      <c r="EO1683" s="29" t="n">
        <v>2.522</v>
      </c>
      <c r="EP1683" s="29" t="n">
        <v>2.525</v>
      </c>
      <c r="EQ1683" s="29" t="n">
        <v>2.541</v>
      </c>
      <c r="ER1683" s="29" t="n">
        <v>2.682</v>
      </c>
      <c r="ES1683" s="29" t="n">
        <v>2.823</v>
      </c>
      <c r="ET1683" s="29" t="n">
        <v>2.882</v>
      </c>
      <c r="EU1683" s="29" t="n">
        <v>2.778</v>
      </c>
      <c r="EV1683" s="29" t="n">
        <v>2.669</v>
      </c>
      <c r="EW1683" s="29" t="n">
        <v>2.568</v>
      </c>
      <c r="EX1683" s="29" t="n">
        <v>2.544</v>
      </c>
      <c r="EY1683" s="29" t="n">
        <v>2.551</v>
      </c>
      <c r="EZ1683" s="29" t="n">
        <v>2.557</v>
      </c>
      <c r="FA1683" s="29" t="n">
        <v>2.562</v>
      </c>
      <c r="FB1683" s="29" t="n">
        <v>2.565</v>
      </c>
      <c r="FC1683" s="29" t="n">
        <v>2.581</v>
      </c>
      <c r="FD1683" s="29" t="n">
        <v>2.722</v>
      </c>
      <c r="FE1683" s="29" t="n">
        <v>2.863</v>
      </c>
      <c r="FF1683" s="29" t="n">
        <v>2.9295</v>
      </c>
      <c r="FG1683" s="29" t="n">
        <v>2.8255</v>
      </c>
      <c r="FH1683" s="29" t="n">
        <v>2.7165</v>
      </c>
      <c r="FI1683" s="29" t="n">
        <v>2.6155</v>
      </c>
      <c r="FJ1683" s="29" t="n">
        <v>2.5915</v>
      </c>
      <c r="FK1683" s="29" t="n">
        <v>2.5985</v>
      </c>
      <c r="FL1683" s="29" t="n">
        <v>2.6045</v>
      </c>
      <c r="FM1683" s="29" t="n">
        <v>2.6095</v>
      </c>
      <c r="FN1683" s="29" t="n">
        <v>2.6125</v>
      </c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0"/>
      <c r="GS1683" s="0"/>
      <c r="GT1683" s="0"/>
      <c r="GU1683" s="0"/>
      <c r="GV1683" s="0"/>
      <c r="GW1683" s="0"/>
      <c r="GX1683" s="0"/>
      <c r="GY1683" s="0"/>
      <c r="GZ1683" s="0"/>
      <c r="HA1683" s="0"/>
      <c r="HB1683" s="0"/>
      <c r="HC1683" s="0"/>
      <c r="HD1683" s="0"/>
      <c r="HE1683" s="0"/>
      <c r="HF1683" s="0"/>
      <c r="HG1683" s="0"/>
      <c r="HH1683" s="0"/>
      <c r="HI1683" s="0"/>
      <c r="HJ1683" s="0"/>
      <c r="HK1683" s="0"/>
      <c r="HL1683" s="0"/>
      <c r="HM1683" s="0"/>
      <c r="HN1683" s="0"/>
      <c r="HO1683" s="0"/>
      <c r="HP1683" s="0"/>
      <c r="HQ1683" s="0"/>
      <c r="HR1683" s="0"/>
      <c r="HS1683" s="0"/>
      <c r="HT1683" s="0"/>
      <c r="HU1683" s="0"/>
      <c r="HV1683" s="0"/>
      <c r="HW1683" s="0"/>
      <c r="HX1683" s="0"/>
      <c r="HY1683" s="0"/>
      <c r="HZ1683" s="0"/>
      <c r="IA1683" s="0"/>
      <c r="IB1683" s="0"/>
      <c r="IC1683" s="0"/>
      <c r="ID1683" s="0"/>
      <c r="IE1683" s="0"/>
      <c r="IF1683" s="0"/>
      <c r="IG1683" s="0"/>
      <c r="IH1683" s="0"/>
      <c r="II1683" s="0"/>
      <c r="IJ1683" s="0"/>
      <c r="IK1683" s="0"/>
      <c r="IL1683" s="0"/>
      <c r="IM1683" s="0"/>
      <c r="IN1683" s="0"/>
      <c r="IO1683" s="0"/>
      <c r="IP1683" s="0"/>
      <c r="IQ1683" s="0"/>
      <c r="IR1683" s="0"/>
      <c r="IS1683" s="0"/>
      <c r="IT1683" s="0"/>
      <c r="IU1683" s="0"/>
      <c r="IV1683" s="0"/>
      <c r="IW1683" s="0"/>
    </row>
    <row r="1684" customFormat="false" ht="12.75" hidden="false" customHeight="false" outlineLevel="0" collapsed="false">
      <c r="A1684" s="1" t="n">
        <f aca="false">WEEKDAY(C1684,2)</f>
        <v>4</v>
      </c>
      <c r="B1684" s="1" t="n">
        <f aca="false">MONTH(C1684)</f>
        <v>9</v>
      </c>
      <c r="C1684" s="23" t="n">
        <v>36412</v>
      </c>
      <c r="D1684" s="0" t="n">
        <f aca="false">MONTH(R1684)</f>
        <v>9</v>
      </c>
      <c r="E1684" s="0" t="n">
        <f aca="false">YEAR(R1684)</f>
        <v>1999</v>
      </c>
      <c r="F1684" s="3" t="n">
        <f aca="false">L1684-K1684</f>
        <v>0.118</v>
      </c>
      <c r="G1684" s="3" t="n">
        <f aca="false">N1684-M1684</f>
        <v>-0.0765000000000002</v>
      </c>
      <c r="H1684" s="3" t="n">
        <f aca="false">O1684-N1684</f>
        <v>-0.00233333333333352</v>
      </c>
      <c r="I1684" s="3" t="n">
        <f aca="false">O1684-M1684</f>
        <v>-0.0788333333333338</v>
      </c>
      <c r="J1684" s="4" t="n">
        <f aca="false">VLOOKUP(C1684,'Nymex hist.'!A:B,2,0)</f>
        <v>2.851</v>
      </c>
      <c r="K1684" s="4" t="n">
        <f aca="false">AVERAGE(CO1684:CU1684)</f>
        <v>2.851</v>
      </c>
      <c r="L1684" s="4" t="n">
        <f aca="false">AVERAGE(CV1684:CZ1684)</f>
        <v>2.969</v>
      </c>
      <c r="M1684" s="4" t="n">
        <f aca="false">SUMIF($S$3:$FQ$3,$E1684+1,$S1684:$FQ1684)/COUNTIF($S$3:$FQ$3,$E1684+1)</f>
        <v>2.67783333333333</v>
      </c>
      <c r="N1684" s="4" t="n">
        <f aca="false">SUMIF($S$3:$FQ$3,$E1684+2,$S1684:$FQ1684)/COUNTIF($S$3:$FQ$3,$E1684+2)</f>
        <v>2.60133333333333</v>
      </c>
      <c r="O1684" s="4" t="n">
        <f aca="false">SUMIF($S$3:$FQ$3,$E1684+3,$S1684:$FQ1684)/COUNTIF($S$3:$FQ$3,$E1684+3)</f>
        <v>2.599</v>
      </c>
      <c r="P1684" s="4" t="n">
        <f aca="false">SUMIF($S$3:$FQ$3,$E1684+4,$S1684:$FQ1684)/COUNTIF($S$3:$FQ$3,$E1684+4)</f>
        <v>2.629</v>
      </c>
      <c r="Q1684" s="4" t="n">
        <f aca="false">SUMIF($S$3:$FQ$3,$E1684+5,$S1684:$FQ1684)/COUNTIF($S$3:$FQ$3,$E1684+5)</f>
        <v>2.669</v>
      </c>
      <c r="R1684" s="21" t="n">
        <v>36412</v>
      </c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7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  <c r="CE1684" s="32"/>
      <c r="CF1684" s="32"/>
      <c r="CG1684" s="32"/>
      <c r="CH1684" s="32"/>
      <c r="CI1684" s="32"/>
      <c r="CJ1684" s="32"/>
      <c r="CK1684" s="32"/>
      <c r="CL1684" s="32"/>
      <c r="CM1684" s="32"/>
      <c r="CN1684" s="32"/>
      <c r="CO1684" s="32"/>
      <c r="CP1684" s="32"/>
      <c r="CQ1684" s="32"/>
      <c r="CR1684" s="32"/>
      <c r="CS1684" s="32"/>
      <c r="CT1684" s="32"/>
      <c r="CU1684" s="32" t="n">
        <v>2.851</v>
      </c>
      <c r="CV1684" s="32" t="n">
        <v>2.985</v>
      </c>
      <c r="CW1684" s="32" t="n">
        <v>3.068</v>
      </c>
      <c r="CX1684" s="32" t="n">
        <v>3.102</v>
      </c>
      <c r="CY1684" s="32" t="n">
        <v>2.935</v>
      </c>
      <c r="CZ1684" s="32" t="n">
        <v>2.755</v>
      </c>
      <c r="DA1684" s="32" t="n">
        <v>2.595</v>
      </c>
      <c r="DB1684" s="32" t="n">
        <v>2.508</v>
      </c>
      <c r="DC1684" s="32" t="n">
        <v>2.496</v>
      </c>
      <c r="DD1684" s="32" t="n">
        <v>2.496</v>
      </c>
      <c r="DE1684" s="32" t="n">
        <v>2.506</v>
      </c>
      <c r="DF1684" s="32" t="n">
        <v>2.531</v>
      </c>
      <c r="DG1684" s="32" t="n">
        <v>2.585</v>
      </c>
      <c r="DH1684" s="32" t="n">
        <v>2.74</v>
      </c>
      <c r="DI1684" s="32" t="n">
        <v>2.885</v>
      </c>
      <c r="DJ1684" s="32" t="n">
        <v>2.925</v>
      </c>
      <c r="DK1684" s="32" t="n">
        <v>2.775</v>
      </c>
      <c r="DL1684" s="32" t="n">
        <v>2.64</v>
      </c>
      <c r="DM1684" s="32" t="n">
        <v>2.512</v>
      </c>
      <c r="DN1684" s="32" t="n">
        <v>2.48</v>
      </c>
      <c r="DO1684" s="32" t="n">
        <v>2.474</v>
      </c>
      <c r="DP1684" s="32" t="n">
        <v>2.475</v>
      </c>
      <c r="DQ1684" s="32" t="n">
        <v>2.476</v>
      </c>
      <c r="DR1684" s="32" t="n">
        <v>2.485</v>
      </c>
      <c r="DS1684" s="32" t="n">
        <v>2.517</v>
      </c>
      <c r="DT1684" s="32" t="n">
        <v>2.658</v>
      </c>
      <c r="DU1684" s="32" t="n">
        <v>2.799</v>
      </c>
      <c r="DV1684" s="32" t="n">
        <v>2.838</v>
      </c>
      <c r="DW1684" s="32" t="n">
        <v>2.718</v>
      </c>
      <c r="DX1684" s="32" t="n">
        <v>2.611</v>
      </c>
      <c r="DY1684" s="32" t="n">
        <v>2.508</v>
      </c>
      <c r="DZ1684" s="32" t="n">
        <v>2.484</v>
      </c>
      <c r="EA1684" s="32" t="n">
        <v>2.491</v>
      </c>
      <c r="EB1684" s="32" t="n">
        <v>2.497</v>
      </c>
      <c r="EC1684" s="32" t="n">
        <v>2.502</v>
      </c>
      <c r="ED1684" s="32" t="n">
        <v>2.505</v>
      </c>
      <c r="EE1684" s="32" t="n">
        <v>2.537</v>
      </c>
      <c r="EF1684" s="32" t="n">
        <v>2.678</v>
      </c>
      <c r="EG1684" s="32" t="n">
        <v>2.819</v>
      </c>
      <c r="EH1684" s="32" t="n">
        <v>2.868</v>
      </c>
      <c r="EI1684" s="32" t="n">
        <v>2.748</v>
      </c>
      <c r="EJ1684" s="32" t="n">
        <v>2.641</v>
      </c>
      <c r="EK1684" s="32" t="n">
        <v>2.538</v>
      </c>
      <c r="EL1684" s="32" t="n">
        <v>2.514</v>
      </c>
      <c r="EM1684" s="32" t="n">
        <v>2.521</v>
      </c>
      <c r="EN1684" s="32" t="n">
        <v>2.527</v>
      </c>
      <c r="EO1684" s="32" t="n">
        <v>2.532</v>
      </c>
      <c r="EP1684" s="32" t="n">
        <v>2.535</v>
      </c>
      <c r="EQ1684" s="32" t="n">
        <v>2.567</v>
      </c>
      <c r="ER1684" s="32" t="n">
        <v>2.708</v>
      </c>
      <c r="ES1684" s="32" t="n">
        <v>2.849</v>
      </c>
      <c r="ET1684" s="32" t="n">
        <v>2.908</v>
      </c>
      <c r="EU1684" s="32" t="n">
        <v>2.788</v>
      </c>
      <c r="EV1684" s="32" t="n">
        <v>2.681</v>
      </c>
      <c r="EW1684" s="32" t="n">
        <v>2.578</v>
      </c>
      <c r="EX1684" s="32" t="n">
        <v>2.554</v>
      </c>
      <c r="EY1684" s="32" t="n">
        <v>2.561</v>
      </c>
      <c r="EZ1684" s="32" t="n">
        <v>2.567</v>
      </c>
      <c r="FA1684" s="32" t="n">
        <v>2.572</v>
      </c>
      <c r="FB1684" s="32" t="n">
        <v>2.575</v>
      </c>
      <c r="FC1684" s="32" t="n">
        <v>2.607</v>
      </c>
      <c r="FD1684" s="32" t="n">
        <v>2.748</v>
      </c>
      <c r="FE1684" s="32" t="n">
        <v>2.889</v>
      </c>
      <c r="FF1684" s="32" t="n">
        <v>2.9555</v>
      </c>
      <c r="FG1684" s="32" t="n">
        <v>2.8355</v>
      </c>
      <c r="FH1684" s="32" t="n">
        <v>2.7285</v>
      </c>
      <c r="FI1684" s="32" t="n">
        <v>2.6255</v>
      </c>
      <c r="FJ1684" s="32" t="n">
        <v>2.6015</v>
      </c>
      <c r="FK1684" s="32" t="n">
        <v>2.6085</v>
      </c>
      <c r="FL1684" s="32" t="n">
        <v>2.6145</v>
      </c>
      <c r="FM1684" s="32" t="n">
        <v>2.6195</v>
      </c>
      <c r="FN1684" s="32" t="n">
        <v>2.6225</v>
      </c>
      <c r="FO1684" s="32"/>
      <c r="FP1684" s="32"/>
      <c r="FQ1684" s="32"/>
      <c r="FR1684" s="32"/>
      <c r="FS1684" s="32"/>
      <c r="FT1684" s="32"/>
      <c r="FU1684" s="32"/>
      <c r="FV1684" s="32"/>
      <c r="FW1684" s="32"/>
      <c r="FX1684" s="32"/>
      <c r="FY1684" s="32"/>
      <c r="FZ1684" s="32"/>
      <c r="GA1684" s="32"/>
      <c r="GB1684" s="32"/>
      <c r="GC1684" s="32"/>
      <c r="GD1684" s="32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  <c r="GO1684" s="32"/>
      <c r="GP1684" s="32"/>
      <c r="GQ1684" s="32"/>
    </row>
    <row r="1685" customFormat="false" ht="12.75" hidden="true" customHeight="false" outlineLevel="0" collapsed="false">
      <c r="A1685" s="0" t="n">
        <f aca="false">WEEKDAY(C1685,2)</f>
        <v>5</v>
      </c>
      <c r="B1685" s="0" t="n">
        <f aca="false">MONTH(C1685)</f>
        <v>9</v>
      </c>
      <c r="C1685" s="23" t="n">
        <v>36413</v>
      </c>
      <c r="D1685" s="0" t="n">
        <f aca="false">MONTH(R1685)</f>
        <v>9</v>
      </c>
      <c r="E1685" s="0" t="n">
        <f aca="false">YEAR(R1685)</f>
        <v>1999</v>
      </c>
      <c r="F1685" s="35" t="n">
        <f aca="false">L1685-K1685</f>
        <v>0.138</v>
      </c>
      <c r="G1685" s="24" t="n">
        <f aca="false">N1685-M1685</f>
        <v>-0.0700833333333333</v>
      </c>
      <c r="H1685" s="24" t="n">
        <f aca="false">O1685-N1685</f>
        <v>-0.00200000000000022</v>
      </c>
      <c r="I1685" s="24" t="n">
        <f aca="false">O1685-M1685</f>
        <v>-0.0720833333333335</v>
      </c>
      <c r="J1685" s="25" t="n">
        <f aca="false">VLOOKUP(C1685,'Nymex hist.'!A:B,2,0)</f>
        <v>2.801</v>
      </c>
      <c r="K1685" s="34" t="n">
        <f aca="false">AVERAGE(CO1685:CU1685)</f>
        <v>2.801</v>
      </c>
      <c r="L1685" s="34" t="n">
        <f aca="false">AVERAGE(CV1685:CZ1685)</f>
        <v>2.939</v>
      </c>
      <c r="M1685" s="27" t="n">
        <f aca="false">SUMIF($S$3:$FQ$3,$E1685+1,$S1685:$FQ1685)/COUNTIF($S$3:$FQ$3,$E1685+1)</f>
        <v>2.66908333333333</v>
      </c>
      <c r="N1685" s="27" t="n">
        <f aca="false">SUMIF($S$3:$FQ$3,$E1685+2,$S1685:$FQ1685)/COUNTIF($S$3:$FQ$3,$E1685+2)</f>
        <v>2.599</v>
      </c>
      <c r="O1685" s="27" t="n">
        <f aca="false">SUMIF($S$3:$FQ$3,$E1685+3,$S1685:$FQ1685)/COUNTIF($S$3:$FQ$3,$E1685+3)</f>
        <v>2.597</v>
      </c>
      <c r="P1685" s="27" t="n">
        <f aca="false">SUMIF($S$3:$FQ$3,$E1685+4,$S1685:$FQ1685)/COUNTIF($S$3:$FQ$3,$E1685+4)</f>
        <v>2.627</v>
      </c>
      <c r="Q1685" s="27" t="n">
        <f aca="false">SUMIF($S$3:$FQ$3,$E1685+5,$S1685:$FQ1685)/COUNTIF($S$3:$FQ$3,$E1685+5)</f>
        <v>2.667</v>
      </c>
      <c r="R1685" s="28" t="n">
        <v>36413</v>
      </c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30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 t="n">
        <v>2.801</v>
      </c>
      <c r="CV1685" s="29" t="n">
        <v>2.94</v>
      </c>
      <c r="CW1685" s="29" t="n">
        <v>3.057</v>
      </c>
      <c r="CX1685" s="29" t="n">
        <v>3.08</v>
      </c>
      <c r="CY1685" s="29" t="n">
        <v>2.893</v>
      </c>
      <c r="CZ1685" s="29" t="n">
        <v>2.725</v>
      </c>
      <c r="DA1685" s="29" t="n">
        <v>2.58</v>
      </c>
      <c r="DB1685" s="29" t="n">
        <v>2.503</v>
      </c>
      <c r="DC1685" s="29" t="n">
        <v>2.498</v>
      </c>
      <c r="DD1685" s="29" t="n">
        <v>2.498</v>
      </c>
      <c r="DE1685" s="29" t="n">
        <v>2.508</v>
      </c>
      <c r="DF1685" s="29" t="n">
        <v>2.533</v>
      </c>
      <c r="DG1685" s="29" t="n">
        <v>2.587</v>
      </c>
      <c r="DH1685" s="29" t="n">
        <v>2.742</v>
      </c>
      <c r="DI1685" s="29" t="n">
        <v>2.882</v>
      </c>
      <c r="DJ1685" s="29" t="n">
        <v>2.922</v>
      </c>
      <c r="DK1685" s="29" t="n">
        <v>2.772</v>
      </c>
      <c r="DL1685" s="29" t="n">
        <v>2.637</v>
      </c>
      <c r="DM1685" s="29" t="n">
        <v>2.509</v>
      </c>
      <c r="DN1685" s="29" t="n">
        <v>2.478</v>
      </c>
      <c r="DO1685" s="29" t="n">
        <v>2.472</v>
      </c>
      <c r="DP1685" s="29" t="n">
        <v>2.473</v>
      </c>
      <c r="DQ1685" s="29" t="n">
        <v>2.474</v>
      </c>
      <c r="DR1685" s="29" t="n">
        <v>2.483</v>
      </c>
      <c r="DS1685" s="29" t="n">
        <v>2.515</v>
      </c>
      <c r="DT1685" s="29" t="n">
        <v>2.656</v>
      </c>
      <c r="DU1685" s="29" t="n">
        <v>2.797</v>
      </c>
      <c r="DV1685" s="29" t="n">
        <v>2.836</v>
      </c>
      <c r="DW1685" s="29" t="n">
        <v>2.716</v>
      </c>
      <c r="DX1685" s="29" t="n">
        <v>2.609</v>
      </c>
      <c r="DY1685" s="29" t="n">
        <v>2.506</v>
      </c>
      <c r="DZ1685" s="29" t="n">
        <v>2.482</v>
      </c>
      <c r="EA1685" s="29" t="n">
        <v>2.489</v>
      </c>
      <c r="EB1685" s="29" t="n">
        <v>2.495</v>
      </c>
      <c r="EC1685" s="29" t="n">
        <v>2.5</v>
      </c>
      <c r="ED1685" s="29" t="n">
        <v>2.503</v>
      </c>
      <c r="EE1685" s="29" t="n">
        <v>2.535</v>
      </c>
      <c r="EF1685" s="29" t="n">
        <v>2.676</v>
      </c>
      <c r="EG1685" s="29" t="n">
        <v>2.817</v>
      </c>
      <c r="EH1685" s="29" t="n">
        <v>2.866</v>
      </c>
      <c r="EI1685" s="29" t="n">
        <v>2.746</v>
      </c>
      <c r="EJ1685" s="29" t="n">
        <v>2.639</v>
      </c>
      <c r="EK1685" s="29" t="n">
        <v>2.536</v>
      </c>
      <c r="EL1685" s="29" t="n">
        <v>2.512</v>
      </c>
      <c r="EM1685" s="29" t="n">
        <v>2.519</v>
      </c>
      <c r="EN1685" s="29" t="n">
        <v>2.525</v>
      </c>
      <c r="EO1685" s="29" t="n">
        <v>2.53</v>
      </c>
      <c r="EP1685" s="29" t="n">
        <v>2.533</v>
      </c>
      <c r="EQ1685" s="29" t="n">
        <v>2.565</v>
      </c>
      <c r="ER1685" s="29" t="n">
        <v>2.706</v>
      </c>
      <c r="ES1685" s="29" t="n">
        <v>2.847</v>
      </c>
      <c r="ET1685" s="29" t="n">
        <v>2.906</v>
      </c>
      <c r="EU1685" s="29" t="n">
        <v>2.786</v>
      </c>
      <c r="EV1685" s="29" t="n">
        <v>2.679</v>
      </c>
      <c r="EW1685" s="29" t="n">
        <v>2.576</v>
      </c>
      <c r="EX1685" s="29" t="n">
        <v>2.552</v>
      </c>
      <c r="EY1685" s="29" t="n">
        <v>2.559</v>
      </c>
      <c r="EZ1685" s="29" t="n">
        <v>2.565</v>
      </c>
      <c r="FA1685" s="29" t="n">
        <v>2.57</v>
      </c>
      <c r="FB1685" s="29" t="n">
        <v>2.573</v>
      </c>
      <c r="FC1685" s="29" t="n">
        <v>2.605</v>
      </c>
      <c r="FD1685" s="29" t="n">
        <v>2.746</v>
      </c>
      <c r="FE1685" s="29" t="n">
        <v>2.887</v>
      </c>
      <c r="FF1685" s="29" t="n">
        <v>2.9535</v>
      </c>
      <c r="FG1685" s="29" t="n">
        <v>2.8335</v>
      </c>
      <c r="FH1685" s="29" t="n">
        <v>2.7265</v>
      </c>
      <c r="FI1685" s="29" t="n">
        <v>2.6235</v>
      </c>
      <c r="FJ1685" s="29" t="n">
        <v>2.5995</v>
      </c>
      <c r="FK1685" s="29" t="n">
        <v>2.6065</v>
      </c>
      <c r="FL1685" s="29" t="n">
        <v>2.6125</v>
      </c>
      <c r="FM1685" s="29" t="n">
        <v>2.6175</v>
      </c>
      <c r="FN1685" s="29" t="n">
        <v>2.6205</v>
      </c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29"/>
      <c r="GF1685" s="29"/>
      <c r="GG1685" s="29"/>
      <c r="GH1685" s="29"/>
      <c r="GI1685" s="29"/>
      <c r="GJ1685" s="29"/>
      <c r="GK1685" s="29"/>
      <c r="GL1685" s="29"/>
      <c r="GM1685" s="29"/>
      <c r="GN1685" s="29"/>
      <c r="GO1685" s="29"/>
      <c r="GP1685" s="29"/>
      <c r="GQ1685" s="29"/>
      <c r="GR1685" s="0"/>
      <c r="GS1685" s="0"/>
      <c r="GT1685" s="0"/>
      <c r="GU1685" s="0"/>
      <c r="GV1685" s="0"/>
      <c r="GW1685" s="0"/>
      <c r="GX1685" s="0"/>
      <c r="GY1685" s="0"/>
      <c r="GZ1685" s="0"/>
      <c r="HA1685" s="0"/>
      <c r="HB1685" s="0"/>
      <c r="HC1685" s="0"/>
      <c r="HD1685" s="0"/>
      <c r="HE1685" s="0"/>
      <c r="HF1685" s="0"/>
      <c r="HG1685" s="0"/>
      <c r="HH1685" s="0"/>
      <c r="HI1685" s="0"/>
      <c r="HJ1685" s="0"/>
      <c r="HK1685" s="0"/>
      <c r="HL1685" s="0"/>
      <c r="HM1685" s="0"/>
      <c r="HN1685" s="0"/>
      <c r="HO1685" s="0"/>
      <c r="HP1685" s="0"/>
      <c r="HQ1685" s="0"/>
      <c r="HR1685" s="0"/>
      <c r="HS1685" s="0"/>
      <c r="HT1685" s="0"/>
      <c r="HU1685" s="0"/>
      <c r="HV1685" s="0"/>
      <c r="HW1685" s="0"/>
      <c r="HX1685" s="0"/>
      <c r="HY1685" s="0"/>
      <c r="HZ1685" s="0"/>
      <c r="IA1685" s="0"/>
      <c r="IB1685" s="0"/>
      <c r="IC1685" s="0"/>
      <c r="ID1685" s="0"/>
      <c r="IE1685" s="0"/>
      <c r="IF1685" s="0"/>
      <c r="IG1685" s="0"/>
      <c r="IH1685" s="0"/>
      <c r="II1685" s="0"/>
      <c r="IJ1685" s="0"/>
      <c r="IK1685" s="0"/>
      <c r="IL1685" s="0"/>
      <c r="IM1685" s="0"/>
      <c r="IN1685" s="0"/>
      <c r="IO1685" s="0"/>
      <c r="IP1685" s="0"/>
      <c r="IQ1685" s="0"/>
      <c r="IR1685" s="0"/>
      <c r="IS1685" s="0"/>
      <c r="IT1685" s="0"/>
      <c r="IU1685" s="0"/>
      <c r="IV1685" s="0"/>
      <c r="IW1685" s="0"/>
    </row>
    <row r="1686" customFormat="false" ht="12.75" hidden="true" customHeight="false" outlineLevel="0" collapsed="false">
      <c r="A1686" s="0" t="n">
        <f aca="false">WEEKDAY(C1686,2)</f>
        <v>1</v>
      </c>
      <c r="B1686" s="0" t="n">
        <f aca="false">MONTH(C1686)</f>
        <v>9</v>
      </c>
      <c r="C1686" s="23" t="n">
        <v>36416</v>
      </c>
      <c r="D1686" s="0" t="n">
        <f aca="false">MONTH(R1686)</f>
        <v>9</v>
      </c>
      <c r="E1686" s="0" t="n">
        <f aca="false">YEAR(R1686)</f>
        <v>1999</v>
      </c>
      <c r="F1686" s="35" t="n">
        <f aca="false">L1686-K1686</f>
        <v>0.1516</v>
      </c>
      <c r="G1686" s="24" t="n">
        <f aca="false">N1686-M1686</f>
        <v>-0.071166666666667</v>
      </c>
      <c r="H1686" s="24" t="n">
        <f aca="false">O1686-N1686</f>
        <v>0.000750000000000028</v>
      </c>
      <c r="I1686" s="24" t="n">
        <f aca="false">O1686-M1686</f>
        <v>-0.070416666666667</v>
      </c>
      <c r="J1686" s="25" t="n">
        <f aca="false">VLOOKUP(C1686,'Nymex hist.'!A:B,2,0)</f>
        <v>2.781</v>
      </c>
      <c r="K1686" s="34" t="n">
        <f aca="false">AVERAGE(CO1686:CU1686)</f>
        <v>2.781</v>
      </c>
      <c r="L1686" s="34" t="n">
        <f aca="false">AVERAGE(CV1686:CZ1686)</f>
        <v>2.9326</v>
      </c>
      <c r="M1686" s="27" t="n">
        <f aca="false">SUMIF($S$3:$FQ$3,$E1686+1,$S1686:$FQ1686)/COUNTIF($S$3:$FQ$3,$E1686+1)</f>
        <v>2.66941666666667</v>
      </c>
      <c r="N1686" s="27" t="n">
        <f aca="false">SUMIF($S$3:$FQ$3,$E1686+2,$S1686:$FQ1686)/COUNTIF($S$3:$FQ$3,$E1686+2)</f>
        <v>2.59825</v>
      </c>
      <c r="O1686" s="27" t="n">
        <f aca="false">SUMIF($S$3:$FQ$3,$E1686+3,$S1686:$FQ1686)/COUNTIF($S$3:$FQ$3,$E1686+3)</f>
        <v>2.599</v>
      </c>
      <c r="P1686" s="27" t="n">
        <f aca="false">SUMIF($S$3:$FQ$3,$E1686+4,$S1686:$FQ1686)/COUNTIF($S$3:$FQ$3,$E1686+4)</f>
        <v>2.629</v>
      </c>
      <c r="Q1686" s="27" t="n">
        <f aca="false">SUMIF($S$3:$FQ$3,$E1686+5,$S1686:$FQ1686)/COUNTIF($S$3:$FQ$3,$E1686+5)</f>
        <v>2.669</v>
      </c>
      <c r="R1686" s="28" t="n">
        <v>36416</v>
      </c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30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 t="n">
        <v>2.781</v>
      </c>
      <c r="CV1686" s="29" t="n">
        <v>2.926</v>
      </c>
      <c r="CW1686" s="29" t="n">
        <v>3.048</v>
      </c>
      <c r="CX1686" s="29" t="n">
        <v>3.073</v>
      </c>
      <c r="CY1686" s="29" t="n">
        <v>2.889</v>
      </c>
      <c r="CZ1686" s="29" t="n">
        <v>2.727</v>
      </c>
      <c r="DA1686" s="29" t="n">
        <v>2.582</v>
      </c>
      <c r="DB1686" s="29" t="n">
        <v>2.509</v>
      </c>
      <c r="DC1686" s="29" t="n">
        <v>2.504</v>
      </c>
      <c r="DD1686" s="29" t="n">
        <v>2.504</v>
      </c>
      <c r="DE1686" s="29" t="n">
        <v>2.51</v>
      </c>
      <c r="DF1686" s="29" t="n">
        <v>2.535</v>
      </c>
      <c r="DG1686" s="29" t="n">
        <v>2.585</v>
      </c>
      <c r="DH1686" s="29" t="n">
        <v>2.74</v>
      </c>
      <c r="DI1686" s="29" t="n">
        <v>2.875</v>
      </c>
      <c r="DJ1686" s="29" t="n">
        <v>2.915</v>
      </c>
      <c r="DK1686" s="29" t="n">
        <v>2.765</v>
      </c>
      <c r="DL1686" s="29" t="n">
        <v>2.63</v>
      </c>
      <c r="DM1686" s="29" t="n">
        <v>2.505</v>
      </c>
      <c r="DN1686" s="29" t="n">
        <v>2.48</v>
      </c>
      <c r="DO1686" s="29" t="n">
        <v>2.474</v>
      </c>
      <c r="DP1686" s="29" t="n">
        <v>2.475</v>
      </c>
      <c r="DQ1686" s="29" t="n">
        <v>2.476</v>
      </c>
      <c r="DR1686" s="29" t="n">
        <v>2.485</v>
      </c>
      <c r="DS1686" s="29" t="n">
        <v>2.517</v>
      </c>
      <c r="DT1686" s="29" t="n">
        <v>2.658</v>
      </c>
      <c r="DU1686" s="29" t="n">
        <v>2.799</v>
      </c>
      <c r="DV1686" s="29" t="n">
        <v>2.838</v>
      </c>
      <c r="DW1686" s="29" t="n">
        <v>2.718</v>
      </c>
      <c r="DX1686" s="29" t="n">
        <v>2.611</v>
      </c>
      <c r="DY1686" s="29" t="n">
        <v>2.508</v>
      </c>
      <c r="DZ1686" s="29" t="n">
        <v>2.484</v>
      </c>
      <c r="EA1686" s="29" t="n">
        <v>2.491</v>
      </c>
      <c r="EB1686" s="29" t="n">
        <v>2.497</v>
      </c>
      <c r="EC1686" s="29" t="n">
        <v>2.502</v>
      </c>
      <c r="ED1686" s="29" t="n">
        <v>2.505</v>
      </c>
      <c r="EE1686" s="29" t="n">
        <v>2.537</v>
      </c>
      <c r="EF1686" s="29" t="n">
        <v>2.678</v>
      </c>
      <c r="EG1686" s="29" t="n">
        <v>2.819</v>
      </c>
      <c r="EH1686" s="29" t="n">
        <v>2.868</v>
      </c>
      <c r="EI1686" s="29" t="n">
        <v>2.748</v>
      </c>
      <c r="EJ1686" s="29" t="n">
        <v>2.641</v>
      </c>
      <c r="EK1686" s="29" t="n">
        <v>2.538</v>
      </c>
      <c r="EL1686" s="29" t="n">
        <v>2.514</v>
      </c>
      <c r="EM1686" s="29" t="n">
        <v>2.521</v>
      </c>
      <c r="EN1686" s="29" t="n">
        <v>2.527</v>
      </c>
      <c r="EO1686" s="29" t="n">
        <v>2.532</v>
      </c>
      <c r="EP1686" s="29" t="n">
        <v>2.535</v>
      </c>
      <c r="EQ1686" s="29" t="n">
        <v>2.567</v>
      </c>
      <c r="ER1686" s="29" t="n">
        <v>2.708</v>
      </c>
      <c r="ES1686" s="29" t="n">
        <v>2.849</v>
      </c>
      <c r="ET1686" s="29" t="n">
        <v>2.908</v>
      </c>
      <c r="EU1686" s="29" t="n">
        <v>2.788</v>
      </c>
      <c r="EV1686" s="29" t="n">
        <v>2.681</v>
      </c>
      <c r="EW1686" s="29" t="n">
        <v>2.578</v>
      </c>
      <c r="EX1686" s="29" t="n">
        <v>2.554</v>
      </c>
      <c r="EY1686" s="29" t="n">
        <v>2.561</v>
      </c>
      <c r="EZ1686" s="29" t="n">
        <v>2.567</v>
      </c>
      <c r="FA1686" s="29" t="n">
        <v>2.572</v>
      </c>
      <c r="FB1686" s="29" t="n">
        <v>2.575</v>
      </c>
      <c r="FC1686" s="29" t="n">
        <v>2.607</v>
      </c>
      <c r="FD1686" s="29" t="n">
        <v>2.748</v>
      </c>
      <c r="FE1686" s="29" t="n">
        <v>2.889</v>
      </c>
      <c r="FF1686" s="29" t="n">
        <v>2.9555</v>
      </c>
      <c r="FG1686" s="29" t="n">
        <v>2.8355</v>
      </c>
      <c r="FH1686" s="29" t="n">
        <v>2.7285</v>
      </c>
      <c r="FI1686" s="29" t="n">
        <v>2.6255</v>
      </c>
      <c r="FJ1686" s="29" t="n">
        <v>2.6015</v>
      </c>
      <c r="FK1686" s="29" t="n">
        <v>2.6085</v>
      </c>
      <c r="FL1686" s="29" t="n">
        <v>2.6145</v>
      </c>
      <c r="FM1686" s="29" t="n">
        <v>2.6195</v>
      </c>
      <c r="FN1686" s="29" t="n">
        <v>2.6225</v>
      </c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29"/>
      <c r="GF1686" s="29"/>
      <c r="GG1686" s="29"/>
      <c r="GH1686" s="29"/>
      <c r="GI1686" s="29"/>
      <c r="GJ1686" s="29"/>
      <c r="GK1686" s="29"/>
      <c r="GL1686" s="29"/>
      <c r="GM1686" s="29"/>
      <c r="GN1686" s="29"/>
      <c r="GO1686" s="29"/>
      <c r="GP1686" s="29"/>
      <c r="GQ1686" s="29"/>
      <c r="GR1686" s="0"/>
      <c r="GS1686" s="0"/>
      <c r="GT1686" s="0"/>
      <c r="GU1686" s="0"/>
      <c r="GV1686" s="0"/>
      <c r="GW1686" s="0"/>
      <c r="GX1686" s="0"/>
      <c r="GY1686" s="0"/>
      <c r="GZ1686" s="0"/>
      <c r="HA1686" s="0"/>
      <c r="HB1686" s="0"/>
      <c r="HC1686" s="0"/>
      <c r="HD1686" s="0"/>
      <c r="HE1686" s="0"/>
      <c r="HF1686" s="0"/>
      <c r="HG1686" s="0"/>
      <c r="HH1686" s="0"/>
      <c r="HI1686" s="0"/>
      <c r="HJ1686" s="0"/>
      <c r="HK1686" s="0"/>
      <c r="HL1686" s="0"/>
      <c r="HM1686" s="0"/>
      <c r="HN1686" s="0"/>
      <c r="HO1686" s="0"/>
      <c r="HP1686" s="0"/>
      <c r="HQ1686" s="0"/>
      <c r="HR1686" s="0"/>
      <c r="HS1686" s="0"/>
      <c r="HT1686" s="0"/>
      <c r="HU1686" s="0"/>
      <c r="HV1686" s="0"/>
      <c r="HW1686" s="0"/>
      <c r="HX1686" s="0"/>
      <c r="HY1686" s="0"/>
      <c r="HZ1686" s="0"/>
      <c r="IA1686" s="0"/>
      <c r="IB1686" s="0"/>
      <c r="IC1686" s="0"/>
      <c r="ID1686" s="0"/>
      <c r="IE1686" s="0"/>
      <c r="IF1686" s="0"/>
      <c r="IG1686" s="0"/>
      <c r="IH1686" s="0"/>
      <c r="II1686" s="0"/>
      <c r="IJ1686" s="0"/>
      <c r="IK1686" s="0"/>
      <c r="IL1686" s="0"/>
      <c r="IM1686" s="0"/>
      <c r="IN1686" s="0"/>
      <c r="IO1686" s="0"/>
      <c r="IP1686" s="0"/>
      <c r="IQ1686" s="0"/>
      <c r="IR1686" s="0"/>
      <c r="IS1686" s="0"/>
      <c r="IT1686" s="0"/>
      <c r="IU1686" s="0"/>
      <c r="IV1686" s="0"/>
      <c r="IW1686" s="0"/>
    </row>
    <row r="1687" customFormat="false" ht="12.75" hidden="true" customHeight="false" outlineLevel="0" collapsed="false">
      <c r="A1687" s="0" t="n">
        <f aca="false">WEEKDAY(C1687,2)</f>
        <v>2</v>
      </c>
      <c r="B1687" s="0" t="n">
        <f aca="false">MONTH(C1687)</f>
        <v>9</v>
      </c>
      <c r="C1687" s="23" t="n">
        <v>36417</v>
      </c>
      <c r="D1687" s="0" t="n">
        <f aca="false">MONTH(R1687)</f>
        <v>9</v>
      </c>
      <c r="E1687" s="0" t="n">
        <f aca="false">YEAR(R1687)</f>
        <v>1999</v>
      </c>
      <c r="F1687" s="35" t="n">
        <f aca="false">L1687-K1687</f>
        <v>0.2068</v>
      </c>
      <c r="G1687" s="24" t="n">
        <f aca="false">N1687-M1687</f>
        <v>-0.0345833333333339</v>
      </c>
      <c r="H1687" s="24" t="n">
        <f aca="false">O1687-N1687</f>
        <v>0.0055833333333335</v>
      </c>
      <c r="I1687" s="24" t="n">
        <f aca="false">O1687-M1687</f>
        <v>-0.0290000000000004</v>
      </c>
      <c r="J1687" s="25" t="n">
        <f aca="false">VLOOKUP(C1687,'Nymex hist.'!A:B,2,0)</f>
        <v>2.636</v>
      </c>
      <c r="K1687" s="34" t="n">
        <f aca="false">AVERAGE(CO1687:CU1687)</f>
        <v>2.636</v>
      </c>
      <c r="L1687" s="34" t="n">
        <f aca="false">AVERAGE(CV1687:CZ1687)</f>
        <v>2.8428</v>
      </c>
      <c r="M1687" s="27" t="n">
        <f aca="false">SUMIF($S$3:$FQ$3,$E1687+1,$S1687:$FQ1687)/COUNTIF($S$3:$FQ$3,$E1687+1)</f>
        <v>2.63066666666667</v>
      </c>
      <c r="N1687" s="27" t="n">
        <f aca="false">SUMIF($S$3:$FQ$3,$E1687+2,$S1687:$FQ1687)/COUNTIF($S$3:$FQ$3,$E1687+2)</f>
        <v>2.59608333333333</v>
      </c>
      <c r="O1687" s="27" t="n">
        <f aca="false">SUMIF($S$3:$FQ$3,$E1687+3,$S1687:$FQ1687)/COUNTIF($S$3:$FQ$3,$E1687+3)</f>
        <v>2.60166666666667</v>
      </c>
      <c r="P1687" s="27" t="n">
        <f aca="false">SUMIF($S$3:$FQ$3,$E1687+4,$S1687:$FQ1687)/COUNTIF($S$3:$FQ$3,$E1687+4)</f>
        <v>2.63166666666667</v>
      </c>
      <c r="Q1687" s="27" t="n">
        <f aca="false">SUMIF($S$3:$FQ$3,$E1687+5,$S1687:$FQ1687)/COUNTIF($S$3:$FQ$3,$E1687+5)</f>
        <v>2.67166666666667</v>
      </c>
      <c r="R1687" s="28" t="n">
        <v>36417</v>
      </c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30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 t="n">
        <v>2.636</v>
      </c>
      <c r="CV1687" s="29" t="n">
        <v>2.809</v>
      </c>
      <c r="CW1687" s="29" t="n">
        <v>2.944</v>
      </c>
      <c r="CX1687" s="29" t="n">
        <v>2.979</v>
      </c>
      <c r="CY1687" s="29" t="n">
        <v>2.809</v>
      </c>
      <c r="CZ1687" s="29" t="n">
        <v>2.673</v>
      </c>
      <c r="DA1687" s="29" t="n">
        <v>2.536</v>
      </c>
      <c r="DB1687" s="29" t="n">
        <v>2.472</v>
      </c>
      <c r="DC1687" s="29" t="n">
        <v>2.478</v>
      </c>
      <c r="DD1687" s="29" t="n">
        <v>2.478</v>
      </c>
      <c r="DE1687" s="29" t="n">
        <v>2.492</v>
      </c>
      <c r="DF1687" s="29" t="n">
        <v>2.511</v>
      </c>
      <c r="DG1687" s="29" t="n">
        <v>2.561</v>
      </c>
      <c r="DH1687" s="29" t="n">
        <v>2.717</v>
      </c>
      <c r="DI1687" s="29" t="n">
        <v>2.862</v>
      </c>
      <c r="DJ1687" s="29" t="n">
        <v>2.897</v>
      </c>
      <c r="DK1687" s="29" t="n">
        <v>2.752</v>
      </c>
      <c r="DL1687" s="29" t="n">
        <v>2.617</v>
      </c>
      <c r="DM1687" s="29" t="n">
        <v>2.497</v>
      </c>
      <c r="DN1687" s="29" t="n">
        <v>2.475</v>
      </c>
      <c r="DO1687" s="29" t="n">
        <v>2.475</v>
      </c>
      <c r="DP1687" s="29" t="n">
        <v>2.476</v>
      </c>
      <c r="DQ1687" s="29" t="n">
        <v>2.481</v>
      </c>
      <c r="DR1687" s="29" t="n">
        <v>2.491</v>
      </c>
      <c r="DS1687" s="29" t="n">
        <v>2.523</v>
      </c>
      <c r="DT1687" s="29" t="n">
        <v>2.664</v>
      </c>
      <c r="DU1687" s="29" t="n">
        <v>2.805</v>
      </c>
      <c r="DV1687" s="29" t="n">
        <v>2.844</v>
      </c>
      <c r="DW1687" s="29" t="n">
        <v>2.719</v>
      </c>
      <c r="DX1687" s="29" t="n">
        <v>2.612</v>
      </c>
      <c r="DY1687" s="29" t="n">
        <v>2.509</v>
      </c>
      <c r="DZ1687" s="29" t="n">
        <v>2.485</v>
      </c>
      <c r="EA1687" s="29" t="n">
        <v>2.492</v>
      </c>
      <c r="EB1687" s="29" t="n">
        <v>2.498</v>
      </c>
      <c r="EC1687" s="29" t="n">
        <v>2.503</v>
      </c>
      <c r="ED1687" s="29" t="n">
        <v>2.506</v>
      </c>
      <c r="EE1687" s="29" t="n">
        <v>2.543</v>
      </c>
      <c r="EF1687" s="29" t="n">
        <v>2.684</v>
      </c>
      <c r="EG1687" s="29" t="n">
        <v>2.825</v>
      </c>
      <c r="EH1687" s="29" t="n">
        <v>2.874</v>
      </c>
      <c r="EI1687" s="29" t="n">
        <v>2.749</v>
      </c>
      <c r="EJ1687" s="29" t="n">
        <v>2.642</v>
      </c>
      <c r="EK1687" s="29" t="n">
        <v>2.539</v>
      </c>
      <c r="EL1687" s="29" t="n">
        <v>2.515</v>
      </c>
      <c r="EM1687" s="29" t="n">
        <v>2.522</v>
      </c>
      <c r="EN1687" s="29" t="n">
        <v>2.528</v>
      </c>
      <c r="EO1687" s="29" t="n">
        <v>2.533</v>
      </c>
      <c r="EP1687" s="29" t="n">
        <v>2.536</v>
      </c>
      <c r="EQ1687" s="29" t="n">
        <v>2.573</v>
      </c>
      <c r="ER1687" s="29" t="n">
        <v>2.714</v>
      </c>
      <c r="ES1687" s="29" t="n">
        <v>2.855</v>
      </c>
      <c r="ET1687" s="29" t="n">
        <v>2.914</v>
      </c>
      <c r="EU1687" s="29" t="n">
        <v>2.789</v>
      </c>
      <c r="EV1687" s="29" t="n">
        <v>2.682</v>
      </c>
      <c r="EW1687" s="29" t="n">
        <v>2.579</v>
      </c>
      <c r="EX1687" s="29" t="n">
        <v>2.555</v>
      </c>
      <c r="EY1687" s="29" t="n">
        <v>2.562</v>
      </c>
      <c r="EZ1687" s="29" t="n">
        <v>2.568</v>
      </c>
      <c r="FA1687" s="29" t="n">
        <v>2.573</v>
      </c>
      <c r="FB1687" s="29" t="n">
        <v>2.576</v>
      </c>
      <c r="FC1687" s="29" t="n">
        <v>2.613</v>
      </c>
      <c r="FD1687" s="29" t="n">
        <v>2.754</v>
      </c>
      <c r="FE1687" s="29" t="n">
        <v>2.895</v>
      </c>
      <c r="FF1687" s="29" t="n">
        <v>2.9615</v>
      </c>
      <c r="FG1687" s="29" t="n">
        <v>2.8365</v>
      </c>
      <c r="FH1687" s="29" t="n">
        <v>2.7295</v>
      </c>
      <c r="FI1687" s="29" t="n">
        <v>2.6265</v>
      </c>
      <c r="FJ1687" s="29" t="n">
        <v>2.6025</v>
      </c>
      <c r="FK1687" s="29" t="n">
        <v>2.6095</v>
      </c>
      <c r="FL1687" s="29" t="n">
        <v>2.6155</v>
      </c>
      <c r="FM1687" s="29" t="n">
        <v>2.6205</v>
      </c>
      <c r="FN1687" s="29" t="n">
        <v>2.6235</v>
      </c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0"/>
      <c r="GS1687" s="0"/>
      <c r="GT1687" s="0"/>
      <c r="GU1687" s="0"/>
      <c r="GV1687" s="0"/>
      <c r="GW1687" s="0"/>
      <c r="GX1687" s="0"/>
      <c r="GY1687" s="0"/>
      <c r="GZ1687" s="0"/>
      <c r="HA1687" s="0"/>
      <c r="HB1687" s="0"/>
      <c r="HC1687" s="0"/>
      <c r="HD1687" s="0"/>
      <c r="HE1687" s="0"/>
      <c r="HF1687" s="0"/>
      <c r="HG1687" s="0"/>
      <c r="HH1687" s="0"/>
      <c r="HI1687" s="0"/>
      <c r="HJ1687" s="0"/>
      <c r="HK1687" s="0"/>
      <c r="HL1687" s="0"/>
      <c r="HM1687" s="0"/>
      <c r="HN1687" s="0"/>
      <c r="HO1687" s="0"/>
      <c r="HP1687" s="0"/>
      <c r="HQ1687" s="0"/>
      <c r="HR1687" s="0"/>
      <c r="HS1687" s="0"/>
      <c r="HT1687" s="0"/>
      <c r="HU1687" s="0"/>
      <c r="HV1687" s="0"/>
      <c r="HW1687" s="0"/>
      <c r="HX1687" s="0"/>
      <c r="HY1687" s="0"/>
      <c r="HZ1687" s="0"/>
      <c r="IA1687" s="0"/>
      <c r="IB1687" s="0"/>
      <c r="IC1687" s="0"/>
      <c r="ID1687" s="0"/>
      <c r="IE1687" s="0"/>
      <c r="IF1687" s="0"/>
      <c r="IG1687" s="0"/>
      <c r="IH1687" s="0"/>
      <c r="II1687" s="0"/>
      <c r="IJ1687" s="0"/>
      <c r="IK1687" s="0"/>
      <c r="IL1687" s="0"/>
      <c r="IM1687" s="0"/>
      <c r="IN1687" s="0"/>
      <c r="IO1687" s="0"/>
      <c r="IP1687" s="0"/>
      <c r="IQ1687" s="0"/>
      <c r="IR1687" s="0"/>
      <c r="IS1687" s="0"/>
      <c r="IT1687" s="0"/>
      <c r="IU1687" s="0"/>
      <c r="IV1687" s="0"/>
      <c r="IW1687" s="0"/>
    </row>
    <row r="1688" customFormat="false" ht="12.75" hidden="true" customHeight="false" outlineLevel="0" collapsed="false">
      <c r="A1688" s="0" t="n">
        <f aca="false">WEEKDAY(C1688,2)</f>
        <v>3</v>
      </c>
      <c r="B1688" s="0" t="n">
        <f aca="false">MONTH(C1688)</f>
        <v>9</v>
      </c>
      <c r="C1688" s="23" t="n">
        <v>36418</v>
      </c>
      <c r="D1688" s="0" t="n">
        <f aca="false">MONTH(R1688)</f>
        <v>9</v>
      </c>
      <c r="E1688" s="0" t="n">
        <f aca="false">YEAR(R1688)</f>
        <v>1999</v>
      </c>
      <c r="F1688" s="35" t="n">
        <f aca="false">L1688-K1688</f>
        <v>0.2112</v>
      </c>
      <c r="G1688" s="24" t="n">
        <f aca="false">N1688-M1688</f>
        <v>-0.0442499999999999</v>
      </c>
      <c r="H1688" s="24" t="n">
        <f aca="false">O1688-N1688</f>
        <v>0.00883333333333303</v>
      </c>
      <c r="I1688" s="24" t="n">
        <f aca="false">O1688-M1688</f>
        <v>-0.0354166666666669</v>
      </c>
      <c r="J1688" s="25" t="n">
        <f aca="false">VLOOKUP(C1688,'Nymex hist.'!A:B,2,0)</f>
        <v>2.628</v>
      </c>
      <c r="K1688" s="34" t="n">
        <f aca="false">AVERAGE(CO1688:CU1688)</f>
        <v>2.628</v>
      </c>
      <c r="L1688" s="34" t="n">
        <f aca="false">AVERAGE(CV1688:CZ1688)</f>
        <v>2.8392</v>
      </c>
      <c r="M1688" s="27" t="n">
        <f aca="false">SUMIF($S$3:$FQ$3,$E1688+1,$S1688:$FQ1688)/COUNTIF($S$3:$FQ$3,$E1688+1)</f>
        <v>2.63641666666667</v>
      </c>
      <c r="N1688" s="27" t="n">
        <f aca="false">SUMIF($S$3:$FQ$3,$E1688+2,$S1688:$FQ1688)/COUNTIF($S$3:$FQ$3,$E1688+2)</f>
        <v>2.59216666666667</v>
      </c>
      <c r="O1688" s="27" t="n">
        <f aca="false">SUMIF($S$3:$FQ$3,$E1688+3,$S1688:$FQ1688)/COUNTIF($S$3:$FQ$3,$E1688+3)</f>
        <v>2.601</v>
      </c>
      <c r="P1688" s="27" t="n">
        <f aca="false">SUMIF($S$3:$FQ$3,$E1688+4,$S1688:$FQ1688)/COUNTIF($S$3:$FQ$3,$E1688+4)</f>
        <v>2.631</v>
      </c>
      <c r="Q1688" s="27" t="n">
        <f aca="false">SUMIF($S$3:$FQ$3,$E1688+5,$S1688:$FQ1688)/COUNTIF($S$3:$FQ$3,$E1688+5)</f>
        <v>2.671</v>
      </c>
      <c r="R1688" s="28" t="n">
        <v>36418</v>
      </c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30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 t="n">
        <v>2.628</v>
      </c>
      <c r="CV1688" s="29" t="n">
        <v>2.806</v>
      </c>
      <c r="CW1688" s="29" t="n">
        <v>2.946</v>
      </c>
      <c r="CX1688" s="29" t="n">
        <v>2.976</v>
      </c>
      <c r="CY1688" s="29" t="n">
        <v>2.799</v>
      </c>
      <c r="CZ1688" s="29" t="n">
        <v>2.669</v>
      </c>
      <c r="DA1688" s="29" t="n">
        <v>2.534</v>
      </c>
      <c r="DB1688" s="29" t="n">
        <v>2.483</v>
      </c>
      <c r="DC1688" s="29" t="n">
        <v>2.493</v>
      </c>
      <c r="DD1688" s="29" t="n">
        <v>2.495</v>
      </c>
      <c r="DE1688" s="29" t="n">
        <v>2.51</v>
      </c>
      <c r="DF1688" s="29" t="n">
        <v>2.522</v>
      </c>
      <c r="DG1688" s="29" t="n">
        <v>2.57</v>
      </c>
      <c r="DH1688" s="29" t="n">
        <v>2.723</v>
      </c>
      <c r="DI1688" s="29" t="n">
        <v>2.863</v>
      </c>
      <c r="DJ1688" s="29" t="n">
        <v>2.889</v>
      </c>
      <c r="DK1688" s="29" t="n">
        <v>2.749</v>
      </c>
      <c r="DL1688" s="29" t="n">
        <v>2.615</v>
      </c>
      <c r="DM1688" s="29" t="n">
        <v>2.495</v>
      </c>
      <c r="DN1688" s="29" t="n">
        <v>2.473</v>
      </c>
      <c r="DO1688" s="29" t="n">
        <v>2.468</v>
      </c>
      <c r="DP1688" s="29" t="n">
        <v>2.47</v>
      </c>
      <c r="DQ1688" s="29" t="n">
        <v>2.476</v>
      </c>
      <c r="DR1688" s="29" t="n">
        <v>2.487</v>
      </c>
      <c r="DS1688" s="29" t="n">
        <v>2.519</v>
      </c>
      <c r="DT1688" s="29" t="n">
        <v>2.66</v>
      </c>
      <c r="DU1688" s="29" t="n">
        <v>2.805</v>
      </c>
      <c r="DV1688" s="29" t="n">
        <v>2.844</v>
      </c>
      <c r="DW1688" s="29" t="n">
        <v>2.719</v>
      </c>
      <c r="DX1688" s="29" t="n">
        <v>2.612</v>
      </c>
      <c r="DY1688" s="29" t="n">
        <v>2.509</v>
      </c>
      <c r="DZ1688" s="29" t="n">
        <v>2.485</v>
      </c>
      <c r="EA1688" s="29" t="n">
        <v>2.492</v>
      </c>
      <c r="EB1688" s="29" t="n">
        <v>2.498</v>
      </c>
      <c r="EC1688" s="29" t="n">
        <v>2.503</v>
      </c>
      <c r="ED1688" s="29" t="n">
        <v>2.506</v>
      </c>
      <c r="EE1688" s="29" t="n">
        <v>2.539</v>
      </c>
      <c r="EF1688" s="29" t="n">
        <v>2.68</v>
      </c>
      <c r="EG1688" s="29" t="n">
        <v>2.825</v>
      </c>
      <c r="EH1688" s="29" t="n">
        <v>2.874</v>
      </c>
      <c r="EI1688" s="29" t="n">
        <v>2.749</v>
      </c>
      <c r="EJ1688" s="29" t="n">
        <v>2.642</v>
      </c>
      <c r="EK1688" s="29" t="n">
        <v>2.539</v>
      </c>
      <c r="EL1688" s="29" t="n">
        <v>2.515</v>
      </c>
      <c r="EM1688" s="29" t="n">
        <v>2.522</v>
      </c>
      <c r="EN1688" s="29" t="n">
        <v>2.528</v>
      </c>
      <c r="EO1688" s="29" t="n">
        <v>2.533</v>
      </c>
      <c r="EP1688" s="29" t="n">
        <v>2.536</v>
      </c>
      <c r="EQ1688" s="29" t="n">
        <v>2.569</v>
      </c>
      <c r="ER1688" s="29" t="n">
        <v>2.71</v>
      </c>
      <c r="ES1688" s="29" t="n">
        <v>2.855</v>
      </c>
      <c r="ET1688" s="29" t="n">
        <v>2.914</v>
      </c>
      <c r="EU1688" s="29" t="n">
        <v>2.789</v>
      </c>
      <c r="EV1688" s="29" t="n">
        <v>2.682</v>
      </c>
      <c r="EW1688" s="29" t="n">
        <v>2.579</v>
      </c>
      <c r="EX1688" s="29" t="n">
        <v>2.555</v>
      </c>
      <c r="EY1688" s="29" t="n">
        <v>2.562</v>
      </c>
      <c r="EZ1688" s="29" t="n">
        <v>2.568</v>
      </c>
      <c r="FA1688" s="29" t="n">
        <v>2.573</v>
      </c>
      <c r="FB1688" s="29" t="n">
        <v>2.576</v>
      </c>
      <c r="FC1688" s="29" t="n">
        <v>2.609</v>
      </c>
      <c r="FD1688" s="29" t="n">
        <v>2.75</v>
      </c>
      <c r="FE1688" s="29" t="n">
        <v>2.895</v>
      </c>
      <c r="FF1688" s="29" t="n">
        <v>2.9615</v>
      </c>
      <c r="FG1688" s="29" t="n">
        <v>2.8365</v>
      </c>
      <c r="FH1688" s="29" t="n">
        <v>2.7295</v>
      </c>
      <c r="FI1688" s="29" t="n">
        <v>2.6265</v>
      </c>
      <c r="FJ1688" s="29" t="n">
        <v>2.6025</v>
      </c>
      <c r="FK1688" s="29" t="n">
        <v>2.6095</v>
      </c>
      <c r="FL1688" s="29" t="n">
        <v>2.6155</v>
      </c>
      <c r="FM1688" s="29" t="n">
        <v>2.6205</v>
      </c>
      <c r="FN1688" s="29" t="n">
        <v>2.6235</v>
      </c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29"/>
      <c r="GF1688" s="29"/>
      <c r="GG1688" s="29"/>
      <c r="GH1688" s="29"/>
      <c r="GI1688" s="29"/>
      <c r="GJ1688" s="29"/>
      <c r="GK1688" s="29"/>
      <c r="GL1688" s="29"/>
      <c r="GM1688" s="29"/>
      <c r="GN1688" s="29"/>
      <c r="GO1688" s="29"/>
      <c r="GP1688" s="29"/>
      <c r="GQ1688" s="29"/>
      <c r="GR1688" s="0"/>
      <c r="GS1688" s="0"/>
      <c r="GT1688" s="0"/>
      <c r="GU1688" s="0"/>
      <c r="GV1688" s="0"/>
      <c r="GW1688" s="0"/>
      <c r="GX1688" s="0"/>
      <c r="GY1688" s="0"/>
      <c r="GZ1688" s="0"/>
      <c r="HA1688" s="0"/>
      <c r="HB1688" s="0"/>
      <c r="HC1688" s="0"/>
      <c r="HD1688" s="0"/>
      <c r="HE1688" s="0"/>
      <c r="HF1688" s="0"/>
      <c r="HG1688" s="0"/>
      <c r="HH1688" s="0"/>
      <c r="HI1688" s="0"/>
      <c r="HJ1688" s="0"/>
      <c r="HK1688" s="0"/>
      <c r="HL1688" s="0"/>
      <c r="HM1688" s="0"/>
      <c r="HN1688" s="0"/>
      <c r="HO1688" s="0"/>
      <c r="HP1688" s="0"/>
      <c r="HQ1688" s="0"/>
      <c r="HR1688" s="0"/>
      <c r="HS1688" s="0"/>
      <c r="HT1688" s="0"/>
      <c r="HU1688" s="0"/>
      <c r="HV1688" s="0"/>
      <c r="HW1688" s="0"/>
      <c r="HX1688" s="0"/>
      <c r="HY1688" s="0"/>
      <c r="HZ1688" s="0"/>
      <c r="IA1688" s="0"/>
      <c r="IB1688" s="0"/>
      <c r="IC1688" s="0"/>
      <c r="ID1688" s="0"/>
      <c r="IE1688" s="0"/>
      <c r="IF1688" s="0"/>
      <c r="IG1688" s="0"/>
      <c r="IH1688" s="0"/>
      <c r="II1688" s="0"/>
      <c r="IJ1688" s="0"/>
      <c r="IK1688" s="0"/>
      <c r="IL1688" s="0"/>
      <c r="IM1688" s="0"/>
      <c r="IN1688" s="0"/>
      <c r="IO1688" s="0"/>
      <c r="IP1688" s="0"/>
      <c r="IQ1688" s="0"/>
      <c r="IR1688" s="0"/>
      <c r="IS1688" s="0"/>
      <c r="IT1688" s="0"/>
      <c r="IU1688" s="0"/>
      <c r="IV1688" s="0"/>
      <c r="IW1688" s="0"/>
    </row>
    <row r="1689" customFormat="false" ht="12.75" hidden="false" customHeight="false" outlineLevel="0" collapsed="false">
      <c r="A1689" s="1" t="n">
        <f aca="false">WEEKDAY(C1689,2)</f>
        <v>4</v>
      </c>
      <c r="B1689" s="1" t="n">
        <f aca="false">MONTH(C1689)</f>
        <v>9</v>
      </c>
      <c r="C1689" s="23" t="n">
        <v>36419</v>
      </c>
      <c r="D1689" s="0" t="n">
        <f aca="false">MONTH(R1689)</f>
        <v>9</v>
      </c>
      <c r="E1689" s="0" t="n">
        <f aca="false">YEAR(R1689)</f>
        <v>1999</v>
      </c>
      <c r="F1689" s="3" t="n">
        <f aca="false">L1689-K1689</f>
        <v>0.2516</v>
      </c>
      <c r="G1689" s="3" t="n">
        <f aca="false">N1689-M1689</f>
        <v>-0.0364166666666663</v>
      </c>
      <c r="H1689" s="3" t="n">
        <f aca="false">O1689-N1689</f>
        <v>0.0117499999999997</v>
      </c>
      <c r="I1689" s="3" t="n">
        <f aca="false">O1689-M1689</f>
        <v>-0.0246666666666666</v>
      </c>
      <c r="J1689" s="4" t="n">
        <f aca="false">VLOOKUP(C1689,'Nymex hist.'!A:B,2,0)</f>
        <v>2.546</v>
      </c>
      <c r="K1689" s="4" t="n">
        <f aca="false">AVERAGE(CO1689:CU1689)</f>
        <v>2.546</v>
      </c>
      <c r="L1689" s="4" t="n">
        <f aca="false">AVERAGE(CV1689:CZ1689)</f>
        <v>2.7976</v>
      </c>
      <c r="M1689" s="4" t="n">
        <f aca="false">SUMIF($S$3:$FQ$3,$E1689+1,$S1689:$FQ1689)/COUNTIF($S$3:$FQ$3,$E1689+1)</f>
        <v>2.62566666666667</v>
      </c>
      <c r="N1689" s="4" t="n">
        <f aca="false">SUMIF($S$3:$FQ$3,$E1689+2,$S1689:$FQ1689)/COUNTIF($S$3:$FQ$3,$E1689+2)</f>
        <v>2.58925</v>
      </c>
      <c r="O1689" s="4" t="n">
        <f aca="false">SUMIF($S$3:$FQ$3,$E1689+3,$S1689:$FQ1689)/COUNTIF($S$3:$FQ$3,$E1689+3)</f>
        <v>2.601</v>
      </c>
      <c r="P1689" s="4" t="n">
        <f aca="false">SUMIF($S$3:$FQ$3,$E1689+4,$S1689:$FQ1689)/COUNTIF($S$3:$FQ$3,$E1689+4)</f>
        <v>2.631</v>
      </c>
      <c r="Q1689" s="4" t="n">
        <f aca="false">SUMIF($S$3:$FQ$3,$E1689+5,$S1689:$FQ1689)/COUNTIF($S$3:$FQ$3,$E1689+5)</f>
        <v>2.671</v>
      </c>
      <c r="R1689" s="21" t="n">
        <v>36419</v>
      </c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7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  <c r="CE1689" s="32"/>
      <c r="CF1689" s="32"/>
      <c r="CG1689" s="32"/>
      <c r="CH1689" s="32"/>
      <c r="CI1689" s="32"/>
      <c r="CJ1689" s="32"/>
      <c r="CK1689" s="32"/>
      <c r="CL1689" s="32"/>
      <c r="CM1689" s="32"/>
      <c r="CN1689" s="32"/>
      <c r="CO1689" s="32"/>
      <c r="CP1689" s="32"/>
      <c r="CQ1689" s="32"/>
      <c r="CR1689" s="32"/>
      <c r="CS1689" s="32"/>
      <c r="CT1689" s="32"/>
      <c r="CU1689" s="32" t="n">
        <v>2.546</v>
      </c>
      <c r="CV1689" s="32" t="n">
        <v>2.747</v>
      </c>
      <c r="CW1689" s="32" t="n">
        <v>2.897</v>
      </c>
      <c r="CX1689" s="32" t="n">
        <v>2.935</v>
      </c>
      <c r="CY1689" s="32" t="n">
        <v>2.767</v>
      </c>
      <c r="CZ1689" s="32" t="n">
        <v>2.642</v>
      </c>
      <c r="DA1689" s="32" t="n">
        <v>2.52</v>
      </c>
      <c r="DB1689" s="32" t="n">
        <v>2.48</v>
      </c>
      <c r="DC1689" s="32" t="n">
        <v>2.49</v>
      </c>
      <c r="DD1689" s="32" t="n">
        <v>2.495</v>
      </c>
      <c r="DE1689" s="32" t="n">
        <v>2.515</v>
      </c>
      <c r="DF1689" s="32" t="n">
        <v>2.525</v>
      </c>
      <c r="DG1689" s="32" t="n">
        <v>2.57</v>
      </c>
      <c r="DH1689" s="32" t="n">
        <v>2.723</v>
      </c>
      <c r="DI1689" s="32" t="n">
        <v>2.846</v>
      </c>
      <c r="DJ1689" s="32" t="n">
        <v>2.872</v>
      </c>
      <c r="DK1689" s="32" t="n">
        <v>2.742</v>
      </c>
      <c r="DL1689" s="32" t="n">
        <v>2.61</v>
      </c>
      <c r="DM1689" s="32" t="n">
        <v>2.49</v>
      </c>
      <c r="DN1689" s="32" t="n">
        <v>2.47</v>
      </c>
      <c r="DO1689" s="32" t="n">
        <v>2.47</v>
      </c>
      <c r="DP1689" s="32" t="n">
        <v>2.47</v>
      </c>
      <c r="DQ1689" s="32" t="n">
        <v>2.476</v>
      </c>
      <c r="DR1689" s="32" t="n">
        <v>2.487</v>
      </c>
      <c r="DS1689" s="32" t="n">
        <v>2.519</v>
      </c>
      <c r="DT1689" s="32" t="n">
        <v>2.66</v>
      </c>
      <c r="DU1689" s="32" t="n">
        <v>2.805</v>
      </c>
      <c r="DV1689" s="32" t="n">
        <v>2.844</v>
      </c>
      <c r="DW1689" s="32" t="n">
        <v>2.719</v>
      </c>
      <c r="DX1689" s="32" t="n">
        <v>2.612</v>
      </c>
      <c r="DY1689" s="32" t="n">
        <v>2.509</v>
      </c>
      <c r="DZ1689" s="32" t="n">
        <v>2.485</v>
      </c>
      <c r="EA1689" s="32" t="n">
        <v>2.492</v>
      </c>
      <c r="EB1689" s="32" t="n">
        <v>2.498</v>
      </c>
      <c r="EC1689" s="32" t="n">
        <v>2.503</v>
      </c>
      <c r="ED1689" s="32" t="n">
        <v>2.506</v>
      </c>
      <c r="EE1689" s="32" t="n">
        <v>2.539</v>
      </c>
      <c r="EF1689" s="32" t="n">
        <v>2.68</v>
      </c>
      <c r="EG1689" s="32" t="n">
        <v>2.825</v>
      </c>
      <c r="EH1689" s="32" t="n">
        <v>2.874</v>
      </c>
      <c r="EI1689" s="32" t="n">
        <v>2.749</v>
      </c>
      <c r="EJ1689" s="32" t="n">
        <v>2.642</v>
      </c>
      <c r="EK1689" s="32" t="n">
        <v>2.539</v>
      </c>
      <c r="EL1689" s="32" t="n">
        <v>2.515</v>
      </c>
      <c r="EM1689" s="32" t="n">
        <v>2.522</v>
      </c>
      <c r="EN1689" s="32" t="n">
        <v>2.528</v>
      </c>
      <c r="EO1689" s="32" t="n">
        <v>2.533</v>
      </c>
      <c r="EP1689" s="32" t="n">
        <v>2.536</v>
      </c>
      <c r="EQ1689" s="32" t="n">
        <v>2.569</v>
      </c>
      <c r="ER1689" s="32" t="n">
        <v>2.71</v>
      </c>
      <c r="ES1689" s="32" t="n">
        <v>2.855</v>
      </c>
      <c r="ET1689" s="32" t="n">
        <v>2.914</v>
      </c>
      <c r="EU1689" s="32" t="n">
        <v>2.789</v>
      </c>
      <c r="EV1689" s="32" t="n">
        <v>2.682</v>
      </c>
      <c r="EW1689" s="32" t="n">
        <v>2.579</v>
      </c>
      <c r="EX1689" s="32" t="n">
        <v>2.555</v>
      </c>
      <c r="EY1689" s="32" t="n">
        <v>2.562</v>
      </c>
      <c r="EZ1689" s="32" t="n">
        <v>2.568</v>
      </c>
      <c r="FA1689" s="32" t="n">
        <v>2.573</v>
      </c>
      <c r="FB1689" s="32" t="n">
        <v>2.576</v>
      </c>
      <c r="FC1689" s="32" t="n">
        <v>2.609</v>
      </c>
      <c r="FD1689" s="32" t="n">
        <v>2.75</v>
      </c>
      <c r="FE1689" s="32" t="n">
        <v>2.895</v>
      </c>
      <c r="FF1689" s="32" t="n">
        <v>2.9615</v>
      </c>
      <c r="FG1689" s="32" t="n">
        <v>2.8365</v>
      </c>
      <c r="FH1689" s="32" t="n">
        <v>2.7295</v>
      </c>
      <c r="FI1689" s="32" t="n">
        <v>2.6265</v>
      </c>
      <c r="FJ1689" s="32" t="n">
        <v>2.6025</v>
      </c>
      <c r="FK1689" s="32" t="n">
        <v>2.6095</v>
      </c>
      <c r="FL1689" s="32" t="n">
        <v>2.6155</v>
      </c>
      <c r="FM1689" s="32" t="n">
        <v>2.6205</v>
      </c>
      <c r="FN1689" s="32" t="n">
        <v>2.6235</v>
      </c>
      <c r="FO1689" s="32"/>
      <c r="FP1689" s="32"/>
      <c r="FQ1689" s="32"/>
      <c r="FR1689" s="32"/>
      <c r="FS1689" s="32"/>
      <c r="FT1689" s="32"/>
      <c r="FU1689" s="32"/>
      <c r="FV1689" s="32"/>
      <c r="FW1689" s="32"/>
      <c r="FX1689" s="32"/>
      <c r="FY1689" s="32"/>
      <c r="FZ1689" s="32"/>
      <c r="GA1689" s="32"/>
      <c r="GB1689" s="32"/>
      <c r="GC1689" s="32"/>
      <c r="GD1689" s="32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  <c r="GO1689" s="32"/>
      <c r="GP1689" s="32"/>
      <c r="GQ1689" s="32"/>
    </row>
    <row r="1690" customFormat="false" ht="12.75" hidden="true" customHeight="false" outlineLevel="0" collapsed="false">
      <c r="A1690" s="0" t="n">
        <f aca="false">WEEKDAY(C1690,2)</f>
        <v>5</v>
      </c>
      <c r="B1690" s="0" t="n">
        <f aca="false">MONTH(C1690)</f>
        <v>9</v>
      </c>
      <c r="C1690" s="23" t="n">
        <v>36420</v>
      </c>
      <c r="D1690" s="0" t="n">
        <f aca="false">MONTH(R1690)</f>
        <v>9</v>
      </c>
      <c r="E1690" s="0" t="n">
        <f aca="false">YEAR(R1690)</f>
        <v>1999</v>
      </c>
      <c r="F1690" s="35" t="n">
        <f aca="false">L1690-K1690</f>
        <v>0.2458</v>
      </c>
      <c r="G1690" s="24" t="n">
        <f aca="false">N1690-M1690</f>
        <v>-0.0346666666666664</v>
      </c>
      <c r="H1690" s="24" t="n">
        <f aca="false">O1690-N1690</f>
        <v>0.0117499999999997</v>
      </c>
      <c r="I1690" s="24" t="n">
        <f aca="false">O1690-M1690</f>
        <v>-0.0229166666666667</v>
      </c>
      <c r="J1690" s="25" t="n">
        <f aca="false">VLOOKUP(C1690,'Nymex hist.'!A:B,2,0)</f>
        <v>2.608</v>
      </c>
      <c r="K1690" s="34" t="n">
        <f aca="false">AVERAGE(CO1690:CU1690)</f>
        <v>2.608</v>
      </c>
      <c r="L1690" s="34" t="n">
        <f aca="false">AVERAGE(CV1690:CZ1690)</f>
        <v>2.8538</v>
      </c>
      <c r="M1690" s="27" t="n">
        <f aca="false">SUMIF($S$3:$FQ$3,$E1690+1,$S1690:$FQ1690)/COUNTIF($S$3:$FQ$3,$E1690+1)</f>
        <v>2.66191666666667</v>
      </c>
      <c r="N1690" s="27" t="n">
        <f aca="false">SUMIF($S$3:$FQ$3,$E1690+2,$S1690:$FQ1690)/COUNTIF($S$3:$FQ$3,$E1690+2)</f>
        <v>2.62725</v>
      </c>
      <c r="O1690" s="27" t="n">
        <f aca="false">SUMIF($S$3:$FQ$3,$E1690+3,$S1690:$FQ1690)/COUNTIF($S$3:$FQ$3,$E1690+3)</f>
        <v>2.639</v>
      </c>
      <c r="P1690" s="27" t="n">
        <f aca="false">SUMIF($S$3:$FQ$3,$E1690+4,$S1690:$FQ1690)/COUNTIF($S$3:$FQ$3,$E1690+4)</f>
        <v>2.669</v>
      </c>
      <c r="Q1690" s="27" t="n">
        <f aca="false">SUMIF($S$3:$FQ$3,$E1690+5,$S1690:$FQ1690)/COUNTIF($S$3:$FQ$3,$E1690+5)</f>
        <v>2.709</v>
      </c>
      <c r="R1690" s="28" t="n">
        <v>36420</v>
      </c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30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 t="n">
        <v>2.608</v>
      </c>
      <c r="CV1690" s="29" t="n">
        <v>2.814</v>
      </c>
      <c r="CW1690" s="29" t="n">
        <v>2.974</v>
      </c>
      <c r="CX1690" s="29" t="n">
        <v>3.002</v>
      </c>
      <c r="CY1690" s="29" t="n">
        <v>2.807</v>
      </c>
      <c r="CZ1690" s="29" t="n">
        <v>2.672</v>
      </c>
      <c r="DA1690" s="29" t="n">
        <v>2.548</v>
      </c>
      <c r="DB1690" s="29" t="n">
        <v>2.508</v>
      </c>
      <c r="DC1690" s="29" t="n">
        <v>2.518</v>
      </c>
      <c r="DD1690" s="29" t="n">
        <v>2.53</v>
      </c>
      <c r="DE1690" s="29" t="n">
        <v>2.545</v>
      </c>
      <c r="DF1690" s="29" t="n">
        <v>2.56</v>
      </c>
      <c r="DG1690" s="29" t="n">
        <v>2.608</v>
      </c>
      <c r="DH1690" s="29" t="n">
        <v>2.761</v>
      </c>
      <c r="DI1690" s="29" t="n">
        <v>2.884</v>
      </c>
      <c r="DJ1690" s="29" t="n">
        <v>2.91</v>
      </c>
      <c r="DK1690" s="29" t="n">
        <v>2.78</v>
      </c>
      <c r="DL1690" s="29" t="n">
        <v>2.648</v>
      </c>
      <c r="DM1690" s="29" t="n">
        <v>2.528</v>
      </c>
      <c r="DN1690" s="29" t="n">
        <v>2.508</v>
      </c>
      <c r="DO1690" s="29" t="n">
        <v>2.508</v>
      </c>
      <c r="DP1690" s="29" t="n">
        <v>2.508</v>
      </c>
      <c r="DQ1690" s="29" t="n">
        <v>2.514</v>
      </c>
      <c r="DR1690" s="29" t="n">
        <v>2.525</v>
      </c>
      <c r="DS1690" s="29" t="n">
        <v>2.557</v>
      </c>
      <c r="DT1690" s="29" t="n">
        <v>2.698</v>
      </c>
      <c r="DU1690" s="29" t="n">
        <v>2.843</v>
      </c>
      <c r="DV1690" s="29" t="n">
        <v>2.882</v>
      </c>
      <c r="DW1690" s="29" t="n">
        <v>2.757</v>
      </c>
      <c r="DX1690" s="29" t="n">
        <v>2.65</v>
      </c>
      <c r="DY1690" s="29" t="n">
        <v>2.547</v>
      </c>
      <c r="DZ1690" s="29" t="n">
        <v>2.523</v>
      </c>
      <c r="EA1690" s="29" t="n">
        <v>2.53</v>
      </c>
      <c r="EB1690" s="29" t="n">
        <v>2.536</v>
      </c>
      <c r="EC1690" s="29" t="n">
        <v>2.541</v>
      </c>
      <c r="ED1690" s="29" t="n">
        <v>2.544</v>
      </c>
      <c r="EE1690" s="29" t="n">
        <v>2.577</v>
      </c>
      <c r="EF1690" s="29" t="n">
        <v>2.718</v>
      </c>
      <c r="EG1690" s="29" t="n">
        <v>2.863</v>
      </c>
      <c r="EH1690" s="29" t="n">
        <v>2.912</v>
      </c>
      <c r="EI1690" s="29" t="n">
        <v>2.787</v>
      </c>
      <c r="EJ1690" s="29" t="n">
        <v>2.68</v>
      </c>
      <c r="EK1690" s="29" t="n">
        <v>2.577</v>
      </c>
      <c r="EL1690" s="29" t="n">
        <v>2.553</v>
      </c>
      <c r="EM1690" s="29" t="n">
        <v>2.56</v>
      </c>
      <c r="EN1690" s="29" t="n">
        <v>2.566</v>
      </c>
      <c r="EO1690" s="29" t="n">
        <v>2.571</v>
      </c>
      <c r="EP1690" s="29" t="n">
        <v>2.574</v>
      </c>
      <c r="EQ1690" s="29" t="n">
        <v>2.607</v>
      </c>
      <c r="ER1690" s="29" t="n">
        <v>2.748</v>
      </c>
      <c r="ES1690" s="29" t="n">
        <v>2.893</v>
      </c>
      <c r="ET1690" s="29" t="n">
        <v>2.952</v>
      </c>
      <c r="EU1690" s="29" t="n">
        <v>2.827</v>
      </c>
      <c r="EV1690" s="29" t="n">
        <v>2.72</v>
      </c>
      <c r="EW1690" s="29" t="n">
        <v>2.617</v>
      </c>
      <c r="EX1690" s="29" t="n">
        <v>2.593</v>
      </c>
      <c r="EY1690" s="29" t="n">
        <v>2.6</v>
      </c>
      <c r="EZ1690" s="29" t="n">
        <v>2.606</v>
      </c>
      <c r="FA1690" s="29" t="n">
        <v>2.611</v>
      </c>
      <c r="FB1690" s="29" t="n">
        <v>2.614</v>
      </c>
      <c r="FC1690" s="29" t="n">
        <v>2.647</v>
      </c>
      <c r="FD1690" s="29" t="n">
        <v>2.788</v>
      </c>
      <c r="FE1690" s="29" t="n">
        <v>2.933</v>
      </c>
      <c r="FF1690" s="29" t="n">
        <v>2.9995</v>
      </c>
      <c r="FG1690" s="29" t="n">
        <v>2.8745</v>
      </c>
      <c r="FH1690" s="29" t="n">
        <v>2.7675</v>
      </c>
      <c r="FI1690" s="29" t="n">
        <v>2.6645</v>
      </c>
      <c r="FJ1690" s="29" t="n">
        <v>2.6405</v>
      </c>
      <c r="FK1690" s="29" t="n">
        <v>2.6475</v>
      </c>
      <c r="FL1690" s="29" t="n">
        <v>2.6535</v>
      </c>
      <c r="FM1690" s="29" t="n">
        <v>2.6585</v>
      </c>
      <c r="FN1690" s="29" t="n">
        <v>2.6615</v>
      </c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0"/>
      <c r="GS1690" s="0"/>
      <c r="GT1690" s="0"/>
      <c r="GU1690" s="0"/>
      <c r="GV1690" s="0"/>
      <c r="GW1690" s="0"/>
      <c r="GX1690" s="0"/>
      <c r="GY1690" s="0"/>
      <c r="GZ1690" s="0"/>
      <c r="HA1690" s="0"/>
      <c r="HB1690" s="0"/>
      <c r="HC1690" s="0"/>
      <c r="HD1690" s="0"/>
      <c r="HE1690" s="0"/>
      <c r="HF1690" s="0"/>
      <c r="HG1690" s="0"/>
      <c r="HH1690" s="0"/>
      <c r="HI1690" s="0"/>
      <c r="HJ1690" s="0"/>
      <c r="HK1690" s="0"/>
      <c r="HL1690" s="0"/>
      <c r="HM1690" s="0"/>
      <c r="HN1690" s="0"/>
      <c r="HO1690" s="0"/>
      <c r="HP1690" s="0"/>
      <c r="HQ1690" s="0"/>
      <c r="HR1690" s="0"/>
      <c r="HS1690" s="0"/>
      <c r="HT1690" s="0"/>
      <c r="HU1690" s="0"/>
      <c r="HV1690" s="0"/>
      <c r="HW1690" s="0"/>
      <c r="HX1690" s="0"/>
      <c r="HY1690" s="0"/>
      <c r="HZ1690" s="0"/>
      <c r="IA1690" s="0"/>
      <c r="IB1690" s="0"/>
      <c r="IC1690" s="0"/>
      <c r="ID1690" s="0"/>
      <c r="IE1690" s="0"/>
      <c r="IF1690" s="0"/>
      <c r="IG1690" s="0"/>
      <c r="IH1690" s="0"/>
      <c r="II1690" s="0"/>
      <c r="IJ1690" s="0"/>
      <c r="IK1690" s="0"/>
      <c r="IL1690" s="0"/>
      <c r="IM1690" s="0"/>
      <c r="IN1690" s="0"/>
      <c r="IO1690" s="0"/>
      <c r="IP1690" s="0"/>
      <c r="IQ1690" s="0"/>
      <c r="IR1690" s="0"/>
      <c r="IS1690" s="0"/>
      <c r="IT1690" s="0"/>
      <c r="IU1690" s="0"/>
      <c r="IV1690" s="0"/>
      <c r="IW1690" s="0"/>
    </row>
    <row r="1691" customFormat="false" ht="12.75" hidden="true" customHeight="false" outlineLevel="0" collapsed="false">
      <c r="A1691" s="0" t="n">
        <f aca="false">WEEKDAY(C1691,2)</f>
        <v>1</v>
      </c>
      <c r="B1691" s="0" t="n">
        <f aca="false">MONTH(C1691)</f>
        <v>9</v>
      </c>
      <c r="C1691" s="23" t="n">
        <v>36423</v>
      </c>
      <c r="D1691" s="0" t="n">
        <f aca="false">MONTH(R1691)</f>
        <v>9</v>
      </c>
      <c r="E1691" s="0" t="n">
        <f aca="false">YEAR(R1691)</f>
        <v>1999</v>
      </c>
      <c r="F1691" s="35" t="n">
        <f aca="false">L1691-K1691</f>
        <v>0.297</v>
      </c>
      <c r="G1691" s="24" t="n">
        <f aca="false">N1691-M1691</f>
        <v>-0.0295000000000001</v>
      </c>
      <c r="H1691" s="24" t="n">
        <f aca="false">O1691-N1691</f>
        <v>0.0117500000000002</v>
      </c>
      <c r="I1691" s="24" t="n">
        <f aca="false">O1691-M1691</f>
        <v>-0.0177499999999999</v>
      </c>
      <c r="J1691" s="25" t="n">
        <f aca="false">VLOOKUP(C1691,'Nymex hist.'!A:B,2,0)</f>
        <v>2.519</v>
      </c>
      <c r="K1691" s="34" t="n">
        <f aca="false">AVERAGE(CO1691:CU1691)</f>
        <v>2.519</v>
      </c>
      <c r="L1691" s="34" t="n">
        <f aca="false">AVERAGE(CV1691:CZ1691)</f>
        <v>2.816</v>
      </c>
      <c r="M1691" s="27" t="n">
        <f aca="false">SUMIF($S$3:$FQ$3,$E1691+1,$S1691:$FQ1691)/COUNTIF($S$3:$FQ$3,$E1691+1)</f>
        <v>2.65175</v>
      </c>
      <c r="N1691" s="27" t="n">
        <f aca="false">SUMIF($S$3:$FQ$3,$E1691+2,$S1691:$FQ1691)/COUNTIF($S$3:$FQ$3,$E1691+2)</f>
        <v>2.62225</v>
      </c>
      <c r="O1691" s="27" t="n">
        <f aca="false">SUMIF($S$3:$FQ$3,$E1691+3,$S1691:$FQ1691)/COUNTIF($S$3:$FQ$3,$E1691+3)</f>
        <v>2.634</v>
      </c>
      <c r="P1691" s="27" t="n">
        <f aca="false">SUMIF($S$3:$FQ$3,$E1691+4,$S1691:$FQ1691)/COUNTIF($S$3:$FQ$3,$E1691+4)</f>
        <v>2.664</v>
      </c>
      <c r="Q1691" s="27" t="n">
        <f aca="false">SUMIF($S$3:$FQ$3,$E1691+5,$S1691:$FQ1691)/COUNTIF($S$3:$FQ$3,$E1691+5)</f>
        <v>2.704</v>
      </c>
      <c r="R1691" s="28" t="n">
        <v>36423</v>
      </c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30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 t="n">
        <v>2.519</v>
      </c>
      <c r="CV1691" s="29" t="n">
        <v>2.75</v>
      </c>
      <c r="CW1691" s="29" t="n">
        <v>2.94</v>
      </c>
      <c r="CX1691" s="29" t="n">
        <v>2.968</v>
      </c>
      <c r="CY1691" s="29" t="n">
        <v>2.776</v>
      </c>
      <c r="CZ1691" s="29" t="n">
        <v>2.646</v>
      </c>
      <c r="DA1691" s="29" t="n">
        <v>2.529</v>
      </c>
      <c r="DB1691" s="29" t="n">
        <v>2.499</v>
      </c>
      <c r="DC1691" s="29" t="n">
        <v>2.518</v>
      </c>
      <c r="DD1691" s="29" t="n">
        <v>2.531</v>
      </c>
      <c r="DE1691" s="29" t="n">
        <v>2.545</v>
      </c>
      <c r="DF1691" s="29" t="n">
        <v>2.56</v>
      </c>
      <c r="DG1691" s="29" t="n">
        <v>2.608</v>
      </c>
      <c r="DH1691" s="29" t="n">
        <v>2.761</v>
      </c>
      <c r="DI1691" s="29" t="n">
        <v>2.88</v>
      </c>
      <c r="DJ1691" s="29" t="n">
        <v>2.905</v>
      </c>
      <c r="DK1691" s="29" t="n">
        <v>2.775</v>
      </c>
      <c r="DL1691" s="29" t="n">
        <v>2.643</v>
      </c>
      <c r="DM1691" s="29" t="n">
        <v>2.523</v>
      </c>
      <c r="DN1691" s="29" t="n">
        <v>2.503</v>
      </c>
      <c r="DO1691" s="29" t="n">
        <v>2.503</v>
      </c>
      <c r="DP1691" s="29" t="n">
        <v>2.503</v>
      </c>
      <c r="DQ1691" s="29" t="n">
        <v>2.509</v>
      </c>
      <c r="DR1691" s="29" t="n">
        <v>2.52</v>
      </c>
      <c r="DS1691" s="29" t="n">
        <v>2.552</v>
      </c>
      <c r="DT1691" s="29" t="n">
        <v>2.693</v>
      </c>
      <c r="DU1691" s="29" t="n">
        <v>2.838</v>
      </c>
      <c r="DV1691" s="29" t="n">
        <v>2.877</v>
      </c>
      <c r="DW1691" s="29" t="n">
        <v>2.752</v>
      </c>
      <c r="DX1691" s="29" t="n">
        <v>2.645</v>
      </c>
      <c r="DY1691" s="29" t="n">
        <v>2.542</v>
      </c>
      <c r="DZ1691" s="29" t="n">
        <v>2.518</v>
      </c>
      <c r="EA1691" s="29" t="n">
        <v>2.525</v>
      </c>
      <c r="EB1691" s="29" t="n">
        <v>2.531</v>
      </c>
      <c r="EC1691" s="29" t="n">
        <v>2.536</v>
      </c>
      <c r="ED1691" s="29" t="n">
        <v>2.539</v>
      </c>
      <c r="EE1691" s="29" t="n">
        <v>2.572</v>
      </c>
      <c r="EF1691" s="29" t="n">
        <v>2.713</v>
      </c>
      <c r="EG1691" s="29" t="n">
        <v>2.858</v>
      </c>
      <c r="EH1691" s="29" t="n">
        <v>2.907</v>
      </c>
      <c r="EI1691" s="29" t="n">
        <v>2.782</v>
      </c>
      <c r="EJ1691" s="29" t="n">
        <v>2.675</v>
      </c>
      <c r="EK1691" s="29" t="n">
        <v>2.572</v>
      </c>
      <c r="EL1691" s="29" t="n">
        <v>2.548</v>
      </c>
      <c r="EM1691" s="29" t="n">
        <v>2.555</v>
      </c>
      <c r="EN1691" s="29" t="n">
        <v>2.561</v>
      </c>
      <c r="EO1691" s="29" t="n">
        <v>2.566</v>
      </c>
      <c r="EP1691" s="29" t="n">
        <v>2.569</v>
      </c>
      <c r="EQ1691" s="29" t="n">
        <v>2.602</v>
      </c>
      <c r="ER1691" s="29" t="n">
        <v>2.743</v>
      </c>
      <c r="ES1691" s="29" t="n">
        <v>2.888</v>
      </c>
      <c r="ET1691" s="29" t="n">
        <v>2.947</v>
      </c>
      <c r="EU1691" s="29" t="n">
        <v>2.822</v>
      </c>
      <c r="EV1691" s="29" t="n">
        <v>2.715</v>
      </c>
      <c r="EW1691" s="29" t="n">
        <v>2.612</v>
      </c>
      <c r="EX1691" s="29" t="n">
        <v>2.588</v>
      </c>
      <c r="EY1691" s="29" t="n">
        <v>2.595</v>
      </c>
      <c r="EZ1691" s="29" t="n">
        <v>2.601</v>
      </c>
      <c r="FA1691" s="29" t="n">
        <v>2.606</v>
      </c>
      <c r="FB1691" s="29" t="n">
        <v>2.609</v>
      </c>
      <c r="FC1691" s="29" t="n">
        <v>2.642</v>
      </c>
      <c r="FD1691" s="29" t="n">
        <v>2.783</v>
      </c>
      <c r="FE1691" s="29" t="n">
        <v>2.928</v>
      </c>
      <c r="FF1691" s="29" t="n">
        <v>2.9945</v>
      </c>
      <c r="FG1691" s="29" t="n">
        <v>2.8695</v>
      </c>
      <c r="FH1691" s="29" t="n">
        <v>2.7625</v>
      </c>
      <c r="FI1691" s="29" t="n">
        <v>2.6595</v>
      </c>
      <c r="FJ1691" s="29" t="n">
        <v>2.6355</v>
      </c>
      <c r="FK1691" s="29" t="n">
        <v>2.6425</v>
      </c>
      <c r="FL1691" s="29" t="n">
        <v>2.6485</v>
      </c>
      <c r="FM1691" s="29" t="n">
        <v>2.6535</v>
      </c>
      <c r="FN1691" s="29" t="n">
        <v>2.6565</v>
      </c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0"/>
      <c r="GS1691" s="0"/>
      <c r="GT1691" s="0"/>
      <c r="GU1691" s="0"/>
      <c r="GV1691" s="0"/>
      <c r="GW1691" s="0"/>
      <c r="GX1691" s="0"/>
      <c r="GY1691" s="0"/>
      <c r="GZ1691" s="0"/>
      <c r="HA1691" s="0"/>
      <c r="HB1691" s="0"/>
      <c r="HC1691" s="0"/>
      <c r="HD1691" s="0"/>
      <c r="HE1691" s="0"/>
      <c r="HF1691" s="0"/>
      <c r="HG1691" s="0"/>
      <c r="HH1691" s="0"/>
      <c r="HI1691" s="0"/>
      <c r="HJ1691" s="0"/>
      <c r="HK1691" s="0"/>
      <c r="HL1691" s="0"/>
      <c r="HM1691" s="0"/>
      <c r="HN1691" s="0"/>
      <c r="HO1691" s="0"/>
      <c r="HP1691" s="0"/>
      <c r="HQ1691" s="0"/>
      <c r="HR1691" s="0"/>
      <c r="HS1691" s="0"/>
      <c r="HT1691" s="0"/>
      <c r="HU1691" s="0"/>
      <c r="HV1691" s="0"/>
      <c r="HW1691" s="0"/>
      <c r="HX1691" s="0"/>
      <c r="HY1691" s="0"/>
      <c r="HZ1691" s="0"/>
      <c r="IA1691" s="0"/>
      <c r="IB1691" s="0"/>
      <c r="IC1691" s="0"/>
      <c r="ID1691" s="0"/>
      <c r="IE1691" s="0"/>
      <c r="IF1691" s="0"/>
      <c r="IG1691" s="0"/>
      <c r="IH1691" s="0"/>
      <c r="II1691" s="0"/>
      <c r="IJ1691" s="0"/>
      <c r="IK1691" s="0"/>
      <c r="IL1691" s="0"/>
      <c r="IM1691" s="0"/>
      <c r="IN1691" s="0"/>
      <c r="IO1691" s="0"/>
      <c r="IP1691" s="0"/>
      <c r="IQ1691" s="0"/>
      <c r="IR1691" s="0"/>
      <c r="IS1691" s="0"/>
      <c r="IT1691" s="0"/>
      <c r="IU1691" s="0"/>
      <c r="IV1691" s="0"/>
      <c r="IW1691" s="0"/>
    </row>
    <row r="1692" customFormat="false" ht="12.75" hidden="true" customHeight="false" outlineLevel="0" collapsed="false">
      <c r="A1692" s="0" t="n">
        <f aca="false">WEEKDAY(C1692,2)</f>
        <v>2</v>
      </c>
      <c r="B1692" s="0" t="n">
        <f aca="false">MONTH(C1692)</f>
        <v>9</v>
      </c>
      <c r="C1692" s="23" t="n">
        <v>36424</v>
      </c>
      <c r="D1692" s="0" t="n">
        <f aca="false">MONTH(R1692)</f>
        <v>9</v>
      </c>
      <c r="E1692" s="0" t="n">
        <f aca="false">YEAR(R1692)</f>
        <v>1999</v>
      </c>
      <c r="F1692" s="35" t="n">
        <f aca="false">L1692-K1692</f>
        <v>0.326</v>
      </c>
      <c r="G1692" s="24" t="n">
        <f aca="false">N1692-M1692</f>
        <v>-0.00791666666666657</v>
      </c>
      <c r="H1692" s="24" t="n">
        <f aca="false">O1692-N1692</f>
        <v>0.0154166666666664</v>
      </c>
      <c r="I1692" s="24" t="n">
        <f aca="false">O1692-M1692</f>
        <v>0.00749999999999984</v>
      </c>
      <c r="J1692" s="25" t="n">
        <f aca="false">VLOOKUP(C1692,'Nymex hist.'!A:B,2,0)</f>
        <v>2.427</v>
      </c>
      <c r="K1692" s="34" t="n">
        <f aca="false">AVERAGE(CO1692:CU1692)</f>
        <v>2.427</v>
      </c>
      <c r="L1692" s="34" t="n">
        <f aca="false">AVERAGE(CV1692:CZ1692)</f>
        <v>2.753</v>
      </c>
      <c r="M1692" s="27" t="n">
        <f aca="false">SUMIF($S$3:$FQ$3,$E1692+1,$S1692:$FQ1692)/COUNTIF($S$3:$FQ$3,$E1692+1)</f>
        <v>2.6185</v>
      </c>
      <c r="N1692" s="27" t="n">
        <f aca="false">SUMIF($S$3:$FQ$3,$E1692+2,$S1692:$FQ1692)/COUNTIF($S$3:$FQ$3,$E1692+2)</f>
        <v>2.61058333333333</v>
      </c>
      <c r="O1692" s="27" t="n">
        <f aca="false">SUMIF($S$3:$FQ$3,$E1692+3,$S1692:$FQ1692)/COUNTIF($S$3:$FQ$3,$E1692+3)</f>
        <v>2.626</v>
      </c>
      <c r="P1692" s="27" t="n">
        <f aca="false">SUMIF($S$3:$FQ$3,$E1692+4,$S1692:$FQ1692)/COUNTIF($S$3:$FQ$3,$E1692+4)</f>
        <v>2.656</v>
      </c>
      <c r="Q1692" s="27" t="n">
        <f aca="false">SUMIF($S$3:$FQ$3,$E1692+5,$S1692:$FQ1692)/COUNTIF($S$3:$FQ$3,$E1692+5)</f>
        <v>2.696</v>
      </c>
      <c r="R1692" s="28" t="n">
        <v>36424</v>
      </c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30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 t="n">
        <v>2.427</v>
      </c>
      <c r="CV1692" s="29" t="n">
        <v>2.669</v>
      </c>
      <c r="CW1692" s="29" t="n">
        <v>2.866</v>
      </c>
      <c r="CX1692" s="29" t="n">
        <v>2.905</v>
      </c>
      <c r="CY1692" s="29" t="n">
        <v>2.72</v>
      </c>
      <c r="CZ1692" s="29" t="n">
        <v>2.605</v>
      </c>
      <c r="DA1692" s="29" t="n">
        <v>2.495</v>
      </c>
      <c r="DB1692" s="29" t="n">
        <v>2.472</v>
      </c>
      <c r="DC1692" s="29" t="n">
        <v>2.492</v>
      </c>
      <c r="DD1692" s="29" t="n">
        <v>2.505</v>
      </c>
      <c r="DE1692" s="29" t="n">
        <v>2.519</v>
      </c>
      <c r="DF1692" s="29" t="n">
        <v>2.535</v>
      </c>
      <c r="DG1692" s="29" t="n">
        <v>2.583</v>
      </c>
      <c r="DH1692" s="29" t="n">
        <v>2.736</v>
      </c>
      <c r="DI1692" s="29" t="n">
        <v>2.855</v>
      </c>
      <c r="DJ1692" s="29" t="n">
        <v>2.883</v>
      </c>
      <c r="DK1692" s="29" t="n">
        <v>2.758</v>
      </c>
      <c r="DL1692" s="29" t="n">
        <v>2.626</v>
      </c>
      <c r="DM1692" s="29" t="n">
        <v>2.508</v>
      </c>
      <c r="DN1692" s="29" t="n">
        <v>2.49</v>
      </c>
      <c r="DO1692" s="29" t="n">
        <v>2.495</v>
      </c>
      <c r="DP1692" s="29" t="n">
        <v>2.495</v>
      </c>
      <c r="DQ1692" s="29" t="n">
        <v>2.501</v>
      </c>
      <c r="DR1692" s="29" t="n">
        <v>2.512</v>
      </c>
      <c r="DS1692" s="29" t="n">
        <v>2.544</v>
      </c>
      <c r="DT1692" s="29" t="n">
        <v>2.685</v>
      </c>
      <c r="DU1692" s="29" t="n">
        <v>2.83</v>
      </c>
      <c r="DV1692" s="29" t="n">
        <v>2.869</v>
      </c>
      <c r="DW1692" s="29" t="n">
        <v>2.744</v>
      </c>
      <c r="DX1692" s="29" t="n">
        <v>2.637</v>
      </c>
      <c r="DY1692" s="29" t="n">
        <v>2.534</v>
      </c>
      <c r="DZ1692" s="29" t="n">
        <v>2.51</v>
      </c>
      <c r="EA1692" s="29" t="n">
        <v>2.517</v>
      </c>
      <c r="EB1692" s="29" t="n">
        <v>2.523</v>
      </c>
      <c r="EC1692" s="29" t="n">
        <v>2.528</v>
      </c>
      <c r="ED1692" s="29" t="n">
        <v>2.531</v>
      </c>
      <c r="EE1692" s="29" t="n">
        <v>2.564</v>
      </c>
      <c r="EF1692" s="29" t="n">
        <v>2.705</v>
      </c>
      <c r="EG1692" s="29" t="n">
        <v>2.85</v>
      </c>
      <c r="EH1692" s="29" t="n">
        <v>2.899</v>
      </c>
      <c r="EI1692" s="29" t="n">
        <v>2.774</v>
      </c>
      <c r="EJ1692" s="29" t="n">
        <v>2.667</v>
      </c>
      <c r="EK1692" s="29" t="n">
        <v>2.564</v>
      </c>
      <c r="EL1692" s="29" t="n">
        <v>2.54</v>
      </c>
      <c r="EM1692" s="29" t="n">
        <v>2.547</v>
      </c>
      <c r="EN1692" s="29" t="n">
        <v>2.553</v>
      </c>
      <c r="EO1692" s="29" t="n">
        <v>2.558</v>
      </c>
      <c r="EP1692" s="29" t="n">
        <v>2.561</v>
      </c>
      <c r="EQ1692" s="29" t="n">
        <v>2.594</v>
      </c>
      <c r="ER1692" s="29" t="n">
        <v>2.735</v>
      </c>
      <c r="ES1692" s="29" t="n">
        <v>2.88</v>
      </c>
      <c r="ET1692" s="29" t="n">
        <v>2.939</v>
      </c>
      <c r="EU1692" s="29" t="n">
        <v>2.814</v>
      </c>
      <c r="EV1692" s="29" t="n">
        <v>2.707</v>
      </c>
      <c r="EW1692" s="29" t="n">
        <v>2.604</v>
      </c>
      <c r="EX1692" s="29" t="n">
        <v>2.58</v>
      </c>
      <c r="EY1692" s="29" t="n">
        <v>2.587</v>
      </c>
      <c r="EZ1692" s="29" t="n">
        <v>2.593</v>
      </c>
      <c r="FA1692" s="29" t="n">
        <v>2.598</v>
      </c>
      <c r="FB1692" s="29" t="n">
        <v>2.601</v>
      </c>
      <c r="FC1692" s="29" t="n">
        <v>2.634</v>
      </c>
      <c r="FD1692" s="29" t="n">
        <v>2.775</v>
      </c>
      <c r="FE1692" s="29" t="n">
        <v>2.92</v>
      </c>
      <c r="FF1692" s="29" t="n">
        <v>2.9865</v>
      </c>
      <c r="FG1692" s="29" t="n">
        <v>2.8615</v>
      </c>
      <c r="FH1692" s="29" t="n">
        <v>2.7545</v>
      </c>
      <c r="FI1692" s="29" t="n">
        <v>2.6515</v>
      </c>
      <c r="FJ1692" s="29" t="n">
        <v>2.6275</v>
      </c>
      <c r="FK1692" s="29" t="n">
        <v>2.6345</v>
      </c>
      <c r="FL1692" s="29" t="n">
        <v>2.6405</v>
      </c>
      <c r="FM1692" s="29" t="n">
        <v>2.6455</v>
      </c>
      <c r="FN1692" s="29" t="n">
        <v>2.6485</v>
      </c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29"/>
      <c r="GF1692" s="29"/>
      <c r="GG1692" s="29"/>
      <c r="GH1692" s="29"/>
      <c r="GI1692" s="29"/>
      <c r="GJ1692" s="29"/>
      <c r="GK1692" s="29"/>
      <c r="GL1692" s="29"/>
      <c r="GM1692" s="29"/>
      <c r="GN1692" s="29"/>
      <c r="GO1692" s="29"/>
      <c r="GP1692" s="29"/>
      <c r="GQ1692" s="29"/>
      <c r="GR1692" s="0"/>
      <c r="GS1692" s="0"/>
      <c r="GT1692" s="0"/>
      <c r="GU1692" s="0"/>
      <c r="GV1692" s="0"/>
      <c r="GW1692" s="0"/>
      <c r="GX1692" s="0"/>
      <c r="GY1692" s="0"/>
      <c r="GZ1692" s="0"/>
      <c r="HA1692" s="0"/>
      <c r="HB1692" s="0"/>
      <c r="HC1692" s="0"/>
      <c r="HD1692" s="0"/>
      <c r="HE1692" s="0"/>
      <c r="HF1692" s="0"/>
      <c r="HG1692" s="0"/>
      <c r="HH1692" s="0"/>
      <c r="HI1692" s="0"/>
      <c r="HJ1692" s="0"/>
      <c r="HK1692" s="0"/>
      <c r="HL1692" s="0"/>
      <c r="HM1692" s="0"/>
      <c r="HN1692" s="0"/>
      <c r="HO1692" s="0"/>
      <c r="HP1692" s="0"/>
      <c r="HQ1692" s="0"/>
      <c r="HR1692" s="0"/>
      <c r="HS1692" s="0"/>
      <c r="HT1692" s="0"/>
      <c r="HU1692" s="0"/>
      <c r="HV1692" s="0"/>
      <c r="HW1692" s="0"/>
      <c r="HX1692" s="0"/>
      <c r="HY1692" s="0"/>
      <c r="HZ1692" s="0"/>
      <c r="IA1692" s="0"/>
      <c r="IB1692" s="0"/>
      <c r="IC1692" s="0"/>
      <c r="ID1692" s="0"/>
      <c r="IE1692" s="0"/>
      <c r="IF1692" s="0"/>
      <c r="IG1692" s="0"/>
      <c r="IH1692" s="0"/>
      <c r="II1692" s="0"/>
      <c r="IJ1692" s="0"/>
      <c r="IK1692" s="0"/>
      <c r="IL1692" s="0"/>
      <c r="IM1692" s="0"/>
      <c r="IN1692" s="0"/>
      <c r="IO1692" s="0"/>
      <c r="IP1692" s="0"/>
      <c r="IQ1692" s="0"/>
      <c r="IR1692" s="0"/>
      <c r="IS1692" s="0"/>
      <c r="IT1692" s="0"/>
      <c r="IU1692" s="0"/>
      <c r="IV1692" s="0"/>
      <c r="IW1692" s="0"/>
    </row>
    <row r="1693" customFormat="false" ht="12.75" hidden="true" customHeight="false" outlineLevel="0" collapsed="false">
      <c r="A1693" s="0" t="n">
        <f aca="false">WEEKDAY(C1693,2)</f>
        <v>3</v>
      </c>
      <c r="B1693" s="0" t="n">
        <f aca="false">MONTH(C1693)</f>
        <v>9</v>
      </c>
      <c r="C1693" s="23" t="n">
        <v>36425</v>
      </c>
      <c r="D1693" s="0" t="n">
        <f aca="false">MONTH(R1693)</f>
        <v>9</v>
      </c>
      <c r="E1693" s="0" t="n">
        <f aca="false">YEAR(R1693)</f>
        <v>1999</v>
      </c>
      <c r="F1693" s="35" t="n">
        <f aca="false">L1693-K1693</f>
        <v>0.3354</v>
      </c>
      <c r="G1693" s="24" t="n">
        <f aca="false">N1693-M1693</f>
        <v>-0.0100833333333337</v>
      </c>
      <c r="H1693" s="24" t="n">
        <f aca="false">O1693-N1693</f>
        <v>0.0186666666666668</v>
      </c>
      <c r="I1693" s="24" t="n">
        <f aca="false">O1693-M1693</f>
        <v>0.00858333333333317</v>
      </c>
      <c r="J1693" s="25" t="n">
        <f aca="false">VLOOKUP(C1693,'Nymex hist.'!A:B,2,0)</f>
        <v>2.426</v>
      </c>
      <c r="K1693" s="34" t="n">
        <f aca="false">AVERAGE(CO1693:CU1693)</f>
        <v>2.426</v>
      </c>
      <c r="L1693" s="34" t="n">
        <f aca="false">AVERAGE(CV1693:CZ1693)</f>
        <v>2.7614</v>
      </c>
      <c r="M1693" s="27" t="n">
        <f aca="false">SUMIF($S$3:$FQ$3,$E1693+1,$S1693:$FQ1693)/COUNTIF($S$3:$FQ$3,$E1693+1)</f>
        <v>2.62341666666667</v>
      </c>
      <c r="N1693" s="27" t="n">
        <f aca="false">SUMIF($S$3:$FQ$3,$E1693+2,$S1693:$FQ1693)/COUNTIF($S$3:$FQ$3,$E1693+2)</f>
        <v>2.61333333333333</v>
      </c>
      <c r="O1693" s="27" t="n">
        <f aca="false">SUMIF($S$3:$FQ$3,$E1693+3,$S1693:$FQ1693)/COUNTIF($S$3:$FQ$3,$E1693+3)</f>
        <v>2.632</v>
      </c>
      <c r="P1693" s="27" t="n">
        <f aca="false">SUMIF($S$3:$FQ$3,$E1693+4,$S1693:$FQ1693)/COUNTIF($S$3:$FQ$3,$E1693+4)</f>
        <v>2.662</v>
      </c>
      <c r="Q1693" s="27" t="n">
        <f aca="false">SUMIF($S$3:$FQ$3,$E1693+5,$S1693:$FQ1693)/COUNTIF($S$3:$FQ$3,$E1693+5)</f>
        <v>2.702</v>
      </c>
      <c r="R1693" s="28" t="n">
        <v>36425</v>
      </c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30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 t="n">
        <v>2.426</v>
      </c>
      <c r="CV1693" s="29" t="n">
        <v>2.676</v>
      </c>
      <c r="CW1693" s="29" t="n">
        <v>2.875</v>
      </c>
      <c r="CX1693" s="29" t="n">
        <v>2.913</v>
      </c>
      <c r="CY1693" s="29" t="n">
        <v>2.733</v>
      </c>
      <c r="CZ1693" s="29" t="n">
        <v>2.61</v>
      </c>
      <c r="DA1693" s="29" t="n">
        <v>2.505</v>
      </c>
      <c r="DB1693" s="29" t="n">
        <v>2.48</v>
      </c>
      <c r="DC1693" s="29" t="n">
        <v>2.5</v>
      </c>
      <c r="DD1693" s="29" t="n">
        <v>2.517</v>
      </c>
      <c r="DE1693" s="29" t="n">
        <v>2.527</v>
      </c>
      <c r="DF1693" s="29" t="n">
        <v>2.537</v>
      </c>
      <c r="DG1693" s="29" t="n">
        <v>2.58</v>
      </c>
      <c r="DH1693" s="29" t="n">
        <v>2.73</v>
      </c>
      <c r="DI1693" s="29" t="n">
        <v>2.849</v>
      </c>
      <c r="DJ1693" s="29" t="n">
        <v>2.877</v>
      </c>
      <c r="DK1693" s="29" t="n">
        <v>2.757</v>
      </c>
      <c r="DL1693" s="29" t="n">
        <v>2.625</v>
      </c>
      <c r="DM1693" s="29" t="n">
        <v>2.51</v>
      </c>
      <c r="DN1693" s="29" t="n">
        <v>2.495</v>
      </c>
      <c r="DO1693" s="29" t="n">
        <v>2.495</v>
      </c>
      <c r="DP1693" s="29" t="n">
        <v>2.499</v>
      </c>
      <c r="DQ1693" s="29" t="n">
        <v>2.507</v>
      </c>
      <c r="DR1693" s="29" t="n">
        <v>2.518</v>
      </c>
      <c r="DS1693" s="29" t="n">
        <v>2.55</v>
      </c>
      <c r="DT1693" s="29" t="n">
        <v>2.691</v>
      </c>
      <c r="DU1693" s="29" t="n">
        <v>2.836</v>
      </c>
      <c r="DV1693" s="29" t="n">
        <v>2.875</v>
      </c>
      <c r="DW1693" s="29" t="n">
        <v>2.75</v>
      </c>
      <c r="DX1693" s="29" t="n">
        <v>2.643</v>
      </c>
      <c r="DY1693" s="29" t="n">
        <v>2.54</v>
      </c>
      <c r="DZ1693" s="29" t="n">
        <v>2.516</v>
      </c>
      <c r="EA1693" s="29" t="n">
        <v>2.523</v>
      </c>
      <c r="EB1693" s="29" t="n">
        <v>2.529</v>
      </c>
      <c r="EC1693" s="29" t="n">
        <v>2.534</v>
      </c>
      <c r="ED1693" s="29" t="n">
        <v>2.537</v>
      </c>
      <c r="EE1693" s="29" t="n">
        <v>2.57</v>
      </c>
      <c r="EF1693" s="29" t="n">
        <v>2.711</v>
      </c>
      <c r="EG1693" s="29" t="n">
        <v>2.856</v>
      </c>
      <c r="EH1693" s="29" t="n">
        <v>2.905</v>
      </c>
      <c r="EI1693" s="29" t="n">
        <v>2.78</v>
      </c>
      <c r="EJ1693" s="29" t="n">
        <v>2.673</v>
      </c>
      <c r="EK1693" s="29" t="n">
        <v>2.57</v>
      </c>
      <c r="EL1693" s="29" t="n">
        <v>2.546</v>
      </c>
      <c r="EM1693" s="29" t="n">
        <v>2.553</v>
      </c>
      <c r="EN1693" s="29" t="n">
        <v>2.559</v>
      </c>
      <c r="EO1693" s="29" t="n">
        <v>2.564</v>
      </c>
      <c r="EP1693" s="29" t="n">
        <v>2.567</v>
      </c>
      <c r="EQ1693" s="29" t="n">
        <v>2.6</v>
      </c>
      <c r="ER1693" s="29" t="n">
        <v>2.741</v>
      </c>
      <c r="ES1693" s="29" t="n">
        <v>2.886</v>
      </c>
      <c r="ET1693" s="29" t="n">
        <v>2.945</v>
      </c>
      <c r="EU1693" s="29" t="n">
        <v>2.82</v>
      </c>
      <c r="EV1693" s="29" t="n">
        <v>2.713</v>
      </c>
      <c r="EW1693" s="29" t="n">
        <v>2.61</v>
      </c>
      <c r="EX1693" s="29" t="n">
        <v>2.586</v>
      </c>
      <c r="EY1693" s="29" t="n">
        <v>2.593</v>
      </c>
      <c r="EZ1693" s="29" t="n">
        <v>2.599</v>
      </c>
      <c r="FA1693" s="29" t="n">
        <v>2.604</v>
      </c>
      <c r="FB1693" s="29" t="n">
        <v>2.607</v>
      </c>
      <c r="FC1693" s="29" t="n">
        <v>2.64</v>
      </c>
      <c r="FD1693" s="29" t="n">
        <v>2.781</v>
      </c>
      <c r="FE1693" s="29" t="n">
        <v>2.926</v>
      </c>
      <c r="FF1693" s="29" t="n">
        <v>2.9925</v>
      </c>
      <c r="FG1693" s="29" t="n">
        <v>2.8675</v>
      </c>
      <c r="FH1693" s="29" t="n">
        <v>2.7605</v>
      </c>
      <c r="FI1693" s="29" t="n">
        <v>2.6575</v>
      </c>
      <c r="FJ1693" s="29" t="n">
        <v>2.6335</v>
      </c>
      <c r="FK1693" s="29" t="n">
        <v>2.6405</v>
      </c>
      <c r="FL1693" s="29" t="n">
        <v>2.6465</v>
      </c>
      <c r="FM1693" s="29" t="n">
        <v>2.6515</v>
      </c>
      <c r="FN1693" s="29" t="n">
        <v>2.6545</v>
      </c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29"/>
      <c r="GF1693" s="29"/>
      <c r="GG1693" s="29"/>
      <c r="GH1693" s="29"/>
      <c r="GI1693" s="29"/>
      <c r="GJ1693" s="29"/>
      <c r="GK1693" s="29"/>
      <c r="GL1693" s="29"/>
      <c r="GM1693" s="29"/>
      <c r="GN1693" s="29"/>
      <c r="GO1693" s="29"/>
      <c r="GP1693" s="29"/>
      <c r="GQ1693" s="29"/>
      <c r="GR1693" s="0"/>
      <c r="GS1693" s="0"/>
      <c r="GT1693" s="0"/>
      <c r="GU1693" s="0"/>
      <c r="GV1693" s="0"/>
      <c r="GW1693" s="0"/>
      <c r="GX1693" s="0"/>
      <c r="GY1693" s="0"/>
      <c r="GZ1693" s="0"/>
      <c r="HA1693" s="0"/>
      <c r="HB1693" s="0"/>
      <c r="HC1693" s="0"/>
      <c r="HD1693" s="0"/>
      <c r="HE1693" s="0"/>
      <c r="HF1693" s="0"/>
      <c r="HG1693" s="0"/>
      <c r="HH1693" s="0"/>
      <c r="HI1693" s="0"/>
      <c r="HJ1693" s="0"/>
      <c r="HK1693" s="0"/>
      <c r="HL1693" s="0"/>
      <c r="HM1693" s="0"/>
      <c r="HN1693" s="0"/>
      <c r="HO1693" s="0"/>
      <c r="HP1693" s="0"/>
      <c r="HQ1693" s="0"/>
      <c r="HR1693" s="0"/>
      <c r="HS1693" s="0"/>
      <c r="HT1693" s="0"/>
      <c r="HU1693" s="0"/>
      <c r="HV1693" s="0"/>
      <c r="HW1693" s="0"/>
      <c r="HX1693" s="0"/>
      <c r="HY1693" s="0"/>
      <c r="HZ1693" s="0"/>
      <c r="IA1693" s="0"/>
      <c r="IB1693" s="0"/>
      <c r="IC1693" s="0"/>
      <c r="ID1693" s="0"/>
      <c r="IE1693" s="0"/>
      <c r="IF1693" s="0"/>
      <c r="IG1693" s="0"/>
      <c r="IH1693" s="0"/>
      <c r="II1693" s="0"/>
      <c r="IJ1693" s="0"/>
      <c r="IK1693" s="0"/>
      <c r="IL1693" s="0"/>
      <c r="IM1693" s="0"/>
      <c r="IN1693" s="0"/>
      <c r="IO1693" s="0"/>
      <c r="IP1693" s="0"/>
      <c r="IQ1693" s="0"/>
      <c r="IR1693" s="0"/>
      <c r="IS1693" s="0"/>
      <c r="IT1693" s="0"/>
      <c r="IU1693" s="0"/>
      <c r="IV1693" s="0"/>
      <c r="IW1693" s="0"/>
    </row>
    <row r="1694" customFormat="false" ht="12.75" hidden="false" customHeight="false" outlineLevel="0" collapsed="false">
      <c r="A1694" s="1" t="n">
        <f aca="false">WEEKDAY(C1694,2)</f>
        <v>4</v>
      </c>
      <c r="B1694" s="1" t="n">
        <f aca="false">MONTH(C1694)</f>
        <v>9</v>
      </c>
      <c r="C1694" s="23" t="n">
        <v>36426</v>
      </c>
      <c r="D1694" s="0" t="n">
        <f aca="false">MONTH(R1694)</f>
        <v>9</v>
      </c>
      <c r="E1694" s="0" t="n">
        <f aca="false">YEAR(R1694)</f>
        <v>1999</v>
      </c>
      <c r="F1694" s="3" t="n">
        <f aca="false">L1694-K1694</f>
        <v>0.2298</v>
      </c>
      <c r="G1694" s="3" t="n">
        <f aca="false">N1694-M1694</f>
        <v>-0.06725</v>
      </c>
      <c r="H1694" s="3" t="n">
        <f aca="false">O1694-N1694</f>
        <v>0.0173333333333332</v>
      </c>
      <c r="I1694" s="3" t="n">
        <f aca="false">O1694-M1694</f>
        <v>-0.0499166666666668</v>
      </c>
      <c r="J1694" s="4" t="n">
        <f aca="false">VLOOKUP(C1694,'Nymex hist.'!A:B,2,0)</f>
        <v>2.697</v>
      </c>
      <c r="K1694" s="4" t="n">
        <f aca="false">AVERAGE(CO1694:CU1694)</f>
        <v>2.697</v>
      </c>
      <c r="L1694" s="4" t="n">
        <f aca="false">AVERAGE(CV1694:CZ1694)</f>
        <v>2.9268</v>
      </c>
      <c r="M1694" s="4" t="n">
        <f aca="false">SUMIF($S$3:$FQ$3,$E1694+1,$S1694:$FQ1694)/COUNTIF($S$3:$FQ$3,$E1694+1)</f>
        <v>2.71491666666667</v>
      </c>
      <c r="N1694" s="4" t="n">
        <f aca="false">SUMIF($S$3:$FQ$3,$E1694+2,$S1694:$FQ1694)/COUNTIF($S$3:$FQ$3,$E1694+2)</f>
        <v>2.64766666666667</v>
      </c>
      <c r="O1694" s="4" t="n">
        <f aca="false">SUMIF($S$3:$FQ$3,$E1694+3,$S1694:$FQ1694)/COUNTIF($S$3:$FQ$3,$E1694+3)</f>
        <v>2.665</v>
      </c>
      <c r="P1694" s="4" t="n">
        <f aca="false">SUMIF($S$3:$FQ$3,$E1694+4,$S1694:$FQ1694)/COUNTIF($S$3:$FQ$3,$E1694+4)</f>
        <v>2.695</v>
      </c>
      <c r="Q1694" s="4" t="n">
        <f aca="false">SUMIF($S$3:$FQ$3,$E1694+5,$S1694:$FQ1694)/COUNTIF($S$3:$FQ$3,$E1694+5)</f>
        <v>2.735</v>
      </c>
      <c r="R1694" s="21" t="n">
        <v>36426</v>
      </c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7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 t="n">
        <v>2.697</v>
      </c>
      <c r="CV1694" s="32" t="n">
        <v>2.928</v>
      </c>
      <c r="CW1694" s="32" t="n">
        <v>3.025</v>
      </c>
      <c r="CX1694" s="32" t="n">
        <v>3.063</v>
      </c>
      <c r="CY1694" s="32" t="n">
        <v>2.883</v>
      </c>
      <c r="CZ1694" s="32" t="n">
        <v>2.735</v>
      </c>
      <c r="DA1694" s="32" t="n">
        <v>2.61</v>
      </c>
      <c r="DB1694" s="32" t="n">
        <v>2.57</v>
      </c>
      <c r="DC1694" s="32" t="n">
        <v>2.582</v>
      </c>
      <c r="DD1694" s="32" t="n">
        <v>2.592</v>
      </c>
      <c r="DE1694" s="32" t="n">
        <v>2.602</v>
      </c>
      <c r="DF1694" s="32" t="n">
        <v>2.612</v>
      </c>
      <c r="DG1694" s="32" t="n">
        <v>2.65</v>
      </c>
      <c r="DH1694" s="32" t="n">
        <v>2.785</v>
      </c>
      <c r="DI1694" s="32" t="n">
        <v>2.895</v>
      </c>
      <c r="DJ1694" s="32" t="n">
        <v>2.92</v>
      </c>
      <c r="DK1694" s="32" t="n">
        <v>2.795</v>
      </c>
      <c r="DL1694" s="32" t="n">
        <v>2.665</v>
      </c>
      <c r="DM1694" s="32" t="n">
        <v>2.54</v>
      </c>
      <c r="DN1694" s="32" t="n">
        <v>2.525</v>
      </c>
      <c r="DO1694" s="32" t="n">
        <v>2.528</v>
      </c>
      <c r="DP1694" s="32" t="n">
        <v>2.532</v>
      </c>
      <c r="DQ1694" s="32" t="n">
        <v>2.54</v>
      </c>
      <c r="DR1694" s="32" t="n">
        <v>2.551</v>
      </c>
      <c r="DS1694" s="32" t="n">
        <v>2.583</v>
      </c>
      <c r="DT1694" s="32" t="n">
        <v>2.724</v>
      </c>
      <c r="DU1694" s="32" t="n">
        <v>2.869</v>
      </c>
      <c r="DV1694" s="32" t="n">
        <v>2.908</v>
      </c>
      <c r="DW1694" s="32" t="n">
        <v>2.783</v>
      </c>
      <c r="DX1694" s="32" t="n">
        <v>2.676</v>
      </c>
      <c r="DY1694" s="32" t="n">
        <v>2.573</v>
      </c>
      <c r="DZ1694" s="32" t="n">
        <v>2.549</v>
      </c>
      <c r="EA1694" s="32" t="n">
        <v>2.556</v>
      </c>
      <c r="EB1694" s="32" t="n">
        <v>2.562</v>
      </c>
      <c r="EC1694" s="32" t="n">
        <v>2.567</v>
      </c>
      <c r="ED1694" s="32" t="n">
        <v>2.57</v>
      </c>
      <c r="EE1694" s="32" t="n">
        <v>2.603</v>
      </c>
      <c r="EF1694" s="32" t="n">
        <v>2.744</v>
      </c>
      <c r="EG1694" s="32" t="n">
        <v>2.889</v>
      </c>
      <c r="EH1694" s="32" t="n">
        <v>2.938</v>
      </c>
      <c r="EI1694" s="32" t="n">
        <v>2.813</v>
      </c>
      <c r="EJ1694" s="32" t="n">
        <v>2.706</v>
      </c>
      <c r="EK1694" s="32" t="n">
        <v>2.603</v>
      </c>
      <c r="EL1694" s="32" t="n">
        <v>2.579</v>
      </c>
      <c r="EM1694" s="32" t="n">
        <v>2.586</v>
      </c>
      <c r="EN1694" s="32" t="n">
        <v>2.592</v>
      </c>
      <c r="EO1694" s="32" t="n">
        <v>2.597</v>
      </c>
      <c r="EP1694" s="32" t="n">
        <v>2.6</v>
      </c>
      <c r="EQ1694" s="32" t="n">
        <v>2.633</v>
      </c>
      <c r="ER1694" s="32" t="n">
        <v>2.774</v>
      </c>
      <c r="ES1694" s="32" t="n">
        <v>2.919</v>
      </c>
      <c r="ET1694" s="32" t="n">
        <v>2.978</v>
      </c>
      <c r="EU1694" s="32" t="n">
        <v>2.853</v>
      </c>
      <c r="EV1694" s="32" t="n">
        <v>2.746</v>
      </c>
      <c r="EW1694" s="32" t="n">
        <v>2.643</v>
      </c>
      <c r="EX1694" s="32" t="n">
        <v>2.619</v>
      </c>
      <c r="EY1694" s="32" t="n">
        <v>2.626</v>
      </c>
      <c r="EZ1694" s="32" t="n">
        <v>2.632</v>
      </c>
      <c r="FA1694" s="32" t="n">
        <v>2.637</v>
      </c>
      <c r="FB1694" s="32" t="n">
        <v>2.64</v>
      </c>
      <c r="FC1694" s="32" t="n">
        <v>2.673</v>
      </c>
      <c r="FD1694" s="32" t="n">
        <v>2.814</v>
      </c>
      <c r="FE1694" s="32" t="n">
        <v>2.959</v>
      </c>
      <c r="FF1694" s="32" t="n">
        <v>3.0255</v>
      </c>
      <c r="FG1694" s="32" t="n">
        <v>2.9005</v>
      </c>
      <c r="FH1694" s="32" t="n">
        <v>2.7935</v>
      </c>
      <c r="FI1694" s="32" t="n">
        <v>2.6905</v>
      </c>
      <c r="FJ1694" s="32" t="n">
        <v>2.6665</v>
      </c>
      <c r="FK1694" s="32" t="n">
        <v>2.6735</v>
      </c>
      <c r="FL1694" s="32" t="n">
        <v>2.6795</v>
      </c>
      <c r="FM1694" s="32" t="n">
        <v>2.6845</v>
      </c>
      <c r="FN1694" s="32" t="n">
        <v>2.6875</v>
      </c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</row>
    <row r="1695" customFormat="false" ht="12.75" hidden="true" customHeight="false" outlineLevel="0" collapsed="false">
      <c r="A1695" s="0" t="n">
        <f aca="false">WEEKDAY(C1695,2)</f>
        <v>5</v>
      </c>
      <c r="B1695" s="0" t="n">
        <f aca="false">MONTH(C1695)</f>
        <v>9</v>
      </c>
      <c r="C1695" s="23" t="n">
        <v>36427</v>
      </c>
      <c r="D1695" s="0" t="n">
        <f aca="false">MONTH(R1695)</f>
        <v>9</v>
      </c>
      <c r="E1695" s="0" t="n">
        <f aca="false">YEAR(R1695)</f>
        <v>1999</v>
      </c>
      <c r="F1695" s="35" t="n">
        <f aca="false">L1695-K1695</f>
        <v>0.3062</v>
      </c>
      <c r="G1695" s="24" t="n">
        <f aca="false">N1695-M1695</f>
        <v>-0.0721666666666669</v>
      </c>
      <c r="H1695" s="24" t="n">
        <f aca="false">O1695-N1695</f>
        <v>0.0165000000000002</v>
      </c>
      <c r="I1695" s="24" t="n">
        <f aca="false">O1695-M1695</f>
        <v>-0.0556666666666668</v>
      </c>
      <c r="J1695" s="25" t="n">
        <f aca="false">VLOOKUP(C1695,'Nymex hist.'!A:B,2,0)</f>
        <v>2.63</v>
      </c>
      <c r="K1695" s="34" t="n">
        <f aca="false">AVERAGE(CO1695:CU1695)</f>
        <v>2.63</v>
      </c>
      <c r="L1695" s="34" t="n">
        <f aca="false">AVERAGE(CV1695:CZ1695)</f>
        <v>2.9362</v>
      </c>
      <c r="M1695" s="27" t="n">
        <f aca="false">SUMIF($S$3:$FQ$3,$E1695+1,$S1695:$FQ1695)/COUNTIF($S$3:$FQ$3,$E1695+1)</f>
        <v>2.71766666666667</v>
      </c>
      <c r="N1695" s="27" t="n">
        <f aca="false">SUMIF($S$3:$FQ$3,$E1695+2,$S1695:$FQ1695)/COUNTIF($S$3:$FQ$3,$E1695+2)</f>
        <v>2.6455</v>
      </c>
      <c r="O1695" s="27" t="n">
        <f aca="false">SUMIF($S$3:$FQ$3,$E1695+3,$S1695:$FQ1695)/COUNTIF($S$3:$FQ$3,$E1695+3)</f>
        <v>2.662</v>
      </c>
      <c r="P1695" s="27" t="n">
        <f aca="false">SUMIF($S$3:$FQ$3,$E1695+4,$S1695:$FQ1695)/COUNTIF($S$3:$FQ$3,$E1695+4)</f>
        <v>2.692</v>
      </c>
      <c r="Q1695" s="27" t="n">
        <f aca="false">SUMIF($S$3:$FQ$3,$E1695+5,$S1695:$FQ1695)/COUNTIF($S$3:$FQ$3,$E1695+5)</f>
        <v>2.732</v>
      </c>
      <c r="R1695" s="28" t="n">
        <v>36427</v>
      </c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30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 t="n">
        <v>2.63</v>
      </c>
      <c r="CV1695" s="29" t="n">
        <v>2.913</v>
      </c>
      <c r="CW1695" s="29" t="n">
        <v>3.065</v>
      </c>
      <c r="CX1695" s="29" t="n">
        <v>3.085</v>
      </c>
      <c r="CY1695" s="29" t="n">
        <v>2.888</v>
      </c>
      <c r="CZ1695" s="29" t="n">
        <v>2.73</v>
      </c>
      <c r="DA1695" s="29" t="n">
        <v>2.6</v>
      </c>
      <c r="DB1695" s="29" t="n">
        <v>2.57</v>
      </c>
      <c r="DC1695" s="29" t="n">
        <v>2.585</v>
      </c>
      <c r="DD1695" s="29" t="n">
        <v>2.595</v>
      </c>
      <c r="DE1695" s="29" t="n">
        <v>2.605</v>
      </c>
      <c r="DF1695" s="29" t="n">
        <v>2.615</v>
      </c>
      <c r="DG1695" s="29" t="n">
        <v>2.653</v>
      </c>
      <c r="DH1695" s="29" t="n">
        <v>2.788</v>
      </c>
      <c r="DI1695" s="29" t="n">
        <v>2.898</v>
      </c>
      <c r="DJ1695" s="29" t="n">
        <v>2.923</v>
      </c>
      <c r="DK1695" s="29" t="n">
        <v>2.796</v>
      </c>
      <c r="DL1695" s="29" t="n">
        <v>2.662</v>
      </c>
      <c r="DM1695" s="29" t="n">
        <v>2.537</v>
      </c>
      <c r="DN1695" s="29" t="n">
        <v>2.522</v>
      </c>
      <c r="DO1695" s="29" t="n">
        <v>2.525</v>
      </c>
      <c r="DP1695" s="29" t="n">
        <v>2.529</v>
      </c>
      <c r="DQ1695" s="29" t="n">
        <v>2.537</v>
      </c>
      <c r="DR1695" s="29" t="n">
        <v>2.548</v>
      </c>
      <c r="DS1695" s="29" t="n">
        <v>2.58</v>
      </c>
      <c r="DT1695" s="29" t="n">
        <v>2.721</v>
      </c>
      <c r="DU1695" s="29" t="n">
        <v>2.866</v>
      </c>
      <c r="DV1695" s="29" t="n">
        <v>2.905</v>
      </c>
      <c r="DW1695" s="29" t="n">
        <v>2.78</v>
      </c>
      <c r="DX1695" s="29" t="n">
        <v>2.673</v>
      </c>
      <c r="DY1695" s="29" t="n">
        <v>2.57</v>
      </c>
      <c r="DZ1695" s="29" t="n">
        <v>2.546</v>
      </c>
      <c r="EA1695" s="29" t="n">
        <v>2.553</v>
      </c>
      <c r="EB1695" s="29" t="n">
        <v>2.559</v>
      </c>
      <c r="EC1695" s="29" t="n">
        <v>2.564</v>
      </c>
      <c r="ED1695" s="29" t="n">
        <v>2.567</v>
      </c>
      <c r="EE1695" s="29" t="n">
        <v>2.6</v>
      </c>
      <c r="EF1695" s="29" t="n">
        <v>2.741</v>
      </c>
      <c r="EG1695" s="29" t="n">
        <v>2.886</v>
      </c>
      <c r="EH1695" s="29" t="n">
        <v>2.935</v>
      </c>
      <c r="EI1695" s="29" t="n">
        <v>2.81</v>
      </c>
      <c r="EJ1695" s="29" t="n">
        <v>2.703</v>
      </c>
      <c r="EK1695" s="29" t="n">
        <v>2.6</v>
      </c>
      <c r="EL1695" s="29" t="n">
        <v>2.576</v>
      </c>
      <c r="EM1695" s="29" t="n">
        <v>2.583</v>
      </c>
      <c r="EN1695" s="29" t="n">
        <v>2.589</v>
      </c>
      <c r="EO1695" s="29" t="n">
        <v>2.594</v>
      </c>
      <c r="EP1695" s="29" t="n">
        <v>2.597</v>
      </c>
      <c r="EQ1695" s="29" t="n">
        <v>2.63</v>
      </c>
      <c r="ER1695" s="29" t="n">
        <v>2.771</v>
      </c>
      <c r="ES1695" s="29" t="n">
        <v>2.916</v>
      </c>
      <c r="ET1695" s="29" t="n">
        <v>2.975</v>
      </c>
      <c r="EU1695" s="29" t="n">
        <v>2.85</v>
      </c>
      <c r="EV1695" s="29" t="n">
        <v>2.743</v>
      </c>
      <c r="EW1695" s="29" t="n">
        <v>2.64</v>
      </c>
      <c r="EX1695" s="29" t="n">
        <v>2.616</v>
      </c>
      <c r="EY1695" s="29" t="n">
        <v>2.623</v>
      </c>
      <c r="EZ1695" s="29" t="n">
        <v>2.629</v>
      </c>
      <c r="FA1695" s="29" t="n">
        <v>2.634</v>
      </c>
      <c r="FB1695" s="29" t="n">
        <v>2.637</v>
      </c>
      <c r="FC1695" s="29" t="n">
        <v>2.67</v>
      </c>
      <c r="FD1695" s="29" t="n">
        <v>2.811</v>
      </c>
      <c r="FE1695" s="29" t="n">
        <v>2.956</v>
      </c>
      <c r="FF1695" s="29" t="n">
        <v>3.0225</v>
      </c>
      <c r="FG1695" s="29" t="n">
        <v>2.8975</v>
      </c>
      <c r="FH1695" s="29" t="n">
        <v>2.7905</v>
      </c>
      <c r="FI1695" s="29" t="n">
        <v>2.6875</v>
      </c>
      <c r="FJ1695" s="29" t="n">
        <v>2.6635</v>
      </c>
      <c r="FK1695" s="29" t="n">
        <v>2.6705</v>
      </c>
      <c r="FL1695" s="29" t="n">
        <v>2.6765</v>
      </c>
      <c r="FM1695" s="29" t="n">
        <v>2.6815</v>
      </c>
      <c r="FN1695" s="29" t="n">
        <v>2.6845</v>
      </c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0"/>
      <c r="GS1695" s="0"/>
      <c r="GT1695" s="0"/>
      <c r="GU1695" s="0"/>
      <c r="GV1695" s="0"/>
      <c r="GW1695" s="0"/>
      <c r="GX1695" s="0"/>
      <c r="GY1695" s="0"/>
      <c r="GZ1695" s="0"/>
      <c r="HA1695" s="0"/>
      <c r="HB1695" s="0"/>
      <c r="HC1695" s="0"/>
      <c r="HD1695" s="0"/>
      <c r="HE1695" s="0"/>
      <c r="HF1695" s="0"/>
      <c r="HG1695" s="0"/>
      <c r="HH1695" s="0"/>
      <c r="HI1695" s="0"/>
      <c r="HJ1695" s="0"/>
      <c r="HK1695" s="0"/>
      <c r="HL1695" s="0"/>
      <c r="HM1695" s="0"/>
      <c r="HN1695" s="0"/>
      <c r="HO1695" s="0"/>
      <c r="HP1695" s="0"/>
      <c r="HQ1695" s="0"/>
      <c r="HR1695" s="0"/>
      <c r="HS1695" s="0"/>
      <c r="HT1695" s="0"/>
      <c r="HU1695" s="0"/>
      <c r="HV1695" s="0"/>
      <c r="HW1695" s="0"/>
      <c r="HX1695" s="0"/>
      <c r="HY1695" s="0"/>
      <c r="HZ1695" s="0"/>
      <c r="IA1695" s="0"/>
      <c r="IB1695" s="0"/>
      <c r="IC1695" s="0"/>
      <c r="ID1695" s="0"/>
      <c r="IE1695" s="0"/>
      <c r="IF1695" s="0"/>
      <c r="IG1695" s="0"/>
      <c r="IH1695" s="0"/>
      <c r="II1695" s="0"/>
      <c r="IJ1695" s="0"/>
      <c r="IK1695" s="0"/>
      <c r="IL1695" s="0"/>
      <c r="IM1695" s="0"/>
      <c r="IN1695" s="0"/>
      <c r="IO1695" s="0"/>
      <c r="IP1695" s="0"/>
      <c r="IQ1695" s="0"/>
      <c r="IR1695" s="0"/>
      <c r="IS1695" s="0"/>
      <c r="IT1695" s="0"/>
      <c r="IU1695" s="0"/>
      <c r="IV1695" s="0"/>
      <c r="IW1695" s="0"/>
    </row>
    <row r="1696" customFormat="false" ht="12.75" hidden="true" customHeight="false" outlineLevel="0" collapsed="false">
      <c r="A1696" s="0" t="n">
        <f aca="false">WEEKDAY(C1696,2)</f>
        <v>1</v>
      </c>
      <c r="B1696" s="0" t="n">
        <f aca="false">MONTH(C1696)</f>
        <v>9</v>
      </c>
      <c r="C1696" s="23" t="n">
        <v>36430</v>
      </c>
      <c r="D1696" s="0" t="n">
        <f aca="false">MONTH(R1696)</f>
        <v>9</v>
      </c>
      <c r="E1696" s="0" t="n">
        <f aca="false">YEAR(R1696)</f>
        <v>1999</v>
      </c>
      <c r="F1696" s="35" t="n">
        <f aca="false">L1696-K1696</f>
        <v>0.3456</v>
      </c>
      <c r="G1696" s="24" t="n">
        <f aca="false">N1696-M1696</f>
        <v>-0.0844166666666668</v>
      </c>
      <c r="H1696" s="24" t="n">
        <f aca="false">O1696-N1696</f>
        <v>0.0163333333333333</v>
      </c>
      <c r="I1696" s="24" t="n">
        <f aca="false">O1696-M1696</f>
        <v>-0.0680833333333335</v>
      </c>
      <c r="J1696" s="25" t="n">
        <f aca="false">VLOOKUP(C1696,'Nymex hist.'!A:B,2,0)</f>
        <v>2.632</v>
      </c>
      <c r="K1696" s="34" t="n">
        <f aca="false">AVERAGE(CO1696:CU1696)</f>
        <v>2.632</v>
      </c>
      <c r="L1696" s="34" t="n">
        <f aca="false">AVERAGE(CV1696:CZ1696)</f>
        <v>2.9776</v>
      </c>
      <c r="M1696" s="27" t="n">
        <f aca="false">SUMIF($S$3:$FQ$3,$E1696+1,$S1696:$FQ1696)/COUNTIF($S$3:$FQ$3,$E1696+1)</f>
        <v>2.73008333333333</v>
      </c>
      <c r="N1696" s="27" t="n">
        <f aca="false">SUMIF($S$3:$FQ$3,$E1696+2,$S1696:$FQ1696)/COUNTIF($S$3:$FQ$3,$E1696+2)</f>
        <v>2.64566666666667</v>
      </c>
      <c r="O1696" s="27" t="n">
        <f aca="false">SUMIF($S$3:$FQ$3,$E1696+3,$S1696:$FQ1696)/COUNTIF($S$3:$FQ$3,$E1696+3)</f>
        <v>2.662</v>
      </c>
      <c r="P1696" s="27" t="n">
        <f aca="false">SUMIF($S$3:$FQ$3,$E1696+4,$S1696:$FQ1696)/COUNTIF($S$3:$FQ$3,$E1696+4)</f>
        <v>2.692</v>
      </c>
      <c r="Q1696" s="27" t="n">
        <f aca="false">SUMIF($S$3:$FQ$3,$E1696+5,$S1696:$FQ1696)/COUNTIF($S$3:$FQ$3,$E1696+5)</f>
        <v>2.732</v>
      </c>
      <c r="R1696" s="28" t="n">
        <v>36430</v>
      </c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30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 t="n">
        <v>2.632</v>
      </c>
      <c r="CV1696" s="29" t="n">
        <v>2.931</v>
      </c>
      <c r="CW1696" s="29" t="n">
        <v>3.126</v>
      </c>
      <c r="CX1696" s="29" t="n">
        <v>3.145</v>
      </c>
      <c r="CY1696" s="29" t="n">
        <v>2.933</v>
      </c>
      <c r="CZ1696" s="29" t="n">
        <v>2.753</v>
      </c>
      <c r="DA1696" s="29" t="n">
        <v>2.618</v>
      </c>
      <c r="DB1696" s="29" t="n">
        <v>2.573</v>
      </c>
      <c r="DC1696" s="29" t="n">
        <v>2.585</v>
      </c>
      <c r="DD1696" s="29" t="n">
        <v>2.595</v>
      </c>
      <c r="DE1696" s="29" t="n">
        <v>2.605</v>
      </c>
      <c r="DF1696" s="29" t="n">
        <v>2.615</v>
      </c>
      <c r="DG1696" s="29" t="n">
        <v>2.653</v>
      </c>
      <c r="DH1696" s="29" t="n">
        <v>2.788</v>
      </c>
      <c r="DI1696" s="29" t="n">
        <v>2.898</v>
      </c>
      <c r="DJ1696" s="29" t="n">
        <v>2.923</v>
      </c>
      <c r="DK1696" s="29" t="n">
        <v>2.798</v>
      </c>
      <c r="DL1696" s="29" t="n">
        <v>2.662</v>
      </c>
      <c r="DM1696" s="29" t="n">
        <v>2.537</v>
      </c>
      <c r="DN1696" s="29" t="n">
        <v>2.522</v>
      </c>
      <c r="DO1696" s="29" t="n">
        <v>2.525</v>
      </c>
      <c r="DP1696" s="29" t="n">
        <v>2.529</v>
      </c>
      <c r="DQ1696" s="29" t="n">
        <v>2.537</v>
      </c>
      <c r="DR1696" s="29" t="n">
        <v>2.548</v>
      </c>
      <c r="DS1696" s="29" t="n">
        <v>2.58</v>
      </c>
      <c r="DT1696" s="29" t="n">
        <v>2.721</v>
      </c>
      <c r="DU1696" s="29" t="n">
        <v>2.866</v>
      </c>
      <c r="DV1696" s="29" t="n">
        <v>2.905</v>
      </c>
      <c r="DW1696" s="29" t="n">
        <v>2.78</v>
      </c>
      <c r="DX1696" s="29" t="n">
        <v>2.673</v>
      </c>
      <c r="DY1696" s="29" t="n">
        <v>2.57</v>
      </c>
      <c r="DZ1696" s="29" t="n">
        <v>2.546</v>
      </c>
      <c r="EA1696" s="29" t="n">
        <v>2.553</v>
      </c>
      <c r="EB1696" s="29" t="n">
        <v>2.559</v>
      </c>
      <c r="EC1696" s="29" t="n">
        <v>2.564</v>
      </c>
      <c r="ED1696" s="29" t="n">
        <v>2.567</v>
      </c>
      <c r="EE1696" s="29" t="n">
        <v>2.6</v>
      </c>
      <c r="EF1696" s="29" t="n">
        <v>2.741</v>
      </c>
      <c r="EG1696" s="29" t="n">
        <v>2.886</v>
      </c>
      <c r="EH1696" s="29" t="n">
        <v>2.935</v>
      </c>
      <c r="EI1696" s="29" t="n">
        <v>2.81</v>
      </c>
      <c r="EJ1696" s="29" t="n">
        <v>2.703</v>
      </c>
      <c r="EK1696" s="29" t="n">
        <v>2.6</v>
      </c>
      <c r="EL1696" s="29" t="n">
        <v>2.576</v>
      </c>
      <c r="EM1696" s="29" t="n">
        <v>2.583</v>
      </c>
      <c r="EN1696" s="29" t="n">
        <v>2.589</v>
      </c>
      <c r="EO1696" s="29" t="n">
        <v>2.594</v>
      </c>
      <c r="EP1696" s="29" t="n">
        <v>2.597</v>
      </c>
      <c r="EQ1696" s="29" t="n">
        <v>2.63</v>
      </c>
      <c r="ER1696" s="29" t="n">
        <v>2.771</v>
      </c>
      <c r="ES1696" s="29" t="n">
        <v>2.916</v>
      </c>
      <c r="ET1696" s="29" t="n">
        <v>2.975</v>
      </c>
      <c r="EU1696" s="29" t="n">
        <v>2.85</v>
      </c>
      <c r="EV1696" s="29" t="n">
        <v>2.743</v>
      </c>
      <c r="EW1696" s="29" t="n">
        <v>2.64</v>
      </c>
      <c r="EX1696" s="29" t="n">
        <v>2.616</v>
      </c>
      <c r="EY1696" s="29" t="n">
        <v>2.623</v>
      </c>
      <c r="EZ1696" s="29" t="n">
        <v>2.629</v>
      </c>
      <c r="FA1696" s="29" t="n">
        <v>2.634</v>
      </c>
      <c r="FB1696" s="29" t="n">
        <v>2.637</v>
      </c>
      <c r="FC1696" s="29" t="n">
        <v>2.67</v>
      </c>
      <c r="FD1696" s="29" t="n">
        <v>2.811</v>
      </c>
      <c r="FE1696" s="29" t="n">
        <v>2.956</v>
      </c>
      <c r="FF1696" s="29" t="n">
        <v>3.0225</v>
      </c>
      <c r="FG1696" s="29" t="n">
        <v>2.8975</v>
      </c>
      <c r="FH1696" s="29" t="n">
        <v>2.7905</v>
      </c>
      <c r="FI1696" s="29" t="n">
        <v>2.6875</v>
      </c>
      <c r="FJ1696" s="29" t="n">
        <v>2.6635</v>
      </c>
      <c r="FK1696" s="29" t="n">
        <v>2.6705</v>
      </c>
      <c r="FL1696" s="29" t="n">
        <v>2.6765</v>
      </c>
      <c r="FM1696" s="29" t="n">
        <v>2.6815</v>
      </c>
      <c r="FN1696" s="29" t="n">
        <v>2.6845</v>
      </c>
      <c r="FO1696" s="29"/>
      <c r="FP1696" s="29"/>
      <c r="FQ1696" s="29"/>
      <c r="FR1696" s="29"/>
      <c r="FS1696" s="29"/>
      <c r="FT1696" s="29"/>
      <c r="FU1696" s="29"/>
      <c r="FV1696" s="29"/>
      <c r="FW1696" s="29"/>
      <c r="FX1696" s="29"/>
      <c r="FY1696" s="29"/>
      <c r="FZ1696" s="29"/>
      <c r="GA1696" s="29"/>
      <c r="GB1696" s="29"/>
      <c r="GC1696" s="29"/>
      <c r="GD1696" s="29"/>
      <c r="GE1696" s="29"/>
      <c r="GF1696" s="29"/>
      <c r="GG1696" s="29"/>
      <c r="GH1696" s="29"/>
      <c r="GI1696" s="29"/>
      <c r="GJ1696" s="29"/>
      <c r="GK1696" s="29"/>
      <c r="GL1696" s="29"/>
      <c r="GM1696" s="29"/>
      <c r="GN1696" s="29"/>
      <c r="GO1696" s="29"/>
      <c r="GP1696" s="29"/>
      <c r="GQ1696" s="29"/>
      <c r="GR1696" s="0"/>
      <c r="GS1696" s="0"/>
      <c r="GT1696" s="0"/>
      <c r="GU1696" s="0"/>
      <c r="GV1696" s="0"/>
      <c r="GW1696" s="0"/>
      <c r="GX1696" s="0"/>
      <c r="GY1696" s="0"/>
      <c r="GZ1696" s="0"/>
      <c r="HA1696" s="0"/>
      <c r="HB1696" s="0"/>
      <c r="HC1696" s="0"/>
      <c r="HD1696" s="0"/>
      <c r="HE1696" s="0"/>
      <c r="HF1696" s="0"/>
      <c r="HG1696" s="0"/>
      <c r="HH1696" s="0"/>
      <c r="HI1696" s="0"/>
      <c r="HJ1696" s="0"/>
      <c r="HK1696" s="0"/>
      <c r="HL1696" s="0"/>
      <c r="HM1696" s="0"/>
      <c r="HN1696" s="0"/>
      <c r="HO1696" s="0"/>
      <c r="HP1696" s="0"/>
      <c r="HQ1696" s="0"/>
      <c r="HR1696" s="0"/>
      <c r="HS1696" s="0"/>
      <c r="HT1696" s="0"/>
      <c r="HU1696" s="0"/>
      <c r="HV1696" s="0"/>
      <c r="HW1696" s="0"/>
      <c r="HX1696" s="0"/>
      <c r="HY1696" s="0"/>
      <c r="HZ1696" s="0"/>
      <c r="IA1696" s="0"/>
      <c r="IB1696" s="0"/>
      <c r="IC1696" s="0"/>
      <c r="ID1696" s="0"/>
      <c r="IE1696" s="0"/>
      <c r="IF1696" s="0"/>
      <c r="IG1696" s="0"/>
      <c r="IH1696" s="0"/>
      <c r="II1696" s="0"/>
      <c r="IJ1696" s="0"/>
      <c r="IK1696" s="0"/>
      <c r="IL1696" s="0"/>
      <c r="IM1696" s="0"/>
      <c r="IN1696" s="0"/>
      <c r="IO1696" s="0"/>
      <c r="IP1696" s="0"/>
      <c r="IQ1696" s="0"/>
      <c r="IR1696" s="0"/>
      <c r="IS1696" s="0"/>
      <c r="IT1696" s="0"/>
      <c r="IU1696" s="0"/>
      <c r="IV1696" s="0"/>
      <c r="IW1696" s="0"/>
    </row>
    <row r="1697" customFormat="false" ht="12.75" hidden="true" customHeight="false" outlineLevel="0" collapsed="false">
      <c r="A1697" s="0" t="n">
        <f aca="false">WEEKDAY(C1697,2)</f>
        <v>2</v>
      </c>
      <c r="B1697" s="0" t="n">
        <f aca="false">MONTH(C1697)</f>
        <v>9</v>
      </c>
      <c r="C1697" s="23" t="n">
        <v>36431</v>
      </c>
      <c r="D1697" s="0" t="n">
        <f aca="false">MONTH(R1697)</f>
        <v>9</v>
      </c>
      <c r="E1697" s="0" t="n">
        <f aca="false">YEAR(R1697)</f>
        <v>1999</v>
      </c>
      <c r="F1697" s="35" t="n">
        <f aca="false">L1697-K1697</f>
        <v>0.3616</v>
      </c>
      <c r="G1697" s="24" t="n">
        <f aca="false">N1697-M1697</f>
        <v>-0.0670000000000002</v>
      </c>
      <c r="H1697" s="24" t="n">
        <f aca="false">O1697-N1697</f>
        <v>0.0159166666666666</v>
      </c>
      <c r="I1697" s="24" t="n">
        <f aca="false">O1697-M1697</f>
        <v>-0.0510833333333336</v>
      </c>
      <c r="J1697" s="25" t="n">
        <f aca="false">VLOOKUP(C1697,'Nymex hist.'!A:B,2,0)</f>
        <v>2.56</v>
      </c>
      <c r="K1697" s="34" t="n">
        <f aca="false">AVERAGE(CO1697:CU1697)</f>
        <v>2.56</v>
      </c>
      <c r="L1697" s="34" t="n">
        <f aca="false">AVERAGE(CV1697:CZ1697)</f>
        <v>2.9216</v>
      </c>
      <c r="M1697" s="27" t="n">
        <f aca="false">SUMIF($S$3:$FQ$3,$E1697+1,$S1697:$FQ1697)/COUNTIF($S$3:$FQ$3,$E1697+1)</f>
        <v>2.69508333333333</v>
      </c>
      <c r="N1697" s="27" t="n">
        <f aca="false">SUMIF($S$3:$FQ$3,$E1697+2,$S1697:$FQ1697)/COUNTIF($S$3:$FQ$3,$E1697+2)</f>
        <v>2.62808333333333</v>
      </c>
      <c r="O1697" s="27" t="n">
        <f aca="false">SUMIF($S$3:$FQ$3,$E1697+3,$S1697:$FQ1697)/COUNTIF($S$3:$FQ$3,$E1697+3)</f>
        <v>2.644</v>
      </c>
      <c r="P1697" s="27" t="n">
        <f aca="false">SUMIF($S$3:$FQ$3,$E1697+4,$S1697:$FQ1697)/COUNTIF($S$3:$FQ$3,$E1697+4)</f>
        <v>2.679</v>
      </c>
      <c r="Q1697" s="27" t="n">
        <f aca="false">SUMIF($S$3:$FQ$3,$E1697+5,$S1697:$FQ1697)/COUNTIF($S$3:$FQ$3,$E1697+5)</f>
        <v>2.7215</v>
      </c>
      <c r="R1697" s="28" t="n">
        <v>36431</v>
      </c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30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 t="n">
        <v>2.56</v>
      </c>
      <c r="CV1697" s="29" t="n">
        <v>2.855</v>
      </c>
      <c r="CW1697" s="29" t="n">
        <v>3.056</v>
      </c>
      <c r="CX1697" s="29" t="n">
        <v>3.091</v>
      </c>
      <c r="CY1697" s="29" t="n">
        <v>2.886</v>
      </c>
      <c r="CZ1697" s="29" t="n">
        <v>2.72</v>
      </c>
      <c r="DA1697" s="29" t="n">
        <v>2.585</v>
      </c>
      <c r="DB1697" s="29" t="n">
        <v>2.54</v>
      </c>
      <c r="DC1697" s="29" t="n">
        <v>2.55</v>
      </c>
      <c r="DD1697" s="29" t="n">
        <v>2.56</v>
      </c>
      <c r="DE1697" s="29" t="n">
        <v>2.57</v>
      </c>
      <c r="DF1697" s="29" t="n">
        <v>2.58</v>
      </c>
      <c r="DG1697" s="29" t="n">
        <v>2.62</v>
      </c>
      <c r="DH1697" s="29" t="n">
        <v>2.762</v>
      </c>
      <c r="DI1697" s="29" t="n">
        <v>2.877</v>
      </c>
      <c r="DJ1697" s="29" t="n">
        <v>2.905</v>
      </c>
      <c r="DK1697" s="29" t="n">
        <v>2.78</v>
      </c>
      <c r="DL1697" s="29" t="n">
        <v>2.644</v>
      </c>
      <c r="DM1697" s="29" t="n">
        <v>2.524</v>
      </c>
      <c r="DN1697" s="29" t="n">
        <v>2.504</v>
      </c>
      <c r="DO1697" s="29" t="n">
        <v>2.507</v>
      </c>
      <c r="DP1697" s="29" t="n">
        <v>2.511</v>
      </c>
      <c r="DQ1697" s="29" t="n">
        <v>2.519</v>
      </c>
      <c r="DR1697" s="29" t="n">
        <v>2.53</v>
      </c>
      <c r="DS1697" s="29" t="n">
        <v>2.562</v>
      </c>
      <c r="DT1697" s="29" t="n">
        <v>2.703</v>
      </c>
      <c r="DU1697" s="29" t="n">
        <v>2.848</v>
      </c>
      <c r="DV1697" s="29" t="n">
        <v>2.887</v>
      </c>
      <c r="DW1697" s="29" t="n">
        <v>2.762</v>
      </c>
      <c r="DX1697" s="29" t="n">
        <v>2.655</v>
      </c>
      <c r="DY1697" s="29" t="n">
        <v>2.552</v>
      </c>
      <c r="DZ1697" s="29" t="n">
        <v>2.528</v>
      </c>
      <c r="EA1697" s="29" t="n">
        <v>2.535</v>
      </c>
      <c r="EB1697" s="29" t="n">
        <v>2.541</v>
      </c>
      <c r="EC1697" s="29" t="n">
        <v>2.546</v>
      </c>
      <c r="ED1697" s="29" t="n">
        <v>2.549</v>
      </c>
      <c r="EE1697" s="29" t="n">
        <v>2.582</v>
      </c>
      <c r="EF1697" s="29" t="n">
        <v>2.723</v>
      </c>
      <c r="EG1697" s="29" t="n">
        <v>2.868</v>
      </c>
      <c r="EH1697" s="29" t="n">
        <v>2.922</v>
      </c>
      <c r="EI1697" s="29" t="n">
        <v>2.797</v>
      </c>
      <c r="EJ1697" s="29" t="n">
        <v>2.69</v>
      </c>
      <c r="EK1697" s="29" t="n">
        <v>2.587</v>
      </c>
      <c r="EL1697" s="29" t="n">
        <v>2.563</v>
      </c>
      <c r="EM1697" s="29" t="n">
        <v>2.57</v>
      </c>
      <c r="EN1697" s="29" t="n">
        <v>2.576</v>
      </c>
      <c r="EO1697" s="29" t="n">
        <v>2.581</v>
      </c>
      <c r="EP1697" s="29" t="n">
        <v>2.584</v>
      </c>
      <c r="EQ1697" s="29" t="n">
        <v>2.617</v>
      </c>
      <c r="ER1697" s="29" t="n">
        <v>2.758</v>
      </c>
      <c r="ES1697" s="29" t="n">
        <v>2.903</v>
      </c>
      <c r="ET1697" s="29" t="n">
        <v>2.9645</v>
      </c>
      <c r="EU1697" s="29" t="n">
        <v>2.8395</v>
      </c>
      <c r="EV1697" s="29" t="n">
        <v>2.7325</v>
      </c>
      <c r="EW1697" s="29" t="n">
        <v>2.6295</v>
      </c>
      <c r="EX1697" s="29" t="n">
        <v>2.6055</v>
      </c>
      <c r="EY1697" s="29" t="n">
        <v>2.6125</v>
      </c>
      <c r="EZ1697" s="29" t="n">
        <v>2.6185</v>
      </c>
      <c r="FA1697" s="29" t="n">
        <v>2.6235</v>
      </c>
      <c r="FB1697" s="29" t="n">
        <v>2.6265</v>
      </c>
      <c r="FC1697" s="29" t="n">
        <v>2.6595</v>
      </c>
      <c r="FD1697" s="29" t="n">
        <v>2.8005</v>
      </c>
      <c r="FE1697" s="29" t="n">
        <v>2.9455</v>
      </c>
      <c r="FF1697" s="29" t="n">
        <v>3.0145</v>
      </c>
      <c r="FG1697" s="29" t="n">
        <v>2.8895</v>
      </c>
      <c r="FH1697" s="29" t="n">
        <v>2.7825</v>
      </c>
      <c r="FI1697" s="29" t="n">
        <v>2.6795</v>
      </c>
      <c r="FJ1697" s="29" t="n">
        <v>2.6555</v>
      </c>
      <c r="FK1697" s="29" t="n">
        <v>2.6625</v>
      </c>
      <c r="FL1697" s="29" t="n">
        <v>2.6685</v>
      </c>
      <c r="FM1697" s="29" t="n">
        <v>2.6735</v>
      </c>
      <c r="FN1697" s="29" t="n">
        <v>2.6765</v>
      </c>
      <c r="FO1697" s="29"/>
      <c r="FP1697" s="29"/>
      <c r="FQ1697" s="29"/>
      <c r="FR1697" s="29"/>
      <c r="FS1697" s="29"/>
      <c r="FT1697" s="29"/>
      <c r="FU1697" s="29"/>
      <c r="FV1697" s="29"/>
      <c r="FW1697" s="29"/>
      <c r="FX1697" s="29"/>
      <c r="FY1697" s="29"/>
      <c r="FZ1697" s="29"/>
      <c r="GA1697" s="29"/>
      <c r="GB1697" s="29"/>
      <c r="GC1697" s="29"/>
      <c r="GD1697" s="29"/>
      <c r="GE1697" s="29"/>
      <c r="GF1697" s="29"/>
      <c r="GG1697" s="29"/>
      <c r="GH1697" s="29"/>
      <c r="GI1697" s="29"/>
      <c r="GJ1697" s="29"/>
      <c r="GK1697" s="29"/>
      <c r="GL1697" s="29"/>
      <c r="GM1697" s="29"/>
      <c r="GN1697" s="29"/>
      <c r="GO1697" s="29"/>
      <c r="GP1697" s="29"/>
      <c r="GQ1697" s="29"/>
      <c r="GR1697" s="0"/>
      <c r="GS1697" s="0"/>
      <c r="GT1697" s="0"/>
      <c r="GU1697" s="0"/>
      <c r="GV1697" s="0"/>
      <c r="GW1697" s="0"/>
      <c r="GX1697" s="0"/>
      <c r="GY1697" s="0"/>
      <c r="GZ1697" s="0"/>
      <c r="HA1697" s="0"/>
      <c r="HB1697" s="0"/>
      <c r="HC1697" s="0"/>
      <c r="HD1697" s="0"/>
      <c r="HE1697" s="0"/>
      <c r="HF1697" s="0"/>
      <c r="HG1697" s="0"/>
      <c r="HH1697" s="0"/>
      <c r="HI1697" s="0"/>
      <c r="HJ1697" s="0"/>
      <c r="HK1697" s="0"/>
      <c r="HL1697" s="0"/>
      <c r="HM1697" s="0"/>
      <c r="HN1697" s="0"/>
      <c r="HO1697" s="0"/>
      <c r="HP1697" s="0"/>
      <c r="HQ1697" s="0"/>
      <c r="HR1697" s="0"/>
      <c r="HS1697" s="0"/>
      <c r="HT1697" s="0"/>
      <c r="HU1697" s="0"/>
      <c r="HV1697" s="0"/>
      <c r="HW1697" s="0"/>
      <c r="HX1697" s="0"/>
      <c r="HY1697" s="0"/>
      <c r="HZ1697" s="0"/>
      <c r="IA1697" s="0"/>
      <c r="IB1697" s="0"/>
      <c r="IC1697" s="0"/>
      <c r="ID1697" s="0"/>
      <c r="IE1697" s="0"/>
      <c r="IF1697" s="0"/>
      <c r="IG1697" s="0"/>
      <c r="IH1697" s="0"/>
      <c r="II1697" s="0"/>
      <c r="IJ1697" s="0"/>
      <c r="IK1697" s="0"/>
      <c r="IL1697" s="0"/>
      <c r="IM1697" s="0"/>
      <c r="IN1697" s="0"/>
      <c r="IO1697" s="0"/>
      <c r="IP1697" s="0"/>
      <c r="IQ1697" s="0"/>
      <c r="IR1697" s="0"/>
      <c r="IS1697" s="0"/>
      <c r="IT1697" s="0"/>
      <c r="IU1697" s="0"/>
      <c r="IV1697" s="0"/>
      <c r="IW1697" s="0"/>
    </row>
    <row r="1698" customFormat="false" ht="12.75" hidden="true" customHeight="false" outlineLevel="0" collapsed="false">
      <c r="A1698" s="0" t="n">
        <f aca="false">WEEKDAY(C1698,2)</f>
        <v>3</v>
      </c>
      <c r="B1698" s="0" t="n">
        <f aca="false">MONTH(C1698)</f>
        <v>9</v>
      </c>
      <c r="C1698" s="23" t="n">
        <v>36432</v>
      </c>
      <c r="D1698" s="0" t="n">
        <f aca="false">MONTH(R1698)</f>
        <v>9</v>
      </c>
      <c r="E1698" s="0" t="n">
        <f aca="false">YEAR(R1698)</f>
        <v>1999</v>
      </c>
      <c r="F1698" s="35" t="n">
        <f aca="false">L1698-K1698</f>
        <v>0.332</v>
      </c>
      <c r="G1698" s="24" t="n">
        <f aca="false">N1698-M1698</f>
        <v>-0.0623333333333331</v>
      </c>
      <c r="H1698" s="24" t="n">
        <f aca="false">O1698-N1698</f>
        <v>0.0157499999999997</v>
      </c>
      <c r="I1698" s="24" t="n">
        <f aca="false">O1698-M1698</f>
        <v>-0.0465833333333334</v>
      </c>
      <c r="J1698" s="25" t="n">
        <f aca="false">VLOOKUP(C1698,'Nymex hist.'!A:B,2,0)</f>
        <v>2.824</v>
      </c>
      <c r="K1698" s="34" t="n">
        <f aca="false">AVERAGE(CO1698:CU1698)</f>
        <v>2.56</v>
      </c>
      <c r="L1698" s="34" t="n">
        <f aca="false">AVERAGE(CV1698:CZ1698)</f>
        <v>2.892</v>
      </c>
      <c r="M1698" s="27" t="n">
        <f aca="false">SUMIF($S$3:$FQ$3,$E1698+1,$S1698:$FQ1698)/COUNTIF($S$3:$FQ$3,$E1698+1)</f>
        <v>2.68041666666667</v>
      </c>
      <c r="N1698" s="27" t="n">
        <f aca="false">SUMIF($S$3:$FQ$3,$E1698+2,$S1698:$FQ1698)/COUNTIF($S$3:$FQ$3,$E1698+2)</f>
        <v>2.61808333333333</v>
      </c>
      <c r="O1698" s="27" t="n">
        <f aca="false">SUMIF($S$3:$FQ$3,$E1698+3,$S1698:$FQ1698)/COUNTIF($S$3:$FQ$3,$E1698+3)</f>
        <v>2.63383333333333</v>
      </c>
      <c r="P1698" s="27" t="n">
        <f aca="false">SUMIF($S$3:$FQ$3,$E1698+4,$S1698:$FQ1698)/COUNTIF($S$3:$FQ$3,$E1698+4)</f>
        <v>2.669</v>
      </c>
      <c r="Q1698" s="27" t="n">
        <f aca="false">SUMIF($S$3:$FQ$3,$E1698+5,$S1698:$FQ1698)/COUNTIF($S$3:$FQ$3,$E1698+5)</f>
        <v>2.7115</v>
      </c>
      <c r="R1698" s="28" t="n">
        <v>36432</v>
      </c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30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 t="n">
        <v>2.56</v>
      </c>
      <c r="CV1698" s="29" t="n">
        <v>2.824</v>
      </c>
      <c r="CW1698" s="29" t="n">
        <v>3.019</v>
      </c>
      <c r="CX1698" s="29" t="n">
        <v>3.049</v>
      </c>
      <c r="CY1698" s="29" t="n">
        <v>2.864</v>
      </c>
      <c r="CZ1698" s="29" t="n">
        <v>2.704</v>
      </c>
      <c r="DA1698" s="29" t="n">
        <v>2.574</v>
      </c>
      <c r="DB1698" s="29" t="n">
        <v>2.529</v>
      </c>
      <c r="DC1698" s="29" t="n">
        <v>2.539</v>
      </c>
      <c r="DD1698" s="29" t="n">
        <v>2.549</v>
      </c>
      <c r="DE1698" s="29" t="n">
        <v>2.559</v>
      </c>
      <c r="DF1698" s="29" t="n">
        <v>2.569</v>
      </c>
      <c r="DG1698" s="29" t="n">
        <v>2.61</v>
      </c>
      <c r="DH1698" s="29" t="n">
        <v>2.752</v>
      </c>
      <c r="DI1698" s="29" t="n">
        <v>2.867</v>
      </c>
      <c r="DJ1698" s="29" t="n">
        <v>2.895</v>
      </c>
      <c r="DK1698" s="29" t="n">
        <v>2.77</v>
      </c>
      <c r="DL1698" s="29" t="n">
        <v>2.634</v>
      </c>
      <c r="DM1698" s="29" t="n">
        <v>2.514</v>
      </c>
      <c r="DN1698" s="29" t="n">
        <v>2.494</v>
      </c>
      <c r="DO1698" s="29" t="n">
        <v>2.497</v>
      </c>
      <c r="DP1698" s="29" t="n">
        <v>2.501</v>
      </c>
      <c r="DQ1698" s="29" t="n">
        <v>2.509</v>
      </c>
      <c r="DR1698" s="29" t="n">
        <v>2.52</v>
      </c>
      <c r="DS1698" s="29" t="n">
        <v>2.552</v>
      </c>
      <c r="DT1698" s="29" t="n">
        <v>2.693</v>
      </c>
      <c r="DU1698" s="29" t="n">
        <v>2.838</v>
      </c>
      <c r="DV1698" s="29" t="n">
        <v>2.877</v>
      </c>
      <c r="DW1698" s="29" t="n">
        <v>2.752</v>
      </c>
      <c r="DX1698" s="29" t="n">
        <v>2.645</v>
      </c>
      <c r="DY1698" s="29" t="n">
        <v>2.542</v>
      </c>
      <c r="DZ1698" s="29" t="n">
        <v>2.518</v>
      </c>
      <c r="EA1698" s="29" t="n">
        <v>2.525</v>
      </c>
      <c r="EB1698" s="29" t="n">
        <v>2.531</v>
      </c>
      <c r="EC1698" s="29" t="n">
        <v>2.536</v>
      </c>
      <c r="ED1698" s="29" t="n">
        <v>2.539</v>
      </c>
      <c r="EE1698" s="29" t="n">
        <v>2.57</v>
      </c>
      <c r="EF1698" s="29" t="n">
        <v>2.713</v>
      </c>
      <c r="EG1698" s="29" t="n">
        <v>2.858</v>
      </c>
      <c r="EH1698" s="29" t="n">
        <v>2.912</v>
      </c>
      <c r="EI1698" s="29" t="n">
        <v>2.787</v>
      </c>
      <c r="EJ1698" s="29" t="n">
        <v>2.68</v>
      </c>
      <c r="EK1698" s="29" t="n">
        <v>2.577</v>
      </c>
      <c r="EL1698" s="29" t="n">
        <v>2.553</v>
      </c>
      <c r="EM1698" s="29" t="n">
        <v>2.56</v>
      </c>
      <c r="EN1698" s="29" t="n">
        <v>2.566</v>
      </c>
      <c r="EO1698" s="29" t="n">
        <v>2.571</v>
      </c>
      <c r="EP1698" s="29" t="n">
        <v>2.574</v>
      </c>
      <c r="EQ1698" s="29" t="n">
        <v>2.607</v>
      </c>
      <c r="ER1698" s="29" t="n">
        <v>2.748</v>
      </c>
      <c r="ES1698" s="29" t="n">
        <v>2.893</v>
      </c>
      <c r="ET1698" s="29" t="n">
        <v>2.9545</v>
      </c>
      <c r="EU1698" s="29" t="n">
        <v>2.8295</v>
      </c>
      <c r="EV1698" s="29" t="n">
        <v>2.7225</v>
      </c>
      <c r="EW1698" s="29" t="n">
        <v>2.6195</v>
      </c>
      <c r="EX1698" s="29" t="n">
        <v>2.5955</v>
      </c>
      <c r="EY1698" s="29" t="n">
        <v>2.6025</v>
      </c>
      <c r="EZ1698" s="29" t="n">
        <v>2.6085</v>
      </c>
      <c r="FA1698" s="29" t="n">
        <v>2.6135</v>
      </c>
      <c r="FB1698" s="29" t="n">
        <v>2.6165</v>
      </c>
      <c r="FC1698" s="29" t="n">
        <v>2.6495</v>
      </c>
      <c r="FD1698" s="29" t="n">
        <v>2.7905</v>
      </c>
      <c r="FE1698" s="29" t="n">
        <v>2.9355</v>
      </c>
      <c r="FF1698" s="29" t="n">
        <v>3.0045</v>
      </c>
      <c r="FG1698" s="29" t="n">
        <v>2.8795</v>
      </c>
      <c r="FH1698" s="29" t="n">
        <v>2.7725</v>
      </c>
      <c r="FI1698" s="29" t="n">
        <v>2.6695</v>
      </c>
      <c r="FJ1698" s="29" t="n">
        <v>2.6455</v>
      </c>
      <c r="FK1698" s="29" t="n">
        <v>2.6525</v>
      </c>
      <c r="FL1698" s="29" t="n">
        <v>2.6585</v>
      </c>
      <c r="FM1698" s="29" t="n">
        <v>2.6635</v>
      </c>
      <c r="FN1698" s="29" t="n">
        <v>2.6665</v>
      </c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29"/>
      <c r="GF1698" s="29"/>
      <c r="GG1698" s="29"/>
      <c r="GH1698" s="29"/>
      <c r="GI1698" s="29"/>
      <c r="GJ1698" s="29"/>
      <c r="GK1698" s="29"/>
      <c r="GL1698" s="29"/>
      <c r="GM1698" s="29"/>
      <c r="GN1698" s="29"/>
      <c r="GO1698" s="29"/>
      <c r="GP1698" s="29"/>
      <c r="GQ1698" s="29"/>
      <c r="GR1698" s="0"/>
      <c r="GS1698" s="0"/>
      <c r="GT1698" s="0"/>
      <c r="GU1698" s="0"/>
      <c r="GV1698" s="0"/>
      <c r="GW1698" s="0"/>
      <c r="GX1698" s="0"/>
      <c r="GY1698" s="0"/>
      <c r="GZ1698" s="0"/>
      <c r="HA1698" s="0"/>
      <c r="HB1698" s="0"/>
      <c r="HC1698" s="0"/>
      <c r="HD1698" s="0"/>
      <c r="HE1698" s="0"/>
      <c r="HF1698" s="0"/>
      <c r="HG1698" s="0"/>
      <c r="HH1698" s="0"/>
      <c r="HI1698" s="0"/>
      <c r="HJ1698" s="0"/>
      <c r="HK1698" s="0"/>
      <c r="HL1698" s="0"/>
      <c r="HM1698" s="0"/>
      <c r="HN1698" s="0"/>
      <c r="HO1698" s="0"/>
      <c r="HP1698" s="0"/>
      <c r="HQ1698" s="0"/>
      <c r="HR1698" s="0"/>
      <c r="HS1698" s="0"/>
      <c r="HT1698" s="0"/>
      <c r="HU1698" s="0"/>
      <c r="HV1698" s="0"/>
      <c r="HW1698" s="0"/>
      <c r="HX1698" s="0"/>
      <c r="HY1698" s="0"/>
      <c r="HZ1698" s="0"/>
      <c r="IA1698" s="0"/>
      <c r="IB1698" s="0"/>
      <c r="IC1698" s="0"/>
      <c r="ID1698" s="0"/>
      <c r="IE1698" s="0"/>
      <c r="IF1698" s="0"/>
      <c r="IG1698" s="0"/>
      <c r="IH1698" s="0"/>
      <c r="II1698" s="0"/>
      <c r="IJ1698" s="0"/>
      <c r="IK1698" s="0"/>
      <c r="IL1698" s="0"/>
      <c r="IM1698" s="0"/>
      <c r="IN1698" s="0"/>
      <c r="IO1698" s="0"/>
      <c r="IP1698" s="0"/>
      <c r="IQ1698" s="0"/>
      <c r="IR1698" s="0"/>
      <c r="IS1698" s="0"/>
      <c r="IT1698" s="0"/>
      <c r="IU1698" s="0"/>
      <c r="IV1698" s="0"/>
      <c r="IW1698" s="0"/>
    </row>
    <row r="1699" customFormat="false" ht="12.75" hidden="false" customHeight="false" outlineLevel="0" collapsed="false">
      <c r="A1699" s="1" t="n">
        <f aca="false">WEEKDAY(C1699,2)</f>
        <v>4</v>
      </c>
      <c r="B1699" s="1" t="n">
        <f aca="false">MONTH(C1699)</f>
        <v>9</v>
      </c>
      <c r="C1699" s="23" t="n">
        <v>36433</v>
      </c>
      <c r="D1699" s="0" t="n">
        <f aca="false">MONTH(R1699)</f>
        <v>9</v>
      </c>
      <c r="E1699" s="0" t="n">
        <f aca="false">YEAR(R1699)</f>
        <v>1999</v>
      </c>
      <c r="F1699" s="3" t="n">
        <f aca="false">L1699-K1699</f>
        <v>0.2668</v>
      </c>
      <c r="G1699" s="3" t="n">
        <f aca="false">N1699-M1699</f>
        <v>-0.0434999999999999</v>
      </c>
      <c r="H1699" s="3" t="n">
        <f aca="false">O1699-N1699</f>
        <v>0.0183333333333335</v>
      </c>
      <c r="I1699" s="3" t="n">
        <f aca="false">O1699-M1699</f>
        <v>-0.0251666666666663</v>
      </c>
      <c r="J1699" s="4" t="n">
        <f aca="false">VLOOKUP(C1699,'Nymex hist.'!A:B,2,0)</f>
        <v>2.744</v>
      </c>
      <c r="K1699" s="4" t="n">
        <f aca="false">AVERAGE(CO1699:CU1699)</f>
        <v>2.56</v>
      </c>
      <c r="L1699" s="4" t="n">
        <f aca="false">AVERAGE(CV1699:CZ1699)</f>
        <v>2.8268</v>
      </c>
      <c r="M1699" s="4" t="n">
        <f aca="false">SUMIF($S$3:$FQ$3,$E1699+1,$S1699:$FQ1699)/COUNTIF($S$3:$FQ$3,$E1699+1)</f>
        <v>2.658</v>
      </c>
      <c r="N1699" s="4" t="n">
        <f aca="false">SUMIF($S$3:$FQ$3,$E1699+2,$S1699:$FQ1699)/COUNTIF($S$3:$FQ$3,$E1699+2)</f>
        <v>2.6145</v>
      </c>
      <c r="O1699" s="4" t="n">
        <f aca="false">SUMIF($S$3:$FQ$3,$E1699+3,$S1699:$FQ1699)/COUNTIF($S$3:$FQ$3,$E1699+3)</f>
        <v>2.63283333333333</v>
      </c>
      <c r="P1699" s="4" t="n">
        <f aca="false">SUMIF($S$3:$FQ$3,$E1699+4,$S1699:$FQ1699)/COUNTIF($S$3:$FQ$3,$E1699+4)</f>
        <v>2.66783333333333</v>
      </c>
      <c r="Q1699" s="4" t="n">
        <f aca="false">SUMIF($S$3:$FQ$3,$E1699+5,$S1699:$FQ1699)/COUNTIF($S$3:$FQ$3,$E1699+5)</f>
        <v>2.71033333333333</v>
      </c>
      <c r="R1699" s="21" t="n">
        <v>36433</v>
      </c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7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  <c r="CE1699" s="32"/>
      <c r="CF1699" s="32"/>
      <c r="CG1699" s="32"/>
      <c r="CH1699" s="32"/>
      <c r="CI1699" s="32"/>
      <c r="CJ1699" s="32"/>
      <c r="CK1699" s="32"/>
      <c r="CL1699" s="32"/>
      <c r="CM1699" s="32"/>
      <c r="CN1699" s="32"/>
      <c r="CO1699" s="32"/>
      <c r="CP1699" s="32"/>
      <c r="CQ1699" s="32"/>
      <c r="CR1699" s="32"/>
      <c r="CS1699" s="32"/>
      <c r="CT1699" s="32"/>
      <c r="CU1699" s="32" t="n">
        <v>2.56</v>
      </c>
      <c r="CV1699" s="32" t="n">
        <v>2.744</v>
      </c>
      <c r="CW1699" s="32" t="n">
        <v>2.94</v>
      </c>
      <c r="CX1699" s="32" t="n">
        <v>2.97</v>
      </c>
      <c r="CY1699" s="32" t="n">
        <v>2.815</v>
      </c>
      <c r="CZ1699" s="32" t="n">
        <v>2.665</v>
      </c>
      <c r="DA1699" s="32" t="n">
        <v>2.54</v>
      </c>
      <c r="DB1699" s="32" t="n">
        <v>2.508</v>
      </c>
      <c r="DC1699" s="32" t="n">
        <v>2.523</v>
      </c>
      <c r="DD1699" s="32" t="n">
        <v>2.54</v>
      </c>
      <c r="DE1699" s="32" t="n">
        <v>2.555</v>
      </c>
      <c r="DF1699" s="32" t="n">
        <v>2.565</v>
      </c>
      <c r="DG1699" s="32" t="n">
        <v>2.61</v>
      </c>
      <c r="DH1699" s="32" t="n">
        <v>2.745</v>
      </c>
      <c r="DI1699" s="32" t="n">
        <v>2.86</v>
      </c>
      <c r="DJ1699" s="32" t="n">
        <v>2.89</v>
      </c>
      <c r="DK1699" s="32" t="n">
        <v>2.765</v>
      </c>
      <c r="DL1699" s="32" t="n">
        <v>2.627</v>
      </c>
      <c r="DM1699" s="32" t="n">
        <v>2.506</v>
      </c>
      <c r="DN1699" s="32" t="n">
        <v>2.485</v>
      </c>
      <c r="DO1699" s="32" t="n">
        <v>2.494</v>
      </c>
      <c r="DP1699" s="32" t="n">
        <v>2.5</v>
      </c>
      <c r="DQ1699" s="32" t="n">
        <v>2.508</v>
      </c>
      <c r="DR1699" s="32" t="n">
        <v>2.519</v>
      </c>
      <c r="DS1699" s="32" t="n">
        <v>2.551</v>
      </c>
      <c r="DT1699" s="32" t="n">
        <v>2.692</v>
      </c>
      <c r="DU1699" s="32" t="n">
        <v>2.837</v>
      </c>
      <c r="DV1699" s="32" t="n">
        <v>2.876</v>
      </c>
      <c r="DW1699" s="32" t="n">
        <v>2.751</v>
      </c>
      <c r="DX1699" s="32" t="n">
        <v>2.644</v>
      </c>
      <c r="DY1699" s="32" t="n">
        <v>2.541</v>
      </c>
      <c r="DZ1699" s="32" t="n">
        <v>2.517</v>
      </c>
      <c r="EA1699" s="32" t="n">
        <v>2.524</v>
      </c>
      <c r="EB1699" s="32" t="n">
        <v>2.53</v>
      </c>
      <c r="EC1699" s="32" t="n">
        <v>2.535</v>
      </c>
      <c r="ED1699" s="32" t="n">
        <v>2.538</v>
      </c>
      <c r="EE1699" s="32" t="n">
        <v>2.569</v>
      </c>
      <c r="EF1699" s="32" t="n">
        <v>2.712</v>
      </c>
      <c r="EG1699" s="32" t="n">
        <v>2.857</v>
      </c>
      <c r="EH1699" s="32" t="n">
        <v>2.911</v>
      </c>
      <c r="EI1699" s="32" t="n">
        <v>2.786</v>
      </c>
      <c r="EJ1699" s="32" t="n">
        <v>2.679</v>
      </c>
      <c r="EK1699" s="32" t="n">
        <v>2.576</v>
      </c>
      <c r="EL1699" s="32" t="n">
        <v>2.552</v>
      </c>
      <c r="EM1699" s="32" t="n">
        <v>2.559</v>
      </c>
      <c r="EN1699" s="32" t="n">
        <v>2.565</v>
      </c>
      <c r="EO1699" s="32" t="n">
        <v>2.57</v>
      </c>
      <c r="EP1699" s="32" t="n">
        <v>2.573</v>
      </c>
      <c r="EQ1699" s="32" t="n">
        <v>2.604</v>
      </c>
      <c r="ER1699" s="32" t="n">
        <v>2.747</v>
      </c>
      <c r="ES1699" s="32" t="n">
        <v>2.892</v>
      </c>
      <c r="ET1699" s="32" t="n">
        <v>2.9535</v>
      </c>
      <c r="EU1699" s="32" t="n">
        <v>2.8285</v>
      </c>
      <c r="EV1699" s="32" t="n">
        <v>2.7215</v>
      </c>
      <c r="EW1699" s="32" t="n">
        <v>2.6185</v>
      </c>
      <c r="EX1699" s="32" t="n">
        <v>2.5945</v>
      </c>
      <c r="EY1699" s="32" t="n">
        <v>2.6015</v>
      </c>
      <c r="EZ1699" s="32" t="n">
        <v>2.6075</v>
      </c>
      <c r="FA1699" s="32" t="n">
        <v>2.6125</v>
      </c>
      <c r="FB1699" s="32" t="n">
        <v>2.6155</v>
      </c>
      <c r="FC1699" s="32" t="n">
        <v>2.6465</v>
      </c>
      <c r="FD1699" s="32" t="n">
        <v>2.7895</v>
      </c>
      <c r="FE1699" s="32" t="n">
        <v>2.9345</v>
      </c>
      <c r="FF1699" s="32" t="n">
        <v>3.0035</v>
      </c>
      <c r="FG1699" s="32" t="n">
        <v>2.8785</v>
      </c>
      <c r="FH1699" s="32" t="n">
        <v>2.7715</v>
      </c>
      <c r="FI1699" s="32" t="n">
        <v>2.6685</v>
      </c>
      <c r="FJ1699" s="32" t="n">
        <v>2.6445</v>
      </c>
      <c r="FK1699" s="32" t="n">
        <v>2.6515</v>
      </c>
      <c r="FL1699" s="32" t="n">
        <v>2.6575</v>
      </c>
      <c r="FM1699" s="32" t="n">
        <v>2.6625</v>
      </c>
      <c r="FN1699" s="32" t="n">
        <v>2.6655</v>
      </c>
      <c r="FO1699" s="32"/>
      <c r="FP1699" s="32"/>
      <c r="FQ1699" s="32"/>
      <c r="FR1699" s="32"/>
      <c r="FS1699" s="32"/>
      <c r="FT1699" s="32"/>
      <c r="FU1699" s="32"/>
      <c r="FV1699" s="32"/>
      <c r="FW1699" s="32"/>
      <c r="FX1699" s="32"/>
      <c r="FY1699" s="32"/>
      <c r="FZ1699" s="32"/>
      <c r="GA1699" s="32"/>
      <c r="GB1699" s="32"/>
      <c r="GC1699" s="32"/>
      <c r="GD1699" s="32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  <c r="GO1699" s="32"/>
      <c r="GP1699" s="32"/>
      <c r="GQ1699" s="32"/>
    </row>
    <row r="1700" customFormat="false" ht="12.75" hidden="true" customHeight="false" outlineLevel="0" collapsed="false">
      <c r="A1700" s="0" t="n">
        <f aca="false">WEEKDAY(C1700,2)</f>
        <v>5</v>
      </c>
      <c r="B1700" s="0" t="n">
        <f aca="false">MONTH(C1700)</f>
        <v>10</v>
      </c>
      <c r="C1700" s="23" t="n">
        <v>36434</v>
      </c>
      <c r="D1700" s="0" t="n">
        <f aca="false">MONTH(R1700)</f>
        <v>10</v>
      </c>
      <c r="E1700" s="0" t="n">
        <f aca="false">YEAR(R1700)</f>
        <v>1999</v>
      </c>
      <c r="F1700" s="36"/>
      <c r="G1700" s="24" t="n">
        <f aca="false">N1700-M1700</f>
        <v>-0.0615000000000001</v>
      </c>
      <c r="H1700" s="24" t="n">
        <f aca="false">O1700-N1700</f>
        <v>0.0165833333333336</v>
      </c>
      <c r="I1700" s="24" t="n">
        <f aca="false">O1700-M1700</f>
        <v>-0.0449166666666665</v>
      </c>
      <c r="J1700" s="25" t="n">
        <f aca="false">VLOOKUP(C1700,'Nymex hist.'!A:B,2,0)</f>
        <v>2.793</v>
      </c>
      <c r="K1700" s="25"/>
      <c r="L1700" s="25"/>
      <c r="M1700" s="27" t="n">
        <f aca="false">SUMIF($S$3:$FQ$3,$E1700+1,$S1700:$FQ1700)/COUNTIF($S$3:$FQ$3,$E1700+1)</f>
        <v>2.66275</v>
      </c>
      <c r="N1700" s="27" t="n">
        <f aca="false">SUMIF($S$3:$FQ$3,$E1700+2,$S1700:$FQ1700)/COUNTIF($S$3:$FQ$3,$E1700+2)</f>
        <v>2.60125</v>
      </c>
      <c r="O1700" s="27" t="n">
        <f aca="false">SUMIF($S$3:$FQ$3,$E1700+3,$S1700:$FQ1700)/COUNTIF($S$3:$FQ$3,$E1700+3)</f>
        <v>2.61783333333333</v>
      </c>
      <c r="P1700" s="27" t="n">
        <f aca="false">SUMIF($S$3:$FQ$3,$E1700+4,$S1700:$FQ1700)/COUNTIF($S$3:$FQ$3,$E1700+4)</f>
        <v>2.65033333333333</v>
      </c>
      <c r="Q1700" s="27" t="n">
        <f aca="false">SUMIF($S$3:$FQ$3,$E1700+5,$S1700:$FQ1700)/COUNTIF($S$3:$FQ$3,$E1700+5)</f>
        <v>2.69283333333333</v>
      </c>
      <c r="R1700" s="28" t="n">
        <v>36434</v>
      </c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30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 t="n">
        <v>2.793</v>
      </c>
      <c r="CW1700" s="29" t="n">
        <v>2.977</v>
      </c>
      <c r="CX1700" s="29" t="n">
        <v>2.999</v>
      </c>
      <c r="CY1700" s="29" t="n">
        <v>2.839</v>
      </c>
      <c r="CZ1700" s="29" t="n">
        <v>2.68</v>
      </c>
      <c r="DA1700" s="29" t="n">
        <v>2.545</v>
      </c>
      <c r="DB1700" s="29" t="n">
        <v>2.51</v>
      </c>
      <c r="DC1700" s="29" t="n">
        <v>2.525</v>
      </c>
      <c r="DD1700" s="29" t="n">
        <v>2.537</v>
      </c>
      <c r="DE1700" s="29" t="n">
        <v>2.547</v>
      </c>
      <c r="DF1700" s="29" t="n">
        <v>2.562</v>
      </c>
      <c r="DG1700" s="29" t="n">
        <v>2.608</v>
      </c>
      <c r="DH1700" s="29" t="n">
        <v>2.743</v>
      </c>
      <c r="DI1700" s="29" t="n">
        <v>2.858</v>
      </c>
      <c r="DJ1700" s="29" t="n">
        <v>2.888</v>
      </c>
      <c r="DK1700" s="29" t="n">
        <v>2.76</v>
      </c>
      <c r="DL1700" s="29" t="n">
        <v>2.611</v>
      </c>
      <c r="DM1700" s="29" t="n">
        <v>2.49</v>
      </c>
      <c r="DN1700" s="29" t="n">
        <v>2.47</v>
      </c>
      <c r="DO1700" s="29" t="n">
        <v>2.479</v>
      </c>
      <c r="DP1700" s="29" t="n">
        <v>2.485</v>
      </c>
      <c r="DQ1700" s="29" t="n">
        <v>2.493</v>
      </c>
      <c r="DR1700" s="29" t="n">
        <v>2.504</v>
      </c>
      <c r="DS1700" s="29" t="n">
        <v>2.536</v>
      </c>
      <c r="DT1700" s="29" t="n">
        <v>2.677</v>
      </c>
      <c r="DU1700" s="29" t="n">
        <v>2.822</v>
      </c>
      <c r="DV1700" s="29" t="n">
        <v>2.861</v>
      </c>
      <c r="DW1700" s="29" t="n">
        <v>2.736</v>
      </c>
      <c r="DX1700" s="29" t="n">
        <v>2.629</v>
      </c>
      <c r="DY1700" s="29" t="n">
        <v>2.526</v>
      </c>
      <c r="DZ1700" s="29" t="n">
        <v>2.502</v>
      </c>
      <c r="EA1700" s="29" t="n">
        <v>2.509</v>
      </c>
      <c r="EB1700" s="29" t="n">
        <v>2.515</v>
      </c>
      <c r="EC1700" s="29" t="n">
        <v>2.52</v>
      </c>
      <c r="ED1700" s="29" t="n">
        <v>2.523</v>
      </c>
      <c r="EE1700" s="29" t="n">
        <v>2.554</v>
      </c>
      <c r="EF1700" s="29" t="n">
        <v>2.697</v>
      </c>
      <c r="EG1700" s="29" t="n">
        <v>2.842</v>
      </c>
      <c r="EH1700" s="29" t="n">
        <v>2.8935</v>
      </c>
      <c r="EI1700" s="29" t="n">
        <v>2.7685</v>
      </c>
      <c r="EJ1700" s="29" t="n">
        <v>2.6615</v>
      </c>
      <c r="EK1700" s="29" t="n">
        <v>2.5585</v>
      </c>
      <c r="EL1700" s="29" t="n">
        <v>2.5345</v>
      </c>
      <c r="EM1700" s="29" t="n">
        <v>2.5415</v>
      </c>
      <c r="EN1700" s="29" t="n">
        <v>2.5475</v>
      </c>
      <c r="EO1700" s="29" t="n">
        <v>2.5525</v>
      </c>
      <c r="EP1700" s="29" t="n">
        <v>2.5555</v>
      </c>
      <c r="EQ1700" s="29" t="n">
        <v>2.5865</v>
      </c>
      <c r="ER1700" s="29" t="n">
        <v>2.7295</v>
      </c>
      <c r="ES1700" s="29" t="n">
        <v>2.8745</v>
      </c>
      <c r="ET1700" s="29" t="n">
        <v>2.936</v>
      </c>
      <c r="EU1700" s="29" t="n">
        <v>2.811</v>
      </c>
      <c r="EV1700" s="29" t="n">
        <v>2.704</v>
      </c>
      <c r="EW1700" s="29" t="n">
        <v>2.601</v>
      </c>
      <c r="EX1700" s="29" t="n">
        <v>2.577</v>
      </c>
      <c r="EY1700" s="29" t="n">
        <v>2.584</v>
      </c>
      <c r="EZ1700" s="29" t="n">
        <v>2.59</v>
      </c>
      <c r="FA1700" s="29" t="n">
        <v>2.595</v>
      </c>
      <c r="FB1700" s="29" t="n">
        <v>2.598</v>
      </c>
      <c r="FC1700" s="29" t="n">
        <v>2.629</v>
      </c>
      <c r="FD1700" s="29" t="n">
        <v>2.772</v>
      </c>
      <c r="FE1700" s="29" t="n">
        <v>2.917</v>
      </c>
      <c r="FF1700" s="29" t="n">
        <v>2.986</v>
      </c>
      <c r="FG1700" s="29" t="n">
        <v>2.861</v>
      </c>
      <c r="FH1700" s="29" t="n">
        <v>2.754</v>
      </c>
      <c r="FI1700" s="29" t="n">
        <v>2.651</v>
      </c>
      <c r="FJ1700" s="29" t="n">
        <v>2.627</v>
      </c>
      <c r="FK1700" s="29" t="n">
        <v>2.634</v>
      </c>
      <c r="FL1700" s="29" t="n">
        <v>2.64</v>
      </c>
      <c r="FM1700" s="29" t="n">
        <v>2.645</v>
      </c>
      <c r="FN1700" s="29" t="n">
        <v>2.648</v>
      </c>
      <c r="FO1700" s="29" t="n">
        <v>2.679</v>
      </c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29"/>
      <c r="GF1700" s="29"/>
      <c r="GG1700" s="29"/>
      <c r="GH1700" s="29"/>
      <c r="GI1700" s="29"/>
      <c r="GJ1700" s="29"/>
      <c r="GK1700" s="29"/>
      <c r="GL1700" s="29"/>
      <c r="GM1700" s="29"/>
      <c r="GN1700" s="29"/>
      <c r="GO1700" s="29"/>
      <c r="GP1700" s="29"/>
      <c r="GQ1700" s="29"/>
      <c r="GR1700" s="0"/>
      <c r="GS1700" s="0"/>
      <c r="GT1700" s="0"/>
      <c r="GU1700" s="0"/>
      <c r="GV1700" s="0"/>
      <c r="GW1700" s="0"/>
      <c r="GX1700" s="0"/>
      <c r="GY1700" s="0"/>
      <c r="GZ1700" s="0"/>
      <c r="HA1700" s="0"/>
      <c r="HB1700" s="0"/>
      <c r="HC1700" s="0"/>
      <c r="HD1700" s="0"/>
      <c r="HE1700" s="0"/>
      <c r="HF1700" s="0"/>
      <c r="HG1700" s="0"/>
      <c r="HH1700" s="0"/>
      <c r="HI1700" s="0"/>
      <c r="HJ1700" s="0"/>
      <c r="HK1700" s="0"/>
      <c r="HL1700" s="0"/>
      <c r="HM1700" s="0"/>
      <c r="HN1700" s="0"/>
      <c r="HO1700" s="0"/>
      <c r="HP1700" s="0"/>
      <c r="HQ1700" s="0"/>
      <c r="HR1700" s="0"/>
      <c r="HS1700" s="0"/>
      <c r="HT1700" s="0"/>
      <c r="HU1700" s="0"/>
      <c r="HV1700" s="0"/>
      <c r="HW1700" s="0"/>
      <c r="HX1700" s="0"/>
      <c r="HY1700" s="0"/>
      <c r="HZ1700" s="0"/>
      <c r="IA1700" s="0"/>
      <c r="IB1700" s="0"/>
      <c r="IC1700" s="0"/>
      <c r="ID1700" s="0"/>
      <c r="IE1700" s="0"/>
      <c r="IF1700" s="0"/>
      <c r="IG1700" s="0"/>
      <c r="IH1700" s="0"/>
      <c r="II1700" s="0"/>
      <c r="IJ1700" s="0"/>
      <c r="IK1700" s="0"/>
      <c r="IL1700" s="0"/>
      <c r="IM1700" s="0"/>
      <c r="IN1700" s="0"/>
      <c r="IO1700" s="0"/>
      <c r="IP1700" s="0"/>
      <c r="IQ1700" s="0"/>
      <c r="IR1700" s="0"/>
      <c r="IS1700" s="0"/>
      <c r="IT1700" s="0"/>
      <c r="IU1700" s="0"/>
      <c r="IV1700" s="0"/>
      <c r="IW1700" s="0"/>
    </row>
    <row r="1701" customFormat="false" ht="12.75" hidden="true" customHeight="false" outlineLevel="0" collapsed="false">
      <c r="A1701" s="0" t="n">
        <f aca="false">WEEKDAY(C1701,2)</f>
        <v>1</v>
      </c>
      <c r="B1701" s="0" t="n">
        <f aca="false">MONTH(C1701)</f>
        <v>10</v>
      </c>
      <c r="C1701" s="23" t="n">
        <v>36437</v>
      </c>
      <c r="D1701" s="0" t="n">
        <f aca="false">MONTH(R1701)</f>
        <v>10</v>
      </c>
      <c r="E1701" s="0" t="n">
        <f aca="false">YEAR(R1701)</f>
        <v>1999</v>
      </c>
      <c r="F1701" s="36"/>
      <c r="G1701" s="24" t="n">
        <f aca="false">N1701-M1701</f>
        <v>-0.03775</v>
      </c>
      <c r="H1701" s="24" t="n">
        <f aca="false">O1701-N1701</f>
        <v>0.0256666666666665</v>
      </c>
      <c r="I1701" s="24" t="n">
        <f aca="false">O1701-M1701</f>
        <v>-0.0120833333333334</v>
      </c>
      <c r="J1701" s="25" t="n">
        <f aca="false">VLOOKUP(C1701,'Nymex hist.'!A:B,2,0)</f>
        <v>2.625</v>
      </c>
      <c r="K1701" s="25"/>
      <c r="L1701" s="25"/>
      <c r="M1701" s="27" t="n">
        <f aca="false">SUMIF($S$3:$FQ$3,$E1701+1,$S1701:$FQ1701)/COUNTIF($S$3:$FQ$3,$E1701+1)</f>
        <v>2.606</v>
      </c>
      <c r="N1701" s="27" t="n">
        <f aca="false">SUMIF($S$3:$FQ$3,$E1701+2,$S1701:$FQ1701)/COUNTIF($S$3:$FQ$3,$E1701+2)</f>
        <v>2.56825</v>
      </c>
      <c r="O1701" s="27" t="n">
        <f aca="false">SUMIF($S$3:$FQ$3,$E1701+3,$S1701:$FQ1701)/COUNTIF($S$3:$FQ$3,$E1701+3)</f>
        <v>2.59391666666667</v>
      </c>
      <c r="P1701" s="27" t="n">
        <f aca="false">SUMIF($S$3:$FQ$3,$E1701+4,$S1701:$FQ1701)/COUNTIF($S$3:$FQ$3,$E1701+4)</f>
        <v>2.62641666666667</v>
      </c>
      <c r="Q1701" s="27" t="n">
        <f aca="false">SUMIF($S$3:$FQ$3,$E1701+5,$S1701:$FQ1701)/COUNTIF($S$3:$FQ$3,$E1701+5)</f>
        <v>2.66891666666667</v>
      </c>
      <c r="R1701" s="28" t="n">
        <v>36437</v>
      </c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30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 t="n">
        <v>2.625</v>
      </c>
      <c r="CW1701" s="29" t="n">
        <v>2.834</v>
      </c>
      <c r="CX1701" s="29" t="n">
        <v>2.873</v>
      </c>
      <c r="CY1701" s="29" t="n">
        <v>2.751</v>
      </c>
      <c r="CZ1701" s="29" t="n">
        <v>2.606</v>
      </c>
      <c r="DA1701" s="29" t="n">
        <v>2.486</v>
      </c>
      <c r="DB1701" s="29" t="n">
        <v>2.459</v>
      </c>
      <c r="DC1701" s="29" t="n">
        <v>2.474</v>
      </c>
      <c r="DD1701" s="29" t="n">
        <v>2.49</v>
      </c>
      <c r="DE1701" s="29" t="n">
        <v>2.506</v>
      </c>
      <c r="DF1701" s="29" t="n">
        <v>2.526</v>
      </c>
      <c r="DG1701" s="29" t="n">
        <v>2.572</v>
      </c>
      <c r="DH1701" s="29" t="n">
        <v>2.707</v>
      </c>
      <c r="DI1701" s="29" t="n">
        <v>2.822</v>
      </c>
      <c r="DJ1701" s="29" t="n">
        <v>2.852</v>
      </c>
      <c r="DK1701" s="29" t="n">
        <v>2.724</v>
      </c>
      <c r="DL1701" s="29" t="n">
        <v>2.575</v>
      </c>
      <c r="DM1701" s="29" t="n">
        <v>2.454</v>
      </c>
      <c r="DN1701" s="29" t="n">
        <v>2.434</v>
      </c>
      <c r="DO1701" s="29" t="n">
        <v>2.443</v>
      </c>
      <c r="DP1701" s="29" t="n">
        <v>2.455</v>
      </c>
      <c r="DQ1701" s="29" t="n">
        <v>2.463</v>
      </c>
      <c r="DR1701" s="29" t="n">
        <v>2.474</v>
      </c>
      <c r="DS1701" s="29" t="n">
        <v>2.506</v>
      </c>
      <c r="DT1701" s="29" t="n">
        <v>2.647</v>
      </c>
      <c r="DU1701" s="29" t="n">
        <v>2.792</v>
      </c>
      <c r="DV1701" s="29" t="n">
        <v>2.831</v>
      </c>
      <c r="DW1701" s="29" t="n">
        <v>2.709</v>
      </c>
      <c r="DX1701" s="29" t="n">
        <v>2.605</v>
      </c>
      <c r="DY1701" s="29" t="n">
        <v>2.504</v>
      </c>
      <c r="DZ1701" s="29" t="n">
        <v>2.48</v>
      </c>
      <c r="EA1701" s="29" t="n">
        <v>2.487</v>
      </c>
      <c r="EB1701" s="29" t="n">
        <v>2.493</v>
      </c>
      <c r="EC1701" s="29" t="n">
        <v>2.5</v>
      </c>
      <c r="ED1701" s="29" t="n">
        <v>2.504</v>
      </c>
      <c r="EE1701" s="29" t="n">
        <v>2.535</v>
      </c>
      <c r="EF1701" s="29" t="n">
        <v>2.667</v>
      </c>
      <c r="EG1701" s="29" t="n">
        <v>2.812</v>
      </c>
      <c r="EH1701" s="29" t="n">
        <v>2.8635</v>
      </c>
      <c r="EI1701" s="29" t="n">
        <v>2.7415</v>
      </c>
      <c r="EJ1701" s="29" t="n">
        <v>2.6375</v>
      </c>
      <c r="EK1701" s="29" t="n">
        <v>2.5365</v>
      </c>
      <c r="EL1701" s="29" t="n">
        <v>2.5125</v>
      </c>
      <c r="EM1701" s="29" t="n">
        <v>2.5195</v>
      </c>
      <c r="EN1701" s="29" t="n">
        <v>2.5255</v>
      </c>
      <c r="EO1701" s="29" t="n">
        <v>2.5325</v>
      </c>
      <c r="EP1701" s="29" t="n">
        <v>2.5365</v>
      </c>
      <c r="EQ1701" s="29" t="n">
        <v>2.5675</v>
      </c>
      <c r="ER1701" s="29" t="n">
        <v>2.6995</v>
      </c>
      <c r="ES1701" s="29" t="n">
        <v>2.8445</v>
      </c>
      <c r="ET1701" s="29" t="n">
        <v>2.906</v>
      </c>
      <c r="EU1701" s="29" t="n">
        <v>2.784</v>
      </c>
      <c r="EV1701" s="29" t="n">
        <v>2.68</v>
      </c>
      <c r="EW1701" s="29" t="n">
        <v>2.579</v>
      </c>
      <c r="EX1701" s="29" t="n">
        <v>2.555</v>
      </c>
      <c r="EY1701" s="29" t="n">
        <v>2.562</v>
      </c>
      <c r="EZ1701" s="29" t="n">
        <v>2.568</v>
      </c>
      <c r="FA1701" s="29" t="n">
        <v>2.575</v>
      </c>
      <c r="FB1701" s="29" t="n">
        <v>2.579</v>
      </c>
      <c r="FC1701" s="29" t="n">
        <v>2.61</v>
      </c>
      <c r="FD1701" s="29" t="n">
        <v>2.742</v>
      </c>
      <c r="FE1701" s="29" t="n">
        <v>2.887</v>
      </c>
      <c r="FF1701" s="29" t="n">
        <v>2.956</v>
      </c>
      <c r="FG1701" s="29" t="n">
        <v>2.834</v>
      </c>
      <c r="FH1701" s="29" t="n">
        <v>2.73</v>
      </c>
      <c r="FI1701" s="29" t="n">
        <v>2.629</v>
      </c>
      <c r="FJ1701" s="29" t="n">
        <v>2.605</v>
      </c>
      <c r="FK1701" s="29" t="n">
        <v>2.612</v>
      </c>
      <c r="FL1701" s="29" t="n">
        <v>2.618</v>
      </c>
      <c r="FM1701" s="29" t="n">
        <v>2.625</v>
      </c>
      <c r="FN1701" s="29" t="n">
        <v>2.629</v>
      </c>
      <c r="FO1701" s="29" t="n">
        <v>2.66</v>
      </c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29"/>
      <c r="GF1701" s="29"/>
      <c r="GG1701" s="29"/>
      <c r="GH1701" s="29"/>
      <c r="GI1701" s="29"/>
      <c r="GJ1701" s="29"/>
      <c r="GK1701" s="29"/>
      <c r="GL1701" s="29"/>
      <c r="GM1701" s="29"/>
      <c r="GN1701" s="29"/>
      <c r="GO1701" s="29"/>
      <c r="GP1701" s="29"/>
      <c r="GQ1701" s="29"/>
      <c r="GR1701" s="0"/>
      <c r="GS1701" s="0"/>
      <c r="GT1701" s="0"/>
      <c r="GU1701" s="0"/>
      <c r="GV1701" s="0"/>
      <c r="GW1701" s="0"/>
      <c r="GX1701" s="0"/>
      <c r="GY1701" s="0"/>
      <c r="GZ1701" s="0"/>
      <c r="HA1701" s="0"/>
      <c r="HB1701" s="0"/>
      <c r="HC1701" s="0"/>
      <c r="HD1701" s="0"/>
      <c r="HE1701" s="0"/>
      <c r="HF1701" s="0"/>
      <c r="HG1701" s="0"/>
      <c r="HH1701" s="0"/>
      <c r="HI1701" s="0"/>
      <c r="HJ1701" s="0"/>
      <c r="HK1701" s="0"/>
      <c r="HL1701" s="0"/>
      <c r="HM1701" s="0"/>
      <c r="HN1701" s="0"/>
      <c r="HO1701" s="0"/>
      <c r="HP1701" s="0"/>
      <c r="HQ1701" s="0"/>
      <c r="HR1701" s="0"/>
      <c r="HS1701" s="0"/>
      <c r="HT1701" s="0"/>
      <c r="HU1701" s="0"/>
      <c r="HV1701" s="0"/>
      <c r="HW1701" s="0"/>
      <c r="HX1701" s="0"/>
      <c r="HY1701" s="0"/>
      <c r="HZ1701" s="0"/>
      <c r="IA1701" s="0"/>
      <c r="IB1701" s="0"/>
      <c r="IC1701" s="0"/>
      <c r="ID1701" s="0"/>
      <c r="IE1701" s="0"/>
      <c r="IF1701" s="0"/>
      <c r="IG1701" s="0"/>
      <c r="IH1701" s="0"/>
      <c r="II1701" s="0"/>
      <c r="IJ1701" s="0"/>
      <c r="IK1701" s="0"/>
      <c r="IL1701" s="0"/>
      <c r="IM1701" s="0"/>
      <c r="IN1701" s="0"/>
      <c r="IO1701" s="0"/>
      <c r="IP1701" s="0"/>
      <c r="IQ1701" s="0"/>
      <c r="IR1701" s="0"/>
      <c r="IS1701" s="0"/>
      <c r="IT1701" s="0"/>
      <c r="IU1701" s="0"/>
      <c r="IV1701" s="0"/>
      <c r="IW1701" s="0"/>
    </row>
    <row r="1702" customFormat="false" ht="12.75" hidden="true" customHeight="false" outlineLevel="0" collapsed="false">
      <c r="A1702" s="0" t="n">
        <f aca="false">WEEKDAY(C1702,2)</f>
        <v>2</v>
      </c>
      <c r="B1702" s="0" t="n">
        <f aca="false">MONTH(C1702)</f>
        <v>10</v>
      </c>
      <c r="C1702" s="23" t="n">
        <v>36438</v>
      </c>
      <c r="D1702" s="0" t="n">
        <f aca="false">MONTH(R1702)</f>
        <v>10</v>
      </c>
      <c r="E1702" s="0" t="n">
        <f aca="false">YEAR(R1702)</f>
        <v>1999</v>
      </c>
      <c r="F1702" s="36"/>
      <c r="G1702" s="24" t="n">
        <f aca="false">N1702-M1702</f>
        <v>-0.0333333333333332</v>
      </c>
      <c r="H1702" s="24" t="n">
        <f aca="false">O1702-N1702</f>
        <v>0.024</v>
      </c>
      <c r="I1702" s="24" t="n">
        <f aca="false">O1702-M1702</f>
        <v>-0.00933333333333319</v>
      </c>
      <c r="J1702" s="25" t="n">
        <f aca="false">VLOOKUP(C1702,'Nymex hist.'!A:B,2,0)</f>
        <v>2.586</v>
      </c>
      <c r="K1702" s="25"/>
      <c r="L1702" s="25"/>
      <c r="M1702" s="27" t="n">
        <f aca="false">SUMIF($S$3:$FQ$3,$E1702+1,$S1702:$FQ1702)/COUNTIF($S$3:$FQ$3,$E1702+1)</f>
        <v>2.59316666666667</v>
      </c>
      <c r="N1702" s="27" t="n">
        <f aca="false">SUMIF($S$3:$FQ$3,$E1702+2,$S1702:$FQ1702)/COUNTIF($S$3:$FQ$3,$E1702+2)</f>
        <v>2.55983333333333</v>
      </c>
      <c r="O1702" s="27" t="n">
        <f aca="false">SUMIF($S$3:$FQ$3,$E1702+3,$S1702:$FQ1702)/COUNTIF($S$3:$FQ$3,$E1702+3)</f>
        <v>2.58383333333333</v>
      </c>
      <c r="P1702" s="27" t="n">
        <f aca="false">SUMIF($S$3:$FQ$3,$E1702+4,$S1702:$FQ1702)/COUNTIF($S$3:$FQ$3,$E1702+4)</f>
        <v>2.61633333333333</v>
      </c>
      <c r="Q1702" s="27" t="n">
        <f aca="false">SUMIF($S$3:$FQ$3,$E1702+5,$S1702:$FQ1702)/COUNTIF($S$3:$FQ$3,$E1702+5)</f>
        <v>2.65883333333333</v>
      </c>
      <c r="R1702" s="28" t="n">
        <v>36438</v>
      </c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30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 t="n">
        <v>2.586</v>
      </c>
      <c r="CW1702" s="29" t="n">
        <v>2.802</v>
      </c>
      <c r="CX1702" s="29" t="n">
        <v>2.85</v>
      </c>
      <c r="CY1702" s="29" t="n">
        <v>2.725</v>
      </c>
      <c r="CZ1702" s="29" t="n">
        <v>2.6</v>
      </c>
      <c r="DA1702" s="29" t="n">
        <v>2.479</v>
      </c>
      <c r="DB1702" s="29" t="n">
        <v>2.449</v>
      </c>
      <c r="DC1702" s="29" t="n">
        <v>2.465</v>
      </c>
      <c r="DD1702" s="29" t="n">
        <v>2.482</v>
      </c>
      <c r="DE1702" s="29" t="n">
        <v>2.497</v>
      </c>
      <c r="DF1702" s="29" t="n">
        <v>2.512</v>
      </c>
      <c r="DG1702" s="29" t="n">
        <v>2.558</v>
      </c>
      <c r="DH1702" s="29" t="n">
        <v>2.693</v>
      </c>
      <c r="DI1702" s="29" t="n">
        <v>2.808</v>
      </c>
      <c r="DJ1702" s="29" t="n">
        <v>2.84</v>
      </c>
      <c r="DK1702" s="29" t="n">
        <v>2.71</v>
      </c>
      <c r="DL1702" s="29" t="n">
        <v>2.57</v>
      </c>
      <c r="DM1702" s="29" t="n">
        <v>2.453</v>
      </c>
      <c r="DN1702" s="29" t="n">
        <v>2.426</v>
      </c>
      <c r="DO1702" s="29" t="n">
        <v>2.435</v>
      </c>
      <c r="DP1702" s="29" t="n">
        <v>2.447</v>
      </c>
      <c r="DQ1702" s="29" t="n">
        <v>2.455</v>
      </c>
      <c r="DR1702" s="29" t="n">
        <v>2.466</v>
      </c>
      <c r="DS1702" s="29" t="n">
        <v>2.498</v>
      </c>
      <c r="DT1702" s="29" t="n">
        <v>2.639</v>
      </c>
      <c r="DU1702" s="29" t="n">
        <v>2.779</v>
      </c>
      <c r="DV1702" s="29" t="n">
        <v>2.821</v>
      </c>
      <c r="DW1702" s="29" t="n">
        <v>2.699</v>
      </c>
      <c r="DX1702" s="29" t="n">
        <v>2.595</v>
      </c>
      <c r="DY1702" s="29" t="n">
        <v>2.494</v>
      </c>
      <c r="DZ1702" s="29" t="n">
        <v>2.47</v>
      </c>
      <c r="EA1702" s="29" t="n">
        <v>2.477</v>
      </c>
      <c r="EB1702" s="29" t="n">
        <v>2.483</v>
      </c>
      <c r="EC1702" s="29" t="n">
        <v>2.49</v>
      </c>
      <c r="ED1702" s="29" t="n">
        <v>2.494</v>
      </c>
      <c r="EE1702" s="29" t="n">
        <v>2.525</v>
      </c>
      <c r="EF1702" s="29" t="n">
        <v>2.659</v>
      </c>
      <c r="EG1702" s="29" t="n">
        <v>2.799</v>
      </c>
      <c r="EH1702" s="29" t="n">
        <v>2.8535</v>
      </c>
      <c r="EI1702" s="29" t="n">
        <v>2.7315</v>
      </c>
      <c r="EJ1702" s="29" t="n">
        <v>2.6275</v>
      </c>
      <c r="EK1702" s="29" t="n">
        <v>2.5265</v>
      </c>
      <c r="EL1702" s="29" t="n">
        <v>2.5025</v>
      </c>
      <c r="EM1702" s="29" t="n">
        <v>2.5095</v>
      </c>
      <c r="EN1702" s="29" t="n">
        <v>2.5155</v>
      </c>
      <c r="EO1702" s="29" t="n">
        <v>2.5225</v>
      </c>
      <c r="EP1702" s="29" t="n">
        <v>2.5265</v>
      </c>
      <c r="EQ1702" s="29" t="n">
        <v>2.5575</v>
      </c>
      <c r="ER1702" s="29" t="n">
        <v>2.6915</v>
      </c>
      <c r="ES1702" s="29" t="n">
        <v>2.8315</v>
      </c>
      <c r="ET1702" s="29" t="n">
        <v>2.896</v>
      </c>
      <c r="EU1702" s="29" t="n">
        <v>2.774</v>
      </c>
      <c r="EV1702" s="29" t="n">
        <v>2.67</v>
      </c>
      <c r="EW1702" s="29" t="n">
        <v>2.569</v>
      </c>
      <c r="EX1702" s="29" t="n">
        <v>2.545</v>
      </c>
      <c r="EY1702" s="29" t="n">
        <v>2.552</v>
      </c>
      <c r="EZ1702" s="29" t="n">
        <v>2.558</v>
      </c>
      <c r="FA1702" s="29" t="n">
        <v>2.565</v>
      </c>
      <c r="FB1702" s="29" t="n">
        <v>2.569</v>
      </c>
      <c r="FC1702" s="29" t="n">
        <v>2.6</v>
      </c>
      <c r="FD1702" s="29" t="n">
        <v>2.734</v>
      </c>
      <c r="FE1702" s="29" t="n">
        <v>2.874</v>
      </c>
      <c r="FF1702" s="29" t="n">
        <v>2.946</v>
      </c>
      <c r="FG1702" s="29" t="n">
        <v>2.824</v>
      </c>
      <c r="FH1702" s="29" t="n">
        <v>2.72</v>
      </c>
      <c r="FI1702" s="29" t="n">
        <v>2.619</v>
      </c>
      <c r="FJ1702" s="29" t="n">
        <v>2.595</v>
      </c>
      <c r="FK1702" s="29" t="n">
        <v>2.602</v>
      </c>
      <c r="FL1702" s="29" t="n">
        <v>2.608</v>
      </c>
      <c r="FM1702" s="29" t="n">
        <v>2.615</v>
      </c>
      <c r="FN1702" s="29" t="n">
        <v>2.619</v>
      </c>
      <c r="FO1702" s="29" t="n">
        <v>2.65</v>
      </c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0"/>
      <c r="GS1702" s="0"/>
      <c r="GT1702" s="0"/>
      <c r="GU1702" s="0"/>
      <c r="GV1702" s="0"/>
      <c r="GW1702" s="0"/>
      <c r="GX1702" s="0"/>
      <c r="GY1702" s="0"/>
      <c r="GZ1702" s="0"/>
      <c r="HA1702" s="0"/>
      <c r="HB1702" s="0"/>
      <c r="HC1702" s="0"/>
      <c r="HD1702" s="0"/>
      <c r="HE1702" s="0"/>
      <c r="HF1702" s="0"/>
      <c r="HG1702" s="0"/>
      <c r="HH1702" s="0"/>
      <c r="HI1702" s="0"/>
      <c r="HJ1702" s="0"/>
      <c r="HK1702" s="0"/>
      <c r="HL1702" s="0"/>
      <c r="HM1702" s="0"/>
      <c r="HN1702" s="0"/>
      <c r="HO1702" s="0"/>
      <c r="HP1702" s="0"/>
      <c r="HQ1702" s="0"/>
      <c r="HR1702" s="0"/>
      <c r="HS1702" s="0"/>
      <c r="HT1702" s="0"/>
      <c r="HU1702" s="0"/>
      <c r="HV1702" s="0"/>
      <c r="HW1702" s="0"/>
      <c r="HX1702" s="0"/>
      <c r="HY1702" s="0"/>
      <c r="HZ1702" s="0"/>
      <c r="IA1702" s="0"/>
      <c r="IB1702" s="0"/>
      <c r="IC1702" s="0"/>
      <c r="ID1702" s="0"/>
      <c r="IE1702" s="0"/>
      <c r="IF1702" s="0"/>
      <c r="IG1702" s="0"/>
      <c r="IH1702" s="0"/>
      <c r="II1702" s="0"/>
      <c r="IJ1702" s="0"/>
      <c r="IK1702" s="0"/>
      <c r="IL1702" s="0"/>
      <c r="IM1702" s="0"/>
      <c r="IN1702" s="0"/>
      <c r="IO1702" s="0"/>
      <c r="IP1702" s="0"/>
      <c r="IQ1702" s="0"/>
      <c r="IR1702" s="0"/>
      <c r="IS1702" s="0"/>
      <c r="IT1702" s="0"/>
      <c r="IU1702" s="0"/>
      <c r="IV1702" s="0"/>
      <c r="IW1702" s="0"/>
    </row>
    <row r="1703" customFormat="false" ht="12.75" hidden="true" customHeight="false" outlineLevel="0" collapsed="false">
      <c r="A1703" s="0" t="n">
        <f aca="false">WEEKDAY(C1703,2)</f>
        <v>3</v>
      </c>
      <c r="B1703" s="0" t="n">
        <f aca="false">MONTH(C1703)</f>
        <v>10</v>
      </c>
      <c r="C1703" s="23" t="n">
        <v>36439</v>
      </c>
      <c r="D1703" s="0" t="n">
        <f aca="false">MONTH(R1703)</f>
        <v>10</v>
      </c>
      <c r="E1703" s="0" t="n">
        <f aca="false">YEAR(R1703)</f>
        <v>1999</v>
      </c>
      <c r="F1703" s="36"/>
      <c r="G1703" s="24" t="n">
        <f aca="false">N1703-M1703</f>
        <v>-0.0294999999999996</v>
      </c>
      <c r="H1703" s="24" t="n">
        <f aca="false">O1703-N1703</f>
        <v>0.0249999999999999</v>
      </c>
      <c r="I1703" s="24" t="n">
        <f aca="false">O1703-M1703</f>
        <v>-0.00449999999999973</v>
      </c>
      <c r="J1703" s="25" t="n">
        <f aca="false">VLOOKUP(C1703,'Nymex hist.'!A:B,2,0)</f>
        <v>2.601</v>
      </c>
      <c r="K1703" s="25"/>
      <c r="L1703" s="25"/>
      <c r="M1703" s="27" t="n">
        <f aca="false">SUMIF($S$3:$FQ$3,$E1703+1,$S1703:$FQ1703)/COUNTIF($S$3:$FQ$3,$E1703+1)</f>
        <v>2.59333333333333</v>
      </c>
      <c r="N1703" s="27" t="n">
        <f aca="false">SUMIF($S$3:$FQ$3,$E1703+2,$S1703:$FQ1703)/COUNTIF($S$3:$FQ$3,$E1703+2)</f>
        <v>2.56383333333333</v>
      </c>
      <c r="O1703" s="27" t="n">
        <f aca="false">SUMIF($S$3:$FQ$3,$E1703+3,$S1703:$FQ1703)/COUNTIF($S$3:$FQ$3,$E1703+3)</f>
        <v>2.58883333333333</v>
      </c>
      <c r="P1703" s="27" t="n">
        <f aca="false">SUMIF($S$3:$FQ$3,$E1703+4,$S1703:$FQ1703)/COUNTIF($S$3:$FQ$3,$E1703+4)</f>
        <v>2.62133333333333</v>
      </c>
      <c r="Q1703" s="27" t="n">
        <f aca="false">SUMIF($S$3:$FQ$3,$E1703+5,$S1703:$FQ1703)/COUNTIF($S$3:$FQ$3,$E1703+5)</f>
        <v>2.66383333333333</v>
      </c>
      <c r="R1703" s="28" t="n">
        <v>36439</v>
      </c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30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 t="n">
        <v>2.601</v>
      </c>
      <c r="CW1703" s="29" t="n">
        <v>2.801</v>
      </c>
      <c r="CX1703" s="29" t="n">
        <v>2.853</v>
      </c>
      <c r="CY1703" s="29" t="n">
        <v>2.725</v>
      </c>
      <c r="CZ1703" s="29" t="n">
        <v>2.597</v>
      </c>
      <c r="DA1703" s="29" t="n">
        <v>2.473</v>
      </c>
      <c r="DB1703" s="29" t="n">
        <v>2.443</v>
      </c>
      <c r="DC1703" s="29" t="n">
        <v>2.46</v>
      </c>
      <c r="DD1703" s="29" t="n">
        <v>2.482</v>
      </c>
      <c r="DE1703" s="29" t="n">
        <v>2.504</v>
      </c>
      <c r="DF1703" s="29" t="n">
        <v>2.519</v>
      </c>
      <c r="DG1703" s="29" t="n">
        <v>2.563</v>
      </c>
      <c r="DH1703" s="29" t="n">
        <v>2.693</v>
      </c>
      <c r="DI1703" s="29" t="n">
        <v>2.808</v>
      </c>
      <c r="DJ1703" s="29" t="n">
        <v>2.841</v>
      </c>
      <c r="DK1703" s="29" t="n">
        <v>2.706</v>
      </c>
      <c r="DL1703" s="29" t="n">
        <v>2.576</v>
      </c>
      <c r="DM1703" s="29" t="n">
        <v>2.458</v>
      </c>
      <c r="DN1703" s="29" t="n">
        <v>2.431</v>
      </c>
      <c r="DO1703" s="29" t="n">
        <v>2.44</v>
      </c>
      <c r="DP1703" s="29" t="n">
        <v>2.452</v>
      </c>
      <c r="DQ1703" s="29" t="n">
        <v>2.46</v>
      </c>
      <c r="DR1703" s="29" t="n">
        <v>2.471</v>
      </c>
      <c r="DS1703" s="29" t="n">
        <v>2.503</v>
      </c>
      <c r="DT1703" s="29" t="n">
        <v>2.644</v>
      </c>
      <c r="DU1703" s="29" t="n">
        <v>2.784</v>
      </c>
      <c r="DV1703" s="29" t="n">
        <v>2.826</v>
      </c>
      <c r="DW1703" s="29" t="n">
        <v>2.704</v>
      </c>
      <c r="DX1703" s="29" t="n">
        <v>2.6</v>
      </c>
      <c r="DY1703" s="29" t="n">
        <v>2.499</v>
      </c>
      <c r="DZ1703" s="29" t="n">
        <v>2.475</v>
      </c>
      <c r="EA1703" s="29" t="n">
        <v>2.482</v>
      </c>
      <c r="EB1703" s="29" t="n">
        <v>2.488</v>
      </c>
      <c r="EC1703" s="29" t="n">
        <v>2.495</v>
      </c>
      <c r="ED1703" s="29" t="n">
        <v>2.499</v>
      </c>
      <c r="EE1703" s="29" t="n">
        <v>2.53</v>
      </c>
      <c r="EF1703" s="29" t="n">
        <v>2.664</v>
      </c>
      <c r="EG1703" s="29" t="n">
        <v>2.804</v>
      </c>
      <c r="EH1703" s="29" t="n">
        <v>2.8585</v>
      </c>
      <c r="EI1703" s="29" t="n">
        <v>2.7365</v>
      </c>
      <c r="EJ1703" s="29" t="n">
        <v>2.6325</v>
      </c>
      <c r="EK1703" s="29" t="n">
        <v>2.5315</v>
      </c>
      <c r="EL1703" s="29" t="n">
        <v>2.5075</v>
      </c>
      <c r="EM1703" s="29" t="n">
        <v>2.5145</v>
      </c>
      <c r="EN1703" s="29" t="n">
        <v>2.5205</v>
      </c>
      <c r="EO1703" s="29" t="n">
        <v>2.5275</v>
      </c>
      <c r="EP1703" s="29" t="n">
        <v>2.5315</v>
      </c>
      <c r="EQ1703" s="29" t="n">
        <v>2.5625</v>
      </c>
      <c r="ER1703" s="29" t="n">
        <v>2.6965</v>
      </c>
      <c r="ES1703" s="29" t="n">
        <v>2.8365</v>
      </c>
      <c r="ET1703" s="29" t="n">
        <v>2.901</v>
      </c>
      <c r="EU1703" s="29" t="n">
        <v>2.779</v>
      </c>
      <c r="EV1703" s="29" t="n">
        <v>2.675</v>
      </c>
      <c r="EW1703" s="29" t="n">
        <v>2.574</v>
      </c>
      <c r="EX1703" s="29" t="n">
        <v>2.55</v>
      </c>
      <c r="EY1703" s="29" t="n">
        <v>2.557</v>
      </c>
      <c r="EZ1703" s="29" t="n">
        <v>2.563</v>
      </c>
      <c r="FA1703" s="29" t="n">
        <v>2.57</v>
      </c>
      <c r="FB1703" s="29" t="n">
        <v>2.574</v>
      </c>
      <c r="FC1703" s="29" t="n">
        <v>2.605</v>
      </c>
      <c r="FD1703" s="29" t="n">
        <v>2.739</v>
      </c>
      <c r="FE1703" s="29" t="n">
        <v>2.879</v>
      </c>
      <c r="FF1703" s="29" t="n">
        <v>2.951</v>
      </c>
      <c r="FG1703" s="29" t="n">
        <v>2.829</v>
      </c>
      <c r="FH1703" s="29" t="n">
        <v>2.725</v>
      </c>
      <c r="FI1703" s="29" t="n">
        <v>2.624</v>
      </c>
      <c r="FJ1703" s="29" t="n">
        <v>2.6</v>
      </c>
      <c r="FK1703" s="29" t="n">
        <v>2.607</v>
      </c>
      <c r="FL1703" s="29" t="n">
        <v>2.613</v>
      </c>
      <c r="FM1703" s="29" t="n">
        <v>2.62</v>
      </c>
      <c r="FN1703" s="29" t="n">
        <v>2.624</v>
      </c>
      <c r="FO1703" s="29" t="n">
        <v>2.655</v>
      </c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29"/>
      <c r="GF1703" s="29"/>
      <c r="GG1703" s="29"/>
      <c r="GH1703" s="29"/>
      <c r="GI1703" s="29"/>
      <c r="GJ1703" s="29"/>
      <c r="GK1703" s="29"/>
      <c r="GL1703" s="29"/>
      <c r="GM1703" s="29"/>
      <c r="GN1703" s="29"/>
      <c r="GO1703" s="29"/>
      <c r="GP1703" s="29"/>
      <c r="GQ1703" s="29"/>
      <c r="GR1703" s="0"/>
      <c r="GS1703" s="0"/>
      <c r="GT1703" s="0"/>
      <c r="GU1703" s="0"/>
      <c r="GV1703" s="0"/>
      <c r="GW1703" s="0"/>
      <c r="GX1703" s="0"/>
      <c r="GY1703" s="0"/>
      <c r="GZ1703" s="0"/>
      <c r="HA1703" s="0"/>
      <c r="HB1703" s="0"/>
      <c r="HC1703" s="0"/>
      <c r="HD1703" s="0"/>
      <c r="HE1703" s="0"/>
      <c r="HF1703" s="0"/>
      <c r="HG1703" s="0"/>
      <c r="HH1703" s="0"/>
      <c r="HI1703" s="0"/>
      <c r="HJ1703" s="0"/>
      <c r="HK1703" s="0"/>
      <c r="HL1703" s="0"/>
      <c r="HM1703" s="0"/>
      <c r="HN1703" s="0"/>
      <c r="HO1703" s="0"/>
      <c r="HP1703" s="0"/>
      <c r="HQ1703" s="0"/>
      <c r="HR1703" s="0"/>
      <c r="HS1703" s="0"/>
      <c r="HT1703" s="0"/>
      <c r="HU1703" s="0"/>
      <c r="HV1703" s="0"/>
      <c r="HW1703" s="0"/>
      <c r="HX1703" s="0"/>
      <c r="HY1703" s="0"/>
      <c r="HZ1703" s="0"/>
      <c r="IA1703" s="0"/>
      <c r="IB1703" s="0"/>
      <c r="IC1703" s="0"/>
      <c r="ID1703" s="0"/>
      <c r="IE1703" s="0"/>
      <c r="IF1703" s="0"/>
      <c r="IG1703" s="0"/>
      <c r="IH1703" s="0"/>
      <c r="II1703" s="0"/>
      <c r="IJ1703" s="0"/>
      <c r="IK1703" s="0"/>
      <c r="IL1703" s="0"/>
      <c r="IM1703" s="0"/>
      <c r="IN1703" s="0"/>
      <c r="IO1703" s="0"/>
      <c r="IP1703" s="0"/>
      <c r="IQ1703" s="0"/>
      <c r="IR1703" s="0"/>
      <c r="IS1703" s="0"/>
      <c r="IT1703" s="0"/>
      <c r="IU1703" s="0"/>
      <c r="IV1703" s="0"/>
      <c r="IW1703" s="0"/>
    </row>
    <row r="1704" customFormat="false" ht="12.75" hidden="true" customHeight="false" outlineLevel="0" collapsed="false">
      <c r="A1704" s="0" t="n">
        <f aca="false">WEEKDAY(C1704,2)</f>
        <v>4</v>
      </c>
      <c r="B1704" s="0" t="n">
        <f aca="false">MONTH(C1704)</f>
        <v>10</v>
      </c>
      <c r="C1704" s="23" t="n">
        <v>36440</v>
      </c>
      <c r="D1704" s="0" t="n">
        <f aca="false">MONTH(R1704)</f>
        <v>10</v>
      </c>
      <c r="E1704" s="0" t="n">
        <f aca="false">YEAR(R1704)</f>
        <v>1999</v>
      </c>
      <c r="F1704" s="36"/>
      <c r="G1704" s="24" t="n">
        <f aca="false">N1704-M1704</f>
        <v>-0.0380000000000003</v>
      </c>
      <c r="H1704" s="24" t="n">
        <f aca="false">O1704-N1704</f>
        <v>0.0235833333333337</v>
      </c>
      <c r="I1704" s="24" t="n">
        <f aca="false">O1704-M1704</f>
        <v>-0.0144166666666665</v>
      </c>
      <c r="J1704" s="25" t="n">
        <f aca="false">VLOOKUP(C1704,'Nymex hist.'!A:B,2,0)</f>
        <v>2.642</v>
      </c>
      <c r="K1704" s="25"/>
      <c r="L1704" s="25"/>
      <c r="M1704" s="27" t="n">
        <f aca="false">SUMIF($S$3:$FQ$3,$E1704+1,$S1704:$FQ1704)/COUNTIF($S$3:$FQ$3,$E1704+1)</f>
        <v>2.61308333333333</v>
      </c>
      <c r="N1704" s="27" t="n">
        <f aca="false">SUMIF($S$3:$FQ$3,$E1704+2,$S1704:$FQ1704)/COUNTIF($S$3:$FQ$3,$E1704+2)</f>
        <v>2.57508333333333</v>
      </c>
      <c r="O1704" s="27" t="n">
        <f aca="false">SUMIF($S$3:$FQ$3,$E1704+3,$S1704:$FQ1704)/COUNTIF($S$3:$FQ$3,$E1704+3)</f>
        <v>2.59866666666667</v>
      </c>
      <c r="P1704" s="27" t="n">
        <f aca="false">SUMIF($S$3:$FQ$3,$E1704+4,$S1704:$FQ1704)/COUNTIF($S$3:$FQ$3,$E1704+4)</f>
        <v>2.63116666666667</v>
      </c>
      <c r="Q1704" s="27" t="n">
        <f aca="false">SUMIF($S$3:$FQ$3,$E1704+5,$S1704:$FQ1704)/COUNTIF($S$3:$FQ$3,$E1704+5)</f>
        <v>2.67366666666667</v>
      </c>
      <c r="R1704" s="28" t="n">
        <v>36440</v>
      </c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30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 t="n">
        <v>2.642</v>
      </c>
      <c r="CW1704" s="29" t="n">
        <v>2.84</v>
      </c>
      <c r="CX1704" s="29" t="n">
        <v>2.877</v>
      </c>
      <c r="CY1704" s="29" t="n">
        <v>2.747</v>
      </c>
      <c r="CZ1704" s="29" t="n">
        <v>2.617</v>
      </c>
      <c r="DA1704" s="29" t="n">
        <v>2.492</v>
      </c>
      <c r="DB1704" s="29" t="n">
        <v>2.462</v>
      </c>
      <c r="DC1704" s="29" t="n">
        <v>2.479</v>
      </c>
      <c r="DD1704" s="29" t="n">
        <v>2.501</v>
      </c>
      <c r="DE1704" s="29" t="n">
        <v>2.523</v>
      </c>
      <c r="DF1704" s="29" t="n">
        <v>2.538</v>
      </c>
      <c r="DG1704" s="29" t="n">
        <v>2.582</v>
      </c>
      <c r="DH1704" s="29" t="n">
        <v>2.712</v>
      </c>
      <c r="DI1704" s="29" t="n">
        <v>2.827</v>
      </c>
      <c r="DJ1704" s="29" t="n">
        <v>2.859</v>
      </c>
      <c r="DK1704" s="29" t="n">
        <v>2.723</v>
      </c>
      <c r="DL1704" s="29" t="n">
        <v>2.592</v>
      </c>
      <c r="DM1704" s="29" t="n">
        <v>2.47</v>
      </c>
      <c r="DN1704" s="29" t="n">
        <v>2.44</v>
      </c>
      <c r="DO1704" s="29" t="n">
        <v>2.449</v>
      </c>
      <c r="DP1704" s="29" t="n">
        <v>2.461</v>
      </c>
      <c r="DQ1704" s="29" t="n">
        <v>2.469</v>
      </c>
      <c r="DR1704" s="29" t="n">
        <v>2.48</v>
      </c>
      <c r="DS1704" s="29" t="n">
        <v>2.512</v>
      </c>
      <c r="DT1704" s="29" t="n">
        <v>2.653</v>
      </c>
      <c r="DU1704" s="29" t="n">
        <v>2.793</v>
      </c>
      <c r="DV1704" s="29" t="n">
        <v>2.835</v>
      </c>
      <c r="DW1704" s="29" t="n">
        <v>2.713</v>
      </c>
      <c r="DX1704" s="29" t="n">
        <v>2.609</v>
      </c>
      <c r="DY1704" s="29" t="n">
        <v>2.508</v>
      </c>
      <c r="DZ1704" s="29" t="n">
        <v>2.484</v>
      </c>
      <c r="EA1704" s="29" t="n">
        <v>2.491</v>
      </c>
      <c r="EB1704" s="29" t="n">
        <v>2.497</v>
      </c>
      <c r="EC1704" s="29" t="n">
        <v>2.504</v>
      </c>
      <c r="ED1704" s="29" t="n">
        <v>2.508</v>
      </c>
      <c r="EE1704" s="29" t="n">
        <v>2.539</v>
      </c>
      <c r="EF1704" s="29" t="n">
        <v>2.678</v>
      </c>
      <c r="EG1704" s="29" t="n">
        <v>2.818</v>
      </c>
      <c r="EH1704" s="29" t="n">
        <v>2.8675</v>
      </c>
      <c r="EI1704" s="29" t="n">
        <v>2.7455</v>
      </c>
      <c r="EJ1704" s="29" t="n">
        <v>2.6415</v>
      </c>
      <c r="EK1704" s="29" t="n">
        <v>2.5405</v>
      </c>
      <c r="EL1704" s="29" t="n">
        <v>2.5165</v>
      </c>
      <c r="EM1704" s="29" t="n">
        <v>2.5235</v>
      </c>
      <c r="EN1704" s="29" t="n">
        <v>2.5295</v>
      </c>
      <c r="EO1704" s="29" t="n">
        <v>2.5365</v>
      </c>
      <c r="EP1704" s="29" t="n">
        <v>2.5405</v>
      </c>
      <c r="EQ1704" s="29" t="n">
        <v>2.5715</v>
      </c>
      <c r="ER1704" s="29" t="n">
        <v>2.7105</v>
      </c>
      <c r="ES1704" s="29" t="n">
        <v>2.8505</v>
      </c>
      <c r="ET1704" s="29" t="n">
        <v>2.91</v>
      </c>
      <c r="EU1704" s="29" t="n">
        <v>2.788</v>
      </c>
      <c r="EV1704" s="29" t="n">
        <v>2.684</v>
      </c>
      <c r="EW1704" s="29" t="n">
        <v>2.583</v>
      </c>
      <c r="EX1704" s="29" t="n">
        <v>2.559</v>
      </c>
      <c r="EY1704" s="29" t="n">
        <v>2.566</v>
      </c>
      <c r="EZ1704" s="29" t="n">
        <v>2.572</v>
      </c>
      <c r="FA1704" s="29" t="n">
        <v>2.579</v>
      </c>
      <c r="FB1704" s="29" t="n">
        <v>2.583</v>
      </c>
      <c r="FC1704" s="29" t="n">
        <v>2.614</v>
      </c>
      <c r="FD1704" s="29" t="n">
        <v>2.753</v>
      </c>
      <c r="FE1704" s="29" t="n">
        <v>2.893</v>
      </c>
      <c r="FF1704" s="29" t="n">
        <v>2.96</v>
      </c>
      <c r="FG1704" s="29" t="n">
        <v>2.838</v>
      </c>
      <c r="FH1704" s="29" t="n">
        <v>2.734</v>
      </c>
      <c r="FI1704" s="29" t="n">
        <v>2.633</v>
      </c>
      <c r="FJ1704" s="29" t="n">
        <v>2.609</v>
      </c>
      <c r="FK1704" s="29" t="n">
        <v>2.616</v>
      </c>
      <c r="FL1704" s="29" t="n">
        <v>2.622</v>
      </c>
      <c r="FM1704" s="29" t="n">
        <v>2.629</v>
      </c>
      <c r="FN1704" s="29" t="n">
        <v>2.633</v>
      </c>
      <c r="FO1704" s="29" t="n">
        <v>2.664</v>
      </c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29"/>
      <c r="GF1704" s="29"/>
      <c r="GG1704" s="29"/>
      <c r="GH1704" s="29"/>
      <c r="GI1704" s="29"/>
      <c r="GJ1704" s="29"/>
      <c r="GK1704" s="29"/>
      <c r="GL1704" s="29"/>
      <c r="GM1704" s="29"/>
      <c r="GN1704" s="29"/>
      <c r="GO1704" s="29"/>
      <c r="GP1704" s="29"/>
      <c r="GQ1704" s="29"/>
      <c r="GR1704" s="0"/>
      <c r="GS1704" s="0"/>
      <c r="GT1704" s="0"/>
      <c r="GU1704" s="0"/>
      <c r="GV1704" s="0"/>
      <c r="GW1704" s="0"/>
      <c r="GX1704" s="0"/>
      <c r="GY1704" s="0"/>
      <c r="GZ1704" s="0"/>
      <c r="HA1704" s="0"/>
      <c r="HB1704" s="0"/>
      <c r="HC1704" s="0"/>
      <c r="HD1704" s="0"/>
      <c r="HE1704" s="0"/>
      <c r="HF1704" s="0"/>
      <c r="HG1704" s="0"/>
      <c r="HH1704" s="0"/>
      <c r="HI1704" s="0"/>
      <c r="HJ1704" s="0"/>
      <c r="HK1704" s="0"/>
      <c r="HL1704" s="0"/>
      <c r="HM1704" s="0"/>
      <c r="HN1704" s="0"/>
      <c r="HO1704" s="0"/>
      <c r="HP1704" s="0"/>
      <c r="HQ1704" s="0"/>
      <c r="HR1704" s="0"/>
      <c r="HS1704" s="0"/>
      <c r="HT1704" s="0"/>
      <c r="HU1704" s="0"/>
      <c r="HV1704" s="0"/>
      <c r="HW1704" s="0"/>
      <c r="HX1704" s="0"/>
      <c r="HY1704" s="0"/>
      <c r="HZ1704" s="0"/>
      <c r="IA1704" s="0"/>
      <c r="IB1704" s="0"/>
      <c r="IC1704" s="0"/>
      <c r="ID1704" s="0"/>
      <c r="IE1704" s="0"/>
      <c r="IF1704" s="0"/>
      <c r="IG1704" s="0"/>
      <c r="IH1704" s="0"/>
      <c r="II1704" s="0"/>
      <c r="IJ1704" s="0"/>
      <c r="IK1704" s="0"/>
      <c r="IL1704" s="0"/>
      <c r="IM1704" s="0"/>
      <c r="IN1704" s="0"/>
      <c r="IO1704" s="0"/>
      <c r="IP1704" s="0"/>
      <c r="IQ1704" s="0"/>
      <c r="IR1704" s="0"/>
      <c r="IS1704" s="0"/>
      <c r="IT1704" s="0"/>
      <c r="IU1704" s="0"/>
      <c r="IV1704" s="0"/>
      <c r="IW1704" s="0"/>
    </row>
    <row r="1705" customFormat="false" ht="12.75" hidden="true" customHeight="false" outlineLevel="0" collapsed="false">
      <c r="A1705" s="0" t="n">
        <f aca="false">WEEKDAY(C1705,2)</f>
        <v>5</v>
      </c>
      <c r="B1705" s="0" t="n">
        <f aca="false">MONTH(C1705)</f>
        <v>10</v>
      </c>
      <c r="C1705" s="23" t="n">
        <v>36441</v>
      </c>
      <c r="D1705" s="0" t="n">
        <f aca="false">MONTH(R1705)</f>
        <v>10</v>
      </c>
      <c r="E1705" s="0" t="n">
        <f aca="false">YEAR(R1705)</f>
        <v>1999</v>
      </c>
      <c r="F1705" s="36"/>
      <c r="G1705" s="24" t="n">
        <f aca="false">N1705-M1705</f>
        <v>-0.0501666666666667</v>
      </c>
      <c r="H1705" s="24" t="n">
        <f aca="false">O1705-N1705</f>
        <v>0.0177499999999999</v>
      </c>
      <c r="I1705" s="24" t="n">
        <f aca="false">O1705-M1705</f>
        <v>-0.0324166666666668</v>
      </c>
      <c r="J1705" s="25" t="n">
        <f aca="false">VLOOKUP(C1705,'Nymex hist.'!A:B,2,0)</f>
        <v>2.692</v>
      </c>
      <c r="K1705" s="25"/>
      <c r="L1705" s="25"/>
      <c r="M1705" s="27" t="n">
        <f aca="false">SUMIF($S$3:$FQ$3,$E1705+1,$S1705:$FQ1705)/COUNTIF($S$3:$FQ$3,$E1705+1)</f>
        <v>2.62825</v>
      </c>
      <c r="N1705" s="27" t="n">
        <f aca="false">SUMIF($S$3:$FQ$3,$E1705+2,$S1705:$FQ1705)/COUNTIF($S$3:$FQ$3,$E1705+2)</f>
        <v>2.57808333333333</v>
      </c>
      <c r="O1705" s="27" t="n">
        <f aca="false">SUMIF($S$3:$FQ$3,$E1705+3,$S1705:$FQ1705)/COUNTIF($S$3:$FQ$3,$E1705+3)</f>
        <v>2.59583333333333</v>
      </c>
      <c r="P1705" s="27" t="n">
        <f aca="false">SUMIF($S$3:$FQ$3,$E1705+4,$S1705:$FQ1705)/COUNTIF($S$3:$FQ$3,$E1705+4)</f>
        <v>2.62833333333333</v>
      </c>
      <c r="Q1705" s="27" t="n">
        <f aca="false">SUMIF($S$3:$FQ$3,$E1705+5,$S1705:$FQ1705)/COUNTIF($S$3:$FQ$3,$E1705+5)</f>
        <v>2.67083333333333</v>
      </c>
      <c r="R1705" s="28" t="n">
        <v>36441</v>
      </c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30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 t="n">
        <v>2.692</v>
      </c>
      <c r="CW1705" s="29" t="n">
        <v>2.883</v>
      </c>
      <c r="CX1705" s="29" t="n">
        <v>2.913</v>
      </c>
      <c r="CY1705" s="29" t="n">
        <v>2.79</v>
      </c>
      <c r="CZ1705" s="29" t="n">
        <v>2.65</v>
      </c>
      <c r="DA1705" s="29" t="n">
        <v>2.515</v>
      </c>
      <c r="DB1705" s="29" t="n">
        <v>2.477</v>
      </c>
      <c r="DC1705" s="29" t="n">
        <v>2.487</v>
      </c>
      <c r="DD1705" s="29" t="n">
        <v>2.507</v>
      </c>
      <c r="DE1705" s="29" t="n">
        <v>2.527</v>
      </c>
      <c r="DF1705" s="29" t="n">
        <v>2.542</v>
      </c>
      <c r="DG1705" s="29" t="n">
        <v>2.586</v>
      </c>
      <c r="DH1705" s="29" t="n">
        <v>2.715</v>
      </c>
      <c r="DI1705" s="29" t="n">
        <v>2.83</v>
      </c>
      <c r="DJ1705" s="29" t="n">
        <v>2.862</v>
      </c>
      <c r="DK1705" s="29" t="n">
        <v>2.726</v>
      </c>
      <c r="DL1705" s="29" t="n">
        <v>2.595</v>
      </c>
      <c r="DM1705" s="29" t="n">
        <v>2.473</v>
      </c>
      <c r="DN1705" s="29" t="n">
        <v>2.443</v>
      </c>
      <c r="DO1705" s="29" t="n">
        <v>2.452</v>
      </c>
      <c r="DP1705" s="29" t="n">
        <v>2.464</v>
      </c>
      <c r="DQ1705" s="29" t="n">
        <v>2.472</v>
      </c>
      <c r="DR1705" s="29" t="n">
        <v>2.483</v>
      </c>
      <c r="DS1705" s="29" t="n">
        <v>2.515</v>
      </c>
      <c r="DT1705" s="29" t="n">
        <v>2.656</v>
      </c>
      <c r="DU1705" s="29" t="n">
        <v>2.796</v>
      </c>
      <c r="DV1705" s="29" t="n">
        <v>2.831</v>
      </c>
      <c r="DW1705" s="29" t="n">
        <v>2.709</v>
      </c>
      <c r="DX1705" s="29" t="n">
        <v>2.605</v>
      </c>
      <c r="DY1705" s="29" t="n">
        <v>2.504</v>
      </c>
      <c r="DZ1705" s="29" t="n">
        <v>2.48</v>
      </c>
      <c r="EA1705" s="29" t="n">
        <v>2.487</v>
      </c>
      <c r="EB1705" s="29" t="n">
        <v>2.493</v>
      </c>
      <c r="EC1705" s="29" t="n">
        <v>2.5</v>
      </c>
      <c r="ED1705" s="29" t="n">
        <v>2.504</v>
      </c>
      <c r="EE1705" s="29" t="n">
        <v>2.535</v>
      </c>
      <c r="EF1705" s="29" t="n">
        <v>2.681</v>
      </c>
      <c r="EG1705" s="29" t="n">
        <v>2.821</v>
      </c>
      <c r="EH1705" s="29" t="n">
        <v>2.8635</v>
      </c>
      <c r="EI1705" s="29" t="n">
        <v>2.7415</v>
      </c>
      <c r="EJ1705" s="29" t="n">
        <v>2.6375</v>
      </c>
      <c r="EK1705" s="29" t="n">
        <v>2.5365</v>
      </c>
      <c r="EL1705" s="29" t="n">
        <v>2.5125</v>
      </c>
      <c r="EM1705" s="29" t="n">
        <v>2.5195</v>
      </c>
      <c r="EN1705" s="29" t="n">
        <v>2.5255</v>
      </c>
      <c r="EO1705" s="29" t="n">
        <v>2.5325</v>
      </c>
      <c r="EP1705" s="29" t="n">
        <v>2.5365</v>
      </c>
      <c r="EQ1705" s="29" t="n">
        <v>2.5675</v>
      </c>
      <c r="ER1705" s="29" t="n">
        <v>2.7135</v>
      </c>
      <c r="ES1705" s="29" t="n">
        <v>2.8535</v>
      </c>
      <c r="ET1705" s="29" t="n">
        <v>2.906</v>
      </c>
      <c r="EU1705" s="29" t="n">
        <v>2.784</v>
      </c>
      <c r="EV1705" s="29" t="n">
        <v>2.68</v>
      </c>
      <c r="EW1705" s="29" t="n">
        <v>2.579</v>
      </c>
      <c r="EX1705" s="29" t="n">
        <v>2.555</v>
      </c>
      <c r="EY1705" s="29" t="n">
        <v>2.562</v>
      </c>
      <c r="EZ1705" s="29" t="n">
        <v>2.568</v>
      </c>
      <c r="FA1705" s="29" t="n">
        <v>2.575</v>
      </c>
      <c r="FB1705" s="29" t="n">
        <v>2.579</v>
      </c>
      <c r="FC1705" s="29" t="n">
        <v>2.61</v>
      </c>
      <c r="FD1705" s="29" t="n">
        <v>2.756</v>
      </c>
      <c r="FE1705" s="29" t="n">
        <v>2.896</v>
      </c>
      <c r="FF1705" s="29" t="n">
        <v>2.956</v>
      </c>
      <c r="FG1705" s="29" t="n">
        <v>2.834</v>
      </c>
      <c r="FH1705" s="29" t="n">
        <v>2.73</v>
      </c>
      <c r="FI1705" s="29" t="n">
        <v>2.629</v>
      </c>
      <c r="FJ1705" s="29" t="n">
        <v>2.605</v>
      </c>
      <c r="FK1705" s="29" t="n">
        <v>2.612</v>
      </c>
      <c r="FL1705" s="29" t="n">
        <v>2.618</v>
      </c>
      <c r="FM1705" s="29" t="n">
        <v>2.625</v>
      </c>
      <c r="FN1705" s="29" t="n">
        <v>2.629</v>
      </c>
      <c r="FO1705" s="29" t="n">
        <v>2.66</v>
      </c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29"/>
      <c r="GF1705" s="29"/>
      <c r="GG1705" s="29"/>
      <c r="GH1705" s="29"/>
      <c r="GI1705" s="29"/>
      <c r="GJ1705" s="29"/>
      <c r="GK1705" s="29"/>
      <c r="GL1705" s="29"/>
      <c r="GM1705" s="29"/>
      <c r="GN1705" s="29"/>
      <c r="GO1705" s="29"/>
      <c r="GP1705" s="29"/>
      <c r="GQ1705" s="29"/>
      <c r="GR1705" s="0"/>
      <c r="GS1705" s="0"/>
      <c r="GT1705" s="0"/>
      <c r="GU1705" s="0"/>
      <c r="GV1705" s="0"/>
      <c r="GW1705" s="0"/>
      <c r="GX1705" s="0"/>
      <c r="GY1705" s="0"/>
      <c r="GZ1705" s="0"/>
      <c r="HA1705" s="0"/>
      <c r="HB1705" s="0"/>
      <c r="HC1705" s="0"/>
      <c r="HD1705" s="0"/>
      <c r="HE1705" s="0"/>
      <c r="HF1705" s="0"/>
      <c r="HG1705" s="0"/>
      <c r="HH1705" s="0"/>
      <c r="HI1705" s="0"/>
      <c r="HJ1705" s="0"/>
      <c r="HK1705" s="0"/>
      <c r="HL1705" s="0"/>
      <c r="HM1705" s="0"/>
      <c r="HN1705" s="0"/>
      <c r="HO1705" s="0"/>
      <c r="HP1705" s="0"/>
      <c r="HQ1705" s="0"/>
      <c r="HR1705" s="0"/>
      <c r="HS1705" s="0"/>
      <c r="HT1705" s="0"/>
      <c r="HU1705" s="0"/>
      <c r="HV1705" s="0"/>
      <c r="HW1705" s="0"/>
      <c r="HX1705" s="0"/>
      <c r="HY1705" s="0"/>
      <c r="HZ1705" s="0"/>
      <c r="IA1705" s="0"/>
      <c r="IB1705" s="0"/>
      <c r="IC1705" s="0"/>
      <c r="ID1705" s="0"/>
      <c r="IE1705" s="0"/>
      <c r="IF1705" s="0"/>
      <c r="IG1705" s="0"/>
      <c r="IH1705" s="0"/>
      <c r="II1705" s="0"/>
      <c r="IJ1705" s="0"/>
      <c r="IK1705" s="0"/>
      <c r="IL1705" s="0"/>
      <c r="IM1705" s="0"/>
      <c r="IN1705" s="0"/>
      <c r="IO1705" s="0"/>
      <c r="IP1705" s="0"/>
      <c r="IQ1705" s="0"/>
      <c r="IR1705" s="0"/>
      <c r="IS1705" s="0"/>
      <c r="IT1705" s="0"/>
      <c r="IU1705" s="0"/>
      <c r="IV1705" s="0"/>
      <c r="IW1705" s="0"/>
    </row>
    <row r="1706" customFormat="false" ht="12.75" hidden="true" customHeight="false" outlineLevel="0" collapsed="false">
      <c r="A1706" s="0" t="n">
        <f aca="false">WEEKDAY(C1706,2)</f>
        <v>1</v>
      </c>
      <c r="B1706" s="0" t="n">
        <f aca="false">MONTH(C1706)</f>
        <v>10</v>
      </c>
      <c r="C1706" s="23" t="n">
        <v>36444</v>
      </c>
      <c r="D1706" s="0" t="n">
        <f aca="false">MONTH(R1706)</f>
        <v>10</v>
      </c>
      <c r="E1706" s="0" t="n">
        <f aca="false">YEAR(R1706)</f>
        <v>1999</v>
      </c>
      <c r="F1706" s="36"/>
      <c r="G1706" s="24" t="n">
        <f aca="false">N1706-M1706</f>
        <v>-0.0845833333333332</v>
      </c>
      <c r="H1706" s="24" t="n">
        <f aca="false">O1706-N1706</f>
        <v>0.0161666666666669</v>
      </c>
      <c r="I1706" s="24" t="n">
        <f aca="false">O1706-M1706</f>
        <v>-0.0684166666666664</v>
      </c>
      <c r="J1706" s="25" t="n">
        <f aca="false">VLOOKUP(C1706,'Nymex hist.'!A:B,2,0)</f>
        <v>2.825</v>
      </c>
      <c r="K1706" s="25"/>
      <c r="L1706" s="25"/>
      <c r="M1706" s="27" t="n">
        <f aca="false">SUMIF($S$3:$FQ$3,$E1706+1,$S1706:$FQ1706)/COUNTIF($S$3:$FQ$3,$E1706+1)</f>
        <v>2.67025</v>
      </c>
      <c r="N1706" s="27" t="n">
        <f aca="false">SUMIF($S$3:$FQ$3,$E1706+2,$S1706:$FQ1706)/COUNTIF($S$3:$FQ$3,$E1706+2)</f>
        <v>2.58566666666667</v>
      </c>
      <c r="O1706" s="27" t="n">
        <f aca="false">SUMIF($S$3:$FQ$3,$E1706+3,$S1706:$FQ1706)/COUNTIF($S$3:$FQ$3,$E1706+3)</f>
        <v>2.60183333333333</v>
      </c>
      <c r="P1706" s="27" t="n">
        <f aca="false">SUMIF($S$3:$FQ$3,$E1706+4,$S1706:$FQ1706)/COUNTIF($S$3:$FQ$3,$E1706+4)</f>
        <v>2.63433333333333</v>
      </c>
      <c r="Q1706" s="27" t="n">
        <f aca="false">SUMIF($S$3:$FQ$3,$E1706+5,$S1706:$FQ1706)/COUNTIF($S$3:$FQ$3,$E1706+5)</f>
        <v>2.67683333333333</v>
      </c>
      <c r="R1706" s="28" t="n">
        <v>36444</v>
      </c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30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 t="n">
        <v>2.825</v>
      </c>
      <c r="CW1706" s="29" t="n">
        <v>3.013</v>
      </c>
      <c r="CX1706" s="29" t="n">
        <v>3.031</v>
      </c>
      <c r="CY1706" s="29" t="n">
        <v>2.873</v>
      </c>
      <c r="CZ1706" s="29" t="n">
        <v>2.713</v>
      </c>
      <c r="DA1706" s="29" t="n">
        <v>2.567</v>
      </c>
      <c r="DB1706" s="29" t="n">
        <v>2.517</v>
      </c>
      <c r="DC1706" s="29" t="n">
        <v>2.522</v>
      </c>
      <c r="DD1706" s="29" t="n">
        <v>2.537</v>
      </c>
      <c r="DE1706" s="29" t="n">
        <v>2.552</v>
      </c>
      <c r="DF1706" s="29" t="n">
        <v>2.562</v>
      </c>
      <c r="DG1706" s="29" t="n">
        <v>2.597</v>
      </c>
      <c r="DH1706" s="29" t="n">
        <v>2.727</v>
      </c>
      <c r="DI1706" s="29" t="n">
        <v>2.845</v>
      </c>
      <c r="DJ1706" s="29" t="n">
        <v>2.877</v>
      </c>
      <c r="DK1706" s="29" t="n">
        <v>2.74</v>
      </c>
      <c r="DL1706" s="29" t="n">
        <v>2.607</v>
      </c>
      <c r="DM1706" s="29" t="n">
        <v>2.481</v>
      </c>
      <c r="DN1706" s="29" t="n">
        <v>2.445</v>
      </c>
      <c r="DO1706" s="29" t="n">
        <v>2.456</v>
      </c>
      <c r="DP1706" s="29" t="n">
        <v>2.47</v>
      </c>
      <c r="DQ1706" s="29" t="n">
        <v>2.478</v>
      </c>
      <c r="DR1706" s="29" t="n">
        <v>2.489</v>
      </c>
      <c r="DS1706" s="29" t="n">
        <v>2.521</v>
      </c>
      <c r="DT1706" s="29" t="n">
        <v>2.662</v>
      </c>
      <c r="DU1706" s="29" t="n">
        <v>2.802</v>
      </c>
      <c r="DV1706" s="29" t="n">
        <v>2.837</v>
      </c>
      <c r="DW1706" s="29" t="n">
        <v>2.715</v>
      </c>
      <c r="DX1706" s="29" t="n">
        <v>2.611</v>
      </c>
      <c r="DY1706" s="29" t="n">
        <v>2.51</v>
      </c>
      <c r="DZ1706" s="29" t="n">
        <v>2.486</v>
      </c>
      <c r="EA1706" s="29" t="n">
        <v>2.493</v>
      </c>
      <c r="EB1706" s="29" t="n">
        <v>2.499</v>
      </c>
      <c r="EC1706" s="29" t="n">
        <v>2.506</v>
      </c>
      <c r="ED1706" s="29" t="n">
        <v>2.51</v>
      </c>
      <c r="EE1706" s="29" t="n">
        <v>2.541</v>
      </c>
      <c r="EF1706" s="29" t="n">
        <v>2.687</v>
      </c>
      <c r="EG1706" s="29" t="n">
        <v>2.827</v>
      </c>
      <c r="EH1706" s="29" t="n">
        <v>2.8695</v>
      </c>
      <c r="EI1706" s="29" t="n">
        <v>2.7475</v>
      </c>
      <c r="EJ1706" s="29" t="n">
        <v>2.6435</v>
      </c>
      <c r="EK1706" s="29" t="n">
        <v>2.5425</v>
      </c>
      <c r="EL1706" s="29" t="n">
        <v>2.5185</v>
      </c>
      <c r="EM1706" s="29" t="n">
        <v>2.5255</v>
      </c>
      <c r="EN1706" s="29" t="n">
        <v>2.5315</v>
      </c>
      <c r="EO1706" s="29" t="n">
        <v>2.5385</v>
      </c>
      <c r="EP1706" s="29" t="n">
        <v>2.5425</v>
      </c>
      <c r="EQ1706" s="29" t="n">
        <v>2.5735</v>
      </c>
      <c r="ER1706" s="29" t="n">
        <v>2.7195</v>
      </c>
      <c r="ES1706" s="29" t="n">
        <v>2.8595</v>
      </c>
      <c r="ET1706" s="29" t="n">
        <v>2.912</v>
      </c>
      <c r="EU1706" s="29" t="n">
        <v>2.79</v>
      </c>
      <c r="EV1706" s="29" t="n">
        <v>2.686</v>
      </c>
      <c r="EW1706" s="29" t="n">
        <v>2.585</v>
      </c>
      <c r="EX1706" s="29" t="n">
        <v>2.561</v>
      </c>
      <c r="EY1706" s="29" t="n">
        <v>2.568</v>
      </c>
      <c r="EZ1706" s="29" t="n">
        <v>2.574</v>
      </c>
      <c r="FA1706" s="29" t="n">
        <v>2.581</v>
      </c>
      <c r="FB1706" s="29" t="n">
        <v>2.585</v>
      </c>
      <c r="FC1706" s="29" t="n">
        <v>2.616</v>
      </c>
      <c r="FD1706" s="29" t="n">
        <v>2.762</v>
      </c>
      <c r="FE1706" s="29" t="n">
        <v>2.902</v>
      </c>
      <c r="FF1706" s="29" t="n">
        <v>2.962</v>
      </c>
      <c r="FG1706" s="29" t="n">
        <v>2.84</v>
      </c>
      <c r="FH1706" s="29" t="n">
        <v>2.736</v>
      </c>
      <c r="FI1706" s="29" t="n">
        <v>2.635</v>
      </c>
      <c r="FJ1706" s="29" t="n">
        <v>2.611</v>
      </c>
      <c r="FK1706" s="29" t="n">
        <v>2.618</v>
      </c>
      <c r="FL1706" s="29" t="n">
        <v>2.624</v>
      </c>
      <c r="FM1706" s="29" t="n">
        <v>2.631</v>
      </c>
      <c r="FN1706" s="29" t="n">
        <v>2.635</v>
      </c>
      <c r="FO1706" s="29" t="n">
        <v>2.666</v>
      </c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29"/>
      <c r="GF1706" s="29"/>
      <c r="GG1706" s="29"/>
      <c r="GH1706" s="29"/>
      <c r="GI1706" s="29"/>
      <c r="GJ1706" s="29"/>
      <c r="GK1706" s="29"/>
      <c r="GL1706" s="29"/>
      <c r="GM1706" s="29"/>
      <c r="GN1706" s="29"/>
      <c r="GO1706" s="29"/>
      <c r="GP1706" s="29"/>
      <c r="GQ1706" s="29"/>
      <c r="GR1706" s="0"/>
      <c r="GS1706" s="0"/>
      <c r="GT1706" s="0"/>
      <c r="GU1706" s="0"/>
      <c r="GV1706" s="0"/>
      <c r="GW1706" s="0"/>
      <c r="GX1706" s="0"/>
      <c r="GY1706" s="0"/>
      <c r="GZ1706" s="0"/>
      <c r="HA1706" s="0"/>
      <c r="HB1706" s="0"/>
      <c r="HC1706" s="0"/>
      <c r="HD1706" s="0"/>
      <c r="HE1706" s="0"/>
      <c r="HF1706" s="0"/>
      <c r="HG1706" s="0"/>
      <c r="HH1706" s="0"/>
      <c r="HI1706" s="0"/>
      <c r="HJ1706" s="0"/>
      <c r="HK1706" s="0"/>
      <c r="HL1706" s="0"/>
      <c r="HM1706" s="0"/>
      <c r="HN1706" s="0"/>
      <c r="HO1706" s="0"/>
      <c r="HP1706" s="0"/>
      <c r="HQ1706" s="0"/>
      <c r="HR1706" s="0"/>
      <c r="HS1706" s="0"/>
      <c r="HT1706" s="0"/>
      <c r="HU1706" s="0"/>
      <c r="HV1706" s="0"/>
      <c r="HW1706" s="0"/>
      <c r="HX1706" s="0"/>
      <c r="HY1706" s="0"/>
      <c r="HZ1706" s="0"/>
      <c r="IA1706" s="0"/>
      <c r="IB1706" s="0"/>
      <c r="IC1706" s="0"/>
      <c r="ID1706" s="0"/>
      <c r="IE1706" s="0"/>
      <c r="IF1706" s="0"/>
      <c r="IG1706" s="0"/>
      <c r="IH1706" s="0"/>
      <c r="II1706" s="0"/>
      <c r="IJ1706" s="0"/>
      <c r="IK1706" s="0"/>
      <c r="IL1706" s="0"/>
      <c r="IM1706" s="0"/>
      <c r="IN1706" s="0"/>
      <c r="IO1706" s="0"/>
      <c r="IP1706" s="0"/>
      <c r="IQ1706" s="0"/>
      <c r="IR1706" s="0"/>
      <c r="IS1706" s="0"/>
      <c r="IT1706" s="0"/>
      <c r="IU1706" s="0"/>
      <c r="IV1706" s="0"/>
      <c r="IW1706" s="0"/>
    </row>
    <row r="1707" customFormat="false" ht="12.75" hidden="true" customHeight="false" outlineLevel="0" collapsed="false">
      <c r="A1707" s="0" t="n">
        <f aca="false">WEEKDAY(C1707,2)</f>
        <v>2</v>
      </c>
      <c r="B1707" s="0" t="n">
        <f aca="false">MONTH(C1707)</f>
        <v>10</v>
      </c>
      <c r="C1707" s="23" t="n">
        <v>36445</v>
      </c>
      <c r="D1707" s="0" t="n">
        <f aca="false">MONTH(R1707)</f>
        <v>10</v>
      </c>
      <c r="E1707" s="0" t="n">
        <f aca="false">YEAR(R1707)</f>
        <v>1999</v>
      </c>
      <c r="F1707" s="36"/>
      <c r="G1707" s="24" t="n">
        <f aca="false">N1707-M1707</f>
        <v>-0.111</v>
      </c>
      <c r="H1707" s="24" t="n">
        <f aca="false">O1707-N1707</f>
        <v>0.01525</v>
      </c>
      <c r="I1707" s="24" t="n">
        <f aca="false">O1707-M1707</f>
        <v>-0.0957499999999998</v>
      </c>
      <c r="J1707" s="25" t="n">
        <f aca="false">VLOOKUP(C1707,'Nymex hist.'!A:B,2,0)</f>
        <v>2.927</v>
      </c>
      <c r="K1707" s="25"/>
      <c r="L1707" s="25"/>
      <c r="M1707" s="27" t="n">
        <f aca="false">SUMIF($S$3:$FQ$3,$E1707+1,$S1707:$FQ1707)/COUNTIF($S$3:$FQ$3,$E1707+1)</f>
        <v>2.71758333333333</v>
      </c>
      <c r="N1707" s="27" t="n">
        <f aca="false">SUMIF($S$3:$FQ$3,$E1707+2,$S1707:$FQ1707)/COUNTIF($S$3:$FQ$3,$E1707+2)</f>
        <v>2.60658333333333</v>
      </c>
      <c r="O1707" s="27" t="n">
        <f aca="false">SUMIF($S$3:$FQ$3,$E1707+3,$S1707:$FQ1707)/COUNTIF($S$3:$FQ$3,$E1707+3)</f>
        <v>2.62183333333333</v>
      </c>
      <c r="P1707" s="27" t="n">
        <f aca="false">SUMIF($S$3:$FQ$3,$E1707+4,$S1707:$FQ1707)/COUNTIF($S$3:$FQ$3,$E1707+4)</f>
        <v>2.65433333333333</v>
      </c>
      <c r="Q1707" s="27" t="n">
        <f aca="false">SUMIF($S$3:$FQ$3,$E1707+5,$S1707:$FQ1707)/COUNTIF($S$3:$FQ$3,$E1707+5)</f>
        <v>2.69683333333333</v>
      </c>
      <c r="R1707" s="28" t="n">
        <v>36445</v>
      </c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30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 t="n">
        <v>2.927</v>
      </c>
      <c r="CW1707" s="29" t="n">
        <v>3.118</v>
      </c>
      <c r="CX1707" s="29" t="n">
        <v>3.133</v>
      </c>
      <c r="CY1707" s="29" t="n">
        <v>2.953</v>
      </c>
      <c r="CZ1707" s="29" t="n">
        <v>2.775</v>
      </c>
      <c r="DA1707" s="29" t="n">
        <v>2.62</v>
      </c>
      <c r="DB1707" s="29" t="n">
        <v>2.56</v>
      </c>
      <c r="DC1707" s="29" t="n">
        <v>2.56</v>
      </c>
      <c r="DD1707" s="29" t="n">
        <v>2.573</v>
      </c>
      <c r="DE1707" s="29" t="n">
        <v>2.586</v>
      </c>
      <c r="DF1707" s="29" t="n">
        <v>2.596</v>
      </c>
      <c r="DG1707" s="29" t="n">
        <v>2.627</v>
      </c>
      <c r="DH1707" s="29" t="n">
        <v>2.753</v>
      </c>
      <c r="DI1707" s="29" t="n">
        <v>2.875</v>
      </c>
      <c r="DJ1707" s="29" t="n">
        <v>2.907</v>
      </c>
      <c r="DK1707" s="29" t="n">
        <v>2.765</v>
      </c>
      <c r="DL1707" s="29" t="n">
        <v>2.629</v>
      </c>
      <c r="DM1707" s="29" t="n">
        <v>2.501</v>
      </c>
      <c r="DN1707" s="29" t="n">
        <v>2.46</v>
      </c>
      <c r="DO1707" s="29" t="n">
        <v>2.475</v>
      </c>
      <c r="DP1707" s="29" t="n">
        <v>2.49</v>
      </c>
      <c r="DQ1707" s="29" t="n">
        <v>2.498</v>
      </c>
      <c r="DR1707" s="29" t="n">
        <v>2.509</v>
      </c>
      <c r="DS1707" s="29" t="n">
        <v>2.541</v>
      </c>
      <c r="DT1707" s="29" t="n">
        <v>2.682</v>
      </c>
      <c r="DU1707" s="29" t="n">
        <v>2.822</v>
      </c>
      <c r="DV1707" s="29" t="n">
        <v>2.857</v>
      </c>
      <c r="DW1707" s="29" t="n">
        <v>2.735</v>
      </c>
      <c r="DX1707" s="29" t="n">
        <v>2.631</v>
      </c>
      <c r="DY1707" s="29" t="n">
        <v>2.53</v>
      </c>
      <c r="DZ1707" s="29" t="n">
        <v>2.506</v>
      </c>
      <c r="EA1707" s="29" t="n">
        <v>2.513</v>
      </c>
      <c r="EB1707" s="29" t="n">
        <v>2.519</v>
      </c>
      <c r="EC1707" s="29" t="n">
        <v>2.526</v>
      </c>
      <c r="ED1707" s="29" t="n">
        <v>2.53</v>
      </c>
      <c r="EE1707" s="29" t="n">
        <v>2.561</v>
      </c>
      <c r="EF1707" s="29" t="n">
        <v>2.707</v>
      </c>
      <c r="EG1707" s="29" t="n">
        <v>2.847</v>
      </c>
      <c r="EH1707" s="29" t="n">
        <v>2.8895</v>
      </c>
      <c r="EI1707" s="29" t="n">
        <v>2.7675</v>
      </c>
      <c r="EJ1707" s="29" t="n">
        <v>2.6635</v>
      </c>
      <c r="EK1707" s="29" t="n">
        <v>2.5625</v>
      </c>
      <c r="EL1707" s="29" t="n">
        <v>2.5385</v>
      </c>
      <c r="EM1707" s="29" t="n">
        <v>2.5455</v>
      </c>
      <c r="EN1707" s="29" t="n">
        <v>2.5515</v>
      </c>
      <c r="EO1707" s="29" t="n">
        <v>2.5585</v>
      </c>
      <c r="EP1707" s="29" t="n">
        <v>2.5625</v>
      </c>
      <c r="EQ1707" s="29" t="n">
        <v>2.5935</v>
      </c>
      <c r="ER1707" s="29" t="n">
        <v>2.7395</v>
      </c>
      <c r="ES1707" s="29" t="n">
        <v>2.8795</v>
      </c>
      <c r="ET1707" s="29" t="n">
        <v>2.932</v>
      </c>
      <c r="EU1707" s="29" t="n">
        <v>2.81</v>
      </c>
      <c r="EV1707" s="29" t="n">
        <v>2.706</v>
      </c>
      <c r="EW1707" s="29" t="n">
        <v>2.605</v>
      </c>
      <c r="EX1707" s="29" t="n">
        <v>2.581</v>
      </c>
      <c r="EY1707" s="29" t="n">
        <v>2.588</v>
      </c>
      <c r="EZ1707" s="29" t="n">
        <v>2.594</v>
      </c>
      <c r="FA1707" s="29" t="n">
        <v>2.601</v>
      </c>
      <c r="FB1707" s="29" t="n">
        <v>2.605</v>
      </c>
      <c r="FC1707" s="29" t="n">
        <v>2.636</v>
      </c>
      <c r="FD1707" s="29" t="n">
        <v>2.782</v>
      </c>
      <c r="FE1707" s="29" t="n">
        <v>2.922</v>
      </c>
      <c r="FF1707" s="29" t="n">
        <v>2.982</v>
      </c>
      <c r="FG1707" s="29" t="n">
        <v>2.86</v>
      </c>
      <c r="FH1707" s="29" t="n">
        <v>2.756</v>
      </c>
      <c r="FI1707" s="29" t="n">
        <v>2.655</v>
      </c>
      <c r="FJ1707" s="29" t="n">
        <v>2.631</v>
      </c>
      <c r="FK1707" s="29" t="n">
        <v>2.638</v>
      </c>
      <c r="FL1707" s="29" t="n">
        <v>2.644</v>
      </c>
      <c r="FM1707" s="29" t="n">
        <v>2.651</v>
      </c>
      <c r="FN1707" s="29" t="n">
        <v>2.655</v>
      </c>
      <c r="FO1707" s="29" t="n">
        <v>2.686</v>
      </c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29"/>
      <c r="GF1707" s="29"/>
      <c r="GG1707" s="29"/>
      <c r="GH1707" s="29"/>
      <c r="GI1707" s="29"/>
      <c r="GJ1707" s="29"/>
      <c r="GK1707" s="29"/>
      <c r="GL1707" s="29"/>
      <c r="GM1707" s="29"/>
      <c r="GN1707" s="29"/>
      <c r="GO1707" s="29"/>
      <c r="GP1707" s="29"/>
      <c r="GQ1707" s="29"/>
      <c r="GR1707" s="0"/>
      <c r="GS1707" s="0"/>
      <c r="GT1707" s="0"/>
      <c r="GU1707" s="0"/>
      <c r="GV1707" s="0"/>
      <c r="GW1707" s="0"/>
      <c r="GX1707" s="0"/>
      <c r="GY1707" s="0"/>
      <c r="GZ1707" s="0"/>
      <c r="HA1707" s="0"/>
      <c r="HB1707" s="0"/>
      <c r="HC1707" s="0"/>
      <c r="HD1707" s="0"/>
      <c r="HE1707" s="0"/>
      <c r="HF1707" s="0"/>
      <c r="HG1707" s="0"/>
      <c r="HH1707" s="0"/>
      <c r="HI1707" s="0"/>
      <c r="HJ1707" s="0"/>
      <c r="HK1707" s="0"/>
      <c r="HL1707" s="0"/>
      <c r="HM1707" s="0"/>
      <c r="HN1707" s="0"/>
      <c r="HO1707" s="0"/>
      <c r="HP1707" s="0"/>
      <c r="HQ1707" s="0"/>
      <c r="HR1707" s="0"/>
      <c r="HS1707" s="0"/>
      <c r="HT1707" s="0"/>
      <c r="HU1707" s="0"/>
      <c r="HV1707" s="0"/>
      <c r="HW1707" s="0"/>
      <c r="HX1707" s="0"/>
      <c r="HY1707" s="0"/>
      <c r="HZ1707" s="0"/>
      <c r="IA1707" s="0"/>
      <c r="IB1707" s="0"/>
      <c r="IC1707" s="0"/>
      <c r="ID1707" s="0"/>
      <c r="IE1707" s="0"/>
      <c r="IF1707" s="0"/>
      <c r="IG1707" s="0"/>
      <c r="IH1707" s="0"/>
      <c r="II1707" s="0"/>
      <c r="IJ1707" s="0"/>
      <c r="IK1707" s="0"/>
      <c r="IL1707" s="0"/>
      <c r="IM1707" s="0"/>
      <c r="IN1707" s="0"/>
      <c r="IO1707" s="0"/>
      <c r="IP1707" s="0"/>
      <c r="IQ1707" s="0"/>
      <c r="IR1707" s="0"/>
      <c r="IS1707" s="0"/>
      <c r="IT1707" s="0"/>
      <c r="IU1707" s="0"/>
      <c r="IV1707" s="0"/>
      <c r="IW1707" s="0"/>
    </row>
    <row r="1708" customFormat="false" ht="12.75" hidden="true" customHeight="false" outlineLevel="0" collapsed="false">
      <c r="A1708" s="0" t="n">
        <f aca="false">WEEKDAY(C1708,2)</f>
        <v>3</v>
      </c>
      <c r="B1708" s="0" t="n">
        <f aca="false">MONTH(C1708)</f>
        <v>10</v>
      </c>
      <c r="C1708" s="23" t="n">
        <v>36446</v>
      </c>
      <c r="D1708" s="0" t="n">
        <f aca="false">MONTH(R1708)</f>
        <v>10</v>
      </c>
      <c r="E1708" s="0" t="n">
        <f aca="false">YEAR(R1708)</f>
        <v>1999</v>
      </c>
      <c r="F1708" s="36"/>
      <c r="G1708" s="24" t="n">
        <f aca="false">N1708-M1708</f>
        <v>-0.119666666666666</v>
      </c>
      <c r="H1708" s="24" t="n">
        <f aca="false">O1708-N1708</f>
        <v>0.0132499999999998</v>
      </c>
      <c r="I1708" s="24" t="n">
        <f aca="false">O1708-M1708</f>
        <v>-0.106416666666667</v>
      </c>
      <c r="J1708" s="25" t="n">
        <f aca="false">VLOOKUP(C1708,'Nymex hist.'!A:B,2,0)</f>
        <v>2.97</v>
      </c>
      <c r="K1708" s="25"/>
      <c r="L1708" s="25"/>
      <c r="M1708" s="27" t="n">
        <f aca="false">SUMIF($S$3:$FQ$3,$E1708+1,$S1708:$FQ1708)/COUNTIF($S$3:$FQ$3,$E1708+1)</f>
        <v>2.73125</v>
      </c>
      <c r="N1708" s="27" t="n">
        <f aca="false">SUMIF($S$3:$FQ$3,$E1708+2,$S1708:$FQ1708)/COUNTIF($S$3:$FQ$3,$E1708+2)</f>
        <v>2.61158333333333</v>
      </c>
      <c r="O1708" s="27" t="n">
        <f aca="false">SUMIF($S$3:$FQ$3,$E1708+3,$S1708:$FQ1708)/COUNTIF($S$3:$FQ$3,$E1708+3)</f>
        <v>2.62483333333333</v>
      </c>
      <c r="P1708" s="27" t="n">
        <f aca="false">SUMIF($S$3:$FQ$3,$E1708+4,$S1708:$FQ1708)/COUNTIF($S$3:$FQ$3,$E1708+4)</f>
        <v>2.65733333333333</v>
      </c>
      <c r="Q1708" s="27" t="n">
        <f aca="false">SUMIF($S$3:$FQ$3,$E1708+5,$S1708:$FQ1708)/COUNTIF($S$3:$FQ$3,$E1708+5)</f>
        <v>2.69983333333333</v>
      </c>
      <c r="R1708" s="28" t="n">
        <v>36446</v>
      </c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30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 t="n">
        <v>2.97</v>
      </c>
      <c r="CW1708" s="29" t="n">
        <v>3.159</v>
      </c>
      <c r="CX1708" s="29" t="n">
        <v>3.172</v>
      </c>
      <c r="CY1708" s="29" t="n">
        <v>2.982</v>
      </c>
      <c r="CZ1708" s="29" t="n">
        <v>2.792</v>
      </c>
      <c r="DA1708" s="29" t="n">
        <v>2.63</v>
      </c>
      <c r="DB1708" s="29" t="n">
        <v>2.565</v>
      </c>
      <c r="DC1708" s="29" t="n">
        <v>2.568</v>
      </c>
      <c r="DD1708" s="29" t="n">
        <v>2.581</v>
      </c>
      <c r="DE1708" s="29" t="n">
        <v>2.594</v>
      </c>
      <c r="DF1708" s="29" t="n">
        <v>2.606</v>
      </c>
      <c r="DG1708" s="29" t="n">
        <v>2.637</v>
      </c>
      <c r="DH1708" s="29" t="n">
        <v>2.763</v>
      </c>
      <c r="DI1708" s="29" t="n">
        <v>2.885</v>
      </c>
      <c r="DJ1708" s="29" t="n">
        <v>2.917</v>
      </c>
      <c r="DK1708" s="29" t="n">
        <v>2.775</v>
      </c>
      <c r="DL1708" s="29" t="n">
        <v>2.638</v>
      </c>
      <c r="DM1708" s="29" t="n">
        <v>2.508</v>
      </c>
      <c r="DN1708" s="29" t="n">
        <v>2.463</v>
      </c>
      <c r="DO1708" s="29" t="n">
        <v>2.478</v>
      </c>
      <c r="DP1708" s="29" t="n">
        <v>2.493</v>
      </c>
      <c r="DQ1708" s="29" t="n">
        <v>2.501</v>
      </c>
      <c r="DR1708" s="29" t="n">
        <v>2.512</v>
      </c>
      <c r="DS1708" s="29" t="n">
        <v>2.544</v>
      </c>
      <c r="DT1708" s="29" t="n">
        <v>2.685</v>
      </c>
      <c r="DU1708" s="29" t="n">
        <v>2.825</v>
      </c>
      <c r="DV1708" s="29" t="n">
        <v>2.86</v>
      </c>
      <c r="DW1708" s="29" t="n">
        <v>2.738</v>
      </c>
      <c r="DX1708" s="29" t="n">
        <v>2.634</v>
      </c>
      <c r="DY1708" s="29" t="n">
        <v>2.533</v>
      </c>
      <c r="DZ1708" s="29" t="n">
        <v>2.509</v>
      </c>
      <c r="EA1708" s="29" t="n">
        <v>2.516</v>
      </c>
      <c r="EB1708" s="29" t="n">
        <v>2.522</v>
      </c>
      <c r="EC1708" s="29" t="n">
        <v>2.529</v>
      </c>
      <c r="ED1708" s="29" t="n">
        <v>2.533</v>
      </c>
      <c r="EE1708" s="29" t="n">
        <v>2.564</v>
      </c>
      <c r="EF1708" s="29" t="n">
        <v>2.71</v>
      </c>
      <c r="EG1708" s="29" t="n">
        <v>2.85</v>
      </c>
      <c r="EH1708" s="29" t="n">
        <v>2.8925</v>
      </c>
      <c r="EI1708" s="29" t="n">
        <v>2.7705</v>
      </c>
      <c r="EJ1708" s="29" t="n">
        <v>2.6665</v>
      </c>
      <c r="EK1708" s="29" t="n">
        <v>2.5655</v>
      </c>
      <c r="EL1708" s="29" t="n">
        <v>2.5415</v>
      </c>
      <c r="EM1708" s="29" t="n">
        <v>2.5485</v>
      </c>
      <c r="EN1708" s="29" t="n">
        <v>2.5545</v>
      </c>
      <c r="EO1708" s="29" t="n">
        <v>2.5615</v>
      </c>
      <c r="EP1708" s="29" t="n">
        <v>2.5655</v>
      </c>
      <c r="EQ1708" s="29" t="n">
        <v>2.5965</v>
      </c>
      <c r="ER1708" s="29" t="n">
        <v>2.7425</v>
      </c>
      <c r="ES1708" s="29" t="n">
        <v>2.8825</v>
      </c>
      <c r="ET1708" s="29" t="n">
        <v>2.935</v>
      </c>
      <c r="EU1708" s="29" t="n">
        <v>2.813</v>
      </c>
      <c r="EV1708" s="29" t="n">
        <v>2.709</v>
      </c>
      <c r="EW1708" s="29" t="n">
        <v>2.608</v>
      </c>
      <c r="EX1708" s="29" t="n">
        <v>2.584</v>
      </c>
      <c r="EY1708" s="29" t="n">
        <v>2.591</v>
      </c>
      <c r="EZ1708" s="29" t="n">
        <v>2.597</v>
      </c>
      <c r="FA1708" s="29" t="n">
        <v>2.604</v>
      </c>
      <c r="FB1708" s="29" t="n">
        <v>2.608</v>
      </c>
      <c r="FC1708" s="29" t="n">
        <v>2.639</v>
      </c>
      <c r="FD1708" s="29" t="n">
        <v>2.785</v>
      </c>
      <c r="FE1708" s="29" t="n">
        <v>2.925</v>
      </c>
      <c r="FF1708" s="29" t="n">
        <v>2.985</v>
      </c>
      <c r="FG1708" s="29" t="n">
        <v>2.863</v>
      </c>
      <c r="FH1708" s="29" t="n">
        <v>2.759</v>
      </c>
      <c r="FI1708" s="29" t="n">
        <v>2.658</v>
      </c>
      <c r="FJ1708" s="29" t="n">
        <v>2.634</v>
      </c>
      <c r="FK1708" s="29" t="n">
        <v>2.641</v>
      </c>
      <c r="FL1708" s="29" t="n">
        <v>2.647</v>
      </c>
      <c r="FM1708" s="29" t="n">
        <v>2.654</v>
      </c>
      <c r="FN1708" s="29" t="n">
        <v>2.658</v>
      </c>
      <c r="FO1708" s="29" t="n">
        <v>2.689</v>
      </c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29"/>
      <c r="GF1708" s="29"/>
      <c r="GG1708" s="29"/>
      <c r="GH1708" s="29"/>
      <c r="GI1708" s="29"/>
      <c r="GJ1708" s="29"/>
      <c r="GK1708" s="29"/>
      <c r="GL1708" s="29"/>
      <c r="GM1708" s="29"/>
      <c r="GN1708" s="29"/>
      <c r="GO1708" s="29"/>
      <c r="GP1708" s="29"/>
      <c r="GQ1708" s="29"/>
      <c r="GR1708" s="0"/>
      <c r="GS1708" s="0"/>
      <c r="GT1708" s="0"/>
      <c r="GU1708" s="0"/>
      <c r="GV1708" s="0"/>
      <c r="GW1708" s="0"/>
      <c r="GX1708" s="0"/>
      <c r="GY1708" s="0"/>
      <c r="GZ1708" s="0"/>
      <c r="HA1708" s="0"/>
      <c r="HB1708" s="0"/>
      <c r="HC1708" s="0"/>
      <c r="HD1708" s="0"/>
      <c r="HE1708" s="0"/>
      <c r="HF1708" s="0"/>
      <c r="HG1708" s="0"/>
      <c r="HH1708" s="0"/>
      <c r="HI1708" s="0"/>
      <c r="HJ1708" s="0"/>
      <c r="HK1708" s="0"/>
      <c r="HL1708" s="0"/>
      <c r="HM1708" s="0"/>
      <c r="HN1708" s="0"/>
      <c r="HO1708" s="0"/>
      <c r="HP1708" s="0"/>
      <c r="HQ1708" s="0"/>
      <c r="HR1708" s="0"/>
      <c r="HS1708" s="0"/>
      <c r="HT1708" s="0"/>
      <c r="HU1708" s="0"/>
      <c r="HV1708" s="0"/>
      <c r="HW1708" s="0"/>
      <c r="HX1708" s="0"/>
      <c r="HY1708" s="0"/>
      <c r="HZ1708" s="0"/>
      <c r="IA1708" s="0"/>
      <c r="IB1708" s="0"/>
      <c r="IC1708" s="0"/>
      <c r="ID1708" s="0"/>
      <c r="IE1708" s="0"/>
      <c r="IF1708" s="0"/>
      <c r="IG1708" s="0"/>
      <c r="IH1708" s="0"/>
      <c r="II1708" s="0"/>
      <c r="IJ1708" s="0"/>
      <c r="IK1708" s="0"/>
      <c r="IL1708" s="0"/>
      <c r="IM1708" s="0"/>
      <c r="IN1708" s="0"/>
      <c r="IO1708" s="0"/>
      <c r="IP1708" s="0"/>
      <c r="IQ1708" s="0"/>
      <c r="IR1708" s="0"/>
      <c r="IS1708" s="0"/>
      <c r="IT1708" s="0"/>
      <c r="IU1708" s="0"/>
      <c r="IV1708" s="0"/>
      <c r="IW1708" s="0"/>
    </row>
    <row r="1709" customFormat="false" ht="12.75" hidden="true" customHeight="false" outlineLevel="0" collapsed="false">
      <c r="A1709" s="0" t="n">
        <f aca="false">WEEKDAY(C1709,2)</f>
        <v>4</v>
      </c>
      <c r="B1709" s="0" t="n">
        <f aca="false">MONTH(C1709)</f>
        <v>10</v>
      </c>
      <c r="C1709" s="23" t="n">
        <v>36447</v>
      </c>
      <c r="D1709" s="0" t="n">
        <f aca="false">MONTH(R1709)</f>
        <v>10</v>
      </c>
      <c r="E1709" s="0" t="n">
        <f aca="false">YEAR(R1709)</f>
        <v>1999</v>
      </c>
      <c r="F1709" s="36"/>
      <c r="G1709" s="24" t="n">
        <f aca="false">N1709-M1709</f>
        <v>-0.0869166666666668</v>
      </c>
      <c r="H1709" s="24" t="n">
        <f aca="false">O1709-N1709</f>
        <v>0.0145833333333329</v>
      </c>
      <c r="I1709" s="24" t="n">
        <f aca="false">O1709-M1709</f>
        <v>-0.0723333333333338</v>
      </c>
      <c r="J1709" s="25" t="n">
        <f aca="false">VLOOKUP(C1709,'Nymex hist.'!A:B,2,0)</f>
        <v>2.834</v>
      </c>
      <c r="K1709" s="25"/>
      <c r="L1709" s="25"/>
      <c r="M1709" s="27" t="n">
        <f aca="false">SUMIF($S$3:$FQ$3,$E1709+1,$S1709:$FQ1709)/COUNTIF($S$3:$FQ$3,$E1709+1)</f>
        <v>2.6895</v>
      </c>
      <c r="N1709" s="27" t="n">
        <f aca="false">SUMIF($S$3:$FQ$3,$E1709+2,$S1709:$FQ1709)/COUNTIF($S$3:$FQ$3,$E1709+2)</f>
        <v>2.60258333333333</v>
      </c>
      <c r="O1709" s="27" t="n">
        <f aca="false">SUMIF($S$3:$FQ$3,$E1709+3,$S1709:$FQ1709)/COUNTIF($S$3:$FQ$3,$E1709+3)</f>
        <v>2.61716666666667</v>
      </c>
      <c r="P1709" s="27" t="n">
        <f aca="false">SUMIF($S$3:$FQ$3,$E1709+4,$S1709:$FQ1709)/COUNTIF($S$3:$FQ$3,$E1709+4)</f>
        <v>2.64966666666667</v>
      </c>
      <c r="Q1709" s="27" t="n">
        <f aca="false">SUMIF($S$3:$FQ$3,$E1709+5,$S1709:$FQ1709)/COUNTIF($S$3:$FQ$3,$E1709+5)</f>
        <v>2.69216666666667</v>
      </c>
      <c r="R1709" s="28" t="n">
        <v>36447</v>
      </c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30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 t="n">
        <v>2.834</v>
      </c>
      <c r="CW1709" s="29" t="n">
        <v>3.051</v>
      </c>
      <c r="CX1709" s="29" t="n">
        <v>3.082</v>
      </c>
      <c r="CY1709" s="29" t="n">
        <v>2.907</v>
      </c>
      <c r="CZ1709" s="29" t="n">
        <v>2.732</v>
      </c>
      <c r="DA1709" s="29" t="n">
        <v>2.577</v>
      </c>
      <c r="DB1709" s="29" t="n">
        <v>2.52</v>
      </c>
      <c r="DC1709" s="29" t="n">
        <v>2.53</v>
      </c>
      <c r="DD1709" s="29" t="n">
        <v>2.55</v>
      </c>
      <c r="DE1709" s="29" t="n">
        <v>2.565</v>
      </c>
      <c r="DF1709" s="29" t="n">
        <v>2.58</v>
      </c>
      <c r="DG1709" s="29" t="n">
        <v>2.615</v>
      </c>
      <c r="DH1709" s="29" t="n">
        <v>2.746</v>
      </c>
      <c r="DI1709" s="29" t="n">
        <v>2.87</v>
      </c>
      <c r="DJ1709" s="29" t="n">
        <v>2.902</v>
      </c>
      <c r="DK1709" s="29" t="n">
        <v>2.765</v>
      </c>
      <c r="DL1709" s="29" t="n">
        <v>2.628</v>
      </c>
      <c r="DM1709" s="29" t="n">
        <v>2.498</v>
      </c>
      <c r="DN1709" s="29" t="n">
        <v>2.455</v>
      </c>
      <c r="DO1709" s="29" t="n">
        <v>2.47</v>
      </c>
      <c r="DP1709" s="29" t="n">
        <v>2.485</v>
      </c>
      <c r="DQ1709" s="29" t="n">
        <v>2.493</v>
      </c>
      <c r="DR1709" s="29" t="n">
        <v>2.504</v>
      </c>
      <c r="DS1709" s="29" t="n">
        <v>2.536</v>
      </c>
      <c r="DT1709" s="29" t="n">
        <v>2.678</v>
      </c>
      <c r="DU1709" s="29" t="n">
        <v>2.817</v>
      </c>
      <c r="DV1709" s="29" t="n">
        <v>2.852</v>
      </c>
      <c r="DW1709" s="29" t="n">
        <v>2.73</v>
      </c>
      <c r="DX1709" s="29" t="n">
        <v>2.626</v>
      </c>
      <c r="DY1709" s="29" t="n">
        <v>2.525</v>
      </c>
      <c r="DZ1709" s="29" t="n">
        <v>2.501</v>
      </c>
      <c r="EA1709" s="29" t="n">
        <v>2.508</v>
      </c>
      <c r="EB1709" s="29" t="n">
        <v>2.514</v>
      </c>
      <c r="EC1709" s="29" t="n">
        <v>2.522</v>
      </c>
      <c r="ED1709" s="29" t="n">
        <v>2.526</v>
      </c>
      <c r="EE1709" s="29" t="n">
        <v>2.557</v>
      </c>
      <c r="EF1709" s="29" t="n">
        <v>2.703</v>
      </c>
      <c r="EG1709" s="29" t="n">
        <v>2.842</v>
      </c>
      <c r="EH1709" s="29" t="n">
        <v>2.8845</v>
      </c>
      <c r="EI1709" s="29" t="n">
        <v>2.7625</v>
      </c>
      <c r="EJ1709" s="29" t="n">
        <v>2.6585</v>
      </c>
      <c r="EK1709" s="29" t="n">
        <v>2.5575</v>
      </c>
      <c r="EL1709" s="29" t="n">
        <v>2.5335</v>
      </c>
      <c r="EM1709" s="29" t="n">
        <v>2.5405</v>
      </c>
      <c r="EN1709" s="29" t="n">
        <v>2.5465</v>
      </c>
      <c r="EO1709" s="29" t="n">
        <v>2.5545</v>
      </c>
      <c r="EP1709" s="29" t="n">
        <v>2.5585</v>
      </c>
      <c r="EQ1709" s="29" t="n">
        <v>2.5895</v>
      </c>
      <c r="ER1709" s="29" t="n">
        <v>2.7355</v>
      </c>
      <c r="ES1709" s="29" t="n">
        <v>2.8745</v>
      </c>
      <c r="ET1709" s="29" t="n">
        <v>2.927</v>
      </c>
      <c r="EU1709" s="29" t="n">
        <v>2.805</v>
      </c>
      <c r="EV1709" s="29" t="n">
        <v>2.701</v>
      </c>
      <c r="EW1709" s="29" t="n">
        <v>2.6</v>
      </c>
      <c r="EX1709" s="29" t="n">
        <v>2.576</v>
      </c>
      <c r="EY1709" s="29" t="n">
        <v>2.583</v>
      </c>
      <c r="EZ1709" s="29" t="n">
        <v>2.589</v>
      </c>
      <c r="FA1709" s="29" t="n">
        <v>2.597</v>
      </c>
      <c r="FB1709" s="29" t="n">
        <v>2.601</v>
      </c>
      <c r="FC1709" s="29" t="n">
        <v>2.632</v>
      </c>
      <c r="FD1709" s="29" t="n">
        <v>2.778</v>
      </c>
      <c r="FE1709" s="29" t="n">
        <v>2.917</v>
      </c>
      <c r="FF1709" s="29" t="n">
        <v>2.977</v>
      </c>
      <c r="FG1709" s="29" t="n">
        <v>2.855</v>
      </c>
      <c r="FH1709" s="29" t="n">
        <v>2.751</v>
      </c>
      <c r="FI1709" s="29" t="n">
        <v>2.65</v>
      </c>
      <c r="FJ1709" s="29" t="n">
        <v>2.626</v>
      </c>
      <c r="FK1709" s="29" t="n">
        <v>2.633</v>
      </c>
      <c r="FL1709" s="29" t="n">
        <v>2.639</v>
      </c>
      <c r="FM1709" s="29" t="n">
        <v>2.647</v>
      </c>
      <c r="FN1709" s="29" t="n">
        <v>2.651</v>
      </c>
      <c r="FO1709" s="29" t="n">
        <v>2.682</v>
      </c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29"/>
      <c r="GF1709" s="29"/>
      <c r="GG1709" s="29"/>
      <c r="GH1709" s="29"/>
      <c r="GI1709" s="29"/>
      <c r="GJ1709" s="29"/>
      <c r="GK1709" s="29"/>
      <c r="GL1709" s="29"/>
      <c r="GM1709" s="29"/>
      <c r="GN1709" s="29"/>
      <c r="GO1709" s="29"/>
      <c r="GP1709" s="29"/>
      <c r="GQ1709" s="29"/>
      <c r="GR1709" s="0"/>
      <c r="GS1709" s="0"/>
      <c r="GT1709" s="0"/>
      <c r="GU1709" s="0"/>
      <c r="GV1709" s="0"/>
      <c r="GW1709" s="0"/>
      <c r="GX1709" s="0"/>
      <c r="GY1709" s="0"/>
      <c r="GZ1709" s="0"/>
      <c r="HA1709" s="0"/>
      <c r="HB1709" s="0"/>
      <c r="HC1709" s="0"/>
      <c r="HD1709" s="0"/>
      <c r="HE1709" s="0"/>
      <c r="HF1709" s="0"/>
      <c r="HG1709" s="0"/>
      <c r="HH1709" s="0"/>
      <c r="HI1709" s="0"/>
      <c r="HJ1709" s="0"/>
      <c r="HK1709" s="0"/>
      <c r="HL1709" s="0"/>
      <c r="HM1709" s="0"/>
      <c r="HN1709" s="0"/>
      <c r="HO1709" s="0"/>
      <c r="HP1709" s="0"/>
      <c r="HQ1709" s="0"/>
      <c r="HR1709" s="0"/>
      <c r="HS1709" s="0"/>
      <c r="HT1709" s="0"/>
      <c r="HU1709" s="0"/>
      <c r="HV1709" s="0"/>
      <c r="HW1709" s="0"/>
      <c r="HX1709" s="0"/>
      <c r="HY1709" s="0"/>
      <c r="HZ1709" s="0"/>
      <c r="IA1709" s="0"/>
      <c r="IB1709" s="0"/>
      <c r="IC1709" s="0"/>
      <c r="ID1709" s="0"/>
      <c r="IE1709" s="0"/>
      <c r="IF1709" s="0"/>
      <c r="IG1709" s="0"/>
      <c r="IH1709" s="0"/>
      <c r="II1709" s="0"/>
      <c r="IJ1709" s="0"/>
      <c r="IK1709" s="0"/>
      <c r="IL1709" s="0"/>
      <c r="IM1709" s="0"/>
      <c r="IN1709" s="0"/>
      <c r="IO1709" s="0"/>
      <c r="IP1709" s="0"/>
      <c r="IQ1709" s="0"/>
      <c r="IR1709" s="0"/>
      <c r="IS1709" s="0"/>
      <c r="IT1709" s="0"/>
      <c r="IU1709" s="0"/>
      <c r="IV1709" s="0"/>
      <c r="IW1709" s="0"/>
    </row>
    <row r="1710" customFormat="false" ht="12.75" hidden="true" customHeight="false" outlineLevel="0" collapsed="false">
      <c r="A1710" s="0" t="n">
        <f aca="false">WEEKDAY(C1710,2)</f>
        <v>5</v>
      </c>
      <c r="B1710" s="0" t="n">
        <f aca="false">MONTH(C1710)</f>
        <v>10</v>
      </c>
      <c r="C1710" s="23" t="n">
        <v>36448</v>
      </c>
      <c r="D1710" s="0" t="n">
        <f aca="false">MONTH(R1710)</f>
        <v>10</v>
      </c>
      <c r="E1710" s="0" t="n">
        <f aca="false">YEAR(R1710)</f>
        <v>1999</v>
      </c>
      <c r="F1710" s="36"/>
      <c r="G1710" s="24" t="n">
        <f aca="false">N1710-M1710</f>
        <v>-0.103333333333334</v>
      </c>
      <c r="H1710" s="24" t="n">
        <f aca="false">O1710-N1710</f>
        <v>0.0121666666666669</v>
      </c>
      <c r="I1710" s="24" t="n">
        <f aca="false">O1710-M1710</f>
        <v>-0.0911666666666671</v>
      </c>
      <c r="J1710" s="25" t="n">
        <f aca="false">VLOOKUP(C1710,'Nymex hist.'!A:B,2,0)</f>
        <v>2.975</v>
      </c>
      <c r="K1710" s="25"/>
      <c r="L1710" s="25"/>
      <c r="M1710" s="27" t="n">
        <f aca="false">SUMIF($S$3:$FQ$3,$E1710+1,$S1710:$FQ1710)/COUNTIF($S$3:$FQ$3,$E1710+1)</f>
        <v>2.73183333333333</v>
      </c>
      <c r="N1710" s="27" t="n">
        <f aca="false">SUMIF($S$3:$FQ$3,$E1710+2,$S1710:$FQ1710)/COUNTIF($S$3:$FQ$3,$E1710+2)</f>
        <v>2.6285</v>
      </c>
      <c r="O1710" s="27" t="n">
        <f aca="false">SUMIF($S$3:$FQ$3,$E1710+3,$S1710:$FQ1710)/COUNTIF($S$3:$FQ$3,$E1710+3)</f>
        <v>2.64066666666667</v>
      </c>
      <c r="P1710" s="27" t="n">
        <f aca="false">SUMIF($S$3:$FQ$3,$E1710+4,$S1710:$FQ1710)/COUNTIF($S$3:$FQ$3,$E1710+4)</f>
        <v>2.67316666666667</v>
      </c>
      <c r="Q1710" s="27" t="n">
        <f aca="false">SUMIF($S$3:$FQ$3,$E1710+5,$S1710:$FQ1710)/COUNTIF($S$3:$FQ$3,$E1710+5)</f>
        <v>2.71566666666667</v>
      </c>
      <c r="R1710" s="28" t="n">
        <v>36448</v>
      </c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30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 t="n">
        <v>2.975</v>
      </c>
      <c r="CW1710" s="29" t="n">
        <v>3.177</v>
      </c>
      <c r="CX1710" s="29" t="n">
        <v>3.19</v>
      </c>
      <c r="CY1710" s="29" t="n">
        <v>2.99</v>
      </c>
      <c r="CZ1710" s="29" t="n">
        <v>2.79</v>
      </c>
      <c r="DA1710" s="29" t="n">
        <v>2.62</v>
      </c>
      <c r="DB1710" s="29" t="n">
        <v>2.555</v>
      </c>
      <c r="DC1710" s="29" t="n">
        <v>2.56</v>
      </c>
      <c r="DD1710" s="29" t="n">
        <v>2.575</v>
      </c>
      <c r="DE1710" s="29" t="n">
        <v>2.59</v>
      </c>
      <c r="DF1710" s="29" t="n">
        <v>2.605</v>
      </c>
      <c r="DG1710" s="29" t="n">
        <v>2.64</v>
      </c>
      <c r="DH1710" s="29" t="n">
        <v>2.771</v>
      </c>
      <c r="DI1710" s="29" t="n">
        <v>2.896</v>
      </c>
      <c r="DJ1710" s="29" t="n">
        <v>2.928</v>
      </c>
      <c r="DK1710" s="29" t="n">
        <v>2.791</v>
      </c>
      <c r="DL1710" s="29" t="n">
        <v>2.654</v>
      </c>
      <c r="DM1710" s="29" t="n">
        <v>2.524</v>
      </c>
      <c r="DN1710" s="29" t="n">
        <v>2.481</v>
      </c>
      <c r="DO1710" s="29" t="n">
        <v>2.496</v>
      </c>
      <c r="DP1710" s="29" t="n">
        <v>2.511</v>
      </c>
      <c r="DQ1710" s="29" t="n">
        <v>2.519</v>
      </c>
      <c r="DR1710" s="29" t="n">
        <v>2.53</v>
      </c>
      <c r="DS1710" s="29" t="n">
        <v>2.562</v>
      </c>
      <c r="DT1710" s="29" t="n">
        <v>2.703</v>
      </c>
      <c r="DU1710" s="29" t="n">
        <v>2.843</v>
      </c>
      <c r="DV1710" s="29" t="n">
        <v>2.875</v>
      </c>
      <c r="DW1710" s="29" t="n">
        <v>2.753</v>
      </c>
      <c r="DX1710" s="29" t="n">
        <v>2.649</v>
      </c>
      <c r="DY1710" s="29" t="n">
        <v>2.548</v>
      </c>
      <c r="DZ1710" s="29" t="n">
        <v>2.524</v>
      </c>
      <c r="EA1710" s="29" t="n">
        <v>2.531</v>
      </c>
      <c r="EB1710" s="29" t="n">
        <v>2.537</v>
      </c>
      <c r="EC1710" s="29" t="n">
        <v>2.545</v>
      </c>
      <c r="ED1710" s="29" t="n">
        <v>2.549</v>
      </c>
      <c r="EE1710" s="29" t="n">
        <v>2.58</v>
      </c>
      <c r="EF1710" s="29" t="n">
        <v>2.729</v>
      </c>
      <c r="EG1710" s="29" t="n">
        <v>2.868</v>
      </c>
      <c r="EH1710" s="29" t="n">
        <v>2.9075</v>
      </c>
      <c r="EI1710" s="29" t="n">
        <v>2.7855</v>
      </c>
      <c r="EJ1710" s="29" t="n">
        <v>2.6815</v>
      </c>
      <c r="EK1710" s="29" t="n">
        <v>2.5805</v>
      </c>
      <c r="EL1710" s="29" t="n">
        <v>2.5565</v>
      </c>
      <c r="EM1710" s="29" t="n">
        <v>2.5635</v>
      </c>
      <c r="EN1710" s="29" t="n">
        <v>2.5695</v>
      </c>
      <c r="EO1710" s="29" t="n">
        <v>2.5775</v>
      </c>
      <c r="EP1710" s="29" t="n">
        <v>2.5815</v>
      </c>
      <c r="EQ1710" s="29" t="n">
        <v>2.6125</v>
      </c>
      <c r="ER1710" s="29" t="n">
        <v>2.7615</v>
      </c>
      <c r="ES1710" s="29" t="n">
        <v>2.9005</v>
      </c>
      <c r="ET1710" s="29" t="n">
        <v>2.95</v>
      </c>
      <c r="EU1710" s="29" t="n">
        <v>2.828</v>
      </c>
      <c r="EV1710" s="29" t="n">
        <v>2.724</v>
      </c>
      <c r="EW1710" s="29" t="n">
        <v>2.623</v>
      </c>
      <c r="EX1710" s="29" t="n">
        <v>2.599</v>
      </c>
      <c r="EY1710" s="29" t="n">
        <v>2.606</v>
      </c>
      <c r="EZ1710" s="29" t="n">
        <v>2.612</v>
      </c>
      <c r="FA1710" s="29" t="n">
        <v>2.62</v>
      </c>
      <c r="FB1710" s="29" t="n">
        <v>2.624</v>
      </c>
      <c r="FC1710" s="29" t="n">
        <v>2.655</v>
      </c>
      <c r="FD1710" s="29" t="n">
        <v>2.804</v>
      </c>
      <c r="FE1710" s="29" t="n">
        <v>2.943</v>
      </c>
      <c r="FF1710" s="29" t="n">
        <v>3</v>
      </c>
      <c r="FG1710" s="29" t="n">
        <v>2.878</v>
      </c>
      <c r="FH1710" s="29" t="n">
        <v>2.774</v>
      </c>
      <c r="FI1710" s="29" t="n">
        <v>2.673</v>
      </c>
      <c r="FJ1710" s="29" t="n">
        <v>2.649</v>
      </c>
      <c r="FK1710" s="29" t="n">
        <v>2.656</v>
      </c>
      <c r="FL1710" s="29" t="n">
        <v>2.662</v>
      </c>
      <c r="FM1710" s="29" t="n">
        <v>2.67</v>
      </c>
      <c r="FN1710" s="29" t="n">
        <v>2.674</v>
      </c>
      <c r="FO1710" s="29" t="n">
        <v>2.705</v>
      </c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29"/>
      <c r="GF1710" s="29"/>
      <c r="GG1710" s="29"/>
      <c r="GH1710" s="29"/>
      <c r="GI1710" s="29"/>
      <c r="GJ1710" s="29"/>
      <c r="GK1710" s="29"/>
      <c r="GL1710" s="29"/>
      <c r="GM1710" s="29"/>
      <c r="GN1710" s="29"/>
      <c r="GO1710" s="29"/>
      <c r="GP1710" s="29"/>
      <c r="GQ1710" s="29"/>
      <c r="GR1710" s="0"/>
      <c r="GS1710" s="0"/>
      <c r="GT1710" s="0"/>
      <c r="GU1710" s="0"/>
      <c r="GV1710" s="0"/>
      <c r="GW1710" s="0"/>
      <c r="GX1710" s="0"/>
      <c r="GY1710" s="0"/>
      <c r="GZ1710" s="0"/>
      <c r="HA1710" s="0"/>
      <c r="HB1710" s="0"/>
      <c r="HC1710" s="0"/>
      <c r="HD1710" s="0"/>
      <c r="HE1710" s="0"/>
      <c r="HF1710" s="0"/>
      <c r="HG1710" s="0"/>
      <c r="HH1710" s="0"/>
      <c r="HI1710" s="0"/>
      <c r="HJ1710" s="0"/>
      <c r="HK1710" s="0"/>
      <c r="HL1710" s="0"/>
      <c r="HM1710" s="0"/>
      <c r="HN1710" s="0"/>
      <c r="HO1710" s="0"/>
      <c r="HP1710" s="0"/>
      <c r="HQ1710" s="0"/>
      <c r="HR1710" s="0"/>
      <c r="HS1710" s="0"/>
      <c r="HT1710" s="0"/>
      <c r="HU1710" s="0"/>
      <c r="HV1710" s="0"/>
      <c r="HW1710" s="0"/>
      <c r="HX1710" s="0"/>
      <c r="HY1710" s="0"/>
      <c r="HZ1710" s="0"/>
      <c r="IA1710" s="0"/>
      <c r="IB1710" s="0"/>
      <c r="IC1710" s="0"/>
      <c r="ID1710" s="0"/>
      <c r="IE1710" s="0"/>
      <c r="IF1710" s="0"/>
      <c r="IG1710" s="0"/>
      <c r="IH1710" s="0"/>
      <c r="II1710" s="0"/>
      <c r="IJ1710" s="0"/>
      <c r="IK1710" s="0"/>
      <c r="IL1710" s="0"/>
      <c r="IM1710" s="0"/>
      <c r="IN1710" s="0"/>
      <c r="IO1710" s="0"/>
      <c r="IP1710" s="0"/>
      <c r="IQ1710" s="0"/>
      <c r="IR1710" s="0"/>
      <c r="IS1710" s="0"/>
      <c r="IT1710" s="0"/>
      <c r="IU1710" s="0"/>
      <c r="IV1710" s="0"/>
      <c r="IW1710" s="0"/>
    </row>
    <row r="1711" customFormat="false" ht="12.75" hidden="true" customHeight="false" outlineLevel="0" collapsed="false">
      <c r="A1711" s="0" t="n">
        <f aca="false">WEEKDAY(C1711,2)</f>
        <v>1</v>
      </c>
      <c r="B1711" s="0" t="n">
        <f aca="false">MONTH(C1711)</f>
        <v>10</v>
      </c>
      <c r="C1711" s="23" t="n">
        <v>36451</v>
      </c>
      <c r="D1711" s="0" t="n">
        <f aca="false">MONTH(R1711)</f>
        <v>10</v>
      </c>
      <c r="E1711" s="0" t="n">
        <f aca="false">YEAR(R1711)</f>
        <v>1999</v>
      </c>
      <c r="F1711" s="36"/>
      <c r="G1711" s="24" t="n">
        <f aca="false">N1711-M1711</f>
        <v>-0.0968333333333336</v>
      </c>
      <c r="H1711" s="24" t="n">
        <f aca="false">O1711-N1711</f>
        <v>0.0120833333333334</v>
      </c>
      <c r="I1711" s="24" t="n">
        <f aca="false">O1711-M1711</f>
        <v>-0.0847500000000001</v>
      </c>
      <c r="J1711" s="25" t="n">
        <f aca="false">VLOOKUP(C1711,'Nymex hist.'!A:B,2,0)</f>
        <v>2.92</v>
      </c>
      <c r="K1711" s="25"/>
      <c r="L1711" s="25"/>
      <c r="M1711" s="27" t="n">
        <f aca="false">SUMIF($S$3:$FQ$3,$E1711+1,$S1711:$FQ1711)/COUNTIF($S$3:$FQ$3,$E1711+1)</f>
        <v>2.71833333333333</v>
      </c>
      <c r="N1711" s="27" t="n">
        <f aca="false">SUMIF($S$3:$FQ$3,$E1711+2,$S1711:$FQ1711)/COUNTIF($S$3:$FQ$3,$E1711+2)</f>
        <v>2.6215</v>
      </c>
      <c r="O1711" s="27" t="n">
        <f aca="false">SUMIF($S$3:$FQ$3,$E1711+3,$S1711:$FQ1711)/COUNTIF($S$3:$FQ$3,$E1711+3)</f>
        <v>2.63358333333333</v>
      </c>
      <c r="P1711" s="27" t="n">
        <f aca="false">SUMIF($S$3:$FQ$3,$E1711+4,$S1711:$FQ1711)/COUNTIF($S$3:$FQ$3,$E1711+4)</f>
        <v>2.66608333333333</v>
      </c>
      <c r="Q1711" s="27" t="n">
        <f aca="false">SUMIF($S$3:$FQ$3,$E1711+5,$S1711:$FQ1711)/COUNTIF($S$3:$FQ$3,$E1711+5)</f>
        <v>2.70858333333333</v>
      </c>
      <c r="R1711" s="28" t="n">
        <v>36451</v>
      </c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30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 t="n">
        <v>2.92</v>
      </c>
      <c r="CW1711" s="29" t="n">
        <v>3.14</v>
      </c>
      <c r="CX1711" s="29" t="n">
        <v>3.16</v>
      </c>
      <c r="CY1711" s="29" t="n">
        <v>2.965</v>
      </c>
      <c r="CZ1711" s="29" t="n">
        <v>2.77</v>
      </c>
      <c r="DA1711" s="29" t="n">
        <v>2.605</v>
      </c>
      <c r="DB1711" s="29" t="n">
        <v>2.54</v>
      </c>
      <c r="DC1711" s="29" t="n">
        <v>2.548</v>
      </c>
      <c r="DD1711" s="29" t="n">
        <v>2.565</v>
      </c>
      <c r="DE1711" s="29" t="n">
        <v>2.583</v>
      </c>
      <c r="DF1711" s="29" t="n">
        <v>2.598</v>
      </c>
      <c r="DG1711" s="29" t="n">
        <v>2.633</v>
      </c>
      <c r="DH1711" s="29" t="n">
        <v>2.764</v>
      </c>
      <c r="DI1711" s="29" t="n">
        <v>2.889</v>
      </c>
      <c r="DJ1711" s="29" t="n">
        <v>2.921</v>
      </c>
      <c r="DK1711" s="29" t="n">
        <v>2.784</v>
      </c>
      <c r="DL1711" s="29" t="n">
        <v>2.647</v>
      </c>
      <c r="DM1711" s="29" t="n">
        <v>2.517</v>
      </c>
      <c r="DN1711" s="29" t="n">
        <v>2.474</v>
      </c>
      <c r="DO1711" s="29" t="n">
        <v>2.489</v>
      </c>
      <c r="DP1711" s="29" t="n">
        <v>2.504</v>
      </c>
      <c r="DQ1711" s="29" t="n">
        <v>2.512</v>
      </c>
      <c r="DR1711" s="29" t="n">
        <v>2.523</v>
      </c>
      <c r="DS1711" s="29" t="n">
        <v>2.555</v>
      </c>
      <c r="DT1711" s="29" t="n">
        <v>2.696</v>
      </c>
      <c r="DU1711" s="29" t="n">
        <v>2.836</v>
      </c>
      <c r="DV1711" s="29" t="n">
        <v>2.868</v>
      </c>
      <c r="DW1711" s="29" t="n">
        <v>2.746</v>
      </c>
      <c r="DX1711" s="29" t="n">
        <v>2.642</v>
      </c>
      <c r="DY1711" s="29" t="n">
        <v>2.541</v>
      </c>
      <c r="DZ1711" s="29" t="n">
        <v>2.517</v>
      </c>
      <c r="EA1711" s="29" t="n">
        <v>2.524</v>
      </c>
      <c r="EB1711" s="29" t="n">
        <v>2.53</v>
      </c>
      <c r="EC1711" s="29" t="n">
        <v>2.538</v>
      </c>
      <c r="ED1711" s="29" t="n">
        <v>2.542</v>
      </c>
      <c r="EE1711" s="29" t="n">
        <v>2.573</v>
      </c>
      <c r="EF1711" s="29" t="n">
        <v>2.721</v>
      </c>
      <c r="EG1711" s="29" t="n">
        <v>2.861</v>
      </c>
      <c r="EH1711" s="29" t="n">
        <v>2.9005</v>
      </c>
      <c r="EI1711" s="29" t="n">
        <v>2.7785</v>
      </c>
      <c r="EJ1711" s="29" t="n">
        <v>2.6745</v>
      </c>
      <c r="EK1711" s="29" t="n">
        <v>2.5735</v>
      </c>
      <c r="EL1711" s="29" t="n">
        <v>2.5495</v>
      </c>
      <c r="EM1711" s="29" t="n">
        <v>2.5565</v>
      </c>
      <c r="EN1711" s="29" t="n">
        <v>2.5625</v>
      </c>
      <c r="EO1711" s="29" t="n">
        <v>2.5705</v>
      </c>
      <c r="EP1711" s="29" t="n">
        <v>2.5745</v>
      </c>
      <c r="EQ1711" s="29" t="n">
        <v>2.6055</v>
      </c>
      <c r="ER1711" s="29" t="n">
        <v>2.7535</v>
      </c>
      <c r="ES1711" s="29" t="n">
        <v>2.8935</v>
      </c>
      <c r="ET1711" s="29" t="n">
        <v>2.943</v>
      </c>
      <c r="EU1711" s="29" t="n">
        <v>2.821</v>
      </c>
      <c r="EV1711" s="29" t="n">
        <v>2.717</v>
      </c>
      <c r="EW1711" s="29" t="n">
        <v>2.616</v>
      </c>
      <c r="EX1711" s="29" t="n">
        <v>2.592</v>
      </c>
      <c r="EY1711" s="29" t="n">
        <v>2.599</v>
      </c>
      <c r="EZ1711" s="29" t="n">
        <v>2.605</v>
      </c>
      <c r="FA1711" s="29" t="n">
        <v>2.613</v>
      </c>
      <c r="FB1711" s="29" t="n">
        <v>2.617</v>
      </c>
      <c r="FC1711" s="29" t="n">
        <v>2.648</v>
      </c>
      <c r="FD1711" s="29" t="n">
        <v>2.796</v>
      </c>
      <c r="FE1711" s="29" t="n">
        <v>2.936</v>
      </c>
      <c r="FF1711" s="29" t="n">
        <v>2.993</v>
      </c>
      <c r="FG1711" s="29" t="n">
        <v>2.871</v>
      </c>
      <c r="FH1711" s="29" t="n">
        <v>2.767</v>
      </c>
      <c r="FI1711" s="29" t="n">
        <v>2.666</v>
      </c>
      <c r="FJ1711" s="29" t="n">
        <v>2.642</v>
      </c>
      <c r="FK1711" s="29" t="n">
        <v>2.649</v>
      </c>
      <c r="FL1711" s="29" t="n">
        <v>2.655</v>
      </c>
      <c r="FM1711" s="29" t="n">
        <v>2.663</v>
      </c>
      <c r="FN1711" s="29" t="n">
        <v>2.667</v>
      </c>
      <c r="FO1711" s="29" t="n">
        <v>2.698</v>
      </c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29"/>
      <c r="GR1711" s="0"/>
      <c r="GS1711" s="0"/>
      <c r="GT1711" s="0"/>
      <c r="GU1711" s="0"/>
      <c r="GV1711" s="0"/>
      <c r="GW1711" s="0"/>
      <c r="GX1711" s="0"/>
      <c r="GY1711" s="0"/>
      <c r="GZ1711" s="0"/>
      <c r="HA1711" s="0"/>
      <c r="HB1711" s="0"/>
      <c r="HC1711" s="0"/>
      <c r="HD1711" s="0"/>
      <c r="HE1711" s="0"/>
      <c r="HF1711" s="0"/>
      <c r="HG1711" s="0"/>
      <c r="HH1711" s="0"/>
      <c r="HI1711" s="0"/>
      <c r="HJ1711" s="0"/>
      <c r="HK1711" s="0"/>
      <c r="HL1711" s="0"/>
      <c r="HM1711" s="0"/>
      <c r="HN1711" s="0"/>
      <c r="HO1711" s="0"/>
      <c r="HP1711" s="0"/>
      <c r="HQ1711" s="0"/>
      <c r="HR1711" s="0"/>
      <c r="HS1711" s="0"/>
      <c r="HT1711" s="0"/>
      <c r="HU1711" s="0"/>
      <c r="HV1711" s="0"/>
      <c r="HW1711" s="0"/>
      <c r="HX1711" s="0"/>
      <c r="HY1711" s="0"/>
      <c r="HZ1711" s="0"/>
      <c r="IA1711" s="0"/>
      <c r="IB1711" s="0"/>
      <c r="IC1711" s="0"/>
      <c r="ID1711" s="0"/>
      <c r="IE1711" s="0"/>
      <c r="IF1711" s="0"/>
      <c r="IG1711" s="0"/>
      <c r="IH1711" s="0"/>
      <c r="II1711" s="0"/>
      <c r="IJ1711" s="0"/>
      <c r="IK1711" s="0"/>
      <c r="IL1711" s="0"/>
      <c r="IM1711" s="0"/>
      <c r="IN1711" s="0"/>
      <c r="IO1711" s="0"/>
      <c r="IP1711" s="0"/>
      <c r="IQ1711" s="0"/>
      <c r="IR1711" s="0"/>
      <c r="IS1711" s="0"/>
      <c r="IT1711" s="0"/>
      <c r="IU1711" s="0"/>
      <c r="IV1711" s="0"/>
      <c r="IW1711" s="0"/>
    </row>
    <row r="1712" customFormat="false" ht="12.75" hidden="true" customHeight="false" outlineLevel="0" collapsed="false">
      <c r="A1712" s="0" t="n">
        <f aca="false">WEEKDAY(C1712,2)</f>
        <v>2</v>
      </c>
      <c r="B1712" s="0" t="n">
        <f aca="false">MONTH(C1712)</f>
        <v>10</v>
      </c>
      <c r="C1712" s="23" t="n">
        <v>36452</v>
      </c>
      <c r="D1712" s="0" t="n">
        <f aca="false">MONTH(R1712)</f>
        <v>10</v>
      </c>
      <c r="E1712" s="0" t="n">
        <f aca="false">YEAR(R1712)</f>
        <v>1999</v>
      </c>
      <c r="F1712" s="36"/>
      <c r="G1712" s="24" t="n">
        <f aca="false">N1712-M1712</f>
        <v>-0.114166666666667</v>
      </c>
      <c r="H1712" s="24" t="n">
        <f aca="false">O1712-N1712</f>
        <v>0.0151666666666666</v>
      </c>
      <c r="I1712" s="24" t="n">
        <f aca="false">O1712-M1712</f>
        <v>-0.0990000000000002</v>
      </c>
      <c r="J1712" s="25" t="n">
        <f aca="false">VLOOKUP(C1712,'Nymex hist.'!A:B,2,0)</f>
        <v>3.007</v>
      </c>
      <c r="K1712" s="25"/>
      <c r="L1712" s="25"/>
      <c r="M1712" s="27" t="n">
        <f aca="false">SUMIF($S$3:$FQ$3,$E1712+1,$S1712:$FQ1712)/COUNTIF($S$3:$FQ$3,$E1712+1)</f>
        <v>2.73225</v>
      </c>
      <c r="N1712" s="27" t="n">
        <f aca="false">SUMIF($S$3:$FQ$3,$E1712+2,$S1712:$FQ1712)/COUNTIF($S$3:$FQ$3,$E1712+2)</f>
        <v>2.61808333333333</v>
      </c>
      <c r="O1712" s="27" t="n">
        <f aca="false">SUMIF($S$3:$FQ$3,$E1712+3,$S1712:$FQ1712)/COUNTIF($S$3:$FQ$3,$E1712+3)</f>
        <v>2.63325</v>
      </c>
      <c r="P1712" s="27" t="n">
        <f aca="false">SUMIF($S$3:$FQ$3,$E1712+4,$S1712:$FQ1712)/COUNTIF($S$3:$FQ$3,$E1712+4)</f>
        <v>2.66575</v>
      </c>
      <c r="Q1712" s="27" t="n">
        <f aca="false">SUMIF($S$3:$FQ$3,$E1712+5,$S1712:$FQ1712)/COUNTIF($S$3:$FQ$3,$E1712+5)</f>
        <v>2.70825</v>
      </c>
      <c r="R1712" s="28" t="n">
        <v>36452</v>
      </c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30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 t="n">
        <v>3.007</v>
      </c>
      <c r="CW1712" s="29" t="n">
        <v>3.195</v>
      </c>
      <c r="CX1712" s="29" t="n">
        <v>3.21</v>
      </c>
      <c r="CY1712" s="29" t="n">
        <v>3.01</v>
      </c>
      <c r="CZ1712" s="29" t="n">
        <v>2.805</v>
      </c>
      <c r="DA1712" s="29" t="n">
        <v>2.625</v>
      </c>
      <c r="DB1712" s="29" t="n">
        <v>2.55</v>
      </c>
      <c r="DC1712" s="29" t="n">
        <v>2.555</v>
      </c>
      <c r="DD1712" s="29" t="n">
        <v>2.57</v>
      </c>
      <c r="DE1712" s="29" t="n">
        <v>2.585</v>
      </c>
      <c r="DF1712" s="29" t="n">
        <v>2.6</v>
      </c>
      <c r="DG1712" s="29" t="n">
        <v>2.63</v>
      </c>
      <c r="DH1712" s="29" t="n">
        <v>2.761</v>
      </c>
      <c r="DI1712" s="29" t="n">
        <v>2.886</v>
      </c>
      <c r="DJ1712" s="29" t="n">
        <v>2.918</v>
      </c>
      <c r="DK1712" s="29" t="n">
        <v>2.78</v>
      </c>
      <c r="DL1712" s="29" t="n">
        <v>2.643</v>
      </c>
      <c r="DM1712" s="29" t="n">
        <v>2.513</v>
      </c>
      <c r="DN1712" s="29" t="n">
        <v>2.47</v>
      </c>
      <c r="DO1712" s="29" t="n">
        <v>2.485</v>
      </c>
      <c r="DP1712" s="29" t="n">
        <v>2.5</v>
      </c>
      <c r="DQ1712" s="29" t="n">
        <v>2.508</v>
      </c>
      <c r="DR1712" s="29" t="n">
        <v>2.519</v>
      </c>
      <c r="DS1712" s="29" t="n">
        <v>2.553</v>
      </c>
      <c r="DT1712" s="29" t="n">
        <v>2.694</v>
      </c>
      <c r="DU1712" s="29" t="n">
        <v>2.834</v>
      </c>
      <c r="DV1712" s="29" t="n">
        <v>2.868</v>
      </c>
      <c r="DW1712" s="29" t="n">
        <v>2.746</v>
      </c>
      <c r="DX1712" s="29" t="n">
        <v>2.642</v>
      </c>
      <c r="DY1712" s="29" t="n">
        <v>2.541</v>
      </c>
      <c r="DZ1712" s="29" t="n">
        <v>2.517</v>
      </c>
      <c r="EA1712" s="29" t="n">
        <v>2.524</v>
      </c>
      <c r="EB1712" s="29" t="n">
        <v>2.53</v>
      </c>
      <c r="EC1712" s="29" t="n">
        <v>2.538</v>
      </c>
      <c r="ED1712" s="29" t="n">
        <v>2.542</v>
      </c>
      <c r="EE1712" s="29" t="n">
        <v>2.573</v>
      </c>
      <c r="EF1712" s="29" t="n">
        <v>2.719</v>
      </c>
      <c r="EG1712" s="29" t="n">
        <v>2.859</v>
      </c>
      <c r="EH1712" s="29" t="n">
        <v>2.9005</v>
      </c>
      <c r="EI1712" s="29" t="n">
        <v>2.7785</v>
      </c>
      <c r="EJ1712" s="29" t="n">
        <v>2.6745</v>
      </c>
      <c r="EK1712" s="29" t="n">
        <v>2.5735</v>
      </c>
      <c r="EL1712" s="29" t="n">
        <v>2.5495</v>
      </c>
      <c r="EM1712" s="29" t="n">
        <v>2.5565</v>
      </c>
      <c r="EN1712" s="29" t="n">
        <v>2.5625</v>
      </c>
      <c r="EO1712" s="29" t="n">
        <v>2.5705</v>
      </c>
      <c r="EP1712" s="29" t="n">
        <v>2.5745</v>
      </c>
      <c r="EQ1712" s="29" t="n">
        <v>2.6055</v>
      </c>
      <c r="ER1712" s="29" t="n">
        <v>2.7515</v>
      </c>
      <c r="ES1712" s="29" t="n">
        <v>2.8915</v>
      </c>
      <c r="ET1712" s="29" t="n">
        <v>2.943</v>
      </c>
      <c r="EU1712" s="29" t="n">
        <v>2.821</v>
      </c>
      <c r="EV1712" s="29" t="n">
        <v>2.717</v>
      </c>
      <c r="EW1712" s="29" t="n">
        <v>2.616</v>
      </c>
      <c r="EX1712" s="29" t="n">
        <v>2.592</v>
      </c>
      <c r="EY1712" s="29" t="n">
        <v>2.599</v>
      </c>
      <c r="EZ1712" s="29" t="n">
        <v>2.605</v>
      </c>
      <c r="FA1712" s="29" t="n">
        <v>2.613</v>
      </c>
      <c r="FB1712" s="29" t="n">
        <v>2.617</v>
      </c>
      <c r="FC1712" s="29" t="n">
        <v>2.648</v>
      </c>
      <c r="FD1712" s="29" t="n">
        <v>2.794</v>
      </c>
      <c r="FE1712" s="29" t="n">
        <v>2.934</v>
      </c>
      <c r="FF1712" s="29" t="n">
        <v>2.993</v>
      </c>
      <c r="FG1712" s="29" t="n">
        <v>2.871</v>
      </c>
      <c r="FH1712" s="29" t="n">
        <v>2.767</v>
      </c>
      <c r="FI1712" s="29" t="n">
        <v>2.666</v>
      </c>
      <c r="FJ1712" s="29" t="n">
        <v>2.642</v>
      </c>
      <c r="FK1712" s="29" t="n">
        <v>2.649</v>
      </c>
      <c r="FL1712" s="29" t="n">
        <v>2.655</v>
      </c>
      <c r="FM1712" s="29" t="n">
        <v>2.663</v>
      </c>
      <c r="FN1712" s="29" t="n">
        <v>2.667</v>
      </c>
      <c r="FO1712" s="29" t="n">
        <v>2.698</v>
      </c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29"/>
      <c r="GF1712" s="29"/>
      <c r="GG1712" s="29"/>
      <c r="GH1712" s="29"/>
      <c r="GI1712" s="29"/>
      <c r="GJ1712" s="29"/>
      <c r="GK1712" s="29"/>
      <c r="GL1712" s="29"/>
      <c r="GM1712" s="29"/>
      <c r="GN1712" s="29"/>
      <c r="GO1712" s="29"/>
      <c r="GP1712" s="29"/>
      <c r="GQ1712" s="29"/>
      <c r="GR1712" s="0"/>
      <c r="GS1712" s="0"/>
      <c r="GT1712" s="0"/>
      <c r="GU1712" s="0"/>
      <c r="GV1712" s="0"/>
      <c r="GW1712" s="0"/>
      <c r="GX1712" s="0"/>
      <c r="GY1712" s="0"/>
      <c r="GZ1712" s="0"/>
      <c r="HA1712" s="0"/>
      <c r="HB1712" s="0"/>
      <c r="HC1712" s="0"/>
      <c r="HD1712" s="0"/>
      <c r="HE1712" s="0"/>
      <c r="HF1712" s="0"/>
      <c r="HG1712" s="0"/>
      <c r="HH1712" s="0"/>
      <c r="HI1712" s="0"/>
      <c r="HJ1712" s="0"/>
      <c r="HK1712" s="0"/>
      <c r="HL1712" s="0"/>
      <c r="HM1712" s="0"/>
      <c r="HN1712" s="0"/>
      <c r="HO1712" s="0"/>
      <c r="HP1712" s="0"/>
      <c r="HQ1712" s="0"/>
      <c r="HR1712" s="0"/>
      <c r="HS1712" s="0"/>
      <c r="HT1712" s="0"/>
      <c r="HU1712" s="0"/>
      <c r="HV1712" s="0"/>
      <c r="HW1712" s="0"/>
      <c r="HX1712" s="0"/>
      <c r="HY1712" s="0"/>
      <c r="HZ1712" s="0"/>
      <c r="IA1712" s="0"/>
      <c r="IB1712" s="0"/>
      <c r="IC1712" s="0"/>
      <c r="ID1712" s="0"/>
      <c r="IE1712" s="0"/>
      <c r="IF1712" s="0"/>
      <c r="IG1712" s="0"/>
      <c r="IH1712" s="0"/>
      <c r="II1712" s="0"/>
      <c r="IJ1712" s="0"/>
      <c r="IK1712" s="0"/>
      <c r="IL1712" s="0"/>
      <c r="IM1712" s="0"/>
      <c r="IN1712" s="0"/>
      <c r="IO1712" s="0"/>
      <c r="IP1712" s="0"/>
      <c r="IQ1712" s="0"/>
      <c r="IR1712" s="0"/>
      <c r="IS1712" s="0"/>
      <c r="IT1712" s="0"/>
      <c r="IU1712" s="0"/>
      <c r="IV1712" s="0"/>
      <c r="IW1712" s="0"/>
    </row>
    <row r="1713" customFormat="false" ht="12.75" hidden="true" customHeight="false" outlineLevel="0" collapsed="false">
      <c r="A1713" s="0" t="n">
        <f aca="false">WEEKDAY(C1713,2)</f>
        <v>3</v>
      </c>
      <c r="B1713" s="0" t="n">
        <f aca="false">MONTH(C1713)</f>
        <v>10</v>
      </c>
      <c r="C1713" s="23" t="n">
        <v>36453</v>
      </c>
      <c r="D1713" s="0" t="n">
        <f aca="false">MONTH(R1713)</f>
        <v>10</v>
      </c>
      <c r="E1713" s="0" t="n">
        <f aca="false">YEAR(R1713)</f>
        <v>1999</v>
      </c>
      <c r="F1713" s="36"/>
      <c r="G1713" s="24" t="n">
        <f aca="false">N1713-M1713</f>
        <v>-0.106166666666667</v>
      </c>
      <c r="H1713" s="24" t="n">
        <f aca="false">O1713-N1713</f>
        <v>0.0135833333333335</v>
      </c>
      <c r="I1713" s="24" t="n">
        <f aca="false">O1713-M1713</f>
        <v>-0.0925833333333332</v>
      </c>
      <c r="J1713" s="25" t="n">
        <f aca="false">VLOOKUP(C1713,'Nymex hist.'!A:B,2,0)</f>
        <v>2.978</v>
      </c>
      <c r="K1713" s="25"/>
      <c r="L1713" s="25"/>
      <c r="M1713" s="27" t="n">
        <f aca="false">SUMIF($S$3:$FQ$3,$E1713+1,$S1713:$FQ1713)/COUNTIF($S$3:$FQ$3,$E1713+1)</f>
        <v>2.71683333333333</v>
      </c>
      <c r="N1713" s="27" t="n">
        <f aca="false">SUMIF($S$3:$FQ$3,$E1713+2,$S1713:$FQ1713)/COUNTIF($S$3:$FQ$3,$E1713+2)</f>
        <v>2.61066666666667</v>
      </c>
      <c r="O1713" s="27" t="n">
        <f aca="false">SUMIF($S$3:$FQ$3,$E1713+3,$S1713:$FQ1713)/COUNTIF($S$3:$FQ$3,$E1713+3)</f>
        <v>2.62425</v>
      </c>
      <c r="P1713" s="27" t="n">
        <f aca="false">SUMIF($S$3:$FQ$3,$E1713+4,$S1713:$FQ1713)/COUNTIF($S$3:$FQ$3,$E1713+4)</f>
        <v>2.65675</v>
      </c>
      <c r="Q1713" s="27" t="n">
        <f aca="false">SUMIF($S$3:$FQ$3,$E1713+5,$S1713:$FQ1713)/COUNTIF($S$3:$FQ$3,$E1713+5)</f>
        <v>2.69925</v>
      </c>
      <c r="R1713" s="28" t="n">
        <v>36453</v>
      </c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30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 t="n">
        <v>2.978</v>
      </c>
      <c r="CW1713" s="29" t="n">
        <v>3.144</v>
      </c>
      <c r="CX1713" s="29" t="n">
        <v>3.162</v>
      </c>
      <c r="CY1713" s="29" t="n">
        <v>2.977</v>
      </c>
      <c r="CZ1713" s="29" t="n">
        <v>2.78</v>
      </c>
      <c r="DA1713" s="29" t="n">
        <v>2.61</v>
      </c>
      <c r="DB1713" s="29" t="n">
        <v>2.54</v>
      </c>
      <c r="DC1713" s="29" t="n">
        <v>2.547</v>
      </c>
      <c r="DD1713" s="29" t="n">
        <v>2.562</v>
      </c>
      <c r="DE1713" s="29" t="n">
        <v>2.577</v>
      </c>
      <c r="DF1713" s="29" t="n">
        <v>2.592</v>
      </c>
      <c r="DG1713" s="29" t="n">
        <v>2.622</v>
      </c>
      <c r="DH1713" s="29" t="n">
        <v>2.753</v>
      </c>
      <c r="DI1713" s="29" t="n">
        <v>2.88</v>
      </c>
      <c r="DJ1713" s="29" t="n">
        <v>2.91</v>
      </c>
      <c r="DK1713" s="29" t="n">
        <v>2.772</v>
      </c>
      <c r="DL1713" s="29" t="n">
        <v>2.637</v>
      </c>
      <c r="DM1713" s="29" t="n">
        <v>2.507</v>
      </c>
      <c r="DN1713" s="29" t="n">
        <v>2.464</v>
      </c>
      <c r="DO1713" s="29" t="n">
        <v>2.478</v>
      </c>
      <c r="DP1713" s="29" t="n">
        <v>2.493</v>
      </c>
      <c r="DQ1713" s="29" t="n">
        <v>2.501</v>
      </c>
      <c r="DR1713" s="29" t="n">
        <v>2.512</v>
      </c>
      <c r="DS1713" s="29" t="n">
        <v>2.544</v>
      </c>
      <c r="DT1713" s="29" t="n">
        <v>2.685</v>
      </c>
      <c r="DU1713" s="29" t="n">
        <v>2.825</v>
      </c>
      <c r="DV1713" s="29" t="n">
        <v>2.859</v>
      </c>
      <c r="DW1713" s="29" t="n">
        <v>2.737</v>
      </c>
      <c r="DX1713" s="29" t="n">
        <v>2.633</v>
      </c>
      <c r="DY1713" s="29" t="n">
        <v>2.532</v>
      </c>
      <c r="DZ1713" s="29" t="n">
        <v>2.508</v>
      </c>
      <c r="EA1713" s="29" t="n">
        <v>2.515</v>
      </c>
      <c r="EB1713" s="29" t="n">
        <v>2.521</v>
      </c>
      <c r="EC1713" s="29" t="n">
        <v>2.529</v>
      </c>
      <c r="ED1713" s="29" t="n">
        <v>2.533</v>
      </c>
      <c r="EE1713" s="29" t="n">
        <v>2.564</v>
      </c>
      <c r="EF1713" s="29" t="n">
        <v>2.71</v>
      </c>
      <c r="EG1713" s="29" t="n">
        <v>2.85</v>
      </c>
      <c r="EH1713" s="29" t="n">
        <v>2.8915</v>
      </c>
      <c r="EI1713" s="29" t="n">
        <v>2.7695</v>
      </c>
      <c r="EJ1713" s="29" t="n">
        <v>2.6655</v>
      </c>
      <c r="EK1713" s="29" t="n">
        <v>2.5645</v>
      </c>
      <c r="EL1713" s="29" t="n">
        <v>2.5405</v>
      </c>
      <c r="EM1713" s="29" t="n">
        <v>2.5475</v>
      </c>
      <c r="EN1713" s="29" t="n">
        <v>2.5535</v>
      </c>
      <c r="EO1713" s="29" t="n">
        <v>2.5615</v>
      </c>
      <c r="EP1713" s="29" t="n">
        <v>2.5655</v>
      </c>
      <c r="EQ1713" s="29" t="n">
        <v>2.5965</v>
      </c>
      <c r="ER1713" s="29" t="n">
        <v>2.7425</v>
      </c>
      <c r="ES1713" s="29" t="n">
        <v>2.8825</v>
      </c>
      <c r="ET1713" s="29" t="n">
        <v>2.934</v>
      </c>
      <c r="EU1713" s="29" t="n">
        <v>2.812</v>
      </c>
      <c r="EV1713" s="29" t="n">
        <v>2.708</v>
      </c>
      <c r="EW1713" s="29" t="n">
        <v>2.607</v>
      </c>
      <c r="EX1713" s="29" t="n">
        <v>2.583</v>
      </c>
      <c r="EY1713" s="29" t="n">
        <v>2.59</v>
      </c>
      <c r="EZ1713" s="29" t="n">
        <v>2.596</v>
      </c>
      <c r="FA1713" s="29" t="n">
        <v>2.604</v>
      </c>
      <c r="FB1713" s="29" t="n">
        <v>2.608</v>
      </c>
      <c r="FC1713" s="29" t="n">
        <v>2.639</v>
      </c>
      <c r="FD1713" s="29" t="n">
        <v>2.785</v>
      </c>
      <c r="FE1713" s="29" t="n">
        <v>2.925</v>
      </c>
      <c r="FF1713" s="29" t="n">
        <v>2.984</v>
      </c>
      <c r="FG1713" s="29" t="n">
        <v>2.862</v>
      </c>
      <c r="FH1713" s="29" t="n">
        <v>2.758</v>
      </c>
      <c r="FI1713" s="29" t="n">
        <v>2.657</v>
      </c>
      <c r="FJ1713" s="29" t="n">
        <v>2.633</v>
      </c>
      <c r="FK1713" s="29" t="n">
        <v>2.64</v>
      </c>
      <c r="FL1713" s="29" t="n">
        <v>2.646</v>
      </c>
      <c r="FM1713" s="29" t="n">
        <v>2.654</v>
      </c>
      <c r="FN1713" s="29" t="n">
        <v>2.658</v>
      </c>
      <c r="FO1713" s="29" t="n">
        <v>2.689</v>
      </c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29"/>
      <c r="GF1713" s="29"/>
      <c r="GG1713" s="29"/>
      <c r="GH1713" s="29"/>
      <c r="GI1713" s="29"/>
      <c r="GJ1713" s="29"/>
      <c r="GK1713" s="29"/>
      <c r="GL1713" s="29"/>
      <c r="GM1713" s="29"/>
      <c r="GN1713" s="29"/>
      <c r="GO1713" s="29"/>
      <c r="GP1713" s="29"/>
      <c r="GQ1713" s="29"/>
      <c r="GR1713" s="0"/>
      <c r="GS1713" s="0"/>
      <c r="GT1713" s="0"/>
      <c r="GU1713" s="0"/>
      <c r="GV1713" s="0"/>
      <c r="GW1713" s="0"/>
      <c r="GX1713" s="0"/>
      <c r="GY1713" s="0"/>
      <c r="GZ1713" s="0"/>
      <c r="HA1713" s="0"/>
      <c r="HB1713" s="0"/>
      <c r="HC1713" s="0"/>
      <c r="HD1713" s="0"/>
      <c r="HE1713" s="0"/>
      <c r="HF1713" s="0"/>
      <c r="HG1713" s="0"/>
      <c r="HH1713" s="0"/>
      <c r="HI1713" s="0"/>
      <c r="HJ1713" s="0"/>
      <c r="HK1713" s="0"/>
      <c r="HL1713" s="0"/>
      <c r="HM1713" s="0"/>
      <c r="HN1713" s="0"/>
      <c r="HO1713" s="0"/>
      <c r="HP1713" s="0"/>
      <c r="HQ1713" s="0"/>
      <c r="HR1713" s="0"/>
      <c r="HS1713" s="0"/>
      <c r="HT1713" s="0"/>
      <c r="HU1713" s="0"/>
      <c r="HV1713" s="0"/>
      <c r="HW1713" s="0"/>
      <c r="HX1713" s="0"/>
      <c r="HY1713" s="0"/>
      <c r="HZ1713" s="0"/>
      <c r="IA1713" s="0"/>
      <c r="IB1713" s="0"/>
      <c r="IC1713" s="0"/>
      <c r="ID1713" s="0"/>
      <c r="IE1713" s="0"/>
      <c r="IF1713" s="0"/>
      <c r="IG1713" s="0"/>
      <c r="IH1713" s="0"/>
      <c r="II1713" s="0"/>
      <c r="IJ1713" s="0"/>
      <c r="IK1713" s="0"/>
      <c r="IL1713" s="0"/>
      <c r="IM1713" s="0"/>
      <c r="IN1713" s="0"/>
      <c r="IO1713" s="0"/>
      <c r="IP1713" s="0"/>
      <c r="IQ1713" s="0"/>
      <c r="IR1713" s="0"/>
      <c r="IS1713" s="0"/>
      <c r="IT1713" s="0"/>
      <c r="IU1713" s="0"/>
      <c r="IV1713" s="0"/>
      <c r="IW1713" s="0"/>
    </row>
    <row r="1714" customFormat="false" ht="12.75" hidden="true" customHeight="false" outlineLevel="0" collapsed="false">
      <c r="A1714" s="0" t="n">
        <f aca="false">WEEKDAY(C1714,2)</f>
        <v>4</v>
      </c>
      <c r="B1714" s="0" t="n">
        <f aca="false">MONTH(C1714)</f>
        <v>10</v>
      </c>
      <c r="C1714" s="23" t="n">
        <v>36454</v>
      </c>
      <c r="D1714" s="0" t="n">
        <f aca="false">MONTH(R1714)</f>
        <v>10</v>
      </c>
      <c r="E1714" s="0" t="n">
        <f aca="false">YEAR(R1714)</f>
        <v>1999</v>
      </c>
      <c r="F1714" s="36"/>
      <c r="G1714" s="24" t="n">
        <f aca="false">N1714-M1714</f>
        <v>-0.119666666666666</v>
      </c>
      <c r="H1714" s="24" t="n">
        <f aca="false">O1714-N1714</f>
        <v>0.0101666666666667</v>
      </c>
      <c r="I1714" s="24" t="n">
        <f aca="false">O1714-M1714</f>
        <v>-0.1095</v>
      </c>
      <c r="J1714" s="25" t="n">
        <f aca="false">VLOOKUP(C1714,'Nymex hist.'!A:B,2,0)</f>
        <v>3.064</v>
      </c>
      <c r="K1714" s="25"/>
      <c r="L1714" s="25"/>
      <c r="M1714" s="27" t="n">
        <f aca="false">SUMIF($S$3:$FQ$3,$E1714+1,$S1714:$FQ1714)/COUNTIF($S$3:$FQ$3,$E1714+1)</f>
        <v>2.73283333333333</v>
      </c>
      <c r="N1714" s="27" t="n">
        <f aca="false">SUMIF($S$3:$FQ$3,$E1714+2,$S1714:$FQ1714)/COUNTIF($S$3:$FQ$3,$E1714+2)</f>
        <v>2.61316666666667</v>
      </c>
      <c r="O1714" s="27" t="n">
        <f aca="false">SUMIF($S$3:$FQ$3,$E1714+3,$S1714:$FQ1714)/COUNTIF($S$3:$FQ$3,$E1714+3)</f>
        <v>2.62333333333333</v>
      </c>
      <c r="P1714" s="27" t="n">
        <f aca="false">SUMIF($S$3:$FQ$3,$E1714+4,$S1714:$FQ1714)/COUNTIF($S$3:$FQ$3,$E1714+4)</f>
        <v>2.65583333333333</v>
      </c>
      <c r="Q1714" s="27" t="n">
        <f aca="false">SUMIF($S$3:$FQ$3,$E1714+5,$S1714:$FQ1714)/COUNTIF($S$3:$FQ$3,$E1714+5)</f>
        <v>2.69833333333333</v>
      </c>
      <c r="R1714" s="28" t="n">
        <v>36454</v>
      </c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30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 t="n">
        <v>3.064</v>
      </c>
      <c r="CW1714" s="29" t="n">
        <v>3.187</v>
      </c>
      <c r="CX1714" s="29" t="n">
        <v>3.2</v>
      </c>
      <c r="CY1714" s="29" t="n">
        <v>3.01</v>
      </c>
      <c r="CZ1714" s="29" t="n">
        <v>2.805</v>
      </c>
      <c r="DA1714" s="29" t="n">
        <v>2.624</v>
      </c>
      <c r="DB1714" s="29" t="n">
        <v>2.552</v>
      </c>
      <c r="DC1714" s="29" t="n">
        <v>2.557</v>
      </c>
      <c r="DD1714" s="29" t="n">
        <v>2.572</v>
      </c>
      <c r="DE1714" s="29" t="n">
        <v>2.587</v>
      </c>
      <c r="DF1714" s="29" t="n">
        <v>2.602</v>
      </c>
      <c r="DG1714" s="29" t="n">
        <v>2.632</v>
      </c>
      <c r="DH1714" s="29" t="n">
        <v>2.763</v>
      </c>
      <c r="DI1714" s="29" t="n">
        <v>2.89</v>
      </c>
      <c r="DJ1714" s="29" t="n">
        <v>2.92</v>
      </c>
      <c r="DK1714" s="29" t="n">
        <v>2.78</v>
      </c>
      <c r="DL1714" s="29" t="n">
        <v>2.64</v>
      </c>
      <c r="DM1714" s="29" t="n">
        <v>2.509</v>
      </c>
      <c r="DN1714" s="29" t="n">
        <v>2.466</v>
      </c>
      <c r="DO1714" s="29" t="n">
        <v>2.48</v>
      </c>
      <c r="DP1714" s="29" t="n">
        <v>2.495</v>
      </c>
      <c r="DQ1714" s="29" t="n">
        <v>2.503</v>
      </c>
      <c r="DR1714" s="29" t="n">
        <v>2.514</v>
      </c>
      <c r="DS1714" s="29" t="n">
        <v>2.546</v>
      </c>
      <c r="DT1714" s="29" t="n">
        <v>2.683</v>
      </c>
      <c r="DU1714" s="29" t="n">
        <v>2.822</v>
      </c>
      <c r="DV1714" s="29" t="n">
        <v>2.856</v>
      </c>
      <c r="DW1714" s="29" t="n">
        <v>2.735</v>
      </c>
      <c r="DX1714" s="29" t="n">
        <v>2.632</v>
      </c>
      <c r="DY1714" s="29" t="n">
        <v>2.532</v>
      </c>
      <c r="DZ1714" s="29" t="n">
        <v>2.508</v>
      </c>
      <c r="EA1714" s="29" t="n">
        <v>2.515</v>
      </c>
      <c r="EB1714" s="29" t="n">
        <v>2.521</v>
      </c>
      <c r="EC1714" s="29" t="n">
        <v>2.529</v>
      </c>
      <c r="ED1714" s="29" t="n">
        <v>2.533</v>
      </c>
      <c r="EE1714" s="29" t="n">
        <v>2.564</v>
      </c>
      <c r="EF1714" s="29" t="n">
        <v>2.708</v>
      </c>
      <c r="EG1714" s="29" t="n">
        <v>2.847</v>
      </c>
      <c r="EH1714" s="29" t="n">
        <v>2.8885</v>
      </c>
      <c r="EI1714" s="29" t="n">
        <v>2.7675</v>
      </c>
      <c r="EJ1714" s="29" t="n">
        <v>2.6645</v>
      </c>
      <c r="EK1714" s="29" t="n">
        <v>2.5645</v>
      </c>
      <c r="EL1714" s="29" t="n">
        <v>2.5405</v>
      </c>
      <c r="EM1714" s="29" t="n">
        <v>2.5475</v>
      </c>
      <c r="EN1714" s="29" t="n">
        <v>2.5535</v>
      </c>
      <c r="EO1714" s="29" t="n">
        <v>2.5615</v>
      </c>
      <c r="EP1714" s="29" t="n">
        <v>2.5655</v>
      </c>
      <c r="EQ1714" s="29" t="n">
        <v>2.5965</v>
      </c>
      <c r="ER1714" s="29" t="n">
        <v>2.7405</v>
      </c>
      <c r="ES1714" s="29" t="n">
        <v>2.8795</v>
      </c>
      <c r="ET1714" s="29" t="n">
        <v>2.931</v>
      </c>
      <c r="EU1714" s="29" t="n">
        <v>2.81</v>
      </c>
      <c r="EV1714" s="29" t="n">
        <v>2.707</v>
      </c>
      <c r="EW1714" s="29" t="n">
        <v>2.607</v>
      </c>
      <c r="EX1714" s="29" t="n">
        <v>2.583</v>
      </c>
      <c r="EY1714" s="29" t="n">
        <v>2.59</v>
      </c>
      <c r="EZ1714" s="29" t="n">
        <v>2.596</v>
      </c>
      <c r="FA1714" s="29" t="n">
        <v>2.604</v>
      </c>
      <c r="FB1714" s="29" t="n">
        <v>2.608</v>
      </c>
      <c r="FC1714" s="29" t="n">
        <v>2.639</v>
      </c>
      <c r="FD1714" s="29" t="n">
        <v>2.783</v>
      </c>
      <c r="FE1714" s="29" t="n">
        <v>2.922</v>
      </c>
      <c r="FF1714" s="29" t="n">
        <v>2.981</v>
      </c>
      <c r="FG1714" s="29" t="n">
        <v>2.86</v>
      </c>
      <c r="FH1714" s="29" t="n">
        <v>2.757</v>
      </c>
      <c r="FI1714" s="29" t="n">
        <v>2.657</v>
      </c>
      <c r="FJ1714" s="29" t="n">
        <v>2.633</v>
      </c>
      <c r="FK1714" s="29" t="n">
        <v>2.64</v>
      </c>
      <c r="FL1714" s="29" t="n">
        <v>2.646</v>
      </c>
      <c r="FM1714" s="29" t="n">
        <v>2.654</v>
      </c>
      <c r="FN1714" s="29" t="n">
        <v>2.658</v>
      </c>
      <c r="FO1714" s="29" t="n">
        <v>2.689</v>
      </c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29"/>
      <c r="GF1714" s="29"/>
      <c r="GG1714" s="29"/>
      <c r="GH1714" s="29"/>
      <c r="GI1714" s="29"/>
      <c r="GJ1714" s="29"/>
      <c r="GK1714" s="29"/>
      <c r="GL1714" s="29"/>
      <c r="GM1714" s="29"/>
      <c r="GN1714" s="29"/>
      <c r="GO1714" s="29"/>
      <c r="GP1714" s="29"/>
      <c r="GQ1714" s="29"/>
      <c r="GR1714" s="0"/>
      <c r="GS1714" s="0"/>
      <c r="GT1714" s="0"/>
      <c r="GU1714" s="0"/>
      <c r="GV1714" s="0"/>
      <c r="GW1714" s="0"/>
      <c r="GX1714" s="0"/>
      <c r="GY1714" s="0"/>
      <c r="GZ1714" s="0"/>
      <c r="HA1714" s="0"/>
      <c r="HB1714" s="0"/>
      <c r="HC1714" s="0"/>
      <c r="HD1714" s="0"/>
      <c r="HE1714" s="0"/>
      <c r="HF1714" s="0"/>
      <c r="HG1714" s="0"/>
      <c r="HH1714" s="0"/>
      <c r="HI1714" s="0"/>
      <c r="HJ1714" s="0"/>
      <c r="HK1714" s="0"/>
      <c r="HL1714" s="0"/>
      <c r="HM1714" s="0"/>
      <c r="HN1714" s="0"/>
      <c r="HO1714" s="0"/>
      <c r="HP1714" s="0"/>
      <c r="HQ1714" s="0"/>
      <c r="HR1714" s="0"/>
      <c r="HS1714" s="0"/>
      <c r="HT1714" s="0"/>
      <c r="HU1714" s="0"/>
      <c r="HV1714" s="0"/>
      <c r="HW1714" s="0"/>
      <c r="HX1714" s="0"/>
      <c r="HY1714" s="0"/>
      <c r="HZ1714" s="0"/>
      <c r="IA1714" s="0"/>
      <c r="IB1714" s="0"/>
      <c r="IC1714" s="0"/>
      <c r="ID1714" s="0"/>
      <c r="IE1714" s="0"/>
      <c r="IF1714" s="0"/>
      <c r="IG1714" s="0"/>
      <c r="IH1714" s="0"/>
      <c r="II1714" s="0"/>
      <c r="IJ1714" s="0"/>
      <c r="IK1714" s="0"/>
      <c r="IL1714" s="0"/>
      <c r="IM1714" s="0"/>
      <c r="IN1714" s="0"/>
      <c r="IO1714" s="0"/>
      <c r="IP1714" s="0"/>
      <c r="IQ1714" s="0"/>
      <c r="IR1714" s="0"/>
      <c r="IS1714" s="0"/>
      <c r="IT1714" s="0"/>
      <c r="IU1714" s="0"/>
      <c r="IV1714" s="0"/>
      <c r="IW1714" s="0"/>
    </row>
    <row r="1715" customFormat="false" ht="12.75" hidden="true" customHeight="false" outlineLevel="0" collapsed="false">
      <c r="A1715" s="0" t="n">
        <f aca="false">WEEKDAY(C1715,2)</f>
        <v>5</v>
      </c>
      <c r="B1715" s="0" t="n">
        <f aca="false">MONTH(C1715)</f>
        <v>10</v>
      </c>
      <c r="C1715" s="23" t="n">
        <v>36455</v>
      </c>
      <c r="D1715" s="0" t="n">
        <f aca="false">MONTH(R1715)</f>
        <v>10</v>
      </c>
      <c r="E1715" s="0" t="n">
        <f aca="false">YEAR(R1715)</f>
        <v>1999</v>
      </c>
      <c r="F1715" s="36"/>
      <c r="G1715" s="24" t="n">
        <f aca="false">N1715-M1715</f>
        <v>-0.117166666666666</v>
      </c>
      <c r="H1715" s="24" t="n">
        <f aca="false">O1715-N1715</f>
        <v>0.0101666666666667</v>
      </c>
      <c r="I1715" s="24" t="n">
        <f aca="false">O1715-M1715</f>
        <v>-0.107</v>
      </c>
      <c r="J1715" s="25" t="n">
        <f aca="false">VLOOKUP(C1715,'Nymex hist.'!A:B,2,0)</f>
        <v>3.072</v>
      </c>
      <c r="K1715" s="25"/>
      <c r="L1715" s="25"/>
      <c r="M1715" s="27" t="n">
        <f aca="false">SUMIF($S$3:$FQ$3,$E1715+1,$S1715:$FQ1715)/COUNTIF($S$3:$FQ$3,$E1715+1)</f>
        <v>2.73333333333333</v>
      </c>
      <c r="N1715" s="27" t="n">
        <f aca="false">SUMIF($S$3:$FQ$3,$E1715+2,$S1715:$FQ1715)/COUNTIF($S$3:$FQ$3,$E1715+2)</f>
        <v>2.61616666666667</v>
      </c>
      <c r="O1715" s="27" t="n">
        <f aca="false">SUMIF($S$3:$FQ$3,$E1715+3,$S1715:$FQ1715)/COUNTIF($S$3:$FQ$3,$E1715+3)</f>
        <v>2.62633333333333</v>
      </c>
      <c r="P1715" s="27" t="n">
        <f aca="false">SUMIF($S$3:$FQ$3,$E1715+4,$S1715:$FQ1715)/COUNTIF($S$3:$FQ$3,$E1715+4)</f>
        <v>2.65883333333333</v>
      </c>
      <c r="Q1715" s="27" t="n">
        <f aca="false">SUMIF($S$3:$FQ$3,$E1715+5,$S1715:$FQ1715)/COUNTIF($S$3:$FQ$3,$E1715+5)</f>
        <v>2.70133333333333</v>
      </c>
      <c r="R1715" s="28" t="n">
        <v>36455</v>
      </c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30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 t="n">
        <v>3.072</v>
      </c>
      <c r="CW1715" s="29" t="n">
        <v>3.183</v>
      </c>
      <c r="CX1715" s="29" t="n">
        <v>3.188</v>
      </c>
      <c r="CY1715" s="29" t="n">
        <v>3.005</v>
      </c>
      <c r="CZ1715" s="29" t="n">
        <v>2.803</v>
      </c>
      <c r="DA1715" s="29" t="n">
        <v>2.626</v>
      </c>
      <c r="DB1715" s="29" t="n">
        <v>2.554</v>
      </c>
      <c r="DC1715" s="29" t="n">
        <v>2.56</v>
      </c>
      <c r="DD1715" s="29" t="n">
        <v>2.575</v>
      </c>
      <c r="DE1715" s="29" t="n">
        <v>2.59</v>
      </c>
      <c r="DF1715" s="29" t="n">
        <v>2.605</v>
      </c>
      <c r="DG1715" s="29" t="n">
        <v>2.635</v>
      </c>
      <c r="DH1715" s="29" t="n">
        <v>2.766</v>
      </c>
      <c r="DI1715" s="29" t="n">
        <v>2.893</v>
      </c>
      <c r="DJ1715" s="29" t="n">
        <v>2.923</v>
      </c>
      <c r="DK1715" s="29" t="n">
        <v>2.783</v>
      </c>
      <c r="DL1715" s="29" t="n">
        <v>2.643</v>
      </c>
      <c r="DM1715" s="29" t="n">
        <v>2.512</v>
      </c>
      <c r="DN1715" s="29" t="n">
        <v>2.469</v>
      </c>
      <c r="DO1715" s="29" t="n">
        <v>2.483</v>
      </c>
      <c r="DP1715" s="29" t="n">
        <v>2.498</v>
      </c>
      <c r="DQ1715" s="29" t="n">
        <v>2.506</v>
      </c>
      <c r="DR1715" s="29" t="n">
        <v>2.517</v>
      </c>
      <c r="DS1715" s="29" t="n">
        <v>2.549</v>
      </c>
      <c r="DT1715" s="29" t="n">
        <v>2.686</v>
      </c>
      <c r="DU1715" s="29" t="n">
        <v>2.825</v>
      </c>
      <c r="DV1715" s="29" t="n">
        <v>2.859</v>
      </c>
      <c r="DW1715" s="29" t="n">
        <v>2.738</v>
      </c>
      <c r="DX1715" s="29" t="n">
        <v>2.635</v>
      </c>
      <c r="DY1715" s="29" t="n">
        <v>2.535</v>
      </c>
      <c r="DZ1715" s="29" t="n">
        <v>2.511</v>
      </c>
      <c r="EA1715" s="29" t="n">
        <v>2.518</v>
      </c>
      <c r="EB1715" s="29" t="n">
        <v>2.524</v>
      </c>
      <c r="EC1715" s="29" t="n">
        <v>2.532</v>
      </c>
      <c r="ED1715" s="29" t="n">
        <v>2.536</v>
      </c>
      <c r="EE1715" s="29" t="n">
        <v>2.567</v>
      </c>
      <c r="EF1715" s="29" t="n">
        <v>2.711</v>
      </c>
      <c r="EG1715" s="29" t="n">
        <v>2.85</v>
      </c>
      <c r="EH1715" s="29" t="n">
        <v>2.8915</v>
      </c>
      <c r="EI1715" s="29" t="n">
        <v>2.7705</v>
      </c>
      <c r="EJ1715" s="29" t="n">
        <v>2.6675</v>
      </c>
      <c r="EK1715" s="29" t="n">
        <v>2.5675</v>
      </c>
      <c r="EL1715" s="29" t="n">
        <v>2.5435</v>
      </c>
      <c r="EM1715" s="29" t="n">
        <v>2.5505</v>
      </c>
      <c r="EN1715" s="29" t="n">
        <v>2.5565</v>
      </c>
      <c r="EO1715" s="29" t="n">
        <v>2.5645</v>
      </c>
      <c r="EP1715" s="29" t="n">
        <v>2.5685</v>
      </c>
      <c r="EQ1715" s="29" t="n">
        <v>2.5995</v>
      </c>
      <c r="ER1715" s="29" t="n">
        <v>2.7435</v>
      </c>
      <c r="ES1715" s="29" t="n">
        <v>2.8825</v>
      </c>
      <c r="ET1715" s="29" t="n">
        <v>2.934</v>
      </c>
      <c r="EU1715" s="29" t="n">
        <v>2.813</v>
      </c>
      <c r="EV1715" s="29" t="n">
        <v>2.71</v>
      </c>
      <c r="EW1715" s="29" t="n">
        <v>2.61</v>
      </c>
      <c r="EX1715" s="29" t="n">
        <v>2.586</v>
      </c>
      <c r="EY1715" s="29" t="n">
        <v>2.593</v>
      </c>
      <c r="EZ1715" s="29" t="n">
        <v>2.599</v>
      </c>
      <c r="FA1715" s="29" t="n">
        <v>2.607</v>
      </c>
      <c r="FB1715" s="29" t="n">
        <v>2.611</v>
      </c>
      <c r="FC1715" s="29" t="n">
        <v>2.642</v>
      </c>
      <c r="FD1715" s="29" t="n">
        <v>2.786</v>
      </c>
      <c r="FE1715" s="29" t="n">
        <v>2.925</v>
      </c>
      <c r="FF1715" s="29" t="n">
        <v>2.984</v>
      </c>
      <c r="FG1715" s="29" t="n">
        <v>2.863</v>
      </c>
      <c r="FH1715" s="29" t="n">
        <v>2.76</v>
      </c>
      <c r="FI1715" s="29" t="n">
        <v>2.66</v>
      </c>
      <c r="FJ1715" s="29" t="n">
        <v>2.636</v>
      </c>
      <c r="FK1715" s="29" t="n">
        <v>2.643</v>
      </c>
      <c r="FL1715" s="29" t="n">
        <v>2.649</v>
      </c>
      <c r="FM1715" s="29" t="n">
        <v>2.657</v>
      </c>
      <c r="FN1715" s="29" t="n">
        <v>2.661</v>
      </c>
      <c r="FO1715" s="29" t="n">
        <v>2.692</v>
      </c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29"/>
      <c r="GF1715" s="29"/>
      <c r="GG1715" s="29"/>
      <c r="GH1715" s="29"/>
      <c r="GI1715" s="29"/>
      <c r="GJ1715" s="29"/>
      <c r="GK1715" s="29"/>
      <c r="GL1715" s="29"/>
      <c r="GM1715" s="29"/>
      <c r="GN1715" s="29"/>
      <c r="GO1715" s="29"/>
      <c r="GP1715" s="29"/>
      <c r="GQ1715" s="29"/>
      <c r="GR1715" s="0"/>
      <c r="GS1715" s="0"/>
      <c r="GT1715" s="0"/>
      <c r="GU1715" s="0"/>
      <c r="GV1715" s="0"/>
      <c r="GW1715" s="0"/>
      <c r="GX1715" s="0"/>
      <c r="GY1715" s="0"/>
      <c r="GZ1715" s="0"/>
      <c r="HA1715" s="0"/>
      <c r="HB1715" s="0"/>
      <c r="HC1715" s="0"/>
      <c r="HD1715" s="0"/>
      <c r="HE1715" s="0"/>
      <c r="HF1715" s="0"/>
      <c r="HG1715" s="0"/>
      <c r="HH1715" s="0"/>
      <c r="HI1715" s="0"/>
      <c r="HJ1715" s="0"/>
      <c r="HK1715" s="0"/>
      <c r="HL1715" s="0"/>
      <c r="HM1715" s="0"/>
      <c r="HN1715" s="0"/>
      <c r="HO1715" s="0"/>
      <c r="HP1715" s="0"/>
      <c r="HQ1715" s="0"/>
      <c r="HR1715" s="0"/>
      <c r="HS1715" s="0"/>
      <c r="HT1715" s="0"/>
      <c r="HU1715" s="0"/>
      <c r="HV1715" s="0"/>
      <c r="HW1715" s="0"/>
      <c r="HX1715" s="0"/>
      <c r="HY1715" s="0"/>
      <c r="HZ1715" s="0"/>
      <c r="IA1715" s="0"/>
      <c r="IB1715" s="0"/>
      <c r="IC1715" s="0"/>
      <c r="ID1715" s="0"/>
      <c r="IE1715" s="0"/>
      <c r="IF1715" s="0"/>
      <c r="IG1715" s="0"/>
      <c r="IH1715" s="0"/>
      <c r="II1715" s="0"/>
      <c r="IJ1715" s="0"/>
      <c r="IK1715" s="0"/>
      <c r="IL1715" s="0"/>
      <c r="IM1715" s="0"/>
      <c r="IN1715" s="0"/>
      <c r="IO1715" s="0"/>
      <c r="IP1715" s="0"/>
      <c r="IQ1715" s="0"/>
      <c r="IR1715" s="0"/>
      <c r="IS1715" s="0"/>
      <c r="IT1715" s="0"/>
      <c r="IU1715" s="0"/>
      <c r="IV1715" s="0"/>
      <c r="IW1715" s="0"/>
    </row>
    <row r="1716" customFormat="false" ht="12.75" hidden="true" customHeight="false" outlineLevel="0" collapsed="false">
      <c r="A1716" s="0" t="n">
        <f aca="false">WEEKDAY(C1716,2)</f>
        <v>1</v>
      </c>
      <c r="B1716" s="0" t="n">
        <f aca="false">MONTH(C1716)</f>
        <v>10</v>
      </c>
      <c r="C1716" s="23" t="n">
        <v>36458</v>
      </c>
      <c r="D1716" s="0" t="n">
        <f aca="false">MONTH(R1716)</f>
        <v>10</v>
      </c>
      <c r="E1716" s="0" t="n">
        <f aca="false">YEAR(R1716)</f>
        <v>1999</v>
      </c>
      <c r="F1716" s="36"/>
      <c r="G1716" s="24" t="n">
        <f aca="false">N1716-M1716</f>
        <v>-0.104500000000001</v>
      </c>
      <c r="H1716" s="24" t="n">
        <f aca="false">O1716-N1716</f>
        <v>0.0110000000000001</v>
      </c>
      <c r="I1716" s="24" t="n">
        <f aca="false">O1716-M1716</f>
        <v>-0.0935000000000006</v>
      </c>
      <c r="J1716" s="25" t="n">
        <f aca="false">VLOOKUP(C1716,'Nymex hist.'!A:B,2,0)</f>
        <v>3.016</v>
      </c>
      <c r="K1716" s="25"/>
      <c r="L1716" s="25"/>
      <c r="M1716" s="27" t="n">
        <f aca="false">SUMIF($S$3:$FQ$3,$E1716+1,$S1716:$FQ1716)/COUNTIF($S$3:$FQ$3,$E1716+1)</f>
        <v>2.71583333333333</v>
      </c>
      <c r="N1716" s="27" t="n">
        <f aca="false">SUMIF($S$3:$FQ$3,$E1716+2,$S1716:$FQ1716)/COUNTIF($S$3:$FQ$3,$E1716+2)</f>
        <v>2.61133333333333</v>
      </c>
      <c r="O1716" s="27" t="n">
        <f aca="false">SUMIF($S$3:$FQ$3,$E1716+3,$S1716:$FQ1716)/COUNTIF($S$3:$FQ$3,$E1716+3)</f>
        <v>2.62233333333333</v>
      </c>
      <c r="P1716" s="27" t="n">
        <f aca="false">SUMIF($S$3:$FQ$3,$E1716+4,$S1716:$FQ1716)/COUNTIF($S$3:$FQ$3,$E1716+4)</f>
        <v>2.65483333333333</v>
      </c>
      <c r="Q1716" s="27" t="n">
        <f aca="false">SUMIF($S$3:$FQ$3,$E1716+5,$S1716:$FQ1716)/COUNTIF($S$3:$FQ$3,$E1716+5)</f>
        <v>2.69733333333333</v>
      </c>
      <c r="R1716" s="28" t="n">
        <v>36458</v>
      </c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30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 t="n">
        <v>3.016</v>
      </c>
      <c r="CW1716" s="29" t="n">
        <v>3.122</v>
      </c>
      <c r="CX1716" s="29" t="n">
        <v>3.137</v>
      </c>
      <c r="CY1716" s="29" t="n">
        <v>2.97</v>
      </c>
      <c r="CZ1716" s="29" t="n">
        <v>2.778</v>
      </c>
      <c r="DA1716" s="29" t="n">
        <v>2.61</v>
      </c>
      <c r="DB1716" s="29" t="n">
        <v>2.542</v>
      </c>
      <c r="DC1716" s="29" t="n">
        <v>2.548</v>
      </c>
      <c r="DD1716" s="29" t="n">
        <v>2.564</v>
      </c>
      <c r="DE1716" s="29" t="n">
        <v>2.58</v>
      </c>
      <c r="DF1716" s="29" t="n">
        <v>2.595</v>
      </c>
      <c r="DG1716" s="29" t="n">
        <v>2.625</v>
      </c>
      <c r="DH1716" s="29" t="n">
        <v>2.757</v>
      </c>
      <c r="DI1716" s="29" t="n">
        <v>2.884</v>
      </c>
      <c r="DJ1716" s="29" t="n">
        <v>2.915</v>
      </c>
      <c r="DK1716" s="29" t="n">
        <v>2.776</v>
      </c>
      <c r="DL1716" s="29" t="n">
        <v>2.637</v>
      </c>
      <c r="DM1716" s="29" t="n">
        <v>2.507</v>
      </c>
      <c r="DN1716" s="29" t="n">
        <v>2.465</v>
      </c>
      <c r="DO1716" s="29" t="n">
        <v>2.479</v>
      </c>
      <c r="DP1716" s="29" t="n">
        <v>2.494</v>
      </c>
      <c r="DQ1716" s="29" t="n">
        <v>2.502</v>
      </c>
      <c r="DR1716" s="29" t="n">
        <v>2.513</v>
      </c>
      <c r="DS1716" s="29" t="n">
        <v>2.545</v>
      </c>
      <c r="DT1716" s="29" t="n">
        <v>2.682</v>
      </c>
      <c r="DU1716" s="29" t="n">
        <v>2.821</v>
      </c>
      <c r="DV1716" s="29" t="n">
        <v>2.855</v>
      </c>
      <c r="DW1716" s="29" t="n">
        <v>2.734</v>
      </c>
      <c r="DX1716" s="29" t="n">
        <v>2.631</v>
      </c>
      <c r="DY1716" s="29" t="n">
        <v>2.531</v>
      </c>
      <c r="DZ1716" s="29" t="n">
        <v>2.507</v>
      </c>
      <c r="EA1716" s="29" t="n">
        <v>2.514</v>
      </c>
      <c r="EB1716" s="29" t="n">
        <v>2.52</v>
      </c>
      <c r="EC1716" s="29" t="n">
        <v>2.528</v>
      </c>
      <c r="ED1716" s="29" t="n">
        <v>2.532</v>
      </c>
      <c r="EE1716" s="29" t="n">
        <v>2.563</v>
      </c>
      <c r="EF1716" s="29" t="n">
        <v>2.707</v>
      </c>
      <c r="EG1716" s="29" t="n">
        <v>2.846</v>
      </c>
      <c r="EH1716" s="29" t="n">
        <v>2.8875</v>
      </c>
      <c r="EI1716" s="29" t="n">
        <v>2.7665</v>
      </c>
      <c r="EJ1716" s="29" t="n">
        <v>2.6635</v>
      </c>
      <c r="EK1716" s="29" t="n">
        <v>2.5635</v>
      </c>
      <c r="EL1716" s="29" t="n">
        <v>2.5395</v>
      </c>
      <c r="EM1716" s="29" t="n">
        <v>2.5465</v>
      </c>
      <c r="EN1716" s="29" t="n">
        <v>2.5525</v>
      </c>
      <c r="EO1716" s="29" t="n">
        <v>2.5605</v>
      </c>
      <c r="EP1716" s="29" t="n">
        <v>2.5645</v>
      </c>
      <c r="EQ1716" s="29" t="n">
        <v>2.5955</v>
      </c>
      <c r="ER1716" s="29" t="n">
        <v>2.7395</v>
      </c>
      <c r="ES1716" s="29" t="n">
        <v>2.8785</v>
      </c>
      <c r="ET1716" s="29" t="n">
        <v>2.93</v>
      </c>
      <c r="EU1716" s="29" t="n">
        <v>2.809</v>
      </c>
      <c r="EV1716" s="29" t="n">
        <v>2.706</v>
      </c>
      <c r="EW1716" s="29" t="n">
        <v>2.606</v>
      </c>
      <c r="EX1716" s="29" t="n">
        <v>2.582</v>
      </c>
      <c r="EY1716" s="29" t="n">
        <v>2.589</v>
      </c>
      <c r="EZ1716" s="29" t="n">
        <v>2.595</v>
      </c>
      <c r="FA1716" s="29" t="n">
        <v>2.603</v>
      </c>
      <c r="FB1716" s="29" t="n">
        <v>2.607</v>
      </c>
      <c r="FC1716" s="29" t="n">
        <v>2.638</v>
      </c>
      <c r="FD1716" s="29" t="n">
        <v>2.782</v>
      </c>
      <c r="FE1716" s="29" t="n">
        <v>2.921</v>
      </c>
      <c r="FF1716" s="29" t="n">
        <v>2.98</v>
      </c>
      <c r="FG1716" s="29" t="n">
        <v>2.859</v>
      </c>
      <c r="FH1716" s="29" t="n">
        <v>2.756</v>
      </c>
      <c r="FI1716" s="29" t="n">
        <v>2.656</v>
      </c>
      <c r="FJ1716" s="29" t="n">
        <v>2.632</v>
      </c>
      <c r="FK1716" s="29" t="n">
        <v>2.639</v>
      </c>
      <c r="FL1716" s="29" t="n">
        <v>2.645</v>
      </c>
      <c r="FM1716" s="29" t="n">
        <v>2.653</v>
      </c>
      <c r="FN1716" s="29" t="n">
        <v>2.657</v>
      </c>
      <c r="FO1716" s="29" t="n">
        <v>2.688</v>
      </c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29"/>
      <c r="GR1716" s="0"/>
      <c r="GS1716" s="0"/>
      <c r="GT1716" s="0"/>
      <c r="GU1716" s="0"/>
      <c r="GV1716" s="0"/>
      <c r="GW1716" s="0"/>
      <c r="GX1716" s="0"/>
      <c r="GY1716" s="0"/>
      <c r="GZ1716" s="0"/>
      <c r="HA1716" s="0"/>
      <c r="HB1716" s="0"/>
      <c r="HC1716" s="0"/>
      <c r="HD1716" s="0"/>
      <c r="HE1716" s="0"/>
      <c r="HF1716" s="0"/>
      <c r="HG1716" s="0"/>
      <c r="HH1716" s="0"/>
      <c r="HI1716" s="0"/>
      <c r="HJ1716" s="0"/>
      <c r="HK1716" s="0"/>
      <c r="HL1716" s="0"/>
      <c r="HM1716" s="0"/>
      <c r="HN1716" s="0"/>
      <c r="HO1716" s="0"/>
      <c r="HP1716" s="0"/>
      <c r="HQ1716" s="0"/>
      <c r="HR1716" s="0"/>
      <c r="HS1716" s="0"/>
      <c r="HT1716" s="0"/>
      <c r="HU1716" s="0"/>
      <c r="HV1716" s="0"/>
      <c r="HW1716" s="0"/>
      <c r="HX1716" s="0"/>
      <c r="HY1716" s="0"/>
      <c r="HZ1716" s="0"/>
      <c r="IA1716" s="0"/>
      <c r="IB1716" s="0"/>
      <c r="IC1716" s="0"/>
      <c r="ID1716" s="0"/>
      <c r="IE1716" s="0"/>
      <c r="IF1716" s="0"/>
      <c r="IG1716" s="0"/>
      <c r="IH1716" s="0"/>
      <c r="II1716" s="0"/>
      <c r="IJ1716" s="0"/>
      <c r="IK1716" s="0"/>
      <c r="IL1716" s="0"/>
      <c r="IM1716" s="0"/>
      <c r="IN1716" s="0"/>
      <c r="IO1716" s="0"/>
      <c r="IP1716" s="0"/>
      <c r="IQ1716" s="0"/>
      <c r="IR1716" s="0"/>
      <c r="IS1716" s="0"/>
      <c r="IT1716" s="0"/>
      <c r="IU1716" s="0"/>
      <c r="IV1716" s="0"/>
      <c r="IW1716" s="0"/>
    </row>
    <row r="1717" customFormat="false" ht="12.75" hidden="true" customHeight="false" outlineLevel="0" collapsed="false">
      <c r="A1717" s="0" t="n">
        <f aca="false">WEEKDAY(C1717,2)</f>
        <v>2</v>
      </c>
      <c r="B1717" s="0" t="n">
        <f aca="false">MONTH(C1717)</f>
        <v>10</v>
      </c>
      <c r="C1717" s="23" t="n">
        <v>36459</v>
      </c>
      <c r="D1717" s="0" t="n">
        <f aca="false">MONTH(R1717)</f>
        <v>10</v>
      </c>
      <c r="E1717" s="0" t="n">
        <f aca="false">YEAR(R1717)</f>
        <v>1999</v>
      </c>
      <c r="F1717" s="36"/>
      <c r="G1717" s="24" t="n">
        <f aca="false">N1717-M1717</f>
        <v>-0.11</v>
      </c>
      <c r="H1717" s="24" t="n">
        <f aca="false">O1717-N1717</f>
        <v>0.0110000000000001</v>
      </c>
      <c r="I1717" s="24" t="n">
        <f aca="false">O1717-M1717</f>
        <v>-0.0989999999999998</v>
      </c>
      <c r="J1717" s="25" t="n">
        <f aca="false">VLOOKUP(C1717,'Nymex hist.'!A:B,2,0)</f>
        <v>3.011</v>
      </c>
      <c r="K1717" s="25"/>
      <c r="L1717" s="25"/>
      <c r="M1717" s="27" t="n">
        <f aca="false">SUMIF($S$3:$FQ$3,$E1717+1,$S1717:$FQ1717)/COUNTIF($S$3:$FQ$3,$E1717+1)</f>
        <v>2.72333333333333</v>
      </c>
      <c r="N1717" s="27" t="n">
        <f aca="false">SUMIF($S$3:$FQ$3,$E1717+2,$S1717:$FQ1717)/COUNTIF($S$3:$FQ$3,$E1717+2)</f>
        <v>2.61333333333333</v>
      </c>
      <c r="O1717" s="27" t="n">
        <f aca="false">SUMIF($S$3:$FQ$3,$E1717+3,$S1717:$FQ1717)/COUNTIF($S$3:$FQ$3,$E1717+3)</f>
        <v>2.62433333333333</v>
      </c>
      <c r="P1717" s="27" t="n">
        <f aca="false">SUMIF($S$3:$FQ$3,$E1717+4,$S1717:$FQ1717)/COUNTIF($S$3:$FQ$3,$E1717+4)</f>
        <v>2.65683333333333</v>
      </c>
      <c r="Q1717" s="27" t="n">
        <f aca="false">SUMIF($S$3:$FQ$3,$E1717+5,$S1717:$FQ1717)/COUNTIF($S$3:$FQ$3,$E1717+5)</f>
        <v>2.69933333333333</v>
      </c>
      <c r="R1717" s="28" t="n">
        <v>36459</v>
      </c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30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 t="n">
        <v>3.011</v>
      </c>
      <c r="CW1717" s="29" t="n">
        <v>3.148</v>
      </c>
      <c r="CX1717" s="29" t="n">
        <v>3.158</v>
      </c>
      <c r="CY1717" s="29" t="n">
        <v>2.987</v>
      </c>
      <c r="CZ1717" s="29" t="n">
        <v>2.8</v>
      </c>
      <c r="DA1717" s="29" t="n">
        <v>2.62</v>
      </c>
      <c r="DB1717" s="29" t="n">
        <v>2.548</v>
      </c>
      <c r="DC1717" s="29" t="n">
        <v>2.55</v>
      </c>
      <c r="DD1717" s="29" t="n">
        <v>2.566</v>
      </c>
      <c r="DE1717" s="29" t="n">
        <v>2.582</v>
      </c>
      <c r="DF1717" s="29" t="n">
        <v>2.597</v>
      </c>
      <c r="DG1717" s="29" t="n">
        <v>2.627</v>
      </c>
      <c r="DH1717" s="29" t="n">
        <v>2.759</v>
      </c>
      <c r="DI1717" s="29" t="n">
        <v>2.886</v>
      </c>
      <c r="DJ1717" s="29" t="n">
        <v>2.917</v>
      </c>
      <c r="DK1717" s="29" t="n">
        <v>2.778</v>
      </c>
      <c r="DL1717" s="29" t="n">
        <v>2.639</v>
      </c>
      <c r="DM1717" s="29" t="n">
        <v>2.509</v>
      </c>
      <c r="DN1717" s="29" t="n">
        <v>2.467</v>
      </c>
      <c r="DO1717" s="29" t="n">
        <v>2.481</v>
      </c>
      <c r="DP1717" s="29" t="n">
        <v>2.496</v>
      </c>
      <c r="DQ1717" s="29" t="n">
        <v>2.504</v>
      </c>
      <c r="DR1717" s="29" t="n">
        <v>2.515</v>
      </c>
      <c r="DS1717" s="29" t="n">
        <v>2.547</v>
      </c>
      <c r="DT1717" s="29" t="n">
        <v>2.684</v>
      </c>
      <c r="DU1717" s="29" t="n">
        <v>2.823</v>
      </c>
      <c r="DV1717" s="29" t="n">
        <v>2.857</v>
      </c>
      <c r="DW1717" s="29" t="n">
        <v>2.736</v>
      </c>
      <c r="DX1717" s="29" t="n">
        <v>2.633</v>
      </c>
      <c r="DY1717" s="29" t="n">
        <v>2.533</v>
      </c>
      <c r="DZ1717" s="29" t="n">
        <v>2.509</v>
      </c>
      <c r="EA1717" s="29" t="n">
        <v>2.516</v>
      </c>
      <c r="EB1717" s="29" t="n">
        <v>2.522</v>
      </c>
      <c r="EC1717" s="29" t="n">
        <v>2.53</v>
      </c>
      <c r="ED1717" s="29" t="n">
        <v>2.534</v>
      </c>
      <c r="EE1717" s="29" t="n">
        <v>2.565</v>
      </c>
      <c r="EF1717" s="29" t="n">
        <v>2.709</v>
      </c>
      <c r="EG1717" s="29" t="n">
        <v>2.848</v>
      </c>
      <c r="EH1717" s="29" t="n">
        <v>2.8895</v>
      </c>
      <c r="EI1717" s="29" t="n">
        <v>2.7685</v>
      </c>
      <c r="EJ1717" s="29" t="n">
        <v>2.6655</v>
      </c>
      <c r="EK1717" s="29" t="n">
        <v>2.5655</v>
      </c>
      <c r="EL1717" s="29" t="n">
        <v>2.5415</v>
      </c>
      <c r="EM1717" s="29" t="n">
        <v>2.5485</v>
      </c>
      <c r="EN1717" s="29" t="n">
        <v>2.5545</v>
      </c>
      <c r="EO1717" s="29" t="n">
        <v>2.5625</v>
      </c>
      <c r="EP1717" s="29" t="n">
        <v>2.5665</v>
      </c>
      <c r="EQ1717" s="29" t="n">
        <v>2.5975</v>
      </c>
      <c r="ER1717" s="29" t="n">
        <v>2.7415</v>
      </c>
      <c r="ES1717" s="29" t="n">
        <v>2.8805</v>
      </c>
      <c r="ET1717" s="29" t="n">
        <v>2.932</v>
      </c>
      <c r="EU1717" s="29" t="n">
        <v>2.811</v>
      </c>
      <c r="EV1717" s="29" t="n">
        <v>2.708</v>
      </c>
      <c r="EW1717" s="29" t="n">
        <v>2.608</v>
      </c>
      <c r="EX1717" s="29" t="n">
        <v>2.584</v>
      </c>
      <c r="EY1717" s="29" t="n">
        <v>2.591</v>
      </c>
      <c r="EZ1717" s="29" t="n">
        <v>2.597</v>
      </c>
      <c r="FA1717" s="29" t="n">
        <v>2.605</v>
      </c>
      <c r="FB1717" s="29" t="n">
        <v>2.609</v>
      </c>
      <c r="FC1717" s="29" t="n">
        <v>2.64</v>
      </c>
      <c r="FD1717" s="29" t="n">
        <v>2.784</v>
      </c>
      <c r="FE1717" s="29" t="n">
        <v>2.923</v>
      </c>
      <c r="FF1717" s="29" t="n">
        <v>2.982</v>
      </c>
      <c r="FG1717" s="29" t="n">
        <v>2.861</v>
      </c>
      <c r="FH1717" s="29" t="n">
        <v>2.758</v>
      </c>
      <c r="FI1717" s="29" t="n">
        <v>2.658</v>
      </c>
      <c r="FJ1717" s="29" t="n">
        <v>2.634</v>
      </c>
      <c r="FK1717" s="29" t="n">
        <v>2.641</v>
      </c>
      <c r="FL1717" s="29" t="n">
        <v>2.647</v>
      </c>
      <c r="FM1717" s="29" t="n">
        <v>2.655</v>
      </c>
      <c r="FN1717" s="29" t="n">
        <v>2.659</v>
      </c>
      <c r="FO1717" s="29" t="n">
        <v>2.69</v>
      </c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  <c r="GR1717" s="0"/>
      <c r="GS1717" s="0"/>
      <c r="GT1717" s="0"/>
      <c r="GU1717" s="0"/>
      <c r="GV1717" s="0"/>
      <c r="GW1717" s="0"/>
      <c r="GX1717" s="0"/>
      <c r="GY1717" s="0"/>
      <c r="GZ1717" s="0"/>
      <c r="HA1717" s="0"/>
      <c r="HB1717" s="0"/>
      <c r="HC1717" s="0"/>
      <c r="HD1717" s="0"/>
      <c r="HE1717" s="0"/>
      <c r="HF1717" s="0"/>
      <c r="HG1717" s="0"/>
      <c r="HH1717" s="0"/>
      <c r="HI1717" s="0"/>
      <c r="HJ1717" s="0"/>
      <c r="HK1717" s="0"/>
      <c r="HL1717" s="0"/>
      <c r="HM1717" s="0"/>
      <c r="HN1717" s="0"/>
      <c r="HO1717" s="0"/>
      <c r="HP1717" s="0"/>
      <c r="HQ1717" s="0"/>
      <c r="HR1717" s="0"/>
      <c r="HS1717" s="0"/>
      <c r="HT1717" s="0"/>
      <c r="HU1717" s="0"/>
      <c r="HV1717" s="0"/>
      <c r="HW1717" s="0"/>
      <c r="HX1717" s="0"/>
      <c r="HY1717" s="0"/>
      <c r="HZ1717" s="0"/>
      <c r="IA1717" s="0"/>
      <c r="IB1717" s="0"/>
      <c r="IC1717" s="0"/>
      <c r="ID1717" s="0"/>
      <c r="IE1717" s="0"/>
      <c r="IF1717" s="0"/>
      <c r="IG1717" s="0"/>
      <c r="IH1717" s="0"/>
      <c r="II1717" s="0"/>
      <c r="IJ1717" s="0"/>
      <c r="IK1717" s="0"/>
      <c r="IL1717" s="0"/>
      <c r="IM1717" s="0"/>
      <c r="IN1717" s="0"/>
      <c r="IO1717" s="0"/>
      <c r="IP1717" s="0"/>
      <c r="IQ1717" s="0"/>
      <c r="IR1717" s="0"/>
      <c r="IS1717" s="0"/>
      <c r="IT1717" s="0"/>
      <c r="IU1717" s="0"/>
      <c r="IV1717" s="0"/>
      <c r="IW1717" s="0"/>
    </row>
    <row r="1718" customFormat="false" ht="12.75" hidden="true" customHeight="false" outlineLevel="0" collapsed="false">
      <c r="A1718" s="0" t="n">
        <f aca="false">WEEKDAY(C1718,2)</f>
        <v>3</v>
      </c>
      <c r="B1718" s="0" t="n">
        <f aca="false">MONTH(C1718)</f>
        <v>10</v>
      </c>
      <c r="C1718" s="23" t="n">
        <v>36460</v>
      </c>
      <c r="D1718" s="0" t="n">
        <f aca="false">MONTH(R1718)</f>
        <v>10</v>
      </c>
      <c r="E1718" s="0" t="n">
        <f aca="false">YEAR(R1718)</f>
        <v>1999</v>
      </c>
      <c r="F1718" s="36"/>
      <c r="G1718" s="24" t="n">
        <f aca="false">N1718-M1718</f>
        <v>-0.128916666666667</v>
      </c>
      <c r="H1718" s="24" t="n">
        <f aca="false">O1718-N1718</f>
        <v>0.0107500000000003</v>
      </c>
      <c r="I1718" s="24" t="n">
        <f aca="false">O1718-M1718</f>
        <v>-0.118166666666666</v>
      </c>
      <c r="J1718" s="25" t="n">
        <f aca="false">VLOOKUP(C1718,'Nymex hist.'!A:B,2,0)</f>
        <v>3.092</v>
      </c>
      <c r="K1718" s="25"/>
      <c r="L1718" s="25"/>
      <c r="M1718" s="27" t="n">
        <f aca="false">SUMIF($S$3:$FQ$3,$E1718+1,$S1718:$FQ1718)/COUNTIF($S$3:$FQ$3,$E1718+1)</f>
        <v>2.7525</v>
      </c>
      <c r="N1718" s="27" t="n">
        <f aca="false">SUMIF($S$3:$FQ$3,$E1718+2,$S1718:$FQ1718)/COUNTIF($S$3:$FQ$3,$E1718+2)</f>
        <v>2.62358333333333</v>
      </c>
      <c r="O1718" s="27" t="n">
        <f aca="false">SUMIF($S$3:$FQ$3,$E1718+3,$S1718:$FQ1718)/COUNTIF($S$3:$FQ$3,$E1718+3)</f>
        <v>2.63433333333333</v>
      </c>
      <c r="P1718" s="27" t="n">
        <f aca="false">SUMIF($S$3:$FQ$3,$E1718+4,$S1718:$FQ1718)/COUNTIF($S$3:$FQ$3,$E1718+4)</f>
        <v>2.66683333333333</v>
      </c>
      <c r="Q1718" s="27" t="n">
        <f aca="false">SUMIF($S$3:$FQ$3,$E1718+5,$S1718:$FQ1718)/COUNTIF($S$3:$FQ$3,$E1718+5)</f>
        <v>2.70933333333333</v>
      </c>
      <c r="R1718" s="28" t="n">
        <v>36460</v>
      </c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30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 t="n">
        <v>3.092</v>
      </c>
      <c r="CW1718" s="29" t="n">
        <v>3.223</v>
      </c>
      <c r="CX1718" s="29" t="n">
        <v>3.23</v>
      </c>
      <c r="CY1718" s="29" t="n">
        <v>3.05</v>
      </c>
      <c r="CZ1718" s="29" t="n">
        <v>2.85</v>
      </c>
      <c r="DA1718" s="29" t="n">
        <v>2.655</v>
      </c>
      <c r="DB1718" s="29" t="n">
        <v>2.575</v>
      </c>
      <c r="DC1718" s="29" t="n">
        <v>2.577</v>
      </c>
      <c r="DD1718" s="29" t="n">
        <v>2.587</v>
      </c>
      <c r="DE1718" s="29" t="n">
        <v>2.597</v>
      </c>
      <c r="DF1718" s="29" t="n">
        <v>2.607</v>
      </c>
      <c r="DG1718" s="29" t="n">
        <v>2.637</v>
      </c>
      <c r="DH1718" s="29" t="n">
        <v>2.769</v>
      </c>
      <c r="DI1718" s="29" t="n">
        <v>2.896</v>
      </c>
      <c r="DJ1718" s="29" t="n">
        <v>2.93</v>
      </c>
      <c r="DK1718" s="29" t="n">
        <v>2.788</v>
      </c>
      <c r="DL1718" s="29" t="n">
        <v>2.649</v>
      </c>
      <c r="DM1718" s="29" t="n">
        <v>2.519</v>
      </c>
      <c r="DN1718" s="29" t="n">
        <v>2.477</v>
      </c>
      <c r="DO1718" s="29" t="n">
        <v>2.491</v>
      </c>
      <c r="DP1718" s="29" t="n">
        <v>2.506</v>
      </c>
      <c r="DQ1718" s="29" t="n">
        <v>2.514</v>
      </c>
      <c r="DR1718" s="29" t="n">
        <v>2.525</v>
      </c>
      <c r="DS1718" s="29" t="n">
        <v>2.557</v>
      </c>
      <c r="DT1718" s="29" t="n">
        <v>2.694</v>
      </c>
      <c r="DU1718" s="29" t="n">
        <v>2.833</v>
      </c>
      <c r="DV1718" s="29" t="n">
        <v>2.867</v>
      </c>
      <c r="DW1718" s="29" t="n">
        <v>2.746</v>
      </c>
      <c r="DX1718" s="29" t="n">
        <v>2.643</v>
      </c>
      <c r="DY1718" s="29" t="n">
        <v>2.543</v>
      </c>
      <c r="DZ1718" s="29" t="n">
        <v>2.519</v>
      </c>
      <c r="EA1718" s="29" t="n">
        <v>2.526</v>
      </c>
      <c r="EB1718" s="29" t="n">
        <v>2.532</v>
      </c>
      <c r="EC1718" s="29" t="n">
        <v>2.54</v>
      </c>
      <c r="ED1718" s="29" t="n">
        <v>2.544</v>
      </c>
      <c r="EE1718" s="29" t="n">
        <v>2.575</v>
      </c>
      <c r="EF1718" s="29" t="n">
        <v>2.719</v>
      </c>
      <c r="EG1718" s="29" t="n">
        <v>2.858</v>
      </c>
      <c r="EH1718" s="29" t="n">
        <v>2.8995</v>
      </c>
      <c r="EI1718" s="29" t="n">
        <v>2.7785</v>
      </c>
      <c r="EJ1718" s="29" t="n">
        <v>2.6755</v>
      </c>
      <c r="EK1718" s="29" t="n">
        <v>2.5755</v>
      </c>
      <c r="EL1718" s="29" t="n">
        <v>2.5515</v>
      </c>
      <c r="EM1718" s="29" t="n">
        <v>2.5585</v>
      </c>
      <c r="EN1718" s="29" t="n">
        <v>2.5645</v>
      </c>
      <c r="EO1718" s="29" t="n">
        <v>2.5725</v>
      </c>
      <c r="EP1718" s="29" t="n">
        <v>2.5765</v>
      </c>
      <c r="EQ1718" s="29" t="n">
        <v>2.6075</v>
      </c>
      <c r="ER1718" s="29" t="n">
        <v>2.7515</v>
      </c>
      <c r="ES1718" s="29" t="n">
        <v>2.8905</v>
      </c>
      <c r="ET1718" s="29" t="n">
        <v>2.942</v>
      </c>
      <c r="EU1718" s="29" t="n">
        <v>2.821</v>
      </c>
      <c r="EV1718" s="29" t="n">
        <v>2.718</v>
      </c>
      <c r="EW1718" s="29" t="n">
        <v>2.618</v>
      </c>
      <c r="EX1718" s="29" t="n">
        <v>2.594</v>
      </c>
      <c r="EY1718" s="29" t="n">
        <v>2.601</v>
      </c>
      <c r="EZ1718" s="29" t="n">
        <v>2.607</v>
      </c>
      <c r="FA1718" s="29" t="n">
        <v>2.615</v>
      </c>
      <c r="FB1718" s="29" t="n">
        <v>2.619</v>
      </c>
      <c r="FC1718" s="29" t="n">
        <v>2.65</v>
      </c>
      <c r="FD1718" s="29" t="n">
        <v>2.794</v>
      </c>
      <c r="FE1718" s="29" t="n">
        <v>2.933</v>
      </c>
      <c r="FF1718" s="29" t="n">
        <v>2.992</v>
      </c>
      <c r="FG1718" s="29" t="n">
        <v>2.871</v>
      </c>
      <c r="FH1718" s="29" t="n">
        <v>2.768</v>
      </c>
      <c r="FI1718" s="29" t="n">
        <v>2.668</v>
      </c>
      <c r="FJ1718" s="29" t="n">
        <v>2.644</v>
      </c>
      <c r="FK1718" s="29" t="n">
        <v>2.651</v>
      </c>
      <c r="FL1718" s="29" t="n">
        <v>2.657</v>
      </c>
      <c r="FM1718" s="29" t="n">
        <v>2.665</v>
      </c>
      <c r="FN1718" s="29" t="n">
        <v>2.669</v>
      </c>
      <c r="FO1718" s="29" t="n">
        <v>2.7</v>
      </c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  <c r="GR1718" s="0"/>
      <c r="GS1718" s="0"/>
      <c r="GT1718" s="0"/>
      <c r="GU1718" s="0"/>
      <c r="GV1718" s="0"/>
      <c r="GW1718" s="0"/>
      <c r="GX1718" s="0"/>
      <c r="GY1718" s="0"/>
      <c r="GZ1718" s="0"/>
      <c r="HA1718" s="0"/>
      <c r="HB1718" s="0"/>
      <c r="HC1718" s="0"/>
      <c r="HD1718" s="0"/>
      <c r="HE1718" s="0"/>
      <c r="HF1718" s="0"/>
      <c r="HG1718" s="0"/>
      <c r="HH1718" s="0"/>
      <c r="HI1718" s="0"/>
      <c r="HJ1718" s="0"/>
      <c r="HK1718" s="0"/>
      <c r="HL1718" s="0"/>
      <c r="HM1718" s="0"/>
      <c r="HN1718" s="0"/>
      <c r="HO1718" s="0"/>
      <c r="HP1718" s="0"/>
      <c r="HQ1718" s="0"/>
      <c r="HR1718" s="0"/>
      <c r="HS1718" s="0"/>
      <c r="HT1718" s="0"/>
      <c r="HU1718" s="0"/>
      <c r="HV1718" s="0"/>
      <c r="HW1718" s="0"/>
      <c r="HX1718" s="0"/>
      <c r="HY1718" s="0"/>
      <c r="HZ1718" s="0"/>
      <c r="IA1718" s="0"/>
      <c r="IB1718" s="0"/>
      <c r="IC1718" s="0"/>
      <c r="ID1718" s="0"/>
      <c r="IE1718" s="0"/>
      <c r="IF1718" s="0"/>
      <c r="IG1718" s="0"/>
      <c r="IH1718" s="0"/>
      <c r="II1718" s="0"/>
      <c r="IJ1718" s="0"/>
      <c r="IK1718" s="0"/>
      <c r="IL1718" s="0"/>
      <c r="IM1718" s="0"/>
      <c r="IN1718" s="0"/>
      <c r="IO1718" s="0"/>
      <c r="IP1718" s="0"/>
      <c r="IQ1718" s="0"/>
      <c r="IR1718" s="0"/>
      <c r="IS1718" s="0"/>
      <c r="IT1718" s="0"/>
      <c r="IU1718" s="0"/>
      <c r="IV1718" s="0"/>
      <c r="IW1718" s="0"/>
    </row>
    <row r="1719" customFormat="false" ht="12.75" hidden="true" customHeight="false" outlineLevel="0" collapsed="false">
      <c r="A1719" s="0" t="n">
        <f aca="false">WEEKDAY(C1719,2)</f>
        <v>4</v>
      </c>
      <c r="B1719" s="0" t="n">
        <f aca="false">MONTH(C1719)</f>
        <v>10</v>
      </c>
      <c r="C1719" s="23" t="n">
        <v>36461</v>
      </c>
      <c r="D1719" s="0" t="n">
        <f aca="false">MONTH(R1719)</f>
        <v>10</v>
      </c>
      <c r="E1719" s="0" t="n">
        <f aca="false">YEAR(R1719)</f>
        <v>1999</v>
      </c>
      <c r="F1719" s="36"/>
      <c r="G1719" s="24" t="n">
        <f aca="false">N1719-M1719</f>
        <v>-0.0779999999999999</v>
      </c>
      <c r="H1719" s="24" t="n">
        <f aca="false">O1719-N1719</f>
        <v>0.0101666666666667</v>
      </c>
      <c r="I1719" s="24" t="n">
        <f aca="false">O1719-M1719</f>
        <v>-0.0678333333333332</v>
      </c>
      <c r="J1719" s="25" t="n">
        <f aca="false">VLOOKUP(C1719,'Nymex hist.'!A:B,2,0)</f>
        <v>2.965</v>
      </c>
      <c r="K1719" s="25"/>
      <c r="L1719" s="25"/>
      <c r="M1719" s="27" t="n">
        <f aca="false">SUMIF($S$3:$FQ$3,$E1719+1,$S1719:$FQ1719)/COUNTIF($S$3:$FQ$3,$E1719+1)</f>
        <v>2.67458333333333</v>
      </c>
      <c r="N1719" s="27" t="n">
        <f aca="false">SUMIF($S$3:$FQ$3,$E1719+2,$S1719:$FQ1719)/COUNTIF($S$3:$FQ$3,$E1719+2)</f>
        <v>2.59658333333333</v>
      </c>
      <c r="O1719" s="27" t="n">
        <f aca="false">SUMIF($S$3:$FQ$3,$E1719+3,$S1719:$FQ1719)/COUNTIF($S$3:$FQ$3,$E1719+3)</f>
        <v>2.60675</v>
      </c>
      <c r="P1719" s="27" t="n">
        <f aca="false">SUMIF($S$3:$FQ$3,$E1719+4,$S1719:$FQ1719)/COUNTIF($S$3:$FQ$3,$E1719+4)</f>
        <v>2.63925</v>
      </c>
      <c r="Q1719" s="27" t="n">
        <f aca="false">SUMIF($S$3:$FQ$3,$E1719+5,$S1719:$FQ1719)/COUNTIF($S$3:$FQ$3,$E1719+5)</f>
        <v>2.68175</v>
      </c>
      <c r="R1719" s="28" t="n">
        <v>36461</v>
      </c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30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 t="n">
        <v>3.092</v>
      </c>
      <c r="CW1719" s="29" t="n">
        <v>2.965</v>
      </c>
      <c r="CX1719" s="29" t="n">
        <v>2.994</v>
      </c>
      <c r="CY1719" s="29" t="n">
        <v>2.9</v>
      </c>
      <c r="CZ1719" s="29" t="n">
        <v>2.712</v>
      </c>
      <c r="DA1719" s="29" t="n">
        <v>2.557</v>
      </c>
      <c r="DB1719" s="29" t="n">
        <v>2.51</v>
      </c>
      <c r="DC1719" s="29" t="n">
        <v>2.52</v>
      </c>
      <c r="DD1719" s="29" t="n">
        <v>2.54</v>
      </c>
      <c r="DE1719" s="29" t="n">
        <v>2.56</v>
      </c>
      <c r="DF1719" s="29" t="n">
        <v>2.58</v>
      </c>
      <c r="DG1719" s="29" t="n">
        <v>2.61</v>
      </c>
      <c r="DH1719" s="29" t="n">
        <v>2.742</v>
      </c>
      <c r="DI1719" s="29" t="n">
        <v>2.87</v>
      </c>
      <c r="DJ1719" s="29" t="n">
        <v>2.903</v>
      </c>
      <c r="DK1719" s="29" t="n">
        <v>2.761</v>
      </c>
      <c r="DL1719" s="29" t="n">
        <v>2.622</v>
      </c>
      <c r="DM1719" s="29" t="n">
        <v>2.492</v>
      </c>
      <c r="DN1719" s="29" t="n">
        <v>2.45</v>
      </c>
      <c r="DO1719" s="29" t="n">
        <v>2.464</v>
      </c>
      <c r="DP1719" s="29" t="n">
        <v>2.479</v>
      </c>
      <c r="DQ1719" s="29" t="n">
        <v>2.487</v>
      </c>
      <c r="DR1719" s="29" t="n">
        <v>2.498</v>
      </c>
      <c r="DS1719" s="29" t="n">
        <v>2.53</v>
      </c>
      <c r="DT1719" s="29" t="n">
        <v>2.667</v>
      </c>
      <c r="DU1719" s="29" t="n">
        <v>2.806</v>
      </c>
      <c r="DV1719" s="29" t="n">
        <v>2.84</v>
      </c>
      <c r="DW1719" s="29" t="n">
        <v>2.719</v>
      </c>
      <c r="DX1719" s="29" t="n">
        <v>2.616</v>
      </c>
      <c r="DY1719" s="29" t="n">
        <v>2.516</v>
      </c>
      <c r="DZ1719" s="29" t="n">
        <v>2.492</v>
      </c>
      <c r="EA1719" s="29" t="n">
        <v>2.499</v>
      </c>
      <c r="EB1719" s="29" t="n">
        <v>2.505</v>
      </c>
      <c r="EC1719" s="29" t="n">
        <v>2.513</v>
      </c>
      <c r="ED1719" s="29" t="n">
        <v>2.517</v>
      </c>
      <c r="EE1719" s="29" t="n">
        <v>2.548</v>
      </c>
      <c r="EF1719" s="29" t="n">
        <v>2.685</v>
      </c>
      <c r="EG1719" s="29" t="n">
        <v>2.831</v>
      </c>
      <c r="EH1719" s="29" t="n">
        <v>2.8725</v>
      </c>
      <c r="EI1719" s="29" t="n">
        <v>2.7515</v>
      </c>
      <c r="EJ1719" s="29" t="n">
        <v>2.6485</v>
      </c>
      <c r="EK1719" s="29" t="n">
        <v>2.5485</v>
      </c>
      <c r="EL1719" s="29" t="n">
        <v>2.5245</v>
      </c>
      <c r="EM1719" s="29" t="n">
        <v>2.5315</v>
      </c>
      <c r="EN1719" s="29" t="n">
        <v>2.5375</v>
      </c>
      <c r="EO1719" s="29" t="n">
        <v>2.5455</v>
      </c>
      <c r="EP1719" s="29" t="n">
        <v>2.5495</v>
      </c>
      <c r="EQ1719" s="29" t="n">
        <v>2.5805</v>
      </c>
      <c r="ER1719" s="29" t="n">
        <v>2.7175</v>
      </c>
      <c r="ES1719" s="29" t="n">
        <v>2.8635</v>
      </c>
      <c r="ET1719" s="29" t="n">
        <v>2.915</v>
      </c>
      <c r="EU1719" s="29" t="n">
        <v>2.794</v>
      </c>
      <c r="EV1719" s="29" t="n">
        <v>2.691</v>
      </c>
      <c r="EW1719" s="29" t="n">
        <v>2.591</v>
      </c>
      <c r="EX1719" s="29" t="n">
        <v>2.567</v>
      </c>
      <c r="EY1719" s="29" t="n">
        <v>2.574</v>
      </c>
      <c r="EZ1719" s="29" t="n">
        <v>2.58</v>
      </c>
      <c r="FA1719" s="29" t="n">
        <v>2.588</v>
      </c>
      <c r="FB1719" s="29" t="n">
        <v>2.592</v>
      </c>
      <c r="FC1719" s="29" t="n">
        <v>2.623</v>
      </c>
      <c r="FD1719" s="29" t="n">
        <v>2.76</v>
      </c>
      <c r="FE1719" s="29" t="n">
        <v>2.906</v>
      </c>
      <c r="FF1719" s="29" t="n">
        <v>2.965</v>
      </c>
      <c r="FG1719" s="29" t="n">
        <v>2.844</v>
      </c>
      <c r="FH1719" s="29" t="n">
        <v>2.741</v>
      </c>
      <c r="FI1719" s="29" t="n">
        <v>2.641</v>
      </c>
      <c r="FJ1719" s="29" t="n">
        <v>2.617</v>
      </c>
      <c r="FK1719" s="29" t="n">
        <v>2.624</v>
      </c>
      <c r="FL1719" s="29" t="n">
        <v>2.63</v>
      </c>
      <c r="FM1719" s="29" t="n">
        <v>2.638</v>
      </c>
      <c r="FN1719" s="29" t="n">
        <v>2.642</v>
      </c>
      <c r="FO1719" s="29" t="n">
        <v>2.673</v>
      </c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29"/>
      <c r="GF1719" s="29"/>
      <c r="GG1719" s="29"/>
      <c r="GH1719" s="29"/>
      <c r="GI1719" s="29"/>
      <c r="GJ1719" s="29"/>
      <c r="GK1719" s="29"/>
      <c r="GL1719" s="29"/>
      <c r="GM1719" s="29"/>
      <c r="GN1719" s="29"/>
      <c r="GO1719" s="29"/>
      <c r="GP1719" s="29"/>
      <c r="GQ1719" s="29"/>
      <c r="GR1719" s="0"/>
      <c r="GS1719" s="0"/>
      <c r="GT1719" s="0"/>
      <c r="GU1719" s="0"/>
      <c r="GV1719" s="0"/>
      <c r="GW1719" s="0"/>
      <c r="GX1719" s="0"/>
      <c r="GY1719" s="0"/>
      <c r="GZ1719" s="0"/>
      <c r="HA1719" s="0"/>
      <c r="HB1719" s="0"/>
      <c r="HC1719" s="0"/>
      <c r="HD1719" s="0"/>
      <c r="HE1719" s="0"/>
      <c r="HF1719" s="0"/>
      <c r="HG1719" s="0"/>
      <c r="HH1719" s="0"/>
      <c r="HI1719" s="0"/>
      <c r="HJ1719" s="0"/>
      <c r="HK1719" s="0"/>
      <c r="HL1719" s="0"/>
      <c r="HM1719" s="0"/>
      <c r="HN1719" s="0"/>
      <c r="HO1719" s="0"/>
      <c r="HP1719" s="0"/>
      <c r="HQ1719" s="0"/>
      <c r="HR1719" s="0"/>
      <c r="HS1719" s="0"/>
      <c r="HT1719" s="0"/>
      <c r="HU1719" s="0"/>
      <c r="HV1719" s="0"/>
      <c r="HW1719" s="0"/>
      <c r="HX1719" s="0"/>
      <c r="HY1719" s="0"/>
      <c r="HZ1719" s="0"/>
      <c r="IA1719" s="0"/>
      <c r="IB1719" s="0"/>
      <c r="IC1719" s="0"/>
      <c r="ID1719" s="0"/>
      <c r="IE1719" s="0"/>
      <c r="IF1719" s="0"/>
      <c r="IG1719" s="0"/>
      <c r="IH1719" s="0"/>
      <c r="II1719" s="0"/>
      <c r="IJ1719" s="0"/>
      <c r="IK1719" s="0"/>
      <c r="IL1719" s="0"/>
      <c r="IM1719" s="0"/>
      <c r="IN1719" s="0"/>
      <c r="IO1719" s="0"/>
      <c r="IP1719" s="0"/>
      <c r="IQ1719" s="0"/>
      <c r="IR1719" s="0"/>
      <c r="IS1719" s="0"/>
      <c r="IT1719" s="0"/>
      <c r="IU1719" s="0"/>
      <c r="IV1719" s="0"/>
      <c r="IW1719" s="0"/>
    </row>
    <row r="1720" customFormat="false" ht="12.75" hidden="true" customHeight="false" outlineLevel="0" collapsed="false">
      <c r="A1720" s="0" t="n">
        <f aca="false">WEEKDAY(C1720,2)</f>
        <v>5</v>
      </c>
      <c r="B1720" s="0" t="n">
        <f aca="false">MONTH(C1720)</f>
        <v>10</v>
      </c>
      <c r="C1720" s="23" t="n">
        <v>36462</v>
      </c>
      <c r="D1720" s="0" t="n">
        <f aca="false">MONTH(R1720)</f>
        <v>10</v>
      </c>
      <c r="E1720" s="0" t="n">
        <f aca="false">YEAR(R1720)</f>
        <v>1999</v>
      </c>
      <c r="F1720" s="36"/>
      <c r="G1720" s="24" t="n">
        <f aca="false">N1720-M1720</f>
        <v>-0.0708333333333333</v>
      </c>
      <c r="H1720" s="24" t="n">
        <f aca="false">O1720-N1720</f>
        <v>0.0101666666666667</v>
      </c>
      <c r="I1720" s="24" t="n">
        <f aca="false">O1720-M1720</f>
        <v>-0.0606666666666667</v>
      </c>
      <c r="J1720" s="25" t="n">
        <f aca="false">VLOOKUP(C1720,'Nymex hist.'!A:B,2,0)</f>
        <v>2.961</v>
      </c>
      <c r="K1720" s="25"/>
      <c r="L1720" s="25"/>
      <c r="M1720" s="27" t="n">
        <f aca="false">SUMIF($S$3:$FQ$3,$E1720+1,$S1720:$FQ1720)/COUNTIF($S$3:$FQ$3,$E1720+1)</f>
        <v>2.66741666666667</v>
      </c>
      <c r="N1720" s="27" t="n">
        <f aca="false">SUMIF($S$3:$FQ$3,$E1720+2,$S1720:$FQ1720)/COUNTIF($S$3:$FQ$3,$E1720+2)</f>
        <v>2.59658333333333</v>
      </c>
      <c r="O1720" s="27" t="n">
        <f aca="false">SUMIF($S$3:$FQ$3,$E1720+3,$S1720:$FQ1720)/COUNTIF($S$3:$FQ$3,$E1720+3)</f>
        <v>2.60675</v>
      </c>
      <c r="P1720" s="27" t="n">
        <f aca="false">SUMIF($S$3:$FQ$3,$E1720+4,$S1720:$FQ1720)/COUNTIF($S$3:$FQ$3,$E1720+4)</f>
        <v>2.63925</v>
      </c>
      <c r="Q1720" s="27" t="n">
        <f aca="false">SUMIF($S$3:$FQ$3,$E1720+5,$S1720:$FQ1720)/COUNTIF($S$3:$FQ$3,$E1720+5)</f>
        <v>2.68175</v>
      </c>
      <c r="R1720" s="28" t="n">
        <v>36462</v>
      </c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30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 t="n">
        <v>3.092</v>
      </c>
      <c r="CW1720" s="29" t="n">
        <v>2.961</v>
      </c>
      <c r="CX1720" s="29" t="n">
        <v>2.983</v>
      </c>
      <c r="CY1720" s="29" t="n">
        <v>2.848</v>
      </c>
      <c r="CZ1720" s="29" t="n">
        <v>2.698</v>
      </c>
      <c r="DA1720" s="29" t="n">
        <v>2.548</v>
      </c>
      <c r="DB1720" s="29" t="n">
        <v>2.51</v>
      </c>
      <c r="DC1720" s="29" t="n">
        <v>2.52</v>
      </c>
      <c r="DD1720" s="29" t="n">
        <v>2.54</v>
      </c>
      <c r="DE1720" s="29" t="n">
        <v>2.56</v>
      </c>
      <c r="DF1720" s="29" t="n">
        <v>2.58</v>
      </c>
      <c r="DG1720" s="29" t="n">
        <v>2.61</v>
      </c>
      <c r="DH1720" s="29" t="n">
        <v>2.742</v>
      </c>
      <c r="DI1720" s="29" t="n">
        <v>2.87</v>
      </c>
      <c r="DJ1720" s="29" t="n">
        <v>2.903</v>
      </c>
      <c r="DK1720" s="29" t="n">
        <v>2.761</v>
      </c>
      <c r="DL1720" s="29" t="n">
        <v>2.622</v>
      </c>
      <c r="DM1720" s="29" t="n">
        <v>2.492</v>
      </c>
      <c r="DN1720" s="29" t="n">
        <v>2.45</v>
      </c>
      <c r="DO1720" s="29" t="n">
        <v>2.464</v>
      </c>
      <c r="DP1720" s="29" t="n">
        <v>2.479</v>
      </c>
      <c r="DQ1720" s="29" t="n">
        <v>2.487</v>
      </c>
      <c r="DR1720" s="29" t="n">
        <v>2.498</v>
      </c>
      <c r="DS1720" s="29" t="n">
        <v>2.53</v>
      </c>
      <c r="DT1720" s="29" t="n">
        <v>2.667</v>
      </c>
      <c r="DU1720" s="29" t="n">
        <v>2.806</v>
      </c>
      <c r="DV1720" s="29" t="n">
        <v>2.84</v>
      </c>
      <c r="DW1720" s="29" t="n">
        <v>2.719</v>
      </c>
      <c r="DX1720" s="29" t="n">
        <v>2.616</v>
      </c>
      <c r="DY1720" s="29" t="n">
        <v>2.516</v>
      </c>
      <c r="DZ1720" s="29" t="n">
        <v>2.492</v>
      </c>
      <c r="EA1720" s="29" t="n">
        <v>2.499</v>
      </c>
      <c r="EB1720" s="29" t="n">
        <v>2.505</v>
      </c>
      <c r="EC1720" s="29" t="n">
        <v>2.513</v>
      </c>
      <c r="ED1720" s="29" t="n">
        <v>2.517</v>
      </c>
      <c r="EE1720" s="29" t="n">
        <v>2.548</v>
      </c>
      <c r="EF1720" s="29" t="n">
        <v>2.685</v>
      </c>
      <c r="EG1720" s="29" t="n">
        <v>2.831</v>
      </c>
      <c r="EH1720" s="29" t="n">
        <v>2.8725</v>
      </c>
      <c r="EI1720" s="29" t="n">
        <v>2.7515</v>
      </c>
      <c r="EJ1720" s="29" t="n">
        <v>2.6485</v>
      </c>
      <c r="EK1720" s="29" t="n">
        <v>2.5485</v>
      </c>
      <c r="EL1720" s="29" t="n">
        <v>2.5245</v>
      </c>
      <c r="EM1720" s="29" t="n">
        <v>2.5315</v>
      </c>
      <c r="EN1720" s="29" t="n">
        <v>2.5375</v>
      </c>
      <c r="EO1720" s="29" t="n">
        <v>2.5455</v>
      </c>
      <c r="EP1720" s="29" t="n">
        <v>2.5495</v>
      </c>
      <c r="EQ1720" s="29" t="n">
        <v>2.5805</v>
      </c>
      <c r="ER1720" s="29" t="n">
        <v>2.7175</v>
      </c>
      <c r="ES1720" s="29" t="n">
        <v>2.8635</v>
      </c>
      <c r="ET1720" s="29" t="n">
        <v>2.915</v>
      </c>
      <c r="EU1720" s="29" t="n">
        <v>2.794</v>
      </c>
      <c r="EV1720" s="29" t="n">
        <v>2.691</v>
      </c>
      <c r="EW1720" s="29" t="n">
        <v>2.591</v>
      </c>
      <c r="EX1720" s="29" t="n">
        <v>2.567</v>
      </c>
      <c r="EY1720" s="29" t="n">
        <v>2.574</v>
      </c>
      <c r="EZ1720" s="29" t="n">
        <v>2.58</v>
      </c>
      <c r="FA1720" s="29" t="n">
        <v>2.588</v>
      </c>
      <c r="FB1720" s="29" t="n">
        <v>2.592</v>
      </c>
      <c r="FC1720" s="29" t="n">
        <v>2.623</v>
      </c>
      <c r="FD1720" s="29" t="n">
        <v>2.76</v>
      </c>
      <c r="FE1720" s="29" t="n">
        <v>2.906</v>
      </c>
      <c r="FF1720" s="29" t="n">
        <v>2.965</v>
      </c>
      <c r="FG1720" s="29" t="n">
        <v>2.844</v>
      </c>
      <c r="FH1720" s="29" t="n">
        <v>2.741</v>
      </c>
      <c r="FI1720" s="29" t="n">
        <v>2.641</v>
      </c>
      <c r="FJ1720" s="29" t="n">
        <v>2.617</v>
      </c>
      <c r="FK1720" s="29" t="n">
        <v>2.624</v>
      </c>
      <c r="FL1720" s="29" t="n">
        <v>2.63</v>
      </c>
      <c r="FM1720" s="29" t="n">
        <v>2.638</v>
      </c>
      <c r="FN1720" s="29" t="n">
        <v>2.642</v>
      </c>
      <c r="FO1720" s="29" t="n">
        <v>2.673</v>
      </c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29"/>
      <c r="GF1720" s="29"/>
      <c r="GG1720" s="29"/>
      <c r="GH1720" s="29"/>
      <c r="GI1720" s="29"/>
      <c r="GJ1720" s="29"/>
      <c r="GK1720" s="29"/>
      <c r="GL1720" s="29"/>
      <c r="GM1720" s="29"/>
      <c r="GN1720" s="29"/>
      <c r="GO1720" s="29"/>
      <c r="GP1720" s="29"/>
      <c r="GQ1720" s="29"/>
      <c r="GR1720" s="0"/>
      <c r="GS1720" s="0"/>
      <c r="GT1720" s="0"/>
      <c r="GU1720" s="0"/>
      <c r="GV1720" s="0"/>
      <c r="GW1720" s="0"/>
      <c r="GX1720" s="0"/>
      <c r="GY1720" s="0"/>
      <c r="GZ1720" s="0"/>
      <c r="HA1720" s="0"/>
      <c r="HB1720" s="0"/>
      <c r="HC1720" s="0"/>
      <c r="HD1720" s="0"/>
      <c r="HE1720" s="0"/>
      <c r="HF1720" s="0"/>
      <c r="HG1720" s="0"/>
      <c r="HH1720" s="0"/>
      <c r="HI1720" s="0"/>
      <c r="HJ1720" s="0"/>
      <c r="HK1720" s="0"/>
      <c r="HL1720" s="0"/>
      <c r="HM1720" s="0"/>
      <c r="HN1720" s="0"/>
      <c r="HO1720" s="0"/>
      <c r="HP1720" s="0"/>
      <c r="HQ1720" s="0"/>
      <c r="HR1720" s="0"/>
      <c r="HS1720" s="0"/>
      <c r="HT1720" s="0"/>
      <c r="HU1720" s="0"/>
      <c r="HV1720" s="0"/>
      <c r="HW1720" s="0"/>
      <c r="HX1720" s="0"/>
      <c r="HY1720" s="0"/>
      <c r="HZ1720" s="0"/>
      <c r="IA1720" s="0"/>
      <c r="IB1720" s="0"/>
      <c r="IC1720" s="0"/>
      <c r="ID1720" s="0"/>
      <c r="IE1720" s="0"/>
      <c r="IF1720" s="0"/>
      <c r="IG1720" s="0"/>
      <c r="IH1720" s="0"/>
      <c r="II1720" s="0"/>
      <c r="IJ1720" s="0"/>
      <c r="IK1720" s="0"/>
      <c r="IL1720" s="0"/>
      <c r="IM1720" s="0"/>
      <c r="IN1720" s="0"/>
      <c r="IO1720" s="0"/>
      <c r="IP1720" s="0"/>
      <c r="IQ1720" s="0"/>
      <c r="IR1720" s="0"/>
      <c r="IS1720" s="0"/>
      <c r="IT1720" s="0"/>
      <c r="IU1720" s="0"/>
      <c r="IV1720" s="0"/>
      <c r="IW1720" s="0"/>
    </row>
    <row r="1721" customFormat="false" ht="12.75" hidden="true" customHeight="false" outlineLevel="0" collapsed="false">
      <c r="A1721" s="0" t="n">
        <f aca="false">WEEKDAY(C1721,2)</f>
        <v>1</v>
      </c>
      <c r="B1721" s="0" t="n">
        <f aca="false">MONTH(C1721)</f>
        <v>11</v>
      </c>
      <c r="C1721" s="23" t="n">
        <v>36465</v>
      </c>
      <c r="D1721" s="0" t="n">
        <f aca="false">MONTH(R1721)</f>
        <v>11</v>
      </c>
      <c r="E1721" s="0" t="n">
        <f aca="false">YEAR(R1721)</f>
        <v>1999</v>
      </c>
      <c r="F1721" s="36"/>
      <c r="G1721" s="24" t="n">
        <f aca="false">N1721-M1721</f>
        <v>-0.0577500000000004</v>
      </c>
      <c r="H1721" s="24" t="n">
        <f aca="false">O1721-N1721</f>
        <v>0.0108333333333337</v>
      </c>
      <c r="I1721" s="24" t="n">
        <f aca="false">O1721-M1721</f>
        <v>-0.0469166666666667</v>
      </c>
      <c r="J1721" s="25" t="n">
        <f aca="false">VLOOKUP(C1721,'Nymex hist.'!A:B,2,0)</f>
        <v>2.914</v>
      </c>
      <c r="K1721" s="25"/>
      <c r="L1721" s="25"/>
      <c r="M1721" s="27" t="n">
        <f aca="false">SUMIF($S$3:$FQ$3,$E1721+1,$S1721:$FQ1721)/COUNTIF($S$3:$FQ$3,$E1721+1)</f>
        <v>2.64366666666667</v>
      </c>
      <c r="N1721" s="27" t="n">
        <f aca="false">SUMIF($S$3:$FQ$3,$E1721+2,$S1721:$FQ1721)/COUNTIF($S$3:$FQ$3,$E1721+2)</f>
        <v>2.58591666666667</v>
      </c>
      <c r="O1721" s="27" t="n">
        <f aca="false">SUMIF($S$3:$FQ$3,$E1721+3,$S1721:$FQ1721)/COUNTIF($S$3:$FQ$3,$E1721+3)</f>
        <v>2.59675</v>
      </c>
      <c r="P1721" s="27" t="n">
        <f aca="false">SUMIF($S$3:$FQ$3,$E1721+4,$S1721:$FQ1721)/COUNTIF($S$3:$FQ$3,$E1721+4)</f>
        <v>2.62925</v>
      </c>
      <c r="Q1721" s="27" t="n">
        <f aca="false">SUMIF($S$3:$FQ$3,$E1721+5,$S1721:$FQ1721)/COUNTIF($S$3:$FQ$3,$E1721+5)</f>
        <v>2.67175</v>
      </c>
      <c r="R1721" s="28" t="n">
        <v>36465</v>
      </c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30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 t="n">
        <v>2.914</v>
      </c>
      <c r="CX1721" s="29" t="n">
        <v>2.934</v>
      </c>
      <c r="CY1721" s="29" t="n">
        <v>2.799</v>
      </c>
      <c r="CZ1721" s="29" t="n">
        <v>2.66</v>
      </c>
      <c r="DA1721" s="29" t="n">
        <v>2.523</v>
      </c>
      <c r="DB1721" s="29" t="n">
        <v>2.495</v>
      </c>
      <c r="DC1721" s="29" t="n">
        <v>2.508</v>
      </c>
      <c r="DD1721" s="29" t="n">
        <v>2.525</v>
      </c>
      <c r="DE1721" s="29" t="n">
        <v>2.545</v>
      </c>
      <c r="DF1721" s="29" t="n">
        <v>2.565</v>
      </c>
      <c r="DG1721" s="29" t="n">
        <v>2.595</v>
      </c>
      <c r="DH1721" s="29" t="n">
        <v>2.725</v>
      </c>
      <c r="DI1721" s="29" t="n">
        <v>2.85</v>
      </c>
      <c r="DJ1721" s="29" t="n">
        <v>2.884</v>
      </c>
      <c r="DK1721" s="29" t="n">
        <v>2.747</v>
      </c>
      <c r="DL1721" s="29" t="n">
        <v>2.612</v>
      </c>
      <c r="DM1721" s="29" t="n">
        <v>2.482</v>
      </c>
      <c r="DN1721" s="29" t="n">
        <v>2.442</v>
      </c>
      <c r="DO1721" s="29" t="n">
        <v>2.457</v>
      </c>
      <c r="DP1721" s="29" t="n">
        <v>2.469</v>
      </c>
      <c r="DQ1721" s="29" t="n">
        <v>2.477</v>
      </c>
      <c r="DR1721" s="29" t="n">
        <v>2.488</v>
      </c>
      <c r="DS1721" s="29" t="n">
        <v>2.52</v>
      </c>
      <c r="DT1721" s="29" t="n">
        <v>2.657</v>
      </c>
      <c r="DU1721" s="29" t="n">
        <v>2.796</v>
      </c>
      <c r="DV1721" s="29" t="n">
        <v>2.83</v>
      </c>
      <c r="DW1721" s="29" t="n">
        <v>2.709</v>
      </c>
      <c r="DX1721" s="29" t="n">
        <v>2.606</v>
      </c>
      <c r="DY1721" s="29" t="n">
        <v>2.506</v>
      </c>
      <c r="DZ1721" s="29" t="n">
        <v>2.482</v>
      </c>
      <c r="EA1721" s="29" t="n">
        <v>2.489</v>
      </c>
      <c r="EB1721" s="29" t="n">
        <v>2.495</v>
      </c>
      <c r="EC1721" s="29" t="n">
        <v>2.503</v>
      </c>
      <c r="ED1721" s="29" t="n">
        <v>2.507</v>
      </c>
      <c r="EE1721" s="29" t="n">
        <v>2.538</v>
      </c>
      <c r="EF1721" s="29" t="n">
        <v>2.675</v>
      </c>
      <c r="EG1721" s="29" t="n">
        <v>2.821</v>
      </c>
      <c r="EH1721" s="29" t="n">
        <v>2.8625</v>
      </c>
      <c r="EI1721" s="29" t="n">
        <v>2.7415</v>
      </c>
      <c r="EJ1721" s="29" t="n">
        <v>2.6385</v>
      </c>
      <c r="EK1721" s="29" t="n">
        <v>2.5385</v>
      </c>
      <c r="EL1721" s="29" t="n">
        <v>2.5145</v>
      </c>
      <c r="EM1721" s="29" t="n">
        <v>2.5215</v>
      </c>
      <c r="EN1721" s="29" t="n">
        <v>2.5275</v>
      </c>
      <c r="EO1721" s="29" t="n">
        <v>2.5355</v>
      </c>
      <c r="EP1721" s="29" t="n">
        <v>2.5395</v>
      </c>
      <c r="EQ1721" s="29" t="n">
        <v>2.5705</v>
      </c>
      <c r="ER1721" s="29" t="n">
        <v>2.7075</v>
      </c>
      <c r="ES1721" s="29" t="n">
        <v>2.8535</v>
      </c>
      <c r="ET1721" s="29" t="n">
        <v>2.905</v>
      </c>
      <c r="EU1721" s="29" t="n">
        <v>2.784</v>
      </c>
      <c r="EV1721" s="29" t="n">
        <v>2.681</v>
      </c>
      <c r="EW1721" s="29" t="n">
        <v>2.581</v>
      </c>
      <c r="EX1721" s="29" t="n">
        <v>2.557</v>
      </c>
      <c r="EY1721" s="29" t="n">
        <v>2.564</v>
      </c>
      <c r="EZ1721" s="29" t="n">
        <v>2.57</v>
      </c>
      <c r="FA1721" s="29" t="n">
        <v>2.578</v>
      </c>
      <c r="FB1721" s="29" t="n">
        <v>2.582</v>
      </c>
      <c r="FC1721" s="29" t="n">
        <v>2.613</v>
      </c>
      <c r="FD1721" s="29" t="n">
        <v>2.75</v>
      </c>
      <c r="FE1721" s="29" t="n">
        <v>2.896</v>
      </c>
      <c r="FF1721" s="29" t="n">
        <v>2.955</v>
      </c>
      <c r="FG1721" s="29" t="n">
        <v>2.834</v>
      </c>
      <c r="FH1721" s="29" t="n">
        <v>2.731</v>
      </c>
      <c r="FI1721" s="29" t="n">
        <v>2.631</v>
      </c>
      <c r="FJ1721" s="29" t="n">
        <v>2.607</v>
      </c>
      <c r="FK1721" s="29" t="n">
        <v>2.614</v>
      </c>
      <c r="FL1721" s="29" t="n">
        <v>2.62</v>
      </c>
      <c r="FM1721" s="29" t="n">
        <v>2.628</v>
      </c>
      <c r="FN1721" s="29" t="n">
        <v>2.632</v>
      </c>
      <c r="FO1721" s="29" t="n">
        <v>2.663</v>
      </c>
      <c r="FP1721" s="29" t="n">
        <v>2.8</v>
      </c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29"/>
      <c r="GF1721" s="29"/>
      <c r="GG1721" s="29"/>
      <c r="GH1721" s="29"/>
      <c r="GI1721" s="29"/>
      <c r="GJ1721" s="29"/>
      <c r="GK1721" s="29"/>
      <c r="GL1721" s="29"/>
      <c r="GM1721" s="29"/>
      <c r="GN1721" s="29"/>
      <c r="GO1721" s="29"/>
      <c r="GP1721" s="29"/>
      <c r="GQ1721" s="29"/>
      <c r="GR1721" s="0"/>
      <c r="GS1721" s="0"/>
      <c r="GT1721" s="0"/>
      <c r="GU1721" s="0"/>
      <c r="GV1721" s="0"/>
      <c r="GW1721" s="0"/>
      <c r="GX1721" s="0"/>
      <c r="GY1721" s="0"/>
      <c r="GZ1721" s="0"/>
      <c r="HA1721" s="0"/>
      <c r="HB1721" s="0"/>
      <c r="HC1721" s="0"/>
      <c r="HD1721" s="0"/>
      <c r="HE1721" s="0"/>
      <c r="HF1721" s="0"/>
      <c r="HG1721" s="0"/>
      <c r="HH1721" s="0"/>
      <c r="HI1721" s="0"/>
      <c r="HJ1721" s="0"/>
      <c r="HK1721" s="0"/>
      <c r="HL1721" s="0"/>
      <c r="HM1721" s="0"/>
      <c r="HN1721" s="0"/>
      <c r="HO1721" s="0"/>
      <c r="HP1721" s="0"/>
      <c r="HQ1721" s="0"/>
      <c r="HR1721" s="0"/>
      <c r="HS1721" s="0"/>
      <c r="HT1721" s="0"/>
      <c r="HU1721" s="0"/>
      <c r="HV1721" s="0"/>
      <c r="HW1721" s="0"/>
      <c r="HX1721" s="0"/>
      <c r="HY1721" s="0"/>
      <c r="HZ1721" s="0"/>
      <c r="IA1721" s="0"/>
      <c r="IB1721" s="0"/>
      <c r="IC1721" s="0"/>
      <c r="ID1721" s="0"/>
      <c r="IE1721" s="0"/>
      <c r="IF1721" s="0"/>
      <c r="IG1721" s="0"/>
      <c r="IH1721" s="0"/>
      <c r="II1721" s="0"/>
      <c r="IJ1721" s="0"/>
      <c r="IK1721" s="0"/>
      <c r="IL1721" s="0"/>
      <c r="IM1721" s="0"/>
      <c r="IN1721" s="0"/>
      <c r="IO1721" s="0"/>
      <c r="IP1721" s="0"/>
      <c r="IQ1721" s="0"/>
      <c r="IR1721" s="0"/>
      <c r="IS1721" s="0"/>
      <c r="IT1721" s="0"/>
      <c r="IU1721" s="0"/>
      <c r="IV1721" s="0"/>
      <c r="IW1721" s="0"/>
    </row>
    <row r="1722" customFormat="false" ht="12.75" hidden="true" customHeight="false" outlineLevel="0" collapsed="false">
      <c r="A1722" s="0" t="n">
        <f aca="false">WEEKDAY(C1722,2)</f>
        <v>2</v>
      </c>
      <c r="B1722" s="0" t="n">
        <f aca="false">MONTH(C1722)</f>
        <v>11</v>
      </c>
      <c r="C1722" s="23" t="n">
        <v>36466</v>
      </c>
      <c r="D1722" s="0" t="n">
        <f aca="false">MONTH(R1722)</f>
        <v>11</v>
      </c>
      <c r="E1722" s="0" t="n">
        <f aca="false">YEAR(R1722)</f>
        <v>1999</v>
      </c>
      <c r="F1722" s="36"/>
      <c r="G1722" s="24" t="n">
        <f aca="false">N1722-M1722</f>
        <v>-0.0363333333333338</v>
      </c>
      <c r="H1722" s="24" t="n">
        <f aca="false">O1722-N1722</f>
        <v>0.0118333333333336</v>
      </c>
      <c r="I1722" s="24" t="n">
        <f aca="false">O1722-M1722</f>
        <v>-0.0245000000000002</v>
      </c>
      <c r="J1722" s="25" t="n">
        <f aca="false">VLOOKUP(C1722,'Nymex hist.'!A:B,2,0)</f>
        <v>2.837</v>
      </c>
      <c r="K1722" s="25"/>
      <c r="L1722" s="25"/>
      <c r="M1722" s="27" t="n">
        <f aca="false">SUMIF($S$3:$FQ$3,$E1722+1,$S1722:$FQ1722)/COUNTIF($S$3:$FQ$3,$E1722+1)</f>
        <v>2.62125</v>
      </c>
      <c r="N1722" s="27" t="n">
        <f aca="false">SUMIF($S$3:$FQ$3,$E1722+2,$S1722:$FQ1722)/COUNTIF($S$3:$FQ$3,$E1722+2)</f>
        <v>2.58491666666667</v>
      </c>
      <c r="O1722" s="27" t="n">
        <f aca="false">SUMIF($S$3:$FQ$3,$E1722+3,$S1722:$FQ1722)/COUNTIF($S$3:$FQ$3,$E1722+3)</f>
        <v>2.59675</v>
      </c>
      <c r="P1722" s="27" t="n">
        <f aca="false">SUMIF($S$3:$FQ$3,$E1722+4,$S1722:$FQ1722)/COUNTIF($S$3:$FQ$3,$E1722+4)</f>
        <v>2.62925</v>
      </c>
      <c r="Q1722" s="27" t="n">
        <f aca="false">SUMIF($S$3:$FQ$3,$E1722+5,$S1722:$FQ1722)/COUNTIF($S$3:$FQ$3,$E1722+5)</f>
        <v>2.67175</v>
      </c>
      <c r="R1722" s="28" t="n">
        <v>36466</v>
      </c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30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 t="n">
        <v>2.837</v>
      </c>
      <c r="CX1722" s="29" t="n">
        <v>2.872</v>
      </c>
      <c r="CY1722" s="29" t="n">
        <v>2.742</v>
      </c>
      <c r="CZ1722" s="29" t="n">
        <v>2.612</v>
      </c>
      <c r="DA1722" s="29" t="n">
        <v>2.5</v>
      </c>
      <c r="DB1722" s="29" t="n">
        <v>2.48</v>
      </c>
      <c r="DC1722" s="29" t="n">
        <v>2.495</v>
      </c>
      <c r="DD1722" s="29" t="n">
        <v>2.515</v>
      </c>
      <c r="DE1722" s="29" t="n">
        <v>2.535</v>
      </c>
      <c r="DF1722" s="29" t="n">
        <v>2.555</v>
      </c>
      <c r="DG1722" s="29" t="n">
        <v>2.587</v>
      </c>
      <c r="DH1722" s="29" t="n">
        <v>2.717</v>
      </c>
      <c r="DI1722" s="29" t="n">
        <v>2.845</v>
      </c>
      <c r="DJ1722" s="29" t="n">
        <v>2.88</v>
      </c>
      <c r="DK1722" s="29" t="n">
        <v>2.744</v>
      </c>
      <c r="DL1722" s="29" t="n">
        <v>2.609</v>
      </c>
      <c r="DM1722" s="29" t="n">
        <v>2.48</v>
      </c>
      <c r="DN1722" s="29" t="n">
        <v>2.442</v>
      </c>
      <c r="DO1722" s="29" t="n">
        <v>2.457</v>
      </c>
      <c r="DP1722" s="29" t="n">
        <v>2.469</v>
      </c>
      <c r="DQ1722" s="29" t="n">
        <v>2.477</v>
      </c>
      <c r="DR1722" s="29" t="n">
        <v>2.488</v>
      </c>
      <c r="DS1722" s="29" t="n">
        <v>2.52</v>
      </c>
      <c r="DT1722" s="29" t="n">
        <v>2.657</v>
      </c>
      <c r="DU1722" s="29" t="n">
        <v>2.796</v>
      </c>
      <c r="DV1722" s="29" t="n">
        <v>2.83</v>
      </c>
      <c r="DW1722" s="29" t="n">
        <v>2.709</v>
      </c>
      <c r="DX1722" s="29" t="n">
        <v>2.606</v>
      </c>
      <c r="DY1722" s="29" t="n">
        <v>2.506</v>
      </c>
      <c r="DZ1722" s="29" t="n">
        <v>2.482</v>
      </c>
      <c r="EA1722" s="29" t="n">
        <v>2.489</v>
      </c>
      <c r="EB1722" s="29" t="n">
        <v>2.495</v>
      </c>
      <c r="EC1722" s="29" t="n">
        <v>2.503</v>
      </c>
      <c r="ED1722" s="29" t="n">
        <v>2.507</v>
      </c>
      <c r="EE1722" s="29" t="n">
        <v>2.538</v>
      </c>
      <c r="EF1722" s="29" t="n">
        <v>2.675</v>
      </c>
      <c r="EG1722" s="29" t="n">
        <v>2.821</v>
      </c>
      <c r="EH1722" s="29" t="n">
        <v>2.8625</v>
      </c>
      <c r="EI1722" s="29" t="n">
        <v>2.7415</v>
      </c>
      <c r="EJ1722" s="29" t="n">
        <v>2.6385</v>
      </c>
      <c r="EK1722" s="29" t="n">
        <v>2.5385</v>
      </c>
      <c r="EL1722" s="29" t="n">
        <v>2.5145</v>
      </c>
      <c r="EM1722" s="29" t="n">
        <v>2.5215</v>
      </c>
      <c r="EN1722" s="29" t="n">
        <v>2.5275</v>
      </c>
      <c r="EO1722" s="29" t="n">
        <v>2.5355</v>
      </c>
      <c r="EP1722" s="29" t="n">
        <v>2.5395</v>
      </c>
      <c r="EQ1722" s="29" t="n">
        <v>2.5705</v>
      </c>
      <c r="ER1722" s="29" t="n">
        <v>2.7075</v>
      </c>
      <c r="ES1722" s="29" t="n">
        <v>2.8535</v>
      </c>
      <c r="ET1722" s="29" t="n">
        <v>2.905</v>
      </c>
      <c r="EU1722" s="29" t="n">
        <v>2.784</v>
      </c>
      <c r="EV1722" s="29" t="n">
        <v>2.681</v>
      </c>
      <c r="EW1722" s="29" t="n">
        <v>2.581</v>
      </c>
      <c r="EX1722" s="29" t="n">
        <v>2.557</v>
      </c>
      <c r="EY1722" s="29" t="n">
        <v>2.564</v>
      </c>
      <c r="EZ1722" s="29" t="n">
        <v>2.57</v>
      </c>
      <c r="FA1722" s="29" t="n">
        <v>2.578</v>
      </c>
      <c r="FB1722" s="29" t="n">
        <v>2.582</v>
      </c>
      <c r="FC1722" s="29" t="n">
        <v>2.613</v>
      </c>
      <c r="FD1722" s="29" t="n">
        <v>2.75</v>
      </c>
      <c r="FE1722" s="29" t="n">
        <v>2.896</v>
      </c>
      <c r="FF1722" s="29" t="n">
        <v>2.955</v>
      </c>
      <c r="FG1722" s="29" t="n">
        <v>2.834</v>
      </c>
      <c r="FH1722" s="29" t="n">
        <v>2.731</v>
      </c>
      <c r="FI1722" s="29" t="n">
        <v>2.631</v>
      </c>
      <c r="FJ1722" s="29" t="n">
        <v>2.607</v>
      </c>
      <c r="FK1722" s="29" t="n">
        <v>2.614</v>
      </c>
      <c r="FL1722" s="29" t="n">
        <v>2.62</v>
      </c>
      <c r="FM1722" s="29" t="n">
        <v>2.628</v>
      </c>
      <c r="FN1722" s="29" t="n">
        <v>2.632</v>
      </c>
      <c r="FO1722" s="29" t="n">
        <v>2.663</v>
      </c>
      <c r="FP1722" s="29" t="n">
        <v>2.8</v>
      </c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0"/>
      <c r="GS1722" s="0"/>
      <c r="GT1722" s="0"/>
      <c r="GU1722" s="0"/>
      <c r="GV1722" s="0"/>
      <c r="GW1722" s="0"/>
      <c r="GX1722" s="0"/>
      <c r="GY1722" s="0"/>
      <c r="GZ1722" s="0"/>
      <c r="HA1722" s="0"/>
      <c r="HB1722" s="0"/>
      <c r="HC1722" s="0"/>
      <c r="HD1722" s="0"/>
      <c r="HE1722" s="0"/>
      <c r="HF1722" s="0"/>
      <c r="HG1722" s="0"/>
      <c r="HH1722" s="0"/>
      <c r="HI1722" s="0"/>
      <c r="HJ1722" s="0"/>
      <c r="HK1722" s="0"/>
      <c r="HL1722" s="0"/>
      <c r="HM1722" s="0"/>
      <c r="HN1722" s="0"/>
      <c r="HO1722" s="0"/>
      <c r="HP1722" s="0"/>
      <c r="HQ1722" s="0"/>
      <c r="HR1722" s="0"/>
      <c r="HS1722" s="0"/>
      <c r="HT1722" s="0"/>
      <c r="HU1722" s="0"/>
      <c r="HV1722" s="0"/>
      <c r="HW1722" s="0"/>
      <c r="HX1722" s="0"/>
      <c r="HY1722" s="0"/>
      <c r="HZ1722" s="0"/>
      <c r="IA1722" s="0"/>
      <c r="IB1722" s="0"/>
      <c r="IC1722" s="0"/>
      <c r="ID1722" s="0"/>
      <c r="IE1722" s="0"/>
      <c r="IF1722" s="0"/>
      <c r="IG1722" s="0"/>
      <c r="IH1722" s="0"/>
      <c r="II1722" s="0"/>
      <c r="IJ1722" s="0"/>
      <c r="IK1722" s="0"/>
      <c r="IL1722" s="0"/>
      <c r="IM1722" s="0"/>
      <c r="IN1722" s="0"/>
      <c r="IO1722" s="0"/>
      <c r="IP1722" s="0"/>
      <c r="IQ1722" s="0"/>
      <c r="IR1722" s="0"/>
      <c r="IS1722" s="0"/>
      <c r="IT1722" s="0"/>
      <c r="IU1722" s="0"/>
      <c r="IV1722" s="0"/>
      <c r="IW1722" s="0"/>
    </row>
    <row r="1723" customFormat="false" ht="12.75" hidden="true" customHeight="false" outlineLevel="0" collapsed="false">
      <c r="A1723" s="0" t="n">
        <f aca="false">WEEKDAY(C1723,2)</f>
        <v>3</v>
      </c>
      <c r="B1723" s="0" t="n">
        <f aca="false">MONTH(C1723)</f>
        <v>11</v>
      </c>
      <c r="C1723" s="23" t="n">
        <v>36467</v>
      </c>
      <c r="D1723" s="0" t="n">
        <f aca="false">MONTH(R1723)</f>
        <v>11</v>
      </c>
      <c r="E1723" s="0" t="n">
        <f aca="false">YEAR(R1723)</f>
        <v>1999</v>
      </c>
      <c r="F1723" s="36"/>
      <c r="G1723" s="24" t="n">
        <f aca="false">N1723-M1723</f>
        <v>-0.0418333333333334</v>
      </c>
      <c r="H1723" s="24" t="n">
        <f aca="false">O1723-N1723</f>
        <v>0.0118333333333336</v>
      </c>
      <c r="I1723" s="24" t="n">
        <f aca="false">O1723-M1723</f>
        <v>-0.0299999999999998</v>
      </c>
      <c r="J1723" s="25" t="n">
        <f aca="false">VLOOKUP(C1723,'Nymex hist.'!A:B,2,0)</f>
        <v>2.873</v>
      </c>
      <c r="K1723" s="25"/>
      <c r="L1723" s="25"/>
      <c r="M1723" s="27" t="n">
        <f aca="false">SUMIF($S$3:$FQ$3,$E1723+1,$S1723:$FQ1723)/COUNTIF($S$3:$FQ$3,$E1723+1)</f>
        <v>2.64175</v>
      </c>
      <c r="N1723" s="27" t="n">
        <f aca="false">SUMIF($S$3:$FQ$3,$E1723+2,$S1723:$FQ1723)/COUNTIF($S$3:$FQ$3,$E1723+2)</f>
        <v>2.59991666666667</v>
      </c>
      <c r="O1723" s="27" t="n">
        <f aca="false">SUMIF($S$3:$FQ$3,$E1723+3,$S1723:$FQ1723)/COUNTIF($S$3:$FQ$3,$E1723+3)</f>
        <v>2.61175</v>
      </c>
      <c r="P1723" s="27" t="n">
        <f aca="false">SUMIF($S$3:$FQ$3,$E1723+4,$S1723:$FQ1723)/COUNTIF($S$3:$FQ$3,$E1723+4)</f>
        <v>2.64425</v>
      </c>
      <c r="Q1723" s="27" t="n">
        <f aca="false">SUMIF($S$3:$FQ$3,$E1723+5,$S1723:$FQ1723)/COUNTIF($S$3:$FQ$3,$E1723+5)</f>
        <v>2.68675</v>
      </c>
      <c r="R1723" s="28" t="n">
        <v>36467</v>
      </c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30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 t="n">
        <v>2.873</v>
      </c>
      <c r="CX1723" s="29" t="n">
        <v>2.902</v>
      </c>
      <c r="CY1723" s="29" t="n">
        <v>2.772</v>
      </c>
      <c r="CZ1723" s="29" t="n">
        <v>2.64</v>
      </c>
      <c r="DA1723" s="29" t="n">
        <v>2.525</v>
      </c>
      <c r="DB1723" s="29" t="n">
        <v>2.5</v>
      </c>
      <c r="DC1723" s="29" t="n">
        <v>2.515</v>
      </c>
      <c r="DD1723" s="29" t="n">
        <v>2.533</v>
      </c>
      <c r="DE1723" s="29" t="n">
        <v>2.55</v>
      </c>
      <c r="DF1723" s="29" t="n">
        <v>2.57</v>
      </c>
      <c r="DG1723" s="29" t="n">
        <v>2.602</v>
      </c>
      <c r="DH1723" s="29" t="n">
        <v>2.732</v>
      </c>
      <c r="DI1723" s="29" t="n">
        <v>2.86</v>
      </c>
      <c r="DJ1723" s="29" t="n">
        <v>2.895</v>
      </c>
      <c r="DK1723" s="29" t="n">
        <v>2.759</v>
      </c>
      <c r="DL1723" s="29" t="n">
        <v>2.624</v>
      </c>
      <c r="DM1723" s="29" t="n">
        <v>2.495</v>
      </c>
      <c r="DN1723" s="29" t="n">
        <v>2.457</v>
      </c>
      <c r="DO1723" s="29" t="n">
        <v>2.472</v>
      </c>
      <c r="DP1723" s="29" t="n">
        <v>2.484</v>
      </c>
      <c r="DQ1723" s="29" t="n">
        <v>2.492</v>
      </c>
      <c r="DR1723" s="29" t="n">
        <v>2.503</v>
      </c>
      <c r="DS1723" s="29" t="n">
        <v>2.535</v>
      </c>
      <c r="DT1723" s="29" t="n">
        <v>2.672</v>
      </c>
      <c r="DU1723" s="29" t="n">
        <v>2.811</v>
      </c>
      <c r="DV1723" s="29" t="n">
        <v>2.845</v>
      </c>
      <c r="DW1723" s="29" t="n">
        <v>2.724</v>
      </c>
      <c r="DX1723" s="29" t="n">
        <v>2.621</v>
      </c>
      <c r="DY1723" s="29" t="n">
        <v>2.521</v>
      </c>
      <c r="DZ1723" s="29" t="n">
        <v>2.497</v>
      </c>
      <c r="EA1723" s="29" t="n">
        <v>2.504</v>
      </c>
      <c r="EB1723" s="29" t="n">
        <v>2.51</v>
      </c>
      <c r="EC1723" s="29" t="n">
        <v>2.518</v>
      </c>
      <c r="ED1723" s="29" t="n">
        <v>2.522</v>
      </c>
      <c r="EE1723" s="29" t="n">
        <v>2.553</v>
      </c>
      <c r="EF1723" s="29" t="n">
        <v>2.69</v>
      </c>
      <c r="EG1723" s="29" t="n">
        <v>2.836</v>
      </c>
      <c r="EH1723" s="29" t="n">
        <v>2.8775</v>
      </c>
      <c r="EI1723" s="29" t="n">
        <v>2.7565</v>
      </c>
      <c r="EJ1723" s="29" t="n">
        <v>2.6535</v>
      </c>
      <c r="EK1723" s="29" t="n">
        <v>2.5535</v>
      </c>
      <c r="EL1723" s="29" t="n">
        <v>2.5295</v>
      </c>
      <c r="EM1723" s="29" t="n">
        <v>2.5365</v>
      </c>
      <c r="EN1723" s="29" t="n">
        <v>2.5425</v>
      </c>
      <c r="EO1723" s="29" t="n">
        <v>2.5505</v>
      </c>
      <c r="EP1723" s="29" t="n">
        <v>2.5545</v>
      </c>
      <c r="EQ1723" s="29" t="n">
        <v>2.5855</v>
      </c>
      <c r="ER1723" s="29" t="n">
        <v>2.7225</v>
      </c>
      <c r="ES1723" s="29" t="n">
        <v>2.8685</v>
      </c>
      <c r="ET1723" s="29" t="n">
        <v>2.92</v>
      </c>
      <c r="EU1723" s="29" t="n">
        <v>2.799</v>
      </c>
      <c r="EV1723" s="29" t="n">
        <v>2.696</v>
      </c>
      <c r="EW1723" s="29" t="n">
        <v>2.596</v>
      </c>
      <c r="EX1723" s="29" t="n">
        <v>2.572</v>
      </c>
      <c r="EY1723" s="29" t="n">
        <v>2.579</v>
      </c>
      <c r="EZ1723" s="29" t="n">
        <v>2.585</v>
      </c>
      <c r="FA1723" s="29" t="n">
        <v>2.593</v>
      </c>
      <c r="FB1723" s="29" t="n">
        <v>2.597</v>
      </c>
      <c r="FC1723" s="29" t="n">
        <v>2.628</v>
      </c>
      <c r="FD1723" s="29" t="n">
        <v>2.765</v>
      </c>
      <c r="FE1723" s="29" t="n">
        <v>2.911</v>
      </c>
      <c r="FF1723" s="29" t="n">
        <v>2.97</v>
      </c>
      <c r="FG1723" s="29" t="n">
        <v>2.849</v>
      </c>
      <c r="FH1723" s="29" t="n">
        <v>2.746</v>
      </c>
      <c r="FI1723" s="29" t="n">
        <v>2.646</v>
      </c>
      <c r="FJ1723" s="29" t="n">
        <v>2.622</v>
      </c>
      <c r="FK1723" s="29" t="n">
        <v>2.629</v>
      </c>
      <c r="FL1723" s="29" t="n">
        <v>2.635</v>
      </c>
      <c r="FM1723" s="29" t="n">
        <v>2.643</v>
      </c>
      <c r="FN1723" s="29" t="n">
        <v>2.647</v>
      </c>
      <c r="FO1723" s="29" t="n">
        <v>2.678</v>
      </c>
      <c r="FP1723" s="29" t="n">
        <v>2.815</v>
      </c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29"/>
      <c r="GF1723" s="29"/>
      <c r="GG1723" s="29"/>
      <c r="GH1723" s="29"/>
      <c r="GI1723" s="29"/>
      <c r="GJ1723" s="29"/>
      <c r="GK1723" s="29"/>
      <c r="GL1723" s="29"/>
      <c r="GM1723" s="29"/>
      <c r="GN1723" s="29"/>
      <c r="GO1723" s="29"/>
      <c r="GP1723" s="29"/>
      <c r="GQ1723" s="29"/>
      <c r="GR1723" s="0"/>
      <c r="GS1723" s="0"/>
      <c r="GT1723" s="0"/>
      <c r="GU1723" s="0"/>
      <c r="GV1723" s="0"/>
      <c r="GW1723" s="0"/>
      <c r="GX1723" s="0"/>
      <c r="GY1723" s="0"/>
      <c r="GZ1723" s="0"/>
      <c r="HA1723" s="0"/>
      <c r="HB1723" s="0"/>
      <c r="HC1723" s="0"/>
      <c r="HD1723" s="0"/>
      <c r="HE1723" s="0"/>
      <c r="HF1723" s="0"/>
      <c r="HG1723" s="0"/>
      <c r="HH1723" s="0"/>
      <c r="HI1723" s="0"/>
      <c r="HJ1723" s="0"/>
      <c r="HK1723" s="0"/>
      <c r="HL1723" s="0"/>
      <c r="HM1723" s="0"/>
      <c r="HN1723" s="0"/>
      <c r="HO1723" s="0"/>
      <c r="HP1723" s="0"/>
      <c r="HQ1723" s="0"/>
      <c r="HR1723" s="0"/>
      <c r="HS1723" s="0"/>
      <c r="HT1723" s="0"/>
      <c r="HU1723" s="0"/>
      <c r="HV1723" s="0"/>
      <c r="HW1723" s="0"/>
      <c r="HX1723" s="0"/>
      <c r="HY1723" s="0"/>
      <c r="HZ1723" s="0"/>
      <c r="IA1723" s="0"/>
      <c r="IB1723" s="0"/>
      <c r="IC1723" s="0"/>
      <c r="ID1723" s="0"/>
      <c r="IE1723" s="0"/>
      <c r="IF1723" s="0"/>
      <c r="IG1723" s="0"/>
      <c r="IH1723" s="0"/>
      <c r="II1723" s="0"/>
      <c r="IJ1723" s="0"/>
      <c r="IK1723" s="0"/>
      <c r="IL1723" s="0"/>
      <c r="IM1723" s="0"/>
      <c r="IN1723" s="0"/>
      <c r="IO1723" s="0"/>
      <c r="IP1723" s="0"/>
      <c r="IQ1723" s="0"/>
      <c r="IR1723" s="0"/>
      <c r="IS1723" s="0"/>
      <c r="IT1723" s="0"/>
      <c r="IU1723" s="0"/>
      <c r="IV1723" s="0"/>
      <c r="IW1723" s="0"/>
    </row>
    <row r="1724" customFormat="false" ht="12.75" hidden="true" customHeight="false" outlineLevel="0" collapsed="false">
      <c r="A1724" s="0" t="n">
        <f aca="false">WEEKDAY(C1724,2)</f>
        <v>4</v>
      </c>
      <c r="B1724" s="0" t="n">
        <f aca="false">MONTH(C1724)</f>
        <v>11</v>
      </c>
      <c r="C1724" s="23" t="n">
        <v>36468</v>
      </c>
      <c r="D1724" s="0" t="n">
        <f aca="false">MONTH(R1724)</f>
        <v>11</v>
      </c>
      <c r="E1724" s="0" t="n">
        <f aca="false">YEAR(R1724)</f>
        <v>1999</v>
      </c>
      <c r="F1724" s="36"/>
      <c r="G1724" s="24" t="n">
        <f aca="false">N1724-M1724</f>
        <v>-0.0250833333333333</v>
      </c>
      <c r="H1724" s="24" t="n">
        <f aca="false">O1724-N1724</f>
        <v>0.0141666666666667</v>
      </c>
      <c r="I1724" s="24" t="n">
        <f aca="false">O1724-M1724</f>
        <v>-0.0109166666666667</v>
      </c>
      <c r="J1724" s="25" t="n">
        <f aca="false">VLOOKUP(C1724,'Nymex hist.'!A:B,2,0)</f>
        <v>2.826</v>
      </c>
      <c r="K1724" s="25"/>
      <c r="L1724" s="25"/>
      <c r="M1724" s="27" t="n">
        <f aca="false">SUMIF($S$3:$FQ$3,$E1724+1,$S1724:$FQ1724)/COUNTIF($S$3:$FQ$3,$E1724+1)</f>
        <v>2.62066666666667</v>
      </c>
      <c r="N1724" s="27" t="n">
        <f aca="false">SUMIF($S$3:$FQ$3,$E1724+2,$S1724:$FQ1724)/COUNTIF($S$3:$FQ$3,$E1724+2)</f>
        <v>2.59558333333333</v>
      </c>
      <c r="O1724" s="27" t="n">
        <f aca="false">SUMIF($S$3:$FQ$3,$E1724+3,$S1724:$FQ1724)/COUNTIF($S$3:$FQ$3,$E1724+3)</f>
        <v>2.60975</v>
      </c>
      <c r="P1724" s="27" t="n">
        <f aca="false">SUMIF($S$3:$FQ$3,$E1724+4,$S1724:$FQ1724)/COUNTIF($S$3:$FQ$3,$E1724+4)</f>
        <v>2.64225</v>
      </c>
      <c r="Q1724" s="27" t="n">
        <f aca="false">SUMIF($S$3:$FQ$3,$E1724+5,$S1724:$FQ1724)/COUNTIF($S$3:$FQ$3,$E1724+5)</f>
        <v>2.68475</v>
      </c>
      <c r="R1724" s="28" t="n">
        <v>36468</v>
      </c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30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 t="n">
        <v>2.826</v>
      </c>
      <c r="CX1724" s="29" t="n">
        <v>2.861</v>
      </c>
      <c r="CY1724" s="29" t="n">
        <v>2.732</v>
      </c>
      <c r="CZ1724" s="29" t="n">
        <v>2.609</v>
      </c>
      <c r="DA1724" s="29" t="n">
        <v>2.502</v>
      </c>
      <c r="DB1724" s="29" t="n">
        <v>2.482</v>
      </c>
      <c r="DC1724" s="29" t="n">
        <v>2.5</v>
      </c>
      <c r="DD1724" s="29" t="n">
        <v>2.518</v>
      </c>
      <c r="DE1724" s="29" t="n">
        <v>2.535</v>
      </c>
      <c r="DF1724" s="29" t="n">
        <v>2.555</v>
      </c>
      <c r="DG1724" s="29" t="n">
        <v>2.587</v>
      </c>
      <c r="DH1724" s="29" t="n">
        <v>2.717</v>
      </c>
      <c r="DI1724" s="29" t="n">
        <v>2.85</v>
      </c>
      <c r="DJ1724" s="29" t="n">
        <v>2.885</v>
      </c>
      <c r="DK1724" s="29" t="n">
        <v>2.749</v>
      </c>
      <c r="DL1724" s="29" t="n">
        <v>2.614</v>
      </c>
      <c r="DM1724" s="29" t="n">
        <v>2.489</v>
      </c>
      <c r="DN1724" s="29" t="n">
        <v>2.455</v>
      </c>
      <c r="DO1724" s="29" t="n">
        <v>2.47</v>
      </c>
      <c r="DP1724" s="29" t="n">
        <v>2.482</v>
      </c>
      <c r="DQ1724" s="29" t="n">
        <v>2.49</v>
      </c>
      <c r="DR1724" s="29" t="n">
        <v>2.501</v>
      </c>
      <c r="DS1724" s="29" t="n">
        <v>2.533</v>
      </c>
      <c r="DT1724" s="29" t="n">
        <v>2.67</v>
      </c>
      <c r="DU1724" s="29" t="n">
        <v>2.809</v>
      </c>
      <c r="DV1724" s="29" t="n">
        <v>2.843</v>
      </c>
      <c r="DW1724" s="29" t="n">
        <v>2.722</v>
      </c>
      <c r="DX1724" s="29" t="n">
        <v>2.619</v>
      </c>
      <c r="DY1724" s="29" t="n">
        <v>2.519</v>
      </c>
      <c r="DZ1724" s="29" t="n">
        <v>2.495</v>
      </c>
      <c r="EA1724" s="29" t="n">
        <v>2.502</v>
      </c>
      <c r="EB1724" s="29" t="n">
        <v>2.508</v>
      </c>
      <c r="EC1724" s="29" t="n">
        <v>2.516</v>
      </c>
      <c r="ED1724" s="29" t="n">
        <v>2.52</v>
      </c>
      <c r="EE1724" s="29" t="n">
        <v>2.551</v>
      </c>
      <c r="EF1724" s="29" t="n">
        <v>2.688</v>
      </c>
      <c r="EG1724" s="29" t="n">
        <v>2.834</v>
      </c>
      <c r="EH1724" s="29" t="n">
        <v>2.8755</v>
      </c>
      <c r="EI1724" s="29" t="n">
        <v>2.7545</v>
      </c>
      <c r="EJ1724" s="29" t="n">
        <v>2.6515</v>
      </c>
      <c r="EK1724" s="29" t="n">
        <v>2.5515</v>
      </c>
      <c r="EL1724" s="29" t="n">
        <v>2.5275</v>
      </c>
      <c r="EM1724" s="29" t="n">
        <v>2.5345</v>
      </c>
      <c r="EN1724" s="29" t="n">
        <v>2.5405</v>
      </c>
      <c r="EO1724" s="29" t="n">
        <v>2.5485</v>
      </c>
      <c r="EP1724" s="29" t="n">
        <v>2.5525</v>
      </c>
      <c r="EQ1724" s="29" t="n">
        <v>2.5835</v>
      </c>
      <c r="ER1724" s="29" t="n">
        <v>2.7205</v>
      </c>
      <c r="ES1724" s="29" t="n">
        <v>2.8665</v>
      </c>
      <c r="ET1724" s="29" t="n">
        <v>2.918</v>
      </c>
      <c r="EU1724" s="29" t="n">
        <v>2.797</v>
      </c>
      <c r="EV1724" s="29" t="n">
        <v>2.694</v>
      </c>
      <c r="EW1724" s="29" t="n">
        <v>2.594</v>
      </c>
      <c r="EX1724" s="29" t="n">
        <v>2.57</v>
      </c>
      <c r="EY1724" s="29" t="n">
        <v>2.577</v>
      </c>
      <c r="EZ1724" s="29" t="n">
        <v>2.583</v>
      </c>
      <c r="FA1724" s="29" t="n">
        <v>2.591</v>
      </c>
      <c r="FB1724" s="29" t="n">
        <v>2.595</v>
      </c>
      <c r="FC1724" s="29" t="n">
        <v>2.626</v>
      </c>
      <c r="FD1724" s="29" t="n">
        <v>2.763</v>
      </c>
      <c r="FE1724" s="29" t="n">
        <v>2.909</v>
      </c>
      <c r="FF1724" s="29" t="n">
        <v>2.968</v>
      </c>
      <c r="FG1724" s="29" t="n">
        <v>2.847</v>
      </c>
      <c r="FH1724" s="29" t="n">
        <v>2.744</v>
      </c>
      <c r="FI1724" s="29" t="n">
        <v>2.644</v>
      </c>
      <c r="FJ1724" s="29" t="n">
        <v>2.62</v>
      </c>
      <c r="FK1724" s="29" t="n">
        <v>2.627</v>
      </c>
      <c r="FL1724" s="29" t="n">
        <v>2.633</v>
      </c>
      <c r="FM1724" s="29" t="n">
        <v>2.641</v>
      </c>
      <c r="FN1724" s="29" t="n">
        <v>2.645</v>
      </c>
      <c r="FO1724" s="29" t="n">
        <v>2.676</v>
      </c>
      <c r="FP1724" s="29" t="n">
        <v>2.813</v>
      </c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29"/>
      <c r="GF1724" s="29"/>
      <c r="GG1724" s="29"/>
      <c r="GH1724" s="29"/>
      <c r="GI1724" s="29"/>
      <c r="GJ1724" s="29"/>
      <c r="GK1724" s="29"/>
      <c r="GL1724" s="29"/>
      <c r="GM1724" s="29"/>
      <c r="GN1724" s="29"/>
      <c r="GO1724" s="29"/>
      <c r="GP1724" s="29"/>
      <c r="GQ1724" s="29"/>
      <c r="GR1724" s="0"/>
      <c r="GS1724" s="0"/>
      <c r="GT1724" s="0"/>
      <c r="GU1724" s="0"/>
      <c r="GV1724" s="0"/>
      <c r="GW1724" s="0"/>
      <c r="GX1724" s="0"/>
      <c r="GY1724" s="0"/>
      <c r="GZ1724" s="0"/>
      <c r="HA1724" s="0"/>
      <c r="HB1724" s="0"/>
      <c r="HC1724" s="0"/>
      <c r="HD1724" s="0"/>
      <c r="HE1724" s="0"/>
      <c r="HF1724" s="0"/>
      <c r="HG1724" s="0"/>
      <c r="HH1724" s="0"/>
      <c r="HI1724" s="0"/>
      <c r="HJ1724" s="0"/>
      <c r="HK1724" s="0"/>
      <c r="HL1724" s="0"/>
      <c r="HM1724" s="0"/>
      <c r="HN1724" s="0"/>
      <c r="HO1724" s="0"/>
      <c r="HP1724" s="0"/>
      <c r="HQ1724" s="0"/>
      <c r="HR1724" s="0"/>
      <c r="HS1724" s="0"/>
      <c r="HT1724" s="0"/>
      <c r="HU1724" s="0"/>
      <c r="HV1724" s="0"/>
      <c r="HW1724" s="0"/>
      <c r="HX1724" s="0"/>
      <c r="HY1724" s="0"/>
      <c r="HZ1724" s="0"/>
      <c r="IA1724" s="0"/>
      <c r="IB1724" s="0"/>
      <c r="IC1724" s="0"/>
      <c r="ID1724" s="0"/>
      <c r="IE1724" s="0"/>
      <c r="IF1724" s="0"/>
      <c r="IG1724" s="0"/>
      <c r="IH1724" s="0"/>
      <c r="II1724" s="0"/>
      <c r="IJ1724" s="0"/>
      <c r="IK1724" s="0"/>
      <c r="IL1724" s="0"/>
      <c r="IM1724" s="0"/>
      <c r="IN1724" s="0"/>
      <c r="IO1724" s="0"/>
      <c r="IP1724" s="0"/>
      <c r="IQ1724" s="0"/>
      <c r="IR1724" s="0"/>
      <c r="IS1724" s="0"/>
      <c r="IT1724" s="0"/>
      <c r="IU1724" s="0"/>
      <c r="IV1724" s="0"/>
      <c r="IW1724" s="0"/>
    </row>
    <row r="1725" customFormat="false" ht="12.75" hidden="true" customHeight="false" outlineLevel="0" collapsed="false">
      <c r="A1725" s="0" t="n">
        <f aca="false">WEEKDAY(C1725,2)</f>
        <v>5</v>
      </c>
      <c r="B1725" s="0" t="n">
        <f aca="false">MONTH(C1725)</f>
        <v>11</v>
      </c>
      <c r="C1725" s="23" t="n">
        <v>36469</v>
      </c>
      <c r="D1725" s="0" t="n">
        <f aca="false">MONTH(R1725)</f>
        <v>11</v>
      </c>
      <c r="E1725" s="0" t="n">
        <f aca="false">YEAR(R1725)</f>
        <v>1999</v>
      </c>
      <c r="F1725" s="36"/>
      <c r="G1725" s="24" t="n">
        <f aca="false">N1725-M1725</f>
        <v>-0.0456666666666665</v>
      </c>
      <c r="H1725" s="24" t="n">
        <f aca="false">O1725-N1725</f>
        <v>0.0124999999999997</v>
      </c>
      <c r="I1725" s="24" t="n">
        <f aca="false">O1725-M1725</f>
        <v>-0.0331666666666668</v>
      </c>
      <c r="J1725" s="25" t="n">
        <f aca="false">VLOOKUP(C1725,'Nymex hist.'!A:B,2,0)</f>
        <v>2.884</v>
      </c>
      <c r="K1725" s="25"/>
      <c r="L1725" s="25"/>
      <c r="M1725" s="27" t="n">
        <f aca="false">SUMIF($S$3:$FQ$3,$E1725+1,$S1725:$FQ1725)/COUNTIF($S$3:$FQ$3,$E1725+1)</f>
        <v>2.64891666666667</v>
      </c>
      <c r="N1725" s="27" t="n">
        <f aca="false">SUMIF($S$3:$FQ$3,$E1725+2,$S1725:$FQ1725)/COUNTIF($S$3:$FQ$3,$E1725+2)</f>
        <v>2.60325</v>
      </c>
      <c r="O1725" s="27" t="n">
        <f aca="false">SUMIF($S$3:$FQ$3,$E1725+3,$S1725:$FQ1725)/COUNTIF($S$3:$FQ$3,$E1725+3)</f>
        <v>2.61575</v>
      </c>
      <c r="P1725" s="27" t="n">
        <f aca="false">SUMIF($S$3:$FQ$3,$E1725+4,$S1725:$FQ1725)/COUNTIF($S$3:$FQ$3,$E1725+4)</f>
        <v>2.64825</v>
      </c>
      <c r="Q1725" s="27" t="n">
        <f aca="false">SUMIF($S$3:$FQ$3,$E1725+5,$S1725:$FQ1725)/COUNTIF($S$3:$FQ$3,$E1725+5)</f>
        <v>2.69075</v>
      </c>
      <c r="R1725" s="28" t="n">
        <v>36469</v>
      </c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30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 t="n">
        <v>2.884</v>
      </c>
      <c r="CX1725" s="29" t="n">
        <v>2.928</v>
      </c>
      <c r="CY1725" s="29" t="n">
        <v>2.784</v>
      </c>
      <c r="CZ1725" s="29" t="n">
        <v>2.649</v>
      </c>
      <c r="DA1725" s="29" t="n">
        <v>2.534</v>
      </c>
      <c r="DB1725" s="29" t="n">
        <v>2.504</v>
      </c>
      <c r="DC1725" s="29" t="n">
        <v>2.522</v>
      </c>
      <c r="DD1725" s="29" t="n">
        <v>2.537</v>
      </c>
      <c r="DE1725" s="29" t="n">
        <v>2.552</v>
      </c>
      <c r="DF1725" s="29" t="n">
        <v>2.572</v>
      </c>
      <c r="DG1725" s="29" t="n">
        <v>2.604</v>
      </c>
      <c r="DH1725" s="29" t="n">
        <v>2.734</v>
      </c>
      <c r="DI1725" s="29" t="n">
        <v>2.867</v>
      </c>
      <c r="DJ1725" s="29" t="n">
        <v>2.902</v>
      </c>
      <c r="DK1725" s="29" t="n">
        <v>2.762</v>
      </c>
      <c r="DL1725" s="29" t="n">
        <v>2.623</v>
      </c>
      <c r="DM1725" s="29" t="n">
        <v>2.494</v>
      </c>
      <c r="DN1725" s="29" t="n">
        <v>2.461</v>
      </c>
      <c r="DO1725" s="29" t="n">
        <v>2.476</v>
      </c>
      <c r="DP1725" s="29" t="n">
        <v>2.488</v>
      </c>
      <c r="DQ1725" s="29" t="n">
        <v>2.496</v>
      </c>
      <c r="DR1725" s="29" t="n">
        <v>2.507</v>
      </c>
      <c r="DS1725" s="29" t="n">
        <v>2.539</v>
      </c>
      <c r="DT1725" s="29" t="n">
        <v>2.676</v>
      </c>
      <c r="DU1725" s="29" t="n">
        <v>2.815</v>
      </c>
      <c r="DV1725" s="29" t="n">
        <v>2.849</v>
      </c>
      <c r="DW1725" s="29" t="n">
        <v>2.728</v>
      </c>
      <c r="DX1725" s="29" t="n">
        <v>2.625</v>
      </c>
      <c r="DY1725" s="29" t="n">
        <v>2.525</v>
      </c>
      <c r="DZ1725" s="29" t="n">
        <v>2.501</v>
      </c>
      <c r="EA1725" s="29" t="n">
        <v>2.508</v>
      </c>
      <c r="EB1725" s="29" t="n">
        <v>2.514</v>
      </c>
      <c r="EC1725" s="29" t="n">
        <v>2.522</v>
      </c>
      <c r="ED1725" s="29" t="n">
        <v>2.526</v>
      </c>
      <c r="EE1725" s="29" t="n">
        <v>2.557</v>
      </c>
      <c r="EF1725" s="29" t="n">
        <v>2.694</v>
      </c>
      <c r="EG1725" s="29" t="n">
        <v>2.84</v>
      </c>
      <c r="EH1725" s="29" t="n">
        <v>2.8815</v>
      </c>
      <c r="EI1725" s="29" t="n">
        <v>2.7605</v>
      </c>
      <c r="EJ1725" s="29" t="n">
        <v>2.6575</v>
      </c>
      <c r="EK1725" s="29" t="n">
        <v>2.5575</v>
      </c>
      <c r="EL1725" s="29" t="n">
        <v>2.5335</v>
      </c>
      <c r="EM1725" s="29" t="n">
        <v>2.5405</v>
      </c>
      <c r="EN1725" s="29" t="n">
        <v>2.5465</v>
      </c>
      <c r="EO1725" s="29" t="n">
        <v>2.5545</v>
      </c>
      <c r="EP1725" s="29" t="n">
        <v>2.5585</v>
      </c>
      <c r="EQ1725" s="29" t="n">
        <v>2.5895</v>
      </c>
      <c r="ER1725" s="29" t="n">
        <v>2.7265</v>
      </c>
      <c r="ES1725" s="29" t="n">
        <v>2.8725</v>
      </c>
      <c r="ET1725" s="29" t="n">
        <v>2.924</v>
      </c>
      <c r="EU1725" s="29" t="n">
        <v>2.803</v>
      </c>
      <c r="EV1725" s="29" t="n">
        <v>2.7</v>
      </c>
      <c r="EW1725" s="29" t="n">
        <v>2.6</v>
      </c>
      <c r="EX1725" s="29" t="n">
        <v>2.576</v>
      </c>
      <c r="EY1725" s="29" t="n">
        <v>2.583</v>
      </c>
      <c r="EZ1725" s="29" t="n">
        <v>2.589</v>
      </c>
      <c r="FA1725" s="29" t="n">
        <v>2.597</v>
      </c>
      <c r="FB1725" s="29" t="n">
        <v>2.601</v>
      </c>
      <c r="FC1725" s="29" t="n">
        <v>2.632</v>
      </c>
      <c r="FD1725" s="29" t="n">
        <v>2.769</v>
      </c>
      <c r="FE1725" s="29" t="n">
        <v>2.915</v>
      </c>
      <c r="FF1725" s="29" t="n">
        <v>2.974</v>
      </c>
      <c r="FG1725" s="29" t="n">
        <v>2.853</v>
      </c>
      <c r="FH1725" s="29" t="n">
        <v>2.75</v>
      </c>
      <c r="FI1725" s="29" t="n">
        <v>2.65</v>
      </c>
      <c r="FJ1725" s="29" t="n">
        <v>2.626</v>
      </c>
      <c r="FK1725" s="29" t="n">
        <v>2.633</v>
      </c>
      <c r="FL1725" s="29" t="n">
        <v>2.639</v>
      </c>
      <c r="FM1725" s="29" t="n">
        <v>2.647</v>
      </c>
      <c r="FN1725" s="29" t="n">
        <v>2.651</v>
      </c>
      <c r="FO1725" s="29" t="n">
        <v>2.682</v>
      </c>
      <c r="FP1725" s="29" t="n">
        <v>2.819</v>
      </c>
      <c r="FQ1725" s="29"/>
      <c r="FR1725" s="29"/>
      <c r="FS1725" s="29"/>
      <c r="FT1725" s="29"/>
      <c r="FU1725" s="29"/>
      <c r="FV1725" s="29"/>
      <c r="FW1725" s="29"/>
      <c r="FX1725" s="29"/>
      <c r="FY1725" s="29"/>
      <c r="FZ1725" s="29"/>
      <c r="GA1725" s="29"/>
      <c r="GB1725" s="29"/>
      <c r="GC1725" s="29"/>
      <c r="GD1725" s="29"/>
      <c r="GE1725" s="29"/>
      <c r="GF1725" s="29"/>
      <c r="GG1725" s="29"/>
      <c r="GH1725" s="29"/>
      <c r="GI1725" s="29"/>
      <c r="GJ1725" s="29"/>
      <c r="GK1725" s="29"/>
      <c r="GL1725" s="29"/>
      <c r="GM1725" s="29"/>
      <c r="GN1725" s="29"/>
      <c r="GO1725" s="29"/>
      <c r="GP1725" s="29"/>
      <c r="GQ1725" s="29"/>
      <c r="GR1725" s="0"/>
      <c r="GS1725" s="0"/>
      <c r="GT1725" s="0"/>
      <c r="GU1725" s="0"/>
      <c r="GV1725" s="0"/>
      <c r="GW1725" s="0"/>
      <c r="GX1725" s="0"/>
      <c r="GY1725" s="0"/>
      <c r="GZ1725" s="0"/>
      <c r="HA1725" s="0"/>
      <c r="HB1725" s="0"/>
      <c r="HC1725" s="0"/>
      <c r="HD1725" s="0"/>
      <c r="HE1725" s="0"/>
      <c r="HF1725" s="0"/>
      <c r="HG1725" s="0"/>
      <c r="HH1725" s="0"/>
      <c r="HI1725" s="0"/>
      <c r="HJ1725" s="0"/>
      <c r="HK1725" s="0"/>
      <c r="HL1725" s="0"/>
      <c r="HM1725" s="0"/>
      <c r="HN1725" s="0"/>
      <c r="HO1725" s="0"/>
      <c r="HP1725" s="0"/>
      <c r="HQ1725" s="0"/>
      <c r="HR1725" s="0"/>
      <c r="HS1725" s="0"/>
      <c r="HT1725" s="0"/>
      <c r="HU1725" s="0"/>
      <c r="HV1725" s="0"/>
      <c r="HW1725" s="0"/>
      <c r="HX1725" s="0"/>
      <c r="HY1725" s="0"/>
      <c r="HZ1725" s="0"/>
      <c r="IA1725" s="0"/>
      <c r="IB1725" s="0"/>
      <c r="IC1725" s="0"/>
      <c r="ID1725" s="0"/>
      <c r="IE1725" s="0"/>
      <c r="IF1725" s="0"/>
      <c r="IG1725" s="0"/>
      <c r="IH1725" s="0"/>
      <c r="II1725" s="0"/>
      <c r="IJ1725" s="0"/>
      <c r="IK1725" s="0"/>
      <c r="IL1725" s="0"/>
      <c r="IM1725" s="0"/>
      <c r="IN1725" s="0"/>
      <c r="IO1725" s="0"/>
      <c r="IP1725" s="0"/>
      <c r="IQ1725" s="0"/>
      <c r="IR1725" s="0"/>
      <c r="IS1725" s="0"/>
      <c r="IT1725" s="0"/>
      <c r="IU1725" s="0"/>
      <c r="IV1725" s="0"/>
      <c r="IW1725" s="0"/>
    </row>
    <row r="1726" customFormat="false" ht="12.75" hidden="true" customHeight="false" outlineLevel="0" collapsed="false">
      <c r="A1726" s="0" t="n">
        <f aca="false">WEEKDAY(C1726,2)</f>
        <v>1</v>
      </c>
      <c r="B1726" s="0" t="n">
        <f aca="false">MONTH(C1726)</f>
        <v>11</v>
      </c>
      <c r="C1726" s="23" t="n">
        <v>36472</v>
      </c>
      <c r="D1726" s="0" t="n">
        <f aca="false">MONTH(R1726)</f>
        <v>11</v>
      </c>
      <c r="E1726" s="0" t="n">
        <f aca="false">YEAR(R1726)</f>
        <v>1999</v>
      </c>
      <c r="F1726" s="36"/>
      <c r="G1726" s="24" t="n">
        <f aca="false">N1726-M1726</f>
        <v>0.000249999999999861</v>
      </c>
      <c r="H1726" s="24" t="n">
        <f aca="false">O1726-N1726</f>
        <v>0.0155833333333337</v>
      </c>
      <c r="I1726" s="24" t="n">
        <f aca="false">O1726-M1726</f>
        <v>0.0158333333333336</v>
      </c>
      <c r="J1726" s="25" t="n">
        <f aca="false">VLOOKUP(C1726,'Nymex hist.'!A:B,2,0)</f>
        <v>2.665</v>
      </c>
      <c r="K1726" s="25"/>
      <c r="L1726" s="25"/>
      <c r="M1726" s="27" t="n">
        <f aca="false">SUMIF($S$3:$FQ$3,$E1726+1,$S1726:$FQ1726)/COUNTIF($S$3:$FQ$3,$E1726+1)</f>
        <v>2.57991666666667</v>
      </c>
      <c r="N1726" s="27" t="n">
        <f aca="false">SUMIF($S$3:$FQ$3,$E1726+2,$S1726:$FQ1726)/COUNTIF($S$3:$FQ$3,$E1726+2)</f>
        <v>2.58016666666667</v>
      </c>
      <c r="O1726" s="27" t="n">
        <f aca="false">SUMIF($S$3:$FQ$3,$E1726+3,$S1726:$FQ1726)/COUNTIF($S$3:$FQ$3,$E1726+3)</f>
        <v>2.59575</v>
      </c>
      <c r="P1726" s="27" t="n">
        <f aca="false">SUMIF($S$3:$FQ$3,$E1726+4,$S1726:$FQ1726)/COUNTIF($S$3:$FQ$3,$E1726+4)</f>
        <v>2.62825</v>
      </c>
      <c r="Q1726" s="27" t="n">
        <f aca="false">SUMIF($S$3:$FQ$3,$E1726+5,$S1726:$FQ1726)/COUNTIF($S$3:$FQ$3,$E1726+5)</f>
        <v>2.67075</v>
      </c>
      <c r="R1726" s="28" t="n">
        <v>36472</v>
      </c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30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 t="n">
        <v>2.665</v>
      </c>
      <c r="CX1726" s="29" t="n">
        <v>2.746</v>
      </c>
      <c r="CY1726" s="29" t="n">
        <v>2.646</v>
      </c>
      <c r="CZ1726" s="29" t="n">
        <v>2.55</v>
      </c>
      <c r="DA1726" s="29" t="n">
        <v>2.465</v>
      </c>
      <c r="DB1726" s="29" t="n">
        <v>2.45</v>
      </c>
      <c r="DC1726" s="29" t="n">
        <v>2.47</v>
      </c>
      <c r="DD1726" s="29" t="n">
        <v>2.49</v>
      </c>
      <c r="DE1726" s="29" t="n">
        <v>2.51</v>
      </c>
      <c r="DF1726" s="29" t="n">
        <v>2.535</v>
      </c>
      <c r="DG1726" s="29" t="n">
        <v>2.57</v>
      </c>
      <c r="DH1726" s="29" t="n">
        <v>2.697</v>
      </c>
      <c r="DI1726" s="29" t="n">
        <v>2.83</v>
      </c>
      <c r="DJ1726" s="29" t="n">
        <v>2.865</v>
      </c>
      <c r="DK1726" s="29" t="n">
        <v>2.73</v>
      </c>
      <c r="DL1726" s="29" t="n">
        <v>2.595</v>
      </c>
      <c r="DM1726" s="29" t="n">
        <v>2.475</v>
      </c>
      <c r="DN1726" s="29" t="n">
        <v>2.44</v>
      </c>
      <c r="DO1726" s="29" t="n">
        <v>2.456</v>
      </c>
      <c r="DP1726" s="29" t="n">
        <v>2.468</v>
      </c>
      <c r="DQ1726" s="29" t="n">
        <v>2.476</v>
      </c>
      <c r="DR1726" s="29" t="n">
        <v>2.487</v>
      </c>
      <c r="DS1726" s="29" t="n">
        <v>2.519</v>
      </c>
      <c r="DT1726" s="29" t="n">
        <v>2.656</v>
      </c>
      <c r="DU1726" s="29" t="n">
        <v>2.795</v>
      </c>
      <c r="DV1726" s="29" t="n">
        <v>2.829</v>
      </c>
      <c r="DW1726" s="29" t="n">
        <v>2.708</v>
      </c>
      <c r="DX1726" s="29" t="n">
        <v>2.605</v>
      </c>
      <c r="DY1726" s="29" t="n">
        <v>2.505</v>
      </c>
      <c r="DZ1726" s="29" t="n">
        <v>2.481</v>
      </c>
      <c r="EA1726" s="29" t="n">
        <v>2.488</v>
      </c>
      <c r="EB1726" s="29" t="n">
        <v>2.494</v>
      </c>
      <c r="EC1726" s="29" t="n">
        <v>2.502</v>
      </c>
      <c r="ED1726" s="29" t="n">
        <v>2.506</v>
      </c>
      <c r="EE1726" s="29" t="n">
        <v>2.537</v>
      </c>
      <c r="EF1726" s="29" t="n">
        <v>2.674</v>
      </c>
      <c r="EG1726" s="29" t="n">
        <v>2.82</v>
      </c>
      <c r="EH1726" s="29" t="n">
        <v>2.8615</v>
      </c>
      <c r="EI1726" s="29" t="n">
        <v>2.7405</v>
      </c>
      <c r="EJ1726" s="29" t="n">
        <v>2.6375</v>
      </c>
      <c r="EK1726" s="29" t="n">
        <v>2.5375</v>
      </c>
      <c r="EL1726" s="29" t="n">
        <v>2.5135</v>
      </c>
      <c r="EM1726" s="29" t="n">
        <v>2.5205</v>
      </c>
      <c r="EN1726" s="29" t="n">
        <v>2.5265</v>
      </c>
      <c r="EO1726" s="29" t="n">
        <v>2.5345</v>
      </c>
      <c r="EP1726" s="29" t="n">
        <v>2.5385</v>
      </c>
      <c r="EQ1726" s="29" t="n">
        <v>2.5695</v>
      </c>
      <c r="ER1726" s="29" t="n">
        <v>2.7065</v>
      </c>
      <c r="ES1726" s="29" t="n">
        <v>2.8525</v>
      </c>
      <c r="ET1726" s="29" t="n">
        <v>2.904</v>
      </c>
      <c r="EU1726" s="29" t="n">
        <v>2.783</v>
      </c>
      <c r="EV1726" s="29" t="n">
        <v>2.68</v>
      </c>
      <c r="EW1726" s="29" t="n">
        <v>2.58</v>
      </c>
      <c r="EX1726" s="29" t="n">
        <v>2.556</v>
      </c>
      <c r="EY1726" s="29" t="n">
        <v>2.563</v>
      </c>
      <c r="EZ1726" s="29" t="n">
        <v>2.569</v>
      </c>
      <c r="FA1726" s="29" t="n">
        <v>2.577</v>
      </c>
      <c r="FB1726" s="29" t="n">
        <v>2.581</v>
      </c>
      <c r="FC1726" s="29" t="n">
        <v>2.612</v>
      </c>
      <c r="FD1726" s="29" t="n">
        <v>2.749</v>
      </c>
      <c r="FE1726" s="29" t="n">
        <v>2.895</v>
      </c>
      <c r="FF1726" s="29" t="n">
        <v>2.954</v>
      </c>
      <c r="FG1726" s="29" t="n">
        <v>2.833</v>
      </c>
      <c r="FH1726" s="29" t="n">
        <v>2.73</v>
      </c>
      <c r="FI1726" s="29" t="n">
        <v>2.63</v>
      </c>
      <c r="FJ1726" s="29" t="n">
        <v>2.606</v>
      </c>
      <c r="FK1726" s="29" t="n">
        <v>2.613</v>
      </c>
      <c r="FL1726" s="29" t="n">
        <v>2.619</v>
      </c>
      <c r="FM1726" s="29" t="n">
        <v>2.627</v>
      </c>
      <c r="FN1726" s="29" t="n">
        <v>2.631</v>
      </c>
      <c r="FO1726" s="29" t="n">
        <v>2.662</v>
      </c>
      <c r="FP1726" s="29" t="n">
        <v>2.799</v>
      </c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29"/>
      <c r="GF1726" s="29"/>
      <c r="GG1726" s="29"/>
      <c r="GH1726" s="29"/>
      <c r="GI1726" s="29"/>
      <c r="GJ1726" s="29"/>
      <c r="GK1726" s="29"/>
      <c r="GL1726" s="29"/>
      <c r="GM1726" s="29"/>
      <c r="GN1726" s="29"/>
      <c r="GO1726" s="29"/>
      <c r="GP1726" s="29"/>
      <c r="GQ1726" s="29"/>
      <c r="GR1726" s="0"/>
      <c r="GS1726" s="0"/>
      <c r="GT1726" s="0"/>
      <c r="GU1726" s="0"/>
      <c r="GV1726" s="0"/>
      <c r="GW1726" s="0"/>
      <c r="GX1726" s="0"/>
      <c r="GY1726" s="0"/>
      <c r="GZ1726" s="0"/>
      <c r="HA1726" s="0"/>
      <c r="HB1726" s="0"/>
      <c r="HC1726" s="0"/>
      <c r="HD1726" s="0"/>
      <c r="HE1726" s="0"/>
      <c r="HF1726" s="0"/>
      <c r="HG1726" s="0"/>
      <c r="HH1726" s="0"/>
      <c r="HI1726" s="0"/>
      <c r="HJ1726" s="0"/>
      <c r="HK1726" s="0"/>
      <c r="HL1726" s="0"/>
      <c r="HM1726" s="0"/>
      <c r="HN1726" s="0"/>
      <c r="HO1726" s="0"/>
      <c r="HP1726" s="0"/>
      <c r="HQ1726" s="0"/>
      <c r="HR1726" s="0"/>
      <c r="HS1726" s="0"/>
      <c r="HT1726" s="0"/>
      <c r="HU1726" s="0"/>
      <c r="HV1726" s="0"/>
      <c r="HW1726" s="0"/>
      <c r="HX1726" s="0"/>
      <c r="HY1726" s="0"/>
      <c r="HZ1726" s="0"/>
      <c r="IA1726" s="0"/>
      <c r="IB1726" s="0"/>
      <c r="IC1726" s="0"/>
      <c r="ID1726" s="0"/>
      <c r="IE1726" s="0"/>
      <c r="IF1726" s="0"/>
      <c r="IG1726" s="0"/>
      <c r="IH1726" s="0"/>
      <c r="II1726" s="0"/>
      <c r="IJ1726" s="0"/>
      <c r="IK1726" s="0"/>
      <c r="IL1726" s="0"/>
      <c r="IM1726" s="0"/>
      <c r="IN1726" s="0"/>
      <c r="IO1726" s="0"/>
      <c r="IP1726" s="0"/>
      <c r="IQ1726" s="0"/>
      <c r="IR1726" s="0"/>
      <c r="IS1726" s="0"/>
      <c r="IT1726" s="0"/>
      <c r="IU1726" s="0"/>
      <c r="IV1726" s="0"/>
      <c r="IW1726" s="0"/>
    </row>
    <row r="1727" customFormat="false" ht="12.75" hidden="true" customHeight="false" outlineLevel="0" collapsed="false">
      <c r="A1727" s="0" t="n">
        <f aca="false">WEEKDAY(C1727,2)</f>
        <v>2</v>
      </c>
      <c r="B1727" s="0" t="n">
        <f aca="false">MONTH(C1727)</f>
        <v>11</v>
      </c>
      <c r="C1727" s="23" t="n">
        <v>36473</v>
      </c>
      <c r="D1727" s="0" t="n">
        <f aca="false">MONTH(R1727)</f>
        <v>11</v>
      </c>
      <c r="E1727" s="0" t="n">
        <f aca="false">YEAR(R1727)</f>
        <v>1999</v>
      </c>
      <c r="F1727" s="36"/>
      <c r="G1727" s="24" t="n">
        <f aca="false">N1727-M1727</f>
        <v>-8.33333333334352E-005</v>
      </c>
      <c r="H1727" s="24" t="n">
        <f aca="false">O1727-N1727</f>
        <v>0.0172500000000002</v>
      </c>
      <c r="I1727" s="24" t="n">
        <f aca="false">O1727-M1727</f>
        <v>0.0171666666666668</v>
      </c>
      <c r="J1727" s="25" t="n">
        <f aca="false">VLOOKUP(C1727,'Nymex hist.'!A:B,2,0)</f>
        <v>2.643</v>
      </c>
      <c r="K1727" s="25"/>
      <c r="L1727" s="25"/>
      <c r="M1727" s="27" t="n">
        <f aca="false">SUMIF($S$3:$FQ$3,$E1727+1,$S1727:$FQ1727)/COUNTIF($S$3:$FQ$3,$E1727+1)</f>
        <v>2.57958333333333</v>
      </c>
      <c r="N1727" s="27" t="n">
        <f aca="false">SUMIF($S$3:$FQ$3,$E1727+2,$S1727:$FQ1727)/COUNTIF($S$3:$FQ$3,$E1727+2)</f>
        <v>2.5795</v>
      </c>
      <c r="O1727" s="27" t="n">
        <f aca="false">SUMIF($S$3:$FQ$3,$E1727+3,$S1727:$FQ1727)/COUNTIF($S$3:$FQ$3,$E1727+3)</f>
        <v>2.59675</v>
      </c>
      <c r="P1727" s="27" t="n">
        <f aca="false">SUMIF($S$3:$FQ$3,$E1727+4,$S1727:$FQ1727)/COUNTIF($S$3:$FQ$3,$E1727+4)</f>
        <v>2.62925</v>
      </c>
      <c r="Q1727" s="27" t="n">
        <f aca="false">SUMIF($S$3:$FQ$3,$E1727+5,$S1727:$FQ1727)/COUNTIF($S$3:$FQ$3,$E1727+5)</f>
        <v>2.67175</v>
      </c>
      <c r="R1727" s="28" t="n">
        <v>36473</v>
      </c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30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 t="n">
        <v>2.643</v>
      </c>
      <c r="CX1727" s="29" t="n">
        <v>2.735</v>
      </c>
      <c r="CY1727" s="29" t="n">
        <v>2.647</v>
      </c>
      <c r="CZ1727" s="29" t="n">
        <v>2.559</v>
      </c>
      <c r="DA1727" s="29" t="n">
        <v>2.47</v>
      </c>
      <c r="DB1727" s="29" t="n">
        <v>2.45</v>
      </c>
      <c r="DC1727" s="29" t="n">
        <v>2.47</v>
      </c>
      <c r="DD1727" s="29" t="n">
        <v>2.49</v>
      </c>
      <c r="DE1727" s="29" t="n">
        <v>2.51</v>
      </c>
      <c r="DF1727" s="29" t="n">
        <v>2.535</v>
      </c>
      <c r="DG1727" s="29" t="n">
        <v>2.57</v>
      </c>
      <c r="DH1727" s="29" t="n">
        <v>2.694</v>
      </c>
      <c r="DI1727" s="29" t="n">
        <v>2.825</v>
      </c>
      <c r="DJ1727" s="29" t="n">
        <v>2.86</v>
      </c>
      <c r="DK1727" s="29" t="n">
        <v>2.725</v>
      </c>
      <c r="DL1727" s="29" t="n">
        <v>2.59</v>
      </c>
      <c r="DM1727" s="29" t="n">
        <v>2.474</v>
      </c>
      <c r="DN1727" s="29" t="n">
        <v>2.441</v>
      </c>
      <c r="DO1727" s="29" t="n">
        <v>2.457</v>
      </c>
      <c r="DP1727" s="29" t="n">
        <v>2.469</v>
      </c>
      <c r="DQ1727" s="29" t="n">
        <v>2.477</v>
      </c>
      <c r="DR1727" s="29" t="n">
        <v>2.488</v>
      </c>
      <c r="DS1727" s="29" t="n">
        <v>2.52</v>
      </c>
      <c r="DT1727" s="29" t="n">
        <v>2.657</v>
      </c>
      <c r="DU1727" s="29" t="n">
        <v>2.796</v>
      </c>
      <c r="DV1727" s="29" t="n">
        <v>2.83</v>
      </c>
      <c r="DW1727" s="29" t="n">
        <v>2.709</v>
      </c>
      <c r="DX1727" s="29" t="n">
        <v>2.606</v>
      </c>
      <c r="DY1727" s="29" t="n">
        <v>2.506</v>
      </c>
      <c r="DZ1727" s="29" t="n">
        <v>2.482</v>
      </c>
      <c r="EA1727" s="29" t="n">
        <v>2.489</v>
      </c>
      <c r="EB1727" s="29" t="n">
        <v>2.495</v>
      </c>
      <c r="EC1727" s="29" t="n">
        <v>2.503</v>
      </c>
      <c r="ED1727" s="29" t="n">
        <v>2.507</v>
      </c>
      <c r="EE1727" s="29" t="n">
        <v>2.538</v>
      </c>
      <c r="EF1727" s="29" t="n">
        <v>2.675</v>
      </c>
      <c r="EG1727" s="29" t="n">
        <v>2.821</v>
      </c>
      <c r="EH1727" s="29" t="n">
        <v>2.8625</v>
      </c>
      <c r="EI1727" s="29" t="n">
        <v>2.7415</v>
      </c>
      <c r="EJ1727" s="29" t="n">
        <v>2.6385</v>
      </c>
      <c r="EK1727" s="29" t="n">
        <v>2.5385</v>
      </c>
      <c r="EL1727" s="29" t="n">
        <v>2.5145</v>
      </c>
      <c r="EM1727" s="29" t="n">
        <v>2.5215</v>
      </c>
      <c r="EN1727" s="29" t="n">
        <v>2.5275</v>
      </c>
      <c r="EO1727" s="29" t="n">
        <v>2.5355</v>
      </c>
      <c r="EP1727" s="29" t="n">
        <v>2.5395</v>
      </c>
      <c r="EQ1727" s="29" t="n">
        <v>2.5705</v>
      </c>
      <c r="ER1727" s="29" t="n">
        <v>2.7075</v>
      </c>
      <c r="ES1727" s="29" t="n">
        <v>2.8535</v>
      </c>
      <c r="ET1727" s="29" t="n">
        <v>2.905</v>
      </c>
      <c r="EU1727" s="29" t="n">
        <v>2.784</v>
      </c>
      <c r="EV1727" s="29" t="n">
        <v>2.681</v>
      </c>
      <c r="EW1727" s="29" t="n">
        <v>2.581</v>
      </c>
      <c r="EX1727" s="29" t="n">
        <v>2.557</v>
      </c>
      <c r="EY1727" s="29" t="n">
        <v>2.564</v>
      </c>
      <c r="EZ1727" s="29" t="n">
        <v>2.57</v>
      </c>
      <c r="FA1727" s="29" t="n">
        <v>2.578</v>
      </c>
      <c r="FB1727" s="29" t="n">
        <v>2.582</v>
      </c>
      <c r="FC1727" s="29" t="n">
        <v>2.613</v>
      </c>
      <c r="FD1727" s="29" t="n">
        <v>2.75</v>
      </c>
      <c r="FE1727" s="29" t="n">
        <v>2.896</v>
      </c>
      <c r="FF1727" s="29" t="n">
        <v>2.955</v>
      </c>
      <c r="FG1727" s="29" t="n">
        <v>2.834</v>
      </c>
      <c r="FH1727" s="29" t="n">
        <v>2.731</v>
      </c>
      <c r="FI1727" s="29" t="n">
        <v>2.631</v>
      </c>
      <c r="FJ1727" s="29" t="n">
        <v>2.607</v>
      </c>
      <c r="FK1727" s="29" t="n">
        <v>2.614</v>
      </c>
      <c r="FL1727" s="29" t="n">
        <v>2.62</v>
      </c>
      <c r="FM1727" s="29" t="n">
        <v>2.628</v>
      </c>
      <c r="FN1727" s="29" t="n">
        <v>2.632</v>
      </c>
      <c r="FO1727" s="29" t="n">
        <v>2.663</v>
      </c>
      <c r="FP1727" s="29" t="n">
        <v>2.8</v>
      </c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29"/>
      <c r="GF1727" s="29"/>
      <c r="GG1727" s="29"/>
      <c r="GH1727" s="29"/>
      <c r="GI1727" s="29"/>
      <c r="GJ1727" s="29"/>
      <c r="GK1727" s="29"/>
      <c r="GL1727" s="29"/>
      <c r="GM1727" s="29"/>
      <c r="GN1727" s="29"/>
      <c r="GO1727" s="29"/>
      <c r="GP1727" s="29"/>
      <c r="GQ1727" s="29"/>
      <c r="GR1727" s="0"/>
      <c r="GS1727" s="0"/>
      <c r="GT1727" s="0"/>
      <c r="GU1727" s="0"/>
      <c r="GV1727" s="0"/>
      <c r="GW1727" s="0"/>
      <c r="GX1727" s="0"/>
      <c r="GY1727" s="0"/>
      <c r="GZ1727" s="0"/>
      <c r="HA1727" s="0"/>
      <c r="HB1727" s="0"/>
      <c r="HC1727" s="0"/>
      <c r="HD1727" s="0"/>
      <c r="HE1727" s="0"/>
      <c r="HF1727" s="0"/>
      <c r="HG1727" s="0"/>
      <c r="HH1727" s="0"/>
      <c r="HI1727" s="0"/>
      <c r="HJ1727" s="0"/>
      <c r="HK1727" s="0"/>
      <c r="HL1727" s="0"/>
      <c r="HM1727" s="0"/>
      <c r="HN1727" s="0"/>
      <c r="HO1727" s="0"/>
      <c r="HP1727" s="0"/>
      <c r="HQ1727" s="0"/>
      <c r="HR1727" s="0"/>
      <c r="HS1727" s="0"/>
      <c r="HT1727" s="0"/>
      <c r="HU1727" s="0"/>
      <c r="HV1727" s="0"/>
      <c r="HW1727" s="0"/>
      <c r="HX1727" s="0"/>
      <c r="HY1727" s="0"/>
      <c r="HZ1727" s="0"/>
      <c r="IA1727" s="0"/>
      <c r="IB1727" s="0"/>
      <c r="IC1727" s="0"/>
      <c r="ID1727" s="0"/>
      <c r="IE1727" s="0"/>
      <c r="IF1727" s="0"/>
      <c r="IG1727" s="0"/>
      <c r="IH1727" s="0"/>
      <c r="II1727" s="0"/>
      <c r="IJ1727" s="0"/>
      <c r="IK1727" s="0"/>
      <c r="IL1727" s="0"/>
      <c r="IM1727" s="0"/>
      <c r="IN1727" s="0"/>
      <c r="IO1727" s="0"/>
      <c r="IP1727" s="0"/>
      <c r="IQ1727" s="0"/>
      <c r="IR1727" s="0"/>
      <c r="IS1727" s="0"/>
      <c r="IT1727" s="0"/>
      <c r="IU1727" s="0"/>
      <c r="IV1727" s="0"/>
      <c r="IW1727" s="0"/>
    </row>
    <row r="1728" customFormat="false" ht="12.75" hidden="true" customHeight="false" outlineLevel="0" collapsed="false">
      <c r="A1728" s="0" t="n">
        <f aca="false">WEEKDAY(C1728,2)</f>
        <v>3</v>
      </c>
      <c r="B1728" s="0" t="n">
        <f aca="false">MONTH(C1728)</f>
        <v>11</v>
      </c>
      <c r="C1728" s="23" t="n">
        <v>36474</v>
      </c>
      <c r="D1728" s="0" t="n">
        <f aca="false">MONTH(R1728)</f>
        <v>11</v>
      </c>
      <c r="E1728" s="0" t="n">
        <f aca="false">YEAR(R1728)</f>
        <v>1999</v>
      </c>
      <c r="F1728" s="36"/>
      <c r="G1728" s="24" t="n">
        <f aca="false">N1728-M1728</f>
        <v>-0.0095833333333335</v>
      </c>
      <c r="H1728" s="24" t="n">
        <f aca="false">O1728-N1728</f>
        <v>0.0185</v>
      </c>
      <c r="I1728" s="24" t="n">
        <f aca="false">O1728-M1728</f>
        <v>0.00891666666666646</v>
      </c>
      <c r="J1728" s="25" t="n">
        <f aca="false">VLOOKUP(C1728,'Nymex hist.'!A:B,2,0)</f>
        <v>2.657</v>
      </c>
      <c r="K1728" s="25"/>
      <c r="L1728" s="25"/>
      <c r="M1728" s="27" t="n">
        <f aca="false">SUMIF($S$3:$FQ$3,$E1728+1,$S1728:$FQ1728)/COUNTIF($S$3:$FQ$3,$E1728+1)</f>
        <v>2.59283333333333</v>
      </c>
      <c r="N1728" s="27" t="n">
        <f aca="false">SUMIF($S$3:$FQ$3,$E1728+2,$S1728:$FQ1728)/COUNTIF($S$3:$FQ$3,$E1728+2)</f>
        <v>2.58325</v>
      </c>
      <c r="O1728" s="27" t="n">
        <f aca="false">SUMIF($S$3:$FQ$3,$E1728+3,$S1728:$FQ1728)/COUNTIF($S$3:$FQ$3,$E1728+3)</f>
        <v>2.60175</v>
      </c>
      <c r="P1728" s="27" t="n">
        <f aca="false">SUMIF($S$3:$FQ$3,$E1728+4,$S1728:$FQ1728)/COUNTIF($S$3:$FQ$3,$E1728+4)</f>
        <v>2.63425</v>
      </c>
      <c r="Q1728" s="27" t="n">
        <f aca="false">SUMIF($S$3:$FQ$3,$E1728+5,$S1728:$FQ1728)/COUNTIF($S$3:$FQ$3,$E1728+5)</f>
        <v>2.67675</v>
      </c>
      <c r="R1728" s="28" t="n">
        <v>36474</v>
      </c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30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 t="n">
        <v>2.657</v>
      </c>
      <c r="CX1728" s="29" t="n">
        <v>2.763</v>
      </c>
      <c r="CY1728" s="29" t="n">
        <v>2.673</v>
      </c>
      <c r="CZ1728" s="29" t="n">
        <v>2.58</v>
      </c>
      <c r="DA1728" s="29" t="n">
        <v>2.488</v>
      </c>
      <c r="DB1728" s="29" t="n">
        <v>2.46</v>
      </c>
      <c r="DC1728" s="29" t="n">
        <v>2.48</v>
      </c>
      <c r="DD1728" s="29" t="n">
        <v>2.5</v>
      </c>
      <c r="DE1728" s="29" t="n">
        <v>2.52</v>
      </c>
      <c r="DF1728" s="29" t="n">
        <v>2.545</v>
      </c>
      <c r="DG1728" s="29" t="n">
        <v>2.58</v>
      </c>
      <c r="DH1728" s="29" t="n">
        <v>2.7</v>
      </c>
      <c r="DI1728" s="29" t="n">
        <v>2.825</v>
      </c>
      <c r="DJ1728" s="29" t="n">
        <v>2.855</v>
      </c>
      <c r="DK1728" s="29" t="n">
        <v>2.725</v>
      </c>
      <c r="DL1728" s="29" t="n">
        <v>2.595</v>
      </c>
      <c r="DM1728" s="29" t="n">
        <v>2.479</v>
      </c>
      <c r="DN1728" s="29" t="n">
        <v>2.446</v>
      </c>
      <c r="DO1728" s="29" t="n">
        <v>2.462</v>
      </c>
      <c r="DP1728" s="29" t="n">
        <v>2.474</v>
      </c>
      <c r="DQ1728" s="29" t="n">
        <v>2.482</v>
      </c>
      <c r="DR1728" s="29" t="n">
        <v>2.493</v>
      </c>
      <c r="DS1728" s="29" t="n">
        <v>2.525</v>
      </c>
      <c r="DT1728" s="29" t="n">
        <v>2.662</v>
      </c>
      <c r="DU1728" s="29" t="n">
        <v>2.801</v>
      </c>
      <c r="DV1728" s="29" t="n">
        <v>2.835</v>
      </c>
      <c r="DW1728" s="29" t="n">
        <v>2.714</v>
      </c>
      <c r="DX1728" s="29" t="n">
        <v>2.611</v>
      </c>
      <c r="DY1728" s="29" t="n">
        <v>2.511</v>
      </c>
      <c r="DZ1728" s="29" t="n">
        <v>2.487</v>
      </c>
      <c r="EA1728" s="29" t="n">
        <v>2.494</v>
      </c>
      <c r="EB1728" s="29" t="n">
        <v>2.5</v>
      </c>
      <c r="EC1728" s="29" t="n">
        <v>2.508</v>
      </c>
      <c r="ED1728" s="29" t="n">
        <v>2.512</v>
      </c>
      <c r="EE1728" s="29" t="n">
        <v>2.543</v>
      </c>
      <c r="EF1728" s="29" t="n">
        <v>2.68</v>
      </c>
      <c r="EG1728" s="29" t="n">
        <v>2.826</v>
      </c>
      <c r="EH1728" s="29" t="n">
        <v>2.8675</v>
      </c>
      <c r="EI1728" s="29" t="n">
        <v>2.7465</v>
      </c>
      <c r="EJ1728" s="29" t="n">
        <v>2.6435</v>
      </c>
      <c r="EK1728" s="29" t="n">
        <v>2.5435</v>
      </c>
      <c r="EL1728" s="29" t="n">
        <v>2.5195</v>
      </c>
      <c r="EM1728" s="29" t="n">
        <v>2.5265</v>
      </c>
      <c r="EN1728" s="29" t="n">
        <v>2.5325</v>
      </c>
      <c r="EO1728" s="29" t="n">
        <v>2.5405</v>
      </c>
      <c r="EP1728" s="29" t="n">
        <v>2.5445</v>
      </c>
      <c r="EQ1728" s="29" t="n">
        <v>2.5755</v>
      </c>
      <c r="ER1728" s="29" t="n">
        <v>2.7125</v>
      </c>
      <c r="ES1728" s="29" t="n">
        <v>2.8585</v>
      </c>
      <c r="ET1728" s="29" t="n">
        <v>2.91</v>
      </c>
      <c r="EU1728" s="29" t="n">
        <v>2.789</v>
      </c>
      <c r="EV1728" s="29" t="n">
        <v>2.686</v>
      </c>
      <c r="EW1728" s="29" t="n">
        <v>2.586</v>
      </c>
      <c r="EX1728" s="29" t="n">
        <v>2.562</v>
      </c>
      <c r="EY1728" s="29" t="n">
        <v>2.569</v>
      </c>
      <c r="EZ1728" s="29" t="n">
        <v>2.575</v>
      </c>
      <c r="FA1728" s="29" t="n">
        <v>2.583</v>
      </c>
      <c r="FB1728" s="29" t="n">
        <v>2.587</v>
      </c>
      <c r="FC1728" s="29" t="n">
        <v>2.618</v>
      </c>
      <c r="FD1728" s="29" t="n">
        <v>2.755</v>
      </c>
      <c r="FE1728" s="29" t="n">
        <v>2.901</v>
      </c>
      <c r="FF1728" s="29" t="n">
        <v>2.96</v>
      </c>
      <c r="FG1728" s="29" t="n">
        <v>2.839</v>
      </c>
      <c r="FH1728" s="29" t="n">
        <v>2.736</v>
      </c>
      <c r="FI1728" s="29" t="n">
        <v>2.636</v>
      </c>
      <c r="FJ1728" s="29" t="n">
        <v>2.612</v>
      </c>
      <c r="FK1728" s="29" t="n">
        <v>2.619</v>
      </c>
      <c r="FL1728" s="29" t="n">
        <v>2.625</v>
      </c>
      <c r="FM1728" s="29" t="n">
        <v>2.633</v>
      </c>
      <c r="FN1728" s="29" t="n">
        <v>2.637</v>
      </c>
      <c r="FO1728" s="29" t="n">
        <v>2.668</v>
      </c>
      <c r="FP1728" s="29" t="n">
        <v>2.805</v>
      </c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29"/>
      <c r="GF1728" s="29"/>
      <c r="GG1728" s="29"/>
      <c r="GH1728" s="29"/>
      <c r="GI1728" s="29"/>
      <c r="GJ1728" s="29"/>
      <c r="GK1728" s="29"/>
      <c r="GL1728" s="29"/>
      <c r="GM1728" s="29"/>
      <c r="GN1728" s="29"/>
      <c r="GO1728" s="29"/>
      <c r="GP1728" s="29"/>
      <c r="GQ1728" s="29"/>
      <c r="GR1728" s="0"/>
      <c r="GS1728" s="0"/>
      <c r="GT1728" s="0"/>
      <c r="GU1728" s="0"/>
      <c r="GV1728" s="0"/>
      <c r="GW1728" s="0"/>
      <c r="GX1728" s="0"/>
      <c r="GY1728" s="0"/>
      <c r="GZ1728" s="0"/>
      <c r="HA1728" s="0"/>
      <c r="HB1728" s="0"/>
      <c r="HC1728" s="0"/>
      <c r="HD1728" s="0"/>
      <c r="HE1728" s="0"/>
      <c r="HF1728" s="0"/>
      <c r="HG1728" s="0"/>
      <c r="HH1728" s="0"/>
      <c r="HI1728" s="0"/>
      <c r="HJ1728" s="0"/>
      <c r="HK1728" s="0"/>
      <c r="HL1728" s="0"/>
      <c r="HM1728" s="0"/>
      <c r="HN1728" s="0"/>
      <c r="HO1728" s="0"/>
      <c r="HP1728" s="0"/>
      <c r="HQ1728" s="0"/>
      <c r="HR1728" s="0"/>
      <c r="HS1728" s="0"/>
      <c r="HT1728" s="0"/>
      <c r="HU1728" s="0"/>
      <c r="HV1728" s="0"/>
      <c r="HW1728" s="0"/>
      <c r="HX1728" s="0"/>
      <c r="HY1728" s="0"/>
      <c r="HZ1728" s="0"/>
      <c r="IA1728" s="0"/>
      <c r="IB1728" s="0"/>
      <c r="IC1728" s="0"/>
      <c r="ID1728" s="0"/>
      <c r="IE1728" s="0"/>
      <c r="IF1728" s="0"/>
      <c r="IG1728" s="0"/>
      <c r="IH1728" s="0"/>
      <c r="II1728" s="0"/>
      <c r="IJ1728" s="0"/>
      <c r="IK1728" s="0"/>
      <c r="IL1728" s="0"/>
      <c r="IM1728" s="0"/>
      <c r="IN1728" s="0"/>
      <c r="IO1728" s="0"/>
      <c r="IP1728" s="0"/>
      <c r="IQ1728" s="0"/>
      <c r="IR1728" s="0"/>
      <c r="IS1728" s="0"/>
      <c r="IT1728" s="0"/>
      <c r="IU1728" s="0"/>
      <c r="IV1728" s="0"/>
      <c r="IW1728" s="0"/>
    </row>
    <row r="1729" customFormat="false" ht="12.75" hidden="true" customHeight="false" outlineLevel="0" collapsed="false">
      <c r="A1729" s="0" t="n">
        <f aca="false">WEEKDAY(C1729,2)</f>
        <v>4</v>
      </c>
      <c r="B1729" s="0" t="n">
        <f aca="false">MONTH(C1729)</f>
        <v>11</v>
      </c>
      <c r="C1729" s="23" t="n">
        <v>36475</v>
      </c>
      <c r="D1729" s="0" t="n">
        <f aca="false">MONTH(R1729)</f>
        <v>11</v>
      </c>
      <c r="E1729" s="0" t="n">
        <f aca="false">YEAR(R1729)</f>
        <v>1999</v>
      </c>
      <c r="F1729" s="36"/>
      <c r="G1729" s="24" t="n">
        <f aca="false">N1729-M1729</f>
        <v>0.023916666666667</v>
      </c>
      <c r="H1729" s="24" t="n">
        <f aca="false">O1729-N1729</f>
        <v>0.0211666666666663</v>
      </c>
      <c r="I1729" s="24" t="n">
        <f aca="false">O1729-M1729</f>
        <v>0.0450833333333334</v>
      </c>
      <c r="J1729" s="25" t="n">
        <f aca="false">VLOOKUP(C1729,'Nymex hist.'!A:B,2,0)</f>
        <v>2.522</v>
      </c>
      <c r="K1729" s="25"/>
      <c r="L1729" s="25"/>
      <c r="M1729" s="27" t="n">
        <f aca="false">SUMIF($S$3:$FQ$3,$E1729+1,$S1729:$FQ1729)/COUNTIF($S$3:$FQ$3,$E1729+1)</f>
        <v>2.56466666666667</v>
      </c>
      <c r="N1729" s="27" t="n">
        <f aca="false">SUMIF($S$3:$FQ$3,$E1729+2,$S1729:$FQ1729)/COUNTIF($S$3:$FQ$3,$E1729+2)</f>
        <v>2.58858333333333</v>
      </c>
      <c r="O1729" s="27" t="n">
        <f aca="false">SUMIF($S$3:$FQ$3,$E1729+3,$S1729:$FQ1729)/COUNTIF($S$3:$FQ$3,$E1729+3)</f>
        <v>2.60975</v>
      </c>
      <c r="P1729" s="27" t="n">
        <f aca="false">SUMIF($S$3:$FQ$3,$E1729+4,$S1729:$FQ1729)/COUNTIF($S$3:$FQ$3,$E1729+4)</f>
        <v>2.64225</v>
      </c>
      <c r="Q1729" s="27" t="n">
        <f aca="false">SUMIF($S$3:$FQ$3,$E1729+5,$S1729:$FQ1729)/COUNTIF($S$3:$FQ$3,$E1729+5)</f>
        <v>2.68475</v>
      </c>
      <c r="R1729" s="28" t="n">
        <v>36475</v>
      </c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30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 t="n">
        <v>2.522</v>
      </c>
      <c r="CX1729" s="29" t="n">
        <v>2.669</v>
      </c>
      <c r="CY1729" s="29" t="n">
        <v>2.614</v>
      </c>
      <c r="CZ1729" s="29" t="n">
        <v>2.544</v>
      </c>
      <c r="DA1729" s="29" t="n">
        <v>2.464</v>
      </c>
      <c r="DB1729" s="29" t="n">
        <v>2.44</v>
      </c>
      <c r="DC1729" s="29" t="n">
        <v>2.462</v>
      </c>
      <c r="DD1729" s="29" t="n">
        <v>2.482</v>
      </c>
      <c r="DE1729" s="29" t="n">
        <v>2.502</v>
      </c>
      <c r="DF1729" s="29" t="n">
        <v>2.527</v>
      </c>
      <c r="DG1729" s="29" t="n">
        <v>2.565</v>
      </c>
      <c r="DH1729" s="29" t="n">
        <v>2.687</v>
      </c>
      <c r="DI1729" s="29" t="n">
        <v>2.82</v>
      </c>
      <c r="DJ1729" s="29" t="n">
        <v>2.85</v>
      </c>
      <c r="DK1729" s="29" t="n">
        <v>2.723</v>
      </c>
      <c r="DL1729" s="29" t="n">
        <v>2.597</v>
      </c>
      <c r="DM1729" s="29" t="n">
        <v>2.484</v>
      </c>
      <c r="DN1729" s="29" t="n">
        <v>2.454</v>
      </c>
      <c r="DO1729" s="29" t="n">
        <v>2.47</v>
      </c>
      <c r="DP1729" s="29" t="n">
        <v>2.482</v>
      </c>
      <c r="DQ1729" s="29" t="n">
        <v>2.49</v>
      </c>
      <c r="DR1729" s="29" t="n">
        <v>2.501</v>
      </c>
      <c r="DS1729" s="29" t="n">
        <v>2.533</v>
      </c>
      <c r="DT1729" s="29" t="n">
        <v>2.67</v>
      </c>
      <c r="DU1729" s="29" t="n">
        <v>2.809</v>
      </c>
      <c r="DV1729" s="29" t="n">
        <v>2.843</v>
      </c>
      <c r="DW1729" s="29" t="n">
        <v>2.722</v>
      </c>
      <c r="DX1729" s="29" t="n">
        <v>2.619</v>
      </c>
      <c r="DY1729" s="29" t="n">
        <v>2.519</v>
      </c>
      <c r="DZ1729" s="29" t="n">
        <v>2.495</v>
      </c>
      <c r="EA1729" s="29" t="n">
        <v>2.502</v>
      </c>
      <c r="EB1729" s="29" t="n">
        <v>2.508</v>
      </c>
      <c r="EC1729" s="29" t="n">
        <v>2.516</v>
      </c>
      <c r="ED1729" s="29" t="n">
        <v>2.52</v>
      </c>
      <c r="EE1729" s="29" t="n">
        <v>2.551</v>
      </c>
      <c r="EF1729" s="29" t="n">
        <v>2.688</v>
      </c>
      <c r="EG1729" s="29" t="n">
        <v>2.834</v>
      </c>
      <c r="EH1729" s="29" t="n">
        <v>2.8755</v>
      </c>
      <c r="EI1729" s="29" t="n">
        <v>2.7545</v>
      </c>
      <c r="EJ1729" s="29" t="n">
        <v>2.6515</v>
      </c>
      <c r="EK1729" s="29" t="n">
        <v>2.5515</v>
      </c>
      <c r="EL1729" s="29" t="n">
        <v>2.5275</v>
      </c>
      <c r="EM1729" s="29" t="n">
        <v>2.5345</v>
      </c>
      <c r="EN1729" s="29" t="n">
        <v>2.5405</v>
      </c>
      <c r="EO1729" s="29" t="n">
        <v>2.5485</v>
      </c>
      <c r="EP1729" s="29" t="n">
        <v>2.5525</v>
      </c>
      <c r="EQ1729" s="29" t="n">
        <v>2.5835</v>
      </c>
      <c r="ER1729" s="29" t="n">
        <v>2.7205</v>
      </c>
      <c r="ES1729" s="29" t="n">
        <v>2.8665</v>
      </c>
      <c r="ET1729" s="29" t="n">
        <v>2.918</v>
      </c>
      <c r="EU1729" s="29" t="n">
        <v>2.797</v>
      </c>
      <c r="EV1729" s="29" t="n">
        <v>2.694</v>
      </c>
      <c r="EW1729" s="29" t="n">
        <v>2.594</v>
      </c>
      <c r="EX1729" s="29" t="n">
        <v>2.57</v>
      </c>
      <c r="EY1729" s="29" t="n">
        <v>2.577</v>
      </c>
      <c r="EZ1729" s="29" t="n">
        <v>2.583</v>
      </c>
      <c r="FA1729" s="29" t="n">
        <v>2.591</v>
      </c>
      <c r="FB1729" s="29" t="n">
        <v>2.595</v>
      </c>
      <c r="FC1729" s="29" t="n">
        <v>2.626</v>
      </c>
      <c r="FD1729" s="29" t="n">
        <v>2.763</v>
      </c>
      <c r="FE1729" s="29" t="n">
        <v>2.909</v>
      </c>
      <c r="FF1729" s="29" t="n">
        <v>2.968</v>
      </c>
      <c r="FG1729" s="29" t="n">
        <v>2.847</v>
      </c>
      <c r="FH1729" s="29" t="n">
        <v>2.744</v>
      </c>
      <c r="FI1729" s="29" t="n">
        <v>2.644</v>
      </c>
      <c r="FJ1729" s="29" t="n">
        <v>2.62</v>
      </c>
      <c r="FK1729" s="29" t="n">
        <v>2.627</v>
      </c>
      <c r="FL1729" s="29" t="n">
        <v>2.633</v>
      </c>
      <c r="FM1729" s="29" t="n">
        <v>2.641</v>
      </c>
      <c r="FN1729" s="29" t="n">
        <v>2.645</v>
      </c>
      <c r="FO1729" s="29" t="n">
        <v>2.676</v>
      </c>
      <c r="FP1729" s="29" t="n">
        <v>2.813</v>
      </c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29"/>
      <c r="GF1729" s="29"/>
      <c r="GG1729" s="29"/>
      <c r="GH1729" s="29"/>
      <c r="GI1729" s="29"/>
      <c r="GJ1729" s="29"/>
      <c r="GK1729" s="29"/>
      <c r="GL1729" s="29"/>
      <c r="GM1729" s="29"/>
      <c r="GN1729" s="29"/>
      <c r="GO1729" s="29"/>
      <c r="GP1729" s="29"/>
      <c r="GQ1729" s="29"/>
      <c r="GR1729" s="0"/>
      <c r="GS1729" s="0"/>
      <c r="GT1729" s="0"/>
      <c r="GU1729" s="0"/>
      <c r="GV1729" s="0"/>
      <c r="GW1729" s="0"/>
      <c r="GX1729" s="0"/>
      <c r="GY1729" s="0"/>
      <c r="GZ1729" s="0"/>
      <c r="HA1729" s="0"/>
      <c r="HB1729" s="0"/>
      <c r="HC1729" s="0"/>
      <c r="HD1729" s="0"/>
      <c r="HE1729" s="0"/>
      <c r="HF1729" s="0"/>
      <c r="HG1729" s="0"/>
      <c r="HH1729" s="0"/>
      <c r="HI1729" s="0"/>
      <c r="HJ1729" s="0"/>
      <c r="HK1729" s="0"/>
      <c r="HL1729" s="0"/>
      <c r="HM1729" s="0"/>
      <c r="HN1729" s="0"/>
      <c r="HO1729" s="0"/>
      <c r="HP1729" s="0"/>
      <c r="HQ1729" s="0"/>
      <c r="HR1729" s="0"/>
      <c r="HS1729" s="0"/>
      <c r="HT1729" s="0"/>
      <c r="HU1729" s="0"/>
      <c r="HV1729" s="0"/>
      <c r="HW1729" s="0"/>
      <c r="HX1729" s="0"/>
      <c r="HY1729" s="0"/>
      <c r="HZ1729" s="0"/>
      <c r="IA1729" s="0"/>
      <c r="IB1729" s="0"/>
      <c r="IC1729" s="0"/>
      <c r="ID1729" s="0"/>
      <c r="IE1729" s="0"/>
      <c r="IF1729" s="0"/>
      <c r="IG1729" s="0"/>
      <c r="IH1729" s="0"/>
      <c r="II1729" s="0"/>
      <c r="IJ1729" s="0"/>
      <c r="IK1729" s="0"/>
      <c r="IL1729" s="0"/>
      <c r="IM1729" s="0"/>
      <c r="IN1729" s="0"/>
      <c r="IO1729" s="0"/>
      <c r="IP1729" s="0"/>
      <c r="IQ1729" s="0"/>
      <c r="IR1729" s="0"/>
      <c r="IS1729" s="0"/>
      <c r="IT1729" s="0"/>
      <c r="IU1729" s="0"/>
      <c r="IV1729" s="0"/>
      <c r="IW1729" s="0"/>
    </row>
    <row r="1730" customFormat="false" ht="12.75" hidden="true" customHeight="false" outlineLevel="0" collapsed="false">
      <c r="A1730" s="0" t="n">
        <f aca="false">WEEKDAY(C1730,2)</f>
        <v>5</v>
      </c>
      <c r="B1730" s="0" t="n">
        <f aca="false">MONTH(C1730)</f>
        <v>11</v>
      </c>
      <c r="C1730" s="23" t="n">
        <v>36476</v>
      </c>
      <c r="D1730" s="0" t="n">
        <f aca="false">MONTH(R1730)</f>
        <v>11</v>
      </c>
      <c r="E1730" s="0" t="n">
        <f aca="false">YEAR(R1730)</f>
        <v>1999</v>
      </c>
      <c r="F1730" s="36"/>
      <c r="G1730" s="24" t="n">
        <f aca="false">N1730-M1730</f>
        <v>-0.0086666666666666</v>
      </c>
      <c r="H1730" s="24" t="n">
        <f aca="false">O1730-N1730</f>
        <v>0.0209166666666669</v>
      </c>
      <c r="I1730" s="24" t="n">
        <f aca="false">O1730-M1730</f>
        <v>0.0122500000000003</v>
      </c>
      <c r="J1730" s="25" t="n">
        <f aca="false">VLOOKUP(C1730,'Nymex hist.'!A:B,2,0)</f>
        <v>2.649</v>
      </c>
      <c r="K1730" s="25"/>
      <c r="L1730" s="25"/>
      <c r="M1730" s="27" t="n">
        <f aca="false">SUMIF($S$3:$FQ$3,$E1730+1,$S1730:$FQ1730)/COUNTIF($S$3:$FQ$3,$E1730+1)</f>
        <v>2.6215</v>
      </c>
      <c r="N1730" s="27" t="n">
        <f aca="false">SUMIF($S$3:$FQ$3,$E1730+2,$S1730:$FQ1730)/COUNTIF($S$3:$FQ$3,$E1730+2)</f>
        <v>2.61283333333333</v>
      </c>
      <c r="O1730" s="27" t="n">
        <f aca="false">SUMIF($S$3:$FQ$3,$E1730+3,$S1730:$FQ1730)/COUNTIF($S$3:$FQ$3,$E1730+3)</f>
        <v>2.63375</v>
      </c>
      <c r="P1730" s="27" t="n">
        <f aca="false">SUMIF($S$3:$FQ$3,$E1730+4,$S1730:$FQ1730)/COUNTIF($S$3:$FQ$3,$E1730+4)</f>
        <v>2.66625</v>
      </c>
      <c r="Q1730" s="27" t="n">
        <f aca="false">SUMIF($S$3:$FQ$3,$E1730+5,$S1730:$FQ1730)/COUNTIF($S$3:$FQ$3,$E1730+5)</f>
        <v>2.70875</v>
      </c>
      <c r="R1730" s="28" t="n">
        <v>36476</v>
      </c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30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 t="n">
        <v>2.649</v>
      </c>
      <c r="CX1730" s="29" t="n">
        <v>2.788</v>
      </c>
      <c r="CY1730" s="29" t="n">
        <v>2.725</v>
      </c>
      <c r="CZ1730" s="29" t="n">
        <v>2.635</v>
      </c>
      <c r="DA1730" s="29" t="n">
        <v>2.537</v>
      </c>
      <c r="DB1730" s="29" t="n">
        <v>2.492</v>
      </c>
      <c r="DC1730" s="29" t="n">
        <v>2.5</v>
      </c>
      <c r="DD1730" s="29" t="n">
        <v>2.519</v>
      </c>
      <c r="DE1730" s="29" t="n">
        <v>2.538</v>
      </c>
      <c r="DF1730" s="29" t="n">
        <v>2.562</v>
      </c>
      <c r="DG1730" s="29" t="n">
        <v>2.598</v>
      </c>
      <c r="DH1730" s="29" t="n">
        <v>2.717</v>
      </c>
      <c r="DI1730" s="29" t="n">
        <v>2.847</v>
      </c>
      <c r="DJ1730" s="29" t="n">
        <v>2.877</v>
      </c>
      <c r="DK1730" s="29" t="n">
        <v>2.747</v>
      </c>
      <c r="DL1730" s="29" t="n">
        <v>2.621</v>
      </c>
      <c r="DM1730" s="29" t="n">
        <v>2.508</v>
      </c>
      <c r="DN1730" s="29" t="n">
        <v>2.478</v>
      </c>
      <c r="DO1730" s="29" t="n">
        <v>2.494</v>
      </c>
      <c r="DP1730" s="29" t="n">
        <v>2.506</v>
      </c>
      <c r="DQ1730" s="29" t="n">
        <v>2.514</v>
      </c>
      <c r="DR1730" s="29" t="n">
        <v>2.525</v>
      </c>
      <c r="DS1730" s="29" t="n">
        <v>2.557</v>
      </c>
      <c r="DT1730" s="29" t="n">
        <v>2.694</v>
      </c>
      <c r="DU1730" s="29" t="n">
        <v>2.833</v>
      </c>
      <c r="DV1730" s="29" t="n">
        <v>2.867</v>
      </c>
      <c r="DW1730" s="29" t="n">
        <v>2.746</v>
      </c>
      <c r="DX1730" s="29" t="n">
        <v>2.643</v>
      </c>
      <c r="DY1730" s="29" t="n">
        <v>2.543</v>
      </c>
      <c r="DZ1730" s="29" t="n">
        <v>2.519</v>
      </c>
      <c r="EA1730" s="29" t="n">
        <v>2.526</v>
      </c>
      <c r="EB1730" s="29" t="n">
        <v>2.532</v>
      </c>
      <c r="EC1730" s="29" t="n">
        <v>2.54</v>
      </c>
      <c r="ED1730" s="29" t="n">
        <v>2.544</v>
      </c>
      <c r="EE1730" s="29" t="n">
        <v>2.575</v>
      </c>
      <c r="EF1730" s="29" t="n">
        <v>2.712</v>
      </c>
      <c r="EG1730" s="29" t="n">
        <v>2.858</v>
      </c>
      <c r="EH1730" s="29" t="n">
        <v>2.8995</v>
      </c>
      <c r="EI1730" s="29" t="n">
        <v>2.7785</v>
      </c>
      <c r="EJ1730" s="29" t="n">
        <v>2.6755</v>
      </c>
      <c r="EK1730" s="29" t="n">
        <v>2.5755</v>
      </c>
      <c r="EL1730" s="29" t="n">
        <v>2.5515</v>
      </c>
      <c r="EM1730" s="29" t="n">
        <v>2.5585</v>
      </c>
      <c r="EN1730" s="29" t="n">
        <v>2.5645</v>
      </c>
      <c r="EO1730" s="29" t="n">
        <v>2.5725</v>
      </c>
      <c r="EP1730" s="29" t="n">
        <v>2.5765</v>
      </c>
      <c r="EQ1730" s="29" t="n">
        <v>2.6075</v>
      </c>
      <c r="ER1730" s="29" t="n">
        <v>2.7445</v>
      </c>
      <c r="ES1730" s="29" t="n">
        <v>2.8905</v>
      </c>
      <c r="ET1730" s="29" t="n">
        <v>2.942</v>
      </c>
      <c r="EU1730" s="29" t="n">
        <v>2.821</v>
      </c>
      <c r="EV1730" s="29" t="n">
        <v>2.718</v>
      </c>
      <c r="EW1730" s="29" t="n">
        <v>2.618</v>
      </c>
      <c r="EX1730" s="29" t="n">
        <v>2.594</v>
      </c>
      <c r="EY1730" s="29" t="n">
        <v>2.601</v>
      </c>
      <c r="EZ1730" s="29" t="n">
        <v>2.607</v>
      </c>
      <c r="FA1730" s="29" t="n">
        <v>2.615</v>
      </c>
      <c r="FB1730" s="29" t="n">
        <v>2.619</v>
      </c>
      <c r="FC1730" s="29" t="n">
        <v>2.65</v>
      </c>
      <c r="FD1730" s="29" t="n">
        <v>2.787</v>
      </c>
      <c r="FE1730" s="29" t="n">
        <v>2.933</v>
      </c>
      <c r="FF1730" s="29" t="n">
        <v>2.992</v>
      </c>
      <c r="FG1730" s="29" t="n">
        <v>2.871</v>
      </c>
      <c r="FH1730" s="29" t="n">
        <v>2.768</v>
      </c>
      <c r="FI1730" s="29" t="n">
        <v>2.668</v>
      </c>
      <c r="FJ1730" s="29" t="n">
        <v>2.644</v>
      </c>
      <c r="FK1730" s="29" t="n">
        <v>2.651</v>
      </c>
      <c r="FL1730" s="29" t="n">
        <v>2.657</v>
      </c>
      <c r="FM1730" s="29" t="n">
        <v>2.665</v>
      </c>
      <c r="FN1730" s="29" t="n">
        <v>2.669</v>
      </c>
      <c r="FO1730" s="29" t="n">
        <v>2.7</v>
      </c>
      <c r="FP1730" s="29" t="n">
        <v>2.837</v>
      </c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29"/>
      <c r="GF1730" s="29"/>
      <c r="GG1730" s="29"/>
      <c r="GH1730" s="29"/>
      <c r="GI1730" s="29"/>
      <c r="GJ1730" s="29"/>
      <c r="GK1730" s="29"/>
      <c r="GL1730" s="29"/>
      <c r="GM1730" s="29"/>
      <c r="GN1730" s="29"/>
      <c r="GO1730" s="29"/>
      <c r="GP1730" s="29"/>
      <c r="GQ1730" s="29"/>
      <c r="GR1730" s="0"/>
      <c r="GS1730" s="0"/>
      <c r="GT1730" s="0"/>
      <c r="GU1730" s="0"/>
      <c r="GV1730" s="0"/>
      <c r="GW1730" s="0"/>
      <c r="GX1730" s="0"/>
      <c r="GY1730" s="0"/>
      <c r="GZ1730" s="0"/>
      <c r="HA1730" s="0"/>
      <c r="HB1730" s="0"/>
      <c r="HC1730" s="0"/>
      <c r="HD1730" s="0"/>
      <c r="HE1730" s="0"/>
      <c r="HF1730" s="0"/>
      <c r="HG1730" s="0"/>
      <c r="HH1730" s="0"/>
      <c r="HI1730" s="0"/>
      <c r="HJ1730" s="0"/>
      <c r="HK1730" s="0"/>
      <c r="HL1730" s="0"/>
      <c r="HM1730" s="0"/>
      <c r="HN1730" s="0"/>
      <c r="HO1730" s="0"/>
      <c r="HP1730" s="0"/>
      <c r="HQ1730" s="0"/>
      <c r="HR1730" s="0"/>
      <c r="HS1730" s="0"/>
      <c r="HT1730" s="0"/>
      <c r="HU1730" s="0"/>
      <c r="HV1730" s="0"/>
      <c r="HW1730" s="0"/>
      <c r="HX1730" s="0"/>
      <c r="HY1730" s="0"/>
      <c r="HZ1730" s="0"/>
      <c r="IA1730" s="0"/>
      <c r="IB1730" s="0"/>
      <c r="IC1730" s="0"/>
      <c r="ID1730" s="0"/>
      <c r="IE1730" s="0"/>
      <c r="IF1730" s="0"/>
      <c r="IG1730" s="0"/>
      <c r="IH1730" s="0"/>
      <c r="II1730" s="0"/>
      <c r="IJ1730" s="0"/>
      <c r="IK1730" s="0"/>
      <c r="IL1730" s="0"/>
      <c r="IM1730" s="0"/>
      <c r="IN1730" s="0"/>
      <c r="IO1730" s="0"/>
      <c r="IP1730" s="0"/>
      <c r="IQ1730" s="0"/>
      <c r="IR1730" s="0"/>
      <c r="IS1730" s="0"/>
      <c r="IT1730" s="0"/>
      <c r="IU1730" s="0"/>
      <c r="IV1730" s="0"/>
      <c r="IW1730" s="0"/>
    </row>
    <row r="1731" customFormat="false" ht="12.75" hidden="true" customHeight="false" outlineLevel="0" collapsed="false">
      <c r="A1731" s="0" t="n">
        <f aca="false">WEEKDAY(C1731,2)</f>
        <v>1</v>
      </c>
      <c r="B1731" s="0" t="n">
        <f aca="false">MONTH(C1731)</f>
        <v>11</v>
      </c>
      <c r="C1731" s="23" t="n">
        <v>36479</v>
      </c>
      <c r="D1731" s="0" t="n">
        <f aca="false">MONTH(R1731)</f>
        <v>11</v>
      </c>
      <c r="E1731" s="0" t="n">
        <f aca="false">YEAR(R1731)</f>
        <v>1999</v>
      </c>
      <c r="F1731" s="36"/>
      <c r="G1731" s="24" t="n">
        <f aca="false">N1731-M1731</f>
        <v>0.0249999999999995</v>
      </c>
      <c r="H1731" s="24" t="n">
        <f aca="false">O1731-N1731</f>
        <v>0.0139166666666668</v>
      </c>
      <c r="I1731" s="24" t="n">
        <f aca="false">O1731-M1731</f>
        <v>0.0389166666666663</v>
      </c>
      <c r="J1731" s="25" t="n">
        <f aca="false">VLOOKUP(C1731,'Nymex hist.'!A:B,2,0)</f>
        <v>2.524</v>
      </c>
      <c r="K1731" s="25"/>
      <c r="L1731" s="25"/>
      <c r="M1731" s="27" t="n">
        <f aca="false">SUMIF($S$3:$FQ$3,$E1731+1,$S1731:$FQ1731)/COUNTIF($S$3:$FQ$3,$E1731+1)</f>
        <v>2.58416666666667</v>
      </c>
      <c r="N1731" s="27" t="n">
        <f aca="false">SUMIF($S$3:$FQ$3,$E1731+2,$S1731:$FQ1731)/COUNTIF($S$3:$FQ$3,$E1731+2)</f>
        <v>2.60916666666667</v>
      </c>
      <c r="O1731" s="27" t="n">
        <f aca="false">SUMIF($S$3:$FQ$3,$E1731+3,$S1731:$FQ1731)/COUNTIF($S$3:$FQ$3,$E1731+3)</f>
        <v>2.62308333333333</v>
      </c>
      <c r="P1731" s="27" t="n">
        <f aca="false">SUMIF($S$3:$FQ$3,$E1731+4,$S1731:$FQ1731)/COUNTIF($S$3:$FQ$3,$E1731+4)</f>
        <v>2.65558333333333</v>
      </c>
      <c r="Q1731" s="27" t="n">
        <f aca="false">SUMIF($S$3:$FQ$3,$E1731+5,$S1731:$FQ1731)/COUNTIF($S$3:$FQ$3,$E1731+5)</f>
        <v>2.69808333333333</v>
      </c>
      <c r="R1731" s="28" t="n">
        <v>36479</v>
      </c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30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 t="n">
        <v>2.524</v>
      </c>
      <c r="CX1731" s="29" t="n">
        <v>2.681</v>
      </c>
      <c r="CY1731" s="29" t="n">
        <v>2.64</v>
      </c>
      <c r="CZ1731" s="29" t="n">
        <v>2.565</v>
      </c>
      <c r="DA1731" s="29" t="n">
        <v>2.48</v>
      </c>
      <c r="DB1731" s="29" t="n">
        <v>2.463</v>
      </c>
      <c r="DC1731" s="29" t="n">
        <v>2.478</v>
      </c>
      <c r="DD1731" s="29" t="n">
        <v>2.497</v>
      </c>
      <c r="DE1731" s="29" t="n">
        <v>2.52</v>
      </c>
      <c r="DF1731" s="29" t="n">
        <v>2.55</v>
      </c>
      <c r="DG1731" s="29" t="n">
        <v>2.587</v>
      </c>
      <c r="DH1731" s="29" t="n">
        <v>2.707</v>
      </c>
      <c r="DI1731" s="29" t="n">
        <v>2.842</v>
      </c>
      <c r="DJ1731" s="29" t="n">
        <v>2.872</v>
      </c>
      <c r="DK1731" s="29" t="n">
        <v>2.743</v>
      </c>
      <c r="DL1731" s="29" t="n">
        <v>2.617</v>
      </c>
      <c r="DM1731" s="29" t="n">
        <v>2.504</v>
      </c>
      <c r="DN1731" s="29" t="n">
        <v>2.475</v>
      </c>
      <c r="DO1731" s="29" t="n">
        <v>2.491</v>
      </c>
      <c r="DP1731" s="29" t="n">
        <v>2.503</v>
      </c>
      <c r="DQ1731" s="29" t="n">
        <v>2.511</v>
      </c>
      <c r="DR1731" s="29" t="n">
        <v>2.523</v>
      </c>
      <c r="DS1731" s="29" t="n">
        <v>2.554</v>
      </c>
      <c r="DT1731" s="29" t="n">
        <v>2.691</v>
      </c>
      <c r="DU1731" s="29" t="n">
        <v>2.826</v>
      </c>
      <c r="DV1731" s="29" t="n">
        <v>2.856</v>
      </c>
      <c r="DW1731" s="29" t="n">
        <v>2.735</v>
      </c>
      <c r="DX1731" s="29" t="n">
        <v>2.632</v>
      </c>
      <c r="DY1731" s="29" t="n">
        <v>2.532</v>
      </c>
      <c r="DZ1731" s="29" t="n">
        <v>2.508</v>
      </c>
      <c r="EA1731" s="29" t="n">
        <v>2.515</v>
      </c>
      <c r="EB1731" s="29" t="n">
        <v>2.521</v>
      </c>
      <c r="EC1731" s="29" t="n">
        <v>2.529</v>
      </c>
      <c r="ED1731" s="29" t="n">
        <v>2.533</v>
      </c>
      <c r="EE1731" s="29" t="n">
        <v>2.564</v>
      </c>
      <c r="EF1731" s="29" t="n">
        <v>2.701</v>
      </c>
      <c r="EG1731" s="29" t="n">
        <v>2.851</v>
      </c>
      <c r="EH1731" s="29" t="n">
        <v>2.8885</v>
      </c>
      <c r="EI1731" s="29" t="n">
        <v>2.7675</v>
      </c>
      <c r="EJ1731" s="29" t="n">
        <v>2.6645</v>
      </c>
      <c r="EK1731" s="29" t="n">
        <v>2.5645</v>
      </c>
      <c r="EL1731" s="29" t="n">
        <v>2.5405</v>
      </c>
      <c r="EM1731" s="29" t="n">
        <v>2.5475</v>
      </c>
      <c r="EN1731" s="29" t="n">
        <v>2.5535</v>
      </c>
      <c r="EO1731" s="29" t="n">
        <v>2.5615</v>
      </c>
      <c r="EP1731" s="29" t="n">
        <v>2.5655</v>
      </c>
      <c r="EQ1731" s="29" t="n">
        <v>2.5965</v>
      </c>
      <c r="ER1731" s="29" t="n">
        <v>2.7335</v>
      </c>
      <c r="ES1731" s="29" t="n">
        <v>2.8835</v>
      </c>
      <c r="ET1731" s="29" t="n">
        <v>2.931</v>
      </c>
      <c r="EU1731" s="29" t="n">
        <v>2.81</v>
      </c>
      <c r="EV1731" s="29" t="n">
        <v>2.707</v>
      </c>
      <c r="EW1731" s="29" t="n">
        <v>2.607</v>
      </c>
      <c r="EX1731" s="29" t="n">
        <v>2.583</v>
      </c>
      <c r="EY1731" s="29" t="n">
        <v>2.59</v>
      </c>
      <c r="EZ1731" s="29" t="n">
        <v>2.596</v>
      </c>
      <c r="FA1731" s="29" t="n">
        <v>2.604</v>
      </c>
      <c r="FB1731" s="29" t="n">
        <v>2.608</v>
      </c>
      <c r="FC1731" s="29" t="n">
        <v>2.639</v>
      </c>
      <c r="FD1731" s="29" t="n">
        <v>2.776</v>
      </c>
      <c r="FE1731" s="29" t="n">
        <v>2.926</v>
      </c>
      <c r="FF1731" s="29" t="n">
        <v>2.981</v>
      </c>
      <c r="FG1731" s="29" t="n">
        <v>2.86</v>
      </c>
      <c r="FH1731" s="29" t="n">
        <v>2.757</v>
      </c>
      <c r="FI1731" s="29" t="n">
        <v>2.657</v>
      </c>
      <c r="FJ1731" s="29" t="n">
        <v>2.633</v>
      </c>
      <c r="FK1731" s="29" t="n">
        <v>2.64</v>
      </c>
      <c r="FL1731" s="29" t="n">
        <v>2.646</v>
      </c>
      <c r="FM1731" s="29" t="n">
        <v>2.654</v>
      </c>
      <c r="FN1731" s="29" t="n">
        <v>2.658</v>
      </c>
      <c r="FO1731" s="29" t="n">
        <v>2.689</v>
      </c>
      <c r="FP1731" s="29" t="n">
        <v>2.826</v>
      </c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0"/>
      <c r="GS1731" s="0"/>
      <c r="GT1731" s="0"/>
      <c r="GU1731" s="0"/>
      <c r="GV1731" s="0"/>
      <c r="GW1731" s="0"/>
      <c r="GX1731" s="0"/>
      <c r="GY1731" s="0"/>
      <c r="GZ1731" s="0"/>
      <c r="HA1731" s="0"/>
      <c r="HB1731" s="0"/>
      <c r="HC1731" s="0"/>
      <c r="HD1731" s="0"/>
      <c r="HE1731" s="0"/>
      <c r="HF1731" s="0"/>
      <c r="HG1731" s="0"/>
      <c r="HH1731" s="0"/>
      <c r="HI1731" s="0"/>
      <c r="HJ1731" s="0"/>
      <c r="HK1731" s="0"/>
      <c r="HL1731" s="0"/>
      <c r="HM1731" s="0"/>
      <c r="HN1731" s="0"/>
      <c r="HO1731" s="0"/>
      <c r="HP1731" s="0"/>
      <c r="HQ1731" s="0"/>
      <c r="HR1731" s="0"/>
      <c r="HS1731" s="0"/>
      <c r="HT1731" s="0"/>
      <c r="HU1731" s="0"/>
      <c r="HV1731" s="0"/>
      <c r="HW1731" s="0"/>
      <c r="HX1731" s="0"/>
      <c r="HY1731" s="0"/>
      <c r="HZ1731" s="0"/>
      <c r="IA1731" s="0"/>
      <c r="IB1731" s="0"/>
      <c r="IC1731" s="0"/>
      <c r="ID1731" s="0"/>
      <c r="IE1731" s="0"/>
      <c r="IF1731" s="0"/>
      <c r="IG1731" s="0"/>
      <c r="IH1731" s="0"/>
      <c r="II1731" s="0"/>
      <c r="IJ1731" s="0"/>
      <c r="IK1731" s="0"/>
      <c r="IL1731" s="0"/>
      <c r="IM1731" s="0"/>
      <c r="IN1731" s="0"/>
      <c r="IO1731" s="0"/>
      <c r="IP1731" s="0"/>
      <c r="IQ1731" s="0"/>
      <c r="IR1731" s="0"/>
      <c r="IS1731" s="0"/>
      <c r="IT1731" s="0"/>
      <c r="IU1731" s="0"/>
      <c r="IV1731" s="0"/>
      <c r="IW1731" s="0"/>
    </row>
    <row r="1732" customFormat="false" ht="12.75" hidden="true" customHeight="false" outlineLevel="0" collapsed="false">
      <c r="A1732" s="0" t="n">
        <f aca="false">WEEKDAY(C1732,2)</f>
        <v>2</v>
      </c>
      <c r="B1732" s="0" t="n">
        <f aca="false">MONTH(C1732)</f>
        <v>11</v>
      </c>
      <c r="C1732" s="23" t="n">
        <v>36480</v>
      </c>
      <c r="D1732" s="0" t="n">
        <f aca="false">MONTH(R1732)</f>
        <v>11</v>
      </c>
      <c r="E1732" s="0" t="n">
        <f aca="false">YEAR(R1732)</f>
        <v>1999</v>
      </c>
      <c r="F1732" s="36"/>
      <c r="G1732" s="24" t="n">
        <f aca="false">N1732-M1732</f>
        <v>0.0425833333333334</v>
      </c>
      <c r="H1732" s="24" t="n">
        <f aca="false">O1732-N1732</f>
        <v>0.0253333333333332</v>
      </c>
      <c r="I1732" s="24" t="n">
        <f aca="false">O1732-M1732</f>
        <v>0.0679166666666666</v>
      </c>
      <c r="J1732" s="25" t="n">
        <f aca="false">VLOOKUP(C1732,'Nymex hist.'!A:B,2,0)</f>
        <v>2.451</v>
      </c>
      <c r="K1732" s="25"/>
      <c r="L1732" s="25"/>
      <c r="M1732" s="27" t="n">
        <f aca="false">SUMIF($S$3:$FQ$3,$E1732+1,$S1732:$FQ1732)/COUNTIF($S$3:$FQ$3,$E1732+1)</f>
        <v>2.548</v>
      </c>
      <c r="N1732" s="27" t="n">
        <f aca="false">SUMIF($S$3:$FQ$3,$E1732+2,$S1732:$FQ1732)/COUNTIF($S$3:$FQ$3,$E1732+2)</f>
        <v>2.59058333333333</v>
      </c>
      <c r="O1732" s="27" t="n">
        <f aca="false">SUMIF($S$3:$FQ$3,$E1732+3,$S1732:$FQ1732)/COUNTIF($S$3:$FQ$3,$E1732+3)</f>
        <v>2.61591666666667</v>
      </c>
      <c r="P1732" s="27" t="n">
        <f aca="false">SUMIF($S$3:$FQ$3,$E1732+4,$S1732:$FQ1732)/COUNTIF($S$3:$FQ$3,$E1732+4)</f>
        <v>2.64841666666667</v>
      </c>
      <c r="Q1732" s="27" t="n">
        <f aca="false">SUMIF($S$3:$FQ$3,$E1732+5,$S1732:$FQ1732)/COUNTIF($S$3:$FQ$3,$E1732+5)</f>
        <v>2.69091666666667</v>
      </c>
      <c r="R1732" s="28" t="n">
        <v>36480</v>
      </c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30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 t="n">
        <v>2.451</v>
      </c>
      <c r="CX1732" s="29" t="n">
        <v>2.596</v>
      </c>
      <c r="CY1732" s="29" t="n">
        <v>2.567</v>
      </c>
      <c r="CZ1732" s="29" t="n">
        <v>2.505</v>
      </c>
      <c r="DA1732" s="29" t="n">
        <v>2.447</v>
      </c>
      <c r="DB1732" s="29" t="n">
        <v>2.437</v>
      </c>
      <c r="DC1732" s="29" t="n">
        <v>2.457</v>
      </c>
      <c r="DD1732" s="29" t="n">
        <v>2.476</v>
      </c>
      <c r="DE1732" s="29" t="n">
        <v>2.5</v>
      </c>
      <c r="DF1732" s="29" t="n">
        <v>2.53</v>
      </c>
      <c r="DG1732" s="29" t="n">
        <v>2.564</v>
      </c>
      <c r="DH1732" s="29" t="n">
        <v>2.681</v>
      </c>
      <c r="DI1732" s="29" t="n">
        <v>2.816</v>
      </c>
      <c r="DJ1732" s="29" t="n">
        <v>2.844</v>
      </c>
      <c r="DK1732" s="29" t="n">
        <v>2.719</v>
      </c>
      <c r="DL1732" s="29" t="n">
        <v>2.596</v>
      </c>
      <c r="DM1732" s="29" t="n">
        <v>2.486</v>
      </c>
      <c r="DN1732" s="29" t="n">
        <v>2.456</v>
      </c>
      <c r="DO1732" s="29" t="n">
        <v>2.475</v>
      </c>
      <c r="DP1732" s="29" t="n">
        <v>2.487</v>
      </c>
      <c r="DQ1732" s="29" t="n">
        <v>2.495</v>
      </c>
      <c r="DR1732" s="29" t="n">
        <v>2.504</v>
      </c>
      <c r="DS1732" s="29" t="n">
        <v>2.537</v>
      </c>
      <c r="DT1732" s="29" t="n">
        <v>2.675</v>
      </c>
      <c r="DU1732" s="29" t="n">
        <v>2.813</v>
      </c>
      <c r="DV1732" s="29" t="n">
        <v>2.843</v>
      </c>
      <c r="DW1732" s="29" t="n">
        <v>2.729</v>
      </c>
      <c r="DX1732" s="29" t="n">
        <v>2.626</v>
      </c>
      <c r="DY1732" s="29" t="n">
        <v>2.526</v>
      </c>
      <c r="DZ1732" s="29" t="n">
        <v>2.502</v>
      </c>
      <c r="EA1732" s="29" t="n">
        <v>2.509</v>
      </c>
      <c r="EB1732" s="29" t="n">
        <v>2.515</v>
      </c>
      <c r="EC1732" s="29" t="n">
        <v>2.523</v>
      </c>
      <c r="ED1732" s="29" t="n">
        <v>2.527</v>
      </c>
      <c r="EE1732" s="29" t="n">
        <v>2.558</v>
      </c>
      <c r="EF1732" s="29" t="n">
        <v>2.695</v>
      </c>
      <c r="EG1732" s="29" t="n">
        <v>2.838</v>
      </c>
      <c r="EH1732" s="29" t="n">
        <v>2.8755</v>
      </c>
      <c r="EI1732" s="29" t="n">
        <v>2.7615</v>
      </c>
      <c r="EJ1732" s="29" t="n">
        <v>2.6585</v>
      </c>
      <c r="EK1732" s="29" t="n">
        <v>2.5585</v>
      </c>
      <c r="EL1732" s="29" t="n">
        <v>2.5345</v>
      </c>
      <c r="EM1732" s="29" t="n">
        <v>2.5415</v>
      </c>
      <c r="EN1732" s="29" t="n">
        <v>2.5475</v>
      </c>
      <c r="EO1732" s="29" t="n">
        <v>2.5555</v>
      </c>
      <c r="EP1732" s="29" t="n">
        <v>2.5595</v>
      </c>
      <c r="EQ1732" s="29" t="n">
        <v>2.5905</v>
      </c>
      <c r="ER1732" s="29" t="n">
        <v>2.7275</v>
      </c>
      <c r="ES1732" s="29" t="n">
        <v>2.8705</v>
      </c>
      <c r="ET1732" s="29" t="n">
        <v>2.918</v>
      </c>
      <c r="EU1732" s="29" t="n">
        <v>2.804</v>
      </c>
      <c r="EV1732" s="29" t="n">
        <v>2.701</v>
      </c>
      <c r="EW1732" s="29" t="n">
        <v>2.601</v>
      </c>
      <c r="EX1732" s="29" t="n">
        <v>2.577</v>
      </c>
      <c r="EY1732" s="29" t="n">
        <v>2.584</v>
      </c>
      <c r="EZ1732" s="29" t="n">
        <v>2.59</v>
      </c>
      <c r="FA1732" s="29" t="n">
        <v>2.598</v>
      </c>
      <c r="FB1732" s="29" t="n">
        <v>2.602</v>
      </c>
      <c r="FC1732" s="29" t="n">
        <v>2.633</v>
      </c>
      <c r="FD1732" s="29" t="n">
        <v>2.77</v>
      </c>
      <c r="FE1732" s="29" t="n">
        <v>2.913</v>
      </c>
      <c r="FF1732" s="29" t="n">
        <v>2.968</v>
      </c>
      <c r="FG1732" s="29" t="n">
        <v>2.854</v>
      </c>
      <c r="FH1732" s="29" t="n">
        <v>2.751</v>
      </c>
      <c r="FI1732" s="29" t="n">
        <v>2.651</v>
      </c>
      <c r="FJ1732" s="29" t="n">
        <v>2.627</v>
      </c>
      <c r="FK1732" s="29" t="n">
        <v>2.634</v>
      </c>
      <c r="FL1732" s="29" t="n">
        <v>2.64</v>
      </c>
      <c r="FM1732" s="29" t="n">
        <v>2.648</v>
      </c>
      <c r="FN1732" s="29" t="n">
        <v>2.652</v>
      </c>
      <c r="FO1732" s="29" t="n">
        <v>2.683</v>
      </c>
      <c r="FP1732" s="29" t="n">
        <v>2.82</v>
      </c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29"/>
      <c r="GF1732" s="29"/>
      <c r="GG1732" s="29"/>
      <c r="GH1732" s="29"/>
      <c r="GI1732" s="29"/>
      <c r="GJ1732" s="29"/>
      <c r="GK1732" s="29"/>
      <c r="GL1732" s="29"/>
      <c r="GM1732" s="29"/>
      <c r="GN1732" s="29"/>
      <c r="GO1732" s="29"/>
      <c r="GP1732" s="29"/>
      <c r="GQ1732" s="29"/>
      <c r="GR1732" s="0"/>
      <c r="GS1732" s="0"/>
      <c r="GT1732" s="0"/>
      <c r="GU1732" s="0"/>
      <c r="GV1732" s="0"/>
      <c r="GW1732" s="0"/>
      <c r="GX1732" s="0"/>
      <c r="GY1732" s="0"/>
      <c r="GZ1732" s="0"/>
      <c r="HA1732" s="0"/>
      <c r="HB1732" s="0"/>
      <c r="HC1732" s="0"/>
      <c r="HD1732" s="0"/>
      <c r="HE1732" s="0"/>
      <c r="HF1732" s="0"/>
      <c r="HG1732" s="0"/>
      <c r="HH1732" s="0"/>
      <c r="HI1732" s="0"/>
      <c r="HJ1732" s="0"/>
      <c r="HK1732" s="0"/>
      <c r="HL1732" s="0"/>
      <c r="HM1732" s="0"/>
      <c r="HN1732" s="0"/>
      <c r="HO1732" s="0"/>
      <c r="HP1732" s="0"/>
      <c r="HQ1732" s="0"/>
      <c r="HR1732" s="0"/>
      <c r="HS1732" s="0"/>
      <c r="HT1732" s="0"/>
      <c r="HU1732" s="0"/>
      <c r="HV1732" s="0"/>
      <c r="HW1732" s="0"/>
      <c r="HX1732" s="0"/>
      <c r="HY1732" s="0"/>
      <c r="HZ1732" s="0"/>
      <c r="IA1732" s="0"/>
      <c r="IB1732" s="0"/>
      <c r="IC1732" s="0"/>
      <c r="ID1732" s="0"/>
      <c r="IE1732" s="0"/>
      <c r="IF1732" s="0"/>
      <c r="IG1732" s="0"/>
      <c r="IH1732" s="0"/>
      <c r="II1732" s="0"/>
      <c r="IJ1732" s="0"/>
      <c r="IK1732" s="0"/>
      <c r="IL1732" s="0"/>
      <c r="IM1732" s="0"/>
      <c r="IN1732" s="0"/>
      <c r="IO1732" s="0"/>
      <c r="IP1732" s="0"/>
      <c r="IQ1732" s="0"/>
      <c r="IR1732" s="0"/>
      <c r="IS1732" s="0"/>
      <c r="IT1732" s="0"/>
      <c r="IU1732" s="0"/>
      <c r="IV1732" s="0"/>
      <c r="IW1732" s="0"/>
    </row>
    <row r="1733" customFormat="false" ht="12.75" hidden="true" customHeight="false" outlineLevel="0" collapsed="false">
      <c r="A1733" s="0" t="n">
        <f aca="false">WEEKDAY(C1733,2)</f>
        <v>3</v>
      </c>
      <c r="B1733" s="0" t="n">
        <f aca="false">MONTH(C1733)</f>
        <v>11</v>
      </c>
      <c r="C1733" s="23" t="n">
        <v>36481</v>
      </c>
      <c r="D1733" s="0" t="n">
        <f aca="false">MONTH(R1733)</f>
        <v>11</v>
      </c>
      <c r="E1733" s="0" t="n">
        <f aca="false">YEAR(R1733)</f>
        <v>1999</v>
      </c>
      <c r="F1733" s="36"/>
      <c r="G1733" s="24" t="n">
        <f aca="false">N1733-M1733</f>
        <v>0.0388333333333333</v>
      </c>
      <c r="H1733" s="24" t="n">
        <f aca="false">O1733-N1733</f>
        <v>0.0219166666666668</v>
      </c>
      <c r="I1733" s="24" t="n">
        <f aca="false">O1733-M1733</f>
        <v>0.0607500000000001</v>
      </c>
      <c r="J1733" s="25" t="n">
        <f aca="false">VLOOKUP(C1733,'Nymex hist.'!A:B,2,0)</f>
        <v>2.456</v>
      </c>
      <c r="K1733" s="25"/>
      <c r="L1733" s="25"/>
      <c r="M1733" s="27" t="n">
        <f aca="false">SUMIF($S$3:$FQ$3,$E1733+1,$S1733:$FQ1733)/COUNTIF($S$3:$FQ$3,$E1733+1)</f>
        <v>2.5465</v>
      </c>
      <c r="N1733" s="27" t="n">
        <f aca="false">SUMIF($S$3:$FQ$3,$E1733+2,$S1733:$FQ1733)/COUNTIF($S$3:$FQ$3,$E1733+2)</f>
        <v>2.58533333333333</v>
      </c>
      <c r="O1733" s="27" t="n">
        <f aca="false">SUMIF($S$3:$FQ$3,$E1733+3,$S1733:$FQ1733)/COUNTIF($S$3:$FQ$3,$E1733+3)</f>
        <v>2.60725</v>
      </c>
      <c r="P1733" s="27" t="n">
        <f aca="false">SUMIF($S$3:$FQ$3,$E1733+4,$S1733:$FQ1733)/COUNTIF($S$3:$FQ$3,$E1733+4)</f>
        <v>2.64225</v>
      </c>
      <c r="Q1733" s="27" t="n">
        <f aca="false">SUMIF($S$3:$FQ$3,$E1733+5,$S1733:$FQ1733)/COUNTIF($S$3:$FQ$3,$E1733+5)</f>
        <v>2.68475</v>
      </c>
      <c r="R1733" s="28" t="n">
        <v>36481</v>
      </c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30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 t="n">
        <v>2.456</v>
      </c>
      <c r="CX1733" s="29" t="n">
        <v>2.592</v>
      </c>
      <c r="CY1733" s="29" t="n">
        <v>2.56</v>
      </c>
      <c r="CZ1733" s="29" t="n">
        <v>2.5</v>
      </c>
      <c r="DA1733" s="29" t="n">
        <v>2.446</v>
      </c>
      <c r="DB1733" s="29" t="n">
        <v>2.441</v>
      </c>
      <c r="DC1733" s="29" t="n">
        <v>2.46</v>
      </c>
      <c r="DD1733" s="29" t="n">
        <v>2.48</v>
      </c>
      <c r="DE1733" s="29" t="n">
        <v>2.5</v>
      </c>
      <c r="DF1733" s="29" t="n">
        <v>2.53</v>
      </c>
      <c r="DG1733" s="29" t="n">
        <v>2.562</v>
      </c>
      <c r="DH1733" s="29" t="n">
        <v>2.677</v>
      </c>
      <c r="DI1733" s="29" t="n">
        <v>2.81</v>
      </c>
      <c r="DJ1733" s="29" t="n">
        <v>2.839</v>
      </c>
      <c r="DK1733" s="29" t="n">
        <v>2.714</v>
      </c>
      <c r="DL1733" s="29" t="n">
        <v>2.591</v>
      </c>
      <c r="DM1733" s="29" t="n">
        <v>2.481</v>
      </c>
      <c r="DN1733" s="29" t="n">
        <v>2.451</v>
      </c>
      <c r="DO1733" s="29" t="n">
        <v>2.47</v>
      </c>
      <c r="DP1733" s="29" t="n">
        <v>2.482</v>
      </c>
      <c r="DQ1733" s="29" t="n">
        <v>2.49</v>
      </c>
      <c r="DR1733" s="29" t="n">
        <v>2.499</v>
      </c>
      <c r="DS1733" s="29" t="n">
        <v>2.532</v>
      </c>
      <c r="DT1733" s="29" t="n">
        <v>2.669</v>
      </c>
      <c r="DU1733" s="29" t="n">
        <v>2.806</v>
      </c>
      <c r="DV1733" s="29" t="n">
        <v>2.835</v>
      </c>
      <c r="DW1733" s="29" t="n">
        <v>2.72</v>
      </c>
      <c r="DX1733" s="29" t="n">
        <v>2.617</v>
      </c>
      <c r="DY1733" s="29" t="n">
        <v>2.517</v>
      </c>
      <c r="DZ1733" s="29" t="n">
        <v>2.493</v>
      </c>
      <c r="EA1733" s="29" t="n">
        <v>2.5</v>
      </c>
      <c r="EB1733" s="29" t="n">
        <v>2.506</v>
      </c>
      <c r="EC1733" s="29" t="n">
        <v>2.514</v>
      </c>
      <c r="ED1733" s="29" t="n">
        <v>2.518</v>
      </c>
      <c r="EE1733" s="29" t="n">
        <v>2.55</v>
      </c>
      <c r="EF1733" s="29" t="n">
        <v>2.686</v>
      </c>
      <c r="EG1733" s="29" t="n">
        <v>2.831</v>
      </c>
      <c r="EH1733" s="29" t="n">
        <v>2.87</v>
      </c>
      <c r="EI1733" s="29" t="n">
        <v>2.755</v>
      </c>
      <c r="EJ1733" s="29" t="n">
        <v>2.652</v>
      </c>
      <c r="EK1733" s="29" t="n">
        <v>2.552</v>
      </c>
      <c r="EL1733" s="29" t="n">
        <v>2.528</v>
      </c>
      <c r="EM1733" s="29" t="n">
        <v>2.535</v>
      </c>
      <c r="EN1733" s="29" t="n">
        <v>2.541</v>
      </c>
      <c r="EO1733" s="29" t="n">
        <v>2.549</v>
      </c>
      <c r="EP1733" s="29" t="n">
        <v>2.553</v>
      </c>
      <c r="EQ1733" s="29" t="n">
        <v>2.585</v>
      </c>
      <c r="ER1733" s="29" t="n">
        <v>2.721</v>
      </c>
      <c r="ES1733" s="29" t="n">
        <v>2.866</v>
      </c>
      <c r="ET1733" s="29" t="n">
        <v>2.9125</v>
      </c>
      <c r="EU1733" s="29" t="n">
        <v>2.7975</v>
      </c>
      <c r="EV1733" s="29" t="n">
        <v>2.6945</v>
      </c>
      <c r="EW1733" s="29" t="n">
        <v>2.5945</v>
      </c>
      <c r="EX1733" s="29" t="n">
        <v>2.5705</v>
      </c>
      <c r="EY1733" s="29" t="n">
        <v>2.5775</v>
      </c>
      <c r="EZ1733" s="29" t="n">
        <v>2.5835</v>
      </c>
      <c r="FA1733" s="29" t="n">
        <v>2.5915</v>
      </c>
      <c r="FB1733" s="29" t="n">
        <v>2.5955</v>
      </c>
      <c r="FC1733" s="29" t="n">
        <v>2.6275</v>
      </c>
      <c r="FD1733" s="29" t="n">
        <v>2.7635</v>
      </c>
      <c r="FE1733" s="29" t="n">
        <v>2.9085</v>
      </c>
      <c r="FF1733" s="29" t="n">
        <v>2.9625</v>
      </c>
      <c r="FG1733" s="29" t="n">
        <v>2.8475</v>
      </c>
      <c r="FH1733" s="29" t="n">
        <v>2.7445</v>
      </c>
      <c r="FI1733" s="29" t="n">
        <v>2.6445</v>
      </c>
      <c r="FJ1733" s="29" t="n">
        <v>2.6205</v>
      </c>
      <c r="FK1733" s="29" t="n">
        <v>2.6275</v>
      </c>
      <c r="FL1733" s="29" t="n">
        <v>2.6335</v>
      </c>
      <c r="FM1733" s="29" t="n">
        <v>2.6415</v>
      </c>
      <c r="FN1733" s="29" t="n">
        <v>2.6455</v>
      </c>
      <c r="FO1733" s="29" t="n">
        <v>2.6775</v>
      </c>
      <c r="FP1733" s="29" t="n">
        <v>2.8135</v>
      </c>
      <c r="FQ1733" s="29"/>
      <c r="FR1733" s="29"/>
      <c r="FS1733" s="29"/>
      <c r="FT1733" s="29"/>
      <c r="FU1733" s="29"/>
      <c r="FV1733" s="29"/>
      <c r="FW1733" s="29"/>
      <c r="FX1733" s="29"/>
      <c r="FY1733" s="29"/>
      <c r="FZ1733" s="29"/>
      <c r="GA1733" s="29"/>
      <c r="GB1733" s="29"/>
      <c r="GC1733" s="29"/>
      <c r="GD1733" s="29"/>
      <c r="GE1733" s="29"/>
      <c r="GF1733" s="29"/>
      <c r="GG1733" s="29"/>
      <c r="GH1733" s="29"/>
      <c r="GI1733" s="29"/>
      <c r="GJ1733" s="29"/>
      <c r="GK1733" s="29"/>
      <c r="GL1733" s="29"/>
      <c r="GM1733" s="29"/>
      <c r="GN1733" s="29"/>
      <c r="GO1733" s="29"/>
      <c r="GP1733" s="29"/>
      <c r="GQ1733" s="29"/>
      <c r="GR1733" s="0"/>
      <c r="GS1733" s="0"/>
      <c r="GT1733" s="0"/>
      <c r="GU1733" s="0"/>
      <c r="GV1733" s="0"/>
      <c r="GW1733" s="0"/>
      <c r="GX1733" s="0"/>
      <c r="GY1733" s="0"/>
      <c r="GZ1733" s="0"/>
      <c r="HA1733" s="0"/>
      <c r="HB1733" s="0"/>
      <c r="HC1733" s="0"/>
      <c r="HD1733" s="0"/>
      <c r="HE1733" s="0"/>
      <c r="HF1733" s="0"/>
      <c r="HG1733" s="0"/>
      <c r="HH1733" s="0"/>
      <c r="HI1733" s="0"/>
      <c r="HJ1733" s="0"/>
      <c r="HK1733" s="0"/>
      <c r="HL1733" s="0"/>
      <c r="HM1733" s="0"/>
      <c r="HN1733" s="0"/>
      <c r="HO1733" s="0"/>
      <c r="HP1733" s="0"/>
      <c r="HQ1733" s="0"/>
      <c r="HR1733" s="0"/>
      <c r="HS1733" s="0"/>
      <c r="HT1733" s="0"/>
      <c r="HU1733" s="0"/>
      <c r="HV1733" s="0"/>
      <c r="HW1733" s="0"/>
      <c r="HX1733" s="0"/>
      <c r="HY1733" s="0"/>
      <c r="HZ1733" s="0"/>
      <c r="IA1733" s="0"/>
      <c r="IB1733" s="0"/>
      <c r="IC1733" s="0"/>
      <c r="ID1733" s="0"/>
      <c r="IE1733" s="0"/>
      <c r="IF1733" s="0"/>
      <c r="IG1733" s="0"/>
      <c r="IH1733" s="0"/>
      <c r="II1733" s="0"/>
      <c r="IJ1733" s="0"/>
      <c r="IK1733" s="0"/>
      <c r="IL1733" s="0"/>
      <c r="IM1733" s="0"/>
      <c r="IN1733" s="0"/>
      <c r="IO1733" s="0"/>
      <c r="IP1733" s="0"/>
      <c r="IQ1733" s="0"/>
      <c r="IR1733" s="0"/>
      <c r="IS1733" s="0"/>
      <c r="IT1733" s="0"/>
      <c r="IU1733" s="0"/>
      <c r="IV1733" s="0"/>
      <c r="IW1733" s="0"/>
    </row>
    <row r="1734" customFormat="false" ht="12.75" hidden="true" customHeight="false" outlineLevel="0" collapsed="false">
      <c r="A1734" s="0" t="n">
        <f aca="false">WEEKDAY(C1734,2)</f>
        <v>4</v>
      </c>
      <c r="B1734" s="0" t="n">
        <f aca="false">MONTH(C1734)</f>
        <v>11</v>
      </c>
      <c r="C1734" s="23" t="n">
        <v>36482</v>
      </c>
      <c r="D1734" s="0" t="n">
        <f aca="false">MONTH(R1734)</f>
        <v>11</v>
      </c>
      <c r="E1734" s="0" t="n">
        <f aca="false">YEAR(R1734)</f>
        <v>1999</v>
      </c>
      <c r="F1734" s="36"/>
      <c r="G1734" s="24" t="n">
        <f aca="false">N1734-M1734</f>
        <v>0.0355833333333333</v>
      </c>
      <c r="H1734" s="24" t="n">
        <f aca="false">O1734-N1734</f>
        <v>0.0219166666666668</v>
      </c>
      <c r="I1734" s="24" t="n">
        <f aca="false">O1734-M1734</f>
        <v>0.0575000000000001</v>
      </c>
      <c r="J1734" s="25" t="n">
        <f aca="false">VLOOKUP(C1734,'Nymex hist.'!A:B,2,0)</f>
        <v>2.496</v>
      </c>
      <c r="K1734" s="25"/>
      <c r="L1734" s="25"/>
      <c r="M1734" s="27" t="n">
        <f aca="false">SUMIF($S$3:$FQ$3,$E1734+1,$S1734:$FQ1734)/COUNTIF($S$3:$FQ$3,$E1734+1)</f>
        <v>2.54975</v>
      </c>
      <c r="N1734" s="27" t="n">
        <f aca="false">SUMIF($S$3:$FQ$3,$E1734+2,$S1734:$FQ1734)/COUNTIF($S$3:$FQ$3,$E1734+2)</f>
        <v>2.58533333333333</v>
      </c>
      <c r="O1734" s="27" t="n">
        <f aca="false">SUMIF($S$3:$FQ$3,$E1734+3,$S1734:$FQ1734)/COUNTIF($S$3:$FQ$3,$E1734+3)</f>
        <v>2.60725</v>
      </c>
      <c r="P1734" s="27" t="n">
        <f aca="false">SUMIF($S$3:$FQ$3,$E1734+4,$S1734:$FQ1734)/COUNTIF($S$3:$FQ$3,$E1734+4)</f>
        <v>2.64225</v>
      </c>
      <c r="Q1734" s="27" t="n">
        <f aca="false">SUMIF($S$3:$FQ$3,$E1734+5,$S1734:$FQ1734)/COUNTIF($S$3:$FQ$3,$E1734+5)</f>
        <v>2.68475</v>
      </c>
      <c r="R1734" s="28" t="n">
        <v>36482</v>
      </c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30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 t="n">
        <v>2.496</v>
      </c>
      <c r="CX1734" s="29" t="n">
        <v>2.606</v>
      </c>
      <c r="CY1734" s="29" t="n">
        <v>2.573</v>
      </c>
      <c r="CZ1734" s="29" t="n">
        <v>2.505</v>
      </c>
      <c r="DA1734" s="29" t="n">
        <v>2.451</v>
      </c>
      <c r="DB1734" s="29" t="n">
        <v>2.442</v>
      </c>
      <c r="DC1734" s="29" t="n">
        <v>2.46</v>
      </c>
      <c r="DD1734" s="29" t="n">
        <v>2.48</v>
      </c>
      <c r="DE1734" s="29" t="n">
        <v>2.5</v>
      </c>
      <c r="DF1734" s="29" t="n">
        <v>2.53</v>
      </c>
      <c r="DG1734" s="29" t="n">
        <v>2.563</v>
      </c>
      <c r="DH1734" s="29" t="n">
        <v>2.677</v>
      </c>
      <c r="DI1734" s="29" t="n">
        <v>2.81</v>
      </c>
      <c r="DJ1734" s="29" t="n">
        <v>2.839</v>
      </c>
      <c r="DK1734" s="29" t="n">
        <v>2.714</v>
      </c>
      <c r="DL1734" s="29" t="n">
        <v>2.591</v>
      </c>
      <c r="DM1734" s="29" t="n">
        <v>2.481</v>
      </c>
      <c r="DN1734" s="29" t="n">
        <v>2.451</v>
      </c>
      <c r="DO1734" s="29" t="n">
        <v>2.47</v>
      </c>
      <c r="DP1734" s="29" t="n">
        <v>2.482</v>
      </c>
      <c r="DQ1734" s="29" t="n">
        <v>2.49</v>
      </c>
      <c r="DR1734" s="29" t="n">
        <v>2.499</v>
      </c>
      <c r="DS1734" s="29" t="n">
        <v>2.532</v>
      </c>
      <c r="DT1734" s="29" t="n">
        <v>2.669</v>
      </c>
      <c r="DU1734" s="29" t="n">
        <v>2.806</v>
      </c>
      <c r="DV1734" s="29" t="n">
        <v>2.835</v>
      </c>
      <c r="DW1734" s="29" t="n">
        <v>2.72</v>
      </c>
      <c r="DX1734" s="29" t="n">
        <v>2.617</v>
      </c>
      <c r="DY1734" s="29" t="n">
        <v>2.517</v>
      </c>
      <c r="DZ1734" s="29" t="n">
        <v>2.493</v>
      </c>
      <c r="EA1734" s="29" t="n">
        <v>2.5</v>
      </c>
      <c r="EB1734" s="29" t="n">
        <v>2.506</v>
      </c>
      <c r="EC1734" s="29" t="n">
        <v>2.514</v>
      </c>
      <c r="ED1734" s="29" t="n">
        <v>2.518</v>
      </c>
      <c r="EE1734" s="29" t="n">
        <v>2.55</v>
      </c>
      <c r="EF1734" s="29" t="n">
        <v>2.686</v>
      </c>
      <c r="EG1734" s="29" t="n">
        <v>2.831</v>
      </c>
      <c r="EH1734" s="29" t="n">
        <v>2.87</v>
      </c>
      <c r="EI1734" s="29" t="n">
        <v>2.755</v>
      </c>
      <c r="EJ1734" s="29" t="n">
        <v>2.652</v>
      </c>
      <c r="EK1734" s="29" t="n">
        <v>2.552</v>
      </c>
      <c r="EL1734" s="29" t="n">
        <v>2.528</v>
      </c>
      <c r="EM1734" s="29" t="n">
        <v>2.535</v>
      </c>
      <c r="EN1734" s="29" t="n">
        <v>2.541</v>
      </c>
      <c r="EO1734" s="29" t="n">
        <v>2.549</v>
      </c>
      <c r="EP1734" s="29" t="n">
        <v>2.553</v>
      </c>
      <c r="EQ1734" s="29" t="n">
        <v>2.585</v>
      </c>
      <c r="ER1734" s="29" t="n">
        <v>2.721</v>
      </c>
      <c r="ES1734" s="29" t="n">
        <v>2.866</v>
      </c>
      <c r="ET1734" s="29" t="n">
        <v>2.9125</v>
      </c>
      <c r="EU1734" s="29" t="n">
        <v>2.7975</v>
      </c>
      <c r="EV1734" s="29" t="n">
        <v>2.6945</v>
      </c>
      <c r="EW1734" s="29" t="n">
        <v>2.5945</v>
      </c>
      <c r="EX1734" s="29" t="n">
        <v>2.5705</v>
      </c>
      <c r="EY1734" s="29" t="n">
        <v>2.5775</v>
      </c>
      <c r="EZ1734" s="29" t="n">
        <v>2.5835</v>
      </c>
      <c r="FA1734" s="29" t="n">
        <v>2.5915</v>
      </c>
      <c r="FB1734" s="29" t="n">
        <v>2.5955</v>
      </c>
      <c r="FC1734" s="29" t="n">
        <v>2.6275</v>
      </c>
      <c r="FD1734" s="29" t="n">
        <v>2.7635</v>
      </c>
      <c r="FE1734" s="29" t="n">
        <v>2.9085</v>
      </c>
      <c r="FF1734" s="29" t="n">
        <v>2.9625</v>
      </c>
      <c r="FG1734" s="29" t="n">
        <v>2.8475</v>
      </c>
      <c r="FH1734" s="29" t="n">
        <v>2.7445</v>
      </c>
      <c r="FI1734" s="29" t="n">
        <v>2.6445</v>
      </c>
      <c r="FJ1734" s="29" t="n">
        <v>2.6205</v>
      </c>
      <c r="FK1734" s="29" t="n">
        <v>2.6275</v>
      </c>
      <c r="FL1734" s="29" t="n">
        <v>2.6335</v>
      </c>
      <c r="FM1734" s="29" t="n">
        <v>2.6415</v>
      </c>
      <c r="FN1734" s="29" t="n">
        <v>2.6455</v>
      </c>
      <c r="FO1734" s="29" t="n">
        <v>2.6775</v>
      </c>
      <c r="FP1734" s="29" t="n">
        <v>2.8135</v>
      </c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0"/>
      <c r="GS1734" s="0"/>
      <c r="GT1734" s="0"/>
      <c r="GU1734" s="0"/>
      <c r="GV1734" s="0"/>
      <c r="GW1734" s="0"/>
      <c r="GX1734" s="0"/>
      <c r="GY1734" s="0"/>
      <c r="GZ1734" s="0"/>
      <c r="HA1734" s="0"/>
      <c r="HB1734" s="0"/>
      <c r="HC1734" s="0"/>
      <c r="HD1734" s="0"/>
      <c r="HE1734" s="0"/>
      <c r="HF1734" s="0"/>
      <c r="HG1734" s="0"/>
      <c r="HH1734" s="0"/>
      <c r="HI1734" s="0"/>
      <c r="HJ1734" s="0"/>
      <c r="HK1734" s="0"/>
      <c r="HL1734" s="0"/>
      <c r="HM1734" s="0"/>
      <c r="HN1734" s="0"/>
      <c r="HO1734" s="0"/>
      <c r="HP1734" s="0"/>
      <c r="HQ1734" s="0"/>
      <c r="HR1734" s="0"/>
      <c r="HS1734" s="0"/>
      <c r="HT1734" s="0"/>
      <c r="HU1734" s="0"/>
      <c r="HV1734" s="0"/>
      <c r="HW1734" s="0"/>
      <c r="HX1734" s="0"/>
      <c r="HY1734" s="0"/>
      <c r="HZ1734" s="0"/>
      <c r="IA1734" s="0"/>
      <c r="IB1734" s="0"/>
      <c r="IC1734" s="0"/>
      <c r="ID1734" s="0"/>
      <c r="IE1734" s="0"/>
      <c r="IF1734" s="0"/>
      <c r="IG1734" s="0"/>
      <c r="IH1734" s="0"/>
      <c r="II1734" s="0"/>
      <c r="IJ1734" s="0"/>
      <c r="IK1734" s="0"/>
      <c r="IL1734" s="0"/>
      <c r="IM1734" s="0"/>
      <c r="IN1734" s="0"/>
      <c r="IO1734" s="0"/>
      <c r="IP1734" s="0"/>
      <c r="IQ1734" s="0"/>
      <c r="IR1734" s="0"/>
      <c r="IS1734" s="0"/>
      <c r="IT1734" s="0"/>
      <c r="IU1734" s="0"/>
      <c r="IV1734" s="0"/>
      <c r="IW1734" s="0"/>
    </row>
    <row r="1735" customFormat="false" ht="12.75" hidden="true" customHeight="false" outlineLevel="0" collapsed="false">
      <c r="A1735" s="0" t="n">
        <f aca="false">WEEKDAY(C1735,2)</f>
        <v>5</v>
      </c>
      <c r="B1735" s="0" t="n">
        <f aca="false">MONTH(C1735)</f>
        <v>11</v>
      </c>
      <c r="C1735" s="23" t="n">
        <v>36483</v>
      </c>
      <c r="D1735" s="0" t="n">
        <f aca="false">MONTH(R1735)</f>
        <v>11</v>
      </c>
      <c r="E1735" s="0" t="n">
        <f aca="false">YEAR(R1735)</f>
        <v>1999</v>
      </c>
      <c r="F1735" s="36"/>
      <c r="G1735" s="24" t="n">
        <f aca="false">N1735-M1735</f>
        <v>0.03775</v>
      </c>
      <c r="H1735" s="24" t="n">
        <f aca="false">O1735-N1735</f>
        <v>0.0289166666666669</v>
      </c>
      <c r="I1735" s="24" t="n">
        <f aca="false">O1735-M1735</f>
        <v>0.0666666666666669</v>
      </c>
      <c r="J1735" s="25" t="n">
        <f aca="false">VLOOKUP(C1735,'Nymex hist.'!A:B,2,0)</f>
        <v>2.434</v>
      </c>
      <c r="K1735" s="25"/>
      <c r="L1735" s="25"/>
      <c r="M1735" s="27" t="n">
        <f aca="false">SUMIF($S$3:$FQ$3,$E1735+1,$S1735:$FQ1735)/COUNTIF($S$3:$FQ$3,$E1735+1)</f>
        <v>2.53291666666667</v>
      </c>
      <c r="N1735" s="27" t="n">
        <f aca="false">SUMIF($S$3:$FQ$3,$E1735+2,$S1735:$FQ1735)/COUNTIF($S$3:$FQ$3,$E1735+2)</f>
        <v>2.57066666666667</v>
      </c>
      <c r="O1735" s="27" t="n">
        <f aca="false">SUMIF($S$3:$FQ$3,$E1735+3,$S1735:$FQ1735)/COUNTIF($S$3:$FQ$3,$E1735+3)</f>
        <v>2.59958333333333</v>
      </c>
      <c r="P1735" s="27" t="n">
        <f aca="false">SUMIF($S$3:$FQ$3,$E1735+4,$S1735:$FQ1735)/COUNTIF($S$3:$FQ$3,$E1735+4)</f>
        <v>2.63458333333333</v>
      </c>
      <c r="Q1735" s="27" t="n">
        <f aca="false">SUMIF($S$3:$FQ$3,$E1735+5,$S1735:$FQ1735)/COUNTIF($S$3:$FQ$3,$E1735+5)</f>
        <v>2.67708333333333</v>
      </c>
      <c r="R1735" s="28" t="n">
        <v>36483</v>
      </c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30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 t="n">
        <v>2.434</v>
      </c>
      <c r="CX1735" s="29" t="n">
        <v>2.564</v>
      </c>
      <c r="CY1735" s="29" t="n">
        <v>2.539</v>
      </c>
      <c r="CZ1735" s="29" t="n">
        <v>2.477</v>
      </c>
      <c r="DA1735" s="29" t="n">
        <v>2.432</v>
      </c>
      <c r="DB1735" s="29" t="n">
        <v>2.432</v>
      </c>
      <c r="DC1735" s="29" t="n">
        <v>2.452</v>
      </c>
      <c r="DD1735" s="29" t="n">
        <v>2.472</v>
      </c>
      <c r="DE1735" s="29" t="n">
        <v>2.492</v>
      </c>
      <c r="DF1735" s="29" t="n">
        <v>2.522</v>
      </c>
      <c r="DG1735" s="29" t="n">
        <v>2.552</v>
      </c>
      <c r="DH1735" s="29" t="n">
        <v>2.664</v>
      </c>
      <c r="DI1735" s="29" t="n">
        <v>2.797</v>
      </c>
      <c r="DJ1735" s="29" t="n">
        <v>2.826</v>
      </c>
      <c r="DK1735" s="29" t="n">
        <v>2.702</v>
      </c>
      <c r="DL1735" s="29" t="n">
        <v>2.578</v>
      </c>
      <c r="DM1735" s="29" t="n">
        <v>2.468</v>
      </c>
      <c r="DN1735" s="29" t="n">
        <v>2.435</v>
      </c>
      <c r="DO1735" s="29" t="n">
        <v>2.454</v>
      </c>
      <c r="DP1735" s="29" t="n">
        <v>2.466</v>
      </c>
      <c r="DQ1735" s="29" t="n">
        <v>2.474</v>
      </c>
      <c r="DR1735" s="29" t="n">
        <v>2.483</v>
      </c>
      <c r="DS1735" s="29" t="n">
        <v>2.516</v>
      </c>
      <c r="DT1735" s="29" t="n">
        <v>2.654</v>
      </c>
      <c r="DU1735" s="29" t="n">
        <v>2.792</v>
      </c>
      <c r="DV1735" s="29" t="n">
        <v>2.822</v>
      </c>
      <c r="DW1735" s="29" t="n">
        <v>2.711</v>
      </c>
      <c r="DX1735" s="29" t="n">
        <v>2.609</v>
      </c>
      <c r="DY1735" s="29" t="n">
        <v>2.511</v>
      </c>
      <c r="DZ1735" s="29" t="n">
        <v>2.487</v>
      </c>
      <c r="EA1735" s="29" t="n">
        <v>2.494</v>
      </c>
      <c r="EB1735" s="29" t="n">
        <v>2.5</v>
      </c>
      <c r="EC1735" s="29" t="n">
        <v>2.508</v>
      </c>
      <c r="ED1735" s="29" t="n">
        <v>2.512</v>
      </c>
      <c r="EE1735" s="29" t="n">
        <v>2.544</v>
      </c>
      <c r="EF1735" s="29" t="n">
        <v>2.68</v>
      </c>
      <c r="EG1735" s="29" t="n">
        <v>2.817</v>
      </c>
      <c r="EH1735" s="29" t="n">
        <v>2.857</v>
      </c>
      <c r="EI1735" s="29" t="n">
        <v>2.746</v>
      </c>
      <c r="EJ1735" s="29" t="n">
        <v>2.644</v>
      </c>
      <c r="EK1735" s="29" t="n">
        <v>2.546</v>
      </c>
      <c r="EL1735" s="29" t="n">
        <v>2.522</v>
      </c>
      <c r="EM1735" s="29" t="n">
        <v>2.529</v>
      </c>
      <c r="EN1735" s="29" t="n">
        <v>2.535</v>
      </c>
      <c r="EO1735" s="29" t="n">
        <v>2.543</v>
      </c>
      <c r="EP1735" s="29" t="n">
        <v>2.547</v>
      </c>
      <c r="EQ1735" s="29" t="n">
        <v>2.579</v>
      </c>
      <c r="ER1735" s="29" t="n">
        <v>2.715</v>
      </c>
      <c r="ES1735" s="29" t="n">
        <v>2.852</v>
      </c>
      <c r="ET1735" s="29" t="n">
        <v>2.8995</v>
      </c>
      <c r="EU1735" s="29" t="n">
        <v>2.7885</v>
      </c>
      <c r="EV1735" s="29" t="n">
        <v>2.6865</v>
      </c>
      <c r="EW1735" s="29" t="n">
        <v>2.5885</v>
      </c>
      <c r="EX1735" s="29" t="n">
        <v>2.5645</v>
      </c>
      <c r="EY1735" s="29" t="n">
        <v>2.5715</v>
      </c>
      <c r="EZ1735" s="29" t="n">
        <v>2.5775</v>
      </c>
      <c r="FA1735" s="29" t="n">
        <v>2.5855</v>
      </c>
      <c r="FB1735" s="29" t="n">
        <v>2.5895</v>
      </c>
      <c r="FC1735" s="29" t="n">
        <v>2.6215</v>
      </c>
      <c r="FD1735" s="29" t="n">
        <v>2.7575</v>
      </c>
      <c r="FE1735" s="29" t="n">
        <v>2.8945</v>
      </c>
      <c r="FF1735" s="29" t="n">
        <v>2.9495</v>
      </c>
      <c r="FG1735" s="29" t="n">
        <v>2.8385</v>
      </c>
      <c r="FH1735" s="29" t="n">
        <v>2.7365</v>
      </c>
      <c r="FI1735" s="29" t="n">
        <v>2.6385</v>
      </c>
      <c r="FJ1735" s="29" t="n">
        <v>2.6145</v>
      </c>
      <c r="FK1735" s="29" t="n">
        <v>2.6215</v>
      </c>
      <c r="FL1735" s="29" t="n">
        <v>2.6275</v>
      </c>
      <c r="FM1735" s="29" t="n">
        <v>2.6355</v>
      </c>
      <c r="FN1735" s="29" t="n">
        <v>2.6395</v>
      </c>
      <c r="FO1735" s="29" t="n">
        <v>2.6715</v>
      </c>
      <c r="FP1735" s="29" t="n">
        <v>2.8075</v>
      </c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29"/>
      <c r="GF1735" s="29"/>
      <c r="GG1735" s="29"/>
      <c r="GH1735" s="29"/>
      <c r="GI1735" s="29"/>
      <c r="GJ1735" s="29"/>
      <c r="GK1735" s="29"/>
      <c r="GL1735" s="29"/>
      <c r="GM1735" s="29"/>
      <c r="GN1735" s="29"/>
      <c r="GO1735" s="29"/>
      <c r="GP1735" s="29"/>
      <c r="GQ1735" s="29"/>
      <c r="GR1735" s="0"/>
      <c r="GS1735" s="0"/>
      <c r="GT1735" s="0"/>
      <c r="GU1735" s="0"/>
      <c r="GV1735" s="0"/>
      <c r="GW1735" s="0"/>
      <c r="GX1735" s="0"/>
      <c r="GY1735" s="0"/>
      <c r="GZ1735" s="0"/>
      <c r="HA1735" s="0"/>
      <c r="HB1735" s="0"/>
      <c r="HC1735" s="0"/>
      <c r="HD1735" s="0"/>
      <c r="HE1735" s="0"/>
      <c r="HF1735" s="0"/>
      <c r="HG1735" s="0"/>
      <c r="HH1735" s="0"/>
      <c r="HI1735" s="0"/>
      <c r="HJ1735" s="0"/>
      <c r="HK1735" s="0"/>
      <c r="HL1735" s="0"/>
      <c r="HM1735" s="0"/>
      <c r="HN1735" s="0"/>
      <c r="HO1735" s="0"/>
      <c r="HP1735" s="0"/>
      <c r="HQ1735" s="0"/>
      <c r="HR1735" s="0"/>
      <c r="HS1735" s="0"/>
      <c r="HT1735" s="0"/>
      <c r="HU1735" s="0"/>
      <c r="HV1735" s="0"/>
      <c r="HW1735" s="0"/>
      <c r="HX1735" s="0"/>
      <c r="HY1735" s="0"/>
      <c r="HZ1735" s="0"/>
      <c r="IA1735" s="0"/>
      <c r="IB1735" s="0"/>
      <c r="IC1735" s="0"/>
      <c r="ID1735" s="0"/>
      <c r="IE1735" s="0"/>
      <c r="IF1735" s="0"/>
      <c r="IG1735" s="0"/>
      <c r="IH1735" s="0"/>
      <c r="II1735" s="0"/>
      <c r="IJ1735" s="0"/>
      <c r="IK1735" s="0"/>
      <c r="IL1735" s="0"/>
      <c r="IM1735" s="0"/>
      <c r="IN1735" s="0"/>
      <c r="IO1735" s="0"/>
      <c r="IP1735" s="0"/>
      <c r="IQ1735" s="0"/>
      <c r="IR1735" s="0"/>
      <c r="IS1735" s="0"/>
      <c r="IT1735" s="0"/>
      <c r="IU1735" s="0"/>
      <c r="IV1735" s="0"/>
      <c r="IW1735" s="0"/>
    </row>
    <row r="1736" customFormat="false" ht="12.75" hidden="true" customHeight="false" outlineLevel="0" collapsed="false">
      <c r="A1736" s="0" t="n">
        <f aca="false">WEEKDAY(C1736,2)</f>
        <v>1</v>
      </c>
      <c r="B1736" s="0" t="n">
        <f aca="false">MONTH(C1736)</f>
        <v>11</v>
      </c>
      <c r="C1736" s="23" t="n">
        <v>36486</v>
      </c>
      <c r="D1736" s="0" t="n">
        <f aca="false">MONTH(R1736)</f>
        <v>11</v>
      </c>
      <c r="E1736" s="0" t="n">
        <f aca="false">YEAR(R1736)</f>
        <v>1999</v>
      </c>
      <c r="F1736" s="36"/>
      <c r="G1736" s="24" t="n">
        <f aca="false">N1736-M1736</f>
        <v>0.0928333333333331</v>
      </c>
      <c r="H1736" s="24" t="n">
        <f aca="false">O1736-N1736</f>
        <v>0.0434166666666669</v>
      </c>
      <c r="I1736" s="24" t="n">
        <f aca="false">O1736-M1736</f>
        <v>0.13625</v>
      </c>
      <c r="J1736" s="25" t="n">
        <f aca="false">VLOOKUP(C1736,'Nymex hist.'!A:B,2,0)</f>
        <v>2.197</v>
      </c>
      <c r="K1736" s="25"/>
      <c r="L1736" s="25"/>
      <c r="M1736" s="27" t="n">
        <f aca="false">SUMIF($S$3:$FQ$3,$E1736+1,$S1736:$FQ1736)/COUNTIF($S$3:$FQ$3,$E1736+1)</f>
        <v>2.43175</v>
      </c>
      <c r="N1736" s="27" t="n">
        <f aca="false">SUMIF($S$3:$FQ$3,$E1736+2,$S1736:$FQ1736)/COUNTIF($S$3:$FQ$3,$E1736+2)</f>
        <v>2.52458333333333</v>
      </c>
      <c r="O1736" s="27" t="n">
        <f aca="false">SUMIF($S$3:$FQ$3,$E1736+3,$S1736:$FQ1736)/COUNTIF($S$3:$FQ$3,$E1736+3)</f>
        <v>2.568</v>
      </c>
      <c r="P1736" s="27" t="n">
        <f aca="false">SUMIF($S$3:$FQ$3,$E1736+4,$S1736:$FQ1736)/COUNTIF($S$3:$FQ$3,$E1736+4)</f>
        <v>2.603</v>
      </c>
      <c r="Q1736" s="27" t="n">
        <f aca="false">SUMIF($S$3:$FQ$3,$E1736+5,$S1736:$FQ1736)/COUNTIF($S$3:$FQ$3,$E1736+5)</f>
        <v>2.6455</v>
      </c>
      <c r="R1736" s="28" t="n">
        <v>36486</v>
      </c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30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 t="n">
        <v>2.197</v>
      </c>
      <c r="CX1736" s="29" t="n">
        <v>2.372</v>
      </c>
      <c r="CY1736" s="29" t="n">
        <v>2.389</v>
      </c>
      <c r="CZ1736" s="29" t="n">
        <v>2.347</v>
      </c>
      <c r="DA1736" s="29" t="n">
        <v>2.33</v>
      </c>
      <c r="DB1736" s="29" t="n">
        <v>2.343</v>
      </c>
      <c r="DC1736" s="29" t="n">
        <v>2.365</v>
      </c>
      <c r="DD1736" s="29" t="n">
        <v>2.39</v>
      </c>
      <c r="DE1736" s="29" t="n">
        <v>2.41</v>
      </c>
      <c r="DF1736" s="29" t="n">
        <v>2.443</v>
      </c>
      <c r="DG1736" s="29" t="n">
        <v>2.473</v>
      </c>
      <c r="DH1736" s="29" t="n">
        <v>2.593</v>
      </c>
      <c r="DI1736" s="29" t="n">
        <v>2.726</v>
      </c>
      <c r="DJ1736" s="29" t="n">
        <v>2.755</v>
      </c>
      <c r="DK1736" s="29" t="n">
        <v>2.638</v>
      </c>
      <c r="DL1736" s="29" t="n">
        <v>2.522</v>
      </c>
      <c r="DM1736" s="29" t="n">
        <v>2.421</v>
      </c>
      <c r="DN1736" s="29" t="n">
        <v>2.396</v>
      </c>
      <c r="DO1736" s="29" t="n">
        <v>2.415</v>
      </c>
      <c r="DP1736" s="29" t="n">
        <v>2.427</v>
      </c>
      <c r="DQ1736" s="29" t="n">
        <v>2.435</v>
      </c>
      <c r="DR1736" s="29" t="n">
        <v>2.444</v>
      </c>
      <c r="DS1736" s="29" t="n">
        <v>2.477</v>
      </c>
      <c r="DT1736" s="29" t="n">
        <v>2.614</v>
      </c>
      <c r="DU1736" s="29" t="n">
        <v>2.751</v>
      </c>
      <c r="DV1736" s="29" t="n">
        <v>2.78</v>
      </c>
      <c r="DW1736" s="29" t="n">
        <v>2.678</v>
      </c>
      <c r="DX1736" s="29" t="n">
        <v>2.578</v>
      </c>
      <c r="DY1736" s="29" t="n">
        <v>2.482</v>
      </c>
      <c r="DZ1736" s="29" t="n">
        <v>2.458</v>
      </c>
      <c r="EA1736" s="29" t="n">
        <v>2.465</v>
      </c>
      <c r="EB1736" s="29" t="n">
        <v>2.471</v>
      </c>
      <c r="EC1736" s="29" t="n">
        <v>2.479</v>
      </c>
      <c r="ED1736" s="29" t="n">
        <v>2.483</v>
      </c>
      <c r="EE1736" s="29" t="n">
        <v>2.515</v>
      </c>
      <c r="EF1736" s="29" t="n">
        <v>2.651</v>
      </c>
      <c r="EG1736" s="29" t="n">
        <v>2.776</v>
      </c>
      <c r="EH1736" s="29" t="n">
        <v>2.815</v>
      </c>
      <c r="EI1736" s="29" t="n">
        <v>2.713</v>
      </c>
      <c r="EJ1736" s="29" t="n">
        <v>2.613</v>
      </c>
      <c r="EK1736" s="29" t="n">
        <v>2.517</v>
      </c>
      <c r="EL1736" s="29" t="n">
        <v>2.493</v>
      </c>
      <c r="EM1736" s="29" t="n">
        <v>2.5</v>
      </c>
      <c r="EN1736" s="29" t="n">
        <v>2.506</v>
      </c>
      <c r="EO1736" s="29" t="n">
        <v>2.514</v>
      </c>
      <c r="EP1736" s="29" t="n">
        <v>2.518</v>
      </c>
      <c r="EQ1736" s="29" t="n">
        <v>2.55</v>
      </c>
      <c r="ER1736" s="29" t="n">
        <v>2.686</v>
      </c>
      <c r="ES1736" s="29" t="n">
        <v>2.811</v>
      </c>
      <c r="ET1736" s="29" t="n">
        <v>2.8575</v>
      </c>
      <c r="EU1736" s="29" t="n">
        <v>2.7555</v>
      </c>
      <c r="EV1736" s="29" t="n">
        <v>2.6555</v>
      </c>
      <c r="EW1736" s="29" t="n">
        <v>2.5595</v>
      </c>
      <c r="EX1736" s="29" t="n">
        <v>2.5355</v>
      </c>
      <c r="EY1736" s="29" t="n">
        <v>2.5425</v>
      </c>
      <c r="EZ1736" s="29" t="n">
        <v>2.5485</v>
      </c>
      <c r="FA1736" s="29" t="n">
        <v>2.5565</v>
      </c>
      <c r="FB1736" s="29" t="n">
        <v>2.5605</v>
      </c>
      <c r="FC1736" s="29" t="n">
        <v>2.5925</v>
      </c>
      <c r="FD1736" s="29" t="n">
        <v>2.7285</v>
      </c>
      <c r="FE1736" s="29" t="n">
        <v>2.8535</v>
      </c>
      <c r="FF1736" s="29" t="n">
        <v>2.9075</v>
      </c>
      <c r="FG1736" s="29" t="n">
        <v>2.8055</v>
      </c>
      <c r="FH1736" s="29" t="n">
        <v>2.7055</v>
      </c>
      <c r="FI1736" s="29" t="n">
        <v>2.6095</v>
      </c>
      <c r="FJ1736" s="29" t="n">
        <v>2.5855</v>
      </c>
      <c r="FK1736" s="29" t="n">
        <v>2.5925</v>
      </c>
      <c r="FL1736" s="29" t="n">
        <v>2.5985</v>
      </c>
      <c r="FM1736" s="29" t="n">
        <v>2.6065</v>
      </c>
      <c r="FN1736" s="29" t="n">
        <v>2.6105</v>
      </c>
      <c r="FO1736" s="29" t="n">
        <v>2.6425</v>
      </c>
      <c r="FP1736" s="29" t="n">
        <v>2.7785</v>
      </c>
      <c r="FQ1736" s="29"/>
      <c r="FR1736" s="29"/>
      <c r="FS1736" s="29"/>
      <c r="FT1736" s="29"/>
      <c r="FU1736" s="29"/>
      <c r="FV1736" s="29"/>
      <c r="FW1736" s="29"/>
      <c r="FX1736" s="29"/>
      <c r="FY1736" s="29"/>
      <c r="FZ1736" s="29"/>
      <c r="GA1736" s="29"/>
      <c r="GB1736" s="29"/>
      <c r="GC1736" s="29"/>
      <c r="GD1736" s="29"/>
      <c r="GE1736" s="29"/>
      <c r="GF1736" s="29"/>
      <c r="GG1736" s="29"/>
      <c r="GH1736" s="29"/>
      <c r="GI1736" s="29"/>
      <c r="GJ1736" s="29"/>
      <c r="GK1736" s="29"/>
      <c r="GL1736" s="29"/>
      <c r="GM1736" s="29"/>
      <c r="GN1736" s="29"/>
      <c r="GO1736" s="29"/>
      <c r="GP1736" s="29"/>
      <c r="GQ1736" s="29"/>
      <c r="GR1736" s="0"/>
      <c r="GS1736" s="0"/>
      <c r="GT1736" s="0"/>
      <c r="GU1736" s="0"/>
      <c r="GV1736" s="0"/>
      <c r="GW1736" s="0"/>
      <c r="GX1736" s="0"/>
      <c r="GY1736" s="0"/>
      <c r="GZ1736" s="0"/>
      <c r="HA1736" s="0"/>
      <c r="HB1736" s="0"/>
      <c r="HC1736" s="0"/>
      <c r="HD1736" s="0"/>
      <c r="HE1736" s="0"/>
      <c r="HF1736" s="0"/>
      <c r="HG1736" s="0"/>
      <c r="HH1736" s="0"/>
      <c r="HI1736" s="0"/>
      <c r="HJ1736" s="0"/>
      <c r="HK1736" s="0"/>
      <c r="HL1736" s="0"/>
      <c r="HM1736" s="0"/>
      <c r="HN1736" s="0"/>
      <c r="HO1736" s="0"/>
      <c r="HP1736" s="0"/>
      <c r="HQ1736" s="0"/>
      <c r="HR1736" s="0"/>
      <c r="HS1736" s="0"/>
      <c r="HT1736" s="0"/>
      <c r="HU1736" s="0"/>
      <c r="HV1736" s="0"/>
      <c r="HW1736" s="0"/>
      <c r="HX1736" s="0"/>
      <c r="HY1736" s="0"/>
      <c r="HZ1736" s="0"/>
      <c r="IA1736" s="0"/>
      <c r="IB1736" s="0"/>
      <c r="IC1736" s="0"/>
      <c r="ID1736" s="0"/>
      <c r="IE1736" s="0"/>
      <c r="IF1736" s="0"/>
      <c r="IG1736" s="0"/>
      <c r="IH1736" s="0"/>
      <c r="II1736" s="0"/>
      <c r="IJ1736" s="0"/>
      <c r="IK1736" s="0"/>
      <c r="IL1736" s="0"/>
      <c r="IM1736" s="0"/>
      <c r="IN1736" s="0"/>
      <c r="IO1736" s="0"/>
      <c r="IP1736" s="0"/>
      <c r="IQ1736" s="0"/>
      <c r="IR1736" s="0"/>
      <c r="IS1736" s="0"/>
      <c r="IT1736" s="0"/>
      <c r="IU1736" s="0"/>
      <c r="IV1736" s="0"/>
      <c r="IW1736" s="0"/>
    </row>
    <row r="1737" customFormat="false" ht="12.75" hidden="true" customHeight="false" outlineLevel="0" collapsed="false">
      <c r="A1737" s="0" t="n">
        <f aca="false">WEEKDAY(C1737,2)</f>
        <v>2</v>
      </c>
      <c r="B1737" s="0" t="n">
        <f aca="false">MONTH(C1737)</f>
        <v>11</v>
      </c>
      <c r="C1737" s="23" t="n">
        <v>36487</v>
      </c>
      <c r="D1737" s="0" t="n">
        <f aca="false">MONTH(R1737)</f>
        <v>11</v>
      </c>
      <c r="E1737" s="0" t="n">
        <f aca="false">YEAR(R1737)</f>
        <v>1999</v>
      </c>
      <c r="F1737" s="36"/>
      <c r="G1737" s="24" t="n">
        <f aca="false">N1737-M1737</f>
        <v>0.0888333333333335</v>
      </c>
      <c r="H1737" s="24" t="n">
        <f aca="false">O1737-N1737</f>
        <v>0.0426666666666664</v>
      </c>
      <c r="I1737" s="24" t="n">
        <f aca="false">O1737-M1737</f>
        <v>0.1315</v>
      </c>
      <c r="J1737" s="25" t="n">
        <f aca="false">VLOOKUP(C1737,'Nymex hist.'!A:B,2,0)</f>
        <v>2.189</v>
      </c>
      <c r="K1737" s="25"/>
      <c r="L1737" s="25"/>
      <c r="M1737" s="27" t="n">
        <f aca="false">SUMIF($S$3:$FQ$3,$E1737+1,$S1737:$FQ1737)/COUNTIF($S$3:$FQ$3,$E1737+1)</f>
        <v>2.4175</v>
      </c>
      <c r="N1737" s="27" t="n">
        <f aca="false">SUMIF($S$3:$FQ$3,$E1737+2,$S1737:$FQ1737)/COUNTIF($S$3:$FQ$3,$E1737+2)</f>
        <v>2.50633333333333</v>
      </c>
      <c r="O1737" s="27" t="n">
        <f aca="false">SUMIF($S$3:$FQ$3,$E1737+3,$S1737:$FQ1737)/COUNTIF($S$3:$FQ$3,$E1737+3)</f>
        <v>2.549</v>
      </c>
      <c r="P1737" s="27" t="n">
        <f aca="false">SUMIF($S$3:$FQ$3,$E1737+4,$S1737:$FQ1737)/COUNTIF($S$3:$FQ$3,$E1737+4)</f>
        <v>2.584</v>
      </c>
      <c r="Q1737" s="27" t="n">
        <f aca="false">SUMIF($S$3:$FQ$3,$E1737+5,$S1737:$FQ1737)/COUNTIF($S$3:$FQ$3,$E1737+5)</f>
        <v>2.6265</v>
      </c>
      <c r="R1737" s="28" t="n">
        <v>36487</v>
      </c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30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 t="n">
        <v>2.189</v>
      </c>
      <c r="CX1737" s="29" t="n">
        <v>2.375</v>
      </c>
      <c r="CY1737" s="29" t="n">
        <v>2.372</v>
      </c>
      <c r="CZ1737" s="29" t="n">
        <v>2.337</v>
      </c>
      <c r="DA1737" s="29" t="n">
        <v>2.315</v>
      </c>
      <c r="DB1737" s="29" t="n">
        <v>2.328</v>
      </c>
      <c r="DC1737" s="29" t="n">
        <v>2.35</v>
      </c>
      <c r="DD1737" s="29" t="n">
        <v>2.375</v>
      </c>
      <c r="DE1737" s="29" t="n">
        <v>2.395</v>
      </c>
      <c r="DF1737" s="29" t="n">
        <v>2.425</v>
      </c>
      <c r="DG1737" s="29" t="n">
        <v>2.455</v>
      </c>
      <c r="DH1737" s="29" t="n">
        <v>2.575</v>
      </c>
      <c r="DI1737" s="29" t="n">
        <v>2.708</v>
      </c>
      <c r="DJ1737" s="29" t="n">
        <v>2.739</v>
      </c>
      <c r="DK1737" s="29" t="n">
        <v>2.622</v>
      </c>
      <c r="DL1737" s="29" t="n">
        <v>2.506</v>
      </c>
      <c r="DM1737" s="29" t="n">
        <v>2.402</v>
      </c>
      <c r="DN1737" s="29" t="n">
        <v>2.377</v>
      </c>
      <c r="DO1737" s="29" t="n">
        <v>2.396</v>
      </c>
      <c r="DP1737" s="29" t="n">
        <v>2.408</v>
      </c>
      <c r="DQ1737" s="29" t="n">
        <v>2.416</v>
      </c>
      <c r="DR1737" s="29" t="n">
        <v>2.425</v>
      </c>
      <c r="DS1737" s="29" t="n">
        <v>2.458</v>
      </c>
      <c r="DT1737" s="29" t="n">
        <v>2.595</v>
      </c>
      <c r="DU1737" s="29" t="n">
        <v>2.732</v>
      </c>
      <c r="DV1737" s="29" t="n">
        <v>2.761</v>
      </c>
      <c r="DW1737" s="29" t="n">
        <v>2.659</v>
      </c>
      <c r="DX1737" s="29" t="n">
        <v>2.559</v>
      </c>
      <c r="DY1737" s="29" t="n">
        <v>2.463</v>
      </c>
      <c r="DZ1737" s="29" t="n">
        <v>2.439</v>
      </c>
      <c r="EA1737" s="29" t="n">
        <v>2.446</v>
      </c>
      <c r="EB1737" s="29" t="n">
        <v>2.452</v>
      </c>
      <c r="EC1737" s="29" t="n">
        <v>2.46</v>
      </c>
      <c r="ED1737" s="29" t="n">
        <v>2.464</v>
      </c>
      <c r="EE1737" s="29" t="n">
        <v>2.496</v>
      </c>
      <c r="EF1737" s="29" t="n">
        <v>2.632</v>
      </c>
      <c r="EG1737" s="29" t="n">
        <v>2.757</v>
      </c>
      <c r="EH1737" s="29" t="n">
        <v>2.796</v>
      </c>
      <c r="EI1737" s="29" t="n">
        <v>2.694</v>
      </c>
      <c r="EJ1737" s="29" t="n">
        <v>2.594</v>
      </c>
      <c r="EK1737" s="29" t="n">
        <v>2.498</v>
      </c>
      <c r="EL1737" s="29" t="n">
        <v>2.474</v>
      </c>
      <c r="EM1737" s="29" t="n">
        <v>2.481</v>
      </c>
      <c r="EN1737" s="29" t="n">
        <v>2.487</v>
      </c>
      <c r="EO1737" s="29" t="n">
        <v>2.495</v>
      </c>
      <c r="EP1737" s="29" t="n">
        <v>2.499</v>
      </c>
      <c r="EQ1737" s="29" t="n">
        <v>2.531</v>
      </c>
      <c r="ER1737" s="29" t="n">
        <v>2.667</v>
      </c>
      <c r="ES1737" s="29" t="n">
        <v>2.792</v>
      </c>
      <c r="ET1737" s="29" t="n">
        <v>2.8385</v>
      </c>
      <c r="EU1737" s="29" t="n">
        <v>2.7365</v>
      </c>
      <c r="EV1737" s="29" t="n">
        <v>2.6365</v>
      </c>
      <c r="EW1737" s="29" t="n">
        <v>2.5405</v>
      </c>
      <c r="EX1737" s="29" t="n">
        <v>2.5165</v>
      </c>
      <c r="EY1737" s="29" t="n">
        <v>2.5235</v>
      </c>
      <c r="EZ1737" s="29" t="n">
        <v>2.5295</v>
      </c>
      <c r="FA1737" s="29" t="n">
        <v>2.5375</v>
      </c>
      <c r="FB1737" s="29" t="n">
        <v>2.5415</v>
      </c>
      <c r="FC1737" s="29" t="n">
        <v>2.5735</v>
      </c>
      <c r="FD1737" s="29" t="n">
        <v>2.7095</v>
      </c>
      <c r="FE1737" s="29" t="n">
        <v>2.8345</v>
      </c>
      <c r="FF1737" s="29" t="n">
        <v>2.8885</v>
      </c>
      <c r="FG1737" s="29" t="n">
        <v>2.7865</v>
      </c>
      <c r="FH1737" s="29" t="n">
        <v>2.6865</v>
      </c>
      <c r="FI1737" s="29" t="n">
        <v>2.5905</v>
      </c>
      <c r="FJ1737" s="29" t="n">
        <v>2.5665</v>
      </c>
      <c r="FK1737" s="29" t="n">
        <v>2.5735</v>
      </c>
      <c r="FL1737" s="29" t="n">
        <v>2.5795</v>
      </c>
      <c r="FM1737" s="29" t="n">
        <v>2.5875</v>
      </c>
      <c r="FN1737" s="29" t="n">
        <v>2.5915</v>
      </c>
      <c r="FO1737" s="29" t="n">
        <v>2.6235</v>
      </c>
      <c r="FP1737" s="29" t="n">
        <v>2.7595</v>
      </c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29"/>
      <c r="GF1737" s="29"/>
      <c r="GG1737" s="29"/>
      <c r="GH1737" s="29"/>
      <c r="GI1737" s="29"/>
      <c r="GJ1737" s="29"/>
      <c r="GK1737" s="29"/>
      <c r="GL1737" s="29"/>
      <c r="GM1737" s="29"/>
      <c r="GN1737" s="29"/>
      <c r="GO1737" s="29"/>
      <c r="GP1737" s="29"/>
      <c r="GQ1737" s="29"/>
      <c r="GR1737" s="0"/>
      <c r="GS1737" s="0"/>
      <c r="GT1737" s="0"/>
      <c r="GU1737" s="0"/>
      <c r="GV1737" s="0"/>
      <c r="GW1737" s="0"/>
      <c r="GX1737" s="0"/>
      <c r="GY1737" s="0"/>
      <c r="GZ1737" s="0"/>
      <c r="HA1737" s="0"/>
      <c r="HB1737" s="0"/>
      <c r="HC1737" s="0"/>
      <c r="HD1737" s="0"/>
      <c r="HE1737" s="0"/>
      <c r="HF1737" s="0"/>
      <c r="HG1737" s="0"/>
      <c r="HH1737" s="0"/>
      <c r="HI1737" s="0"/>
      <c r="HJ1737" s="0"/>
      <c r="HK1737" s="0"/>
      <c r="HL1737" s="0"/>
      <c r="HM1737" s="0"/>
      <c r="HN1737" s="0"/>
      <c r="HO1737" s="0"/>
      <c r="HP1737" s="0"/>
      <c r="HQ1737" s="0"/>
      <c r="HR1737" s="0"/>
      <c r="HS1737" s="0"/>
      <c r="HT1737" s="0"/>
      <c r="HU1737" s="0"/>
      <c r="HV1737" s="0"/>
      <c r="HW1737" s="0"/>
      <c r="HX1737" s="0"/>
      <c r="HY1737" s="0"/>
      <c r="HZ1737" s="0"/>
      <c r="IA1737" s="0"/>
      <c r="IB1737" s="0"/>
      <c r="IC1737" s="0"/>
      <c r="ID1737" s="0"/>
      <c r="IE1737" s="0"/>
      <c r="IF1737" s="0"/>
      <c r="IG1737" s="0"/>
      <c r="IH1737" s="0"/>
      <c r="II1737" s="0"/>
      <c r="IJ1737" s="0"/>
      <c r="IK1737" s="0"/>
      <c r="IL1737" s="0"/>
      <c r="IM1737" s="0"/>
      <c r="IN1737" s="0"/>
      <c r="IO1737" s="0"/>
      <c r="IP1737" s="0"/>
      <c r="IQ1737" s="0"/>
      <c r="IR1737" s="0"/>
      <c r="IS1737" s="0"/>
      <c r="IT1737" s="0"/>
      <c r="IU1737" s="0"/>
      <c r="IV1737" s="0"/>
      <c r="IW1737" s="0"/>
    </row>
    <row r="1738" customFormat="false" ht="12.75" hidden="true" customHeight="false" outlineLevel="0" collapsed="false">
      <c r="A1738" s="0" t="n">
        <f aca="false">WEEKDAY(C1738,2)</f>
        <v>3</v>
      </c>
      <c r="B1738" s="0" t="n">
        <f aca="false">MONTH(C1738)</f>
        <v>11</v>
      </c>
      <c r="C1738" s="23" t="n">
        <v>36488</v>
      </c>
      <c r="D1738" s="0" t="n">
        <f aca="false">MONTH(R1738)</f>
        <v>11</v>
      </c>
      <c r="E1738" s="0" t="n">
        <f aca="false">YEAR(R1738)</f>
        <v>1999</v>
      </c>
      <c r="F1738" s="36"/>
      <c r="G1738" s="24" t="n">
        <f aca="false">N1738-M1738</f>
        <v>0.101666666666667</v>
      </c>
      <c r="H1738" s="24" t="n">
        <f aca="false">O1738-N1738</f>
        <v>0.0438333333333332</v>
      </c>
      <c r="I1738" s="24" t="n">
        <f aca="false">O1738-M1738</f>
        <v>0.1455</v>
      </c>
      <c r="J1738" s="25" t="n">
        <f aca="false">VLOOKUP(C1738,'Nymex hist.'!A:B,2,0)</f>
        <v>2.12</v>
      </c>
      <c r="K1738" s="25"/>
      <c r="L1738" s="25"/>
      <c r="M1738" s="27" t="n">
        <f aca="false">SUMIF($S$3:$FQ$3,$E1738+1,$S1738:$FQ1738)/COUNTIF($S$3:$FQ$3,$E1738+1)</f>
        <v>2.3925</v>
      </c>
      <c r="N1738" s="27" t="n">
        <f aca="false">SUMIF($S$3:$FQ$3,$E1738+2,$S1738:$FQ1738)/COUNTIF($S$3:$FQ$3,$E1738+2)</f>
        <v>2.49416666666667</v>
      </c>
      <c r="O1738" s="27" t="n">
        <f aca="false">SUMIF($S$3:$FQ$3,$E1738+3,$S1738:$FQ1738)/COUNTIF($S$3:$FQ$3,$E1738+3)</f>
        <v>2.538</v>
      </c>
      <c r="P1738" s="27" t="n">
        <f aca="false">SUMIF($S$3:$FQ$3,$E1738+4,$S1738:$FQ1738)/COUNTIF($S$3:$FQ$3,$E1738+4)</f>
        <v>2.573</v>
      </c>
      <c r="Q1738" s="27" t="n">
        <f aca="false">SUMIF($S$3:$FQ$3,$E1738+5,$S1738:$FQ1738)/COUNTIF($S$3:$FQ$3,$E1738+5)</f>
        <v>2.6155</v>
      </c>
      <c r="R1738" s="28" t="n">
        <v>36488</v>
      </c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30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 t="n">
        <v>2.12</v>
      </c>
      <c r="CX1738" s="29" t="n">
        <v>2.33</v>
      </c>
      <c r="CY1738" s="29" t="n">
        <v>2.335</v>
      </c>
      <c r="CZ1738" s="29" t="n">
        <v>2.302</v>
      </c>
      <c r="DA1738" s="29" t="n">
        <v>2.295</v>
      </c>
      <c r="DB1738" s="29" t="n">
        <v>2.308</v>
      </c>
      <c r="DC1738" s="29" t="n">
        <v>2.33</v>
      </c>
      <c r="DD1738" s="29" t="n">
        <v>2.355</v>
      </c>
      <c r="DE1738" s="29" t="n">
        <v>2.375</v>
      </c>
      <c r="DF1738" s="29" t="n">
        <v>2.403</v>
      </c>
      <c r="DG1738" s="29" t="n">
        <v>2.433</v>
      </c>
      <c r="DH1738" s="29" t="n">
        <v>2.554</v>
      </c>
      <c r="DI1738" s="29" t="n">
        <v>2.69</v>
      </c>
      <c r="DJ1738" s="29" t="n">
        <v>2.723</v>
      </c>
      <c r="DK1738" s="29" t="n">
        <v>2.606</v>
      </c>
      <c r="DL1738" s="29" t="n">
        <v>2.491</v>
      </c>
      <c r="DM1738" s="29" t="n">
        <v>2.391</v>
      </c>
      <c r="DN1738" s="29" t="n">
        <v>2.366</v>
      </c>
      <c r="DO1738" s="29" t="n">
        <v>2.385</v>
      </c>
      <c r="DP1738" s="29" t="n">
        <v>2.397</v>
      </c>
      <c r="DQ1738" s="29" t="n">
        <v>2.405</v>
      </c>
      <c r="DR1738" s="29" t="n">
        <v>2.414</v>
      </c>
      <c r="DS1738" s="29" t="n">
        <v>2.447</v>
      </c>
      <c r="DT1738" s="29" t="n">
        <v>2.584</v>
      </c>
      <c r="DU1738" s="29" t="n">
        <v>2.721</v>
      </c>
      <c r="DV1738" s="29" t="n">
        <v>2.75</v>
      </c>
      <c r="DW1738" s="29" t="n">
        <v>2.648</v>
      </c>
      <c r="DX1738" s="29" t="n">
        <v>2.548</v>
      </c>
      <c r="DY1738" s="29" t="n">
        <v>2.452</v>
      </c>
      <c r="DZ1738" s="29" t="n">
        <v>2.428</v>
      </c>
      <c r="EA1738" s="29" t="n">
        <v>2.435</v>
      </c>
      <c r="EB1738" s="29" t="n">
        <v>2.441</v>
      </c>
      <c r="EC1738" s="29" t="n">
        <v>2.449</v>
      </c>
      <c r="ED1738" s="29" t="n">
        <v>2.453</v>
      </c>
      <c r="EE1738" s="29" t="n">
        <v>2.485</v>
      </c>
      <c r="EF1738" s="29" t="n">
        <v>2.621</v>
      </c>
      <c r="EG1738" s="29" t="n">
        <v>2.746</v>
      </c>
      <c r="EH1738" s="29" t="n">
        <v>2.785</v>
      </c>
      <c r="EI1738" s="29" t="n">
        <v>2.683</v>
      </c>
      <c r="EJ1738" s="29" t="n">
        <v>2.583</v>
      </c>
      <c r="EK1738" s="29" t="n">
        <v>2.487</v>
      </c>
      <c r="EL1738" s="29" t="n">
        <v>2.463</v>
      </c>
      <c r="EM1738" s="29" t="n">
        <v>2.47</v>
      </c>
      <c r="EN1738" s="29" t="n">
        <v>2.476</v>
      </c>
      <c r="EO1738" s="29" t="n">
        <v>2.484</v>
      </c>
      <c r="EP1738" s="29" t="n">
        <v>2.488</v>
      </c>
      <c r="EQ1738" s="29" t="n">
        <v>2.52</v>
      </c>
      <c r="ER1738" s="29" t="n">
        <v>2.656</v>
      </c>
      <c r="ES1738" s="29" t="n">
        <v>2.781</v>
      </c>
      <c r="ET1738" s="29" t="n">
        <v>2.8275</v>
      </c>
      <c r="EU1738" s="29" t="n">
        <v>2.7255</v>
      </c>
      <c r="EV1738" s="29" t="n">
        <v>2.6255</v>
      </c>
      <c r="EW1738" s="29" t="n">
        <v>2.5295</v>
      </c>
      <c r="EX1738" s="29" t="n">
        <v>2.5055</v>
      </c>
      <c r="EY1738" s="29" t="n">
        <v>2.5125</v>
      </c>
      <c r="EZ1738" s="29" t="n">
        <v>2.5185</v>
      </c>
      <c r="FA1738" s="29" t="n">
        <v>2.5265</v>
      </c>
      <c r="FB1738" s="29" t="n">
        <v>2.5305</v>
      </c>
      <c r="FC1738" s="29" t="n">
        <v>2.5625</v>
      </c>
      <c r="FD1738" s="29" t="n">
        <v>2.6985</v>
      </c>
      <c r="FE1738" s="29" t="n">
        <v>2.8235</v>
      </c>
      <c r="FF1738" s="29" t="n">
        <v>2.8775</v>
      </c>
      <c r="FG1738" s="29" t="n">
        <v>2.7755</v>
      </c>
      <c r="FH1738" s="29" t="n">
        <v>2.6755</v>
      </c>
      <c r="FI1738" s="29" t="n">
        <v>2.5795</v>
      </c>
      <c r="FJ1738" s="29" t="n">
        <v>2.5555</v>
      </c>
      <c r="FK1738" s="29" t="n">
        <v>2.5625</v>
      </c>
      <c r="FL1738" s="29" t="n">
        <v>2.5685</v>
      </c>
      <c r="FM1738" s="29" t="n">
        <v>2.5765</v>
      </c>
      <c r="FN1738" s="29" t="n">
        <v>2.5805</v>
      </c>
      <c r="FO1738" s="29" t="n">
        <v>2.6125</v>
      </c>
      <c r="FP1738" s="29" t="n">
        <v>2.7485</v>
      </c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29"/>
      <c r="GF1738" s="29"/>
      <c r="GG1738" s="29"/>
      <c r="GH1738" s="29"/>
      <c r="GI1738" s="29"/>
      <c r="GJ1738" s="29"/>
      <c r="GK1738" s="29"/>
      <c r="GL1738" s="29"/>
      <c r="GM1738" s="29"/>
      <c r="GN1738" s="29"/>
      <c r="GO1738" s="29"/>
      <c r="GP1738" s="29"/>
      <c r="GQ1738" s="29"/>
      <c r="GR1738" s="0"/>
      <c r="GS1738" s="0"/>
      <c r="GT1738" s="0"/>
      <c r="GU1738" s="0"/>
      <c r="GV1738" s="0"/>
      <c r="GW1738" s="0"/>
      <c r="GX1738" s="0"/>
      <c r="GY1738" s="0"/>
      <c r="GZ1738" s="0"/>
      <c r="HA1738" s="0"/>
      <c r="HB1738" s="0"/>
      <c r="HC1738" s="0"/>
      <c r="HD1738" s="0"/>
      <c r="HE1738" s="0"/>
      <c r="HF1738" s="0"/>
      <c r="HG1738" s="0"/>
      <c r="HH1738" s="0"/>
      <c r="HI1738" s="0"/>
      <c r="HJ1738" s="0"/>
      <c r="HK1738" s="0"/>
      <c r="HL1738" s="0"/>
      <c r="HM1738" s="0"/>
      <c r="HN1738" s="0"/>
      <c r="HO1738" s="0"/>
      <c r="HP1738" s="0"/>
      <c r="HQ1738" s="0"/>
      <c r="HR1738" s="0"/>
      <c r="HS1738" s="0"/>
      <c r="HT1738" s="0"/>
      <c r="HU1738" s="0"/>
      <c r="HV1738" s="0"/>
      <c r="HW1738" s="0"/>
      <c r="HX1738" s="0"/>
      <c r="HY1738" s="0"/>
      <c r="HZ1738" s="0"/>
      <c r="IA1738" s="0"/>
      <c r="IB1738" s="0"/>
      <c r="IC1738" s="0"/>
      <c r="ID1738" s="0"/>
      <c r="IE1738" s="0"/>
      <c r="IF1738" s="0"/>
      <c r="IG1738" s="0"/>
      <c r="IH1738" s="0"/>
      <c r="II1738" s="0"/>
      <c r="IJ1738" s="0"/>
      <c r="IK1738" s="0"/>
      <c r="IL1738" s="0"/>
      <c r="IM1738" s="0"/>
      <c r="IN1738" s="0"/>
      <c r="IO1738" s="0"/>
      <c r="IP1738" s="0"/>
      <c r="IQ1738" s="0"/>
      <c r="IR1738" s="0"/>
      <c r="IS1738" s="0"/>
      <c r="IT1738" s="0"/>
      <c r="IU1738" s="0"/>
      <c r="IV1738" s="0"/>
      <c r="IW1738" s="0"/>
    </row>
    <row r="1739" customFormat="false" ht="12.75" hidden="true" customHeight="false" outlineLevel="0" collapsed="false">
      <c r="A1739" s="0" t="n">
        <f aca="false">WEEKDAY(C1739,2)</f>
        <v>1</v>
      </c>
      <c r="B1739" s="0" t="n">
        <f aca="false">MONTH(C1739)</f>
        <v>11</v>
      </c>
      <c r="C1739" s="23" t="n">
        <v>36493</v>
      </c>
      <c r="D1739" s="0" t="n">
        <f aca="false">MONTH(R1739)</f>
        <v>11</v>
      </c>
      <c r="E1739" s="0" t="n">
        <f aca="false">YEAR(R1739)</f>
        <v>1999</v>
      </c>
      <c r="F1739" s="36"/>
      <c r="G1739" s="24" t="n">
        <f aca="false">N1739-M1739</f>
        <v>0.0939166666666669</v>
      </c>
      <c r="H1739" s="24" t="n">
        <f aca="false">O1739-N1739</f>
        <v>0.0370833333333329</v>
      </c>
      <c r="I1739" s="24" t="n">
        <f aca="false">O1739-M1739</f>
        <v>0.131</v>
      </c>
      <c r="J1739" s="25" t="n">
        <f aca="false">VLOOKUP(C1739,'Nymex hist.'!A:B,2,0)</f>
        <v>2.352</v>
      </c>
      <c r="K1739" s="25"/>
      <c r="L1739" s="25"/>
      <c r="M1739" s="27" t="n">
        <f aca="false">SUMIF($S$3:$FQ$3,$E1739+1,$S1739:$FQ1739)/COUNTIF($S$3:$FQ$3,$E1739+1)</f>
        <v>2.40591666666667</v>
      </c>
      <c r="N1739" s="27" t="n">
        <f aca="false">SUMIF($S$3:$FQ$3,$E1739+2,$S1739:$FQ1739)/COUNTIF($S$3:$FQ$3,$E1739+2)</f>
        <v>2.49983333333333</v>
      </c>
      <c r="O1739" s="27" t="n">
        <f aca="false">SUMIF($S$3:$FQ$3,$E1739+3,$S1739:$FQ1739)/COUNTIF($S$3:$FQ$3,$E1739+3)</f>
        <v>2.53691666666667</v>
      </c>
      <c r="P1739" s="27" t="n">
        <f aca="false">SUMIF($S$3:$FQ$3,$E1739+4,$S1739:$FQ1739)/COUNTIF($S$3:$FQ$3,$E1739+4)</f>
        <v>2.58191666666667</v>
      </c>
      <c r="Q1739" s="27" t="n">
        <f aca="false">SUMIF($S$3:$FQ$3,$E1739+5,$S1739:$FQ1739)/COUNTIF($S$3:$FQ$3,$E1739+5)</f>
        <v>2.63191666666667</v>
      </c>
      <c r="R1739" s="28" t="n">
        <v>36493</v>
      </c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30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 t="n">
        <v>2.12</v>
      </c>
      <c r="CX1739" s="29" t="n">
        <v>2.352</v>
      </c>
      <c r="CY1739" s="29" t="n">
        <v>2.36</v>
      </c>
      <c r="CZ1739" s="29" t="n">
        <v>2.325</v>
      </c>
      <c r="DA1739" s="29" t="n">
        <v>2.308</v>
      </c>
      <c r="DB1739" s="29" t="n">
        <v>2.32</v>
      </c>
      <c r="DC1739" s="29" t="n">
        <v>2.342</v>
      </c>
      <c r="DD1739" s="29" t="n">
        <v>2.367</v>
      </c>
      <c r="DE1739" s="29" t="n">
        <v>2.387</v>
      </c>
      <c r="DF1739" s="29" t="n">
        <v>2.413</v>
      </c>
      <c r="DG1739" s="29" t="n">
        <v>2.443</v>
      </c>
      <c r="DH1739" s="29" t="n">
        <v>2.56</v>
      </c>
      <c r="DI1739" s="29" t="n">
        <v>2.694</v>
      </c>
      <c r="DJ1739" s="29" t="n">
        <v>2.725</v>
      </c>
      <c r="DK1739" s="29" t="n">
        <v>2.61</v>
      </c>
      <c r="DL1739" s="29" t="n">
        <v>2.497</v>
      </c>
      <c r="DM1739" s="29" t="n">
        <v>2.397</v>
      </c>
      <c r="DN1739" s="29" t="n">
        <v>2.373</v>
      </c>
      <c r="DO1739" s="29" t="n">
        <v>2.392</v>
      </c>
      <c r="DP1739" s="29" t="n">
        <v>2.404</v>
      </c>
      <c r="DQ1739" s="29" t="n">
        <v>2.412</v>
      </c>
      <c r="DR1739" s="29" t="n">
        <v>2.423</v>
      </c>
      <c r="DS1739" s="29" t="n">
        <v>2.454</v>
      </c>
      <c r="DT1739" s="29" t="n">
        <v>2.589</v>
      </c>
      <c r="DU1739" s="29" t="n">
        <v>2.722</v>
      </c>
      <c r="DV1739" s="29" t="n">
        <v>2.749</v>
      </c>
      <c r="DW1739" s="29" t="n">
        <v>2.645</v>
      </c>
      <c r="DX1739" s="29" t="n">
        <v>2.543</v>
      </c>
      <c r="DY1739" s="29" t="n">
        <v>2.449</v>
      </c>
      <c r="DZ1739" s="29" t="n">
        <v>2.428</v>
      </c>
      <c r="EA1739" s="29" t="n">
        <v>2.435</v>
      </c>
      <c r="EB1739" s="29" t="n">
        <v>2.441</v>
      </c>
      <c r="EC1739" s="29" t="n">
        <v>2.449</v>
      </c>
      <c r="ED1739" s="29" t="n">
        <v>2.453</v>
      </c>
      <c r="EE1739" s="29" t="n">
        <v>2.485</v>
      </c>
      <c r="EF1739" s="29" t="n">
        <v>2.621</v>
      </c>
      <c r="EG1739" s="29" t="n">
        <v>2.745</v>
      </c>
      <c r="EH1739" s="29" t="n">
        <v>2.794</v>
      </c>
      <c r="EI1739" s="29" t="n">
        <v>2.69</v>
      </c>
      <c r="EJ1739" s="29" t="n">
        <v>2.588</v>
      </c>
      <c r="EK1739" s="29" t="n">
        <v>2.494</v>
      </c>
      <c r="EL1739" s="29" t="n">
        <v>2.473</v>
      </c>
      <c r="EM1739" s="29" t="n">
        <v>2.48</v>
      </c>
      <c r="EN1739" s="29" t="n">
        <v>2.486</v>
      </c>
      <c r="EO1739" s="29" t="n">
        <v>2.494</v>
      </c>
      <c r="EP1739" s="29" t="n">
        <v>2.498</v>
      </c>
      <c r="EQ1739" s="29" t="n">
        <v>2.53</v>
      </c>
      <c r="ER1739" s="29" t="n">
        <v>2.666</v>
      </c>
      <c r="ES1739" s="29" t="n">
        <v>2.79</v>
      </c>
      <c r="ET1739" s="29" t="n">
        <v>2.844</v>
      </c>
      <c r="EU1739" s="29" t="n">
        <v>2.74</v>
      </c>
      <c r="EV1739" s="29" t="n">
        <v>2.638</v>
      </c>
      <c r="EW1739" s="29" t="n">
        <v>2.544</v>
      </c>
      <c r="EX1739" s="29" t="n">
        <v>2.523</v>
      </c>
      <c r="EY1739" s="29" t="n">
        <v>2.53</v>
      </c>
      <c r="EZ1739" s="29" t="n">
        <v>2.536</v>
      </c>
      <c r="FA1739" s="29" t="n">
        <v>2.544</v>
      </c>
      <c r="FB1739" s="29" t="n">
        <v>2.548</v>
      </c>
      <c r="FC1739" s="29" t="n">
        <v>2.58</v>
      </c>
      <c r="FD1739" s="29" t="n">
        <v>2.716</v>
      </c>
      <c r="FE1739" s="29" t="n">
        <v>2.84</v>
      </c>
      <c r="FF1739" s="29" t="n">
        <v>2.899</v>
      </c>
      <c r="FG1739" s="29" t="n">
        <v>2.795</v>
      </c>
      <c r="FH1739" s="29" t="n">
        <v>2.693</v>
      </c>
      <c r="FI1739" s="29" t="n">
        <v>2.599</v>
      </c>
      <c r="FJ1739" s="29" t="n">
        <v>2.578</v>
      </c>
      <c r="FK1739" s="29" t="n">
        <v>2.585</v>
      </c>
      <c r="FL1739" s="29" t="n">
        <v>2.591</v>
      </c>
      <c r="FM1739" s="29" t="n">
        <v>2.599</v>
      </c>
      <c r="FN1739" s="29" t="n">
        <v>2.603</v>
      </c>
      <c r="FO1739" s="29" t="n">
        <v>2.635</v>
      </c>
      <c r="FP1739" s="29" t="n">
        <v>2.771</v>
      </c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  <c r="GR1739" s="0"/>
      <c r="GS1739" s="0"/>
      <c r="GT1739" s="0"/>
      <c r="GU1739" s="0"/>
      <c r="GV1739" s="0"/>
      <c r="GW1739" s="0"/>
      <c r="GX1739" s="0"/>
      <c r="GY1739" s="0"/>
      <c r="GZ1739" s="0"/>
      <c r="HA1739" s="0"/>
      <c r="HB1739" s="0"/>
      <c r="HC1739" s="0"/>
      <c r="HD1739" s="0"/>
      <c r="HE1739" s="0"/>
      <c r="HF1739" s="0"/>
      <c r="HG1739" s="0"/>
      <c r="HH1739" s="0"/>
      <c r="HI1739" s="0"/>
      <c r="HJ1739" s="0"/>
      <c r="HK1739" s="0"/>
      <c r="HL1739" s="0"/>
      <c r="HM1739" s="0"/>
      <c r="HN1739" s="0"/>
      <c r="HO1739" s="0"/>
      <c r="HP1739" s="0"/>
      <c r="HQ1739" s="0"/>
      <c r="HR1739" s="0"/>
      <c r="HS1739" s="0"/>
      <c r="HT1739" s="0"/>
      <c r="HU1739" s="0"/>
      <c r="HV1739" s="0"/>
      <c r="HW1739" s="0"/>
      <c r="HX1739" s="0"/>
      <c r="HY1739" s="0"/>
      <c r="HZ1739" s="0"/>
      <c r="IA1739" s="0"/>
      <c r="IB1739" s="0"/>
      <c r="IC1739" s="0"/>
      <c r="ID1739" s="0"/>
      <c r="IE1739" s="0"/>
      <c r="IF1739" s="0"/>
      <c r="IG1739" s="0"/>
      <c r="IH1739" s="0"/>
      <c r="II1739" s="0"/>
      <c r="IJ1739" s="0"/>
      <c r="IK1739" s="0"/>
      <c r="IL1739" s="0"/>
      <c r="IM1739" s="0"/>
      <c r="IN1739" s="0"/>
      <c r="IO1739" s="0"/>
      <c r="IP1739" s="0"/>
      <c r="IQ1739" s="0"/>
      <c r="IR1739" s="0"/>
      <c r="IS1739" s="0"/>
      <c r="IT1739" s="0"/>
      <c r="IU1739" s="0"/>
      <c r="IV1739" s="0"/>
      <c r="IW1739" s="0"/>
    </row>
    <row r="1740" customFormat="false" ht="12.75" hidden="true" customHeight="false" outlineLevel="0" collapsed="false">
      <c r="A1740" s="0" t="n">
        <f aca="false">WEEKDAY(C1740,2)</f>
        <v>2</v>
      </c>
      <c r="B1740" s="0" t="n">
        <f aca="false">MONTH(C1740)</f>
        <v>11</v>
      </c>
      <c r="C1740" s="23" t="n">
        <v>36494</v>
      </c>
      <c r="D1740" s="0" t="n">
        <f aca="false">MONTH(R1740)</f>
        <v>11</v>
      </c>
      <c r="E1740" s="0" t="n">
        <f aca="false">YEAR(R1740)</f>
        <v>1999</v>
      </c>
      <c r="F1740" s="36"/>
      <c r="G1740" s="24" t="n">
        <f aca="false">N1740-M1740</f>
        <v>0.103916666666667</v>
      </c>
      <c r="H1740" s="24" t="n">
        <f aca="false">O1740-N1740</f>
        <v>0.0399999999999996</v>
      </c>
      <c r="I1740" s="24" t="n">
        <f aca="false">O1740-M1740</f>
        <v>0.143916666666666</v>
      </c>
      <c r="J1740" s="25" t="n">
        <f aca="false">VLOOKUP(C1740,'Nymex hist.'!A:B,2,0)</f>
        <v>2.304</v>
      </c>
      <c r="K1740" s="25"/>
      <c r="L1740" s="25"/>
      <c r="M1740" s="27" t="n">
        <f aca="false">SUMIF($S$3:$FQ$3,$E1740+1,$S1740:$FQ1740)/COUNTIF($S$3:$FQ$3,$E1740+1)</f>
        <v>2.377</v>
      </c>
      <c r="N1740" s="27" t="n">
        <f aca="false">SUMIF($S$3:$FQ$3,$E1740+2,$S1740:$FQ1740)/COUNTIF($S$3:$FQ$3,$E1740+2)</f>
        <v>2.48091666666667</v>
      </c>
      <c r="O1740" s="27" t="n">
        <f aca="false">SUMIF($S$3:$FQ$3,$E1740+3,$S1740:$FQ1740)/COUNTIF($S$3:$FQ$3,$E1740+3)</f>
        <v>2.52091666666667</v>
      </c>
      <c r="P1740" s="27" t="n">
        <f aca="false">SUMIF($S$3:$FQ$3,$E1740+4,$S1740:$FQ1740)/COUNTIF($S$3:$FQ$3,$E1740+4)</f>
        <v>2.56091666666667</v>
      </c>
      <c r="Q1740" s="27" t="n">
        <f aca="false">SUMIF($S$3:$FQ$3,$E1740+5,$S1740:$FQ1740)/COUNTIF($S$3:$FQ$3,$E1740+5)</f>
        <v>2.61091666666667</v>
      </c>
      <c r="R1740" s="28" t="n">
        <v>36494</v>
      </c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30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 t="n">
        <v>2.12</v>
      </c>
      <c r="CX1740" s="29" t="n">
        <v>2.304</v>
      </c>
      <c r="CY1740" s="29" t="n">
        <v>2.319</v>
      </c>
      <c r="CZ1740" s="29" t="n">
        <v>2.294</v>
      </c>
      <c r="DA1740" s="29" t="n">
        <v>2.279</v>
      </c>
      <c r="DB1740" s="29" t="n">
        <v>2.291</v>
      </c>
      <c r="DC1740" s="29" t="n">
        <v>2.314</v>
      </c>
      <c r="DD1740" s="29" t="n">
        <v>2.34</v>
      </c>
      <c r="DE1740" s="29" t="n">
        <v>2.362</v>
      </c>
      <c r="DF1740" s="29" t="n">
        <v>2.39</v>
      </c>
      <c r="DG1740" s="29" t="n">
        <v>2.419</v>
      </c>
      <c r="DH1740" s="29" t="n">
        <v>2.54</v>
      </c>
      <c r="DI1740" s="29" t="n">
        <v>2.672</v>
      </c>
      <c r="DJ1740" s="29" t="n">
        <v>2.702</v>
      </c>
      <c r="DK1740" s="29" t="n">
        <v>2.589</v>
      </c>
      <c r="DL1740" s="29" t="n">
        <v>2.477</v>
      </c>
      <c r="DM1740" s="29" t="n">
        <v>2.378</v>
      </c>
      <c r="DN1740" s="29" t="n">
        <v>2.354</v>
      </c>
      <c r="DO1740" s="29" t="n">
        <v>2.373</v>
      </c>
      <c r="DP1740" s="29" t="n">
        <v>2.385</v>
      </c>
      <c r="DQ1740" s="29" t="n">
        <v>2.393</v>
      </c>
      <c r="DR1740" s="29" t="n">
        <v>2.405</v>
      </c>
      <c r="DS1740" s="29" t="n">
        <v>2.436</v>
      </c>
      <c r="DT1740" s="29" t="n">
        <v>2.573</v>
      </c>
      <c r="DU1740" s="29" t="n">
        <v>2.706</v>
      </c>
      <c r="DV1740" s="29" t="n">
        <v>2.733</v>
      </c>
      <c r="DW1740" s="29" t="n">
        <v>2.629</v>
      </c>
      <c r="DX1740" s="29" t="n">
        <v>2.527</v>
      </c>
      <c r="DY1740" s="29" t="n">
        <v>2.433</v>
      </c>
      <c r="DZ1740" s="29" t="n">
        <v>2.412</v>
      </c>
      <c r="EA1740" s="29" t="n">
        <v>2.419</v>
      </c>
      <c r="EB1740" s="29" t="n">
        <v>2.425</v>
      </c>
      <c r="EC1740" s="29" t="n">
        <v>2.433</v>
      </c>
      <c r="ED1740" s="29" t="n">
        <v>2.437</v>
      </c>
      <c r="EE1740" s="29" t="n">
        <v>2.469</v>
      </c>
      <c r="EF1740" s="29" t="n">
        <v>2.605</v>
      </c>
      <c r="EG1740" s="29" t="n">
        <v>2.729</v>
      </c>
      <c r="EH1740" s="29" t="n">
        <v>2.773</v>
      </c>
      <c r="EI1740" s="29" t="n">
        <v>2.669</v>
      </c>
      <c r="EJ1740" s="29" t="n">
        <v>2.567</v>
      </c>
      <c r="EK1740" s="29" t="n">
        <v>2.473</v>
      </c>
      <c r="EL1740" s="29" t="n">
        <v>2.452</v>
      </c>
      <c r="EM1740" s="29" t="n">
        <v>2.459</v>
      </c>
      <c r="EN1740" s="29" t="n">
        <v>2.465</v>
      </c>
      <c r="EO1740" s="29" t="n">
        <v>2.473</v>
      </c>
      <c r="EP1740" s="29" t="n">
        <v>2.477</v>
      </c>
      <c r="EQ1740" s="29" t="n">
        <v>2.509</v>
      </c>
      <c r="ER1740" s="29" t="n">
        <v>2.645</v>
      </c>
      <c r="ES1740" s="29" t="n">
        <v>2.769</v>
      </c>
      <c r="ET1740" s="29" t="n">
        <v>2.823</v>
      </c>
      <c r="EU1740" s="29" t="n">
        <v>2.719</v>
      </c>
      <c r="EV1740" s="29" t="n">
        <v>2.617</v>
      </c>
      <c r="EW1740" s="29" t="n">
        <v>2.523</v>
      </c>
      <c r="EX1740" s="29" t="n">
        <v>2.502</v>
      </c>
      <c r="EY1740" s="29" t="n">
        <v>2.509</v>
      </c>
      <c r="EZ1740" s="29" t="n">
        <v>2.515</v>
      </c>
      <c r="FA1740" s="29" t="n">
        <v>2.523</v>
      </c>
      <c r="FB1740" s="29" t="n">
        <v>2.527</v>
      </c>
      <c r="FC1740" s="29" t="n">
        <v>2.559</v>
      </c>
      <c r="FD1740" s="29" t="n">
        <v>2.695</v>
      </c>
      <c r="FE1740" s="29" t="n">
        <v>2.819</v>
      </c>
      <c r="FF1740" s="29" t="n">
        <v>2.878</v>
      </c>
      <c r="FG1740" s="29" t="n">
        <v>2.774</v>
      </c>
      <c r="FH1740" s="29" t="n">
        <v>2.672</v>
      </c>
      <c r="FI1740" s="29" t="n">
        <v>2.578</v>
      </c>
      <c r="FJ1740" s="29" t="n">
        <v>2.557</v>
      </c>
      <c r="FK1740" s="29" t="n">
        <v>2.564</v>
      </c>
      <c r="FL1740" s="29" t="n">
        <v>2.57</v>
      </c>
      <c r="FM1740" s="29" t="n">
        <v>2.578</v>
      </c>
      <c r="FN1740" s="29" t="n">
        <v>2.582</v>
      </c>
      <c r="FO1740" s="29" t="n">
        <v>2.614</v>
      </c>
      <c r="FP1740" s="29" t="n">
        <v>2.75</v>
      </c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29"/>
      <c r="GF1740" s="29"/>
      <c r="GG1740" s="29"/>
      <c r="GH1740" s="29"/>
      <c r="GI1740" s="29"/>
      <c r="GJ1740" s="29"/>
      <c r="GK1740" s="29"/>
      <c r="GL1740" s="29"/>
      <c r="GM1740" s="29"/>
      <c r="GN1740" s="29"/>
      <c r="GO1740" s="29"/>
      <c r="GP1740" s="29"/>
      <c r="GQ1740" s="29"/>
      <c r="GR1740" s="0"/>
      <c r="GS1740" s="0"/>
      <c r="GT1740" s="0"/>
      <c r="GU1740" s="0"/>
      <c r="GV1740" s="0"/>
      <c r="GW1740" s="0"/>
      <c r="GX1740" s="0"/>
      <c r="GY1740" s="0"/>
      <c r="GZ1740" s="0"/>
      <c r="HA1740" s="0"/>
      <c r="HB1740" s="0"/>
      <c r="HC1740" s="0"/>
      <c r="HD1740" s="0"/>
      <c r="HE1740" s="0"/>
      <c r="HF1740" s="0"/>
      <c r="HG1740" s="0"/>
      <c r="HH1740" s="0"/>
      <c r="HI1740" s="0"/>
      <c r="HJ1740" s="0"/>
      <c r="HK1740" s="0"/>
      <c r="HL1740" s="0"/>
      <c r="HM1740" s="0"/>
      <c r="HN1740" s="0"/>
      <c r="HO1740" s="0"/>
      <c r="HP1740" s="0"/>
      <c r="HQ1740" s="0"/>
      <c r="HR1740" s="0"/>
      <c r="HS1740" s="0"/>
      <c r="HT1740" s="0"/>
      <c r="HU1740" s="0"/>
      <c r="HV1740" s="0"/>
      <c r="HW1740" s="0"/>
      <c r="HX1740" s="0"/>
      <c r="HY1740" s="0"/>
      <c r="HZ1740" s="0"/>
      <c r="IA1740" s="0"/>
      <c r="IB1740" s="0"/>
      <c r="IC1740" s="0"/>
      <c r="ID1740" s="0"/>
      <c r="IE1740" s="0"/>
      <c r="IF1740" s="0"/>
      <c r="IG1740" s="0"/>
      <c r="IH1740" s="0"/>
      <c r="II1740" s="0"/>
      <c r="IJ1740" s="0"/>
      <c r="IK1740" s="0"/>
      <c r="IL1740" s="0"/>
      <c r="IM1740" s="0"/>
      <c r="IN1740" s="0"/>
      <c r="IO1740" s="0"/>
      <c r="IP1740" s="0"/>
      <c r="IQ1740" s="0"/>
      <c r="IR1740" s="0"/>
      <c r="IS1740" s="0"/>
      <c r="IT1740" s="0"/>
      <c r="IU1740" s="0"/>
      <c r="IV1740" s="0"/>
      <c r="IW1740" s="0"/>
    </row>
    <row r="1741" customFormat="false" ht="12.75" hidden="true" customHeight="false" outlineLevel="0" collapsed="false">
      <c r="A1741" s="0" t="n">
        <f aca="false">WEEKDAY(C1741,2)</f>
        <v>3</v>
      </c>
      <c r="B1741" s="0" t="n">
        <f aca="false">MONTH(C1741)</f>
        <v>12</v>
      </c>
      <c r="C1741" s="23" t="n">
        <v>36495</v>
      </c>
      <c r="D1741" s="0" t="n">
        <f aca="false">MONTH(R1741)</f>
        <v>12</v>
      </c>
      <c r="E1741" s="0" t="n">
        <f aca="false">YEAR(R1741)</f>
        <v>1999</v>
      </c>
      <c r="F1741" s="36"/>
      <c r="G1741" s="24" t="n">
        <f aca="false">N1741-M1741</f>
        <v>0.0864166666666666</v>
      </c>
      <c r="H1741" s="24" t="n">
        <f aca="false">O1741-N1741</f>
        <v>0.0270000000000001</v>
      </c>
      <c r="I1741" s="24" t="n">
        <f aca="false">O1741-M1741</f>
        <v>0.113416666666667</v>
      </c>
      <c r="J1741" s="25" t="n">
        <f aca="false">VLOOKUP(C1741,'Nymex hist.'!A:B,2,0)</f>
        <v>2.393</v>
      </c>
      <c r="K1741" s="25"/>
      <c r="L1741" s="25"/>
      <c r="M1741" s="27" t="n">
        <f aca="false">SUMIF($S$3:$FQ$3,$E1741+1,$S1741:$FQ1741)/COUNTIF($S$3:$FQ$3,$E1741+1)</f>
        <v>2.4135</v>
      </c>
      <c r="N1741" s="27" t="n">
        <f aca="false">SUMIF($S$3:$FQ$3,$E1741+2,$S1741:$FQ1741)/COUNTIF($S$3:$FQ$3,$E1741+2)</f>
        <v>2.49991666666667</v>
      </c>
      <c r="O1741" s="27" t="n">
        <f aca="false">SUMIF($S$3:$FQ$3,$E1741+3,$S1741:$FQ1741)/COUNTIF($S$3:$FQ$3,$E1741+3)</f>
        <v>2.52691666666667</v>
      </c>
      <c r="P1741" s="27" t="n">
        <f aca="false">SUMIF($S$3:$FQ$3,$E1741+4,$S1741:$FQ1741)/COUNTIF($S$3:$FQ$3,$E1741+4)</f>
        <v>2.56691666666667</v>
      </c>
      <c r="Q1741" s="27" t="n">
        <f aca="false">SUMIF($S$3:$FQ$3,$E1741+5,$S1741:$FQ1741)/COUNTIF($S$3:$FQ$3,$E1741+5)</f>
        <v>2.61691666666667</v>
      </c>
      <c r="R1741" s="28" t="n">
        <v>36495</v>
      </c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30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 t="n">
        <v>2.393</v>
      </c>
      <c r="CY1741" s="29" t="n">
        <v>2.392</v>
      </c>
      <c r="CZ1741" s="29" t="n">
        <v>2.35</v>
      </c>
      <c r="DA1741" s="29" t="n">
        <v>2.318</v>
      </c>
      <c r="DB1741" s="29" t="n">
        <v>2.32</v>
      </c>
      <c r="DC1741" s="29" t="n">
        <v>2.34</v>
      </c>
      <c r="DD1741" s="29" t="n">
        <v>2.362</v>
      </c>
      <c r="DE1741" s="29" t="n">
        <v>2.382</v>
      </c>
      <c r="DF1741" s="29" t="n">
        <v>2.411</v>
      </c>
      <c r="DG1741" s="29" t="n">
        <v>2.44</v>
      </c>
      <c r="DH1741" s="29" t="n">
        <v>2.561</v>
      </c>
      <c r="DI1741" s="29" t="n">
        <v>2.693</v>
      </c>
      <c r="DJ1741" s="29" t="n">
        <v>2.723</v>
      </c>
      <c r="DK1741" s="29" t="n">
        <v>2.61</v>
      </c>
      <c r="DL1741" s="29" t="n">
        <v>2.498</v>
      </c>
      <c r="DM1741" s="29" t="n">
        <v>2.398</v>
      </c>
      <c r="DN1741" s="29" t="n">
        <v>2.374</v>
      </c>
      <c r="DO1741" s="29" t="n">
        <v>2.393</v>
      </c>
      <c r="DP1741" s="29" t="n">
        <v>2.405</v>
      </c>
      <c r="DQ1741" s="29" t="n">
        <v>2.413</v>
      </c>
      <c r="DR1741" s="29" t="n">
        <v>2.425</v>
      </c>
      <c r="DS1741" s="29" t="n">
        <v>2.456</v>
      </c>
      <c r="DT1741" s="29" t="n">
        <v>2.588</v>
      </c>
      <c r="DU1741" s="29" t="n">
        <v>2.716</v>
      </c>
      <c r="DV1741" s="29" t="n">
        <v>2.743</v>
      </c>
      <c r="DW1741" s="29" t="n">
        <v>2.639</v>
      </c>
      <c r="DX1741" s="29" t="n">
        <v>2.534</v>
      </c>
      <c r="DY1741" s="29" t="n">
        <v>2.438</v>
      </c>
      <c r="DZ1741" s="29" t="n">
        <v>2.417</v>
      </c>
      <c r="EA1741" s="29" t="n">
        <v>2.424</v>
      </c>
      <c r="EB1741" s="29" t="n">
        <v>2.43</v>
      </c>
      <c r="EC1741" s="29" t="n">
        <v>2.438</v>
      </c>
      <c r="ED1741" s="29" t="n">
        <v>2.442</v>
      </c>
      <c r="EE1741" s="29" t="n">
        <v>2.474</v>
      </c>
      <c r="EF1741" s="29" t="n">
        <v>2.61</v>
      </c>
      <c r="EG1741" s="29" t="n">
        <v>2.734</v>
      </c>
      <c r="EH1741" s="29" t="n">
        <v>2.783</v>
      </c>
      <c r="EI1741" s="29" t="n">
        <v>2.679</v>
      </c>
      <c r="EJ1741" s="29" t="n">
        <v>2.574</v>
      </c>
      <c r="EK1741" s="29" t="n">
        <v>2.478</v>
      </c>
      <c r="EL1741" s="29" t="n">
        <v>2.457</v>
      </c>
      <c r="EM1741" s="29" t="n">
        <v>2.464</v>
      </c>
      <c r="EN1741" s="29" t="n">
        <v>2.47</v>
      </c>
      <c r="EO1741" s="29" t="n">
        <v>2.478</v>
      </c>
      <c r="EP1741" s="29" t="n">
        <v>2.482</v>
      </c>
      <c r="EQ1741" s="29" t="n">
        <v>2.514</v>
      </c>
      <c r="ER1741" s="29" t="n">
        <v>2.65</v>
      </c>
      <c r="ES1741" s="29" t="n">
        <v>2.774</v>
      </c>
      <c r="ET1741" s="29" t="n">
        <v>2.833</v>
      </c>
      <c r="EU1741" s="29" t="n">
        <v>2.729</v>
      </c>
      <c r="EV1741" s="29" t="n">
        <v>2.624</v>
      </c>
      <c r="EW1741" s="29" t="n">
        <v>2.528</v>
      </c>
      <c r="EX1741" s="29" t="n">
        <v>2.507</v>
      </c>
      <c r="EY1741" s="29" t="n">
        <v>2.514</v>
      </c>
      <c r="EZ1741" s="29" t="n">
        <v>2.52</v>
      </c>
      <c r="FA1741" s="29" t="n">
        <v>2.528</v>
      </c>
      <c r="FB1741" s="29" t="n">
        <v>2.532</v>
      </c>
      <c r="FC1741" s="29" t="n">
        <v>2.564</v>
      </c>
      <c r="FD1741" s="29" t="n">
        <v>2.7</v>
      </c>
      <c r="FE1741" s="29" t="n">
        <v>2.824</v>
      </c>
      <c r="FF1741" s="29" t="n">
        <v>2.888</v>
      </c>
      <c r="FG1741" s="29" t="n">
        <v>2.784</v>
      </c>
      <c r="FH1741" s="29" t="n">
        <v>2.679</v>
      </c>
      <c r="FI1741" s="29" t="n">
        <v>2.583</v>
      </c>
      <c r="FJ1741" s="29" t="n">
        <v>2.562</v>
      </c>
      <c r="FK1741" s="29" t="n">
        <v>2.569</v>
      </c>
      <c r="FL1741" s="29" t="n">
        <v>2.575</v>
      </c>
      <c r="FM1741" s="29" t="n">
        <v>2.583</v>
      </c>
      <c r="FN1741" s="29" t="n">
        <v>2.587</v>
      </c>
      <c r="FO1741" s="29" t="n">
        <v>2.619</v>
      </c>
      <c r="FP1741" s="29" t="n">
        <v>2.755</v>
      </c>
      <c r="FQ1741" s="29" t="n">
        <v>2.879</v>
      </c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0"/>
      <c r="GS1741" s="0"/>
      <c r="GT1741" s="0"/>
      <c r="GU1741" s="0"/>
      <c r="GV1741" s="0"/>
      <c r="GW1741" s="0"/>
      <c r="GX1741" s="0"/>
      <c r="GY1741" s="0"/>
      <c r="GZ1741" s="0"/>
      <c r="HA1741" s="0"/>
      <c r="HB1741" s="0"/>
      <c r="HC1741" s="0"/>
      <c r="HD1741" s="0"/>
      <c r="HE1741" s="0"/>
      <c r="HF1741" s="0"/>
      <c r="HG1741" s="0"/>
      <c r="HH1741" s="0"/>
      <c r="HI1741" s="0"/>
      <c r="HJ1741" s="0"/>
      <c r="HK1741" s="0"/>
      <c r="HL1741" s="0"/>
      <c r="HM1741" s="0"/>
      <c r="HN1741" s="0"/>
      <c r="HO1741" s="0"/>
      <c r="HP1741" s="0"/>
      <c r="HQ1741" s="0"/>
      <c r="HR1741" s="0"/>
      <c r="HS1741" s="0"/>
      <c r="HT1741" s="0"/>
      <c r="HU1741" s="0"/>
      <c r="HV1741" s="0"/>
      <c r="HW1741" s="0"/>
      <c r="HX1741" s="0"/>
      <c r="HY1741" s="0"/>
      <c r="HZ1741" s="0"/>
      <c r="IA1741" s="0"/>
      <c r="IB1741" s="0"/>
      <c r="IC1741" s="0"/>
      <c r="ID1741" s="0"/>
      <c r="IE1741" s="0"/>
      <c r="IF1741" s="0"/>
      <c r="IG1741" s="0"/>
      <c r="IH1741" s="0"/>
      <c r="II1741" s="0"/>
      <c r="IJ1741" s="0"/>
      <c r="IK1741" s="0"/>
      <c r="IL1741" s="0"/>
      <c r="IM1741" s="0"/>
      <c r="IN1741" s="0"/>
      <c r="IO1741" s="0"/>
      <c r="IP1741" s="0"/>
      <c r="IQ1741" s="0"/>
      <c r="IR1741" s="0"/>
      <c r="IS1741" s="0"/>
      <c r="IT1741" s="0"/>
      <c r="IU1741" s="0"/>
      <c r="IV1741" s="0"/>
      <c r="IW1741" s="0"/>
    </row>
    <row r="1742" customFormat="false" ht="12.75" hidden="true" customHeight="false" outlineLevel="0" collapsed="false">
      <c r="A1742" s="0" t="n">
        <f aca="false">WEEKDAY(C1742,2)</f>
        <v>4</v>
      </c>
      <c r="B1742" s="0" t="n">
        <f aca="false">MONTH(C1742)</f>
        <v>12</v>
      </c>
      <c r="C1742" s="23" t="n">
        <v>36496</v>
      </c>
      <c r="D1742" s="0" t="n">
        <f aca="false">MONTH(R1742)</f>
        <v>12</v>
      </c>
      <c r="E1742" s="0" t="n">
        <f aca="false">YEAR(R1742)</f>
        <v>1999</v>
      </c>
      <c r="F1742" s="36"/>
      <c r="G1742" s="24" t="n">
        <f aca="false">N1742-M1742</f>
        <v>0.0699166666666669</v>
      </c>
      <c r="H1742" s="24" t="n">
        <f aca="false">O1742-N1742</f>
        <v>0.0255833333333331</v>
      </c>
      <c r="I1742" s="24" t="n">
        <f aca="false">O1742-M1742</f>
        <v>0.0954999999999999</v>
      </c>
      <c r="J1742" s="25" t="n">
        <f aca="false">VLOOKUP(C1742,'Nymex hist.'!A:B,2,0)</f>
        <v>2.461</v>
      </c>
      <c r="K1742" s="25"/>
      <c r="L1742" s="25"/>
      <c r="M1742" s="27" t="n">
        <f aca="false">SUMIF($S$3:$FQ$3,$E1742+1,$S1742:$FQ1742)/COUNTIF($S$3:$FQ$3,$E1742+1)</f>
        <v>2.43741666666667</v>
      </c>
      <c r="N1742" s="27" t="n">
        <f aca="false">SUMIF($S$3:$FQ$3,$E1742+2,$S1742:$FQ1742)/COUNTIF($S$3:$FQ$3,$E1742+2)</f>
        <v>2.50733333333333</v>
      </c>
      <c r="O1742" s="27" t="n">
        <f aca="false">SUMIF($S$3:$FQ$3,$E1742+3,$S1742:$FQ1742)/COUNTIF($S$3:$FQ$3,$E1742+3)</f>
        <v>2.53291666666667</v>
      </c>
      <c r="P1742" s="27" t="n">
        <f aca="false">SUMIF($S$3:$FQ$3,$E1742+4,$S1742:$FQ1742)/COUNTIF($S$3:$FQ$3,$E1742+4)</f>
        <v>2.57041666666667</v>
      </c>
      <c r="Q1742" s="27" t="n">
        <f aca="false">SUMIF($S$3:$FQ$3,$E1742+5,$S1742:$FQ1742)/COUNTIF($S$3:$FQ$3,$E1742+5)</f>
        <v>2.61791666666667</v>
      </c>
      <c r="R1742" s="28" t="n">
        <v>36496</v>
      </c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30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 t="n">
        <v>2.461</v>
      </c>
      <c r="CY1742" s="29" t="n">
        <v>2.438</v>
      </c>
      <c r="CZ1742" s="29" t="n">
        <v>2.383</v>
      </c>
      <c r="DA1742" s="29" t="n">
        <v>2.34</v>
      </c>
      <c r="DB1742" s="29" t="n">
        <v>2.34</v>
      </c>
      <c r="DC1742" s="29" t="n">
        <v>2.357</v>
      </c>
      <c r="DD1742" s="29" t="n">
        <v>2.378</v>
      </c>
      <c r="DE1742" s="29" t="n">
        <v>2.398</v>
      </c>
      <c r="DF1742" s="29" t="n">
        <v>2.424</v>
      </c>
      <c r="DG1742" s="29" t="n">
        <v>2.452</v>
      </c>
      <c r="DH1742" s="29" t="n">
        <v>2.573</v>
      </c>
      <c r="DI1742" s="29" t="n">
        <v>2.705</v>
      </c>
      <c r="DJ1742" s="29" t="n">
        <v>2.735</v>
      </c>
      <c r="DK1742" s="29" t="n">
        <v>2.617</v>
      </c>
      <c r="DL1742" s="29" t="n">
        <v>2.505</v>
      </c>
      <c r="DM1742" s="29" t="n">
        <v>2.405</v>
      </c>
      <c r="DN1742" s="29" t="n">
        <v>2.381</v>
      </c>
      <c r="DO1742" s="29" t="n">
        <v>2.4</v>
      </c>
      <c r="DP1742" s="29" t="n">
        <v>2.412</v>
      </c>
      <c r="DQ1742" s="29" t="n">
        <v>2.42</v>
      </c>
      <c r="DR1742" s="29" t="n">
        <v>2.432</v>
      </c>
      <c r="DS1742" s="29" t="n">
        <v>2.463</v>
      </c>
      <c r="DT1742" s="29" t="n">
        <v>2.595</v>
      </c>
      <c r="DU1742" s="29" t="n">
        <v>2.723</v>
      </c>
      <c r="DV1742" s="29" t="n">
        <v>2.749</v>
      </c>
      <c r="DW1742" s="29" t="n">
        <v>2.645</v>
      </c>
      <c r="DX1742" s="29" t="n">
        <v>2.54</v>
      </c>
      <c r="DY1742" s="29" t="n">
        <v>2.444</v>
      </c>
      <c r="DZ1742" s="29" t="n">
        <v>2.423</v>
      </c>
      <c r="EA1742" s="29" t="n">
        <v>2.43</v>
      </c>
      <c r="EB1742" s="29" t="n">
        <v>2.436</v>
      </c>
      <c r="EC1742" s="29" t="n">
        <v>2.444</v>
      </c>
      <c r="ED1742" s="29" t="n">
        <v>2.448</v>
      </c>
      <c r="EE1742" s="29" t="n">
        <v>2.48</v>
      </c>
      <c r="EF1742" s="29" t="n">
        <v>2.616</v>
      </c>
      <c r="EG1742" s="29" t="n">
        <v>2.74</v>
      </c>
      <c r="EH1742" s="29" t="n">
        <v>2.7865</v>
      </c>
      <c r="EI1742" s="29" t="n">
        <v>2.6825</v>
      </c>
      <c r="EJ1742" s="29" t="n">
        <v>2.5775</v>
      </c>
      <c r="EK1742" s="29" t="n">
        <v>2.4815</v>
      </c>
      <c r="EL1742" s="29" t="n">
        <v>2.4605</v>
      </c>
      <c r="EM1742" s="29" t="n">
        <v>2.4675</v>
      </c>
      <c r="EN1742" s="29" t="n">
        <v>2.4735</v>
      </c>
      <c r="EO1742" s="29" t="n">
        <v>2.4815</v>
      </c>
      <c r="EP1742" s="29" t="n">
        <v>2.4855</v>
      </c>
      <c r="EQ1742" s="29" t="n">
        <v>2.5175</v>
      </c>
      <c r="ER1742" s="29" t="n">
        <v>2.6535</v>
      </c>
      <c r="ES1742" s="29" t="n">
        <v>2.7775</v>
      </c>
      <c r="ET1742" s="29" t="n">
        <v>2.834</v>
      </c>
      <c r="EU1742" s="29" t="n">
        <v>2.73</v>
      </c>
      <c r="EV1742" s="29" t="n">
        <v>2.625</v>
      </c>
      <c r="EW1742" s="29" t="n">
        <v>2.529</v>
      </c>
      <c r="EX1742" s="29" t="n">
        <v>2.508</v>
      </c>
      <c r="EY1742" s="29" t="n">
        <v>2.515</v>
      </c>
      <c r="EZ1742" s="29" t="n">
        <v>2.521</v>
      </c>
      <c r="FA1742" s="29" t="n">
        <v>2.529</v>
      </c>
      <c r="FB1742" s="29" t="n">
        <v>2.533</v>
      </c>
      <c r="FC1742" s="29" t="n">
        <v>2.565</v>
      </c>
      <c r="FD1742" s="29" t="n">
        <v>2.701</v>
      </c>
      <c r="FE1742" s="29" t="n">
        <v>2.825</v>
      </c>
      <c r="FF1742" s="29" t="n">
        <v>2.8865</v>
      </c>
      <c r="FG1742" s="29" t="n">
        <v>2.7825</v>
      </c>
      <c r="FH1742" s="29" t="n">
        <v>2.6775</v>
      </c>
      <c r="FI1742" s="29" t="n">
        <v>2.5815</v>
      </c>
      <c r="FJ1742" s="29" t="n">
        <v>2.5605</v>
      </c>
      <c r="FK1742" s="29" t="n">
        <v>2.5675</v>
      </c>
      <c r="FL1742" s="29" t="n">
        <v>2.5735</v>
      </c>
      <c r="FM1742" s="29" t="n">
        <v>2.5815</v>
      </c>
      <c r="FN1742" s="29" t="n">
        <v>2.5855</v>
      </c>
      <c r="FO1742" s="29" t="n">
        <v>2.6175</v>
      </c>
      <c r="FP1742" s="29" t="n">
        <v>2.7535</v>
      </c>
      <c r="FQ1742" s="29" t="n">
        <v>2.8775</v>
      </c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0"/>
      <c r="GS1742" s="0"/>
      <c r="GT1742" s="0"/>
      <c r="GU1742" s="0"/>
      <c r="GV1742" s="0"/>
      <c r="GW1742" s="0"/>
      <c r="GX1742" s="0"/>
      <c r="GY1742" s="0"/>
      <c r="GZ1742" s="0"/>
      <c r="HA1742" s="0"/>
      <c r="HB1742" s="0"/>
      <c r="HC1742" s="0"/>
      <c r="HD1742" s="0"/>
      <c r="HE1742" s="0"/>
      <c r="HF1742" s="0"/>
      <c r="HG1742" s="0"/>
      <c r="HH1742" s="0"/>
      <c r="HI1742" s="0"/>
      <c r="HJ1742" s="0"/>
      <c r="HK1742" s="0"/>
      <c r="HL1742" s="0"/>
      <c r="HM1742" s="0"/>
      <c r="HN1742" s="0"/>
      <c r="HO1742" s="0"/>
      <c r="HP1742" s="0"/>
      <c r="HQ1742" s="0"/>
      <c r="HR1742" s="0"/>
      <c r="HS1742" s="0"/>
      <c r="HT1742" s="0"/>
      <c r="HU1742" s="0"/>
      <c r="HV1742" s="0"/>
      <c r="HW1742" s="0"/>
      <c r="HX1742" s="0"/>
      <c r="HY1742" s="0"/>
      <c r="HZ1742" s="0"/>
      <c r="IA1742" s="0"/>
      <c r="IB1742" s="0"/>
      <c r="IC1742" s="0"/>
      <c r="ID1742" s="0"/>
      <c r="IE1742" s="0"/>
      <c r="IF1742" s="0"/>
      <c r="IG1742" s="0"/>
      <c r="IH1742" s="0"/>
      <c r="II1742" s="0"/>
      <c r="IJ1742" s="0"/>
      <c r="IK1742" s="0"/>
      <c r="IL1742" s="0"/>
      <c r="IM1742" s="0"/>
      <c r="IN1742" s="0"/>
      <c r="IO1742" s="0"/>
      <c r="IP1742" s="0"/>
      <c r="IQ1742" s="0"/>
      <c r="IR1742" s="0"/>
      <c r="IS1742" s="0"/>
      <c r="IT1742" s="0"/>
      <c r="IU1742" s="0"/>
      <c r="IV1742" s="0"/>
      <c r="IW1742" s="0"/>
    </row>
    <row r="1743" customFormat="false" ht="12.75" hidden="true" customHeight="false" outlineLevel="0" collapsed="false">
      <c r="A1743" s="0" t="n">
        <f aca="false">WEEKDAY(C1743,2)</f>
        <v>5</v>
      </c>
      <c r="B1743" s="0" t="n">
        <f aca="false">MONTH(C1743)</f>
        <v>12</v>
      </c>
      <c r="C1743" s="23" t="n">
        <v>36497</v>
      </c>
      <c r="D1743" s="0" t="n">
        <f aca="false">MONTH(R1743)</f>
        <v>12</v>
      </c>
      <c r="E1743" s="0" t="n">
        <f aca="false">YEAR(R1743)</f>
        <v>1999</v>
      </c>
      <c r="F1743" s="36"/>
      <c r="G1743" s="24" t="n">
        <f aca="false">N1743-M1743</f>
        <v>0.100333333333333</v>
      </c>
      <c r="H1743" s="24" t="n">
        <f aca="false">O1743-N1743</f>
        <v>0.0237499999999997</v>
      </c>
      <c r="I1743" s="24" t="n">
        <f aca="false">O1743-M1743</f>
        <v>0.124083333333333</v>
      </c>
      <c r="J1743" s="25" t="n">
        <f aca="false">VLOOKUP(C1743,'Nymex hist.'!A:B,2,0)</f>
        <v>2.331</v>
      </c>
      <c r="K1743" s="25"/>
      <c r="L1743" s="25"/>
      <c r="M1743" s="27" t="n">
        <f aca="false">SUMIF($S$3:$FQ$3,$E1743+1,$S1743:$FQ1743)/COUNTIF($S$3:$FQ$3,$E1743+1)</f>
        <v>2.38483333333333</v>
      </c>
      <c r="N1743" s="27" t="n">
        <f aca="false">SUMIF($S$3:$FQ$3,$E1743+2,$S1743:$FQ1743)/COUNTIF($S$3:$FQ$3,$E1743+2)</f>
        <v>2.48516666666667</v>
      </c>
      <c r="O1743" s="27" t="n">
        <f aca="false">SUMIF($S$3:$FQ$3,$E1743+3,$S1743:$FQ1743)/COUNTIF($S$3:$FQ$3,$E1743+3)</f>
        <v>2.50891666666667</v>
      </c>
      <c r="P1743" s="27" t="n">
        <f aca="false">SUMIF($S$3:$FQ$3,$E1743+4,$S1743:$FQ1743)/COUNTIF($S$3:$FQ$3,$E1743+4)</f>
        <v>2.54641666666667</v>
      </c>
      <c r="Q1743" s="27" t="n">
        <f aca="false">SUMIF($S$3:$FQ$3,$E1743+5,$S1743:$FQ1743)/COUNTIF($S$3:$FQ$3,$E1743+5)</f>
        <v>2.59391666666667</v>
      </c>
      <c r="R1743" s="28" t="n">
        <v>36497</v>
      </c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30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 t="n">
        <v>2.331</v>
      </c>
      <c r="CY1743" s="29" t="n">
        <v>2.335</v>
      </c>
      <c r="CZ1743" s="29" t="n">
        <v>2.305</v>
      </c>
      <c r="DA1743" s="29" t="n">
        <v>2.283</v>
      </c>
      <c r="DB1743" s="29" t="n">
        <v>2.295</v>
      </c>
      <c r="DC1743" s="29" t="n">
        <v>2.317</v>
      </c>
      <c r="DD1743" s="29" t="n">
        <v>2.34</v>
      </c>
      <c r="DE1743" s="29" t="n">
        <v>2.362</v>
      </c>
      <c r="DF1743" s="29" t="n">
        <v>2.392</v>
      </c>
      <c r="DG1743" s="29" t="n">
        <v>2.424</v>
      </c>
      <c r="DH1743" s="29" t="n">
        <v>2.55</v>
      </c>
      <c r="DI1743" s="29" t="n">
        <v>2.684</v>
      </c>
      <c r="DJ1743" s="29" t="n">
        <v>2.715</v>
      </c>
      <c r="DK1743" s="29" t="n">
        <v>2.597</v>
      </c>
      <c r="DL1743" s="29" t="n">
        <v>2.485</v>
      </c>
      <c r="DM1743" s="29" t="n">
        <v>2.385</v>
      </c>
      <c r="DN1743" s="29" t="n">
        <v>2.36</v>
      </c>
      <c r="DO1743" s="29" t="n">
        <v>2.378</v>
      </c>
      <c r="DP1743" s="29" t="n">
        <v>2.389</v>
      </c>
      <c r="DQ1743" s="29" t="n">
        <v>2.396</v>
      </c>
      <c r="DR1743" s="29" t="n">
        <v>2.408</v>
      </c>
      <c r="DS1743" s="29" t="n">
        <v>2.439</v>
      </c>
      <c r="DT1743" s="29" t="n">
        <v>2.571</v>
      </c>
      <c r="DU1743" s="29" t="n">
        <v>2.699</v>
      </c>
      <c r="DV1743" s="29" t="n">
        <v>2.725</v>
      </c>
      <c r="DW1743" s="29" t="n">
        <v>2.621</v>
      </c>
      <c r="DX1743" s="29" t="n">
        <v>2.516</v>
      </c>
      <c r="DY1743" s="29" t="n">
        <v>2.42</v>
      </c>
      <c r="DZ1743" s="29" t="n">
        <v>2.399</v>
      </c>
      <c r="EA1743" s="29" t="n">
        <v>2.406</v>
      </c>
      <c r="EB1743" s="29" t="n">
        <v>2.412</v>
      </c>
      <c r="EC1743" s="29" t="n">
        <v>2.42</v>
      </c>
      <c r="ED1743" s="29" t="n">
        <v>2.424</v>
      </c>
      <c r="EE1743" s="29" t="n">
        <v>2.456</v>
      </c>
      <c r="EF1743" s="29" t="n">
        <v>2.592</v>
      </c>
      <c r="EG1743" s="29" t="n">
        <v>2.716</v>
      </c>
      <c r="EH1743" s="29" t="n">
        <v>2.7625</v>
      </c>
      <c r="EI1743" s="29" t="n">
        <v>2.6585</v>
      </c>
      <c r="EJ1743" s="29" t="n">
        <v>2.5535</v>
      </c>
      <c r="EK1743" s="29" t="n">
        <v>2.4575</v>
      </c>
      <c r="EL1743" s="29" t="n">
        <v>2.4365</v>
      </c>
      <c r="EM1743" s="29" t="n">
        <v>2.4435</v>
      </c>
      <c r="EN1743" s="29" t="n">
        <v>2.4495</v>
      </c>
      <c r="EO1743" s="29" t="n">
        <v>2.4575</v>
      </c>
      <c r="EP1743" s="29" t="n">
        <v>2.4615</v>
      </c>
      <c r="EQ1743" s="29" t="n">
        <v>2.4935</v>
      </c>
      <c r="ER1743" s="29" t="n">
        <v>2.6295</v>
      </c>
      <c r="ES1743" s="29" t="n">
        <v>2.7535</v>
      </c>
      <c r="ET1743" s="29" t="n">
        <v>2.81</v>
      </c>
      <c r="EU1743" s="29" t="n">
        <v>2.706</v>
      </c>
      <c r="EV1743" s="29" t="n">
        <v>2.601</v>
      </c>
      <c r="EW1743" s="29" t="n">
        <v>2.505</v>
      </c>
      <c r="EX1743" s="29" t="n">
        <v>2.484</v>
      </c>
      <c r="EY1743" s="29" t="n">
        <v>2.491</v>
      </c>
      <c r="EZ1743" s="29" t="n">
        <v>2.497</v>
      </c>
      <c r="FA1743" s="29" t="n">
        <v>2.505</v>
      </c>
      <c r="FB1743" s="29" t="n">
        <v>2.509</v>
      </c>
      <c r="FC1743" s="29" t="n">
        <v>2.541</v>
      </c>
      <c r="FD1743" s="29" t="n">
        <v>2.677</v>
      </c>
      <c r="FE1743" s="29" t="n">
        <v>2.801</v>
      </c>
      <c r="FF1743" s="29" t="n">
        <v>2.8625</v>
      </c>
      <c r="FG1743" s="29" t="n">
        <v>2.7585</v>
      </c>
      <c r="FH1743" s="29" t="n">
        <v>2.6535</v>
      </c>
      <c r="FI1743" s="29" t="n">
        <v>2.5575</v>
      </c>
      <c r="FJ1743" s="29" t="n">
        <v>2.5365</v>
      </c>
      <c r="FK1743" s="29" t="n">
        <v>2.5435</v>
      </c>
      <c r="FL1743" s="29" t="n">
        <v>2.5495</v>
      </c>
      <c r="FM1743" s="29" t="n">
        <v>2.5575</v>
      </c>
      <c r="FN1743" s="29" t="n">
        <v>2.5615</v>
      </c>
      <c r="FO1743" s="29" t="n">
        <v>2.5935</v>
      </c>
      <c r="FP1743" s="29" t="n">
        <v>2.7295</v>
      </c>
      <c r="FQ1743" s="29" t="n">
        <v>2.8535</v>
      </c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29"/>
      <c r="GF1743" s="29"/>
      <c r="GG1743" s="29"/>
      <c r="GH1743" s="29"/>
      <c r="GI1743" s="29"/>
      <c r="GJ1743" s="29"/>
      <c r="GK1743" s="29"/>
      <c r="GL1743" s="29"/>
      <c r="GM1743" s="29"/>
      <c r="GN1743" s="29"/>
      <c r="GO1743" s="29"/>
      <c r="GP1743" s="29"/>
      <c r="GQ1743" s="29"/>
      <c r="GR1743" s="0"/>
      <c r="GS1743" s="0"/>
      <c r="GT1743" s="0"/>
      <c r="GU1743" s="0"/>
      <c r="GV1743" s="0"/>
      <c r="GW1743" s="0"/>
      <c r="GX1743" s="0"/>
      <c r="GY1743" s="0"/>
      <c r="GZ1743" s="0"/>
      <c r="HA1743" s="0"/>
      <c r="HB1743" s="0"/>
      <c r="HC1743" s="0"/>
      <c r="HD1743" s="0"/>
      <c r="HE1743" s="0"/>
      <c r="HF1743" s="0"/>
      <c r="HG1743" s="0"/>
      <c r="HH1743" s="0"/>
      <c r="HI1743" s="0"/>
      <c r="HJ1743" s="0"/>
      <c r="HK1743" s="0"/>
      <c r="HL1743" s="0"/>
      <c r="HM1743" s="0"/>
      <c r="HN1743" s="0"/>
      <c r="HO1743" s="0"/>
      <c r="HP1743" s="0"/>
      <c r="HQ1743" s="0"/>
      <c r="HR1743" s="0"/>
      <c r="HS1743" s="0"/>
      <c r="HT1743" s="0"/>
      <c r="HU1743" s="0"/>
      <c r="HV1743" s="0"/>
      <c r="HW1743" s="0"/>
      <c r="HX1743" s="0"/>
      <c r="HY1743" s="0"/>
      <c r="HZ1743" s="0"/>
      <c r="IA1743" s="0"/>
      <c r="IB1743" s="0"/>
      <c r="IC1743" s="0"/>
      <c r="ID1743" s="0"/>
      <c r="IE1743" s="0"/>
      <c r="IF1743" s="0"/>
      <c r="IG1743" s="0"/>
      <c r="IH1743" s="0"/>
      <c r="II1743" s="0"/>
      <c r="IJ1743" s="0"/>
      <c r="IK1743" s="0"/>
      <c r="IL1743" s="0"/>
      <c r="IM1743" s="0"/>
      <c r="IN1743" s="0"/>
      <c r="IO1743" s="0"/>
      <c r="IP1743" s="0"/>
      <c r="IQ1743" s="0"/>
      <c r="IR1743" s="0"/>
      <c r="IS1743" s="0"/>
      <c r="IT1743" s="0"/>
      <c r="IU1743" s="0"/>
      <c r="IV1743" s="0"/>
      <c r="IW1743" s="0"/>
    </row>
    <row r="1744" customFormat="false" ht="12.75" hidden="true" customHeight="false" outlineLevel="0" collapsed="false">
      <c r="A1744" s="0" t="n">
        <f aca="false">WEEKDAY(C1744,2)</f>
        <v>1</v>
      </c>
      <c r="B1744" s="0" t="n">
        <f aca="false">MONTH(C1744)</f>
        <v>12</v>
      </c>
      <c r="C1744" s="23" t="n">
        <v>36500</v>
      </c>
      <c r="D1744" s="0" t="n">
        <f aca="false">MONTH(R1744)</f>
        <v>12</v>
      </c>
      <c r="E1744" s="0" t="n">
        <f aca="false">YEAR(R1744)</f>
        <v>1999</v>
      </c>
      <c r="F1744" s="36"/>
      <c r="G1744" s="24" t="n">
        <f aca="false">N1744-M1744</f>
        <v>0.130416666666667</v>
      </c>
      <c r="H1744" s="24" t="n">
        <f aca="false">O1744-N1744</f>
        <v>0.0257499999999999</v>
      </c>
      <c r="I1744" s="24" t="n">
        <f aca="false">O1744-M1744</f>
        <v>0.156166666666667</v>
      </c>
      <c r="J1744" s="25" t="n">
        <f aca="false">VLOOKUP(C1744,'Nymex hist.'!A:B,2,0)</f>
        <v>2.224</v>
      </c>
      <c r="K1744" s="25"/>
      <c r="L1744" s="25"/>
      <c r="M1744" s="27" t="n">
        <f aca="false">SUMIF($S$3:$FQ$3,$E1744+1,$S1744:$FQ1744)/COUNTIF($S$3:$FQ$3,$E1744+1)</f>
        <v>2.34475</v>
      </c>
      <c r="N1744" s="27" t="n">
        <f aca="false">SUMIF($S$3:$FQ$3,$E1744+2,$S1744:$FQ1744)/COUNTIF($S$3:$FQ$3,$E1744+2)</f>
        <v>2.47516666666667</v>
      </c>
      <c r="O1744" s="27" t="n">
        <f aca="false">SUMIF($S$3:$FQ$3,$E1744+3,$S1744:$FQ1744)/COUNTIF($S$3:$FQ$3,$E1744+3)</f>
        <v>2.50091666666667</v>
      </c>
      <c r="P1744" s="27" t="n">
        <f aca="false">SUMIF($S$3:$FQ$3,$E1744+4,$S1744:$FQ1744)/COUNTIF($S$3:$FQ$3,$E1744+4)</f>
        <v>2.53841666666667</v>
      </c>
      <c r="Q1744" s="27" t="n">
        <f aca="false">SUMIF($S$3:$FQ$3,$E1744+5,$S1744:$FQ1744)/COUNTIF($S$3:$FQ$3,$E1744+5)</f>
        <v>2.58591666666667</v>
      </c>
      <c r="R1744" s="28" t="n">
        <v>36500</v>
      </c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30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 t="n">
        <v>2.224</v>
      </c>
      <c r="CY1744" s="29" t="n">
        <v>2.242</v>
      </c>
      <c r="CZ1744" s="29" t="n">
        <v>2.242</v>
      </c>
      <c r="DA1744" s="29" t="n">
        <v>2.24</v>
      </c>
      <c r="DB1744" s="29" t="n">
        <v>2.261</v>
      </c>
      <c r="DC1744" s="29" t="n">
        <v>2.289</v>
      </c>
      <c r="DD1744" s="29" t="n">
        <v>2.318</v>
      </c>
      <c r="DE1744" s="29" t="n">
        <v>2.341</v>
      </c>
      <c r="DF1744" s="29" t="n">
        <v>2.371</v>
      </c>
      <c r="DG1744" s="29" t="n">
        <v>2.405</v>
      </c>
      <c r="DH1744" s="29" t="n">
        <v>2.533</v>
      </c>
      <c r="DI1744" s="29" t="n">
        <v>2.671</v>
      </c>
      <c r="DJ1744" s="29" t="n">
        <v>2.702</v>
      </c>
      <c r="DK1744" s="29" t="n">
        <v>2.59</v>
      </c>
      <c r="DL1744" s="29" t="n">
        <v>2.475</v>
      </c>
      <c r="DM1744" s="29" t="n">
        <v>2.375</v>
      </c>
      <c r="DN1744" s="29" t="n">
        <v>2.35</v>
      </c>
      <c r="DO1744" s="29" t="n">
        <v>2.368</v>
      </c>
      <c r="DP1744" s="29" t="n">
        <v>2.379</v>
      </c>
      <c r="DQ1744" s="29" t="n">
        <v>2.386</v>
      </c>
      <c r="DR1744" s="29" t="n">
        <v>2.398</v>
      </c>
      <c r="DS1744" s="29" t="n">
        <v>2.429</v>
      </c>
      <c r="DT1744" s="29" t="n">
        <v>2.561</v>
      </c>
      <c r="DU1744" s="29" t="n">
        <v>2.689</v>
      </c>
      <c r="DV1744" s="29" t="n">
        <v>2.717</v>
      </c>
      <c r="DW1744" s="29" t="n">
        <v>2.613</v>
      </c>
      <c r="DX1744" s="29" t="n">
        <v>2.508</v>
      </c>
      <c r="DY1744" s="29" t="n">
        <v>2.412</v>
      </c>
      <c r="DZ1744" s="29" t="n">
        <v>2.391</v>
      </c>
      <c r="EA1744" s="29" t="n">
        <v>2.398</v>
      </c>
      <c r="EB1744" s="29" t="n">
        <v>2.404</v>
      </c>
      <c r="EC1744" s="29" t="n">
        <v>2.412</v>
      </c>
      <c r="ED1744" s="29" t="n">
        <v>2.416</v>
      </c>
      <c r="EE1744" s="29" t="n">
        <v>2.448</v>
      </c>
      <c r="EF1744" s="29" t="n">
        <v>2.584</v>
      </c>
      <c r="EG1744" s="29" t="n">
        <v>2.708</v>
      </c>
      <c r="EH1744" s="29" t="n">
        <v>2.7545</v>
      </c>
      <c r="EI1744" s="29" t="n">
        <v>2.6505</v>
      </c>
      <c r="EJ1744" s="29" t="n">
        <v>2.5455</v>
      </c>
      <c r="EK1744" s="29" t="n">
        <v>2.4495</v>
      </c>
      <c r="EL1744" s="29" t="n">
        <v>2.4285</v>
      </c>
      <c r="EM1744" s="29" t="n">
        <v>2.4355</v>
      </c>
      <c r="EN1744" s="29" t="n">
        <v>2.4415</v>
      </c>
      <c r="EO1744" s="29" t="n">
        <v>2.4495</v>
      </c>
      <c r="EP1744" s="29" t="n">
        <v>2.4535</v>
      </c>
      <c r="EQ1744" s="29" t="n">
        <v>2.4855</v>
      </c>
      <c r="ER1744" s="29" t="n">
        <v>2.6215</v>
      </c>
      <c r="ES1744" s="29" t="n">
        <v>2.7455</v>
      </c>
      <c r="ET1744" s="29" t="n">
        <v>2.802</v>
      </c>
      <c r="EU1744" s="29" t="n">
        <v>2.698</v>
      </c>
      <c r="EV1744" s="29" t="n">
        <v>2.593</v>
      </c>
      <c r="EW1744" s="29" t="n">
        <v>2.497</v>
      </c>
      <c r="EX1744" s="29" t="n">
        <v>2.476</v>
      </c>
      <c r="EY1744" s="29" t="n">
        <v>2.483</v>
      </c>
      <c r="EZ1744" s="29" t="n">
        <v>2.489</v>
      </c>
      <c r="FA1744" s="29" t="n">
        <v>2.497</v>
      </c>
      <c r="FB1744" s="29" t="n">
        <v>2.501</v>
      </c>
      <c r="FC1744" s="29" t="n">
        <v>2.533</v>
      </c>
      <c r="FD1744" s="29" t="n">
        <v>2.669</v>
      </c>
      <c r="FE1744" s="29" t="n">
        <v>2.793</v>
      </c>
      <c r="FF1744" s="29" t="n">
        <v>2.8545</v>
      </c>
      <c r="FG1744" s="29" t="n">
        <v>2.7505</v>
      </c>
      <c r="FH1744" s="29" t="n">
        <v>2.6455</v>
      </c>
      <c r="FI1744" s="29" t="n">
        <v>2.5495</v>
      </c>
      <c r="FJ1744" s="29" t="n">
        <v>2.5285</v>
      </c>
      <c r="FK1744" s="29" t="n">
        <v>2.5355</v>
      </c>
      <c r="FL1744" s="29" t="n">
        <v>2.5415</v>
      </c>
      <c r="FM1744" s="29" t="n">
        <v>2.5495</v>
      </c>
      <c r="FN1744" s="29" t="n">
        <v>2.5535</v>
      </c>
      <c r="FO1744" s="29" t="n">
        <v>2.5855</v>
      </c>
      <c r="FP1744" s="29" t="n">
        <v>2.7215</v>
      </c>
      <c r="FQ1744" s="29" t="n">
        <v>2.8455</v>
      </c>
      <c r="FR1744" s="29"/>
      <c r="FS1744" s="29"/>
      <c r="FT1744" s="29"/>
      <c r="FU1744" s="29"/>
      <c r="FV1744" s="29"/>
      <c r="FW1744" s="29"/>
      <c r="FX1744" s="29"/>
      <c r="FY1744" s="29"/>
      <c r="FZ1744" s="29"/>
      <c r="GA1744" s="29"/>
      <c r="GB1744" s="29"/>
      <c r="GC1744" s="29"/>
      <c r="GD1744" s="29"/>
      <c r="GE1744" s="29"/>
      <c r="GF1744" s="29"/>
      <c r="GG1744" s="29"/>
      <c r="GH1744" s="29"/>
      <c r="GI1744" s="29"/>
      <c r="GJ1744" s="29"/>
      <c r="GK1744" s="29"/>
      <c r="GL1744" s="29"/>
      <c r="GM1744" s="29"/>
      <c r="GN1744" s="29"/>
      <c r="GO1744" s="29"/>
      <c r="GP1744" s="29"/>
      <c r="GQ1744" s="29"/>
      <c r="GR1744" s="0"/>
      <c r="GS1744" s="0"/>
      <c r="GT1744" s="0"/>
      <c r="GU1744" s="0"/>
      <c r="GV1744" s="0"/>
      <c r="GW1744" s="0"/>
      <c r="GX1744" s="0"/>
      <c r="GY1744" s="0"/>
      <c r="GZ1744" s="0"/>
      <c r="HA1744" s="0"/>
      <c r="HB1744" s="0"/>
      <c r="HC1744" s="0"/>
      <c r="HD1744" s="0"/>
      <c r="HE1744" s="0"/>
      <c r="HF1744" s="0"/>
      <c r="HG1744" s="0"/>
      <c r="HH1744" s="0"/>
      <c r="HI1744" s="0"/>
      <c r="HJ1744" s="0"/>
      <c r="HK1744" s="0"/>
      <c r="HL1744" s="0"/>
      <c r="HM1744" s="0"/>
      <c r="HN1744" s="0"/>
      <c r="HO1744" s="0"/>
      <c r="HP1744" s="0"/>
      <c r="HQ1744" s="0"/>
      <c r="HR1744" s="0"/>
      <c r="HS1744" s="0"/>
      <c r="HT1744" s="0"/>
      <c r="HU1744" s="0"/>
      <c r="HV1744" s="0"/>
      <c r="HW1744" s="0"/>
      <c r="HX1744" s="0"/>
      <c r="HY1744" s="0"/>
      <c r="HZ1744" s="0"/>
      <c r="IA1744" s="0"/>
      <c r="IB1744" s="0"/>
      <c r="IC1744" s="0"/>
      <c r="ID1744" s="0"/>
      <c r="IE1744" s="0"/>
      <c r="IF1744" s="0"/>
      <c r="IG1744" s="0"/>
      <c r="IH1744" s="0"/>
      <c r="II1744" s="0"/>
      <c r="IJ1744" s="0"/>
      <c r="IK1744" s="0"/>
      <c r="IL1744" s="0"/>
      <c r="IM1744" s="0"/>
      <c r="IN1744" s="0"/>
      <c r="IO1744" s="0"/>
      <c r="IP1744" s="0"/>
      <c r="IQ1744" s="0"/>
      <c r="IR1744" s="0"/>
      <c r="IS1744" s="0"/>
      <c r="IT1744" s="0"/>
      <c r="IU1744" s="0"/>
      <c r="IV1744" s="0"/>
      <c r="IW1744" s="0"/>
    </row>
    <row r="1745" customFormat="false" ht="12.75" hidden="true" customHeight="false" outlineLevel="0" collapsed="false">
      <c r="A1745" s="0" t="n">
        <f aca="false">WEEKDAY(C1745,2)</f>
        <v>2</v>
      </c>
      <c r="B1745" s="0" t="n">
        <f aca="false">MONTH(C1745)</f>
        <v>12</v>
      </c>
      <c r="C1745" s="23" t="n">
        <v>36501</v>
      </c>
      <c r="D1745" s="0" t="n">
        <f aca="false">MONTH(R1745)</f>
        <v>12</v>
      </c>
      <c r="E1745" s="0" t="n">
        <f aca="false">YEAR(R1745)</f>
        <v>1999</v>
      </c>
      <c r="F1745" s="36"/>
      <c r="G1745" s="24" t="n">
        <f aca="false">N1745-M1745</f>
        <v>0.113333333333334</v>
      </c>
      <c r="H1745" s="24" t="n">
        <f aca="false">O1745-N1745</f>
        <v>0.0172500000000002</v>
      </c>
      <c r="I1745" s="24" t="n">
        <f aca="false">O1745-M1745</f>
        <v>0.130583333333334</v>
      </c>
      <c r="J1745" s="25" t="n">
        <f aca="false">VLOOKUP(C1745,'Nymex hist.'!A:B,2,0)</f>
        <v>2.271</v>
      </c>
      <c r="K1745" s="25"/>
      <c r="L1745" s="25"/>
      <c r="M1745" s="27" t="n">
        <f aca="false">SUMIF($S$3:$FQ$3,$E1745+1,$S1745:$FQ1745)/COUNTIF($S$3:$FQ$3,$E1745+1)</f>
        <v>2.38091666666667</v>
      </c>
      <c r="N1745" s="27" t="n">
        <f aca="false">SUMIF($S$3:$FQ$3,$E1745+2,$S1745:$FQ1745)/COUNTIF($S$3:$FQ$3,$E1745+2)</f>
        <v>2.49425</v>
      </c>
      <c r="O1745" s="27" t="n">
        <f aca="false">SUMIF($S$3:$FQ$3,$E1745+3,$S1745:$FQ1745)/COUNTIF($S$3:$FQ$3,$E1745+3)</f>
        <v>2.5115</v>
      </c>
      <c r="P1745" s="27" t="n">
        <f aca="false">SUMIF($S$3:$FQ$3,$E1745+4,$S1745:$FQ1745)/COUNTIF($S$3:$FQ$3,$E1745+4)</f>
        <v>2.549</v>
      </c>
      <c r="Q1745" s="27" t="n">
        <f aca="false">SUMIF($S$3:$FQ$3,$E1745+5,$S1745:$FQ1745)/COUNTIF($S$3:$FQ$3,$E1745+5)</f>
        <v>2.5965</v>
      </c>
      <c r="R1745" s="28" t="n">
        <v>36501</v>
      </c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30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 t="n">
        <v>2.271</v>
      </c>
      <c r="CY1745" s="29" t="n">
        <v>2.293</v>
      </c>
      <c r="CZ1745" s="29" t="n">
        <v>2.288</v>
      </c>
      <c r="DA1745" s="29" t="n">
        <v>2.28</v>
      </c>
      <c r="DB1745" s="29" t="n">
        <v>2.3</v>
      </c>
      <c r="DC1745" s="29" t="n">
        <v>2.325</v>
      </c>
      <c r="DD1745" s="29" t="n">
        <v>2.351</v>
      </c>
      <c r="DE1745" s="29" t="n">
        <v>2.373</v>
      </c>
      <c r="DF1745" s="29" t="n">
        <v>2.4</v>
      </c>
      <c r="DG1745" s="29" t="n">
        <v>2.432</v>
      </c>
      <c r="DH1745" s="29" t="n">
        <v>2.56</v>
      </c>
      <c r="DI1745" s="29" t="n">
        <v>2.698</v>
      </c>
      <c r="DJ1745" s="29" t="n">
        <v>2.729</v>
      </c>
      <c r="DK1745" s="29" t="n">
        <v>2.614</v>
      </c>
      <c r="DL1745" s="29" t="n">
        <v>2.498</v>
      </c>
      <c r="DM1745" s="29" t="n">
        <v>2.397</v>
      </c>
      <c r="DN1745" s="29" t="n">
        <v>2.371</v>
      </c>
      <c r="DO1745" s="29" t="n">
        <v>2.388</v>
      </c>
      <c r="DP1745" s="29" t="n">
        <v>2.398</v>
      </c>
      <c r="DQ1745" s="29" t="n">
        <v>2.404</v>
      </c>
      <c r="DR1745" s="29" t="n">
        <v>2.414</v>
      </c>
      <c r="DS1745" s="29" t="n">
        <v>2.444</v>
      </c>
      <c r="DT1745" s="29" t="n">
        <v>2.574</v>
      </c>
      <c r="DU1745" s="29" t="n">
        <v>2.7</v>
      </c>
      <c r="DV1745" s="29" t="n">
        <v>2.728</v>
      </c>
      <c r="DW1745" s="29" t="n">
        <v>2.624</v>
      </c>
      <c r="DX1745" s="29" t="n">
        <v>2.519</v>
      </c>
      <c r="DY1745" s="29" t="n">
        <v>2.423</v>
      </c>
      <c r="DZ1745" s="29" t="n">
        <v>2.402</v>
      </c>
      <c r="EA1745" s="29" t="n">
        <v>2.409</v>
      </c>
      <c r="EB1745" s="29" t="n">
        <v>2.415</v>
      </c>
      <c r="EC1745" s="29" t="n">
        <v>2.422</v>
      </c>
      <c r="ED1745" s="29" t="n">
        <v>2.426</v>
      </c>
      <c r="EE1745" s="29" t="n">
        <v>2.458</v>
      </c>
      <c r="EF1745" s="29" t="n">
        <v>2.594</v>
      </c>
      <c r="EG1745" s="29" t="n">
        <v>2.718</v>
      </c>
      <c r="EH1745" s="29" t="n">
        <v>2.7655</v>
      </c>
      <c r="EI1745" s="29" t="n">
        <v>2.6615</v>
      </c>
      <c r="EJ1745" s="29" t="n">
        <v>2.5565</v>
      </c>
      <c r="EK1745" s="29" t="n">
        <v>2.4605</v>
      </c>
      <c r="EL1745" s="29" t="n">
        <v>2.4395</v>
      </c>
      <c r="EM1745" s="29" t="n">
        <v>2.4465</v>
      </c>
      <c r="EN1745" s="29" t="n">
        <v>2.4525</v>
      </c>
      <c r="EO1745" s="29" t="n">
        <v>2.4595</v>
      </c>
      <c r="EP1745" s="29" t="n">
        <v>2.4635</v>
      </c>
      <c r="EQ1745" s="29" t="n">
        <v>2.4955</v>
      </c>
      <c r="ER1745" s="29" t="n">
        <v>2.6315</v>
      </c>
      <c r="ES1745" s="29" t="n">
        <v>2.7555</v>
      </c>
      <c r="ET1745" s="29" t="n">
        <v>2.813</v>
      </c>
      <c r="EU1745" s="29" t="n">
        <v>2.709</v>
      </c>
      <c r="EV1745" s="29" t="n">
        <v>2.604</v>
      </c>
      <c r="EW1745" s="29" t="n">
        <v>2.508</v>
      </c>
      <c r="EX1745" s="29" t="n">
        <v>2.487</v>
      </c>
      <c r="EY1745" s="29" t="n">
        <v>2.494</v>
      </c>
      <c r="EZ1745" s="29" t="n">
        <v>2.5</v>
      </c>
      <c r="FA1745" s="29" t="n">
        <v>2.507</v>
      </c>
      <c r="FB1745" s="29" t="n">
        <v>2.511</v>
      </c>
      <c r="FC1745" s="29" t="n">
        <v>2.543</v>
      </c>
      <c r="FD1745" s="29" t="n">
        <v>2.679</v>
      </c>
      <c r="FE1745" s="29" t="n">
        <v>2.803</v>
      </c>
      <c r="FF1745" s="29" t="n">
        <v>2.8655</v>
      </c>
      <c r="FG1745" s="29" t="n">
        <v>2.7615</v>
      </c>
      <c r="FH1745" s="29" t="n">
        <v>2.6565</v>
      </c>
      <c r="FI1745" s="29" t="n">
        <v>2.5605</v>
      </c>
      <c r="FJ1745" s="29" t="n">
        <v>2.5395</v>
      </c>
      <c r="FK1745" s="29" t="n">
        <v>2.5465</v>
      </c>
      <c r="FL1745" s="29" t="n">
        <v>2.5525</v>
      </c>
      <c r="FM1745" s="29" t="n">
        <v>2.5595</v>
      </c>
      <c r="FN1745" s="29" t="n">
        <v>2.5635</v>
      </c>
      <c r="FO1745" s="29" t="n">
        <v>2.5955</v>
      </c>
      <c r="FP1745" s="29" t="n">
        <v>2.7315</v>
      </c>
      <c r="FQ1745" s="29" t="n">
        <v>2.8555</v>
      </c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29"/>
      <c r="GF1745" s="29"/>
      <c r="GG1745" s="29"/>
      <c r="GH1745" s="29"/>
      <c r="GI1745" s="29"/>
      <c r="GJ1745" s="29"/>
      <c r="GK1745" s="29"/>
      <c r="GL1745" s="29"/>
      <c r="GM1745" s="29"/>
      <c r="GN1745" s="29"/>
      <c r="GO1745" s="29"/>
      <c r="GP1745" s="29"/>
      <c r="GQ1745" s="29"/>
      <c r="GR1745" s="0"/>
      <c r="GS1745" s="0"/>
      <c r="GT1745" s="0"/>
      <c r="GU1745" s="0"/>
      <c r="GV1745" s="0"/>
      <c r="GW1745" s="0"/>
      <c r="GX1745" s="0"/>
      <c r="GY1745" s="0"/>
      <c r="GZ1745" s="0"/>
      <c r="HA1745" s="0"/>
      <c r="HB1745" s="0"/>
      <c r="HC1745" s="0"/>
      <c r="HD1745" s="0"/>
      <c r="HE1745" s="0"/>
      <c r="HF1745" s="0"/>
      <c r="HG1745" s="0"/>
      <c r="HH1745" s="0"/>
      <c r="HI1745" s="0"/>
      <c r="HJ1745" s="0"/>
      <c r="HK1745" s="0"/>
      <c r="HL1745" s="0"/>
      <c r="HM1745" s="0"/>
      <c r="HN1745" s="0"/>
      <c r="HO1745" s="0"/>
      <c r="HP1745" s="0"/>
      <c r="HQ1745" s="0"/>
      <c r="HR1745" s="0"/>
      <c r="HS1745" s="0"/>
      <c r="HT1745" s="0"/>
      <c r="HU1745" s="0"/>
      <c r="HV1745" s="0"/>
      <c r="HW1745" s="0"/>
      <c r="HX1745" s="0"/>
      <c r="HY1745" s="0"/>
      <c r="HZ1745" s="0"/>
      <c r="IA1745" s="0"/>
      <c r="IB1745" s="0"/>
      <c r="IC1745" s="0"/>
      <c r="ID1745" s="0"/>
      <c r="IE1745" s="0"/>
      <c r="IF1745" s="0"/>
      <c r="IG1745" s="0"/>
      <c r="IH1745" s="0"/>
      <c r="II1745" s="0"/>
      <c r="IJ1745" s="0"/>
      <c r="IK1745" s="0"/>
      <c r="IL1745" s="0"/>
      <c r="IM1745" s="0"/>
      <c r="IN1745" s="0"/>
      <c r="IO1745" s="0"/>
      <c r="IP1745" s="0"/>
      <c r="IQ1745" s="0"/>
      <c r="IR1745" s="0"/>
      <c r="IS1745" s="0"/>
      <c r="IT1745" s="0"/>
      <c r="IU1745" s="0"/>
      <c r="IV1745" s="0"/>
      <c r="IW1745" s="0"/>
    </row>
    <row r="1746" customFormat="false" ht="12.75" hidden="true" customHeight="false" outlineLevel="0" collapsed="false">
      <c r="A1746" s="0" t="n">
        <f aca="false">WEEKDAY(C1746,2)</f>
        <v>3</v>
      </c>
      <c r="B1746" s="0" t="n">
        <f aca="false">MONTH(C1746)</f>
        <v>12</v>
      </c>
      <c r="C1746" s="23" t="n">
        <v>36502</v>
      </c>
      <c r="D1746" s="0" t="n">
        <f aca="false">MONTH(R1746)</f>
        <v>12</v>
      </c>
      <c r="E1746" s="0" t="n">
        <f aca="false">YEAR(R1746)</f>
        <v>1999</v>
      </c>
      <c r="F1746" s="36"/>
      <c r="G1746" s="24" t="n">
        <f aca="false">N1746-M1746</f>
        <v>0.107083333333334</v>
      </c>
      <c r="H1746" s="24" t="n">
        <f aca="false">O1746-N1746</f>
        <v>0.0147499999999998</v>
      </c>
      <c r="I1746" s="24" t="n">
        <f aca="false">O1746-M1746</f>
        <v>0.121833333333333</v>
      </c>
      <c r="J1746" s="25" t="n">
        <f aca="false">VLOOKUP(C1746,'Nymex hist.'!A:B,2,0)</f>
        <v>2.288</v>
      </c>
      <c r="K1746" s="25"/>
      <c r="L1746" s="25"/>
      <c r="M1746" s="27" t="n">
        <f aca="false">SUMIF($S$3:$FQ$3,$E1746+1,$S1746:$FQ1746)/COUNTIF($S$3:$FQ$3,$E1746+1)</f>
        <v>2.39483333333333</v>
      </c>
      <c r="N1746" s="27" t="n">
        <f aca="false">SUMIF($S$3:$FQ$3,$E1746+2,$S1746:$FQ1746)/COUNTIF($S$3:$FQ$3,$E1746+2)</f>
        <v>2.50191666666667</v>
      </c>
      <c r="O1746" s="27" t="n">
        <f aca="false">SUMIF($S$3:$FQ$3,$E1746+3,$S1746:$FQ1746)/COUNTIF($S$3:$FQ$3,$E1746+3)</f>
        <v>2.51666666666667</v>
      </c>
      <c r="P1746" s="27" t="n">
        <f aca="false">SUMIF($S$3:$FQ$3,$E1746+4,$S1746:$FQ1746)/COUNTIF($S$3:$FQ$3,$E1746+4)</f>
        <v>2.55166666666667</v>
      </c>
      <c r="Q1746" s="27" t="n">
        <f aca="false">SUMIF($S$3:$FQ$3,$E1746+5,$S1746:$FQ1746)/COUNTIF($S$3:$FQ$3,$E1746+5)</f>
        <v>2.59666666666667</v>
      </c>
      <c r="R1746" s="28" t="n">
        <v>36502</v>
      </c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30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 t="n">
        <v>2.288</v>
      </c>
      <c r="CY1746" s="29" t="n">
        <v>2.316</v>
      </c>
      <c r="CZ1746" s="29" t="n">
        <v>2.31</v>
      </c>
      <c r="DA1746" s="29" t="n">
        <v>2.299</v>
      </c>
      <c r="DB1746" s="29" t="n">
        <v>2.314</v>
      </c>
      <c r="DC1746" s="29" t="n">
        <v>2.337</v>
      </c>
      <c r="DD1746" s="29" t="n">
        <v>2.361</v>
      </c>
      <c r="DE1746" s="29" t="n">
        <v>2.383</v>
      </c>
      <c r="DF1746" s="29" t="n">
        <v>2.41</v>
      </c>
      <c r="DG1746" s="29" t="n">
        <v>2.442</v>
      </c>
      <c r="DH1746" s="29" t="n">
        <v>2.57</v>
      </c>
      <c r="DI1746" s="29" t="n">
        <v>2.708</v>
      </c>
      <c r="DJ1746" s="29" t="n">
        <v>2.739</v>
      </c>
      <c r="DK1746" s="29" t="n">
        <v>2.623</v>
      </c>
      <c r="DL1746" s="29" t="n">
        <v>2.507</v>
      </c>
      <c r="DM1746" s="29" t="n">
        <v>2.405</v>
      </c>
      <c r="DN1746" s="29" t="n">
        <v>2.378</v>
      </c>
      <c r="DO1746" s="29" t="n">
        <v>2.395</v>
      </c>
      <c r="DP1746" s="29" t="n">
        <v>2.405</v>
      </c>
      <c r="DQ1746" s="29" t="n">
        <v>2.411</v>
      </c>
      <c r="DR1746" s="29" t="n">
        <v>2.421</v>
      </c>
      <c r="DS1746" s="29" t="n">
        <v>2.451</v>
      </c>
      <c r="DT1746" s="29" t="n">
        <v>2.581</v>
      </c>
      <c r="DU1746" s="29" t="n">
        <v>2.707</v>
      </c>
      <c r="DV1746" s="29" t="n">
        <v>2.734</v>
      </c>
      <c r="DW1746" s="29" t="n">
        <v>2.63</v>
      </c>
      <c r="DX1746" s="29" t="n">
        <v>2.524</v>
      </c>
      <c r="DY1746" s="29" t="n">
        <v>2.428</v>
      </c>
      <c r="DZ1746" s="29" t="n">
        <v>2.407</v>
      </c>
      <c r="EA1746" s="29" t="n">
        <v>2.414</v>
      </c>
      <c r="EB1746" s="29" t="n">
        <v>2.42</v>
      </c>
      <c r="EC1746" s="29" t="n">
        <v>2.427</v>
      </c>
      <c r="ED1746" s="29" t="n">
        <v>2.431</v>
      </c>
      <c r="EE1746" s="29" t="n">
        <v>2.463</v>
      </c>
      <c r="EF1746" s="29" t="n">
        <v>2.599</v>
      </c>
      <c r="EG1746" s="29" t="n">
        <v>2.723</v>
      </c>
      <c r="EH1746" s="29" t="n">
        <v>2.769</v>
      </c>
      <c r="EI1746" s="29" t="n">
        <v>2.665</v>
      </c>
      <c r="EJ1746" s="29" t="n">
        <v>2.559</v>
      </c>
      <c r="EK1746" s="29" t="n">
        <v>2.463</v>
      </c>
      <c r="EL1746" s="29" t="n">
        <v>2.442</v>
      </c>
      <c r="EM1746" s="29" t="n">
        <v>2.449</v>
      </c>
      <c r="EN1746" s="29" t="n">
        <v>2.455</v>
      </c>
      <c r="EO1746" s="29" t="n">
        <v>2.462</v>
      </c>
      <c r="EP1746" s="29" t="n">
        <v>2.466</v>
      </c>
      <c r="EQ1746" s="29" t="n">
        <v>2.498</v>
      </c>
      <c r="ER1746" s="29" t="n">
        <v>2.634</v>
      </c>
      <c r="ES1746" s="29" t="n">
        <v>2.758</v>
      </c>
      <c r="ET1746" s="29" t="n">
        <v>2.814</v>
      </c>
      <c r="EU1746" s="29" t="n">
        <v>2.71</v>
      </c>
      <c r="EV1746" s="29" t="n">
        <v>2.604</v>
      </c>
      <c r="EW1746" s="29" t="n">
        <v>2.508</v>
      </c>
      <c r="EX1746" s="29" t="n">
        <v>2.487</v>
      </c>
      <c r="EY1746" s="29" t="n">
        <v>2.494</v>
      </c>
      <c r="EZ1746" s="29" t="n">
        <v>2.5</v>
      </c>
      <c r="FA1746" s="29" t="n">
        <v>2.507</v>
      </c>
      <c r="FB1746" s="29" t="n">
        <v>2.511</v>
      </c>
      <c r="FC1746" s="29" t="n">
        <v>2.543</v>
      </c>
      <c r="FD1746" s="29" t="n">
        <v>2.679</v>
      </c>
      <c r="FE1746" s="29" t="n">
        <v>2.803</v>
      </c>
      <c r="FF1746" s="29" t="n">
        <v>2.864</v>
      </c>
      <c r="FG1746" s="29" t="n">
        <v>2.76</v>
      </c>
      <c r="FH1746" s="29" t="n">
        <v>2.654</v>
      </c>
      <c r="FI1746" s="29" t="n">
        <v>2.558</v>
      </c>
      <c r="FJ1746" s="29" t="n">
        <v>2.537</v>
      </c>
      <c r="FK1746" s="29" t="n">
        <v>2.544</v>
      </c>
      <c r="FL1746" s="29" t="n">
        <v>2.55</v>
      </c>
      <c r="FM1746" s="29" t="n">
        <v>2.557</v>
      </c>
      <c r="FN1746" s="29" t="n">
        <v>2.561</v>
      </c>
      <c r="FO1746" s="29" t="n">
        <v>2.593</v>
      </c>
      <c r="FP1746" s="29" t="n">
        <v>2.729</v>
      </c>
      <c r="FQ1746" s="29" t="n">
        <v>2.853</v>
      </c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29"/>
      <c r="GF1746" s="29"/>
      <c r="GG1746" s="29"/>
      <c r="GH1746" s="29"/>
      <c r="GI1746" s="29"/>
      <c r="GJ1746" s="29"/>
      <c r="GK1746" s="29"/>
      <c r="GL1746" s="29"/>
      <c r="GM1746" s="29"/>
      <c r="GN1746" s="29"/>
      <c r="GO1746" s="29"/>
      <c r="GP1746" s="29"/>
      <c r="GQ1746" s="29"/>
      <c r="GR1746" s="0"/>
      <c r="GS1746" s="0"/>
      <c r="GT1746" s="0"/>
      <c r="GU1746" s="0"/>
      <c r="GV1746" s="0"/>
      <c r="GW1746" s="0"/>
      <c r="GX1746" s="0"/>
      <c r="GY1746" s="0"/>
      <c r="GZ1746" s="0"/>
      <c r="HA1746" s="0"/>
      <c r="HB1746" s="0"/>
      <c r="HC1746" s="0"/>
      <c r="HD1746" s="0"/>
      <c r="HE1746" s="0"/>
      <c r="HF1746" s="0"/>
      <c r="HG1746" s="0"/>
      <c r="HH1746" s="0"/>
      <c r="HI1746" s="0"/>
      <c r="HJ1746" s="0"/>
      <c r="HK1746" s="0"/>
      <c r="HL1746" s="0"/>
      <c r="HM1746" s="0"/>
      <c r="HN1746" s="0"/>
      <c r="HO1746" s="0"/>
      <c r="HP1746" s="0"/>
      <c r="HQ1746" s="0"/>
      <c r="HR1746" s="0"/>
      <c r="HS1746" s="0"/>
      <c r="HT1746" s="0"/>
      <c r="HU1746" s="0"/>
      <c r="HV1746" s="0"/>
      <c r="HW1746" s="0"/>
      <c r="HX1746" s="0"/>
      <c r="HY1746" s="0"/>
      <c r="HZ1746" s="0"/>
      <c r="IA1746" s="0"/>
      <c r="IB1746" s="0"/>
      <c r="IC1746" s="0"/>
      <c r="ID1746" s="0"/>
      <c r="IE1746" s="0"/>
      <c r="IF1746" s="0"/>
      <c r="IG1746" s="0"/>
      <c r="IH1746" s="0"/>
      <c r="II1746" s="0"/>
      <c r="IJ1746" s="0"/>
      <c r="IK1746" s="0"/>
      <c r="IL1746" s="0"/>
      <c r="IM1746" s="0"/>
      <c r="IN1746" s="0"/>
      <c r="IO1746" s="0"/>
      <c r="IP1746" s="0"/>
      <c r="IQ1746" s="0"/>
      <c r="IR1746" s="0"/>
      <c r="IS1746" s="0"/>
      <c r="IT1746" s="0"/>
      <c r="IU1746" s="0"/>
      <c r="IV1746" s="0"/>
      <c r="IW1746" s="0"/>
    </row>
    <row r="1747" customFormat="false" ht="12.75" hidden="true" customHeight="false" outlineLevel="0" collapsed="false">
      <c r="A1747" s="0" t="n">
        <f aca="false">WEEKDAY(C1747,2)</f>
        <v>4</v>
      </c>
      <c r="B1747" s="0" t="n">
        <f aca="false">MONTH(C1747)</f>
        <v>12</v>
      </c>
      <c r="C1747" s="23" t="n">
        <v>36503</v>
      </c>
      <c r="D1747" s="0" t="n">
        <f aca="false">MONTH(R1747)</f>
        <v>12</v>
      </c>
      <c r="E1747" s="0" t="n">
        <f aca="false">YEAR(R1747)</f>
        <v>1999</v>
      </c>
      <c r="F1747" s="36"/>
      <c r="G1747" s="24" t="n">
        <f aca="false">N1747-M1747</f>
        <v>0.1105</v>
      </c>
      <c r="H1747" s="24" t="n">
        <f aca="false">O1747-N1747</f>
        <v>0.0149166666666671</v>
      </c>
      <c r="I1747" s="24" t="n">
        <f aca="false">O1747-M1747</f>
        <v>0.125416666666667</v>
      </c>
      <c r="J1747" s="25" t="n">
        <f aca="false">VLOOKUP(C1747,'Nymex hist.'!A:B,2,0)</f>
        <v>2.285</v>
      </c>
      <c r="K1747" s="25"/>
      <c r="L1747" s="25"/>
      <c r="M1747" s="27" t="n">
        <f aca="false">SUMIF($S$3:$FQ$3,$E1747+1,$S1747:$FQ1747)/COUNTIF($S$3:$FQ$3,$E1747+1)</f>
        <v>2.40125</v>
      </c>
      <c r="N1747" s="27" t="n">
        <f aca="false">SUMIF($S$3:$FQ$3,$E1747+2,$S1747:$FQ1747)/COUNTIF($S$3:$FQ$3,$E1747+2)</f>
        <v>2.51175</v>
      </c>
      <c r="O1747" s="27" t="n">
        <f aca="false">SUMIF($S$3:$FQ$3,$E1747+3,$S1747:$FQ1747)/COUNTIF($S$3:$FQ$3,$E1747+3)</f>
        <v>2.52666666666667</v>
      </c>
      <c r="P1747" s="27" t="n">
        <f aca="false">SUMIF($S$3:$FQ$3,$E1747+4,$S1747:$FQ1747)/COUNTIF($S$3:$FQ$3,$E1747+4)</f>
        <v>2.56166666666667</v>
      </c>
      <c r="Q1747" s="27" t="n">
        <f aca="false">SUMIF($S$3:$FQ$3,$E1747+5,$S1747:$FQ1747)/COUNTIF($S$3:$FQ$3,$E1747+5)</f>
        <v>2.60666666666667</v>
      </c>
      <c r="R1747" s="28" t="n">
        <v>36503</v>
      </c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30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 t="n">
        <v>2.285</v>
      </c>
      <c r="CY1747" s="29" t="n">
        <v>2.322</v>
      </c>
      <c r="CZ1747" s="29" t="n">
        <v>2.32</v>
      </c>
      <c r="DA1747" s="29" t="n">
        <v>2.305</v>
      </c>
      <c r="DB1747" s="29" t="n">
        <v>2.322</v>
      </c>
      <c r="DC1747" s="29" t="n">
        <v>2.345</v>
      </c>
      <c r="DD1747" s="29" t="n">
        <v>2.368</v>
      </c>
      <c r="DE1747" s="29" t="n">
        <v>2.39</v>
      </c>
      <c r="DF1747" s="29" t="n">
        <v>2.417</v>
      </c>
      <c r="DG1747" s="29" t="n">
        <v>2.449</v>
      </c>
      <c r="DH1747" s="29" t="n">
        <v>2.577</v>
      </c>
      <c r="DI1747" s="29" t="n">
        <v>2.715</v>
      </c>
      <c r="DJ1747" s="29" t="n">
        <v>2.747</v>
      </c>
      <c r="DK1747" s="29" t="n">
        <v>2.633</v>
      </c>
      <c r="DL1747" s="29" t="n">
        <v>2.517</v>
      </c>
      <c r="DM1747" s="29" t="n">
        <v>2.415</v>
      </c>
      <c r="DN1747" s="29" t="n">
        <v>2.388</v>
      </c>
      <c r="DO1747" s="29" t="n">
        <v>2.405</v>
      </c>
      <c r="DP1747" s="29" t="n">
        <v>2.415</v>
      </c>
      <c r="DQ1747" s="29" t="n">
        <v>2.421</v>
      </c>
      <c r="DR1747" s="29" t="n">
        <v>2.431</v>
      </c>
      <c r="DS1747" s="29" t="n">
        <v>2.461</v>
      </c>
      <c r="DT1747" s="29" t="n">
        <v>2.591</v>
      </c>
      <c r="DU1747" s="29" t="n">
        <v>2.717</v>
      </c>
      <c r="DV1747" s="29" t="n">
        <v>2.744</v>
      </c>
      <c r="DW1747" s="29" t="n">
        <v>2.64</v>
      </c>
      <c r="DX1747" s="29" t="n">
        <v>2.534</v>
      </c>
      <c r="DY1747" s="29" t="n">
        <v>2.438</v>
      </c>
      <c r="DZ1747" s="29" t="n">
        <v>2.417</v>
      </c>
      <c r="EA1747" s="29" t="n">
        <v>2.424</v>
      </c>
      <c r="EB1747" s="29" t="n">
        <v>2.43</v>
      </c>
      <c r="EC1747" s="29" t="n">
        <v>2.437</v>
      </c>
      <c r="ED1747" s="29" t="n">
        <v>2.441</v>
      </c>
      <c r="EE1747" s="29" t="n">
        <v>2.473</v>
      </c>
      <c r="EF1747" s="29" t="n">
        <v>2.609</v>
      </c>
      <c r="EG1747" s="29" t="n">
        <v>2.733</v>
      </c>
      <c r="EH1747" s="29" t="n">
        <v>2.779</v>
      </c>
      <c r="EI1747" s="29" t="n">
        <v>2.675</v>
      </c>
      <c r="EJ1747" s="29" t="n">
        <v>2.569</v>
      </c>
      <c r="EK1747" s="29" t="n">
        <v>2.473</v>
      </c>
      <c r="EL1747" s="29" t="n">
        <v>2.452</v>
      </c>
      <c r="EM1747" s="29" t="n">
        <v>2.459</v>
      </c>
      <c r="EN1747" s="29" t="n">
        <v>2.465</v>
      </c>
      <c r="EO1747" s="29" t="n">
        <v>2.472</v>
      </c>
      <c r="EP1747" s="29" t="n">
        <v>2.476</v>
      </c>
      <c r="EQ1747" s="29" t="n">
        <v>2.508</v>
      </c>
      <c r="ER1747" s="29" t="n">
        <v>2.644</v>
      </c>
      <c r="ES1747" s="29" t="n">
        <v>2.768</v>
      </c>
      <c r="ET1747" s="29" t="n">
        <v>2.824</v>
      </c>
      <c r="EU1747" s="29" t="n">
        <v>2.72</v>
      </c>
      <c r="EV1747" s="29" t="n">
        <v>2.614</v>
      </c>
      <c r="EW1747" s="29" t="n">
        <v>2.518</v>
      </c>
      <c r="EX1747" s="29" t="n">
        <v>2.497</v>
      </c>
      <c r="EY1747" s="29" t="n">
        <v>2.504</v>
      </c>
      <c r="EZ1747" s="29" t="n">
        <v>2.51</v>
      </c>
      <c r="FA1747" s="29" t="n">
        <v>2.517</v>
      </c>
      <c r="FB1747" s="29" t="n">
        <v>2.521</v>
      </c>
      <c r="FC1747" s="29" t="n">
        <v>2.553</v>
      </c>
      <c r="FD1747" s="29" t="n">
        <v>2.689</v>
      </c>
      <c r="FE1747" s="29" t="n">
        <v>2.813</v>
      </c>
      <c r="FF1747" s="29" t="n">
        <v>2.874</v>
      </c>
      <c r="FG1747" s="29" t="n">
        <v>2.77</v>
      </c>
      <c r="FH1747" s="29" t="n">
        <v>2.664</v>
      </c>
      <c r="FI1747" s="29" t="n">
        <v>2.568</v>
      </c>
      <c r="FJ1747" s="29" t="n">
        <v>2.547</v>
      </c>
      <c r="FK1747" s="29" t="n">
        <v>2.554</v>
      </c>
      <c r="FL1747" s="29" t="n">
        <v>2.56</v>
      </c>
      <c r="FM1747" s="29" t="n">
        <v>2.567</v>
      </c>
      <c r="FN1747" s="29" t="n">
        <v>2.571</v>
      </c>
      <c r="FO1747" s="29" t="n">
        <v>2.603</v>
      </c>
      <c r="FP1747" s="29" t="n">
        <v>2.739</v>
      </c>
      <c r="FQ1747" s="29" t="n">
        <v>2.863</v>
      </c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29"/>
      <c r="GF1747" s="29"/>
      <c r="GG1747" s="29"/>
      <c r="GH1747" s="29"/>
      <c r="GI1747" s="29"/>
      <c r="GJ1747" s="29"/>
      <c r="GK1747" s="29"/>
      <c r="GL1747" s="29"/>
      <c r="GM1747" s="29"/>
      <c r="GN1747" s="29"/>
      <c r="GO1747" s="29"/>
      <c r="GP1747" s="29"/>
      <c r="GQ1747" s="29"/>
      <c r="GR1747" s="0"/>
      <c r="GS1747" s="0"/>
      <c r="GT1747" s="0"/>
      <c r="GU1747" s="0"/>
      <c r="GV1747" s="0"/>
      <c r="GW1747" s="0"/>
      <c r="GX1747" s="0"/>
      <c r="GY1747" s="0"/>
      <c r="GZ1747" s="0"/>
      <c r="HA1747" s="0"/>
      <c r="HB1747" s="0"/>
      <c r="HC1747" s="0"/>
      <c r="HD1747" s="0"/>
      <c r="HE1747" s="0"/>
      <c r="HF1747" s="0"/>
      <c r="HG1747" s="0"/>
      <c r="HH1747" s="0"/>
      <c r="HI1747" s="0"/>
      <c r="HJ1747" s="0"/>
      <c r="HK1747" s="0"/>
      <c r="HL1747" s="0"/>
      <c r="HM1747" s="0"/>
      <c r="HN1747" s="0"/>
      <c r="HO1747" s="0"/>
      <c r="HP1747" s="0"/>
      <c r="HQ1747" s="0"/>
      <c r="HR1747" s="0"/>
      <c r="HS1747" s="0"/>
      <c r="HT1747" s="0"/>
      <c r="HU1747" s="0"/>
      <c r="HV1747" s="0"/>
      <c r="HW1747" s="0"/>
      <c r="HX1747" s="0"/>
      <c r="HY1747" s="0"/>
      <c r="HZ1747" s="0"/>
      <c r="IA1747" s="0"/>
      <c r="IB1747" s="0"/>
      <c r="IC1747" s="0"/>
      <c r="ID1747" s="0"/>
      <c r="IE1747" s="0"/>
      <c r="IF1747" s="0"/>
      <c r="IG1747" s="0"/>
      <c r="IH1747" s="0"/>
      <c r="II1747" s="0"/>
      <c r="IJ1747" s="0"/>
      <c r="IK1747" s="0"/>
      <c r="IL1747" s="0"/>
      <c r="IM1747" s="0"/>
      <c r="IN1747" s="0"/>
      <c r="IO1747" s="0"/>
      <c r="IP1747" s="0"/>
      <c r="IQ1747" s="0"/>
      <c r="IR1747" s="0"/>
      <c r="IS1747" s="0"/>
      <c r="IT1747" s="0"/>
      <c r="IU1747" s="0"/>
      <c r="IV1747" s="0"/>
      <c r="IW1747" s="0"/>
    </row>
    <row r="1748" customFormat="false" ht="12.75" hidden="true" customHeight="false" outlineLevel="0" collapsed="false">
      <c r="A1748" s="0" t="n">
        <f aca="false">WEEKDAY(C1748,2)</f>
        <v>5</v>
      </c>
      <c r="B1748" s="0" t="n">
        <f aca="false">MONTH(C1748)</f>
        <v>12</v>
      </c>
      <c r="C1748" s="23" t="n">
        <v>36504</v>
      </c>
      <c r="D1748" s="0" t="n">
        <f aca="false">MONTH(R1748)</f>
        <v>12</v>
      </c>
      <c r="E1748" s="0" t="n">
        <f aca="false">YEAR(R1748)</f>
        <v>1999</v>
      </c>
      <c r="F1748" s="36"/>
      <c r="G1748" s="24" t="n">
        <f aca="false">N1748-M1748</f>
        <v>0.0580833333333333</v>
      </c>
      <c r="H1748" s="24" t="n">
        <f aca="false">O1748-N1748</f>
        <v>0.0145</v>
      </c>
      <c r="I1748" s="24" t="n">
        <f aca="false">O1748-M1748</f>
        <v>0.0725833333333332</v>
      </c>
      <c r="J1748" s="25" t="n">
        <f aca="false">VLOOKUP(C1748,'Nymex hist.'!A:B,2,0)</f>
        <v>2.446</v>
      </c>
      <c r="K1748" s="25"/>
      <c r="L1748" s="25"/>
      <c r="M1748" s="27" t="n">
        <f aca="false">SUMIF($S$3:$FQ$3,$E1748+1,$S1748:$FQ1748)/COUNTIF($S$3:$FQ$3,$E1748+1)</f>
        <v>2.48875</v>
      </c>
      <c r="N1748" s="27" t="n">
        <f aca="false">SUMIF($S$3:$FQ$3,$E1748+2,$S1748:$FQ1748)/COUNTIF($S$3:$FQ$3,$E1748+2)</f>
        <v>2.54683333333333</v>
      </c>
      <c r="O1748" s="27" t="n">
        <f aca="false">SUMIF($S$3:$FQ$3,$E1748+3,$S1748:$FQ1748)/COUNTIF($S$3:$FQ$3,$E1748+3)</f>
        <v>2.56133333333333</v>
      </c>
      <c r="P1748" s="27" t="n">
        <f aca="false">SUMIF($S$3:$FQ$3,$E1748+4,$S1748:$FQ1748)/COUNTIF($S$3:$FQ$3,$E1748+4)</f>
        <v>2.59633333333333</v>
      </c>
      <c r="Q1748" s="27" t="n">
        <f aca="false">SUMIF($S$3:$FQ$3,$E1748+5,$S1748:$FQ1748)/COUNTIF($S$3:$FQ$3,$E1748+5)</f>
        <v>2.64133333333333</v>
      </c>
      <c r="R1748" s="28" t="n">
        <v>36504</v>
      </c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30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 t="n">
        <v>2.446</v>
      </c>
      <c r="CY1748" s="29" t="n">
        <v>2.459</v>
      </c>
      <c r="CZ1748" s="29" t="n">
        <v>2.439</v>
      </c>
      <c r="DA1748" s="29" t="n">
        <v>2.414</v>
      </c>
      <c r="DB1748" s="29" t="n">
        <v>2.416</v>
      </c>
      <c r="DC1748" s="29" t="n">
        <v>2.425</v>
      </c>
      <c r="DD1748" s="29" t="n">
        <v>2.44</v>
      </c>
      <c r="DE1748" s="29" t="n">
        <v>2.455</v>
      </c>
      <c r="DF1748" s="29" t="n">
        <v>2.48</v>
      </c>
      <c r="DG1748" s="29" t="n">
        <v>2.505</v>
      </c>
      <c r="DH1748" s="29" t="n">
        <v>2.625</v>
      </c>
      <c r="DI1748" s="29" t="n">
        <v>2.761</v>
      </c>
      <c r="DJ1748" s="29" t="n">
        <v>2.791</v>
      </c>
      <c r="DK1748" s="29" t="n">
        <v>2.675</v>
      </c>
      <c r="DL1748" s="29" t="n">
        <v>2.557</v>
      </c>
      <c r="DM1748" s="29" t="n">
        <v>2.452</v>
      </c>
      <c r="DN1748" s="29" t="n">
        <v>2.422</v>
      </c>
      <c r="DO1748" s="29" t="n">
        <v>2.437</v>
      </c>
      <c r="DP1748" s="29" t="n">
        <v>2.447</v>
      </c>
      <c r="DQ1748" s="29" t="n">
        <v>2.453</v>
      </c>
      <c r="DR1748" s="29" t="n">
        <v>2.463</v>
      </c>
      <c r="DS1748" s="29" t="n">
        <v>2.493</v>
      </c>
      <c r="DT1748" s="29" t="n">
        <v>2.623</v>
      </c>
      <c r="DU1748" s="29" t="n">
        <v>2.749</v>
      </c>
      <c r="DV1748" s="29" t="n">
        <v>2.776</v>
      </c>
      <c r="DW1748" s="29" t="n">
        <v>2.674</v>
      </c>
      <c r="DX1748" s="29" t="n">
        <v>2.569</v>
      </c>
      <c r="DY1748" s="29" t="n">
        <v>2.473</v>
      </c>
      <c r="DZ1748" s="29" t="n">
        <v>2.452</v>
      </c>
      <c r="EA1748" s="29" t="n">
        <v>2.459</v>
      </c>
      <c r="EB1748" s="29" t="n">
        <v>2.465</v>
      </c>
      <c r="EC1748" s="29" t="n">
        <v>2.472</v>
      </c>
      <c r="ED1748" s="29" t="n">
        <v>2.476</v>
      </c>
      <c r="EE1748" s="29" t="n">
        <v>2.508</v>
      </c>
      <c r="EF1748" s="29" t="n">
        <v>2.644</v>
      </c>
      <c r="EG1748" s="29" t="n">
        <v>2.768</v>
      </c>
      <c r="EH1748" s="29" t="n">
        <v>2.811</v>
      </c>
      <c r="EI1748" s="29" t="n">
        <v>2.709</v>
      </c>
      <c r="EJ1748" s="29" t="n">
        <v>2.604</v>
      </c>
      <c r="EK1748" s="29" t="n">
        <v>2.508</v>
      </c>
      <c r="EL1748" s="29" t="n">
        <v>2.487</v>
      </c>
      <c r="EM1748" s="29" t="n">
        <v>2.494</v>
      </c>
      <c r="EN1748" s="29" t="n">
        <v>2.5</v>
      </c>
      <c r="EO1748" s="29" t="n">
        <v>2.507</v>
      </c>
      <c r="EP1748" s="29" t="n">
        <v>2.511</v>
      </c>
      <c r="EQ1748" s="29" t="n">
        <v>2.543</v>
      </c>
      <c r="ER1748" s="29" t="n">
        <v>2.679</v>
      </c>
      <c r="ES1748" s="29" t="n">
        <v>2.803</v>
      </c>
      <c r="ET1748" s="29" t="n">
        <v>2.856</v>
      </c>
      <c r="EU1748" s="29" t="n">
        <v>2.754</v>
      </c>
      <c r="EV1748" s="29" t="n">
        <v>2.649</v>
      </c>
      <c r="EW1748" s="29" t="n">
        <v>2.553</v>
      </c>
      <c r="EX1748" s="29" t="n">
        <v>2.532</v>
      </c>
      <c r="EY1748" s="29" t="n">
        <v>2.539</v>
      </c>
      <c r="EZ1748" s="29" t="n">
        <v>2.545</v>
      </c>
      <c r="FA1748" s="29" t="n">
        <v>2.552</v>
      </c>
      <c r="FB1748" s="29" t="n">
        <v>2.556</v>
      </c>
      <c r="FC1748" s="29" t="n">
        <v>2.588</v>
      </c>
      <c r="FD1748" s="29" t="n">
        <v>2.724</v>
      </c>
      <c r="FE1748" s="29" t="n">
        <v>2.848</v>
      </c>
      <c r="FF1748" s="29" t="n">
        <v>2.906</v>
      </c>
      <c r="FG1748" s="29" t="n">
        <v>2.804</v>
      </c>
      <c r="FH1748" s="29" t="n">
        <v>2.699</v>
      </c>
      <c r="FI1748" s="29" t="n">
        <v>2.603</v>
      </c>
      <c r="FJ1748" s="29" t="n">
        <v>2.582</v>
      </c>
      <c r="FK1748" s="29" t="n">
        <v>2.589</v>
      </c>
      <c r="FL1748" s="29" t="n">
        <v>2.595</v>
      </c>
      <c r="FM1748" s="29" t="n">
        <v>2.602</v>
      </c>
      <c r="FN1748" s="29" t="n">
        <v>2.606</v>
      </c>
      <c r="FO1748" s="29" t="n">
        <v>2.638</v>
      </c>
      <c r="FP1748" s="29" t="n">
        <v>2.774</v>
      </c>
      <c r="FQ1748" s="29" t="n">
        <v>2.898</v>
      </c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29"/>
      <c r="GF1748" s="29"/>
      <c r="GG1748" s="29"/>
      <c r="GH1748" s="29"/>
      <c r="GI1748" s="29"/>
      <c r="GJ1748" s="29"/>
      <c r="GK1748" s="29"/>
      <c r="GL1748" s="29"/>
      <c r="GM1748" s="29"/>
      <c r="GN1748" s="29"/>
      <c r="GO1748" s="29"/>
      <c r="GP1748" s="29"/>
      <c r="GQ1748" s="29"/>
      <c r="GR1748" s="0"/>
      <c r="GS1748" s="0"/>
      <c r="GT1748" s="0"/>
      <c r="GU1748" s="0"/>
      <c r="GV1748" s="0"/>
      <c r="GW1748" s="0"/>
      <c r="GX1748" s="0"/>
      <c r="GY1748" s="0"/>
      <c r="GZ1748" s="0"/>
      <c r="HA1748" s="0"/>
      <c r="HB1748" s="0"/>
      <c r="HC1748" s="0"/>
      <c r="HD1748" s="0"/>
      <c r="HE1748" s="0"/>
      <c r="HF1748" s="0"/>
      <c r="HG1748" s="0"/>
      <c r="HH1748" s="0"/>
      <c r="HI1748" s="0"/>
      <c r="HJ1748" s="0"/>
      <c r="HK1748" s="0"/>
      <c r="HL1748" s="0"/>
      <c r="HM1748" s="0"/>
      <c r="HN1748" s="0"/>
      <c r="HO1748" s="0"/>
      <c r="HP1748" s="0"/>
      <c r="HQ1748" s="0"/>
      <c r="HR1748" s="0"/>
      <c r="HS1748" s="0"/>
      <c r="HT1748" s="0"/>
      <c r="HU1748" s="0"/>
      <c r="HV1748" s="0"/>
      <c r="HW1748" s="0"/>
      <c r="HX1748" s="0"/>
      <c r="HY1748" s="0"/>
      <c r="HZ1748" s="0"/>
      <c r="IA1748" s="0"/>
      <c r="IB1748" s="0"/>
      <c r="IC1748" s="0"/>
      <c r="ID1748" s="0"/>
      <c r="IE1748" s="0"/>
      <c r="IF1748" s="0"/>
      <c r="IG1748" s="0"/>
      <c r="IH1748" s="0"/>
      <c r="II1748" s="0"/>
      <c r="IJ1748" s="0"/>
      <c r="IK1748" s="0"/>
      <c r="IL1748" s="0"/>
      <c r="IM1748" s="0"/>
      <c r="IN1748" s="0"/>
      <c r="IO1748" s="0"/>
      <c r="IP1748" s="0"/>
      <c r="IQ1748" s="0"/>
      <c r="IR1748" s="0"/>
      <c r="IS1748" s="0"/>
      <c r="IT1748" s="0"/>
      <c r="IU1748" s="0"/>
      <c r="IV1748" s="0"/>
      <c r="IW1748" s="0"/>
    </row>
    <row r="1749" customFormat="false" ht="12.75" hidden="true" customHeight="false" outlineLevel="0" collapsed="false">
      <c r="A1749" s="0" t="n">
        <f aca="false">WEEKDAY(C1749,2)</f>
        <v>1</v>
      </c>
      <c r="B1749" s="0" t="n">
        <f aca="false">MONTH(C1749)</f>
        <v>12</v>
      </c>
      <c r="C1749" s="23" t="n">
        <v>36507</v>
      </c>
      <c r="D1749" s="0" t="n">
        <f aca="false">MONTH(R1749)</f>
        <v>12</v>
      </c>
      <c r="E1749" s="0" t="n">
        <f aca="false">YEAR(R1749)</f>
        <v>1999</v>
      </c>
      <c r="F1749" s="36"/>
      <c r="G1749" s="24" t="n">
        <f aca="false">N1749-M1749</f>
        <v>0.0372499999999998</v>
      </c>
      <c r="H1749" s="24" t="n">
        <f aca="false">O1749-N1749</f>
        <v>0.0125000000000002</v>
      </c>
      <c r="I1749" s="24" t="n">
        <f aca="false">O1749-M1749</f>
        <v>0.04975</v>
      </c>
      <c r="J1749" s="25" t="n">
        <f aca="false">VLOOKUP(C1749,'Nymex hist.'!A:B,2,0)</f>
        <v>2.509</v>
      </c>
      <c r="K1749" s="25"/>
      <c r="L1749" s="25"/>
      <c r="M1749" s="27" t="n">
        <f aca="false">SUMIF($S$3:$FQ$3,$E1749+1,$S1749:$FQ1749)/COUNTIF($S$3:$FQ$3,$E1749+1)</f>
        <v>2.51458333333333</v>
      </c>
      <c r="N1749" s="27" t="n">
        <f aca="false">SUMIF($S$3:$FQ$3,$E1749+2,$S1749:$FQ1749)/COUNTIF($S$3:$FQ$3,$E1749+2)</f>
        <v>2.55183333333333</v>
      </c>
      <c r="O1749" s="27" t="n">
        <f aca="false">SUMIF($S$3:$FQ$3,$E1749+3,$S1749:$FQ1749)/COUNTIF($S$3:$FQ$3,$E1749+3)</f>
        <v>2.56433333333333</v>
      </c>
      <c r="P1749" s="27" t="n">
        <f aca="false">SUMIF($S$3:$FQ$3,$E1749+4,$S1749:$FQ1749)/COUNTIF($S$3:$FQ$3,$E1749+4)</f>
        <v>2.59933333333333</v>
      </c>
      <c r="Q1749" s="27" t="n">
        <f aca="false">SUMIF($S$3:$FQ$3,$E1749+5,$S1749:$FQ1749)/COUNTIF($S$3:$FQ$3,$E1749+5)</f>
        <v>2.64433333333333</v>
      </c>
      <c r="R1749" s="28" t="n">
        <v>36507</v>
      </c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30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 t="n">
        <v>2.509</v>
      </c>
      <c r="CY1749" s="29" t="n">
        <v>2.515</v>
      </c>
      <c r="CZ1749" s="29" t="n">
        <v>2.477</v>
      </c>
      <c r="DA1749" s="29" t="n">
        <v>2.442</v>
      </c>
      <c r="DB1749" s="29" t="n">
        <v>2.437</v>
      </c>
      <c r="DC1749" s="29" t="n">
        <v>2.444</v>
      </c>
      <c r="DD1749" s="29" t="n">
        <v>2.458</v>
      </c>
      <c r="DE1749" s="29" t="n">
        <v>2.472</v>
      </c>
      <c r="DF1749" s="29" t="n">
        <v>2.495</v>
      </c>
      <c r="DG1749" s="29" t="n">
        <v>2.518</v>
      </c>
      <c r="DH1749" s="29" t="n">
        <v>2.638</v>
      </c>
      <c r="DI1749" s="29" t="n">
        <v>2.77</v>
      </c>
      <c r="DJ1749" s="29" t="n">
        <v>2.8</v>
      </c>
      <c r="DK1749" s="29" t="n">
        <v>2.684</v>
      </c>
      <c r="DL1749" s="29" t="n">
        <v>2.566</v>
      </c>
      <c r="DM1749" s="29" t="n">
        <v>2.459</v>
      </c>
      <c r="DN1749" s="29" t="n">
        <v>2.427</v>
      </c>
      <c r="DO1749" s="29" t="n">
        <v>2.44</v>
      </c>
      <c r="DP1749" s="29" t="n">
        <v>2.45</v>
      </c>
      <c r="DQ1749" s="29" t="n">
        <v>2.456</v>
      </c>
      <c r="DR1749" s="29" t="n">
        <v>2.466</v>
      </c>
      <c r="DS1749" s="29" t="n">
        <v>2.496</v>
      </c>
      <c r="DT1749" s="29" t="n">
        <v>2.626</v>
      </c>
      <c r="DU1749" s="29" t="n">
        <v>2.752</v>
      </c>
      <c r="DV1749" s="29" t="n">
        <v>2.779</v>
      </c>
      <c r="DW1749" s="29" t="n">
        <v>2.677</v>
      </c>
      <c r="DX1749" s="29" t="n">
        <v>2.572</v>
      </c>
      <c r="DY1749" s="29" t="n">
        <v>2.476</v>
      </c>
      <c r="DZ1749" s="29" t="n">
        <v>2.455</v>
      </c>
      <c r="EA1749" s="29" t="n">
        <v>2.462</v>
      </c>
      <c r="EB1749" s="29" t="n">
        <v>2.468</v>
      </c>
      <c r="EC1749" s="29" t="n">
        <v>2.475</v>
      </c>
      <c r="ED1749" s="29" t="n">
        <v>2.479</v>
      </c>
      <c r="EE1749" s="29" t="n">
        <v>2.511</v>
      </c>
      <c r="EF1749" s="29" t="n">
        <v>2.647</v>
      </c>
      <c r="EG1749" s="29" t="n">
        <v>2.771</v>
      </c>
      <c r="EH1749" s="29" t="n">
        <v>2.814</v>
      </c>
      <c r="EI1749" s="29" t="n">
        <v>2.712</v>
      </c>
      <c r="EJ1749" s="29" t="n">
        <v>2.607</v>
      </c>
      <c r="EK1749" s="29" t="n">
        <v>2.511</v>
      </c>
      <c r="EL1749" s="29" t="n">
        <v>2.49</v>
      </c>
      <c r="EM1749" s="29" t="n">
        <v>2.497</v>
      </c>
      <c r="EN1749" s="29" t="n">
        <v>2.503</v>
      </c>
      <c r="EO1749" s="29" t="n">
        <v>2.51</v>
      </c>
      <c r="EP1749" s="29" t="n">
        <v>2.514</v>
      </c>
      <c r="EQ1749" s="29" t="n">
        <v>2.546</v>
      </c>
      <c r="ER1749" s="29" t="n">
        <v>2.682</v>
      </c>
      <c r="ES1749" s="29" t="n">
        <v>2.806</v>
      </c>
      <c r="ET1749" s="29" t="n">
        <v>2.859</v>
      </c>
      <c r="EU1749" s="29" t="n">
        <v>2.757</v>
      </c>
      <c r="EV1749" s="29" t="n">
        <v>2.652</v>
      </c>
      <c r="EW1749" s="29" t="n">
        <v>2.556</v>
      </c>
      <c r="EX1749" s="29" t="n">
        <v>2.535</v>
      </c>
      <c r="EY1749" s="29" t="n">
        <v>2.542</v>
      </c>
      <c r="EZ1749" s="29" t="n">
        <v>2.548</v>
      </c>
      <c r="FA1749" s="29" t="n">
        <v>2.555</v>
      </c>
      <c r="FB1749" s="29" t="n">
        <v>2.559</v>
      </c>
      <c r="FC1749" s="29" t="n">
        <v>2.591</v>
      </c>
      <c r="FD1749" s="29" t="n">
        <v>2.727</v>
      </c>
      <c r="FE1749" s="29" t="n">
        <v>2.851</v>
      </c>
      <c r="FF1749" s="29" t="n">
        <v>2.909</v>
      </c>
      <c r="FG1749" s="29" t="n">
        <v>2.807</v>
      </c>
      <c r="FH1749" s="29" t="n">
        <v>2.702</v>
      </c>
      <c r="FI1749" s="29" t="n">
        <v>2.606</v>
      </c>
      <c r="FJ1749" s="29" t="n">
        <v>2.585</v>
      </c>
      <c r="FK1749" s="29" t="n">
        <v>2.592</v>
      </c>
      <c r="FL1749" s="29" t="n">
        <v>2.598</v>
      </c>
      <c r="FM1749" s="29" t="n">
        <v>2.605</v>
      </c>
      <c r="FN1749" s="29" t="n">
        <v>2.609</v>
      </c>
      <c r="FO1749" s="29" t="n">
        <v>2.641</v>
      </c>
      <c r="FP1749" s="29" t="n">
        <v>2.777</v>
      </c>
      <c r="FQ1749" s="29" t="n">
        <v>2.901</v>
      </c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29"/>
      <c r="GF1749" s="29"/>
      <c r="GG1749" s="29"/>
      <c r="GH1749" s="29"/>
      <c r="GI1749" s="29"/>
      <c r="GJ1749" s="29"/>
      <c r="GK1749" s="29"/>
      <c r="GL1749" s="29"/>
      <c r="GM1749" s="29"/>
      <c r="GN1749" s="29"/>
      <c r="GO1749" s="29"/>
      <c r="GP1749" s="29"/>
      <c r="GQ1749" s="29"/>
      <c r="GR1749" s="0"/>
      <c r="GS1749" s="0"/>
      <c r="GT1749" s="0"/>
      <c r="GU1749" s="0"/>
      <c r="GV1749" s="0"/>
      <c r="GW1749" s="0"/>
      <c r="GX1749" s="0"/>
      <c r="GY1749" s="0"/>
      <c r="GZ1749" s="0"/>
      <c r="HA1749" s="0"/>
      <c r="HB1749" s="0"/>
      <c r="HC1749" s="0"/>
      <c r="HD1749" s="0"/>
      <c r="HE1749" s="0"/>
      <c r="HF1749" s="0"/>
      <c r="HG1749" s="0"/>
      <c r="HH1749" s="0"/>
      <c r="HI1749" s="0"/>
      <c r="HJ1749" s="0"/>
      <c r="HK1749" s="0"/>
      <c r="HL1749" s="0"/>
      <c r="HM1749" s="0"/>
      <c r="HN1749" s="0"/>
      <c r="HO1749" s="0"/>
      <c r="HP1749" s="0"/>
      <c r="HQ1749" s="0"/>
      <c r="HR1749" s="0"/>
      <c r="HS1749" s="0"/>
      <c r="HT1749" s="0"/>
      <c r="HU1749" s="0"/>
      <c r="HV1749" s="0"/>
      <c r="HW1749" s="0"/>
      <c r="HX1749" s="0"/>
      <c r="HY1749" s="0"/>
      <c r="HZ1749" s="0"/>
      <c r="IA1749" s="0"/>
      <c r="IB1749" s="0"/>
      <c r="IC1749" s="0"/>
      <c r="ID1749" s="0"/>
      <c r="IE1749" s="0"/>
      <c r="IF1749" s="0"/>
      <c r="IG1749" s="0"/>
      <c r="IH1749" s="0"/>
      <c r="II1749" s="0"/>
      <c r="IJ1749" s="0"/>
      <c r="IK1749" s="0"/>
      <c r="IL1749" s="0"/>
      <c r="IM1749" s="0"/>
      <c r="IN1749" s="0"/>
      <c r="IO1749" s="0"/>
      <c r="IP1749" s="0"/>
      <c r="IQ1749" s="0"/>
      <c r="IR1749" s="0"/>
      <c r="IS1749" s="0"/>
      <c r="IT1749" s="0"/>
      <c r="IU1749" s="0"/>
      <c r="IV1749" s="0"/>
      <c r="IW1749" s="0"/>
    </row>
    <row r="1750" customFormat="false" ht="12.75" hidden="true" customHeight="false" outlineLevel="0" collapsed="false">
      <c r="A1750" s="0" t="n">
        <f aca="false">WEEKDAY(C1750,2)</f>
        <v>2</v>
      </c>
      <c r="B1750" s="0" t="n">
        <f aca="false">MONTH(C1750)</f>
        <v>12</v>
      </c>
      <c r="C1750" s="23" t="n">
        <v>36508</v>
      </c>
      <c r="D1750" s="0" t="n">
        <f aca="false">MONTH(R1750)</f>
        <v>12</v>
      </c>
      <c r="E1750" s="0" t="n">
        <f aca="false">YEAR(R1750)</f>
        <v>1999</v>
      </c>
      <c r="F1750" s="36"/>
      <c r="G1750" s="24" t="n">
        <f aca="false">N1750-M1750</f>
        <v>0.0218333333333329</v>
      </c>
      <c r="H1750" s="24" t="n">
        <f aca="false">O1750-N1750</f>
        <v>0.0125000000000002</v>
      </c>
      <c r="I1750" s="24" t="n">
        <f aca="false">O1750-M1750</f>
        <v>0.0343333333333331</v>
      </c>
      <c r="J1750" s="25" t="n">
        <f aca="false">VLOOKUP(C1750,'Nymex hist.'!A:B,2,0)</f>
        <v>2.585</v>
      </c>
      <c r="K1750" s="25"/>
      <c r="L1750" s="25"/>
      <c r="M1750" s="27" t="n">
        <f aca="false">SUMIF($S$3:$FQ$3,$E1750+1,$S1750:$FQ1750)/COUNTIF($S$3:$FQ$3,$E1750+1)</f>
        <v>2.558</v>
      </c>
      <c r="N1750" s="27" t="n">
        <f aca="false">SUMIF($S$3:$FQ$3,$E1750+2,$S1750:$FQ1750)/COUNTIF($S$3:$FQ$3,$E1750+2)</f>
        <v>2.57983333333333</v>
      </c>
      <c r="O1750" s="27" t="n">
        <f aca="false">SUMIF($S$3:$FQ$3,$E1750+3,$S1750:$FQ1750)/COUNTIF($S$3:$FQ$3,$E1750+3)</f>
        <v>2.59233333333333</v>
      </c>
      <c r="P1750" s="27" t="n">
        <f aca="false">SUMIF($S$3:$FQ$3,$E1750+4,$S1750:$FQ1750)/COUNTIF($S$3:$FQ$3,$E1750+4)</f>
        <v>2.62733333333333</v>
      </c>
      <c r="Q1750" s="27" t="n">
        <f aca="false">SUMIF($S$3:$FQ$3,$E1750+5,$S1750:$FQ1750)/COUNTIF($S$3:$FQ$3,$E1750+5)</f>
        <v>2.67233333333333</v>
      </c>
      <c r="R1750" s="28" t="n">
        <v>36508</v>
      </c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30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 t="n">
        <v>2.585</v>
      </c>
      <c r="CY1750" s="29" t="n">
        <v>2.589</v>
      </c>
      <c r="CZ1750" s="29" t="n">
        <v>2.539</v>
      </c>
      <c r="DA1750" s="29" t="n">
        <v>2.492</v>
      </c>
      <c r="DB1750" s="29" t="n">
        <v>2.475</v>
      </c>
      <c r="DC1750" s="29" t="n">
        <v>2.48</v>
      </c>
      <c r="DD1750" s="29" t="n">
        <v>2.492</v>
      </c>
      <c r="DE1750" s="29" t="n">
        <v>2.504</v>
      </c>
      <c r="DF1750" s="29" t="n">
        <v>2.526</v>
      </c>
      <c r="DG1750" s="29" t="n">
        <v>2.548</v>
      </c>
      <c r="DH1750" s="29" t="n">
        <v>2.668</v>
      </c>
      <c r="DI1750" s="29" t="n">
        <v>2.798</v>
      </c>
      <c r="DJ1750" s="29" t="n">
        <v>2.828</v>
      </c>
      <c r="DK1750" s="29" t="n">
        <v>2.712</v>
      </c>
      <c r="DL1750" s="29" t="n">
        <v>2.594</v>
      </c>
      <c r="DM1750" s="29" t="n">
        <v>2.487</v>
      </c>
      <c r="DN1750" s="29" t="n">
        <v>2.455</v>
      </c>
      <c r="DO1750" s="29" t="n">
        <v>2.468</v>
      </c>
      <c r="DP1750" s="29" t="n">
        <v>2.478</v>
      </c>
      <c r="DQ1750" s="29" t="n">
        <v>2.484</v>
      </c>
      <c r="DR1750" s="29" t="n">
        <v>2.494</v>
      </c>
      <c r="DS1750" s="29" t="n">
        <v>2.524</v>
      </c>
      <c r="DT1750" s="29" t="n">
        <v>2.654</v>
      </c>
      <c r="DU1750" s="29" t="n">
        <v>2.78</v>
      </c>
      <c r="DV1750" s="29" t="n">
        <v>2.807</v>
      </c>
      <c r="DW1750" s="29" t="n">
        <v>2.705</v>
      </c>
      <c r="DX1750" s="29" t="n">
        <v>2.6</v>
      </c>
      <c r="DY1750" s="29" t="n">
        <v>2.504</v>
      </c>
      <c r="DZ1750" s="29" t="n">
        <v>2.483</v>
      </c>
      <c r="EA1750" s="29" t="n">
        <v>2.49</v>
      </c>
      <c r="EB1750" s="29" t="n">
        <v>2.496</v>
      </c>
      <c r="EC1750" s="29" t="n">
        <v>2.503</v>
      </c>
      <c r="ED1750" s="29" t="n">
        <v>2.507</v>
      </c>
      <c r="EE1750" s="29" t="n">
        <v>2.539</v>
      </c>
      <c r="EF1750" s="29" t="n">
        <v>2.675</v>
      </c>
      <c r="EG1750" s="29" t="n">
        <v>2.799</v>
      </c>
      <c r="EH1750" s="29" t="n">
        <v>2.842</v>
      </c>
      <c r="EI1750" s="29" t="n">
        <v>2.74</v>
      </c>
      <c r="EJ1750" s="29" t="n">
        <v>2.635</v>
      </c>
      <c r="EK1750" s="29" t="n">
        <v>2.539</v>
      </c>
      <c r="EL1750" s="29" t="n">
        <v>2.518</v>
      </c>
      <c r="EM1750" s="29" t="n">
        <v>2.525</v>
      </c>
      <c r="EN1750" s="29" t="n">
        <v>2.531</v>
      </c>
      <c r="EO1750" s="29" t="n">
        <v>2.538</v>
      </c>
      <c r="EP1750" s="29" t="n">
        <v>2.542</v>
      </c>
      <c r="EQ1750" s="29" t="n">
        <v>2.574</v>
      </c>
      <c r="ER1750" s="29" t="n">
        <v>2.71</v>
      </c>
      <c r="ES1750" s="29" t="n">
        <v>2.834</v>
      </c>
      <c r="ET1750" s="29" t="n">
        <v>2.887</v>
      </c>
      <c r="EU1750" s="29" t="n">
        <v>2.785</v>
      </c>
      <c r="EV1750" s="29" t="n">
        <v>2.68</v>
      </c>
      <c r="EW1750" s="29" t="n">
        <v>2.584</v>
      </c>
      <c r="EX1750" s="29" t="n">
        <v>2.563</v>
      </c>
      <c r="EY1750" s="29" t="n">
        <v>2.57</v>
      </c>
      <c r="EZ1750" s="29" t="n">
        <v>2.576</v>
      </c>
      <c r="FA1750" s="29" t="n">
        <v>2.583</v>
      </c>
      <c r="FB1750" s="29" t="n">
        <v>2.587</v>
      </c>
      <c r="FC1750" s="29" t="n">
        <v>2.619</v>
      </c>
      <c r="FD1750" s="29" t="n">
        <v>2.755</v>
      </c>
      <c r="FE1750" s="29" t="n">
        <v>2.879</v>
      </c>
      <c r="FF1750" s="29" t="n">
        <v>2.937</v>
      </c>
      <c r="FG1750" s="29" t="n">
        <v>2.835</v>
      </c>
      <c r="FH1750" s="29" t="n">
        <v>2.73</v>
      </c>
      <c r="FI1750" s="29" t="n">
        <v>2.634</v>
      </c>
      <c r="FJ1750" s="29" t="n">
        <v>2.613</v>
      </c>
      <c r="FK1750" s="29" t="n">
        <v>2.62</v>
      </c>
      <c r="FL1750" s="29" t="n">
        <v>2.626</v>
      </c>
      <c r="FM1750" s="29" t="n">
        <v>2.633</v>
      </c>
      <c r="FN1750" s="29" t="n">
        <v>2.637</v>
      </c>
      <c r="FO1750" s="29" t="n">
        <v>2.669</v>
      </c>
      <c r="FP1750" s="29" t="n">
        <v>2.805</v>
      </c>
      <c r="FQ1750" s="29" t="n">
        <v>2.929</v>
      </c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0"/>
      <c r="GS1750" s="0"/>
      <c r="GT1750" s="0"/>
      <c r="GU1750" s="0"/>
      <c r="GV1750" s="0"/>
      <c r="GW1750" s="0"/>
      <c r="GX1750" s="0"/>
      <c r="GY1750" s="0"/>
      <c r="GZ1750" s="0"/>
      <c r="HA1750" s="0"/>
      <c r="HB1750" s="0"/>
      <c r="HC1750" s="0"/>
      <c r="HD1750" s="0"/>
      <c r="HE1750" s="0"/>
      <c r="HF1750" s="0"/>
      <c r="HG1750" s="0"/>
      <c r="HH1750" s="0"/>
      <c r="HI1750" s="0"/>
      <c r="HJ1750" s="0"/>
      <c r="HK1750" s="0"/>
      <c r="HL1750" s="0"/>
      <c r="HM1750" s="0"/>
      <c r="HN1750" s="0"/>
      <c r="HO1750" s="0"/>
      <c r="HP1750" s="0"/>
      <c r="HQ1750" s="0"/>
      <c r="HR1750" s="0"/>
      <c r="HS1750" s="0"/>
      <c r="HT1750" s="0"/>
      <c r="HU1750" s="0"/>
      <c r="HV1750" s="0"/>
      <c r="HW1750" s="0"/>
      <c r="HX1750" s="0"/>
      <c r="HY1750" s="0"/>
      <c r="HZ1750" s="0"/>
      <c r="IA1750" s="0"/>
      <c r="IB1750" s="0"/>
      <c r="IC1750" s="0"/>
      <c r="ID1750" s="0"/>
      <c r="IE1750" s="0"/>
      <c r="IF1750" s="0"/>
      <c r="IG1750" s="0"/>
      <c r="IH1750" s="0"/>
      <c r="II1750" s="0"/>
      <c r="IJ1750" s="0"/>
      <c r="IK1750" s="0"/>
      <c r="IL1750" s="0"/>
      <c r="IM1750" s="0"/>
      <c r="IN1750" s="0"/>
      <c r="IO1750" s="0"/>
      <c r="IP1750" s="0"/>
      <c r="IQ1750" s="0"/>
      <c r="IR1750" s="0"/>
      <c r="IS1750" s="0"/>
      <c r="IT1750" s="0"/>
      <c r="IU1750" s="0"/>
      <c r="IV1750" s="0"/>
      <c r="IW1750" s="0"/>
    </row>
    <row r="1751" customFormat="false" ht="12.75" hidden="true" customHeight="false" outlineLevel="0" collapsed="false">
      <c r="A1751" s="0" t="n">
        <f aca="false">WEEKDAY(C1751,2)</f>
        <v>3</v>
      </c>
      <c r="B1751" s="0" t="n">
        <f aca="false">MONTH(C1751)</f>
        <v>12</v>
      </c>
      <c r="C1751" s="23" t="n">
        <v>36509</v>
      </c>
      <c r="D1751" s="0" t="n">
        <f aca="false">MONTH(R1751)</f>
        <v>12</v>
      </c>
      <c r="E1751" s="0" t="n">
        <f aca="false">YEAR(R1751)</f>
        <v>1999</v>
      </c>
      <c r="F1751" s="36"/>
      <c r="G1751" s="24" t="n">
        <f aca="false">N1751-M1751</f>
        <v>0.0439166666666666</v>
      </c>
      <c r="H1751" s="24" t="n">
        <f aca="false">O1751-N1751</f>
        <v>0.0128333333333335</v>
      </c>
      <c r="I1751" s="24" t="n">
        <f aca="false">O1751-M1751</f>
        <v>0.0567500000000001</v>
      </c>
      <c r="J1751" s="25" t="n">
        <f aca="false">VLOOKUP(C1751,'Nymex hist.'!A:B,2,0)</f>
        <v>2.486</v>
      </c>
      <c r="K1751" s="25"/>
      <c r="L1751" s="25"/>
      <c r="M1751" s="27" t="n">
        <f aca="false">SUMIF($S$3:$FQ$3,$E1751+1,$S1751:$FQ1751)/COUNTIF($S$3:$FQ$3,$E1751+1)</f>
        <v>2.51358333333333</v>
      </c>
      <c r="N1751" s="27" t="n">
        <f aca="false">SUMIF($S$3:$FQ$3,$E1751+2,$S1751:$FQ1751)/COUNTIF($S$3:$FQ$3,$E1751+2)</f>
        <v>2.5575</v>
      </c>
      <c r="O1751" s="27" t="n">
        <f aca="false">SUMIF($S$3:$FQ$3,$E1751+3,$S1751:$FQ1751)/COUNTIF($S$3:$FQ$3,$E1751+3)</f>
        <v>2.57033333333333</v>
      </c>
      <c r="P1751" s="27" t="n">
        <f aca="false">SUMIF($S$3:$FQ$3,$E1751+4,$S1751:$FQ1751)/COUNTIF($S$3:$FQ$3,$E1751+4)</f>
        <v>2.60533333333333</v>
      </c>
      <c r="Q1751" s="27" t="n">
        <f aca="false">SUMIF($S$3:$FQ$3,$E1751+5,$S1751:$FQ1751)/COUNTIF($S$3:$FQ$3,$E1751+5)</f>
        <v>2.65033333333333</v>
      </c>
      <c r="R1751" s="28" t="n">
        <v>36509</v>
      </c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30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 t="n">
        <v>2.486</v>
      </c>
      <c r="CY1751" s="29" t="n">
        <v>2.513</v>
      </c>
      <c r="CZ1751" s="29" t="n">
        <v>2.479</v>
      </c>
      <c r="DA1751" s="29" t="n">
        <v>2.442</v>
      </c>
      <c r="DB1751" s="29" t="n">
        <v>2.431</v>
      </c>
      <c r="DC1751" s="29" t="n">
        <v>2.443</v>
      </c>
      <c r="DD1751" s="29" t="n">
        <v>2.46</v>
      </c>
      <c r="DE1751" s="29" t="n">
        <v>2.477</v>
      </c>
      <c r="DF1751" s="29" t="n">
        <v>2.499</v>
      </c>
      <c r="DG1751" s="29" t="n">
        <v>2.521</v>
      </c>
      <c r="DH1751" s="29" t="n">
        <v>2.641</v>
      </c>
      <c r="DI1751" s="29" t="n">
        <v>2.771</v>
      </c>
      <c r="DJ1751" s="29" t="n">
        <v>2.801</v>
      </c>
      <c r="DK1751" s="29" t="n">
        <v>2.687</v>
      </c>
      <c r="DL1751" s="29" t="n">
        <v>2.571</v>
      </c>
      <c r="DM1751" s="29" t="n">
        <v>2.464</v>
      </c>
      <c r="DN1751" s="29" t="n">
        <v>2.434</v>
      </c>
      <c r="DO1751" s="29" t="n">
        <v>2.447</v>
      </c>
      <c r="DP1751" s="29" t="n">
        <v>2.457</v>
      </c>
      <c r="DQ1751" s="29" t="n">
        <v>2.463</v>
      </c>
      <c r="DR1751" s="29" t="n">
        <v>2.473</v>
      </c>
      <c r="DS1751" s="29" t="n">
        <v>2.503</v>
      </c>
      <c r="DT1751" s="29" t="n">
        <v>2.632</v>
      </c>
      <c r="DU1751" s="29" t="n">
        <v>2.758</v>
      </c>
      <c r="DV1751" s="29" t="n">
        <v>2.785</v>
      </c>
      <c r="DW1751" s="29" t="n">
        <v>2.683</v>
      </c>
      <c r="DX1751" s="29" t="n">
        <v>2.578</v>
      </c>
      <c r="DY1751" s="29" t="n">
        <v>2.482</v>
      </c>
      <c r="DZ1751" s="29" t="n">
        <v>2.461</v>
      </c>
      <c r="EA1751" s="29" t="n">
        <v>2.468</v>
      </c>
      <c r="EB1751" s="29" t="n">
        <v>2.474</v>
      </c>
      <c r="EC1751" s="29" t="n">
        <v>2.481</v>
      </c>
      <c r="ED1751" s="29" t="n">
        <v>2.485</v>
      </c>
      <c r="EE1751" s="29" t="n">
        <v>2.517</v>
      </c>
      <c r="EF1751" s="29" t="n">
        <v>2.653</v>
      </c>
      <c r="EG1751" s="29" t="n">
        <v>2.777</v>
      </c>
      <c r="EH1751" s="29" t="n">
        <v>2.82</v>
      </c>
      <c r="EI1751" s="29" t="n">
        <v>2.718</v>
      </c>
      <c r="EJ1751" s="29" t="n">
        <v>2.613</v>
      </c>
      <c r="EK1751" s="29" t="n">
        <v>2.517</v>
      </c>
      <c r="EL1751" s="29" t="n">
        <v>2.496</v>
      </c>
      <c r="EM1751" s="29" t="n">
        <v>2.503</v>
      </c>
      <c r="EN1751" s="29" t="n">
        <v>2.509</v>
      </c>
      <c r="EO1751" s="29" t="n">
        <v>2.516</v>
      </c>
      <c r="EP1751" s="29" t="n">
        <v>2.52</v>
      </c>
      <c r="EQ1751" s="29" t="n">
        <v>2.552</v>
      </c>
      <c r="ER1751" s="29" t="n">
        <v>2.688</v>
      </c>
      <c r="ES1751" s="29" t="n">
        <v>2.812</v>
      </c>
      <c r="ET1751" s="29" t="n">
        <v>2.865</v>
      </c>
      <c r="EU1751" s="29" t="n">
        <v>2.763</v>
      </c>
      <c r="EV1751" s="29" t="n">
        <v>2.658</v>
      </c>
      <c r="EW1751" s="29" t="n">
        <v>2.562</v>
      </c>
      <c r="EX1751" s="29" t="n">
        <v>2.541</v>
      </c>
      <c r="EY1751" s="29" t="n">
        <v>2.548</v>
      </c>
      <c r="EZ1751" s="29" t="n">
        <v>2.554</v>
      </c>
      <c r="FA1751" s="29" t="n">
        <v>2.561</v>
      </c>
      <c r="FB1751" s="29" t="n">
        <v>2.565</v>
      </c>
      <c r="FC1751" s="29" t="n">
        <v>2.597</v>
      </c>
      <c r="FD1751" s="29" t="n">
        <v>2.733</v>
      </c>
      <c r="FE1751" s="29" t="n">
        <v>2.857</v>
      </c>
      <c r="FF1751" s="29" t="n">
        <v>2.915</v>
      </c>
      <c r="FG1751" s="29" t="n">
        <v>2.813</v>
      </c>
      <c r="FH1751" s="29" t="n">
        <v>2.708</v>
      </c>
      <c r="FI1751" s="29" t="n">
        <v>2.612</v>
      </c>
      <c r="FJ1751" s="29" t="n">
        <v>2.591</v>
      </c>
      <c r="FK1751" s="29" t="n">
        <v>2.598</v>
      </c>
      <c r="FL1751" s="29" t="n">
        <v>2.604</v>
      </c>
      <c r="FM1751" s="29" t="n">
        <v>2.611</v>
      </c>
      <c r="FN1751" s="29" t="n">
        <v>2.615</v>
      </c>
      <c r="FO1751" s="29" t="n">
        <v>2.647</v>
      </c>
      <c r="FP1751" s="29" t="n">
        <v>2.783</v>
      </c>
      <c r="FQ1751" s="29" t="n">
        <v>2.907</v>
      </c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  <c r="GR1751" s="0"/>
      <c r="GS1751" s="0"/>
      <c r="GT1751" s="0"/>
      <c r="GU1751" s="0"/>
      <c r="GV1751" s="0"/>
      <c r="GW1751" s="0"/>
      <c r="GX1751" s="0"/>
      <c r="GY1751" s="0"/>
      <c r="GZ1751" s="0"/>
      <c r="HA1751" s="0"/>
      <c r="HB1751" s="0"/>
      <c r="HC1751" s="0"/>
      <c r="HD1751" s="0"/>
      <c r="HE1751" s="0"/>
      <c r="HF1751" s="0"/>
      <c r="HG1751" s="0"/>
      <c r="HH1751" s="0"/>
      <c r="HI1751" s="0"/>
      <c r="HJ1751" s="0"/>
      <c r="HK1751" s="0"/>
      <c r="HL1751" s="0"/>
      <c r="HM1751" s="0"/>
      <c r="HN1751" s="0"/>
      <c r="HO1751" s="0"/>
      <c r="HP1751" s="0"/>
      <c r="HQ1751" s="0"/>
      <c r="HR1751" s="0"/>
      <c r="HS1751" s="0"/>
      <c r="HT1751" s="0"/>
      <c r="HU1751" s="0"/>
      <c r="HV1751" s="0"/>
      <c r="HW1751" s="0"/>
      <c r="HX1751" s="0"/>
      <c r="HY1751" s="0"/>
      <c r="HZ1751" s="0"/>
      <c r="IA1751" s="0"/>
      <c r="IB1751" s="0"/>
      <c r="IC1751" s="0"/>
      <c r="ID1751" s="0"/>
      <c r="IE1751" s="0"/>
      <c r="IF1751" s="0"/>
      <c r="IG1751" s="0"/>
      <c r="IH1751" s="0"/>
      <c r="II1751" s="0"/>
      <c r="IJ1751" s="0"/>
      <c r="IK1751" s="0"/>
      <c r="IL1751" s="0"/>
      <c r="IM1751" s="0"/>
      <c r="IN1751" s="0"/>
      <c r="IO1751" s="0"/>
      <c r="IP1751" s="0"/>
      <c r="IQ1751" s="0"/>
      <c r="IR1751" s="0"/>
      <c r="IS1751" s="0"/>
      <c r="IT1751" s="0"/>
      <c r="IU1751" s="0"/>
      <c r="IV1751" s="0"/>
      <c r="IW1751" s="0"/>
    </row>
    <row r="1752" customFormat="false" ht="12.75" hidden="true" customHeight="false" outlineLevel="0" collapsed="false">
      <c r="A1752" s="0" t="n">
        <f aca="false">WEEKDAY(C1752,2)</f>
        <v>4</v>
      </c>
      <c r="B1752" s="0" t="n">
        <f aca="false">MONTH(C1752)</f>
        <v>12</v>
      </c>
      <c r="C1752" s="23" t="n">
        <v>36510</v>
      </c>
      <c r="D1752" s="0" t="n">
        <f aca="false">MONTH(R1752)</f>
        <v>12</v>
      </c>
      <c r="E1752" s="0" t="n">
        <f aca="false">YEAR(R1752)</f>
        <v>1999</v>
      </c>
      <c r="F1752" s="36"/>
      <c r="G1752" s="24" t="n">
        <f aca="false">N1752-M1752</f>
        <v>-0.00191666666666679</v>
      </c>
      <c r="H1752" s="24" t="n">
        <f aca="false">O1752-N1752</f>
        <v>0.0144166666666665</v>
      </c>
      <c r="I1752" s="24" t="n">
        <f aca="false">O1752-M1752</f>
        <v>0.0124999999999997</v>
      </c>
      <c r="J1752" s="25" t="n">
        <f aca="false">VLOOKUP(C1752,'Nymex hist.'!A:B,2,0)</f>
        <v>2.636</v>
      </c>
      <c r="K1752" s="25"/>
      <c r="L1752" s="25"/>
      <c r="M1752" s="27" t="n">
        <f aca="false">SUMIF($S$3:$FQ$3,$E1752+1,$S1752:$FQ1752)/COUNTIF($S$3:$FQ$3,$E1752+1)</f>
        <v>2.57683333333333</v>
      </c>
      <c r="N1752" s="27" t="n">
        <f aca="false">SUMIF($S$3:$FQ$3,$E1752+2,$S1752:$FQ1752)/COUNTIF($S$3:$FQ$3,$E1752+2)</f>
        <v>2.57491666666667</v>
      </c>
      <c r="O1752" s="27" t="n">
        <f aca="false">SUMIF($S$3:$FQ$3,$E1752+3,$S1752:$FQ1752)/COUNTIF($S$3:$FQ$3,$E1752+3)</f>
        <v>2.58933333333333</v>
      </c>
      <c r="P1752" s="27" t="n">
        <f aca="false">SUMIF($S$3:$FQ$3,$E1752+4,$S1752:$FQ1752)/COUNTIF($S$3:$FQ$3,$E1752+4)</f>
        <v>2.62433333333333</v>
      </c>
      <c r="Q1752" s="27" t="n">
        <f aca="false">SUMIF($S$3:$FQ$3,$E1752+5,$S1752:$FQ1752)/COUNTIF($S$3:$FQ$3,$E1752+5)</f>
        <v>2.66933333333333</v>
      </c>
      <c r="R1752" s="28" t="n">
        <v>36510</v>
      </c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30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 t="n">
        <v>2.636</v>
      </c>
      <c r="CY1752" s="29" t="n">
        <v>2.634</v>
      </c>
      <c r="CZ1752" s="29" t="n">
        <v>2.577</v>
      </c>
      <c r="DA1752" s="29" t="n">
        <v>2.52</v>
      </c>
      <c r="DB1752" s="29" t="n">
        <v>2.49</v>
      </c>
      <c r="DC1752" s="29" t="n">
        <v>2.495</v>
      </c>
      <c r="DD1752" s="29" t="n">
        <v>2.505</v>
      </c>
      <c r="DE1752" s="29" t="n">
        <v>2.515</v>
      </c>
      <c r="DF1752" s="29" t="n">
        <v>2.535</v>
      </c>
      <c r="DG1752" s="29" t="n">
        <v>2.555</v>
      </c>
      <c r="DH1752" s="29" t="n">
        <v>2.668</v>
      </c>
      <c r="DI1752" s="29" t="n">
        <v>2.792</v>
      </c>
      <c r="DJ1752" s="29" t="n">
        <v>2.82</v>
      </c>
      <c r="DK1752" s="29" t="n">
        <v>2.704</v>
      </c>
      <c r="DL1752" s="29" t="n">
        <v>2.588</v>
      </c>
      <c r="DM1752" s="29" t="n">
        <v>2.481</v>
      </c>
      <c r="DN1752" s="29" t="n">
        <v>2.451</v>
      </c>
      <c r="DO1752" s="29" t="n">
        <v>2.464</v>
      </c>
      <c r="DP1752" s="29" t="n">
        <v>2.474</v>
      </c>
      <c r="DQ1752" s="29" t="n">
        <v>2.48</v>
      </c>
      <c r="DR1752" s="29" t="n">
        <v>2.49</v>
      </c>
      <c r="DS1752" s="29" t="n">
        <v>2.52</v>
      </c>
      <c r="DT1752" s="29" t="n">
        <v>2.65</v>
      </c>
      <c r="DU1752" s="29" t="n">
        <v>2.777</v>
      </c>
      <c r="DV1752" s="29" t="n">
        <v>2.804</v>
      </c>
      <c r="DW1752" s="29" t="n">
        <v>2.702</v>
      </c>
      <c r="DX1752" s="29" t="n">
        <v>2.597</v>
      </c>
      <c r="DY1752" s="29" t="n">
        <v>2.501</v>
      </c>
      <c r="DZ1752" s="29" t="n">
        <v>2.48</v>
      </c>
      <c r="EA1752" s="29" t="n">
        <v>2.487</v>
      </c>
      <c r="EB1752" s="29" t="n">
        <v>2.493</v>
      </c>
      <c r="EC1752" s="29" t="n">
        <v>2.5</v>
      </c>
      <c r="ED1752" s="29" t="n">
        <v>2.504</v>
      </c>
      <c r="EE1752" s="29" t="n">
        <v>2.536</v>
      </c>
      <c r="EF1752" s="29" t="n">
        <v>2.672</v>
      </c>
      <c r="EG1752" s="29" t="n">
        <v>2.796</v>
      </c>
      <c r="EH1752" s="29" t="n">
        <v>2.839</v>
      </c>
      <c r="EI1752" s="29" t="n">
        <v>2.737</v>
      </c>
      <c r="EJ1752" s="29" t="n">
        <v>2.632</v>
      </c>
      <c r="EK1752" s="29" t="n">
        <v>2.536</v>
      </c>
      <c r="EL1752" s="29" t="n">
        <v>2.515</v>
      </c>
      <c r="EM1752" s="29" t="n">
        <v>2.522</v>
      </c>
      <c r="EN1752" s="29" t="n">
        <v>2.528</v>
      </c>
      <c r="EO1752" s="29" t="n">
        <v>2.535</v>
      </c>
      <c r="EP1752" s="29" t="n">
        <v>2.539</v>
      </c>
      <c r="EQ1752" s="29" t="n">
        <v>2.571</v>
      </c>
      <c r="ER1752" s="29" t="n">
        <v>2.707</v>
      </c>
      <c r="ES1752" s="29" t="n">
        <v>2.831</v>
      </c>
      <c r="ET1752" s="29" t="n">
        <v>2.884</v>
      </c>
      <c r="EU1752" s="29" t="n">
        <v>2.782</v>
      </c>
      <c r="EV1752" s="29" t="n">
        <v>2.677</v>
      </c>
      <c r="EW1752" s="29" t="n">
        <v>2.581</v>
      </c>
      <c r="EX1752" s="29" t="n">
        <v>2.56</v>
      </c>
      <c r="EY1752" s="29" t="n">
        <v>2.567</v>
      </c>
      <c r="EZ1752" s="29" t="n">
        <v>2.573</v>
      </c>
      <c r="FA1752" s="29" t="n">
        <v>2.58</v>
      </c>
      <c r="FB1752" s="29" t="n">
        <v>2.584</v>
      </c>
      <c r="FC1752" s="29" t="n">
        <v>2.616</v>
      </c>
      <c r="FD1752" s="29" t="n">
        <v>2.752</v>
      </c>
      <c r="FE1752" s="29" t="n">
        <v>2.876</v>
      </c>
      <c r="FF1752" s="29" t="n">
        <v>2.934</v>
      </c>
      <c r="FG1752" s="29" t="n">
        <v>2.832</v>
      </c>
      <c r="FH1752" s="29" t="n">
        <v>2.727</v>
      </c>
      <c r="FI1752" s="29" t="n">
        <v>2.631</v>
      </c>
      <c r="FJ1752" s="29" t="n">
        <v>2.61</v>
      </c>
      <c r="FK1752" s="29" t="n">
        <v>2.617</v>
      </c>
      <c r="FL1752" s="29" t="n">
        <v>2.623</v>
      </c>
      <c r="FM1752" s="29" t="n">
        <v>2.63</v>
      </c>
      <c r="FN1752" s="29" t="n">
        <v>2.634</v>
      </c>
      <c r="FO1752" s="29" t="n">
        <v>2.666</v>
      </c>
      <c r="FP1752" s="29" t="n">
        <v>2.802</v>
      </c>
      <c r="FQ1752" s="29" t="n">
        <v>2.926</v>
      </c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29"/>
      <c r="GF1752" s="29"/>
      <c r="GG1752" s="29"/>
      <c r="GH1752" s="29"/>
      <c r="GI1752" s="29"/>
      <c r="GJ1752" s="29"/>
      <c r="GK1752" s="29"/>
      <c r="GL1752" s="29"/>
      <c r="GM1752" s="29"/>
      <c r="GN1752" s="29"/>
      <c r="GO1752" s="29"/>
      <c r="GP1752" s="29"/>
      <c r="GQ1752" s="29"/>
      <c r="GR1752" s="0"/>
      <c r="GS1752" s="0"/>
      <c r="GT1752" s="0"/>
      <c r="GU1752" s="0"/>
      <c r="GV1752" s="0"/>
      <c r="GW1752" s="0"/>
      <c r="GX1752" s="0"/>
      <c r="GY1752" s="0"/>
      <c r="GZ1752" s="0"/>
      <c r="HA1752" s="0"/>
      <c r="HB1752" s="0"/>
      <c r="HC1752" s="0"/>
      <c r="HD1752" s="0"/>
      <c r="HE1752" s="0"/>
      <c r="HF1752" s="0"/>
      <c r="HG1752" s="0"/>
      <c r="HH1752" s="0"/>
      <c r="HI1752" s="0"/>
      <c r="HJ1752" s="0"/>
      <c r="HK1752" s="0"/>
      <c r="HL1752" s="0"/>
      <c r="HM1752" s="0"/>
      <c r="HN1752" s="0"/>
      <c r="HO1752" s="0"/>
      <c r="HP1752" s="0"/>
      <c r="HQ1752" s="0"/>
      <c r="HR1752" s="0"/>
      <c r="HS1752" s="0"/>
      <c r="HT1752" s="0"/>
      <c r="HU1752" s="0"/>
      <c r="HV1752" s="0"/>
      <c r="HW1752" s="0"/>
      <c r="HX1752" s="0"/>
      <c r="HY1752" s="0"/>
      <c r="HZ1752" s="0"/>
      <c r="IA1752" s="0"/>
      <c r="IB1752" s="0"/>
      <c r="IC1752" s="0"/>
      <c r="ID1752" s="0"/>
      <c r="IE1752" s="0"/>
      <c r="IF1752" s="0"/>
      <c r="IG1752" s="0"/>
      <c r="IH1752" s="0"/>
      <c r="II1752" s="0"/>
      <c r="IJ1752" s="0"/>
      <c r="IK1752" s="0"/>
      <c r="IL1752" s="0"/>
      <c r="IM1752" s="0"/>
      <c r="IN1752" s="0"/>
      <c r="IO1752" s="0"/>
      <c r="IP1752" s="0"/>
      <c r="IQ1752" s="0"/>
      <c r="IR1752" s="0"/>
      <c r="IS1752" s="0"/>
      <c r="IT1752" s="0"/>
      <c r="IU1752" s="0"/>
      <c r="IV1752" s="0"/>
      <c r="IW1752" s="0"/>
    </row>
    <row r="1753" customFormat="false" ht="12.75" hidden="true" customHeight="false" outlineLevel="0" collapsed="false">
      <c r="A1753" s="0" t="n">
        <f aca="false">WEEKDAY(C1753,2)</f>
        <v>5</v>
      </c>
      <c r="B1753" s="0" t="n">
        <f aca="false">MONTH(C1753)</f>
        <v>12</v>
      </c>
      <c r="C1753" s="23" t="n">
        <v>36511</v>
      </c>
      <c r="D1753" s="0" t="n">
        <f aca="false">MONTH(R1753)</f>
        <v>12</v>
      </c>
      <c r="E1753" s="0" t="n">
        <f aca="false">YEAR(R1753)</f>
        <v>1999</v>
      </c>
      <c r="F1753" s="36"/>
      <c r="G1753" s="24" t="n">
        <f aca="false">N1753-M1753</f>
        <v>-0.00166666666666693</v>
      </c>
      <c r="H1753" s="24" t="n">
        <f aca="false">O1753-N1753</f>
        <v>0.0135833333333335</v>
      </c>
      <c r="I1753" s="24" t="n">
        <f aca="false">O1753-M1753</f>
        <v>0.0119166666666666</v>
      </c>
      <c r="J1753" s="25" t="n">
        <f aca="false">VLOOKUP(C1753,'Nymex hist.'!A:B,2,0)</f>
        <v>2.655</v>
      </c>
      <c r="K1753" s="25"/>
      <c r="L1753" s="25"/>
      <c r="M1753" s="27" t="n">
        <f aca="false">SUMIF($S$3:$FQ$3,$E1753+1,$S1753:$FQ1753)/COUNTIF($S$3:$FQ$3,$E1753+1)</f>
        <v>2.56941666666667</v>
      </c>
      <c r="N1753" s="27" t="n">
        <f aca="false">SUMIF($S$3:$FQ$3,$E1753+2,$S1753:$FQ1753)/COUNTIF($S$3:$FQ$3,$E1753+2)</f>
        <v>2.56775</v>
      </c>
      <c r="O1753" s="27" t="n">
        <f aca="false">SUMIF($S$3:$FQ$3,$E1753+3,$S1753:$FQ1753)/COUNTIF($S$3:$FQ$3,$E1753+3)</f>
        <v>2.58133333333333</v>
      </c>
      <c r="P1753" s="27" t="n">
        <f aca="false">SUMIF($S$3:$FQ$3,$E1753+4,$S1753:$FQ1753)/COUNTIF($S$3:$FQ$3,$E1753+4)</f>
        <v>2.61633333333333</v>
      </c>
      <c r="Q1753" s="27" t="n">
        <f aca="false">SUMIF($S$3:$FQ$3,$E1753+5,$S1753:$FQ1753)/COUNTIF($S$3:$FQ$3,$E1753+5)</f>
        <v>2.66133333333333</v>
      </c>
      <c r="R1753" s="28" t="n">
        <v>36511</v>
      </c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30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 t="n">
        <v>2.655</v>
      </c>
      <c r="CY1753" s="29" t="n">
        <v>2.626</v>
      </c>
      <c r="CZ1753" s="29" t="n">
        <v>2.561</v>
      </c>
      <c r="DA1753" s="29" t="n">
        <v>2.51</v>
      </c>
      <c r="DB1753" s="29" t="n">
        <v>2.48</v>
      </c>
      <c r="DC1753" s="29" t="n">
        <v>2.485</v>
      </c>
      <c r="DD1753" s="29" t="n">
        <v>2.495</v>
      </c>
      <c r="DE1753" s="29" t="n">
        <v>2.505</v>
      </c>
      <c r="DF1753" s="29" t="n">
        <v>2.525</v>
      </c>
      <c r="DG1753" s="29" t="n">
        <v>2.545</v>
      </c>
      <c r="DH1753" s="29" t="n">
        <v>2.662</v>
      </c>
      <c r="DI1753" s="29" t="n">
        <v>2.784</v>
      </c>
      <c r="DJ1753" s="29" t="n">
        <v>2.814</v>
      </c>
      <c r="DK1753" s="29" t="n">
        <v>2.698</v>
      </c>
      <c r="DL1753" s="29" t="n">
        <v>2.582</v>
      </c>
      <c r="DM1753" s="29" t="n">
        <v>2.475</v>
      </c>
      <c r="DN1753" s="29" t="n">
        <v>2.445</v>
      </c>
      <c r="DO1753" s="29" t="n">
        <v>2.456</v>
      </c>
      <c r="DP1753" s="29" t="n">
        <v>2.466</v>
      </c>
      <c r="DQ1753" s="29" t="n">
        <v>2.472</v>
      </c>
      <c r="DR1753" s="29" t="n">
        <v>2.482</v>
      </c>
      <c r="DS1753" s="29" t="n">
        <v>2.512</v>
      </c>
      <c r="DT1753" s="29" t="n">
        <v>2.642</v>
      </c>
      <c r="DU1753" s="29" t="n">
        <v>2.769</v>
      </c>
      <c r="DV1753" s="29" t="n">
        <v>2.796</v>
      </c>
      <c r="DW1753" s="29" t="n">
        <v>2.694</v>
      </c>
      <c r="DX1753" s="29" t="n">
        <v>2.589</v>
      </c>
      <c r="DY1753" s="29" t="n">
        <v>2.493</v>
      </c>
      <c r="DZ1753" s="29" t="n">
        <v>2.472</v>
      </c>
      <c r="EA1753" s="29" t="n">
        <v>2.479</v>
      </c>
      <c r="EB1753" s="29" t="n">
        <v>2.485</v>
      </c>
      <c r="EC1753" s="29" t="n">
        <v>2.492</v>
      </c>
      <c r="ED1753" s="29" t="n">
        <v>2.496</v>
      </c>
      <c r="EE1753" s="29" t="n">
        <v>2.528</v>
      </c>
      <c r="EF1753" s="29" t="n">
        <v>2.664</v>
      </c>
      <c r="EG1753" s="29" t="n">
        <v>2.788</v>
      </c>
      <c r="EH1753" s="29" t="n">
        <v>2.831</v>
      </c>
      <c r="EI1753" s="29" t="n">
        <v>2.729</v>
      </c>
      <c r="EJ1753" s="29" t="n">
        <v>2.624</v>
      </c>
      <c r="EK1753" s="29" t="n">
        <v>2.528</v>
      </c>
      <c r="EL1753" s="29" t="n">
        <v>2.507</v>
      </c>
      <c r="EM1753" s="29" t="n">
        <v>2.514</v>
      </c>
      <c r="EN1753" s="29" t="n">
        <v>2.52</v>
      </c>
      <c r="EO1753" s="29" t="n">
        <v>2.527</v>
      </c>
      <c r="EP1753" s="29" t="n">
        <v>2.531</v>
      </c>
      <c r="EQ1753" s="29" t="n">
        <v>2.563</v>
      </c>
      <c r="ER1753" s="29" t="n">
        <v>2.699</v>
      </c>
      <c r="ES1753" s="29" t="n">
        <v>2.823</v>
      </c>
      <c r="ET1753" s="29" t="n">
        <v>2.876</v>
      </c>
      <c r="EU1753" s="29" t="n">
        <v>2.774</v>
      </c>
      <c r="EV1753" s="29" t="n">
        <v>2.669</v>
      </c>
      <c r="EW1753" s="29" t="n">
        <v>2.573</v>
      </c>
      <c r="EX1753" s="29" t="n">
        <v>2.552</v>
      </c>
      <c r="EY1753" s="29" t="n">
        <v>2.559</v>
      </c>
      <c r="EZ1753" s="29" t="n">
        <v>2.565</v>
      </c>
      <c r="FA1753" s="29" t="n">
        <v>2.572</v>
      </c>
      <c r="FB1753" s="29" t="n">
        <v>2.576</v>
      </c>
      <c r="FC1753" s="29" t="n">
        <v>2.608</v>
      </c>
      <c r="FD1753" s="29" t="n">
        <v>2.744</v>
      </c>
      <c r="FE1753" s="29" t="n">
        <v>2.868</v>
      </c>
      <c r="FF1753" s="29" t="n">
        <v>2.926</v>
      </c>
      <c r="FG1753" s="29" t="n">
        <v>2.824</v>
      </c>
      <c r="FH1753" s="29" t="n">
        <v>2.719</v>
      </c>
      <c r="FI1753" s="29" t="n">
        <v>2.623</v>
      </c>
      <c r="FJ1753" s="29" t="n">
        <v>2.602</v>
      </c>
      <c r="FK1753" s="29" t="n">
        <v>2.609</v>
      </c>
      <c r="FL1753" s="29" t="n">
        <v>2.615</v>
      </c>
      <c r="FM1753" s="29" t="n">
        <v>2.622</v>
      </c>
      <c r="FN1753" s="29" t="n">
        <v>2.626</v>
      </c>
      <c r="FO1753" s="29" t="n">
        <v>2.658</v>
      </c>
      <c r="FP1753" s="29" t="n">
        <v>2.794</v>
      </c>
      <c r="FQ1753" s="29" t="n">
        <v>2.918</v>
      </c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29"/>
      <c r="GF1753" s="29"/>
      <c r="GG1753" s="29"/>
      <c r="GH1753" s="29"/>
      <c r="GI1753" s="29"/>
      <c r="GJ1753" s="29"/>
      <c r="GK1753" s="29"/>
      <c r="GL1753" s="29"/>
      <c r="GM1753" s="29"/>
      <c r="GN1753" s="29"/>
      <c r="GO1753" s="29"/>
      <c r="GP1753" s="29"/>
      <c r="GQ1753" s="29"/>
      <c r="GR1753" s="0"/>
      <c r="GS1753" s="0"/>
      <c r="GT1753" s="0"/>
      <c r="GU1753" s="0"/>
      <c r="GV1753" s="0"/>
      <c r="GW1753" s="0"/>
      <c r="GX1753" s="0"/>
      <c r="GY1753" s="0"/>
      <c r="GZ1753" s="0"/>
      <c r="HA1753" s="0"/>
      <c r="HB1753" s="0"/>
      <c r="HC1753" s="0"/>
      <c r="HD1753" s="0"/>
      <c r="HE1753" s="0"/>
      <c r="HF1753" s="0"/>
      <c r="HG1753" s="0"/>
      <c r="HH1753" s="0"/>
      <c r="HI1753" s="0"/>
      <c r="HJ1753" s="0"/>
      <c r="HK1753" s="0"/>
      <c r="HL1753" s="0"/>
      <c r="HM1753" s="0"/>
      <c r="HN1753" s="0"/>
      <c r="HO1753" s="0"/>
      <c r="HP1753" s="0"/>
      <c r="HQ1753" s="0"/>
      <c r="HR1753" s="0"/>
      <c r="HS1753" s="0"/>
      <c r="HT1753" s="0"/>
      <c r="HU1753" s="0"/>
      <c r="HV1753" s="0"/>
      <c r="HW1753" s="0"/>
      <c r="HX1753" s="0"/>
      <c r="HY1753" s="0"/>
      <c r="HZ1753" s="0"/>
      <c r="IA1753" s="0"/>
      <c r="IB1753" s="0"/>
      <c r="IC1753" s="0"/>
      <c r="ID1753" s="0"/>
      <c r="IE1753" s="0"/>
      <c r="IF1753" s="0"/>
      <c r="IG1753" s="0"/>
      <c r="IH1753" s="0"/>
      <c r="II1753" s="0"/>
      <c r="IJ1753" s="0"/>
      <c r="IK1753" s="0"/>
      <c r="IL1753" s="0"/>
      <c r="IM1753" s="0"/>
      <c r="IN1753" s="0"/>
      <c r="IO1753" s="0"/>
      <c r="IP1753" s="0"/>
      <c r="IQ1753" s="0"/>
      <c r="IR1753" s="0"/>
      <c r="IS1753" s="0"/>
      <c r="IT1753" s="0"/>
      <c r="IU1753" s="0"/>
      <c r="IV1753" s="0"/>
      <c r="IW1753" s="0"/>
    </row>
    <row r="1754" customFormat="false" ht="12.75" hidden="true" customHeight="false" outlineLevel="0" collapsed="false">
      <c r="A1754" s="0" t="n">
        <f aca="false">WEEKDAY(C1754,2)</f>
        <v>1</v>
      </c>
      <c r="B1754" s="0" t="n">
        <f aca="false">MONTH(C1754)</f>
        <v>12</v>
      </c>
      <c r="C1754" s="23" t="n">
        <v>36514</v>
      </c>
      <c r="D1754" s="0" t="n">
        <f aca="false">MONTH(R1754)</f>
        <v>12</v>
      </c>
      <c r="E1754" s="0" t="n">
        <f aca="false">YEAR(R1754)</f>
        <v>1999</v>
      </c>
      <c r="F1754" s="36"/>
      <c r="G1754" s="24" t="n">
        <f aca="false">N1754-M1754</f>
        <v>0.00141666666666662</v>
      </c>
      <c r="H1754" s="24" t="n">
        <f aca="false">O1754-N1754</f>
        <v>0.0135833333333335</v>
      </c>
      <c r="I1754" s="24" t="n">
        <f aca="false">O1754-M1754</f>
        <v>0.0150000000000001</v>
      </c>
      <c r="J1754" s="25" t="n">
        <f aca="false">VLOOKUP(C1754,'Nymex hist.'!A:B,2,0)</f>
        <v>2.629</v>
      </c>
      <c r="K1754" s="25"/>
      <c r="L1754" s="25"/>
      <c r="M1754" s="27" t="n">
        <f aca="false">SUMIF($S$3:$FQ$3,$E1754+1,$S1754:$FQ1754)/COUNTIF($S$3:$FQ$3,$E1754+1)</f>
        <v>2.56133333333333</v>
      </c>
      <c r="N1754" s="27" t="n">
        <f aca="false">SUMIF($S$3:$FQ$3,$E1754+2,$S1754:$FQ1754)/COUNTIF($S$3:$FQ$3,$E1754+2)</f>
        <v>2.56275</v>
      </c>
      <c r="O1754" s="27" t="n">
        <f aca="false">SUMIF($S$3:$FQ$3,$E1754+3,$S1754:$FQ1754)/COUNTIF($S$3:$FQ$3,$E1754+3)</f>
        <v>2.57633333333333</v>
      </c>
      <c r="P1754" s="27" t="n">
        <f aca="false">SUMIF($S$3:$FQ$3,$E1754+4,$S1754:$FQ1754)/COUNTIF($S$3:$FQ$3,$E1754+4)</f>
        <v>2.61133333333333</v>
      </c>
      <c r="Q1754" s="27" t="n">
        <f aca="false">SUMIF($S$3:$FQ$3,$E1754+5,$S1754:$FQ1754)/COUNTIF($S$3:$FQ$3,$E1754+5)</f>
        <v>2.65633333333333</v>
      </c>
      <c r="R1754" s="28" t="n">
        <v>36514</v>
      </c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30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 t="n">
        <v>2.629</v>
      </c>
      <c r="CY1754" s="29" t="n">
        <v>2.609</v>
      </c>
      <c r="CZ1754" s="29" t="n">
        <v>2.554</v>
      </c>
      <c r="DA1754" s="29" t="n">
        <v>2.503</v>
      </c>
      <c r="DB1754" s="29" t="n">
        <v>2.475</v>
      </c>
      <c r="DC1754" s="29" t="n">
        <v>2.48</v>
      </c>
      <c r="DD1754" s="29" t="n">
        <v>2.49</v>
      </c>
      <c r="DE1754" s="29" t="n">
        <v>2.5</v>
      </c>
      <c r="DF1754" s="29" t="n">
        <v>2.52</v>
      </c>
      <c r="DG1754" s="29" t="n">
        <v>2.54</v>
      </c>
      <c r="DH1754" s="29" t="n">
        <v>2.657</v>
      </c>
      <c r="DI1754" s="29" t="n">
        <v>2.779</v>
      </c>
      <c r="DJ1754" s="29" t="n">
        <v>2.809</v>
      </c>
      <c r="DK1754" s="29" t="n">
        <v>2.693</v>
      </c>
      <c r="DL1754" s="29" t="n">
        <v>2.577</v>
      </c>
      <c r="DM1754" s="29" t="n">
        <v>2.47</v>
      </c>
      <c r="DN1754" s="29" t="n">
        <v>2.44</v>
      </c>
      <c r="DO1754" s="29" t="n">
        <v>2.451</v>
      </c>
      <c r="DP1754" s="29" t="n">
        <v>2.461</v>
      </c>
      <c r="DQ1754" s="29" t="n">
        <v>2.467</v>
      </c>
      <c r="DR1754" s="29" t="n">
        <v>2.477</v>
      </c>
      <c r="DS1754" s="29" t="n">
        <v>2.507</v>
      </c>
      <c r="DT1754" s="29" t="n">
        <v>2.637</v>
      </c>
      <c r="DU1754" s="29" t="n">
        <v>2.764</v>
      </c>
      <c r="DV1754" s="29" t="n">
        <v>2.791</v>
      </c>
      <c r="DW1754" s="29" t="n">
        <v>2.689</v>
      </c>
      <c r="DX1754" s="29" t="n">
        <v>2.584</v>
      </c>
      <c r="DY1754" s="29" t="n">
        <v>2.488</v>
      </c>
      <c r="DZ1754" s="29" t="n">
        <v>2.467</v>
      </c>
      <c r="EA1754" s="29" t="n">
        <v>2.474</v>
      </c>
      <c r="EB1754" s="29" t="n">
        <v>2.48</v>
      </c>
      <c r="EC1754" s="29" t="n">
        <v>2.487</v>
      </c>
      <c r="ED1754" s="29" t="n">
        <v>2.491</v>
      </c>
      <c r="EE1754" s="29" t="n">
        <v>2.523</v>
      </c>
      <c r="EF1754" s="29" t="n">
        <v>2.659</v>
      </c>
      <c r="EG1754" s="29" t="n">
        <v>2.783</v>
      </c>
      <c r="EH1754" s="29" t="n">
        <v>2.826</v>
      </c>
      <c r="EI1754" s="29" t="n">
        <v>2.724</v>
      </c>
      <c r="EJ1754" s="29" t="n">
        <v>2.619</v>
      </c>
      <c r="EK1754" s="29" t="n">
        <v>2.523</v>
      </c>
      <c r="EL1754" s="29" t="n">
        <v>2.502</v>
      </c>
      <c r="EM1754" s="29" t="n">
        <v>2.509</v>
      </c>
      <c r="EN1754" s="29" t="n">
        <v>2.515</v>
      </c>
      <c r="EO1754" s="29" t="n">
        <v>2.522</v>
      </c>
      <c r="EP1754" s="29" t="n">
        <v>2.526</v>
      </c>
      <c r="EQ1754" s="29" t="n">
        <v>2.558</v>
      </c>
      <c r="ER1754" s="29" t="n">
        <v>2.694</v>
      </c>
      <c r="ES1754" s="29" t="n">
        <v>2.818</v>
      </c>
      <c r="ET1754" s="29" t="n">
        <v>2.871</v>
      </c>
      <c r="EU1754" s="29" t="n">
        <v>2.769</v>
      </c>
      <c r="EV1754" s="29" t="n">
        <v>2.664</v>
      </c>
      <c r="EW1754" s="29" t="n">
        <v>2.568</v>
      </c>
      <c r="EX1754" s="29" t="n">
        <v>2.547</v>
      </c>
      <c r="EY1754" s="29" t="n">
        <v>2.554</v>
      </c>
      <c r="EZ1754" s="29" t="n">
        <v>2.56</v>
      </c>
      <c r="FA1754" s="29" t="n">
        <v>2.567</v>
      </c>
      <c r="FB1754" s="29" t="n">
        <v>2.571</v>
      </c>
      <c r="FC1754" s="29" t="n">
        <v>2.603</v>
      </c>
      <c r="FD1754" s="29" t="n">
        <v>2.739</v>
      </c>
      <c r="FE1754" s="29" t="n">
        <v>2.863</v>
      </c>
      <c r="FF1754" s="29" t="n">
        <v>2.921</v>
      </c>
      <c r="FG1754" s="29" t="n">
        <v>2.819</v>
      </c>
      <c r="FH1754" s="29" t="n">
        <v>2.714</v>
      </c>
      <c r="FI1754" s="29" t="n">
        <v>2.618</v>
      </c>
      <c r="FJ1754" s="29" t="n">
        <v>2.597</v>
      </c>
      <c r="FK1754" s="29" t="n">
        <v>2.604</v>
      </c>
      <c r="FL1754" s="29" t="n">
        <v>2.61</v>
      </c>
      <c r="FM1754" s="29" t="n">
        <v>2.617</v>
      </c>
      <c r="FN1754" s="29" t="n">
        <v>2.621</v>
      </c>
      <c r="FO1754" s="29" t="n">
        <v>2.653</v>
      </c>
      <c r="FP1754" s="29" t="n">
        <v>2.789</v>
      </c>
      <c r="FQ1754" s="29" t="n">
        <v>2.913</v>
      </c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29"/>
      <c r="GF1754" s="29"/>
      <c r="GG1754" s="29"/>
      <c r="GH1754" s="29"/>
      <c r="GI1754" s="29"/>
      <c r="GJ1754" s="29"/>
      <c r="GK1754" s="29"/>
      <c r="GL1754" s="29"/>
      <c r="GM1754" s="29"/>
      <c r="GN1754" s="29"/>
      <c r="GO1754" s="29"/>
      <c r="GP1754" s="29"/>
      <c r="GQ1754" s="29"/>
      <c r="GR1754" s="0"/>
      <c r="GS1754" s="0"/>
      <c r="GT1754" s="0"/>
      <c r="GU1754" s="0"/>
      <c r="GV1754" s="0"/>
      <c r="GW1754" s="0"/>
      <c r="GX1754" s="0"/>
      <c r="GY1754" s="0"/>
      <c r="GZ1754" s="0"/>
      <c r="HA1754" s="0"/>
      <c r="HB1754" s="0"/>
      <c r="HC1754" s="0"/>
      <c r="HD1754" s="0"/>
      <c r="HE1754" s="0"/>
      <c r="HF1754" s="0"/>
      <c r="HG1754" s="0"/>
      <c r="HH1754" s="0"/>
      <c r="HI1754" s="0"/>
      <c r="HJ1754" s="0"/>
      <c r="HK1754" s="0"/>
      <c r="HL1754" s="0"/>
      <c r="HM1754" s="0"/>
      <c r="HN1754" s="0"/>
      <c r="HO1754" s="0"/>
      <c r="HP1754" s="0"/>
      <c r="HQ1754" s="0"/>
      <c r="HR1754" s="0"/>
      <c r="HS1754" s="0"/>
      <c r="HT1754" s="0"/>
      <c r="HU1754" s="0"/>
      <c r="HV1754" s="0"/>
      <c r="HW1754" s="0"/>
      <c r="HX1754" s="0"/>
      <c r="HY1754" s="0"/>
      <c r="HZ1754" s="0"/>
      <c r="IA1754" s="0"/>
      <c r="IB1754" s="0"/>
      <c r="IC1754" s="0"/>
      <c r="ID1754" s="0"/>
      <c r="IE1754" s="0"/>
      <c r="IF1754" s="0"/>
      <c r="IG1754" s="0"/>
      <c r="IH1754" s="0"/>
      <c r="II1754" s="0"/>
      <c r="IJ1754" s="0"/>
      <c r="IK1754" s="0"/>
      <c r="IL1754" s="0"/>
      <c r="IM1754" s="0"/>
      <c r="IN1754" s="0"/>
      <c r="IO1754" s="0"/>
      <c r="IP1754" s="0"/>
      <c r="IQ1754" s="0"/>
      <c r="IR1754" s="0"/>
      <c r="IS1754" s="0"/>
      <c r="IT1754" s="0"/>
      <c r="IU1754" s="0"/>
      <c r="IV1754" s="0"/>
      <c r="IW1754" s="0"/>
    </row>
    <row r="1755" customFormat="false" ht="12.75" hidden="true" customHeight="false" outlineLevel="0" collapsed="false">
      <c r="A1755" s="0" t="n">
        <f aca="false">WEEKDAY(C1755,2)</f>
        <v>2</v>
      </c>
      <c r="B1755" s="0" t="n">
        <f aca="false">MONTH(C1755)</f>
        <v>12</v>
      </c>
      <c r="C1755" s="23" t="n">
        <v>36515</v>
      </c>
      <c r="D1755" s="0" t="n">
        <f aca="false">MONTH(R1755)</f>
        <v>12</v>
      </c>
      <c r="E1755" s="0" t="n">
        <f aca="false">YEAR(R1755)</f>
        <v>1999</v>
      </c>
      <c r="F1755" s="36"/>
      <c r="G1755" s="24" t="n">
        <f aca="false">N1755-M1755</f>
        <v>0.0262500000000001</v>
      </c>
      <c r="H1755" s="24" t="n">
        <f aca="false">O1755-N1755</f>
        <v>0.0189166666666667</v>
      </c>
      <c r="I1755" s="24" t="n">
        <f aca="false">O1755-M1755</f>
        <v>0.0451666666666668</v>
      </c>
      <c r="J1755" s="25" t="n">
        <f aca="false">VLOOKUP(C1755,'Nymex hist.'!A:B,2,0)</f>
        <v>2.522</v>
      </c>
      <c r="K1755" s="25"/>
      <c r="L1755" s="25"/>
      <c r="M1755" s="27" t="n">
        <f aca="false">SUMIF($S$3:$FQ$3,$E1755+1,$S1755:$FQ1755)/COUNTIF($S$3:$FQ$3,$E1755+1)</f>
        <v>2.5075</v>
      </c>
      <c r="N1755" s="27" t="n">
        <f aca="false">SUMIF($S$3:$FQ$3,$E1755+2,$S1755:$FQ1755)/COUNTIF($S$3:$FQ$3,$E1755+2)</f>
        <v>2.53375</v>
      </c>
      <c r="O1755" s="27" t="n">
        <f aca="false">SUMIF($S$3:$FQ$3,$E1755+3,$S1755:$FQ1755)/COUNTIF($S$3:$FQ$3,$E1755+3)</f>
        <v>2.55266666666667</v>
      </c>
      <c r="P1755" s="27" t="n">
        <f aca="false">SUMIF($S$3:$FQ$3,$E1755+4,$S1755:$FQ1755)/COUNTIF($S$3:$FQ$3,$E1755+4)</f>
        <v>2.58766666666667</v>
      </c>
      <c r="Q1755" s="27" t="n">
        <f aca="false">SUMIF($S$3:$FQ$3,$E1755+5,$S1755:$FQ1755)/COUNTIF($S$3:$FQ$3,$E1755+5)</f>
        <v>2.63266666666667</v>
      </c>
      <c r="R1755" s="28" t="n">
        <v>36515</v>
      </c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30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 t="n">
        <v>2.522</v>
      </c>
      <c r="CY1755" s="29" t="n">
        <v>2.519</v>
      </c>
      <c r="CZ1755" s="29" t="n">
        <v>2.477</v>
      </c>
      <c r="DA1755" s="29" t="n">
        <v>2.44</v>
      </c>
      <c r="DB1755" s="29" t="n">
        <v>2.43</v>
      </c>
      <c r="DC1755" s="29" t="n">
        <v>2.437</v>
      </c>
      <c r="DD1755" s="29" t="n">
        <v>2.449</v>
      </c>
      <c r="DE1755" s="29" t="n">
        <v>2.46</v>
      </c>
      <c r="DF1755" s="29" t="n">
        <v>2.48</v>
      </c>
      <c r="DG1755" s="29" t="n">
        <v>2.505</v>
      </c>
      <c r="DH1755" s="29" t="n">
        <v>2.622</v>
      </c>
      <c r="DI1755" s="29" t="n">
        <v>2.749</v>
      </c>
      <c r="DJ1755" s="29" t="n">
        <v>2.779</v>
      </c>
      <c r="DK1755" s="29" t="n">
        <v>2.663</v>
      </c>
      <c r="DL1755" s="29" t="n">
        <v>2.547</v>
      </c>
      <c r="DM1755" s="29" t="n">
        <v>2.44</v>
      </c>
      <c r="DN1755" s="29" t="n">
        <v>2.41</v>
      </c>
      <c r="DO1755" s="29" t="n">
        <v>2.421</v>
      </c>
      <c r="DP1755" s="29" t="n">
        <v>2.431</v>
      </c>
      <c r="DQ1755" s="29" t="n">
        <v>2.437</v>
      </c>
      <c r="DR1755" s="29" t="n">
        <v>2.447</v>
      </c>
      <c r="DS1755" s="29" t="n">
        <v>2.479</v>
      </c>
      <c r="DT1755" s="29" t="n">
        <v>2.611</v>
      </c>
      <c r="DU1755" s="29" t="n">
        <v>2.74</v>
      </c>
      <c r="DV1755" s="29" t="n">
        <v>2.767</v>
      </c>
      <c r="DW1755" s="29" t="n">
        <v>2.665</v>
      </c>
      <c r="DX1755" s="29" t="n">
        <v>2.56</v>
      </c>
      <c r="DY1755" s="29" t="n">
        <v>2.464</v>
      </c>
      <c r="DZ1755" s="29" t="n">
        <v>2.443</v>
      </c>
      <c r="EA1755" s="29" t="n">
        <v>2.45</v>
      </c>
      <c r="EB1755" s="29" t="n">
        <v>2.456</v>
      </c>
      <c r="EC1755" s="29" t="n">
        <v>2.463</v>
      </c>
      <c r="ED1755" s="29" t="n">
        <v>2.468</v>
      </c>
      <c r="EE1755" s="29" t="n">
        <v>2.5</v>
      </c>
      <c r="EF1755" s="29" t="n">
        <v>2.636</v>
      </c>
      <c r="EG1755" s="29" t="n">
        <v>2.76</v>
      </c>
      <c r="EH1755" s="29" t="n">
        <v>2.802</v>
      </c>
      <c r="EI1755" s="29" t="n">
        <v>2.7</v>
      </c>
      <c r="EJ1755" s="29" t="n">
        <v>2.595</v>
      </c>
      <c r="EK1755" s="29" t="n">
        <v>2.499</v>
      </c>
      <c r="EL1755" s="29" t="n">
        <v>2.478</v>
      </c>
      <c r="EM1755" s="29" t="n">
        <v>2.485</v>
      </c>
      <c r="EN1755" s="29" t="n">
        <v>2.491</v>
      </c>
      <c r="EO1755" s="29" t="n">
        <v>2.498</v>
      </c>
      <c r="EP1755" s="29" t="n">
        <v>2.503</v>
      </c>
      <c r="EQ1755" s="29" t="n">
        <v>2.535</v>
      </c>
      <c r="ER1755" s="29" t="n">
        <v>2.671</v>
      </c>
      <c r="ES1755" s="29" t="n">
        <v>2.795</v>
      </c>
      <c r="ET1755" s="29" t="n">
        <v>2.847</v>
      </c>
      <c r="EU1755" s="29" t="n">
        <v>2.745</v>
      </c>
      <c r="EV1755" s="29" t="n">
        <v>2.64</v>
      </c>
      <c r="EW1755" s="29" t="n">
        <v>2.544</v>
      </c>
      <c r="EX1755" s="29" t="n">
        <v>2.523</v>
      </c>
      <c r="EY1755" s="29" t="n">
        <v>2.53</v>
      </c>
      <c r="EZ1755" s="29" t="n">
        <v>2.536</v>
      </c>
      <c r="FA1755" s="29" t="n">
        <v>2.543</v>
      </c>
      <c r="FB1755" s="29" t="n">
        <v>2.548</v>
      </c>
      <c r="FC1755" s="29" t="n">
        <v>2.58</v>
      </c>
      <c r="FD1755" s="29" t="n">
        <v>2.716</v>
      </c>
      <c r="FE1755" s="29" t="n">
        <v>2.84</v>
      </c>
      <c r="FF1755" s="29" t="n">
        <v>2.897</v>
      </c>
      <c r="FG1755" s="29" t="n">
        <v>2.795</v>
      </c>
      <c r="FH1755" s="29" t="n">
        <v>2.69</v>
      </c>
      <c r="FI1755" s="29" t="n">
        <v>2.594</v>
      </c>
      <c r="FJ1755" s="29" t="n">
        <v>2.573</v>
      </c>
      <c r="FK1755" s="29" t="n">
        <v>2.58</v>
      </c>
      <c r="FL1755" s="29" t="n">
        <v>2.586</v>
      </c>
      <c r="FM1755" s="29" t="n">
        <v>2.593</v>
      </c>
      <c r="FN1755" s="29" t="n">
        <v>2.598</v>
      </c>
      <c r="FO1755" s="29" t="n">
        <v>2.63</v>
      </c>
      <c r="FP1755" s="29" t="n">
        <v>2.766</v>
      </c>
      <c r="FQ1755" s="29" t="n">
        <v>2.89</v>
      </c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29"/>
      <c r="GF1755" s="29"/>
      <c r="GG1755" s="29"/>
      <c r="GH1755" s="29"/>
      <c r="GI1755" s="29"/>
      <c r="GJ1755" s="29"/>
      <c r="GK1755" s="29"/>
      <c r="GL1755" s="29"/>
      <c r="GM1755" s="29"/>
      <c r="GN1755" s="29"/>
      <c r="GO1755" s="29"/>
      <c r="GP1755" s="29"/>
      <c r="GQ1755" s="29"/>
      <c r="GR1755" s="0"/>
      <c r="GS1755" s="0"/>
      <c r="GT1755" s="0"/>
      <c r="GU1755" s="0"/>
      <c r="GV1755" s="0"/>
      <c r="GW1755" s="0"/>
      <c r="GX1755" s="0"/>
      <c r="GY1755" s="0"/>
      <c r="GZ1755" s="0"/>
      <c r="HA1755" s="0"/>
      <c r="HB1755" s="0"/>
      <c r="HC1755" s="0"/>
      <c r="HD1755" s="0"/>
      <c r="HE1755" s="0"/>
      <c r="HF1755" s="0"/>
      <c r="HG1755" s="0"/>
      <c r="HH1755" s="0"/>
      <c r="HI1755" s="0"/>
      <c r="HJ1755" s="0"/>
      <c r="HK1755" s="0"/>
      <c r="HL1755" s="0"/>
      <c r="HM1755" s="0"/>
      <c r="HN1755" s="0"/>
      <c r="HO1755" s="0"/>
      <c r="HP1755" s="0"/>
      <c r="HQ1755" s="0"/>
      <c r="HR1755" s="0"/>
      <c r="HS1755" s="0"/>
      <c r="HT1755" s="0"/>
      <c r="HU1755" s="0"/>
      <c r="HV1755" s="0"/>
      <c r="HW1755" s="0"/>
      <c r="HX1755" s="0"/>
      <c r="HY1755" s="0"/>
      <c r="HZ1755" s="0"/>
      <c r="IA1755" s="0"/>
      <c r="IB1755" s="0"/>
      <c r="IC1755" s="0"/>
      <c r="ID1755" s="0"/>
      <c r="IE1755" s="0"/>
      <c r="IF1755" s="0"/>
      <c r="IG1755" s="0"/>
      <c r="IH1755" s="0"/>
      <c r="II1755" s="0"/>
      <c r="IJ1755" s="0"/>
      <c r="IK1755" s="0"/>
      <c r="IL1755" s="0"/>
      <c r="IM1755" s="0"/>
      <c r="IN1755" s="0"/>
      <c r="IO1755" s="0"/>
      <c r="IP1755" s="0"/>
      <c r="IQ1755" s="0"/>
      <c r="IR1755" s="0"/>
      <c r="IS1755" s="0"/>
      <c r="IT1755" s="0"/>
      <c r="IU1755" s="0"/>
      <c r="IV1755" s="0"/>
      <c r="IW1755" s="0"/>
    </row>
    <row r="1756" customFormat="false" ht="12.75" hidden="true" customHeight="false" outlineLevel="0" collapsed="false">
      <c r="A1756" s="0" t="n">
        <f aca="false">WEEKDAY(C1756,2)</f>
        <v>3</v>
      </c>
      <c r="B1756" s="0" t="n">
        <f aca="false">MONTH(C1756)</f>
        <v>12</v>
      </c>
      <c r="C1756" s="23" t="n">
        <v>36516</v>
      </c>
      <c r="D1756" s="0" t="n">
        <f aca="false">MONTH(R1756)</f>
        <v>12</v>
      </c>
      <c r="E1756" s="0" t="n">
        <f aca="false">YEAR(R1756)</f>
        <v>1999</v>
      </c>
      <c r="F1756" s="36"/>
      <c r="G1756" s="24" t="n">
        <f aca="false">N1756-M1756</f>
        <v>0.0435833333333333</v>
      </c>
      <c r="H1756" s="24" t="n">
        <f aca="false">O1756-N1756</f>
        <v>0.0195000000000003</v>
      </c>
      <c r="I1756" s="24" t="n">
        <f aca="false">O1756-M1756</f>
        <v>0.0630833333333336</v>
      </c>
      <c r="J1756" s="25" t="n">
        <f aca="false">VLOOKUP(C1756,'Nymex hist.'!A:B,2,0)</f>
        <v>2.444</v>
      </c>
      <c r="K1756" s="25"/>
      <c r="L1756" s="25"/>
      <c r="M1756" s="27" t="n">
        <f aca="false">SUMIF($S$3:$FQ$3,$E1756+1,$S1756:$FQ1756)/COUNTIF($S$3:$FQ$3,$E1756+1)</f>
        <v>2.46458333333333</v>
      </c>
      <c r="N1756" s="27" t="n">
        <f aca="false">SUMIF($S$3:$FQ$3,$E1756+2,$S1756:$FQ1756)/COUNTIF($S$3:$FQ$3,$E1756+2)</f>
        <v>2.50816666666667</v>
      </c>
      <c r="O1756" s="27" t="n">
        <f aca="false">SUMIF($S$3:$FQ$3,$E1756+3,$S1756:$FQ1756)/COUNTIF($S$3:$FQ$3,$E1756+3)</f>
        <v>2.52766666666667</v>
      </c>
      <c r="P1756" s="27" t="n">
        <f aca="false">SUMIF($S$3:$FQ$3,$E1756+4,$S1756:$FQ1756)/COUNTIF($S$3:$FQ$3,$E1756+4)</f>
        <v>2.56266666666667</v>
      </c>
      <c r="Q1756" s="27" t="n">
        <f aca="false">SUMIF($S$3:$FQ$3,$E1756+5,$S1756:$FQ1756)/COUNTIF($S$3:$FQ$3,$E1756+5)</f>
        <v>2.60766666666667</v>
      </c>
      <c r="R1756" s="28" t="n">
        <v>36516</v>
      </c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30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 t="n">
        <v>2.444</v>
      </c>
      <c r="CY1756" s="29" t="n">
        <v>2.445</v>
      </c>
      <c r="CZ1756" s="29" t="n">
        <v>2.42</v>
      </c>
      <c r="DA1756" s="29" t="n">
        <v>2.395</v>
      </c>
      <c r="DB1756" s="29" t="n">
        <v>2.39</v>
      </c>
      <c r="DC1756" s="29" t="n">
        <v>2.4</v>
      </c>
      <c r="DD1756" s="29" t="n">
        <v>2.415</v>
      </c>
      <c r="DE1756" s="29" t="n">
        <v>2.43</v>
      </c>
      <c r="DF1756" s="29" t="n">
        <v>2.45</v>
      </c>
      <c r="DG1756" s="29" t="n">
        <v>2.475</v>
      </c>
      <c r="DH1756" s="29" t="n">
        <v>2.592</v>
      </c>
      <c r="DI1756" s="29" t="n">
        <v>2.719</v>
      </c>
      <c r="DJ1756" s="29" t="n">
        <v>2.751</v>
      </c>
      <c r="DK1756" s="29" t="n">
        <v>2.635</v>
      </c>
      <c r="DL1756" s="29" t="n">
        <v>2.521</v>
      </c>
      <c r="DM1756" s="29" t="n">
        <v>2.415</v>
      </c>
      <c r="DN1756" s="29" t="n">
        <v>2.385</v>
      </c>
      <c r="DO1756" s="29" t="n">
        <v>2.396</v>
      </c>
      <c r="DP1756" s="29" t="n">
        <v>2.406</v>
      </c>
      <c r="DQ1756" s="29" t="n">
        <v>2.412</v>
      </c>
      <c r="DR1756" s="29" t="n">
        <v>2.422</v>
      </c>
      <c r="DS1756" s="29" t="n">
        <v>2.454</v>
      </c>
      <c r="DT1756" s="29" t="n">
        <v>2.586</v>
      </c>
      <c r="DU1756" s="29" t="n">
        <v>2.715</v>
      </c>
      <c r="DV1756" s="29" t="n">
        <v>2.742</v>
      </c>
      <c r="DW1756" s="29" t="n">
        <v>2.64</v>
      </c>
      <c r="DX1756" s="29" t="n">
        <v>2.535</v>
      </c>
      <c r="DY1756" s="29" t="n">
        <v>2.439</v>
      </c>
      <c r="DZ1756" s="29" t="n">
        <v>2.418</v>
      </c>
      <c r="EA1756" s="29" t="n">
        <v>2.425</v>
      </c>
      <c r="EB1756" s="29" t="n">
        <v>2.431</v>
      </c>
      <c r="EC1756" s="29" t="n">
        <v>2.438</v>
      </c>
      <c r="ED1756" s="29" t="n">
        <v>2.443</v>
      </c>
      <c r="EE1756" s="29" t="n">
        <v>2.475</v>
      </c>
      <c r="EF1756" s="29" t="n">
        <v>2.611</v>
      </c>
      <c r="EG1756" s="29" t="n">
        <v>2.735</v>
      </c>
      <c r="EH1756" s="29" t="n">
        <v>2.777</v>
      </c>
      <c r="EI1756" s="29" t="n">
        <v>2.675</v>
      </c>
      <c r="EJ1756" s="29" t="n">
        <v>2.57</v>
      </c>
      <c r="EK1756" s="29" t="n">
        <v>2.474</v>
      </c>
      <c r="EL1756" s="29" t="n">
        <v>2.453</v>
      </c>
      <c r="EM1756" s="29" t="n">
        <v>2.46</v>
      </c>
      <c r="EN1756" s="29" t="n">
        <v>2.466</v>
      </c>
      <c r="EO1756" s="29" t="n">
        <v>2.473</v>
      </c>
      <c r="EP1756" s="29" t="n">
        <v>2.478</v>
      </c>
      <c r="EQ1756" s="29" t="n">
        <v>2.51</v>
      </c>
      <c r="ER1756" s="29" t="n">
        <v>2.646</v>
      </c>
      <c r="ES1756" s="29" t="n">
        <v>2.77</v>
      </c>
      <c r="ET1756" s="29" t="n">
        <v>2.822</v>
      </c>
      <c r="EU1756" s="29" t="n">
        <v>2.72</v>
      </c>
      <c r="EV1756" s="29" t="n">
        <v>2.615</v>
      </c>
      <c r="EW1756" s="29" t="n">
        <v>2.519</v>
      </c>
      <c r="EX1756" s="29" t="n">
        <v>2.498</v>
      </c>
      <c r="EY1756" s="29" t="n">
        <v>2.505</v>
      </c>
      <c r="EZ1756" s="29" t="n">
        <v>2.511</v>
      </c>
      <c r="FA1756" s="29" t="n">
        <v>2.518</v>
      </c>
      <c r="FB1756" s="29" t="n">
        <v>2.523</v>
      </c>
      <c r="FC1756" s="29" t="n">
        <v>2.555</v>
      </c>
      <c r="FD1756" s="29" t="n">
        <v>2.691</v>
      </c>
      <c r="FE1756" s="29" t="n">
        <v>2.815</v>
      </c>
      <c r="FF1756" s="29" t="n">
        <v>2.872</v>
      </c>
      <c r="FG1756" s="29" t="n">
        <v>2.77</v>
      </c>
      <c r="FH1756" s="29" t="n">
        <v>2.665</v>
      </c>
      <c r="FI1756" s="29" t="n">
        <v>2.569</v>
      </c>
      <c r="FJ1756" s="29" t="n">
        <v>2.548</v>
      </c>
      <c r="FK1756" s="29" t="n">
        <v>2.555</v>
      </c>
      <c r="FL1756" s="29" t="n">
        <v>2.561</v>
      </c>
      <c r="FM1756" s="29" t="n">
        <v>2.568</v>
      </c>
      <c r="FN1756" s="29" t="n">
        <v>2.573</v>
      </c>
      <c r="FO1756" s="29" t="n">
        <v>2.605</v>
      </c>
      <c r="FP1756" s="29" t="n">
        <v>2.741</v>
      </c>
      <c r="FQ1756" s="29" t="n">
        <v>2.865</v>
      </c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29"/>
      <c r="GF1756" s="29"/>
      <c r="GG1756" s="29"/>
      <c r="GH1756" s="29"/>
      <c r="GI1756" s="29"/>
      <c r="GJ1756" s="29"/>
      <c r="GK1756" s="29"/>
      <c r="GL1756" s="29"/>
      <c r="GM1756" s="29"/>
      <c r="GN1756" s="29"/>
      <c r="GO1756" s="29"/>
      <c r="GP1756" s="29"/>
      <c r="GQ1756" s="29"/>
      <c r="GR1756" s="0"/>
      <c r="GS1756" s="0"/>
      <c r="GT1756" s="0"/>
      <c r="GU1756" s="0"/>
      <c r="GV1756" s="0"/>
      <c r="GW1756" s="0"/>
      <c r="GX1756" s="0"/>
      <c r="GY1756" s="0"/>
      <c r="GZ1756" s="0"/>
      <c r="HA1756" s="0"/>
      <c r="HB1756" s="0"/>
      <c r="HC1756" s="0"/>
      <c r="HD1756" s="0"/>
      <c r="HE1756" s="0"/>
      <c r="HF1756" s="0"/>
      <c r="HG1756" s="0"/>
      <c r="HH1756" s="0"/>
      <c r="HI1756" s="0"/>
      <c r="HJ1756" s="0"/>
      <c r="HK1756" s="0"/>
      <c r="HL1756" s="0"/>
      <c r="HM1756" s="0"/>
      <c r="HN1756" s="0"/>
      <c r="HO1756" s="0"/>
      <c r="HP1756" s="0"/>
      <c r="HQ1756" s="0"/>
      <c r="HR1756" s="0"/>
      <c r="HS1756" s="0"/>
      <c r="HT1756" s="0"/>
      <c r="HU1756" s="0"/>
      <c r="HV1756" s="0"/>
      <c r="HW1756" s="0"/>
      <c r="HX1756" s="0"/>
      <c r="HY1756" s="0"/>
      <c r="HZ1756" s="0"/>
      <c r="IA1756" s="0"/>
      <c r="IB1756" s="0"/>
      <c r="IC1756" s="0"/>
      <c r="ID1756" s="0"/>
      <c r="IE1756" s="0"/>
      <c r="IF1756" s="0"/>
      <c r="IG1756" s="0"/>
      <c r="IH1756" s="0"/>
      <c r="II1756" s="0"/>
      <c r="IJ1756" s="0"/>
      <c r="IK1756" s="0"/>
      <c r="IL1756" s="0"/>
      <c r="IM1756" s="0"/>
      <c r="IN1756" s="0"/>
      <c r="IO1756" s="0"/>
      <c r="IP1756" s="0"/>
      <c r="IQ1756" s="0"/>
      <c r="IR1756" s="0"/>
      <c r="IS1756" s="0"/>
      <c r="IT1756" s="0"/>
      <c r="IU1756" s="0"/>
      <c r="IV1756" s="0"/>
      <c r="IW1756" s="0"/>
    </row>
    <row r="1757" customFormat="false" ht="12.75" hidden="true" customHeight="false" outlineLevel="0" collapsed="false">
      <c r="A1757" s="0" t="n">
        <f aca="false">WEEKDAY(C1757,2)</f>
        <v>4</v>
      </c>
      <c r="B1757" s="0" t="n">
        <f aca="false">MONTH(C1757)</f>
        <v>12</v>
      </c>
      <c r="C1757" s="23" t="n">
        <v>36517</v>
      </c>
      <c r="D1757" s="0" t="n">
        <f aca="false">MONTH(R1757)</f>
        <v>12</v>
      </c>
      <c r="E1757" s="0" t="n">
        <f aca="false">YEAR(R1757)</f>
        <v>1999</v>
      </c>
      <c r="F1757" s="36"/>
      <c r="G1757" s="24" t="n">
        <f aca="false">N1757-M1757</f>
        <v>0.05925</v>
      </c>
      <c r="H1757" s="24" t="n">
        <f aca="false">O1757-N1757</f>
        <v>0.0195833333333333</v>
      </c>
      <c r="I1757" s="24" t="n">
        <f aca="false">O1757-M1757</f>
        <v>0.0788333333333333</v>
      </c>
      <c r="J1757" s="25" t="n">
        <f aca="false">VLOOKUP(C1757,'Nymex hist.'!A:B,2,0)</f>
        <v>2.399</v>
      </c>
      <c r="K1757" s="25"/>
      <c r="L1757" s="25"/>
      <c r="M1757" s="27" t="n">
        <f aca="false">SUMIF($S$3:$FQ$3,$E1757+1,$S1757:$FQ1757)/COUNTIF($S$3:$FQ$3,$E1757+1)</f>
        <v>2.44883333333333</v>
      </c>
      <c r="N1757" s="27" t="n">
        <f aca="false">SUMIF($S$3:$FQ$3,$E1757+2,$S1757:$FQ1757)/COUNTIF($S$3:$FQ$3,$E1757+2)</f>
        <v>2.50808333333333</v>
      </c>
      <c r="O1757" s="27" t="n">
        <f aca="false">SUMIF($S$3:$FQ$3,$E1757+3,$S1757:$FQ1757)/COUNTIF($S$3:$FQ$3,$E1757+3)</f>
        <v>2.52766666666667</v>
      </c>
      <c r="P1757" s="27" t="n">
        <f aca="false">SUMIF($S$3:$FQ$3,$E1757+4,$S1757:$FQ1757)/COUNTIF($S$3:$FQ$3,$E1757+4)</f>
        <v>2.56266666666667</v>
      </c>
      <c r="Q1757" s="27" t="n">
        <f aca="false">SUMIF($S$3:$FQ$3,$E1757+5,$S1757:$FQ1757)/COUNTIF($S$3:$FQ$3,$E1757+5)</f>
        <v>2.60766666666667</v>
      </c>
      <c r="R1757" s="28" t="n">
        <v>36517</v>
      </c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30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 t="n">
        <v>2.399</v>
      </c>
      <c r="CY1757" s="29" t="n">
        <v>2.396</v>
      </c>
      <c r="CZ1757" s="29" t="n">
        <v>2.388</v>
      </c>
      <c r="DA1757" s="29" t="n">
        <v>2.38</v>
      </c>
      <c r="DB1757" s="29" t="n">
        <v>2.377</v>
      </c>
      <c r="DC1757" s="29" t="n">
        <v>2.388</v>
      </c>
      <c r="DD1757" s="29" t="n">
        <v>2.406</v>
      </c>
      <c r="DE1757" s="29" t="n">
        <v>2.425</v>
      </c>
      <c r="DF1757" s="29" t="n">
        <v>2.446</v>
      </c>
      <c r="DG1757" s="29" t="n">
        <v>2.473</v>
      </c>
      <c r="DH1757" s="29" t="n">
        <v>2.59</v>
      </c>
      <c r="DI1757" s="29" t="n">
        <v>2.718</v>
      </c>
      <c r="DJ1757" s="29" t="n">
        <v>2.75</v>
      </c>
      <c r="DK1757" s="29" t="n">
        <v>2.635</v>
      </c>
      <c r="DL1757" s="29" t="n">
        <v>2.521</v>
      </c>
      <c r="DM1757" s="29" t="n">
        <v>2.415</v>
      </c>
      <c r="DN1757" s="29" t="n">
        <v>2.385</v>
      </c>
      <c r="DO1757" s="29" t="n">
        <v>2.396</v>
      </c>
      <c r="DP1757" s="29" t="n">
        <v>2.406</v>
      </c>
      <c r="DQ1757" s="29" t="n">
        <v>2.412</v>
      </c>
      <c r="DR1757" s="29" t="n">
        <v>2.422</v>
      </c>
      <c r="DS1757" s="29" t="n">
        <v>2.454</v>
      </c>
      <c r="DT1757" s="29" t="n">
        <v>2.586</v>
      </c>
      <c r="DU1757" s="29" t="n">
        <v>2.715</v>
      </c>
      <c r="DV1757" s="29" t="n">
        <v>2.742</v>
      </c>
      <c r="DW1757" s="29" t="n">
        <v>2.64</v>
      </c>
      <c r="DX1757" s="29" t="n">
        <v>2.535</v>
      </c>
      <c r="DY1757" s="29" t="n">
        <v>2.439</v>
      </c>
      <c r="DZ1757" s="29" t="n">
        <v>2.418</v>
      </c>
      <c r="EA1757" s="29" t="n">
        <v>2.425</v>
      </c>
      <c r="EB1757" s="29" t="n">
        <v>2.431</v>
      </c>
      <c r="EC1757" s="29" t="n">
        <v>2.438</v>
      </c>
      <c r="ED1757" s="29" t="n">
        <v>2.443</v>
      </c>
      <c r="EE1757" s="29" t="n">
        <v>2.475</v>
      </c>
      <c r="EF1757" s="29" t="n">
        <v>2.611</v>
      </c>
      <c r="EG1757" s="29" t="n">
        <v>2.735</v>
      </c>
      <c r="EH1757" s="29" t="n">
        <v>2.777</v>
      </c>
      <c r="EI1757" s="29" t="n">
        <v>2.675</v>
      </c>
      <c r="EJ1757" s="29" t="n">
        <v>2.57</v>
      </c>
      <c r="EK1757" s="29" t="n">
        <v>2.474</v>
      </c>
      <c r="EL1757" s="29" t="n">
        <v>2.453</v>
      </c>
      <c r="EM1757" s="29" t="n">
        <v>2.46</v>
      </c>
      <c r="EN1757" s="29" t="n">
        <v>2.466</v>
      </c>
      <c r="EO1757" s="29" t="n">
        <v>2.473</v>
      </c>
      <c r="EP1757" s="29" t="n">
        <v>2.478</v>
      </c>
      <c r="EQ1757" s="29" t="n">
        <v>2.51</v>
      </c>
      <c r="ER1757" s="29" t="n">
        <v>2.646</v>
      </c>
      <c r="ES1757" s="29" t="n">
        <v>2.77</v>
      </c>
      <c r="ET1757" s="29" t="n">
        <v>2.822</v>
      </c>
      <c r="EU1757" s="29" t="n">
        <v>2.72</v>
      </c>
      <c r="EV1757" s="29" t="n">
        <v>2.615</v>
      </c>
      <c r="EW1757" s="29" t="n">
        <v>2.519</v>
      </c>
      <c r="EX1757" s="29" t="n">
        <v>2.498</v>
      </c>
      <c r="EY1757" s="29" t="n">
        <v>2.505</v>
      </c>
      <c r="EZ1757" s="29" t="n">
        <v>2.511</v>
      </c>
      <c r="FA1757" s="29" t="n">
        <v>2.518</v>
      </c>
      <c r="FB1757" s="29" t="n">
        <v>2.523</v>
      </c>
      <c r="FC1757" s="29" t="n">
        <v>2.555</v>
      </c>
      <c r="FD1757" s="29" t="n">
        <v>2.691</v>
      </c>
      <c r="FE1757" s="29" t="n">
        <v>2.815</v>
      </c>
      <c r="FF1757" s="29" t="n">
        <v>2.872</v>
      </c>
      <c r="FG1757" s="29" t="n">
        <v>2.77</v>
      </c>
      <c r="FH1757" s="29" t="n">
        <v>2.665</v>
      </c>
      <c r="FI1757" s="29" t="n">
        <v>2.569</v>
      </c>
      <c r="FJ1757" s="29" t="n">
        <v>2.548</v>
      </c>
      <c r="FK1757" s="29" t="n">
        <v>2.555</v>
      </c>
      <c r="FL1757" s="29" t="n">
        <v>2.561</v>
      </c>
      <c r="FM1757" s="29" t="n">
        <v>2.568</v>
      </c>
      <c r="FN1757" s="29" t="n">
        <v>2.573</v>
      </c>
      <c r="FO1757" s="29" t="n">
        <v>2.605</v>
      </c>
      <c r="FP1757" s="29" t="n">
        <v>2.741</v>
      </c>
      <c r="FQ1757" s="29" t="n">
        <v>2.865</v>
      </c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  <c r="GR1757" s="0"/>
      <c r="GS1757" s="0"/>
      <c r="GT1757" s="0"/>
      <c r="GU1757" s="0"/>
      <c r="GV1757" s="0"/>
      <c r="GW1757" s="0"/>
      <c r="GX1757" s="0"/>
      <c r="GY1757" s="0"/>
      <c r="GZ1757" s="0"/>
      <c r="HA1757" s="0"/>
      <c r="HB1757" s="0"/>
      <c r="HC1757" s="0"/>
      <c r="HD1757" s="0"/>
      <c r="HE1757" s="0"/>
      <c r="HF1757" s="0"/>
      <c r="HG1757" s="0"/>
      <c r="HH1757" s="0"/>
      <c r="HI1757" s="0"/>
      <c r="HJ1757" s="0"/>
      <c r="HK1757" s="0"/>
      <c r="HL1757" s="0"/>
      <c r="HM1757" s="0"/>
      <c r="HN1757" s="0"/>
      <c r="HO1757" s="0"/>
      <c r="HP1757" s="0"/>
      <c r="HQ1757" s="0"/>
      <c r="HR1757" s="0"/>
      <c r="HS1757" s="0"/>
      <c r="HT1757" s="0"/>
      <c r="HU1757" s="0"/>
      <c r="HV1757" s="0"/>
      <c r="HW1757" s="0"/>
      <c r="HX1757" s="0"/>
      <c r="HY1757" s="0"/>
      <c r="HZ1757" s="0"/>
      <c r="IA1757" s="0"/>
      <c r="IB1757" s="0"/>
      <c r="IC1757" s="0"/>
      <c r="ID1757" s="0"/>
      <c r="IE1757" s="0"/>
      <c r="IF1757" s="0"/>
      <c r="IG1757" s="0"/>
      <c r="IH1757" s="0"/>
      <c r="II1757" s="0"/>
      <c r="IJ1757" s="0"/>
      <c r="IK1757" s="0"/>
      <c r="IL1757" s="0"/>
      <c r="IM1757" s="0"/>
      <c r="IN1757" s="0"/>
      <c r="IO1757" s="0"/>
      <c r="IP1757" s="0"/>
      <c r="IQ1757" s="0"/>
      <c r="IR1757" s="0"/>
      <c r="IS1757" s="0"/>
      <c r="IT1757" s="0"/>
      <c r="IU1757" s="0"/>
      <c r="IV1757" s="0"/>
      <c r="IW1757" s="0"/>
    </row>
    <row r="1758" customFormat="false" ht="12.75" hidden="true" customHeight="false" outlineLevel="0" collapsed="false">
      <c r="A1758" s="0" t="n">
        <f aca="false">WEEKDAY(C1758,2)</f>
        <v>1</v>
      </c>
      <c r="B1758" s="0" t="n">
        <f aca="false">MONTH(C1758)</f>
        <v>12</v>
      </c>
      <c r="C1758" s="23" t="n">
        <v>36521</v>
      </c>
      <c r="D1758" s="0" t="n">
        <f aca="false">MONTH(R1758)</f>
        <v>12</v>
      </c>
      <c r="E1758" s="0" t="n">
        <f aca="false">YEAR(R1758)</f>
        <v>1999</v>
      </c>
      <c r="F1758" s="36"/>
      <c r="G1758" s="24" t="n">
        <f aca="false">N1758-M1758</f>
        <v>0.0966666666666667</v>
      </c>
      <c r="H1758" s="24" t="n">
        <f aca="false">O1758-N1758</f>
        <v>0.0234999999999999</v>
      </c>
      <c r="I1758" s="24" t="n">
        <f aca="false">O1758-M1758</f>
        <v>0.120166666666667</v>
      </c>
      <c r="J1758" s="25" t="n">
        <f aca="false">VLOOKUP(C1758,'Nymex hist.'!A:B,2,0)</f>
        <v>2.271</v>
      </c>
      <c r="K1758" s="25"/>
      <c r="L1758" s="25"/>
      <c r="M1758" s="27" t="n">
        <f aca="false">SUMIF($S$3:$FQ$3,$E1758+1,$S1758:$FQ1758)/COUNTIF($S$3:$FQ$3,$E1758+1)</f>
        <v>2.3765</v>
      </c>
      <c r="N1758" s="27" t="n">
        <f aca="false">SUMIF($S$3:$FQ$3,$E1758+2,$S1758:$FQ1758)/COUNTIF($S$3:$FQ$3,$E1758+2)</f>
        <v>2.47316666666667</v>
      </c>
      <c r="O1758" s="27" t="n">
        <f aca="false">SUMIF($S$3:$FQ$3,$E1758+3,$S1758:$FQ1758)/COUNTIF($S$3:$FQ$3,$E1758+3)</f>
        <v>2.49666666666667</v>
      </c>
      <c r="P1758" s="27" t="n">
        <f aca="false">SUMIF($S$3:$FQ$3,$E1758+4,$S1758:$FQ1758)/COUNTIF($S$3:$FQ$3,$E1758+4)</f>
        <v>2.53166666666667</v>
      </c>
      <c r="Q1758" s="27" t="n">
        <f aca="false">SUMIF($S$3:$FQ$3,$E1758+5,$S1758:$FQ1758)/COUNTIF($S$3:$FQ$3,$E1758+5)</f>
        <v>2.57166666666667</v>
      </c>
      <c r="R1758" s="28" t="n">
        <v>36521</v>
      </c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30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 t="n">
        <v>2.271</v>
      </c>
      <c r="CY1758" s="29" t="n">
        <v>2.296</v>
      </c>
      <c r="CZ1758" s="29" t="n">
        <v>2.295</v>
      </c>
      <c r="DA1758" s="29" t="n">
        <v>2.293</v>
      </c>
      <c r="DB1758" s="29" t="n">
        <v>2.303</v>
      </c>
      <c r="DC1758" s="29" t="n">
        <v>2.323</v>
      </c>
      <c r="DD1758" s="29" t="n">
        <v>2.347</v>
      </c>
      <c r="DE1758" s="29" t="n">
        <v>2.37</v>
      </c>
      <c r="DF1758" s="29" t="n">
        <v>2.391</v>
      </c>
      <c r="DG1758" s="29" t="n">
        <v>2.419</v>
      </c>
      <c r="DH1758" s="29" t="n">
        <v>2.54</v>
      </c>
      <c r="DI1758" s="29" t="n">
        <v>2.67</v>
      </c>
      <c r="DJ1758" s="29" t="n">
        <v>2.703</v>
      </c>
      <c r="DK1758" s="29" t="n">
        <v>2.591</v>
      </c>
      <c r="DL1758" s="29" t="n">
        <v>2.481</v>
      </c>
      <c r="DM1758" s="29" t="n">
        <v>2.378</v>
      </c>
      <c r="DN1758" s="29" t="n">
        <v>2.351</v>
      </c>
      <c r="DO1758" s="29" t="n">
        <v>2.365</v>
      </c>
      <c r="DP1758" s="29" t="n">
        <v>2.375</v>
      </c>
      <c r="DQ1758" s="29" t="n">
        <v>2.381</v>
      </c>
      <c r="DR1758" s="29" t="n">
        <v>2.391</v>
      </c>
      <c r="DS1758" s="29" t="n">
        <v>2.423</v>
      </c>
      <c r="DT1758" s="29" t="n">
        <v>2.555</v>
      </c>
      <c r="DU1758" s="29" t="n">
        <v>2.684</v>
      </c>
      <c r="DV1758" s="29" t="n">
        <v>2.711</v>
      </c>
      <c r="DW1758" s="29" t="n">
        <v>2.609</v>
      </c>
      <c r="DX1758" s="29" t="n">
        <v>2.504</v>
      </c>
      <c r="DY1758" s="29" t="n">
        <v>2.408</v>
      </c>
      <c r="DZ1758" s="29" t="n">
        <v>2.387</v>
      </c>
      <c r="EA1758" s="29" t="n">
        <v>2.394</v>
      </c>
      <c r="EB1758" s="29" t="n">
        <v>2.4</v>
      </c>
      <c r="EC1758" s="29" t="n">
        <v>2.407</v>
      </c>
      <c r="ED1758" s="29" t="n">
        <v>2.412</v>
      </c>
      <c r="EE1758" s="29" t="n">
        <v>2.444</v>
      </c>
      <c r="EF1758" s="29" t="n">
        <v>2.58</v>
      </c>
      <c r="EG1758" s="29" t="n">
        <v>2.704</v>
      </c>
      <c r="EH1758" s="29" t="n">
        <v>2.746</v>
      </c>
      <c r="EI1758" s="29" t="n">
        <v>2.644</v>
      </c>
      <c r="EJ1758" s="29" t="n">
        <v>2.539</v>
      </c>
      <c r="EK1758" s="29" t="n">
        <v>2.443</v>
      </c>
      <c r="EL1758" s="29" t="n">
        <v>2.422</v>
      </c>
      <c r="EM1758" s="29" t="n">
        <v>2.429</v>
      </c>
      <c r="EN1758" s="29" t="n">
        <v>2.435</v>
      </c>
      <c r="EO1758" s="29" t="n">
        <v>2.442</v>
      </c>
      <c r="EP1758" s="29" t="n">
        <v>2.447</v>
      </c>
      <c r="EQ1758" s="29" t="n">
        <v>2.479</v>
      </c>
      <c r="ER1758" s="29" t="n">
        <v>2.615</v>
      </c>
      <c r="ES1758" s="29" t="n">
        <v>2.739</v>
      </c>
      <c r="ET1758" s="29" t="n">
        <v>2.786</v>
      </c>
      <c r="EU1758" s="29" t="n">
        <v>2.684</v>
      </c>
      <c r="EV1758" s="29" t="n">
        <v>2.579</v>
      </c>
      <c r="EW1758" s="29" t="n">
        <v>2.483</v>
      </c>
      <c r="EX1758" s="29" t="n">
        <v>2.462</v>
      </c>
      <c r="EY1758" s="29" t="n">
        <v>2.469</v>
      </c>
      <c r="EZ1758" s="29" t="n">
        <v>2.475</v>
      </c>
      <c r="FA1758" s="29" t="n">
        <v>2.482</v>
      </c>
      <c r="FB1758" s="29" t="n">
        <v>2.487</v>
      </c>
      <c r="FC1758" s="29" t="n">
        <v>2.519</v>
      </c>
      <c r="FD1758" s="29" t="n">
        <v>2.655</v>
      </c>
      <c r="FE1758" s="29" t="n">
        <v>2.779</v>
      </c>
      <c r="FF1758" s="29" t="n">
        <v>2.836</v>
      </c>
      <c r="FG1758" s="29" t="n">
        <v>2.734</v>
      </c>
      <c r="FH1758" s="29" t="n">
        <v>2.629</v>
      </c>
      <c r="FI1758" s="29" t="n">
        <v>2.533</v>
      </c>
      <c r="FJ1758" s="29" t="n">
        <v>2.512</v>
      </c>
      <c r="FK1758" s="29" t="n">
        <v>2.519</v>
      </c>
      <c r="FL1758" s="29" t="n">
        <v>2.525</v>
      </c>
      <c r="FM1758" s="29" t="n">
        <v>2.532</v>
      </c>
      <c r="FN1758" s="29" t="n">
        <v>2.537</v>
      </c>
      <c r="FO1758" s="29" t="n">
        <v>2.569</v>
      </c>
      <c r="FP1758" s="29" t="n">
        <v>2.705</v>
      </c>
      <c r="FQ1758" s="29" t="n">
        <v>2.829</v>
      </c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  <c r="GR1758" s="0"/>
      <c r="GS1758" s="0"/>
      <c r="GT1758" s="0"/>
      <c r="GU1758" s="0"/>
      <c r="GV1758" s="0"/>
      <c r="GW1758" s="0"/>
      <c r="GX1758" s="0"/>
      <c r="GY1758" s="0"/>
      <c r="GZ1758" s="0"/>
      <c r="HA1758" s="0"/>
      <c r="HB1758" s="0"/>
      <c r="HC1758" s="0"/>
      <c r="HD1758" s="0"/>
      <c r="HE1758" s="0"/>
      <c r="HF1758" s="0"/>
      <c r="HG1758" s="0"/>
      <c r="HH1758" s="0"/>
      <c r="HI1758" s="0"/>
      <c r="HJ1758" s="0"/>
      <c r="HK1758" s="0"/>
      <c r="HL1758" s="0"/>
      <c r="HM1758" s="0"/>
      <c r="HN1758" s="0"/>
      <c r="HO1758" s="0"/>
      <c r="HP1758" s="0"/>
      <c r="HQ1758" s="0"/>
      <c r="HR1758" s="0"/>
      <c r="HS1758" s="0"/>
      <c r="HT1758" s="0"/>
      <c r="HU1758" s="0"/>
      <c r="HV1758" s="0"/>
      <c r="HW1758" s="0"/>
      <c r="HX1758" s="0"/>
      <c r="HY1758" s="0"/>
      <c r="HZ1758" s="0"/>
      <c r="IA1758" s="0"/>
      <c r="IB1758" s="0"/>
      <c r="IC1758" s="0"/>
      <c r="ID1758" s="0"/>
      <c r="IE1758" s="0"/>
      <c r="IF1758" s="0"/>
      <c r="IG1758" s="0"/>
      <c r="IH1758" s="0"/>
      <c r="II1758" s="0"/>
      <c r="IJ1758" s="0"/>
      <c r="IK1758" s="0"/>
      <c r="IL1758" s="0"/>
      <c r="IM1758" s="0"/>
      <c r="IN1758" s="0"/>
      <c r="IO1758" s="0"/>
      <c r="IP1758" s="0"/>
      <c r="IQ1758" s="0"/>
      <c r="IR1758" s="0"/>
      <c r="IS1758" s="0"/>
      <c r="IT1758" s="0"/>
      <c r="IU1758" s="0"/>
      <c r="IV1758" s="0"/>
      <c r="IW1758" s="0"/>
    </row>
    <row r="1759" customFormat="false" ht="12.75" hidden="true" customHeight="false" outlineLevel="0" collapsed="false">
      <c r="A1759" s="0" t="n">
        <f aca="false">WEEKDAY(C1759,2)</f>
        <v>2</v>
      </c>
      <c r="B1759" s="0" t="n">
        <f aca="false">MONTH(C1759)</f>
        <v>12</v>
      </c>
      <c r="C1759" s="23" t="n">
        <v>36522</v>
      </c>
      <c r="D1759" s="0" t="n">
        <f aca="false">MONTH(R1759)</f>
        <v>12</v>
      </c>
      <c r="E1759" s="0" t="n">
        <f aca="false">YEAR(R1759)</f>
        <v>1999</v>
      </c>
      <c r="F1759" s="36"/>
      <c r="G1759" s="24" t="n">
        <f aca="false">N1759-M1759</f>
        <v>0.0686666666666667</v>
      </c>
      <c r="H1759" s="24" t="n">
        <f aca="false">O1759-N1759</f>
        <v>0.0231666666666666</v>
      </c>
      <c r="I1759" s="24" t="n">
        <f aca="false">O1759-M1759</f>
        <v>0.0918333333333332</v>
      </c>
      <c r="J1759" s="25" t="n">
        <f aca="false">VLOOKUP(C1759,'Nymex hist.'!A:B,2,0)</f>
        <v>2.344</v>
      </c>
      <c r="K1759" s="25"/>
      <c r="L1759" s="25"/>
      <c r="M1759" s="27" t="n">
        <f aca="false">SUMIF($S$3:$FQ$3,$E1759+1,$S1759:$FQ1759)/COUNTIF($S$3:$FQ$3,$E1759+1)</f>
        <v>2.41383333333333</v>
      </c>
      <c r="N1759" s="27" t="n">
        <f aca="false">SUMIF($S$3:$FQ$3,$E1759+2,$S1759:$FQ1759)/COUNTIF($S$3:$FQ$3,$E1759+2)</f>
        <v>2.4825</v>
      </c>
      <c r="O1759" s="27" t="n">
        <f aca="false">SUMIF($S$3:$FQ$3,$E1759+3,$S1759:$FQ1759)/COUNTIF($S$3:$FQ$3,$E1759+3)</f>
        <v>2.50566666666667</v>
      </c>
      <c r="P1759" s="27" t="n">
        <f aca="false">SUMIF($S$3:$FQ$3,$E1759+4,$S1759:$FQ1759)/COUNTIF($S$3:$FQ$3,$E1759+4)</f>
        <v>2.54066666666667</v>
      </c>
      <c r="Q1759" s="27" t="n">
        <f aca="false">SUMIF($S$3:$FQ$3,$E1759+5,$S1759:$FQ1759)/COUNTIF($S$3:$FQ$3,$E1759+5)</f>
        <v>2.58066666666667</v>
      </c>
      <c r="R1759" s="28" t="n">
        <v>36522</v>
      </c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30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 t="n">
        <v>2.344</v>
      </c>
      <c r="CY1759" s="29" t="n">
        <v>2.369</v>
      </c>
      <c r="CZ1759" s="29" t="n">
        <v>2.354</v>
      </c>
      <c r="DA1759" s="29" t="n">
        <v>2.34</v>
      </c>
      <c r="DB1759" s="29" t="n">
        <v>2.342</v>
      </c>
      <c r="DC1759" s="29" t="n">
        <v>2.355</v>
      </c>
      <c r="DD1759" s="29" t="n">
        <v>2.375</v>
      </c>
      <c r="DE1759" s="29" t="n">
        <v>2.395</v>
      </c>
      <c r="DF1759" s="29" t="n">
        <v>2.413</v>
      </c>
      <c r="DG1759" s="29" t="n">
        <v>2.438</v>
      </c>
      <c r="DH1759" s="29" t="n">
        <v>2.557</v>
      </c>
      <c r="DI1759" s="29" t="n">
        <v>2.684</v>
      </c>
      <c r="DJ1759" s="29" t="n">
        <v>2.715</v>
      </c>
      <c r="DK1759" s="29" t="n">
        <v>2.601</v>
      </c>
      <c r="DL1759" s="29" t="n">
        <v>2.49</v>
      </c>
      <c r="DM1759" s="29" t="n">
        <v>2.387</v>
      </c>
      <c r="DN1759" s="29" t="n">
        <v>2.36</v>
      </c>
      <c r="DO1759" s="29" t="n">
        <v>2.374</v>
      </c>
      <c r="DP1759" s="29" t="n">
        <v>2.384</v>
      </c>
      <c r="DQ1759" s="29" t="n">
        <v>2.39</v>
      </c>
      <c r="DR1759" s="29" t="n">
        <v>2.4</v>
      </c>
      <c r="DS1759" s="29" t="n">
        <v>2.432</v>
      </c>
      <c r="DT1759" s="29" t="n">
        <v>2.564</v>
      </c>
      <c r="DU1759" s="29" t="n">
        <v>2.693</v>
      </c>
      <c r="DV1759" s="29" t="n">
        <v>2.72</v>
      </c>
      <c r="DW1759" s="29" t="n">
        <v>2.618</v>
      </c>
      <c r="DX1759" s="29" t="n">
        <v>2.513</v>
      </c>
      <c r="DY1759" s="29" t="n">
        <v>2.417</v>
      </c>
      <c r="DZ1759" s="29" t="n">
        <v>2.396</v>
      </c>
      <c r="EA1759" s="29" t="n">
        <v>2.403</v>
      </c>
      <c r="EB1759" s="29" t="n">
        <v>2.409</v>
      </c>
      <c r="EC1759" s="29" t="n">
        <v>2.416</v>
      </c>
      <c r="ED1759" s="29" t="n">
        <v>2.421</v>
      </c>
      <c r="EE1759" s="29" t="n">
        <v>2.453</v>
      </c>
      <c r="EF1759" s="29" t="n">
        <v>2.589</v>
      </c>
      <c r="EG1759" s="29" t="n">
        <v>2.713</v>
      </c>
      <c r="EH1759" s="29" t="n">
        <v>2.755</v>
      </c>
      <c r="EI1759" s="29" t="n">
        <v>2.653</v>
      </c>
      <c r="EJ1759" s="29" t="n">
        <v>2.548</v>
      </c>
      <c r="EK1759" s="29" t="n">
        <v>2.452</v>
      </c>
      <c r="EL1759" s="29" t="n">
        <v>2.431</v>
      </c>
      <c r="EM1759" s="29" t="n">
        <v>2.438</v>
      </c>
      <c r="EN1759" s="29" t="n">
        <v>2.444</v>
      </c>
      <c r="EO1759" s="29" t="n">
        <v>2.451</v>
      </c>
      <c r="EP1759" s="29" t="n">
        <v>2.456</v>
      </c>
      <c r="EQ1759" s="29" t="n">
        <v>2.488</v>
      </c>
      <c r="ER1759" s="29" t="n">
        <v>2.624</v>
      </c>
      <c r="ES1759" s="29" t="n">
        <v>2.748</v>
      </c>
      <c r="ET1759" s="29" t="n">
        <v>2.795</v>
      </c>
      <c r="EU1759" s="29" t="n">
        <v>2.693</v>
      </c>
      <c r="EV1759" s="29" t="n">
        <v>2.588</v>
      </c>
      <c r="EW1759" s="29" t="n">
        <v>2.492</v>
      </c>
      <c r="EX1759" s="29" t="n">
        <v>2.471</v>
      </c>
      <c r="EY1759" s="29" t="n">
        <v>2.478</v>
      </c>
      <c r="EZ1759" s="29" t="n">
        <v>2.484</v>
      </c>
      <c r="FA1759" s="29" t="n">
        <v>2.491</v>
      </c>
      <c r="FB1759" s="29" t="n">
        <v>2.496</v>
      </c>
      <c r="FC1759" s="29" t="n">
        <v>2.528</v>
      </c>
      <c r="FD1759" s="29" t="n">
        <v>2.664</v>
      </c>
      <c r="FE1759" s="29" t="n">
        <v>2.788</v>
      </c>
      <c r="FF1759" s="29" t="n">
        <v>2.845</v>
      </c>
      <c r="FG1759" s="29" t="n">
        <v>2.743</v>
      </c>
      <c r="FH1759" s="29" t="n">
        <v>2.638</v>
      </c>
      <c r="FI1759" s="29" t="n">
        <v>2.542</v>
      </c>
      <c r="FJ1759" s="29" t="n">
        <v>2.521</v>
      </c>
      <c r="FK1759" s="29" t="n">
        <v>2.528</v>
      </c>
      <c r="FL1759" s="29" t="n">
        <v>2.534</v>
      </c>
      <c r="FM1759" s="29" t="n">
        <v>2.541</v>
      </c>
      <c r="FN1759" s="29" t="n">
        <v>2.546</v>
      </c>
      <c r="FO1759" s="29" t="n">
        <v>2.578</v>
      </c>
      <c r="FP1759" s="29" t="n">
        <v>2.714</v>
      </c>
      <c r="FQ1759" s="29" t="n">
        <v>2.838</v>
      </c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29"/>
      <c r="GF1759" s="29"/>
      <c r="GG1759" s="29"/>
      <c r="GH1759" s="29"/>
      <c r="GI1759" s="29"/>
      <c r="GJ1759" s="29"/>
      <c r="GK1759" s="29"/>
      <c r="GL1759" s="29"/>
      <c r="GM1759" s="29"/>
      <c r="GN1759" s="29"/>
      <c r="GO1759" s="29"/>
      <c r="GP1759" s="29"/>
      <c r="GQ1759" s="29"/>
      <c r="GR1759" s="0"/>
      <c r="GS1759" s="0"/>
      <c r="GT1759" s="0"/>
      <c r="GU1759" s="0"/>
      <c r="GV1759" s="0"/>
      <c r="GW1759" s="0"/>
      <c r="GX1759" s="0"/>
      <c r="GY1759" s="0"/>
      <c r="GZ1759" s="0"/>
      <c r="HA1759" s="0"/>
      <c r="HB1759" s="0"/>
      <c r="HC1759" s="0"/>
      <c r="HD1759" s="0"/>
      <c r="HE1759" s="0"/>
      <c r="HF1759" s="0"/>
      <c r="HG1759" s="0"/>
      <c r="HH1759" s="0"/>
      <c r="HI1759" s="0"/>
      <c r="HJ1759" s="0"/>
      <c r="HK1759" s="0"/>
      <c r="HL1759" s="0"/>
      <c r="HM1759" s="0"/>
      <c r="HN1759" s="0"/>
      <c r="HO1759" s="0"/>
      <c r="HP1759" s="0"/>
      <c r="HQ1759" s="0"/>
      <c r="HR1759" s="0"/>
      <c r="HS1759" s="0"/>
      <c r="HT1759" s="0"/>
      <c r="HU1759" s="0"/>
      <c r="HV1759" s="0"/>
      <c r="HW1759" s="0"/>
      <c r="HX1759" s="0"/>
      <c r="HY1759" s="0"/>
      <c r="HZ1759" s="0"/>
      <c r="IA1759" s="0"/>
      <c r="IB1759" s="0"/>
      <c r="IC1759" s="0"/>
      <c r="ID1759" s="0"/>
      <c r="IE1759" s="0"/>
      <c r="IF1759" s="0"/>
      <c r="IG1759" s="0"/>
      <c r="IH1759" s="0"/>
      <c r="II1759" s="0"/>
      <c r="IJ1759" s="0"/>
      <c r="IK1759" s="0"/>
      <c r="IL1759" s="0"/>
      <c r="IM1759" s="0"/>
      <c r="IN1759" s="0"/>
      <c r="IO1759" s="0"/>
      <c r="IP1759" s="0"/>
      <c r="IQ1759" s="0"/>
      <c r="IR1759" s="0"/>
      <c r="IS1759" s="0"/>
      <c r="IT1759" s="0"/>
      <c r="IU1759" s="0"/>
      <c r="IV1759" s="0"/>
      <c r="IW1759" s="0"/>
    </row>
    <row r="1760" customFormat="false" ht="12.75" hidden="true" customHeight="false" outlineLevel="0" collapsed="false">
      <c r="A1760" s="0" t="n">
        <f aca="false">WEEKDAY(C1760,2)</f>
        <v>3</v>
      </c>
      <c r="B1760" s="0" t="n">
        <f aca="false">MONTH(C1760)</f>
        <v>12</v>
      </c>
      <c r="C1760" s="23" t="n">
        <v>36523</v>
      </c>
      <c r="D1760" s="0" t="n">
        <f aca="false">MONTH(R1760)</f>
        <v>12</v>
      </c>
      <c r="E1760" s="0" t="n">
        <f aca="false">YEAR(R1760)</f>
        <v>1999</v>
      </c>
      <c r="F1760" s="36"/>
      <c r="G1760" s="24" t="n">
        <f aca="false">N1760-M1760</f>
        <v>0.0621666666666663</v>
      </c>
      <c r="H1760" s="24" t="n">
        <f aca="false">O1760-N1760</f>
        <v>0.0132500000000002</v>
      </c>
      <c r="I1760" s="24" t="n">
        <f aca="false">O1760-M1760</f>
        <v>0.0754166666666665</v>
      </c>
      <c r="J1760" s="25" t="n">
        <f aca="false">VLOOKUP(C1760,'Nymex hist.'!A:B,2,0)</f>
        <v>2.394</v>
      </c>
      <c r="K1760" s="25"/>
      <c r="L1760" s="25"/>
      <c r="M1760" s="27" t="n">
        <f aca="false">SUMIF($S$3:$FQ$3,$E1760+1,$S1760:$FQ1760)/COUNTIF($S$3:$FQ$3,$E1760+1)</f>
        <v>2.44025</v>
      </c>
      <c r="N1760" s="27" t="n">
        <f aca="false">SUMIF($S$3:$FQ$3,$E1760+2,$S1760:$FQ1760)/COUNTIF($S$3:$FQ$3,$E1760+2)</f>
        <v>2.50241666666667</v>
      </c>
      <c r="O1760" s="27" t="n">
        <f aca="false">SUMIF($S$3:$FQ$3,$E1760+3,$S1760:$FQ1760)/COUNTIF($S$3:$FQ$3,$E1760+3)</f>
        <v>2.51566666666667</v>
      </c>
      <c r="P1760" s="27" t="n">
        <f aca="false">SUMIF($S$3:$FQ$3,$E1760+4,$S1760:$FQ1760)/COUNTIF($S$3:$FQ$3,$E1760+4)</f>
        <v>2.55195833333333</v>
      </c>
      <c r="Q1760" s="27" t="n">
        <f aca="false">SUMIF($S$3:$FQ$3,$E1760+5,$S1760:$FQ1760)/COUNTIF($S$3:$FQ$3,$E1760+5)</f>
        <v>2.59445833333333</v>
      </c>
      <c r="R1760" s="28" t="n">
        <v>36523</v>
      </c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30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 t="n">
        <v>2.344</v>
      </c>
      <c r="CY1760" s="29" t="n">
        <v>2.394</v>
      </c>
      <c r="CZ1760" s="29" t="n">
        <v>2.39</v>
      </c>
      <c r="DA1760" s="29" t="n">
        <v>2.377</v>
      </c>
      <c r="DB1760" s="29" t="n">
        <v>2.372</v>
      </c>
      <c r="DC1760" s="29" t="n">
        <v>2.382</v>
      </c>
      <c r="DD1760" s="29" t="n">
        <v>2.402</v>
      </c>
      <c r="DE1760" s="29" t="n">
        <v>2.422</v>
      </c>
      <c r="DF1760" s="29" t="n">
        <v>2.44</v>
      </c>
      <c r="DG1760" s="29" t="n">
        <v>2.465</v>
      </c>
      <c r="DH1760" s="29" t="n">
        <v>2.584</v>
      </c>
      <c r="DI1760" s="29" t="n">
        <v>2.711</v>
      </c>
      <c r="DJ1760" s="29" t="n">
        <v>2.742</v>
      </c>
      <c r="DK1760" s="29" t="n">
        <v>2.626</v>
      </c>
      <c r="DL1760" s="29" t="n">
        <v>2.513</v>
      </c>
      <c r="DM1760" s="29" t="n">
        <v>2.408</v>
      </c>
      <c r="DN1760" s="29" t="n">
        <v>2.381</v>
      </c>
      <c r="DO1760" s="29" t="n">
        <v>2.394</v>
      </c>
      <c r="DP1760" s="29" t="n">
        <v>2.404</v>
      </c>
      <c r="DQ1760" s="29" t="n">
        <v>2.41</v>
      </c>
      <c r="DR1760" s="29" t="n">
        <v>2.42</v>
      </c>
      <c r="DS1760" s="29" t="n">
        <v>2.45</v>
      </c>
      <c r="DT1760" s="29" t="n">
        <v>2.578</v>
      </c>
      <c r="DU1760" s="29" t="n">
        <v>2.703</v>
      </c>
      <c r="DV1760" s="29" t="n">
        <v>2.73</v>
      </c>
      <c r="DW1760" s="29" t="n">
        <v>2.628</v>
      </c>
      <c r="DX1760" s="29" t="n">
        <v>2.523</v>
      </c>
      <c r="DY1760" s="29" t="n">
        <v>2.427</v>
      </c>
      <c r="DZ1760" s="29" t="n">
        <v>2.406</v>
      </c>
      <c r="EA1760" s="29" t="n">
        <v>2.413</v>
      </c>
      <c r="EB1760" s="29" t="n">
        <v>2.419</v>
      </c>
      <c r="EC1760" s="29" t="n">
        <v>2.426</v>
      </c>
      <c r="ED1760" s="29" t="n">
        <v>2.431</v>
      </c>
      <c r="EE1760" s="29" t="n">
        <v>2.463</v>
      </c>
      <c r="EF1760" s="29" t="n">
        <v>2.599</v>
      </c>
      <c r="EG1760" s="29" t="n">
        <v>2.723</v>
      </c>
      <c r="EH1760" s="29" t="n">
        <v>2.753</v>
      </c>
      <c r="EI1760" s="29" t="n">
        <v>2.6655</v>
      </c>
      <c r="EJ1760" s="29" t="n">
        <v>2.5605</v>
      </c>
      <c r="EK1760" s="29" t="n">
        <v>2.4645</v>
      </c>
      <c r="EL1760" s="29" t="n">
        <v>2.4435</v>
      </c>
      <c r="EM1760" s="29" t="n">
        <v>2.4505</v>
      </c>
      <c r="EN1760" s="29" t="n">
        <v>2.4565</v>
      </c>
      <c r="EO1760" s="29" t="n">
        <v>2.4635</v>
      </c>
      <c r="EP1760" s="29" t="n">
        <v>2.4685</v>
      </c>
      <c r="EQ1760" s="29" t="n">
        <v>2.5005</v>
      </c>
      <c r="ER1760" s="29" t="n">
        <v>2.6365</v>
      </c>
      <c r="ES1760" s="29" t="n">
        <v>2.7605</v>
      </c>
      <c r="ET1760" s="29" t="n">
        <v>2.7955</v>
      </c>
      <c r="EU1760" s="29" t="n">
        <v>2.708</v>
      </c>
      <c r="EV1760" s="29" t="n">
        <v>2.603</v>
      </c>
      <c r="EW1760" s="29" t="n">
        <v>2.507</v>
      </c>
      <c r="EX1760" s="29" t="n">
        <v>2.486</v>
      </c>
      <c r="EY1760" s="29" t="n">
        <v>2.493</v>
      </c>
      <c r="EZ1760" s="29" t="n">
        <v>2.499</v>
      </c>
      <c r="FA1760" s="29" t="n">
        <v>2.506</v>
      </c>
      <c r="FB1760" s="29" t="n">
        <v>2.511</v>
      </c>
      <c r="FC1760" s="29" t="n">
        <v>2.543</v>
      </c>
      <c r="FD1760" s="29" t="n">
        <v>2.679</v>
      </c>
      <c r="FE1760" s="29" t="n">
        <v>2.803</v>
      </c>
      <c r="FF1760" s="29" t="n">
        <v>2.8455</v>
      </c>
      <c r="FG1760" s="29" t="n">
        <v>2.758</v>
      </c>
      <c r="FH1760" s="29" t="n">
        <v>2.653</v>
      </c>
      <c r="FI1760" s="29" t="n">
        <v>2.557</v>
      </c>
      <c r="FJ1760" s="29" t="n">
        <v>2.536</v>
      </c>
      <c r="FK1760" s="29" t="n">
        <v>2.543</v>
      </c>
      <c r="FL1760" s="29" t="n">
        <v>2.549</v>
      </c>
      <c r="FM1760" s="29" t="n">
        <v>2.556</v>
      </c>
      <c r="FN1760" s="29" t="n">
        <v>2.561</v>
      </c>
      <c r="FO1760" s="29" t="n">
        <v>2.593</v>
      </c>
      <c r="FP1760" s="29" t="n">
        <v>2.729</v>
      </c>
      <c r="FQ1760" s="29" t="n">
        <v>2.853</v>
      </c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29"/>
      <c r="GF1760" s="29"/>
      <c r="GG1760" s="29"/>
      <c r="GH1760" s="29"/>
      <c r="GI1760" s="29"/>
      <c r="GJ1760" s="29"/>
      <c r="GK1760" s="29"/>
      <c r="GL1760" s="29"/>
      <c r="GM1760" s="29"/>
      <c r="GN1760" s="29"/>
      <c r="GO1760" s="29"/>
      <c r="GP1760" s="29"/>
      <c r="GQ1760" s="29"/>
      <c r="GR1760" s="0"/>
      <c r="GS1760" s="0"/>
      <c r="GT1760" s="0"/>
      <c r="GU1760" s="0"/>
      <c r="GV1760" s="0"/>
      <c r="GW1760" s="0"/>
      <c r="GX1760" s="0"/>
      <c r="GY1760" s="0"/>
      <c r="GZ1760" s="0"/>
      <c r="HA1760" s="0"/>
      <c r="HB1760" s="0"/>
      <c r="HC1760" s="0"/>
      <c r="HD1760" s="0"/>
      <c r="HE1760" s="0"/>
      <c r="HF1760" s="0"/>
      <c r="HG1760" s="0"/>
      <c r="HH1760" s="0"/>
      <c r="HI1760" s="0"/>
      <c r="HJ1760" s="0"/>
      <c r="HK1760" s="0"/>
      <c r="HL1760" s="0"/>
      <c r="HM1760" s="0"/>
      <c r="HN1760" s="0"/>
      <c r="HO1760" s="0"/>
      <c r="HP1760" s="0"/>
      <c r="HQ1760" s="0"/>
      <c r="HR1760" s="0"/>
      <c r="HS1760" s="0"/>
      <c r="HT1760" s="0"/>
      <c r="HU1760" s="0"/>
      <c r="HV1760" s="0"/>
      <c r="HW1760" s="0"/>
      <c r="HX1760" s="0"/>
      <c r="HY1760" s="0"/>
      <c r="HZ1760" s="0"/>
      <c r="IA1760" s="0"/>
      <c r="IB1760" s="0"/>
      <c r="IC1760" s="0"/>
      <c r="ID1760" s="0"/>
      <c r="IE1760" s="0"/>
      <c r="IF1760" s="0"/>
      <c r="IG1760" s="0"/>
      <c r="IH1760" s="0"/>
      <c r="II1760" s="0"/>
      <c r="IJ1760" s="0"/>
      <c r="IK1760" s="0"/>
      <c r="IL1760" s="0"/>
      <c r="IM1760" s="0"/>
      <c r="IN1760" s="0"/>
      <c r="IO1760" s="0"/>
      <c r="IP1760" s="0"/>
      <c r="IQ1760" s="0"/>
      <c r="IR1760" s="0"/>
      <c r="IS1760" s="0"/>
      <c r="IT1760" s="0"/>
      <c r="IU1760" s="0"/>
      <c r="IV1760" s="0"/>
      <c r="IW1760" s="0"/>
    </row>
    <row r="1761" customFormat="false" ht="12.75" hidden="true" customHeight="false" outlineLevel="0" collapsed="false">
      <c r="A1761" s="0" t="n">
        <f aca="false">WEEKDAY(C1761,2)</f>
        <v>4</v>
      </c>
      <c r="B1761" s="0" t="n">
        <f aca="false">MONTH(C1761)</f>
        <v>12</v>
      </c>
      <c r="C1761" s="23" t="n">
        <v>36524</v>
      </c>
      <c r="D1761" s="0" t="n">
        <f aca="false">MONTH(R1761)</f>
        <v>12</v>
      </c>
      <c r="E1761" s="0" t="n">
        <f aca="false">YEAR(R1761)</f>
        <v>1999</v>
      </c>
      <c r="F1761" s="36"/>
      <c r="G1761" s="24" t="n">
        <f aca="false">N1761-M1761</f>
        <v>0.0764166666666668</v>
      </c>
      <c r="H1761" s="24" t="n">
        <f aca="false">O1761-N1761</f>
        <v>0.0150833333333331</v>
      </c>
      <c r="I1761" s="24" t="n">
        <f aca="false">O1761-M1761</f>
        <v>0.0914999999999999</v>
      </c>
      <c r="J1761" s="25" t="n">
        <f aca="false">VLOOKUP(C1761,'Nymex hist.'!A:B,2,0)</f>
        <v>2.329</v>
      </c>
      <c r="K1761" s="25"/>
      <c r="L1761" s="25"/>
      <c r="M1761" s="27" t="n">
        <f aca="false">SUMIF($S$3:$FQ$3,$E1761+1,$S1761:$FQ1761)/COUNTIF($S$3:$FQ$3,$E1761+1)</f>
        <v>2.40916666666667</v>
      </c>
      <c r="N1761" s="27" t="n">
        <f aca="false">SUMIF($S$3:$FQ$3,$E1761+2,$S1761:$FQ1761)/COUNTIF($S$3:$FQ$3,$E1761+2)</f>
        <v>2.48558333333333</v>
      </c>
      <c r="O1761" s="27" t="n">
        <f aca="false">SUMIF($S$3:$FQ$3,$E1761+3,$S1761:$FQ1761)/COUNTIF($S$3:$FQ$3,$E1761+3)</f>
        <v>2.50066666666667</v>
      </c>
      <c r="P1761" s="27" t="n">
        <f aca="false">SUMIF($S$3:$FQ$3,$E1761+4,$S1761:$FQ1761)/COUNTIF($S$3:$FQ$3,$E1761+4)</f>
        <v>2.53695833333333</v>
      </c>
      <c r="Q1761" s="27" t="n">
        <f aca="false">SUMIF($S$3:$FQ$3,$E1761+5,$S1761:$FQ1761)/COUNTIF($S$3:$FQ$3,$E1761+5)</f>
        <v>2.57945833333333</v>
      </c>
      <c r="R1761" s="28" t="n">
        <v>36524</v>
      </c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30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 t="n">
        <v>2.344</v>
      </c>
      <c r="CY1761" s="29" t="n">
        <v>2.329</v>
      </c>
      <c r="CZ1761" s="29" t="n">
        <v>2.328</v>
      </c>
      <c r="DA1761" s="29" t="n">
        <v>2.328</v>
      </c>
      <c r="DB1761" s="29" t="n">
        <v>2.338</v>
      </c>
      <c r="DC1761" s="29" t="n">
        <v>2.355</v>
      </c>
      <c r="DD1761" s="29" t="n">
        <v>2.377</v>
      </c>
      <c r="DE1761" s="29" t="n">
        <v>2.399</v>
      </c>
      <c r="DF1761" s="29" t="n">
        <v>2.418</v>
      </c>
      <c r="DG1761" s="29" t="n">
        <v>2.443</v>
      </c>
      <c r="DH1761" s="29" t="n">
        <v>2.562</v>
      </c>
      <c r="DI1761" s="29" t="n">
        <v>2.689</v>
      </c>
      <c r="DJ1761" s="29" t="n">
        <v>2.72</v>
      </c>
      <c r="DK1761" s="29" t="n">
        <v>2.606</v>
      </c>
      <c r="DL1761" s="29" t="n">
        <v>2.494</v>
      </c>
      <c r="DM1761" s="29" t="n">
        <v>2.39</v>
      </c>
      <c r="DN1761" s="29" t="n">
        <v>2.364</v>
      </c>
      <c r="DO1761" s="29" t="n">
        <v>2.378</v>
      </c>
      <c r="DP1761" s="29" t="n">
        <v>2.389</v>
      </c>
      <c r="DQ1761" s="29" t="n">
        <v>2.395</v>
      </c>
      <c r="DR1761" s="29" t="n">
        <v>2.405</v>
      </c>
      <c r="DS1761" s="29" t="n">
        <v>2.435</v>
      </c>
      <c r="DT1761" s="29" t="n">
        <v>2.563</v>
      </c>
      <c r="DU1761" s="29" t="n">
        <v>2.688</v>
      </c>
      <c r="DV1761" s="29" t="n">
        <v>2.715</v>
      </c>
      <c r="DW1761" s="29" t="n">
        <v>2.613</v>
      </c>
      <c r="DX1761" s="29" t="n">
        <v>2.508</v>
      </c>
      <c r="DY1761" s="29" t="n">
        <v>2.412</v>
      </c>
      <c r="DZ1761" s="29" t="n">
        <v>2.391</v>
      </c>
      <c r="EA1761" s="29" t="n">
        <v>2.398</v>
      </c>
      <c r="EB1761" s="29" t="n">
        <v>2.404</v>
      </c>
      <c r="EC1761" s="29" t="n">
        <v>2.411</v>
      </c>
      <c r="ED1761" s="29" t="n">
        <v>2.416</v>
      </c>
      <c r="EE1761" s="29" t="n">
        <v>2.448</v>
      </c>
      <c r="EF1761" s="29" t="n">
        <v>2.584</v>
      </c>
      <c r="EG1761" s="29" t="n">
        <v>2.708</v>
      </c>
      <c r="EH1761" s="29" t="n">
        <v>2.738</v>
      </c>
      <c r="EI1761" s="29" t="n">
        <v>2.6505</v>
      </c>
      <c r="EJ1761" s="29" t="n">
        <v>2.5455</v>
      </c>
      <c r="EK1761" s="29" t="n">
        <v>2.4495</v>
      </c>
      <c r="EL1761" s="29" t="n">
        <v>2.4285</v>
      </c>
      <c r="EM1761" s="29" t="n">
        <v>2.4355</v>
      </c>
      <c r="EN1761" s="29" t="n">
        <v>2.4415</v>
      </c>
      <c r="EO1761" s="29" t="n">
        <v>2.4485</v>
      </c>
      <c r="EP1761" s="29" t="n">
        <v>2.4535</v>
      </c>
      <c r="EQ1761" s="29" t="n">
        <v>2.4855</v>
      </c>
      <c r="ER1761" s="29" t="n">
        <v>2.6215</v>
      </c>
      <c r="ES1761" s="29" t="n">
        <v>2.7455</v>
      </c>
      <c r="ET1761" s="29" t="n">
        <v>2.7805</v>
      </c>
      <c r="EU1761" s="29" t="n">
        <v>2.693</v>
      </c>
      <c r="EV1761" s="29" t="n">
        <v>2.588</v>
      </c>
      <c r="EW1761" s="29" t="n">
        <v>2.492</v>
      </c>
      <c r="EX1761" s="29" t="n">
        <v>2.471</v>
      </c>
      <c r="EY1761" s="29" t="n">
        <v>2.478</v>
      </c>
      <c r="EZ1761" s="29" t="n">
        <v>2.484</v>
      </c>
      <c r="FA1761" s="29" t="n">
        <v>2.491</v>
      </c>
      <c r="FB1761" s="29" t="n">
        <v>2.496</v>
      </c>
      <c r="FC1761" s="29" t="n">
        <v>2.528</v>
      </c>
      <c r="FD1761" s="29" t="n">
        <v>2.664</v>
      </c>
      <c r="FE1761" s="29" t="n">
        <v>2.788</v>
      </c>
      <c r="FF1761" s="29" t="n">
        <v>2.8305</v>
      </c>
      <c r="FG1761" s="29" t="n">
        <v>2.743</v>
      </c>
      <c r="FH1761" s="29" t="n">
        <v>2.638</v>
      </c>
      <c r="FI1761" s="29" t="n">
        <v>2.542</v>
      </c>
      <c r="FJ1761" s="29" t="n">
        <v>2.521</v>
      </c>
      <c r="FK1761" s="29" t="n">
        <v>2.528</v>
      </c>
      <c r="FL1761" s="29" t="n">
        <v>2.534</v>
      </c>
      <c r="FM1761" s="29" t="n">
        <v>2.541</v>
      </c>
      <c r="FN1761" s="29" t="n">
        <v>2.546</v>
      </c>
      <c r="FO1761" s="29" t="n">
        <v>2.578</v>
      </c>
      <c r="FP1761" s="29" t="n">
        <v>2.714</v>
      </c>
      <c r="FQ1761" s="29" t="n">
        <v>2.838</v>
      </c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29"/>
      <c r="GF1761" s="29"/>
      <c r="GG1761" s="29"/>
      <c r="GH1761" s="29"/>
      <c r="GI1761" s="29"/>
      <c r="GJ1761" s="29"/>
      <c r="GK1761" s="29"/>
      <c r="GL1761" s="29"/>
      <c r="GM1761" s="29"/>
      <c r="GN1761" s="29"/>
      <c r="GO1761" s="29"/>
      <c r="GP1761" s="29"/>
      <c r="GQ1761" s="29"/>
      <c r="GR1761" s="0"/>
      <c r="GS1761" s="0"/>
      <c r="GT1761" s="0"/>
      <c r="GU1761" s="0"/>
      <c r="GV1761" s="0"/>
      <c r="GW1761" s="0"/>
      <c r="GX1761" s="0"/>
      <c r="GY1761" s="0"/>
      <c r="GZ1761" s="0"/>
      <c r="HA1761" s="0"/>
      <c r="HB1761" s="0"/>
      <c r="HC1761" s="0"/>
      <c r="HD1761" s="0"/>
      <c r="HE1761" s="0"/>
      <c r="HF1761" s="0"/>
      <c r="HG1761" s="0"/>
      <c r="HH1761" s="0"/>
      <c r="HI1761" s="0"/>
      <c r="HJ1761" s="0"/>
      <c r="HK1761" s="0"/>
      <c r="HL1761" s="0"/>
      <c r="HM1761" s="0"/>
      <c r="HN1761" s="0"/>
      <c r="HO1761" s="0"/>
      <c r="HP1761" s="0"/>
      <c r="HQ1761" s="0"/>
      <c r="HR1761" s="0"/>
      <c r="HS1761" s="0"/>
      <c r="HT1761" s="0"/>
      <c r="HU1761" s="0"/>
      <c r="HV1761" s="0"/>
      <c r="HW1761" s="0"/>
      <c r="HX1761" s="0"/>
      <c r="HY1761" s="0"/>
      <c r="HZ1761" s="0"/>
      <c r="IA1761" s="0"/>
      <c r="IB1761" s="0"/>
      <c r="IC1761" s="0"/>
      <c r="ID1761" s="0"/>
      <c r="IE1761" s="0"/>
      <c r="IF1761" s="0"/>
      <c r="IG1761" s="0"/>
      <c r="IH1761" s="0"/>
      <c r="II1761" s="0"/>
      <c r="IJ1761" s="0"/>
      <c r="IK1761" s="0"/>
      <c r="IL1761" s="0"/>
      <c r="IM1761" s="0"/>
      <c r="IN1761" s="0"/>
      <c r="IO1761" s="0"/>
      <c r="IP1761" s="0"/>
      <c r="IQ1761" s="0"/>
      <c r="IR1761" s="0"/>
      <c r="IS1761" s="0"/>
      <c r="IT1761" s="0"/>
      <c r="IU1761" s="0"/>
      <c r="IV1761" s="0"/>
      <c r="IW1761" s="0"/>
    </row>
    <row r="1762" customFormat="false" ht="12.75" hidden="true" customHeight="false" outlineLevel="0" collapsed="false">
      <c r="A1762" s="0" t="n">
        <f aca="false">WEEKDAY(C1762,2)</f>
        <v>5</v>
      </c>
      <c r="B1762" s="0" t="n">
        <f aca="false">MONTH(C1762)</f>
        <v>12</v>
      </c>
      <c r="C1762" s="23" t="n">
        <v>36525</v>
      </c>
      <c r="D1762" s="0" t="n">
        <f aca="false">MONTH(R1762)</f>
        <v>12</v>
      </c>
      <c r="E1762" s="0" t="n">
        <f aca="false">YEAR(R1762)</f>
        <v>1999</v>
      </c>
      <c r="F1762" s="36"/>
      <c r="G1762" s="24" t="n">
        <f aca="false">N1762-M1762</f>
        <v>0.0764166666666668</v>
      </c>
      <c r="H1762" s="24" t="n">
        <f aca="false">O1762-N1762</f>
        <v>0.0150833333333331</v>
      </c>
      <c r="I1762" s="24" t="n">
        <f aca="false">O1762-M1762</f>
        <v>0.0914999999999999</v>
      </c>
      <c r="J1762" s="25" t="n">
        <f aca="false">VLOOKUP(C1762,'Nymex hist.'!A:B,2,0)</f>
        <v>2.25</v>
      </c>
      <c r="K1762" s="25"/>
      <c r="L1762" s="25"/>
      <c r="M1762" s="27" t="n">
        <f aca="false">SUMIF($S$3:$FQ$3,$E1762+1,$S1762:$FQ1762)/COUNTIF($S$3:$FQ$3,$E1762+1)</f>
        <v>2.40916666666667</v>
      </c>
      <c r="N1762" s="27" t="n">
        <f aca="false">SUMIF($S$3:$FQ$3,$E1762+2,$S1762:$FQ1762)/COUNTIF($S$3:$FQ$3,$E1762+2)</f>
        <v>2.48558333333333</v>
      </c>
      <c r="O1762" s="27" t="n">
        <f aca="false">SUMIF($S$3:$FQ$3,$E1762+3,$S1762:$FQ1762)/COUNTIF($S$3:$FQ$3,$E1762+3)</f>
        <v>2.50066666666667</v>
      </c>
      <c r="P1762" s="27" t="n">
        <f aca="false">SUMIF($S$3:$FQ$3,$E1762+4,$S1762:$FQ1762)/COUNTIF($S$3:$FQ$3,$E1762+4)</f>
        <v>2.53695833333333</v>
      </c>
      <c r="Q1762" s="27" t="n">
        <f aca="false">SUMIF($S$3:$FQ$3,$E1762+5,$S1762:$FQ1762)/COUNTIF($S$3:$FQ$3,$E1762+5)</f>
        <v>2.57945833333333</v>
      </c>
      <c r="R1762" s="28" t="n">
        <v>36525</v>
      </c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30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 t="n">
        <v>2.344</v>
      </c>
      <c r="CY1762" s="29" t="n">
        <v>2.329</v>
      </c>
      <c r="CZ1762" s="29" t="n">
        <v>2.328</v>
      </c>
      <c r="DA1762" s="29" t="n">
        <v>2.328</v>
      </c>
      <c r="DB1762" s="29" t="n">
        <v>2.338</v>
      </c>
      <c r="DC1762" s="29" t="n">
        <v>2.355</v>
      </c>
      <c r="DD1762" s="29" t="n">
        <v>2.377</v>
      </c>
      <c r="DE1762" s="29" t="n">
        <v>2.399</v>
      </c>
      <c r="DF1762" s="29" t="n">
        <v>2.418</v>
      </c>
      <c r="DG1762" s="29" t="n">
        <v>2.443</v>
      </c>
      <c r="DH1762" s="29" t="n">
        <v>2.562</v>
      </c>
      <c r="DI1762" s="29" t="n">
        <v>2.689</v>
      </c>
      <c r="DJ1762" s="29" t="n">
        <v>2.72</v>
      </c>
      <c r="DK1762" s="29" t="n">
        <v>2.606</v>
      </c>
      <c r="DL1762" s="29" t="n">
        <v>2.494</v>
      </c>
      <c r="DM1762" s="29" t="n">
        <v>2.39</v>
      </c>
      <c r="DN1762" s="29" t="n">
        <v>2.364</v>
      </c>
      <c r="DO1762" s="29" t="n">
        <v>2.378</v>
      </c>
      <c r="DP1762" s="29" t="n">
        <v>2.389</v>
      </c>
      <c r="DQ1762" s="29" t="n">
        <v>2.395</v>
      </c>
      <c r="DR1762" s="29" t="n">
        <v>2.405</v>
      </c>
      <c r="DS1762" s="29" t="n">
        <v>2.435</v>
      </c>
      <c r="DT1762" s="29" t="n">
        <v>2.563</v>
      </c>
      <c r="DU1762" s="29" t="n">
        <v>2.688</v>
      </c>
      <c r="DV1762" s="29" t="n">
        <v>2.715</v>
      </c>
      <c r="DW1762" s="29" t="n">
        <v>2.613</v>
      </c>
      <c r="DX1762" s="29" t="n">
        <v>2.508</v>
      </c>
      <c r="DY1762" s="29" t="n">
        <v>2.412</v>
      </c>
      <c r="DZ1762" s="29" t="n">
        <v>2.391</v>
      </c>
      <c r="EA1762" s="29" t="n">
        <v>2.398</v>
      </c>
      <c r="EB1762" s="29" t="n">
        <v>2.404</v>
      </c>
      <c r="EC1762" s="29" t="n">
        <v>2.411</v>
      </c>
      <c r="ED1762" s="29" t="n">
        <v>2.416</v>
      </c>
      <c r="EE1762" s="29" t="n">
        <v>2.448</v>
      </c>
      <c r="EF1762" s="29" t="n">
        <v>2.584</v>
      </c>
      <c r="EG1762" s="29" t="n">
        <v>2.708</v>
      </c>
      <c r="EH1762" s="29" t="n">
        <v>2.738</v>
      </c>
      <c r="EI1762" s="29" t="n">
        <v>2.6505</v>
      </c>
      <c r="EJ1762" s="29" t="n">
        <v>2.5455</v>
      </c>
      <c r="EK1762" s="29" t="n">
        <v>2.4495</v>
      </c>
      <c r="EL1762" s="29" t="n">
        <v>2.4285</v>
      </c>
      <c r="EM1762" s="29" t="n">
        <v>2.4355</v>
      </c>
      <c r="EN1762" s="29" t="n">
        <v>2.4415</v>
      </c>
      <c r="EO1762" s="29" t="n">
        <v>2.4485</v>
      </c>
      <c r="EP1762" s="29" t="n">
        <v>2.4535</v>
      </c>
      <c r="EQ1762" s="29" t="n">
        <v>2.4855</v>
      </c>
      <c r="ER1762" s="29" t="n">
        <v>2.6215</v>
      </c>
      <c r="ES1762" s="29" t="n">
        <v>2.7455</v>
      </c>
      <c r="ET1762" s="29" t="n">
        <v>2.7805</v>
      </c>
      <c r="EU1762" s="29" t="n">
        <v>2.693</v>
      </c>
      <c r="EV1762" s="29" t="n">
        <v>2.588</v>
      </c>
      <c r="EW1762" s="29" t="n">
        <v>2.492</v>
      </c>
      <c r="EX1762" s="29" t="n">
        <v>2.471</v>
      </c>
      <c r="EY1762" s="29" t="n">
        <v>2.478</v>
      </c>
      <c r="EZ1762" s="29" t="n">
        <v>2.484</v>
      </c>
      <c r="FA1762" s="29" t="n">
        <v>2.491</v>
      </c>
      <c r="FB1762" s="29" t="n">
        <v>2.496</v>
      </c>
      <c r="FC1762" s="29" t="n">
        <v>2.528</v>
      </c>
      <c r="FD1762" s="29" t="n">
        <v>2.664</v>
      </c>
      <c r="FE1762" s="29" t="n">
        <v>2.788</v>
      </c>
      <c r="FF1762" s="29" t="n">
        <v>2.8305</v>
      </c>
      <c r="FG1762" s="29" t="n">
        <v>2.743</v>
      </c>
      <c r="FH1762" s="29" t="n">
        <v>2.638</v>
      </c>
      <c r="FI1762" s="29" t="n">
        <v>2.542</v>
      </c>
      <c r="FJ1762" s="29" t="n">
        <v>2.521</v>
      </c>
      <c r="FK1762" s="29" t="n">
        <v>2.528</v>
      </c>
      <c r="FL1762" s="29" t="n">
        <v>2.534</v>
      </c>
      <c r="FM1762" s="29" t="n">
        <v>2.541</v>
      </c>
      <c r="FN1762" s="29" t="n">
        <v>2.546</v>
      </c>
      <c r="FO1762" s="29" t="n">
        <v>2.578</v>
      </c>
      <c r="FP1762" s="29" t="n">
        <v>2.714</v>
      </c>
      <c r="FQ1762" s="29" t="n">
        <v>2.838</v>
      </c>
      <c r="FR1762" s="29"/>
      <c r="FS1762" s="29"/>
      <c r="FT1762" s="29"/>
      <c r="FU1762" s="29"/>
      <c r="FV1762" s="29"/>
      <c r="FW1762" s="29"/>
      <c r="FX1762" s="29"/>
      <c r="FY1762" s="29"/>
      <c r="FZ1762" s="29"/>
      <c r="GA1762" s="29"/>
      <c r="GB1762" s="29"/>
      <c r="GC1762" s="29"/>
      <c r="GD1762" s="29"/>
      <c r="GE1762" s="29"/>
      <c r="GF1762" s="29"/>
      <c r="GG1762" s="29"/>
      <c r="GH1762" s="29"/>
      <c r="GI1762" s="29"/>
      <c r="GJ1762" s="29"/>
      <c r="GK1762" s="29"/>
      <c r="GL1762" s="29"/>
      <c r="GM1762" s="29"/>
      <c r="GN1762" s="29"/>
      <c r="GO1762" s="29"/>
      <c r="GP1762" s="29"/>
      <c r="GQ1762" s="29"/>
      <c r="GR1762" s="0"/>
      <c r="GS1762" s="0"/>
      <c r="GT1762" s="0"/>
      <c r="GU1762" s="0"/>
      <c r="GV1762" s="0"/>
      <c r="GW1762" s="0"/>
      <c r="GX1762" s="0"/>
      <c r="GY1762" s="0"/>
      <c r="GZ1762" s="0"/>
      <c r="HA1762" s="0"/>
      <c r="HB1762" s="0"/>
      <c r="HC1762" s="0"/>
      <c r="HD1762" s="0"/>
      <c r="HE1762" s="0"/>
      <c r="HF1762" s="0"/>
      <c r="HG1762" s="0"/>
      <c r="HH1762" s="0"/>
      <c r="HI1762" s="0"/>
      <c r="HJ1762" s="0"/>
      <c r="HK1762" s="0"/>
      <c r="HL1762" s="0"/>
      <c r="HM1762" s="0"/>
      <c r="HN1762" s="0"/>
      <c r="HO1762" s="0"/>
      <c r="HP1762" s="0"/>
      <c r="HQ1762" s="0"/>
      <c r="HR1762" s="0"/>
      <c r="HS1762" s="0"/>
      <c r="HT1762" s="0"/>
      <c r="HU1762" s="0"/>
      <c r="HV1762" s="0"/>
      <c r="HW1762" s="0"/>
      <c r="HX1762" s="0"/>
      <c r="HY1762" s="0"/>
      <c r="HZ1762" s="0"/>
      <c r="IA1762" s="0"/>
      <c r="IB1762" s="0"/>
      <c r="IC1762" s="0"/>
      <c r="ID1762" s="0"/>
      <c r="IE1762" s="0"/>
      <c r="IF1762" s="0"/>
      <c r="IG1762" s="0"/>
      <c r="IH1762" s="0"/>
      <c r="II1762" s="0"/>
      <c r="IJ1762" s="0"/>
      <c r="IK1762" s="0"/>
      <c r="IL1762" s="0"/>
      <c r="IM1762" s="0"/>
      <c r="IN1762" s="0"/>
      <c r="IO1762" s="0"/>
      <c r="IP1762" s="0"/>
      <c r="IQ1762" s="0"/>
      <c r="IR1762" s="0"/>
      <c r="IS1762" s="0"/>
      <c r="IT1762" s="0"/>
      <c r="IU1762" s="0"/>
      <c r="IV1762" s="0"/>
      <c r="IW1762" s="0"/>
    </row>
    <row r="1763" customFormat="false" ht="12.75" hidden="true" customHeight="false" outlineLevel="0" collapsed="false">
      <c r="A1763" s="0" t="n">
        <f aca="false">WEEKDAY(C1763,2)</f>
        <v>2</v>
      </c>
      <c r="B1763" s="0" t="n">
        <f aca="false">MONTH(C1763)</f>
        <v>1</v>
      </c>
      <c r="C1763" s="23" t="n">
        <v>36529</v>
      </c>
      <c r="D1763" s="0" t="n">
        <f aca="false">MONTH(R1763)</f>
        <v>1</v>
      </c>
      <c r="E1763" s="0" t="n">
        <f aca="false">YEAR(R1763)</f>
        <v>2000</v>
      </c>
      <c r="F1763" s="35" t="n">
        <f aca="false">L1763-K1763</f>
        <v>0.272828571428571</v>
      </c>
      <c r="G1763" s="24" t="n">
        <f aca="false">N1763-M1763</f>
        <v>0.0155833333333328</v>
      </c>
      <c r="H1763" s="24" t="n">
        <f aca="false">O1763-N1763</f>
        <v>0.0362916666666671</v>
      </c>
      <c r="I1763" s="24" t="n">
        <f aca="false">O1763-M1763</f>
        <v>0.0518749999999999</v>
      </c>
      <c r="J1763" s="25" t="n">
        <f aca="false">VLOOKUP(C1763,'Nymex hist.'!A:B,2,0)</f>
        <v>2.176</v>
      </c>
      <c r="K1763" s="34" t="n">
        <f aca="false">AVERAGE(DA1763:DG1763)</f>
        <v>2.30557142857143</v>
      </c>
      <c r="L1763" s="34" t="n">
        <f aca="false">AVERAGE(DH1763:DL1763)</f>
        <v>2.5784</v>
      </c>
      <c r="M1763" s="27" t="n">
        <f aca="false">SUMIF($S$3:$FQ$3,$E1763+1,$S1763:$FQ1763)/COUNTIF($S$3:$FQ$3,$E1763+1)</f>
        <v>2.45408333333333</v>
      </c>
      <c r="N1763" s="27" t="n">
        <f aca="false">SUMIF($S$3:$FQ$3,$E1763+2,$S1763:$FQ1763)/COUNTIF($S$3:$FQ$3,$E1763+2)</f>
        <v>2.46966666666667</v>
      </c>
      <c r="O1763" s="27" t="n">
        <f aca="false">SUMIF($S$3:$FQ$3,$E1763+3,$S1763:$FQ1763)/COUNTIF($S$3:$FQ$3,$E1763+3)</f>
        <v>2.50595833333333</v>
      </c>
      <c r="P1763" s="27" t="n">
        <f aca="false">SUMIF($S$3:$FQ$3,$E1763+4,$S1763:$FQ1763)/COUNTIF($S$3:$FQ$3,$E1763+4)</f>
        <v>2.54845833333333</v>
      </c>
      <c r="Q1763" s="27" t="n">
        <f aca="false">SUMIF($S$3:$FQ$3,$E1763+5,$S1763:$FQ1763)/COUNTIF($S$3:$FQ$3,$E1763+5)</f>
        <v>2.59845833333333</v>
      </c>
      <c r="R1763" s="28" t="n">
        <v>36529</v>
      </c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30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 t="n">
        <v>2.176</v>
      </c>
      <c r="CZ1763" s="29" t="n">
        <v>2.204</v>
      </c>
      <c r="DA1763" s="29" t="n">
        <v>2.224</v>
      </c>
      <c r="DB1763" s="29" t="n">
        <v>2.249</v>
      </c>
      <c r="DC1763" s="29" t="n">
        <v>2.277</v>
      </c>
      <c r="DD1763" s="29" t="n">
        <v>2.306</v>
      </c>
      <c r="DE1763" s="29" t="n">
        <v>2.335</v>
      </c>
      <c r="DF1763" s="29" t="n">
        <v>2.36</v>
      </c>
      <c r="DG1763" s="29" t="n">
        <v>2.388</v>
      </c>
      <c r="DH1763" s="29" t="n">
        <v>2.518</v>
      </c>
      <c r="DI1763" s="29" t="n">
        <v>2.653</v>
      </c>
      <c r="DJ1763" s="29" t="n">
        <v>2.685</v>
      </c>
      <c r="DK1763" s="29" t="n">
        <v>2.573</v>
      </c>
      <c r="DL1763" s="29" t="n">
        <v>2.463</v>
      </c>
      <c r="DM1763" s="29" t="n">
        <v>2.359</v>
      </c>
      <c r="DN1763" s="29" t="n">
        <v>2.333</v>
      </c>
      <c r="DO1763" s="29" t="n">
        <v>2.347</v>
      </c>
      <c r="DP1763" s="29" t="n">
        <v>2.358</v>
      </c>
      <c r="DQ1763" s="29" t="n">
        <v>2.364</v>
      </c>
      <c r="DR1763" s="29" t="n">
        <v>2.374</v>
      </c>
      <c r="DS1763" s="29" t="n">
        <v>2.404</v>
      </c>
      <c r="DT1763" s="29" t="n">
        <v>2.532</v>
      </c>
      <c r="DU1763" s="29" t="n">
        <v>2.657</v>
      </c>
      <c r="DV1763" s="29" t="n">
        <v>2.684</v>
      </c>
      <c r="DW1763" s="29" t="n">
        <v>2.582</v>
      </c>
      <c r="DX1763" s="29" t="n">
        <v>2.477</v>
      </c>
      <c r="DY1763" s="29" t="n">
        <v>2.381</v>
      </c>
      <c r="DZ1763" s="29" t="n">
        <v>2.36</v>
      </c>
      <c r="EA1763" s="29" t="n">
        <v>2.367</v>
      </c>
      <c r="EB1763" s="29" t="n">
        <v>2.373</v>
      </c>
      <c r="EC1763" s="29" t="n">
        <v>2.38</v>
      </c>
      <c r="ED1763" s="29" t="n">
        <v>2.385</v>
      </c>
      <c r="EE1763" s="29" t="n">
        <v>2.417</v>
      </c>
      <c r="EF1763" s="29" t="n">
        <v>2.553</v>
      </c>
      <c r="EG1763" s="29" t="n">
        <v>2.677</v>
      </c>
      <c r="EH1763" s="29" t="n">
        <v>2.707</v>
      </c>
      <c r="EI1763" s="29" t="n">
        <v>2.6195</v>
      </c>
      <c r="EJ1763" s="29" t="n">
        <v>2.5145</v>
      </c>
      <c r="EK1763" s="29" t="n">
        <v>2.4185</v>
      </c>
      <c r="EL1763" s="29" t="n">
        <v>2.3975</v>
      </c>
      <c r="EM1763" s="29" t="n">
        <v>2.4045</v>
      </c>
      <c r="EN1763" s="29" t="n">
        <v>2.4105</v>
      </c>
      <c r="EO1763" s="29" t="n">
        <v>2.4175</v>
      </c>
      <c r="EP1763" s="29" t="n">
        <v>2.4225</v>
      </c>
      <c r="EQ1763" s="29" t="n">
        <v>2.4545</v>
      </c>
      <c r="ER1763" s="29" t="n">
        <v>2.5905</v>
      </c>
      <c r="ES1763" s="29" t="n">
        <v>2.7145</v>
      </c>
      <c r="ET1763" s="29" t="n">
        <v>2.7495</v>
      </c>
      <c r="EU1763" s="29" t="n">
        <v>2.662</v>
      </c>
      <c r="EV1763" s="29" t="n">
        <v>2.557</v>
      </c>
      <c r="EW1763" s="29" t="n">
        <v>2.461</v>
      </c>
      <c r="EX1763" s="29" t="n">
        <v>2.44</v>
      </c>
      <c r="EY1763" s="29" t="n">
        <v>2.447</v>
      </c>
      <c r="EZ1763" s="29" t="n">
        <v>2.453</v>
      </c>
      <c r="FA1763" s="29" t="n">
        <v>2.46</v>
      </c>
      <c r="FB1763" s="29" t="n">
        <v>2.465</v>
      </c>
      <c r="FC1763" s="29" t="n">
        <v>2.497</v>
      </c>
      <c r="FD1763" s="29" t="n">
        <v>2.633</v>
      </c>
      <c r="FE1763" s="29" t="n">
        <v>2.757</v>
      </c>
      <c r="FF1763" s="29" t="n">
        <v>2.7995</v>
      </c>
      <c r="FG1763" s="29" t="n">
        <v>2.712</v>
      </c>
      <c r="FH1763" s="29" t="n">
        <v>2.607</v>
      </c>
      <c r="FI1763" s="29" t="n">
        <v>2.511</v>
      </c>
      <c r="FJ1763" s="29" t="n">
        <v>2.49</v>
      </c>
      <c r="FK1763" s="29" t="n">
        <v>2.497</v>
      </c>
      <c r="FL1763" s="29" t="n">
        <v>2.503</v>
      </c>
      <c r="FM1763" s="29" t="n">
        <v>2.51</v>
      </c>
      <c r="FN1763" s="29" t="n">
        <v>2.515</v>
      </c>
      <c r="FO1763" s="29" t="n">
        <v>2.547</v>
      </c>
      <c r="FP1763" s="29" t="n">
        <v>2.683</v>
      </c>
      <c r="FQ1763" s="29" t="n">
        <v>2.807</v>
      </c>
      <c r="FR1763" s="29" t="n">
        <v>2.8545</v>
      </c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29"/>
      <c r="GF1763" s="29"/>
      <c r="GG1763" s="29"/>
      <c r="GH1763" s="29"/>
      <c r="GI1763" s="29"/>
      <c r="GJ1763" s="29"/>
      <c r="GK1763" s="29"/>
      <c r="GL1763" s="29"/>
      <c r="GM1763" s="29"/>
      <c r="GN1763" s="29"/>
      <c r="GO1763" s="29"/>
      <c r="GP1763" s="29"/>
      <c r="GQ1763" s="29"/>
      <c r="GR1763" s="0"/>
      <c r="GS1763" s="0"/>
      <c r="GT1763" s="0"/>
      <c r="GU1763" s="0"/>
      <c r="GV1763" s="0"/>
      <c r="GW1763" s="0"/>
      <c r="GX1763" s="0"/>
      <c r="GY1763" s="0"/>
      <c r="GZ1763" s="0"/>
      <c r="HA1763" s="0"/>
      <c r="HB1763" s="0"/>
      <c r="HC1763" s="0"/>
      <c r="HD1763" s="0"/>
      <c r="HE1763" s="0"/>
      <c r="HF1763" s="0"/>
      <c r="HG1763" s="0"/>
      <c r="HH1763" s="0"/>
      <c r="HI1763" s="0"/>
      <c r="HJ1763" s="0"/>
      <c r="HK1763" s="0"/>
      <c r="HL1763" s="0"/>
      <c r="HM1763" s="0"/>
      <c r="HN1763" s="0"/>
      <c r="HO1763" s="0"/>
      <c r="HP1763" s="0"/>
      <c r="HQ1763" s="0"/>
      <c r="HR1763" s="0"/>
      <c r="HS1763" s="0"/>
      <c r="HT1763" s="0"/>
      <c r="HU1763" s="0"/>
      <c r="HV1763" s="0"/>
      <c r="HW1763" s="0"/>
      <c r="HX1763" s="0"/>
      <c r="HY1763" s="0"/>
      <c r="HZ1763" s="0"/>
      <c r="IA1763" s="0"/>
      <c r="IB1763" s="0"/>
      <c r="IC1763" s="0"/>
      <c r="ID1763" s="0"/>
      <c r="IE1763" s="0"/>
      <c r="IF1763" s="0"/>
      <c r="IG1763" s="0"/>
      <c r="IH1763" s="0"/>
      <c r="II1763" s="0"/>
      <c r="IJ1763" s="0"/>
      <c r="IK1763" s="0"/>
      <c r="IL1763" s="0"/>
      <c r="IM1763" s="0"/>
      <c r="IN1763" s="0"/>
      <c r="IO1763" s="0"/>
      <c r="IP1763" s="0"/>
      <c r="IQ1763" s="0"/>
      <c r="IR1763" s="0"/>
      <c r="IS1763" s="0"/>
      <c r="IT1763" s="0"/>
      <c r="IU1763" s="0"/>
      <c r="IV1763" s="0"/>
      <c r="IW1763" s="0"/>
    </row>
    <row r="1764" customFormat="false" ht="12.75" hidden="true" customHeight="false" outlineLevel="0" collapsed="false">
      <c r="A1764" s="0" t="n">
        <f aca="false">WEEKDAY(C1764,2)</f>
        <v>3</v>
      </c>
      <c r="B1764" s="0" t="n">
        <f aca="false">MONTH(C1764)</f>
        <v>1</v>
      </c>
      <c r="C1764" s="23" t="n">
        <v>36530</v>
      </c>
      <c r="D1764" s="0" t="n">
        <f aca="false">MONTH(R1764)</f>
        <v>1</v>
      </c>
      <c r="E1764" s="0" t="n">
        <f aca="false">YEAR(R1764)</f>
        <v>2000</v>
      </c>
      <c r="F1764" s="35" t="n">
        <f aca="false">L1764-K1764</f>
        <v>0.274428571428571</v>
      </c>
      <c r="G1764" s="24" t="n">
        <f aca="false">N1764-M1764</f>
        <v>0.0164166666666667</v>
      </c>
      <c r="H1764" s="24" t="n">
        <f aca="false">O1764-N1764</f>
        <v>0.0362916666666666</v>
      </c>
      <c r="I1764" s="24" t="n">
        <f aca="false">O1764-M1764</f>
        <v>0.0527083333333334</v>
      </c>
      <c r="J1764" s="25" t="n">
        <f aca="false">VLOOKUP(C1764,'Nymex hist.'!A:B,2,0)</f>
        <v>2.168</v>
      </c>
      <c r="K1764" s="34" t="n">
        <f aca="false">AVERAGE(DA1764:DG1764)</f>
        <v>2.30657142857143</v>
      </c>
      <c r="L1764" s="34" t="n">
        <f aca="false">AVERAGE(DH1764:DL1764)</f>
        <v>2.581</v>
      </c>
      <c r="M1764" s="27" t="n">
        <f aca="false">SUMIF($S$3:$FQ$3,$E1764+1,$S1764:$FQ1764)/COUNTIF($S$3:$FQ$3,$E1764+1)</f>
        <v>2.45925</v>
      </c>
      <c r="N1764" s="27" t="n">
        <f aca="false">SUMIF($S$3:$FQ$3,$E1764+2,$S1764:$FQ1764)/COUNTIF($S$3:$FQ$3,$E1764+2)</f>
        <v>2.47566666666667</v>
      </c>
      <c r="O1764" s="27" t="n">
        <f aca="false">SUMIF($S$3:$FQ$3,$E1764+3,$S1764:$FQ1764)/COUNTIF($S$3:$FQ$3,$E1764+3)</f>
        <v>2.51195833333333</v>
      </c>
      <c r="P1764" s="27" t="n">
        <f aca="false">SUMIF($S$3:$FQ$3,$E1764+4,$S1764:$FQ1764)/COUNTIF($S$3:$FQ$3,$E1764+4)</f>
        <v>2.55445833333333</v>
      </c>
      <c r="Q1764" s="27" t="n">
        <f aca="false">SUMIF($S$3:$FQ$3,$E1764+5,$S1764:$FQ1764)/COUNTIF($S$3:$FQ$3,$E1764+5)</f>
        <v>2.60445833333333</v>
      </c>
      <c r="R1764" s="28" t="n">
        <v>36530</v>
      </c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30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 t="n">
        <v>2.168</v>
      </c>
      <c r="CZ1764" s="29" t="n">
        <v>2.201</v>
      </c>
      <c r="DA1764" s="29" t="n">
        <v>2.226</v>
      </c>
      <c r="DB1764" s="29" t="n">
        <v>2.251</v>
      </c>
      <c r="DC1764" s="29" t="n">
        <v>2.279</v>
      </c>
      <c r="DD1764" s="29" t="n">
        <v>2.308</v>
      </c>
      <c r="DE1764" s="29" t="n">
        <v>2.335</v>
      </c>
      <c r="DF1764" s="29" t="n">
        <v>2.36</v>
      </c>
      <c r="DG1764" s="29" t="n">
        <v>2.387</v>
      </c>
      <c r="DH1764" s="29" t="n">
        <v>2.52</v>
      </c>
      <c r="DI1764" s="29" t="n">
        <v>2.655</v>
      </c>
      <c r="DJ1764" s="29" t="n">
        <v>2.687</v>
      </c>
      <c r="DK1764" s="29" t="n">
        <v>2.576</v>
      </c>
      <c r="DL1764" s="29" t="n">
        <v>2.467</v>
      </c>
      <c r="DM1764" s="29" t="n">
        <v>2.364</v>
      </c>
      <c r="DN1764" s="29" t="n">
        <v>2.339</v>
      </c>
      <c r="DO1764" s="29" t="n">
        <v>2.353</v>
      </c>
      <c r="DP1764" s="29" t="n">
        <v>2.364</v>
      </c>
      <c r="DQ1764" s="29" t="n">
        <v>2.37</v>
      </c>
      <c r="DR1764" s="29" t="n">
        <v>2.38</v>
      </c>
      <c r="DS1764" s="29" t="n">
        <v>2.41</v>
      </c>
      <c r="DT1764" s="29" t="n">
        <v>2.538</v>
      </c>
      <c r="DU1764" s="29" t="n">
        <v>2.663</v>
      </c>
      <c r="DV1764" s="29" t="n">
        <v>2.69</v>
      </c>
      <c r="DW1764" s="29" t="n">
        <v>2.588</v>
      </c>
      <c r="DX1764" s="29" t="n">
        <v>2.483</v>
      </c>
      <c r="DY1764" s="29" t="n">
        <v>2.387</v>
      </c>
      <c r="DZ1764" s="29" t="n">
        <v>2.366</v>
      </c>
      <c r="EA1764" s="29" t="n">
        <v>2.373</v>
      </c>
      <c r="EB1764" s="29" t="n">
        <v>2.379</v>
      </c>
      <c r="EC1764" s="29" t="n">
        <v>2.386</v>
      </c>
      <c r="ED1764" s="29" t="n">
        <v>2.391</v>
      </c>
      <c r="EE1764" s="29" t="n">
        <v>2.423</v>
      </c>
      <c r="EF1764" s="29" t="n">
        <v>2.559</v>
      </c>
      <c r="EG1764" s="29" t="n">
        <v>2.683</v>
      </c>
      <c r="EH1764" s="29" t="n">
        <v>2.713</v>
      </c>
      <c r="EI1764" s="29" t="n">
        <v>2.6255</v>
      </c>
      <c r="EJ1764" s="29" t="n">
        <v>2.5205</v>
      </c>
      <c r="EK1764" s="29" t="n">
        <v>2.4245</v>
      </c>
      <c r="EL1764" s="29" t="n">
        <v>2.4035</v>
      </c>
      <c r="EM1764" s="29" t="n">
        <v>2.4105</v>
      </c>
      <c r="EN1764" s="29" t="n">
        <v>2.4165</v>
      </c>
      <c r="EO1764" s="29" t="n">
        <v>2.4235</v>
      </c>
      <c r="EP1764" s="29" t="n">
        <v>2.4285</v>
      </c>
      <c r="EQ1764" s="29" t="n">
        <v>2.4605</v>
      </c>
      <c r="ER1764" s="29" t="n">
        <v>2.5965</v>
      </c>
      <c r="ES1764" s="29" t="n">
        <v>2.7205</v>
      </c>
      <c r="ET1764" s="29" t="n">
        <v>2.7555</v>
      </c>
      <c r="EU1764" s="29" t="n">
        <v>2.668</v>
      </c>
      <c r="EV1764" s="29" t="n">
        <v>2.563</v>
      </c>
      <c r="EW1764" s="29" t="n">
        <v>2.467</v>
      </c>
      <c r="EX1764" s="29" t="n">
        <v>2.446</v>
      </c>
      <c r="EY1764" s="29" t="n">
        <v>2.453</v>
      </c>
      <c r="EZ1764" s="29" t="n">
        <v>2.459</v>
      </c>
      <c r="FA1764" s="29" t="n">
        <v>2.466</v>
      </c>
      <c r="FB1764" s="29" t="n">
        <v>2.471</v>
      </c>
      <c r="FC1764" s="29" t="n">
        <v>2.503</v>
      </c>
      <c r="FD1764" s="29" t="n">
        <v>2.639</v>
      </c>
      <c r="FE1764" s="29" t="n">
        <v>2.763</v>
      </c>
      <c r="FF1764" s="29" t="n">
        <v>2.8055</v>
      </c>
      <c r="FG1764" s="29" t="n">
        <v>2.718</v>
      </c>
      <c r="FH1764" s="29" t="n">
        <v>2.613</v>
      </c>
      <c r="FI1764" s="29" t="n">
        <v>2.517</v>
      </c>
      <c r="FJ1764" s="29" t="n">
        <v>2.496</v>
      </c>
      <c r="FK1764" s="29" t="n">
        <v>2.503</v>
      </c>
      <c r="FL1764" s="29" t="n">
        <v>2.509</v>
      </c>
      <c r="FM1764" s="29" t="n">
        <v>2.516</v>
      </c>
      <c r="FN1764" s="29" t="n">
        <v>2.521</v>
      </c>
      <c r="FO1764" s="29" t="n">
        <v>2.553</v>
      </c>
      <c r="FP1764" s="29" t="n">
        <v>2.689</v>
      </c>
      <c r="FQ1764" s="29" t="n">
        <v>2.813</v>
      </c>
      <c r="FR1764" s="29" t="n">
        <v>2.8605</v>
      </c>
      <c r="FS1764" s="29"/>
      <c r="FT1764" s="29"/>
      <c r="FU1764" s="29"/>
      <c r="FV1764" s="29"/>
      <c r="FW1764" s="29"/>
      <c r="FX1764" s="29"/>
      <c r="FY1764" s="29"/>
      <c r="FZ1764" s="29"/>
      <c r="GA1764" s="29"/>
      <c r="GB1764" s="29"/>
      <c r="GC1764" s="29"/>
      <c r="GD1764" s="29"/>
      <c r="GE1764" s="29"/>
      <c r="GF1764" s="29"/>
      <c r="GG1764" s="29"/>
      <c r="GH1764" s="29"/>
      <c r="GI1764" s="29"/>
      <c r="GJ1764" s="29"/>
      <c r="GK1764" s="29"/>
      <c r="GL1764" s="29"/>
      <c r="GM1764" s="29"/>
      <c r="GN1764" s="29"/>
      <c r="GO1764" s="29"/>
      <c r="GP1764" s="29"/>
      <c r="GQ1764" s="29"/>
      <c r="GR1764" s="0"/>
      <c r="GS1764" s="0"/>
      <c r="GT1764" s="0"/>
      <c r="GU1764" s="0"/>
      <c r="GV1764" s="0"/>
      <c r="GW1764" s="0"/>
      <c r="GX1764" s="0"/>
      <c r="GY1764" s="0"/>
      <c r="GZ1764" s="0"/>
      <c r="HA1764" s="0"/>
      <c r="HB1764" s="0"/>
      <c r="HC1764" s="0"/>
      <c r="HD1764" s="0"/>
      <c r="HE1764" s="0"/>
      <c r="HF1764" s="0"/>
      <c r="HG1764" s="0"/>
      <c r="HH1764" s="0"/>
      <c r="HI1764" s="0"/>
      <c r="HJ1764" s="0"/>
      <c r="HK1764" s="0"/>
      <c r="HL1764" s="0"/>
      <c r="HM1764" s="0"/>
      <c r="HN1764" s="0"/>
      <c r="HO1764" s="0"/>
      <c r="HP1764" s="0"/>
      <c r="HQ1764" s="0"/>
      <c r="HR1764" s="0"/>
      <c r="HS1764" s="0"/>
      <c r="HT1764" s="0"/>
      <c r="HU1764" s="0"/>
      <c r="HV1764" s="0"/>
      <c r="HW1764" s="0"/>
      <c r="HX1764" s="0"/>
      <c r="HY1764" s="0"/>
      <c r="HZ1764" s="0"/>
      <c r="IA1764" s="0"/>
      <c r="IB1764" s="0"/>
      <c r="IC1764" s="0"/>
      <c r="ID1764" s="0"/>
      <c r="IE1764" s="0"/>
      <c r="IF1764" s="0"/>
      <c r="IG1764" s="0"/>
      <c r="IH1764" s="0"/>
      <c r="II1764" s="0"/>
      <c r="IJ1764" s="0"/>
      <c r="IK1764" s="0"/>
      <c r="IL1764" s="0"/>
      <c r="IM1764" s="0"/>
      <c r="IN1764" s="0"/>
      <c r="IO1764" s="0"/>
      <c r="IP1764" s="0"/>
      <c r="IQ1764" s="0"/>
      <c r="IR1764" s="0"/>
      <c r="IS1764" s="0"/>
      <c r="IT1764" s="0"/>
      <c r="IU1764" s="0"/>
      <c r="IV1764" s="0"/>
      <c r="IW1764" s="0"/>
    </row>
    <row r="1765" customFormat="false" ht="12.75" hidden="false" customHeight="false" outlineLevel="0" collapsed="false">
      <c r="A1765" s="1" t="n">
        <f aca="false">WEEKDAY(C1765,2)</f>
        <v>4</v>
      </c>
      <c r="B1765" s="1" t="n">
        <f aca="false">MONTH(C1765)</f>
        <v>1</v>
      </c>
      <c r="C1765" s="23" t="n">
        <v>36531</v>
      </c>
      <c r="D1765" s="0" t="n">
        <f aca="false">MONTH(R1765)</f>
        <v>1</v>
      </c>
      <c r="E1765" s="0" t="n">
        <f aca="false">YEAR(R1765)</f>
        <v>2000</v>
      </c>
      <c r="F1765" s="3" t="n">
        <f aca="false">L1765-K1765</f>
        <v>0.266342857142857</v>
      </c>
      <c r="G1765" s="3" t="n">
        <f aca="false">N1765-M1765</f>
        <v>0.0185833333333338</v>
      </c>
      <c r="H1765" s="3" t="n">
        <f aca="false">O1765-N1765</f>
        <v>0.0359583333333333</v>
      </c>
      <c r="I1765" s="3" t="n">
        <f aca="false">O1765-M1765</f>
        <v>0.0545416666666672</v>
      </c>
      <c r="J1765" s="4" t="n">
        <f aca="false">VLOOKUP(C1765,'Nymex hist.'!A:B,2,0)</f>
        <v>2.196</v>
      </c>
      <c r="K1765" s="4" t="n">
        <f aca="false">AVERAGE(DA1765:DG1765)</f>
        <v>2.33385714285714</v>
      </c>
      <c r="L1765" s="4" t="n">
        <f aca="false">AVERAGE(DH1765:DL1765)</f>
        <v>2.6002</v>
      </c>
      <c r="M1765" s="4" t="n">
        <f aca="false">SUMIF($S$3:$FQ$3,$E1765+1,$S1765:$FQ1765)/COUNTIF($S$3:$FQ$3,$E1765+1)</f>
        <v>2.48133333333333</v>
      </c>
      <c r="N1765" s="4" t="n">
        <f aca="false">SUMIF($S$3:$FQ$3,$E1765+2,$S1765:$FQ1765)/COUNTIF($S$3:$FQ$3,$E1765+2)</f>
        <v>2.49991666666667</v>
      </c>
      <c r="O1765" s="4" t="n">
        <f aca="false">SUMIF($S$3:$FQ$3,$E1765+3,$S1765:$FQ1765)/COUNTIF($S$3:$FQ$3,$E1765+3)</f>
        <v>2.535875</v>
      </c>
      <c r="P1765" s="4" t="n">
        <f aca="false">SUMIF($S$3:$FQ$3,$E1765+4,$S1765:$FQ1765)/COUNTIF($S$3:$FQ$3,$E1765+4)</f>
        <v>2.578375</v>
      </c>
      <c r="Q1765" s="4" t="n">
        <f aca="false">SUMIF($S$3:$FQ$3,$E1765+5,$S1765:$FQ1765)/COUNTIF($S$3:$FQ$3,$E1765+5)</f>
        <v>2.628375</v>
      </c>
      <c r="R1765" s="21" t="n">
        <v>36531</v>
      </c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7"/>
      <c r="AK1765" s="32"/>
      <c r="AL1765" s="32"/>
      <c r="AM1765" s="32"/>
      <c r="AN1765" s="32"/>
      <c r="AO1765" s="32"/>
      <c r="AP1765" s="32"/>
      <c r="AQ1765" s="32"/>
      <c r="AR1765" s="32"/>
      <c r="AS1765" s="32"/>
      <c r="AT1765" s="32"/>
      <c r="AU1765" s="32"/>
      <c r="AV1765" s="32"/>
      <c r="AW1765" s="32"/>
      <c r="AX1765" s="32"/>
      <c r="AY1765" s="32"/>
      <c r="AZ1765" s="32"/>
      <c r="BA1765" s="32"/>
      <c r="BB1765" s="32"/>
      <c r="BC1765" s="32"/>
      <c r="BD1765" s="32"/>
      <c r="BE1765" s="32"/>
      <c r="BF1765" s="32"/>
      <c r="BG1765" s="32"/>
      <c r="BH1765" s="32"/>
      <c r="BI1765" s="32"/>
      <c r="BJ1765" s="32"/>
      <c r="BK1765" s="32"/>
      <c r="BL1765" s="32"/>
      <c r="BM1765" s="32"/>
      <c r="BN1765" s="32"/>
      <c r="BO1765" s="32"/>
      <c r="BP1765" s="32"/>
      <c r="BQ1765" s="32"/>
      <c r="BR1765" s="32"/>
      <c r="BS1765" s="32"/>
      <c r="BT1765" s="32"/>
      <c r="BU1765" s="32"/>
      <c r="BV1765" s="32"/>
      <c r="BW1765" s="32"/>
      <c r="BX1765" s="32"/>
      <c r="BY1765" s="32"/>
      <c r="BZ1765" s="32"/>
      <c r="CA1765" s="32"/>
      <c r="CB1765" s="32"/>
      <c r="CC1765" s="32"/>
      <c r="CD1765" s="32"/>
      <c r="CE1765" s="32"/>
      <c r="CF1765" s="32"/>
      <c r="CG1765" s="32"/>
      <c r="CH1765" s="32"/>
      <c r="CI1765" s="32"/>
      <c r="CJ1765" s="32"/>
      <c r="CK1765" s="32"/>
      <c r="CL1765" s="32"/>
      <c r="CM1765" s="32"/>
      <c r="CN1765" s="32"/>
      <c r="CO1765" s="32"/>
      <c r="CP1765" s="32"/>
      <c r="CQ1765" s="32"/>
      <c r="CR1765" s="32"/>
      <c r="CS1765" s="32"/>
      <c r="CT1765" s="32"/>
      <c r="CU1765" s="32"/>
      <c r="CV1765" s="32"/>
      <c r="CW1765" s="32"/>
      <c r="CX1765" s="32"/>
      <c r="CY1765" s="32" t="n">
        <v>2.196</v>
      </c>
      <c r="CZ1765" s="32" t="n">
        <v>2.237</v>
      </c>
      <c r="DA1765" s="32" t="n">
        <v>2.26</v>
      </c>
      <c r="DB1765" s="32" t="n">
        <v>2.283</v>
      </c>
      <c r="DC1765" s="32" t="n">
        <v>2.309</v>
      </c>
      <c r="DD1765" s="32" t="n">
        <v>2.335</v>
      </c>
      <c r="DE1765" s="32" t="n">
        <v>2.361</v>
      </c>
      <c r="DF1765" s="32" t="n">
        <v>2.382</v>
      </c>
      <c r="DG1765" s="32" t="n">
        <v>2.407</v>
      </c>
      <c r="DH1765" s="32" t="n">
        <v>2.542</v>
      </c>
      <c r="DI1765" s="32" t="n">
        <v>2.675</v>
      </c>
      <c r="DJ1765" s="32" t="n">
        <v>2.705</v>
      </c>
      <c r="DK1765" s="32" t="n">
        <v>2.594</v>
      </c>
      <c r="DL1765" s="32" t="n">
        <v>2.485</v>
      </c>
      <c r="DM1765" s="32" t="n">
        <v>2.382</v>
      </c>
      <c r="DN1765" s="32" t="n">
        <v>2.358</v>
      </c>
      <c r="DO1765" s="32" t="n">
        <v>2.372</v>
      </c>
      <c r="DP1765" s="32" t="n">
        <v>2.384</v>
      </c>
      <c r="DQ1765" s="32" t="n">
        <v>2.397</v>
      </c>
      <c r="DR1765" s="32" t="n">
        <v>2.407</v>
      </c>
      <c r="DS1765" s="32" t="n">
        <v>2.437</v>
      </c>
      <c r="DT1765" s="32" t="n">
        <v>2.565</v>
      </c>
      <c r="DU1765" s="32" t="n">
        <v>2.69</v>
      </c>
      <c r="DV1765" s="32" t="n">
        <v>2.717</v>
      </c>
      <c r="DW1765" s="32" t="n">
        <v>2.612</v>
      </c>
      <c r="DX1765" s="32" t="n">
        <v>2.507</v>
      </c>
      <c r="DY1765" s="32" t="n">
        <v>2.411</v>
      </c>
      <c r="DZ1765" s="32" t="n">
        <v>2.39</v>
      </c>
      <c r="EA1765" s="32" t="n">
        <v>2.397</v>
      </c>
      <c r="EB1765" s="32" t="n">
        <v>2.403</v>
      </c>
      <c r="EC1765" s="32" t="n">
        <v>2.411</v>
      </c>
      <c r="ED1765" s="32" t="n">
        <v>2.414</v>
      </c>
      <c r="EE1765" s="32" t="n">
        <v>2.447</v>
      </c>
      <c r="EF1765" s="32" t="n">
        <v>2.584</v>
      </c>
      <c r="EG1765" s="32" t="n">
        <v>2.706</v>
      </c>
      <c r="EH1765" s="32" t="n">
        <v>2.736</v>
      </c>
      <c r="EI1765" s="32" t="n">
        <v>2.6495</v>
      </c>
      <c r="EJ1765" s="32" t="n">
        <v>2.5445</v>
      </c>
      <c r="EK1765" s="32" t="n">
        <v>2.4485</v>
      </c>
      <c r="EL1765" s="32" t="n">
        <v>2.4275</v>
      </c>
      <c r="EM1765" s="32" t="n">
        <v>2.4345</v>
      </c>
      <c r="EN1765" s="32" t="n">
        <v>2.4405</v>
      </c>
      <c r="EO1765" s="32" t="n">
        <v>2.4485</v>
      </c>
      <c r="EP1765" s="32" t="n">
        <v>2.4515</v>
      </c>
      <c r="EQ1765" s="32" t="n">
        <v>2.4845</v>
      </c>
      <c r="ER1765" s="32" t="n">
        <v>2.6215</v>
      </c>
      <c r="ES1765" s="32" t="n">
        <v>2.7435</v>
      </c>
      <c r="ET1765" s="32" t="n">
        <v>2.7785</v>
      </c>
      <c r="EU1765" s="32" t="n">
        <v>2.692</v>
      </c>
      <c r="EV1765" s="32" t="n">
        <v>2.587</v>
      </c>
      <c r="EW1765" s="32" t="n">
        <v>2.491</v>
      </c>
      <c r="EX1765" s="32" t="n">
        <v>2.47</v>
      </c>
      <c r="EY1765" s="32" t="n">
        <v>2.477</v>
      </c>
      <c r="EZ1765" s="32" t="n">
        <v>2.483</v>
      </c>
      <c r="FA1765" s="32" t="n">
        <v>2.491</v>
      </c>
      <c r="FB1765" s="32" t="n">
        <v>2.494</v>
      </c>
      <c r="FC1765" s="32" t="n">
        <v>2.527</v>
      </c>
      <c r="FD1765" s="32" t="n">
        <v>2.664</v>
      </c>
      <c r="FE1765" s="32" t="n">
        <v>2.786</v>
      </c>
      <c r="FF1765" s="32" t="n">
        <v>2.8285</v>
      </c>
      <c r="FG1765" s="32" t="n">
        <v>2.742</v>
      </c>
      <c r="FH1765" s="32" t="n">
        <v>2.637</v>
      </c>
      <c r="FI1765" s="32" t="n">
        <v>2.541</v>
      </c>
      <c r="FJ1765" s="32" t="n">
        <v>2.52</v>
      </c>
      <c r="FK1765" s="32" t="n">
        <v>2.527</v>
      </c>
      <c r="FL1765" s="32" t="n">
        <v>2.533</v>
      </c>
      <c r="FM1765" s="32" t="n">
        <v>2.541</v>
      </c>
      <c r="FN1765" s="32" t="n">
        <v>2.544</v>
      </c>
      <c r="FO1765" s="32" t="n">
        <v>2.577</v>
      </c>
      <c r="FP1765" s="32" t="n">
        <v>2.714</v>
      </c>
      <c r="FQ1765" s="32" t="n">
        <v>2.836</v>
      </c>
      <c r="FR1765" s="32" t="n">
        <v>2.8835</v>
      </c>
      <c r="FS1765" s="32"/>
      <c r="FT1765" s="32"/>
      <c r="FU1765" s="32"/>
      <c r="FV1765" s="32"/>
      <c r="FW1765" s="32"/>
      <c r="FX1765" s="32"/>
      <c r="FY1765" s="32"/>
      <c r="FZ1765" s="32"/>
      <c r="GA1765" s="32"/>
      <c r="GB1765" s="32"/>
      <c r="GC1765" s="32"/>
      <c r="GD1765" s="32"/>
      <c r="GE1765" s="32"/>
      <c r="GF1765" s="32"/>
      <c r="GG1765" s="32"/>
      <c r="GH1765" s="32"/>
      <c r="GI1765" s="32"/>
      <c r="GJ1765" s="32"/>
      <c r="GK1765" s="32"/>
      <c r="GL1765" s="32"/>
      <c r="GM1765" s="32"/>
      <c r="GN1765" s="32"/>
      <c r="GO1765" s="32"/>
      <c r="GP1765" s="32"/>
      <c r="GQ1765" s="32"/>
    </row>
    <row r="1766" customFormat="false" ht="12.75" hidden="true" customHeight="false" outlineLevel="0" collapsed="false">
      <c r="A1766" s="0" t="n">
        <f aca="false">WEEKDAY(C1766,2)</f>
        <v>5</v>
      </c>
      <c r="B1766" s="0" t="n">
        <f aca="false">MONTH(C1766)</f>
        <v>1</v>
      </c>
      <c r="C1766" s="23" t="n">
        <v>36532</v>
      </c>
      <c r="D1766" s="0" t="n">
        <f aca="false">MONTH(R1766)</f>
        <v>1</v>
      </c>
      <c r="E1766" s="0" t="n">
        <f aca="false">YEAR(R1766)</f>
        <v>2000</v>
      </c>
      <c r="F1766" s="35" t="n">
        <f aca="false">L1766-K1766</f>
        <v>0.267171428571428</v>
      </c>
      <c r="G1766" s="24" t="n">
        <f aca="false">N1766-M1766</f>
        <v>0.0194999999999999</v>
      </c>
      <c r="H1766" s="24" t="n">
        <f aca="false">O1766-N1766</f>
        <v>0.0406250000000004</v>
      </c>
      <c r="I1766" s="24" t="n">
        <f aca="false">O1766-M1766</f>
        <v>0.0601250000000002</v>
      </c>
      <c r="J1766" s="25" t="n">
        <f aca="false">VLOOKUP(C1766,'Nymex hist.'!A:B,2,0)</f>
        <v>2.173</v>
      </c>
      <c r="K1766" s="34" t="n">
        <f aca="false">AVERAGE(DA1766:DG1766)</f>
        <v>2.32142857142857</v>
      </c>
      <c r="L1766" s="34" t="n">
        <f aca="false">AVERAGE(DH1766:DL1766)</f>
        <v>2.5886</v>
      </c>
      <c r="M1766" s="27" t="n">
        <f aca="false">SUMIF($S$3:$FQ$3,$E1766+1,$S1766:$FQ1766)/COUNTIF($S$3:$FQ$3,$E1766+1)</f>
        <v>2.4735</v>
      </c>
      <c r="N1766" s="27" t="n">
        <f aca="false">SUMIF($S$3:$FQ$3,$E1766+2,$S1766:$FQ1766)/COUNTIF($S$3:$FQ$3,$E1766+2)</f>
        <v>2.493</v>
      </c>
      <c r="O1766" s="27" t="n">
        <f aca="false">SUMIF($S$3:$FQ$3,$E1766+3,$S1766:$FQ1766)/COUNTIF($S$3:$FQ$3,$E1766+3)</f>
        <v>2.533625</v>
      </c>
      <c r="P1766" s="27" t="n">
        <f aca="false">SUMIF($S$3:$FQ$3,$E1766+4,$S1766:$FQ1766)/COUNTIF($S$3:$FQ$3,$E1766+4)</f>
        <v>2.581125</v>
      </c>
      <c r="Q1766" s="27" t="n">
        <f aca="false">SUMIF($S$3:$FQ$3,$E1766+5,$S1766:$FQ1766)/COUNTIF($S$3:$FQ$3,$E1766+5)</f>
        <v>2.636125</v>
      </c>
      <c r="R1766" s="28" t="n">
        <v>36532</v>
      </c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30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 t="n">
        <v>2.173</v>
      </c>
      <c r="CZ1766" s="29" t="n">
        <v>2.221</v>
      </c>
      <c r="DA1766" s="29" t="n">
        <v>2.246</v>
      </c>
      <c r="DB1766" s="29" t="n">
        <v>2.27</v>
      </c>
      <c r="DC1766" s="29" t="n">
        <v>2.297</v>
      </c>
      <c r="DD1766" s="29" t="n">
        <v>2.323</v>
      </c>
      <c r="DE1766" s="29" t="n">
        <v>2.349</v>
      </c>
      <c r="DF1766" s="29" t="n">
        <v>2.37</v>
      </c>
      <c r="DG1766" s="29" t="n">
        <v>2.395</v>
      </c>
      <c r="DH1766" s="29" t="n">
        <v>2.53</v>
      </c>
      <c r="DI1766" s="29" t="n">
        <v>2.66</v>
      </c>
      <c r="DJ1766" s="29" t="n">
        <v>2.694</v>
      </c>
      <c r="DK1766" s="29" t="n">
        <v>2.583</v>
      </c>
      <c r="DL1766" s="29" t="n">
        <v>2.476</v>
      </c>
      <c r="DM1766" s="29" t="n">
        <v>2.375</v>
      </c>
      <c r="DN1766" s="29" t="n">
        <v>2.351</v>
      </c>
      <c r="DO1766" s="29" t="n">
        <v>2.365</v>
      </c>
      <c r="DP1766" s="29" t="n">
        <v>2.377</v>
      </c>
      <c r="DQ1766" s="29" t="n">
        <v>2.39</v>
      </c>
      <c r="DR1766" s="29" t="n">
        <v>2.4</v>
      </c>
      <c r="DS1766" s="29" t="n">
        <v>2.43</v>
      </c>
      <c r="DT1766" s="29" t="n">
        <v>2.558</v>
      </c>
      <c r="DU1766" s="29" t="n">
        <v>2.683</v>
      </c>
      <c r="DV1766" s="29" t="n">
        <v>2.71</v>
      </c>
      <c r="DW1766" s="29" t="n">
        <v>2.605</v>
      </c>
      <c r="DX1766" s="29" t="n">
        <v>2.5</v>
      </c>
      <c r="DY1766" s="29" t="n">
        <v>2.404</v>
      </c>
      <c r="DZ1766" s="29" t="n">
        <v>2.383</v>
      </c>
      <c r="EA1766" s="29" t="n">
        <v>2.39</v>
      </c>
      <c r="EB1766" s="29" t="n">
        <v>2.396</v>
      </c>
      <c r="EC1766" s="29" t="n">
        <v>2.404</v>
      </c>
      <c r="ED1766" s="29" t="n">
        <v>2.407</v>
      </c>
      <c r="EE1766" s="29" t="n">
        <v>2.44</v>
      </c>
      <c r="EF1766" s="29" t="n">
        <v>2.577</v>
      </c>
      <c r="EG1766" s="29" t="n">
        <v>2.7</v>
      </c>
      <c r="EH1766" s="29" t="n">
        <v>2.73</v>
      </c>
      <c r="EI1766" s="29" t="n">
        <v>2.6475</v>
      </c>
      <c r="EJ1766" s="29" t="n">
        <v>2.5425</v>
      </c>
      <c r="EK1766" s="29" t="n">
        <v>2.4465</v>
      </c>
      <c r="EL1766" s="29" t="n">
        <v>2.4255</v>
      </c>
      <c r="EM1766" s="29" t="n">
        <v>2.4325</v>
      </c>
      <c r="EN1766" s="29" t="n">
        <v>2.4385</v>
      </c>
      <c r="EO1766" s="29" t="n">
        <v>2.4465</v>
      </c>
      <c r="EP1766" s="29" t="n">
        <v>2.4495</v>
      </c>
      <c r="EQ1766" s="29" t="n">
        <v>2.4825</v>
      </c>
      <c r="ER1766" s="29" t="n">
        <v>2.6195</v>
      </c>
      <c r="ES1766" s="29" t="n">
        <v>2.7425</v>
      </c>
      <c r="ET1766" s="29" t="n">
        <v>2.7775</v>
      </c>
      <c r="EU1766" s="29" t="n">
        <v>2.695</v>
      </c>
      <c r="EV1766" s="29" t="n">
        <v>2.59</v>
      </c>
      <c r="EW1766" s="29" t="n">
        <v>2.494</v>
      </c>
      <c r="EX1766" s="29" t="n">
        <v>2.473</v>
      </c>
      <c r="EY1766" s="29" t="n">
        <v>2.48</v>
      </c>
      <c r="EZ1766" s="29" t="n">
        <v>2.486</v>
      </c>
      <c r="FA1766" s="29" t="n">
        <v>2.494</v>
      </c>
      <c r="FB1766" s="29" t="n">
        <v>2.497</v>
      </c>
      <c r="FC1766" s="29" t="n">
        <v>2.53</v>
      </c>
      <c r="FD1766" s="29" t="n">
        <v>2.667</v>
      </c>
      <c r="FE1766" s="29" t="n">
        <v>2.79</v>
      </c>
      <c r="FF1766" s="29" t="n">
        <v>2.8325</v>
      </c>
      <c r="FG1766" s="29" t="n">
        <v>2.75</v>
      </c>
      <c r="FH1766" s="29" t="n">
        <v>2.645</v>
      </c>
      <c r="FI1766" s="29" t="n">
        <v>2.549</v>
      </c>
      <c r="FJ1766" s="29" t="n">
        <v>2.528</v>
      </c>
      <c r="FK1766" s="29" t="n">
        <v>2.535</v>
      </c>
      <c r="FL1766" s="29" t="n">
        <v>2.541</v>
      </c>
      <c r="FM1766" s="29" t="n">
        <v>2.549</v>
      </c>
      <c r="FN1766" s="29" t="n">
        <v>2.552</v>
      </c>
      <c r="FO1766" s="29" t="n">
        <v>2.585</v>
      </c>
      <c r="FP1766" s="29" t="n">
        <v>2.722</v>
      </c>
      <c r="FQ1766" s="29" t="n">
        <v>2.845</v>
      </c>
      <c r="FR1766" s="29" t="n">
        <v>2.8925</v>
      </c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29"/>
      <c r="GF1766" s="29"/>
      <c r="GG1766" s="29"/>
      <c r="GH1766" s="29"/>
      <c r="GI1766" s="29"/>
      <c r="GJ1766" s="29"/>
      <c r="GK1766" s="29"/>
      <c r="GL1766" s="29"/>
      <c r="GM1766" s="29"/>
      <c r="GN1766" s="29"/>
      <c r="GO1766" s="29"/>
      <c r="GP1766" s="29"/>
      <c r="GQ1766" s="29"/>
      <c r="GR1766" s="0"/>
      <c r="GS1766" s="0"/>
      <c r="GT1766" s="0"/>
      <c r="GU1766" s="0"/>
      <c r="GV1766" s="0"/>
      <c r="GW1766" s="0"/>
      <c r="GX1766" s="0"/>
      <c r="GY1766" s="0"/>
      <c r="GZ1766" s="0"/>
      <c r="HA1766" s="0"/>
      <c r="HB1766" s="0"/>
      <c r="HC1766" s="0"/>
      <c r="HD1766" s="0"/>
      <c r="HE1766" s="0"/>
      <c r="HF1766" s="0"/>
      <c r="HG1766" s="0"/>
      <c r="HH1766" s="0"/>
      <c r="HI1766" s="0"/>
      <c r="HJ1766" s="0"/>
      <c r="HK1766" s="0"/>
      <c r="HL1766" s="0"/>
      <c r="HM1766" s="0"/>
      <c r="HN1766" s="0"/>
      <c r="HO1766" s="0"/>
      <c r="HP1766" s="0"/>
      <c r="HQ1766" s="0"/>
      <c r="HR1766" s="0"/>
      <c r="HS1766" s="0"/>
      <c r="HT1766" s="0"/>
      <c r="HU1766" s="0"/>
      <c r="HV1766" s="0"/>
      <c r="HW1766" s="0"/>
      <c r="HX1766" s="0"/>
      <c r="HY1766" s="0"/>
      <c r="HZ1766" s="0"/>
      <c r="IA1766" s="0"/>
      <c r="IB1766" s="0"/>
      <c r="IC1766" s="0"/>
      <c r="ID1766" s="0"/>
      <c r="IE1766" s="0"/>
      <c r="IF1766" s="0"/>
      <c r="IG1766" s="0"/>
      <c r="IH1766" s="0"/>
      <c r="II1766" s="0"/>
      <c r="IJ1766" s="0"/>
      <c r="IK1766" s="0"/>
      <c r="IL1766" s="0"/>
      <c r="IM1766" s="0"/>
      <c r="IN1766" s="0"/>
      <c r="IO1766" s="0"/>
      <c r="IP1766" s="0"/>
      <c r="IQ1766" s="0"/>
      <c r="IR1766" s="0"/>
      <c r="IS1766" s="0"/>
      <c r="IT1766" s="0"/>
      <c r="IU1766" s="0"/>
      <c r="IV1766" s="0"/>
      <c r="IW1766" s="0"/>
    </row>
    <row r="1767" customFormat="false" ht="12.75" hidden="true" customHeight="false" outlineLevel="0" collapsed="false">
      <c r="A1767" s="0" t="n">
        <f aca="false">WEEKDAY(C1767,2)</f>
        <v>1</v>
      </c>
      <c r="B1767" s="0" t="n">
        <f aca="false">MONTH(C1767)</f>
        <v>1</v>
      </c>
      <c r="C1767" s="23" t="n">
        <v>36535</v>
      </c>
      <c r="D1767" s="0" t="n">
        <f aca="false">MONTH(R1767)</f>
        <v>1</v>
      </c>
      <c r="E1767" s="0" t="n">
        <f aca="false">YEAR(R1767)</f>
        <v>2000</v>
      </c>
      <c r="F1767" s="35" t="n">
        <f aca="false">L1767-K1767</f>
        <v>0.261085714285714</v>
      </c>
      <c r="G1767" s="24" t="n">
        <f aca="false">N1767-M1767</f>
        <v>0.0196666666666667</v>
      </c>
      <c r="H1767" s="24" t="n">
        <f aca="false">O1767-N1767</f>
        <v>0.0406250000000004</v>
      </c>
      <c r="I1767" s="24" t="n">
        <f aca="false">O1767-M1767</f>
        <v>0.0602916666666671</v>
      </c>
      <c r="J1767" s="25" t="n">
        <f aca="false">VLOOKUP(C1767,'Nymex hist.'!A:B,2,0)</f>
        <v>2.216</v>
      </c>
      <c r="K1767" s="34" t="n">
        <f aca="false">AVERAGE(DA1767:DG1767)</f>
        <v>2.33971428571429</v>
      </c>
      <c r="L1767" s="34" t="n">
        <f aca="false">AVERAGE(DH1767:DL1767)</f>
        <v>2.6008</v>
      </c>
      <c r="M1767" s="27" t="n">
        <f aca="false">SUMIF($S$3:$FQ$3,$E1767+1,$S1767:$FQ1767)/COUNTIF($S$3:$FQ$3,$E1767+1)</f>
        <v>2.48633333333333</v>
      </c>
      <c r="N1767" s="27" t="n">
        <f aca="false">SUMIF($S$3:$FQ$3,$E1767+2,$S1767:$FQ1767)/COUNTIF($S$3:$FQ$3,$E1767+2)</f>
        <v>2.506</v>
      </c>
      <c r="O1767" s="27" t="n">
        <f aca="false">SUMIF($S$3:$FQ$3,$E1767+3,$S1767:$FQ1767)/COUNTIF($S$3:$FQ$3,$E1767+3)</f>
        <v>2.546625</v>
      </c>
      <c r="P1767" s="27" t="n">
        <f aca="false">SUMIF($S$3:$FQ$3,$E1767+4,$S1767:$FQ1767)/COUNTIF($S$3:$FQ$3,$E1767+4)</f>
        <v>2.594125</v>
      </c>
      <c r="Q1767" s="27" t="n">
        <f aca="false">SUMIF($S$3:$FQ$3,$E1767+5,$S1767:$FQ1767)/COUNTIF($S$3:$FQ$3,$E1767+5)</f>
        <v>2.649125</v>
      </c>
      <c r="R1767" s="28" t="n">
        <v>36535</v>
      </c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30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 t="n">
        <v>2.216</v>
      </c>
      <c r="CZ1767" s="29" t="n">
        <v>2.253</v>
      </c>
      <c r="DA1767" s="29" t="n">
        <v>2.273</v>
      </c>
      <c r="DB1767" s="29" t="n">
        <v>2.293</v>
      </c>
      <c r="DC1767" s="29" t="n">
        <v>2.315</v>
      </c>
      <c r="DD1767" s="29" t="n">
        <v>2.34</v>
      </c>
      <c r="DE1767" s="29" t="n">
        <v>2.365</v>
      </c>
      <c r="DF1767" s="29" t="n">
        <v>2.385</v>
      </c>
      <c r="DG1767" s="29" t="n">
        <v>2.407</v>
      </c>
      <c r="DH1767" s="29" t="n">
        <v>2.542</v>
      </c>
      <c r="DI1767" s="29" t="n">
        <v>2.672</v>
      </c>
      <c r="DJ1767" s="29" t="n">
        <v>2.706</v>
      </c>
      <c r="DK1767" s="29" t="n">
        <v>2.595</v>
      </c>
      <c r="DL1767" s="29" t="n">
        <v>2.489</v>
      </c>
      <c r="DM1767" s="29" t="n">
        <v>2.388</v>
      </c>
      <c r="DN1767" s="29" t="n">
        <v>2.364</v>
      </c>
      <c r="DO1767" s="29" t="n">
        <v>2.378</v>
      </c>
      <c r="DP1767" s="29" t="n">
        <v>2.39</v>
      </c>
      <c r="DQ1767" s="29" t="n">
        <v>2.403</v>
      </c>
      <c r="DR1767" s="29" t="n">
        <v>2.413</v>
      </c>
      <c r="DS1767" s="29" t="n">
        <v>2.443</v>
      </c>
      <c r="DT1767" s="29" t="n">
        <v>2.571</v>
      </c>
      <c r="DU1767" s="29" t="n">
        <v>2.696</v>
      </c>
      <c r="DV1767" s="29" t="n">
        <v>2.723</v>
      </c>
      <c r="DW1767" s="29" t="n">
        <v>2.618</v>
      </c>
      <c r="DX1767" s="29" t="n">
        <v>2.513</v>
      </c>
      <c r="DY1767" s="29" t="n">
        <v>2.417</v>
      </c>
      <c r="DZ1767" s="29" t="n">
        <v>2.396</v>
      </c>
      <c r="EA1767" s="29" t="n">
        <v>2.403</v>
      </c>
      <c r="EB1767" s="29" t="n">
        <v>2.409</v>
      </c>
      <c r="EC1767" s="29" t="n">
        <v>2.417</v>
      </c>
      <c r="ED1767" s="29" t="n">
        <v>2.42</v>
      </c>
      <c r="EE1767" s="29" t="n">
        <v>2.453</v>
      </c>
      <c r="EF1767" s="29" t="n">
        <v>2.59</v>
      </c>
      <c r="EG1767" s="29" t="n">
        <v>2.713</v>
      </c>
      <c r="EH1767" s="29" t="n">
        <v>2.743</v>
      </c>
      <c r="EI1767" s="29" t="n">
        <v>2.6605</v>
      </c>
      <c r="EJ1767" s="29" t="n">
        <v>2.5555</v>
      </c>
      <c r="EK1767" s="29" t="n">
        <v>2.4595</v>
      </c>
      <c r="EL1767" s="29" t="n">
        <v>2.4385</v>
      </c>
      <c r="EM1767" s="29" t="n">
        <v>2.4455</v>
      </c>
      <c r="EN1767" s="29" t="n">
        <v>2.4515</v>
      </c>
      <c r="EO1767" s="29" t="n">
        <v>2.4595</v>
      </c>
      <c r="EP1767" s="29" t="n">
        <v>2.4625</v>
      </c>
      <c r="EQ1767" s="29" t="n">
        <v>2.4955</v>
      </c>
      <c r="ER1767" s="29" t="n">
        <v>2.6325</v>
      </c>
      <c r="ES1767" s="29" t="n">
        <v>2.7555</v>
      </c>
      <c r="ET1767" s="29" t="n">
        <v>2.7905</v>
      </c>
      <c r="EU1767" s="29" t="n">
        <v>2.708</v>
      </c>
      <c r="EV1767" s="29" t="n">
        <v>2.603</v>
      </c>
      <c r="EW1767" s="29" t="n">
        <v>2.507</v>
      </c>
      <c r="EX1767" s="29" t="n">
        <v>2.486</v>
      </c>
      <c r="EY1767" s="29" t="n">
        <v>2.493</v>
      </c>
      <c r="EZ1767" s="29" t="n">
        <v>2.499</v>
      </c>
      <c r="FA1767" s="29" t="n">
        <v>2.507</v>
      </c>
      <c r="FB1767" s="29" t="n">
        <v>2.51</v>
      </c>
      <c r="FC1767" s="29" t="n">
        <v>2.543</v>
      </c>
      <c r="FD1767" s="29" t="n">
        <v>2.68</v>
      </c>
      <c r="FE1767" s="29" t="n">
        <v>2.803</v>
      </c>
      <c r="FF1767" s="29" t="n">
        <v>2.8455</v>
      </c>
      <c r="FG1767" s="29" t="n">
        <v>2.763</v>
      </c>
      <c r="FH1767" s="29" t="n">
        <v>2.658</v>
      </c>
      <c r="FI1767" s="29" t="n">
        <v>2.562</v>
      </c>
      <c r="FJ1767" s="29" t="n">
        <v>2.541</v>
      </c>
      <c r="FK1767" s="29" t="n">
        <v>2.548</v>
      </c>
      <c r="FL1767" s="29" t="n">
        <v>2.554</v>
      </c>
      <c r="FM1767" s="29" t="n">
        <v>2.562</v>
      </c>
      <c r="FN1767" s="29" t="n">
        <v>2.565</v>
      </c>
      <c r="FO1767" s="29" t="n">
        <v>2.598</v>
      </c>
      <c r="FP1767" s="29" t="n">
        <v>2.735</v>
      </c>
      <c r="FQ1767" s="29" t="n">
        <v>2.858</v>
      </c>
      <c r="FR1767" s="29" t="n">
        <v>2.9055</v>
      </c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29"/>
      <c r="GF1767" s="29"/>
      <c r="GG1767" s="29"/>
      <c r="GH1767" s="29"/>
      <c r="GI1767" s="29"/>
      <c r="GJ1767" s="29"/>
      <c r="GK1767" s="29"/>
      <c r="GL1767" s="29"/>
      <c r="GM1767" s="29"/>
      <c r="GN1767" s="29"/>
      <c r="GO1767" s="29"/>
      <c r="GP1767" s="29"/>
      <c r="GQ1767" s="29"/>
      <c r="GR1767" s="0"/>
      <c r="GS1767" s="0"/>
      <c r="GT1767" s="0"/>
      <c r="GU1767" s="0"/>
      <c r="GV1767" s="0"/>
      <c r="GW1767" s="0"/>
      <c r="GX1767" s="0"/>
      <c r="GY1767" s="0"/>
      <c r="GZ1767" s="0"/>
      <c r="HA1767" s="0"/>
      <c r="HB1767" s="0"/>
      <c r="HC1767" s="0"/>
      <c r="HD1767" s="0"/>
      <c r="HE1767" s="0"/>
      <c r="HF1767" s="0"/>
      <c r="HG1767" s="0"/>
      <c r="HH1767" s="0"/>
      <c r="HI1767" s="0"/>
      <c r="HJ1767" s="0"/>
      <c r="HK1767" s="0"/>
      <c r="HL1767" s="0"/>
      <c r="HM1767" s="0"/>
      <c r="HN1767" s="0"/>
      <c r="HO1767" s="0"/>
      <c r="HP1767" s="0"/>
      <c r="HQ1767" s="0"/>
      <c r="HR1767" s="0"/>
      <c r="HS1767" s="0"/>
      <c r="HT1767" s="0"/>
      <c r="HU1767" s="0"/>
      <c r="HV1767" s="0"/>
      <c r="HW1767" s="0"/>
      <c r="HX1767" s="0"/>
      <c r="HY1767" s="0"/>
      <c r="HZ1767" s="0"/>
      <c r="IA1767" s="0"/>
      <c r="IB1767" s="0"/>
      <c r="IC1767" s="0"/>
      <c r="ID1767" s="0"/>
      <c r="IE1767" s="0"/>
      <c r="IF1767" s="0"/>
      <c r="IG1767" s="0"/>
      <c r="IH1767" s="0"/>
      <c r="II1767" s="0"/>
      <c r="IJ1767" s="0"/>
      <c r="IK1767" s="0"/>
      <c r="IL1767" s="0"/>
      <c r="IM1767" s="0"/>
      <c r="IN1767" s="0"/>
      <c r="IO1767" s="0"/>
      <c r="IP1767" s="0"/>
      <c r="IQ1767" s="0"/>
      <c r="IR1767" s="0"/>
      <c r="IS1767" s="0"/>
      <c r="IT1767" s="0"/>
      <c r="IU1767" s="0"/>
      <c r="IV1767" s="0"/>
      <c r="IW1767" s="0"/>
    </row>
    <row r="1768" customFormat="false" ht="12.75" hidden="true" customHeight="false" outlineLevel="0" collapsed="false">
      <c r="A1768" s="0" t="n">
        <f aca="false">WEEKDAY(C1768,2)</f>
        <v>2</v>
      </c>
      <c r="B1768" s="0" t="n">
        <f aca="false">MONTH(C1768)</f>
        <v>1</v>
      </c>
      <c r="C1768" s="23" t="n">
        <v>36536</v>
      </c>
      <c r="D1768" s="0" t="n">
        <f aca="false">MONTH(R1768)</f>
        <v>1</v>
      </c>
      <c r="E1768" s="0" t="n">
        <f aca="false">YEAR(R1768)</f>
        <v>2000</v>
      </c>
      <c r="F1768" s="35" t="n">
        <f aca="false">L1768-K1768</f>
        <v>0.251285714285714</v>
      </c>
      <c r="G1768" s="24" t="n">
        <f aca="false">N1768-M1768</f>
        <v>0.0194166666666669</v>
      </c>
      <c r="H1768" s="24" t="n">
        <f aca="false">O1768-N1768</f>
        <v>0.0406249999999999</v>
      </c>
      <c r="I1768" s="24" t="n">
        <f aca="false">O1768-M1768</f>
        <v>0.0600416666666668</v>
      </c>
      <c r="J1768" s="25" t="n">
        <f aca="false">VLOOKUP(C1768,'Nymex hist.'!A:B,2,0)</f>
        <v>2.26</v>
      </c>
      <c r="K1768" s="34" t="n">
        <f aca="false">AVERAGE(DA1768:DG1768)</f>
        <v>2.36871428571429</v>
      </c>
      <c r="L1768" s="34" t="n">
        <f aca="false">AVERAGE(DH1768:DL1768)</f>
        <v>2.62</v>
      </c>
      <c r="M1768" s="27" t="n">
        <f aca="false">SUMIF($S$3:$FQ$3,$E1768+1,$S1768:$FQ1768)/COUNTIF($S$3:$FQ$3,$E1768+1)</f>
        <v>2.50358333333333</v>
      </c>
      <c r="N1768" s="27" t="n">
        <f aca="false">SUMIF($S$3:$FQ$3,$E1768+2,$S1768:$FQ1768)/COUNTIF($S$3:$FQ$3,$E1768+2)</f>
        <v>2.523</v>
      </c>
      <c r="O1768" s="27" t="n">
        <f aca="false">SUMIF($S$3:$FQ$3,$E1768+3,$S1768:$FQ1768)/COUNTIF($S$3:$FQ$3,$E1768+3)</f>
        <v>2.563625</v>
      </c>
      <c r="P1768" s="27" t="n">
        <f aca="false">SUMIF($S$3:$FQ$3,$E1768+4,$S1768:$FQ1768)/COUNTIF($S$3:$FQ$3,$E1768+4)</f>
        <v>2.611125</v>
      </c>
      <c r="Q1768" s="27" t="n">
        <f aca="false">SUMIF($S$3:$FQ$3,$E1768+5,$S1768:$FQ1768)/COUNTIF($S$3:$FQ$3,$E1768+5)</f>
        <v>2.666125</v>
      </c>
      <c r="R1768" s="28" t="n">
        <v>36536</v>
      </c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30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 t="n">
        <v>2.26</v>
      </c>
      <c r="CZ1768" s="29" t="n">
        <v>2.29</v>
      </c>
      <c r="DA1768" s="29" t="n">
        <v>2.308</v>
      </c>
      <c r="DB1768" s="29" t="n">
        <v>2.326</v>
      </c>
      <c r="DC1768" s="29" t="n">
        <v>2.346</v>
      </c>
      <c r="DD1768" s="29" t="n">
        <v>2.369</v>
      </c>
      <c r="DE1768" s="29" t="n">
        <v>2.392</v>
      </c>
      <c r="DF1768" s="29" t="n">
        <v>2.409</v>
      </c>
      <c r="DG1768" s="29" t="n">
        <v>2.431</v>
      </c>
      <c r="DH1768" s="29" t="n">
        <v>2.563</v>
      </c>
      <c r="DI1768" s="29" t="n">
        <v>2.693</v>
      </c>
      <c r="DJ1768" s="29" t="n">
        <v>2.726</v>
      </c>
      <c r="DK1768" s="29" t="n">
        <v>2.612</v>
      </c>
      <c r="DL1768" s="29" t="n">
        <v>2.506</v>
      </c>
      <c r="DM1768" s="29" t="n">
        <v>2.405</v>
      </c>
      <c r="DN1768" s="29" t="n">
        <v>2.381</v>
      </c>
      <c r="DO1768" s="29" t="n">
        <v>2.395</v>
      </c>
      <c r="DP1768" s="29" t="n">
        <v>2.407</v>
      </c>
      <c r="DQ1768" s="29" t="n">
        <v>2.42</v>
      </c>
      <c r="DR1768" s="29" t="n">
        <v>2.43</v>
      </c>
      <c r="DS1768" s="29" t="n">
        <v>2.46</v>
      </c>
      <c r="DT1768" s="29" t="n">
        <v>2.588</v>
      </c>
      <c r="DU1768" s="29" t="n">
        <v>2.713</v>
      </c>
      <c r="DV1768" s="29" t="n">
        <v>2.74</v>
      </c>
      <c r="DW1768" s="29" t="n">
        <v>2.635</v>
      </c>
      <c r="DX1768" s="29" t="n">
        <v>2.53</v>
      </c>
      <c r="DY1768" s="29" t="n">
        <v>2.434</v>
      </c>
      <c r="DZ1768" s="29" t="n">
        <v>2.413</v>
      </c>
      <c r="EA1768" s="29" t="n">
        <v>2.42</v>
      </c>
      <c r="EB1768" s="29" t="n">
        <v>2.426</v>
      </c>
      <c r="EC1768" s="29" t="n">
        <v>2.434</v>
      </c>
      <c r="ED1768" s="29" t="n">
        <v>2.437</v>
      </c>
      <c r="EE1768" s="29" t="n">
        <v>2.47</v>
      </c>
      <c r="EF1768" s="29" t="n">
        <v>2.607</v>
      </c>
      <c r="EG1768" s="29" t="n">
        <v>2.73</v>
      </c>
      <c r="EH1768" s="29" t="n">
        <v>2.76</v>
      </c>
      <c r="EI1768" s="29" t="n">
        <v>2.6775</v>
      </c>
      <c r="EJ1768" s="29" t="n">
        <v>2.5725</v>
      </c>
      <c r="EK1768" s="29" t="n">
        <v>2.4765</v>
      </c>
      <c r="EL1768" s="29" t="n">
        <v>2.4555</v>
      </c>
      <c r="EM1768" s="29" t="n">
        <v>2.4625</v>
      </c>
      <c r="EN1768" s="29" t="n">
        <v>2.4685</v>
      </c>
      <c r="EO1768" s="29" t="n">
        <v>2.4765</v>
      </c>
      <c r="EP1768" s="29" t="n">
        <v>2.4795</v>
      </c>
      <c r="EQ1768" s="29" t="n">
        <v>2.5125</v>
      </c>
      <c r="ER1768" s="29" t="n">
        <v>2.6495</v>
      </c>
      <c r="ES1768" s="29" t="n">
        <v>2.7725</v>
      </c>
      <c r="ET1768" s="29" t="n">
        <v>2.8075</v>
      </c>
      <c r="EU1768" s="29" t="n">
        <v>2.725</v>
      </c>
      <c r="EV1768" s="29" t="n">
        <v>2.62</v>
      </c>
      <c r="EW1768" s="29" t="n">
        <v>2.524</v>
      </c>
      <c r="EX1768" s="29" t="n">
        <v>2.503</v>
      </c>
      <c r="EY1768" s="29" t="n">
        <v>2.51</v>
      </c>
      <c r="EZ1768" s="29" t="n">
        <v>2.516</v>
      </c>
      <c r="FA1768" s="29" t="n">
        <v>2.524</v>
      </c>
      <c r="FB1768" s="29" t="n">
        <v>2.527</v>
      </c>
      <c r="FC1768" s="29" t="n">
        <v>2.56</v>
      </c>
      <c r="FD1768" s="29" t="n">
        <v>2.697</v>
      </c>
      <c r="FE1768" s="29" t="n">
        <v>2.82</v>
      </c>
      <c r="FF1768" s="29" t="n">
        <v>2.8625</v>
      </c>
      <c r="FG1768" s="29" t="n">
        <v>2.78</v>
      </c>
      <c r="FH1768" s="29" t="n">
        <v>2.675</v>
      </c>
      <c r="FI1768" s="29" t="n">
        <v>2.579</v>
      </c>
      <c r="FJ1768" s="29" t="n">
        <v>2.558</v>
      </c>
      <c r="FK1768" s="29" t="n">
        <v>2.565</v>
      </c>
      <c r="FL1768" s="29" t="n">
        <v>2.571</v>
      </c>
      <c r="FM1768" s="29" t="n">
        <v>2.579</v>
      </c>
      <c r="FN1768" s="29" t="n">
        <v>2.582</v>
      </c>
      <c r="FO1768" s="29" t="n">
        <v>2.615</v>
      </c>
      <c r="FP1768" s="29" t="n">
        <v>2.752</v>
      </c>
      <c r="FQ1768" s="29" t="n">
        <v>2.875</v>
      </c>
      <c r="FR1768" s="29" t="n">
        <v>2.9225</v>
      </c>
      <c r="FS1768" s="29"/>
      <c r="FT1768" s="29"/>
      <c r="FU1768" s="29"/>
      <c r="FV1768" s="29"/>
      <c r="FW1768" s="29"/>
      <c r="FX1768" s="29"/>
      <c r="FY1768" s="29"/>
      <c r="FZ1768" s="29"/>
      <c r="GA1768" s="29"/>
      <c r="GB1768" s="29"/>
      <c r="GC1768" s="29"/>
      <c r="GD1768" s="29"/>
      <c r="GE1768" s="29"/>
      <c r="GF1768" s="29"/>
      <c r="GG1768" s="29"/>
      <c r="GH1768" s="29"/>
      <c r="GI1768" s="29"/>
      <c r="GJ1768" s="29"/>
      <c r="GK1768" s="29"/>
      <c r="GL1768" s="29"/>
      <c r="GM1768" s="29"/>
      <c r="GN1768" s="29"/>
      <c r="GO1768" s="29"/>
      <c r="GP1768" s="29"/>
      <c r="GQ1768" s="29"/>
      <c r="GR1768" s="0"/>
      <c r="GS1768" s="0"/>
      <c r="GT1768" s="0"/>
      <c r="GU1768" s="0"/>
      <c r="GV1768" s="0"/>
      <c r="GW1768" s="0"/>
      <c r="GX1768" s="0"/>
      <c r="GY1768" s="0"/>
      <c r="GZ1768" s="0"/>
      <c r="HA1768" s="0"/>
      <c r="HB1768" s="0"/>
      <c r="HC1768" s="0"/>
      <c r="HD1768" s="0"/>
      <c r="HE1768" s="0"/>
      <c r="HF1768" s="0"/>
      <c r="HG1768" s="0"/>
      <c r="HH1768" s="0"/>
      <c r="HI1768" s="0"/>
      <c r="HJ1768" s="0"/>
      <c r="HK1768" s="0"/>
      <c r="HL1768" s="0"/>
      <c r="HM1768" s="0"/>
      <c r="HN1768" s="0"/>
      <c r="HO1768" s="0"/>
      <c r="HP1768" s="0"/>
      <c r="HQ1768" s="0"/>
      <c r="HR1768" s="0"/>
      <c r="HS1768" s="0"/>
      <c r="HT1768" s="0"/>
      <c r="HU1768" s="0"/>
      <c r="HV1768" s="0"/>
      <c r="HW1768" s="0"/>
      <c r="HX1768" s="0"/>
      <c r="HY1768" s="0"/>
      <c r="HZ1768" s="0"/>
      <c r="IA1768" s="0"/>
      <c r="IB1768" s="0"/>
      <c r="IC1768" s="0"/>
      <c r="ID1768" s="0"/>
      <c r="IE1768" s="0"/>
      <c r="IF1768" s="0"/>
      <c r="IG1768" s="0"/>
      <c r="IH1768" s="0"/>
      <c r="II1768" s="0"/>
      <c r="IJ1768" s="0"/>
      <c r="IK1768" s="0"/>
      <c r="IL1768" s="0"/>
      <c r="IM1768" s="0"/>
      <c r="IN1768" s="0"/>
      <c r="IO1768" s="0"/>
      <c r="IP1768" s="0"/>
      <c r="IQ1768" s="0"/>
      <c r="IR1768" s="0"/>
      <c r="IS1768" s="0"/>
      <c r="IT1768" s="0"/>
      <c r="IU1768" s="0"/>
      <c r="IV1768" s="0"/>
      <c r="IW1768" s="0"/>
    </row>
    <row r="1769" customFormat="false" ht="12.75" hidden="true" customHeight="false" outlineLevel="0" collapsed="false">
      <c r="A1769" s="0" t="n">
        <f aca="false">WEEKDAY(C1769,2)</f>
        <v>3</v>
      </c>
      <c r="B1769" s="0" t="n">
        <f aca="false">MONTH(C1769)</f>
        <v>1</v>
      </c>
      <c r="C1769" s="23" t="n">
        <v>36537</v>
      </c>
      <c r="D1769" s="0" t="n">
        <f aca="false">MONTH(R1769)</f>
        <v>1</v>
      </c>
      <c r="E1769" s="0" t="n">
        <f aca="false">YEAR(R1769)</f>
        <v>2000</v>
      </c>
      <c r="F1769" s="35" t="n">
        <f aca="false">L1769-K1769</f>
        <v>0.248085714285714</v>
      </c>
      <c r="G1769" s="24" t="n">
        <f aca="false">N1769-M1769</f>
        <v>0.0295833333333331</v>
      </c>
      <c r="H1769" s="24" t="n">
        <f aca="false">O1769-N1769</f>
        <v>0.0452083333333335</v>
      </c>
      <c r="I1769" s="24" t="n">
        <f aca="false">O1769-M1769</f>
        <v>0.0747916666666666</v>
      </c>
      <c r="J1769" s="25" t="n">
        <f aca="false">VLOOKUP(C1769,'Nymex hist.'!A:B,2,0)</f>
        <v>2.244</v>
      </c>
      <c r="K1769" s="34" t="n">
        <f aca="false">AVERAGE(DA1769:DG1769)</f>
        <v>2.36771428571429</v>
      </c>
      <c r="L1769" s="34" t="n">
        <f aca="false">AVERAGE(DH1769:DL1769)</f>
        <v>2.6158</v>
      </c>
      <c r="M1769" s="27" t="n">
        <f aca="false">SUMIF($S$3:$FQ$3,$E1769+1,$S1769:$FQ1769)/COUNTIF($S$3:$FQ$3,$E1769+1)</f>
        <v>2.50441666666667</v>
      </c>
      <c r="N1769" s="27" t="n">
        <f aca="false">SUMIF($S$3:$FQ$3,$E1769+2,$S1769:$FQ1769)/COUNTIF($S$3:$FQ$3,$E1769+2)</f>
        <v>2.534</v>
      </c>
      <c r="O1769" s="27" t="n">
        <f aca="false">SUMIF($S$3:$FQ$3,$E1769+3,$S1769:$FQ1769)/COUNTIF($S$3:$FQ$3,$E1769+3)</f>
        <v>2.57920833333333</v>
      </c>
      <c r="P1769" s="27" t="n">
        <f aca="false">SUMIF($S$3:$FQ$3,$E1769+4,$S1769:$FQ1769)/COUNTIF($S$3:$FQ$3,$E1769+4)</f>
        <v>2.63170833333333</v>
      </c>
      <c r="Q1769" s="27" t="n">
        <f aca="false">SUMIF($S$3:$FQ$3,$E1769+5,$S1769:$FQ1769)/COUNTIF($S$3:$FQ$3,$E1769+5)</f>
        <v>2.68920833333333</v>
      </c>
      <c r="R1769" s="28" t="n">
        <v>36537</v>
      </c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30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 t="n">
        <v>2.244</v>
      </c>
      <c r="CZ1769" s="29" t="n">
        <v>2.283</v>
      </c>
      <c r="DA1769" s="29" t="n">
        <v>2.306</v>
      </c>
      <c r="DB1769" s="29" t="n">
        <v>2.326</v>
      </c>
      <c r="DC1769" s="29" t="n">
        <v>2.346</v>
      </c>
      <c r="DD1769" s="29" t="n">
        <v>2.368</v>
      </c>
      <c r="DE1769" s="29" t="n">
        <v>2.39</v>
      </c>
      <c r="DF1769" s="29" t="n">
        <v>2.408</v>
      </c>
      <c r="DG1769" s="29" t="n">
        <v>2.43</v>
      </c>
      <c r="DH1769" s="29" t="n">
        <v>2.561</v>
      </c>
      <c r="DI1769" s="29" t="n">
        <v>2.687</v>
      </c>
      <c r="DJ1769" s="29" t="n">
        <v>2.72</v>
      </c>
      <c r="DK1769" s="29" t="n">
        <v>2.608</v>
      </c>
      <c r="DL1769" s="29" t="n">
        <v>2.503</v>
      </c>
      <c r="DM1769" s="29" t="n">
        <v>2.403</v>
      </c>
      <c r="DN1769" s="29" t="n">
        <v>2.383</v>
      </c>
      <c r="DO1769" s="29" t="n">
        <v>2.397</v>
      </c>
      <c r="DP1769" s="29" t="n">
        <v>2.409</v>
      </c>
      <c r="DQ1769" s="29" t="n">
        <v>2.422</v>
      </c>
      <c r="DR1769" s="29" t="n">
        <v>2.432</v>
      </c>
      <c r="DS1769" s="29" t="n">
        <v>2.462</v>
      </c>
      <c r="DT1769" s="29" t="n">
        <v>2.59</v>
      </c>
      <c r="DU1769" s="29" t="n">
        <v>2.724</v>
      </c>
      <c r="DV1769" s="29" t="n">
        <v>2.751</v>
      </c>
      <c r="DW1769" s="29" t="n">
        <v>2.646</v>
      </c>
      <c r="DX1769" s="29" t="n">
        <v>2.541</v>
      </c>
      <c r="DY1769" s="29" t="n">
        <v>2.445</v>
      </c>
      <c r="DZ1769" s="29" t="n">
        <v>2.424</v>
      </c>
      <c r="EA1769" s="29" t="n">
        <v>2.431</v>
      </c>
      <c r="EB1769" s="29" t="n">
        <v>2.437</v>
      </c>
      <c r="EC1769" s="29" t="n">
        <v>2.445</v>
      </c>
      <c r="ED1769" s="29" t="n">
        <v>2.448</v>
      </c>
      <c r="EE1769" s="29" t="n">
        <v>2.481</v>
      </c>
      <c r="EF1769" s="29" t="n">
        <v>2.618</v>
      </c>
      <c r="EG1769" s="29" t="n">
        <v>2.741</v>
      </c>
      <c r="EH1769" s="29" t="n">
        <v>2.771</v>
      </c>
      <c r="EI1769" s="29" t="n">
        <v>2.6935</v>
      </c>
      <c r="EJ1769" s="29" t="n">
        <v>2.5885</v>
      </c>
      <c r="EK1769" s="29" t="n">
        <v>2.4925</v>
      </c>
      <c r="EL1769" s="29" t="n">
        <v>2.4715</v>
      </c>
      <c r="EM1769" s="29" t="n">
        <v>2.4785</v>
      </c>
      <c r="EN1769" s="29" t="n">
        <v>2.4845</v>
      </c>
      <c r="EO1769" s="29" t="n">
        <v>2.4925</v>
      </c>
      <c r="EP1769" s="29" t="n">
        <v>2.4955</v>
      </c>
      <c r="EQ1769" s="29" t="n">
        <v>2.5285</v>
      </c>
      <c r="ER1769" s="29" t="n">
        <v>2.6655</v>
      </c>
      <c r="ES1769" s="29" t="n">
        <v>2.7885</v>
      </c>
      <c r="ET1769" s="29" t="n">
        <v>2.8235</v>
      </c>
      <c r="EU1769" s="29" t="n">
        <v>2.746</v>
      </c>
      <c r="EV1769" s="29" t="n">
        <v>2.641</v>
      </c>
      <c r="EW1769" s="29" t="n">
        <v>2.545</v>
      </c>
      <c r="EX1769" s="29" t="n">
        <v>2.524</v>
      </c>
      <c r="EY1769" s="29" t="n">
        <v>2.531</v>
      </c>
      <c r="EZ1769" s="29" t="n">
        <v>2.537</v>
      </c>
      <c r="FA1769" s="29" t="n">
        <v>2.545</v>
      </c>
      <c r="FB1769" s="29" t="n">
        <v>2.548</v>
      </c>
      <c r="FC1769" s="29" t="n">
        <v>2.581</v>
      </c>
      <c r="FD1769" s="29" t="n">
        <v>2.718</v>
      </c>
      <c r="FE1769" s="29" t="n">
        <v>2.841</v>
      </c>
      <c r="FF1769" s="29" t="n">
        <v>2.881</v>
      </c>
      <c r="FG1769" s="29" t="n">
        <v>2.8035</v>
      </c>
      <c r="FH1769" s="29" t="n">
        <v>2.6985</v>
      </c>
      <c r="FI1769" s="29" t="n">
        <v>2.6025</v>
      </c>
      <c r="FJ1769" s="29" t="n">
        <v>2.5815</v>
      </c>
      <c r="FK1769" s="29" t="n">
        <v>2.5885</v>
      </c>
      <c r="FL1769" s="29" t="n">
        <v>2.5945</v>
      </c>
      <c r="FM1769" s="29" t="n">
        <v>2.6025</v>
      </c>
      <c r="FN1769" s="29" t="n">
        <v>2.6055</v>
      </c>
      <c r="FO1769" s="29" t="n">
        <v>2.6385</v>
      </c>
      <c r="FP1769" s="29" t="n">
        <v>2.7755</v>
      </c>
      <c r="FQ1769" s="29" t="n">
        <v>2.8985</v>
      </c>
      <c r="FR1769" s="29" t="n">
        <v>2.9435</v>
      </c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29"/>
      <c r="GF1769" s="29"/>
      <c r="GG1769" s="29"/>
      <c r="GH1769" s="29"/>
      <c r="GI1769" s="29"/>
      <c r="GJ1769" s="29"/>
      <c r="GK1769" s="29"/>
      <c r="GL1769" s="29"/>
      <c r="GM1769" s="29"/>
      <c r="GN1769" s="29"/>
      <c r="GO1769" s="29"/>
      <c r="GP1769" s="29"/>
      <c r="GQ1769" s="29"/>
      <c r="GR1769" s="0"/>
      <c r="GS1769" s="0"/>
      <c r="GT1769" s="0"/>
      <c r="GU1769" s="0"/>
      <c r="GV1769" s="0"/>
      <c r="GW1769" s="0"/>
      <c r="GX1769" s="0"/>
      <c r="GY1769" s="0"/>
      <c r="GZ1769" s="0"/>
      <c r="HA1769" s="0"/>
      <c r="HB1769" s="0"/>
      <c r="HC1769" s="0"/>
      <c r="HD1769" s="0"/>
      <c r="HE1769" s="0"/>
      <c r="HF1769" s="0"/>
      <c r="HG1769" s="0"/>
      <c r="HH1769" s="0"/>
      <c r="HI1769" s="0"/>
      <c r="HJ1769" s="0"/>
      <c r="HK1769" s="0"/>
      <c r="HL1769" s="0"/>
      <c r="HM1769" s="0"/>
      <c r="HN1769" s="0"/>
      <c r="HO1769" s="0"/>
      <c r="HP1769" s="0"/>
      <c r="HQ1769" s="0"/>
      <c r="HR1769" s="0"/>
      <c r="HS1769" s="0"/>
      <c r="HT1769" s="0"/>
      <c r="HU1769" s="0"/>
      <c r="HV1769" s="0"/>
      <c r="HW1769" s="0"/>
      <c r="HX1769" s="0"/>
      <c r="HY1769" s="0"/>
      <c r="HZ1769" s="0"/>
      <c r="IA1769" s="0"/>
      <c r="IB1769" s="0"/>
      <c r="IC1769" s="0"/>
      <c r="ID1769" s="0"/>
      <c r="IE1769" s="0"/>
      <c r="IF1769" s="0"/>
      <c r="IG1769" s="0"/>
      <c r="IH1769" s="0"/>
      <c r="II1769" s="0"/>
      <c r="IJ1769" s="0"/>
      <c r="IK1769" s="0"/>
      <c r="IL1769" s="0"/>
      <c r="IM1769" s="0"/>
      <c r="IN1769" s="0"/>
      <c r="IO1769" s="0"/>
      <c r="IP1769" s="0"/>
      <c r="IQ1769" s="0"/>
      <c r="IR1769" s="0"/>
      <c r="IS1769" s="0"/>
      <c r="IT1769" s="0"/>
      <c r="IU1769" s="0"/>
      <c r="IV1769" s="0"/>
      <c r="IW1769" s="0"/>
    </row>
    <row r="1770" customFormat="false" ht="12.75" hidden="false" customHeight="false" outlineLevel="0" collapsed="false">
      <c r="A1770" s="1" t="n">
        <f aca="false">WEEKDAY(C1770,2)</f>
        <v>4</v>
      </c>
      <c r="B1770" s="1" t="n">
        <f aca="false">MONTH(C1770)</f>
        <v>1</v>
      </c>
      <c r="C1770" s="23" t="n">
        <v>36538</v>
      </c>
      <c r="D1770" s="0" t="n">
        <f aca="false">MONTH(R1770)</f>
        <v>1</v>
      </c>
      <c r="E1770" s="0" t="n">
        <f aca="false">YEAR(R1770)</f>
        <v>2000</v>
      </c>
      <c r="F1770" s="3" t="n">
        <f aca="false">L1770-K1770</f>
        <v>0.239285714285714</v>
      </c>
      <c r="G1770" s="3" t="n">
        <f aca="false">N1770-M1770</f>
        <v>0.0294166666666666</v>
      </c>
      <c r="H1770" s="3" t="n">
        <f aca="false">O1770-N1770</f>
        <v>0.0429166666666667</v>
      </c>
      <c r="I1770" s="3" t="n">
        <f aca="false">O1770-M1770</f>
        <v>0.0723333333333334</v>
      </c>
      <c r="J1770" s="4" t="n">
        <f aca="false">VLOOKUP(C1770,'Nymex hist.'!A:B,2,0)</f>
        <v>2.252</v>
      </c>
      <c r="K1770" s="4" t="n">
        <f aca="false">AVERAGE(DA1770:DG1770)</f>
        <v>2.36871428571429</v>
      </c>
      <c r="L1770" s="4" t="n">
        <f aca="false">AVERAGE(DH1770:DL1770)</f>
        <v>2.608</v>
      </c>
      <c r="M1770" s="4" t="n">
        <f aca="false">SUMIF($S$3:$FQ$3,$E1770+1,$S1770:$FQ1770)/COUNTIF($S$3:$FQ$3,$E1770+1)</f>
        <v>2.49458333333333</v>
      </c>
      <c r="N1770" s="4" t="n">
        <f aca="false">SUMIF($S$3:$FQ$3,$E1770+2,$S1770:$FQ1770)/COUNTIF($S$3:$FQ$3,$E1770+2)</f>
        <v>2.524</v>
      </c>
      <c r="O1770" s="4" t="n">
        <f aca="false">SUMIF($S$3:$FQ$3,$E1770+3,$S1770:$FQ1770)/COUNTIF($S$3:$FQ$3,$E1770+3)</f>
        <v>2.56691666666667</v>
      </c>
      <c r="P1770" s="4" t="n">
        <f aca="false">SUMIF($S$3:$FQ$3,$E1770+4,$S1770:$FQ1770)/COUNTIF($S$3:$FQ$3,$E1770+4)</f>
        <v>2.61691666666667</v>
      </c>
      <c r="Q1770" s="4" t="n">
        <f aca="false">SUMIF($S$3:$FQ$3,$E1770+5,$S1770:$FQ1770)/COUNTIF($S$3:$FQ$3,$E1770+5)</f>
        <v>2.67191666666667</v>
      </c>
      <c r="R1770" s="21" t="n">
        <v>36538</v>
      </c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7"/>
      <c r="AK1770" s="32"/>
      <c r="AL1770" s="32"/>
      <c r="AM1770" s="32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/>
      <c r="AY1770" s="32"/>
      <c r="AZ1770" s="32"/>
      <c r="BA1770" s="32"/>
      <c r="BB1770" s="32"/>
      <c r="BC1770" s="32"/>
      <c r="BD1770" s="32"/>
      <c r="BE1770" s="32"/>
      <c r="BF1770" s="32"/>
      <c r="BG1770" s="32"/>
      <c r="BH1770" s="32"/>
      <c r="BI1770" s="32"/>
      <c r="BJ1770" s="32"/>
      <c r="BK1770" s="32"/>
      <c r="BL1770" s="32"/>
      <c r="BM1770" s="32"/>
      <c r="BN1770" s="32"/>
      <c r="BO1770" s="32"/>
      <c r="BP1770" s="32"/>
      <c r="BQ1770" s="32"/>
      <c r="BR1770" s="32"/>
      <c r="BS1770" s="32"/>
      <c r="BT1770" s="32"/>
      <c r="BU1770" s="32"/>
      <c r="BV1770" s="32"/>
      <c r="BW1770" s="32"/>
      <c r="BX1770" s="32"/>
      <c r="BY1770" s="32"/>
      <c r="BZ1770" s="32"/>
      <c r="CA1770" s="32"/>
      <c r="CB1770" s="32"/>
      <c r="CC1770" s="32"/>
      <c r="CD1770" s="32"/>
      <c r="CE1770" s="32"/>
      <c r="CF1770" s="32"/>
      <c r="CG1770" s="32"/>
      <c r="CH1770" s="32"/>
      <c r="CI1770" s="32"/>
      <c r="CJ1770" s="32"/>
      <c r="CK1770" s="32"/>
      <c r="CL1770" s="32"/>
      <c r="CM1770" s="32"/>
      <c r="CN1770" s="32"/>
      <c r="CO1770" s="32"/>
      <c r="CP1770" s="32"/>
      <c r="CQ1770" s="32"/>
      <c r="CR1770" s="32"/>
      <c r="CS1770" s="32"/>
      <c r="CT1770" s="32"/>
      <c r="CU1770" s="32"/>
      <c r="CV1770" s="32"/>
      <c r="CW1770" s="32"/>
      <c r="CX1770" s="32"/>
      <c r="CY1770" s="32" t="n">
        <v>2.252</v>
      </c>
      <c r="CZ1770" s="32" t="n">
        <v>2.29</v>
      </c>
      <c r="DA1770" s="32" t="n">
        <v>2.31</v>
      </c>
      <c r="DB1770" s="32" t="n">
        <v>2.329</v>
      </c>
      <c r="DC1770" s="32" t="n">
        <v>2.349</v>
      </c>
      <c r="DD1770" s="32" t="n">
        <v>2.37</v>
      </c>
      <c r="DE1770" s="32" t="n">
        <v>2.39</v>
      </c>
      <c r="DF1770" s="32" t="n">
        <v>2.406</v>
      </c>
      <c r="DG1770" s="32" t="n">
        <v>2.427</v>
      </c>
      <c r="DH1770" s="32" t="n">
        <v>2.556</v>
      </c>
      <c r="DI1770" s="32" t="n">
        <v>2.681</v>
      </c>
      <c r="DJ1770" s="32" t="n">
        <v>2.711</v>
      </c>
      <c r="DK1770" s="32" t="n">
        <v>2.599</v>
      </c>
      <c r="DL1770" s="32" t="n">
        <v>2.493</v>
      </c>
      <c r="DM1770" s="32" t="n">
        <v>2.393</v>
      </c>
      <c r="DN1770" s="32" t="n">
        <v>2.373</v>
      </c>
      <c r="DO1770" s="32" t="n">
        <v>2.387</v>
      </c>
      <c r="DP1770" s="32" t="n">
        <v>2.399</v>
      </c>
      <c r="DQ1770" s="32" t="n">
        <v>2.412</v>
      </c>
      <c r="DR1770" s="32" t="n">
        <v>2.422</v>
      </c>
      <c r="DS1770" s="32" t="n">
        <v>2.452</v>
      </c>
      <c r="DT1770" s="32" t="n">
        <v>2.58</v>
      </c>
      <c r="DU1770" s="32" t="n">
        <v>2.714</v>
      </c>
      <c r="DV1770" s="32" t="n">
        <v>2.741</v>
      </c>
      <c r="DW1770" s="32" t="n">
        <v>2.636</v>
      </c>
      <c r="DX1770" s="32" t="n">
        <v>2.531</v>
      </c>
      <c r="DY1770" s="32" t="n">
        <v>2.435</v>
      </c>
      <c r="DZ1770" s="32" t="n">
        <v>2.414</v>
      </c>
      <c r="EA1770" s="32" t="n">
        <v>2.421</v>
      </c>
      <c r="EB1770" s="32" t="n">
        <v>2.427</v>
      </c>
      <c r="EC1770" s="32" t="n">
        <v>2.435</v>
      </c>
      <c r="ED1770" s="32" t="n">
        <v>2.438</v>
      </c>
      <c r="EE1770" s="32" t="n">
        <v>2.471</v>
      </c>
      <c r="EF1770" s="32" t="n">
        <v>2.608</v>
      </c>
      <c r="EG1770" s="32" t="n">
        <v>2.731</v>
      </c>
      <c r="EH1770" s="32" t="n">
        <v>2.761</v>
      </c>
      <c r="EI1770" s="32" t="n">
        <v>2.681</v>
      </c>
      <c r="EJ1770" s="32" t="n">
        <v>2.576</v>
      </c>
      <c r="EK1770" s="32" t="n">
        <v>2.48</v>
      </c>
      <c r="EL1770" s="32" t="n">
        <v>2.459</v>
      </c>
      <c r="EM1770" s="32" t="n">
        <v>2.466</v>
      </c>
      <c r="EN1770" s="32" t="n">
        <v>2.472</v>
      </c>
      <c r="EO1770" s="32" t="n">
        <v>2.48</v>
      </c>
      <c r="EP1770" s="32" t="n">
        <v>2.483</v>
      </c>
      <c r="EQ1770" s="32" t="n">
        <v>2.516</v>
      </c>
      <c r="ER1770" s="32" t="n">
        <v>2.653</v>
      </c>
      <c r="ES1770" s="32" t="n">
        <v>2.776</v>
      </c>
      <c r="ET1770" s="32" t="n">
        <v>2.811</v>
      </c>
      <c r="EU1770" s="32" t="n">
        <v>2.731</v>
      </c>
      <c r="EV1770" s="32" t="n">
        <v>2.626</v>
      </c>
      <c r="EW1770" s="32" t="n">
        <v>2.53</v>
      </c>
      <c r="EX1770" s="32" t="n">
        <v>2.509</v>
      </c>
      <c r="EY1770" s="32" t="n">
        <v>2.516</v>
      </c>
      <c r="EZ1770" s="32" t="n">
        <v>2.522</v>
      </c>
      <c r="FA1770" s="32" t="n">
        <v>2.53</v>
      </c>
      <c r="FB1770" s="32" t="n">
        <v>2.533</v>
      </c>
      <c r="FC1770" s="32" t="n">
        <v>2.566</v>
      </c>
      <c r="FD1770" s="32" t="n">
        <v>2.703</v>
      </c>
      <c r="FE1770" s="32" t="n">
        <v>2.826</v>
      </c>
      <c r="FF1770" s="32" t="n">
        <v>2.866</v>
      </c>
      <c r="FG1770" s="32" t="n">
        <v>2.786</v>
      </c>
      <c r="FH1770" s="32" t="n">
        <v>2.681</v>
      </c>
      <c r="FI1770" s="32" t="n">
        <v>2.585</v>
      </c>
      <c r="FJ1770" s="32" t="n">
        <v>2.564</v>
      </c>
      <c r="FK1770" s="32" t="n">
        <v>2.571</v>
      </c>
      <c r="FL1770" s="32" t="n">
        <v>2.577</v>
      </c>
      <c r="FM1770" s="32" t="n">
        <v>2.585</v>
      </c>
      <c r="FN1770" s="32" t="n">
        <v>2.588</v>
      </c>
      <c r="FO1770" s="32" t="n">
        <v>2.621</v>
      </c>
      <c r="FP1770" s="32" t="n">
        <v>2.758</v>
      </c>
      <c r="FQ1770" s="32" t="n">
        <v>2.881</v>
      </c>
      <c r="FR1770" s="32" t="n">
        <v>2.926</v>
      </c>
      <c r="FS1770" s="32"/>
      <c r="FT1770" s="32"/>
      <c r="FU1770" s="32"/>
      <c r="FV1770" s="32"/>
      <c r="FW1770" s="32"/>
      <c r="FX1770" s="32"/>
      <c r="FY1770" s="32"/>
      <c r="FZ1770" s="32"/>
      <c r="GA1770" s="32"/>
      <c r="GB1770" s="32"/>
      <c r="GC1770" s="32"/>
      <c r="GD1770" s="32"/>
      <c r="GE1770" s="32"/>
      <c r="GF1770" s="32"/>
      <c r="GG1770" s="32"/>
      <c r="GH1770" s="32"/>
      <c r="GI1770" s="32"/>
      <c r="GJ1770" s="32"/>
      <c r="GK1770" s="32"/>
      <c r="GL1770" s="32"/>
      <c r="GM1770" s="32"/>
      <c r="GN1770" s="32"/>
      <c r="GO1770" s="32"/>
      <c r="GP1770" s="32"/>
      <c r="GQ1770" s="32"/>
    </row>
    <row r="1771" customFormat="false" ht="12.75" hidden="true" customHeight="false" outlineLevel="0" collapsed="false">
      <c r="A1771" s="0" t="n">
        <f aca="false">WEEKDAY(C1771,2)</f>
        <v>5</v>
      </c>
      <c r="B1771" s="0" t="n">
        <f aca="false">MONTH(C1771)</f>
        <v>1</v>
      </c>
      <c r="C1771" s="23" t="n">
        <v>36539</v>
      </c>
      <c r="D1771" s="0" t="n">
        <f aca="false">MONTH(R1771)</f>
        <v>1</v>
      </c>
      <c r="E1771" s="0" t="n">
        <f aca="false">YEAR(R1771)</f>
        <v>2000</v>
      </c>
      <c r="F1771" s="35" t="n">
        <f aca="false">L1771-K1771</f>
        <v>0.215828571428572</v>
      </c>
      <c r="G1771" s="24" t="n">
        <f aca="false">N1771-M1771</f>
        <v>0.02725</v>
      </c>
      <c r="H1771" s="24" t="n">
        <f aca="false">O1771-N1771</f>
        <v>0.0432499999999996</v>
      </c>
      <c r="I1771" s="24" t="n">
        <f aca="false">O1771-M1771</f>
        <v>0.0704999999999996</v>
      </c>
      <c r="J1771" s="25" t="n">
        <f aca="false">VLOOKUP(C1771,'Nymex hist.'!A:B,2,0)</f>
        <v>2.322</v>
      </c>
      <c r="K1771" s="34" t="n">
        <f aca="false">AVERAGE(DA1771:DG1771)</f>
        <v>2.41857142857143</v>
      </c>
      <c r="L1771" s="34" t="n">
        <f aca="false">AVERAGE(DH1771:DL1771)</f>
        <v>2.6344</v>
      </c>
      <c r="M1771" s="27" t="n">
        <f aca="false">SUMIF($S$3:$FQ$3,$E1771+1,$S1771:$FQ1771)/COUNTIF($S$3:$FQ$3,$E1771+1)</f>
        <v>2.51391666666667</v>
      </c>
      <c r="N1771" s="27" t="n">
        <f aca="false">SUMIF($S$3:$FQ$3,$E1771+2,$S1771:$FQ1771)/COUNTIF($S$3:$FQ$3,$E1771+2)</f>
        <v>2.54116666666667</v>
      </c>
      <c r="O1771" s="27" t="n">
        <f aca="false">SUMIF($S$3:$FQ$3,$E1771+3,$S1771:$FQ1771)/COUNTIF($S$3:$FQ$3,$E1771+3)</f>
        <v>2.58441666666667</v>
      </c>
      <c r="P1771" s="27" t="n">
        <f aca="false">SUMIF($S$3:$FQ$3,$E1771+4,$S1771:$FQ1771)/COUNTIF($S$3:$FQ$3,$E1771+4)</f>
        <v>2.63441666666667</v>
      </c>
      <c r="Q1771" s="27" t="n">
        <f aca="false">SUMIF($S$3:$FQ$3,$E1771+5,$S1771:$FQ1771)/COUNTIF($S$3:$FQ$3,$E1771+5)</f>
        <v>2.68941666666667</v>
      </c>
      <c r="R1771" s="28" t="n">
        <v>36539</v>
      </c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30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 t="n">
        <v>2.322</v>
      </c>
      <c r="CZ1771" s="29" t="n">
        <v>2.354</v>
      </c>
      <c r="DA1771" s="29" t="n">
        <v>2.369</v>
      </c>
      <c r="DB1771" s="29" t="n">
        <v>2.383</v>
      </c>
      <c r="DC1771" s="29" t="n">
        <v>2.401</v>
      </c>
      <c r="DD1771" s="29" t="n">
        <v>2.419</v>
      </c>
      <c r="DE1771" s="29" t="n">
        <v>2.438</v>
      </c>
      <c r="DF1771" s="29" t="n">
        <v>2.45</v>
      </c>
      <c r="DG1771" s="29" t="n">
        <v>2.47</v>
      </c>
      <c r="DH1771" s="29" t="n">
        <v>2.59</v>
      </c>
      <c r="DI1771" s="29" t="n">
        <v>2.71</v>
      </c>
      <c r="DJ1771" s="29" t="n">
        <v>2.735</v>
      </c>
      <c r="DK1771" s="29" t="n">
        <v>2.622</v>
      </c>
      <c r="DL1771" s="29" t="n">
        <v>2.515</v>
      </c>
      <c r="DM1771" s="29" t="n">
        <v>2.414</v>
      </c>
      <c r="DN1771" s="29" t="n">
        <v>2.392</v>
      </c>
      <c r="DO1771" s="29" t="n">
        <v>2.405</v>
      </c>
      <c r="DP1771" s="29" t="n">
        <v>2.417</v>
      </c>
      <c r="DQ1771" s="29" t="n">
        <v>2.43</v>
      </c>
      <c r="DR1771" s="29" t="n">
        <v>2.44</v>
      </c>
      <c r="DS1771" s="29" t="n">
        <v>2.47</v>
      </c>
      <c r="DT1771" s="29" t="n">
        <v>2.597</v>
      </c>
      <c r="DU1771" s="29" t="n">
        <v>2.73</v>
      </c>
      <c r="DV1771" s="29" t="n">
        <v>2.755</v>
      </c>
      <c r="DW1771" s="29" t="n">
        <v>2.651</v>
      </c>
      <c r="DX1771" s="29" t="n">
        <v>2.547</v>
      </c>
      <c r="DY1771" s="29" t="n">
        <v>2.452</v>
      </c>
      <c r="DZ1771" s="29" t="n">
        <v>2.432</v>
      </c>
      <c r="EA1771" s="29" t="n">
        <v>2.439</v>
      </c>
      <c r="EB1771" s="29" t="n">
        <v>2.445</v>
      </c>
      <c r="EC1771" s="29" t="n">
        <v>2.453</v>
      </c>
      <c r="ED1771" s="29" t="n">
        <v>2.456</v>
      </c>
      <c r="EE1771" s="29" t="n">
        <v>2.489</v>
      </c>
      <c r="EF1771" s="29" t="n">
        <v>2.626</v>
      </c>
      <c r="EG1771" s="29" t="n">
        <v>2.749</v>
      </c>
      <c r="EH1771" s="29" t="n">
        <v>2.779</v>
      </c>
      <c r="EI1771" s="29" t="n">
        <v>2.696</v>
      </c>
      <c r="EJ1771" s="29" t="n">
        <v>2.592</v>
      </c>
      <c r="EK1771" s="29" t="n">
        <v>2.497</v>
      </c>
      <c r="EL1771" s="29" t="n">
        <v>2.477</v>
      </c>
      <c r="EM1771" s="29" t="n">
        <v>2.484</v>
      </c>
      <c r="EN1771" s="29" t="n">
        <v>2.49</v>
      </c>
      <c r="EO1771" s="29" t="n">
        <v>2.498</v>
      </c>
      <c r="EP1771" s="29" t="n">
        <v>2.501</v>
      </c>
      <c r="EQ1771" s="29" t="n">
        <v>2.534</v>
      </c>
      <c r="ER1771" s="29" t="n">
        <v>2.671</v>
      </c>
      <c r="ES1771" s="29" t="n">
        <v>2.794</v>
      </c>
      <c r="ET1771" s="29" t="n">
        <v>2.829</v>
      </c>
      <c r="EU1771" s="29" t="n">
        <v>2.746</v>
      </c>
      <c r="EV1771" s="29" t="n">
        <v>2.642</v>
      </c>
      <c r="EW1771" s="29" t="n">
        <v>2.547</v>
      </c>
      <c r="EX1771" s="29" t="n">
        <v>2.527</v>
      </c>
      <c r="EY1771" s="29" t="n">
        <v>2.534</v>
      </c>
      <c r="EZ1771" s="29" t="n">
        <v>2.54</v>
      </c>
      <c r="FA1771" s="29" t="n">
        <v>2.548</v>
      </c>
      <c r="FB1771" s="29" t="n">
        <v>2.551</v>
      </c>
      <c r="FC1771" s="29" t="n">
        <v>2.584</v>
      </c>
      <c r="FD1771" s="29" t="n">
        <v>2.721</v>
      </c>
      <c r="FE1771" s="29" t="n">
        <v>2.844</v>
      </c>
      <c r="FF1771" s="29" t="n">
        <v>2.884</v>
      </c>
      <c r="FG1771" s="29" t="n">
        <v>2.801</v>
      </c>
      <c r="FH1771" s="29" t="n">
        <v>2.697</v>
      </c>
      <c r="FI1771" s="29" t="n">
        <v>2.602</v>
      </c>
      <c r="FJ1771" s="29" t="n">
        <v>2.582</v>
      </c>
      <c r="FK1771" s="29" t="n">
        <v>2.589</v>
      </c>
      <c r="FL1771" s="29" t="n">
        <v>2.595</v>
      </c>
      <c r="FM1771" s="29" t="n">
        <v>2.603</v>
      </c>
      <c r="FN1771" s="29" t="n">
        <v>2.606</v>
      </c>
      <c r="FO1771" s="29" t="n">
        <v>2.639</v>
      </c>
      <c r="FP1771" s="29" t="n">
        <v>2.776</v>
      </c>
      <c r="FQ1771" s="29" t="n">
        <v>2.899</v>
      </c>
      <c r="FR1771" s="29" t="n">
        <v>2.944</v>
      </c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29"/>
      <c r="GF1771" s="29"/>
      <c r="GG1771" s="29"/>
      <c r="GH1771" s="29"/>
      <c r="GI1771" s="29"/>
      <c r="GJ1771" s="29"/>
      <c r="GK1771" s="29"/>
      <c r="GL1771" s="29"/>
      <c r="GM1771" s="29"/>
      <c r="GN1771" s="29"/>
      <c r="GO1771" s="29"/>
      <c r="GP1771" s="29"/>
      <c r="GQ1771" s="29"/>
      <c r="GR1771" s="0"/>
      <c r="GS1771" s="0"/>
      <c r="GT1771" s="0"/>
      <c r="GU1771" s="0"/>
      <c r="GV1771" s="0"/>
      <c r="GW1771" s="0"/>
      <c r="GX1771" s="0"/>
      <c r="GY1771" s="0"/>
      <c r="GZ1771" s="0"/>
      <c r="HA1771" s="0"/>
      <c r="HB1771" s="0"/>
      <c r="HC1771" s="0"/>
      <c r="HD1771" s="0"/>
      <c r="HE1771" s="0"/>
      <c r="HF1771" s="0"/>
      <c r="HG1771" s="0"/>
      <c r="HH1771" s="0"/>
      <c r="HI1771" s="0"/>
      <c r="HJ1771" s="0"/>
      <c r="HK1771" s="0"/>
      <c r="HL1771" s="0"/>
      <c r="HM1771" s="0"/>
      <c r="HN1771" s="0"/>
      <c r="HO1771" s="0"/>
      <c r="HP1771" s="0"/>
      <c r="HQ1771" s="0"/>
      <c r="HR1771" s="0"/>
      <c r="HS1771" s="0"/>
      <c r="HT1771" s="0"/>
      <c r="HU1771" s="0"/>
      <c r="HV1771" s="0"/>
      <c r="HW1771" s="0"/>
      <c r="HX1771" s="0"/>
      <c r="HY1771" s="0"/>
      <c r="HZ1771" s="0"/>
      <c r="IA1771" s="0"/>
      <c r="IB1771" s="0"/>
      <c r="IC1771" s="0"/>
      <c r="ID1771" s="0"/>
      <c r="IE1771" s="0"/>
      <c r="IF1771" s="0"/>
      <c r="IG1771" s="0"/>
      <c r="IH1771" s="0"/>
      <c r="II1771" s="0"/>
      <c r="IJ1771" s="0"/>
      <c r="IK1771" s="0"/>
      <c r="IL1771" s="0"/>
      <c r="IM1771" s="0"/>
      <c r="IN1771" s="0"/>
      <c r="IO1771" s="0"/>
      <c r="IP1771" s="0"/>
      <c r="IQ1771" s="0"/>
      <c r="IR1771" s="0"/>
      <c r="IS1771" s="0"/>
      <c r="IT1771" s="0"/>
      <c r="IU1771" s="0"/>
      <c r="IV1771" s="0"/>
      <c r="IW1771" s="0"/>
    </row>
    <row r="1772" customFormat="false" ht="12.75" hidden="true" customHeight="false" outlineLevel="0" collapsed="false">
      <c r="A1772" s="0" t="n">
        <f aca="false">WEEKDAY(C1772,2)</f>
        <v>2</v>
      </c>
      <c r="B1772" s="0" t="n">
        <f aca="false">MONTH(C1772)</f>
        <v>1</v>
      </c>
      <c r="C1772" s="23" t="n">
        <v>36543</v>
      </c>
      <c r="D1772" s="0" t="n">
        <f aca="false">MONTH(R1772)</f>
        <v>1</v>
      </c>
      <c r="E1772" s="0" t="n">
        <f aca="false">YEAR(R1772)</f>
        <v>2000</v>
      </c>
      <c r="F1772" s="35" t="n">
        <f aca="false">L1772-K1772</f>
        <v>0.203428571428572</v>
      </c>
      <c r="G1772" s="24" t="n">
        <f aca="false">N1772-M1772</f>
        <v>0.0224166666666665</v>
      </c>
      <c r="H1772" s="24" t="n">
        <f aca="false">O1772-N1772</f>
        <v>0.0432500000000005</v>
      </c>
      <c r="I1772" s="24" t="n">
        <f aca="false">O1772-M1772</f>
        <v>0.065666666666667</v>
      </c>
      <c r="J1772" s="25" t="n">
        <f aca="false">VLOOKUP(C1772,'Nymex hist.'!A:B,2,0)</f>
        <v>2.383</v>
      </c>
      <c r="K1772" s="34" t="n">
        <f aca="false">AVERAGE(DA1772:DG1772)</f>
        <v>2.46357142857143</v>
      </c>
      <c r="L1772" s="34" t="n">
        <f aca="false">AVERAGE(DH1772:DL1772)</f>
        <v>2.667</v>
      </c>
      <c r="M1772" s="27" t="n">
        <f aca="false">SUMIF($S$3:$FQ$3,$E1772+1,$S1772:$FQ1772)/COUNTIF($S$3:$FQ$3,$E1772+1)</f>
        <v>2.53875</v>
      </c>
      <c r="N1772" s="27" t="n">
        <f aca="false">SUMIF($S$3:$FQ$3,$E1772+2,$S1772:$FQ1772)/COUNTIF($S$3:$FQ$3,$E1772+2)</f>
        <v>2.56116666666667</v>
      </c>
      <c r="O1772" s="27" t="n">
        <f aca="false">SUMIF($S$3:$FQ$3,$E1772+3,$S1772:$FQ1772)/COUNTIF($S$3:$FQ$3,$E1772+3)</f>
        <v>2.60441666666667</v>
      </c>
      <c r="P1772" s="27" t="n">
        <f aca="false">SUMIF($S$3:$FQ$3,$E1772+4,$S1772:$FQ1772)/COUNTIF($S$3:$FQ$3,$E1772+4)</f>
        <v>2.65691666666667</v>
      </c>
      <c r="Q1772" s="27" t="n">
        <f aca="false">SUMIF($S$3:$FQ$3,$E1772+5,$S1772:$FQ1772)/COUNTIF($S$3:$FQ$3,$E1772+5)</f>
        <v>2.71691666666667</v>
      </c>
      <c r="R1772" s="28" t="n">
        <v>36543</v>
      </c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30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 t="n">
        <v>2.383</v>
      </c>
      <c r="CZ1772" s="29" t="n">
        <v>2.406</v>
      </c>
      <c r="DA1772" s="29" t="n">
        <v>2.419</v>
      </c>
      <c r="DB1772" s="29" t="n">
        <v>2.432</v>
      </c>
      <c r="DC1772" s="29" t="n">
        <v>2.447</v>
      </c>
      <c r="DD1772" s="29" t="n">
        <v>2.463</v>
      </c>
      <c r="DE1772" s="29" t="n">
        <v>2.48</v>
      </c>
      <c r="DF1772" s="29" t="n">
        <v>2.493</v>
      </c>
      <c r="DG1772" s="29" t="n">
        <v>2.511</v>
      </c>
      <c r="DH1772" s="29" t="n">
        <v>2.628</v>
      </c>
      <c r="DI1772" s="29" t="n">
        <v>2.745</v>
      </c>
      <c r="DJ1772" s="29" t="n">
        <v>2.768</v>
      </c>
      <c r="DK1772" s="29" t="n">
        <v>2.651</v>
      </c>
      <c r="DL1772" s="29" t="n">
        <v>2.543</v>
      </c>
      <c r="DM1772" s="29" t="n">
        <v>2.441</v>
      </c>
      <c r="DN1772" s="29" t="n">
        <v>2.418</v>
      </c>
      <c r="DO1772" s="29" t="n">
        <v>2.43</v>
      </c>
      <c r="DP1772" s="29" t="n">
        <v>2.441</v>
      </c>
      <c r="DQ1772" s="29" t="n">
        <v>2.453</v>
      </c>
      <c r="DR1772" s="29" t="n">
        <v>2.462</v>
      </c>
      <c r="DS1772" s="29" t="n">
        <v>2.491</v>
      </c>
      <c r="DT1772" s="29" t="n">
        <v>2.617</v>
      </c>
      <c r="DU1772" s="29" t="n">
        <v>2.75</v>
      </c>
      <c r="DV1772" s="29" t="n">
        <v>2.775</v>
      </c>
      <c r="DW1772" s="29" t="n">
        <v>2.671</v>
      </c>
      <c r="DX1772" s="29" t="n">
        <v>2.567</v>
      </c>
      <c r="DY1772" s="29" t="n">
        <v>2.472</v>
      </c>
      <c r="DZ1772" s="29" t="n">
        <v>2.452</v>
      </c>
      <c r="EA1772" s="29" t="n">
        <v>2.459</v>
      </c>
      <c r="EB1772" s="29" t="n">
        <v>2.465</v>
      </c>
      <c r="EC1772" s="29" t="n">
        <v>2.473</v>
      </c>
      <c r="ED1772" s="29" t="n">
        <v>2.476</v>
      </c>
      <c r="EE1772" s="29" t="n">
        <v>2.509</v>
      </c>
      <c r="EF1772" s="29" t="n">
        <v>2.646</v>
      </c>
      <c r="EG1772" s="29" t="n">
        <v>2.769</v>
      </c>
      <c r="EH1772" s="29" t="n">
        <v>2.799</v>
      </c>
      <c r="EI1772" s="29" t="n">
        <v>2.716</v>
      </c>
      <c r="EJ1772" s="29" t="n">
        <v>2.612</v>
      </c>
      <c r="EK1772" s="29" t="n">
        <v>2.517</v>
      </c>
      <c r="EL1772" s="29" t="n">
        <v>2.497</v>
      </c>
      <c r="EM1772" s="29" t="n">
        <v>2.504</v>
      </c>
      <c r="EN1772" s="29" t="n">
        <v>2.51</v>
      </c>
      <c r="EO1772" s="29" t="n">
        <v>2.518</v>
      </c>
      <c r="EP1772" s="29" t="n">
        <v>2.521</v>
      </c>
      <c r="EQ1772" s="29" t="n">
        <v>2.554</v>
      </c>
      <c r="ER1772" s="29" t="n">
        <v>2.691</v>
      </c>
      <c r="ES1772" s="29" t="n">
        <v>2.814</v>
      </c>
      <c r="ET1772" s="29" t="n">
        <v>2.8515</v>
      </c>
      <c r="EU1772" s="29" t="n">
        <v>2.7685</v>
      </c>
      <c r="EV1772" s="29" t="n">
        <v>2.6645</v>
      </c>
      <c r="EW1772" s="29" t="n">
        <v>2.5695</v>
      </c>
      <c r="EX1772" s="29" t="n">
        <v>2.5495</v>
      </c>
      <c r="EY1772" s="29" t="n">
        <v>2.5565</v>
      </c>
      <c r="EZ1772" s="29" t="n">
        <v>2.5625</v>
      </c>
      <c r="FA1772" s="29" t="n">
        <v>2.5705</v>
      </c>
      <c r="FB1772" s="29" t="n">
        <v>2.5735</v>
      </c>
      <c r="FC1772" s="29" t="n">
        <v>2.6065</v>
      </c>
      <c r="FD1772" s="29" t="n">
        <v>2.7435</v>
      </c>
      <c r="FE1772" s="29" t="n">
        <v>2.8665</v>
      </c>
      <c r="FF1772" s="29" t="n">
        <v>2.9115</v>
      </c>
      <c r="FG1772" s="29" t="n">
        <v>2.8285</v>
      </c>
      <c r="FH1772" s="29" t="n">
        <v>2.7245</v>
      </c>
      <c r="FI1772" s="29" t="n">
        <v>2.6295</v>
      </c>
      <c r="FJ1772" s="29" t="n">
        <v>2.6095</v>
      </c>
      <c r="FK1772" s="29" t="n">
        <v>2.6165</v>
      </c>
      <c r="FL1772" s="29" t="n">
        <v>2.6225</v>
      </c>
      <c r="FM1772" s="29" t="n">
        <v>2.6305</v>
      </c>
      <c r="FN1772" s="29" t="n">
        <v>2.6335</v>
      </c>
      <c r="FO1772" s="29" t="n">
        <v>2.6665</v>
      </c>
      <c r="FP1772" s="29" t="n">
        <v>2.8035</v>
      </c>
      <c r="FQ1772" s="29" t="n">
        <v>2.9265</v>
      </c>
      <c r="FR1772" s="29" t="n">
        <v>2.9765</v>
      </c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29"/>
      <c r="GR1772" s="0"/>
      <c r="GS1772" s="0"/>
      <c r="GT1772" s="0"/>
      <c r="GU1772" s="0"/>
      <c r="GV1772" s="0"/>
      <c r="GW1772" s="0"/>
      <c r="GX1772" s="0"/>
      <c r="GY1772" s="0"/>
      <c r="GZ1772" s="0"/>
      <c r="HA1772" s="0"/>
      <c r="HB1772" s="0"/>
      <c r="HC1772" s="0"/>
      <c r="HD1772" s="0"/>
      <c r="HE1772" s="0"/>
      <c r="HF1772" s="0"/>
      <c r="HG1772" s="0"/>
      <c r="HH1772" s="0"/>
      <c r="HI1772" s="0"/>
      <c r="HJ1772" s="0"/>
      <c r="HK1772" s="0"/>
      <c r="HL1772" s="0"/>
      <c r="HM1772" s="0"/>
      <c r="HN1772" s="0"/>
      <c r="HO1772" s="0"/>
      <c r="HP1772" s="0"/>
      <c r="HQ1772" s="0"/>
      <c r="HR1772" s="0"/>
      <c r="HS1772" s="0"/>
      <c r="HT1772" s="0"/>
      <c r="HU1772" s="0"/>
      <c r="HV1772" s="0"/>
      <c r="HW1772" s="0"/>
      <c r="HX1772" s="0"/>
      <c r="HY1772" s="0"/>
      <c r="HZ1772" s="0"/>
      <c r="IA1772" s="0"/>
      <c r="IB1772" s="0"/>
      <c r="IC1772" s="0"/>
      <c r="ID1772" s="0"/>
      <c r="IE1772" s="0"/>
      <c r="IF1772" s="0"/>
      <c r="IG1772" s="0"/>
      <c r="IH1772" s="0"/>
      <c r="II1772" s="0"/>
      <c r="IJ1772" s="0"/>
      <c r="IK1772" s="0"/>
      <c r="IL1772" s="0"/>
      <c r="IM1772" s="0"/>
      <c r="IN1772" s="0"/>
      <c r="IO1772" s="0"/>
      <c r="IP1772" s="0"/>
      <c r="IQ1772" s="0"/>
      <c r="IR1772" s="0"/>
      <c r="IS1772" s="0"/>
      <c r="IT1772" s="0"/>
      <c r="IU1772" s="0"/>
      <c r="IV1772" s="0"/>
      <c r="IW1772" s="0"/>
    </row>
    <row r="1773" customFormat="false" ht="12.75" hidden="true" customHeight="false" outlineLevel="0" collapsed="false">
      <c r="A1773" s="0" t="n">
        <f aca="false">WEEKDAY(C1773,2)</f>
        <v>3</v>
      </c>
      <c r="B1773" s="0" t="n">
        <f aca="false">MONTH(C1773)</f>
        <v>1</v>
      </c>
      <c r="C1773" s="23" t="n">
        <v>36544</v>
      </c>
      <c r="D1773" s="0" t="n">
        <f aca="false">MONTH(R1773)</f>
        <v>1</v>
      </c>
      <c r="E1773" s="0" t="n">
        <f aca="false">YEAR(R1773)</f>
        <v>2000</v>
      </c>
      <c r="F1773" s="35" t="n">
        <f aca="false">L1773-K1773</f>
        <v>0.195114285714286</v>
      </c>
      <c r="G1773" s="24" t="n">
        <f aca="false">N1773-M1773</f>
        <v>0.0157500000000002</v>
      </c>
      <c r="H1773" s="24" t="n">
        <f aca="false">O1773-N1773</f>
        <v>0.04325</v>
      </c>
      <c r="I1773" s="24" t="n">
        <f aca="false">O1773-M1773</f>
        <v>0.0590000000000002</v>
      </c>
      <c r="J1773" s="25" t="n">
        <f aca="false">VLOOKUP(C1773,'Nymex hist.'!A:B,2,0)</f>
        <v>2.417</v>
      </c>
      <c r="K1773" s="34" t="n">
        <f aca="false">AVERAGE(DA1773:DG1773)</f>
        <v>2.49528571428571</v>
      </c>
      <c r="L1773" s="34" t="n">
        <f aca="false">AVERAGE(DH1773:DL1773)</f>
        <v>2.6904</v>
      </c>
      <c r="M1773" s="27" t="n">
        <f aca="false">SUMIF($S$3:$FQ$3,$E1773+1,$S1773:$FQ1773)/COUNTIF($S$3:$FQ$3,$E1773+1)</f>
        <v>2.55541666666667</v>
      </c>
      <c r="N1773" s="27" t="n">
        <f aca="false">SUMIF($S$3:$FQ$3,$E1773+2,$S1773:$FQ1773)/COUNTIF($S$3:$FQ$3,$E1773+2)</f>
        <v>2.57116666666667</v>
      </c>
      <c r="O1773" s="27" t="n">
        <f aca="false">SUMIF($S$3:$FQ$3,$E1773+3,$S1773:$FQ1773)/COUNTIF($S$3:$FQ$3,$E1773+3)</f>
        <v>2.61441666666667</v>
      </c>
      <c r="P1773" s="27" t="n">
        <f aca="false">SUMIF($S$3:$FQ$3,$E1773+4,$S1773:$FQ1773)/COUNTIF($S$3:$FQ$3,$E1773+4)</f>
        <v>2.66691666666667</v>
      </c>
      <c r="Q1773" s="27" t="n">
        <f aca="false">SUMIF($S$3:$FQ$3,$E1773+5,$S1773:$FQ1773)/COUNTIF($S$3:$FQ$3,$E1773+5)</f>
        <v>2.72691666666667</v>
      </c>
      <c r="R1773" s="28" t="n">
        <v>36544</v>
      </c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30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 t="n">
        <v>2.417</v>
      </c>
      <c r="CZ1773" s="29" t="n">
        <v>2.44</v>
      </c>
      <c r="DA1773" s="29" t="n">
        <v>2.453</v>
      </c>
      <c r="DB1773" s="29" t="n">
        <v>2.467</v>
      </c>
      <c r="DC1773" s="29" t="n">
        <v>2.48</v>
      </c>
      <c r="DD1773" s="29" t="n">
        <v>2.494</v>
      </c>
      <c r="DE1773" s="29" t="n">
        <v>2.51</v>
      </c>
      <c r="DF1773" s="29" t="n">
        <v>2.523</v>
      </c>
      <c r="DG1773" s="29" t="n">
        <v>2.54</v>
      </c>
      <c r="DH1773" s="29" t="n">
        <v>2.655</v>
      </c>
      <c r="DI1773" s="29" t="n">
        <v>2.77</v>
      </c>
      <c r="DJ1773" s="29" t="n">
        <v>2.792</v>
      </c>
      <c r="DK1773" s="29" t="n">
        <v>2.673</v>
      </c>
      <c r="DL1773" s="29" t="n">
        <v>2.562</v>
      </c>
      <c r="DM1773" s="29" t="n">
        <v>2.46</v>
      </c>
      <c r="DN1773" s="29" t="n">
        <v>2.436</v>
      </c>
      <c r="DO1773" s="29" t="n">
        <v>2.447</v>
      </c>
      <c r="DP1773" s="29" t="n">
        <v>2.457</v>
      </c>
      <c r="DQ1773" s="29" t="n">
        <v>2.468</v>
      </c>
      <c r="DR1773" s="29" t="n">
        <v>2.476</v>
      </c>
      <c r="DS1773" s="29" t="n">
        <v>2.504</v>
      </c>
      <c r="DT1773" s="29" t="n">
        <v>2.629</v>
      </c>
      <c r="DU1773" s="29" t="n">
        <v>2.761</v>
      </c>
      <c r="DV1773" s="29" t="n">
        <v>2.785</v>
      </c>
      <c r="DW1773" s="29" t="n">
        <v>2.681</v>
      </c>
      <c r="DX1773" s="29" t="n">
        <v>2.577</v>
      </c>
      <c r="DY1773" s="29" t="n">
        <v>2.482</v>
      </c>
      <c r="DZ1773" s="29" t="n">
        <v>2.462</v>
      </c>
      <c r="EA1773" s="29" t="n">
        <v>2.469</v>
      </c>
      <c r="EB1773" s="29" t="n">
        <v>2.475</v>
      </c>
      <c r="EC1773" s="29" t="n">
        <v>2.483</v>
      </c>
      <c r="ED1773" s="29" t="n">
        <v>2.486</v>
      </c>
      <c r="EE1773" s="29" t="n">
        <v>2.519</v>
      </c>
      <c r="EF1773" s="29" t="n">
        <v>2.656</v>
      </c>
      <c r="EG1773" s="29" t="n">
        <v>2.779</v>
      </c>
      <c r="EH1773" s="29" t="n">
        <v>2.809</v>
      </c>
      <c r="EI1773" s="29" t="n">
        <v>2.726</v>
      </c>
      <c r="EJ1773" s="29" t="n">
        <v>2.622</v>
      </c>
      <c r="EK1773" s="29" t="n">
        <v>2.527</v>
      </c>
      <c r="EL1773" s="29" t="n">
        <v>2.507</v>
      </c>
      <c r="EM1773" s="29" t="n">
        <v>2.514</v>
      </c>
      <c r="EN1773" s="29" t="n">
        <v>2.52</v>
      </c>
      <c r="EO1773" s="29" t="n">
        <v>2.528</v>
      </c>
      <c r="EP1773" s="29" t="n">
        <v>2.531</v>
      </c>
      <c r="EQ1773" s="29" t="n">
        <v>2.564</v>
      </c>
      <c r="ER1773" s="29" t="n">
        <v>2.701</v>
      </c>
      <c r="ES1773" s="29" t="n">
        <v>2.824</v>
      </c>
      <c r="ET1773" s="29" t="n">
        <v>2.8615</v>
      </c>
      <c r="EU1773" s="29" t="n">
        <v>2.7785</v>
      </c>
      <c r="EV1773" s="29" t="n">
        <v>2.6745</v>
      </c>
      <c r="EW1773" s="29" t="n">
        <v>2.5795</v>
      </c>
      <c r="EX1773" s="29" t="n">
        <v>2.5595</v>
      </c>
      <c r="EY1773" s="29" t="n">
        <v>2.5665</v>
      </c>
      <c r="EZ1773" s="29" t="n">
        <v>2.5725</v>
      </c>
      <c r="FA1773" s="29" t="n">
        <v>2.5805</v>
      </c>
      <c r="FB1773" s="29" t="n">
        <v>2.5835</v>
      </c>
      <c r="FC1773" s="29" t="n">
        <v>2.6165</v>
      </c>
      <c r="FD1773" s="29" t="n">
        <v>2.7535</v>
      </c>
      <c r="FE1773" s="29" t="n">
        <v>2.8765</v>
      </c>
      <c r="FF1773" s="29" t="n">
        <v>2.9215</v>
      </c>
      <c r="FG1773" s="29" t="n">
        <v>2.8385</v>
      </c>
      <c r="FH1773" s="29" t="n">
        <v>2.7345</v>
      </c>
      <c r="FI1773" s="29" t="n">
        <v>2.6395</v>
      </c>
      <c r="FJ1773" s="29" t="n">
        <v>2.6195</v>
      </c>
      <c r="FK1773" s="29" t="n">
        <v>2.6265</v>
      </c>
      <c r="FL1773" s="29" t="n">
        <v>2.6325</v>
      </c>
      <c r="FM1773" s="29" t="n">
        <v>2.6405</v>
      </c>
      <c r="FN1773" s="29" t="n">
        <v>2.6435</v>
      </c>
      <c r="FO1773" s="29" t="n">
        <v>2.6765</v>
      </c>
      <c r="FP1773" s="29" t="n">
        <v>2.8135</v>
      </c>
      <c r="FQ1773" s="29" t="n">
        <v>2.9365</v>
      </c>
      <c r="FR1773" s="29" t="n">
        <v>2.9865</v>
      </c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0"/>
      <c r="GS1773" s="0"/>
      <c r="GT1773" s="0"/>
      <c r="GU1773" s="0"/>
      <c r="GV1773" s="0"/>
      <c r="GW1773" s="0"/>
      <c r="GX1773" s="0"/>
      <c r="GY1773" s="0"/>
      <c r="GZ1773" s="0"/>
      <c r="HA1773" s="0"/>
      <c r="HB1773" s="0"/>
      <c r="HC1773" s="0"/>
      <c r="HD1773" s="0"/>
      <c r="HE1773" s="0"/>
      <c r="HF1773" s="0"/>
      <c r="HG1773" s="0"/>
      <c r="HH1773" s="0"/>
      <c r="HI1773" s="0"/>
      <c r="HJ1773" s="0"/>
      <c r="HK1773" s="0"/>
      <c r="HL1773" s="0"/>
      <c r="HM1773" s="0"/>
      <c r="HN1773" s="0"/>
      <c r="HO1773" s="0"/>
      <c r="HP1773" s="0"/>
      <c r="HQ1773" s="0"/>
      <c r="HR1773" s="0"/>
      <c r="HS1773" s="0"/>
      <c r="HT1773" s="0"/>
      <c r="HU1773" s="0"/>
      <c r="HV1773" s="0"/>
      <c r="HW1773" s="0"/>
      <c r="HX1773" s="0"/>
      <c r="HY1773" s="0"/>
      <c r="HZ1773" s="0"/>
      <c r="IA1773" s="0"/>
      <c r="IB1773" s="0"/>
      <c r="IC1773" s="0"/>
      <c r="ID1773" s="0"/>
      <c r="IE1773" s="0"/>
      <c r="IF1773" s="0"/>
      <c r="IG1773" s="0"/>
      <c r="IH1773" s="0"/>
      <c r="II1773" s="0"/>
      <c r="IJ1773" s="0"/>
      <c r="IK1773" s="0"/>
      <c r="IL1773" s="0"/>
      <c r="IM1773" s="0"/>
      <c r="IN1773" s="0"/>
      <c r="IO1773" s="0"/>
      <c r="IP1773" s="0"/>
      <c r="IQ1773" s="0"/>
      <c r="IR1773" s="0"/>
      <c r="IS1773" s="0"/>
      <c r="IT1773" s="0"/>
      <c r="IU1773" s="0"/>
      <c r="IV1773" s="0"/>
      <c r="IW1773" s="0"/>
    </row>
    <row r="1774" customFormat="false" ht="12.75" hidden="false" customHeight="false" outlineLevel="0" collapsed="false">
      <c r="A1774" s="1" t="n">
        <f aca="false">WEEKDAY(C1774,2)</f>
        <v>4</v>
      </c>
      <c r="B1774" s="1" t="n">
        <f aca="false">MONTH(C1774)</f>
        <v>1</v>
      </c>
      <c r="C1774" s="23" t="n">
        <v>36545</v>
      </c>
      <c r="D1774" s="0" t="n">
        <f aca="false">MONTH(R1774)</f>
        <v>1</v>
      </c>
      <c r="E1774" s="0" t="n">
        <f aca="false">YEAR(R1774)</f>
        <v>2000</v>
      </c>
      <c r="F1774" s="3" t="n">
        <f aca="false">L1774-K1774</f>
        <v>0.160942857142858</v>
      </c>
      <c r="G1774" s="3" t="n">
        <f aca="false">N1774-M1774</f>
        <v>-0.00558333333333305</v>
      </c>
      <c r="H1774" s="3" t="n">
        <f aca="false">O1774-N1774</f>
        <v>0.0376666666666665</v>
      </c>
      <c r="I1774" s="3" t="n">
        <f aca="false">O1774-M1774</f>
        <v>0.0320833333333335</v>
      </c>
      <c r="J1774" s="4" t="n">
        <f aca="false">VLOOKUP(C1774,'Nymex hist.'!A:B,2,0)</f>
        <v>2.559</v>
      </c>
      <c r="K1774" s="4" t="n">
        <f aca="false">AVERAGE(DA1774:DG1774)</f>
        <v>2.59585714285714</v>
      </c>
      <c r="L1774" s="4" t="n">
        <f aca="false">AVERAGE(DH1774:DL1774)</f>
        <v>2.7568</v>
      </c>
      <c r="M1774" s="4" t="n">
        <f aca="false">SUMIF($S$3:$FQ$3,$E1774+1,$S1774:$FQ1774)/COUNTIF($S$3:$FQ$3,$E1774+1)</f>
        <v>2.60125</v>
      </c>
      <c r="N1774" s="4" t="n">
        <f aca="false">SUMIF($S$3:$FQ$3,$E1774+2,$S1774:$FQ1774)/COUNTIF($S$3:$FQ$3,$E1774+2)</f>
        <v>2.59566666666667</v>
      </c>
      <c r="O1774" s="4" t="n">
        <f aca="false">SUMIF($S$3:$FQ$3,$E1774+3,$S1774:$FQ1774)/COUNTIF($S$3:$FQ$3,$E1774+3)</f>
        <v>2.63333333333333</v>
      </c>
      <c r="P1774" s="4" t="n">
        <f aca="false">SUMIF($S$3:$FQ$3,$E1774+4,$S1774:$FQ1774)/COUNTIF($S$3:$FQ$3,$E1774+4)</f>
        <v>2.68333333333333</v>
      </c>
      <c r="Q1774" s="4" t="n">
        <f aca="false">SUMIF($S$3:$FQ$3,$E1774+5,$S1774:$FQ1774)/COUNTIF($S$3:$FQ$3,$E1774+5)</f>
        <v>2.74333333333333</v>
      </c>
      <c r="R1774" s="21" t="n">
        <v>36545</v>
      </c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7"/>
      <c r="AK1774" s="32"/>
      <c r="AL1774" s="32"/>
      <c r="AM1774" s="32"/>
      <c r="AN1774" s="32"/>
      <c r="AO1774" s="32"/>
      <c r="AP1774" s="32"/>
      <c r="AQ1774" s="32"/>
      <c r="AR1774" s="32"/>
      <c r="AS1774" s="32"/>
      <c r="AT1774" s="32"/>
      <c r="AU1774" s="32"/>
      <c r="AV1774" s="32"/>
      <c r="AW1774" s="32"/>
      <c r="AX1774" s="32"/>
      <c r="AY1774" s="32"/>
      <c r="AZ1774" s="32"/>
      <c r="BA1774" s="32"/>
      <c r="BB1774" s="32"/>
      <c r="BC1774" s="32"/>
      <c r="BD1774" s="32"/>
      <c r="BE1774" s="32"/>
      <c r="BF1774" s="32"/>
      <c r="BG1774" s="32"/>
      <c r="BH1774" s="32"/>
      <c r="BI1774" s="32"/>
      <c r="BJ1774" s="32"/>
      <c r="BK1774" s="32"/>
      <c r="BL1774" s="32"/>
      <c r="BM1774" s="32"/>
      <c r="BN1774" s="32"/>
      <c r="BO1774" s="32"/>
      <c r="BP1774" s="32"/>
      <c r="BQ1774" s="32"/>
      <c r="BR1774" s="32"/>
      <c r="BS1774" s="32"/>
      <c r="BT1774" s="32"/>
      <c r="BU1774" s="32"/>
      <c r="BV1774" s="32"/>
      <c r="BW1774" s="32"/>
      <c r="BX1774" s="32"/>
      <c r="BY1774" s="32"/>
      <c r="BZ1774" s="32"/>
      <c r="CA1774" s="32"/>
      <c r="CB1774" s="32"/>
      <c r="CC1774" s="32"/>
      <c r="CD1774" s="32"/>
      <c r="CE1774" s="32"/>
      <c r="CF1774" s="32"/>
      <c r="CG1774" s="32"/>
      <c r="CH1774" s="32"/>
      <c r="CI1774" s="32"/>
      <c r="CJ1774" s="32"/>
      <c r="CK1774" s="32"/>
      <c r="CL1774" s="32"/>
      <c r="CM1774" s="32"/>
      <c r="CN1774" s="32"/>
      <c r="CO1774" s="32"/>
      <c r="CP1774" s="32"/>
      <c r="CQ1774" s="32"/>
      <c r="CR1774" s="32"/>
      <c r="CS1774" s="32"/>
      <c r="CT1774" s="32"/>
      <c r="CU1774" s="32"/>
      <c r="CV1774" s="32"/>
      <c r="CW1774" s="32"/>
      <c r="CX1774" s="32"/>
      <c r="CY1774" s="32" t="n">
        <v>2.559</v>
      </c>
      <c r="CZ1774" s="32" t="n">
        <v>2.57</v>
      </c>
      <c r="DA1774" s="32" t="n">
        <v>2.572</v>
      </c>
      <c r="DB1774" s="32" t="n">
        <v>2.574</v>
      </c>
      <c r="DC1774" s="32" t="n">
        <v>2.584</v>
      </c>
      <c r="DD1774" s="32" t="n">
        <v>2.595</v>
      </c>
      <c r="DE1774" s="32" t="n">
        <v>2.606</v>
      </c>
      <c r="DF1774" s="32" t="n">
        <v>2.614</v>
      </c>
      <c r="DG1774" s="32" t="n">
        <v>2.626</v>
      </c>
      <c r="DH1774" s="32" t="n">
        <v>2.731</v>
      </c>
      <c r="DI1774" s="32" t="n">
        <v>2.841</v>
      </c>
      <c r="DJ1774" s="32" t="n">
        <v>2.859</v>
      </c>
      <c r="DK1774" s="32" t="n">
        <v>2.733</v>
      </c>
      <c r="DL1774" s="32" t="n">
        <v>2.62</v>
      </c>
      <c r="DM1774" s="32" t="n">
        <v>2.513</v>
      </c>
      <c r="DN1774" s="32" t="n">
        <v>2.482</v>
      </c>
      <c r="DO1774" s="32" t="n">
        <v>2.485</v>
      </c>
      <c r="DP1774" s="32" t="n">
        <v>2.495</v>
      </c>
      <c r="DQ1774" s="32" t="n">
        <v>2.506</v>
      </c>
      <c r="DR1774" s="32" t="n">
        <v>2.514</v>
      </c>
      <c r="DS1774" s="32" t="n">
        <v>2.542</v>
      </c>
      <c r="DT1774" s="32" t="n">
        <v>2.667</v>
      </c>
      <c r="DU1774" s="32" t="n">
        <v>2.799</v>
      </c>
      <c r="DV1774" s="32" t="n">
        <v>2.82</v>
      </c>
      <c r="DW1774" s="32" t="n">
        <v>2.71</v>
      </c>
      <c r="DX1774" s="32" t="n">
        <v>2.6</v>
      </c>
      <c r="DY1774" s="32" t="n">
        <v>2.505</v>
      </c>
      <c r="DZ1774" s="32" t="n">
        <v>2.485</v>
      </c>
      <c r="EA1774" s="32" t="n">
        <v>2.492</v>
      </c>
      <c r="EB1774" s="32" t="n">
        <v>2.498</v>
      </c>
      <c r="EC1774" s="32" t="n">
        <v>2.506</v>
      </c>
      <c r="ED1774" s="32" t="n">
        <v>2.509</v>
      </c>
      <c r="EE1774" s="32" t="n">
        <v>2.542</v>
      </c>
      <c r="EF1774" s="32" t="n">
        <v>2.679</v>
      </c>
      <c r="EG1774" s="32" t="n">
        <v>2.802</v>
      </c>
      <c r="EH1774" s="32" t="n">
        <v>2.832</v>
      </c>
      <c r="EI1774" s="32" t="n">
        <v>2.75</v>
      </c>
      <c r="EJ1774" s="32" t="n">
        <v>2.64</v>
      </c>
      <c r="EK1774" s="32" t="n">
        <v>2.545</v>
      </c>
      <c r="EL1774" s="32" t="n">
        <v>2.525</v>
      </c>
      <c r="EM1774" s="32" t="n">
        <v>2.532</v>
      </c>
      <c r="EN1774" s="32" t="n">
        <v>2.538</v>
      </c>
      <c r="EO1774" s="32" t="n">
        <v>2.546</v>
      </c>
      <c r="EP1774" s="32" t="n">
        <v>2.549</v>
      </c>
      <c r="EQ1774" s="32" t="n">
        <v>2.582</v>
      </c>
      <c r="ER1774" s="32" t="n">
        <v>2.719</v>
      </c>
      <c r="ES1774" s="32" t="n">
        <v>2.842</v>
      </c>
      <c r="ET1774" s="32" t="n">
        <v>2.882</v>
      </c>
      <c r="EU1774" s="32" t="n">
        <v>2.8</v>
      </c>
      <c r="EV1774" s="32" t="n">
        <v>2.69</v>
      </c>
      <c r="EW1774" s="32" t="n">
        <v>2.595</v>
      </c>
      <c r="EX1774" s="32" t="n">
        <v>2.575</v>
      </c>
      <c r="EY1774" s="32" t="n">
        <v>2.582</v>
      </c>
      <c r="EZ1774" s="32" t="n">
        <v>2.588</v>
      </c>
      <c r="FA1774" s="32" t="n">
        <v>2.596</v>
      </c>
      <c r="FB1774" s="32" t="n">
        <v>2.599</v>
      </c>
      <c r="FC1774" s="32" t="n">
        <v>2.632</v>
      </c>
      <c r="FD1774" s="32" t="n">
        <v>2.769</v>
      </c>
      <c r="FE1774" s="32" t="n">
        <v>2.892</v>
      </c>
      <c r="FF1774" s="32" t="n">
        <v>2.942</v>
      </c>
      <c r="FG1774" s="32" t="n">
        <v>2.86</v>
      </c>
      <c r="FH1774" s="32" t="n">
        <v>2.75</v>
      </c>
      <c r="FI1774" s="32" t="n">
        <v>2.655</v>
      </c>
      <c r="FJ1774" s="32" t="n">
        <v>2.635</v>
      </c>
      <c r="FK1774" s="32" t="n">
        <v>2.642</v>
      </c>
      <c r="FL1774" s="32" t="n">
        <v>2.648</v>
      </c>
      <c r="FM1774" s="32" t="n">
        <v>2.656</v>
      </c>
      <c r="FN1774" s="32" t="n">
        <v>2.659</v>
      </c>
      <c r="FO1774" s="32" t="n">
        <v>2.692</v>
      </c>
      <c r="FP1774" s="32" t="n">
        <v>2.829</v>
      </c>
      <c r="FQ1774" s="32" t="n">
        <v>2.952</v>
      </c>
      <c r="FR1774" s="32" t="n">
        <v>3.007</v>
      </c>
      <c r="FS1774" s="32"/>
      <c r="FT1774" s="32"/>
      <c r="FU1774" s="32"/>
      <c r="FV1774" s="32"/>
      <c r="FW1774" s="32"/>
      <c r="FX1774" s="32"/>
      <c r="FY1774" s="32"/>
      <c r="FZ1774" s="32"/>
      <c r="GA1774" s="32"/>
      <c r="GB1774" s="32"/>
      <c r="GC1774" s="32"/>
      <c r="GD1774" s="32"/>
      <c r="GE1774" s="32"/>
      <c r="GF1774" s="32"/>
      <c r="GG1774" s="32"/>
      <c r="GH1774" s="32"/>
      <c r="GI1774" s="32"/>
      <c r="GJ1774" s="32"/>
      <c r="GK1774" s="32"/>
      <c r="GL1774" s="32"/>
      <c r="GM1774" s="32"/>
      <c r="GN1774" s="32"/>
      <c r="GO1774" s="32"/>
      <c r="GP1774" s="32"/>
      <c r="GQ1774" s="32"/>
    </row>
    <row r="1775" customFormat="false" ht="12.75" hidden="true" customHeight="false" outlineLevel="0" collapsed="false">
      <c r="A1775" s="0" t="n">
        <f aca="false">WEEKDAY(C1775,2)</f>
        <v>5</v>
      </c>
      <c r="B1775" s="0" t="n">
        <f aca="false">MONTH(C1775)</f>
        <v>1</v>
      </c>
      <c r="C1775" s="23" t="n">
        <v>36546</v>
      </c>
      <c r="D1775" s="0" t="n">
        <f aca="false">MONTH(R1775)</f>
        <v>1</v>
      </c>
      <c r="E1775" s="0" t="n">
        <f aca="false">YEAR(R1775)</f>
        <v>2000</v>
      </c>
      <c r="F1775" s="35" t="n">
        <f aca="false">L1775-K1775</f>
        <v>0.1898</v>
      </c>
      <c r="G1775" s="24" t="n">
        <f aca="false">N1775-M1775</f>
        <v>-0.00466666666666704</v>
      </c>
      <c r="H1775" s="24" t="n">
        <f aca="false">O1775-N1775</f>
        <v>0.037666666666667</v>
      </c>
      <c r="I1775" s="24" t="n">
        <f aca="false">O1775-M1775</f>
        <v>0.0329999999999999</v>
      </c>
      <c r="J1775" s="25" t="n">
        <f aca="false">VLOOKUP(C1775,'Nymex hist.'!A:B,2,0)</f>
        <v>2.485</v>
      </c>
      <c r="K1775" s="34" t="n">
        <f aca="false">AVERAGE(DA1775:DG1775)</f>
        <v>2.528</v>
      </c>
      <c r="L1775" s="34" t="n">
        <f aca="false">AVERAGE(DH1775:DL1775)</f>
        <v>2.7178</v>
      </c>
      <c r="M1775" s="27" t="n">
        <f aca="false">SUMIF($S$3:$FQ$3,$E1775+1,$S1775:$FQ1775)/COUNTIF($S$3:$FQ$3,$E1775+1)</f>
        <v>2.57033333333333</v>
      </c>
      <c r="N1775" s="27" t="n">
        <f aca="false">SUMIF($S$3:$FQ$3,$E1775+2,$S1775:$FQ1775)/COUNTIF($S$3:$FQ$3,$E1775+2)</f>
        <v>2.56566666666667</v>
      </c>
      <c r="O1775" s="27" t="n">
        <f aca="false">SUMIF($S$3:$FQ$3,$E1775+3,$S1775:$FQ1775)/COUNTIF($S$3:$FQ$3,$E1775+3)</f>
        <v>2.60333333333333</v>
      </c>
      <c r="P1775" s="27" t="n">
        <f aca="false">SUMIF($S$3:$FQ$3,$E1775+4,$S1775:$FQ1775)/COUNTIF($S$3:$FQ$3,$E1775+4)</f>
        <v>2.65333333333333</v>
      </c>
      <c r="Q1775" s="27" t="n">
        <f aca="false">SUMIF($S$3:$FQ$3,$E1775+5,$S1775:$FQ1775)/COUNTIF($S$3:$FQ$3,$E1775+5)</f>
        <v>2.71333333333333</v>
      </c>
      <c r="R1775" s="28" t="n">
        <v>36546</v>
      </c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30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 t="n">
        <v>2.485</v>
      </c>
      <c r="CZ1775" s="29" t="n">
        <v>2.482</v>
      </c>
      <c r="DA1775" s="29" t="n">
        <v>2.487</v>
      </c>
      <c r="DB1775" s="29" t="n">
        <v>2.495</v>
      </c>
      <c r="DC1775" s="29" t="n">
        <v>2.507</v>
      </c>
      <c r="DD1775" s="29" t="n">
        <v>2.525</v>
      </c>
      <c r="DE1775" s="29" t="n">
        <v>2.545</v>
      </c>
      <c r="DF1775" s="29" t="n">
        <v>2.56</v>
      </c>
      <c r="DG1775" s="29" t="n">
        <v>2.577</v>
      </c>
      <c r="DH1775" s="29" t="n">
        <v>2.685</v>
      </c>
      <c r="DI1775" s="29" t="n">
        <v>2.797</v>
      </c>
      <c r="DJ1775" s="29" t="n">
        <v>2.82</v>
      </c>
      <c r="DK1775" s="29" t="n">
        <v>2.697</v>
      </c>
      <c r="DL1775" s="29" t="n">
        <v>2.59</v>
      </c>
      <c r="DM1775" s="29" t="n">
        <v>2.483</v>
      </c>
      <c r="DN1775" s="29" t="n">
        <v>2.452</v>
      </c>
      <c r="DO1775" s="29" t="n">
        <v>2.455</v>
      </c>
      <c r="DP1775" s="29" t="n">
        <v>2.465</v>
      </c>
      <c r="DQ1775" s="29" t="n">
        <v>2.476</v>
      </c>
      <c r="DR1775" s="29" t="n">
        <v>2.485</v>
      </c>
      <c r="DS1775" s="29" t="n">
        <v>2.513</v>
      </c>
      <c r="DT1775" s="29" t="n">
        <v>2.638</v>
      </c>
      <c r="DU1775" s="29" t="n">
        <v>2.77</v>
      </c>
      <c r="DV1775" s="29" t="n">
        <v>2.79</v>
      </c>
      <c r="DW1775" s="29" t="n">
        <v>2.68</v>
      </c>
      <c r="DX1775" s="29" t="n">
        <v>2.57</v>
      </c>
      <c r="DY1775" s="29" t="n">
        <v>2.475</v>
      </c>
      <c r="DZ1775" s="29" t="n">
        <v>2.455</v>
      </c>
      <c r="EA1775" s="29" t="n">
        <v>2.462</v>
      </c>
      <c r="EB1775" s="29" t="n">
        <v>2.468</v>
      </c>
      <c r="EC1775" s="29" t="n">
        <v>2.476</v>
      </c>
      <c r="ED1775" s="29" t="n">
        <v>2.479</v>
      </c>
      <c r="EE1775" s="29" t="n">
        <v>2.512</v>
      </c>
      <c r="EF1775" s="29" t="n">
        <v>2.649</v>
      </c>
      <c r="EG1775" s="29" t="n">
        <v>2.772</v>
      </c>
      <c r="EH1775" s="29" t="n">
        <v>2.802</v>
      </c>
      <c r="EI1775" s="29" t="n">
        <v>2.72</v>
      </c>
      <c r="EJ1775" s="29" t="n">
        <v>2.61</v>
      </c>
      <c r="EK1775" s="29" t="n">
        <v>2.515</v>
      </c>
      <c r="EL1775" s="29" t="n">
        <v>2.495</v>
      </c>
      <c r="EM1775" s="29" t="n">
        <v>2.502</v>
      </c>
      <c r="EN1775" s="29" t="n">
        <v>2.508</v>
      </c>
      <c r="EO1775" s="29" t="n">
        <v>2.516</v>
      </c>
      <c r="EP1775" s="29" t="n">
        <v>2.519</v>
      </c>
      <c r="EQ1775" s="29" t="n">
        <v>2.552</v>
      </c>
      <c r="ER1775" s="29" t="n">
        <v>2.689</v>
      </c>
      <c r="ES1775" s="29" t="n">
        <v>2.812</v>
      </c>
      <c r="ET1775" s="29" t="n">
        <v>2.852</v>
      </c>
      <c r="EU1775" s="29" t="n">
        <v>2.77</v>
      </c>
      <c r="EV1775" s="29" t="n">
        <v>2.66</v>
      </c>
      <c r="EW1775" s="29" t="n">
        <v>2.565</v>
      </c>
      <c r="EX1775" s="29" t="n">
        <v>2.545</v>
      </c>
      <c r="EY1775" s="29" t="n">
        <v>2.552</v>
      </c>
      <c r="EZ1775" s="29" t="n">
        <v>2.558</v>
      </c>
      <c r="FA1775" s="29" t="n">
        <v>2.566</v>
      </c>
      <c r="FB1775" s="29" t="n">
        <v>2.569</v>
      </c>
      <c r="FC1775" s="29" t="n">
        <v>2.602</v>
      </c>
      <c r="FD1775" s="29" t="n">
        <v>2.739</v>
      </c>
      <c r="FE1775" s="29" t="n">
        <v>2.862</v>
      </c>
      <c r="FF1775" s="29" t="n">
        <v>2.912</v>
      </c>
      <c r="FG1775" s="29" t="n">
        <v>2.83</v>
      </c>
      <c r="FH1775" s="29" t="n">
        <v>2.72</v>
      </c>
      <c r="FI1775" s="29" t="n">
        <v>2.625</v>
      </c>
      <c r="FJ1775" s="29" t="n">
        <v>2.605</v>
      </c>
      <c r="FK1775" s="29" t="n">
        <v>2.612</v>
      </c>
      <c r="FL1775" s="29" t="n">
        <v>2.618</v>
      </c>
      <c r="FM1775" s="29" t="n">
        <v>2.626</v>
      </c>
      <c r="FN1775" s="29" t="n">
        <v>2.629</v>
      </c>
      <c r="FO1775" s="29" t="n">
        <v>2.662</v>
      </c>
      <c r="FP1775" s="29" t="n">
        <v>2.799</v>
      </c>
      <c r="FQ1775" s="29" t="n">
        <v>2.922</v>
      </c>
      <c r="FR1775" s="29" t="n">
        <v>2.977</v>
      </c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29"/>
      <c r="GF1775" s="29"/>
      <c r="GG1775" s="29"/>
      <c r="GH1775" s="29"/>
      <c r="GI1775" s="29"/>
      <c r="GJ1775" s="29"/>
      <c r="GK1775" s="29"/>
      <c r="GL1775" s="29"/>
      <c r="GM1775" s="29"/>
      <c r="GN1775" s="29"/>
      <c r="GO1775" s="29"/>
      <c r="GP1775" s="29"/>
      <c r="GQ1775" s="29"/>
      <c r="GR1775" s="0"/>
      <c r="GS1775" s="0"/>
      <c r="GT1775" s="0"/>
      <c r="GU1775" s="0"/>
      <c r="GV1775" s="0"/>
      <c r="GW1775" s="0"/>
      <c r="GX1775" s="0"/>
      <c r="GY1775" s="0"/>
      <c r="GZ1775" s="0"/>
      <c r="HA1775" s="0"/>
      <c r="HB1775" s="0"/>
      <c r="HC1775" s="0"/>
      <c r="HD1775" s="0"/>
      <c r="HE1775" s="0"/>
      <c r="HF1775" s="0"/>
      <c r="HG1775" s="0"/>
      <c r="HH1775" s="0"/>
      <c r="HI1775" s="0"/>
      <c r="HJ1775" s="0"/>
      <c r="HK1775" s="0"/>
      <c r="HL1775" s="0"/>
      <c r="HM1775" s="0"/>
      <c r="HN1775" s="0"/>
      <c r="HO1775" s="0"/>
      <c r="HP1775" s="0"/>
      <c r="HQ1775" s="0"/>
      <c r="HR1775" s="0"/>
      <c r="HS1775" s="0"/>
      <c r="HT1775" s="0"/>
      <c r="HU1775" s="0"/>
      <c r="HV1775" s="0"/>
      <c r="HW1775" s="0"/>
      <c r="HX1775" s="0"/>
      <c r="HY1775" s="0"/>
      <c r="HZ1775" s="0"/>
      <c r="IA1775" s="0"/>
      <c r="IB1775" s="0"/>
      <c r="IC1775" s="0"/>
      <c r="ID1775" s="0"/>
      <c r="IE1775" s="0"/>
      <c r="IF1775" s="0"/>
      <c r="IG1775" s="0"/>
      <c r="IH1775" s="0"/>
      <c r="II1775" s="0"/>
      <c r="IJ1775" s="0"/>
      <c r="IK1775" s="0"/>
      <c r="IL1775" s="0"/>
      <c r="IM1775" s="0"/>
      <c r="IN1775" s="0"/>
      <c r="IO1775" s="0"/>
      <c r="IP1775" s="0"/>
      <c r="IQ1775" s="0"/>
      <c r="IR1775" s="0"/>
      <c r="IS1775" s="0"/>
      <c r="IT1775" s="0"/>
      <c r="IU1775" s="0"/>
      <c r="IV1775" s="0"/>
      <c r="IW1775" s="0"/>
    </row>
    <row r="1776" customFormat="false" ht="12.75" hidden="true" customHeight="false" outlineLevel="0" collapsed="false">
      <c r="A1776" s="0" t="n">
        <f aca="false">WEEKDAY(C1776,2)</f>
        <v>1</v>
      </c>
      <c r="B1776" s="0" t="n">
        <f aca="false">MONTH(C1776)</f>
        <v>1</v>
      </c>
      <c r="C1776" s="23" t="n">
        <v>36549</v>
      </c>
      <c r="D1776" s="0" t="n">
        <f aca="false">MONTH(R1776)</f>
        <v>1</v>
      </c>
      <c r="E1776" s="0" t="n">
        <f aca="false">YEAR(R1776)</f>
        <v>2000</v>
      </c>
      <c r="F1776" s="35" t="n">
        <f aca="false">L1776-K1776</f>
        <v>0.185885714285714</v>
      </c>
      <c r="G1776" s="24" t="n">
        <f aca="false">N1776-M1776</f>
        <v>-0.004</v>
      </c>
      <c r="H1776" s="24" t="n">
        <f aca="false">O1776-N1776</f>
        <v>0.037666666666667</v>
      </c>
      <c r="I1776" s="24" t="n">
        <f aca="false">O1776-M1776</f>
        <v>0.033666666666667</v>
      </c>
      <c r="J1776" s="25" t="n">
        <f aca="false">VLOOKUP(C1776,'Nymex hist.'!A:B,2,0)</f>
        <v>2.528</v>
      </c>
      <c r="K1776" s="34" t="n">
        <f aca="false">AVERAGE(DA1776:DG1776)</f>
        <v>2.53271428571429</v>
      </c>
      <c r="L1776" s="34" t="n">
        <f aca="false">AVERAGE(DH1776:DL1776)</f>
        <v>2.7186</v>
      </c>
      <c r="M1776" s="27" t="n">
        <f aca="false">SUMIF($S$3:$FQ$3,$E1776+1,$S1776:$FQ1776)/COUNTIF($S$3:$FQ$3,$E1776+1)</f>
        <v>2.57366666666667</v>
      </c>
      <c r="N1776" s="27" t="n">
        <f aca="false">SUMIF($S$3:$FQ$3,$E1776+2,$S1776:$FQ1776)/COUNTIF($S$3:$FQ$3,$E1776+2)</f>
        <v>2.56966666666667</v>
      </c>
      <c r="O1776" s="27" t="n">
        <f aca="false">SUMIF($S$3:$FQ$3,$E1776+3,$S1776:$FQ1776)/COUNTIF($S$3:$FQ$3,$E1776+3)</f>
        <v>2.60733333333333</v>
      </c>
      <c r="P1776" s="27" t="n">
        <f aca="false">SUMIF($S$3:$FQ$3,$E1776+4,$S1776:$FQ1776)/COUNTIF($S$3:$FQ$3,$E1776+4)</f>
        <v>2.65733333333333</v>
      </c>
      <c r="Q1776" s="27" t="n">
        <f aca="false">SUMIF($S$3:$FQ$3,$E1776+5,$S1776:$FQ1776)/COUNTIF($S$3:$FQ$3,$E1776+5)</f>
        <v>2.71733333333333</v>
      </c>
      <c r="R1776" s="28" t="n">
        <v>36549</v>
      </c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30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 t="n">
        <v>2.528</v>
      </c>
      <c r="CZ1776" s="29" t="n">
        <v>2.508</v>
      </c>
      <c r="DA1776" s="29" t="n">
        <v>2.502</v>
      </c>
      <c r="DB1776" s="29" t="n">
        <v>2.505</v>
      </c>
      <c r="DC1776" s="29" t="n">
        <v>2.513</v>
      </c>
      <c r="DD1776" s="29" t="n">
        <v>2.527</v>
      </c>
      <c r="DE1776" s="29" t="n">
        <v>2.546</v>
      </c>
      <c r="DF1776" s="29" t="n">
        <v>2.559</v>
      </c>
      <c r="DG1776" s="29" t="n">
        <v>2.577</v>
      </c>
      <c r="DH1776" s="29" t="n">
        <v>2.685</v>
      </c>
      <c r="DI1776" s="29" t="n">
        <v>2.797</v>
      </c>
      <c r="DJ1776" s="29" t="n">
        <v>2.821</v>
      </c>
      <c r="DK1776" s="29" t="n">
        <v>2.698</v>
      </c>
      <c r="DL1776" s="29" t="n">
        <v>2.592</v>
      </c>
      <c r="DM1776" s="29" t="n">
        <v>2.487</v>
      </c>
      <c r="DN1776" s="29" t="n">
        <v>2.456</v>
      </c>
      <c r="DO1776" s="29" t="n">
        <v>2.459</v>
      </c>
      <c r="DP1776" s="29" t="n">
        <v>2.469</v>
      </c>
      <c r="DQ1776" s="29" t="n">
        <v>2.48</v>
      </c>
      <c r="DR1776" s="29" t="n">
        <v>2.489</v>
      </c>
      <c r="DS1776" s="29" t="n">
        <v>2.517</v>
      </c>
      <c r="DT1776" s="29" t="n">
        <v>2.642</v>
      </c>
      <c r="DU1776" s="29" t="n">
        <v>2.774</v>
      </c>
      <c r="DV1776" s="29" t="n">
        <v>2.794</v>
      </c>
      <c r="DW1776" s="29" t="n">
        <v>2.684</v>
      </c>
      <c r="DX1776" s="29" t="n">
        <v>2.574</v>
      </c>
      <c r="DY1776" s="29" t="n">
        <v>2.479</v>
      </c>
      <c r="DZ1776" s="29" t="n">
        <v>2.459</v>
      </c>
      <c r="EA1776" s="29" t="n">
        <v>2.466</v>
      </c>
      <c r="EB1776" s="29" t="n">
        <v>2.472</v>
      </c>
      <c r="EC1776" s="29" t="n">
        <v>2.48</v>
      </c>
      <c r="ED1776" s="29" t="n">
        <v>2.483</v>
      </c>
      <c r="EE1776" s="29" t="n">
        <v>2.516</v>
      </c>
      <c r="EF1776" s="29" t="n">
        <v>2.653</v>
      </c>
      <c r="EG1776" s="29" t="n">
        <v>2.776</v>
      </c>
      <c r="EH1776" s="29" t="n">
        <v>2.806</v>
      </c>
      <c r="EI1776" s="29" t="n">
        <v>2.724</v>
      </c>
      <c r="EJ1776" s="29" t="n">
        <v>2.614</v>
      </c>
      <c r="EK1776" s="29" t="n">
        <v>2.519</v>
      </c>
      <c r="EL1776" s="29" t="n">
        <v>2.499</v>
      </c>
      <c r="EM1776" s="29" t="n">
        <v>2.506</v>
      </c>
      <c r="EN1776" s="29" t="n">
        <v>2.512</v>
      </c>
      <c r="EO1776" s="29" t="n">
        <v>2.52</v>
      </c>
      <c r="EP1776" s="29" t="n">
        <v>2.523</v>
      </c>
      <c r="EQ1776" s="29" t="n">
        <v>2.556</v>
      </c>
      <c r="ER1776" s="29" t="n">
        <v>2.693</v>
      </c>
      <c r="ES1776" s="29" t="n">
        <v>2.816</v>
      </c>
      <c r="ET1776" s="29" t="n">
        <v>2.856</v>
      </c>
      <c r="EU1776" s="29" t="n">
        <v>2.774</v>
      </c>
      <c r="EV1776" s="29" t="n">
        <v>2.664</v>
      </c>
      <c r="EW1776" s="29" t="n">
        <v>2.569</v>
      </c>
      <c r="EX1776" s="29" t="n">
        <v>2.549</v>
      </c>
      <c r="EY1776" s="29" t="n">
        <v>2.556</v>
      </c>
      <c r="EZ1776" s="29" t="n">
        <v>2.562</v>
      </c>
      <c r="FA1776" s="29" t="n">
        <v>2.57</v>
      </c>
      <c r="FB1776" s="29" t="n">
        <v>2.573</v>
      </c>
      <c r="FC1776" s="29" t="n">
        <v>2.606</v>
      </c>
      <c r="FD1776" s="29" t="n">
        <v>2.743</v>
      </c>
      <c r="FE1776" s="29" t="n">
        <v>2.866</v>
      </c>
      <c r="FF1776" s="29" t="n">
        <v>2.916</v>
      </c>
      <c r="FG1776" s="29" t="n">
        <v>2.834</v>
      </c>
      <c r="FH1776" s="29" t="n">
        <v>2.724</v>
      </c>
      <c r="FI1776" s="29" t="n">
        <v>2.629</v>
      </c>
      <c r="FJ1776" s="29" t="n">
        <v>2.609</v>
      </c>
      <c r="FK1776" s="29" t="n">
        <v>2.616</v>
      </c>
      <c r="FL1776" s="29" t="n">
        <v>2.622</v>
      </c>
      <c r="FM1776" s="29" t="n">
        <v>2.63</v>
      </c>
      <c r="FN1776" s="29" t="n">
        <v>2.633</v>
      </c>
      <c r="FO1776" s="29" t="n">
        <v>2.666</v>
      </c>
      <c r="FP1776" s="29" t="n">
        <v>2.803</v>
      </c>
      <c r="FQ1776" s="29" t="n">
        <v>2.926</v>
      </c>
      <c r="FR1776" s="29" t="n">
        <v>2.981</v>
      </c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  <c r="GR1776" s="0"/>
      <c r="GS1776" s="0"/>
      <c r="GT1776" s="0"/>
      <c r="GU1776" s="0"/>
      <c r="GV1776" s="0"/>
      <c r="GW1776" s="0"/>
      <c r="GX1776" s="0"/>
      <c r="GY1776" s="0"/>
      <c r="GZ1776" s="0"/>
      <c r="HA1776" s="0"/>
      <c r="HB1776" s="0"/>
      <c r="HC1776" s="0"/>
      <c r="HD1776" s="0"/>
      <c r="HE1776" s="0"/>
      <c r="HF1776" s="0"/>
      <c r="HG1776" s="0"/>
      <c r="HH1776" s="0"/>
      <c r="HI1776" s="0"/>
      <c r="HJ1776" s="0"/>
      <c r="HK1776" s="0"/>
      <c r="HL1776" s="0"/>
      <c r="HM1776" s="0"/>
      <c r="HN1776" s="0"/>
      <c r="HO1776" s="0"/>
      <c r="HP1776" s="0"/>
      <c r="HQ1776" s="0"/>
      <c r="HR1776" s="0"/>
      <c r="HS1776" s="0"/>
      <c r="HT1776" s="0"/>
      <c r="HU1776" s="0"/>
      <c r="HV1776" s="0"/>
      <c r="HW1776" s="0"/>
      <c r="HX1776" s="0"/>
      <c r="HY1776" s="0"/>
      <c r="HZ1776" s="0"/>
      <c r="IA1776" s="0"/>
      <c r="IB1776" s="0"/>
      <c r="IC1776" s="0"/>
      <c r="ID1776" s="0"/>
      <c r="IE1776" s="0"/>
      <c r="IF1776" s="0"/>
      <c r="IG1776" s="0"/>
      <c r="IH1776" s="0"/>
      <c r="II1776" s="0"/>
      <c r="IJ1776" s="0"/>
      <c r="IK1776" s="0"/>
      <c r="IL1776" s="0"/>
      <c r="IM1776" s="0"/>
      <c r="IN1776" s="0"/>
      <c r="IO1776" s="0"/>
      <c r="IP1776" s="0"/>
      <c r="IQ1776" s="0"/>
      <c r="IR1776" s="0"/>
      <c r="IS1776" s="0"/>
      <c r="IT1776" s="0"/>
      <c r="IU1776" s="0"/>
      <c r="IV1776" s="0"/>
      <c r="IW1776" s="0"/>
    </row>
    <row r="1777" customFormat="false" ht="12.75" hidden="true" customHeight="false" outlineLevel="0" collapsed="false">
      <c r="A1777" s="0" t="n">
        <f aca="false">WEEKDAY(C1777,2)</f>
        <v>2</v>
      </c>
      <c r="B1777" s="0" t="n">
        <f aca="false">MONTH(C1777)</f>
        <v>1</v>
      </c>
      <c r="C1777" s="23" t="n">
        <v>36550</v>
      </c>
      <c r="D1777" s="0" t="n">
        <f aca="false">MONTH(R1777)</f>
        <v>1</v>
      </c>
      <c r="E1777" s="0" t="n">
        <f aca="false">YEAR(R1777)</f>
        <v>2000</v>
      </c>
      <c r="F1777" s="35" t="n">
        <f aca="false">L1777-K1777</f>
        <v>0.164828571428572</v>
      </c>
      <c r="G1777" s="24" t="n">
        <f aca="false">N1777-M1777</f>
        <v>-0.00258333333333338</v>
      </c>
      <c r="H1777" s="24" t="n">
        <f aca="false">O1777-N1777</f>
        <v>0.0380000000000003</v>
      </c>
      <c r="I1777" s="24" t="n">
        <f aca="false">O1777-M1777</f>
        <v>0.0354166666666669</v>
      </c>
      <c r="J1777" s="25" t="n">
        <f aca="false">VLOOKUP(C1777,'Nymex hist.'!A:B,2,0)</f>
        <v>2.616</v>
      </c>
      <c r="K1777" s="34" t="n">
        <f aca="false">AVERAGE(DA1777:DG1777)</f>
        <v>2.55957142857143</v>
      </c>
      <c r="L1777" s="34" t="n">
        <f aca="false">AVERAGE(DH1777:DL1777)</f>
        <v>2.7244</v>
      </c>
      <c r="M1777" s="27" t="n">
        <f aca="false">SUMIF($S$3:$FQ$3,$E1777+1,$S1777:$FQ1777)/COUNTIF($S$3:$FQ$3,$E1777+1)</f>
        <v>2.57775</v>
      </c>
      <c r="N1777" s="27" t="n">
        <f aca="false">SUMIF($S$3:$FQ$3,$E1777+2,$S1777:$FQ1777)/COUNTIF($S$3:$FQ$3,$E1777+2)</f>
        <v>2.57516666666667</v>
      </c>
      <c r="O1777" s="27" t="n">
        <f aca="false">SUMIF($S$3:$FQ$3,$E1777+3,$S1777:$FQ1777)/COUNTIF($S$3:$FQ$3,$E1777+3)</f>
        <v>2.61316666666667</v>
      </c>
      <c r="P1777" s="27" t="n">
        <f aca="false">SUMIF($S$3:$FQ$3,$E1777+4,$S1777:$FQ1777)/COUNTIF($S$3:$FQ$3,$E1777+4)</f>
        <v>2.66316666666667</v>
      </c>
      <c r="Q1777" s="27" t="n">
        <f aca="false">SUMIF($S$3:$FQ$3,$E1777+5,$S1777:$FQ1777)/COUNTIF($S$3:$FQ$3,$E1777+5)</f>
        <v>2.72316666666667</v>
      </c>
      <c r="R1777" s="28" t="n">
        <v>36550</v>
      </c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30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 t="n">
        <v>2.616</v>
      </c>
      <c r="CZ1777" s="29" t="n">
        <v>2.583</v>
      </c>
      <c r="DA1777" s="29" t="n">
        <v>2.548</v>
      </c>
      <c r="DB1777" s="29" t="n">
        <v>2.54</v>
      </c>
      <c r="DC1777" s="29" t="n">
        <v>2.54</v>
      </c>
      <c r="DD1777" s="29" t="n">
        <v>2.552</v>
      </c>
      <c r="DE1777" s="29" t="n">
        <v>2.567</v>
      </c>
      <c r="DF1777" s="29" t="n">
        <v>2.577</v>
      </c>
      <c r="DG1777" s="29" t="n">
        <v>2.593</v>
      </c>
      <c r="DH1777" s="29" t="n">
        <v>2.695</v>
      </c>
      <c r="DI1777" s="29" t="n">
        <v>2.804</v>
      </c>
      <c r="DJ1777" s="29" t="n">
        <v>2.827</v>
      </c>
      <c r="DK1777" s="29" t="n">
        <v>2.701</v>
      </c>
      <c r="DL1777" s="29" t="n">
        <v>2.595</v>
      </c>
      <c r="DM1777" s="29" t="n">
        <v>2.49</v>
      </c>
      <c r="DN1777" s="29" t="n">
        <v>2.459</v>
      </c>
      <c r="DO1777" s="29" t="n">
        <v>2.462</v>
      </c>
      <c r="DP1777" s="29" t="n">
        <v>2.472</v>
      </c>
      <c r="DQ1777" s="29" t="n">
        <v>2.485</v>
      </c>
      <c r="DR1777" s="29" t="n">
        <v>2.494</v>
      </c>
      <c r="DS1777" s="29" t="n">
        <v>2.522</v>
      </c>
      <c r="DT1777" s="29" t="n">
        <v>2.647</v>
      </c>
      <c r="DU1777" s="29" t="n">
        <v>2.779</v>
      </c>
      <c r="DV1777" s="29" t="n">
        <v>2.799</v>
      </c>
      <c r="DW1777" s="29" t="n">
        <v>2.689</v>
      </c>
      <c r="DX1777" s="29" t="n">
        <v>2.579</v>
      </c>
      <c r="DY1777" s="29" t="n">
        <v>2.484</v>
      </c>
      <c r="DZ1777" s="29" t="n">
        <v>2.464</v>
      </c>
      <c r="EA1777" s="29" t="n">
        <v>2.471</v>
      </c>
      <c r="EB1777" s="29" t="n">
        <v>2.477</v>
      </c>
      <c r="EC1777" s="29" t="n">
        <v>2.485</v>
      </c>
      <c r="ED1777" s="29" t="n">
        <v>2.488</v>
      </c>
      <c r="EE1777" s="29" t="n">
        <v>2.522</v>
      </c>
      <c r="EF1777" s="29" t="n">
        <v>2.66</v>
      </c>
      <c r="EG1777" s="29" t="n">
        <v>2.784</v>
      </c>
      <c r="EH1777" s="29" t="n">
        <v>2.815</v>
      </c>
      <c r="EI1777" s="29" t="n">
        <v>2.729</v>
      </c>
      <c r="EJ1777" s="29" t="n">
        <v>2.619</v>
      </c>
      <c r="EK1777" s="29" t="n">
        <v>2.524</v>
      </c>
      <c r="EL1777" s="29" t="n">
        <v>2.504</v>
      </c>
      <c r="EM1777" s="29" t="n">
        <v>2.511</v>
      </c>
      <c r="EN1777" s="29" t="n">
        <v>2.517</v>
      </c>
      <c r="EO1777" s="29" t="n">
        <v>2.525</v>
      </c>
      <c r="EP1777" s="29" t="n">
        <v>2.528</v>
      </c>
      <c r="EQ1777" s="29" t="n">
        <v>2.562</v>
      </c>
      <c r="ER1777" s="29" t="n">
        <v>2.7</v>
      </c>
      <c r="ES1777" s="29" t="n">
        <v>2.824</v>
      </c>
      <c r="ET1777" s="29" t="n">
        <v>2.865</v>
      </c>
      <c r="EU1777" s="29" t="n">
        <v>2.779</v>
      </c>
      <c r="EV1777" s="29" t="n">
        <v>2.669</v>
      </c>
      <c r="EW1777" s="29" t="n">
        <v>2.574</v>
      </c>
      <c r="EX1777" s="29" t="n">
        <v>2.554</v>
      </c>
      <c r="EY1777" s="29" t="n">
        <v>2.561</v>
      </c>
      <c r="EZ1777" s="29" t="n">
        <v>2.567</v>
      </c>
      <c r="FA1777" s="29" t="n">
        <v>2.575</v>
      </c>
      <c r="FB1777" s="29" t="n">
        <v>2.578</v>
      </c>
      <c r="FC1777" s="29" t="n">
        <v>2.612</v>
      </c>
      <c r="FD1777" s="29" t="n">
        <v>2.75</v>
      </c>
      <c r="FE1777" s="29" t="n">
        <v>2.874</v>
      </c>
      <c r="FF1777" s="29" t="n">
        <v>2.925</v>
      </c>
      <c r="FG1777" s="29" t="n">
        <v>2.839</v>
      </c>
      <c r="FH1777" s="29" t="n">
        <v>2.729</v>
      </c>
      <c r="FI1777" s="29" t="n">
        <v>2.634</v>
      </c>
      <c r="FJ1777" s="29" t="n">
        <v>2.614</v>
      </c>
      <c r="FK1777" s="29" t="n">
        <v>2.621</v>
      </c>
      <c r="FL1777" s="29" t="n">
        <v>2.627</v>
      </c>
      <c r="FM1777" s="29" t="n">
        <v>2.635</v>
      </c>
      <c r="FN1777" s="29" t="n">
        <v>2.638</v>
      </c>
      <c r="FO1777" s="29" t="n">
        <v>2.672</v>
      </c>
      <c r="FP1777" s="29" t="n">
        <v>2.81</v>
      </c>
      <c r="FQ1777" s="29" t="n">
        <v>2.934</v>
      </c>
      <c r="FR1777" s="29" t="n">
        <v>2.99</v>
      </c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29"/>
      <c r="GF1777" s="29"/>
      <c r="GG1777" s="29"/>
      <c r="GH1777" s="29"/>
      <c r="GI1777" s="29"/>
      <c r="GJ1777" s="29"/>
      <c r="GK1777" s="29"/>
      <c r="GL1777" s="29"/>
      <c r="GM1777" s="29"/>
      <c r="GN1777" s="29"/>
      <c r="GO1777" s="29"/>
      <c r="GP1777" s="29"/>
      <c r="GQ1777" s="29"/>
      <c r="GR1777" s="0"/>
      <c r="GS1777" s="0"/>
      <c r="GT1777" s="0"/>
      <c r="GU1777" s="0"/>
      <c r="GV1777" s="0"/>
      <c r="GW1777" s="0"/>
      <c r="GX1777" s="0"/>
      <c r="GY1777" s="0"/>
      <c r="GZ1777" s="0"/>
      <c r="HA1777" s="0"/>
      <c r="HB1777" s="0"/>
      <c r="HC1777" s="0"/>
      <c r="HD1777" s="0"/>
      <c r="HE1777" s="0"/>
      <c r="HF1777" s="0"/>
      <c r="HG1777" s="0"/>
      <c r="HH1777" s="0"/>
      <c r="HI1777" s="0"/>
      <c r="HJ1777" s="0"/>
      <c r="HK1777" s="0"/>
      <c r="HL1777" s="0"/>
      <c r="HM1777" s="0"/>
      <c r="HN1777" s="0"/>
      <c r="HO1777" s="0"/>
      <c r="HP1777" s="0"/>
      <c r="HQ1777" s="0"/>
      <c r="HR1777" s="0"/>
      <c r="HS1777" s="0"/>
      <c r="HT1777" s="0"/>
      <c r="HU1777" s="0"/>
      <c r="HV1777" s="0"/>
      <c r="HW1777" s="0"/>
      <c r="HX1777" s="0"/>
      <c r="HY1777" s="0"/>
      <c r="HZ1777" s="0"/>
      <c r="IA1777" s="0"/>
      <c r="IB1777" s="0"/>
      <c r="IC1777" s="0"/>
      <c r="ID1777" s="0"/>
      <c r="IE1777" s="0"/>
      <c r="IF1777" s="0"/>
      <c r="IG1777" s="0"/>
      <c r="IH1777" s="0"/>
      <c r="II1777" s="0"/>
      <c r="IJ1777" s="0"/>
      <c r="IK1777" s="0"/>
      <c r="IL1777" s="0"/>
      <c r="IM1777" s="0"/>
      <c r="IN1777" s="0"/>
      <c r="IO1777" s="0"/>
      <c r="IP1777" s="0"/>
      <c r="IQ1777" s="0"/>
      <c r="IR1777" s="0"/>
      <c r="IS1777" s="0"/>
      <c r="IT1777" s="0"/>
      <c r="IU1777" s="0"/>
      <c r="IV1777" s="0"/>
      <c r="IW1777" s="0"/>
    </row>
    <row r="1778" customFormat="false" ht="12.75" hidden="true" customHeight="false" outlineLevel="0" collapsed="false">
      <c r="A1778" s="0" t="n">
        <f aca="false">WEEKDAY(C1778,2)</f>
        <v>3</v>
      </c>
      <c r="B1778" s="0" t="n">
        <f aca="false">MONTH(C1778)</f>
        <v>1</v>
      </c>
      <c r="C1778" s="23" t="n">
        <v>36551</v>
      </c>
      <c r="D1778" s="0" t="n">
        <f aca="false">MONTH(R1778)</f>
        <v>1</v>
      </c>
      <c r="E1778" s="0" t="n">
        <f aca="false">YEAR(R1778)</f>
        <v>2000</v>
      </c>
      <c r="F1778" s="35" t="n">
        <f aca="false">L1778-K1778</f>
        <v>0.198457142857143</v>
      </c>
      <c r="G1778" s="24" t="n">
        <f aca="false">N1778-M1778</f>
        <v>0.0030833333333331</v>
      </c>
      <c r="H1778" s="24" t="n">
        <f aca="false">O1778-N1778</f>
        <v>0.0379999999999998</v>
      </c>
      <c r="I1778" s="24" t="n">
        <f aca="false">O1778-M1778</f>
        <v>0.0410833333333329</v>
      </c>
      <c r="J1778" s="25" t="n">
        <f aca="false">VLOOKUP(C1778,'Nymex hist.'!A:B,2,0)</f>
        <v>2.523</v>
      </c>
      <c r="K1778" s="34" t="n">
        <f aca="false">AVERAGE(DA1778:DG1778)</f>
        <v>2.50214285714286</v>
      </c>
      <c r="L1778" s="34" t="n">
        <f aca="false">AVERAGE(DH1778:DL1778)</f>
        <v>2.7006</v>
      </c>
      <c r="M1778" s="27" t="n">
        <f aca="false">SUMIF($S$3:$FQ$3,$E1778+1,$S1778:$FQ1778)/COUNTIF($S$3:$FQ$3,$E1778+1)</f>
        <v>2.56008333333333</v>
      </c>
      <c r="N1778" s="27" t="n">
        <f aca="false">SUMIF($S$3:$FQ$3,$E1778+2,$S1778:$FQ1778)/COUNTIF($S$3:$FQ$3,$E1778+2)</f>
        <v>2.56316666666667</v>
      </c>
      <c r="O1778" s="27" t="n">
        <f aca="false">SUMIF($S$3:$FQ$3,$E1778+3,$S1778:$FQ1778)/COUNTIF($S$3:$FQ$3,$E1778+3)</f>
        <v>2.60116666666667</v>
      </c>
      <c r="P1778" s="27" t="n">
        <f aca="false">SUMIF($S$3:$FQ$3,$E1778+4,$S1778:$FQ1778)/COUNTIF($S$3:$FQ$3,$E1778+4)</f>
        <v>2.65116666666667</v>
      </c>
      <c r="Q1778" s="27" t="n">
        <f aca="false">SUMIF($S$3:$FQ$3,$E1778+5,$S1778:$FQ1778)/COUNTIF($S$3:$FQ$3,$E1778+5)</f>
        <v>2.71116666666667</v>
      </c>
      <c r="R1778" s="28" t="n">
        <v>36551</v>
      </c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30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 t="n">
        <v>2.523</v>
      </c>
      <c r="CZ1778" s="29" t="n">
        <v>2.491</v>
      </c>
      <c r="DA1778" s="29" t="n">
        <v>2.46</v>
      </c>
      <c r="DB1778" s="29" t="n">
        <v>2.468</v>
      </c>
      <c r="DC1778" s="29" t="n">
        <v>2.477</v>
      </c>
      <c r="DD1778" s="29" t="n">
        <v>2.496</v>
      </c>
      <c r="DE1778" s="29" t="n">
        <v>2.518</v>
      </c>
      <c r="DF1778" s="29" t="n">
        <v>2.538</v>
      </c>
      <c r="DG1778" s="29" t="n">
        <v>2.558</v>
      </c>
      <c r="DH1778" s="29" t="n">
        <v>2.665</v>
      </c>
      <c r="DI1778" s="29" t="n">
        <v>2.78</v>
      </c>
      <c r="DJ1778" s="29" t="n">
        <v>2.805</v>
      </c>
      <c r="DK1778" s="29" t="n">
        <v>2.681</v>
      </c>
      <c r="DL1778" s="29" t="n">
        <v>2.572</v>
      </c>
      <c r="DM1778" s="29" t="n">
        <v>2.472</v>
      </c>
      <c r="DN1778" s="29" t="n">
        <v>2.441</v>
      </c>
      <c r="DO1778" s="29" t="n">
        <v>2.444</v>
      </c>
      <c r="DP1778" s="29" t="n">
        <v>2.454</v>
      </c>
      <c r="DQ1778" s="29" t="n">
        <v>2.467</v>
      </c>
      <c r="DR1778" s="29" t="n">
        <v>2.477</v>
      </c>
      <c r="DS1778" s="29" t="n">
        <v>2.507</v>
      </c>
      <c r="DT1778" s="29" t="n">
        <v>2.634</v>
      </c>
      <c r="DU1778" s="29" t="n">
        <v>2.767</v>
      </c>
      <c r="DV1778" s="29" t="n">
        <v>2.787</v>
      </c>
      <c r="DW1778" s="29" t="n">
        <v>2.677</v>
      </c>
      <c r="DX1778" s="29" t="n">
        <v>2.567</v>
      </c>
      <c r="DY1778" s="29" t="n">
        <v>2.472</v>
      </c>
      <c r="DZ1778" s="29" t="n">
        <v>2.452</v>
      </c>
      <c r="EA1778" s="29" t="n">
        <v>2.459</v>
      </c>
      <c r="EB1778" s="29" t="n">
        <v>2.465</v>
      </c>
      <c r="EC1778" s="29" t="n">
        <v>2.473</v>
      </c>
      <c r="ED1778" s="29" t="n">
        <v>2.476</v>
      </c>
      <c r="EE1778" s="29" t="n">
        <v>2.51</v>
      </c>
      <c r="EF1778" s="29" t="n">
        <v>2.648</v>
      </c>
      <c r="EG1778" s="29" t="n">
        <v>2.772</v>
      </c>
      <c r="EH1778" s="29" t="n">
        <v>2.803</v>
      </c>
      <c r="EI1778" s="29" t="n">
        <v>2.717</v>
      </c>
      <c r="EJ1778" s="29" t="n">
        <v>2.607</v>
      </c>
      <c r="EK1778" s="29" t="n">
        <v>2.512</v>
      </c>
      <c r="EL1778" s="29" t="n">
        <v>2.492</v>
      </c>
      <c r="EM1778" s="29" t="n">
        <v>2.499</v>
      </c>
      <c r="EN1778" s="29" t="n">
        <v>2.505</v>
      </c>
      <c r="EO1778" s="29" t="n">
        <v>2.513</v>
      </c>
      <c r="EP1778" s="29" t="n">
        <v>2.516</v>
      </c>
      <c r="EQ1778" s="29" t="n">
        <v>2.55</v>
      </c>
      <c r="ER1778" s="29" t="n">
        <v>2.688</v>
      </c>
      <c r="ES1778" s="29" t="n">
        <v>2.812</v>
      </c>
      <c r="ET1778" s="29" t="n">
        <v>2.853</v>
      </c>
      <c r="EU1778" s="29" t="n">
        <v>2.767</v>
      </c>
      <c r="EV1778" s="29" t="n">
        <v>2.657</v>
      </c>
      <c r="EW1778" s="29" t="n">
        <v>2.562</v>
      </c>
      <c r="EX1778" s="29" t="n">
        <v>2.542</v>
      </c>
      <c r="EY1778" s="29" t="n">
        <v>2.549</v>
      </c>
      <c r="EZ1778" s="29" t="n">
        <v>2.555</v>
      </c>
      <c r="FA1778" s="29" t="n">
        <v>2.563</v>
      </c>
      <c r="FB1778" s="29" t="n">
        <v>2.566</v>
      </c>
      <c r="FC1778" s="29" t="n">
        <v>2.6</v>
      </c>
      <c r="FD1778" s="29" t="n">
        <v>2.738</v>
      </c>
      <c r="FE1778" s="29" t="n">
        <v>2.862</v>
      </c>
      <c r="FF1778" s="29" t="n">
        <v>2.913</v>
      </c>
      <c r="FG1778" s="29" t="n">
        <v>2.827</v>
      </c>
      <c r="FH1778" s="29" t="n">
        <v>2.717</v>
      </c>
      <c r="FI1778" s="29" t="n">
        <v>2.622</v>
      </c>
      <c r="FJ1778" s="29" t="n">
        <v>2.602</v>
      </c>
      <c r="FK1778" s="29" t="n">
        <v>2.609</v>
      </c>
      <c r="FL1778" s="29" t="n">
        <v>2.615</v>
      </c>
      <c r="FM1778" s="29" t="n">
        <v>2.623</v>
      </c>
      <c r="FN1778" s="29" t="n">
        <v>2.626</v>
      </c>
      <c r="FO1778" s="29" t="n">
        <v>2.66</v>
      </c>
      <c r="FP1778" s="29" t="n">
        <v>2.798</v>
      </c>
      <c r="FQ1778" s="29" t="n">
        <v>2.922</v>
      </c>
      <c r="FR1778" s="29" t="n">
        <v>2.978</v>
      </c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29"/>
      <c r="GF1778" s="29"/>
      <c r="GG1778" s="29"/>
      <c r="GH1778" s="29"/>
      <c r="GI1778" s="29"/>
      <c r="GJ1778" s="29"/>
      <c r="GK1778" s="29"/>
      <c r="GL1778" s="29"/>
      <c r="GM1778" s="29"/>
      <c r="GN1778" s="29"/>
      <c r="GO1778" s="29"/>
      <c r="GP1778" s="29"/>
      <c r="GQ1778" s="29"/>
      <c r="GR1778" s="0"/>
      <c r="GS1778" s="0"/>
      <c r="GT1778" s="0"/>
      <c r="GU1778" s="0"/>
      <c r="GV1778" s="0"/>
      <c r="GW1778" s="0"/>
      <c r="GX1778" s="0"/>
      <c r="GY1778" s="0"/>
      <c r="GZ1778" s="0"/>
      <c r="HA1778" s="0"/>
      <c r="HB1778" s="0"/>
      <c r="HC1778" s="0"/>
      <c r="HD1778" s="0"/>
      <c r="HE1778" s="0"/>
      <c r="HF1778" s="0"/>
      <c r="HG1778" s="0"/>
      <c r="HH1778" s="0"/>
      <c r="HI1778" s="0"/>
      <c r="HJ1778" s="0"/>
      <c r="HK1778" s="0"/>
      <c r="HL1778" s="0"/>
      <c r="HM1778" s="0"/>
      <c r="HN1778" s="0"/>
      <c r="HO1778" s="0"/>
      <c r="HP1778" s="0"/>
      <c r="HQ1778" s="0"/>
      <c r="HR1778" s="0"/>
      <c r="HS1778" s="0"/>
      <c r="HT1778" s="0"/>
      <c r="HU1778" s="0"/>
      <c r="HV1778" s="0"/>
      <c r="HW1778" s="0"/>
      <c r="HX1778" s="0"/>
      <c r="HY1778" s="0"/>
      <c r="HZ1778" s="0"/>
      <c r="IA1778" s="0"/>
      <c r="IB1778" s="0"/>
      <c r="IC1778" s="0"/>
      <c r="ID1778" s="0"/>
      <c r="IE1778" s="0"/>
      <c r="IF1778" s="0"/>
      <c r="IG1778" s="0"/>
      <c r="IH1778" s="0"/>
      <c r="II1778" s="0"/>
      <c r="IJ1778" s="0"/>
      <c r="IK1778" s="0"/>
      <c r="IL1778" s="0"/>
      <c r="IM1778" s="0"/>
      <c r="IN1778" s="0"/>
      <c r="IO1778" s="0"/>
      <c r="IP1778" s="0"/>
      <c r="IQ1778" s="0"/>
      <c r="IR1778" s="0"/>
      <c r="IS1778" s="0"/>
      <c r="IT1778" s="0"/>
      <c r="IU1778" s="0"/>
      <c r="IV1778" s="0"/>
      <c r="IW1778" s="0"/>
    </row>
    <row r="1779" customFormat="false" ht="12.75" hidden="false" customHeight="false" outlineLevel="0" collapsed="false">
      <c r="A1779" s="1" t="n">
        <f aca="false">WEEKDAY(C1779,2)</f>
        <v>4</v>
      </c>
      <c r="B1779" s="1" t="n">
        <f aca="false">MONTH(C1779)</f>
        <v>1</v>
      </c>
      <c r="C1779" s="23" t="n">
        <v>36552</v>
      </c>
      <c r="D1779" s="0" t="n">
        <f aca="false">MONTH(R1779)</f>
        <v>1</v>
      </c>
      <c r="E1779" s="0" t="n">
        <f aca="false">YEAR(R1779)</f>
        <v>2000</v>
      </c>
      <c r="F1779" s="3" t="n">
        <f aca="false">L1779-K1779</f>
        <v>0.173285714285715</v>
      </c>
      <c r="G1779" s="3" t="n">
        <f aca="false">N1779-M1779</f>
        <v>0.00566666666666649</v>
      </c>
      <c r="H1779" s="3" t="n">
        <f aca="false">O1779-N1779</f>
        <v>0.0381666666666667</v>
      </c>
      <c r="I1779" s="3" t="n">
        <f aca="false">O1779-M1779</f>
        <v>0.0438333333333332</v>
      </c>
      <c r="J1779" s="4" t="n">
        <f aca="false">VLOOKUP(C1779,'Nymex hist.'!A:B,2,0)</f>
        <v>2.61</v>
      </c>
      <c r="K1779" s="4" t="n">
        <f aca="false">AVERAGE(DA1779:DG1779)</f>
        <v>2.51971428571429</v>
      </c>
      <c r="L1779" s="4" t="n">
        <f aca="false">AVERAGE(DH1779:DL1779)</f>
        <v>2.693</v>
      </c>
      <c r="M1779" s="4" t="n">
        <f aca="false">SUMIF($S$3:$FQ$3,$E1779+1,$S1779:$FQ1779)/COUNTIF($S$3:$FQ$3,$E1779+1)</f>
        <v>2.55066666666667</v>
      </c>
      <c r="N1779" s="4" t="n">
        <f aca="false">SUMIF($S$3:$FQ$3,$E1779+2,$S1779:$FQ1779)/COUNTIF($S$3:$FQ$3,$E1779+2)</f>
        <v>2.55633333333333</v>
      </c>
      <c r="O1779" s="4" t="n">
        <f aca="false">SUMIF($S$3:$FQ$3,$E1779+3,$S1779:$FQ1779)/COUNTIF($S$3:$FQ$3,$E1779+3)</f>
        <v>2.5945</v>
      </c>
      <c r="P1779" s="4" t="n">
        <f aca="false">SUMIF($S$3:$FQ$3,$E1779+4,$S1779:$FQ1779)/COUNTIF($S$3:$FQ$3,$E1779+4)</f>
        <v>2.6445</v>
      </c>
      <c r="Q1779" s="4" t="n">
        <f aca="false">SUMIF($S$3:$FQ$3,$E1779+5,$S1779:$FQ1779)/COUNTIF($S$3:$FQ$3,$E1779+5)</f>
        <v>2.7045</v>
      </c>
      <c r="R1779" s="21" t="n">
        <v>36552</v>
      </c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7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  <c r="BT1779" s="32"/>
      <c r="BU1779" s="32"/>
      <c r="BV1779" s="32"/>
      <c r="BW1779" s="32"/>
      <c r="BX1779" s="32"/>
      <c r="BY1779" s="32"/>
      <c r="BZ1779" s="32"/>
      <c r="CA1779" s="32"/>
      <c r="CB1779" s="32"/>
      <c r="CC1779" s="32"/>
      <c r="CD1779" s="32"/>
      <c r="CE1779" s="32"/>
      <c r="CF1779" s="32"/>
      <c r="CG1779" s="32"/>
      <c r="CH1779" s="32"/>
      <c r="CI1779" s="32"/>
      <c r="CJ1779" s="32"/>
      <c r="CK1779" s="32"/>
      <c r="CL1779" s="32"/>
      <c r="CM1779" s="32"/>
      <c r="CN1779" s="32"/>
      <c r="CO1779" s="32"/>
      <c r="CP1779" s="32"/>
      <c r="CQ1779" s="32"/>
      <c r="CR1779" s="32"/>
      <c r="CS1779" s="32"/>
      <c r="CT1779" s="32"/>
      <c r="CU1779" s="32"/>
      <c r="CV1779" s="32"/>
      <c r="CW1779" s="32"/>
      <c r="CX1779" s="32"/>
      <c r="CY1779" s="32" t="n">
        <v>2.61</v>
      </c>
      <c r="CZ1779" s="32" t="n">
        <v>2.549</v>
      </c>
      <c r="DA1779" s="32" t="n">
        <v>2.5</v>
      </c>
      <c r="DB1779" s="32" t="n">
        <v>2.495</v>
      </c>
      <c r="DC1779" s="32" t="n">
        <v>2.5</v>
      </c>
      <c r="DD1779" s="32" t="n">
        <v>2.515</v>
      </c>
      <c r="DE1779" s="32" t="n">
        <v>2.53</v>
      </c>
      <c r="DF1779" s="32" t="n">
        <v>2.54</v>
      </c>
      <c r="DG1779" s="32" t="n">
        <v>2.558</v>
      </c>
      <c r="DH1779" s="32" t="n">
        <v>2.665</v>
      </c>
      <c r="DI1779" s="32" t="n">
        <v>2.775</v>
      </c>
      <c r="DJ1779" s="32" t="n">
        <v>2.8</v>
      </c>
      <c r="DK1779" s="32" t="n">
        <v>2.67</v>
      </c>
      <c r="DL1779" s="32" t="n">
        <v>2.555</v>
      </c>
      <c r="DM1779" s="32" t="n">
        <v>2.458</v>
      </c>
      <c r="DN1779" s="32" t="n">
        <v>2.43</v>
      </c>
      <c r="DO1779" s="32" t="n">
        <v>2.434</v>
      </c>
      <c r="DP1779" s="32" t="n">
        <v>2.445</v>
      </c>
      <c r="DQ1779" s="32" t="n">
        <v>2.459</v>
      </c>
      <c r="DR1779" s="32" t="n">
        <v>2.47</v>
      </c>
      <c r="DS1779" s="32" t="n">
        <v>2.5</v>
      </c>
      <c r="DT1779" s="32" t="n">
        <v>2.627</v>
      </c>
      <c r="DU1779" s="32" t="n">
        <v>2.76</v>
      </c>
      <c r="DV1779" s="32" t="n">
        <v>2.78</v>
      </c>
      <c r="DW1779" s="32" t="n">
        <v>2.67</v>
      </c>
      <c r="DX1779" s="32" t="n">
        <v>2.56</v>
      </c>
      <c r="DY1779" s="32" t="n">
        <v>2.465</v>
      </c>
      <c r="DZ1779" s="32" t="n">
        <v>2.445</v>
      </c>
      <c r="EA1779" s="32" t="n">
        <v>2.452</v>
      </c>
      <c r="EB1779" s="32" t="n">
        <v>2.458</v>
      </c>
      <c r="EC1779" s="32" t="n">
        <v>2.466</v>
      </c>
      <c r="ED1779" s="32" t="n">
        <v>2.469</v>
      </c>
      <c r="EE1779" s="32" t="n">
        <v>2.503</v>
      </c>
      <c r="EF1779" s="32" t="n">
        <v>2.641</v>
      </c>
      <c r="EG1779" s="32" t="n">
        <v>2.767</v>
      </c>
      <c r="EH1779" s="32" t="n">
        <v>2.798</v>
      </c>
      <c r="EI1779" s="32" t="n">
        <v>2.71</v>
      </c>
      <c r="EJ1779" s="32" t="n">
        <v>2.6</v>
      </c>
      <c r="EK1779" s="32" t="n">
        <v>2.505</v>
      </c>
      <c r="EL1779" s="32" t="n">
        <v>2.485</v>
      </c>
      <c r="EM1779" s="32" t="n">
        <v>2.492</v>
      </c>
      <c r="EN1779" s="32" t="n">
        <v>2.498</v>
      </c>
      <c r="EO1779" s="32" t="n">
        <v>2.506</v>
      </c>
      <c r="EP1779" s="32" t="n">
        <v>2.509</v>
      </c>
      <c r="EQ1779" s="32" t="n">
        <v>2.543</v>
      </c>
      <c r="ER1779" s="32" t="n">
        <v>2.681</v>
      </c>
      <c r="ES1779" s="32" t="n">
        <v>2.807</v>
      </c>
      <c r="ET1779" s="32" t="n">
        <v>2.848</v>
      </c>
      <c r="EU1779" s="32" t="n">
        <v>2.76</v>
      </c>
      <c r="EV1779" s="32" t="n">
        <v>2.65</v>
      </c>
      <c r="EW1779" s="32" t="n">
        <v>2.555</v>
      </c>
      <c r="EX1779" s="32" t="n">
        <v>2.535</v>
      </c>
      <c r="EY1779" s="32" t="n">
        <v>2.542</v>
      </c>
      <c r="EZ1779" s="32" t="n">
        <v>2.548</v>
      </c>
      <c r="FA1779" s="32" t="n">
        <v>2.556</v>
      </c>
      <c r="FB1779" s="32" t="n">
        <v>2.559</v>
      </c>
      <c r="FC1779" s="32" t="n">
        <v>2.593</v>
      </c>
      <c r="FD1779" s="32" t="n">
        <v>2.731</v>
      </c>
      <c r="FE1779" s="32" t="n">
        <v>2.857</v>
      </c>
      <c r="FF1779" s="32" t="n">
        <v>2.908</v>
      </c>
      <c r="FG1779" s="32" t="n">
        <v>2.82</v>
      </c>
      <c r="FH1779" s="32" t="n">
        <v>2.71</v>
      </c>
      <c r="FI1779" s="32" t="n">
        <v>2.615</v>
      </c>
      <c r="FJ1779" s="32" t="n">
        <v>2.595</v>
      </c>
      <c r="FK1779" s="32" t="n">
        <v>2.602</v>
      </c>
      <c r="FL1779" s="32" t="n">
        <v>2.608</v>
      </c>
      <c r="FM1779" s="32" t="n">
        <v>2.616</v>
      </c>
      <c r="FN1779" s="32" t="n">
        <v>2.619</v>
      </c>
      <c r="FO1779" s="32" t="n">
        <v>2.653</v>
      </c>
      <c r="FP1779" s="32" t="n">
        <v>2.791</v>
      </c>
      <c r="FQ1779" s="32" t="n">
        <v>2.917</v>
      </c>
      <c r="FR1779" s="32" t="n">
        <v>2.973</v>
      </c>
      <c r="FS1779" s="32"/>
      <c r="FT1779" s="32"/>
      <c r="FU1779" s="32"/>
      <c r="FV1779" s="32"/>
      <c r="FW1779" s="32"/>
      <c r="FX1779" s="32"/>
      <c r="FY1779" s="32"/>
      <c r="FZ1779" s="32"/>
      <c r="GA1779" s="32"/>
      <c r="GB1779" s="32"/>
      <c r="GC1779" s="32"/>
      <c r="GD1779" s="32"/>
      <c r="GE1779" s="32"/>
      <c r="GF1779" s="32"/>
      <c r="GG1779" s="32"/>
      <c r="GH1779" s="32"/>
      <c r="GI1779" s="32"/>
      <c r="GJ1779" s="32"/>
      <c r="GK1779" s="32"/>
      <c r="GL1779" s="32"/>
      <c r="GM1779" s="32"/>
      <c r="GN1779" s="32"/>
      <c r="GO1779" s="32"/>
      <c r="GP1779" s="32"/>
      <c r="GQ1779" s="32"/>
    </row>
    <row r="1780" customFormat="false" ht="12.75" hidden="true" customHeight="false" outlineLevel="0" collapsed="false">
      <c r="A1780" s="0" t="n">
        <f aca="false">WEEKDAY(C1780,2)</f>
        <v>5</v>
      </c>
      <c r="B1780" s="0" t="n">
        <f aca="false">MONTH(C1780)</f>
        <v>1</v>
      </c>
      <c r="C1780" s="23" t="n">
        <v>36553</v>
      </c>
      <c r="D1780" s="0" t="n">
        <f aca="false">MONTH(R1780)</f>
        <v>1</v>
      </c>
      <c r="E1780" s="0" t="n">
        <f aca="false">YEAR(R1780)</f>
        <v>2000</v>
      </c>
      <c r="F1780" s="35" t="n">
        <f aca="false">L1780-K1780</f>
        <v>0.182514285714286</v>
      </c>
      <c r="G1780" s="24" t="n">
        <f aca="false">N1780-M1780</f>
        <v>-0.00174999999999992</v>
      </c>
      <c r="H1780" s="24" t="n">
        <f aca="false">O1780-N1780</f>
        <v>0.03525</v>
      </c>
      <c r="I1780" s="24" t="n">
        <f aca="false">O1780-M1780</f>
        <v>0.0335000000000001</v>
      </c>
      <c r="J1780" s="25" t="n">
        <f aca="false">VLOOKUP(C1780,'Nymex hist.'!A:B,2,0)</f>
        <v>2.532</v>
      </c>
      <c r="K1780" s="34" t="n">
        <f aca="false">AVERAGE(DA1780:DG1780)</f>
        <v>2.52128571428571</v>
      </c>
      <c r="L1780" s="34" t="n">
        <f aca="false">AVERAGE(DH1780:DL1780)</f>
        <v>2.7038</v>
      </c>
      <c r="M1780" s="27" t="n">
        <f aca="false">SUMIF($S$3:$FQ$3,$E1780+1,$S1780:$FQ1780)/COUNTIF($S$3:$FQ$3,$E1780+1)</f>
        <v>2.55808333333333</v>
      </c>
      <c r="N1780" s="27" t="n">
        <f aca="false">SUMIF($S$3:$FQ$3,$E1780+2,$S1780:$FQ1780)/COUNTIF($S$3:$FQ$3,$E1780+2)</f>
        <v>2.55633333333333</v>
      </c>
      <c r="O1780" s="27" t="n">
        <f aca="false">SUMIF($S$3:$FQ$3,$E1780+3,$S1780:$FQ1780)/COUNTIF($S$3:$FQ$3,$E1780+3)</f>
        <v>2.59158333333333</v>
      </c>
      <c r="P1780" s="27" t="n">
        <f aca="false">SUMIF($S$3:$FQ$3,$E1780+4,$S1780:$FQ1780)/COUNTIF($S$3:$FQ$3,$E1780+4)</f>
        <v>2.64158333333333</v>
      </c>
      <c r="Q1780" s="27" t="n">
        <f aca="false">SUMIF($S$3:$FQ$3,$E1780+5,$S1780:$FQ1780)/COUNTIF($S$3:$FQ$3,$E1780+5)</f>
        <v>2.70158333333333</v>
      </c>
      <c r="R1780" s="28" t="n">
        <v>36553</v>
      </c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30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 t="n">
        <v>2.61</v>
      </c>
      <c r="CZ1780" s="29" t="n">
        <v>2.532</v>
      </c>
      <c r="DA1780" s="29" t="n">
        <v>2.501</v>
      </c>
      <c r="DB1780" s="29" t="n">
        <v>2.498</v>
      </c>
      <c r="DC1780" s="29" t="n">
        <v>2.502</v>
      </c>
      <c r="DD1780" s="29" t="n">
        <v>2.516</v>
      </c>
      <c r="DE1780" s="29" t="n">
        <v>2.531</v>
      </c>
      <c r="DF1780" s="29" t="n">
        <v>2.541</v>
      </c>
      <c r="DG1780" s="29" t="n">
        <v>2.56</v>
      </c>
      <c r="DH1780" s="29" t="n">
        <v>2.672</v>
      </c>
      <c r="DI1780" s="29" t="n">
        <v>2.785</v>
      </c>
      <c r="DJ1780" s="29" t="n">
        <v>2.813</v>
      </c>
      <c r="DK1780" s="29" t="n">
        <v>2.683</v>
      </c>
      <c r="DL1780" s="29" t="n">
        <v>2.566</v>
      </c>
      <c r="DM1780" s="29" t="n">
        <v>2.468</v>
      </c>
      <c r="DN1780" s="29" t="n">
        <v>2.439</v>
      </c>
      <c r="DO1780" s="29" t="n">
        <v>2.442</v>
      </c>
      <c r="DP1780" s="29" t="n">
        <v>2.452</v>
      </c>
      <c r="DQ1780" s="29" t="n">
        <v>2.465</v>
      </c>
      <c r="DR1780" s="29" t="n">
        <v>2.475</v>
      </c>
      <c r="DS1780" s="29" t="n">
        <v>2.504</v>
      </c>
      <c r="DT1780" s="29" t="n">
        <v>2.63</v>
      </c>
      <c r="DU1780" s="29" t="n">
        <v>2.76</v>
      </c>
      <c r="DV1780" s="29" t="n">
        <v>2.78</v>
      </c>
      <c r="DW1780" s="29" t="n">
        <v>2.67</v>
      </c>
      <c r="DX1780" s="29" t="n">
        <v>2.56</v>
      </c>
      <c r="DY1780" s="29" t="n">
        <v>2.465</v>
      </c>
      <c r="DZ1780" s="29" t="n">
        <v>2.445</v>
      </c>
      <c r="EA1780" s="29" t="n">
        <v>2.452</v>
      </c>
      <c r="EB1780" s="29" t="n">
        <v>2.458</v>
      </c>
      <c r="EC1780" s="29" t="n">
        <v>2.466</v>
      </c>
      <c r="ED1780" s="29" t="n">
        <v>2.469</v>
      </c>
      <c r="EE1780" s="29" t="n">
        <v>2.503</v>
      </c>
      <c r="EF1780" s="29" t="n">
        <v>2.641</v>
      </c>
      <c r="EG1780" s="29" t="n">
        <v>2.767</v>
      </c>
      <c r="EH1780" s="29" t="n">
        <v>2.798</v>
      </c>
      <c r="EI1780" s="29" t="n">
        <v>2.675</v>
      </c>
      <c r="EJ1780" s="29" t="n">
        <v>2.6</v>
      </c>
      <c r="EK1780" s="29" t="n">
        <v>2.505</v>
      </c>
      <c r="EL1780" s="29" t="n">
        <v>2.485</v>
      </c>
      <c r="EM1780" s="29" t="n">
        <v>2.492</v>
      </c>
      <c r="EN1780" s="29" t="n">
        <v>2.498</v>
      </c>
      <c r="EO1780" s="29" t="n">
        <v>2.506</v>
      </c>
      <c r="EP1780" s="29" t="n">
        <v>2.509</v>
      </c>
      <c r="EQ1780" s="29" t="n">
        <v>2.543</v>
      </c>
      <c r="ER1780" s="29" t="n">
        <v>2.681</v>
      </c>
      <c r="ES1780" s="29" t="n">
        <v>2.807</v>
      </c>
      <c r="ET1780" s="29" t="n">
        <v>2.848</v>
      </c>
      <c r="EU1780" s="29" t="n">
        <v>2.725</v>
      </c>
      <c r="EV1780" s="29" t="n">
        <v>2.65</v>
      </c>
      <c r="EW1780" s="29" t="n">
        <v>2.555</v>
      </c>
      <c r="EX1780" s="29" t="n">
        <v>2.535</v>
      </c>
      <c r="EY1780" s="29" t="n">
        <v>2.542</v>
      </c>
      <c r="EZ1780" s="29" t="n">
        <v>2.548</v>
      </c>
      <c r="FA1780" s="29" t="n">
        <v>2.556</v>
      </c>
      <c r="FB1780" s="29" t="n">
        <v>2.559</v>
      </c>
      <c r="FC1780" s="29" t="n">
        <v>2.593</v>
      </c>
      <c r="FD1780" s="29" t="n">
        <v>2.731</v>
      </c>
      <c r="FE1780" s="29" t="n">
        <v>2.857</v>
      </c>
      <c r="FF1780" s="29" t="n">
        <v>2.908</v>
      </c>
      <c r="FG1780" s="29" t="n">
        <v>2.785</v>
      </c>
      <c r="FH1780" s="29" t="n">
        <v>2.71</v>
      </c>
      <c r="FI1780" s="29" t="n">
        <v>2.615</v>
      </c>
      <c r="FJ1780" s="29" t="n">
        <v>2.595</v>
      </c>
      <c r="FK1780" s="29" t="n">
        <v>2.602</v>
      </c>
      <c r="FL1780" s="29" t="n">
        <v>2.608</v>
      </c>
      <c r="FM1780" s="29" t="n">
        <v>2.616</v>
      </c>
      <c r="FN1780" s="29" t="n">
        <v>2.619</v>
      </c>
      <c r="FO1780" s="29" t="n">
        <v>2.653</v>
      </c>
      <c r="FP1780" s="29" t="n">
        <v>2.791</v>
      </c>
      <c r="FQ1780" s="29" t="n">
        <v>2.917</v>
      </c>
      <c r="FR1780" s="29" t="n">
        <v>2.973</v>
      </c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29"/>
      <c r="GF1780" s="29"/>
      <c r="GG1780" s="29"/>
      <c r="GH1780" s="29"/>
      <c r="GI1780" s="29"/>
      <c r="GJ1780" s="29"/>
      <c r="GK1780" s="29"/>
      <c r="GL1780" s="29"/>
      <c r="GM1780" s="29"/>
      <c r="GN1780" s="29"/>
      <c r="GO1780" s="29"/>
      <c r="GP1780" s="29"/>
      <c r="GQ1780" s="29"/>
      <c r="GR1780" s="0"/>
      <c r="GS1780" s="0"/>
      <c r="GT1780" s="0"/>
      <c r="GU1780" s="0"/>
      <c r="GV1780" s="0"/>
      <c r="GW1780" s="0"/>
      <c r="GX1780" s="0"/>
      <c r="GY1780" s="0"/>
      <c r="GZ1780" s="0"/>
      <c r="HA1780" s="0"/>
      <c r="HB1780" s="0"/>
      <c r="HC1780" s="0"/>
      <c r="HD1780" s="0"/>
      <c r="HE1780" s="0"/>
      <c r="HF1780" s="0"/>
      <c r="HG1780" s="0"/>
      <c r="HH1780" s="0"/>
      <c r="HI1780" s="0"/>
      <c r="HJ1780" s="0"/>
      <c r="HK1780" s="0"/>
      <c r="HL1780" s="0"/>
      <c r="HM1780" s="0"/>
      <c r="HN1780" s="0"/>
      <c r="HO1780" s="0"/>
      <c r="HP1780" s="0"/>
      <c r="HQ1780" s="0"/>
      <c r="HR1780" s="0"/>
      <c r="HS1780" s="0"/>
      <c r="HT1780" s="0"/>
      <c r="HU1780" s="0"/>
      <c r="HV1780" s="0"/>
      <c r="HW1780" s="0"/>
      <c r="HX1780" s="0"/>
      <c r="HY1780" s="0"/>
      <c r="HZ1780" s="0"/>
      <c r="IA1780" s="0"/>
      <c r="IB1780" s="0"/>
      <c r="IC1780" s="0"/>
      <c r="ID1780" s="0"/>
      <c r="IE1780" s="0"/>
      <c r="IF1780" s="0"/>
      <c r="IG1780" s="0"/>
      <c r="IH1780" s="0"/>
      <c r="II1780" s="0"/>
      <c r="IJ1780" s="0"/>
      <c r="IK1780" s="0"/>
      <c r="IL1780" s="0"/>
      <c r="IM1780" s="0"/>
      <c r="IN1780" s="0"/>
      <c r="IO1780" s="0"/>
      <c r="IP1780" s="0"/>
      <c r="IQ1780" s="0"/>
      <c r="IR1780" s="0"/>
      <c r="IS1780" s="0"/>
      <c r="IT1780" s="0"/>
      <c r="IU1780" s="0"/>
      <c r="IV1780" s="0"/>
      <c r="IW1780" s="0"/>
    </row>
    <row r="1781" customFormat="false" ht="12.75" hidden="true" customHeight="false" outlineLevel="0" collapsed="false">
      <c r="A1781" s="0" t="n">
        <f aca="false">WEEKDAY(C1781,2)</f>
        <v>1</v>
      </c>
      <c r="B1781" s="0" t="n">
        <f aca="false">MONTH(C1781)</f>
        <v>1</v>
      </c>
      <c r="C1781" s="23" t="n">
        <v>36556</v>
      </c>
      <c r="D1781" s="0" t="n">
        <f aca="false">MONTH(R1781)</f>
        <v>1</v>
      </c>
      <c r="E1781" s="0" t="n">
        <f aca="false">YEAR(R1781)</f>
        <v>2000</v>
      </c>
      <c r="F1781" s="35" t="n">
        <f aca="false">L1781-K1781</f>
        <v>0.158342857142857</v>
      </c>
      <c r="G1781" s="24" t="n">
        <f aca="false">N1781-M1781</f>
        <v>-0.0049166666666669</v>
      </c>
      <c r="H1781" s="24" t="n">
        <f aca="false">O1781-N1781</f>
        <v>0.0356666666666667</v>
      </c>
      <c r="I1781" s="24" t="n">
        <f aca="false">O1781-M1781</f>
        <v>0.0307499999999998</v>
      </c>
      <c r="J1781" s="25" t="n">
        <f aca="false">VLOOKUP(C1781,'Nymex hist.'!A:B,2,0)</f>
        <v>2.662</v>
      </c>
      <c r="K1781" s="34" t="n">
        <f aca="false">AVERAGE(DA1781:DG1781)</f>
        <v>2.57685714285714</v>
      </c>
      <c r="L1781" s="34" t="n">
        <f aca="false">AVERAGE(DH1781:DL1781)</f>
        <v>2.7352</v>
      </c>
      <c r="M1781" s="27" t="n">
        <f aca="false">SUMIF($S$3:$FQ$3,$E1781+1,$S1781:$FQ1781)/COUNTIF($S$3:$FQ$3,$E1781+1)</f>
        <v>2.58125</v>
      </c>
      <c r="N1781" s="27" t="n">
        <f aca="false">SUMIF($S$3:$FQ$3,$E1781+2,$S1781:$FQ1781)/COUNTIF($S$3:$FQ$3,$E1781+2)</f>
        <v>2.57633333333333</v>
      </c>
      <c r="O1781" s="27" t="n">
        <f aca="false">SUMIF($S$3:$FQ$3,$E1781+3,$S1781:$FQ1781)/COUNTIF($S$3:$FQ$3,$E1781+3)</f>
        <v>2.612</v>
      </c>
      <c r="P1781" s="27" t="n">
        <f aca="false">SUMIF($S$3:$FQ$3,$E1781+4,$S1781:$FQ1781)/COUNTIF($S$3:$FQ$3,$E1781+4)</f>
        <v>2.662</v>
      </c>
      <c r="Q1781" s="27" t="n">
        <f aca="false">SUMIF($S$3:$FQ$3,$E1781+5,$S1781:$FQ1781)/COUNTIF($S$3:$FQ$3,$E1781+5)</f>
        <v>2.722</v>
      </c>
      <c r="R1781" s="28" t="n">
        <v>36556</v>
      </c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30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 t="n">
        <v>2.61</v>
      </c>
      <c r="CZ1781" s="29" t="n">
        <v>2.662</v>
      </c>
      <c r="DA1781" s="29" t="n">
        <v>2.593</v>
      </c>
      <c r="DB1781" s="29" t="n">
        <v>2.566</v>
      </c>
      <c r="DC1781" s="29" t="n">
        <v>2.561</v>
      </c>
      <c r="DD1781" s="29" t="n">
        <v>2.568</v>
      </c>
      <c r="DE1781" s="29" t="n">
        <v>2.575</v>
      </c>
      <c r="DF1781" s="29" t="n">
        <v>2.58</v>
      </c>
      <c r="DG1781" s="29" t="n">
        <v>2.595</v>
      </c>
      <c r="DH1781" s="29" t="n">
        <v>2.708</v>
      </c>
      <c r="DI1781" s="29" t="n">
        <v>2.82</v>
      </c>
      <c r="DJ1781" s="29" t="n">
        <v>2.846</v>
      </c>
      <c r="DK1781" s="29" t="n">
        <v>2.71</v>
      </c>
      <c r="DL1781" s="29" t="n">
        <v>2.592</v>
      </c>
      <c r="DM1781" s="29" t="n">
        <v>2.493</v>
      </c>
      <c r="DN1781" s="29" t="n">
        <v>2.462</v>
      </c>
      <c r="DO1781" s="29" t="n">
        <v>2.463</v>
      </c>
      <c r="DP1781" s="29" t="n">
        <v>2.473</v>
      </c>
      <c r="DQ1781" s="29" t="n">
        <v>2.486</v>
      </c>
      <c r="DR1781" s="29" t="n">
        <v>2.496</v>
      </c>
      <c r="DS1781" s="29" t="n">
        <v>2.524</v>
      </c>
      <c r="DT1781" s="29" t="n">
        <v>2.65</v>
      </c>
      <c r="DU1781" s="29" t="n">
        <v>2.78</v>
      </c>
      <c r="DV1781" s="29" t="n">
        <v>2.8</v>
      </c>
      <c r="DW1781" s="29" t="n">
        <v>2.69</v>
      </c>
      <c r="DX1781" s="29" t="n">
        <v>2.58</v>
      </c>
      <c r="DY1781" s="29" t="n">
        <v>2.485</v>
      </c>
      <c r="DZ1781" s="29" t="n">
        <v>2.465</v>
      </c>
      <c r="EA1781" s="29" t="n">
        <v>2.472</v>
      </c>
      <c r="EB1781" s="29" t="n">
        <v>2.478</v>
      </c>
      <c r="EC1781" s="29" t="n">
        <v>2.486</v>
      </c>
      <c r="ED1781" s="29" t="n">
        <v>2.489</v>
      </c>
      <c r="EE1781" s="29" t="n">
        <v>2.523</v>
      </c>
      <c r="EF1781" s="29" t="n">
        <v>2.661</v>
      </c>
      <c r="EG1781" s="29" t="n">
        <v>2.787</v>
      </c>
      <c r="EH1781" s="29" t="n">
        <v>2.818</v>
      </c>
      <c r="EI1781" s="29" t="n">
        <v>2.7</v>
      </c>
      <c r="EJ1781" s="29" t="n">
        <v>2.62</v>
      </c>
      <c r="EK1781" s="29" t="n">
        <v>2.525</v>
      </c>
      <c r="EL1781" s="29" t="n">
        <v>2.505</v>
      </c>
      <c r="EM1781" s="29" t="n">
        <v>2.512</v>
      </c>
      <c r="EN1781" s="29" t="n">
        <v>2.518</v>
      </c>
      <c r="EO1781" s="29" t="n">
        <v>2.526</v>
      </c>
      <c r="EP1781" s="29" t="n">
        <v>2.529</v>
      </c>
      <c r="EQ1781" s="29" t="n">
        <v>2.563</v>
      </c>
      <c r="ER1781" s="29" t="n">
        <v>2.701</v>
      </c>
      <c r="ES1781" s="29" t="n">
        <v>2.827</v>
      </c>
      <c r="ET1781" s="29" t="n">
        <v>2.868</v>
      </c>
      <c r="EU1781" s="29" t="n">
        <v>2.75</v>
      </c>
      <c r="EV1781" s="29" t="n">
        <v>2.67</v>
      </c>
      <c r="EW1781" s="29" t="n">
        <v>2.575</v>
      </c>
      <c r="EX1781" s="29" t="n">
        <v>2.555</v>
      </c>
      <c r="EY1781" s="29" t="n">
        <v>2.562</v>
      </c>
      <c r="EZ1781" s="29" t="n">
        <v>2.568</v>
      </c>
      <c r="FA1781" s="29" t="n">
        <v>2.576</v>
      </c>
      <c r="FB1781" s="29" t="n">
        <v>2.579</v>
      </c>
      <c r="FC1781" s="29" t="n">
        <v>2.613</v>
      </c>
      <c r="FD1781" s="29" t="n">
        <v>2.751</v>
      </c>
      <c r="FE1781" s="29" t="n">
        <v>2.877</v>
      </c>
      <c r="FF1781" s="29" t="n">
        <v>2.928</v>
      </c>
      <c r="FG1781" s="29" t="n">
        <v>2.81</v>
      </c>
      <c r="FH1781" s="29" t="n">
        <v>2.73</v>
      </c>
      <c r="FI1781" s="29" t="n">
        <v>2.635</v>
      </c>
      <c r="FJ1781" s="29" t="n">
        <v>2.615</v>
      </c>
      <c r="FK1781" s="29" t="n">
        <v>2.622</v>
      </c>
      <c r="FL1781" s="29" t="n">
        <v>2.628</v>
      </c>
      <c r="FM1781" s="29" t="n">
        <v>2.636</v>
      </c>
      <c r="FN1781" s="29" t="n">
        <v>2.639</v>
      </c>
      <c r="FO1781" s="29" t="n">
        <v>2.673</v>
      </c>
      <c r="FP1781" s="29" t="n">
        <v>2.811</v>
      </c>
      <c r="FQ1781" s="29" t="n">
        <v>2.937</v>
      </c>
      <c r="FR1781" s="29" t="n">
        <v>2.993</v>
      </c>
      <c r="FS1781" s="29"/>
      <c r="FT1781" s="29"/>
      <c r="FU1781" s="29"/>
      <c r="FV1781" s="29"/>
      <c r="FW1781" s="29"/>
      <c r="FX1781" s="29"/>
      <c r="FY1781" s="29"/>
      <c r="FZ1781" s="29"/>
      <c r="GA1781" s="29"/>
      <c r="GB1781" s="29"/>
      <c r="GC1781" s="29"/>
      <c r="GD1781" s="29"/>
      <c r="GE1781" s="29"/>
      <c r="GF1781" s="29"/>
      <c r="GG1781" s="29"/>
      <c r="GH1781" s="29"/>
      <c r="GI1781" s="29"/>
      <c r="GJ1781" s="29"/>
      <c r="GK1781" s="29"/>
      <c r="GL1781" s="29"/>
      <c r="GM1781" s="29"/>
      <c r="GN1781" s="29"/>
      <c r="GO1781" s="29"/>
      <c r="GP1781" s="29"/>
      <c r="GQ1781" s="29"/>
      <c r="GR1781" s="0"/>
      <c r="GS1781" s="0"/>
      <c r="GT1781" s="0"/>
      <c r="GU1781" s="0"/>
      <c r="GV1781" s="0"/>
      <c r="GW1781" s="0"/>
      <c r="GX1781" s="0"/>
      <c r="GY1781" s="0"/>
      <c r="GZ1781" s="0"/>
      <c r="HA1781" s="0"/>
      <c r="HB1781" s="0"/>
      <c r="HC1781" s="0"/>
      <c r="HD1781" s="0"/>
      <c r="HE1781" s="0"/>
      <c r="HF1781" s="0"/>
      <c r="HG1781" s="0"/>
      <c r="HH1781" s="0"/>
      <c r="HI1781" s="0"/>
      <c r="HJ1781" s="0"/>
      <c r="HK1781" s="0"/>
      <c r="HL1781" s="0"/>
      <c r="HM1781" s="0"/>
      <c r="HN1781" s="0"/>
      <c r="HO1781" s="0"/>
      <c r="HP1781" s="0"/>
      <c r="HQ1781" s="0"/>
      <c r="HR1781" s="0"/>
      <c r="HS1781" s="0"/>
      <c r="HT1781" s="0"/>
      <c r="HU1781" s="0"/>
      <c r="HV1781" s="0"/>
      <c r="HW1781" s="0"/>
      <c r="HX1781" s="0"/>
      <c r="HY1781" s="0"/>
      <c r="HZ1781" s="0"/>
      <c r="IA1781" s="0"/>
      <c r="IB1781" s="0"/>
      <c r="IC1781" s="0"/>
      <c r="ID1781" s="0"/>
      <c r="IE1781" s="0"/>
      <c r="IF1781" s="0"/>
      <c r="IG1781" s="0"/>
      <c r="IH1781" s="0"/>
      <c r="II1781" s="0"/>
      <c r="IJ1781" s="0"/>
      <c r="IK1781" s="0"/>
      <c r="IL1781" s="0"/>
      <c r="IM1781" s="0"/>
      <c r="IN1781" s="0"/>
      <c r="IO1781" s="0"/>
      <c r="IP1781" s="0"/>
      <c r="IQ1781" s="0"/>
      <c r="IR1781" s="0"/>
      <c r="IS1781" s="0"/>
      <c r="IT1781" s="0"/>
      <c r="IU1781" s="0"/>
      <c r="IV1781" s="0"/>
      <c r="IW1781" s="0"/>
    </row>
    <row r="1782" customFormat="false" ht="12.75" hidden="true" customHeight="false" outlineLevel="0" collapsed="false">
      <c r="A1782" s="0" t="n">
        <f aca="false">WEEKDAY(C1782,2)</f>
        <v>2</v>
      </c>
      <c r="B1782" s="0" t="n">
        <f aca="false">MONTH(C1782)</f>
        <v>2</v>
      </c>
      <c r="C1782" s="23" t="n">
        <v>36557</v>
      </c>
      <c r="D1782" s="0" t="n">
        <f aca="false">MONTH(R1782)</f>
        <v>2</v>
      </c>
      <c r="E1782" s="0" t="n">
        <f aca="false">YEAR(R1782)</f>
        <v>2000</v>
      </c>
      <c r="F1782" s="35" t="n">
        <f aca="false">L1782-K1782</f>
        <v>0.1518</v>
      </c>
      <c r="G1782" s="24" t="n">
        <f aca="false">N1782-M1782</f>
        <v>-0.0055000000000005</v>
      </c>
      <c r="H1782" s="24" t="n">
        <f aca="false">O1782-N1782</f>
        <v>0.0356666666666667</v>
      </c>
      <c r="I1782" s="24" t="n">
        <f aca="false">O1782-M1782</f>
        <v>0.0301666666666662</v>
      </c>
      <c r="J1782" s="25" t="n">
        <f aca="false">VLOOKUP(C1782,'Nymex hist.'!A:B,2,0)</f>
        <v>2.699</v>
      </c>
      <c r="K1782" s="34" t="n">
        <f aca="false">AVERAGE(DA1782:DG1782)</f>
        <v>2.582</v>
      </c>
      <c r="L1782" s="34" t="n">
        <f aca="false">AVERAGE(DH1782:DL1782)</f>
        <v>2.7338</v>
      </c>
      <c r="M1782" s="27" t="n">
        <f aca="false">SUMIF($S$3:$FQ$3,$E1782+1,$S1782:$FQ1782)/COUNTIF($S$3:$FQ$3,$E1782+1)</f>
        <v>2.57983333333333</v>
      </c>
      <c r="N1782" s="27" t="n">
        <f aca="false">SUMIF($S$3:$FQ$3,$E1782+2,$S1782:$FQ1782)/COUNTIF($S$3:$FQ$3,$E1782+2)</f>
        <v>2.57433333333333</v>
      </c>
      <c r="O1782" s="27" t="n">
        <f aca="false">SUMIF($S$3:$FQ$3,$E1782+3,$S1782:$FQ1782)/COUNTIF($S$3:$FQ$3,$E1782+3)</f>
        <v>2.61</v>
      </c>
      <c r="P1782" s="27" t="n">
        <f aca="false">SUMIF($S$3:$FQ$3,$E1782+4,$S1782:$FQ1782)/COUNTIF($S$3:$FQ$3,$E1782+4)</f>
        <v>2.66</v>
      </c>
      <c r="Q1782" s="27" t="n">
        <f aca="false">SUMIF($S$3:$FQ$3,$E1782+5,$S1782:$FQ1782)/COUNTIF($S$3:$FQ$3,$E1782+5)</f>
        <v>2.72</v>
      </c>
      <c r="R1782" s="28" t="n">
        <v>36557</v>
      </c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30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 t="n">
        <v>2.699</v>
      </c>
      <c r="DA1782" s="29" t="n">
        <v>2.61</v>
      </c>
      <c r="DB1782" s="29" t="n">
        <v>2.572</v>
      </c>
      <c r="DC1782" s="29" t="n">
        <v>2.565</v>
      </c>
      <c r="DD1782" s="29" t="n">
        <v>2.572</v>
      </c>
      <c r="DE1782" s="29" t="n">
        <v>2.577</v>
      </c>
      <c r="DF1782" s="29" t="n">
        <v>2.582</v>
      </c>
      <c r="DG1782" s="29" t="n">
        <v>2.596</v>
      </c>
      <c r="DH1782" s="29" t="n">
        <v>2.706</v>
      </c>
      <c r="DI1782" s="29" t="n">
        <v>2.818</v>
      </c>
      <c r="DJ1782" s="29" t="n">
        <v>2.845</v>
      </c>
      <c r="DK1782" s="29" t="n">
        <v>2.709</v>
      </c>
      <c r="DL1782" s="29" t="n">
        <v>2.591</v>
      </c>
      <c r="DM1782" s="29" t="n">
        <v>2.49</v>
      </c>
      <c r="DN1782" s="29" t="n">
        <v>2.46</v>
      </c>
      <c r="DO1782" s="29" t="n">
        <v>2.462</v>
      </c>
      <c r="DP1782" s="29" t="n">
        <v>2.472</v>
      </c>
      <c r="DQ1782" s="29" t="n">
        <v>2.485</v>
      </c>
      <c r="DR1782" s="29" t="n">
        <v>2.495</v>
      </c>
      <c r="DS1782" s="29" t="n">
        <v>2.523</v>
      </c>
      <c r="DT1782" s="29" t="n">
        <v>2.648</v>
      </c>
      <c r="DU1782" s="29" t="n">
        <v>2.778</v>
      </c>
      <c r="DV1782" s="29" t="n">
        <v>2.798</v>
      </c>
      <c r="DW1782" s="29" t="n">
        <v>2.688</v>
      </c>
      <c r="DX1782" s="29" t="n">
        <v>2.578</v>
      </c>
      <c r="DY1782" s="29" t="n">
        <v>2.483</v>
      </c>
      <c r="DZ1782" s="29" t="n">
        <v>2.463</v>
      </c>
      <c r="EA1782" s="29" t="n">
        <v>2.47</v>
      </c>
      <c r="EB1782" s="29" t="n">
        <v>2.476</v>
      </c>
      <c r="EC1782" s="29" t="n">
        <v>2.484</v>
      </c>
      <c r="ED1782" s="29" t="n">
        <v>2.487</v>
      </c>
      <c r="EE1782" s="29" t="n">
        <v>2.521</v>
      </c>
      <c r="EF1782" s="29" t="n">
        <v>2.659</v>
      </c>
      <c r="EG1782" s="29" t="n">
        <v>2.785</v>
      </c>
      <c r="EH1782" s="29" t="n">
        <v>2.816</v>
      </c>
      <c r="EI1782" s="29" t="n">
        <v>2.698</v>
      </c>
      <c r="EJ1782" s="29" t="n">
        <v>2.618</v>
      </c>
      <c r="EK1782" s="29" t="n">
        <v>2.523</v>
      </c>
      <c r="EL1782" s="29" t="n">
        <v>2.503</v>
      </c>
      <c r="EM1782" s="29" t="n">
        <v>2.51</v>
      </c>
      <c r="EN1782" s="29" t="n">
        <v>2.516</v>
      </c>
      <c r="EO1782" s="29" t="n">
        <v>2.524</v>
      </c>
      <c r="EP1782" s="29" t="n">
        <v>2.527</v>
      </c>
      <c r="EQ1782" s="29" t="n">
        <v>2.561</v>
      </c>
      <c r="ER1782" s="29" t="n">
        <v>2.699</v>
      </c>
      <c r="ES1782" s="29" t="n">
        <v>2.825</v>
      </c>
      <c r="ET1782" s="29" t="n">
        <v>2.866</v>
      </c>
      <c r="EU1782" s="29" t="n">
        <v>2.748</v>
      </c>
      <c r="EV1782" s="29" t="n">
        <v>2.668</v>
      </c>
      <c r="EW1782" s="29" t="n">
        <v>2.573</v>
      </c>
      <c r="EX1782" s="29" t="n">
        <v>2.553</v>
      </c>
      <c r="EY1782" s="29" t="n">
        <v>2.56</v>
      </c>
      <c r="EZ1782" s="29" t="n">
        <v>2.566</v>
      </c>
      <c r="FA1782" s="29" t="n">
        <v>2.574</v>
      </c>
      <c r="FB1782" s="29" t="n">
        <v>2.577</v>
      </c>
      <c r="FC1782" s="29" t="n">
        <v>2.611</v>
      </c>
      <c r="FD1782" s="29" t="n">
        <v>2.749</v>
      </c>
      <c r="FE1782" s="29" t="n">
        <v>2.875</v>
      </c>
      <c r="FF1782" s="29" t="n">
        <v>2.926</v>
      </c>
      <c r="FG1782" s="29" t="n">
        <v>2.808</v>
      </c>
      <c r="FH1782" s="29" t="n">
        <v>2.728</v>
      </c>
      <c r="FI1782" s="29" t="n">
        <v>2.633</v>
      </c>
      <c r="FJ1782" s="29" t="n">
        <v>2.613</v>
      </c>
      <c r="FK1782" s="29" t="n">
        <v>2.62</v>
      </c>
      <c r="FL1782" s="29" t="n">
        <v>2.626</v>
      </c>
      <c r="FM1782" s="29" t="n">
        <v>2.634</v>
      </c>
      <c r="FN1782" s="29" t="n">
        <v>2.637</v>
      </c>
      <c r="FO1782" s="29" t="n">
        <v>2.671</v>
      </c>
      <c r="FP1782" s="29" t="n">
        <v>2.809</v>
      </c>
      <c r="FQ1782" s="29" t="n">
        <v>2.935</v>
      </c>
      <c r="FR1782" s="29" t="n">
        <v>2.991</v>
      </c>
      <c r="FS1782" s="29" t="n">
        <v>2.873</v>
      </c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29"/>
      <c r="GF1782" s="29"/>
      <c r="GG1782" s="29"/>
      <c r="GH1782" s="29"/>
      <c r="GI1782" s="29"/>
      <c r="GJ1782" s="29"/>
      <c r="GK1782" s="29"/>
      <c r="GL1782" s="29"/>
      <c r="GM1782" s="29"/>
      <c r="GN1782" s="29"/>
      <c r="GO1782" s="29"/>
      <c r="GP1782" s="29"/>
      <c r="GQ1782" s="29"/>
      <c r="GR1782" s="0"/>
      <c r="GS1782" s="0"/>
      <c r="GT1782" s="0"/>
      <c r="GU1782" s="0"/>
      <c r="GV1782" s="0"/>
      <c r="GW1782" s="0"/>
      <c r="GX1782" s="0"/>
      <c r="GY1782" s="0"/>
      <c r="GZ1782" s="0"/>
      <c r="HA1782" s="0"/>
      <c r="HB1782" s="0"/>
      <c r="HC1782" s="0"/>
      <c r="HD1782" s="0"/>
      <c r="HE1782" s="0"/>
      <c r="HF1782" s="0"/>
      <c r="HG1782" s="0"/>
      <c r="HH1782" s="0"/>
      <c r="HI1782" s="0"/>
      <c r="HJ1782" s="0"/>
      <c r="HK1782" s="0"/>
      <c r="HL1782" s="0"/>
      <c r="HM1782" s="0"/>
      <c r="HN1782" s="0"/>
      <c r="HO1782" s="0"/>
      <c r="HP1782" s="0"/>
      <c r="HQ1782" s="0"/>
      <c r="HR1782" s="0"/>
      <c r="HS1782" s="0"/>
      <c r="HT1782" s="0"/>
      <c r="HU1782" s="0"/>
      <c r="HV1782" s="0"/>
      <c r="HW1782" s="0"/>
      <c r="HX1782" s="0"/>
      <c r="HY1782" s="0"/>
      <c r="HZ1782" s="0"/>
      <c r="IA1782" s="0"/>
      <c r="IB1782" s="0"/>
      <c r="IC1782" s="0"/>
      <c r="ID1782" s="0"/>
      <c r="IE1782" s="0"/>
      <c r="IF1782" s="0"/>
      <c r="IG1782" s="0"/>
      <c r="IH1782" s="0"/>
      <c r="II1782" s="0"/>
      <c r="IJ1782" s="0"/>
      <c r="IK1782" s="0"/>
      <c r="IL1782" s="0"/>
      <c r="IM1782" s="0"/>
      <c r="IN1782" s="0"/>
      <c r="IO1782" s="0"/>
      <c r="IP1782" s="0"/>
      <c r="IQ1782" s="0"/>
      <c r="IR1782" s="0"/>
      <c r="IS1782" s="0"/>
      <c r="IT1782" s="0"/>
      <c r="IU1782" s="0"/>
      <c r="IV1782" s="0"/>
      <c r="IW1782" s="0"/>
    </row>
    <row r="1783" customFormat="false" ht="12.75" hidden="true" customHeight="false" outlineLevel="0" collapsed="false">
      <c r="A1783" s="0" t="n">
        <f aca="false">WEEKDAY(C1783,2)</f>
        <v>3</v>
      </c>
      <c r="B1783" s="0" t="n">
        <f aca="false">MONTH(C1783)</f>
        <v>2</v>
      </c>
      <c r="C1783" s="23" t="n">
        <v>36558</v>
      </c>
      <c r="D1783" s="0" t="n">
        <f aca="false">MONTH(R1783)</f>
        <v>2</v>
      </c>
      <c r="E1783" s="0" t="n">
        <f aca="false">YEAR(R1783)</f>
        <v>2000</v>
      </c>
      <c r="F1783" s="35" t="n">
        <f aca="false">L1783-K1783</f>
        <v>0.147457142857143</v>
      </c>
      <c r="G1783" s="24" t="n">
        <f aca="false">N1783-M1783</f>
        <v>-0.00666666666666682</v>
      </c>
      <c r="H1783" s="24" t="n">
        <f aca="false">O1783-N1783</f>
        <v>0.0356666666666667</v>
      </c>
      <c r="I1783" s="24" t="n">
        <f aca="false">O1783-M1783</f>
        <v>0.0289999999999999</v>
      </c>
      <c r="J1783" s="25" t="n">
        <f aca="false">VLOOKUP(C1783,'Nymex hist.'!A:B,2,0)</f>
        <v>2.759</v>
      </c>
      <c r="K1783" s="34" t="n">
        <f aca="false">AVERAGE(DA1783:DG1783)</f>
        <v>2.59414285714286</v>
      </c>
      <c r="L1783" s="34" t="n">
        <f aca="false">AVERAGE(DH1783:DL1783)</f>
        <v>2.7416</v>
      </c>
      <c r="M1783" s="27" t="n">
        <f aca="false">SUMIF($S$3:$FQ$3,$E1783+1,$S1783:$FQ1783)/COUNTIF($S$3:$FQ$3,$E1783+1)</f>
        <v>2.581</v>
      </c>
      <c r="N1783" s="27" t="n">
        <f aca="false">SUMIF($S$3:$FQ$3,$E1783+2,$S1783:$FQ1783)/COUNTIF($S$3:$FQ$3,$E1783+2)</f>
        <v>2.57433333333333</v>
      </c>
      <c r="O1783" s="27" t="n">
        <f aca="false">SUMIF($S$3:$FQ$3,$E1783+3,$S1783:$FQ1783)/COUNTIF($S$3:$FQ$3,$E1783+3)</f>
        <v>2.61</v>
      </c>
      <c r="P1783" s="27" t="n">
        <f aca="false">SUMIF($S$3:$FQ$3,$E1783+4,$S1783:$FQ1783)/COUNTIF($S$3:$FQ$3,$E1783+4)</f>
        <v>2.66</v>
      </c>
      <c r="Q1783" s="27" t="n">
        <f aca="false">SUMIF($S$3:$FQ$3,$E1783+5,$S1783:$FQ1783)/COUNTIF($S$3:$FQ$3,$E1783+5)</f>
        <v>2.72</v>
      </c>
      <c r="R1783" s="28" t="n">
        <v>36558</v>
      </c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30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 t="n">
        <v>2.759</v>
      </c>
      <c r="DA1783" s="29" t="n">
        <v>2.636</v>
      </c>
      <c r="DB1783" s="29" t="n">
        <v>2.586</v>
      </c>
      <c r="DC1783" s="29" t="n">
        <v>2.576</v>
      </c>
      <c r="DD1783" s="29" t="n">
        <v>2.581</v>
      </c>
      <c r="DE1783" s="29" t="n">
        <v>2.586</v>
      </c>
      <c r="DF1783" s="29" t="n">
        <v>2.589</v>
      </c>
      <c r="DG1783" s="29" t="n">
        <v>2.605</v>
      </c>
      <c r="DH1783" s="29" t="n">
        <v>2.715</v>
      </c>
      <c r="DI1783" s="29" t="n">
        <v>2.828</v>
      </c>
      <c r="DJ1783" s="29" t="n">
        <v>2.855</v>
      </c>
      <c r="DK1783" s="29" t="n">
        <v>2.715</v>
      </c>
      <c r="DL1783" s="29" t="n">
        <v>2.595</v>
      </c>
      <c r="DM1783" s="29" t="n">
        <v>2.491</v>
      </c>
      <c r="DN1783" s="29" t="n">
        <v>2.459</v>
      </c>
      <c r="DO1783" s="29" t="n">
        <v>2.461</v>
      </c>
      <c r="DP1783" s="29" t="n">
        <v>2.471</v>
      </c>
      <c r="DQ1783" s="29" t="n">
        <v>2.484</v>
      </c>
      <c r="DR1783" s="29" t="n">
        <v>2.494</v>
      </c>
      <c r="DS1783" s="29" t="n">
        <v>2.522</v>
      </c>
      <c r="DT1783" s="29" t="n">
        <v>2.647</v>
      </c>
      <c r="DU1783" s="29" t="n">
        <v>2.778</v>
      </c>
      <c r="DV1783" s="29" t="n">
        <v>2.798</v>
      </c>
      <c r="DW1783" s="29" t="n">
        <v>2.688</v>
      </c>
      <c r="DX1783" s="29" t="n">
        <v>2.578</v>
      </c>
      <c r="DY1783" s="29" t="n">
        <v>2.483</v>
      </c>
      <c r="DZ1783" s="29" t="n">
        <v>2.463</v>
      </c>
      <c r="EA1783" s="29" t="n">
        <v>2.47</v>
      </c>
      <c r="EB1783" s="29" t="n">
        <v>2.476</v>
      </c>
      <c r="EC1783" s="29" t="n">
        <v>2.484</v>
      </c>
      <c r="ED1783" s="29" t="n">
        <v>2.487</v>
      </c>
      <c r="EE1783" s="29" t="n">
        <v>2.521</v>
      </c>
      <c r="EF1783" s="29" t="n">
        <v>2.659</v>
      </c>
      <c r="EG1783" s="29" t="n">
        <v>2.785</v>
      </c>
      <c r="EH1783" s="29" t="n">
        <v>2.816</v>
      </c>
      <c r="EI1783" s="29" t="n">
        <v>2.698</v>
      </c>
      <c r="EJ1783" s="29" t="n">
        <v>2.618</v>
      </c>
      <c r="EK1783" s="29" t="n">
        <v>2.523</v>
      </c>
      <c r="EL1783" s="29" t="n">
        <v>2.503</v>
      </c>
      <c r="EM1783" s="29" t="n">
        <v>2.51</v>
      </c>
      <c r="EN1783" s="29" t="n">
        <v>2.516</v>
      </c>
      <c r="EO1783" s="29" t="n">
        <v>2.524</v>
      </c>
      <c r="EP1783" s="29" t="n">
        <v>2.527</v>
      </c>
      <c r="EQ1783" s="29" t="n">
        <v>2.561</v>
      </c>
      <c r="ER1783" s="29" t="n">
        <v>2.699</v>
      </c>
      <c r="ES1783" s="29" t="n">
        <v>2.825</v>
      </c>
      <c r="ET1783" s="29" t="n">
        <v>2.866</v>
      </c>
      <c r="EU1783" s="29" t="n">
        <v>2.748</v>
      </c>
      <c r="EV1783" s="29" t="n">
        <v>2.668</v>
      </c>
      <c r="EW1783" s="29" t="n">
        <v>2.573</v>
      </c>
      <c r="EX1783" s="29" t="n">
        <v>2.553</v>
      </c>
      <c r="EY1783" s="29" t="n">
        <v>2.56</v>
      </c>
      <c r="EZ1783" s="29" t="n">
        <v>2.566</v>
      </c>
      <c r="FA1783" s="29" t="n">
        <v>2.574</v>
      </c>
      <c r="FB1783" s="29" t="n">
        <v>2.577</v>
      </c>
      <c r="FC1783" s="29" t="n">
        <v>2.611</v>
      </c>
      <c r="FD1783" s="29" t="n">
        <v>2.749</v>
      </c>
      <c r="FE1783" s="29" t="n">
        <v>2.875</v>
      </c>
      <c r="FF1783" s="29" t="n">
        <v>2.926</v>
      </c>
      <c r="FG1783" s="29" t="n">
        <v>2.808</v>
      </c>
      <c r="FH1783" s="29" t="n">
        <v>2.728</v>
      </c>
      <c r="FI1783" s="29" t="n">
        <v>2.633</v>
      </c>
      <c r="FJ1783" s="29" t="n">
        <v>2.613</v>
      </c>
      <c r="FK1783" s="29" t="n">
        <v>2.62</v>
      </c>
      <c r="FL1783" s="29" t="n">
        <v>2.626</v>
      </c>
      <c r="FM1783" s="29" t="n">
        <v>2.634</v>
      </c>
      <c r="FN1783" s="29" t="n">
        <v>2.637</v>
      </c>
      <c r="FO1783" s="29" t="n">
        <v>2.671</v>
      </c>
      <c r="FP1783" s="29" t="n">
        <v>2.809</v>
      </c>
      <c r="FQ1783" s="29" t="n">
        <v>2.935</v>
      </c>
      <c r="FR1783" s="29" t="n">
        <v>2.991</v>
      </c>
      <c r="FS1783" s="29" t="n">
        <v>2.873</v>
      </c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29"/>
      <c r="GF1783" s="29"/>
      <c r="GG1783" s="29"/>
      <c r="GH1783" s="29"/>
      <c r="GI1783" s="29"/>
      <c r="GJ1783" s="29"/>
      <c r="GK1783" s="29"/>
      <c r="GL1783" s="29"/>
      <c r="GM1783" s="29"/>
      <c r="GN1783" s="29"/>
      <c r="GO1783" s="29"/>
      <c r="GP1783" s="29"/>
      <c r="GQ1783" s="29"/>
      <c r="GR1783" s="0"/>
      <c r="GS1783" s="0"/>
      <c r="GT1783" s="0"/>
      <c r="GU1783" s="0"/>
      <c r="GV1783" s="0"/>
      <c r="GW1783" s="0"/>
      <c r="GX1783" s="0"/>
      <c r="GY1783" s="0"/>
      <c r="GZ1783" s="0"/>
      <c r="HA1783" s="0"/>
      <c r="HB1783" s="0"/>
      <c r="HC1783" s="0"/>
      <c r="HD1783" s="0"/>
      <c r="HE1783" s="0"/>
      <c r="HF1783" s="0"/>
      <c r="HG1783" s="0"/>
      <c r="HH1783" s="0"/>
      <c r="HI1783" s="0"/>
      <c r="HJ1783" s="0"/>
      <c r="HK1783" s="0"/>
      <c r="HL1783" s="0"/>
      <c r="HM1783" s="0"/>
      <c r="HN1783" s="0"/>
      <c r="HO1783" s="0"/>
      <c r="HP1783" s="0"/>
      <c r="HQ1783" s="0"/>
      <c r="HR1783" s="0"/>
      <c r="HS1783" s="0"/>
      <c r="HT1783" s="0"/>
      <c r="HU1783" s="0"/>
      <c r="HV1783" s="0"/>
      <c r="HW1783" s="0"/>
      <c r="HX1783" s="0"/>
      <c r="HY1783" s="0"/>
      <c r="HZ1783" s="0"/>
      <c r="IA1783" s="0"/>
      <c r="IB1783" s="0"/>
      <c r="IC1783" s="0"/>
      <c r="ID1783" s="0"/>
      <c r="IE1783" s="0"/>
      <c r="IF1783" s="0"/>
      <c r="IG1783" s="0"/>
      <c r="IH1783" s="0"/>
      <c r="II1783" s="0"/>
      <c r="IJ1783" s="0"/>
      <c r="IK1783" s="0"/>
      <c r="IL1783" s="0"/>
      <c r="IM1783" s="0"/>
      <c r="IN1783" s="0"/>
      <c r="IO1783" s="0"/>
      <c r="IP1783" s="0"/>
      <c r="IQ1783" s="0"/>
      <c r="IR1783" s="0"/>
      <c r="IS1783" s="0"/>
      <c r="IT1783" s="0"/>
      <c r="IU1783" s="0"/>
      <c r="IV1783" s="0"/>
      <c r="IW1783" s="0"/>
    </row>
    <row r="1784" customFormat="false" ht="12.75" hidden="false" customHeight="false" outlineLevel="0" collapsed="false">
      <c r="A1784" s="1" t="n">
        <f aca="false">WEEKDAY(C1784,2)</f>
        <v>4</v>
      </c>
      <c r="B1784" s="1" t="n">
        <f aca="false">MONTH(C1784)</f>
        <v>2</v>
      </c>
      <c r="C1784" s="23" t="n">
        <v>36559</v>
      </c>
      <c r="D1784" s="0" t="n">
        <f aca="false">MONTH(R1784)</f>
        <v>2</v>
      </c>
      <c r="E1784" s="0" t="n">
        <f aca="false">YEAR(R1784)</f>
        <v>2000</v>
      </c>
      <c r="F1784" s="3" t="n">
        <f aca="false">L1784-K1784</f>
        <v>0.1656</v>
      </c>
      <c r="G1784" s="3" t="n">
        <f aca="false">N1784-M1784</f>
        <v>-0.00199999999999978</v>
      </c>
      <c r="H1784" s="3" t="n">
        <f aca="false">O1784-N1784</f>
        <v>0.0364166666666668</v>
      </c>
      <c r="I1784" s="3" t="n">
        <f aca="false">O1784-M1784</f>
        <v>0.034416666666667</v>
      </c>
      <c r="J1784" s="4" t="n">
        <f aca="false">VLOOKUP(C1784,'Nymex hist.'!A:B,2,0)</f>
        <v>2.659</v>
      </c>
      <c r="K1784" s="4" t="n">
        <f aca="false">AVERAGE(DA1784:DG1784)</f>
        <v>2.556</v>
      </c>
      <c r="L1784" s="4" t="n">
        <f aca="false">AVERAGE(DH1784:DL1784)</f>
        <v>2.7216</v>
      </c>
      <c r="M1784" s="4" t="n">
        <f aca="false">SUMIF($S$3:$FQ$3,$E1784+1,$S1784:$FQ1784)/COUNTIF($S$3:$FQ$3,$E1784+1)</f>
        <v>2.56208333333333</v>
      </c>
      <c r="N1784" s="4" t="n">
        <f aca="false">SUMIF($S$3:$FQ$3,$E1784+2,$S1784:$FQ1784)/COUNTIF($S$3:$FQ$3,$E1784+2)</f>
        <v>2.56008333333333</v>
      </c>
      <c r="O1784" s="4" t="n">
        <f aca="false">SUMIF($S$3:$FQ$3,$E1784+3,$S1784:$FQ1784)/COUNTIF($S$3:$FQ$3,$E1784+3)</f>
        <v>2.5965</v>
      </c>
      <c r="P1784" s="4" t="n">
        <f aca="false">SUMIF($S$3:$FQ$3,$E1784+4,$S1784:$FQ1784)/COUNTIF($S$3:$FQ$3,$E1784+4)</f>
        <v>2.6465</v>
      </c>
      <c r="Q1784" s="4" t="n">
        <f aca="false">SUMIF($S$3:$FQ$3,$E1784+5,$S1784:$FQ1784)/COUNTIF($S$3:$FQ$3,$E1784+5)</f>
        <v>2.7065</v>
      </c>
      <c r="R1784" s="21" t="n">
        <v>36559</v>
      </c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7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  <c r="BT1784" s="32"/>
      <c r="BU1784" s="32"/>
      <c r="BV1784" s="32"/>
      <c r="BW1784" s="32"/>
      <c r="BX1784" s="32"/>
      <c r="BY1784" s="32"/>
      <c r="BZ1784" s="32"/>
      <c r="CA1784" s="32"/>
      <c r="CB1784" s="32"/>
      <c r="CC1784" s="32"/>
      <c r="CD1784" s="32"/>
      <c r="CE1784" s="32"/>
      <c r="CF1784" s="32"/>
      <c r="CG1784" s="32"/>
      <c r="CH1784" s="32"/>
      <c r="CI1784" s="32"/>
      <c r="CJ1784" s="32"/>
      <c r="CK1784" s="32"/>
      <c r="CL1784" s="32"/>
      <c r="CM1784" s="32"/>
      <c r="CN1784" s="32"/>
      <c r="CO1784" s="32"/>
      <c r="CP1784" s="32"/>
      <c r="CQ1784" s="32"/>
      <c r="CR1784" s="32"/>
      <c r="CS1784" s="32"/>
      <c r="CT1784" s="32"/>
      <c r="CU1784" s="32"/>
      <c r="CV1784" s="32"/>
      <c r="CW1784" s="32"/>
      <c r="CX1784" s="32"/>
      <c r="CY1784" s="32"/>
      <c r="CZ1784" s="32" t="n">
        <v>2.659</v>
      </c>
      <c r="DA1784" s="32" t="n">
        <v>2.569</v>
      </c>
      <c r="DB1784" s="32" t="n">
        <v>2.545</v>
      </c>
      <c r="DC1784" s="32" t="n">
        <v>2.54</v>
      </c>
      <c r="DD1784" s="32" t="n">
        <v>2.547</v>
      </c>
      <c r="DE1784" s="32" t="n">
        <v>2.555</v>
      </c>
      <c r="DF1784" s="32" t="n">
        <v>2.558</v>
      </c>
      <c r="DG1784" s="32" t="n">
        <v>2.578</v>
      </c>
      <c r="DH1784" s="32" t="n">
        <v>2.692</v>
      </c>
      <c r="DI1784" s="32" t="n">
        <v>2.807</v>
      </c>
      <c r="DJ1784" s="32" t="n">
        <v>2.835</v>
      </c>
      <c r="DK1784" s="32" t="n">
        <v>2.697</v>
      </c>
      <c r="DL1784" s="32" t="n">
        <v>2.577</v>
      </c>
      <c r="DM1784" s="32" t="n">
        <v>2.472</v>
      </c>
      <c r="DN1784" s="32" t="n">
        <v>2.44</v>
      </c>
      <c r="DO1784" s="32" t="n">
        <v>2.442</v>
      </c>
      <c r="DP1784" s="32" t="n">
        <v>2.452</v>
      </c>
      <c r="DQ1784" s="32" t="n">
        <v>2.465</v>
      </c>
      <c r="DR1784" s="32" t="n">
        <v>2.475</v>
      </c>
      <c r="DS1784" s="32" t="n">
        <v>2.503</v>
      </c>
      <c r="DT1784" s="32" t="n">
        <v>2.628</v>
      </c>
      <c r="DU1784" s="32" t="n">
        <v>2.759</v>
      </c>
      <c r="DV1784" s="32" t="n">
        <v>2.78</v>
      </c>
      <c r="DW1784" s="32" t="n">
        <v>2.671</v>
      </c>
      <c r="DX1784" s="32" t="n">
        <v>2.562</v>
      </c>
      <c r="DY1784" s="32" t="n">
        <v>2.468</v>
      </c>
      <c r="DZ1784" s="32" t="n">
        <v>2.449</v>
      </c>
      <c r="EA1784" s="32" t="n">
        <v>2.457</v>
      </c>
      <c r="EB1784" s="32" t="n">
        <v>2.463</v>
      </c>
      <c r="EC1784" s="32" t="n">
        <v>2.471</v>
      </c>
      <c r="ED1784" s="32" t="n">
        <v>2.474</v>
      </c>
      <c r="EE1784" s="32" t="n">
        <v>2.508</v>
      </c>
      <c r="EF1784" s="32" t="n">
        <v>2.646</v>
      </c>
      <c r="EG1784" s="32" t="n">
        <v>2.772</v>
      </c>
      <c r="EH1784" s="32" t="n">
        <v>2.803</v>
      </c>
      <c r="EI1784" s="32" t="n">
        <v>2.685</v>
      </c>
      <c r="EJ1784" s="32" t="n">
        <v>2.602</v>
      </c>
      <c r="EK1784" s="32" t="n">
        <v>2.508</v>
      </c>
      <c r="EL1784" s="32" t="n">
        <v>2.489</v>
      </c>
      <c r="EM1784" s="32" t="n">
        <v>2.497</v>
      </c>
      <c r="EN1784" s="32" t="n">
        <v>2.503</v>
      </c>
      <c r="EO1784" s="32" t="n">
        <v>2.511</v>
      </c>
      <c r="EP1784" s="32" t="n">
        <v>2.514</v>
      </c>
      <c r="EQ1784" s="32" t="n">
        <v>2.548</v>
      </c>
      <c r="ER1784" s="32" t="n">
        <v>2.686</v>
      </c>
      <c r="ES1784" s="32" t="n">
        <v>2.812</v>
      </c>
      <c r="ET1784" s="32" t="n">
        <v>2.853</v>
      </c>
      <c r="EU1784" s="32" t="n">
        <v>2.735</v>
      </c>
      <c r="EV1784" s="32" t="n">
        <v>2.652</v>
      </c>
      <c r="EW1784" s="32" t="n">
        <v>2.558</v>
      </c>
      <c r="EX1784" s="32" t="n">
        <v>2.539</v>
      </c>
      <c r="EY1784" s="32" t="n">
        <v>2.547</v>
      </c>
      <c r="EZ1784" s="32" t="n">
        <v>2.553</v>
      </c>
      <c r="FA1784" s="32" t="n">
        <v>2.561</v>
      </c>
      <c r="FB1784" s="32" t="n">
        <v>2.564</v>
      </c>
      <c r="FC1784" s="32" t="n">
        <v>2.598</v>
      </c>
      <c r="FD1784" s="32" t="n">
        <v>2.736</v>
      </c>
      <c r="FE1784" s="32" t="n">
        <v>2.862</v>
      </c>
      <c r="FF1784" s="32" t="n">
        <v>2.913</v>
      </c>
      <c r="FG1784" s="32" t="n">
        <v>2.795</v>
      </c>
      <c r="FH1784" s="32" t="n">
        <v>2.712</v>
      </c>
      <c r="FI1784" s="32" t="n">
        <v>2.618</v>
      </c>
      <c r="FJ1784" s="32" t="n">
        <v>2.599</v>
      </c>
      <c r="FK1784" s="32" t="n">
        <v>2.607</v>
      </c>
      <c r="FL1784" s="32" t="n">
        <v>2.613</v>
      </c>
      <c r="FM1784" s="32" t="n">
        <v>2.621</v>
      </c>
      <c r="FN1784" s="32" t="n">
        <v>2.624</v>
      </c>
      <c r="FO1784" s="32" t="n">
        <v>2.658</v>
      </c>
      <c r="FP1784" s="32" t="n">
        <v>2.796</v>
      </c>
      <c r="FQ1784" s="32" t="n">
        <v>2.922</v>
      </c>
      <c r="FR1784" s="32" t="n">
        <v>2.978</v>
      </c>
      <c r="FS1784" s="32" t="n">
        <v>2.86</v>
      </c>
      <c r="FT1784" s="32"/>
      <c r="FU1784" s="32"/>
      <c r="FV1784" s="32"/>
      <c r="FW1784" s="32"/>
      <c r="FX1784" s="32"/>
      <c r="FY1784" s="32"/>
      <c r="FZ1784" s="32"/>
      <c r="GA1784" s="32"/>
      <c r="GB1784" s="32"/>
      <c r="GC1784" s="32"/>
      <c r="GD1784" s="32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  <c r="GO1784" s="32"/>
      <c r="GP1784" s="32"/>
      <c r="GQ1784" s="32"/>
    </row>
    <row r="1785" customFormat="false" ht="12.75" hidden="true" customHeight="false" outlineLevel="0" collapsed="false">
      <c r="A1785" s="0" t="n">
        <f aca="false">WEEKDAY(C1785,2)</f>
        <v>5</v>
      </c>
      <c r="B1785" s="0" t="n">
        <f aca="false">MONTH(C1785)</f>
        <v>2</v>
      </c>
      <c r="C1785" s="23" t="n">
        <v>36560</v>
      </c>
      <c r="D1785" s="0" t="n">
        <f aca="false">MONTH(R1785)</f>
        <v>2</v>
      </c>
      <c r="E1785" s="0" t="n">
        <f aca="false">YEAR(R1785)</f>
        <v>2000</v>
      </c>
      <c r="F1785" s="35" t="n">
        <f aca="false">L1785-K1785</f>
        <v>0.1376</v>
      </c>
      <c r="G1785" s="24" t="n">
        <f aca="false">N1785-M1785</f>
        <v>-0.00408333333333344</v>
      </c>
      <c r="H1785" s="24" t="n">
        <f aca="false">O1785-N1785</f>
        <v>0.0360833333333335</v>
      </c>
      <c r="I1785" s="24" t="n">
        <f aca="false">O1785-M1785</f>
        <v>0.032</v>
      </c>
      <c r="J1785" s="25" t="n">
        <f aca="false">VLOOKUP(C1785,'Nymex hist.'!A:B,2,0)</f>
        <v>2.742</v>
      </c>
      <c r="K1785" s="34" t="n">
        <f aca="false">AVERAGE(DA1785:DG1785)</f>
        <v>2.597</v>
      </c>
      <c r="L1785" s="34" t="n">
        <f aca="false">AVERAGE(DH1785:DL1785)</f>
        <v>2.7346</v>
      </c>
      <c r="M1785" s="27" t="n">
        <f aca="false">SUMIF($S$3:$FQ$3,$E1785+1,$S1785:$FQ1785)/COUNTIF($S$3:$FQ$3,$E1785+1)</f>
        <v>2.56691666666667</v>
      </c>
      <c r="N1785" s="27" t="n">
        <f aca="false">SUMIF($S$3:$FQ$3,$E1785+2,$S1785:$FQ1785)/COUNTIF($S$3:$FQ$3,$E1785+2)</f>
        <v>2.56283333333333</v>
      </c>
      <c r="O1785" s="27" t="n">
        <f aca="false">SUMIF($S$3:$FQ$3,$E1785+3,$S1785:$FQ1785)/COUNTIF($S$3:$FQ$3,$E1785+3)</f>
        <v>2.59891666666667</v>
      </c>
      <c r="P1785" s="27" t="n">
        <f aca="false">SUMIF($S$3:$FQ$3,$E1785+4,$S1785:$FQ1785)/COUNTIF($S$3:$FQ$3,$E1785+4)</f>
        <v>2.64891666666667</v>
      </c>
      <c r="Q1785" s="27" t="n">
        <f aca="false">SUMIF($S$3:$FQ$3,$E1785+5,$S1785:$FQ1785)/COUNTIF($S$3:$FQ$3,$E1785+5)</f>
        <v>2.70891666666667</v>
      </c>
      <c r="R1785" s="28" t="n">
        <v>36560</v>
      </c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30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 t="n">
        <v>2.742</v>
      </c>
      <c r="DA1785" s="29" t="n">
        <v>2.643</v>
      </c>
      <c r="DB1785" s="29" t="n">
        <v>2.593</v>
      </c>
      <c r="DC1785" s="29" t="n">
        <v>2.583</v>
      </c>
      <c r="DD1785" s="29" t="n">
        <v>2.584</v>
      </c>
      <c r="DE1785" s="29" t="n">
        <v>2.586</v>
      </c>
      <c r="DF1785" s="29" t="n">
        <v>2.586</v>
      </c>
      <c r="DG1785" s="29" t="n">
        <v>2.604</v>
      </c>
      <c r="DH1785" s="29" t="n">
        <v>2.712</v>
      </c>
      <c r="DI1785" s="29" t="n">
        <v>2.82</v>
      </c>
      <c r="DJ1785" s="29" t="n">
        <v>2.85</v>
      </c>
      <c r="DK1785" s="29" t="n">
        <v>2.708</v>
      </c>
      <c r="DL1785" s="29" t="n">
        <v>2.583</v>
      </c>
      <c r="DM1785" s="29" t="n">
        <v>2.476</v>
      </c>
      <c r="DN1785" s="29" t="n">
        <v>2.442</v>
      </c>
      <c r="DO1785" s="29" t="n">
        <v>2.443</v>
      </c>
      <c r="DP1785" s="29" t="n">
        <v>2.453</v>
      </c>
      <c r="DQ1785" s="29" t="n">
        <v>2.466</v>
      </c>
      <c r="DR1785" s="29" t="n">
        <v>2.477</v>
      </c>
      <c r="DS1785" s="29" t="n">
        <v>2.507</v>
      </c>
      <c r="DT1785" s="29" t="n">
        <v>2.633</v>
      </c>
      <c r="DU1785" s="29" t="n">
        <v>2.765</v>
      </c>
      <c r="DV1785" s="29" t="n">
        <v>2.786</v>
      </c>
      <c r="DW1785" s="29" t="n">
        <v>2.675</v>
      </c>
      <c r="DX1785" s="29" t="n">
        <v>2.564</v>
      </c>
      <c r="DY1785" s="29" t="n">
        <v>2.468</v>
      </c>
      <c r="DZ1785" s="29" t="n">
        <v>2.449</v>
      </c>
      <c r="EA1785" s="29" t="n">
        <v>2.46</v>
      </c>
      <c r="EB1785" s="29" t="n">
        <v>2.466</v>
      </c>
      <c r="EC1785" s="29" t="n">
        <v>2.474</v>
      </c>
      <c r="ED1785" s="29" t="n">
        <v>2.477</v>
      </c>
      <c r="EE1785" s="29" t="n">
        <v>2.511</v>
      </c>
      <c r="EF1785" s="29" t="n">
        <v>2.649</v>
      </c>
      <c r="EG1785" s="29" t="n">
        <v>2.775</v>
      </c>
      <c r="EH1785" s="29" t="n">
        <v>2.806</v>
      </c>
      <c r="EI1785" s="29" t="n">
        <v>2.688</v>
      </c>
      <c r="EJ1785" s="29" t="n">
        <v>2.604</v>
      </c>
      <c r="EK1785" s="29" t="n">
        <v>2.508</v>
      </c>
      <c r="EL1785" s="29" t="n">
        <v>2.489</v>
      </c>
      <c r="EM1785" s="29" t="n">
        <v>2.5</v>
      </c>
      <c r="EN1785" s="29" t="n">
        <v>2.506</v>
      </c>
      <c r="EO1785" s="29" t="n">
        <v>2.514</v>
      </c>
      <c r="EP1785" s="29" t="n">
        <v>2.517</v>
      </c>
      <c r="EQ1785" s="29" t="n">
        <v>2.551</v>
      </c>
      <c r="ER1785" s="29" t="n">
        <v>2.689</v>
      </c>
      <c r="ES1785" s="29" t="n">
        <v>2.815</v>
      </c>
      <c r="ET1785" s="29" t="n">
        <v>2.856</v>
      </c>
      <c r="EU1785" s="29" t="n">
        <v>2.738</v>
      </c>
      <c r="EV1785" s="29" t="n">
        <v>2.654</v>
      </c>
      <c r="EW1785" s="29" t="n">
        <v>2.558</v>
      </c>
      <c r="EX1785" s="29" t="n">
        <v>2.539</v>
      </c>
      <c r="EY1785" s="29" t="n">
        <v>2.55</v>
      </c>
      <c r="EZ1785" s="29" t="n">
        <v>2.556</v>
      </c>
      <c r="FA1785" s="29" t="n">
        <v>2.564</v>
      </c>
      <c r="FB1785" s="29" t="n">
        <v>2.567</v>
      </c>
      <c r="FC1785" s="29" t="n">
        <v>2.601</v>
      </c>
      <c r="FD1785" s="29" t="n">
        <v>2.739</v>
      </c>
      <c r="FE1785" s="29" t="n">
        <v>2.865</v>
      </c>
      <c r="FF1785" s="29" t="n">
        <v>2.916</v>
      </c>
      <c r="FG1785" s="29" t="n">
        <v>2.798</v>
      </c>
      <c r="FH1785" s="29" t="n">
        <v>2.714</v>
      </c>
      <c r="FI1785" s="29" t="n">
        <v>2.618</v>
      </c>
      <c r="FJ1785" s="29" t="n">
        <v>2.599</v>
      </c>
      <c r="FK1785" s="29" t="n">
        <v>2.61</v>
      </c>
      <c r="FL1785" s="29" t="n">
        <v>2.616</v>
      </c>
      <c r="FM1785" s="29" t="n">
        <v>2.624</v>
      </c>
      <c r="FN1785" s="29" t="n">
        <v>2.627</v>
      </c>
      <c r="FO1785" s="29" t="n">
        <v>2.661</v>
      </c>
      <c r="FP1785" s="29" t="n">
        <v>2.799</v>
      </c>
      <c r="FQ1785" s="29" t="n">
        <v>2.925</v>
      </c>
      <c r="FR1785" s="29" t="n">
        <v>2.981</v>
      </c>
      <c r="FS1785" s="29" t="n">
        <v>2.863</v>
      </c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0"/>
      <c r="GS1785" s="0"/>
      <c r="GT1785" s="0"/>
      <c r="GU1785" s="0"/>
      <c r="GV1785" s="0"/>
      <c r="GW1785" s="0"/>
      <c r="GX1785" s="0"/>
      <c r="GY1785" s="0"/>
      <c r="GZ1785" s="0"/>
      <c r="HA1785" s="0"/>
      <c r="HB1785" s="0"/>
      <c r="HC1785" s="0"/>
      <c r="HD1785" s="0"/>
      <c r="HE1785" s="0"/>
      <c r="HF1785" s="0"/>
      <c r="HG1785" s="0"/>
      <c r="HH1785" s="0"/>
      <c r="HI1785" s="0"/>
      <c r="HJ1785" s="0"/>
      <c r="HK1785" s="0"/>
      <c r="HL1785" s="0"/>
      <c r="HM1785" s="0"/>
      <c r="HN1785" s="0"/>
      <c r="HO1785" s="0"/>
      <c r="HP1785" s="0"/>
      <c r="HQ1785" s="0"/>
      <c r="HR1785" s="0"/>
      <c r="HS1785" s="0"/>
      <c r="HT1785" s="0"/>
      <c r="HU1785" s="0"/>
      <c r="HV1785" s="0"/>
      <c r="HW1785" s="0"/>
      <c r="HX1785" s="0"/>
      <c r="HY1785" s="0"/>
      <c r="HZ1785" s="0"/>
      <c r="IA1785" s="0"/>
      <c r="IB1785" s="0"/>
      <c r="IC1785" s="0"/>
      <c r="ID1785" s="0"/>
      <c r="IE1785" s="0"/>
      <c r="IF1785" s="0"/>
      <c r="IG1785" s="0"/>
      <c r="IH1785" s="0"/>
      <c r="II1785" s="0"/>
      <c r="IJ1785" s="0"/>
      <c r="IK1785" s="0"/>
      <c r="IL1785" s="0"/>
      <c r="IM1785" s="0"/>
      <c r="IN1785" s="0"/>
      <c r="IO1785" s="0"/>
      <c r="IP1785" s="0"/>
      <c r="IQ1785" s="0"/>
      <c r="IR1785" s="0"/>
      <c r="IS1785" s="0"/>
      <c r="IT1785" s="0"/>
      <c r="IU1785" s="0"/>
      <c r="IV1785" s="0"/>
      <c r="IW1785" s="0"/>
    </row>
    <row r="1786" customFormat="false" ht="12.75" hidden="true" customHeight="false" outlineLevel="0" collapsed="false">
      <c r="A1786" s="0" t="n">
        <f aca="false">WEEKDAY(C1786,2)</f>
        <v>1</v>
      </c>
      <c r="B1786" s="0" t="n">
        <f aca="false">MONTH(C1786)</f>
        <v>2</v>
      </c>
      <c r="C1786" s="23" t="n">
        <v>36563</v>
      </c>
      <c r="D1786" s="0" t="n">
        <f aca="false">MONTH(R1786)</f>
        <v>2</v>
      </c>
      <c r="E1786" s="0" t="n">
        <f aca="false">YEAR(R1786)</f>
        <v>2000</v>
      </c>
      <c r="F1786" s="35" t="n">
        <f aca="false">L1786-K1786</f>
        <v>0.199771428571429</v>
      </c>
      <c r="G1786" s="24" t="n">
        <f aca="false">N1786-M1786</f>
        <v>-0.00324999999999998</v>
      </c>
      <c r="H1786" s="24" t="n">
        <f aca="false">O1786-N1786</f>
        <v>0.036083333333333</v>
      </c>
      <c r="I1786" s="24" t="n">
        <f aca="false">O1786-M1786</f>
        <v>0.0328333333333331</v>
      </c>
      <c r="J1786" s="25" t="n">
        <f aca="false">VLOOKUP(C1786,'Nymex hist.'!A:B,2,0)</f>
        <v>2.562</v>
      </c>
      <c r="K1786" s="34" t="n">
        <f aca="false">AVERAGE(DA1786:DG1786)</f>
        <v>2.52442857142857</v>
      </c>
      <c r="L1786" s="34" t="n">
        <f aca="false">AVERAGE(DH1786:DL1786)</f>
        <v>2.7242</v>
      </c>
      <c r="M1786" s="27" t="n">
        <f aca="false">SUMIF($S$3:$FQ$3,$E1786+1,$S1786:$FQ1786)/COUNTIF($S$3:$FQ$3,$E1786+1)</f>
        <v>2.56108333333333</v>
      </c>
      <c r="N1786" s="27" t="n">
        <f aca="false">SUMIF($S$3:$FQ$3,$E1786+2,$S1786:$FQ1786)/COUNTIF($S$3:$FQ$3,$E1786+2)</f>
        <v>2.55783333333333</v>
      </c>
      <c r="O1786" s="27" t="n">
        <f aca="false">SUMIF($S$3:$FQ$3,$E1786+3,$S1786:$FQ1786)/COUNTIF($S$3:$FQ$3,$E1786+3)</f>
        <v>2.59391666666667</v>
      </c>
      <c r="P1786" s="27" t="n">
        <f aca="false">SUMIF($S$3:$FQ$3,$E1786+4,$S1786:$FQ1786)/COUNTIF($S$3:$FQ$3,$E1786+4)</f>
        <v>2.64391666666667</v>
      </c>
      <c r="Q1786" s="27" t="n">
        <f aca="false">SUMIF($S$3:$FQ$3,$E1786+5,$S1786:$FQ1786)/COUNTIF($S$3:$FQ$3,$E1786+5)</f>
        <v>2.70391666666667</v>
      </c>
      <c r="R1786" s="28" t="n">
        <v>36563</v>
      </c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30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 t="n">
        <v>2.562</v>
      </c>
      <c r="DA1786" s="29" t="n">
        <v>2.508</v>
      </c>
      <c r="DB1786" s="29" t="n">
        <v>2.496</v>
      </c>
      <c r="DC1786" s="29" t="n">
        <v>2.506</v>
      </c>
      <c r="DD1786" s="29" t="n">
        <v>2.52</v>
      </c>
      <c r="DE1786" s="29" t="n">
        <v>2.534</v>
      </c>
      <c r="DF1786" s="29" t="n">
        <v>2.54</v>
      </c>
      <c r="DG1786" s="29" t="n">
        <v>2.567</v>
      </c>
      <c r="DH1786" s="29" t="n">
        <v>2.697</v>
      </c>
      <c r="DI1786" s="29" t="n">
        <v>2.808</v>
      </c>
      <c r="DJ1786" s="29" t="n">
        <v>2.838</v>
      </c>
      <c r="DK1786" s="29" t="n">
        <v>2.7</v>
      </c>
      <c r="DL1786" s="29" t="n">
        <v>2.578</v>
      </c>
      <c r="DM1786" s="29" t="n">
        <v>2.471</v>
      </c>
      <c r="DN1786" s="29" t="n">
        <v>2.437</v>
      </c>
      <c r="DO1786" s="29" t="n">
        <v>2.438</v>
      </c>
      <c r="DP1786" s="29" t="n">
        <v>2.448</v>
      </c>
      <c r="DQ1786" s="29" t="n">
        <v>2.461</v>
      </c>
      <c r="DR1786" s="29" t="n">
        <v>2.472</v>
      </c>
      <c r="DS1786" s="29" t="n">
        <v>2.502</v>
      </c>
      <c r="DT1786" s="29" t="n">
        <v>2.628</v>
      </c>
      <c r="DU1786" s="29" t="n">
        <v>2.76</v>
      </c>
      <c r="DV1786" s="29" t="n">
        <v>2.781</v>
      </c>
      <c r="DW1786" s="29" t="n">
        <v>2.67</v>
      </c>
      <c r="DX1786" s="29" t="n">
        <v>2.559</v>
      </c>
      <c r="DY1786" s="29" t="n">
        <v>2.463</v>
      </c>
      <c r="DZ1786" s="29" t="n">
        <v>2.444</v>
      </c>
      <c r="EA1786" s="29" t="n">
        <v>2.455</v>
      </c>
      <c r="EB1786" s="29" t="n">
        <v>2.461</v>
      </c>
      <c r="EC1786" s="29" t="n">
        <v>2.469</v>
      </c>
      <c r="ED1786" s="29" t="n">
        <v>2.472</v>
      </c>
      <c r="EE1786" s="29" t="n">
        <v>2.506</v>
      </c>
      <c r="EF1786" s="29" t="n">
        <v>2.644</v>
      </c>
      <c r="EG1786" s="29" t="n">
        <v>2.77</v>
      </c>
      <c r="EH1786" s="29" t="n">
        <v>2.801</v>
      </c>
      <c r="EI1786" s="29" t="n">
        <v>2.683</v>
      </c>
      <c r="EJ1786" s="29" t="n">
        <v>2.599</v>
      </c>
      <c r="EK1786" s="29" t="n">
        <v>2.503</v>
      </c>
      <c r="EL1786" s="29" t="n">
        <v>2.484</v>
      </c>
      <c r="EM1786" s="29" t="n">
        <v>2.495</v>
      </c>
      <c r="EN1786" s="29" t="n">
        <v>2.501</v>
      </c>
      <c r="EO1786" s="29" t="n">
        <v>2.509</v>
      </c>
      <c r="EP1786" s="29" t="n">
        <v>2.512</v>
      </c>
      <c r="EQ1786" s="29" t="n">
        <v>2.546</v>
      </c>
      <c r="ER1786" s="29" t="n">
        <v>2.684</v>
      </c>
      <c r="ES1786" s="29" t="n">
        <v>2.81</v>
      </c>
      <c r="ET1786" s="29" t="n">
        <v>2.851</v>
      </c>
      <c r="EU1786" s="29" t="n">
        <v>2.733</v>
      </c>
      <c r="EV1786" s="29" t="n">
        <v>2.649</v>
      </c>
      <c r="EW1786" s="29" t="n">
        <v>2.553</v>
      </c>
      <c r="EX1786" s="29" t="n">
        <v>2.534</v>
      </c>
      <c r="EY1786" s="29" t="n">
        <v>2.545</v>
      </c>
      <c r="EZ1786" s="29" t="n">
        <v>2.551</v>
      </c>
      <c r="FA1786" s="29" t="n">
        <v>2.559</v>
      </c>
      <c r="FB1786" s="29" t="n">
        <v>2.562</v>
      </c>
      <c r="FC1786" s="29" t="n">
        <v>2.596</v>
      </c>
      <c r="FD1786" s="29" t="n">
        <v>2.734</v>
      </c>
      <c r="FE1786" s="29" t="n">
        <v>2.86</v>
      </c>
      <c r="FF1786" s="29" t="n">
        <v>2.911</v>
      </c>
      <c r="FG1786" s="29" t="n">
        <v>2.793</v>
      </c>
      <c r="FH1786" s="29" t="n">
        <v>2.709</v>
      </c>
      <c r="FI1786" s="29" t="n">
        <v>2.613</v>
      </c>
      <c r="FJ1786" s="29" t="n">
        <v>2.594</v>
      </c>
      <c r="FK1786" s="29" t="n">
        <v>2.605</v>
      </c>
      <c r="FL1786" s="29" t="n">
        <v>2.611</v>
      </c>
      <c r="FM1786" s="29" t="n">
        <v>2.619</v>
      </c>
      <c r="FN1786" s="29" t="n">
        <v>2.622</v>
      </c>
      <c r="FO1786" s="29" t="n">
        <v>2.656</v>
      </c>
      <c r="FP1786" s="29" t="n">
        <v>2.794</v>
      </c>
      <c r="FQ1786" s="29" t="n">
        <v>2.92</v>
      </c>
      <c r="FR1786" s="29" t="n">
        <v>2.976</v>
      </c>
      <c r="FS1786" s="29" t="n">
        <v>2.858</v>
      </c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29"/>
      <c r="GF1786" s="29"/>
      <c r="GG1786" s="29"/>
      <c r="GH1786" s="29"/>
      <c r="GI1786" s="29"/>
      <c r="GJ1786" s="29"/>
      <c r="GK1786" s="29"/>
      <c r="GL1786" s="29"/>
      <c r="GM1786" s="29"/>
      <c r="GN1786" s="29"/>
      <c r="GO1786" s="29"/>
      <c r="GP1786" s="29"/>
      <c r="GQ1786" s="29"/>
      <c r="GR1786" s="0"/>
      <c r="GS1786" s="0"/>
      <c r="GT1786" s="0"/>
      <c r="GU1786" s="0"/>
      <c r="GV1786" s="0"/>
      <c r="GW1786" s="0"/>
      <c r="GX1786" s="0"/>
      <c r="GY1786" s="0"/>
      <c r="GZ1786" s="0"/>
      <c r="HA1786" s="0"/>
      <c r="HB1786" s="0"/>
      <c r="HC1786" s="0"/>
      <c r="HD1786" s="0"/>
      <c r="HE1786" s="0"/>
      <c r="HF1786" s="0"/>
      <c r="HG1786" s="0"/>
      <c r="HH1786" s="0"/>
      <c r="HI1786" s="0"/>
      <c r="HJ1786" s="0"/>
      <c r="HK1786" s="0"/>
      <c r="HL1786" s="0"/>
      <c r="HM1786" s="0"/>
      <c r="HN1786" s="0"/>
      <c r="HO1786" s="0"/>
      <c r="HP1786" s="0"/>
      <c r="HQ1786" s="0"/>
      <c r="HR1786" s="0"/>
      <c r="HS1786" s="0"/>
      <c r="HT1786" s="0"/>
      <c r="HU1786" s="0"/>
      <c r="HV1786" s="0"/>
      <c r="HW1786" s="0"/>
      <c r="HX1786" s="0"/>
      <c r="HY1786" s="0"/>
      <c r="HZ1786" s="0"/>
      <c r="IA1786" s="0"/>
      <c r="IB1786" s="0"/>
      <c r="IC1786" s="0"/>
      <c r="ID1786" s="0"/>
      <c r="IE1786" s="0"/>
      <c r="IF1786" s="0"/>
      <c r="IG1786" s="0"/>
      <c r="IH1786" s="0"/>
      <c r="II1786" s="0"/>
      <c r="IJ1786" s="0"/>
      <c r="IK1786" s="0"/>
      <c r="IL1786" s="0"/>
      <c r="IM1786" s="0"/>
      <c r="IN1786" s="0"/>
      <c r="IO1786" s="0"/>
      <c r="IP1786" s="0"/>
      <c r="IQ1786" s="0"/>
      <c r="IR1786" s="0"/>
      <c r="IS1786" s="0"/>
      <c r="IT1786" s="0"/>
      <c r="IU1786" s="0"/>
      <c r="IV1786" s="0"/>
      <c r="IW1786" s="0"/>
    </row>
    <row r="1787" customFormat="false" ht="12.75" hidden="true" customHeight="false" outlineLevel="0" collapsed="false">
      <c r="A1787" s="0" t="n">
        <f aca="false">WEEKDAY(C1787,2)</f>
        <v>2</v>
      </c>
      <c r="B1787" s="0" t="n">
        <f aca="false">MONTH(C1787)</f>
        <v>2</v>
      </c>
      <c r="C1787" s="23" t="n">
        <v>36564</v>
      </c>
      <c r="D1787" s="0" t="n">
        <f aca="false">MONTH(R1787)</f>
        <v>2</v>
      </c>
      <c r="E1787" s="0" t="n">
        <f aca="false">YEAR(R1787)</f>
        <v>2000</v>
      </c>
      <c r="F1787" s="35" t="n">
        <f aca="false">L1787-K1787</f>
        <v>0.219171428571428</v>
      </c>
      <c r="G1787" s="24" t="n">
        <f aca="false">N1787-M1787</f>
        <v>-0.00641666666666652</v>
      </c>
      <c r="H1787" s="24" t="n">
        <f aca="false">O1787-N1787</f>
        <v>0.0380833333333333</v>
      </c>
      <c r="I1787" s="24" t="n">
        <f aca="false">O1787-M1787</f>
        <v>0.0316666666666667</v>
      </c>
      <c r="J1787" s="25" t="n">
        <f aca="false">VLOOKUP(C1787,'Nymex hist.'!A:B,2,0)</f>
        <v>2.495</v>
      </c>
      <c r="K1787" s="34" t="n">
        <f aca="false">AVERAGE(DA1787:DG1787)</f>
        <v>2.49542857142857</v>
      </c>
      <c r="L1787" s="34" t="n">
        <f aca="false">AVERAGE(DH1787:DL1787)</f>
        <v>2.7146</v>
      </c>
      <c r="M1787" s="27" t="n">
        <f aca="false">SUMIF($S$3:$FQ$3,$E1787+1,$S1787:$FQ1787)/COUNTIF($S$3:$FQ$3,$E1787+1)</f>
        <v>2.55333333333333</v>
      </c>
      <c r="N1787" s="27" t="n">
        <f aca="false">SUMIF($S$3:$FQ$3,$E1787+2,$S1787:$FQ1787)/COUNTIF($S$3:$FQ$3,$E1787+2)</f>
        <v>2.54691666666667</v>
      </c>
      <c r="O1787" s="27" t="n">
        <f aca="false">SUMIF($S$3:$FQ$3,$E1787+3,$S1787:$FQ1787)/COUNTIF($S$3:$FQ$3,$E1787+3)</f>
        <v>2.585</v>
      </c>
      <c r="P1787" s="27" t="n">
        <f aca="false">SUMIF($S$3:$FQ$3,$E1787+4,$S1787:$FQ1787)/COUNTIF($S$3:$FQ$3,$E1787+4)</f>
        <v>2.6375</v>
      </c>
      <c r="Q1787" s="27" t="n">
        <f aca="false">SUMIF($S$3:$FQ$3,$E1787+5,$S1787:$FQ1787)/COUNTIF($S$3:$FQ$3,$E1787+5)</f>
        <v>2.7</v>
      </c>
      <c r="R1787" s="28" t="n">
        <v>36564</v>
      </c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30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 t="n">
        <v>2.495</v>
      </c>
      <c r="DA1787" s="29" t="n">
        <v>2.462</v>
      </c>
      <c r="DB1787" s="29" t="n">
        <v>2.459</v>
      </c>
      <c r="DC1787" s="29" t="n">
        <v>2.477</v>
      </c>
      <c r="DD1787" s="29" t="n">
        <v>2.494</v>
      </c>
      <c r="DE1787" s="29" t="n">
        <v>2.51</v>
      </c>
      <c r="DF1787" s="29" t="n">
        <v>2.518</v>
      </c>
      <c r="DG1787" s="29" t="n">
        <v>2.548</v>
      </c>
      <c r="DH1787" s="29" t="n">
        <v>2.681</v>
      </c>
      <c r="DI1787" s="29" t="n">
        <v>2.8</v>
      </c>
      <c r="DJ1787" s="29" t="n">
        <v>2.83</v>
      </c>
      <c r="DK1787" s="29" t="n">
        <v>2.692</v>
      </c>
      <c r="DL1787" s="29" t="n">
        <v>2.57</v>
      </c>
      <c r="DM1787" s="29" t="n">
        <v>2.463</v>
      </c>
      <c r="DN1787" s="29" t="n">
        <v>2.431</v>
      </c>
      <c r="DO1787" s="29" t="n">
        <v>2.435</v>
      </c>
      <c r="DP1787" s="29" t="n">
        <v>2.443</v>
      </c>
      <c r="DQ1787" s="29" t="n">
        <v>2.453</v>
      </c>
      <c r="DR1787" s="29" t="n">
        <v>2.463</v>
      </c>
      <c r="DS1787" s="29" t="n">
        <v>2.492</v>
      </c>
      <c r="DT1787" s="29" t="n">
        <v>2.618</v>
      </c>
      <c r="DU1787" s="29" t="n">
        <v>2.75</v>
      </c>
      <c r="DV1787" s="29" t="n">
        <v>2.771</v>
      </c>
      <c r="DW1787" s="29" t="n">
        <v>2.659</v>
      </c>
      <c r="DX1787" s="29" t="n">
        <v>2.548</v>
      </c>
      <c r="DY1787" s="29" t="n">
        <v>2.452</v>
      </c>
      <c r="DZ1787" s="29" t="n">
        <v>2.433</v>
      </c>
      <c r="EA1787" s="29" t="n">
        <v>2.444</v>
      </c>
      <c r="EB1787" s="29" t="n">
        <v>2.45</v>
      </c>
      <c r="EC1787" s="29" t="n">
        <v>2.458</v>
      </c>
      <c r="ED1787" s="29" t="n">
        <v>2.461</v>
      </c>
      <c r="EE1787" s="29" t="n">
        <v>2.495</v>
      </c>
      <c r="EF1787" s="29" t="n">
        <v>2.633</v>
      </c>
      <c r="EG1787" s="29" t="n">
        <v>2.759</v>
      </c>
      <c r="EH1787" s="29" t="n">
        <v>2.79</v>
      </c>
      <c r="EI1787" s="29" t="n">
        <v>2.672</v>
      </c>
      <c r="EJ1787" s="29" t="n">
        <v>2.5905</v>
      </c>
      <c r="EK1787" s="29" t="n">
        <v>2.4945</v>
      </c>
      <c r="EL1787" s="29" t="n">
        <v>2.4755</v>
      </c>
      <c r="EM1787" s="29" t="n">
        <v>2.4865</v>
      </c>
      <c r="EN1787" s="29" t="n">
        <v>2.4925</v>
      </c>
      <c r="EO1787" s="29" t="n">
        <v>2.5005</v>
      </c>
      <c r="EP1787" s="29" t="n">
        <v>2.5035</v>
      </c>
      <c r="EQ1787" s="29" t="n">
        <v>2.5375</v>
      </c>
      <c r="ER1787" s="29" t="n">
        <v>2.6755</v>
      </c>
      <c r="ES1787" s="29" t="n">
        <v>2.8015</v>
      </c>
      <c r="ET1787" s="29" t="n">
        <v>2.8425</v>
      </c>
      <c r="EU1787" s="29" t="n">
        <v>2.7245</v>
      </c>
      <c r="EV1787" s="29" t="n">
        <v>2.643</v>
      </c>
      <c r="EW1787" s="29" t="n">
        <v>2.547</v>
      </c>
      <c r="EX1787" s="29" t="n">
        <v>2.528</v>
      </c>
      <c r="EY1787" s="29" t="n">
        <v>2.539</v>
      </c>
      <c r="EZ1787" s="29" t="n">
        <v>2.545</v>
      </c>
      <c r="FA1787" s="29" t="n">
        <v>2.553</v>
      </c>
      <c r="FB1787" s="29" t="n">
        <v>2.556</v>
      </c>
      <c r="FC1787" s="29" t="n">
        <v>2.59</v>
      </c>
      <c r="FD1787" s="29" t="n">
        <v>2.728</v>
      </c>
      <c r="FE1787" s="29" t="n">
        <v>2.854</v>
      </c>
      <c r="FF1787" s="29" t="n">
        <v>2.905</v>
      </c>
      <c r="FG1787" s="29" t="n">
        <v>2.787</v>
      </c>
      <c r="FH1787" s="29" t="n">
        <v>2.7055</v>
      </c>
      <c r="FI1787" s="29" t="n">
        <v>2.6095</v>
      </c>
      <c r="FJ1787" s="29" t="n">
        <v>2.5905</v>
      </c>
      <c r="FK1787" s="29" t="n">
        <v>2.6015</v>
      </c>
      <c r="FL1787" s="29" t="n">
        <v>2.6075</v>
      </c>
      <c r="FM1787" s="29" t="n">
        <v>2.6155</v>
      </c>
      <c r="FN1787" s="29" t="n">
        <v>2.6185</v>
      </c>
      <c r="FO1787" s="29" t="n">
        <v>2.6525</v>
      </c>
      <c r="FP1787" s="29" t="n">
        <v>2.7905</v>
      </c>
      <c r="FQ1787" s="29" t="n">
        <v>2.9165</v>
      </c>
      <c r="FR1787" s="29" t="n">
        <v>2.9725</v>
      </c>
      <c r="FS1787" s="29" t="n">
        <v>2.8545</v>
      </c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  <c r="GR1787" s="0"/>
      <c r="GS1787" s="0"/>
      <c r="GT1787" s="0"/>
      <c r="GU1787" s="0"/>
      <c r="GV1787" s="0"/>
      <c r="GW1787" s="0"/>
      <c r="GX1787" s="0"/>
      <c r="GY1787" s="0"/>
      <c r="GZ1787" s="0"/>
      <c r="HA1787" s="0"/>
      <c r="HB1787" s="0"/>
      <c r="HC1787" s="0"/>
      <c r="HD1787" s="0"/>
      <c r="HE1787" s="0"/>
      <c r="HF1787" s="0"/>
      <c r="HG1787" s="0"/>
      <c r="HH1787" s="0"/>
      <c r="HI1787" s="0"/>
      <c r="HJ1787" s="0"/>
      <c r="HK1787" s="0"/>
      <c r="HL1787" s="0"/>
      <c r="HM1787" s="0"/>
      <c r="HN1787" s="0"/>
      <c r="HO1787" s="0"/>
      <c r="HP1787" s="0"/>
      <c r="HQ1787" s="0"/>
      <c r="HR1787" s="0"/>
      <c r="HS1787" s="0"/>
      <c r="HT1787" s="0"/>
      <c r="HU1787" s="0"/>
      <c r="HV1787" s="0"/>
      <c r="HW1787" s="0"/>
      <c r="HX1787" s="0"/>
      <c r="HY1787" s="0"/>
      <c r="HZ1787" s="0"/>
      <c r="IA1787" s="0"/>
      <c r="IB1787" s="0"/>
      <c r="IC1787" s="0"/>
      <c r="ID1787" s="0"/>
      <c r="IE1787" s="0"/>
      <c r="IF1787" s="0"/>
      <c r="IG1787" s="0"/>
      <c r="IH1787" s="0"/>
      <c r="II1787" s="0"/>
      <c r="IJ1787" s="0"/>
      <c r="IK1787" s="0"/>
      <c r="IL1787" s="0"/>
      <c r="IM1787" s="0"/>
      <c r="IN1787" s="0"/>
      <c r="IO1787" s="0"/>
      <c r="IP1787" s="0"/>
      <c r="IQ1787" s="0"/>
      <c r="IR1787" s="0"/>
      <c r="IS1787" s="0"/>
      <c r="IT1787" s="0"/>
      <c r="IU1787" s="0"/>
      <c r="IV1787" s="0"/>
      <c r="IW1787" s="0"/>
    </row>
    <row r="1788" customFormat="false" ht="12.75" hidden="true" customHeight="false" outlineLevel="0" collapsed="false">
      <c r="A1788" s="0" t="n">
        <f aca="false">WEEKDAY(C1788,2)</f>
        <v>3</v>
      </c>
      <c r="B1788" s="0" t="n">
        <f aca="false">MONTH(C1788)</f>
        <v>2</v>
      </c>
      <c r="C1788" s="23" t="n">
        <v>36565</v>
      </c>
      <c r="D1788" s="0" t="n">
        <f aca="false">MONTH(R1788)</f>
        <v>2</v>
      </c>
      <c r="E1788" s="0" t="n">
        <f aca="false">YEAR(R1788)</f>
        <v>2000</v>
      </c>
      <c r="F1788" s="35" t="n">
        <f aca="false">L1788-K1788</f>
        <v>0.212085714285715</v>
      </c>
      <c r="G1788" s="24" t="n">
        <f aca="false">N1788-M1788</f>
        <v>-0.00891666666666691</v>
      </c>
      <c r="H1788" s="24" t="n">
        <f aca="false">O1788-N1788</f>
        <v>0.0380833333333337</v>
      </c>
      <c r="I1788" s="24" t="n">
        <f aca="false">O1788-M1788</f>
        <v>0.0291666666666668</v>
      </c>
      <c r="J1788" s="25" t="n">
        <f aca="false">VLOOKUP(C1788,'Nymex hist.'!A:B,2,0)</f>
        <v>2.54</v>
      </c>
      <c r="K1788" s="34" t="n">
        <f aca="false">AVERAGE(DA1788:DG1788)</f>
        <v>2.52971428571429</v>
      </c>
      <c r="L1788" s="34" t="n">
        <f aca="false">AVERAGE(DH1788:DL1788)</f>
        <v>2.7418</v>
      </c>
      <c r="M1788" s="27" t="n">
        <f aca="false">SUMIF($S$3:$FQ$3,$E1788+1,$S1788:$FQ1788)/COUNTIF($S$3:$FQ$3,$E1788+1)</f>
        <v>2.57083333333333</v>
      </c>
      <c r="N1788" s="27" t="n">
        <f aca="false">SUMIF($S$3:$FQ$3,$E1788+2,$S1788:$FQ1788)/COUNTIF($S$3:$FQ$3,$E1788+2)</f>
        <v>2.56191666666667</v>
      </c>
      <c r="O1788" s="27" t="n">
        <f aca="false">SUMIF($S$3:$FQ$3,$E1788+3,$S1788:$FQ1788)/COUNTIF($S$3:$FQ$3,$E1788+3)</f>
        <v>2.6</v>
      </c>
      <c r="P1788" s="27" t="n">
        <f aca="false">SUMIF($S$3:$FQ$3,$E1788+4,$S1788:$FQ1788)/COUNTIF($S$3:$FQ$3,$E1788+4)</f>
        <v>2.6525</v>
      </c>
      <c r="Q1788" s="27" t="n">
        <f aca="false">SUMIF($S$3:$FQ$3,$E1788+5,$S1788:$FQ1788)/COUNTIF($S$3:$FQ$3,$E1788+5)</f>
        <v>2.715</v>
      </c>
      <c r="R1788" s="28" t="n">
        <v>36565</v>
      </c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30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 t="n">
        <v>2.54</v>
      </c>
      <c r="DA1788" s="29" t="n">
        <v>2.507</v>
      </c>
      <c r="DB1788" s="29" t="n">
        <v>2.499</v>
      </c>
      <c r="DC1788" s="29" t="n">
        <v>2.512</v>
      </c>
      <c r="DD1788" s="29" t="n">
        <v>2.526</v>
      </c>
      <c r="DE1788" s="29" t="n">
        <v>2.54</v>
      </c>
      <c r="DF1788" s="29" t="n">
        <v>2.547</v>
      </c>
      <c r="DG1788" s="29" t="n">
        <v>2.577</v>
      </c>
      <c r="DH1788" s="29" t="n">
        <v>2.711</v>
      </c>
      <c r="DI1788" s="29" t="n">
        <v>2.831</v>
      </c>
      <c r="DJ1788" s="29" t="n">
        <v>2.86</v>
      </c>
      <c r="DK1788" s="29" t="n">
        <v>2.717</v>
      </c>
      <c r="DL1788" s="29" t="n">
        <v>2.59</v>
      </c>
      <c r="DM1788" s="29" t="n">
        <v>2.478</v>
      </c>
      <c r="DN1788" s="29" t="n">
        <v>2.446</v>
      </c>
      <c r="DO1788" s="29" t="n">
        <v>2.45</v>
      </c>
      <c r="DP1788" s="29" t="n">
        <v>2.458</v>
      </c>
      <c r="DQ1788" s="29" t="n">
        <v>2.468</v>
      </c>
      <c r="DR1788" s="29" t="n">
        <v>2.478</v>
      </c>
      <c r="DS1788" s="29" t="n">
        <v>2.507</v>
      </c>
      <c r="DT1788" s="29" t="n">
        <v>2.633</v>
      </c>
      <c r="DU1788" s="29" t="n">
        <v>2.765</v>
      </c>
      <c r="DV1788" s="29" t="n">
        <v>2.786</v>
      </c>
      <c r="DW1788" s="29" t="n">
        <v>2.674</v>
      </c>
      <c r="DX1788" s="29" t="n">
        <v>2.563</v>
      </c>
      <c r="DY1788" s="29" t="n">
        <v>2.467</v>
      </c>
      <c r="DZ1788" s="29" t="n">
        <v>2.448</v>
      </c>
      <c r="EA1788" s="29" t="n">
        <v>2.459</v>
      </c>
      <c r="EB1788" s="29" t="n">
        <v>2.465</v>
      </c>
      <c r="EC1788" s="29" t="n">
        <v>2.473</v>
      </c>
      <c r="ED1788" s="29" t="n">
        <v>2.476</v>
      </c>
      <c r="EE1788" s="29" t="n">
        <v>2.51</v>
      </c>
      <c r="EF1788" s="29" t="n">
        <v>2.648</v>
      </c>
      <c r="EG1788" s="29" t="n">
        <v>2.774</v>
      </c>
      <c r="EH1788" s="29" t="n">
        <v>2.805</v>
      </c>
      <c r="EI1788" s="29" t="n">
        <v>2.687</v>
      </c>
      <c r="EJ1788" s="29" t="n">
        <v>2.6055</v>
      </c>
      <c r="EK1788" s="29" t="n">
        <v>2.5095</v>
      </c>
      <c r="EL1788" s="29" t="n">
        <v>2.4905</v>
      </c>
      <c r="EM1788" s="29" t="n">
        <v>2.5015</v>
      </c>
      <c r="EN1788" s="29" t="n">
        <v>2.5075</v>
      </c>
      <c r="EO1788" s="29" t="n">
        <v>2.5155</v>
      </c>
      <c r="EP1788" s="29" t="n">
        <v>2.5185</v>
      </c>
      <c r="EQ1788" s="29" t="n">
        <v>2.5525</v>
      </c>
      <c r="ER1788" s="29" t="n">
        <v>2.6905</v>
      </c>
      <c r="ES1788" s="29" t="n">
        <v>2.8165</v>
      </c>
      <c r="ET1788" s="29" t="n">
        <v>2.8575</v>
      </c>
      <c r="EU1788" s="29" t="n">
        <v>2.7395</v>
      </c>
      <c r="EV1788" s="29" t="n">
        <v>2.658</v>
      </c>
      <c r="EW1788" s="29" t="n">
        <v>2.562</v>
      </c>
      <c r="EX1788" s="29" t="n">
        <v>2.543</v>
      </c>
      <c r="EY1788" s="29" t="n">
        <v>2.554</v>
      </c>
      <c r="EZ1788" s="29" t="n">
        <v>2.56</v>
      </c>
      <c r="FA1788" s="29" t="n">
        <v>2.568</v>
      </c>
      <c r="FB1788" s="29" t="n">
        <v>2.571</v>
      </c>
      <c r="FC1788" s="29" t="n">
        <v>2.605</v>
      </c>
      <c r="FD1788" s="29" t="n">
        <v>2.743</v>
      </c>
      <c r="FE1788" s="29" t="n">
        <v>2.869</v>
      </c>
      <c r="FF1788" s="29" t="n">
        <v>2.92</v>
      </c>
      <c r="FG1788" s="29" t="n">
        <v>2.802</v>
      </c>
      <c r="FH1788" s="29" t="n">
        <v>2.7205</v>
      </c>
      <c r="FI1788" s="29" t="n">
        <v>2.6245</v>
      </c>
      <c r="FJ1788" s="29" t="n">
        <v>2.6055</v>
      </c>
      <c r="FK1788" s="29" t="n">
        <v>2.6165</v>
      </c>
      <c r="FL1788" s="29" t="n">
        <v>2.6225</v>
      </c>
      <c r="FM1788" s="29" t="n">
        <v>2.6305</v>
      </c>
      <c r="FN1788" s="29" t="n">
        <v>2.6335</v>
      </c>
      <c r="FO1788" s="29" t="n">
        <v>2.6675</v>
      </c>
      <c r="FP1788" s="29" t="n">
        <v>2.8055</v>
      </c>
      <c r="FQ1788" s="29" t="n">
        <v>2.9315</v>
      </c>
      <c r="FR1788" s="29" t="n">
        <v>2.9875</v>
      </c>
      <c r="FS1788" s="29" t="n">
        <v>2.8695</v>
      </c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29"/>
      <c r="GF1788" s="29"/>
      <c r="GG1788" s="29"/>
      <c r="GH1788" s="29"/>
      <c r="GI1788" s="29"/>
      <c r="GJ1788" s="29"/>
      <c r="GK1788" s="29"/>
      <c r="GL1788" s="29"/>
      <c r="GM1788" s="29"/>
      <c r="GN1788" s="29"/>
      <c r="GO1788" s="29"/>
      <c r="GP1788" s="29"/>
      <c r="GQ1788" s="29"/>
      <c r="GR1788" s="0"/>
      <c r="GS1788" s="0"/>
      <c r="GT1788" s="0"/>
      <c r="GU1788" s="0"/>
      <c r="GV1788" s="0"/>
      <c r="GW1788" s="0"/>
      <c r="GX1788" s="0"/>
      <c r="GY1788" s="0"/>
      <c r="GZ1788" s="0"/>
      <c r="HA1788" s="0"/>
      <c r="HB1788" s="0"/>
      <c r="HC1788" s="0"/>
      <c r="HD1788" s="0"/>
      <c r="HE1788" s="0"/>
      <c r="HF1788" s="0"/>
      <c r="HG1788" s="0"/>
      <c r="HH1788" s="0"/>
      <c r="HI1788" s="0"/>
      <c r="HJ1788" s="0"/>
      <c r="HK1788" s="0"/>
      <c r="HL1788" s="0"/>
      <c r="HM1788" s="0"/>
      <c r="HN1788" s="0"/>
      <c r="HO1788" s="0"/>
      <c r="HP1788" s="0"/>
      <c r="HQ1788" s="0"/>
      <c r="HR1788" s="0"/>
      <c r="HS1788" s="0"/>
      <c r="HT1788" s="0"/>
      <c r="HU1788" s="0"/>
      <c r="HV1788" s="0"/>
      <c r="HW1788" s="0"/>
      <c r="HX1788" s="0"/>
      <c r="HY1788" s="0"/>
      <c r="HZ1788" s="0"/>
      <c r="IA1788" s="0"/>
      <c r="IB1788" s="0"/>
      <c r="IC1788" s="0"/>
      <c r="ID1788" s="0"/>
      <c r="IE1788" s="0"/>
      <c r="IF1788" s="0"/>
      <c r="IG1788" s="0"/>
      <c r="IH1788" s="0"/>
      <c r="II1788" s="0"/>
      <c r="IJ1788" s="0"/>
      <c r="IK1788" s="0"/>
      <c r="IL1788" s="0"/>
      <c r="IM1788" s="0"/>
      <c r="IN1788" s="0"/>
      <c r="IO1788" s="0"/>
      <c r="IP1788" s="0"/>
      <c r="IQ1788" s="0"/>
      <c r="IR1788" s="0"/>
      <c r="IS1788" s="0"/>
      <c r="IT1788" s="0"/>
      <c r="IU1788" s="0"/>
      <c r="IV1788" s="0"/>
      <c r="IW1788" s="0"/>
    </row>
    <row r="1789" customFormat="false" ht="12.75" hidden="false" customHeight="false" outlineLevel="0" collapsed="false">
      <c r="A1789" s="1" t="n">
        <f aca="false">WEEKDAY(C1789,2)</f>
        <v>4</v>
      </c>
      <c r="B1789" s="1" t="n">
        <f aca="false">MONTH(C1789)</f>
        <v>2</v>
      </c>
      <c r="C1789" s="23" t="n">
        <v>36566</v>
      </c>
      <c r="D1789" s="0" t="n">
        <f aca="false">MONTH(R1789)</f>
        <v>2</v>
      </c>
      <c r="E1789" s="0" t="n">
        <f aca="false">YEAR(R1789)</f>
        <v>2000</v>
      </c>
      <c r="F1789" s="3" t="n">
        <f aca="false">L1789-K1789</f>
        <v>0.209028571428571</v>
      </c>
      <c r="G1789" s="3" t="n">
        <f aca="false">N1789-M1789</f>
        <v>-0.0225</v>
      </c>
      <c r="H1789" s="3" t="n">
        <f aca="false">O1789-N1789</f>
        <v>0.033666666666667</v>
      </c>
      <c r="I1789" s="3" t="n">
        <f aca="false">O1789-M1789</f>
        <v>0.011166666666667</v>
      </c>
      <c r="J1789" s="4" t="n">
        <f aca="false">VLOOKUP(C1789,'Nymex hist.'!A:B,2,0)</f>
        <v>2.592</v>
      </c>
      <c r="K1789" s="4" t="n">
        <f aca="false">AVERAGE(DA1789:DG1789)</f>
        <v>2.59657142857143</v>
      </c>
      <c r="L1789" s="4" t="n">
        <f aca="false">AVERAGE(DH1789:DL1789)</f>
        <v>2.8056</v>
      </c>
      <c r="M1789" s="4" t="n">
        <f aca="false">SUMIF($S$3:$FQ$3,$E1789+1,$S1789:$FQ1789)/COUNTIF($S$3:$FQ$3,$E1789+1)</f>
        <v>2.60766666666667</v>
      </c>
      <c r="N1789" s="4" t="n">
        <f aca="false">SUMIF($S$3:$FQ$3,$E1789+2,$S1789:$FQ1789)/COUNTIF($S$3:$FQ$3,$E1789+2)</f>
        <v>2.58516666666667</v>
      </c>
      <c r="O1789" s="4" t="n">
        <f aca="false">SUMIF($S$3:$FQ$3,$E1789+3,$S1789:$FQ1789)/COUNTIF($S$3:$FQ$3,$E1789+3)</f>
        <v>2.61883333333333</v>
      </c>
      <c r="P1789" s="4" t="n">
        <f aca="false">SUMIF($S$3:$FQ$3,$E1789+4,$S1789:$FQ1789)/COUNTIF($S$3:$FQ$3,$E1789+4)</f>
        <v>2.66633333333333</v>
      </c>
      <c r="Q1789" s="4" t="n">
        <f aca="false">SUMIF($S$3:$FQ$3,$E1789+5,$S1789:$FQ1789)/COUNTIF($S$3:$FQ$3,$E1789+5)</f>
        <v>2.72383333333333</v>
      </c>
      <c r="R1789" s="21" t="n">
        <v>36566</v>
      </c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7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 t="n">
        <v>2.592</v>
      </c>
      <c r="DA1789" s="32" t="n">
        <v>2.578</v>
      </c>
      <c r="DB1789" s="32" t="n">
        <v>2.566</v>
      </c>
      <c r="DC1789" s="32" t="n">
        <v>2.578</v>
      </c>
      <c r="DD1789" s="32" t="n">
        <v>2.592</v>
      </c>
      <c r="DE1789" s="32" t="n">
        <v>2.606</v>
      </c>
      <c r="DF1789" s="32" t="n">
        <v>2.613</v>
      </c>
      <c r="DG1789" s="32" t="n">
        <v>2.643</v>
      </c>
      <c r="DH1789" s="32" t="n">
        <v>2.778</v>
      </c>
      <c r="DI1789" s="32" t="n">
        <v>2.903</v>
      </c>
      <c r="DJ1789" s="32" t="n">
        <v>2.928</v>
      </c>
      <c r="DK1789" s="32" t="n">
        <v>2.776</v>
      </c>
      <c r="DL1789" s="32" t="n">
        <v>2.643</v>
      </c>
      <c r="DM1789" s="32" t="n">
        <v>2.523</v>
      </c>
      <c r="DN1789" s="32" t="n">
        <v>2.483</v>
      </c>
      <c r="DO1789" s="32" t="n">
        <v>2.483</v>
      </c>
      <c r="DP1789" s="32" t="n">
        <v>2.488</v>
      </c>
      <c r="DQ1789" s="32" t="n">
        <v>2.493</v>
      </c>
      <c r="DR1789" s="32" t="n">
        <v>2.501</v>
      </c>
      <c r="DS1789" s="32" t="n">
        <v>2.53</v>
      </c>
      <c r="DT1789" s="32" t="n">
        <v>2.656</v>
      </c>
      <c r="DU1789" s="32" t="n">
        <v>2.788</v>
      </c>
      <c r="DV1789" s="32" t="n">
        <v>2.811</v>
      </c>
      <c r="DW1789" s="32" t="n">
        <v>2.698</v>
      </c>
      <c r="DX1789" s="32" t="n">
        <v>2.586</v>
      </c>
      <c r="DY1789" s="32" t="n">
        <v>2.49</v>
      </c>
      <c r="DZ1789" s="32" t="n">
        <v>2.471</v>
      </c>
      <c r="EA1789" s="32" t="n">
        <v>2.482</v>
      </c>
      <c r="EB1789" s="32" t="n">
        <v>2.488</v>
      </c>
      <c r="EC1789" s="32" t="n">
        <v>2.496</v>
      </c>
      <c r="ED1789" s="32" t="n">
        <v>2.499</v>
      </c>
      <c r="EE1789" s="32" t="n">
        <v>2.533</v>
      </c>
      <c r="EF1789" s="32" t="n">
        <v>2.671</v>
      </c>
      <c r="EG1789" s="32" t="n">
        <v>2.797</v>
      </c>
      <c r="EH1789" s="32" t="n">
        <v>2.828</v>
      </c>
      <c r="EI1789" s="32" t="n">
        <v>2.71</v>
      </c>
      <c r="EJ1789" s="32" t="n">
        <v>2.6235</v>
      </c>
      <c r="EK1789" s="32" t="n">
        <v>2.5275</v>
      </c>
      <c r="EL1789" s="32" t="n">
        <v>2.5085</v>
      </c>
      <c r="EM1789" s="32" t="n">
        <v>2.5195</v>
      </c>
      <c r="EN1789" s="32" t="n">
        <v>2.5255</v>
      </c>
      <c r="EO1789" s="32" t="n">
        <v>2.5335</v>
      </c>
      <c r="EP1789" s="32" t="n">
        <v>2.5365</v>
      </c>
      <c r="EQ1789" s="32" t="n">
        <v>2.5705</v>
      </c>
      <c r="ER1789" s="32" t="n">
        <v>2.7085</v>
      </c>
      <c r="ES1789" s="32" t="n">
        <v>2.8345</v>
      </c>
      <c r="ET1789" s="32" t="n">
        <v>2.8755</v>
      </c>
      <c r="EU1789" s="32" t="n">
        <v>2.7575</v>
      </c>
      <c r="EV1789" s="32" t="n">
        <v>2.671</v>
      </c>
      <c r="EW1789" s="32" t="n">
        <v>2.575</v>
      </c>
      <c r="EX1789" s="32" t="n">
        <v>2.556</v>
      </c>
      <c r="EY1789" s="32" t="n">
        <v>2.567</v>
      </c>
      <c r="EZ1789" s="32" t="n">
        <v>2.573</v>
      </c>
      <c r="FA1789" s="32" t="n">
        <v>2.581</v>
      </c>
      <c r="FB1789" s="32" t="n">
        <v>2.584</v>
      </c>
      <c r="FC1789" s="32" t="n">
        <v>2.618</v>
      </c>
      <c r="FD1789" s="32" t="n">
        <v>2.756</v>
      </c>
      <c r="FE1789" s="32" t="n">
        <v>2.882</v>
      </c>
      <c r="FF1789" s="32" t="n">
        <v>2.933</v>
      </c>
      <c r="FG1789" s="32" t="n">
        <v>2.815</v>
      </c>
      <c r="FH1789" s="32" t="n">
        <v>2.7285</v>
      </c>
      <c r="FI1789" s="32" t="n">
        <v>2.6325</v>
      </c>
      <c r="FJ1789" s="32" t="n">
        <v>2.6135</v>
      </c>
      <c r="FK1789" s="32" t="n">
        <v>2.6245</v>
      </c>
      <c r="FL1789" s="32" t="n">
        <v>2.6305</v>
      </c>
      <c r="FM1789" s="32" t="n">
        <v>2.6385</v>
      </c>
      <c r="FN1789" s="32" t="n">
        <v>2.6415</v>
      </c>
      <c r="FO1789" s="32" t="n">
        <v>2.6755</v>
      </c>
      <c r="FP1789" s="32" t="n">
        <v>2.8135</v>
      </c>
      <c r="FQ1789" s="32" t="n">
        <v>2.9395</v>
      </c>
      <c r="FR1789" s="32" t="n">
        <v>2.9955</v>
      </c>
      <c r="FS1789" s="32" t="n">
        <v>2.8775</v>
      </c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</row>
    <row r="1790" customFormat="false" ht="12.75" hidden="true" customHeight="false" outlineLevel="0" collapsed="false">
      <c r="A1790" s="0" t="n">
        <f aca="false">WEEKDAY(C1790,2)</f>
        <v>5</v>
      </c>
      <c r="B1790" s="0" t="n">
        <f aca="false">MONTH(C1790)</f>
        <v>2</v>
      </c>
      <c r="C1790" s="23" t="n">
        <v>36567</v>
      </c>
      <c r="D1790" s="0" t="n">
        <f aca="false">MONTH(R1790)</f>
        <v>2</v>
      </c>
      <c r="E1790" s="0" t="n">
        <f aca="false">YEAR(R1790)</f>
        <v>2000</v>
      </c>
      <c r="F1790" s="35" t="n">
        <f aca="false">L1790-K1790</f>
        <v>0.2184</v>
      </c>
      <c r="G1790" s="24" t="n">
        <f aca="false">N1790-M1790</f>
        <v>-0.0234166666666669</v>
      </c>
      <c r="H1790" s="24" t="n">
        <f aca="false">O1790-N1790</f>
        <v>0.0313333333333334</v>
      </c>
      <c r="I1790" s="24" t="n">
        <f aca="false">O1790-M1790</f>
        <v>0.00791666666666657</v>
      </c>
      <c r="J1790" s="25" t="n">
        <f aca="false">VLOOKUP(C1790,'Nymex hist.'!A:B,2,0)</f>
        <v>2.57</v>
      </c>
      <c r="K1790" s="34" t="n">
        <f aca="false">AVERAGE(DA1790:DG1790)</f>
        <v>2.611</v>
      </c>
      <c r="L1790" s="34" t="n">
        <f aca="false">AVERAGE(DH1790:DL1790)</f>
        <v>2.8294</v>
      </c>
      <c r="M1790" s="27" t="n">
        <f aca="false">SUMIF($S$3:$FQ$3,$E1790+1,$S1790:$FQ1790)/COUNTIF($S$3:$FQ$3,$E1790+1)</f>
        <v>2.62625</v>
      </c>
      <c r="N1790" s="27" t="n">
        <f aca="false">SUMIF($S$3:$FQ$3,$E1790+2,$S1790:$FQ1790)/COUNTIF($S$3:$FQ$3,$E1790+2)</f>
        <v>2.60283333333333</v>
      </c>
      <c r="O1790" s="27" t="n">
        <f aca="false">SUMIF($S$3:$FQ$3,$E1790+3,$S1790:$FQ1790)/COUNTIF($S$3:$FQ$3,$E1790+3)</f>
        <v>2.63416666666667</v>
      </c>
      <c r="P1790" s="27" t="n">
        <f aca="false">SUMIF($S$3:$FQ$3,$E1790+4,$S1790:$FQ1790)/COUNTIF($S$3:$FQ$3,$E1790+4)</f>
        <v>2.68166666666667</v>
      </c>
      <c r="Q1790" s="27" t="n">
        <f aca="false">SUMIF($S$3:$FQ$3,$E1790+5,$S1790:$FQ1790)/COUNTIF($S$3:$FQ$3,$E1790+5)</f>
        <v>2.73916666666667</v>
      </c>
      <c r="R1790" s="28" t="n">
        <v>36567</v>
      </c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30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 t="n">
        <v>2.57</v>
      </c>
      <c r="DA1790" s="29" t="n">
        <v>2.58</v>
      </c>
      <c r="DB1790" s="29" t="n">
        <v>2.575</v>
      </c>
      <c r="DC1790" s="29" t="n">
        <v>2.59</v>
      </c>
      <c r="DD1790" s="29" t="n">
        <v>2.607</v>
      </c>
      <c r="DE1790" s="29" t="n">
        <v>2.624</v>
      </c>
      <c r="DF1790" s="29" t="n">
        <v>2.634</v>
      </c>
      <c r="DG1790" s="29" t="n">
        <v>2.667</v>
      </c>
      <c r="DH1790" s="29" t="n">
        <v>2.807</v>
      </c>
      <c r="DI1790" s="29" t="n">
        <v>2.928</v>
      </c>
      <c r="DJ1790" s="29" t="n">
        <v>2.953</v>
      </c>
      <c r="DK1790" s="29" t="n">
        <v>2.797</v>
      </c>
      <c r="DL1790" s="29" t="n">
        <v>2.662</v>
      </c>
      <c r="DM1790" s="29" t="n">
        <v>2.54</v>
      </c>
      <c r="DN1790" s="29" t="n">
        <v>2.498</v>
      </c>
      <c r="DO1790" s="29" t="n">
        <v>2.497</v>
      </c>
      <c r="DP1790" s="29" t="n">
        <v>2.505</v>
      </c>
      <c r="DQ1790" s="29" t="n">
        <v>2.512</v>
      </c>
      <c r="DR1790" s="29" t="n">
        <v>2.52</v>
      </c>
      <c r="DS1790" s="29" t="n">
        <v>2.549</v>
      </c>
      <c r="DT1790" s="29" t="n">
        <v>2.675</v>
      </c>
      <c r="DU1790" s="29" t="n">
        <v>2.807</v>
      </c>
      <c r="DV1790" s="29" t="n">
        <v>2.84</v>
      </c>
      <c r="DW1790" s="29" t="n">
        <v>2.717</v>
      </c>
      <c r="DX1790" s="29" t="n">
        <v>2.605</v>
      </c>
      <c r="DY1790" s="29" t="n">
        <v>2.509</v>
      </c>
      <c r="DZ1790" s="29" t="n">
        <v>2.49</v>
      </c>
      <c r="EA1790" s="29" t="n">
        <v>2.501</v>
      </c>
      <c r="EB1790" s="29" t="n">
        <v>2.507</v>
      </c>
      <c r="EC1790" s="29" t="n">
        <v>2.515</v>
      </c>
      <c r="ED1790" s="29" t="n">
        <v>2.515</v>
      </c>
      <c r="EE1790" s="29" t="n">
        <v>2.546</v>
      </c>
      <c r="EF1790" s="29" t="n">
        <v>2.682</v>
      </c>
      <c r="EG1790" s="29" t="n">
        <v>2.807</v>
      </c>
      <c r="EH1790" s="29" t="n">
        <v>2.838</v>
      </c>
      <c r="EI1790" s="29" t="n">
        <v>2.72</v>
      </c>
      <c r="EJ1790" s="29" t="n">
        <v>2.6425</v>
      </c>
      <c r="EK1790" s="29" t="n">
        <v>2.5465</v>
      </c>
      <c r="EL1790" s="29" t="n">
        <v>2.5275</v>
      </c>
      <c r="EM1790" s="29" t="n">
        <v>2.5385</v>
      </c>
      <c r="EN1790" s="29" t="n">
        <v>2.5445</v>
      </c>
      <c r="EO1790" s="29" t="n">
        <v>2.5525</v>
      </c>
      <c r="EP1790" s="29" t="n">
        <v>2.5525</v>
      </c>
      <c r="EQ1790" s="29" t="n">
        <v>2.5835</v>
      </c>
      <c r="ER1790" s="29" t="n">
        <v>2.7195</v>
      </c>
      <c r="ES1790" s="29" t="n">
        <v>2.8445</v>
      </c>
      <c r="ET1790" s="29" t="n">
        <v>2.8855</v>
      </c>
      <c r="EU1790" s="29" t="n">
        <v>2.7675</v>
      </c>
      <c r="EV1790" s="29" t="n">
        <v>2.69</v>
      </c>
      <c r="EW1790" s="29" t="n">
        <v>2.594</v>
      </c>
      <c r="EX1790" s="29" t="n">
        <v>2.575</v>
      </c>
      <c r="EY1790" s="29" t="n">
        <v>2.586</v>
      </c>
      <c r="EZ1790" s="29" t="n">
        <v>2.592</v>
      </c>
      <c r="FA1790" s="29" t="n">
        <v>2.6</v>
      </c>
      <c r="FB1790" s="29" t="n">
        <v>2.6</v>
      </c>
      <c r="FC1790" s="29" t="n">
        <v>2.631</v>
      </c>
      <c r="FD1790" s="29" t="n">
        <v>2.767</v>
      </c>
      <c r="FE1790" s="29" t="n">
        <v>2.892</v>
      </c>
      <c r="FF1790" s="29" t="n">
        <v>2.943</v>
      </c>
      <c r="FG1790" s="29" t="n">
        <v>2.825</v>
      </c>
      <c r="FH1790" s="29" t="n">
        <v>2.7475</v>
      </c>
      <c r="FI1790" s="29" t="n">
        <v>2.6515</v>
      </c>
      <c r="FJ1790" s="29" t="n">
        <v>2.6325</v>
      </c>
      <c r="FK1790" s="29" t="n">
        <v>2.6435</v>
      </c>
      <c r="FL1790" s="29" t="n">
        <v>2.6495</v>
      </c>
      <c r="FM1790" s="29" t="n">
        <v>2.6575</v>
      </c>
      <c r="FN1790" s="29" t="n">
        <v>2.6575</v>
      </c>
      <c r="FO1790" s="29" t="n">
        <v>2.6885</v>
      </c>
      <c r="FP1790" s="29" t="n">
        <v>2.8245</v>
      </c>
      <c r="FQ1790" s="29" t="n">
        <v>2.9495</v>
      </c>
      <c r="FR1790" s="29" t="n">
        <v>3.0055</v>
      </c>
      <c r="FS1790" s="29" t="n">
        <v>2.8875</v>
      </c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29"/>
      <c r="GF1790" s="29"/>
      <c r="GG1790" s="29"/>
      <c r="GH1790" s="29"/>
      <c r="GI1790" s="29"/>
      <c r="GJ1790" s="29"/>
      <c r="GK1790" s="29"/>
      <c r="GL1790" s="29"/>
      <c r="GM1790" s="29"/>
      <c r="GN1790" s="29"/>
      <c r="GO1790" s="29"/>
      <c r="GP1790" s="29"/>
      <c r="GQ1790" s="29"/>
      <c r="GR1790" s="0"/>
      <c r="GS1790" s="0"/>
      <c r="GT1790" s="0"/>
      <c r="GU1790" s="0"/>
      <c r="GV1790" s="0"/>
      <c r="GW1790" s="0"/>
      <c r="GX1790" s="0"/>
      <c r="GY1790" s="0"/>
      <c r="GZ1790" s="0"/>
      <c r="HA1790" s="0"/>
      <c r="HB1790" s="0"/>
      <c r="HC1790" s="0"/>
      <c r="HD1790" s="0"/>
      <c r="HE1790" s="0"/>
      <c r="HF1790" s="0"/>
      <c r="HG1790" s="0"/>
      <c r="HH1790" s="0"/>
      <c r="HI1790" s="0"/>
      <c r="HJ1790" s="0"/>
      <c r="HK1790" s="0"/>
      <c r="HL1790" s="0"/>
      <c r="HM1790" s="0"/>
      <c r="HN1790" s="0"/>
      <c r="HO1790" s="0"/>
      <c r="HP1790" s="0"/>
      <c r="HQ1790" s="0"/>
      <c r="HR1790" s="0"/>
      <c r="HS1790" s="0"/>
      <c r="HT1790" s="0"/>
      <c r="HU1790" s="0"/>
      <c r="HV1790" s="0"/>
      <c r="HW1790" s="0"/>
      <c r="HX1790" s="0"/>
      <c r="HY1790" s="0"/>
      <c r="HZ1790" s="0"/>
      <c r="IA1790" s="0"/>
      <c r="IB1790" s="0"/>
      <c r="IC1790" s="0"/>
      <c r="ID1790" s="0"/>
      <c r="IE1790" s="0"/>
      <c r="IF1790" s="0"/>
      <c r="IG1790" s="0"/>
      <c r="IH1790" s="0"/>
      <c r="II1790" s="0"/>
      <c r="IJ1790" s="0"/>
      <c r="IK1790" s="0"/>
      <c r="IL1790" s="0"/>
      <c r="IM1790" s="0"/>
      <c r="IN1790" s="0"/>
      <c r="IO1790" s="0"/>
      <c r="IP1790" s="0"/>
      <c r="IQ1790" s="0"/>
      <c r="IR1790" s="0"/>
      <c r="IS1790" s="0"/>
      <c r="IT1790" s="0"/>
      <c r="IU1790" s="0"/>
      <c r="IV1790" s="0"/>
      <c r="IW1790" s="0"/>
    </row>
    <row r="1791" customFormat="false" ht="12.75" hidden="true" customHeight="false" outlineLevel="0" collapsed="false">
      <c r="A1791" s="0" t="n">
        <f aca="false">WEEKDAY(C1791,2)</f>
        <v>1</v>
      </c>
      <c r="B1791" s="0" t="n">
        <f aca="false">MONTH(C1791)</f>
        <v>2</v>
      </c>
      <c r="C1791" s="23" t="n">
        <v>36570</v>
      </c>
      <c r="D1791" s="0" t="n">
        <f aca="false">MONTH(R1791)</f>
        <v>2</v>
      </c>
      <c r="E1791" s="0" t="n">
        <f aca="false">YEAR(R1791)</f>
        <v>2000</v>
      </c>
      <c r="F1791" s="35" t="n">
        <f aca="false">L1791-K1791</f>
        <v>0.224485714285715</v>
      </c>
      <c r="G1791" s="24" t="n">
        <f aca="false">N1791-M1791</f>
        <v>-0.0215833333333335</v>
      </c>
      <c r="H1791" s="24" t="n">
        <f aca="false">O1791-N1791</f>
        <v>0.0310833333333336</v>
      </c>
      <c r="I1791" s="24" t="n">
        <f aca="false">O1791-M1791</f>
        <v>0.00950000000000006</v>
      </c>
      <c r="J1791" s="25" t="n">
        <f aca="false">VLOOKUP(C1791,'Nymex hist.'!A:B,2,0)</f>
        <v>2.541</v>
      </c>
      <c r="K1791" s="34" t="n">
        <f aca="false">AVERAGE(DA1791:DG1791)</f>
        <v>2.59671428571429</v>
      </c>
      <c r="L1791" s="34" t="n">
        <f aca="false">AVERAGE(DH1791:DL1791)</f>
        <v>2.8212</v>
      </c>
      <c r="M1791" s="27" t="n">
        <f aca="false">SUMIF($S$3:$FQ$3,$E1791+1,$S1791:$FQ1791)/COUNTIF($S$3:$FQ$3,$E1791+1)</f>
        <v>2.6195</v>
      </c>
      <c r="N1791" s="27" t="n">
        <f aca="false">SUMIF($S$3:$FQ$3,$E1791+2,$S1791:$FQ1791)/COUNTIF($S$3:$FQ$3,$E1791+2)</f>
        <v>2.59791666666667</v>
      </c>
      <c r="O1791" s="27" t="n">
        <f aca="false">SUMIF($S$3:$FQ$3,$E1791+3,$S1791:$FQ1791)/COUNTIF($S$3:$FQ$3,$E1791+3)</f>
        <v>2.629</v>
      </c>
      <c r="P1791" s="27" t="n">
        <f aca="false">SUMIF($S$3:$FQ$3,$E1791+4,$S1791:$FQ1791)/COUNTIF($S$3:$FQ$3,$E1791+4)</f>
        <v>2.6765</v>
      </c>
      <c r="Q1791" s="27" t="n">
        <f aca="false">SUMIF($S$3:$FQ$3,$E1791+5,$S1791:$FQ1791)/COUNTIF($S$3:$FQ$3,$E1791+5)</f>
        <v>2.734</v>
      </c>
      <c r="R1791" s="28" t="n">
        <v>36570</v>
      </c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30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 t="n">
        <v>2.541</v>
      </c>
      <c r="DA1791" s="29" t="n">
        <v>2.554</v>
      </c>
      <c r="DB1791" s="29" t="n">
        <v>2.56</v>
      </c>
      <c r="DC1791" s="29" t="n">
        <v>2.577</v>
      </c>
      <c r="DD1791" s="29" t="n">
        <v>2.595</v>
      </c>
      <c r="DE1791" s="29" t="n">
        <v>2.612</v>
      </c>
      <c r="DF1791" s="29" t="n">
        <v>2.622</v>
      </c>
      <c r="DG1791" s="29" t="n">
        <v>2.657</v>
      </c>
      <c r="DH1791" s="29" t="n">
        <v>2.798</v>
      </c>
      <c r="DI1791" s="29" t="n">
        <v>2.92</v>
      </c>
      <c r="DJ1791" s="29" t="n">
        <v>2.945</v>
      </c>
      <c r="DK1791" s="29" t="n">
        <v>2.789</v>
      </c>
      <c r="DL1791" s="29" t="n">
        <v>2.654</v>
      </c>
      <c r="DM1791" s="29" t="n">
        <v>2.532</v>
      </c>
      <c r="DN1791" s="29" t="n">
        <v>2.49</v>
      </c>
      <c r="DO1791" s="29" t="n">
        <v>2.49</v>
      </c>
      <c r="DP1791" s="29" t="n">
        <v>2.498</v>
      </c>
      <c r="DQ1791" s="29" t="n">
        <v>2.505</v>
      </c>
      <c r="DR1791" s="29" t="n">
        <v>2.515</v>
      </c>
      <c r="DS1791" s="29" t="n">
        <v>2.544</v>
      </c>
      <c r="DT1791" s="29" t="n">
        <v>2.67</v>
      </c>
      <c r="DU1791" s="29" t="n">
        <v>2.802</v>
      </c>
      <c r="DV1791" s="29" t="n">
        <v>2.835</v>
      </c>
      <c r="DW1791" s="29" t="n">
        <v>2.715</v>
      </c>
      <c r="DX1791" s="29" t="n">
        <v>2.598</v>
      </c>
      <c r="DY1791" s="29" t="n">
        <v>2.504</v>
      </c>
      <c r="DZ1791" s="29" t="n">
        <v>2.485</v>
      </c>
      <c r="EA1791" s="29" t="n">
        <v>2.496</v>
      </c>
      <c r="EB1791" s="29" t="n">
        <v>2.502</v>
      </c>
      <c r="EC1791" s="29" t="n">
        <v>2.51</v>
      </c>
      <c r="ED1791" s="29" t="n">
        <v>2.51</v>
      </c>
      <c r="EE1791" s="29" t="n">
        <v>2.541</v>
      </c>
      <c r="EF1791" s="29" t="n">
        <v>2.677</v>
      </c>
      <c r="EG1791" s="29" t="n">
        <v>2.802</v>
      </c>
      <c r="EH1791" s="29" t="n">
        <v>2.833</v>
      </c>
      <c r="EI1791" s="29" t="n">
        <v>2.715</v>
      </c>
      <c r="EJ1791" s="29" t="n">
        <v>2.6355</v>
      </c>
      <c r="EK1791" s="29" t="n">
        <v>2.5415</v>
      </c>
      <c r="EL1791" s="29" t="n">
        <v>2.5225</v>
      </c>
      <c r="EM1791" s="29" t="n">
        <v>2.5335</v>
      </c>
      <c r="EN1791" s="29" t="n">
        <v>2.5395</v>
      </c>
      <c r="EO1791" s="29" t="n">
        <v>2.5475</v>
      </c>
      <c r="EP1791" s="29" t="n">
        <v>2.5475</v>
      </c>
      <c r="EQ1791" s="29" t="n">
        <v>2.5785</v>
      </c>
      <c r="ER1791" s="29" t="n">
        <v>2.7145</v>
      </c>
      <c r="ES1791" s="29" t="n">
        <v>2.8395</v>
      </c>
      <c r="ET1791" s="29" t="n">
        <v>2.8805</v>
      </c>
      <c r="EU1791" s="29" t="n">
        <v>2.7625</v>
      </c>
      <c r="EV1791" s="29" t="n">
        <v>2.683</v>
      </c>
      <c r="EW1791" s="29" t="n">
        <v>2.589</v>
      </c>
      <c r="EX1791" s="29" t="n">
        <v>2.57</v>
      </c>
      <c r="EY1791" s="29" t="n">
        <v>2.581</v>
      </c>
      <c r="EZ1791" s="29" t="n">
        <v>2.587</v>
      </c>
      <c r="FA1791" s="29" t="n">
        <v>2.595</v>
      </c>
      <c r="FB1791" s="29" t="n">
        <v>2.595</v>
      </c>
      <c r="FC1791" s="29" t="n">
        <v>2.626</v>
      </c>
      <c r="FD1791" s="29" t="n">
        <v>2.762</v>
      </c>
      <c r="FE1791" s="29" t="n">
        <v>2.887</v>
      </c>
      <c r="FF1791" s="29" t="n">
        <v>2.938</v>
      </c>
      <c r="FG1791" s="29" t="n">
        <v>2.82</v>
      </c>
      <c r="FH1791" s="29" t="n">
        <v>2.7405</v>
      </c>
      <c r="FI1791" s="29" t="n">
        <v>2.6465</v>
      </c>
      <c r="FJ1791" s="29" t="n">
        <v>2.6275</v>
      </c>
      <c r="FK1791" s="29" t="n">
        <v>2.6385</v>
      </c>
      <c r="FL1791" s="29" t="n">
        <v>2.6445</v>
      </c>
      <c r="FM1791" s="29" t="n">
        <v>2.6525</v>
      </c>
      <c r="FN1791" s="29" t="n">
        <v>2.6525</v>
      </c>
      <c r="FO1791" s="29" t="n">
        <v>2.6835</v>
      </c>
      <c r="FP1791" s="29" t="n">
        <v>2.8195</v>
      </c>
      <c r="FQ1791" s="29" t="n">
        <v>2.9445</v>
      </c>
      <c r="FR1791" s="29" t="n">
        <v>3.0005</v>
      </c>
      <c r="FS1791" s="29" t="n">
        <v>2.8825</v>
      </c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0"/>
      <c r="GS1791" s="0"/>
      <c r="GT1791" s="0"/>
      <c r="GU1791" s="0"/>
      <c r="GV1791" s="0"/>
      <c r="GW1791" s="0"/>
      <c r="GX1791" s="0"/>
      <c r="GY1791" s="0"/>
      <c r="GZ1791" s="0"/>
      <c r="HA1791" s="0"/>
      <c r="HB1791" s="0"/>
      <c r="HC1791" s="0"/>
      <c r="HD1791" s="0"/>
      <c r="HE1791" s="0"/>
      <c r="HF1791" s="0"/>
      <c r="HG1791" s="0"/>
      <c r="HH1791" s="0"/>
      <c r="HI1791" s="0"/>
      <c r="HJ1791" s="0"/>
      <c r="HK1791" s="0"/>
      <c r="HL1791" s="0"/>
      <c r="HM1791" s="0"/>
      <c r="HN1791" s="0"/>
      <c r="HO1791" s="0"/>
      <c r="HP1791" s="0"/>
      <c r="HQ1791" s="0"/>
      <c r="HR1791" s="0"/>
      <c r="HS1791" s="0"/>
      <c r="HT1791" s="0"/>
      <c r="HU1791" s="0"/>
      <c r="HV1791" s="0"/>
      <c r="HW1791" s="0"/>
      <c r="HX1791" s="0"/>
      <c r="HY1791" s="0"/>
      <c r="HZ1791" s="0"/>
      <c r="IA1791" s="0"/>
      <c r="IB1791" s="0"/>
      <c r="IC1791" s="0"/>
      <c r="ID1791" s="0"/>
      <c r="IE1791" s="0"/>
      <c r="IF1791" s="0"/>
      <c r="IG1791" s="0"/>
      <c r="IH1791" s="0"/>
      <c r="II1791" s="0"/>
      <c r="IJ1791" s="0"/>
      <c r="IK1791" s="0"/>
      <c r="IL1791" s="0"/>
      <c r="IM1791" s="0"/>
      <c r="IN1791" s="0"/>
      <c r="IO1791" s="0"/>
      <c r="IP1791" s="0"/>
      <c r="IQ1791" s="0"/>
      <c r="IR1791" s="0"/>
      <c r="IS1791" s="0"/>
      <c r="IT1791" s="0"/>
      <c r="IU1791" s="0"/>
      <c r="IV1791" s="0"/>
      <c r="IW1791" s="0"/>
    </row>
    <row r="1792" customFormat="false" ht="12.75" hidden="true" customHeight="false" outlineLevel="0" collapsed="false">
      <c r="A1792" s="0" t="n">
        <f aca="false">WEEKDAY(C1792,2)</f>
        <v>2</v>
      </c>
      <c r="B1792" s="0" t="n">
        <f aca="false">MONTH(C1792)</f>
        <v>2</v>
      </c>
      <c r="C1792" s="23" t="n">
        <v>36571</v>
      </c>
      <c r="D1792" s="0" t="n">
        <f aca="false">MONTH(R1792)</f>
        <v>2</v>
      </c>
      <c r="E1792" s="0" t="n">
        <f aca="false">YEAR(R1792)</f>
        <v>2000</v>
      </c>
      <c r="F1792" s="35" t="n">
        <f aca="false">L1792-K1792</f>
        <v>0.204742857142857</v>
      </c>
      <c r="G1792" s="24" t="n">
        <f aca="false">N1792-M1792</f>
        <v>-0.0385833333333334</v>
      </c>
      <c r="H1792" s="24" t="n">
        <f aca="false">O1792-N1792</f>
        <v>0.0269166666666667</v>
      </c>
      <c r="I1792" s="24" t="n">
        <f aca="false">O1792-M1792</f>
        <v>-0.0116666666666667</v>
      </c>
      <c r="J1792" s="25" t="n">
        <f aca="false">VLOOKUP(C1792,'Nymex hist.'!A:B,2,0)</f>
        <v>2.618</v>
      </c>
      <c r="K1792" s="34" t="n">
        <f aca="false">AVERAGE(DA1792:DG1792)</f>
        <v>2.65785714285714</v>
      </c>
      <c r="L1792" s="34" t="n">
        <f aca="false">AVERAGE(DH1792:DL1792)</f>
        <v>2.8626</v>
      </c>
      <c r="M1792" s="27" t="n">
        <f aca="false">SUMIF($S$3:$FQ$3,$E1792+1,$S1792:$FQ1792)/COUNTIF($S$3:$FQ$3,$E1792+1)</f>
        <v>2.65158333333333</v>
      </c>
      <c r="N1792" s="27" t="n">
        <f aca="false">SUMIF($S$3:$FQ$3,$E1792+2,$S1792:$FQ1792)/COUNTIF($S$3:$FQ$3,$E1792+2)</f>
        <v>2.613</v>
      </c>
      <c r="O1792" s="27" t="n">
        <f aca="false">SUMIF($S$3:$FQ$3,$E1792+3,$S1792:$FQ1792)/COUNTIF($S$3:$FQ$3,$E1792+3)</f>
        <v>2.63991666666667</v>
      </c>
      <c r="P1792" s="27" t="n">
        <f aca="false">SUMIF($S$3:$FQ$3,$E1792+4,$S1792:$FQ1792)/COUNTIF($S$3:$FQ$3,$E1792+4)</f>
        <v>2.68491666666667</v>
      </c>
      <c r="Q1792" s="27" t="n">
        <f aca="false">SUMIF($S$3:$FQ$3,$E1792+5,$S1792:$FQ1792)/COUNTIF($S$3:$FQ$3,$E1792+5)</f>
        <v>2.73991666666667</v>
      </c>
      <c r="R1792" s="28" t="n">
        <v>36571</v>
      </c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30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 t="n">
        <v>2.618</v>
      </c>
      <c r="DA1792" s="29" t="n">
        <v>2.628</v>
      </c>
      <c r="DB1792" s="29" t="n">
        <v>2.63</v>
      </c>
      <c r="DC1792" s="29" t="n">
        <v>2.643</v>
      </c>
      <c r="DD1792" s="29" t="n">
        <v>2.656</v>
      </c>
      <c r="DE1792" s="29" t="n">
        <v>2.669</v>
      </c>
      <c r="DF1792" s="29" t="n">
        <v>2.674</v>
      </c>
      <c r="DG1792" s="29" t="n">
        <v>2.705</v>
      </c>
      <c r="DH1792" s="29" t="n">
        <v>2.843</v>
      </c>
      <c r="DI1792" s="29" t="n">
        <v>2.965</v>
      </c>
      <c r="DJ1792" s="29" t="n">
        <v>2.989</v>
      </c>
      <c r="DK1792" s="29" t="n">
        <v>2.827</v>
      </c>
      <c r="DL1792" s="29" t="n">
        <v>2.689</v>
      </c>
      <c r="DM1792" s="29" t="n">
        <v>2.565</v>
      </c>
      <c r="DN1792" s="29" t="n">
        <v>2.521</v>
      </c>
      <c r="DO1792" s="29" t="n">
        <v>2.521</v>
      </c>
      <c r="DP1792" s="29" t="n">
        <v>2.529</v>
      </c>
      <c r="DQ1792" s="29" t="n">
        <v>2.536</v>
      </c>
      <c r="DR1792" s="29" t="n">
        <v>2.543</v>
      </c>
      <c r="DS1792" s="29" t="n">
        <v>2.575</v>
      </c>
      <c r="DT1792" s="29" t="n">
        <v>2.697</v>
      </c>
      <c r="DU1792" s="29" t="n">
        <v>2.827</v>
      </c>
      <c r="DV1792" s="29" t="n">
        <v>2.86</v>
      </c>
      <c r="DW1792" s="29" t="n">
        <v>2.735</v>
      </c>
      <c r="DX1792" s="29" t="n">
        <v>2.618</v>
      </c>
      <c r="DY1792" s="29" t="n">
        <v>2.524</v>
      </c>
      <c r="DZ1792" s="29" t="n">
        <v>2.505</v>
      </c>
      <c r="EA1792" s="29" t="n">
        <v>2.512</v>
      </c>
      <c r="EB1792" s="29" t="n">
        <v>2.512</v>
      </c>
      <c r="EC1792" s="29" t="n">
        <v>2.52</v>
      </c>
      <c r="ED1792" s="29" t="n">
        <v>2.52</v>
      </c>
      <c r="EE1792" s="29" t="n">
        <v>2.551</v>
      </c>
      <c r="EF1792" s="29" t="n">
        <v>2.687</v>
      </c>
      <c r="EG1792" s="29" t="n">
        <v>2.812</v>
      </c>
      <c r="EH1792" s="29" t="n">
        <v>2.843</v>
      </c>
      <c r="EI1792" s="29" t="n">
        <v>2.725</v>
      </c>
      <c r="EJ1792" s="29" t="n">
        <v>2.653</v>
      </c>
      <c r="EK1792" s="29" t="n">
        <v>2.559</v>
      </c>
      <c r="EL1792" s="29" t="n">
        <v>2.54</v>
      </c>
      <c r="EM1792" s="29" t="n">
        <v>2.547</v>
      </c>
      <c r="EN1792" s="29" t="n">
        <v>2.547</v>
      </c>
      <c r="EO1792" s="29" t="n">
        <v>2.555</v>
      </c>
      <c r="EP1792" s="29" t="n">
        <v>2.555</v>
      </c>
      <c r="EQ1792" s="29" t="n">
        <v>2.586</v>
      </c>
      <c r="ER1792" s="29" t="n">
        <v>2.722</v>
      </c>
      <c r="ES1792" s="29" t="n">
        <v>2.847</v>
      </c>
      <c r="ET1792" s="29" t="n">
        <v>2.888</v>
      </c>
      <c r="EU1792" s="29" t="n">
        <v>2.77</v>
      </c>
      <c r="EV1792" s="29" t="n">
        <v>2.698</v>
      </c>
      <c r="EW1792" s="29" t="n">
        <v>2.604</v>
      </c>
      <c r="EX1792" s="29" t="n">
        <v>2.585</v>
      </c>
      <c r="EY1792" s="29" t="n">
        <v>2.592</v>
      </c>
      <c r="EZ1792" s="29" t="n">
        <v>2.592</v>
      </c>
      <c r="FA1792" s="29" t="n">
        <v>2.6</v>
      </c>
      <c r="FB1792" s="29" t="n">
        <v>2.6</v>
      </c>
      <c r="FC1792" s="29" t="n">
        <v>2.631</v>
      </c>
      <c r="FD1792" s="29" t="n">
        <v>2.767</v>
      </c>
      <c r="FE1792" s="29" t="n">
        <v>2.892</v>
      </c>
      <c r="FF1792" s="29" t="n">
        <v>2.943</v>
      </c>
      <c r="FG1792" s="29" t="n">
        <v>2.825</v>
      </c>
      <c r="FH1792" s="29" t="n">
        <v>2.753</v>
      </c>
      <c r="FI1792" s="29" t="n">
        <v>2.659</v>
      </c>
      <c r="FJ1792" s="29" t="n">
        <v>2.64</v>
      </c>
      <c r="FK1792" s="29" t="n">
        <v>2.647</v>
      </c>
      <c r="FL1792" s="29" t="n">
        <v>2.647</v>
      </c>
      <c r="FM1792" s="29" t="n">
        <v>2.655</v>
      </c>
      <c r="FN1792" s="29" t="n">
        <v>2.655</v>
      </c>
      <c r="FO1792" s="29" t="n">
        <v>2.686</v>
      </c>
      <c r="FP1792" s="29" t="n">
        <v>2.822</v>
      </c>
      <c r="FQ1792" s="29" t="n">
        <v>2.947</v>
      </c>
      <c r="FR1792" s="29" t="n">
        <v>3.003</v>
      </c>
      <c r="FS1792" s="29" t="n">
        <v>2.885</v>
      </c>
      <c r="FT1792" s="29"/>
      <c r="FU1792" s="29"/>
      <c r="FV1792" s="29"/>
      <c r="FW1792" s="29"/>
      <c r="FX1792" s="29"/>
      <c r="FY1792" s="29"/>
      <c r="FZ1792" s="29"/>
      <c r="GA1792" s="29"/>
      <c r="GB1792" s="29"/>
      <c r="GC1792" s="29"/>
      <c r="GD1792" s="29"/>
      <c r="GE1792" s="29"/>
      <c r="GF1792" s="29"/>
      <c r="GG1792" s="29"/>
      <c r="GH1792" s="29"/>
      <c r="GI1792" s="29"/>
      <c r="GJ1792" s="29"/>
      <c r="GK1792" s="29"/>
      <c r="GL1792" s="29"/>
      <c r="GM1792" s="29"/>
      <c r="GN1792" s="29"/>
      <c r="GO1792" s="29"/>
      <c r="GP1792" s="29"/>
      <c r="GQ1792" s="29"/>
      <c r="GR1792" s="0"/>
      <c r="GS1792" s="0"/>
      <c r="GT1792" s="0"/>
      <c r="GU1792" s="0"/>
      <c r="GV1792" s="0"/>
      <c r="GW1792" s="0"/>
      <c r="GX1792" s="0"/>
      <c r="GY1792" s="0"/>
      <c r="GZ1792" s="0"/>
      <c r="HA1792" s="0"/>
      <c r="HB1792" s="0"/>
      <c r="HC1792" s="0"/>
      <c r="HD1792" s="0"/>
      <c r="HE1792" s="0"/>
      <c r="HF1792" s="0"/>
      <c r="HG1792" s="0"/>
      <c r="HH1792" s="0"/>
      <c r="HI1792" s="0"/>
      <c r="HJ1792" s="0"/>
      <c r="HK1792" s="0"/>
      <c r="HL1792" s="0"/>
      <c r="HM1792" s="0"/>
      <c r="HN1792" s="0"/>
      <c r="HO1792" s="0"/>
      <c r="HP1792" s="0"/>
      <c r="HQ1792" s="0"/>
      <c r="HR1792" s="0"/>
      <c r="HS1792" s="0"/>
      <c r="HT1792" s="0"/>
      <c r="HU1792" s="0"/>
      <c r="HV1792" s="0"/>
      <c r="HW1792" s="0"/>
      <c r="HX1792" s="0"/>
      <c r="HY1792" s="0"/>
      <c r="HZ1792" s="0"/>
      <c r="IA1792" s="0"/>
      <c r="IB1792" s="0"/>
      <c r="IC1792" s="0"/>
      <c r="ID1792" s="0"/>
      <c r="IE1792" s="0"/>
      <c r="IF1792" s="0"/>
      <c r="IG1792" s="0"/>
      <c r="IH1792" s="0"/>
      <c r="II1792" s="0"/>
      <c r="IJ1792" s="0"/>
      <c r="IK1792" s="0"/>
      <c r="IL1792" s="0"/>
      <c r="IM1792" s="0"/>
      <c r="IN1792" s="0"/>
      <c r="IO1792" s="0"/>
      <c r="IP1792" s="0"/>
      <c r="IQ1792" s="0"/>
      <c r="IR1792" s="0"/>
      <c r="IS1792" s="0"/>
      <c r="IT1792" s="0"/>
      <c r="IU1792" s="0"/>
      <c r="IV1792" s="0"/>
      <c r="IW1792" s="0"/>
    </row>
    <row r="1793" customFormat="false" ht="12.75" hidden="true" customHeight="false" outlineLevel="0" collapsed="false">
      <c r="A1793" s="0" t="n">
        <f aca="false">WEEKDAY(C1793,2)</f>
        <v>3</v>
      </c>
      <c r="B1793" s="0" t="n">
        <f aca="false">MONTH(C1793)</f>
        <v>2</v>
      </c>
      <c r="C1793" s="23" t="n">
        <v>36572</v>
      </c>
      <c r="D1793" s="0" t="n">
        <f aca="false">MONTH(R1793)</f>
        <v>2</v>
      </c>
      <c r="E1793" s="0" t="n">
        <f aca="false">YEAR(R1793)</f>
        <v>2000</v>
      </c>
      <c r="F1793" s="35" t="n">
        <f aca="false">L1793-K1793</f>
        <v>0.213285714285715</v>
      </c>
      <c r="G1793" s="24" t="n">
        <f aca="false">N1793-M1793</f>
        <v>-0.0301666666666667</v>
      </c>
      <c r="H1793" s="24" t="n">
        <f aca="false">O1793-N1793</f>
        <v>0.0280833333333335</v>
      </c>
      <c r="I1793" s="24" t="n">
        <f aca="false">O1793-M1793</f>
        <v>-0.00208333333333322</v>
      </c>
      <c r="J1793" s="25" t="n">
        <f aca="false">VLOOKUP(C1793,'Nymex hist.'!A:B,2,0)</f>
        <v>2.564</v>
      </c>
      <c r="K1793" s="34" t="n">
        <f aca="false">AVERAGE(DA1793:DG1793)</f>
        <v>2.62771428571429</v>
      </c>
      <c r="L1793" s="34" t="n">
        <f aca="false">AVERAGE(DH1793:DL1793)</f>
        <v>2.841</v>
      </c>
      <c r="M1793" s="27" t="n">
        <f aca="false">SUMIF($S$3:$FQ$3,$E1793+1,$S1793:$FQ1793)/COUNTIF($S$3:$FQ$3,$E1793+1)</f>
        <v>2.64483333333333</v>
      </c>
      <c r="N1793" s="27" t="n">
        <f aca="false">SUMIF($S$3:$FQ$3,$E1793+2,$S1793:$FQ1793)/COUNTIF($S$3:$FQ$3,$E1793+2)</f>
        <v>2.61466666666667</v>
      </c>
      <c r="O1793" s="27" t="n">
        <f aca="false">SUMIF($S$3:$FQ$3,$E1793+3,$S1793:$FQ1793)/COUNTIF($S$3:$FQ$3,$E1793+3)</f>
        <v>2.64275</v>
      </c>
      <c r="P1793" s="27" t="n">
        <f aca="false">SUMIF($S$3:$FQ$3,$E1793+4,$S1793:$FQ1793)/COUNTIF($S$3:$FQ$3,$E1793+4)</f>
        <v>2.68775</v>
      </c>
      <c r="Q1793" s="27" t="n">
        <f aca="false">SUMIF($S$3:$FQ$3,$E1793+5,$S1793:$FQ1793)/COUNTIF($S$3:$FQ$3,$E1793+5)</f>
        <v>2.74275</v>
      </c>
      <c r="R1793" s="28" t="n">
        <v>36572</v>
      </c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30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 t="n">
        <v>2.564</v>
      </c>
      <c r="DA1793" s="29" t="n">
        <v>2.587</v>
      </c>
      <c r="DB1793" s="29" t="n">
        <v>2.6</v>
      </c>
      <c r="DC1793" s="29" t="n">
        <v>2.613</v>
      </c>
      <c r="DD1793" s="29" t="n">
        <v>2.628</v>
      </c>
      <c r="DE1793" s="29" t="n">
        <v>2.641</v>
      </c>
      <c r="DF1793" s="29" t="n">
        <v>2.647</v>
      </c>
      <c r="DG1793" s="29" t="n">
        <v>2.678</v>
      </c>
      <c r="DH1793" s="29" t="n">
        <v>2.818</v>
      </c>
      <c r="DI1793" s="29" t="n">
        <v>2.938</v>
      </c>
      <c r="DJ1793" s="29" t="n">
        <v>2.963</v>
      </c>
      <c r="DK1793" s="29" t="n">
        <v>2.808</v>
      </c>
      <c r="DL1793" s="29" t="n">
        <v>2.678</v>
      </c>
      <c r="DM1793" s="29" t="n">
        <v>2.558</v>
      </c>
      <c r="DN1793" s="29" t="n">
        <v>2.516</v>
      </c>
      <c r="DO1793" s="29" t="n">
        <v>2.518</v>
      </c>
      <c r="DP1793" s="29" t="n">
        <v>2.526</v>
      </c>
      <c r="DQ1793" s="29" t="n">
        <v>2.533</v>
      </c>
      <c r="DR1793" s="29" t="n">
        <v>2.541</v>
      </c>
      <c r="DS1793" s="29" t="n">
        <v>2.573</v>
      </c>
      <c r="DT1793" s="29" t="n">
        <v>2.697</v>
      </c>
      <c r="DU1793" s="29" t="n">
        <v>2.827</v>
      </c>
      <c r="DV1793" s="29" t="n">
        <v>2.86</v>
      </c>
      <c r="DW1793" s="29" t="n">
        <v>2.735</v>
      </c>
      <c r="DX1793" s="29" t="n">
        <v>2.618</v>
      </c>
      <c r="DY1793" s="29" t="n">
        <v>2.524</v>
      </c>
      <c r="DZ1793" s="29" t="n">
        <v>2.505</v>
      </c>
      <c r="EA1793" s="29" t="n">
        <v>2.507</v>
      </c>
      <c r="EB1793" s="29" t="n">
        <v>2.509</v>
      </c>
      <c r="EC1793" s="29" t="n">
        <v>2.52</v>
      </c>
      <c r="ED1793" s="29" t="n">
        <v>2.527</v>
      </c>
      <c r="EE1793" s="29" t="n">
        <v>2.558</v>
      </c>
      <c r="EF1793" s="29" t="n">
        <v>2.694</v>
      </c>
      <c r="EG1793" s="29" t="n">
        <v>2.819</v>
      </c>
      <c r="EH1793" s="29" t="n">
        <v>2.85</v>
      </c>
      <c r="EI1793" s="29" t="n">
        <v>2.732</v>
      </c>
      <c r="EJ1793" s="29" t="n">
        <v>2.653</v>
      </c>
      <c r="EK1793" s="29" t="n">
        <v>2.559</v>
      </c>
      <c r="EL1793" s="29" t="n">
        <v>2.54</v>
      </c>
      <c r="EM1793" s="29" t="n">
        <v>2.542</v>
      </c>
      <c r="EN1793" s="29" t="n">
        <v>2.544</v>
      </c>
      <c r="EO1793" s="29" t="n">
        <v>2.555</v>
      </c>
      <c r="EP1793" s="29" t="n">
        <v>2.562</v>
      </c>
      <c r="EQ1793" s="29" t="n">
        <v>2.593</v>
      </c>
      <c r="ER1793" s="29" t="n">
        <v>2.729</v>
      </c>
      <c r="ES1793" s="29" t="n">
        <v>2.854</v>
      </c>
      <c r="ET1793" s="29" t="n">
        <v>2.895</v>
      </c>
      <c r="EU1793" s="29" t="n">
        <v>2.777</v>
      </c>
      <c r="EV1793" s="29" t="n">
        <v>2.698</v>
      </c>
      <c r="EW1793" s="29" t="n">
        <v>2.604</v>
      </c>
      <c r="EX1793" s="29" t="n">
        <v>2.585</v>
      </c>
      <c r="EY1793" s="29" t="n">
        <v>2.587</v>
      </c>
      <c r="EZ1793" s="29" t="n">
        <v>2.589</v>
      </c>
      <c r="FA1793" s="29" t="n">
        <v>2.6</v>
      </c>
      <c r="FB1793" s="29" t="n">
        <v>2.607</v>
      </c>
      <c r="FC1793" s="29" t="n">
        <v>2.638</v>
      </c>
      <c r="FD1793" s="29" t="n">
        <v>2.774</v>
      </c>
      <c r="FE1793" s="29" t="n">
        <v>2.899</v>
      </c>
      <c r="FF1793" s="29" t="n">
        <v>2.95</v>
      </c>
      <c r="FG1793" s="29" t="n">
        <v>2.832</v>
      </c>
      <c r="FH1793" s="29" t="n">
        <v>2.753</v>
      </c>
      <c r="FI1793" s="29" t="n">
        <v>2.659</v>
      </c>
      <c r="FJ1793" s="29" t="n">
        <v>2.64</v>
      </c>
      <c r="FK1793" s="29" t="n">
        <v>2.642</v>
      </c>
      <c r="FL1793" s="29" t="n">
        <v>2.644</v>
      </c>
      <c r="FM1793" s="29" t="n">
        <v>2.655</v>
      </c>
      <c r="FN1793" s="29" t="n">
        <v>2.662</v>
      </c>
      <c r="FO1793" s="29" t="n">
        <v>2.693</v>
      </c>
      <c r="FP1793" s="29" t="n">
        <v>2.829</v>
      </c>
      <c r="FQ1793" s="29" t="n">
        <v>2.954</v>
      </c>
      <c r="FR1793" s="29" t="n">
        <v>3.01</v>
      </c>
      <c r="FS1793" s="29" t="n">
        <v>2.892</v>
      </c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29"/>
      <c r="GF1793" s="29"/>
      <c r="GG1793" s="29"/>
      <c r="GH1793" s="29"/>
      <c r="GI1793" s="29"/>
      <c r="GJ1793" s="29"/>
      <c r="GK1793" s="29"/>
      <c r="GL1793" s="29"/>
      <c r="GM1793" s="29"/>
      <c r="GN1793" s="29"/>
      <c r="GO1793" s="29"/>
      <c r="GP1793" s="29"/>
      <c r="GQ1793" s="29"/>
      <c r="GR1793" s="0"/>
      <c r="GS1793" s="0"/>
      <c r="GT1793" s="0"/>
      <c r="GU1793" s="0"/>
      <c r="GV1793" s="0"/>
      <c r="GW1793" s="0"/>
      <c r="GX1793" s="0"/>
      <c r="GY1793" s="0"/>
      <c r="GZ1793" s="0"/>
      <c r="HA1793" s="0"/>
      <c r="HB1793" s="0"/>
      <c r="HC1793" s="0"/>
      <c r="HD1793" s="0"/>
      <c r="HE1793" s="0"/>
      <c r="HF1793" s="0"/>
      <c r="HG1793" s="0"/>
      <c r="HH1793" s="0"/>
      <c r="HI1793" s="0"/>
      <c r="HJ1793" s="0"/>
      <c r="HK1793" s="0"/>
      <c r="HL1793" s="0"/>
      <c r="HM1793" s="0"/>
      <c r="HN1793" s="0"/>
      <c r="HO1793" s="0"/>
      <c r="HP1793" s="0"/>
      <c r="HQ1793" s="0"/>
      <c r="HR1793" s="0"/>
      <c r="HS1793" s="0"/>
      <c r="HT1793" s="0"/>
      <c r="HU1793" s="0"/>
      <c r="HV1793" s="0"/>
      <c r="HW1793" s="0"/>
      <c r="HX1793" s="0"/>
      <c r="HY1793" s="0"/>
      <c r="HZ1793" s="0"/>
      <c r="IA1793" s="0"/>
      <c r="IB1793" s="0"/>
      <c r="IC1793" s="0"/>
      <c r="ID1793" s="0"/>
      <c r="IE1793" s="0"/>
      <c r="IF1793" s="0"/>
      <c r="IG1793" s="0"/>
      <c r="IH1793" s="0"/>
      <c r="II1793" s="0"/>
      <c r="IJ1793" s="0"/>
      <c r="IK1793" s="0"/>
      <c r="IL1793" s="0"/>
      <c r="IM1793" s="0"/>
      <c r="IN1793" s="0"/>
      <c r="IO1793" s="0"/>
      <c r="IP1793" s="0"/>
      <c r="IQ1793" s="0"/>
      <c r="IR1793" s="0"/>
      <c r="IS1793" s="0"/>
      <c r="IT1793" s="0"/>
      <c r="IU1793" s="0"/>
      <c r="IV1793" s="0"/>
      <c r="IW1793" s="0"/>
    </row>
    <row r="1794" customFormat="false" ht="12.75" hidden="false" customHeight="false" outlineLevel="0" collapsed="false">
      <c r="A1794" s="1" t="n">
        <f aca="false">WEEKDAY(C1794,2)</f>
        <v>4</v>
      </c>
      <c r="B1794" s="1" t="n">
        <f aca="false">MONTH(C1794)</f>
        <v>2</v>
      </c>
      <c r="C1794" s="23" t="n">
        <v>36573</v>
      </c>
      <c r="D1794" s="0" t="n">
        <f aca="false">MONTH(R1794)</f>
        <v>2</v>
      </c>
      <c r="E1794" s="0" t="n">
        <f aca="false">YEAR(R1794)</f>
        <v>2000</v>
      </c>
      <c r="F1794" s="3" t="n">
        <f aca="false">L1794-K1794</f>
        <v>0.187142857142857</v>
      </c>
      <c r="G1794" s="3" t="n">
        <f aca="false">N1794-M1794</f>
        <v>-0.0356666666666667</v>
      </c>
      <c r="H1794" s="3" t="n">
        <f aca="false">O1794-N1794</f>
        <v>0.0248333333333335</v>
      </c>
      <c r="I1794" s="3" t="n">
        <f aca="false">O1794-M1794</f>
        <v>-0.0108333333333333</v>
      </c>
      <c r="J1794" s="4" t="n">
        <f aca="false">VLOOKUP(C1794,'Nymex hist.'!A:B,2,0)</f>
        <v>2.667</v>
      </c>
      <c r="K1794" s="4" t="n">
        <f aca="false">AVERAGE(DA1794:DG1794)</f>
        <v>2.70085714285714</v>
      </c>
      <c r="L1794" s="4" t="n">
        <f aca="false">AVERAGE(DH1794:DL1794)</f>
        <v>2.888</v>
      </c>
      <c r="M1794" s="4" t="n">
        <f aca="false">SUMIF($S$3:$FQ$3,$E1794+1,$S1794:$FQ1794)/COUNTIF($S$3:$FQ$3,$E1794+1)</f>
        <v>2.68341666666667</v>
      </c>
      <c r="N1794" s="4" t="n">
        <f aca="false">SUMIF($S$3:$FQ$3,$E1794+2,$S1794:$FQ1794)/COUNTIF($S$3:$FQ$3,$E1794+2)</f>
        <v>2.64775</v>
      </c>
      <c r="O1794" s="4" t="n">
        <f aca="false">SUMIF($S$3:$FQ$3,$E1794+3,$S1794:$FQ1794)/COUNTIF($S$3:$FQ$3,$E1794+3)</f>
        <v>2.67258333333333</v>
      </c>
      <c r="P1794" s="4" t="n">
        <f aca="false">SUMIF($S$3:$FQ$3,$E1794+4,$S1794:$FQ1794)/COUNTIF($S$3:$FQ$3,$E1794+4)</f>
        <v>2.71258333333333</v>
      </c>
      <c r="Q1794" s="4" t="n">
        <f aca="false">SUMIF($S$3:$FQ$3,$E1794+5,$S1794:$FQ1794)/COUNTIF($S$3:$FQ$3,$E1794+5)</f>
        <v>2.76258333333333</v>
      </c>
      <c r="R1794" s="21" t="n">
        <v>36573</v>
      </c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7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  <c r="BT1794" s="32"/>
      <c r="BU1794" s="32"/>
      <c r="BV1794" s="32"/>
      <c r="BW1794" s="32"/>
      <c r="BX1794" s="32"/>
      <c r="BY1794" s="32"/>
      <c r="BZ1794" s="32"/>
      <c r="CA1794" s="32"/>
      <c r="CB1794" s="32"/>
      <c r="CC1794" s="32"/>
      <c r="CD1794" s="32"/>
      <c r="CE1794" s="32"/>
      <c r="CF1794" s="32"/>
      <c r="CG1794" s="32"/>
      <c r="CH1794" s="32"/>
      <c r="CI1794" s="32"/>
      <c r="CJ1794" s="32"/>
      <c r="CK1794" s="32"/>
      <c r="CL1794" s="32"/>
      <c r="CM1794" s="32"/>
      <c r="CN1794" s="32"/>
      <c r="CO1794" s="32"/>
      <c r="CP1794" s="32"/>
      <c r="CQ1794" s="32"/>
      <c r="CR1794" s="32"/>
      <c r="CS1794" s="32"/>
      <c r="CT1794" s="32"/>
      <c r="CU1794" s="32"/>
      <c r="CV1794" s="32"/>
      <c r="CW1794" s="32"/>
      <c r="CX1794" s="32"/>
      <c r="CY1794" s="32"/>
      <c r="CZ1794" s="32" t="n">
        <v>2.667</v>
      </c>
      <c r="DA1794" s="32" t="n">
        <v>2.685</v>
      </c>
      <c r="DB1794" s="32" t="n">
        <v>2.685</v>
      </c>
      <c r="DC1794" s="32" t="n">
        <v>2.688</v>
      </c>
      <c r="DD1794" s="32" t="n">
        <v>2.698</v>
      </c>
      <c r="DE1794" s="32" t="n">
        <v>2.706</v>
      </c>
      <c r="DF1794" s="32" t="n">
        <v>2.708</v>
      </c>
      <c r="DG1794" s="32" t="n">
        <v>2.736</v>
      </c>
      <c r="DH1794" s="32" t="n">
        <v>2.868</v>
      </c>
      <c r="DI1794" s="32" t="n">
        <v>2.988</v>
      </c>
      <c r="DJ1794" s="32" t="n">
        <v>3.013</v>
      </c>
      <c r="DK1794" s="32" t="n">
        <v>2.853</v>
      </c>
      <c r="DL1794" s="32" t="n">
        <v>2.718</v>
      </c>
      <c r="DM1794" s="32" t="n">
        <v>2.597</v>
      </c>
      <c r="DN1794" s="32" t="n">
        <v>2.553</v>
      </c>
      <c r="DO1794" s="32" t="n">
        <v>2.554</v>
      </c>
      <c r="DP1794" s="32" t="n">
        <v>2.562</v>
      </c>
      <c r="DQ1794" s="32" t="n">
        <v>2.569</v>
      </c>
      <c r="DR1794" s="32" t="n">
        <v>2.577</v>
      </c>
      <c r="DS1794" s="32" t="n">
        <v>2.609</v>
      </c>
      <c r="DT1794" s="32" t="n">
        <v>2.733</v>
      </c>
      <c r="DU1794" s="32" t="n">
        <v>2.863</v>
      </c>
      <c r="DV1794" s="32" t="n">
        <v>2.896</v>
      </c>
      <c r="DW1794" s="32" t="n">
        <v>2.771</v>
      </c>
      <c r="DX1794" s="32" t="n">
        <v>2.651</v>
      </c>
      <c r="DY1794" s="32" t="n">
        <v>2.556</v>
      </c>
      <c r="DZ1794" s="32" t="n">
        <v>2.536</v>
      </c>
      <c r="EA1794" s="32" t="n">
        <v>2.54</v>
      </c>
      <c r="EB1794" s="32" t="n">
        <v>2.543</v>
      </c>
      <c r="EC1794" s="32" t="n">
        <v>2.556</v>
      </c>
      <c r="ED1794" s="32" t="n">
        <v>2.563</v>
      </c>
      <c r="EE1794" s="32" t="n">
        <v>2.589</v>
      </c>
      <c r="EF1794" s="32" t="n">
        <v>2.724</v>
      </c>
      <c r="EG1794" s="32" t="n">
        <v>2.848</v>
      </c>
      <c r="EH1794" s="32" t="n">
        <v>2.879</v>
      </c>
      <c r="EI1794" s="32" t="n">
        <v>2.761</v>
      </c>
      <c r="EJ1794" s="32" t="n">
        <v>2.6835</v>
      </c>
      <c r="EK1794" s="32" t="n">
        <v>2.5885</v>
      </c>
      <c r="EL1794" s="32" t="n">
        <v>2.5685</v>
      </c>
      <c r="EM1794" s="32" t="n">
        <v>2.5725</v>
      </c>
      <c r="EN1794" s="32" t="n">
        <v>2.5755</v>
      </c>
      <c r="EO1794" s="32" t="n">
        <v>2.5885</v>
      </c>
      <c r="EP1794" s="32" t="n">
        <v>2.5955</v>
      </c>
      <c r="EQ1794" s="32" t="n">
        <v>2.6215</v>
      </c>
      <c r="ER1794" s="32" t="n">
        <v>2.7565</v>
      </c>
      <c r="ES1794" s="32" t="n">
        <v>2.8805</v>
      </c>
      <c r="ET1794" s="32" t="n">
        <v>2.919</v>
      </c>
      <c r="EU1794" s="32" t="n">
        <v>2.801</v>
      </c>
      <c r="EV1794" s="32" t="n">
        <v>2.7235</v>
      </c>
      <c r="EW1794" s="32" t="n">
        <v>2.6285</v>
      </c>
      <c r="EX1794" s="32" t="n">
        <v>2.6085</v>
      </c>
      <c r="EY1794" s="32" t="n">
        <v>2.6125</v>
      </c>
      <c r="EZ1794" s="32" t="n">
        <v>2.6155</v>
      </c>
      <c r="FA1794" s="32" t="n">
        <v>2.6285</v>
      </c>
      <c r="FB1794" s="32" t="n">
        <v>2.6355</v>
      </c>
      <c r="FC1794" s="32" t="n">
        <v>2.6615</v>
      </c>
      <c r="FD1794" s="32" t="n">
        <v>2.7965</v>
      </c>
      <c r="FE1794" s="32" t="n">
        <v>2.9205</v>
      </c>
      <c r="FF1794" s="32" t="n">
        <v>2.969</v>
      </c>
      <c r="FG1794" s="32" t="n">
        <v>2.851</v>
      </c>
      <c r="FH1794" s="32" t="n">
        <v>2.7735</v>
      </c>
      <c r="FI1794" s="32" t="n">
        <v>2.6785</v>
      </c>
      <c r="FJ1794" s="32" t="n">
        <v>2.6585</v>
      </c>
      <c r="FK1794" s="32" t="n">
        <v>2.6625</v>
      </c>
      <c r="FL1794" s="32" t="n">
        <v>2.6655</v>
      </c>
      <c r="FM1794" s="32" t="n">
        <v>2.6785</v>
      </c>
      <c r="FN1794" s="32" t="n">
        <v>2.6855</v>
      </c>
      <c r="FO1794" s="32" t="n">
        <v>2.7115</v>
      </c>
      <c r="FP1794" s="32" t="n">
        <v>2.8465</v>
      </c>
      <c r="FQ1794" s="32" t="n">
        <v>2.9705</v>
      </c>
      <c r="FR1794" s="32" t="n">
        <v>3.024</v>
      </c>
      <c r="FS1794" s="32" t="n">
        <v>2.906</v>
      </c>
      <c r="FT1794" s="32"/>
      <c r="FU1794" s="32"/>
      <c r="FV1794" s="32"/>
      <c r="FW1794" s="32"/>
      <c r="FX1794" s="32"/>
      <c r="FY1794" s="32"/>
      <c r="FZ1794" s="32"/>
      <c r="GA1794" s="32"/>
      <c r="GB1794" s="32"/>
      <c r="GC1794" s="32"/>
      <c r="GD1794" s="32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  <c r="GO1794" s="32"/>
      <c r="GP1794" s="32"/>
      <c r="GQ1794" s="32"/>
    </row>
    <row r="1795" customFormat="false" ht="12.75" hidden="true" customHeight="false" outlineLevel="0" collapsed="false">
      <c r="A1795" s="0" t="n">
        <f aca="false">WEEKDAY(C1795,2)</f>
        <v>5</v>
      </c>
      <c r="B1795" s="0" t="n">
        <f aca="false">MONTH(C1795)</f>
        <v>2</v>
      </c>
      <c r="C1795" s="23" t="n">
        <v>36574</v>
      </c>
      <c r="D1795" s="0" t="n">
        <f aca="false">MONTH(R1795)</f>
        <v>2</v>
      </c>
      <c r="E1795" s="0" t="n">
        <f aca="false">YEAR(R1795)</f>
        <v>2000</v>
      </c>
      <c r="F1795" s="35" t="n">
        <f aca="false">L1795-K1795</f>
        <v>0.1978</v>
      </c>
      <c r="G1795" s="24" t="n">
        <f aca="false">N1795-M1795</f>
        <v>-0.0300833333333337</v>
      </c>
      <c r="H1795" s="24" t="n">
        <f aca="false">O1795-N1795</f>
        <v>0.0256666666666665</v>
      </c>
      <c r="I1795" s="24" t="n">
        <f aca="false">O1795-M1795</f>
        <v>-0.00441666666666718</v>
      </c>
      <c r="J1795" s="25" t="n">
        <f aca="false">VLOOKUP(C1795,'Nymex hist.'!A:B,2,0)</f>
        <v>2.633</v>
      </c>
      <c r="K1795" s="34" t="n">
        <f aca="false">AVERAGE(DA1795:DG1795)</f>
        <v>2.673</v>
      </c>
      <c r="L1795" s="34" t="n">
        <f aca="false">AVERAGE(DH1795:DL1795)</f>
        <v>2.8708</v>
      </c>
      <c r="M1795" s="27" t="n">
        <f aca="false">SUMIF($S$3:$FQ$3,$E1795+1,$S1795:$FQ1795)/COUNTIF($S$3:$FQ$3,$E1795+1)</f>
        <v>2.67366666666667</v>
      </c>
      <c r="N1795" s="27" t="n">
        <f aca="false">SUMIF($S$3:$FQ$3,$E1795+2,$S1795:$FQ1795)/COUNTIF($S$3:$FQ$3,$E1795+2)</f>
        <v>2.64358333333333</v>
      </c>
      <c r="O1795" s="27" t="n">
        <f aca="false">SUMIF($S$3:$FQ$3,$E1795+3,$S1795:$FQ1795)/COUNTIF($S$3:$FQ$3,$E1795+3)</f>
        <v>2.66925</v>
      </c>
      <c r="P1795" s="27" t="n">
        <f aca="false">SUMIF($S$3:$FQ$3,$E1795+4,$S1795:$FQ1795)/COUNTIF($S$3:$FQ$3,$E1795+4)</f>
        <v>2.70925</v>
      </c>
      <c r="Q1795" s="27" t="n">
        <f aca="false">SUMIF($S$3:$FQ$3,$E1795+5,$S1795:$FQ1795)/COUNTIF($S$3:$FQ$3,$E1795+5)</f>
        <v>2.75925</v>
      </c>
      <c r="R1795" s="28" t="n">
        <v>36574</v>
      </c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30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 t="n">
        <v>2.633</v>
      </c>
      <c r="DA1795" s="29" t="n">
        <v>2.65</v>
      </c>
      <c r="DB1795" s="29" t="n">
        <v>2.654</v>
      </c>
      <c r="DC1795" s="29" t="n">
        <v>2.658</v>
      </c>
      <c r="DD1795" s="29" t="n">
        <v>2.669</v>
      </c>
      <c r="DE1795" s="29" t="n">
        <v>2.68</v>
      </c>
      <c r="DF1795" s="29" t="n">
        <v>2.685</v>
      </c>
      <c r="DG1795" s="29" t="n">
        <v>2.715</v>
      </c>
      <c r="DH1795" s="29" t="n">
        <v>2.85</v>
      </c>
      <c r="DI1795" s="29" t="n">
        <v>2.97</v>
      </c>
      <c r="DJ1795" s="29" t="n">
        <v>2.995</v>
      </c>
      <c r="DK1795" s="29" t="n">
        <v>2.835</v>
      </c>
      <c r="DL1795" s="29" t="n">
        <v>2.704</v>
      </c>
      <c r="DM1795" s="29" t="n">
        <v>2.586</v>
      </c>
      <c r="DN1795" s="29" t="n">
        <v>2.546</v>
      </c>
      <c r="DO1795" s="29" t="n">
        <v>2.547</v>
      </c>
      <c r="DP1795" s="29" t="n">
        <v>2.555</v>
      </c>
      <c r="DQ1795" s="29" t="n">
        <v>2.562</v>
      </c>
      <c r="DR1795" s="29" t="n">
        <v>2.57</v>
      </c>
      <c r="DS1795" s="29" t="n">
        <v>2.602</v>
      </c>
      <c r="DT1795" s="29" t="n">
        <v>2.726</v>
      </c>
      <c r="DU1795" s="29" t="n">
        <v>2.856</v>
      </c>
      <c r="DV1795" s="29" t="n">
        <v>2.889</v>
      </c>
      <c r="DW1795" s="29" t="n">
        <v>2.764</v>
      </c>
      <c r="DX1795" s="29" t="n">
        <v>2.644</v>
      </c>
      <c r="DY1795" s="29" t="n">
        <v>2.549</v>
      </c>
      <c r="DZ1795" s="29" t="n">
        <v>2.529</v>
      </c>
      <c r="EA1795" s="29" t="n">
        <v>2.537</v>
      </c>
      <c r="EB1795" s="29" t="n">
        <v>2.541</v>
      </c>
      <c r="EC1795" s="29" t="n">
        <v>2.554</v>
      </c>
      <c r="ED1795" s="29" t="n">
        <v>2.561</v>
      </c>
      <c r="EE1795" s="29" t="n">
        <v>2.587</v>
      </c>
      <c r="EF1795" s="29" t="n">
        <v>2.722</v>
      </c>
      <c r="EG1795" s="29" t="n">
        <v>2.846</v>
      </c>
      <c r="EH1795" s="29" t="n">
        <v>2.877</v>
      </c>
      <c r="EI1795" s="29" t="n">
        <v>2.759</v>
      </c>
      <c r="EJ1795" s="29" t="n">
        <v>2.6765</v>
      </c>
      <c r="EK1795" s="29" t="n">
        <v>2.5815</v>
      </c>
      <c r="EL1795" s="29" t="n">
        <v>2.5615</v>
      </c>
      <c r="EM1795" s="29" t="n">
        <v>2.5695</v>
      </c>
      <c r="EN1795" s="29" t="n">
        <v>2.5735</v>
      </c>
      <c r="EO1795" s="29" t="n">
        <v>2.5865</v>
      </c>
      <c r="EP1795" s="29" t="n">
        <v>2.5935</v>
      </c>
      <c r="EQ1795" s="29" t="n">
        <v>2.6195</v>
      </c>
      <c r="ER1795" s="29" t="n">
        <v>2.7545</v>
      </c>
      <c r="ES1795" s="29" t="n">
        <v>2.8785</v>
      </c>
      <c r="ET1795" s="29" t="n">
        <v>2.917</v>
      </c>
      <c r="EU1795" s="29" t="n">
        <v>2.799</v>
      </c>
      <c r="EV1795" s="29" t="n">
        <v>2.7165</v>
      </c>
      <c r="EW1795" s="29" t="n">
        <v>2.6215</v>
      </c>
      <c r="EX1795" s="29" t="n">
        <v>2.6015</v>
      </c>
      <c r="EY1795" s="29" t="n">
        <v>2.6095</v>
      </c>
      <c r="EZ1795" s="29" t="n">
        <v>2.6135</v>
      </c>
      <c r="FA1795" s="29" t="n">
        <v>2.6265</v>
      </c>
      <c r="FB1795" s="29" t="n">
        <v>2.6335</v>
      </c>
      <c r="FC1795" s="29" t="n">
        <v>2.6595</v>
      </c>
      <c r="FD1795" s="29" t="n">
        <v>2.7945</v>
      </c>
      <c r="FE1795" s="29" t="n">
        <v>2.9185</v>
      </c>
      <c r="FF1795" s="29" t="n">
        <v>2.967</v>
      </c>
      <c r="FG1795" s="29" t="n">
        <v>2.849</v>
      </c>
      <c r="FH1795" s="29" t="n">
        <v>2.7665</v>
      </c>
      <c r="FI1795" s="29" t="n">
        <v>2.6715</v>
      </c>
      <c r="FJ1795" s="29" t="n">
        <v>2.6515</v>
      </c>
      <c r="FK1795" s="29" t="n">
        <v>2.6595</v>
      </c>
      <c r="FL1795" s="29" t="n">
        <v>2.6635</v>
      </c>
      <c r="FM1795" s="29" t="n">
        <v>2.6765</v>
      </c>
      <c r="FN1795" s="29" t="n">
        <v>2.6835</v>
      </c>
      <c r="FO1795" s="29" t="n">
        <v>2.7095</v>
      </c>
      <c r="FP1795" s="29" t="n">
        <v>2.8445</v>
      </c>
      <c r="FQ1795" s="29" t="n">
        <v>2.9685</v>
      </c>
      <c r="FR1795" s="29" t="n">
        <v>3.022</v>
      </c>
      <c r="FS1795" s="29" t="n">
        <v>2.904</v>
      </c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29"/>
      <c r="GF1795" s="29"/>
      <c r="GG1795" s="29"/>
      <c r="GH1795" s="29"/>
      <c r="GI1795" s="29"/>
      <c r="GJ1795" s="29"/>
      <c r="GK1795" s="29"/>
      <c r="GL1795" s="29"/>
      <c r="GM1795" s="29"/>
      <c r="GN1795" s="29"/>
      <c r="GO1795" s="29"/>
      <c r="GP1795" s="29"/>
      <c r="GQ1795" s="29"/>
      <c r="GR1795" s="0"/>
      <c r="GS1795" s="0"/>
      <c r="GT1795" s="0"/>
      <c r="GU1795" s="0"/>
      <c r="GV1795" s="0"/>
      <c r="GW1795" s="0"/>
      <c r="GX1795" s="0"/>
      <c r="GY1795" s="0"/>
      <c r="GZ1795" s="0"/>
      <c r="HA1795" s="0"/>
      <c r="HB1795" s="0"/>
      <c r="HC1795" s="0"/>
      <c r="HD1795" s="0"/>
      <c r="HE1795" s="0"/>
      <c r="HF1795" s="0"/>
      <c r="HG1795" s="0"/>
      <c r="HH1795" s="0"/>
      <c r="HI1795" s="0"/>
      <c r="HJ1795" s="0"/>
      <c r="HK1795" s="0"/>
      <c r="HL1795" s="0"/>
      <c r="HM1795" s="0"/>
      <c r="HN1795" s="0"/>
      <c r="HO1795" s="0"/>
      <c r="HP1795" s="0"/>
      <c r="HQ1795" s="0"/>
      <c r="HR1795" s="0"/>
      <c r="HS1795" s="0"/>
      <c r="HT1795" s="0"/>
      <c r="HU1795" s="0"/>
      <c r="HV1795" s="0"/>
      <c r="HW1795" s="0"/>
      <c r="HX1795" s="0"/>
      <c r="HY1795" s="0"/>
      <c r="HZ1795" s="0"/>
      <c r="IA1795" s="0"/>
      <c r="IB1795" s="0"/>
      <c r="IC1795" s="0"/>
      <c r="ID1795" s="0"/>
      <c r="IE1795" s="0"/>
      <c r="IF1795" s="0"/>
      <c r="IG1795" s="0"/>
      <c r="IH1795" s="0"/>
      <c r="II1795" s="0"/>
      <c r="IJ1795" s="0"/>
      <c r="IK1795" s="0"/>
      <c r="IL1795" s="0"/>
      <c r="IM1795" s="0"/>
      <c r="IN1795" s="0"/>
      <c r="IO1795" s="0"/>
      <c r="IP1795" s="0"/>
      <c r="IQ1795" s="0"/>
      <c r="IR1795" s="0"/>
      <c r="IS1795" s="0"/>
      <c r="IT1795" s="0"/>
      <c r="IU1795" s="0"/>
      <c r="IV1795" s="0"/>
      <c r="IW1795" s="0"/>
    </row>
    <row r="1796" customFormat="false" ht="12.75" hidden="true" customHeight="false" outlineLevel="0" collapsed="false">
      <c r="A1796" s="0" t="n">
        <f aca="false">WEEKDAY(C1796,2)</f>
        <v>2</v>
      </c>
      <c r="B1796" s="0" t="n">
        <f aca="false">MONTH(C1796)</f>
        <v>2</v>
      </c>
      <c r="C1796" s="23" t="n">
        <v>36578</v>
      </c>
      <c r="D1796" s="0" t="n">
        <f aca="false">MONTH(R1796)</f>
        <v>2</v>
      </c>
      <c r="E1796" s="0" t="n">
        <f aca="false">YEAR(R1796)</f>
        <v>2000</v>
      </c>
      <c r="F1796" s="35" t="n">
        <f aca="false">L1796-K1796</f>
        <v>0.226371428571429</v>
      </c>
      <c r="G1796" s="24" t="n">
        <f aca="false">N1796-M1796</f>
        <v>-0.0199999999999996</v>
      </c>
      <c r="H1796" s="24" t="n">
        <f aca="false">O1796-N1796</f>
        <v>0.0256666666666665</v>
      </c>
      <c r="I1796" s="24" t="n">
        <f aca="false">O1796-M1796</f>
        <v>0.00566666666666693</v>
      </c>
      <c r="J1796" s="25" t="n">
        <f aca="false">VLOOKUP(C1796,'Nymex hist.'!A:B,2,0)</f>
        <v>2.515</v>
      </c>
      <c r="K1796" s="34" t="n">
        <f aca="false">AVERAGE(DA1796:DG1796)</f>
        <v>2.60242857142857</v>
      </c>
      <c r="L1796" s="34" t="n">
        <f aca="false">AVERAGE(DH1796:DL1796)</f>
        <v>2.8288</v>
      </c>
      <c r="M1796" s="27" t="n">
        <f aca="false">SUMIF($S$3:$FQ$3,$E1796+1,$S1796:$FQ1796)/COUNTIF($S$3:$FQ$3,$E1796+1)</f>
        <v>2.65058333333333</v>
      </c>
      <c r="N1796" s="27" t="n">
        <f aca="false">SUMIF($S$3:$FQ$3,$E1796+2,$S1796:$FQ1796)/COUNTIF($S$3:$FQ$3,$E1796+2)</f>
        <v>2.63058333333333</v>
      </c>
      <c r="O1796" s="27" t="n">
        <f aca="false">SUMIF($S$3:$FQ$3,$E1796+3,$S1796:$FQ1796)/COUNTIF($S$3:$FQ$3,$E1796+3)</f>
        <v>2.65625</v>
      </c>
      <c r="P1796" s="27" t="n">
        <f aca="false">SUMIF($S$3:$FQ$3,$E1796+4,$S1796:$FQ1796)/COUNTIF($S$3:$FQ$3,$E1796+4)</f>
        <v>2.69625</v>
      </c>
      <c r="Q1796" s="27" t="n">
        <f aca="false">SUMIF($S$3:$FQ$3,$E1796+5,$S1796:$FQ1796)/COUNTIF($S$3:$FQ$3,$E1796+5)</f>
        <v>2.74625</v>
      </c>
      <c r="R1796" s="28" t="n">
        <v>36578</v>
      </c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30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 t="n">
        <v>2.515</v>
      </c>
      <c r="DA1796" s="29" t="n">
        <v>2.544</v>
      </c>
      <c r="DB1796" s="29" t="n">
        <v>2.564</v>
      </c>
      <c r="DC1796" s="29" t="n">
        <v>2.584</v>
      </c>
      <c r="DD1796" s="29" t="n">
        <v>2.605</v>
      </c>
      <c r="DE1796" s="29" t="n">
        <v>2.625</v>
      </c>
      <c r="DF1796" s="29" t="n">
        <v>2.63</v>
      </c>
      <c r="DG1796" s="29" t="n">
        <v>2.665</v>
      </c>
      <c r="DH1796" s="29" t="n">
        <v>2.8</v>
      </c>
      <c r="DI1796" s="29" t="n">
        <v>2.925</v>
      </c>
      <c r="DJ1796" s="29" t="n">
        <v>2.95</v>
      </c>
      <c r="DK1796" s="29" t="n">
        <v>2.799</v>
      </c>
      <c r="DL1796" s="29" t="n">
        <v>2.67</v>
      </c>
      <c r="DM1796" s="29" t="n">
        <v>2.556</v>
      </c>
      <c r="DN1796" s="29" t="n">
        <v>2.519</v>
      </c>
      <c r="DO1796" s="29" t="n">
        <v>2.529</v>
      </c>
      <c r="DP1796" s="29" t="n">
        <v>2.539</v>
      </c>
      <c r="DQ1796" s="29" t="n">
        <v>2.546</v>
      </c>
      <c r="DR1796" s="29" t="n">
        <v>2.554</v>
      </c>
      <c r="DS1796" s="29" t="n">
        <v>2.589</v>
      </c>
      <c r="DT1796" s="29" t="n">
        <v>2.713</v>
      </c>
      <c r="DU1796" s="29" t="n">
        <v>2.843</v>
      </c>
      <c r="DV1796" s="29" t="n">
        <v>2.876</v>
      </c>
      <c r="DW1796" s="29" t="n">
        <v>2.751</v>
      </c>
      <c r="DX1796" s="29" t="n">
        <v>2.631</v>
      </c>
      <c r="DY1796" s="29" t="n">
        <v>2.536</v>
      </c>
      <c r="DZ1796" s="29" t="n">
        <v>2.516</v>
      </c>
      <c r="EA1796" s="29" t="n">
        <v>2.524</v>
      </c>
      <c r="EB1796" s="29" t="n">
        <v>2.528</v>
      </c>
      <c r="EC1796" s="29" t="n">
        <v>2.541</v>
      </c>
      <c r="ED1796" s="29" t="n">
        <v>2.548</v>
      </c>
      <c r="EE1796" s="29" t="n">
        <v>2.574</v>
      </c>
      <c r="EF1796" s="29" t="n">
        <v>2.709</v>
      </c>
      <c r="EG1796" s="29" t="n">
        <v>2.833</v>
      </c>
      <c r="EH1796" s="29" t="n">
        <v>2.864</v>
      </c>
      <c r="EI1796" s="29" t="n">
        <v>2.746</v>
      </c>
      <c r="EJ1796" s="29" t="n">
        <v>2.6635</v>
      </c>
      <c r="EK1796" s="29" t="n">
        <v>2.5685</v>
      </c>
      <c r="EL1796" s="29" t="n">
        <v>2.5485</v>
      </c>
      <c r="EM1796" s="29" t="n">
        <v>2.5565</v>
      </c>
      <c r="EN1796" s="29" t="n">
        <v>2.5605</v>
      </c>
      <c r="EO1796" s="29" t="n">
        <v>2.5735</v>
      </c>
      <c r="EP1796" s="29" t="n">
        <v>2.5805</v>
      </c>
      <c r="EQ1796" s="29" t="n">
        <v>2.6065</v>
      </c>
      <c r="ER1796" s="29" t="n">
        <v>2.7415</v>
      </c>
      <c r="ES1796" s="29" t="n">
        <v>2.8655</v>
      </c>
      <c r="ET1796" s="29" t="n">
        <v>2.904</v>
      </c>
      <c r="EU1796" s="29" t="n">
        <v>2.786</v>
      </c>
      <c r="EV1796" s="29" t="n">
        <v>2.7035</v>
      </c>
      <c r="EW1796" s="29" t="n">
        <v>2.6085</v>
      </c>
      <c r="EX1796" s="29" t="n">
        <v>2.5885</v>
      </c>
      <c r="EY1796" s="29" t="n">
        <v>2.5965</v>
      </c>
      <c r="EZ1796" s="29" t="n">
        <v>2.6005</v>
      </c>
      <c r="FA1796" s="29" t="n">
        <v>2.6135</v>
      </c>
      <c r="FB1796" s="29" t="n">
        <v>2.6205</v>
      </c>
      <c r="FC1796" s="29" t="n">
        <v>2.6465</v>
      </c>
      <c r="FD1796" s="29" t="n">
        <v>2.7815</v>
      </c>
      <c r="FE1796" s="29" t="n">
        <v>2.9055</v>
      </c>
      <c r="FF1796" s="29" t="n">
        <v>2.954</v>
      </c>
      <c r="FG1796" s="29" t="n">
        <v>2.836</v>
      </c>
      <c r="FH1796" s="29" t="n">
        <v>2.7535</v>
      </c>
      <c r="FI1796" s="29" t="n">
        <v>2.6585</v>
      </c>
      <c r="FJ1796" s="29" t="n">
        <v>2.6385</v>
      </c>
      <c r="FK1796" s="29" t="n">
        <v>2.6465</v>
      </c>
      <c r="FL1796" s="29" t="n">
        <v>2.6505</v>
      </c>
      <c r="FM1796" s="29" t="n">
        <v>2.6635</v>
      </c>
      <c r="FN1796" s="29" t="n">
        <v>2.6705</v>
      </c>
      <c r="FO1796" s="29" t="n">
        <v>2.6965</v>
      </c>
      <c r="FP1796" s="29" t="n">
        <v>2.8315</v>
      </c>
      <c r="FQ1796" s="29" t="n">
        <v>2.9555</v>
      </c>
      <c r="FR1796" s="29" t="n">
        <v>3.009</v>
      </c>
      <c r="FS1796" s="29" t="n">
        <v>2.891</v>
      </c>
      <c r="FT1796" s="29"/>
      <c r="FU1796" s="29"/>
      <c r="FV1796" s="29"/>
      <c r="FW1796" s="29"/>
      <c r="FX1796" s="29"/>
      <c r="FY1796" s="29"/>
      <c r="FZ1796" s="29"/>
      <c r="GA1796" s="29"/>
      <c r="GB1796" s="29"/>
      <c r="GC1796" s="29"/>
      <c r="GD1796" s="29"/>
      <c r="GE1796" s="29"/>
      <c r="GF1796" s="29"/>
      <c r="GG1796" s="29"/>
      <c r="GH1796" s="29"/>
      <c r="GI1796" s="29"/>
      <c r="GJ1796" s="29"/>
      <c r="GK1796" s="29"/>
      <c r="GL1796" s="29"/>
      <c r="GM1796" s="29"/>
      <c r="GN1796" s="29"/>
      <c r="GO1796" s="29"/>
      <c r="GP1796" s="29"/>
      <c r="GQ1796" s="29"/>
      <c r="GR1796" s="0"/>
      <c r="GS1796" s="0"/>
      <c r="GT1796" s="0"/>
      <c r="GU1796" s="0"/>
      <c r="GV1796" s="0"/>
      <c r="GW1796" s="0"/>
      <c r="GX1796" s="0"/>
      <c r="GY1796" s="0"/>
      <c r="GZ1796" s="0"/>
      <c r="HA1796" s="0"/>
      <c r="HB1796" s="0"/>
      <c r="HC1796" s="0"/>
      <c r="HD1796" s="0"/>
      <c r="HE1796" s="0"/>
      <c r="HF1796" s="0"/>
      <c r="HG1796" s="0"/>
      <c r="HH1796" s="0"/>
      <c r="HI1796" s="0"/>
      <c r="HJ1796" s="0"/>
      <c r="HK1796" s="0"/>
      <c r="HL1796" s="0"/>
      <c r="HM1796" s="0"/>
      <c r="HN1796" s="0"/>
      <c r="HO1796" s="0"/>
      <c r="HP1796" s="0"/>
      <c r="HQ1796" s="0"/>
      <c r="HR1796" s="0"/>
      <c r="HS1796" s="0"/>
      <c r="HT1796" s="0"/>
      <c r="HU1796" s="0"/>
      <c r="HV1796" s="0"/>
      <c r="HW1796" s="0"/>
      <c r="HX1796" s="0"/>
      <c r="HY1796" s="0"/>
      <c r="HZ1796" s="0"/>
      <c r="IA1796" s="0"/>
      <c r="IB1796" s="0"/>
      <c r="IC1796" s="0"/>
      <c r="ID1796" s="0"/>
      <c r="IE1796" s="0"/>
      <c r="IF1796" s="0"/>
      <c r="IG1796" s="0"/>
      <c r="IH1796" s="0"/>
      <c r="II1796" s="0"/>
      <c r="IJ1796" s="0"/>
      <c r="IK1796" s="0"/>
      <c r="IL1796" s="0"/>
      <c r="IM1796" s="0"/>
      <c r="IN1796" s="0"/>
      <c r="IO1796" s="0"/>
      <c r="IP1796" s="0"/>
      <c r="IQ1796" s="0"/>
      <c r="IR1796" s="0"/>
      <c r="IS1796" s="0"/>
      <c r="IT1796" s="0"/>
      <c r="IU1796" s="0"/>
      <c r="IV1796" s="0"/>
      <c r="IW1796" s="0"/>
    </row>
    <row r="1797" customFormat="false" ht="12.75" hidden="true" customHeight="false" outlineLevel="0" collapsed="false">
      <c r="A1797" s="0" t="n">
        <f aca="false">WEEKDAY(C1797,2)</f>
        <v>3</v>
      </c>
      <c r="B1797" s="0" t="n">
        <f aca="false">MONTH(C1797)</f>
        <v>2</v>
      </c>
      <c r="C1797" s="23" t="n">
        <v>36579</v>
      </c>
      <c r="D1797" s="0" t="n">
        <f aca="false">MONTH(R1797)</f>
        <v>2</v>
      </c>
      <c r="E1797" s="0" t="n">
        <f aca="false">YEAR(R1797)</f>
        <v>2000</v>
      </c>
      <c r="F1797" s="35" t="n">
        <f aca="false">L1797-K1797</f>
        <v>0.2268</v>
      </c>
      <c r="G1797" s="24" t="n">
        <f aca="false">N1797-M1797</f>
        <v>-0.020083333333333</v>
      </c>
      <c r="H1797" s="24" t="n">
        <f aca="false">O1797-N1797</f>
        <v>0.0256666666666665</v>
      </c>
      <c r="I1797" s="24" t="n">
        <f aca="false">O1797-M1797</f>
        <v>0.0055833333333335</v>
      </c>
      <c r="J1797" s="25" t="n">
        <f aca="false">VLOOKUP(C1797,'Nymex hist.'!A:B,2,0)</f>
        <v>2.53</v>
      </c>
      <c r="K1797" s="34" t="n">
        <f aca="false">AVERAGE(DA1797:DG1797)</f>
        <v>2.602</v>
      </c>
      <c r="L1797" s="34" t="n">
        <f aca="false">AVERAGE(DH1797:DL1797)</f>
        <v>2.8288</v>
      </c>
      <c r="M1797" s="27" t="n">
        <f aca="false">SUMIF($S$3:$FQ$3,$E1797+1,$S1797:$FQ1797)/COUNTIF($S$3:$FQ$3,$E1797+1)</f>
        <v>2.65066666666667</v>
      </c>
      <c r="N1797" s="27" t="n">
        <f aca="false">SUMIF($S$3:$FQ$3,$E1797+2,$S1797:$FQ1797)/COUNTIF($S$3:$FQ$3,$E1797+2)</f>
        <v>2.63058333333333</v>
      </c>
      <c r="O1797" s="27" t="n">
        <f aca="false">SUMIF($S$3:$FQ$3,$E1797+3,$S1797:$FQ1797)/COUNTIF($S$3:$FQ$3,$E1797+3)</f>
        <v>2.65625</v>
      </c>
      <c r="P1797" s="27" t="n">
        <f aca="false">SUMIF($S$3:$FQ$3,$E1797+4,$S1797:$FQ1797)/COUNTIF($S$3:$FQ$3,$E1797+4)</f>
        <v>2.69625</v>
      </c>
      <c r="Q1797" s="27" t="n">
        <f aca="false">SUMIF($S$3:$FQ$3,$E1797+5,$S1797:$FQ1797)/COUNTIF($S$3:$FQ$3,$E1797+5)</f>
        <v>2.74625</v>
      </c>
      <c r="R1797" s="28" t="n">
        <v>36579</v>
      </c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30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 t="n">
        <v>2.53</v>
      </c>
      <c r="DA1797" s="29" t="n">
        <v>2.541</v>
      </c>
      <c r="DB1797" s="29" t="n">
        <v>2.564</v>
      </c>
      <c r="DC1797" s="29" t="n">
        <v>2.584</v>
      </c>
      <c r="DD1797" s="29" t="n">
        <v>2.605</v>
      </c>
      <c r="DE1797" s="29" t="n">
        <v>2.625</v>
      </c>
      <c r="DF1797" s="29" t="n">
        <v>2.63</v>
      </c>
      <c r="DG1797" s="29" t="n">
        <v>2.665</v>
      </c>
      <c r="DH1797" s="29" t="n">
        <v>2.8</v>
      </c>
      <c r="DI1797" s="29" t="n">
        <v>2.925</v>
      </c>
      <c r="DJ1797" s="29" t="n">
        <v>2.95</v>
      </c>
      <c r="DK1797" s="29" t="n">
        <v>2.799</v>
      </c>
      <c r="DL1797" s="29" t="n">
        <v>2.67</v>
      </c>
      <c r="DM1797" s="29" t="n">
        <v>2.556</v>
      </c>
      <c r="DN1797" s="29" t="n">
        <v>2.519</v>
      </c>
      <c r="DO1797" s="29" t="n">
        <v>2.529</v>
      </c>
      <c r="DP1797" s="29" t="n">
        <v>2.539</v>
      </c>
      <c r="DQ1797" s="29" t="n">
        <v>2.546</v>
      </c>
      <c r="DR1797" s="29" t="n">
        <v>2.554</v>
      </c>
      <c r="DS1797" s="29" t="n">
        <v>2.59</v>
      </c>
      <c r="DT1797" s="29" t="n">
        <v>2.713</v>
      </c>
      <c r="DU1797" s="29" t="n">
        <v>2.843</v>
      </c>
      <c r="DV1797" s="29" t="n">
        <v>2.876</v>
      </c>
      <c r="DW1797" s="29" t="n">
        <v>2.751</v>
      </c>
      <c r="DX1797" s="29" t="n">
        <v>2.631</v>
      </c>
      <c r="DY1797" s="29" t="n">
        <v>2.536</v>
      </c>
      <c r="DZ1797" s="29" t="n">
        <v>2.516</v>
      </c>
      <c r="EA1797" s="29" t="n">
        <v>2.524</v>
      </c>
      <c r="EB1797" s="29" t="n">
        <v>2.528</v>
      </c>
      <c r="EC1797" s="29" t="n">
        <v>2.541</v>
      </c>
      <c r="ED1797" s="29" t="n">
        <v>2.548</v>
      </c>
      <c r="EE1797" s="29" t="n">
        <v>2.574</v>
      </c>
      <c r="EF1797" s="29" t="n">
        <v>2.709</v>
      </c>
      <c r="EG1797" s="29" t="n">
        <v>2.833</v>
      </c>
      <c r="EH1797" s="29" t="n">
        <v>2.864</v>
      </c>
      <c r="EI1797" s="29" t="n">
        <v>2.746</v>
      </c>
      <c r="EJ1797" s="29" t="n">
        <v>2.6635</v>
      </c>
      <c r="EK1797" s="29" t="n">
        <v>2.5685</v>
      </c>
      <c r="EL1797" s="29" t="n">
        <v>2.5485</v>
      </c>
      <c r="EM1797" s="29" t="n">
        <v>2.5565</v>
      </c>
      <c r="EN1797" s="29" t="n">
        <v>2.5605</v>
      </c>
      <c r="EO1797" s="29" t="n">
        <v>2.5735</v>
      </c>
      <c r="EP1797" s="29" t="n">
        <v>2.5805</v>
      </c>
      <c r="EQ1797" s="29" t="n">
        <v>2.6065</v>
      </c>
      <c r="ER1797" s="29" t="n">
        <v>2.7415</v>
      </c>
      <c r="ES1797" s="29" t="n">
        <v>2.8655</v>
      </c>
      <c r="ET1797" s="29" t="n">
        <v>2.904</v>
      </c>
      <c r="EU1797" s="29" t="n">
        <v>2.786</v>
      </c>
      <c r="EV1797" s="29" t="n">
        <v>2.7035</v>
      </c>
      <c r="EW1797" s="29" t="n">
        <v>2.6085</v>
      </c>
      <c r="EX1797" s="29" t="n">
        <v>2.5885</v>
      </c>
      <c r="EY1797" s="29" t="n">
        <v>2.5965</v>
      </c>
      <c r="EZ1797" s="29" t="n">
        <v>2.6005</v>
      </c>
      <c r="FA1797" s="29" t="n">
        <v>2.6135</v>
      </c>
      <c r="FB1797" s="29" t="n">
        <v>2.6205</v>
      </c>
      <c r="FC1797" s="29" t="n">
        <v>2.6465</v>
      </c>
      <c r="FD1797" s="29" t="n">
        <v>2.7815</v>
      </c>
      <c r="FE1797" s="29" t="n">
        <v>2.9055</v>
      </c>
      <c r="FF1797" s="29" t="n">
        <v>2.954</v>
      </c>
      <c r="FG1797" s="29" t="n">
        <v>2.836</v>
      </c>
      <c r="FH1797" s="29" t="n">
        <v>2.7535</v>
      </c>
      <c r="FI1797" s="29" t="n">
        <v>2.6585</v>
      </c>
      <c r="FJ1797" s="29" t="n">
        <v>2.6385</v>
      </c>
      <c r="FK1797" s="29" t="n">
        <v>2.6465</v>
      </c>
      <c r="FL1797" s="29" t="n">
        <v>2.6505</v>
      </c>
      <c r="FM1797" s="29" t="n">
        <v>2.6635</v>
      </c>
      <c r="FN1797" s="29" t="n">
        <v>2.6705</v>
      </c>
      <c r="FO1797" s="29" t="n">
        <v>2.6965</v>
      </c>
      <c r="FP1797" s="29" t="n">
        <v>2.8315</v>
      </c>
      <c r="FQ1797" s="29" t="n">
        <v>2.9555</v>
      </c>
      <c r="FR1797" s="29" t="n">
        <v>3.009</v>
      </c>
      <c r="FS1797" s="29" t="n">
        <v>2.891</v>
      </c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29"/>
      <c r="GF1797" s="29"/>
      <c r="GG1797" s="29"/>
      <c r="GH1797" s="29"/>
      <c r="GI1797" s="29"/>
      <c r="GJ1797" s="29"/>
      <c r="GK1797" s="29"/>
      <c r="GL1797" s="29"/>
      <c r="GM1797" s="29"/>
      <c r="GN1797" s="29"/>
      <c r="GO1797" s="29"/>
      <c r="GP1797" s="29"/>
      <c r="GQ1797" s="29"/>
      <c r="GR1797" s="0"/>
      <c r="GS1797" s="0"/>
      <c r="GT1797" s="0"/>
      <c r="GU1797" s="0"/>
      <c r="GV1797" s="0"/>
      <c r="GW1797" s="0"/>
      <c r="GX1797" s="0"/>
      <c r="GY1797" s="0"/>
      <c r="GZ1797" s="0"/>
      <c r="HA1797" s="0"/>
      <c r="HB1797" s="0"/>
      <c r="HC1797" s="0"/>
      <c r="HD1797" s="0"/>
      <c r="HE1797" s="0"/>
      <c r="HF1797" s="0"/>
      <c r="HG1797" s="0"/>
      <c r="HH1797" s="0"/>
      <c r="HI1797" s="0"/>
      <c r="HJ1797" s="0"/>
      <c r="HK1797" s="0"/>
      <c r="HL1797" s="0"/>
      <c r="HM1797" s="0"/>
      <c r="HN1797" s="0"/>
      <c r="HO1797" s="0"/>
      <c r="HP1797" s="0"/>
      <c r="HQ1797" s="0"/>
      <c r="HR1797" s="0"/>
      <c r="HS1797" s="0"/>
      <c r="HT1797" s="0"/>
      <c r="HU1797" s="0"/>
      <c r="HV1797" s="0"/>
      <c r="HW1797" s="0"/>
      <c r="HX1797" s="0"/>
      <c r="HY1797" s="0"/>
      <c r="HZ1797" s="0"/>
      <c r="IA1797" s="0"/>
      <c r="IB1797" s="0"/>
      <c r="IC1797" s="0"/>
      <c r="ID1797" s="0"/>
      <c r="IE1797" s="0"/>
      <c r="IF1797" s="0"/>
      <c r="IG1797" s="0"/>
      <c r="IH1797" s="0"/>
      <c r="II1797" s="0"/>
      <c r="IJ1797" s="0"/>
      <c r="IK1797" s="0"/>
      <c r="IL1797" s="0"/>
      <c r="IM1797" s="0"/>
      <c r="IN1797" s="0"/>
      <c r="IO1797" s="0"/>
      <c r="IP1797" s="0"/>
      <c r="IQ1797" s="0"/>
      <c r="IR1797" s="0"/>
      <c r="IS1797" s="0"/>
      <c r="IT1797" s="0"/>
      <c r="IU1797" s="0"/>
      <c r="IV1797" s="0"/>
      <c r="IW1797" s="0"/>
    </row>
    <row r="1798" customFormat="false" ht="12.75" hidden="false" customHeight="false" outlineLevel="0" collapsed="false">
      <c r="A1798" s="1" t="n">
        <f aca="false">WEEKDAY(C1798,2)</f>
        <v>4</v>
      </c>
      <c r="B1798" s="1" t="n">
        <f aca="false">MONTH(C1798)</f>
        <v>2</v>
      </c>
      <c r="C1798" s="23" t="n">
        <v>36580</v>
      </c>
      <c r="D1798" s="0" t="n">
        <f aca="false">MONTH(R1798)</f>
        <v>2</v>
      </c>
      <c r="E1798" s="0" t="n">
        <f aca="false">YEAR(R1798)</f>
        <v>2000</v>
      </c>
      <c r="F1798" s="3" t="n">
        <f aca="false">L1798-K1798</f>
        <v>0.219228571428571</v>
      </c>
      <c r="G1798" s="3" t="n">
        <f aca="false">N1798-M1798</f>
        <v>-0.0209166666666669</v>
      </c>
      <c r="H1798" s="3" t="n">
        <f aca="false">O1798-N1798</f>
        <v>0.0255000000000001</v>
      </c>
      <c r="I1798" s="3" t="n">
        <f aca="false">O1798-M1798</f>
        <v>0.00458333333333316</v>
      </c>
      <c r="J1798" s="4" t="n">
        <f aca="false">VLOOKUP(C1798,'Nymex hist.'!A:B,2,0)</f>
        <v>2.549</v>
      </c>
      <c r="K1798" s="4" t="n">
        <f aca="false">AVERAGE(DA1798:DG1798)</f>
        <v>2.61057142857143</v>
      </c>
      <c r="L1798" s="4" t="n">
        <f aca="false">AVERAGE(DH1798:DL1798)</f>
        <v>2.8298</v>
      </c>
      <c r="M1798" s="4" t="n">
        <f aca="false">SUMIF($S$3:$FQ$3,$E1798+1,$S1798:$FQ1798)/COUNTIF($S$3:$FQ$3,$E1798+1)</f>
        <v>2.65166666666667</v>
      </c>
      <c r="N1798" s="4" t="n">
        <f aca="false">SUMIF($S$3:$FQ$3,$E1798+2,$S1798:$FQ1798)/COUNTIF($S$3:$FQ$3,$E1798+2)</f>
        <v>2.63075</v>
      </c>
      <c r="O1798" s="4" t="n">
        <f aca="false">SUMIF($S$3:$FQ$3,$E1798+3,$S1798:$FQ1798)/COUNTIF($S$3:$FQ$3,$E1798+3)</f>
        <v>2.65625</v>
      </c>
      <c r="P1798" s="4" t="n">
        <f aca="false">SUMIF($S$3:$FQ$3,$E1798+4,$S1798:$FQ1798)/COUNTIF($S$3:$FQ$3,$E1798+4)</f>
        <v>2.69625</v>
      </c>
      <c r="Q1798" s="4" t="n">
        <f aca="false">SUMIF($S$3:$FQ$3,$E1798+5,$S1798:$FQ1798)/COUNTIF($S$3:$FQ$3,$E1798+5)</f>
        <v>2.74625</v>
      </c>
      <c r="R1798" s="21" t="n">
        <v>36580</v>
      </c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7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  <c r="BT1798" s="32"/>
      <c r="BU1798" s="32"/>
      <c r="BV1798" s="32"/>
      <c r="BW1798" s="32"/>
      <c r="BX1798" s="32"/>
      <c r="BY1798" s="32"/>
      <c r="BZ1798" s="32"/>
      <c r="CA1798" s="32"/>
      <c r="CB1798" s="32"/>
      <c r="CC1798" s="32"/>
      <c r="CD1798" s="32"/>
      <c r="CE1798" s="32"/>
      <c r="CF1798" s="32"/>
      <c r="CG1798" s="32"/>
      <c r="CH1798" s="32"/>
      <c r="CI1798" s="32"/>
      <c r="CJ1798" s="32"/>
      <c r="CK1798" s="32"/>
      <c r="CL1798" s="32"/>
      <c r="CM1798" s="32"/>
      <c r="CN1798" s="32"/>
      <c r="CO1798" s="32"/>
      <c r="CP1798" s="32"/>
      <c r="CQ1798" s="32"/>
      <c r="CR1798" s="32"/>
      <c r="CS1798" s="32"/>
      <c r="CT1798" s="32"/>
      <c r="CU1798" s="32"/>
      <c r="CV1798" s="32"/>
      <c r="CW1798" s="32"/>
      <c r="CX1798" s="32"/>
      <c r="CY1798" s="32"/>
      <c r="CZ1798" s="32" t="n">
        <v>2.549</v>
      </c>
      <c r="DA1798" s="32" t="n">
        <v>2.556</v>
      </c>
      <c r="DB1798" s="32" t="n">
        <v>2.576</v>
      </c>
      <c r="DC1798" s="32" t="n">
        <v>2.596</v>
      </c>
      <c r="DD1798" s="32" t="n">
        <v>2.613</v>
      </c>
      <c r="DE1798" s="32" t="n">
        <v>2.63</v>
      </c>
      <c r="DF1798" s="32" t="n">
        <v>2.635</v>
      </c>
      <c r="DG1798" s="32" t="n">
        <v>2.668</v>
      </c>
      <c r="DH1798" s="32" t="n">
        <v>2.802</v>
      </c>
      <c r="DI1798" s="32" t="n">
        <v>2.925</v>
      </c>
      <c r="DJ1798" s="32" t="n">
        <v>2.95</v>
      </c>
      <c r="DK1798" s="32" t="n">
        <v>2.801</v>
      </c>
      <c r="DL1798" s="32" t="n">
        <v>2.671</v>
      </c>
      <c r="DM1798" s="32" t="n">
        <v>2.557</v>
      </c>
      <c r="DN1798" s="32" t="n">
        <v>2.52</v>
      </c>
      <c r="DO1798" s="32" t="n">
        <v>2.53</v>
      </c>
      <c r="DP1798" s="32" t="n">
        <v>2.54</v>
      </c>
      <c r="DQ1798" s="32" t="n">
        <v>2.547</v>
      </c>
      <c r="DR1798" s="32" t="n">
        <v>2.555</v>
      </c>
      <c r="DS1798" s="32" t="n">
        <v>2.591</v>
      </c>
      <c r="DT1798" s="32" t="n">
        <v>2.714</v>
      </c>
      <c r="DU1798" s="32" t="n">
        <v>2.844</v>
      </c>
      <c r="DV1798" s="32" t="n">
        <v>2.877</v>
      </c>
      <c r="DW1798" s="32" t="n">
        <v>2.752</v>
      </c>
      <c r="DX1798" s="32" t="n">
        <v>2.631</v>
      </c>
      <c r="DY1798" s="32" t="n">
        <v>2.536</v>
      </c>
      <c r="DZ1798" s="32" t="n">
        <v>2.516</v>
      </c>
      <c r="EA1798" s="32" t="n">
        <v>2.524</v>
      </c>
      <c r="EB1798" s="32" t="n">
        <v>2.528</v>
      </c>
      <c r="EC1798" s="32" t="n">
        <v>2.541</v>
      </c>
      <c r="ED1798" s="32" t="n">
        <v>2.548</v>
      </c>
      <c r="EE1798" s="32" t="n">
        <v>2.574</v>
      </c>
      <c r="EF1798" s="32" t="n">
        <v>2.709</v>
      </c>
      <c r="EG1798" s="32" t="n">
        <v>2.833</v>
      </c>
      <c r="EH1798" s="32" t="n">
        <v>2.864</v>
      </c>
      <c r="EI1798" s="32" t="n">
        <v>2.746</v>
      </c>
      <c r="EJ1798" s="32" t="n">
        <v>2.6635</v>
      </c>
      <c r="EK1798" s="32" t="n">
        <v>2.5685</v>
      </c>
      <c r="EL1798" s="32" t="n">
        <v>2.5485</v>
      </c>
      <c r="EM1798" s="32" t="n">
        <v>2.5565</v>
      </c>
      <c r="EN1798" s="32" t="n">
        <v>2.5605</v>
      </c>
      <c r="EO1798" s="32" t="n">
        <v>2.5735</v>
      </c>
      <c r="EP1798" s="32" t="n">
        <v>2.5805</v>
      </c>
      <c r="EQ1798" s="32" t="n">
        <v>2.6065</v>
      </c>
      <c r="ER1798" s="32" t="n">
        <v>2.7415</v>
      </c>
      <c r="ES1798" s="32" t="n">
        <v>2.8655</v>
      </c>
      <c r="ET1798" s="32" t="n">
        <v>2.904</v>
      </c>
      <c r="EU1798" s="32" t="n">
        <v>2.786</v>
      </c>
      <c r="EV1798" s="32" t="n">
        <v>2.7035</v>
      </c>
      <c r="EW1798" s="32" t="n">
        <v>2.6085</v>
      </c>
      <c r="EX1798" s="32" t="n">
        <v>2.5885</v>
      </c>
      <c r="EY1798" s="32" t="n">
        <v>2.5965</v>
      </c>
      <c r="EZ1798" s="32" t="n">
        <v>2.6005</v>
      </c>
      <c r="FA1798" s="32" t="n">
        <v>2.6135</v>
      </c>
      <c r="FB1798" s="32" t="n">
        <v>2.6205</v>
      </c>
      <c r="FC1798" s="32" t="n">
        <v>2.6465</v>
      </c>
      <c r="FD1798" s="32" t="n">
        <v>2.7815</v>
      </c>
      <c r="FE1798" s="32" t="n">
        <v>2.9055</v>
      </c>
      <c r="FF1798" s="32" t="n">
        <v>2.954</v>
      </c>
      <c r="FG1798" s="32" t="n">
        <v>2.836</v>
      </c>
      <c r="FH1798" s="32" t="n">
        <v>2.7535</v>
      </c>
      <c r="FI1798" s="32" t="n">
        <v>2.6585</v>
      </c>
      <c r="FJ1798" s="32" t="n">
        <v>2.6385</v>
      </c>
      <c r="FK1798" s="32" t="n">
        <v>2.6465</v>
      </c>
      <c r="FL1798" s="32" t="n">
        <v>2.6505</v>
      </c>
      <c r="FM1798" s="32" t="n">
        <v>2.6635</v>
      </c>
      <c r="FN1798" s="32" t="n">
        <v>2.6705</v>
      </c>
      <c r="FO1798" s="32" t="n">
        <v>2.6965</v>
      </c>
      <c r="FP1798" s="32" t="n">
        <v>2.8315</v>
      </c>
      <c r="FQ1798" s="32" t="n">
        <v>2.9555</v>
      </c>
      <c r="FR1798" s="32" t="n">
        <v>3.009</v>
      </c>
      <c r="FS1798" s="32" t="n">
        <v>2.891</v>
      </c>
      <c r="FT1798" s="32"/>
      <c r="FU1798" s="32"/>
      <c r="FV1798" s="32"/>
      <c r="FW1798" s="32"/>
      <c r="FX1798" s="32"/>
      <c r="FY1798" s="32"/>
      <c r="FZ1798" s="32"/>
      <c r="GA1798" s="32"/>
      <c r="GB1798" s="32"/>
      <c r="GC1798" s="32"/>
      <c r="GD1798" s="32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  <c r="GO1798" s="32"/>
      <c r="GP1798" s="32"/>
      <c r="GQ1798" s="32"/>
    </row>
    <row r="1799" customFormat="false" ht="12.75" hidden="true" customHeight="false" outlineLevel="0" collapsed="false">
      <c r="A1799" s="0" t="n">
        <f aca="false">WEEKDAY(C1799,2)</f>
        <v>5</v>
      </c>
      <c r="B1799" s="0" t="n">
        <f aca="false">MONTH(C1799)</f>
        <v>2</v>
      </c>
      <c r="C1799" s="23" t="n">
        <v>36581</v>
      </c>
      <c r="D1799" s="0" t="n">
        <f aca="false">MONTH(R1799)</f>
        <v>2</v>
      </c>
      <c r="E1799" s="0" t="n">
        <f aca="false">YEAR(R1799)</f>
        <v>2000</v>
      </c>
      <c r="F1799" s="35" t="n">
        <f aca="false">L1799-K1799</f>
        <v>0.210542857142857</v>
      </c>
      <c r="G1799" s="24" t="n">
        <f aca="false">N1799-M1799</f>
        <v>-0.0359166666666662</v>
      </c>
      <c r="H1799" s="24" t="n">
        <f aca="false">O1799-N1799</f>
        <v>0.0234166666666664</v>
      </c>
      <c r="I1799" s="24" t="n">
        <f aca="false">O1799-M1799</f>
        <v>-0.0124999999999997</v>
      </c>
      <c r="J1799" s="25" t="n">
        <f aca="false">VLOOKUP(C1799,'Nymex hist.'!A:B,2,0)</f>
        <v>2.603</v>
      </c>
      <c r="K1799" s="34" t="n">
        <f aca="false">AVERAGE(DA1799:DG1799)</f>
        <v>2.66785714285714</v>
      </c>
      <c r="L1799" s="34" t="n">
        <f aca="false">AVERAGE(DH1799:DL1799)</f>
        <v>2.8784</v>
      </c>
      <c r="M1799" s="27" t="n">
        <f aca="false">SUMIF($S$3:$FQ$3,$E1799+1,$S1799:$FQ1799)/COUNTIF($S$3:$FQ$3,$E1799+1)</f>
        <v>2.69058333333333</v>
      </c>
      <c r="N1799" s="27" t="n">
        <f aca="false">SUMIF($S$3:$FQ$3,$E1799+2,$S1799:$FQ1799)/COUNTIF($S$3:$FQ$3,$E1799+2)</f>
        <v>2.65466666666667</v>
      </c>
      <c r="O1799" s="27" t="n">
        <f aca="false">SUMIF($S$3:$FQ$3,$E1799+3,$S1799:$FQ1799)/COUNTIF($S$3:$FQ$3,$E1799+3)</f>
        <v>2.67808333333333</v>
      </c>
      <c r="P1799" s="27" t="n">
        <f aca="false">SUMIF($S$3:$FQ$3,$E1799+4,$S1799:$FQ1799)/COUNTIF($S$3:$FQ$3,$E1799+4)</f>
        <v>2.71808333333333</v>
      </c>
      <c r="Q1799" s="27" t="n">
        <f aca="false">SUMIF($S$3:$FQ$3,$E1799+5,$S1799:$FQ1799)/COUNTIF($S$3:$FQ$3,$E1799+5)</f>
        <v>2.76808333333333</v>
      </c>
      <c r="R1799" s="28" t="n">
        <v>36581</v>
      </c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30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 t="n">
        <v>2.603</v>
      </c>
      <c r="DA1799" s="29" t="n">
        <v>2.617</v>
      </c>
      <c r="DB1799" s="29" t="n">
        <v>2.634</v>
      </c>
      <c r="DC1799" s="29" t="n">
        <v>2.653</v>
      </c>
      <c r="DD1799" s="29" t="n">
        <v>2.67</v>
      </c>
      <c r="DE1799" s="29" t="n">
        <v>2.687</v>
      </c>
      <c r="DF1799" s="29" t="n">
        <v>2.692</v>
      </c>
      <c r="DG1799" s="29" t="n">
        <v>2.722</v>
      </c>
      <c r="DH1799" s="29" t="n">
        <v>2.852</v>
      </c>
      <c r="DI1799" s="29" t="n">
        <v>2.977</v>
      </c>
      <c r="DJ1799" s="29" t="n">
        <v>3.002</v>
      </c>
      <c r="DK1799" s="29" t="n">
        <v>2.847</v>
      </c>
      <c r="DL1799" s="29" t="n">
        <v>2.714</v>
      </c>
      <c r="DM1799" s="29" t="n">
        <v>2.598</v>
      </c>
      <c r="DN1799" s="29" t="n">
        <v>2.56</v>
      </c>
      <c r="DO1799" s="29" t="n">
        <v>2.565</v>
      </c>
      <c r="DP1799" s="29" t="n">
        <v>2.575</v>
      </c>
      <c r="DQ1799" s="29" t="n">
        <v>2.582</v>
      </c>
      <c r="DR1799" s="29" t="n">
        <v>2.59</v>
      </c>
      <c r="DS1799" s="29" t="n">
        <v>2.626</v>
      </c>
      <c r="DT1799" s="29" t="n">
        <v>2.749</v>
      </c>
      <c r="DU1799" s="29" t="n">
        <v>2.879</v>
      </c>
      <c r="DV1799" s="29" t="n">
        <v>2.911</v>
      </c>
      <c r="DW1799" s="29" t="n">
        <v>2.785</v>
      </c>
      <c r="DX1799" s="29" t="n">
        <v>2.659</v>
      </c>
      <c r="DY1799" s="29" t="n">
        <v>2.56</v>
      </c>
      <c r="DZ1799" s="29" t="n">
        <v>2.537</v>
      </c>
      <c r="EA1799" s="29" t="n">
        <v>2.545</v>
      </c>
      <c r="EB1799" s="29" t="n">
        <v>2.549</v>
      </c>
      <c r="EC1799" s="29" t="n">
        <v>2.562</v>
      </c>
      <c r="ED1799" s="29" t="n">
        <v>2.569</v>
      </c>
      <c r="EE1799" s="29" t="n">
        <v>2.595</v>
      </c>
      <c r="EF1799" s="29" t="n">
        <v>2.73</v>
      </c>
      <c r="EG1799" s="29" t="n">
        <v>2.854</v>
      </c>
      <c r="EH1799" s="29" t="n">
        <v>2.885</v>
      </c>
      <c r="EI1799" s="29" t="n">
        <v>2.767</v>
      </c>
      <c r="EJ1799" s="29" t="n">
        <v>2.6915</v>
      </c>
      <c r="EK1799" s="29" t="n">
        <v>2.5925</v>
      </c>
      <c r="EL1799" s="29" t="n">
        <v>2.5695</v>
      </c>
      <c r="EM1799" s="29" t="n">
        <v>2.5775</v>
      </c>
      <c r="EN1799" s="29" t="n">
        <v>2.5815</v>
      </c>
      <c r="EO1799" s="29" t="n">
        <v>2.5945</v>
      </c>
      <c r="EP1799" s="29" t="n">
        <v>2.6015</v>
      </c>
      <c r="EQ1799" s="29" t="n">
        <v>2.6275</v>
      </c>
      <c r="ER1799" s="29" t="n">
        <v>2.7625</v>
      </c>
      <c r="ES1799" s="29" t="n">
        <v>2.8865</v>
      </c>
      <c r="ET1799" s="29" t="n">
        <v>2.925</v>
      </c>
      <c r="EU1799" s="29" t="n">
        <v>2.807</v>
      </c>
      <c r="EV1799" s="29" t="n">
        <v>2.7315</v>
      </c>
      <c r="EW1799" s="29" t="n">
        <v>2.6325</v>
      </c>
      <c r="EX1799" s="29" t="n">
        <v>2.6095</v>
      </c>
      <c r="EY1799" s="29" t="n">
        <v>2.6175</v>
      </c>
      <c r="EZ1799" s="29" t="n">
        <v>2.6215</v>
      </c>
      <c r="FA1799" s="29" t="n">
        <v>2.6345</v>
      </c>
      <c r="FB1799" s="29" t="n">
        <v>2.6415</v>
      </c>
      <c r="FC1799" s="29" t="n">
        <v>2.6675</v>
      </c>
      <c r="FD1799" s="29" t="n">
        <v>2.8025</v>
      </c>
      <c r="FE1799" s="29" t="n">
        <v>2.9265</v>
      </c>
      <c r="FF1799" s="29" t="n">
        <v>2.975</v>
      </c>
      <c r="FG1799" s="29" t="n">
        <v>2.857</v>
      </c>
      <c r="FH1799" s="29" t="n">
        <v>2.7815</v>
      </c>
      <c r="FI1799" s="29" t="n">
        <v>2.6825</v>
      </c>
      <c r="FJ1799" s="29" t="n">
        <v>2.6595</v>
      </c>
      <c r="FK1799" s="29" t="n">
        <v>2.6675</v>
      </c>
      <c r="FL1799" s="29" t="n">
        <v>2.6715</v>
      </c>
      <c r="FM1799" s="29" t="n">
        <v>2.6845</v>
      </c>
      <c r="FN1799" s="29" t="n">
        <v>2.6915</v>
      </c>
      <c r="FO1799" s="29" t="n">
        <v>2.7175</v>
      </c>
      <c r="FP1799" s="29" t="n">
        <v>2.8525</v>
      </c>
      <c r="FQ1799" s="29" t="n">
        <v>2.9765</v>
      </c>
      <c r="FR1799" s="29" t="n">
        <v>3.03</v>
      </c>
      <c r="FS1799" s="29" t="n">
        <v>2.912</v>
      </c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0"/>
      <c r="GS1799" s="0"/>
      <c r="GT1799" s="0"/>
      <c r="GU1799" s="0"/>
      <c r="GV1799" s="0"/>
      <c r="GW1799" s="0"/>
      <c r="GX1799" s="0"/>
      <c r="GY1799" s="0"/>
      <c r="GZ1799" s="0"/>
      <c r="HA1799" s="0"/>
      <c r="HB1799" s="0"/>
      <c r="HC1799" s="0"/>
      <c r="HD1799" s="0"/>
      <c r="HE1799" s="0"/>
      <c r="HF1799" s="0"/>
      <c r="HG1799" s="0"/>
      <c r="HH1799" s="0"/>
      <c r="HI1799" s="0"/>
      <c r="HJ1799" s="0"/>
      <c r="HK1799" s="0"/>
      <c r="HL1799" s="0"/>
      <c r="HM1799" s="0"/>
      <c r="HN1799" s="0"/>
      <c r="HO1799" s="0"/>
      <c r="HP1799" s="0"/>
      <c r="HQ1799" s="0"/>
      <c r="HR1799" s="0"/>
      <c r="HS1799" s="0"/>
      <c r="HT1799" s="0"/>
      <c r="HU1799" s="0"/>
      <c r="HV1799" s="0"/>
      <c r="HW1799" s="0"/>
      <c r="HX1799" s="0"/>
      <c r="HY1799" s="0"/>
      <c r="HZ1799" s="0"/>
      <c r="IA1799" s="0"/>
      <c r="IB1799" s="0"/>
      <c r="IC1799" s="0"/>
      <c r="ID1799" s="0"/>
      <c r="IE1799" s="0"/>
      <c r="IF1799" s="0"/>
      <c r="IG1799" s="0"/>
      <c r="IH1799" s="0"/>
      <c r="II1799" s="0"/>
      <c r="IJ1799" s="0"/>
      <c r="IK1799" s="0"/>
      <c r="IL1799" s="0"/>
      <c r="IM1799" s="0"/>
      <c r="IN1799" s="0"/>
      <c r="IO1799" s="0"/>
      <c r="IP1799" s="0"/>
      <c r="IQ1799" s="0"/>
      <c r="IR1799" s="0"/>
      <c r="IS1799" s="0"/>
      <c r="IT1799" s="0"/>
      <c r="IU1799" s="0"/>
      <c r="IV1799" s="0"/>
      <c r="IW1799" s="0"/>
    </row>
    <row r="1800" customFormat="false" ht="12.75" hidden="true" customHeight="false" outlineLevel="0" collapsed="false">
      <c r="A1800" s="0" t="n">
        <f aca="false">WEEKDAY(C1800,2)</f>
        <v>1</v>
      </c>
      <c r="B1800" s="0" t="n">
        <f aca="false">MONTH(C1800)</f>
        <v>2</v>
      </c>
      <c r="C1800" s="23" t="n">
        <v>36584</v>
      </c>
      <c r="D1800" s="0" t="n">
        <f aca="false">MONTH(R1800)</f>
        <v>2</v>
      </c>
      <c r="E1800" s="0" t="n">
        <f aca="false">YEAR(R1800)</f>
        <v>2000</v>
      </c>
      <c r="F1800" s="35" t="n">
        <f aca="false">L1800-K1800</f>
        <v>0.190828571428571</v>
      </c>
      <c r="G1800" s="24" t="n">
        <f aca="false">N1800-M1800</f>
        <v>-0.0400833333333335</v>
      </c>
      <c r="H1800" s="24" t="n">
        <f aca="false">O1800-N1800</f>
        <v>0.0184583333333341</v>
      </c>
      <c r="I1800" s="24" t="n">
        <f aca="false">O1800-M1800</f>
        <v>-0.0216249999999993</v>
      </c>
      <c r="J1800" s="25" t="n">
        <f aca="false">VLOOKUP(C1800,'Nymex hist.'!A:B,2,0)</f>
        <v>2.686</v>
      </c>
      <c r="K1800" s="34" t="n">
        <f aca="false">AVERAGE(DA1800:DG1800)</f>
        <v>2.72057142857143</v>
      </c>
      <c r="L1800" s="34" t="n">
        <f aca="false">AVERAGE(DH1800:DL1800)</f>
        <v>2.9114</v>
      </c>
      <c r="M1800" s="27" t="n">
        <f aca="false">SUMIF($S$3:$FQ$3,$E1800+1,$S1800:$FQ1800)/COUNTIF($S$3:$FQ$3,$E1800+1)</f>
        <v>2.71958333333333</v>
      </c>
      <c r="N1800" s="27" t="n">
        <f aca="false">SUMIF($S$3:$FQ$3,$E1800+2,$S1800:$FQ1800)/COUNTIF($S$3:$FQ$3,$E1800+2)</f>
        <v>2.6795</v>
      </c>
      <c r="O1800" s="27" t="n">
        <f aca="false">SUMIF($S$3:$FQ$3,$E1800+3,$S1800:$FQ1800)/COUNTIF($S$3:$FQ$3,$E1800+3)</f>
        <v>2.69795833333333</v>
      </c>
      <c r="P1800" s="27" t="n">
        <f aca="false">SUMIF($S$3:$FQ$3,$E1800+4,$S1800:$FQ1800)/COUNTIF($S$3:$FQ$3,$E1800+4)</f>
        <v>2.73795833333333</v>
      </c>
      <c r="Q1800" s="27" t="n">
        <f aca="false">SUMIF($S$3:$FQ$3,$E1800+5,$S1800:$FQ1800)/COUNTIF($S$3:$FQ$3,$E1800+5)</f>
        <v>2.78795833333333</v>
      </c>
      <c r="R1800" s="28" t="n">
        <v>36584</v>
      </c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30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 t="n">
        <v>2.603</v>
      </c>
      <c r="DA1800" s="29" t="n">
        <v>2.686</v>
      </c>
      <c r="DB1800" s="29" t="n">
        <v>2.695</v>
      </c>
      <c r="DC1800" s="29" t="n">
        <v>2.705</v>
      </c>
      <c r="DD1800" s="29" t="n">
        <v>2.72</v>
      </c>
      <c r="DE1800" s="29" t="n">
        <v>2.735</v>
      </c>
      <c r="DF1800" s="29" t="n">
        <v>2.738</v>
      </c>
      <c r="DG1800" s="29" t="n">
        <v>2.765</v>
      </c>
      <c r="DH1800" s="29" t="n">
        <v>2.888</v>
      </c>
      <c r="DI1800" s="29" t="n">
        <v>3.01</v>
      </c>
      <c r="DJ1800" s="29" t="n">
        <v>3.035</v>
      </c>
      <c r="DK1800" s="29" t="n">
        <v>2.88</v>
      </c>
      <c r="DL1800" s="29" t="n">
        <v>2.744</v>
      </c>
      <c r="DM1800" s="29" t="n">
        <v>2.626</v>
      </c>
      <c r="DN1800" s="29" t="n">
        <v>2.588</v>
      </c>
      <c r="DO1800" s="29" t="n">
        <v>2.593</v>
      </c>
      <c r="DP1800" s="29" t="n">
        <v>2.603</v>
      </c>
      <c r="DQ1800" s="29" t="n">
        <v>2.61</v>
      </c>
      <c r="DR1800" s="29" t="n">
        <v>2.618</v>
      </c>
      <c r="DS1800" s="29" t="n">
        <v>2.654</v>
      </c>
      <c r="DT1800" s="29" t="n">
        <v>2.777</v>
      </c>
      <c r="DU1800" s="29" t="n">
        <v>2.907</v>
      </c>
      <c r="DV1800" s="29" t="n">
        <v>2.939</v>
      </c>
      <c r="DW1800" s="29" t="n">
        <v>2.813</v>
      </c>
      <c r="DX1800" s="29" t="n">
        <v>2.687</v>
      </c>
      <c r="DY1800" s="29" t="n">
        <v>2.588</v>
      </c>
      <c r="DZ1800" s="29" t="n">
        <v>2.562</v>
      </c>
      <c r="EA1800" s="29" t="n">
        <v>2.568</v>
      </c>
      <c r="EB1800" s="29" t="n">
        <v>2.572</v>
      </c>
      <c r="EC1800" s="29" t="n">
        <v>2.585</v>
      </c>
      <c r="ED1800" s="29" t="n">
        <v>2.592</v>
      </c>
      <c r="EE1800" s="29" t="n">
        <v>2.618</v>
      </c>
      <c r="EF1800" s="29" t="n">
        <v>2.753</v>
      </c>
      <c r="EG1800" s="29" t="n">
        <v>2.877</v>
      </c>
      <c r="EH1800" s="29" t="n">
        <v>2.908</v>
      </c>
      <c r="EI1800" s="29" t="n">
        <v>2.79</v>
      </c>
      <c r="EJ1800" s="29" t="n">
        <v>2.67</v>
      </c>
      <c r="EK1800" s="29" t="n">
        <v>2.6205</v>
      </c>
      <c r="EL1800" s="29" t="n">
        <v>2.5945</v>
      </c>
      <c r="EM1800" s="29" t="n">
        <v>2.6005</v>
      </c>
      <c r="EN1800" s="29" t="n">
        <v>2.6045</v>
      </c>
      <c r="EO1800" s="29" t="n">
        <v>2.6175</v>
      </c>
      <c r="EP1800" s="29" t="n">
        <v>2.6245</v>
      </c>
      <c r="EQ1800" s="29" t="n">
        <v>2.6505</v>
      </c>
      <c r="ER1800" s="29" t="n">
        <v>2.7855</v>
      </c>
      <c r="ES1800" s="29" t="n">
        <v>2.9095</v>
      </c>
      <c r="ET1800" s="29" t="n">
        <v>2.948</v>
      </c>
      <c r="EU1800" s="29" t="n">
        <v>2.83</v>
      </c>
      <c r="EV1800" s="29" t="n">
        <v>2.71</v>
      </c>
      <c r="EW1800" s="29" t="n">
        <v>2.6605</v>
      </c>
      <c r="EX1800" s="29" t="n">
        <v>2.6345</v>
      </c>
      <c r="EY1800" s="29" t="n">
        <v>2.6405</v>
      </c>
      <c r="EZ1800" s="29" t="n">
        <v>2.6445</v>
      </c>
      <c r="FA1800" s="29" t="n">
        <v>2.6575</v>
      </c>
      <c r="FB1800" s="29" t="n">
        <v>2.6645</v>
      </c>
      <c r="FC1800" s="29" t="n">
        <v>2.6905</v>
      </c>
      <c r="FD1800" s="29" t="n">
        <v>2.8255</v>
      </c>
      <c r="FE1800" s="29" t="n">
        <v>2.9495</v>
      </c>
      <c r="FF1800" s="29" t="n">
        <v>2.998</v>
      </c>
      <c r="FG1800" s="29" t="n">
        <v>2.88</v>
      </c>
      <c r="FH1800" s="29" t="n">
        <v>2.76</v>
      </c>
      <c r="FI1800" s="29" t="n">
        <v>2.7105</v>
      </c>
      <c r="FJ1800" s="29" t="n">
        <v>2.6845</v>
      </c>
      <c r="FK1800" s="29" t="n">
        <v>2.6905</v>
      </c>
      <c r="FL1800" s="29" t="n">
        <v>2.6945</v>
      </c>
      <c r="FM1800" s="29" t="n">
        <v>2.7075</v>
      </c>
      <c r="FN1800" s="29" t="n">
        <v>2.7145</v>
      </c>
      <c r="FO1800" s="29" t="n">
        <v>2.7405</v>
      </c>
      <c r="FP1800" s="29" t="n">
        <v>2.8755</v>
      </c>
      <c r="FQ1800" s="29" t="n">
        <v>2.9995</v>
      </c>
      <c r="FR1800" s="29" t="n">
        <v>3.053</v>
      </c>
      <c r="FS1800" s="29" t="n">
        <v>2.935</v>
      </c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  <c r="GR1800" s="0"/>
      <c r="GS1800" s="0"/>
      <c r="GT1800" s="0"/>
      <c r="GU1800" s="0"/>
      <c r="GV1800" s="0"/>
      <c r="GW1800" s="0"/>
      <c r="GX1800" s="0"/>
      <c r="GY1800" s="0"/>
      <c r="GZ1800" s="0"/>
      <c r="HA1800" s="0"/>
      <c r="HB1800" s="0"/>
      <c r="HC1800" s="0"/>
      <c r="HD1800" s="0"/>
      <c r="HE1800" s="0"/>
      <c r="HF1800" s="0"/>
      <c r="HG1800" s="0"/>
      <c r="HH1800" s="0"/>
      <c r="HI1800" s="0"/>
      <c r="HJ1800" s="0"/>
      <c r="HK1800" s="0"/>
      <c r="HL1800" s="0"/>
      <c r="HM1800" s="0"/>
      <c r="HN1800" s="0"/>
      <c r="HO1800" s="0"/>
      <c r="HP1800" s="0"/>
      <c r="HQ1800" s="0"/>
      <c r="HR1800" s="0"/>
      <c r="HS1800" s="0"/>
      <c r="HT1800" s="0"/>
      <c r="HU1800" s="0"/>
      <c r="HV1800" s="0"/>
      <c r="HW1800" s="0"/>
      <c r="HX1800" s="0"/>
      <c r="HY1800" s="0"/>
      <c r="HZ1800" s="0"/>
      <c r="IA1800" s="0"/>
      <c r="IB1800" s="0"/>
      <c r="IC1800" s="0"/>
      <c r="ID1800" s="0"/>
      <c r="IE1800" s="0"/>
      <c r="IF1800" s="0"/>
      <c r="IG1800" s="0"/>
      <c r="IH1800" s="0"/>
      <c r="II1800" s="0"/>
      <c r="IJ1800" s="0"/>
      <c r="IK1800" s="0"/>
      <c r="IL1800" s="0"/>
      <c r="IM1800" s="0"/>
      <c r="IN1800" s="0"/>
      <c r="IO1800" s="0"/>
      <c r="IP1800" s="0"/>
      <c r="IQ1800" s="0"/>
      <c r="IR1800" s="0"/>
      <c r="IS1800" s="0"/>
      <c r="IT1800" s="0"/>
      <c r="IU1800" s="0"/>
      <c r="IV1800" s="0"/>
      <c r="IW1800" s="0"/>
    </row>
    <row r="1801" customFormat="false" ht="12.75" hidden="true" customHeight="false" outlineLevel="0" collapsed="false">
      <c r="A1801" s="0" t="n">
        <f aca="false">WEEKDAY(C1801,2)</f>
        <v>2</v>
      </c>
      <c r="B1801" s="0" t="n">
        <f aca="false">MONTH(C1801)</f>
        <v>2</v>
      </c>
      <c r="C1801" s="23" t="n">
        <v>36585</v>
      </c>
      <c r="D1801" s="0" t="n">
        <f aca="false">MONTH(R1801)</f>
        <v>2</v>
      </c>
      <c r="E1801" s="0" t="n">
        <f aca="false">YEAR(R1801)</f>
        <v>2000</v>
      </c>
      <c r="F1801" s="35" t="n">
        <f aca="false">L1801-K1801</f>
        <v>0.1614</v>
      </c>
      <c r="G1801" s="24" t="n">
        <f aca="false">N1801-M1801</f>
        <v>-0.0399999999999996</v>
      </c>
      <c r="H1801" s="24" t="n">
        <f aca="false">O1801-N1801</f>
        <v>0.0184583333333332</v>
      </c>
      <c r="I1801" s="24" t="n">
        <f aca="false">O1801-M1801</f>
        <v>-0.0215416666666663</v>
      </c>
      <c r="J1801" s="25" t="n">
        <f aca="false">VLOOKUP(C1801,'Nymex hist.'!A:B,2,0)</f>
        <v>2.761</v>
      </c>
      <c r="K1801" s="34" t="n">
        <f aca="false">AVERAGE(DA1801:DG1801)</f>
        <v>2.786</v>
      </c>
      <c r="L1801" s="34" t="n">
        <f aca="false">AVERAGE(DH1801:DL1801)</f>
        <v>2.9474</v>
      </c>
      <c r="M1801" s="27" t="n">
        <f aca="false">SUMIF($S$3:$FQ$3,$E1801+1,$S1801:$FQ1801)/COUNTIF($S$3:$FQ$3,$E1801+1)</f>
        <v>2.75</v>
      </c>
      <c r="N1801" s="27" t="n">
        <f aca="false">SUMIF($S$3:$FQ$3,$E1801+2,$S1801:$FQ1801)/COUNTIF($S$3:$FQ$3,$E1801+2)</f>
        <v>2.71</v>
      </c>
      <c r="O1801" s="27" t="n">
        <f aca="false">SUMIF($S$3:$FQ$3,$E1801+3,$S1801:$FQ1801)/COUNTIF($S$3:$FQ$3,$E1801+3)</f>
        <v>2.72845833333333</v>
      </c>
      <c r="P1801" s="27" t="n">
        <f aca="false">SUMIF($S$3:$FQ$3,$E1801+4,$S1801:$FQ1801)/COUNTIF($S$3:$FQ$3,$E1801+4)</f>
        <v>2.76845833333333</v>
      </c>
      <c r="Q1801" s="27" t="n">
        <f aca="false">SUMIF($S$3:$FQ$3,$E1801+5,$S1801:$FQ1801)/COUNTIF($S$3:$FQ$3,$E1801+5)</f>
        <v>2.81845833333333</v>
      </c>
      <c r="R1801" s="28" t="n">
        <v>36585</v>
      </c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30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 t="n">
        <v>2.603</v>
      </c>
      <c r="DA1801" s="29" t="n">
        <v>2.761</v>
      </c>
      <c r="DB1801" s="29" t="n">
        <v>2.771</v>
      </c>
      <c r="DC1801" s="29" t="n">
        <v>2.776</v>
      </c>
      <c r="DD1801" s="29" t="n">
        <v>2.786</v>
      </c>
      <c r="DE1801" s="29" t="n">
        <v>2.794</v>
      </c>
      <c r="DF1801" s="29" t="n">
        <v>2.796</v>
      </c>
      <c r="DG1801" s="29" t="n">
        <v>2.818</v>
      </c>
      <c r="DH1801" s="29" t="n">
        <v>2.931</v>
      </c>
      <c r="DI1801" s="29" t="n">
        <v>3.048</v>
      </c>
      <c r="DJ1801" s="29" t="n">
        <v>3.072</v>
      </c>
      <c r="DK1801" s="29" t="n">
        <v>2.912</v>
      </c>
      <c r="DL1801" s="29" t="n">
        <v>2.774</v>
      </c>
      <c r="DM1801" s="29" t="n">
        <v>2.654</v>
      </c>
      <c r="DN1801" s="29" t="n">
        <v>2.616</v>
      </c>
      <c r="DO1801" s="29" t="n">
        <v>2.623</v>
      </c>
      <c r="DP1801" s="29" t="n">
        <v>2.633</v>
      </c>
      <c r="DQ1801" s="29" t="n">
        <v>2.64</v>
      </c>
      <c r="DR1801" s="29" t="n">
        <v>2.648</v>
      </c>
      <c r="DS1801" s="29" t="n">
        <v>2.684</v>
      </c>
      <c r="DT1801" s="29" t="n">
        <v>2.807</v>
      </c>
      <c r="DU1801" s="29" t="n">
        <v>2.937</v>
      </c>
      <c r="DV1801" s="29" t="n">
        <v>2.969</v>
      </c>
      <c r="DW1801" s="29" t="n">
        <v>2.843</v>
      </c>
      <c r="DX1801" s="29" t="n">
        <v>2.717</v>
      </c>
      <c r="DY1801" s="29" t="n">
        <v>2.618</v>
      </c>
      <c r="DZ1801" s="29" t="n">
        <v>2.592</v>
      </c>
      <c r="EA1801" s="29" t="n">
        <v>2.598</v>
      </c>
      <c r="EB1801" s="29" t="n">
        <v>2.608</v>
      </c>
      <c r="EC1801" s="29" t="n">
        <v>2.615</v>
      </c>
      <c r="ED1801" s="29" t="n">
        <v>2.622</v>
      </c>
      <c r="EE1801" s="29" t="n">
        <v>2.648</v>
      </c>
      <c r="EF1801" s="29" t="n">
        <v>2.783</v>
      </c>
      <c r="EG1801" s="29" t="n">
        <v>2.907</v>
      </c>
      <c r="EH1801" s="29" t="n">
        <v>2.938</v>
      </c>
      <c r="EI1801" s="29" t="n">
        <v>2.82</v>
      </c>
      <c r="EJ1801" s="29" t="n">
        <v>2.7</v>
      </c>
      <c r="EK1801" s="29" t="n">
        <v>2.6505</v>
      </c>
      <c r="EL1801" s="29" t="n">
        <v>2.6245</v>
      </c>
      <c r="EM1801" s="29" t="n">
        <v>2.6305</v>
      </c>
      <c r="EN1801" s="29" t="n">
        <v>2.6405</v>
      </c>
      <c r="EO1801" s="29" t="n">
        <v>2.6475</v>
      </c>
      <c r="EP1801" s="29" t="n">
        <v>2.6545</v>
      </c>
      <c r="EQ1801" s="29" t="n">
        <v>2.6805</v>
      </c>
      <c r="ER1801" s="29" t="n">
        <v>2.8155</v>
      </c>
      <c r="ES1801" s="29" t="n">
        <v>2.9395</v>
      </c>
      <c r="ET1801" s="29" t="n">
        <v>2.978</v>
      </c>
      <c r="EU1801" s="29" t="n">
        <v>2.86</v>
      </c>
      <c r="EV1801" s="29" t="n">
        <v>2.74</v>
      </c>
      <c r="EW1801" s="29" t="n">
        <v>2.6905</v>
      </c>
      <c r="EX1801" s="29" t="n">
        <v>2.6645</v>
      </c>
      <c r="EY1801" s="29" t="n">
        <v>2.6705</v>
      </c>
      <c r="EZ1801" s="29" t="n">
        <v>2.6805</v>
      </c>
      <c r="FA1801" s="29" t="n">
        <v>2.6875</v>
      </c>
      <c r="FB1801" s="29" t="n">
        <v>2.6945</v>
      </c>
      <c r="FC1801" s="29" t="n">
        <v>2.7205</v>
      </c>
      <c r="FD1801" s="29" t="n">
        <v>2.8555</v>
      </c>
      <c r="FE1801" s="29" t="n">
        <v>2.9795</v>
      </c>
      <c r="FF1801" s="29" t="n">
        <v>3.028</v>
      </c>
      <c r="FG1801" s="29" t="n">
        <v>2.91</v>
      </c>
      <c r="FH1801" s="29" t="n">
        <v>2.79</v>
      </c>
      <c r="FI1801" s="29" t="n">
        <v>2.7405</v>
      </c>
      <c r="FJ1801" s="29" t="n">
        <v>2.7145</v>
      </c>
      <c r="FK1801" s="29" t="n">
        <v>2.7205</v>
      </c>
      <c r="FL1801" s="29" t="n">
        <v>2.7305</v>
      </c>
      <c r="FM1801" s="29" t="n">
        <v>2.7375</v>
      </c>
      <c r="FN1801" s="29" t="n">
        <v>2.7445</v>
      </c>
      <c r="FO1801" s="29" t="n">
        <v>2.7705</v>
      </c>
      <c r="FP1801" s="29" t="n">
        <v>2.9055</v>
      </c>
      <c r="FQ1801" s="29" t="n">
        <v>3.0295</v>
      </c>
      <c r="FR1801" s="29" t="n">
        <v>3.083</v>
      </c>
      <c r="FS1801" s="29" t="n">
        <v>2.965</v>
      </c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  <c r="GR1801" s="0"/>
      <c r="GS1801" s="0"/>
      <c r="GT1801" s="0"/>
      <c r="GU1801" s="0"/>
      <c r="GV1801" s="0"/>
      <c r="GW1801" s="0"/>
      <c r="GX1801" s="0"/>
      <c r="GY1801" s="0"/>
      <c r="GZ1801" s="0"/>
      <c r="HA1801" s="0"/>
      <c r="HB1801" s="0"/>
      <c r="HC1801" s="0"/>
      <c r="HD1801" s="0"/>
      <c r="HE1801" s="0"/>
      <c r="HF1801" s="0"/>
      <c r="HG1801" s="0"/>
      <c r="HH1801" s="0"/>
      <c r="HI1801" s="0"/>
      <c r="HJ1801" s="0"/>
      <c r="HK1801" s="0"/>
      <c r="HL1801" s="0"/>
      <c r="HM1801" s="0"/>
      <c r="HN1801" s="0"/>
      <c r="HO1801" s="0"/>
      <c r="HP1801" s="0"/>
      <c r="HQ1801" s="0"/>
      <c r="HR1801" s="0"/>
      <c r="HS1801" s="0"/>
      <c r="HT1801" s="0"/>
      <c r="HU1801" s="0"/>
      <c r="HV1801" s="0"/>
      <c r="HW1801" s="0"/>
      <c r="HX1801" s="0"/>
      <c r="HY1801" s="0"/>
      <c r="HZ1801" s="0"/>
      <c r="IA1801" s="0"/>
      <c r="IB1801" s="0"/>
      <c r="IC1801" s="0"/>
      <c r="ID1801" s="0"/>
      <c r="IE1801" s="0"/>
      <c r="IF1801" s="0"/>
      <c r="IG1801" s="0"/>
      <c r="IH1801" s="0"/>
      <c r="II1801" s="0"/>
      <c r="IJ1801" s="0"/>
      <c r="IK1801" s="0"/>
      <c r="IL1801" s="0"/>
      <c r="IM1801" s="0"/>
      <c r="IN1801" s="0"/>
      <c r="IO1801" s="0"/>
      <c r="IP1801" s="0"/>
      <c r="IQ1801" s="0"/>
      <c r="IR1801" s="0"/>
      <c r="IS1801" s="0"/>
      <c r="IT1801" s="0"/>
      <c r="IU1801" s="0"/>
      <c r="IV1801" s="0"/>
      <c r="IW1801" s="0"/>
    </row>
    <row r="1802" customFormat="false" ht="12.75" hidden="true" customHeight="false" outlineLevel="0" collapsed="false">
      <c r="A1802" s="0" t="n">
        <f aca="false">WEEKDAY(C1802,2)</f>
        <v>3</v>
      </c>
      <c r="B1802" s="0" t="n">
        <f aca="false">MONTH(C1802)</f>
        <v>3</v>
      </c>
      <c r="C1802" s="23" t="n">
        <v>36586</v>
      </c>
      <c r="D1802" s="0" t="n">
        <f aca="false">MONTH(R1802)</f>
        <v>3</v>
      </c>
      <c r="E1802" s="0" t="n">
        <f aca="false">YEAR(R1802)</f>
        <v>2000</v>
      </c>
      <c r="F1802" s="35" t="n">
        <f aca="false">L1802-K1802</f>
        <v>0.156714285714286</v>
      </c>
      <c r="G1802" s="24" t="n">
        <f aca="false">N1802-M1802</f>
        <v>-0.0437499999999997</v>
      </c>
      <c r="H1802" s="24" t="n">
        <f aca="false">O1802-N1802</f>
        <v>0.0184583333333332</v>
      </c>
      <c r="I1802" s="24" t="n">
        <f aca="false">O1802-M1802</f>
        <v>-0.0252916666666665</v>
      </c>
      <c r="J1802" s="25" t="n">
        <f aca="false">VLOOKUP(C1802,'Nymex hist.'!A:B,2,0)</f>
        <v>2.815</v>
      </c>
      <c r="K1802" s="34" t="n">
        <f aca="false">AVERAGE(DA1802:DG1802)</f>
        <v>2.84128571428571</v>
      </c>
      <c r="L1802" s="34" t="n">
        <f aca="false">AVERAGE(DH1802:DL1802)</f>
        <v>2.998</v>
      </c>
      <c r="M1802" s="27" t="n">
        <f aca="false">SUMIF($S$3:$FQ$3,$E1802+1,$S1802:$FQ1802)/COUNTIF($S$3:$FQ$3,$E1802+1)</f>
        <v>2.79075</v>
      </c>
      <c r="N1802" s="27" t="n">
        <f aca="false">SUMIF($S$3:$FQ$3,$E1802+2,$S1802:$FQ1802)/COUNTIF($S$3:$FQ$3,$E1802+2)</f>
        <v>2.747</v>
      </c>
      <c r="O1802" s="27" t="n">
        <f aca="false">SUMIF($S$3:$FQ$3,$E1802+3,$S1802:$FQ1802)/COUNTIF($S$3:$FQ$3,$E1802+3)</f>
        <v>2.76545833333333</v>
      </c>
      <c r="P1802" s="27" t="n">
        <f aca="false">SUMIF($S$3:$FQ$3,$E1802+4,$S1802:$FQ1802)/COUNTIF($S$3:$FQ$3,$E1802+4)</f>
        <v>2.80545833333333</v>
      </c>
      <c r="Q1802" s="27" t="n">
        <f aca="false">SUMIF($S$3:$FQ$3,$E1802+5,$S1802:$FQ1802)/COUNTIF($S$3:$FQ$3,$E1802+5)</f>
        <v>2.85545833333333</v>
      </c>
      <c r="R1802" s="28" t="n">
        <v>36586</v>
      </c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30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 t="n">
        <v>2.815</v>
      </c>
      <c r="DB1802" s="29" t="n">
        <v>2.824</v>
      </c>
      <c r="DC1802" s="29" t="n">
        <v>2.83</v>
      </c>
      <c r="DD1802" s="29" t="n">
        <v>2.84</v>
      </c>
      <c r="DE1802" s="29" t="n">
        <v>2.85</v>
      </c>
      <c r="DF1802" s="29" t="n">
        <v>2.855</v>
      </c>
      <c r="DG1802" s="29" t="n">
        <v>2.875</v>
      </c>
      <c r="DH1802" s="29" t="n">
        <v>2.985</v>
      </c>
      <c r="DI1802" s="29" t="n">
        <v>3.1</v>
      </c>
      <c r="DJ1802" s="29" t="n">
        <v>3.125</v>
      </c>
      <c r="DK1802" s="29" t="n">
        <v>2.96</v>
      </c>
      <c r="DL1802" s="29" t="n">
        <v>2.82</v>
      </c>
      <c r="DM1802" s="29" t="n">
        <v>2.697</v>
      </c>
      <c r="DN1802" s="29" t="n">
        <v>2.656</v>
      </c>
      <c r="DO1802" s="29" t="n">
        <v>2.66</v>
      </c>
      <c r="DP1802" s="29" t="n">
        <v>2.67</v>
      </c>
      <c r="DQ1802" s="29" t="n">
        <v>2.677</v>
      </c>
      <c r="DR1802" s="29" t="n">
        <v>2.685</v>
      </c>
      <c r="DS1802" s="29" t="n">
        <v>2.721</v>
      </c>
      <c r="DT1802" s="29" t="n">
        <v>2.844</v>
      </c>
      <c r="DU1802" s="29" t="n">
        <v>2.974</v>
      </c>
      <c r="DV1802" s="29" t="n">
        <v>3.006</v>
      </c>
      <c r="DW1802" s="29" t="n">
        <v>2.88</v>
      </c>
      <c r="DX1802" s="29" t="n">
        <v>2.754</v>
      </c>
      <c r="DY1802" s="29" t="n">
        <v>2.655</v>
      </c>
      <c r="DZ1802" s="29" t="n">
        <v>2.629</v>
      </c>
      <c r="EA1802" s="29" t="n">
        <v>2.635</v>
      </c>
      <c r="EB1802" s="29" t="n">
        <v>2.645</v>
      </c>
      <c r="EC1802" s="29" t="n">
        <v>2.652</v>
      </c>
      <c r="ED1802" s="29" t="n">
        <v>2.659</v>
      </c>
      <c r="EE1802" s="29" t="n">
        <v>2.685</v>
      </c>
      <c r="EF1802" s="29" t="n">
        <v>2.82</v>
      </c>
      <c r="EG1802" s="29" t="n">
        <v>2.944</v>
      </c>
      <c r="EH1802" s="29" t="n">
        <v>2.975</v>
      </c>
      <c r="EI1802" s="29" t="n">
        <v>2.857</v>
      </c>
      <c r="EJ1802" s="29" t="n">
        <v>2.737</v>
      </c>
      <c r="EK1802" s="29" t="n">
        <v>2.6875</v>
      </c>
      <c r="EL1802" s="29" t="n">
        <v>2.6615</v>
      </c>
      <c r="EM1802" s="29" t="n">
        <v>2.6675</v>
      </c>
      <c r="EN1802" s="29" t="n">
        <v>2.6775</v>
      </c>
      <c r="EO1802" s="29" t="n">
        <v>2.6845</v>
      </c>
      <c r="EP1802" s="29" t="n">
        <v>2.6915</v>
      </c>
      <c r="EQ1802" s="29" t="n">
        <v>2.7175</v>
      </c>
      <c r="ER1802" s="29" t="n">
        <v>2.8525</v>
      </c>
      <c r="ES1802" s="29" t="n">
        <v>2.9765</v>
      </c>
      <c r="ET1802" s="29" t="n">
        <v>3.015</v>
      </c>
      <c r="EU1802" s="29" t="n">
        <v>2.897</v>
      </c>
      <c r="EV1802" s="29" t="n">
        <v>2.777</v>
      </c>
      <c r="EW1802" s="29" t="n">
        <v>2.7275</v>
      </c>
      <c r="EX1802" s="29" t="n">
        <v>2.7015</v>
      </c>
      <c r="EY1802" s="29" t="n">
        <v>2.7075</v>
      </c>
      <c r="EZ1802" s="29" t="n">
        <v>2.7175</v>
      </c>
      <c r="FA1802" s="29" t="n">
        <v>2.7245</v>
      </c>
      <c r="FB1802" s="29" t="n">
        <v>2.7315</v>
      </c>
      <c r="FC1802" s="29" t="n">
        <v>2.7575</v>
      </c>
      <c r="FD1802" s="29" t="n">
        <v>2.8925</v>
      </c>
      <c r="FE1802" s="29" t="n">
        <v>3.0165</v>
      </c>
      <c r="FF1802" s="29" t="n">
        <v>3.065</v>
      </c>
      <c r="FG1802" s="29" t="n">
        <v>2.947</v>
      </c>
      <c r="FH1802" s="29" t="n">
        <v>2.827</v>
      </c>
      <c r="FI1802" s="29" t="n">
        <v>2.7775</v>
      </c>
      <c r="FJ1802" s="29" t="n">
        <v>2.7515</v>
      </c>
      <c r="FK1802" s="29" t="n">
        <v>2.7575</v>
      </c>
      <c r="FL1802" s="29" t="n">
        <v>2.7675</v>
      </c>
      <c r="FM1802" s="29" t="n">
        <v>2.7745</v>
      </c>
      <c r="FN1802" s="29" t="n">
        <v>2.7815</v>
      </c>
      <c r="FO1802" s="29" t="n">
        <v>2.8075</v>
      </c>
      <c r="FP1802" s="29" t="n">
        <v>2.9425</v>
      </c>
      <c r="FQ1802" s="29" t="n">
        <v>3.0665</v>
      </c>
      <c r="FR1802" s="29" t="n">
        <v>3.12</v>
      </c>
      <c r="FS1802" s="29" t="n">
        <v>3.002</v>
      </c>
      <c r="FT1802" s="29" t="n">
        <v>2.882</v>
      </c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0"/>
      <c r="GS1802" s="0"/>
      <c r="GT1802" s="0"/>
      <c r="GU1802" s="0"/>
      <c r="GV1802" s="0"/>
      <c r="GW1802" s="0"/>
      <c r="GX1802" s="0"/>
      <c r="GY1802" s="0"/>
      <c r="GZ1802" s="0"/>
      <c r="HA1802" s="0"/>
      <c r="HB1802" s="0"/>
      <c r="HC1802" s="0"/>
      <c r="HD1802" s="0"/>
      <c r="HE1802" s="0"/>
      <c r="HF1802" s="0"/>
      <c r="HG1802" s="0"/>
      <c r="HH1802" s="0"/>
      <c r="HI1802" s="0"/>
      <c r="HJ1802" s="0"/>
      <c r="HK1802" s="0"/>
      <c r="HL1802" s="0"/>
      <c r="HM1802" s="0"/>
      <c r="HN1802" s="0"/>
      <c r="HO1802" s="0"/>
      <c r="HP1802" s="0"/>
      <c r="HQ1802" s="0"/>
      <c r="HR1802" s="0"/>
      <c r="HS1802" s="0"/>
      <c r="HT1802" s="0"/>
      <c r="HU1802" s="0"/>
      <c r="HV1802" s="0"/>
      <c r="HW1802" s="0"/>
      <c r="HX1802" s="0"/>
      <c r="HY1802" s="0"/>
      <c r="HZ1802" s="0"/>
      <c r="IA1802" s="0"/>
      <c r="IB1802" s="0"/>
      <c r="IC1802" s="0"/>
      <c r="ID1802" s="0"/>
      <c r="IE1802" s="0"/>
      <c r="IF1802" s="0"/>
      <c r="IG1802" s="0"/>
      <c r="IH1802" s="0"/>
      <c r="II1802" s="0"/>
      <c r="IJ1802" s="0"/>
      <c r="IK1802" s="0"/>
      <c r="IL1802" s="0"/>
      <c r="IM1802" s="0"/>
      <c r="IN1802" s="0"/>
      <c r="IO1802" s="0"/>
      <c r="IP1802" s="0"/>
      <c r="IQ1802" s="0"/>
      <c r="IR1802" s="0"/>
      <c r="IS1802" s="0"/>
      <c r="IT1802" s="0"/>
      <c r="IU1802" s="0"/>
      <c r="IV1802" s="0"/>
      <c r="IW1802" s="0"/>
    </row>
    <row r="1803" customFormat="false" ht="12.75" hidden="false" customHeight="false" outlineLevel="0" collapsed="false">
      <c r="A1803" s="1" t="n">
        <f aca="false">WEEKDAY(C1803,2)</f>
        <v>4</v>
      </c>
      <c r="B1803" s="1" t="n">
        <f aca="false">MONTH(C1803)</f>
        <v>3</v>
      </c>
      <c r="C1803" s="23" t="n">
        <v>36587</v>
      </c>
      <c r="D1803" s="0" t="n">
        <f aca="false">MONTH(R1803)</f>
        <v>3</v>
      </c>
      <c r="E1803" s="0" t="n">
        <f aca="false">YEAR(R1803)</f>
        <v>2000</v>
      </c>
      <c r="F1803" s="3" t="n">
        <f aca="false">L1803-K1803</f>
        <v>0.168257142857143</v>
      </c>
      <c r="G1803" s="3" t="n">
        <f aca="false">N1803-M1803</f>
        <v>-0.0444166666666668</v>
      </c>
      <c r="H1803" s="3" t="n">
        <f aca="false">O1803-N1803</f>
        <v>0.0184583333333337</v>
      </c>
      <c r="I1803" s="3" t="n">
        <f aca="false">O1803-M1803</f>
        <v>-0.0259583333333331</v>
      </c>
      <c r="J1803" s="4" t="n">
        <f aca="false">VLOOKUP(C1803,'Nymex hist.'!A:B,2,0)</f>
        <v>2.783</v>
      </c>
      <c r="K1803" s="4" t="n">
        <f aca="false">AVERAGE(DA1803:DG1803)</f>
        <v>2.82914285714286</v>
      </c>
      <c r="L1803" s="4" t="n">
        <f aca="false">AVERAGE(DH1803:DL1803)</f>
        <v>2.9974</v>
      </c>
      <c r="M1803" s="4" t="n">
        <f aca="false">SUMIF($S$3:$FQ$3,$E1803+1,$S1803:$FQ1803)/COUNTIF($S$3:$FQ$3,$E1803+1)</f>
        <v>2.78841666666667</v>
      </c>
      <c r="N1803" s="4" t="n">
        <f aca="false">SUMIF($S$3:$FQ$3,$E1803+2,$S1803:$FQ1803)/COUNTIF($S$3:$FQ$3,$E1803+2)</f>
        <v>2.744</v>
      </c>
      <c r="O1803" s="4" t="n">
        <f aca="false">SUMIF($S$3:$FQ$3,$E1803+3,$S1803:$FQ1803)/COUNTIF($S$3:$FQ$3,$E1803+3)</f>
        <v>2.76245833333333</v>
      </c>
      <c r="P1803" s="4" t="n">
        <f aca="false">SUMIF($S$3:$FQ$3,$E1803+4,$S1803:$FQ1803)/COUNTIF($S$3:$FQ$3,$E1803+4)</f>
        <v>2.80245833333333</v>
      </c>
      <c r="Q1803" s="4" t="n">
        <f aca="false">SUMIF($S$3:$FQ$3,$E1803+5,$S1803:$FQ1803)/COUNTIF($S$3:$FQ$3,$E1803+5)</f>
        <v>2.85245833333333</v>
      </c>
      <c r="R1803" s="21" t="n">
        <v>36587</v>
      </c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7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P1803" s="32"/>
      <c r="BQ1803" s="32"/>
      <c r="BR1803" s="32"/>
      <c r="BS1803" s="32"/>
      <c r="BT1803" s="32"/>
      <c r="BU1803" s="32"/>
      <c r="BV1803" s="32"/>
      <c r="BW1803" s="32"/>
      <c r="BX1803" s="32"/>
      <c r="BY1803" s="32"/>
      <c r="BZ1803" s="32"/>
      <c r="CA1803" s="32"/>
      <c r="CB1803" s="32"/>
      <c r="CC1803" s="32"/>
      <c r="CD1803" s="32"/>
      <c r="CE1803" s="32"/>
      <c r="CF1803" s="32"/>
      <c r="CG1803" s="32"/>
      <c r="CH1803" s="32"/>
      <c r="CI1803" s="32"/>
      <c r="CJ1803" s="32"/>
      <c r="CK1803" s="32"/>
      <c r="CL1803" s="32"/>
      <c r="CM1803" s="32"/>
      <c r="CN1803" s="32"/>
      <c r="CO1803" s="32"/>
      <c r="CP1803" s="32"/>
      <c r="CQ1803" s="32"/>
      <c r="CR1803" s="32"/>
      <c r="CS1803" s="32"/>
      <c r="CT1803" s="32"/>
      <c r="CU1803" s="32"/>
      <c r="CV1803" s="32"/>
      <c r="CW1803" s="32"/>
      <c r="CX1803" s="32"/>
      <c r="CY1803" s="32"/>
      <c r="CZ1803" s="32"/>
      <c r="DA1803" s="32" t="n">
        <v>2.783</v>
      </c>
      <c r="DB1803" s="32" t="n">
        <v>2.804</v>
      </c>
      <c r="DC1803" s="32" t="n">
        <v>2.82</v>
      </c>
      <c r="DD1803" s="32" t="n">
        <v>2.832</v>
      </c>
      <c r="DE1803" s="32" t="n">
        <v>2.845</v>
      </c>
      <c r="DF1803" s="32" t="n">
        <v>2.85</v>
      </c>
      <c r="DG1803" s="32" t="n">
        <v>2.87</v>
      </c>
      <c r="DH1803" s="32" t="n">
        <v>2.983</v>
      </c>
      <c r="DI1803" s="32" t="n">
        <v>3.1</v>
      </c>
      <c r="DJ1803" s="32" t="n">
        <v>3.125</v>
      </c>
      <c r="DK1803" s="32" t="n">
        <v>2.96</v>
      </c>
      <c r="DL1803" s="32" t="n">
        <v>2.819</v>
      </c>
      <c r="DM1803" s="32" t="n">
        <v>2.695</v>
      </c>
      <c r="DN1803" s="32" t="n">
        <v>2.652</v>
      </c>
      <c r="DO1803" s="32" t="n">
        <v>2.657</v>
      </c>
      <c r="DP1803" s="32" t="n">
        <v>2.667</v>
      </c>
      <c r="DQ1803" s="32" t="n">
        <v>2.674</v>
      </c>
      <c r="DR1803" s="32" t="n">
        <v>2.682</v>
      </c>
      <c r="DS1803" s="32" t="n">
        <v>2.718</v>
      </c>
      <c r="DT1803" s="32" t="n">
        <v>2.841</v>
      </c>
      <c r="DU1803" s="32" t="n">
        <v>2.971</v>
      </c>
      <c r="DV1803" s="32" t="n">
        <v>3.003</v>
      </c>
      <c r="DW1803" s="32" t="n">
        <v>2.877</v>
      </c>
      <c r="DX1803" s="32" t="n">
        <v>2.751</v>
      </c>
      <c r="DY1803" s="32" t="n">
        <v>2.652</v>
      </c>
      <c r="DZ1803" s="32" t="n">
        <v>2.626</v>
      </c>
      <c r="EA1803" s="32" t="n">
        <v>2.632</v>
      </c>
      <c r="EB1803" s="32" t="n">
        <v>2.642</v>
      </c>
      <c r="EC1803" s="32" t="n">
        <v>2.649</v>
      </c>
      <c r="ED1803" s="32" t="n">
        <v>2.656</v>
      </c>
      <c r="EE1803" s="32" t="n">
        <v>2.682</v>
      </c>
      <c r="EF1803" s="32" t="n">
        <v>2.817</v>
      </c>
      <c r="EG1803" s="32" t="n">
        <v>2.941</v>
      </c>
      <c r="EH1803" s="32" t="n">
        <v>2.972</v>
      </c>
      <c r="EI1803" s="32" t="n">
        <v>2.854</v>
      </c>
      <c r="EJ1803" s="32" t="n">
        <v>2.734</v>
      </c>
      <c r="EK1803" s="32" t="n">
        <v>2.6845</v>
      </c>
      <c r="EL1803" s="32" t="n">
        <v>2.6585</v>
      </c>
      <c r="EM1803" s="32" t="n">
        <v>2.6645</v>
      </c>
      <c r="EN1803" s="32" t="n">
        <v>2.6745</v>
      </c>
      <c r="EO1803" s="32" t="n">
        <v>2.6815</v>
      </c>
      <c r="EP1803" s="32" t="n">
        <v>2.6885</v>
      </c>
      <c r="EQ1803" s="32" t="n">
        <v>2.7145</v>
      </c>
      <c r="ER1803" s="32" t="n">
        <v>2.8495</v>
      </c>
      <c r="ES1803" s="32" t="n">
        <v>2.9735</v>
      </c>
      <c r="ET1803" s="32" t="n">
        <v>3.012</v>
      </c>
      <c r="EU1803" s="32" t="n">
        <v>2.894</v>
      </c>
      <c r="EV1803" s="32" t="n">
        <v>2.774</v>
      </c>
      <c r="EW1803" s="32" t="n">
        <v>2.7245</v>
      </c>
      <c r="EX1803" s="32" t="n">
        <v>2.6985</v>
      </c>
      <c r="EY1803" s="32" t="n">
        <v>2.7045</v>
      </c>
      <c r="EZ1803" s="32" t="n">
        <v>2.7145</v>
      </c>
      <c r="FA1803" s="32" t="n">
        <v>2.7215</v>
      </c>
      <c r="FB1803" s="32" t="n">
        <v>2.7285</v>
      </c>
      <c r="FC1803" s="32" t="n">
        <v>2.7545</v>
      </c>
      <c r="FD1803" s="32" t="n">
        <v>2.8895</v>
      </c>
      <c r="FE1803" s="32" t="n">
        <v>3.0135</v>
      </c>
      <c r="FF1803" s="32" t="n">
        <v>3.062</v>
      </c>
      <c r="FG1803" s="32" t="n">
        <v>2.944</v>
      </c>
      <c r="FH1803" s="32" t="n">
        <v>2.824</v>
      </c>
      <c r="FI1803" s="32" t="n">
        <v>2.7745</v>
      </c>
      <c r="FJ1803" s="32" t="n">
        <v>2.7485</v>
      </c>
      <c r="FK1803" s="32" t="n">
        <v>2.7545</v>
      </c>
      <c r="FL1803" s="32" t="n">
        <v>2.7645</v>
      </c>
      <c r="FM1803" s="32" t="n">
        <v>2.7715</v>
      </c>
      <c r="FN1803" s="32" t="n">
        <v>2.7785</v>
      </c>
      <c r="FO1803" s="32" t="n">
        <v>2.8045</v>
      </c>
      <c r="FP1803" s="32" t="n">
        <v>2.9395</v>
      </c>
      <c r="FQ1803" s="32" t="n">
        <v>3.0635</v>
      </c>
      <c r="FR1803" s="32" t="n">
        <v>3.117</v>
      </c>
      <c r="FS1803" s="32" t="n">
        <v>2.999</v>
      </c>
      <c r="FT1803" s="32" t="n">
        <v>2.879</v>
      </c>
      <c r="FU1803" s="32"/>
      <c r="FV1803" s="32"/>
      <c r="FW1803" s="32"/>
      <c r="FX1803" s="32"/>
      <c r="FY1803" s="32"/>
      <c r="FZ1803" s="32"/>
      <c r="GA1803" s="32"/>
      <c r="GB1803" s="32"/>
      <c r="GC1803" s="32"/>
      <c r="GD1803" s="32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  <c r="GO1803" s="32"/>
      <c r="GP1803" s="32"/>
      <c r="GQ1803" s="32"/>
    </row>
    <row r="1804" customFormat="false" ht="12.75" hidden="true" customHeight="false" outlineLevel="0" collapsed="false">
      <c r="A1804" s="0" t="n">
        <f aca="false">WEEKDAY(C1804,2)</f>
        <v>5</v>
      </c>
      <c r="B1804" s="0" t="n">
        <f aca="false">MONTH(C1804)</f>
        <v>3</v>
      </c>
      <c r="C1804" s="23" t="n">
        <v>36588</v>
      </c>
      <c r="D1804" s="0" t="n">
        <f aca="false">MONTH(R1804)</f>
        <v>3</v>
      </c>
      <c r="E1804" s="0" t="n">
        <f aca="false">YEAR(R1804)</f>
        <v>2000</v>
      </c>
      <c r="F1804" s="35" t="n">
        <f aca="false">L1804-K1804</f>
        <v>0.154885714285714</v>
      </c>
      <c r="G1804" s="24" t="n">
        <f aca="false">N1804-M1804</f>
        <v>-0.0541666666666671</v>
      </c>
      <c r="H1804" s="24" t="n">
        <f aca="false">O1804-N1804</f>
        <v>0.016208333333334</v>
      </c>
      <c r="I1804" s="24" t="n">
        <f aca="false">O1804-M1804</f>
        <v>-0.0379583333333331</v>
      </c>
      <c r="J1804" s="25" t="n">
        <f aca="false">VLOOKUP(C1804,'Nymex hist.'!A:B,2,0)</f>
        <v>2.825</v>
      </c>
      <c r="K1804" s="34" t="n">
        <f aca="false">AVERAGE(DA1804:DG1804)</f>
        <v>2.86471428571429</v>
      </c>
      <c r="L1804" s="34" t="n">
        <f aca="false">AVERAGE(DH1804:DL1804)</f>
        <v>3.0196</v>
      </c>
      <c r="M1804" s="27" t="n">
        <f aca="false">SUMIF($S$3:$FQ$3,$E1804+1,$S1804:$FQ1804)/COUNTIF($S$3:$FQ$3,$E1804+1)</f>
        <v>2.80275</v>
      </c>
      <c r="N1804" s="27" t="n">
        <f aca="false">SUMIF($S$3:$FQ$3,$E1804+2,$S1804:$FQ1804)/COUNTIF($S$3:$FQ$3,$E1804+2)</f>
        <v>2.74858333333333</v>
      </c>
      <c r="O1804" s="27" t="n">
        <f aca="false">SUMIF($S$3:$FQ$3,$E1804+3,$S1804:$FQ1804)/COUNTIF($S$3:$FQ$3,$E1804+3)</f>
        <v>2.76479166666667</v>
      </c>
      <c r="P1804" s="27" t="n">
        <f aca="false">SUMIF($S$3:$FQ$3,$E1804+4,$S1804:$FQ1804)/COUNTIF($S$3:$FQ$3,$E1804+4)</f>
        <v>2.80479166666667</v>
      </c>
      <c r="Q1804" s="27" t="n">
        <f aca="false">SUMIF($S$3:$FQ$3,$E1804+5,$S1804:$FQ1804)/COUNTIF($S$3:$FQ$3,$E1804+5)</f>
        <v>2.85479166666667</v>
      </c>
      <c r="R1804" s="28" t="n">
        <v>36588</v>
      </c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30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 t="n">
        <v>2.825</v>
      </c>
      <c r="DB1804" s="29" t="n">
        <v>2.847</v>
      </c>
      <c r="DC1804" s="29" t="n">
        <v>2.857</v>
      </c>
      <c r="DD1804" s="29" t="n">
        <v>2.867</v>
      </c>
      <c r="DE1804" s="29" t="n">
        <v>2.877</v>
      </c>
      <c r="DF1804" s="29" t="n">
        <v>2.88</v>
      </c>
      <c r="DG1804" s="29" t="n">
        <v>2.9</v>
      </c>
      <c r="DH1804" s="29" t="n">
        <v>3.01</v>
      </c>
      <c r="DI1804" s="29" t="n">
        <v>3.125</v>
      </c>
      <c r="DJ1804" s="29" t="n">
        <v>3.148</v>
      </c>
      <c r="DK1804" s="29" t="n">
        <v>2.98</v>
      </c>
      <c r="DL1804" s="29" t="n">
        <v>2.835</v>
      </c>
      <c r="DM1804" s="29" t="n">
        <v>2.71</v>
      </c>
      <c r="DN1804" s="29" t="n">
        <v>2.665</v>
      </c>
      <c r="DO1804" s="29" t="n">
        <v>2.667</v>
      </c>
      <c r="DP1804" s="29" t="n">
        <v>2.679</v>
      </c>
      <c r="DQ1804" s="29" t="n">
        <v>2.687</v>
      </c>
      <c r="DR1804" s="29" t="n">
        <v>2.695</v>
      </c>
      <c r="DS1804" s="29" t="n">
        <v>2.731</v>
      </c>
      <c r="DT1804" s="29" t="n">
        <v>2.854</v>
      </c>
      <c r="DU1804" s="29" t="n">
        <v>2.982</v>
      </c>
      <c r="DV1804" s="29" t="n">
        <v>3.013</v>
      </c>
      <c r="DW1804" s="29" t="n">
        <v>2.886</v>
      </c>
      <c r="DX1804" s="29" t="n">
        <v>2.759</v>
      </c>
      <c r="DY1804" s="29" t="n">
        <v>2.659</v>
      </c>
      <c r="DZ1804" s="29" t="n">
        <v>2.632</v>
      </c>
      <c r="EA1804" s="29" t="n">
        <v>2.637</v>
      </c>
      <c r="EB1804" s="29" t="n">
        <v>2.646</v>
      </c>
      <c r="EC1804" s="29" t="n">
        <v>2.652</v>
      </c>
      <c r="ED1804" s="29" t="n">
        <v>2.658</v>
      </c>
      <c r="EE1804" s="29" t="n">
        <v>2.683</v>
      </c>
      <c r="EF1804" s="29" t="n">
        <v>2.817</v>
      </c>
      <c r="EG1804" s="29" t="n">
        <v>2.941</v>
      </c>
      <c r="EH1804" s="29" t="n">
        <v>2.972</v>
      </c>
      <c r="EI1804" s="29" t="n">
        <v>2.854</v>
      </c>
      <c r="EJ1804" s="29" t="n">
        <v>2.734</v>
      </c>
      <c r="EK1804" s="29" t="n">
        <v>2.6915</v>
      </c>
      <c r="EL1804" s="29" t="n">
        <v>2.6645</v>
      </c>
      <c r="EM1804" s="29" t="n">
        <v>2.6695</v>
      </c>
      <c r="EN1804" s="29" t="n">
        <v>2.6785</v>
      </c>
      <c r="EO1804" s="29" t="n">
        <v>2.6845</v>
      </c>
      <c r="EP1804" s="29" t="n">
        <v>2.6905</v>
      </c>
      <c r="EQ1804" s="29" t="n">
        <v>2.7155</v>
      </c>
      <c r="ER1804" s="29" t="n">
        <v>2.8495</v>
      </c>
      <c r="ES1804" s="29" t="n">
        <v>2.9735</v>
      </c>
      <c r="ET1804" s="29" t="n">
        <v>3.012</v>
      </c>
      <c r="EU1804" s="29" t="n">
        <v>2.894</v>
      </c>
      <c r="EV1804" s="29" t="n">
        <v>2.774</v>
      </c>
      <c r="EW1804" s="29" t="n">
        <v>2.7315</v>
      </c>
      <c r="EX1804" s="29" t="n">
        <v>2.7045</v>
      </c>
      <c r="EY1804" s="29" t="n">
        <v>2.7095</v>
      </c>
      <c r="EZ1804" s="29" t="n">
        <v>2.7185</v>
      </c>
      <c r="FA1804" s="29" t="n">
        <v>2.7245</v>
      </c>
      <c r="FB1804" s="29" t="n">
        <v>2.7305</v>
      </c>
      <c r="FC1804" s="29" t="n">
        <v>2.7555</v>
      </c>
      <c r="FD1804" s="29" t="n">
        <v>2.8895</v>
      </c>
      <c r="FE1804" s="29" t="n">
        <v>3.0135</v>
      </c>
      <c r="FF1804" s="29" t="n">
        <v>3.062</v>
      </c>
      <c r="FG1804" s="29" t="n">
        <v>2.944</v>
      </c>
      <c r="FH1804" s="29" t="n">
        <v>2.824</v>
      </c>
      <c r="FI1804" s="29" t="n">
        <v>2.7815</v>
      </c>
      <c r="FJ1804" s="29" t="n">
        <v>2.7545</v>
      </c>
      <c r="FK1804" s="29" t="n">
        <v>2.7595</v>
      </c>
      <c r="FL1804" s="29" t="n">
        <v>2.7685</v>
      </c>
      <c r="FM1804" s="29" t="n">
        <v>2.7745</v>
      </c>
      <c r="FN1804" s="29" t="n">
        <v>2.7805</v>
      </c>
      <c r="FO1804" s="29" t="n">
        <v>2.8055</v>
      </c>
      <c r="FP1804" s="29" t="n">
        <v>2.9395</v>
      </c>
      <c r="FQ1804" s="29" t="n">
        <v>3.0635</v>
      </c>
      <c r="FR1804" s="29" t="n">
        <v>3.117</v>
      </c>
      <c r="FS1804" s="29" t="n">
        <v>2.999</v>
      </c>
      <c r="FT1804" s="29" t="n">
        <v>2.879</v>
      </c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29"/>
      <c r="GF1804" s="29"/>
      <c r="GG1804" s="29"/>
      <c r="GH1804" s="29"/>
      <c r="GI1804" s="29"/>
      <c r="GJ1804" s="29"/>
      <c r="GK1804" s="29"/>
      <c r="GL1804" s="29"/>
      <c r="GM1804" s="29"/>
      <c r="GN1804" s="29"/>
      <c r="GO1804" s="29"/>
      <c r="GP1804" s="29"/>
      <c r="GQ1804" s="29"/>
      <c r="GR1804" s="0"/>
      <c r="GS1804" s="0"/>
      <c r="GT1804" s="0"/>
      <c r="GU1804" s="0"/>
      <c r="GV1804" s="0"/>
      <c r="GW1804" s="0"/>
      <c r="GX1804" s="0"/>
      <c r="GY1804" s="0"/>
      <c r="GZ1804" s="0"/>
      <c r="HA1804" s="0"/>
      <c r="HB1804" s="0"/>
      <c r="HC1804" s="0"/>
      <c r="HD1804" s="0"/>
      <c r="HE1804" s="0"/>
      <c r="HF1804" s="0"/>
      <c r="HG1804" s="0"/>
      <c r="HH1804" s="0"/>
      <c r="HI1804" s="0"/>
      <c r="HJ1804" s="0"/>
      <c r="HK1804" s="0"/>
      <c r="HL1804" s="0"/>
      <c r="HM1804" s="0"/>
      <c r="HN1804" s="0"/>
      <c r="HO1804" s="0"/>
      <c r="HP1804" s="0"/>
      <c r="HQ1804" s="0"/>
      <c r="HR1804" s="0"/>
      <c r="HS1804" s="0"/>
      <c r="HT1804" s="0"/>
      <c r="HU1804" s="0"/>
      <c r="HV1804" s="0"/>
      <c r="HW1804" s="0"/>
      <c r="HX1804" s="0"/>
      <c r="HY1804" s="0"/>
      <c r="HZ1804" s="0"/>
      <c r="IA1804" s="0"/>
      <c r="IB1804" s="0"/>
      <c r="IC1804" s="0"/>
      <c r="ID1804" s="0"/>
      <c r="IE1804" s="0"/>
      <c r="IF1804" s="0"/>
      <c r="IG1804" s="0"/>
      <c r="IH1804" s="0"/>
      <c r="II1804" s="0"/>
      <c r="IJ1804" s="0"/>
      <c r="IK1804" s="0"/>
      <c r="IL1804" s="0"/>
      <c r="IM1804" s="0"/>
      <c r="IN1804" s="0"/>
      <c r="IO1804" s="0"/>
      <c r="IP1804" s="0"/>
      <c r="IQ1804" s="0"/>
      <c r="IR1804" s="0"/>
      <c r="IS1804" s="0"/>
      <c r="IT1804" s="0"/>
      <c r="IU1804" s="0"/>
      <c r="IV1804" s="0"/>
      <c r="IW1804" s="0"/>
    </row>
    <row r="1805" customFormat="false" ht="12.75" hidden="true" customHeight="false" outlineLevel="0" collapsed="false">
      <c r="A1805" s="0" t="n">
        <f aca="false">WEEKDAY(C1805,2)</f>
        <v>1</v>
      </c>
      <c r="B1805" s="0" t="n">
        <f aca="false">MONTH(C1805)</f>
        <v>3</v>
      </c>
      <c r="C1805" s="23" t="n">
        <v>36591</v>
      </c>
      <c r="D1805" s="0" t="n">
        <f aca="false">MONTH(R1805)</f>
        <v>3</v>
      </c>
      <c r="E1805" s="0" t="n">
        <f aca="false">YEAR(R1805)</f>
        <v>2000</v>
      </c>
      <c r="F1805" s="35" t="n">
        <f aca="false">L1805-K1805</f>
        <v>0.153742857142857</v>
      </c>
      <c r="G1805" s="24" t="n">
        <f aca="false">N1805-M1805</f>
        <v>-0.0676666666666672</v>
      </c>
      <c r="H1805" s="24" t="n">
        <f aca="false">O1805-N1805</f>
        <v>0.0153750000000001</v>
      </c>
      <c r="I1805" s="24" t="n">
        <f aca="false">O1805-M1805</f>
        <v>-0.0522916666666671</v>
      </c>
      <c r="J1805" s="25" t="n">
        <f aca="false">VLOOKUP(C1805,'Nymex hist.'!A:B,2,0)</f>
        <v>2.85</v>
      </c>
      <c r="K1805" s="34" t="n">
        <f aca="false">AVERAGE(DA1805:DG1805)</f>
        <v>2.89885714285714</v>
      </c>
      <c r="L1805" s="34" t="n">
        <f aca="false">AVERAGE(DH1805:DL1805)</f>
        <v>3.0526</v>
      </c>
      <c r="M1805" s="27" t="n">
        <f aca="false">SUMIF($S$3:$FQ$3,$E1805+1,$S1805:$FQ1805)/COUNTIF($S$3:$FQ$3,$E1805+1)</f>
        <v>2.82108333333333</v>
      </c>
      <c r="N1805" s="27" t="n">
        <f aca="false">SUMIF($S$3:$FQ$3,$E1805+2,$S1805:$FQ1805)/COUNTIF($S$3:$FQ$3,$E1805+2)</f>
        <v>2.75341666666667</v>
      </c>
      <c r="O1805" s="27" t="n">
        <f aca="false">SUMIF($S$3:$FQ$3,$E1805+3,$S1805:$FQ1805)/COUNTIF($S$3:$FQ$3,$E1805+3)</f>
        <v>2.76879166666667</v>
      </c>
      <c r="P1805" s="27" t="n">
        <f aca="false">SUMIF($S$3:$FQ$3,$E1805+4,$S1805:$FQ1805)/COUNTIF($S$3:$FQ$3,$E1805+4)</f>
        <v>2.80879166666667</v>
      </c>
      <c r="Q1805" s="27" t="n">
        <f aca="false">SUMIF($S$3:$FQ$3,$E1805+5,$S1805:$FQ1805)/COUNTIF($S$3:$FQ$3,$E1805+5)</f>
        <v>2.85879166666667</v>
      </c>
      <c r="R1805" s="28" t="n">
        <v>36591</v>
      </c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30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 t="n">
        <v>2.85</v>
      </c>
      <c r="DB1805" s="29" t="n">
        <v>2.882</v>
      </c>
      <c r="DC1805" s="29" t="n">
        <v>2.892</v>
      </c>
      <c r="DD1805" s="29" t="n">
        <v>2.902</v>
      </c>
      <c r="DE1805" s="29" t="n">
        <v>2.912</v>
      </c>
      <c r="DF1805" s="29" t="n">
        <v>2.917</v>
      </c>
      <c r="DG1805" s="29" t="n">
        <v>2.937</v>
      </c>
      <c r="DH1805" s="29" t="n">
        <v>3.051</v>
      </c>
      <c r="DI1805" s="29" t="n">
        <v>3.161</v>
      </c>
      <c r="DJ1805" s="29" t="n">
        <v>3.183</v>
      </c>
      <c r="DK1805" s="29" t="n">
        <v>3.01</v>
      </c>
      <c r="DL1805" s="29" t="n">
        <v>2.858</v>
      </c>
      <c r="DM1805" s="29" t="n">
        <v>2.73</v>
      </c>
      <c r="DN1805" s="29" t="n">
        <v>2.683</v>
      </c>
      <c r="DO1805" s="29" t="n">
        <v>2.683</v>
      </c>
      <c r="DP1805" s="29" t="n">
        <v>2.695</v>
      </c>
      <c r="DQ1805" s="29" t="n">
        <v>2.703</v>
      </c>
      <c r="DR1805" s="29" t="n">
        <v>2.709</v>
      </c>
      <c r="DS1805" s="29" t="n">
        <v>2.743</v>
      </c>
      <c r="DT1805" s="29" t="n">
        <v>2.864</v>
      </c>
      <c r="DU1805" s="29" t="n">
        <v>2.992</v>
      </c>
      <c r="DV1805" s="29" t="n">
        <v>3.022</v>
      </c>
      <c r="DW1805" s="29" t="n">
        <v>2.895</v>
      </c>
      <c r="DX1805" s="29" t="n">
        <v>2.763</v>
      </c>
      <c r="DY1805" s="29" t="n">
        <v>2.663</v>
      </c>
      <c r="DZ1805" s="29" t="n">
        <v>2.636</v>
      </c>
      <c r="EA1805" s="29" t="n">
        <v>2.641</v>
      </c>
      <c r="EB1805" s="29" t="n">
        <v>2.65</v>
      </c>
      <c r="EC1805" s="29" t="n">
        <v>2.656</v>
      </c>
      <c r="ED1805" s="29" t="n">
        <v>2.662</v>
      </c>
      <c r="EE1805" s="29" t="n">
        <v>2.687</v>
      </c>
      <c r="EF1805" s="29" t="n">
        <v>2.821</v>
      </c>
      <c r="EG1805" s="29" t="n">
        <v>2.945</v>
      </c>
      <c r="EH1805" s="29" t="n">
        <v>2.976</v>
      </c>
      <c r="EI1805" s="29" t="n">
        <v>2.858</v>
      </c>
      <c r="EJ1805" s="29" t="n">
        <v>2.738</v>
      </c>
      <c r="EK1805" s="29" t="n">
        <v>2.6955</v>
      </c>
      <c r="EL1805" s="29" t="n">
        <v>2.6685</v>
      </c>
      <c r="EM1805" s="29" t="n">
        <v>2.6735</v>
      </c>
      <c r="EN1805" s="29" t="n">
        <v>2.6825</v>
      </c>
      <c r="EO1805" s="29" t="n">
        <v>2.6885</v>
      </c>
      <c r="EP1805" s="29" t="n">
        <v>2.6945</v>
      </c>
      <c r="EQ1805" s="29" t="n">
        <v>2.7195</v>
      </c>
      <c r="ER1805" s="29" t="n">
        <v>2.8535</v>
      </c>
      <c r="ES1805" s="29" t="n">
        <v>2.9775</v>
      </c>
      <c r="ET1805" s="29" t="n">
        <v>3.016</v>
      </c>
      <c r="EU1805" s="29" t="n">
        <v>2.898</v>
      </c>
      <c r="EV1805" s="29" t="n">
        <v>2.778</v>
      </c>
      <c r="EW1805" s="29" t="n">
        <v>2.7355</v>
      </c>
      <c r="EX1805" s="29" t="n">
        <v>2.7085</v>
      </c>
      <c r="EY1805" s="29" t="n">
        <v>2.7135</v>
      </c>
      <c r="EZ1805" s="29" t="n">
        <v>2.7225</v>
      </c>
      <c r="FA1805" s="29" t="n">
        <v>2.7285</v>
      </c>
      <c r="FB1805" s="29" t="n">
        <v>2.7345</v>
      </c>
      <c r="FC1805" s="29" t="n">
        <v>2.7595</v>
      </c>
      <c r="FD1805" s="29" t="n">
        <v>2.8935</v>
      </c>
      <c r="FE1805" s="29" t="n">
        <v>3.0175</v>
      </c>
      <c r="FF1805" s="29" t="n">
        <v>3.066</v>
      </c>
      <c r="FG1805" s="29" t="n">
        <v>2.948</v>
      </c>
      <c r="FH1805" s="29" t="n">
        <v>2.828</v>
      </c>
      <c r="FI1805" s="29" t="n">
        <v>2.7855</v>
      </c>
      <c r="FJ1805" s="29" t="n">
        <v>2.7585</v>
      </c>
      <c r="FK1805" s="29" t="n">
        <v>2.7635</v>
      </c>
      <c r="FL1805" s="29" t="n">
        <v>2.7725</v>
      </c>
      <c r="FM1805" s="29" t="n">
        <v>2.7785</v>
      </c>
      <c r="FN1805" s="29" t="n">
        <v>2.7845</v>
      </c>
      <c r="FO1805" s="29" t="n">
        <v>2.8095</v>
      </c>
      <c r="FP1805" s="29" t="n">
        <v>2.9435</v>
      </c>
      <c r="FQ1805" s="29" t="n">
        <v>3.0675</v>
      </c>
      <c r="FR1805" s="29" t="n">
        <v>3.121</v>
      </c>
      <c r="FS1805" s="29" t="n">
        <v>3.003</v>
      </c>
      <c r="FT1805" s="29" t="n">
        <v>2.883</v>
      </c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0"/>
      <c r="GS1805" s="0"/>
      <c r="GT1805" s="0"/>
      <c r="GU1805" s="0"/>
      <c r="GV1805" s="0"/>
      <c r="GW1805" s="0"/>
      <c r="GX1805" s="0"/>
      <c r="GY1805" s="0"/>
      <c r="GZ1805" s="0"/>
      <c r="HA1805" s="0"/>
      <c r="HB1805" s="0"/>
      <c r="HC1805" s="0"/>
      <c r="HD1805" s="0"/>
      <c r="HE1805" s="0"/>
      <c r="HF1805" s="0"/>
      <c r="HG1805" s="0"/>
      <c r="HH1805" s="0"/>
      <c r="HI1805" s="0"/>
      <c r="HJ1805" s="0"/>
      <c r="HK1805" s="0"/>
      <c r="HL1805" s="0"/>
      <c r="HM1805" s="0"/>
      <c r="HN1805" s="0"/>
      <c r="HO1805" s="0"/>
      <c r="HP1805" s="0"/>
      <c r="HQ1805" s="0"/>
      <c r="HR1805" s="0"/>
      <c r="HS1805" s="0"/>
      <c r="HT1805" s="0"/>
      <c r="HU1805" s="0"/>
      <c r="HV1805" s="0"/>
      <c r="HW1805" s="0"/>
      <c r="HX1805" s="0"/>
      <c r="HY1805" s="0"/>
      <c r="HZ1805" s="0"/>
      <c r="IA1805" s="0"/>
      <c r="IB1805" s="0"/>
      <c r="IC1805" s="0"/>
      <c r="ID1805" s="0"/>
      <c r="IE1805" s="0"/>
      <c r="IF1805" s="0"/>
      <c r="IG1805" s="0"/>
      <c r="IH1805" s="0"/>
      <c r="II1805" s="0"/>
      <c r="IJ1805" s="0"/>
      <c r="IK1805" s="0"/>
      <c r="IL1805" s="0"/>
      <c r="IM1805" s="0"/>
      <c r="IN1805" s="0"/>
      <c r="IO1805" s="0"/>
      <c r="IP1805" s="0"/>
      <c r="IQ1805" s="0"/>
      <c r="IR1805" s="0"/>
      <c r="IS1805" s="0"/>
      <c r="IT1805" s="0"/>
      <c r="IU1805" s="0"/>
      <c r="IV1805" s="0"/>
      <c r="IW1805" s="0"/>
    </row>
    <row r="1806" customFormat="false" ht="12.75" hidden="true" customHeight="false" outlineLevel="0" collapsed="false">
      <c r="A1806" s="0" t="n">
        <f aca="false">WEEKDAY(C1806,2)</f>
        <v>2</v>
      </c>
      <c r="B1806" s="0" t="n">
        <f aca="false">MONTH(C1806)</f>
        <v>3</v>
      </c>
      <c r="C1806" s="23" t="n">
        <v>36592</v>
      </c>
      <c r="D1806" s="0" t="n">
        <f aca="false">MONTH(R1806)</f>
        <v>3</v>
      </c>
      <c r="E1806" s="0" t="n">
        <f aca="false">YEAR(R1806)</f>
        <v>2000</v>
      </c>
      <c r="F1806" s="35" t="n">
        <f aca="false">L1806-K1806</f>
        <v>0.171771428571428</v>
      </c>
      <c r="G1806" s="24" t="n">
        <f aca="false">N1806-M1806</f>
        <v>-0.0722499999999995</v>
      </c>
      <c r="H1806" s="24" t="n">
        <f aca="false">O1806-N1806</f>
        <v>0.0183749999999994</v>
      </c>
      <c r="I1806" s="24" t="n">
        <f aca="false">O1806-M1806</f>
        <v>-0.0538750000000001</v>
      </c>
      <c r="J1806" s="25" t="n">
        <f aca="false">VLOOKUP(C1806,'Nymex hist.'!A:B,2,0)</f>
        <v>2.799</v>
      </c>
      <c r="K1806" s="34" t="n">
        <f aca="false">AVERAGE(DA1806:DG1806)</f>
        <v>2.86142857142857</v>
      </c>
      <c r="L1806" s="34" t="n">
        <f aca="false">AVERAGE(DH1806:DL1806)</f>
        <v>3.0332</v>
      </c>
      <c r="M1806" s="27" t="n">
        <f aca="false">SUMIF($S$3:$FQ$3,$E1806+1,$S1806:$FQ1806)/COUNTIF($S$3:$FQ$3,$E1806+1)</f>
        <v>2.79975</v>
      </c>
      <c r="N1806" s="27" t="n">
        <f aca="false">SUMIF($S$3:$FQ$3,$E1806+2,$S1806:$FQ1806)/COUNTIF($S$3:$FQ$3,$E1806+2)</f>
        <v>2.7275</v>
      </c>
      <c r="O1806" s="27" t="n">
        <f aca="false">SUMIF($S$3:$FQ$3,$E1806+3,$S1806:$FQ1806)/COUNTIF($S$3:$FQ$3,$E1806+3)</f>
        <v>2.745875</v>
      </c>
      <c r="P1806" s="27" t="n">
        <f aca="false">SUMIF($S$3:$FQ$3,$E1806+4,$S1806:$FQ1806)/COUNTIF($S$3:$FQ$3,$E1806+4)</f>
        <v>2.785875</v>
      </c>
      <c r="Q1806" s="27" t="n">
        <f aca="false">SUMIF($S$3:$FQ$3,$E1806+5,$S1806:$FQ1806)/COUNTIF($S$3:$FQ$3,$E1806+5)</f>
        <v>2.835875</v>
      </c>
      <c r="R1806" s="28" t="n">
        <v>36592</v>
      </c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30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 t="n">
        <v>2.799</v>
      </c>
      <c r="DB1806" s="29" t="n">
        <v>2.837</v>
      </c>
      <c r="DC1806" s="29" t="n">
        <v>2.852</v>
      </c>
      <c r="DD1806" s="29" t="n">
        <v>2.867</v>
      </c>
      <c r="DE1806" s="29" t="n">
        <v>2.88</v>
      </c>
      <c r="DF1806" s="29" t="n">
        <v>2.885</v>
      </c>
      <c r="DG1806" s="29" t="n">
        <v>2.91</v>
      </c>
      <c r="DH1806" s="29" t="n">
        <v>3.025</v>
      </c>
      <c r="DI1806" s="29" t="n">
        <v>3.14</v>
      </c>
      <c r="DJ1806" s="29" t="n">
        <v>3.162</v>
      </c>
      <c r="DK1806" s="29" t="n">
        <v>2.997</v>
      </c>
      <c r="DL1806" s="29" t="n">
        <v>2.842</v>
      </c>
      <c r="DM1806" s="29" t="n">
        <v>2.712</v>
      </c>
      <c r="DN1806" s="29" t="n">
        <v>2.662</v>
      </c>
      <c r="DO1806" s="29" t="n">
        <v>2.662</v>
      </c>
      <c r="DP1806" s="29" t="n">
        <v>2.674</v>
      </c>
      <c r="DQ1806" s="29" t="n">
        <v>2.682</v>
      </c>
      <c r="DR1806" s="29" t="n">
        <v>2.686</v>
      </c>
      <c r="DS1806" s="29" t="n">
        <v>2.717</v>
      </c>
      <c r="DT1806" s="29" t="n">
        <v>2.837</v>
      </c>
      <c r="DU1806" s="29" t="n">
        <v>2.964</v>
      </c>
      <c r="DV1806" s="29" t="n">
        <v>2.993</v>
      </c>
      <c r="DW1806" s="29" t="n">
        <v>2.865</v>
      </c>
      <c r="DX1806" s="29" t="n">
        <v>2.732</v>
      </c>
      <c r="DY1806" s="29" t="n">
        <v>2.633</v>
      </c>
      <c r="DZ1806" s="29" t="n">
        <v>2.607</v>
      </c>
      <c r="EA1806" s="29" t="n">
        <v>2.615</v>
      </c>
      <c r="EB1806" s="29" t="n">
        <v>2.625</v>
      </c>
      <c r="EC1806" s="29" t="n">
        <v>2.632</v>
      </c>
      <c r="ED1806" s="29" t="n">
        <v>2.639</v>
      </c>
      <c r="EE1806" s="29" t="n">
        <v>2.665</v>
      </c>
      <c r="EF1806" s="29" t="n">
        <v>2.8</v>
      </c>
      <c r="EG1806" s="29" t="n">
        <v>2.924</v>
      </c>
      <c r="EH1806" s="29" t="n">
        <v>2.955</v>
      </c>
      <c r="EI1806" s="29" t="n">
        <v>2.84</v>
      </c>
      <c r="EJ1806" s="29" t="n">
        <v>2.723</v>
      </c>
      <c r="EK1806" s="29" t="n">
        <v>2.6655</v>
      </c>
      <c r="EL1806" s="29" t="n">
        <v>2.6395</v>
      </c>
      <c r="EM1806" s="29" t="n">
        <v>2.6475</v>
      </c>
      <c r="EN1806" s="29" t="n">
        <v>2.6575</v>
      </c>
      <c r="EO1806" s="29" t="n">
        <v>2.6645</v>
      </c>
      <c r="EP1806" s="29" t="n">
        <v>2.6715</v>
      </c>
      <c r="EQ1806" s="29" t="n">
        <v>2.6975</v>
      </c>
      <c r="ER1806" s="29" t="n">
        <v>2.8325</v>
      </c>
      <c r="ES1806" s="29" t="n">
        <v>2.9565</v>
      </c>
      <c r="ET1806" s="29" t="n">
        <v>2.995</v>
      </c>
      <c r="EU1806" s="29" t="n">
        <v>2.88</v>
      </c>
      <c r="EV1806" s="29" t="n">
        <v>2.763</v>
      </c>
      <c r="EW1806" s="29" t="n">
        <v>2.7055</v>
      </c>
      <c r="EX1806" s="29" t="n">
        <v>2.6795</v>
      </c>
      <c r="EY1806" s="29" t="n">
        <v>2.6875</v>
      </c>
      <c r="EZ1806" s="29" t="n">
        <v>2.6975</v>
      </c>
      <c r="FA1806" s="29" t="n">
        <v>2.7045</v>
      </c>
      <c r="FB1806" s="29" t="n">
        <v>2.7115</v>
      </c>
      <c r="FC1806" s="29" t="n">
        <v>2.7375</v>
      </c>
      <c r="FD1806" s="29" t="n">
        <v>2.8725</v>
      </c>
      <c r="FE1806" s="29" t="n">
        <v>2.9965</v>
      </c>
      <c r="FF1806" s="29" t="n">
        <v>3.045</v>
      </c>
      <c r="FG1806" s="29" t="n">
        <v>2.93</v>
      </c>
      <c r="FH1806" s="29" t="n">
        <v>2.813</v>
      </c>
      <c r="FI1806" s="29" t="n">
        <v>2.7555</v>
      </c>
      <c r="FJ1806" s="29" t="n">
        <v>2.7295</v>
      </c>
      <c r="FK1806" s="29" t="n">
        <v>2.7375</v>
      </c>
      <c r="FL1806" s="29" t="n">
        <v>2.7475</v>
      </c>
      <c r="FM1806" s="29" t="n">
        <v>2.7545</v>
      </c>
      <c r="FN1806" s="29" t="n">
        <v>2.7615</v>
      </c>
      <c r="FO1806" s="29" t="n">
        <v>2.7875</v>
      </c>
      <c r="FP1806" s="29" t="n">
        <v>2.9225</v>
      </c>
      <c r="FQ1806" s="29" t="n">
        <v>3.0465</v>
      </c>
      <c r="FR1806" s="29" t="n">
        <v>3.1</v>
      </c>
      <c r="FS1806" s="29" t="n">
        <v>2.985</v>
      </c>
      <c r="FT1806" s="29" t="n">
        <v>2.868</v>
      </c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0"/>
      <c r="GS1806" s="0"/>
      <c r="GT1806" s="0"/>
      <c r="GU1806" s="0"/>
      <c r="GV1806" s="0"/>
      <c r="GW1806" s="0"/>
      <c r="GX1806" s="0"/>
      <c r="GY1806" s="0"/>
      <c r="GZ1806" s="0"/>
      <c r="HA1806" s="0"/>
      <c r="HB1806" s="0"/>
      <c r="HC1806" s="0"/>
      <c r="HD1806" s="0"/>
      <c r="HE1806" s="0"/>
      <c r="HF1806" s="0"/>
      <c r="HG1806" s="0"/>
      <c r="HH1806" s="0"/>
      <c r="HI1806" s="0"/>
      <c r="HJ1806" s="0"/>
      <c r="HK1806" s="0"/>
      <c r="HL1806" s="0"/>
      <c r="HM1806" s="0"/>
      <c r="HN1806" s="0"/>
      <c r="HO1806" s="0"/>
      <c r="HP1806" s="0"/>
      <c r="HQ1806" s="0"/>
      <c r="HR1806" s="0"/>
      <c r="HS1806" s="0"/>
      <c r="HT1806" s="0"/>
      <c r="HU1806" s="0"/>
      <c r="HV1806" s="0"/>
      <c r="HW1806" s="0"/>
      <c r="HX1806" s="0"/>
      <c r="HY1806" s="0"/>
      <c r="HZ1806" s="0"/>
      <c r="IA1806" s="0"/>
      <c r="IB1806" s="0"/>
      <c r="IC1806" s="0"/>
      <c r="ID1806" s="0"/>
      <c r="IE1806" s="0"/>
      <c r="IF1806" s="0"/>
      <c r="IG1806" s="0"/>
      <c r="IH1806" s="0"/>
      <c r="II1806" s="0"/>
      <c r="IJ1806" s="0"/>
      <c r="IK1806" s="0"/>
      <c r="IL1806" s="0"/>
      <c r="IM1806" s="0"/>
      <c r="IN1806" s="0"/>
      <c r="IO1806" s="0"/>
      <c r="IP1806" s="0"/>
      <c r="IQ1806" s="0"/>
      <c r="IR1806" s="0"/>
      <c r="IS1806" s="0"/>
      <c r="IT1806" s="0"/>
      <c r="IU1806" s="0"/>
      <c r="IV1806" s="0"/>
      <c r="IW1806" s="0"/>
    </row>
    <row r="1807" customFormat="false" ht="12.75" hidden="true" customHeight="false" outlineLevel="0" collapsed="false">
      <c r="A1807" s="0" t="n">
        <f aca="false">WEEKDAY(C1807,2)</f>
        <v>3</v>
      </c>
      <c r="B1807" s="0" t="n">
        <f aca="false">MONTH(C1807)</f>
        <v>3</v>
      </c>
      <c r="C1807" s="23" t="n">
        <v>36593</v>
      </c>
      <c r="D1807" s="0" t="n">
        <f aca="false">MONTH(R1807)</f>
        <v>3</v>
      </c>
      <c r="E1807" s="0" t="n">
        <f aca="false">YEAR(R1807)</f>
        <v>2000</v>
      </c>
      <c r="F1807" s="35" t="n">
        <f aca="false">L1807-K1807</f>
        <v>0.197085714285714</v>
      </c>
      <c r="G1807" s="24" t="n">
        <f aca="false">N1807-M1807</f>
        <v>-0.0680000000000005</v>
      </c>
      <c r="H1807" s="24" t="n">
        <f aca="false">O1807-N1807</f>
        <v>0.0203750000000005</v>
      </c>
      <c r="I1807" s="24" t="n">
        <f aca="false">O1807-M1807</f>
        <v>-0.047625</v>
      </c>
      <c r="J1807" s="25" t="n">
        <f aca="false">VLOOKUP(C1807,'Nymex hist.'!A:B,2,0)</f>
        <v>2.71</v>
      </c>
      <c r="K1807" s="34" t="n">
        <f aca="false">AVERAGE(DA1807:DG1807)</f>
        <v>2.78371428571429</v>
      </c>
      <c r="L1807" s="34" t="n">
        <f aca="false">AVERAGE(DH1807:DL1807)</f>
        <v>2.9808</v>
      </c>
      <c r="M1807" s="27" t="n">
        <f aca="false">SUMIF($S$3:$FQ$3,$E1807+1,$S1807:$FQ1807)/COUNTIF($S$3:$FQ$3,$E1807+1)</f>
        <v>2.76816666666667</v>
      </c>
      <c r="N1807" s="27" t="n">
        <f aca="false">SUMIF($S$3:$FQ$3,$E1807+2,$S1807:$FQ1807)/COUNTIF($S$3:$FQ$3,$E1807+2)</f>
        <v>2.70016666666667</v>
      </c>
      <c r="O1807" s="27" t="n">
        <f aca="false">SUMIF($S$3:$FQ$3,$E1807+3,$S1807:$FQ1807)/COUNTIF($S$3:$FQ$3,$E1807+3)</f>
        <v>2.72054166666667</v>
      </c>
      <c r="P1807" s="27" t="n">
        <f aca="false">SUMIF($S$3:$FQ$3,$E1807+4,$S1807:$FQ1807)/COUNTIF($S$3:$FQ$3,$E1807+4)</f>
        <v>2.76054166666667</v>
      </c>
      <c r="Q1807" s="27" t="n">
        <f aca="false">SUMIF($S$3:$FQ$3,$E1807+5,$S1807:$FQ1807)/COUNTIF($S$3:$FQ$3,$E1807+5)</f>
        <v>2.81054166666667</v>
      </c>
      <c r="R1807" s="28" t="n">
        <v>36593</v>
      </c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30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 t="n">
        <v>2.71</v>
      </c>
      <c r="DB1807" s="29" t="n">
        <v>2.747</v>
      </c>
      <c r="DC1807" s="29" t="n">
        <v>2.77</v>
      </c>
      <c r="DD1807" s="29" t="n">
        <v>2.789</v>
      </c>
      <c r="DE1807" s="29" t="n">
        <v>2.809</v>
      </c>
      <c r="DF1807" s="29" t="n">
        <v>2.817</v>
      </c>
      <c r="DG1807" s="29" t="n">
        <v>2.844</v>
      </c>
      <c r="DH1807" s="29" t="n">
        <v>2.962</v>
      </c>
      <c r="DI1807" s="29" t="n">
        <v>3.082</v>
      </c>
      <c r="DJ1807" s="29" t="n">
        <v>3.105</v>
      </c>
      <c r="DK1807" s="29" t="n">
        <v>2.95</v>
      </c>
      <c r="DL1807" s="29" t="n">
        <v>2.805</v>
      </c>
      <c r="DM1807" s="29" t="n">
        <v>2.68</v>
      </c>
      <c r="DN1807" s="29" t="n">
        <v>2.633</v>
      </c>
      <c r="DO1807" s="29" t="n">
        <v>2.634</v>
      </c>
      <c r="DP1807" s="29" t="n">
        <v>2.649</v>
      </c>
      <c r="DQ1807" s="29" t="n">
        <v>2.658</v>
      </c>
      <c r="DR1807" s="29" t="n">
        <v>2.663</v>
      </c>
      <c r="DS1807" s="29" t="n">
        <v>2.693</v>
      </c>
      <c r="DT1807" s="29" t="n">
        <v>2.811</v>
      </c>
      <c r="DU1807" s="29" t="n">
        <v>2.937</v>
      </c>
      <c r="DV1807" s="29" t="n">
        <v>2.965</v>
      </c>
      <c r="DW1807" s="29" t="n">
        <v>2.837</v>
      </c>
      <c r="DX1807" s="29" t="n">
        <v>2.704</v>
      </c>
      <c r="DY1807" s="29" t="n">
        <v>2.605</v>
      </c>
      <c r="DZ1807" s="29" t="n">
        <v>2.579</v>
      </c>
      <c r="EA1807" s="29" t="n">
        <v>2.588</v>
      </c>
      <c r="EB1807" s="29" t="n">
        <v>2.597</v>
      </c>
      <c r="EC1807" s="29" t="n">
        <v>2.604</v>
      </c>
      <c r="ED1807" s="29" t="n">
        <v>2.611</v>
      </c>
      <c r="EE1807" s="29" t="n">
        <v>2.638</v>
      </c>
      <c r="EF1807" s="29" t="n">
        <v>2.774</v>
      </c>
      <c r="EG1807" s="29" t="n">
        <v>2.9</v>
      </c>
      <c r="EH1807" s="29" t="n">
        <v>2.933</v>
      </c>
      <c r="EI1807" s="29" t="n">
        <v>2.82</v>
      </c>
      <c r="EJ1807" s="29" t="n">
        <v>2.705</v>
      </c>
      <c r="EK1807" s="29" t="n">
        <v>2.6375</v>
      </c>
      <c r="EL1807" s="29" t="n">
        <v>2.6115</v>
      </c>
      <c r="EM1807" s="29" t="n">
        <v>2.6205</v>
      </c>
      <c r="EN1807" s="29" t="n">
        <v>2.6295</v>
      </c>
      <c r="EO1807" s="29" t="n">
        <v>2.6365</v>
      </c>
      <c r="EP1807" s="29" t="n">
        <v>2.6435</v>
      </c>
      <c r="EQ1807" s="29" t="n">
        <v>2.6705</v>
      </c>
      <c r="ER1807" s="29" t="n">
        <v>2.8065</v>
      </c>
      <c r="ES1807" s="29" t="n">
        <v>2.9325</v>
      </c>
      <c r="ET1807" s="29" t="n">
        <v>2.973</v>
      </c>
      <c r="EU1807" s="29" t="n">
        <v>2.86</v>
      </c>
      <c r="EV1807" s="29" t="n">
        <v>2.745</v>
      </c>
      <c r="EW1807" s="29" t="n">
        <v>2.6775</v>
      </c>
      <c r="EX1807" s="29" t="n">
        <v>2.6515</v>
      </c>
      <c r="EY1807" s="29" t="n">
        <v>2.6605</v>
      </c>
      <c r="EZ1807" s="29" t="n">
        <v>2.6695</v>
      </c>
      <c r="FA1807" s="29" t="n">
        <v>2.6765</v>
      </c>
      <c r="FB1807" s="29" t="n">
        <v>2.6835</v>
      </c>
      <c r="FC1807" s="29" t="n">
        <v>2.7105</v>
      </c>
      <c r="FD1807" s="29" t="n">
        <v>2.8465</v>
      </c>
      <c r="FE1807" s="29" t="n">
        <v>2.9725</v>
      </c>
      <c r="FF1807" s="29" t="n">
        <v>3.023</v>
      </c>
      <c r="FG1807" s="29" t="n">
        <v>2.91</v>
      </c>
      <c r="FH1807" s="29" t="n">
        <v>2.795</v>
      </c>
      <c r="FI1807" s="29" t="n">
        <v>2.7275</v>
      </c>
      <c r="FJ1807" s="29" t="n">
        <v>2.7015</v>
      </c>
      <c r="FK1807" s="29" t="n">
        <v>2.7105</v>
      </c>
      <c r="FL1807" s="29" t="n">
        <v>2.7195</v>
      </c>
      <c r="FM1807" s="29" t="n">
        <v>2.7265</v>
      </c>
      <c r="FN1807" s="29" t="n">
        <v>2.7335</v>
      </c>
      <c r="FO1807" s="29" t="n">
        <v>2.7605</v>
      </c>
      <c r="FP1807" s="29" t="n">
        <v>2.8965</v>
      </c>
      <c r="FQ1807" s="29" t="n">
        <v>3.0225</v>
      </c>
      <c r="FR1807" s="29" t="n">
        <v>3.078</v>
      </c>
      <c r="FS1807" s="29" t="n">
        <v>2.965</v>
      </c>
      <c r="FT1807" s="29" t="n">
        <v>2.85</v>
      </c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0"/>
      <c r="GS1807" s="0"/>
      <c r="GT1807" s="0"/>
      <c r="GU1807" s="0"/>
      <c r="GV1807" s="0"/>
      <c r="GW1807" s="0"/>
      <c r="GX1807" s="0"/>
      <c r="GY1807" s="0"/>
      <c r="GZ1807" s="0"/>
      <c r="HA1807" s="0"/>
      <c r="HB1807" s="0"/>
      <c r="HC1807" s="0"/>
      <c r="HD1807" s="0"/>
      <c r="HE1807" s="0"/>
      <c r="HF1807" s="0"/>
      <c r="HG1807" s="0"/>
      <c r="HH1807" s="0"/>
      <c r="HI1807" s="0"/>
      <c r="HJ1807" s="0"/>
      <c r="HK1807" s="0"/>
      <c r="HL1807" s="0"/>
      <c r="HM1807" s="0"/>
      <c r="HN1807" s="0"/>
      <c r="HO1807" s="0"/>
      <c r="HP1807" s="0"/>
      <c r="HQ1807" s="0"/>
      <c r="HR1807" s="0"/>
      <c r="HS1807" s="0"/>
      <c r="HT1807" s="0"/>
      <c r="HU1807" s="0"/>
      <c r="HV1807" s="0"/>
      <c r="HW1807" s="0"/>
      <c r="HX1807" s="0"/>
      <c r="HY1807" s="0"/>
      <c r="HZ1807" s="0"/>
      <c r="IA1807" s="0"/>
      <c r="IB1807" s="0"/>
      <c r="IC1807" s="0"/>
      <c r="ID1807" s="0"/>
      <c r="IE1807" s="0"/>
      <c r="IF1807" s="0"/>
      <c r="IG1807" s="0"/>
      <c r="IH1807" s="0"/>
      <c r="II1807" s="0"/>
      <c r="IJ1807" s="0"/>
      <c r="IK1807" s="0"/>
      <c r="IL1807" s="0"/>
      <c r="IM1807" s="0"/>
      <c r="IN1807" s="0"/>
      <c r="IO1807" s="0"/>
      <c r="IP1807" s="0"/>
      <c r="IQ1807" s="0"/>
      <c r="IR1807" s="0"/>
      <c r="IS1807" s="0"/>
      <c r="IT1807" s="0"/>
      <c r="IU1807" s="0"/>
      <c r="IV1807" s="0"/>
      <c r="IW1807" s="0"/>
    </row>
    <row r="1808" customFormat="false" ht="12.75" hidden="false" customHeight="false" outlineLevel="0" collapsed="false">
      <c r="A1808" s="1" t="n">
        <f aca="false">WEEKDAY(C1808,2)</f>
        <v>4</v>
      </c>
      <c r="B1808" s="1" t="n">
        <f aca="false">MONTH(C1808)</f>
        <v>3</v>
      </c>
      <c r="C1808" s="23" t="n">
        <v>36594</v>
      </c>
      <c r="D1808" s="0" t="n">
        <f aca="false">MONTH(R1808)</f>
        <v>3</v>
      </c>
      <c r="E1808" s="0" t="n">
        <f aca="false">YEAR(R1808)</f>
        <v>2000</v>
      </c>
      <c r="F1808" s="3" t="n">
        <f aca="false">L1808-K1808</f>
        <v>0.177542857142857</v>
      </c>
      <c r="G1808" s="3" t="n">
        <f aca="false">N1808-M1808</f>
        <v>-0.079333333333333</v>
      </c>
      <c r="H1808" s="3" t="n">
        <f aca="false">O1808-N1808</f>
        <v>0.0203749999999996</v>
      </c>
      <c r="I1808" s="3" t="n">
        <f aca="false">O1808-M1808</f>
        <v>-0.0589583333333334</v>
      </c>
      <c r="J1808" s="4" t="n">
        <f aca="false">VLOOKUP(C1808,'Nymex hist.'!A:B,2,0)</f>
        <v>2.786</v>
      </c>
      <c r="K1808" s="4" t="n">
        <f aca="false">AVERAGE(DA1808:DG1808)</f>
        <v>2.84085714285714</v>
      </c>
      <c r="L1808" s="4" t="n">
        <f aca="false">AVERAGE(DH1808:DL1808)</f>
        <v>3.0184</v>
      </c>
      <c r="M1808" s="4" t="n">
        <f aca="false">SUMIF($S$3:$FQ$3,$E1808+1,$S1808:$FQ1808)/COUNTIF($S$3:$FQ$3,$E1808+1)</f>
        <v>2.7975</v>
      </c>
      <c r="N1808" s="4" t="n">
        <f aca="false">SUMIF($S$3:$FQ$3,$E1808+2,$S1808:$FQ1808)/COUNTIF($S$3:$FQ$3,$E1808+2)</f>
        <v>2.71816666666667</v>
      </c>
      <c r="O1808" s="4" t="n">
        <f aca="false">SUMIF($S$3:$FQ$3,$E1808+3,$S1808:$FQ1808)/COUNTIF($S$3:$FQ$3,$E1808+3)</f>
        <v>2.73854166666667</v>
      </c>
      <c r="P1808" s="4" t="n">
        <f aca="false">SUMIF($S$3:$FQ$3,$E1808+4,$S1808:$FQ1808)/COUNTIF($S$3:$FQ$3,$E1808+4)</f>
        <v>2.77854166666667</v>
      </c>
      <c r="Q1808" s="4" t="n">
        <f aca="false">SUMIF($S$3:$FQ$3,$E1808+5,$S1808:$FQ1808)/COUNTIF($S$3:$FQ$3,$E1808+5)</f>
        <v>2.82854166666667</v>
      </c>
      <c r="R1808" s="21" t="n">
        <v>36594</v>
      </c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7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  <c r="CG1808" s="32"/>
      <c r="CH1808" s="32"/>
      <c r="CI1808" s="32"/>
      <c r="CJ1808" s="32"/>
      <c r="CK1808" s="32"/>
      <c r="CL1808" s="32"/>
      <c r="CM1808" s="32"/>
      <c r="CN1808" s="32"/>
      <c r="CO1808" s="32"/>
      <c r="CP1808" s="32"/>
      <c r="CQ1808" s="32"/>
      <c r="CR1808" s="32"/>
      <c r="CS1808" s="32"/>
      <c r="CT1808" s="32"/>
      <c r="CU1808" s="32"/>
      <c r="CV1808" s="32"/>
      <c r="CW1808" s="32"/>
      <c r="CX1808" s="32"/>
      <c r="CY1808" s="32"/>
      <c r="CZ1808" s="32"/>
      <c r="DA1808" s="32" t="n">
        <v>2.786</v>
      </c>
      <c r="DB1808" s="32" t="n">
        <v>2.816</v>
      </c>
      <c r="DC1808" s="32" t="n">
        <v>2.833</v>
      </c>
      <c r="DD1808" s="32" t="n">
        <v>2.846</v>
      </c>
      <c r="DE1808" s="32" t="n">
        <v>2.859</v>
      </c>
      <c r="DF1808" s="32" t="n">
        <v>2.861</v>
      </c>
      <c r="DG1808" s="32" t="n">
        <v>2.885</v>
      </c>
      <c r="DH1808" s="32" t="n">
        <v>3.001</v>
      </c>
      <c r="DI1808" s="32" t="n">
        <v>3.12</v>
      </c>
      <c r="DJ1808" s="32" t="n">
        <v>3.143</v>
      </c>
      <c r="DK1808" s="32" t="n">
        <v>2.988</v>
      </c>
      <c r="DL1808" s="32" t="n">
        <v>2.84</v>
      </c>
      <c r="DM1808" s="32" t="n">
        <v>2.712</v>
      </c>
      <c r="DN1808" s="32" t="n">
        <v>2.662</v>
      </c>
      <c r="DO1808" s="32" t="n">
        <v>2.663</v>
      </c>
      <c r="DP1808" s="32" t="n">
        <v>2.678</v>
      </c>
      <c r="DQ1808" s="32" t="n">
        <v>2.687</v>
      </c>
      <c r="DR1808" s="32" t="n">
        <v>2.692</v>
      </c>
      <c r="DS1808" s="32" t="n">
        <v>2.718</v>
      </c>
      <c r="DT1808" s="32" t="n">
        <v>2.832</v>
      </c>
      <c r="DU1808" s="32" t="n">
        <v>2.955</v>
      </c>
      <c r="DV1808" s="32" t="n">
        <v>2.983</v>
      </c>
      <c r="DW1808" s="32" t="n">
        <v>2.855</v>
      </c>
      <c r="DX1808" s="32" t="n">
        <v>2.722</v>
      </c>
      <c r="DY1808" s="32" t="n">
        <v>2.623</v>
      </c>
      <c r="DZ1808" s="32" t="n">
        <v>2.597</v>
      </c>
      <c r="EA1808" s="32" t="n">
        <v>2.606</v>
      </c>
      <c r="EB1808" s="32" t="n">
        <v>2.615</v>
      </c>
      <c r="EC1808" s="32" t="n">
        <v>2.622</v>
      </c>
      <c r="ED1808" s="32" t="n">
        <v>2.629</v>
      </c>
      <c r="EE1808" s="32" t="n">
        <v>2.656</v>
      </c>
      <c r="EF1808" s="32" t="n">
        <v>2.792</v>
      </c>
      <c r="EG1808" s="32" t="n">
        <v>2.918</v>
      </c>
      <c r="EH1808" s="32" t="n">
        <v>2.951</v>
      </c>
      <c r="EI1808" s="32" t="n">
        <v>2.838</v>
      </c>
      <c r="EJ1808" s="32" t="n">
        <v>2.723</v>
      </c>
      <c r="EK1808" s="32" t="n">
        <v>2.6555</v>
      </c>
      <c r="EL1808" s="32" t="n">
        <v>2.6295</v>
      </c>
      <c r="EM1808" s="32" t="n">
        <v>2.6385</v>
      </c>
      <c r="EN1808" s="32" t="n">
        <v>2.6475</v>
      </c>
      <c r="EO1808" s="32" t="n">
        <v>2.6545</v>
      </c>
      <c r="EP1808" s="32" t="n">
        <v>2.6615</v>
      </c>
      <c r="EQ1808" s="32" t="n">
        <v>2.6885</v>
      </c>
      <c r="ER1808" s="32" t="n">
        <v>2.8245</v>
      </c>
      <c r="ES1808" s="32" t="n">
        <v>2.9505</v>
      </c>
      <c r="ET1808" s="32" t="n">
        <v>2.991</v>
      </c>
      <c r="EU1808" s="32" t="n">
        <v>2.878</v>
      </c>
      <c r="EV1808" s="32" t="n">
        <v>2.763</v>
      </c>
      <c r="EW1808" s="32" t="n">
        <v>2.6955</v>
      </c>
      <c r="EX1808" s="32" t="n">
        <v>2.6695</v>
      </c>
      <c r="EY1808" s="32" t="n">
        <v>2.6785</v>
      </c>
      <c r="EZ1808" s="32" t="n">
        <v>2.6875</v>
      </c>
      <c r="FA1808" s="32" t="n">
        <v>2.6945</v>
      </c>
      <c r="FB1808" s="32" t="n">
        <v>2.7015</v>
      </c>
      <c r="FC1808" s="32" t="n">
        <v>2.7285</v>
      </c>
      <c r="FD1808" s="32" t="n">
        <v>2.8645</v>
      </c>
      <c r="FE1808" s="32" t="n">
        <v>2.9905</v>
      </c>
      <c r="FF1808" s="32" t="n">
        <v>3.041</v>
      </c>
      <c r="FG1808" s="32" t="n">
        <v>2.928</v>
      </c>
      <c r="FH1808" s="32" t="n">
        <v>2.813</v>
      </c>
      <c r="FI1808" s="32" t="n">
        <v>2.7455</v>
      </c>
      <c r="FJ1808" s="32" t="n">
        <v>2.7195</v>
      </c>
      <c r="FK1808" s="32" t="n">
        <v>2.7285</v>
      </c>
      <c r="FL1808" s="32" t="n">
        <v>2.7375</v>
      </c>
      <c r="FM1808" s="32" t="n">
        <v>2.7445</v>
      </c>
      <c r="FN1808" s="32" t="n">
        <v>2.7515</v>
      </c>
      <c r="FO1808" s="32" t="n">
        <v>2.7785</v>
      </c>
      <c r="FP1808" s="32" t="n">
        <v>2.9145</v>
      </c>
      <c r="FQ1808" s="32" t="n">
        <v>3.0405</v>
      </c>
      <c r="FR1808" s="32" t="n">
        <v>3.096</v>
      </c>
      <c r="FS1808" s="32" t="n">
        <v>2.983</v>
      </c>
      <c r="FT1808" s="32" t="n">
        <v>2.868</v>
      </c>
      <c r="FU1808" s="32"/>
      <c r="FV1808" s="32"/>
      <c r="FW1808" s="32"/>
      <c r="FX1808" s="32"/>
      <c r="FY1808" s="32"/>
      <c r="FZ1808" s="32"/>
      <c r="GA1808" s="32"/>
      <c r="GB1808" s="32"/>
      <c r="GC1808" s="32"/>
      <c r="GD1808" s="32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  <c r="GO1808" s="32"/>
      <c r="GP1808" s="32"/>
      <c r="GQ1808" s="32"/>
    </row>
    <row r="1809" customFormat="false" ht="12.75" hidden="true" customHeight="false" outlineLevel="0" collapsed="false">
      <c r="A1809" s="0" t="n">
        <f aca="false">WEEKDAY(C1809,2)</f>
        <v>5</v>
      </c>
      <c r="B1809" s="0" t="n">
        <f aca="false">MONTH(C1809)</f>
        <v>3</v>
      </c>
      <c r="C1809" s="23" t="n">
        <v>36595</v>
      </c>
      <c r="D1809" s="0" t="n">
        <f aca="false">MONTH(R1809)</f>
        <v>3</v>
      </c>
      <c r="E1809" s="0" t="n">
        <f aca="false">YEAR(R1809)</f>
        <v>2000</v>
      </c>
      <c r="F1809" s="35" t="n">
        <f aca="false">L1809-K1809</f>
        <v>0.1844</v>
      </c>
      <c r="G1809" s="24" t="n">
        <f aca="false">N1809-M1809</f>
        <v>-0.0909166666666668</v>
      </c>
      <c r="H1809" s="24" t="n">
        <f aca="false">O1809-N1809</f>
        <v>0.0215416666666668</v>
      </c>
      <c r="I1809" s="24" t="n">
        <f aca="false">O1809-M1809</f>
        <v>-0.069375</v>
      </c>
      <c r="J1809" s="25" t="n">
        <f aca="false">VLOOKUP(C1809,'Nymex hist.'!A:B,2,0)</f>
        <v>2.774</v>
      </c>
      <c r="K1809" s="34" t="n">
        <f aca="false">AVERAGE(DA1809:DG1809)</f>
        <v>2.831</v>
      </c>
      <c r="L1809" s="34" t="n">
        <f aca="false">AVERAGE(DH1809:DL1809)</f>
        <v>3.0154</v>
      </c>
      <c r="M1809" s="27" t="n">
        <f aca="false">SUMIF($S$3:$FQ$3,$E1809+1,$S1809:$FQ1809)/COUNTIF($S$3:$FQ$3,$E1809+1)</f>
        <v>2.79175</v>
      </c>
      <c r="N1809" s="27" t="n">
        <f aca="false">SUMIF($S$3:$FQ$3,$E1809+2,$S1809:$FQ1809)/COUNTIF($S$3:$FQ$3,$E1809+2)</f>
        <v>2.70083333333333</v>
      </c>
      <c r="O1809" s="27" t="n">
        <f aca="false">SUMIF($S$3:$FQ$3,$E1809+3,$S1809:$FQ1809)/COUNTIF($S$3:$FQ$3,$E1809+3)</f>
        <v>2.722375</v>
      </c>
      <c r="P1809" s="27" t="n">
        <f aca="false">SUMIF($S$3:$FQ$3,$E1809+4,$S1809:$FQ1809)/COUNTIF($S$3:$FQ$3,$E1809+4)</f>
        <v>2.762375</v>
      </c>
      <c r="Q1809" s="27" t="n">
        <f aca="false">SUMIF($S$3:$FQ$3,$E1809+5,$S1809:$FQ1809)/COUNTIF($S$3:$FQ$3,$E1809+5)</f>
        <v>2.812375</v>
      </c>
      <c r="R1809" s="28" t="n">
        <v>36595</v>
      </c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30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 t="n">
        <v>2.774</v>
      </c>
      <c r="DB1809" s="29" t="n">
        <v>2.804</v>
      </c>
      <c r="DC1809" s="29" t="n">
        <v>2.82</v>
      </c>
      <c r="DD1809" s="29" t="n">
        <v>2.836</v>
      </c>
      <c r="DE1809" s="29" t="n">
        <v>2.852</v>
      </c>
      <c r="DF1809" s="29" t="n">
        <v>2.854</v>
      </c>
      <c r="DG1809" s="29" t="n">
        <v>2.877</v>
      </c>
      <c r="DH1809" s="29" t="n">
        <v>2.994</v>
      </c>
      <c r="DI1809" s="29" t="n">
        <v>3.116</v>
      </c>
      <c r="DJ1809" s="29" t="n">
        <v>3.139</v>
      </c>
      <c r="DK1809" s="29" t="n">
        <v>2.989</v>
      </c>
      <c r="DL1809" s="29" t="n">
        <v>2.839</v>
      </c>
      <c r="DM1809" s="29" t="n">
        <v>2.714</v>
      </c>
      <c r="DN1809" s="29" t="n">
        <v>2.657</v>
      </c>
      <c r="DO1809" s="29" t="n">
        <v>2.658</v>
      </c>
      <c r="DP1809" s="29" t="n">
        <v>2.673</v>
      </c>
      <c r="DQ1809" s="29" t="n">
        <v>2.682</v>
      </c>
      <c r="DR1809" s="29" t="n">
        <v>2.687</v>
      </c>
      <c r="DS1809" s="29" t="n">
        <v>2.708</v>
      </c>
      <c r="DT1809" s="29" t="n">
        <v>2.817</v>
      </c>
      <c r="DU1809" s="29" t="n">
        <v>2.938</v>
      </c>
      <c r="DV1809" s="29" t="n">
        <v>2.964</v>
      </c>
      <c r="DW1809" s="29" t="n">
        <v>2.834</v>
      </c>
      <c r="DX1809" s="29" t="n">
        <v>2.703</v>
      </c>
      <c r="DY1809" s="29" t="n">
        <v>2.604</v>
      </c>
      <c r="DZ1809" s="29" t="n">
        <v>2.578</v>
      </c>
      <c r="EA1809" s="29" t="n">
        <v>2.587</v>
      </c>
      <c r="EB1809" s="29" t="n">
        <v>2.598</v>
      </c>
      <c r="EC1809" s="29" t="n">
        <v>2.607</v>
      </c>
      <c r="ED1809" s="29" t="n">
        <v>2.614</v>
      </c>
      <c r="EE1809" s="29" t="n">
        <v>2.641</v>
      </c>
      <c r="EF1809" s="29" t="n">
        <v>2.777</v>
      </c>
      <c r="EG1809" s="29" t="n">
        <v>2.903</v>
      </c>
      <c r="EH1809" s="29" t="n">
        <v>2.936</v>
      </c>
      <c r="EI1809" s="29" t="n">
        <v>2.823</v>
      </c>
      <c r="EJ1809" s="29" t="n">
        <v>2.708</v>
      </c>
      <c r="EK1809" s="29" t="n">
        <v>2.6365</v>
      </c>
      <c r="EL1809" s="29" t="n">
        <v>2.6105</v>
      </c>
      <c r="EM1809" s="29" t="n">
        <v>2.6195</v>
      </c>
      <c r="EN1809" s="29" t="n">
        <v>2.6305</v>
      </c>
      <c r="EO1809" s="29" t="n">
        <v>2.6395</v>
      </c>
      <c r="EP1809" s="29" t="n">
        <v>2.6465</v>
      </c>
      <c r="EQ1809" s="29" t="n">
        <v>2.6735</v>
      </c>
      <c r="ER1809" s="29" t="n">
        <v>2.8095</v>
      </c>
      <c r="ES1809" s="29" t="n">
        <v>2.9355</v>
      </c>
      <c r="ET1809" s="29" t="n">
        <v>2.976</v>
      </c>
      <c r="EU1809" s="29" t="n">
        <v>2.863</v>
      </c>
      <c r="EV1809" s="29" t="n">
        <v>2.748</v>
      </c>
      <c r="EW1809" s="29" t="n">
        <v>2.6765</v>
      </c>
      <c r="EX1809" s="29" t="n">
        <v>2.6505</v>
      </c>
      <c r="EY1809" s="29" t="n">
        <v>2.6595</v>
      </c>
      <c r="EZ1809" s="29" t="n">
        <v>2.6705</v>
      </c>
      <c r="FA1809" s="29" t="n">
        <v>2.6795</v>
      </c>
      <c r="FB1809" s="29" t="n">
        <v>2.6865</v>
      </c>
      <c r="FC1809" s="29" t="n">
        <v>2.7135</v>
      </c>
      <c r="FD1809" s="29" t="n">
        <v>2.8495</v>
      </c>
      <c r="FE1809" s="29" t="n">
        <v>2.9755</v>
      </c>
      <c r="FF1809" s="29" t="n">
        <v>3.026</v>
      </c>
      <c r="FG1809" s="29" t="n">
        <v>2.913</v>
      </c>
      <c r="FH1809" s="29" t="n">
        <v>2.798</v>
      </c>
      <c r="FI1809" s="29" t="n">
        <v>2.7265</v>
      </c>
      <c r="FJ1809" s="29" t="n">
        <v>2.7005</v>
      </c>
      <c r="FK1809" s="29" t="n">
        <v>2.7095</v>
      </c>
      <c r="FL1809" s="29" t="n">
        <v>2.7205</v>
      </c>
      <c r="FM1809" s="29" t="n">
        <v>2.7295</v>
      </c>
      <c r="FN1809" s="29" t="n">
        <v>2.7365</v>
      </c>
      <c r="FO1809" s="29" t="n">
        <v>2.7635</v>
      </c>
      <c r="FP1809" s="29" t="n">
        <v>2.8995</v>
      </c>
      <c r="FQ1809" s="29" t="n">
        <v>3.0255</v>
      </c>
      <c r="FR1809" s="29" t="n">
        <v>3.081</v>
      </c>
      <c r="FS1809" s="29" t="n">
        <v>2.968</v>
      </c>
      <c r="FT1809" s="29" t="n">
        <v>2.853</v>
      </c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29"/>
      <c r="GF1809" s="29"/>
      <c r="GG1809" s="29"/>
      <c r="GH1809" s="29"/>
      <c r="GI1809" s="29"/>
      <c r="GJ1809" s="29"/>
      <c r="GK1809" s="29"/>
      <c r="GL1809" s="29"/>
      <c r="GM1809" s="29"/>
      <c r="GN1809" s="29"/>
      <c r="GO1809" s="29"/>
      <c r="GP1809" s="29"/>
      <c r="GQ1809" s="29"/>
      <c r="GR1809" s="0"/>
      <c r="GS1809" s="0"/>
      <c r="GT1809" s="0"/>
      <c r="GU1809" s="0"/>
      <c r="GV1809" s="0"/>
      <c r="GW1809" s="0"/>
      <c r="GX1809" s="0"/>
      <c r="GY1809" s="0"/>
      <c r="GZ1809" s="0"/>
      <c r="HA1809" s="0"/>
      <c r="HB1809" s="0"/>
      <c r="HC1809" s="0"/>
      <c r="HD1809" s="0"/>
      <c r="HE1809" s="0"/>
      <c r="HF1809" s="0"/>
      <c r="HG1809" s="0"/>
      <c r="HH1809" s="0"/>
      <c r="HI1809" s="0"/>
      <c r="HJ1809" s="0"/>
      <c r="HK1809" s="0"/>
      <c r="HL1809" s="0"/>
      <c r="HM1809" s="0"/>
      <c r="HN1809" s="0"/>
      <c r="HO1809" s="0"/>
      <c r="HP1809" s="0"/>
      <c r="HQ1809" s="0"/>
      <c r="HR1809" s="0"/>
      <c r="HS1809" s="0"/>
      <c r="HT1809" s="0"/>
      <c r="HU1809" s="0"/>
      <c r="HV1809" s="0"/>
      <c r="HW1809" s="0"/>
      <c r="HX1809" s="0"/>
      <c r="HY1809" s="0"/>
      <c r="HZ1809" s="0"/>
      <c r="IA1809" s="0"/>
      <c r="IB1809" s="0"/>
      <c r="IC1809" s="0"/>
      <c r="ID1809" s="0"/>
      <c r="IE1809" s="0"/>
      <c r="IF1809" s="0"/>
      <c r="IG1809" s="0"/>
      <c r="IH1809" s="0"/>
      <c r="II1809" s="0"/>
      <c r="IJ1809" s="0"/>
      <c r="IK1809" s="0"/>
      <c r="IL1809" s="0"/>
      <c r="IM1809" s="0"/>
      <c r="IN1809" s="0"/>
      <c r="IO1809" s="0"/>
      <c r="IP1809" s="0"/>
      <c r="IQ1809" s="0"/>
      <c r="IR1809" s="0"/>
      <c r="IS1809" s="0"/>
      <c r="IT1809" s="0"/>
      <c r="IU1809" s="0"/>
      <c r="IV1809" s="0"/>
      <c r="IW1809" s="0"/>
    </row>
    <row r="1810" customFormat="false" ht="12.75" hidden="true" customHeight="false" outlineLevel="0" collapsed="false">
      <c r="A1810" s="0" t="n">
        <f aca="false">WEEKDAY(C1810,2)</f>
        <v>1</v>
      </c>
      <c r="B1810" s="0" t="n">
        <f aca="false">MONTH(C1810)</f>
        <v>3</v>
      </c>
      <c r="C1810" s="23" t="n">
        <v>36598</v>
      </c>
      <c r="D1810" s="0" t="n">
        <f aca="false">MONTH(R1810)</f>
        <v>3</v>
      </c>
      <c r="E1810" s="0" t="n">
        <f aca="false">YEAR(R1810)</f>
        <v>2000</v>
      </c>
      <c r="F1810" s="35" t="n">
        <f aca="false">L1810-K1810</f>
        <v>0.158942857142857</v>
      </c>
      <c r="G1810" s="24" t="n">
        <f aca="false">N1810-M1810</f>
        <v>-0.100166666666667</v>
      </c>
      <c r="H1810" s="24" t="n">
        <f aca="false">O1810-N1810</f>
        <v>0.019625</v>
      </c>
      <c r="I1810" s="24" t="n">
        <f aca="false">O1810-M1810</f>
        <v>-0.0805416666666665</v>
      </c>
      <c r="J1810" s="25" t="n">
        <f aca="false">VLOOKUP(C1810,'Nymex hist.'!A:B,2,0)</f>
        <v>2.86</v>
      </c>
      <c r="K1810" s="34" t="n">
        <f aca="false">AVERAGE(DA1810:DG1810)</f>
        <v>2.89885714285714</v>
      </c>
      <c r="L1810" s="34" t="n">
        <f aca="false">AVERAGE(DH1810:DL1810)</f>
        <v>3.0578</v>
      </c>
      <c r="M1810" s="27" t="n">
        <f aca="false">SUMIF($S$3:$FQ$3,$E1810+1,$S1810:$FQ1810)/COUNTIF($S$3:$FQ$3,$E1810+1)</f>
        <v>2.82608333333333</v>
      </c>
      <c r="N1810" s="27" t="n">
        <f aca="false">SUMIF($S$3:$FQ$3,$E1810+2,$S1810:$FQ1810)/COUNTIF($S$3:$FQ$3,$E1810+2)</f>
        <v>2.72591666666667</v>
      </c>
      <c r="O1810" s="27" t="n">
        <f aca="false">SUMIF($S$3:$FQ$3,$E1810+3,$S1810:$FQ1810)/COUNTIF($S$3:$FQ$3,$E1810+3)</f>
        <v>2.74554166666667</v>
      </c>
      <c r="P1810" s="27" t="n">
        <f aca="false">SUMIF($S$3:$FQ$3,$E1810+4,$S1810:$FQ1810)/COUNTIF($S$3:$FQ$3,$E1810+4)</f>
        <v>2.78554166666667</v>
      </c>
      <c r="Q1810" s="27" t="n">
        <f aca="false">SUMIF($S$3:$FQ$3,$E1810+5,$S1810:$FQ1810)/COUNTIF($S$3:$FQ$3,$E1810+5)</f>
        <v>2.83554166666667</v>
      </c>
      <c r="R1810" s="28" t="n">
        <v>36598</v>
      </c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30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 t="n">
        <v>2.86</v>
      </c>
      <c r="DB1810" s="29" t="n">
        <v>2.882</v>
      </c>
      <c r="DC1810" s="29" t="n">
        <v>2.892</v>
      </c>
      <c r="DD1810" s="29" t="n">
        <v>2.902</v>
      </c>
      <c r="DE1810" s="29" t="n">
        <v>2.912</v>
      </c>
      <c r="DF1810" s="29" t="n">
        <v>2.912</v>
      </c>
      <c r="DG1810" s="29" t="n">
        <v>2.932</v>
      </c>
      <c r="DH1810" s="29" t="n">
        <v>3.046</v>
      </c>
      <c r="DI1810" s="29" t="n">
        <v>3.16</v>
      </c>
      <c r="DJ1810" s="29" t="n">
        <v>3.18</v>
      </c>
      <c r="DK1810" s="29" t="n">
        <v>3.028</v>
      </c>
      <c r="DL1810" s="29" t="n">
        <v>2.875</v>
      </c>
      <c r="DM1810" s="29" t="n">
        <v>2.747</v>
      </c>
      <c r="DN1810" s="29" t="n">
        <v>2.69</v>
      </c>
      <c r="DO1810" s="29" t="n">
        <v>2.691</v>
      </c>
      <c r="DP1810" s="29" t="n">
        <v>2.706</v>
      </c>
      <c r="DQ1810" s="29" t="n">
        <v>2.715</v>
      </c>
      <c r="DR1810" s="29" t="n">
        <v>2.72</v>
      </c>
      <c r="DS1810" s="29" t="n">
        <v>2.741</v>
      </c>
      <c r="DT1810" s="29" t="n">
        <v>2.85</v>
      </c>
      <c r="DU1810" s="29" t="n">
        <v>2.97</v>
      </c>
      <c r="DV1810" s="29" t="n">
        <v>2.995</v>
      </c>
      <c r="DW1810" s="29" t="n">
        <v>2.864</v>
      </c>
      <c r="DX1810" s="29" t="n">
        <v>2.731</v>
      </c>
      <c r="DY1810" s="29" t="n">
        <v>2.63</v>
      </c>
      <c r="DZ1810" s="29" t="n">
        <v>2.604</v>
      </c>
      <c r="EA1810" s="29" t="n">
        <v>2.613</v>
      </c>
      <c r="EB1810" s="29" t="n">
        <v>2.622</v>
      </c>
      <c r="EC1810" s="29" t="n">
        <v>2.629</v>
      </c>
      <c r="ED1810" s="29" t="n">
        <v>2.636</v>
      </c>
      <c r="EE1810" s="29" t="n">
        <v>2.663</v>
      </c>
      <c r="EF1810" s="29" t="n">
        <v>2.799</v>
      </c>
      <c r="EG1810" s="29" t="n">
        <v>2.925</v>
      </c>
      <c r="EH1810" s="29" t="n">
        <v>2.958</v>
      </c>
      <c r="EI1810" s="29" t="n">
        <v>2.845</v>
      </c>
      <c r="EJ1810" s="29" t="n">
        <v>2.73</v>
      </c>
      <c r="EK1810" s="29" t="n">
        <v>2.6625</v>
      </c>
      <c r="EL1810" s="29" t="n">
        <v>2.6365</v>
      </c>
      <c r="EM1810" s="29" t="n">
        <v>2.6455</v>
      </c>
      <c r="EN1810" s="29" t="n">
        <v>2.6545</v>
      </c>
      <c r="EO1810" s="29" t="n">
        <v>2.6615</v>
      </c>
      <c r="EP1810" s="29" t="n">
        <v>2.6685</v>
      </c>
      <c r="EQ1810" s="29" t="n">
        <v>2.6955</v>
      </c>
      <c r="ER1810" s="29" t="n">
        <v>2.8315</v>
      </c>
      <c r="ES1810" s="29" t="n">
        <v>2.9575</v>
      </c>
      <c r="ET1810" s="29" t="n">
        <v>2.998</v>
      </c>
      <c r="EU1810" s="29" t="n">
        <v>2.885</v>
      </c>
      <c r="EV1810" s="29" t="n">
        <v>2.77</v>
      </c>
      <c r="EW1810" s="29" t="n">
        <v>2.7025</v>
      </c>
      <c r="EX1810" s="29" t="n">
        <v>2.6765</v>
      </c>
      <c r="EY1810" s="29" t="n">
        <v>2.6855</v>
      </c>
      <c r="EZ1810" s="29" t="n">
        <v>2.6945</v>
      </c>
      <c r="FA1810" s="29" t="n">
        <v>2.7015</v>
      </c>
      <c r="FB1810" s="29" t="n">
        <v>2.7085</v>
      </c>
      <c r="FC1810" s="29" t="n">
        <v>2.7355</v>
      </c>
      <c r="FD1810" s="29" t="n">
        <v>2.8715</v>
      </c>
      <c r="FE1810" s="29" t="n">
        <v>2.9975</v>
      </c>
      <c r="FF1810" s="29" t="n">
        <v>3.048</v>
      </c>
      <c r="FG1810" s="29" t="n">
        <v>2.935</v>
      </c>
      <c r="FH1810" s="29" t="n">
        <v>2.82</v>
      </c>
      <c r="FI1810" s="29" t="n">
        <v>2.7525</v>
      </c>
      <c r="FJ1810" s="29" t="n">
        <v>2.7265</v>
      </c>
      <c r="FK1810" s="29" t="n">
        <v>2.7355</v>
      </c>
      <c r="FL1810" s="29" t="n">
        <v>2.7445</v>
      </c>
      <c r="FM1810" s="29" t="n">
        <v>2.7515</v>
      </c>
      <c r="FN1810" s="29" t="n">
        <v>2.7585</v>
      </c>
      <c r="FO1810" s="29" t="n">
        <v>2.7855</v>
      </c>
      <c r="FP1810" s="29" t="n">
        <v>2.9215</v>
      </c>
      <c r="FQ1810" s="29" t="n">
        <v>3.0475</v>
      </c>
      <c r="FR1810" s="29" t="n">
        <v>3.103</v>
      </c>
      <c r="FS1810" s="29" t="n">
        <v>2.99</v>
      </c>
      <c r="FT1810" s="29" t="n">
        <v>2.875</v>
      </c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29"/>
      <c r="GF1810" s="29"/>
      <c r="GG1810" s="29"/>
      <c r="GH1810" s="29"/>
      <c r="GI1810" s="29"/>
      <c r="GJ1810" s="29"/>
      <c r="GK1810" s="29"/>
      <c r="GL1810" s="29"/>
      <c r="GM1810" s="29"/>
      <c r="GN1810" s="29"/>
      <c r="GO1810" s="29"/>
      <c r="GP1810" s="29"/>
      <c r="GQ1810" s="29"/>
      <c r="GR1810" s="0"/>
      <c r="GS1810" s="0"/>
      <c r="GT1810" s="0"/>
      <c r="GU1810" s="0"/>
      <c r="GV1810" s="0"/>
      <c r="GW1810" s="0"/>
      <c r="GX1810" s="0"/>
      <c r="GY1810" s="0"/>
      <c r="GZ1810" s="0"/>
      <c r="HA1810" s="0"/>
      <c r="HB1810" s="0"/>
      <c r="HC1810" s="0"/>
      <c r="HD1810" s="0"/>
      <c r="HE1810" s="0"/>
      <c r="HF1810" s="0"/>
      <c r="HG1810" s="0"/>
      <c r="HH1810" s="0"/>
      <c r="HI1810" s="0"/>
      <c r="HJ1810" s="0"/>
      <c r="HK1810" s="0"/>
      <c r="HL1810" s="0"/>
      <c r="HM1810" s="0"/>
      <c r="HN1810" s="0"/>
      <c r="HO1810" s="0"/>
      <c r="HP1810" s="0"/>
      <c r="HQ1810" s="0"/>
      <c r="HR1810" s="0"/>
      <c r="HS1810" s="0"/>
      <c r="HT1810" s="0"/>
      <c r="HU1810" s="0"/>
      <c r="HV1810" s="0"/>
      <c r="HW1810" s="0"/>
      <c r="HX1810" s="0"/>
      <c r="HY1810" s="0"/>
      <c r="HZ1810" s="0"/>
      <c r="IA1810" s="0"/>
      <c r="IB1810" s="0"/>
      <c r="IC1810" s="0"/>
      <c r="ID1810" s="0"/>
      <c r="IE1810" s="0"/>
      <c r="IF1810" s="0"/>
      <c r="IG1810" s="0"/>
      <c r="IH1810" s="0"/>
      <c r="II1810" s="0"/>
      <c r="IJ1810" s="0"/>
      <c r="IK1810" s="0"/>
      <c r="IL1810" s="0"/>
      <c r="IM1810" s="0"/>
      <c r="IN1810" s="0"/>
      <c r="IO1810" s="0"/>
      <c r="IP1810" s="0"/>
      <c r="IQ1810" s="0"/>
      <c r="IR1810" s="0"/>
      <c r="IS1810" s="0"/>
      <c r="IT1810" s="0"/>
      <c r="IU1810" s="0"/>
      <c r="IV1810" s="0"/>
      <c r="IW1810" s="0"/>
    </row>
    <row r="1811" customFormat="false" ht="12.75" hidden="true" customHeight="false" outlineLevel="0" collapsed="false">
      <c r="A1811" s="0" t="n">
        <f aca="false">WEEKDAY(C1811,2)</f>
        <v>2</v>
      </c>
      <c r="B1811" s="0" t="n">
        <f aca="false">MONTH(C1811)</f>
        <v>3</v>
      </c>
      <c r="C1811" s="23" t="n">
        <v>36599</v>
      </c>
      <c r="D1811" s="0" t="n">
        <f aca="false">MONTH(R1811)</f>
        <v>3</v>
      </c>
      <c r="E1811" s="0" t="n">
        <f aca="false">YEAR(R1811)</f>
        <v>2000</v>
      </c>
      <c r="F1811" s="35" t="n">
        <f aca="false">L1811-K1811</f>
        <v>0.1782</v>
      </c>
      <c r="G1811" s="24" t="n">
        <f aca="false">N1811-M1811</f>
        <v>-0.092916666666667</v>
      </c>
      <c r="H1811" s="24" t="n">
        <f aca="false">O1811-N1811</f>
        <v>0.0207916666666668</v>
      </c>
      <c r="I1811" s="24" t="n">
        <f aca="false">O1811-M1811</f>
        <v>-0.0721250000000002</v>
      </c>
      <c r="J1811" s="25" t="n">
        <f aca="false">VLOOKUP(C1811,'Nymex hist.'!A:B,2,0)</f>
        <v>2.809</v>
      </c>
      <c r="K1811" s="34" t="n">
        <f aca="false">AVERAGE(DA1811:DG1811)</f>
        <v>2.865</v>
      </c>
      <c r="L1811" s="34" t="n">
        <f aca="false">AVERAGE(DH1811:DL1811)</f>
        <v>3.0432</v>
      </c>
      <c r="M1811" s="27" t="n">
        <f aca="false">SUMIF($S$3:$FQ$3,$E1811+1,$S1811:$FQ1811)/COUNTIF($S$3:$FQ$3,$E1811+1)</f>
        <v>2.81566666666667</v>
      </c>
      <c r="N1811" s="27" t="n">
        <f aca="false">SUMIF($S$3:$FQ$3,$E1811+2,$S1811:$FQ1811)/COUNTIF($S$3:$FQ$3,$E1811+2)</f>
        <v>2.72275</v>
      </c>
      <c r="O1811" s="27" t="n">
        <f aca="false">SUMIF($S$3:$FQ$3,$E1811+3,$S1811:$FQ1811)/COUNTIF($S$3:$FQ$3,$E1811+3)</f>
        <v>2.74354166666667</v>
      </c>
      <c r="P1811" s="27" t="n">
        <f aca="false">SUMIF($S$3:$FQ$3,$E1811+4,$S1811:$FQ1811)/COUNTIF($S$3:$FQ$3,$E1811+4)</f>
        <v>2.78354166666667</v>
      </c>
      <c r="Q1811" s="27" t="n">
        <f aca="false">SUMIF($S$3:$FQ$3,$E1811+5,$S1811:$FQ1811)/COUNTIF($S$3:$FQ$3,$E1811+5)</f>
        <v>2.83354166666667</v>
      </c>
      <c r="R1811" s="28" t="n">
        <v>36599</v>
      </c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30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 t="n">
        <v>2.809</v>
      </c>
      <c r="DB1811" s="29" t="n">
        <v>2.834</v>
      </c>
      <c r="DC1811" s="29" t="n">
        <v>2.852</v>
      </c>
      <c r="DD1811" s="29" t="n">
        <v>2.87</v>
      </c>
      <c r="DE1811" s="29" t="n">
        <v>2.887</v>
      </c>
      <c r="DF1811" s="29" t="n">
        <v>2.89</v>
      </c>
      <c r="DG1811" s="29" t="n">
        <v>2.913</v>
      </c>
      <c r="DH1811" s="29" t="n">
        <v>3.03</v>
      </c>
      <c r="DI1811" s="29" t="n">
        <v>3.145</v>
      </c>
      <c r="DJ1811" s="29" t="n">
        <v>3.166</v>
      </c>
      <c r="DK1811" s="29" t="n">
        <v>3.015</v>
      </c>
      <c r="DL1811" s="29" t="n">
        <v>2.86</v>
      </c>
      <c r="DM1811" s="29" t="n">
        <v>2.735</v>
      </c>
      <c r="DN1811" s="29" t="n">
        <v>2.68</v>
      </c>
      <c r="DO1811" s="29" t="n">
        <v>2.681</v>
      </c>
      <c r="DP1811" s="29" t="n">
        <v>2.696</v>
      </c>
      <c r="DQ1811" s="29" t="n">
        <v>2.705</v>
      </c>
      <c r="DR1811" s="29" t="n">
        <v>2.71</v>
      </c>
      <c r="DS1811" s="29" t="n">
        <v>2.733</v>
      </c>
      <c r="DT1811" s="29" t="n">
        <v>2.845</v>
      </c>
      <c r="DU1811" s="29" t="n">
        <v>2.962</v>
      </c>
      <c r="DV1811" s="29" t="n">
        <v>2.985</v>
      </c>
      <c r="DW1811" s="29" t="n">
        <v>2.859</v>
      </c>
      <c r="DX1811" s="29" t="n">
        <v>2.726</v>
      </c>
      <c r="DY1811" s="29" t="n">
        <v>2.628</v>
      </c>
      <c r="DZ1811" s="29" t="n">
        <v>2.602</v>
      </c>
      <c r="EA1811" s="29" t="n">
        <v>2.611</v>
      </c>
      <c r="EB1811" s="29" t="n">
        <v>2.62</v>
      </c>
      <c r="EC1811" s="29" t="n">
        <v>2.627</v>
      </c>
      <c r="ED1811" s="29" t="n">
        <v>2.634</v>
      </c>
      <c r="EE1811" s="29" t="n">
        <v>2.661</v>
      </c>
      <c r="EF1811" s="29" t="n">
        <v>2.797</v>
      </c>
      <c r="EG1811" s="29" t="n">
        <v>2.923</v>
      </c>
      <c r="EH1811" s="29" t="n">
        <v>2.956</v>
      </c>
      <c r="EI1811" s="29" t="n">
        <v>2.843</v>
      </c>
      <c r="EJ1811" s="29" t="n">
        <v>2.728</v>
      </c>
      <c r="EK1811" s="29" t="n">
        <v>2.6605</v>
      </c>
      <c r="EL1811" s="29" t="n">
        <v>2.6345</v>
      </c>
      <c r="EM1811" s="29" t="n">
        <v>2.6435</v>
      </c>
      <c r="EN1811" s="29" t="n">
        <v>2.6525</v>
      </c>
      <c r="EO1811" s="29" t="n">
        <v>2.6595</v>
      </c>
      <c r="EP1811" s="29" t="n">
        <v>2.6665</v>
      </c>
      <c r="EQ1811" s="29" t="n">
        <v>2.6935</v>
      </c>
      <c r="ER1811" s="29" t="n">
        <v>2.8295</v>
      </c>
      <c r="ES1811" s="29" t="n">
        <v>2.9555</v>
      </c>
      <c r="ET1811" s="29" t="n">
        <v>2.996</v>
      </c>
      <c r="EU1811" s="29" t="n">
        <v>2.883</v>
      </c>
      <c r="EV1811" s="29" t="n">
        <v>2.768</v>
      </c>
      <c r="EW1811" s="29" t="n">
        <v>2.7005</v>
      </c>
      <c r="EX1811" s="29" t="n">
        <v>2.6745</v>
      </c>
      <c r="EY1811" s="29" t="n">
        <v>2.6835</v>
      </c>
      <c r="EZ1811" s="29" t="n">
        <v>2.6925</v>
      </c>
      <c r="FA1811" s="29" t="n">
        <v>2.6995</v>
      </c>
      <c r="FB1811" s="29" t="n">
        <v>2.7065</v>
      </c>
      <c r="FC1811" s="29" t="n">
        <v>2.7335</v>
      </c>
      <c r="FD1811" s="29" t="n">
        <v>2.8695</v>
      </c>
      <c r="FE1811" s="29" t="n">
        <v>2.9955</v>
      </c>
      <c r="FF1811" s="29" t="n">
        <v>3.046</v>
      </c>
      <c r="FG1811" s="29" t="n">
        <v>2.933</v>
      </c>
      <c r="FH1811" s="29" t="n">
        <v>2.818</v>
      </c>
      <c r="FI1811" s="29" t="n">
        <v>2.7505</v>
      </c>
      <c r="FJ1811" s="29" t="n">
        <v>2.7245</v>
      </c>
      <c r="FK1811" s="29" t="n">
        <v>2.7335</v>
      </c>
      <c r="FL1811" s="29" t="n">
        <v>2.7425</v>
      </c>
      <c r="FM1811" s="29" t="n">
        <v>2.7495</v>
      </c>
      <c r="FN1811" s="29" t="n">
        <v>2.7565</v>
      </c>
      <c r="FO1811" s="29" t="n">
        <v>2.7835</v>
      </c>
      <c r="FP1811" s="29" t="n">
        <v>2.9195</v>
      </c>
      <c r="FQ1811" s="29" t="n">
        <v>3.0455</v>
      </c>
      <c r="FR1811" s="29" t="n">
        <v>3.101</v>
      </c>
      <c r="FS1811" s="29" t="n">
        <v>2.988</v>
      </c>
      <c r="FT1811" s="29" t="n">
        <v>2.873</v>
      </c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0"/>
      <c r="GS1811" s="0"/>
      <c r="GT1811" s="0"/>
      <c r="GU1811" s="0"/>
      <c r="GV1811" s="0"/>
      <c r="GW1811" s="0"/>
      <c r="GX1811" s="0"/>
      <c r="GY1811" s="0"/>
      <c r="GZ1811" s="0"/>
      <c r="HA1811" s="0"/>
      <c r="HB1811" s="0"/>
      <c r="HC1811" s="0"/>
      <c r="HD1811" s="0"/>
      <c r="HE1811" s="0"/>
      <c r="HF1811" s="0"/>
      <c r="HG1811" s="0"/>
      <c r="HH1811" s="0"/>
      <c r="HI1811" s="0"/>
      <c r="HJ1811" s="0"/>
      <c r="HK1811" s="0"/>
      <c r="HL1811" s="0"/>
      <c r="HM1811" s="0"/>
      <c r="HN1811" s="0"/>
      <c r="HO1811" s="0"/>
      <c r="HP1811" s="0"/>
      <c r="HQ1811" s="0"/>
      <c r="HR1811" s="0"/>
      <c r="HS1811" s="0"/>
      <c r="HT1811" s="0"/>
      <c r="HU1811" s="0"/>
      <c r="HV1811" s="0"/>
      <c r="HW1811" s="0"/>
      <c r="HX1811" s="0"/>
      <c r="HY1811" s="0"/>
      <c r="HZ1811" s="0"/>
      <c r="IA1811" s="0"/>
      <c r="IB1811" s="0"/>
      <c r="IC1811" s="0"/>
      <c r="ID1811" s="0"/>
      <c r="IE1811" s="0"/>
      <c r="IF1811" s="0"/>
      <c r="IG1811" s="0"/>
      <c r="IH1811" s="0"/>
      <c r="II1811" s="0"/>
      <c r="IJ1811" s="0"/>
      <c r="IK1811" s="0"/>
      <c r="IL1811" s="0"/>
      <c r="IM1811" s="0"/>
      <c r="IN1811" s="0"/>
      <c r="IO1811" s="0"/>
      <c r="IP1811" s="0"/>
      <c r="IQ1811" s="0"/>
      <c r="IR1811" s="0"/>
      <c r="IS1811" s="0"/>
      <c r="IT1811" s="0"/>
      <c r="IU1811" s="0"/>
      <c r="IV1811" s="0"/>
      <c r="IW1811" s="0"/>
    </row>
    <row r="1812" customFormat="false" ht="12.75" hidden="true" customHeight="false" outlineLevel="0" collapsed="false">
      <c r="A1812" s="0" t="n">
        <f aca="false">WEEKDAY(C1812,2)</f>
        <v>3</v>
      </c>
      <c r="B1812" s="0" t="n">
        <f aca="false">MONTH(C1812)</f>
        <v>3</v>
      </c>
      <c r="C1812" s="23" t="n">
        <v>36600</v>
      </c>
      <c r="D1812" s="0" t="n">
        <f aca="false">MONTH(R1812)</f>
        <v>3</v>
      </c>
      <c r="E1812" s="0" t="n">
        <f aca="false">YEAR(R1812)</f>
        <v>2000</v>
      </c>
      <c r="F1812" s="35" t="n">
        <f aca="false">L1812-K1812</f>
        <v>0.158571428571428</v>
      </c>
      <c r="G1812" s="24" t="n">
        <f aca="false">N1812-M1812</f>
        <v>-0.0842500000000004</v>
      </c>
      <c r="H1812" s="24" t="n">
        <f aca="false">O1812-N1812</f>
        <v>0.0225416666666667</v>
      </c>
      <c r="I1812" s="24" t="n">
        <f aca="false">O1812-M1812</f>
        <v>-0.0617083333333337</v>
      </c>
      <c r="J1812" s="25" t="n">
        <f aca="false">VLOOKUP(C1812,'Nymex hist.'!A:B,2,0)</f>
        <v>2.866</v>
      </c>
      <c r="K1812" s="34" t="n">
        <f aca="false">AVERAGE(DA1812:DG1812)</f>
        <v>2.90542857142857</v>
      </c>
      <c r="L1812" s="34" t="n">
        <f aca="false">AVERAGE(DH1812:DL1812)</f>
        <v>3.064</v>
      </c>
      <c r="M1812" s="27" t="n">
        <f aca="false">SUMIF($S$3:$FQ$3,$E1812+1,$S1812:$FQ1812)/COUNTIF($S$3:$FQ$3,$E1812+1)</f>
        <v>2.83658333333333</v>
      </c>
      <c r="N1812" s="27" t="n">
        <f aca="false">SUMIF($S$3:$FQ$3,$E1812+2,$S1812:$FQ1812)/COUNTIF($S$3:$FQ$3,$E1812+2)</f>
        <v>2.75233333333333</v>
      </c>
      <c r="O1812" s="27" t="n">
        <f aca="false">SUMIF($S$3:$FQ$3,$E1812+3,$S1812:$FQ1812)/COUNTIF($S$3:$FQ$3,$E1812+3)</f>
        <v>2.774875</v>
      </c>
      <c r="P1812" s="27" t="n">
        <f aca="false">SUMIF($S$3:$FQ$3,$E1812+4,$S1812:$FQ1812)/COUNTIF($S$3:$FQ$3,$E1812+4)</f>
        <v>2.814875</v>
      </c>
      <c r="Q1812" s="27" t="n">
        <f aca="false">SUMIF($S$3:$FQ$3,$E1812+5,$S1812:$FQ1812)/COUNTIF($S$3:$FQ$3,$E1812+5)</f>
        <v>2.864875</v>
      </c>
      <c r="R1812" s="28" t="n">
        <v>36600</v>
      </c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30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 t="n">
        <v>2.866</v>
      </c>
      <c r="DB1812" s="29" t="n">
        <v>2.881</v>
      </c>
      <c r="DC1812" s="29" t="n">
        <v>2.896</v>
      </c>
      <c r="DD1812" s="29" t="n">
        <v>2.91</v>
      </c>
      <c r="DE1812" s="29" t="n">
        <v>2.921</v>
      </c>
      <c r="DF1812" s="29" t="n">
        <v>2.922</v>
      </c>
      <c r="DG1812" s="29" t="n">
        <v>2.942</v>
      </c>
      <c r="DH1812" s="29" t="n">
        <v>3.055</v>
      </c>
      <c r="DI1812" s="29" t="n">
        <v>3.167</v>
      </c>
      <c r="DJ1812" s="29" t="n">
        <v>3.187</v>
      </c>
      <c r="DK1812" s="29" t="n">
        <v>3.033</v>
      </c>
      <c r="DL1812" s="29" t="n">
        <v>2.878</v>
      </c>
      <c r="DM1812" s="29" t="n">
        <v>2.753</v>
      </c>
      <c r="DN1812" s="29" t="n">
        <v>2.702</v>
      </c>
      <c r="DO1812" s="29" t="n">
        <v>2.703</v>
      </c>
      <c r="DP1812" s="29" t="n">
        <v>2.718</v>
      </c>
      <c r="DQ1812" s="29" t="n">
        <v>2.727</v>
      </c>
      <c r="DR1812" s="29" t="n">
        <v>2.732</v>
      </c>
      <c r="DS1812" s="29" t="n">
        <v>2.755</v>
      </c>
      <c r="DT1812" s="29" t="n">
        <v>2.867</v>
      </c>
      <c r="DU1812" s="29" t="n">
        <v>2.984</v>
      </c>
      <c r="DV1812" s="29" t="n">
        <v>3.007</v>
      </c>
      <c r="DW1812" s="29" t="n">
        <v>2.885</v>
      </c>
      <c r="DX1812" s="29" t="n">
        <v>2.753</v>
      </c>
      <c r="DY1812" s="29" t="n">
        <v>2.656</v>
      </c>
      <c r="DZ1812" s="29" t="n">
        <v>2.632</v>
      </c>
      <c r="EA1812" s="29" t="n">
        <v>2.643</v>
      </c>
      <c r="EB1812" s="29" t="n">
        <v>2.652</v>
      </c>
      <c r="EC1812" s="29" t="n">
        <v>2.659</v>
      </c>
      <c r="ED1812" s="29" t="n">
        <v>2.664</v>
      </c>
      <c r="EE1812" s="29" t="n">
        <v>2.693</v>
      </c>
      <c r="EF1812" s="29" t="n">
        <v>2.829</v>
      </c>
      <c r="EG1812" s="29" t="n">
        <v>2.955</v>
      </c>
      <c r="EH1812" s="29" t="n">
        <v>2.988</v>
      </c>
      <c r="EI1812" s="29" t="n">
        <v>2.875</v>
      </c>
      <c r="EJ1812" s="29" t="n">
        <v>2.76</v>
      </c>
      <c r="EK1812" s="29" t="n">
        <v>2.6885</v>
      </c>
      <c r="EL1812" s="29" t="n">
        <v>2.6645</v>
      </c>
      <c r="EM1812" s="29" t="n">
        <v>2.6755</v>
      </c>
      <c r="EN1812" s="29" t="n">
        <v>2.6845</v>
      </c>
      <c r="EO1812" s="29" t="n">
        <v>2.6915</v>
      </c>
      <c r="EP1812" s="29" t="n">
        <v>2.6965</v>
      </c>
      <c r="EQ1812" s="29" t="n">
        <v>2.7255</v>
      </c>
      <c r="ER1812" s="29" t="n">
        <v>2.8615</v>
      </c>
      <c r="ES1812" s="29" t="n">
        <v>2.9875</v>
      </c>
      <c r="ET1812" s="29" t="n">
        <v>3.028</v>
      </c>
      <c r="EU1812" s="29" t="n">
        <v>2.915</v>
      </c>
      <c r="EV1812" s="29" t="n">
        <v>2.8</v>
      </c>
      <c r="EW1812" s="29" t="n">
        <v>2.7285</v>
      </c>
      <c r="EX1812" s="29" t="n">
        <v>2.7045</v>
      </c>
      <c r="EY1812" s="29" t="n">
        <v>2.7155</v>
      </c>
      <c r="EZ1812" s="29" t="n">
        <v>2.7245</v>
      </c>
      <c r="FA1812" s="29" t="n">
        <v>2.7315</v>
      </c>
      <c r="FB1812" s="29" t="n">
        <v>2.7365</v>
      </c>
      <c r="FC1812" s="29" t="n">
        <v>2.7655</v>
      </c>
      <c r="FD1812" s="29" t="n">
        <v>2.9015</v>
      </c>
      <c r="FE1812" s="29" t="n">
        <v>3.0275</v>
      </c>
      <c r="FF1812" s="29" t="n">
        <v>3.078</v>
      </c>
      <c r="FG1812" s="29" t="n">
        <v>2.965</v>
      </c>
      <c r="FH1812" s="29" t="n">
        <v>2.85</v>
      </c>
      <c r="FI1812" s="29" t="n">
        <v>2.7785</v>
      </c>
      <c r="FJ1812" s="29" t="n">
        <v>2.7545</v>
      </c>
      <c r="FK1812" s="29" t="n">
        <v>2.7655</v>
      </c>
      <c r="FL1812" s="29" t="n">
        <v>2.7745</v>
      </c>
      <c r="FM1812" s="29" t="n">
        <v>2.7815</v>
      </c>
      <c r="FN1812" s="29" t="n">
        <v>2.7865</v>
      </c>
      <c r="FO1812" s="29" t="n">
        <v>2.8155</v>
      </c>
      <c r="FP1812" s="29" t="n">
        <v>2.9515</v>
      </c>
      <c r="FQ1812" s="29" t="n">
        <v>3.0775</v>
      </c>
      <c r="FR1812" s="29" t="n">
        <v>3.133</v>
      </c>
      <c r="FS1812" s="29" t="n">
        <v>3.02</v>
      </c>
      <c r="FT1812" s="29" t="n">
        <v>2.905</v>
      </c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29"/>
      <c r="GF1812" s="29"/>
      <c r="GG1812" s="29"/>
      <c r="GH1812" s="29"/>
      <c r="GI1812" s="29"/>
      <c r="GJ1812" s="29"/>
      <c r="GK1812" s="29"/>
      <c r="GL1812" s="29"/>
      <c r="GM1812" s="29"/>
      <c r="GN1812" s="29"/>
      <c r="GO1812" s="29"/>
      <c r="GP1812" s="29"/>
      <c r="GQ1812" s="29"/>
      <c r="GR1812" s="0"/>
      <c r="GS1812" s="0"/>
      <c r="GT1812" s="0"/>
      <c r="GU1812" s="0"/>
      <c r="GV1812" s="0"/>
      <c r="GW1812" s="0"/>
      <c r="GX1812" s="0"/>
      <c r="GY1812" s="0"/>
      <c r="GZ1812" s="0"/>
      <c r="HA1812" s="0"/>
      <c r="HB1812" s="0"/>
      <c r="HC1812" s="0"/>
      <c r="HD1812" s="0"/>
      <c r="HE1812" s="0"/>
      <c r="HF1812" s="0"/>
      <c r="HG1812" s="0"/>
      <c r="HH1812" s="0"/>
      <c r="HI1812" s="0"/>
      <c r="HJ1812" s="0"/>
      <c r="HK1812" s="0"/>
      <c r="HL1812" s="0"/>
      <c r="HM1812" s="0"/>
      <c r="HN1812" s="0"/>
      <c r="HO1812" s="0"/>
      <c r="HP1812" s="0"/>
      <c r="HQ1812" s="0"/>
      <c r="HR1812" s="0"/>
      <c r="HS1812" s="0"/>
      <c r="HT1812" s="0"/>
      <c r="HU1812" s="0"/>
      <c r="HV1812" s="0"/>
      <c r="HW1812" s="0"/>
      <c r="HX1812" s="0"/>
      <c r="HY1812" s="0"/>
      <c r="HZ1812" s="0"/>
      <c r="IA1812" s="0"/>
      <c r="IB1812" s="0"/>
      <c r="IC1812" s="0"/>
      <c r="ID1812" s="0"/>
      <c r="IE1812" s="0"/>
      <c r="IF1812" s="0"/>
      <c r="IG1812" s="0"/>
      <c r="IH1812" s="0"/>
      <c r="II1812" s="0"/>
      <c r="IJ1812" s="0"/>
      <c r="IK1812" s="0"/>
      <c r="IL1812" s="0"/>
      <c r="IM1812" s="0"/>
      <c r="IN1812" s="0"/>
      <c r="IO1812" s="0"/>
      <c r="IP1812" s="0"/>
      <c r="IQ1812" s="0"/>
      <c r="IR1812" s="0"/>
      <c r="IS1812" s="0"/>
      <c r="IT1812" s="0"/>
      <c r="IU1812" s="0"/>
      <c r="IV1812" s="0"/>
      <c r="IW1812" s="0"/>
    </row>
    <row r="1813" customFormat="false" ht="12.75" hidden="false" customHeight="false" outlineLevel="0" collapsed="false">
      <c r="A1813" s="1" t="n">
        <f aca="false">WEEKDAY(C1813,2)</f>
        <v>4</v>
      </c>
      <c r="B1813" s="1" t="n">
        <f aca="false">MONTH(C1813)</f>
        <v>3</v>
      </c>
      <c r="C1813" s="23" t="n">
        <v>36601</v>
      </c>
      <c r="D1813" s="0" t="n">
        <f aca="false">MONTH(R1813)</f>
        <v>3</v>
      </c>
      <c r="E1813" s="0" t="n">
        <f aca="false">YEAR(R1813)</f>
        <v>2000</v>
      </c>
      <c r="F1813" s="3" t="n">
        <f aca="false">L1813-K1813</f>
        <v>0.157685714285714</v>
      </c>
      <c r="G1813" s="3" t="n">
        <f aca="false">N1813-M1813</f>
        <v>-0.0945833333333339</v>
      </c>
      <c r="H1813" s="3" t="n">
        <f aca="false">O1813-N1813</f>
        <v>0.0225416666666671</v>
      </c>
      <c r="I1813" s="3" t="n">
        <f aca="false">O1813-M1813</f>
        <v>-0.0720416666666668</v>
      </c>
      <c r="J1813" s="4" t="n">
        <f aca="false">VLOOKUP(C1813,'Nymex hist.'!A:B,2,0)</f>
        <v>2.851</v>
      </c>
      <c r="K1813" s="4" t="n">
        <f aca="false">AVERAGE(DA1813:DG1813)</f>
        <v>2.89571428571429</v>
      </c>
      <c r="L1813" s="4" t="n">
        <f aca="false">AVERAGE(DH1813:DL1813)</f>
        <v>3.0534</v>
      </c>
      <c r="M1813" s="4" t="n">
        <f aca="false">SUMIF($S$3:$FQ$3,$E1813+1,$S1813:$FQ1813)/COUNTIF($S$3:$FQ$3,$E1813+1)</f>
        <v>2.82208333333333</v>
      </c>
      <c r="N1813" s="4" t="n">
        <f aca="false">SUMIF($S$3:$FQ$3,$E1813+2,$S1813:$FQ1813)/COUNTIF($S$3:$FQ$3,$E1813+2)</f>
        <v>2.7275</v>
      </c>
      <c r="O1813" s="4" t="n">
        <f aca="false">SUMIF($S$3:$FQ$3,$E1813+3,$S1813:$FQ1813)/COUNTIF($S$3:$FQ$3,$E1813+3)</f>
        <v>2.75004166666667</v>
      </c>
      <c r="P1813" s="4" t="n">
        <f aca="false">SUMIF($S$3:$FQ$3,$E1813+4,$S1813:$FQ1813)/COUNTIF($S$3:$FQ$3,$E1813+4)</f>
        <v>2.79004166666667</v>
      </c>
      <c r="Q1813" s="4" t="n">
        <f aca="false">SUMIF($S$3:$FQ$3,$E1813+5,$S1813:$FQ1813)/COUNTIF($S$3:$FQ$3,$E1813+5)</f>
        <v>2.84004166666667</v>
      </c>
      <c r="R1813" s="21" t="n">
        <v>36601</v>
      </c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7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P1813" s="32"/>
      <c r="BQ1813" s="32"/>
      <c r="BR1813" s="32"/>
      <c r="BS1813" s="32"/>
      <c r="BT1813" s="32"/>
      <c r="BU1813" s="32"/>
      <c r="BV1813" s="32"/>
      <c r="BW1813" s="32"/>
      <c r="BX1813" s="32"/>
      <c r="BY1813" s="32"/>
      <c r="BZ1813" s="32"/>
      <c r="CA1813" s="32"/>
      <c r="CB1813" s="32"/>
      <c r="CC1813" s="32"/>
      <c r="CD1813" s="32"/>
      <c r="CE1813" s="32"/>
      <c r="CF1813" s="32"/>
      <c r="CG1813" s="32"/>
      <c r="CH1813" s="32"/>
      <c r="CI1813" s="32"/>
      <c r="CJ1813" s="32"/>
      <c r="CK1813" s="32"/>
      <c r="CL1813" s="32"/>
      <c r="CM1813" s="32"/>
      <c r="CN1813" s="32"/>
      <c r="CO1813" s="32"/>
      <c r="CP1813" s="32"/>
      <c r="CQ1813" s="32"/>
      <c r="CR1813" s="32"/>
      <c r="CS1813" s="32"/>
      <c r="CT1813" s="32"/>
      <c r="CU1813" s="32"/>
      <c r="CV1813" s="32"/>
      <c r="CW1813" s="32"/>
      <c r="CX1813" s="32"/>
      <c r="CY1813" s="32"/>
      <c r="CZ1813" s="32"/>
      <c r="DA1813" s="32" t="n">
        <v>2.851</v>
      </c>
      <c r="DB1813" s="32" t="n">
        <v>2.876</v>
      </c>
      <c r="DC1813" s="32" t="n">
        <v>2.889</v>
      </c>
      <c r="DD1813" s="32" t="n">
        <v>2.902</v>
      </c>
      <c r="DE1813" s="32" t="n">
        <v>2.912</v>
      </c>
      <c r="DF1813" s="32" t="n">
        <v>2.91</v>
      </c>
      <c r="DG1813" s="32" t="n">
        <v>2.93</v>
      </c>
      <c r="DH1813" s="32" t="n">
        <v>3.045</v>
      </c>
      <c r="DI1813" s="32" t="n">
        <v>3.157</v>
      </c>
      <c r="DJ1813" s="32" t="n">
        <v>3.177</v>
      </c>
      <c r="DK1813" s="32" t="n">
        <v>3.023</v>
      </c>
      <c r="DL1813" s="32" t="n">
        <v>2.865</v>
      </c>
      <c r="DM1813" s="32" t="n">
        <v>2.74</v>
      </c>
      <c r="DN1813" s="32" t="n">
        <v>2.689</v>
      </c>
      <c r="DO1813" s="32" t="n">
        <v>2.69</v>
      </c>
      <c r="DP1813" s="32" t="n">
        <v>2.705</v>
      </c>
      <c r="DQ1813" s="32" t="n">
        <v>2.714</v>
      </c>
      <c r="DR1813" s="32" t="n">
        <v>2.719</v>
      </c>
      <c r="DS1813" s="32" t="n">
        <v>2.738</v>
      </c>
      <c r="DT1813" s="32" t="n">
        <v>2.845</v>
      </c>
      <c r="DU1813" s="32" t="n">
        <v>2.96</v>
      </c>
      <c r="DV1813" s="32" t="n">
        <v>2.982</v>
      </c>
      <c r="DW1813" s="32" t="n">
        <v>2.86</v>
      </c>
      <c r="DX1813" s="32" t="n">
        <v>2.728</v>
      </c>
      <c r="DY1813" s="32" t="n">
        <v>2.631</v>
      </c>
      <c r="DZ1813" s="32" t="n">
        <v>2.607</v>
      </c>
      <c r="EA1813" s="32" t="n">
        <v>2.618</v>
      </c>
      <c r="EB1813" s="32" t="n">
        <v>2.627</v>
      </c>
      <c r="EC1813" s="32" t="n">
        <v>2.634</v>
      </c>
      <c r="ED1813" s="32" t="n">
        <v>2.641</v>
      </c>
      <c r="EE1813" s="32" t="n">
        <v>2.668</v>
      </c>
      <c r="EF1813" s="32" t="n">
        <v>2.804</v>
      </c>
      <c r="EG1813" s="32" t="n">
        <v>2.93</v>
      </c>
      <c r="EH1813" s="32" t="n">
        <v>2.963</v>
      </c>
      <c r="EI1813" s="32" t="n">
        <v>2.85</v>
      </c>
      <c r="EJ1813" s="32" t="n">
        <v>2.735</v>
      </c>
      <c r="EK1813" s="32" t="n">
        <v>2.6635</v>
      </c>
      <c r="EL1813" s="32" t="n">
        <v>2.6395</v>
      </c>
      <c r="EM1813" s="32" t="n">
        <v>2.6505</v>
      </c>
      <c r="EN1813" s="32" t="n">
        <v>2.6595</v>
      </c>
      <c r="EO1813" s="32" t="n">
        <v>2.6665</v>
      </c>
      <c r="EP1813" s="32" t="n">
        <v>2.6735</v>
      </c>
      <c r="EQ1813" s="32" t="n">
        <v>2.7005</v>
      </c>
      <c r="ER1813" s="32" t="n">
        <v>2.8365</v>
      </c>
      <c r="ES1813" s="32" t="n">
        <v>2.9625</v>
      </c>
      <c r="ET1813" s="32" t="n">
        <v>3.003</v>
      </c>
      <c r="EU1813" s="32" t="n">
        <v>2.89</v>
      </c>
      <c r="EV1813" s="32" t="n">
        <v>2.775</v>
      </c>
      <c r="EW1813" s="32" t="n">
        <v>2.7035</v>
      </c>
      <c r="EX1813" s="32" t="n">
        <v>2.6795</v>
      </c>
      <c r="EY1813" s="32" t="n">
        <v>2.6905</v>
      </c>
      <c r="EZ1813" s="32" t="n">
        <v>2.6995</v>
      </c>
      <c r="FA1813" s="32" t="n">
        <v>2.7065</v>
      </c>
      <c r="FB1813" s="32" t="n">
        <v>2.7135</v>
      </c>
      <c r="FC1813" s="32" t="n">
        <v>2.7405</v>
      </c>
      <c r="FD1813" s="32" t="n">
        <v>2.8765</v>
      </c>
      <c r="FE1813" s="32" t="n">
        <v>3.0025</v>
      </c>
      <c r="FF1813" s="32" t="n">
        <v>3.053</v>
      </c>
      <c r="FG1813" s="32" t="n">
        <v>2.94</v>
      </c>
      <c r="FH1813" s="32" t="n">
        <v>2.825</v>
      </c>
      <c r="FI1813" s="32" t="n">
        <v>2.7535</v>
      </c>
      <c r="FJ1813" s="32" t="n">
        <v>2.7295</v>
      </c>
      <c r="FK1813" s="32" t="n">
        <v>2.7405</v>
      </c>
      <c r="FL1813" s="32" t="n">
        <v>2.7495</v>
      </c>
      <c r="FM1813" s="32" t="n">
        <v>2.7565</v>
      </c>
      <c r="FN1813" s="32" t="n">
        <v>2.7635</v>
      </c>
      <c r="FO1813" s="32" t="n">
        <v>2.7905</v>
      </c>
      <c r="FP1813" s="32" t="n">
        <v>2.9265</v>
      </c>
      <c r="FQ1813" s="32" t="n">
        <v>3.0525</v>
      </c>
      <c r="FR1813" s="32" t="n">
        <v>3.108</v>
      </c>
      <c r="FS1813" s="32" t="n">
        <v>2.995</v>
      </c>
      <c r="FT1813" s="32" t="n">
        <v>2.88</v>
      </c>
      <c r="FU1813" s="32"/>
      <c r="FV1813" s="32"/>
      <c r="FW1813" s="32"/>
      <c r="FX1813" s="32"/>
      <c r="FY1813" s="32"/>
      <c r="FZ1813" s="32"/>
      <c r="GA1813" s="32"/>
      <c r="GB1813" s="32"/>
      <c r="GC1813" s="32"/>
      <c r="GD1813" s="32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  <c r="GO1813" s="32"/>
      <c r="GP1813" s="32"/>
      <c r="GQ1813" s="32"/>
    </row>
    <row r="1814" customFormat="false" ht="12.75" hidden="true" customHeight="false" outlineLevel="0" collapsed="false">
      <c r="A1814" s="0" t="n">
        <f aca="false">WEEKDAY(C1814,2)</f>
        <v>5</v>
      </c>
      <c r="B1814" s="0" t="n">
        <f aca="false">MONTH(C1814)</f>
        <v>3</v>
      </c>
      <c r="C1814" s="23" t="n">
        <v>36602</v>
      </c>
      <c r="D1814" s="0" t="n">
        <f aca="false">MONTH(R1814)</f>
        <v>3</v>
      </c>
      <c r="E1814" s="0" t="n">
        <f aca="false">YEAR(R1814)</f>
        <v>2000</v>
      </c>
      <c r="F1814" s="35" t="n">
        <f aca="false">L1814-K1814</f>
        <v>0.176057142857143</v>
      </c>
      <c r="G1814" s="24" t="n">
        <f aca="false">N1814-M1814</f>
        <v>-0.0902499999999997</v>
      </c>
      <c r="H1814" s="24" t="n">
        <f aca="false">O1814-N1814</f>
        <v>0.0235416666666666</v>
      </c>
      <c r="I1814" s="24" t="n">
        <f aca="false">O1814-M1814</f>
        <v>-0.0667083333333332</v>
      </c>
      <c r="J1814" s="25" t="n">
        <f aca="false">VLOOKUP(C1814,'Nymex hist.'!A:B,2,0)</f>
        <v>2.785</v>
      </c>
      <c r="K1814" s="34" t="n">
        <f aca="false">AVERAGE(DA1814:DG1814)</f>
        <v>2.84714285714286</v>
      </c>
      <c r="L1814" s="34" t="n">
        <f aca="false">AVERAGE(DH1814:DL1814)</f>
        <v>3.0232</v>
      </c>
      <c r="M1814" s="27" t="n">
        <f aca="false">SUMIF($S$3:$FQ$3,$E1814+1,$S1814:$FQ1814)/COUNTIF($S$3:$FQ$3,$E1814+1)</f>
        <v>2.79958333333333</v>
      </c>
      <c r="N1814" s="27" t="n">
        <f aca="false">SUMIF($S$3:$FQ$3,$E1814+2,$S1814:$FQ1814)/COUNTIF($S$3:$FQ$3,$E1814+2)</f>
        <v>2.70933333333333</v>
      </c>
      <c r="O1814" s="27" t="n">
        <f aca="false">SUMIF($S$3:$FQ$3,$E1814+3,$S1814:$FQ1814)/COUNTIF($S$3:$FQ$3,$E1814+3)</f>
        <v>2.732875</v>
      </c>
      <c r="P1814" s="27" t="n">
        <f aca="false">SUMIF($S$3:$FQ$3,$E1814+4,$S1814:$FQ1814)/COUNTIF($S$3:$FQ$3,$E1814+4)</f>
        <v>2.772875</v>
      </c>
      <c r="Q1814" s="27" t="n">
        <f aca="false">SUMIF($S$3:$FQ$3,$E1814+5,$S1814:$FQ1814)/COUNTIF($S$3:$FQ$3,$E1814+5)</f>
        <v>2.822875</v>
      </c>
      <c r="R1814" s="28" t="n">
        <v>36602</v>
      </c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30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 t="n">
        <v>2.785</v>
      </c>
      <c r="DB1814" s="29" t="n">
        <v>2.82</v>
      </c>
      <c r="DC1814" s="29" t="n">
        <v>2.84</v>
      </c>
      <c r="DD1814" s="29" t="n">
        <v>2.855</v>
      </c>
      <c r="DE1814" s="29" t="n">
        <v>2.868</v>
      </c>
      <c r="DF1814" s="29" t="n">
        <v>2.87</v>
      </c>
      <c r="DG1814" s="29" t="n">
        <v>2.892</v>
      </c>
      <c r="DH1814" s="29" t="n">
        <v>3.01</v>
      </c>
      <c r="DI1814" s="29" t="n">
        <v>3.124</v>
      </c>
      <c r="DJ1814" s="29" t="n">
        <v>3.147</v>
      </c>
      <c r="DK1814" s="29" t="n">
        <v>2.995</v>
      </c>
      <c r="DL1814" s="29" t="n">
        <v>2.84</v>
      </c>
      <c r="DM1814" s="29" t="n">
        <v>2.715</v>
      </c>
      <c r="DN1814" s="29" t="n">
        <v>2.667</v>
      </c>
      <c r="DO1814" s="29" t="n">
        <v>2.67</v>
      </c>
      <c r="DP1814" s="29" t="n">
        <v>2.685</v>
      </c>
      <c r="DQ1814" s="29" t="n">
        <v>2.694</v>
      </c>
      <c r="DR1814" s="29" t="n">
        <v>2.699</v>
      </c>
      <c r="DS1814" s="29" t="n">
        <v>2.718</v>
      </c>
      <c r="DT1814" s="29" t="n">
        <v>2.825</v>
      </c>
      <c r="DU1814" s="29" t="n">
        <v>2.94</v>
      </c>
      <c r="DV1814" s="29" t="n">
        <v>2.962</v>
      </c>
      <c r="DW1814" s="29" t="n">
        <v>2.84</v>
      </c>
      <c r="DX1814" s="29" t="n">
        <v>2.708</v>
      </c>
      <c r="DY1814" s="29" t="n">
        <v>2.611</v>
      </c>
      <c r="DZ1814" s="29" t="n">
        <v>2.587</v>
      </c>
      <c r="EA1814" s="29" t="n">
        <v>2.598</v>
      </c>
      <c r="EB1814" s="29" t="n">
        <v>2.609</v>
      </c>
      <c r="EC1814" s="29" t="n">
        <v>2.618</v>
      </c>
      <c r="ED1814" s="29" t="n">
        <v>2.625</v>
      </c>
      <c r="EE1814" s="29" t="n">
        <v>2.652</v>
      </c>
      <c r="EF1814" s="29" t="n">
        <v>2.788</v>
      </c>
      <c r="EG1814" s="29" t="n">
        <v>2.914</v>
      </c>
      <c r="EH1814" s="29" t="n">
        <v>2.947</v>
      </c>
      <c r="EI1814" s="29" t="n">
        <v>2.834</v>
      </c>
      <c r="EJ1814" s="29" t="n">
        <v>2.719</v>
      </c>
      <c r="EK1814" s="29" t="n">
        <v>2.6435</v>
      </c>
      <c r="EL1814" s="29" t="n">
        <v>2.6195</v>
      </c>
      <c r="EM1814" s="29" t="n">
        <v>2.6305</v>
      </c>
      <c r="EN1814" s="29" t="n">
        <v>2.6415</v>
      </c>
      <c r="EO1814" s="29" t="n">
        <v>2.6505</v>
      </c>
      <c r="EP1814" s="29" t="n">
        <v>2.6575</v>
      </c>
      <c r="EQ1814" s="29" t="n">
        <v>2.6845</v>
      </c>
      <c r="ER1814" s="29" t="n">
        <v>2.8205</v>
      </c>
      <c r="ES1814" s="29" t="n">
        <v>2.9465</v>
      </c>
      <c r="ET1814" s="29" t="n">
        <v>2.987</v>
      </c>
      <c r="EU1814" s="29" t="n">
        <v>2.874</v>
      </c>
      <c r="EV1814" s="29" t="n">
        <v>2.759</v>
      </c>
      <c r="EW1814" s="29" t="n">
        <v>2.6835</v>
      </c>
      <c r="EX1814" s="29" t="n">
        <v>2.6595</v>
      </c>
      <c r="EY1814" s="29" t="n">
        <v>2.6705</v>
      </c>
      <c r="EZ1814" s="29" t="n">
        <v>2.6815</v>
      </c>
      <c r="FA1814" s="29" t="n">
        <v>2.6905</v>
      </c>
      <c r="FB1814" s="29" t="n">
        <v>2.6975</v>
      </c>
      <c r="FC1814" s="29" t="n">
        <v>2.7245</v>
      </c>
      <c r="FD1814" s="29" t="n">
        <v>2.8605</v>
      </c>
      <c r="FE1814" s="29" t="n">
        <v>2.9865</v>
      </c>
      <c r="FF1814" s="29" t="n">
        <v>3.037</v>
      </c>
      <c r="FG1814" s="29" t="n">
        <v>2.924</v>
      </c>
      <c r="FH1814" s="29" t="n">
        <v>2.809</v>
      </c>
      <c r="FI1814" s="29" t="n">
        <v>2.7335</v>
      </c>
      <c r="FJ1814" s="29" t="n">
        <v>2.7095</v>
      </c>
      <c r="FK1814" s="29" t="n">
        <v>2.7205</v>
      </c>
      <c r="FL1814" s="29" t="n">
        <v>2.7315</v>
      </c>
      <c r="FM1814" s="29" t="n">
        <v>2.7405</v>
      </c>
      <c r="FN1814" s="29" t="n">
        <v>2.7475</v>
      </c>
      <c r="FO1814" s="29" t="n">
        <v>2.7745</v>
      </c>
      <c r="FP1814" s="29" t="n">
        <v>2.9105</v>
      </c>
      <c r="FQ1814" s="29" t="n">
        <v>3.0365</v>
      </c>
      <c r="FR1814" s="29" t="n">
        <v>3.092</v>
      </c>
      <c r="FS1814" s="29" t="n">
        <v>2.979</v>
      </c>
      <c r="FT1814" s="29" t="n">
        <v>2.864</v>
      </c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0"/>
      <c r="GS1814" s="0"/>
      <c r="GT1814" s="0"/>
      <c r="GU1814" s="0"/>
      <c r="GV1814" s="0"/>
      <c r="GW1814" s="0"/>
      <c r="GX1814" s="0"/>
      <c r="GY1814" s="0"/>
      <c r="GZ1814" s="0"/>
      <c r="HA1814" s="0"/>
      <c r="HB1814" s="0"/>
      <c r="HC1814" s="0"/>
      <c r="HD1814" s="0"/>
      <c r="HE1814" s="0"/>
      <c r="HF1814" s="0"/>
      <c r="HG1814" s="0"/>
      <c r="HH1814" s="0"/>
      <c r="HI1814" s="0"/>
      <c r="HJ1814" s="0"/>
      <c r="HK1814" s="0"/>
      <c r="HL1814" s="0"/>
      <c r="HM1814" s="0"/>
      <c r="HN1814" s="0"/>
      <c r="HO1814" s="0"/>
      <c r="HP1814" s="0"/>
      <c r="HQ1814" s="0"/>
      <c r="HR1814" s="0"/>
      <c r="HS1814" s="0"/>
      <c r="HT1814" s="0"/>
      <c r="HU1814" s="0"/>
      <c r="HV1814" s="0"/>
      <c r="HW1814" s="0"/>
      <c r="HX1814" s="0"/>
      <c r="HY1814" s="0"/>
      <c r="HZ1814" s="0"/>
      <c r="IA1814" s="0"/>
      <c r="IB1814" s="0"/>
      <c r="IC1814" s="0"/>
      <c r="ID1814" s="0"/>
      <c r="IE1814" s="0"/>
      <c r="IF1814" s="0"/>
      <c r="IG1814" s="0"/>
      <c r="IH1814" s="0"/>
      <c r="II1814" s="0"/>
      <c r="IJ1814" s="0"/>
      <c r="IK1814" s="0"/>
      <c r="IL1814" s="0"/>
      <c r="IM1814" s="0"/>
      <c r="IN1814" s="0"/>
      <c r="IO1814" s="0"/>
      <c r="IP1814" s="0"/>
      <c r="IQ1814" s="0"/>
      <c r="IR1814" s="0"/>
      <c r="IS1814" s="0"/>
      <c r="IT1814" s="0"/>
      <c r="IU1814" s="0"/>
      <c r="IV1814" s="0"/>
      <c r="IW1814" s="0"/>
    </row>
    <row r="1815" customFormat="false" ht="12.75" hidden="true" customHeight="false" outlineLevel="0" collapsed="false">
      <c r="A1815" s="0" t="n">
        <f aca="false">WEEKDAY(C1815,2)</f>
        <v>1</v>
      </c>
      <c r="B1815" s="0" t="n">
        <f aca="false">MONTH(C1815)</f>
        <v>3</v>
      </c>
      <c r="C1815" s="23" t="n">
        <v>36605</v>
      </c>
      <c r="D1815" s="0" t="n">
        <f aca="false">MONTH(R1815)</f>
        <v>3</v>
      </c>
      <c r="E1815" s="0" t="n">
        <f aca="false">YEAR(R1815)</f>
        <v>2000</v>
      </c>
      <c r="F1815" s="35" t="n">
        <f aca="false">L1815-K1815</f>
        <v>0.196971428571429</v>
      </c>
      <c r="G1815" s="24" t="n">
        <f aca="false">N1815-M1815</f>
        <v>-0.0828333333333333</v>
      </c>
      <c r="H1815" s="24" t="n">
        <f aca="false">O1815-N1815</f>
        <v>0.0235416666666666</v>
      </c>
      <c r="I1815" s="24" t="n">
        <f aca="false">O1815-M1815</f>
        <v>-0.0592916666666667</v>
      </c>
      <c r="J1815" s="25" t="n">
        <f aca="false">VLOOKUP(C1815,'Nymex hist.'!A:B,2,0)</f>
        <v>2.714</v>
      </c>
      <c r="K1815" s="34" t="n">
        <f aca="false">AVERAGE(DA1815:DG1815)</f>
        <v>2.78442857142857</v>
      </c>
      <c r="L1815" s="34" t="n">
        <f aca="false">AVERAGE(DH1815:DL1815)</f>
        <v>2.9814</v>
      </c>
      <c r="M1815" s="27" t="n">
        <f aca="false">SUMIF($S$3:$FQ$3,$E1815+1,$S1815:$FQ1815)/COUNTIF($S$3:$FQ$3,$E1815+1)</f>
        <v>2.77216666666667</v>
      </c>
      <c r="N1815" s="27" t="n">
        <f aca="false">SUMIF($S$3:$FQ$3,$E1815+2,$S1815:$FQ1815)/COUNTIF($S$3:$FQ$3,$E1815+2)</f>
        <v>2.68933333333333</v>
      </c>
      <c r="O1815" s="27" t="n">
        <f aca="false">SUMIF($S$3:$FQ$3,$E1815+3,$S1815:$FQ1815)/COUNTIF($S$3:$FQ$3,$E1815+3)</f>
        <v>2.712875</v>
      </c>
      <c r="P1815" s="27" t="n">
        <f aca="false">SUMIF($S$3:$FQ$3,$E1815+4,$S1815:$FQ1815)/COUNTIF($S$3:$FQ$3,$E1815+4)</f>
        <v>2.752875</v>
      </c>
      <c r="Q1815" s="27" t="n">
        <f aca="false">SUMIF($S$3:$FQ$3,$E1815+5,$S1815:$FQ1815)/COUNTIF($S$3:$FQ$3,$E1815+5)</f>
        <v>2.802875</v>
      </c>
      <c r="R1815" s="28" t="n">
        <v>36605</v>
      </c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30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 t="n">
        <v>2.714</v>
      </c>
      <c r="DB1815" s="29" t="n">
        <v>2.744</v>
      </c>
      <c r="DC1815" s="29" t="n">
        <v>2.771</v>
      </c>
      <c r="DD1815" s="29" t="n">
        <v>2.793</v>
      </c>
      <c r="DE1815" s="29" t="n">
        <v>2.811</v>
      </c>
      <c r="DF1815" s="29" t="n">
        <v>2.818</v>
      </c>
      <c r="DG1815" s="29" t="n">
        <v>2.84</v>
      </c>
      <c r="DH1815" s="29" t="n">
        <v>2.96</v>
      </c>
      <c r="DI1815" s="29" t="n">
        <v>3.08</v>
      </c>
      <c r="DJ1815" s="29" t="n">
        <v>3.105</v>
      </c>
      <c r="DK1815" s="29" t="n">
        <v>2.957</v>
      </c>
      <c r="DL1815" s="29" t="n">
        <v>2.805</v>
      </c>
      <c r="DM1815" s="29" t="n">
        <v>2.682</v>
      </c>
      <c r="DN1815" s="29" t="n">
        <v>2.639</v>
      </c>
      <c r="DO1815" s="29" t="n">
        <v>2.647</v>
      </c>
      <c r="DP1815" s="29" t="n">
        <v>2.662</v>
      </c>
      <c r="DQ1815" s="29" t="n">
        <v>2.672</v>
      </c>
      <c r="DR1815" s="29" t="n">
        <v>2.677</v>
      </c>
      <c r="DS1815" s="29" t="n">
        <v>2.695</v>
      </c>
      <c r="DT1815" s="29" t="n">
        <v>2.805</v>
      </c>
      <c r="DU1815" s="29" t="n">
        <v>2.92</v>
      </c>
      <c r="DV1815" s="29" t="n">
        <v>2.942</v>
      </c>
      <c r="DW1815" s="29" t="n">
        <v>2.82</v>
      </c>
      <c r="DX1815" s="29" t="n">
        <v>2.688</v>
      </c>
      <c r="DY1815" s="29" t="n">
        <v>2.591</v>
      </c>
      <c r="DZ1815" s="29" t="n">
        <v>2.567</v>
      </c>
      <c r="EA1815" s="29" t="n">
        <v>2.578</v>
      </c>
      <c r="EB1815" s="29" t="n">
        <v>2.589</v>
      </c>
      <c r="EC1815" s="29" t="n">
        <v>2.598</v>
      </c>
      <c r="ED1815" s="29" t="n">
        <v>2.605</v>
      </c>
      <c r="EE1815" s="29" t="n">
        <v>2.632</v>
      </c>
      <c r="EF1815" s="29" t="n">
        <v>2.768</v>
      </c>
      <c r="EG1815" s="29" t="n">
        <v>2.894</v>
      </c>
      <c r="EH1815" s="29" t="n">
        <v>2.927</v>
      </c>
      <c r="EI1815" s="29" t="n">
        <v>2.814</v>
      </c>
      <c r="EJ1815" s="29" t="n">
        <v>2.699</v>
      </c>
      <c r="EK1815" s="29" t="n">
        <v>2.6235</v>
      </c>
      <c r="EL1815" s="29" t="n">
        <v>2.5995</v>
      </c>
      <c r="EM1815" s="29" t="n">
        <v>2.6105</v>
      </c>
      <c r="EN1815" s="29" t="n">
        <v>2.6215</v>
      </c>
      <c r="EO1815" s="29" t="n">
        <v>2.6305</v>
      </c>
      <c r="EP1815" s="29" t="n">
        <v>2.6375</v>
      </c>
      <c r="EQ1815" s="29" t="n">
        <v>2.6645</v>
      </c>
      <c r="ER1815" s="29" t="n">
        <v>2.8005</v>
      </c>
      <c r="ES1815" s="29" t="n">
        <v>2.9265</v>
      </c>
      <c r="ET1815" s="29" t="n">
        <v>2.967</v>
      </c>
      <c r="EU1815" s="29" t="n">
        <v>2.854</v>
      </c>
      <c r="EV1815" s="29" t="n">
        <v>2.739</v>
      </c>
      <c r="EW1815" s="29" t="n">
        <v>2.6635</v>
      </c>
      <c r="EX1815" s="29" t="n">
        <v>2.6395</v>
      </c>
      <c r="EY1815" s="29" t="n">
        <v>2.6505</v>
      </c>
      <c r="EZ1815" s="29" t="n">
        <v>2.6615</v>
      </c>
      <c r="FA1815" s="29" t="n">
        <v>2.6705</v>
      </c>
      <c r="FB1815" s="29" t="n">
        <v>2.6775</v>
      </c>
      <c r="FC1815" s="29" t="n">
        <v>2.7045</v>
      </c>
      <c r="FD1815" s="29" t="n">
        <v>2.8405</v>
      </c>
      <c r="FE1815" s="29" t="n">
        <v>2.9665</v>
      </c>
      <c r="FF1815" s="29" t="n">
        <v>3.017</v>
      </c>
      <c r="FG1815" s="29" t="n">
        <v>2.904</v>
      </c>
      <c r="FH1815" s="29" t="n">
        <v>2.789</v>
      </c>
      <c r="FI1815" s="29" t="n">
        <v>2.7135</v>
      </c>
      <c r="FJ1815" s="29" t="n">
        <v>2.6895</v>
      </c>
      <c r="FK1815" s="29" t="n">
        <v>2.7005</v>
      </c>
      <c r="FL1815" s="29" t="n">
        <v>2.7115</v>
      </c>
      <c r="FM1815" s="29" t="n">
        <v>2.7205</v>
      </c>
      <c r="FN1815" s="29" t="n">
        <v>2.7275</v>
      </c>
      <c r="FO1815" s="29" t="n">
        <v>2.7545</v>
      </c>
      <c r="FP1815" s="29" t="n">
        <v>2.8905</v>
      </c>
      <c r="FQ1815" s="29" t="n">
        <v>3.0165</v>
      </c>
      <c r="FR1815" s="29" t="n">
        <v>3.072</v>
      </c>
      <c r="FS1815" s="29" t="n">
        <v>2.959</v>
      </c>
      <c r="FT1815" s="29" t="n">
        <v>2.844</v>
      </c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0"/>
      <c r="GS1815" s="0"/>
      <c r="GT1815" s="0"/>
      <c r="GU1815" s="0"/>
      <c r="GV1815" s="0"/>
      <c r="GW1815" s="0"/>
      <c r="GX1815" s="0"/>
      <c r="GY1815" s="0"/>
      <c r="GZ1815" s="0"/>
      <c r="HA1815" s="0"/>
      <c r="HB1815" s="0"/>
      <c r="HC1815" s="0"/>
      <c r="HD1815" s="0"/>
      <c r="HE1815" s="0"/>
      <c r="HF1815" s="0"/>
      <c r="HG1815" s="0"/>
      <c r="HH1815" s="0"/>
      <c r="HI1815" s="0"/>
      <c r="HJ1815" s="0"/>
      <c r="HK1815" s="0"/>
      <c r="HL1815" s="0"/>
      <c r="HM1815" s="0"/>
      <c r="HN1815" s="0"/>
      <c r="HO1815" s="0"/>
      <c r="HP1815" s="0"/>
      <c r="HQ1815" s="0"/>
      <c r="HR1815" s="0"/>
      <c r="HS1815" s="0"/>
      <c r="HT1815" s="0"/>
      <c r="HU1815" s="0"/>
      <c r="HV1815" s="0"/>
      <c r="HW1815" s="0"/>
      <c r="HX1815" s="0"/>
      <c r="HY1815" s="0"/>
      <c r="HZ1815" s="0"/>
      <c r="IA1815" s="0"/>
      <c r="IB1815" s="0"/>
      <c r="IC1815" s="0"/>
      <c r="ID1815" s="0"/>
      <c r="IE1815" s="0"/>
      <c r="IF1815" s="0"/>
      <c r="IG1815" s="0"/>
      <c r="IH1815" s="0"/>
      <c r="II1815" s="0"/>
      <c r="IJ1815" s="0"/>
      <c r="IK1815" s="0"/>
      <c r="IL1815" s="0"/>
      <c r="IM1815" s="0"/>
      <c r="IN1815" s="0"/>
      <c r="IO1815" s="0"/>
      <c r="IP1815" s="0"/>
      <c r="IQ1815" s="0"/>
      <c r="IR1815" s="0"/>
      <c r="IS1815" s="0"/>
      <c r="IT1815" s="0"/>
      <c r="IU1815" s="0"/>
      <c r="IV1815" s="0"/>
      <c r="IW1815" s="0"/>
    </row>
    <row r="1816" customFormat="false" ht="12.75" hidden="true" customHeight="false" outlineLevel="0" collapsed="false">
      <c r="A1816" s="0" t="n">
        <f aca="false">WEEKDAY(C1816,2)</f>
        <v>2</v>
      </c>
      <c r="B1816" s="0" t="n">
        <f aca="false">MONTH(C1816)</f>
        <v>3</v>
      </c>
      <c r="C1816" s="23" t="n">
        <v>36606</v>
      </c>
      <c r="D1816" s="0" t="n">
        <f aca="false">MONTH(R1816)</f>
        <v>3</v>
      </c>
      <c r="E1816" s="0" t="n">
        <f aca="false">YEAR(R1816)</f>
        <v>2000</v>
      </c>
      <c r="F1816" s="35" t="n">
        <f aca="false">L1816-K1816</f>
        <v>0.187457142857143</v>
      </c>
      <c r="G1816" s="24" t="n">
        <f aca="false">N1816-M1816</f>
        <v>-0.0875000000000004</v>
      </c>
      <c r="H1816" s="24" t="n">
        <f aca="false">O1816-N1816</f>
        <v>0.0235416666666666</v>
      </c>
      <c r="I1816" s="24" t="n">
        <f aca="false">O1816-M1816</f>
        <v>-0.0639583333333338</v>
      </c>
      <c r="J1816" s="25" t="n">
        <f aca="false">VLOOKUP(C1816,'Nymex hist.'!A:B,2,0)</f>
        <v>2.751</v>
      </c>
      <c r="K1816" s="34" t="n">
        <f aca="false">AVERAGE(DA1816:DG1816)</f>
        <v>2.81514285714286</v>
      </c>
      <c r="L1816" s="34" t="n">
        <f aca="false">AVERAGE(DH1816:DL1816)</f>
        <v>3.0026</v>
      </c>
      <c r="M1816" s="27" t="n">
        <f aca="false">SUMIF($S$3:$FQ$3,$E1816+1,$S1816:$FQ1816)/COUNTIF($S$3:$FQ$3,$E1816+1)</f>
        <v>2.79183333333333</v>
      </c>
      <c r="N1816" s="27" t="n">
        <f aca="false">SUMIF($S$3:$FQ$3,$E1816+2,$S1816:$FQ1816)/COUNTIF($S$3:$FQ$3,$E1816+2)</f>
        <v>2.70433333333333</v>
      </c>
      <c r="O1816" s="27" t="n">
        <f aca="false">SUMIF($S$3:$FQ$3,$E1816+3,$S1816:$FQ1816)/COUNTIF($S$3:$FQ$3,$E1816+3)</f>
        <v>2.727875</v>
      </c>
      <c r="P1816" s="27" t="n">
        <f aca="false">SUMIF($S$3:$FQ$3,$E1816+4,$S1816:$FQ1816)/COUNTIF($S$3:$FQ$3,$E1816+4)</f>
        <v>2.767875</v>
      </c>
      <c r="Q1816" s="27" t="n">
        <f aca="false">SUMIF($S$3:$FQ$3,$E1816+5,$S1816:$FQ1816)/COUNTIF($S$3:$FQ$3,$E1816+5)</f>
        <v>2.817875</v>
      </c>
      <c r="R1816" s="28" t="n">
        <v>36606</v>
      </c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30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 t="n">
        <v>2.751</v>
      </c>
      <c r="DB1816" s="29" t="n">
        <v>2.781</v>
      </c>
      <c r="DC1816" s="29" t="n">
        <v>2.803</v>
      </c>
      <c r="DD1816" s="29" t="n">
        <v>2.823</v>
      </c>
      <c r="DE1816" s="29" t="n">
        <v>2.84</v>
      </c>
      <c r="DF1816" s="29" t="n">
        <v>2.844</v>
      </c>
      <c r="DG1816" s="29" t="n">
        <v>2.864</v>
      </c>
      <c r="DH1816" s="29" t="n">
        <v>2.982</v>
      </c>
      <c r="DI1816" s="29" t="n">
        <v>3.099</v>
      </c>
      <c r="DJ1816" s="29" t="n">
        <v>3.124</v>
      </c>
      <c r="DK1816" s="29" t="n">
        <v>2.981</v>
      </c>
      <c r="DL1816" s="29" t="n">
        <v>2.827</v>
      </c>
      <c r="DM1816" s="29" t="n">
        <v>2.703</v>
      </c>
      <c r="DN1816" s="29" t="n">
        <v>2.66</v>
      </c>
      <c r="DO1816" s="29" t="n">
        <v>2.668</v>
      </c>
      <c r="DP1816" s="29" t="n">
        <v>2.68</v>
      </c>
      <c r="DQ1816" s="29" t="n">
        <v>2.69</v>
      </c>
      <c r="DR1816" s="29" t="n">
        <v>2.695</v>
      </c>
      <c r="DS1816" s="29" t="n">
        <v>2.715</v>
      </c>
      <c r="DT1816" s="29" t="n">
        <v>2.824</v>
      </c>
      <c r="DU1816" s="29" t="n">
        <v>2.935</v>
      </c>
      <c r="DV1816" s="29" t="n">
        <v>2.957</v>
      </c>
      <c r="DW1816" s="29" t="n">
        <v>2.835</v>
      </c>
      <c r="DX1816" s="29" t="n">
        <v>2.703</v>
      </c>
      <c r="DY1816" s="29" t="n">
        <v>2.606</v>
      </c>
      <c r="DZ1816" s="29" t="n">
        <v>2.582</v>
      </c>
      <c r="EA1816" s="29" t="n">
        <v>2.593</v>
      </c>
      <c r="EB1816" s="29" t="n">
        <v>2.604</v>
      </c>
      <c r="EC1816" s="29" t="n">
        <v>2.613</v>
      </c>
      <c r="ED1816" s="29" t="n">
        <v>2.62</v>
      </c>
      <c r="EE1816" s="29" t="n">
        <v>2.647</v>
      </c>
      <c r="EF1816" s="29" t="n">
        <v>2.783</v>
      </c>
      <c r="EG1816" s="29" t="n">
        <v>2.909</v>
      </c>
      <c r="EH1816" s="29" t="n">
        <v>2.942</v>
      </c>
      <c r="EI1816" s="29" t="n">
        <v>2.829</v>
      </c>
      <c r="EJ1816" s="29" t="n">
        <v>2.714</v>
      </c>
      <c r="EK1816" s="29" t="n">
        <v>2.6385</v>
      </c>
      <c r="EL1816" s="29" t="n">
        <v>2.6145</v>
      </c>
      <c r="EM1816" s="29" t="n">
        <v>2.6255</v>
      </c>
      <c r="EN1816" s="29" t="n">
        <v>2.6365</v>
      </c>
      <c r="EO1816" s="29" t="n">
        <v>2.6455</v>
      </c>
      <c r="EP1816" s="29" t="n">
        <v>2.6525</v>
      </c>
      <c r="EQ1816" s="29" t="n">
        <v>2.6795</v>
      </c>
      <c r="ER1816" s="29" t="n">
        <v>2.8155</v>
      </c>
      <c r="ES1816" s="29" t="n">
        <v>2.9415</v>
      </c>
      <c r="ET1816" s="29" t="n">
        <v>2.982</v>
      </c>
      <c r="EU1816" s="29" t="n">
        <v>2.869</v>
      </c>
      <c r="EV1816" s="29" t="n">
        <v>2.754</v>
      </c>
      <c r="EW1816" s="29" t="n">
        <v>2.6785</v>
      </c>
      <c r="EX1816" s="29" t="n">
        <v>2.6545</v>
      </c>
      <c r="EY1816" s="29" t="n">
        <v>2.6655</v>
      </c>
      <c r="EZ1816" s="29" t="n">
        <v>2.6765</v>
      </c>
      <c r="FA1816" s="29" t="n">
        <v>2.6855</v>
      </c>
      <c r="FB1816" s="29" t="n">
        <v>2.6925</v>
      </c>
      <c r="FC1816" s="29" t="n">
        <v>2.7195</v>
      </c>
      <c r="FD1816" s="29" t="n">
        <v>2.8555</v>
      </c>
      <c r="FE1816" s="29" t="n">
        <v>2.9815</v>
      </c>
      <c r="FF1816" s="29" t="n">
        <v>3.032</v>
      </c>
      <c r="FG1816" s="29" t="n">
        <v>2.919</v>
      </c>
      <c r="FH1816" s="29" t="n">
        <v>2.804</v>
      </c>
      <c r="FI1816" s="29" t="n">
        <v>2.7285</v>
      </c>
      <c r="FJ1816" s="29" t="n">
        <v>2.7045</v>
      </c>
      <c r="FK1816" s="29" t="n">
        <v>2.7155</v>
      </c>
      <c r="FL1816" s="29" t="n">
        <v>2.7265</v>
      </c>
      <c r="FM1816" s="29" t="n">
        <v>2.7355</v>
      </c>
      <c r="FN1816" s="29" t="n">
        <v>2.7425</v>
      </c>
      <c r="FO1816" s="29" t="n">
        <v>2.7695</v>
      </c>
      <c r="FP1816" s="29" t="n">
        <v>2.9055</v>
      </c>
      <c r="FQ1816" s="29" t="n">
        <v>3.0315</v>
      </c>
      <c r="FR1816" s="29" t="n">
        <v>3.087</v>
      </c>
      <c r="FS1816" s="29" t="n">
        <v>2.974</v>
      </c>
      <c r="FT1816" s="29" t="n">
        <v>2.859</v>
      </c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29"/>
      <c r="GF1816" s="29"/>
      <c r="GG1816" s="29"/>
      <c r="GH1816" s="29"/>
      <c r="GI1816" s="29"/>
      <c r="GJ1816" s="29"/>
      <c r="GK1816" s="29"/>
      <c r="GL1816" s="29"/>
      <c r="GM1816" s="29"/>
      <c r="GN1816" s="29"/>
      <c r="GO1816" s="29"/>
      <c r="GP1816" s="29"/>
      <c r="GQ1816" s="29"/>
      <c r="GR1816" s="0"/>
      <c r="GS1816" s="0"/>
      <c r="GT1816" s="0"/>
      <c r="GU1816" s="0"/>
      <c r="GV1816" s="0"/>
      <c r="GW1816" s="0"/>
      <c r="GX1816" s="0"/>
      <c r="GY1816" s="0"/>
      <c r="GZ1816" s="0"/>
      <c r="HA1816" s="0"/>
      <c r="HB1816" s="0"/>
      <c r="HC1816" s="0"/>
      <c r="HD1816" s="0"/>
      <c r="HE1816" s="0"/>
      <c r="HF1816" s="0"/>
      <c r="HG1816" s="0"/>
      <c r="HH1816" s="0"/>
      <c r="HI1816" s="0"/>
      <c r="HJ1816" s="0"/>
      <c r="HK1816" s="0"/>
      <c r="HL1816" s="0"/>
      <c r="HM1816" s="0"/>
      <c r="HN1816" s="0"/>
      <c r="HO1816" s="0"/>
      <c r="HP1816" s="0"/>
      <c r="HQ1816" s="0"/>
      <c r="HR1816" s="0"/>
      <c r="HS1816" s="0"/>
      <c r="HT1816" s="0"/>
      <c r="HU1816" s="0"/>
      <c r="HV1816" s="0"/>
      <c r="HW1816" s="0"/>
      <c r="HX1816" s="0"/>
      <c r="HY1816" s="0"/>
      <c r="HZ1816" s="0"/>
      <c r="IA1816" s="0"/>
      <c r="IB1816" s="0"/>
      <c r="IC1816" s="0"/>
      <c r="ID1816" s="0"/>
      <c r="IE1816" s="0"/>
      <c r="IF1816" s="0"/>
      <c r="IG1816" s="0"/>
      <c r="IH1816" s="0"/>
      <c r="II1816" s="0"/>
      <c r="IJ1816" s="0"/>
      <c r="IK1816" s="0"/>
      <c r="IL1816" s="0"/>
      <c r="IM1816" s="0"/>
      <c r="IN1816" s="0"/>
      <c r="IO1816" s="0"/>
      <c r="IP1816" s="0"/>
      <c r="IQ1816" s="0"/>
      <c r="IR1816" s="0"/>
      <c r="IS1816" s="0"/>
      <c r="IT1816" s="0"/>
      <c r="IU1816" s="0"/>
      <c r="IV1816" s="0"/>
      <c r="IW1816" s="0"/>
    </row>
    <row r="1817" customFormat="false" ht="12.75" hidden="true" customHeight="false" outlineLevel="0" collapsed="false">
      <c r="A1817" s="0" t="n">
        <f aca="false">WEEKDAY(C1817,2)</f>
        <v>3</v>
      </c>
      <c r="B1817" s="0" t="n">
        <f aca="false">MONTH(C1817)</f>
        <v>3</v>
      </c>
      <c r="C1817" s="23" t="n">
        <v>36607</v>
      </c>
      <c r="D1817" s="0" t="n">
        <f aca="false">MONTH(R1817)</f>
        <v>3</v>
      </c>
      <c r="E1817" s="0" t="n">
        <f aca="false">YEAR(R1817)</f>
        <v>2000</v>
      </c>
      <c r="F1817" s="35" t="n">
        <f aca="false">L1817-K1817</f>
        <v>0.170771428571429</v>
      </c>
      <c r="G1817" s="24" t="n">
        <f aca="false">N1817-M1817</f>
        <v>-0.0904166666666666</v>
      </c>
      <c r="H1817" s="24" t="n">
        <f aca="false">O1817-N1817</f>
        <v>0.0235416666666666</v>
      </c>
      <c r="I1817" s="24" t="n">
        <f aca="false">O1817-M1817</f>
        <v>-0.066875</v>
      </c>
      <c r="J1817" s="25" t="n">
        <f aca="false">VLOOKUP(C1817,'Nymex hist.'!A:B,2,0)</f>
        <v>2.794</v>
      </c>
      <c r="K1817" s="34" t="n">
        <f aca="false">AVERAGE(DA1817:DG1817)</f>
        <v>2.85242857142857</v>
      </c>
      <c r="L1817" s="34" t="n">
        <f aca="false">AVERAGE(DH1817:DL1817)</f>
        <v>3.0232</v>
      </c>
      <c r="M1817" s="27" t="n">
        <f aca="false">SUMIF($S$3:$FQ$3,$E1817+1,$S1817:$FQ1817)/COUNTIF($S$3:$FQ$3,$E1817+1)</f>
        <v>2.80475</v>
      </c>
      <c r="N1817" s="27" t="n">
        <f aca="false">SUMIF($S$3:$FQ$3,$E1817+2,$S1817:$FQ1817)/COUNTIF($S$3:$FQ$3,$E1817+2)</f>
        <v>2.71433333333333</v>
      </c>
      <c r="O1817" s="27" t="n">
        <f aca="false">SUMIF($S$3:$FQ$3,$E1817+3,$S1817:$FQ1817)/COUNTIF($S$3:$FQ$3,$E1817+3)</f>
        <v>2.737875</v>
      </c>
      <c r="P1817" s="27" t="n">
        <f aca="false">SUMIF($S$3:$FQ$3,$E1817+4,$S1817:$FQ1817)/COUNTIF($S$3:$FQ$3,$E1817+4)</f>
        <v>2.777875</v>
      </c>
      <c r="Q1817" s="27" t="n">
        <f aca="false">SUMIF($S$3:$FQ$3,$E1817+5,$S1817:$FQ1817)/COUNTIF($S$3:$FQ$3,$E1817+5)</f>
        <v>2.827875</v>
      </c>
      <c r="R1817" s="28" t="n">
        <v>36607</v>
      </c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30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 t="n">
        <v>2.794</v>
      </c>
      <c r="DB1817" s="29" t="n">
        <v>2.825</v>
      </c>
      <c r="DC1817" s="29" t="n">
        <v>2.843</v>
      </c>
      <c r="DD1817" s="29" t="n">
        <v>2.862</v>
      </c>
      <c r="DE1817" s="29" t="n">
        <v>2.875</v>
      </c>
      <c r="DF1817" s="29" t="n">
        <v>2.875</v>
      </c>
      <c r="DG1817" s="29" t="n">
        <v>2.893</v>
      </c>
      <c r="DH1817" s="29" t="n">
        <v>3.008</v>
      </c>
      <c r="DI1817" s="29" t="n">
        <v>3.12</v>
      </c>
      <c r="DJ1817" s="29" t="n">
        <v>3.145</v>
      </c>
      <c r="DK1817" s="29" t="n">
        <v>3</v>
      </c>
      <c r="DL1817" s="29" t="n">
        <v>2.843</v>
      </c>
      <c r="DM1817" s="29" t="n">
        <v>2.717</v>
      </c>
      <c r="DN1817" s="29" t="n">
        <v>2.673</v>
      </c>
      <c r="DO1817" s="29" t="n">
        <v>2.68</v>
      </c>
      <c r="DP1817" s="29" t="n">
        <v>2.69</v>
      </c>
      <c r="DQ1817" s="29" t="n">
        <v>2.7</v>
      </c>
      <c r="DR1817" s="29" t="n">
        <v>2.705</v>
      </c>
      <c r="DS1817" s="29" t="n">
        <v>2.725</v>
      </c>
      <c r="DT1817" s="29" t="n">
        <v>2.834</v>
      </c>
      <c r="DU1817" s="29" t="n">
        <v>2.945</v>
      </c>
      <c r="DV1817" s="29" t="n">
        <v>2.967</v>
      </c>
      <c r="DW1817" s="29" t="n">
        <v>2.845</v>
      </c>
      <c r="DX1817" s="29" t="n">
        <v>2.713</v>
      </c>
      <c r="DY1817" s="29" t="n">
        <v>2.616</v>
      </c>
      <c r="DZ1817" s="29" t="n">
        <v>2.592</v>
      </c>
      <c r="EA1817" s="29" t="n">
        <v>2.603</v>
      </c>
      <c r="EB1817" s="29" t="n">
        <v>2.614</v>
      </c>
      <c r="EC1817" s="29" t="n">
        <v>2.623</v>
      </c>
      <c r="ED1817" s="29" t="n">
        <v>2.63</v>
      </c>
      <c r="EE1817" s="29" t="n">
        <v>2.657</v>
      </c>
      <c r="EF1817" s="29" t="n">
        <v>2.793</v>
      </c>
      <c r="EG1817" s="29" t="n">
        <v>2.919</v>
      </c>
      <c r="EH1817" s="29" t="n">
        <v>2.952</v>
      </c>
      <c r="EI1817" s="29" t="n">
        <v>2.839</v>
      </c>
      <c r="EJ1817" s="29" t="n">
        <v>2.724</v>
      </c>
      <c r="EK1817" s="29" t="n">
        <v>2.6485</v>
      </c>
      <c r="EL1817" s="29" t="n">
        <v>2.6245</v>
      </c>
      <c r="EM1817" s="29" t="n">
        <v>2.6355</v>
      </c>
      <c r="EN1817" s="29" t="n">
        <v>2.6465</v>
      </c>
      <c r="EO1817" s="29" t="n">
        <v>2.6555</v>
      </c>
      <c r="EP1817" s="29" t="n">
        <v>2.6625</v>
      </c>
      <c r="EQ1817" s="29" t="n">
        <v>2.6895</v>
      </c>
      <c r="ER1817" s="29" t="n">
        <v>2.8255</v>
      </c>
      <c r="ES1817" s="29" t="n">
        <v>2.9515</v>
      </c>
      <c r="ET1817" s="29" t="n">
        <v>2.992</v>
      </c>
      <c r="EU1817" s="29" t="n">
        <v>2.879</v>
      </c>
      <c r="EV1817" s="29" t="n">
        <v>2.764</v>
      </c>
      <c r="EW1817" s="29" t="n">
        <v>2.6885</v>
      </c>
      <c r="EX1817" s="29" t="n">
        <v>2.6645</v>
      </c>
      <c r="EY1817" s="29" t="n">
        <v>2.6755</v>
      </c>
      <c r="EZ1817" s="29" t="n">
        <v>2.6865</v>
      </c>
      <c r="FA1817" s="29" t="n">
        <v>2.6955</v>
      </c>
      <c r="FB1817" s="29" t="n">
        <v>2.7025</v>
      </c>
      <c r="FC1817" s="29" t="n">
        <v>2.7295</v>
      </c>
      <c r="FD1817" s="29" t="n">
        <v>2.8655</v>
      </c>
      <c r="FE1817" s="29" t="n">
        <v>2.9915</v>
      </c>
      <c r="FF1817" s="29" t="n">
        <v>3.042</v>
      </c>
      <c r="FG1817" s="29" t="n">
        <v>2.929</v>
      </c>
      <c r="FH1817" s="29" t="n">
        <v>2.814</v>
      </c>
      <c r="FI1817" s="29" t="n">
        <v>2.7385</v>
      </c>
      <c r="FJ1817" s="29" t="n">
        <v>2.7145</v>
      </c>
      <c r="FK1817" s="29" t="n">
        <v>2.7255</v>
      </c>
      <c r="FL1817" s="29" t="n">
        <v>2.7365</v>
      </c>
      <c r="FM1817" s="29" t="n">
        <v>2.7455</v>
      </c>
      <c r="FN1817" s="29" t="n">
        <v>2.7525</v>
      </c>
      <c r="FO1817" s="29" t="n">
        <v>2.7795</v>
      </c>
      <c r="FP1817" s="29" t="n">
        <v>2.9155</v>
      </c>
      <c r="FQ1817" s="29" t="n">
        <v>3.0415</v>
      </c>
      <c r="FR1817" s="29" t="n">
        <v>3.097</v>
      </c>
      <c r="FS1817" s="29" t="n">
        <v>2.984</v>
      </c>
      <c r="FT1817" s="29" t="n">
        <v>2.869</v>
      </c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0"/>
      <c r="GS1817" s="0"/>
      <c r="GT1817" s="0"/>
      <c r="GU1817" s="0"/>
      <c r="GV1817" s="0"/>
      <c r="GW1817" s="0"/>
      <c r="GX1817" s="0"/>
      <c r="GY1817" s="0"/>
      <c r="GZ1817" s="0"/>
      <c r="HA1817" s="0"/>
      <c r="HB1817" s="0"/>
      <c r="HC1817" s="0"/>
      <c r="HD1817" s="0"/>
      <c r="HE1817" s="0"/>
      <c r="HF1817" s="0"/>
      <c r="HG1817" s="0"/>
      <c r="HH1817" s="0"/>
      <c r="HI1817" s="0"/>
      <c r="HJ1817" s="0"/>
      <c r="HK1817" s="0"/>
      <c r="HL1817" s="0"/>
      <c r="HM1817" s="0"/>
      <c r="HN1817" s="0"/>
      <c r="HO1817" s="0"/>
      <c r="HP1817" s="0"/>
      <c r="HQ1817" s="0"/>
      <c r="HR1817" s="0"/>
      <c r="HS1817" s="0"/>
      <c r="HT1817" s="0"/>
      <c r="HU1817" s="0"/>
      <c r="HV1817" s="0"/>
      <c r="HW1817" s="0"/>
      <c r="HX1817" s="0"/>
      <c r="HY1817" s="0"/>
      <c r="HZ1817" s="0"/>
      <c r="IA1817" s="0"/>
      <c r="IB1817" s="0"/>
      <c r="IC1817" s="0"/>
      <c r="ID1817" s="0"/>
      <c r="IE1817" s="0"/>
      <c r="IF1817" s="0"/>
      <c r="IG1817" s="0"/>
      <c r="IH1817" s="0"/>
      <c r="II1817" s="0"/>
      <c r="IJ1817" s="0"/>
      <c r="IK1817" s="0"/>
      <c r="IL1817" s="0"/>
      <c r="IM1817" s="0"/>
      <c r="IN1817" s="0"/>
      <c r="IO1817" s="0"/>
      <c r="IP1817" s="0"/>
      <c r="IQ1817" s="0"/>
      <c r="IR1817" s="0"/>
      <c r="IS1817" s="0"/>
      <c r="IT1817" s="0"/>
      <c r="IU1817" s="0"/>
      <c r="IV1817" s="0"/>
      <c r="IW1817" s="0"/>
    </row>
    <row r="1818" customFormat="false" ht="12.75" hidden="false" customHeight="false" outlineLevel="0" collapsed="false">
      <c r="A1818" s="1" t="n">
        <f aca="false">WEEKDAY(C1818,2)</f>
        <v>4</v>
      </c>
      <c r="B1818" s="1" t="n">
        <f aca="false">MONTH(C1818)</f>
        <v>3</v>
      </c>
      <c r="C1818" s="23" t="n">
        <v>36608</v>
      </c>
      <c r="D1818" s="0" t="n">
        <f aca="false">MONTH(R1818)</f>
        <v>3</v>
      </c>
      <c r="E1818" s="0" t="n">
        <f aca="false">YEAR(R1818)</f>
        <v>2000</v>
      </c>
      <c r="F1818" s="3" t="n">
        <f aca="false">L1818-K1818</f>
        <v>0.151428571428572</v>
      </c>
      <c r="G1818" s="3" t="n">
        <f aca="false">N1818-M1818</f>
        <v>-0.0940000000000003</v>
      </c>
      <c r="H1818" s="3" t="n">
        <f aca="false">O1818-N1818</f>
        <v>0.0235416666666666</v>
      </c>
      <c r="I1818" s="3" t="n">
        <f aca="false">O1818-M1818</f>
        <v>-0.0704583333333337</v>
      </c>
      <c r="J1818" s="4" t="n">
        <f aca="false">VLOOKUP(C1818,'Nymex hist.'!A:B,2,0)</f>
        <v>2.847</v>
      </c>
      <c r="K1818" s="4" t="n">
        <f aca="false">AVERAGE(DA1818:DG1818)</f>
        <v>2.89757142857143</v>
      </c>
      <c r="L1818" s="4" t="n">
        <f aca="false">AVERAGE(DH1818:DL1818)</f>
        <v>3.049</v>
      </c>
      <c r="M1818" s="4" t="n">
        <f aca="false">SUMIF($S$3:$FQ$3,$E1818+1,$S1818:$FQ1818)/COUNTIF($S$3:$FQ$3,$E1818+1)</f>
        <v>2.82333333333333</v>
      </c>
      <c r="N1818" s="4" t="n">
        <f aca="false">SUMIF($S$3:$FQ$3,$E1818+2,$S1818:$FQ1818)/COUNTIF($S$3:$FQ$3,$E1818+2)</f>
        <v>2.72933333333333</v>
      </c>
      <c r="O1818" s="4" t="n">
        <f aca="false">SUMIF($S$3:$FQ$3,$E1818+3,$S1818:$FQ1818)/COUNTIF($S$3:$FQ$3,$E1818+3)</f>
        <v>2.752875</v>
      </c>
      <c r="P1818" s="4" t="n">
        <f aca="false">SUMIF($S$3:$FQ$3,$E1818+4,$S1818:$FQ1818)/COUNTIF($S$3:$FQ$3,$E1818+4)</f>
        <v>2.792875</v>
      </c>
      <c r="Q1818" s="4" t="n">
        <f aca="false">SUMIF($S$3:$FQ$3,$E1818+5,$S1818:$FQ1818)/COUNTIF($S$3:$FQ$3,$E1818+5)</f>
        <v>2.842875</v>
      </c>
      <c r="R1818" s="21" t="n">
        <v>36608</v>
      </c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7"/>
      <c r="AK1818" s="32"/>
      <c r="AL1818" s="32"/>
      <c r="AM1818" s="32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P1818" s="32"/>
      <c r="BQ1818" s="32"/>
      <c r="BR1818" s="32"/>
      <c r="BS1818" s="32"/>
      <c r="BT1818" s="32"/>
      <c r="BU1818" s="32"/>
      <c r="BV1818" s="32"/>
      <c r="BW1818" s="32"/>
      <c r="BX1818" s="32"/>
      <c r="BY1818" s="32"/>
      <c r="BZ1818" s="32"/>
      <c r="CA1818" s="32"/>
      <c r="CB1818" s="32"/>
      <c r="CC1818" s="32"/>
      <c r="CD1818" s="32"/>
      <c r="CE1818" s="32"/>
      <c r="CF1818" s="32"/>
      <c r="CG1818" s="32"/>
      <c r="CH1818" s="32"/>
      <c r="CI1818" s="32"/>
      <c r="CJ1818" s="32"/>
      <c r="CK1818" s="32"/>
      <c r="CL1818" s="32"/>
      <c r="CM1818" s="32"/>
      <c r="CN1818" s="32"/>
      <c r="CO1818" s="32"/>
      <c r="CP1818" s="32"/>
      <c r="CQ1818" s="32"/>
      <c r="CR1818" s="32"/>
      <c r="CS1818" s="32"/>
      <c r="CT1818" s="32"/>
      <c r="CU1818" s="32"/>
      <c r="CV1818" s="32"/>
      <c r="CW1818" s="32"/>
      <c r="CX1818" s="32"/>
      <c r="CY1818" s="32"/>
      <c r="CZ1818" s="32"/>
      <c r="DA1818" s="32" t="n">
        <v>2.847</v>
      </c>
      <c r="DB1818" s="32" t="n">
        <v>2.876</v>
      </c>
      <c r="DC1818" s="32" t="n">
        <v>2.892</v>
      </c>
      <c r="DD1818" s="32" t="n">
        <v>2.908</v>
      </c>
      <c r="DE1818" s="32" t="n">
        <v>2.915</v>
      </c>
      <c r="DF1818" s="32" t="n">
        <v>2.915</v>
      </c>
      <c r="DG1818" s="32" t="n">
        <v>2.93</v>
      </c>
      <c r="DH1818" s="32" t="n">
        <v>3.039</v>
      </c>
      <c r="DI1818" s="32" t="n">
        <v>3.145</v>
      </c>
      <c r="DJ1818" s="32" t="n">
        <v>3.17</v>
      </c>
      <c r="DK1818" s="32" t="n">
        <v>3.025</v>
      </c>
      <c r="DL1818" s="32" t="n">
        <v>2.866</v>
      </c>
      <c r="DM1818" s="32" t="n">
        <v>2.737</v>
      </c>
      <c r="DN1818" s="32" t="n">
        <v>2.693</v>
      </c>
      <c r="DO1818" s="32" t="n">
        <v>2.699</v>
      </c>
      <c r="DP1818" s="32" t="n">
        <v>2.706</v>
      </c>
      <c r="DQ1818" s="32" t="n">
        <v>2.715</v>
      </c>
      <c r="DR1818" s="32" t="n">
        <v>2.72</v>
      </c>
      <c r="DS1818" s="32" t="n">
        <v>2.74</v>
      </c>
      <c r="DT1818" s="32" t="n">
        <v>2.849</v>
      </c>
      <c r="DU1818" s="32" t="n">
        <v>2.96</v>
      </c>
      <c r="DV1818" s="32" t="n">
        <v>2.982</v>
      </c>
      <c r="DW1818" s="32" t="n">
        <v>2.86</v>
      </c>
      <c r="DX1818" s="32" t="n">
        <v>2.728</v>
      </c>
      <c r="DY1818" s="32" t="n">
        <v>2.631</v>
      </c>
      <c r="DZ1818" s="32" t="n">
        <v>2.607</v>
      </c>
      <c r="EA1818" s="32" t="n">
        <v>2.618</v>
      </c>
      <c r="EB1818" s="32" t="n">
        <v>2.629</v>
      </c>
      <c r="EC1818" s="32" t="n">
        <v>2.638</v>
      </c>
      <c r="ED1818" s="32" t="n">
        <v>2.645</v>
      </c>
      <c r="EE1818" s="32" t="n">
        <v>2.672</v>
      </c>
      <c r="EF1818" s="32" t="n">
        <v>2.808</v>
      </c>
      <c r="EG1818" s="32" t="n">
        <v>2.934</v>
      </c>
      <c r="EH1818" s="32" t="n">
        <v>2.967</v>
      </c>
      <c r="EI1818" s="32" t="n">
        <v>2.854</v>
      </c>
      <c r="EJ1818" s="32" t="n">
        <v>2.739</v>
      </c>
      <c r="EK1818" s="32" t="n">
        <v>2.6635</v>
      </c>
      <c r="EL1818" s="32" t="n">
        <v>2.6395</v>
      </c>
      <c r="EM1818" s="32" t="n">
        <v>2.6505</v>
      </c>
      <c r="EN1818" s="32" t="n">
        <v>2.6615</v>
      </c>
      <c r="EO1818" s="32" t="n">
        <v>2.6705</v>
      </c>
      <c r="EP1818" s="32" t="n">
        <v>2.6775</v>
      </c>
      <c r="EQ1818" s="32" t="n">
        <v>2.7045</v>
      </c>
      <c r="ER1818" s="32" t="n">
        <v>2.8405</v>
      </c>
      <c r="ES1818" s="32" t="n">
        <v>2.9665</v>
      </c>
      <c r="ET1818" s="32" t="n">
        <v>3.007</v>
      </c>
      <c r="EU1818" s="32" t="n">
        <v>2.894</v>
      </c>
      <c r="EV1818" s="32" t="n">
        <v>2.779</v>
      </c>
      <c r="EW1818" s="32" t="n">
        <v>2.7035</v>
      </c>
      <c r="EX1818" s="32" t="n">
        <v>2.6795</v>
      </c>
      <c r="EY1818" s="32" t="n">
        <v>2.6905</v>
      </c>
      <c r="EZ1818" s="32" t="n">
        <v>2.7015</v>
      </c>
      <c r="FA1818" s="32" t="n">
        <v>2.7105</v>
      </c>
      <c r="FB1818" s="32" t="n">
        <v>2.7175</v>
      </c>
      <c r="FC1818" s="32" t="n">
        <v>2.7445</v>
      </c>
      <c r="FD1818" s="32" t="n">
        <v>2.8805</v>
      </c>
      <c r="FE1818" s="32" t="n">
        <v>3.0065</v>
      </c>
      <c r="FF1818" s="32" t="n">
        <v>3.057</v>
      </c>
      <c r="FG1818" s="32" t="n">
        <v>2.944</v>
      </c>
      <c r="FH1818" s="32" t="n">
        <v>2.829</v>
      </c>
      <c r="FI1818" s="32" t="n">
        <v>2.7535</v>
      </c>
      <c r="FJ1818" s="32" t="n">
        <v>2.7295</v>
      </c>
      <c r="FK1818" s="32" t="n">
        <v>2.7405</v>
      </c>
      <c r="FL1818" s="32" t="n">
        <v>2.7515</v>
      </c>
      <c r="FM1818" s="32" t="n">
        <v>2.7605</v>
      </c>
      <c r="FN1818" s="32" t="n">
        <v>2.7675</v>
      </c>
      <c r="FO1818" s="32" t="n">
        <v>2.7945</v>
      </c>
      <c r="FP1818" s="32" t="n">
        <v>2.9305</v>
      </c>
      <c r="FQ1818" s="32" t="n">
        <v>3.0565</v>
      </c>
      <c r="FR1818" s="32" t="n">
        <v>3.112</v>
      </c>
      <c r="FS1818" s="32" t="n">
        <v>2.999</v>
      </c>
      <c r="FT1818" s="32" t="n">
        <v>2.884</v>
      </c>
      <c r="FU1818" s="32"/>
      <c r="FV1818" s="32"/>
      <c r="FW1818" s="32"/>
      <c r="FX1818" s="32"/>
      <c r="FY1818" s="32"/>
      <c r="FZ1818" s="32"/>
      <c r="GA1818" s="32"/>
      <c r="GB1818" s="32"/>
      <c r="GC1818" s="32"/>
      <c r="GD1818" s="32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  <c r="GO1818" s="32"/>
      <c r="GP1818" s="32"/>
      <c r="GQ1818" s="32"/>
    </row>
    <row r="1819" customFormat="false" ht="12.75" hidden="true" customHeight="false" outlineLevel="0" collapsed="false">
      <c r="A1819" s="0" t="n">
        <f aca="false">WEEKDAY(C1819,2)</f>
        <v>5</v>
      </c>
      <c r="B1819" s="0" t="n">
        <f aca="false">MONTH(C1819)</f>
        <v>3</v>
      </c>
      <c r="C1819" s="23" t="n">
        <v>36609</v>
      </c>
      <c r="D1819" s="0" t="n">
        <f aca="false">MONTH(R1819)</f>
        <v>3</v>
      </c>
      <c r="E1819" s="0" t="n">
        <f aca="false">YEAR(R1819)</f>
        <v>2000</v>
      </c>
      <c r="F1819" s="35" t="n">
        <f aca="false">L1819-K1819</f>
        <v>0.147971428571429</v>
      </c>
      <c r="G1819" s="24" t="n">
        <f aca="false">N1819-M1819</f>
        <v>-0.0934999999999997</v>
      </c>
      <c r="H1819" s="24" t="n">
        <f aca="false">O1819-N1819</f>
        <v>0.0235416666666666</v>
      </c>
      <c r="I1819" s="24" t="n">
        <f aca="false">O1819-M1819</f>
        <v>-0.0699583333333331</v>
      </c>
      <c r="J1819" s="25" t="n">
        <f aca="false">VLOOKUP(C1819,'Nymex hist.'!A:B,2,0)</f>
        <v>2.836</v>
      </c>
      <c r="K1819" s="34" t="n">
        <f aca="false">AVERAGE(DA1819:DG1819)</f>
        <v>2.88442857142857</v>
      </c>
      <c r="L1819" s="34" t="n">
        <f aca="false">AVERAGE(DH1819:DL1819)</f>
        <v>3.0324</v>
      </c>
      <c r="M1819" s="27" t="n">
        <f aca="false">SUMIF($S$3:$FQ$3,$E1819+1,$S1819:$FQ1819)/COUNTIF($S$3:$FQ$3,$E1819+1)</f>
        <v>2.80783333333333</v>
      </c>
      <c r="N1819" s="27" t="n">
        <f aca="false">SUMIF($S$3:$FQ$3,$E1819+2,$S1819:$FQ1819)/COUNTIF($S$3:$FQ$3,$E1819+2)</f>
        <v>2.71433333333333</v>
      </c>
      <c r="O1819" s="27" t="n">
        <f aca="false">SUMIF($S$3:$FQ$3,$E1819+3,$S1819:$FQ1819)/COUNTIF($S$3:$FQ$3,$E1819+3)</f>
        <v>2.737875</v>
      </c>
      <c r="P1819" s="27" t="n">
        <f aca="false">SUMIF($S$3:$FQ$3,$E1819+4,$S1819:$FQ1819)/COUNTIF($S$3:$FQ$3,$E1819+4)</f>
        <v>2.777875</v>
      </c>
      <c r="Q1819" s="27" t="n">
        <f aca="false">SUMIF($S$3:$FQ$3,$E1819+5,$S1819:$FQ1819)/COUNTIF($S$3:$FQ$3,$E1819+5)</f>
        <v>2.827875</v>
      </c>
      <c r="R1819" s="28" t="n">
        <v>36609</v>
      </c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30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 t="n">
        <v>2.836</v>
      </c>
      <c r="DB1819" s="29" t="n">
        <v>2.862</v>
      </c>
      <c r="DC1819" s="29" t="n">
        <v>2.88</v>
      </c>
      <c r="DD1819" s="29" t="n">
        <v>2.895</v>
      </c>
      <c r="DE1819" s="29" t="n">
        <v>2.902</v>
      </c>
      <c r="DF1819" s="29" t="n">
        <v>2.901</v>
      </c>
      <c r="DG1819" s="29" t="n">
        <v>2.915</v>
      </c>
      <c r="DH1819" s="29" t="n">
        <v>3.022</v>
      </c>
      <c r="DI1819" s="29" t="n">
        <v>3.129</v>
      </c>
      <c r="DJ1819" s="29" t="n">
        <v>3.154</v>
      </c>
      <c r="DK1819" s="29" t="n">
        <v>3.007</v>
      </c>
      <c r="DL1819" s="29" t="n">
        <v>2.85</v>
      </c>
      <c r="DM1819" s="29" t="n">
        <v>2.721</v>
      </c>
      <c r="DN1819" s="29" t="n">
        <v>2.678</v>
      </c>
      <c r="DO1819" s="29" t="n">
        <v>2.684</v>
      </c>
      <c r="DP1819" s="29" t="n">
        <v>2.691</v>
      </c>
      <c r="DQ1819" s="29" t="n">
        <v>2.7</v>
      </c>
      <c r="DR1819" s="29" t="n">
        <v>2.705</v>
      </c>
      <c r="DS1819" s="29" t="n">
        <v>2.725</v>
      </c>
      <c r="DT1819" s="29" t="n">
        <v>2.834</v>
      </c>
      <c r="DU1819" s="29" t="n">
        <v>2.945</v>
      </c>
      <c r="DV1819" s="29" t="n">
        <v>2.967</v>
      </c>
      <c r="DW1819" s="29" t="n">
        <v>2.845</v>
      </c>
      <c r="DX1819" s="29" t="n">
        <v>2.713</v>
      </c>
      <c r="DY1819" s="29" t="n">
        <v>2.616</v>
      </c>
      <c r="DZ1819" s="29" t="n">
        <v>2.592</v>
      </c>
      <c r="EA1819" s="29" t="n">
        <v>2.603</v>
      </c>
      <c r="EB1819" s="29" t="n">
        <v>2.614</v>
      </c>
      <c r="EC1819" s="29" t="n">
        <v>2.623</v>
      </c>
      <c r="ED1819" s="29" t="n">
        <v>2.63</v>
      </c>
      <c r="EE1819" s="29" t="n">
        <v>2.657</v>
      </c>
      <c r="EF1819" s="29" t="n">
        <v>2.793</v>
      </c>
      <c r="EG1819" s="29" t="n">
        <v>2.919</v>
      </c>
      <c r="EH1819" s="29" t="n">
        <v>2.952</v>
      </c>
      <c r="EI1819" s="29" t="n">
        <v>2.839</v>
      </c>
      <c r="EJ1819" s="29" t="n">
        <v>2.724</v>
      </c>
      <c r="EK1819" s="29" t="n">
        <v>2.6485</v>
      </c>
      <c r="EL1819" s="29" t="n">
        <v>2.6245</v>
      </c>
      <c r="EM1819" s="29" t="n">
        <v>2.6355</v>
      </c>
      <c r="EN1819" s="29" t="n">
        <v>2.6465</v>
      </c>
      <c r="EO1819" s="29" t="n">
        <v>2.6555</v>
      </c>
      <c r="EP1819" s="29" t="n">
        <v>2.6625</v>
      </c>
      <c r="EQ1819" s="29" t="n">
        <v>2.6895</v>
      </c>
      <c r="ER1819" s="29" t="n">
        <v>2.8255</v>
      </c>
      <c r="ES1819" s="29" t="n">
        <v>2.9515</v>
      </c>
      <c r="ET1819" s="29" t="n">
        <v>2.992</v>
      </c>
      <c r="EU1819" s="29" t="n">
        <v>2.879</v>
      </c>
      <c r="EV1819" s="29" t="n">
        <v>2.764</v>
      </c>
      <c r="EW1819" s="29" t="n">
        <v>2.6885</v>
      </c>
      <c r="EX1819" s="29" t="n">
        <v>2.6645</v>
      </c>
      <c r="EY1819" s="29" t="n">
        <v>2.6755</v>
      </c>
      <c r="EZ1819" s="29" t="n">
        <v>2.6865</v>
      </c>
      <c r="FA1819" s="29" t="n">
        <v>2.6955</v>
      </c>
      <c r="FB1819" s="29" t="n">
        <v>2.7025</v>
      </c>
      <c r="FC1819" s="29" t="n">
        <v>2.7295</v>
      </c>
      <c r="FD1819" s="29" t="n">
        <v>2.8655</v>
      </c>
      <c r="FE1819" s="29" t="n">
        <v>2.9915</v>
      </c>
      <c r="FF1819" s="29" t="n">
        <v>3.042</v>
      </c>
      <c r="FG1819" s="29" t="n">
        <v>2.929</v>
      </c>
      <c r="FH1819" s="29" t="n">
        <v>2.814</v>
      </c>
      <c r="FI1819" s="29" t="n">
        <v>2.7385</v>
      </c>
      <c r="FJ1819" s="29" t="n">
        <v>2.7145</v>
      </c>
      <c r="FK1819" s="29" t="n">
        <v>2.7255</v>
      </c>
      <c r="FL1819" s="29" t="n">
        <v>2.7365</v>
      </c>
      <c r="FM1819" s="29" t="n">
        <v>2.7455</v>
      </c>
      <c r="FN1819" s="29" t="n">
        <v>2.7525</v>
      </c>
      <c r="FO1819" s="29" t="n">
        <v>2.7795</v>
      </c>
      <c r="FP1819" s="29" t="n">
        <v>2.9155</v>
      </c>
      <c r="FQ1819" s="29" t="n">
        <v>3.0415</v>
      </c>
      <c r="FR1819" s="29" t="n">
        <v>3.097</v>
      </c>
      <c r="FS1819" s="29" t="n">
        <v>2.984</v>
      </c>
      <c r="FT1819" s="29" t="n">
        <v>2.869</v>
      </c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0"/>
      <c r="GS1819" s="0"/>
      <c r="GT1819" s="0"/>
      <c r="GU1819" s="0"/>
      <c r="GV1819" s="0"/>
      <c r="GW1819" s="0"/>
      <c r="GX1819" s="0"/>
      <c r="GY1819" s="0"/>
      <c r="GZ1819" s="0"/>
      <c r="HA1819" s="0"/>
      <c r="HB1819" s="0"/>
      <c r="HC1819" s="0"/>
      <c r="HD1819" s="0"/>
      <c r="HE1819" s="0"/>
      <c r="HF1819" s="0"/>
      <c r="HG1819" s="0"/>
      <c r="HH1819" s="0"/>
      <c r="HI1819" s="0"/>
      <c r="HJ1819" s="0"/>
      <c r="HK1819" s="0"/>
      <c r="HL1819" s="0"/>
      <c r="HM1819" s="0"/>
      <c r="HN1819" s="0"/>
      <c r="HO1819" s="0"/>
      <c r="HP1819" s="0"/>
      <c r="HQ1819" s="0"/>
      <c r="HR1819" s="0"/>
      <c r="HS1819" s="0"/>
      <c r="HT1819" s="0"/>
      <c r="HU1819" s="0"/>
      <c r="HV1819" s="0"/>
      <c r="HW1819" s="0"/>
      <c r="HX1819" s="0"/>
      <c r="HY1819" s="0"/>
      <c r="HZ1819" s="0"/>
      <c r="IA1819" s="0"/>
      <c r="IB1819" s="0"/>
      <c r="IC1819" s="0"/>
      <c r="ID1819" s="0"/>
      <c r="IE1819" s="0"/>
      <c r="IF1819" s="0"/>
      <c r="IG1819" s="0"/>
      <c r="IH1819" s="0"/>
      <c r="II1819" s="0"/>
      <c r="IJ1819" s="0"/>
      <c r="IK1819" s="0"/>
      <c r="IL1819" s="0"/>
      <c r="IM1819" s="0"/>
      <c r="IN1819" s="0"/>
      <c r="IO1819" s="0"/>
      <c r="IP1819" s="0"/>
      <c r="IQ1819" s="0"/>
      <c r="IR1819" s="0"/>
      <c r="IS1819" s="0"/>
      <c r="IT1819" s="0"/>
      <c r="IU1819" s="0"/>
      <c r="IV1819" s="0"/>
      <c r="IW1819" s="0"/>
    </row>
    <row r="1820" customFormat="false" ht="12.75" hidden="true" customHeight="false" outlineLevel="0" collapsed="false">
      <c r="A1820" s="0" t="n">
        <f aca="false">WEEKDAY(C1820,2)</f>
        <v>1</v>
      </c>
      <c r="B1820" s="0" t="n">
        <f aca="false">MONTH(C1820)</f>
        <v>3</v>
      </c>
      <c r="C1820" s="23" t="n">
        <v>36612</v>
      </c>
      <c r="D1820" s="0" t="n">
        <f aca="false">MONTH(R1820)</f>
        <v>3</v>
      </c>
      <c r="E1820" s="0" t="n">
        <f aca="false">YEAR(R1820)</f>
        <v>2000</v>
      </c>
      <c r="F1820" s="35" t="n">
        <f aca="false">L1820-K1820</f>
        <v>0.118371428571429</v>
      </c>
      <c r="G1820" s="24" t="n">
        <f aca="false">N1820-M1820</f>
        <v>-0.0960833333333335</v>
      </c>
      <c r="H1820" s="24" t="n">
        <f aca="false">O1820-N1820</f>
        <v>0.0235416666666666</v>
      </c>
      <c r="I1820" s="24" t="n">
        <f aca="false">O1820-M1820</f>
        <v>-0.072541666666667</v>
      </c>
      <c r="J1820" s="25" t="n">
        <f aca="false">VLOOKUP(C1820,'Nymex hist.'!A:B,2,0)</f>
        <v>2.914</v>
      </c>
      <c r="K1820" s="34" t="n">
        <f aca="false">AVERAGE(DA1820:DG1820)</f>
        <v>2.95342857142857</v>
      </c>
      <c r="L1820" s="34" t="n">
        <f aca="false">AVERAGE(DH1820:DL1820)</f>
        <v>3.0718</v>
      </c>
      <c r="M1820" s="27" t="n">
        <f aca="false">SUMIF($S$3:$FQ$3,$E1820+1,$S1820:$FQ1820)/COUNTIF($S$3:$FQ$3,$E1820+1)</f>
        <v>2.83541666666667</v>
      </c>
      <c r="N1820" s="27" t="n">
        <f aca="false">SUMIF($S$3:$FQ$3,$E1820+2,$S1820:$FQ1820)/COUNTIF($S$3:$FQ$3,$E1820+2)</f>
        <v>2.73933333333333</v>
      </c>
      <c r="O1820" s="27" t="n">
        <f aca="false">SUMIF($S$3:$FQ$3,$E1820+3,$S1820:$FQ1820)/COUNTIF($S$3:$FQ$3,$E1820+3)</f>
        <v>2.762875</v>
      </c>
      <c r="P1820" s="27" t="n">
        <f aca="false">SUMIF($S$3:$FQ$3,$E1820+4,$S1820:$FQ1820)/COUNTIF($S$3:$FQ$3,$E1820+4)</f>
        <v>2.802875</v>
      </c>
      <c r="Q1820" s="27" t="n">
        <f aca="false">SUMIF($S$3:$FQ$3,$E1820+5,$S1820:$FQ1820)/COUNTIF($S$3:$FQ$3,$E1820+5)</f>
        <v>2.852875</v>
      </c>
      <c r="R1820" s="28" t="n">
        <v>36612</v>
      </c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30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 t="n">
        <v>2.914</v>
      </c>
      <c r="DB1820" s="29" t="n">
        <v>2.938</v>
      </c>
      <c r="DC1820" s="29" t="n">
        <v>2.953</v>
      </c>
      <c r="DD1820" s="29" t="n">
        <v>2.965</v>
      </c>
      <c r="DE1820" s="29" t="n">
        <v>2.968</v>
      </c>
      <c r="DF1820" s="29" t="n">
        <v>2.963</v>
      </c>
      <c r="DG1820" s="29" t="n">
        <v>2.973</v>
      </c>
      <c r="DH1820" s="29" t="n">
        <v>3.073</v>
      </c>
      <c r="DI1820" s="29" t="n">
        <v>3.173</v>
      </c>
      <c r="DJ1820" s="29" t="n">
        <v>3.193</v>
      </c>
      <c r="DK1820" s="29" t="n">
        <v>3.041</v>
      </c>
      <c r="DL1820" s="29" t="n">
        <v>2.879</v>
      </c>
      <c r="DM1820" s="29" t="n">
        <v>2.747</v>
      </c>
      <c r="DN1820" s="29" t="n">
        <v>2.704</v>
      </c>
      <c r="DO1820" s="29" t="n">
        <v>2.71</v>
      </c>
      <c r="DP1820" s="29" t="n">
        <v>2.717</v>
      </c>
      <c r="DQ1820" s="29" t="n">
        <v>2.725</v>
      </c>
      <c r="DR1820" s="29" t="n">
        <v>2.73</v>
      </c>
      <c r="DS1820" s="29" t="n">
        <v>2.75</v>
      </c>
      <c r="DT1820" s="29" t="n">
        <v>2.859</v>
      </c>
      <c r="DU1820" s="29" t="n">
        <v>2.97</v>
      </c>
      <c r="DV1820" s="29" t="n">
        <v>2.992</v>
      </c>
      <c r="DW1820" s="29" t="n">
        <v>2.87</v>
      </c>
      <c r="DX1820" s="29" t="n">
        <v>2.738</v>
      </c>
      <c r="DY1820" s="29" t="n">
        <v>2.641</v>
      </c>
      <c r="DZ1820" s="29" t="n">
        <v>2.617</v>
      </c>
      <c r="EA1820" s="29" t="n">
        <v>2.628</v>
      </c>
      <c r="EB1820" s="29" t="n">
        <v>2.639</v>
      </c>
      <c r="EC1820" s="29" t="n">
        <v>2.648</v>
      </c>
      <c r="ED1820" s="29" t="n">
        <v>2.655</v>
      </c>
      <c r="EE1820" s="29" t="n">
        <v>2.682</v>
      </c>
      <c r="EF1820" s="29" t="n">
        <v>2.818</v>
      </c>
      <c r="EG1820" s="29" t="n">
        <v>2.944</v>
      </c>
      <c r="EH1820" s="29" t="n">
        <v>2.977</v>
      </c>
      <c r="EI1820" s="29" t="n">
        <v>2.864</v>
      </c>
      <c r="EJ1820" s="29" t="n">
        <v>2.749</v>
      </c>
      <c r="EK1820" s="29" t="n">
        <v>2.6735</v>
      </c>
      <c r="EL1820" s="29" t="n">
        <v>2.6495</v>
      </c>
      <c r="EM1820" s="29" t="n">
        <v>2.6605</v>
      </c>
      <c r="EN1820" s="29" t="n">
        <v>2.6715</v>
      </c>
      <c r="EO1820" s="29" t="n">
        <v>2.6805</v>
      </c>
      <c r="EP1820" s="29" t="n">
        <v>2.6875</v>
      </c>
      <c r="EQ1820" s="29" t="n">
        <v>2.7145</v>
      </c>
      <c r="ER1820" s="29" t="n">
        <v>2.8505</v>
      </c>
      <c r="ES1820" s="29" t="n">
        <v>2.9765</v>
      </c>
      <c r="ET1820" s="29" t="n">
        <v>3.017</v>
      </c>
      <c r="EU1820" s="29" t="n">
        <v>2.904</v>
      </c>
      <c r="EV1820" s="29" t="n">
        <v>2.789</v>
      </c>
      <c r="EW1820" s="29" t="n">
        <v>2.7135</v>
      </c>
      <c r="EX1820" s="29" t="n">
        <v>2.6895</v>
      </c>
      <c r="EY1820" s="29" t="n">
        <v>2.7005</v>
      </c>
      <c r="EZ1820" s="29" t="n">
        <v>2.7115</v>
      </c>
      <c r="FA1820" s="29" t="n">
        <v>2.7205</v>
      </c>
      <c r="FB1820" s="29" t="n">
        <v>2.7275</v>
      </c>
      <c r="FC1820" s="29" t="n">
        <v>2.7545</v>
      </c>
      <c r="FD1820" s="29" t="n">
        <v>2.8905</v>
      </c>
      <c r="FE1820" s="29" t="n">
        <v>3.0165</v>
      </c>
      <c r="FF1820" s="29" t="n">
        <v>3.067</v>
      </c>
      <c r="FG1820" s="29" t="n">
        <v>2.954</v>
      </c>
      <c r="FH1820" s="29" t="n">
        <v>2.839</v>
      </c>
      <c r="FI1820" s="29" t="n">
        <v>2.7635</v>
      </c>
      <c r="FJ1820" s="29" t="n">
        <v>2.7395</v>
      </c>
      <c r="FK1820" s="29" t="n">
        <v>2.7505</v>
      </c>
      <c r="FL1820" s="29" t="n">
        <v>2.7615</v>
      </c>
      <c r="FM1820" s="29" t="n">
        <v>2.7705</v>
      </c>
      <c r="FN1820" s="29" t="n">
        <v>2.7775</v>
      </c>
      <c r="FO1820" s="29" t="n">
        <v>2.8045</v>
      </c>
      <c r="FP1820" s="29" t="n">
        <v>2.9405</v>
      </c>
      <c r="FQ1820" s="29" t="n">
        <v>3.0665</v>
      </c>
      <c r="FR1820" s="29" t="n">
        <v>3.122</v>
      </c>
      <c r="FS1820" s="29" t="n">
        <v>3.009</v>
      </c>
      <c r="FT1820" s="29" t="n">
        <v>2.894</v>
      </c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29"/>
      <c r="GF1820" s="29"/>
      <c r="GG1820" s="29"/>
      <c r="GH1820" s="29"/>
      <c r="GI1820" s="29"/>
      <c r="GJ1820" s="29"/>
      <c r="GK1820" s="29"/>
      <c r="GL1820" s="29"/>
      <c r="GM1820" s="29"/>
      <c r="GN1820" s="29"/>
      <c r="GO1820" s="29"/>
      <c r="GP1820" s="29"/>
      <c r="GQ1820" s="29"/>
      <c r="GR1820" s="0"/>
      <c r="GS1820" s="0"/>
      <c r="GT1820" s="0"/>
      <c r="GU1820" s="0"/>
      <c r="GV1820" s="0"/>
      <c r="GW1820" s="0"/>
      <c r="GX1820" s="0"/>
      <c r="GY1820" s="0"/>
      <c r="GZ1820" s="0"/>
      <c r="HA1820" s="0"/>
      <c r="HB1820" s="0"/>
      <c r="HC1820" s="0"/>
      <c r="HD1820" s="0"/>
      <c r="HE1820" s="0"/>
      <c r="HF1820" s="0"/>
      <c r="HG1820" s="0"/>
      <c r="HH1820" s="0"/>
      <c r="HI1820" s="0"/>
      <c r="HJ1820" s="0"/>
      <c r="HK1820" s="0"/>
      <c r="HL1820" s="0"/>
      <c r="HM1820" s="0"/>
      <c r="HN1820" s="0"/>
      <c r="HO1820" s="0"/>
      <c r="HP1820" s="0"/>
      <c r="HQ1820" s="0"/>
      <c r="HR1820" s="0"/>
      <c r="HS1820" s="0"/>
      <c r="HT1820" s="0"/>
      <c r="HU1820" s="0"/>
      <c r="HV1820" s="0"/>
      <c r="HW1820" s="0"/>
      <c r="HX1820" s="0"/>
      <c r="HY1820" s="0"/>
      <c r="HZ1820" s="0"/>
      <c r="IA1820" s="0"/>
      <c r="IB1820" s="0"/>
      <c r="IC1820" s="0"/>
      <c r="ID1820" s="0"/>
      <c r="IE1820" s="0"/>
      <c r="IF1820" s="0"/>
      <c r="IG1820" s="0"/>
      <c r="IH1820" s="0"/>
      <c r="II1820" s="0"/>
      <c r="IJ1820" s="0"/>
      <c r="IK1820" s="0"/>
      <c r="IL1820" s="0"/>
      <c r="IM1820" s="0"/>
      <c r="IN1820" s="0"/>
      <c r="IO1820" s="0"/>
      <c r="IP1820" s="0"/>
      <c r="IQ1820" s="0"/>
      <c r="IR1820" s="0"/>
      <c r="IS1820" s="0"/>
      <c r="IT1820" s="0"/>
      <c r="IU1820" s="0"/>
      <c r="IV1820" s="0"/>
      <c r="IW1820" s="0"/>
    </row>
    <row r="1821" customFormat="false" ht="12.75" hidden="true" customHeight="false" outlineLevel="0" collapsed="false">
      <c r="A1821" s="0" t="n">
        <f aca="false">WEEKDAY(C1821,2)</f>
        <v>2</v>
      </c>
      <c r="B1821" s="0" t="n">
        <f aca="false">MONTH(C1821)</f>
        <v>3</v>
      </c>
      <c r="C1821" s="23" t="n">
        <v>36613</v>
      </c>
      <c r="D1821" s="0" t="n">
        <f aca="false">MONTH(R1821)</f>
        <v>3</v>
      </c>
      <c r="E1821" s="0" t="n">
        <f aca="false">YEAR(R1821)</f>
        <v>2000</v>
      </c>
      <c r="F1821" s="35" t="n">
        <f aca="false">L1821-K1821</f>
        <v>0.097285714285714</v>
      </c>
      <c r="G1821" s="24" t="n">
        <f aca="false">N1821-M1821</f>
        <v>-0.0990833333333332</v>
      </c>
      <c r="H1821" s="24" t="n">
        <f aca="false">O1821-N1821</f>
        <v>0.0193750000000001</v>
      </c>
      <c r="I1821" s="24" t="n">
        <f aca="false">O1821-M1821</f>
        <v>-0.0797083333333331</v>
      </c>
      <c r="J1821" s="25" t="n">
        <f aca="false">VLOOKUP(C1821,'Nymex hist.'!A:B,2,0)</f>
        <v>2.963</v>
      </c>
      <c r="K1821" s="34" t="n">
        <f aca="false">AVERAGE(DA1821:DG1821)</f>
        <v>2.98771428571429</v>
      </c>
      <c r="L1821" s="34" t="n">
        <f aca="false">AVERAGE(DH1821:DL1821)</f>
        <v>3.085</v>
      </c>
      <c r="M1821" s="27" t="n">
        <f aca="false">SUMIF($S$3:$FQ$3,$E1821+1,$S1821:$FQ1821)/COUNTIF($S$3:$FQ$3,$E1821+1)</f>
        <v>2.84283333333333</v>
      </c>
      <c r="N1821" s="27" t="n">
        <f aca="false">SUMIF($S$3:$FQ$3,$E1821+2,$S1821:$FQ1821)/COUNTIF($S$3:$FQ$3,$E1821+2)</f>
        <v>2.74375</v>
      </c>
      <c r="O1821" s="27" t="n">
        <f aca="false">SUMIF($S$3:$FQ$3,$E1821+3,$S1821:$FQ1821)/COUNTIF($S$3:$FQ$3,$E1821+3)</f>
        <v>2.763125</v>
      </c>
      <c r="P1821" s="27" t="n">
        <f aca="false">SUMIF($S$3:$FQ$3,$E1821+4,$S1821:$FQ1821)/COUNTIF($S$3:$FQ$3,$E1821+4)</f>
        <v>2.800625</v>
      </c>
      <c r="Q1821" s="27" t="n">
        <f aca="false">SUMIF($S$3:$FQ$3,$E1821+5,$S1821:$FQ1821)/COUNTIF($S$3:$FQ$3,$E1821+5)</f>
        <v>2.848125</v>
      </c>
      <c r="R1821" s="28" t="n">
        <v>36613</v>
      </c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30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 t="n">
        <v>2.963</v>
      </c>
      <c r="DB1821" s="29" t="n">
        <v>2.971</v>
      </c>
      <c r="DC1821" s="29" t="n">
        <v>2.986</v>
      </c>
      <c r="DD1821" s="29" t="n">
        <v>2.998</v>
      </c>
      <c r="DE1821" s="29" t="n">
        <v>3.001</v>
      </c>
      <c r="DF1821" s="29" t="n">
        <v>2.995</v>
      </c>
      <c r="DG1821" s="29" t="n">
        <v>3</v>
      </c>
      <c r="DH1821" s="29" t="n">
        <v>3.095</v>
      </c>
      <c r="DI1821" s="29" t="n">
        <v>3.19</v>
      </c>
      <c r="DJ1821" s="29" t="n">
        <v>3.205</v>
      </c>
      <c r="DK1821" s="29" t="n">
        <v>3.05</v>
      </c>
      <c r="DL1821" s="29" t="n">
        <v>2.885</v>
      </c>
      <c r="DM1821" s="29" t="n">
        <v>2.753</v>
      </c>
      <c r="DN1821" s="29" t="n">
        <v>2.711</v>
      </c>
      <c r="DO1821" s="29" t="n">
        <v>2.717</v>
      </c>
      <c r="DP1821" s="29" t="n">
        <v>2.724</v>
      </c>
      <c r="DQ1821" s="29" t="n">
        <v>2.732</v>
      </c>
      <c r="DR1821" s="29" t="n">
        <v>2.737</v>
      </c>
      <c r="DS1821" s="29" t="n">
        <v>2.757</v>
      </c>
      <c r="DT1821" s="29" t="n">
        <v>2.866</v>
      </c>
      <c r="DU1821" s="29" t="n">
        <v>2.977</v>
      </c>
      <c r="DV1821" s="29" t="n">
        <v>2.999</v>
      </c>
      <c r="DW1821" s="29" t="n">
        <v>2.876</v>
      </c>
      <c r="DX1821" s="29" t="n">
        <v>2.742</v>
      </c>
      <c r="DY1821" s="29" t="n">
        <v>2.645</v>
      </c>
      <c r="DZ1821" s="29" t="n">
        <v>2.621</v>
      </c>
      <c r="EA1821" s="29" t="n">
        <v>2.632</v>
      </c>
      <c r="EB1821" s="29" t="n">
        <v>2.643</v>
      </c>
      <c r="EC1821" s="29" t="n">
        <v>2.652</v>
      </c>
      <c r="ED1821" s="29" t="n">
        <v>2.659</v>
      </c>
      <c r="EE1821" s="29" t="n">
        <v>2.686</v>
      </c>
      <c r="EF1821" s="29" t="n">
        <v>2.822</v>
      </c>
      <c r="EG1821" s="29" t="n">
        <v>2.948</v>
      </c>
      <c r="EH1821" s="29" t="n">
        <v>2.981</v>
      </c>
      <c r="EI1821" s="29" t="n">
        <v>2.868</v>
      </c>
      <c r="EJ1821" s="29" t="n">
        <v>2.753</v>
      </c>
      <c r="EK1821" s="29" t="n">
        <v>2.6725</v>
      </c>
      <c r="EL1821" s="29" t="n">
        <v>2.6485</v>
      </c>
      <c r="EM1821" s="29" t="n">
        <v>2.6595</v>
      </c>
      <c r="EN1821" s="29" t="n">
        <v>2.6705</v>
      </c>
      <c r="EO1821" s="29" t="n">
        <v>2.6795</v>
      </c>
      <c r="EP1821" s="29" t="n">
        <v>2.6865</v>
      </c>
      <c r="EQ1821" s="29" t="n">
        <v>2.7135</v>
      </c>
      <c r="ER1821" s="29" t="n">
        <v>2.8495</v>
      </c>
      <c r="ES1821" s="29" t="n">
        <v>2.9755</v>
      </c>
      <c r="ET1821" s="29" t="n">
        <v>3.0185</v>
      </c>
      <c r="EU1821" s="29" t="n">
        <v>2.9055</v>
      </c>
      <c r="EV1821" s="29" t="n">
        <v>2.7905</v>
      </c>
      <c r="EW1821" s="29" t="n">
        <v>2.71</v>
      </c>
      <c r="EX1821" s="29" t="n">
        <v>2.686</v>
      </c>
      <c r="EY1821" s="29" t="n">
        <v>2.697</v>
      </c>
      <c r="EZ1821" s="29" t="n">
        <v>2.708</v>
      </c>
      <c r="FA1821" s="29" t="n">
        <v>2.717</v>
      </c>
      <c r="FB1821" s="29" t="n">
        <v>2.724</v>
      </c>
      <c r="FC1821" s="29" t="n">
        <v>2.751</v>
      </c>
      <c r="FD1821" s="29" t="n">
        <v>2.887</v>
      </c>
      <c r="FE1821" s="29" t="n">
        <v>3.013</v>
      </c>
      <c r="FF1821" s="29" t="n">
        <v>3.066</v>
      </c>
      <c r="FG1821" s="29" t="n">
        <v>2.953</v>
      </c>
      <c r="FH1821" s="29" t="n">
        <v>2.838</v>
      </c>
      <c r="FI1821" s="29" t="n">
        <v>2.7575</v>
      </c>
      <c r="FJ1821" s="29" t="n">
        <v>2.7335</v>
      </c>
      <c r="FK1821" s="29" t="n">
        <v>2.7445</v>
      </c>
      <c r="FL1821" s="29" t="n">
        <v>2.7555</v>
      </c>
      <c r="FM1821" s="29" t="n">
        <v>2.7645</v>
      </c>
      <c r="FN1821" s="29" t="n">
        <v>2.7715</v>
      </c>
      <c r="FO1821" s="29" t="n">
        <v>2.7985</v>
      </c>
      <c r="FP1821" s="29" t="n">
        <v>2.9345</v>
      </c>
      <c r="FQ1821" s="29" t="n">
        <v>3.0605</v>
      </c>
      <c r="FR1821" s="29" t="n">
        <v>3.121</v>
      </c>
      <c r="FS1821" s="29" t="n">
        <v>3.008</v>
      </c>
      <c r="FT1821" s="29" t="n">
        <v>2.893</v>
      </c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29"/>
      <c r="GR1821" s="0"/>
      <c r="GS1821" s="0"/>
      <c r="GT1821" s="0"/>
      <c r="GU1821" s="0"/>
      <c r="GV1821" s="0"/>
      <c r="GW1821" s="0"/>
      <c r="GX1821" s="0"/>
      <c r="GY1821" s="0"/>
      <c r="GZ1821" s="0"/>
      <c r="HA1821" s="0"/>
      <c r="HB1821" s="0"/>
      <c r="HC1821" s="0"/>
      <c r="HD1821" s="0"/>
      <c r="HE1821" s="0"/>
      <c r="HF1821" s="0"/>
      <c r="HG1821" s="0"/>
      <c r="HH1821" s="0"/>
      <c r="HI1821" s="0"/>
      <c r="HJ1821" s="0"/>
      <c r="HK1821" s="0"/>
      <c r="HL1821" s="0"/>
      <c r="HM1821" s="0"/>
      <c r="HN1821" s="0"/>
      <c r="HO1821" s="0"/>
      <c r="HP1821" s="0"/>
      <c r="HQ1821" s="0"/>
      <c r="HR1821" s="0"/>
      <c r="HS1821" s="0"/>
      <c r="HT1821" s="0"/>
      <c r="HU1821" s="0"/>
      <c r="HV1821" s="0"/>
      <c r="HW1821" s="0"/>
      <c r="HX1821" s="0"/>
      <c r="HY1821" s="0"/>
      <c r="HZ1821" s="0"/>
      <c r="IA1821" s="0"/>
      <c r="IB1821" s="0"/>
      <c r="IC1821" s="0"/>
      <c r="ID1821" s="0"/>
      <c r="IE1821" s="0"/>
      <c r="IF1821" s="0"/>
      <c r="IG1821" s="0"/>
      <c r="IH1821" s="0"/>
      <c r="II1821" s="0"/>
      <c r="IJ1821" s="0"/>
      <c r="IK1821" s="0"/>
      <c r="IL1821" s="0"/>
      <c r="IM1821" s="0"/>
      <c r="IN1821" s="0"/>
      <c r="IO1821" s="0"/>
      <c r="IP1821" s="0"/>
      <c r="IQ1821" s="0"/>
      <c r="IR1821" s="0"/>
      <c r="IS1821" s="0"/>
      <c r="IT1821" s="0"/>
      <c r="IU1821" s="0"/>
      <c r="IV1821" s="0"/>
      <c r="IW1821" s="0"/>
    </row>
    <row r="1822" customFormat="false" ht="12.75" hidden="true" customHeight="false" outlineLevel="0" collapsed="false">
      <c r="A1822" s="0" t="n">
        <f aca="false">WEEKDAY(C1822,2)</f>
        <v>3</v>
      </c>
      <c r="B1822" s="0" t="n">
        <f aca="false">MONTH(C1822)</f>
        <v>3</v>
      </c>
      <c r="C1822" s="23" t="n">
        <v>36614</v>
      </c>
      <c r="D1822" s="0" t="n">
        <f aca="false">MONTH(R1822)</f>
        <v>3</v>
      </c>
      <c r="E1822" s="0" t="n">
        <f aca="false">YEAR(R1822)</f>
        <v>2000</v>
      </c>
      <c r="F1822" s="35" t="n">
        <f aca="false">L1822-K1822</f>
        <v>0.119542857142857</v>
      </c>
      <c r="G1822" s="24" t="n">
        <f aca="false">N1822-M1822</f>
        <v>-0.0980000000000003</v>
      </c>
      <c r="H1822" s="24" t="n">
        <f aca="false">O1822-N1822</f>
        <v>0.0183750000000003</v>
      </c>
      <c r="I1822" s="24" t="n">
        <f aca="false">O1822-M1822</f>
        <v>-0.0796250000000001</v>
      </c>
      <c r="J1822" s="25" t="n">
        <f aca="false">VLOOKUP(C1822,'Nymex hist.'!A:B,2,0)</f>
        <v>2.9</v>
      </c>
      <c r="K1822" s="34" t="n">
        <f aca="false">AVERAGE(DA1822:DG1822)</f>
        <v>2.93485714285714</v>
      </c>
      <c r="L1822" s="34" t="n">
        <f aca="false">AVERAGE(DH1822:DL1822)</f>
        <v>3.0544</v>
      </c>
      <c r="M1822" s="27" t="n">
        <f aca="false">SUMIF($S$3:$FQ$3,$E1822+1,$S1822:$FQ1822)/COUNTIF($S$3:$FQ$3,$E1822+1)</f>
        <v>2.82108333333333</v>
      </c>
      <c r="N1822" s="27" t="n">
        <f aca="false">SUMIF($S$3:$FQ$3,$E1822+2,$S1822:$FQ1822)/COUNTIF($S$3:$FQ$3,$E1822+2)</f>
        <v>2.72308333333333</v>
      </c>
      <c r="O1822" s="27" t="n">
        <f aca="false">SUMIF($S$3:$FQ$3,$E1822+3,$S1822:$FQ1822)/COUNTIF($S$3:$FQ$3,$E1822+3)</f>
        <v>2.74145833333333</v>
      </c>
      <c r="P1822" s="27" t="n">
        <f aca="false">SUMIF($S$3:$FQ$3,$E1822+4,$S1822:$FQ1822)/COUNTIF($S$3:$FQ$3,$E1822+4)</f>
        <v>2.77895833333333</v>
      </c>
      <c r="Q1822" s="27" t="n">
        <f aca="false">SUMIF($S$3:$FQ$3,$E1822+5,$S1822:$FQ1822)/COUNTIF($S$3:$FQ$3,$E1822+5)</f>
        <v>2.82645833333333</v>
      </c>
      <c r="R1822" s="28" t="n">
        <v>36614</v>
      </c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30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 t="n">
        <v>2.9</v>
      </c>
      <c r="DB1822" s="29" t="n">
        <v>2.908</v>
      </c>
      <c r="DC1822" s="29" t="n">
        <v>2.928</v>
      </c>
      <c r="DD1822" s="29" t="n">
        <v>2.943</v>
      </c>
      <c r="DE1822" s="29" t="n">
        <v>2.953</v>
      </c>
      <c r="DF1822" s="29" t="n">
        <v>2.951</v>
      </c>
      <c r="DG1822" s="29" t="n">
        <v>2.961</v>
      </c>
      <c r="DH1822" s="29" t="n">
        <v>3.061</v>
      </c>
      <c r="DI1822" s="29" t="n">
        <v>3.158</v>
      </c>
      <c r="DJ1822" s="29" t="n">
        <v>3.173</v>
      </c>
      <c r="DK1822" s="29" t="n">
        <v>3.02</v>
      </c>
      <c r="DL1822" s="29" t="n">
        <v>2.86</v>
      </c>
      <c r="DM1822" s="29" t="n">
        <v>2.73</v>
      </c>
      <c r="DN1822" s="29" t="n">
        <v>2.691</v>
      </c>
      <c r="DO1822" s="29" t="n">
        <v>2.697</v>
      </c>
      <c r="DP1822" s="29" t="n">
        <v>2.704</v>
      </c>
      <c r="DQ1822" s="29" t="n">
        <v>2.712</v>
      </c>
      <c r="DR1822" s="29" t="n">
        <v>2.717</v>
      </c>
      <c r="DS1822" s="29" t="n">
        <v>2.74</v>
      </c>
      <c r="DT1822" s="29" t="n">
        <v>2.849</v>
      </c>
      <c r="DU1822" s="29" t="n">
        <v>2.96</v>
      </c>
      <c r="DV1822" s="29" t="n">
        <v>2.982</v>
      </c>
      <c r="DW1822" s="29" t="n">
        <v>2.859</v>
      </c>
      <c r="DX1822" s="29" t="n">
        <v>2.722</v>
      </c>
      <c r="DY1822" s="29" t="n">
        <v>2.625</v>
      </c>
      <c r="DZ1822" s="29" t="n">
        <v>2.601</v>
      </c>
      <c r="EA1822" s="29" t="n">
        <v>2.61</v>
      </c>
      <c r="EB1822" s="29" t="n">
        <v>2.621</v>
      </c>
      <c r="EC1822" s="29" t="n">
        <v>2.63</v>
      </c>
      <c r="ED1822" s="29" t="n">
        <v>2.637</v>
      </c>
      <c r="EE1822" s="29" t="n">
        <v>2.664</v>
      </c>
      <c r="EF1822" s="29" t="n">
        <v>2.8</v>
      </c>
      <c r="EG1822" s="29" t="n">
        <v>2.926</v>
      </c>
      <c r="EH1822" s="29" t="n">
        <v>2.959</v>
      </c>
      <c r="EI1822" s="29" t="n">
        <v>2.846</v>
      </c>
      <c r="EJ1822" s="29" t="n">
        <v>2.731</v>
      </c>
      <c r="EK1822" s="29" t="n">
        <v>2.6525</v>
      </c>
      <c r="EL1822" s="29" t="n">
        <v>2.6285</v>
      </c>
      <c r="EM1822" s="29" t="n">
        <v>2.6375</v>
      </c>
      <c r="EN1822" s="29" t="n">
        <v>2.6485</v>
      </c>
      <c r="EO1822" s="29" t="n">
        <v>2.6575</v>
      </c>
      <c r="EP1822" s="29" t="n">
        <v>2.6645</v>
      </c>
      <c r="EQ1822" s="29" t="n">
        <v>2.6915</v>
      </c>
      <c r="ER1822" s="29" t="n">
        <v>2.8275</v>
      </c>
      <c r="ES1822" s="29" t="n">
        <v>2.9535</v>
      </c>
      <c r="ET1822" s="29" t="n">
        <v>2.9885</v>
      </c>
      <c r="EU1822" s="29" t="n">
        <v>2.8795</v>
      </c>
      <c r="EV1822" s="29" t="n">
        <v>2.7675</v>
      </c>
      <c r="EW1822" s="29" t="n">
        <v>2.692</v>
      </c>
      <c r="EX1822" s="29" t="n">
        <v>2.669</v>
      </c>
      <c r="EY1822" s="29" t="n">
        <v>2.679</v>
      </c>
      <c r="EZ1822" s="29" t="n">
        <v>2.69</v>
      </c>
      <c r="FA1822" s="29" t="n">
        <v>2.699</v>
      </c>
      <c r="FB1822" s="29" t="n">
        <v>2.705</v>
      </c>
      <c r="FC1822" s="29" t="n">
        <v>2.731</v>
      </c>
      <c r="FD1822" s="29" t="n">
        <v>2.862</v>
      </c>
      <c r="FE1822" s="29" t="n">
        <v>2.985</v>
      </c>
      <c r="FF1822" s="29" t="n">
        <v>3.028</v>
      </c>
      <c r="FG1822" s="29" t="n">
        <v>2.923</v>
      </c>
      <c r="FH1822" s="29" t="n">
        <v>2.814</v>
      </c>
      <c r="FI1822" s="29" t="n">
        <v>2.7415</v>
      </c>
      <c r="FJ1822" s="29" t="n">
        <v>2.7195</v>
      </c>
      <c r="FK1822" s="29" t="n">
        <v>2.7305</v>
      </c>
      <c r="FL1822" s="29" t="n">
        <v>2.7415</v>
      </c>
      <c r="FM1822" s="29" t="n">
        <v>2.7505</v>
      </c>
      <c r="FN1822" s="29" t="n">
        <v>2.7555</v>
      </c>
      <c r="FO1822" s="29" t="n">
        <v>2.7805</v>
      </c>
      <c r="FP1822" s="29" t="n">
        <v>2.9065</v>
      </c>
      <c r="FQ1822" s="29" t="n">
        <v>3.0265</v>
      </c>
      <c r="FR1822" s="29" t="n">
        <v>3.075</v>
      </c>
      <c r="FS1822" s="29" t="n">
        <v>2.974</v>
      </c>
      <c r="FT1822" s="29" t="n">
        <v>2.868</v>
      </c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0"/>
      <c r="GS1822" s="0"/>
      <c r="GT1822" s="0"/>
      <c r="GU1822" s="0"/>
      <c r="GV1822" s="0"/>
      <c r="GW1822" s="0"/>
      <c r="GX1822" s="0"/>
      <c r="GY1822" s="0"/>
      <c r="GZ1822" s="0"/>
      <c r="HA1822" s="0"/>
      <c r="HB1822" s="0"/>
      <c r="HC1822" s="0"/>
      <c r="HD1822" s="0"/>
      <c r="HE1822" s="0"/>
      <c r="HF1822" s="0"/>
      <c r="HG1822" s="0"/>
      <c r="HH1822" s="0"/>
      <c r="HI1822" s="0"/>
      <c r="HJ1822" s="0"/>
      <c r="HK1822" s="0"/>
      <c r="HL1822" s="0"/>
      <c r="HM1822" s="0"/>
      <c r="HN1822" s="0"/>
      <c r="HO1822" s="0"/>
      <c r="HP1822" s="0"/>
      <c r="HQ1822" s="0"/>
      <c r="HR1822" s="0"/>
      <c r="HS1822" s="0"/>
      <c r="HT1822" s="0"/>
      <c r="HU1822" s="0"/>
      <c r="HV1822" s="0"/>
      <c r="HW1822" s="0"/>
      <c r="HX1822" s="0"/>
      <c r="HY1822" s="0"/>
      <c r="HZ1822" s="0"/>
      <c r="IA1822" s="0"/>
      <c r="IB1822" s="0"/>
      <c r="IC1822" s="0"/>
      <c r="ID1822" s="0"/>
      <c r="IE1822" s="0"/>
      <c r="IF1822" s="0"/>
      <c r="IG1822" s="0"/>
      <c r="IH1822" s="0"/>
      <c r="II1822" s="0"/>
      <c r="IJ1822" s="0"/>
      <c r="IK1822" s="0"/>
      <c r="IL1822" s="0"/>
      <c r="IM1822" s="0"/>
      <c r="IN1822" s="0"/>
      <c r="IO1822" s="0"/>
      <c r="IP1822" s="0"/>
      <c r="IQ1822" s="0"/>
      <c r="IR1822" s="0"/>
      <c r="IS1822" s="0"/>
      <c r="IT1822" s="0"/>
      <c r="IU1822" s="0"/>
      <c r="IV1822" s="0"/>
      <c r="IW1822" s="0"/>
    </row>
    <row r="1823" customFormat="false" ht="12.75" hidden="false" customHeight="false" outlineLevel="0" collapsed="false">
      <c r="A1823" s="1" t="n">
        <f aca="false">WEEKDAY(C1823,2)</f>
        <v>4</v>
      </c>
      <c r="B1823" s="1" t="n">
        <f aca="false">MONTH(C1823)</f>
        <v>3</v>
      </c>
      <c r="C1823" s="23" t="n">
        <v>36615</v>
      </c>
      <c r="D1823" s="0" t="n">
        <f aca="false">MONTH(R1823)</f>
        <v>3</v>
      </c>
      <c r="E1823" s="0" t="n">
        <f aca="false">YEAR(R1823)</f>
        <v>2000</v>
      </c>
      <c r="F1823" s="3" t="n">
        <f aca="false">L1823-K1823</f>
        <v>0.1214</v>
      </c>
      <c r="G1823" s="3" t="n">
        <f aca="false">N1823-M1823</f>
        <v>-0.093</v>
      </c>
      <c r="H1823" s="3" t="n">
        <f aca="false">O1823-N1823</f>
        <v>0.0168333333333335</v>
      </c>
      <c r="I1823" s="3" t="n">
        <f aca="false">O1823-M1823</f>
        <v>-0.0761666666666665</v>
      </c>
      <c r="J1823" s="4" t="n">
        <f aca="false">VLOOKUP(C1823,'Nymex hist.'!A:B,2,0)</f>
        <v>2.873</v>
      </c>
      <c r="K1823" s="4" t="n">
        <f aca="false">AVERAGE(DA1823:DG1823)</f>
        <v>2.906</v>
      </c>
      <c r="L1823" s="4" t="n">
        <f aca="false">AVERAGE(DH1823:DL1823)</f>
        <v>3.0274</v>
      </c>
      <c r="M1823" s="4" t="n">
        <f aca="false">SUMIF($S$3:$FQ$3,$E1823+1,$S1823:$FQ1823)/COUNTIF($S$3:$FQ$3,$E1823+1)</f>
        <v>2.80183333333333</v>
      </c>
      <c r="N1823" s="4" t="n">
        <f aca="false">SUMIF($S$3:$FQ$3,$E1823+2,$S1823:$FQ1823)/COUNTIF($S$3:$FQ$3,$E1823+2)</f>
        <v>2.70883333333333</v>
      </c>
      <c r="O1823" s="4" t="n">
        <f aca="false">SUMIF($S$3:$FQ$3,$E1823+3,$S1823:$FQ1823)/COUNTIF($S$3:$FQ$3,$E1823+3)</f>
        <v>2.72566666666667</v>
      </c>
      <c r="P1823" s="4" t="n">
        <f aca="false">SUMIF($S$3:$FQ$3,$E1823+4,$S1823:$FQ1823)/COUNTIF($S$3:$FQ$3,$E1823+4)</f>
        <v>2.76316666666667</v>
      </c>
      <c r="Q1823" s="4" t="n">
        <f aca="false">SUMIF($S$3:$FQ$3,$E1823+5,$S1823:$FQ1823)/COUNTIF($S$3:$FQ$3,$E1823+5)</f>
        <v>2.81066666666667</v>
      </c>
      <c r="R1823" s="21" t="n">
        <v>36615</v>
      </c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7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 t="n">
        <v>2.9</v>
      </c>
      <c r="DB1823" s="32" t="n">
        <v>2.873</v>
      </c>
      <c r="DC1823" s="32" t="n">
        <v>2.89</v>
      </c>
      <c r="DD1823" s="32" t="n">
        <v>2.906</v>
      </c>
      <c r="DE1823" s="32" t="n">
        <v>2.921</v>
      </c>
      <c r="DF1823" s="32" t="n">
        <v>2.92</v>
      </c>
      <c r="DG1823" s="32" t="n">
        <v>2.932</v>
      </c>
      <c r="DH1823" s="32" t="n">
        <v>3.033</v>
      </c>
      <c r="DI1823" s="32" t="n">
        <v>3.13</v>
      </c>
      <c r="DJ1823" s="32" t="n">
        <v>3.145</v>
      </c>
      <c r="DK1823" s="32" t="n">
        <v>2.993</v>
      </c>
      <c r="DL1823" s="32" t="n">
        <v>2.836</v>
      </c>
      <c r="DM1823" s="32" t="n">
        <v>2.709</v>
      </c>
      <c r="DN1823" s="32" t="n">
        <v>2.674</v>
      </c>
      <c r="DO1823" s="32" t="n">
        <v>2.68</v>
      </c>
      <c r="DP1823" s="32" t="n">
        <v>2.687</v>
      </c>
      <c r="DQ1823" s="32" t="n">
        <v>2.695</v>
      </c>
      <c r="DR1823" s="32" t="n">
        <v>2.7</v>
      </c>
      <c r="DS1823" s="32" t="n">
        <v>2.725</v>
      </c>
      <c r="DT1823" s="32" t="n">
        <v>2.835</v>
      </c>
      <c r="DU1823" s="32" t="n">
        <v>2.943</v>
      </c>
      <c r="DV1823" s="32" t="n">
        <v>2.965</v>
      </c>
      <c r="DW1823" s="32" t="n">
        <v>2.845</v>
      </c>
      <c r="DX1823" s="32" t="n">
        <v>2.708</v>
      </c>
      <c r="DY1823" s="32" t="n">
        <v>2.611</v>
      </c>
      <c r="DZ1823" s="32" t="n">
        <v>2.587</v>
      </c>
      <c r="EA1823" s="32" t="n">
        <v>2.596</v>
      </c>
      <c r="EB1823" s="32" t="n">
        <v>2.607</v>
      </c>
      <c r="EC1823" s="32" t="n">
        <v>2.616</v>
      </c>
      <c r="ED1823" s="32" t="n">
        <v>2.623</v>
      </c>
      <c r="EE1823" s="32" t="n">
        <v>2.65</v>
      </c>
      <c r="EF1823" s="32" t="n">
        <v>2.786</v>
      </c>
      <c r="EG1823" s="32" t="n">
        <v>2.912</v>
      </c>
      <c r="EH1823" s="32" t="n">
        <v>2.945</v>
      </c>
      <c r="EI1823" s="32" t="n">
        <v>2.832</v>
      </c>
      <c r="EJ1823" s="32" t="n">
        <v>2.717</v>
      </c>
      <c r="EK1823" s="32" t="n">
        <v>2.617</v>
      </c>
      <c r="EL1823" s="32" t="n">
        <v>2.6145</v>
      </c>
      <c r="EM1823" s="32" t="n">
        <v>2.6235</v>
      </c>
      <c r="EN1823" s="32" t="n">
        <v>2.6345</v>
      </c>
      <c r="EO1823" s="32" t="n">
        <v>2.6435</v>
      </c>
      <c r="EP1823" s="32" t="n">
        <v>2.6505</v>
      </c>
      <c r="EQ1823" s="32" t="n">
        <v>2.6775</v>
      </c>
      <c r="ER1823" s="32" t="n">
        <v>2.8135</v>
      </c>
      <c r="ES1823" s="32" t="n">
        <v>2.9395</v>
      </c>
      <c r="ET1823" s="32" t="n">
        <v>2.9745</v>
      </c>
      <c r="EU1823" s="32" t="n">
        <v>2.8655</v>
      </c>
      <c r="EV1823" s="32" t="n">
        <v>2.7535</v>
      </c>
      <c r="EW1823" s="32" t="n">
        <v>2.6565</v>
      </c>
      <c r="EX1823" s="32" t="n">
        <v>2.655</v>
      </c>
      <c r="EY1823" s="32" t="n">
        <v>2.665</v>
      </c>
      <c r="EZ1823" s="32" t="n">
        <v>2.676</v>
      </c>
      <c r="FA1823" s="32" t="n">
        <v>2.685</v>
      </c>
      <c r="FB1823" s="32" t="n">
        <v>2.691</v>
      </c>
      <c r="FC1823" s="32" t="n">
        <v>2.717</v>
      </c>
      <c r="FD1823" s="32" t="n">
        <v>2.848</v>
      </c>
      <c r="FE1823" s="32" t="n">
        <v>2.971</v>
      </c>
      <c r="FF1823" s="32" t="n">
        <v>3.014</v>
      </c>
      <c r="FG1823" s="32" t="n">
        <v>2.909</v>
      </c>
      <c r="FH1823" s="32" t="n">
        <v>2.8</v>
      </c>
      <c r="FI1823" s="32" t="n">
        <v>2.706</v>
      </c>
      <c r="FJ1823" s="32" t="n">
        <v>2.7055</v>
      </c>
      <c r="FK1823" s="32" t="n">
        <v>2.7165</v>
      </c>
      <c r="FL1823" s="32" t="n">
        <v>2.7275</v>
      </c>
      <c r="FM1823" s="32" t="n">
        <v>2.7365</v>
      </c>
      <c r="FN1823" s="32" t="n">
        <v>2.7415</v>
      </c>
      <c r="FO1823" s="32" t="n">
        <v>2.7665</v>
      </c>
      <c r="FP1823" s="32" t="n">
        <v>2.8925</v>
      </c>
      <c r="FQ1823" s="32" t="n">
        <v>3.0125</v>
      </c>
      <c r="FR1823" s="32" t="n">
        <v>3.061</v>
      </c>
      <c r="FS1823" s="32" t="n">
        <v>2.96</v>
      </c>
      <c r="FT1823" s="32" t="n">
        <v>2.854</v>
      </c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</row>
    <row r="1824" customFormat="false" ht="12.75" hidden="true" customHeight="false" outlineLevel="0" collapsed="false">
      <c r="A1824" s="0" t="n">
        <f aca="false">WEEKDAY(C1824,2)</f>
        <v>5</v>
      </c>
      <c r="B1824" s="0" t="n">
        <f aca="false">MONTH(C1824)</f>
        <v>3</v>
      </c>
      <c r="C1824" s="23" t="n">
        <v>36616</v>
      </c>
      <c r="D1824" s="0" t="n">
        <f aca="false">MONTH(R1824)</f>
        <v>3</v>
      </c>
      <c r="E1824" s="0" t="n">
        <f aca="false">YEAR(R1824)</f>
        <v>2000</v>
      </c>
      <c r="F1824" s="35" t="n">
        <f aca="false">L1824-K1824</f>
        <v>0.113314285714286</v>
      </c>
      <c r="G1824" s="24" t="n">
        <f aca="false">N1824-M1824</f>
        <v>-0.104083333333334</v>
      </c>
      <c r="H1824" s="24" t="n">
        <f aca="false">O1824-N1824</f>
        <v>0.0185</v>
      </c>
      <c r="I1824" s="24" t="n">
        <f aca="false">O1824-M1824</f>
        <v>-0.0855833333333336</v>
      </c>
      <c r="J1824" s="25" t="n">
        <f aca="false">VLOOKUP(C1824,'Nymex hist.'!A:B,2,0)</f>
        <v>2.945</v>
      </c>
      <c r="K1824" s="34" t="n">
        <f aca="false">AVERAGE(DA1824:DG1824)</f>
        <v>2.95828571428571</v>
      </c>
      <c r="L1824" s="34" t="n">
        <f aca="false">AVERAGE(DH1824:DL1824)</f>
        <v>3.0716</v>
      </c>
      <c r="M1824" s="27" t="n">
        <f aca="false">SUMIF($S$3:$FQ$3,$E1824+1,$S1824:$FQ1824)/COUNTIF($S$3:$FQ$3,$E1824+1)</f>
        <v>2.82791666666667</v>
      </c>
      <c r="N1824" s="27" t="n">
        <f aca="false">SUMIF($S$3:$FQ$3,$E1824+2,$S1824:$FQ1824)/COUNTIF($S$3:$FQ$3,$E1824+2)</f>
        <v>2.72383333333333</v>
      </c>
      <c r="O1824" s="27" t="n">
        <f aca="false">SUMIF($S$3:$FQ$3,$E1824+3,$S1824:$FQ1824)/COUNTIF($S$3:$FQ$3,$E1824+3)</f>
        <v>2.74233333333333</v>
      </c>
      <c r="P1824" s="27" t="n">
        <f aca="false">SUMIF($S$3:$FQ$3,$E1824+4,$S1824:$FQ1824)/COUNTIF($S$3:$FQ$3,$E1824+4)</f>
        <v>2.77983333333333</v>
      </c>
      <c r="Q1824" s="27" t="n">
        <f aca="false">SUMIF($S$3:$FQ$3,$E1824+5,$S1824:$FQ1824)/COUNTIF($S$3:$FQ$3,$E1824+5)</f>
        <v>2.82733333333333</v>
      </c>
      <c r="R1824" s="28" t="n">
        <v>36616</v>
      </c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30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 t="n">
        <v>2.9</v>
      </c>
      <c r="DB1824" s="29" t="n">
        <v>2.945</v>
      </c>
      <c r="DC1824" s="29" t="n">
        <v>2.955</v>
      </c>
      <c r="DD1824" s="29" t="n">
        <v>2.966</v>
      </c>
      <c r="DE1824" s="29" t="n">
        <v>2.978</v>
      </c>
      <c r="DF1824" s="29" t="n">
        <v>2.977</v>
      </c>
      <c r="DG1824" s="29" t="n">
        <v>2.987</v>
      </c>
      <c r="DH1824" s="29" t="n">
        <v>3.08</v>
      </c>
      <c r="DI1824" s="29" t="n">
        <v>3.177</v>
      </c>
      <c r="DJ1824" s="29" t="n">
        <v>3.192</v>
      </c>
      <c r="DK1824" s="29" t="n">
        <v>3.037</v>
      </c>
      <c r="DL1824" s="29" t="n">
        <v>2.872</v>
      </c>
      <c r="DM1824" s="29" t="n">
        <v>2.735</v>
      </c>
      <c r="DN1824" s="29" t="n">
        <v>2.694</v>
      </c>
      <c r="DO1824" s="29" t="n">
        <v>2.7</v>
      </c>
      <c r="DP1824" s="29" t="n">
        <v>2.707</v>
      </c>
      <c r="DQ1824" s="29" t="n">
        <v>2.715</v>
      </c>
      <c r="DR1824" s="29" t="n">
        <v>2.72</v>
      </c>
      <c r="DS1824" s="29" t="n">
        <v>2.745</v>
      </c>
      <c r="DT1824" s="29" t="n">
        <v>2.855</v>
      </c>
      <c r="DU1824" s="29" t="n">
        <v>2.963</v>
      </c>
      <c r="DV1824" s="29" t="n">
        <v>2.98</v>
      </c>
      <c r="DW1824" s="29" t="n">
        <v>2.86</v>
      </c>
      <c r="DX1824" s="29" t="n">
        <v>2.723</v>
      </c>
      <c r="DY1824" s="29" t="n">
        <v>2.626</v>
      </c>
      <c r="DZ1824" s="29" t="n">
        <v>2.602</v>
      </c>
      <c r="EA1824" s="29" t="n">
        <v>2.611</v>
      </c>
      <c r="EB1824" s="29" t="n">
        <v>2.622</v>
      </c>
      <c r="EC1824" s="29" t="n">
        <v>2.631</v>
      </c>
      <c r="ED1824" s="29" t="n">
        <v>2.638</v>
      </c>
      <c r="EE1824" s="29" t="n">
        <v>2.665</v>
      </c>
      <c r="EF1824" s="29" t="n">
        <v>2.801</v>
      </c>
      <c r="EG1824" s="29" t="n">
        <v>2.927</v>
      </c>
      <c r="EH1824" s="29" t="n">
        <v>2.96</v>
      </c>
      <c r="EI1824" s="29" t="n">
        <v>2.847</v>
      </c>
      <c r="EJ1824" s="29" t="n">
        <v>2.732</v>
      </c>
      <c r="EK1824" s="29" t="n">
        <v>2.632</v>
      </c>
      <c r="EL1824" s="29" t="n">
        <v>2.632</v>
      </c>
      <c r="EM1824" s="29" t="n">
        <v>2.641</v>
      </c>
      <c r="EN1824" s="29" t="n">
        <v>2.652</v>
      </c>
      <c r="EO1824" s="29" t="n">
        <v>2.661</v>
      </c>
      <c r="EP1824" s="29" t="n">
        <v>2.668</v>
      </c>
      <c r="EQ1824" s="29" t="n">
        <v>2.695</v>
      </c>
      <c r="ER1824" s="29" t="n">
        <v>2.831</v>
      </c>
      <c r="ES1824" s="29" t="n">
        <v>2.957</v>
      </c>
      <c r="ET1824" s="29" t="n">
        <v>2.9895</v>
      </c>
      <c r="EU1824" s="29" t="n">
        <v>2.8805</v>
      </c>
      <c r="EV1824" s="29" t="n">
        <v>2.7685</v>
      </c>
      <c r="EW1824" s="29" t="n">
        <v>2.6715</v>
      </c>
      <c r="EX1824" s="29" t="n">
        <v>2.6725</v>
      </c>
      <c r="EY1824" s="29" t="n">
        <v>2.6825</v>
      </c>
      <c r="EZ1824" s="29" t="n">
        <v>2.6935</v>
      </c>
      <c r="FA1824" s="29" t="n">
        <v>2.7025</v>
      </c>
      <c r="FB1824" s="29" t="n">
        <v>2.7085</v>
      </c>
      <c r="FC1824" s="29" t="n">
        <v>2.7345</v>
      </c>
      <c r="FD1824" s="29" t="n">
        <v>2.8655</v>
      </c>
      <c r="FE1824" s="29" t="n">
        <v>2.9885</v>
      </c>
      <c r="FF1824" s="29" t="n">
        <v>3.029</v>
      </c>
      <c r="FG1824" s="29" t="n">
        <v>2.924</v>
      </c>
      <c r="FH1824" s="29" t="n">
        <v>2.815</v>
      </c>
      <c r="FI1824" s="29" t="n">
        <v>2.721</v>
      </c>
      <c r="FJ1824" s="29" t="n">
        <v>2.723</v>
      </c>
      <c r="FK1824" s="29" t="n">
        <v>2.734</v>
      </c>
      <c r="FL1824" s="29" t="n">
        <v>2.745</v>
      </c>
      <c r="FM1824" s="29" t="n">
        <v>2.754</v>
      </c>
      <c r="FN1824" s="29" t="n">
        <v>2.759</v>
      </c>
      <c r="FO1824" s="29" t="n">
        <v>2.784</v>
      </c>
      <c r="FP1824" s="29" t="n">
        <v>2.91</v>
      </c>
      <c r="FQ1824" s="29" t="n">
        <v>3.03</v>
      </c>
      <c r="FR1824" s="29" t="n">
        <v>3.076</v>
      </c>
      <c r="FS1824" s="29" t="n">
        <v>2.975</v>
      </c>
      <c r="FT1824" s="29" t="n">
        <v>2.869</v>
      </c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29"/>
      <c r="GF1824" s="29"/>
      <c r="GG1824" s="29"/>
      <c r="GH1824" s="29"/>
      <c r="GI1824" s="29"/>
      <c r="GJ1824" s="29"/>
      <c r="GK1824" s="29"/>
      <c r="GL1824" s="29"/>
      <c r="GM1824" s="29"/>
      <c r="GN1824" s="29"/>
      <c r="GO1824" s="29"/>
      <c r="GP1824" s="29"/>
      <c r="GQ1824" s="29"/>
      <c r="GR1824" s="0"/>
      <c r="GS1824" s="0"/>
      <c r="GT1824" s="0"/>
      <c r="GU1824" s="0"/>
      <c r="GV1824" s="0"/>
      <c r="GW1824" s="0"/>
      <c r="GX1824" s="0"/>
      <c r="GY1824" s="0"/>
      <c r="GZ1824" s="0"/>
      <c r="HA1824" s="0"/>
      <c r="HB1824" s="0"/>
      <c r="HC1824" s="0"/>
      <c r="HD1824" s="0"/>
      <c r="HE1824" s="0"/>
      <c r="HF1824" s="0"/>
      <c r="HG1824" s="0"/>
      <c r="HH1824" s="0"/>
      <c r="HI1824" s="0"/>
      <c r="HJ1824" s="0"/>
      <c r="HK1824" s="0"/>
      <c r="HL1824" s="0"/>
      <c r="HM1824" s="0"/>
      <c r="HN1824" s="0"/>
      <c r="HO1824" s="0"/>
      <c r="HP1824" s="0"/>
      <c r="HQ1824" s="0"/>
      <c r="HR1824" s="0"/>
      <c r="HS1824" s="0"/>
      <c r="HT1824" s="0"/>
      <c r="HU1824" s="0"/>
      <c r="HV1824" s="0"/>
      <c r="HW1824" s="0"/>
      <c r="HX1824" s="0"/>
      <c r="HY1824" s="0"/>
      <c r="HZ1824" s="0"/>
      <c r="IA1824" s="0"/>
      <c r="IB1824" s="0"/>
      <c r="IC1824" s="0"/>
      <c r="ID1824" s="0"/>
      <c r="IE1824" s="0"/>
      <c r="IF1824" s="0"/>
      <c r="IG1824" s="0"/>
      <c r="IH1824" s="0"/>
      <c r="II1824" s="0"/>
      <c r="IJ1824" s="0"/>
      <c r="IK1824" s="0"/>
      <c r="IL1824" s="0"/>
      <c r="IM1824" s="0"/>
      <c r="IN1824" s="0"/>
      <c r="IO1824" s="0"/>
      <c r="IP1824" s="0"/>
      <c r="IQ1824" s="0"/>
      <c r="IR1824" s="0"/>
      <c r="IS1824" s="0"/>
      <c r="IT1824" s="0"/>
      <c r="IU1824" s="0"/>
      <c r="IV1824" s="0"/>
      <c r="IW1824" s="0"/>
    </row>
    <row r="1825" customFormat="false" ht="12.75" hidden="true" customHeight="false" outlineLevel="0" collapsed="false">
      <c r="A1825" s="0" t="n">
        <f aca="false">WEEKDAY(C1825,2)</f>
        <v>1</v>
      </c>
      <c r="B1825" s="0" t="n">
        <f aca="false">MONTH(C1825)</f>
        <v>4</v>
      </c>
      <c r="C1825" s="23" t="n">
        <v>36619</v>
      </c>
      <c r="D1825" s="0" t="n">
        <f aca="false">MONTH(R1825)</f>
        <v>4</v>
      </c>
      <c r="E1825" s="0" t="n">
        <f aca="false">YEAR(R1825)</f>
        <v>2000</v>
      </c>
      <c r="F1825" s="35" t="n">
        <f aca="false">L1825-K1825</f>
        <v>0.123133333333334</v>
      </c>
      <c r="G1825" s="24" t="n">
        <f aca="false">N1825-M1825</f>
        <v>-0.0989166666666663</v>
      </c>
      <c r="H1825" s="24" t="n">
        <f aca="false">O1825-N1825</f>
        <v>0.0184999999999995</v>
      </c>
      <c r="I1825" s="24" t="n">
        <f aca="false">O1825-M1825</f>
        <v>-0.0804166666666668</v>
      </c>
      <c r="J1825" s="25" t="n">
        <f aca="false">VLOOKUP(C1825,'Nymex hist.'!A:B,2,0)</f>
        <v>2.889</v>
      </c>
      <c r="K1825" s="34" t="n">
        <f aca="false">AVERAGE(DA1825:DG1825)</f>
        <v>2.92566666666667</v>
      </c>
      <c r="L1825" s="34" t="n">
        <f aca="false">AVERAGE(DH1825:DL1825)</f>
        <v>3.0488</v>
      </c>
      <c r="M1825" s="27" t="n">
        <f aca="false">SUMIF($S$3:$FQ$3,$E1825+1,$S1825:$FQ1825)/COUNTIF($S$3:$FQ$3,$E1825+1)</f>
        <v>2.81275</v>
      </c>
      <c r="N1825" s="27" t="n">
        <f aca="false">SUMIF($S$3:$FQ$3,$E1825+2,$S1825:$FQ1825)/COUNTIF($S$3:$FQ$3,$E1825+2)</f>
        <v>2.71383333333333</v>
      </c>
      <c r="O1825" s="27" t="n">
        <f aca="false">SUMIF($S$3:$FQ$3,$E1825+3,$S1825:$FQ1825)/COUNTIF($S$3:$FQ$3,$E1825+3)</f>
        <v>2.73233333333333</v>
      </c>
      <c r="P1825" s="27" t="n">
        <f aca="false">SUMIF($S$3:$FQ$3,$E1825+4,$S1825:$FQ1825)/COUNTIF($S$3:$FQ$3,$E1825+4)</f>
        <v>2.76983333333333</v>
      </c>
      <c r="Q1825" s="27" t="n">
        <f aca="false">SUMIF($S$3:$FQ$3,$E1825+5,$S1825:$FQ1825)/COUNTIF($S$3:$FQ$3,$E1825+5)</f>
        <v>2.81733333333333</v>
      </c>
      <c r="R1825" s="28" t="n">
        <v>36619</v>
      </c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30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 t="n">
        <v>2.889</v>
      </c>
      <c r="DC1825" s="29" t="n">
        <v>2.911</v>
      </c>
      <c r="DD1825" s="29" t="n">
        <v>2.925</v>
      </c>
      <c r="DE1825" s="29" t="n">
        <v>2.938</v>
      </c>
      <c r="DF1825" s="29" t="n">
        <v>2.938</v>
      </c>
      <c r="DG1825" s="29" t="n">
        <v>2.953</v>
      </c>
      <c r="DH1825" s="29" t="n">
        <v>3.053</v>
      </c>
      <c r="DI1825" s="29" t="n">
        <v>3.153</v>
      </c>
      <c r="DJ1825" s="29" t="n">
        <v>3.17</v>
      </c>
      <c r="DK1825" s="29" t="n">
        <v>3.016</v>
      </c>
      <c r="DL1825" s="29" t="n">
        <v>2.852</v>
      </c>
      <c r="DM1825" s="29" t="n">
        <v>2.72</v>
      </c>
      <c r="DN1825" s="29" t="n">
        <v>2.681</v>
      </c>
      <c r="DO1825" s="29" t="n">
        <v>2.687</v>
      </c>
      <c r="DP1825" s="29" t="n">
        <v>2.694</v>
      </c>
      <c r="DQ1825" s="29" t="n">
        <v>2.702</v>
      </c>
      <c r="DR1825" s="29" t="n">
        <v>2.707</v>
      </c>
      <c r="DS1825" s="29" t="n">
        <v>2.732</v>
      </c>
      <c r="DT1825" s="29" t="n">
        <v>2.842</v>
      </c>
      <c r="DU1825" s="29" t="n">
        <v>2.95</v>
      </c>
      <c r="DV1825" s="29" t="n">
        <v>2.97</v>
      </c>
      <c r="DW1825" s="29" t="n">
        <v>2.85</v>
      </c>
      <c r="DX1825" s="29" t="n">
        <v>2.713</v>
      </c>
      <c r="DY1825" s="29" t="n">
        <v>2.616</v>
      </c>
      <c r="DZ1825" s="29" t="n">
        <v>2.592</v>
      </c>
      <c r="EA1825" s="29" t="n">
        <v>2.601</v>
      </c>
      <c r="EB1825" s="29" t="n">
        <v>2.612</v>
      </c>
      <c r="EC1825" s="29" t="n">
        <v>2.621</v>
      </c>
      <c r="ED1825" s="29" t="n">
        <v>2.628</v>
      </c>
      <c r="EE1825" s="29" t="n">
        <v>2.655</v>
      </c>
      <c r="EF1825" s="29" t="n">
        <v>2.791</v>
      </c>
      <c r="EG1825" s="29" t="n">
        <v>2.917</v>
      </c>
      <c r="EH1825" s="29" t="n">
        <v>2.95</v>
      </c>
      <c r="EI1825" s="29" t="n">
        <v>2.837</v>
      </c>
      <c r="EJ1825" s="29" t="n">
        <v>2.722</v>
      </c>
      <c r="EK1825" s="29" t="n">
        <v>2.622</v>
      </c>
      <c r="EL1825" s="29" t="n">
        <v>2.622</v>
      </c>
      <c r="EM1825" s="29" t="n">
        <v>2.631</v>
      </c>
      <c r="EN1825" s="29" t="n">
        <v>2.642</v>
      </c>
      <c r="EO1825" s="29" t="n">
        <v>2.651</v>
      </c>
      <c r="EP1825" s="29" t="n">
        <v>2.658</v>
      </c>
      <c r="EQ1825" s="29" t="n">
        <v>2.685</v>
      </c>
      <c r="ER1825" s="29" t="n">
        <v>2.821</v>
      </c>
      <c r="ES1825" s="29" t="n">
        <v>2.947</v>
      </c>
      <c r="ET1825" s="29" t="n">
        <v>2.9795</v>
      </c>
      <c r="EU1825" s="29" t="n">
        <v>2.8705</v>
      </c>
      <c r="EV1825" s="29" t="n">
        <v>2.7585</v>
      </c>
      <c r="EW1825" s="29" t="n">
        <v>2.6615</v>
      </c>
      <c r="EX1825" s="29" t="n">
        <v>2.6625</v>
      </c>
      <c r="EY1825" s="29" t="n">
        <v>2.6725</v>
      </c>
      <c r="EZ1825" s="29" t="n">
        <v>2.6835</v>
      </c>
      <c r="FA1825" s="29" t="n">
        <v>2.6925</v>
      </c>
      <c r="FB1825" s="29" t="n">
        <v>2.6985</v>
      </c>
      <c r="FC1825" s="29" t="n">
        <v>2.7245</v>
      </c>
      <c r="FD1825" s="29" t="n">
        <v>2.8555</v>
      </c>
      <c r="FE1825" s="29" t="n">
        <v>2.9785</v>
      </c>
      <c r="FF1825" s="29" t="n">
        <v>3.019</v>
      </c>
      <c r="FG1825" s="29" t="n">
        <v>2.914</v>
      </c>
      <c r="FH1825" s="29" t="n">
        <v>2.805</v>
      </c>
      <c r="FI1825" s="29" t="n">
        <v>2.711</v>
      </c>
      <c r="FJ1825" s="29" t="n">
        <v>2.713</v>
      </c>
      <c r="FK1825" s="29" t="n">
        <v>2.724</v>
      </c>
      <c r="FL1825" s="29" t="n">
        <v>2.735</v>
      </c>
      <c r="FM1825" s="29" t="n">
        <v>2.744</v>
      </c>
      <c r="FN1825" s="29" t="n">
        <v>2.749</v>
      </c>
      <c r="FO1825" s="29" t="n">
        <v>2.774</v>
      </c>
      <c r="FP1825" s="29" t="n">
        <v>2.9</v>
      </c>
      <c r="FQ1825" s="29" t="n">
        <v>3.02</v>
      </c>
      <c r="FR1825" s="29" t="n">
        <v>3.066</v>
      </c>
      <c r="FS1825" s="29" t="n">
        <v>2.965</v>
      </c>
      <c r="FT1825" s="29" t="n">
        <v>2.859</v>
      </c>
      <c r="FU1825" s="29" t="n">
        <v>2.768</v>
      </c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0"/>
      <c r="GS1825" s="0"/>
      <c r="GT1825" s="0"/>
      <c r="GU1825" s="0"/>
      <c r="GV1825" s="0"/>
      <c r="GW1825" s="0"/>
      <c r="GX1825" s="0"/>
      <c r="GY1825" s="0"/>
      <c r="GZ1825" s="0"/>
      <c r="HA1825" s="0"/>
      <c r="HB1825" s="0"/>
      <c r="HC1825" s="0"/>
      <c r="HD1825" s="0"/>
      <c r="HE1825" s="0"/>
      <c r="HF1825" s="0"/>
      <c r="HG1825" s="0"/>
      <c r="HH1825" s="0"/>
      <c r="HI1825" s="0"/>
      <c r="HJ1825" s="0"/>
      <c r="HK1825" s="0"/>
      <c r="HL1825" s="0"/>
      <c r="HM1825" s="0"/>
      <c r="HN1825" s="0"/>
      <c r="HO1825" s="0"/>
      <c r="HP1825" s="0"/>
      <c r="HQ1825" s="0"/>
      <c r="HR1825" s="0"/>
      <c r="HS1825" s="0"/>
      <c r="HT1825" s="0"/>
      <c r="HU1825" s="0"/>
      <c r="HV1825" s="0"/>
      <c r="HW1825" s="0"/>
      <c r="HX1825" s="0"/>
      <c r="HY1825" s="0"/>
      <c r="HZ1825" s="0"/>
      <c r="IA1825" s="0"/>
      <c r="IB1825" s="0"/>
      <c r="IC1825" s="0"/>
      <c r="ID1825" s="0"/>
      <c r="IE1825" s="0"/>
      <c r="IF1825" s="0"/>
      <c r="IG1825" s="0"/>
      <c r="IH1825" s="0"/>
      <c r="II1825" s="0"/>
      <c r="IJ1825" s="0"/>
      <c r="IK1825" s="0"/>
      <c r="IL1825" s="0"/>
      <c r="IM1825" s="0"/>
      <c r="IN1825" s="0"/>
      <c r="IO1825" s="0"/>
      <c r="IP1825" s="0"/>
      <c r="IQ1825" s="0"/>
      <c r="IR1825" s="0"/>
      <c r="IS1825" s="0"/>
      <c r="IT1825" s="0"/>
      <c r="IU1825" s="0"/>
      <c r="IV1825" s="0"/>
      <c r="IW1825" s="0"/>
    </row>
    <row r="1826" customFormat="false" ht="12.75" hidden="true" customHeight="false" outlineLevel="0" collapsed="false">
      <c r="A1826" s="0" t="n">
        <f aca="false">WEEKDAY(C1826,2)</f>
        <v>2</v>
      </c>
      <c r="B1826" s="0" t="n">
        <f aca="false">MONTH(C1826)</f>
        <v>4</v>
      </c>
      <c r="C1826" s="23" t="n">
        <v>36620</v>
      </c>
      <c r="D1826" s="0" t="n">
        <f aca="false">MONTH(R1826)</f>
        <v>4</v>
      </c>
      <c r="E1826" s="0" t="n">
        <f aca="false">YEAR(R1826)</f>
        <v>2000</v>
      </c>
      <c r="F1826" s="35" t="n">
        <f aca="false">L1826-K1826</f>
        <v>0.1396</v>
      </c>
      <c r="G1826" s="24" t="n">
        <f aca="false">N1826-M1826</f>
        <v>-0.0893333333333333</v>
      </c>
      <c r="H1826" s="24" t="n">
        <f aca="false">O1826-N1826</f>
        <v>0.0185</v>
      </c>
      <c r="I1826" s="24" t="n">
        <f aca="false">O1826-M1826</f>
        <v>-0.0708333333333333</v>
      </c>
      <c r="J1826" s="25" t="n">
        <f aca="false">VLOOKUP(C1826,'Nymex hist.'!A:B,2,0)</f>
        <v>2.822</v>
      </c>
      <c r="K1826" s="34" t="n">
        <f aca="false">AVERAGE(DA1826:DG1826)</f>
        <v>2.863</v>
      </c>
      <c r="L1826" s="34" t="n">
        <f aca="false">AVERAGE(DH1826:DL1826)</f>
        <v>3.0026</v>
      </c>
      <c r="M1826" s="27" t="n">
        <f aca="false">SUMIF($S$3:$FQ$3,$E1826+1,$S1826:$FQ1826)/COUNTIF($S$3:$FQ$3,$E1826+1)</f>
        <v>2.78316666666667</v>
      </c>
      <c r="N1826" s="27" t="n">
        <f aca="false">SUMIF($S$3:$FQ$3,$E1826+2,$S1826:$FQ1826)/COUNTIF($S$3:$FQ$3,$E1826+2)</f>
        <v>2.69383333333333</v>
      </c>
      <c r="O1826" s="27" t="n">
        <f aca="false">SUMIF($S$3:$FQ$3,$E1826+3,$S1826:$FQ1826)/COUNTIF($S$3:$FQ$3,$E1826+3)</f>
        <v>2.71233333333333</v>
      </c>
      <c r="P1826" s="27" t="n">
        <f aca="false">SUMIF($S$3:$FQ$3,$E1826+4,$S1826:$FQ1826)/COUNTIF($S$3:$FQ$3,$E1826+4)</f>
        <v>2.74983333333333</v>
      </c>
      <c r="Q1826" s="27" t="n">
        <f aca="false">SUMIF($S$3:$FQ$3,$E1826+5,$S1826:$FQ1826)/COUNTIF($S$3:$FQ$3,$E1826+5)</f>
        <v>2.79733333333333</v>
      </c>
      <c r="R1826" s="28" t="n">
        <v>36620</v>
      </c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30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 t="n">
        <v>2.822</v>
      </c>
      <c r="DC1826" s="29" t="n">
        <v>2.844</v>
      </c>
      <c r="DD1826" s="29" t="n">
        <v>2.862</v>
      </c>
      <c r="DE1826" s="29" t="n">
        <v>2.877</v>
      </c>
      <c r="DF1826" s="29" t="n">
        <v>2.879</v>
      </c>
      <c r="DG1826" s="29" t="n">
        <v>2.894</v>
      </c>
      <c r="DH1826" s="29" t="n">
        <v>2.999</v>
      </c>
      <c r="DI1826" s="29" t="n">
        <v>3.104</v>
      </c>
      <c r="DJ1826" s="29" t="n">
        <v>3.124</v>
      </c>
      <c r="DK1826" s="29" t="n">
        <v>2.973</v>
      </c>
      <c r="DL1826" s="29" t="n">
        <v>2.813</v>
      </c>
      <c r="DM1826" s="29" t="n">
        <v>2.693</v>
      </c>
      <c r="DN1826" s="29" t="n">
        <v>2.656</v>
      </c>
      <c r="DO1826" s="29" t="n">
        <v>2.662</v>
      </c>
      <c r="DP1826" s="29" t="n">
        <v>2.669</v>
      </c>
      <c r="DQ1826" s="29" t="n">
        <v>2.677</v>
      </c>
      <c r="DR1826" s="29" t="n">
        <v>2.682</v>
      </c>
      <c r="DS1826" s="29" t="n">
        <v>2.707</v>
      </c>
      <c r="DT1826" s="29" t="n">
        <v>2.817</v>
      </c>
      <c r="DU1826" s="29" t="n">
        <v>2.925</v>
      </c>
      <c r="DV1826" s="29" t="n">
        <v>2.95</v>
      </c>
      <c r="DW1826" s="29" t="n">
        <v>2.83</v>
      </c>
      <c r="DX1826" s="29" t="n">
        <v>2.693</v>
      </c>
      <c r="DY1826" s="29" t="n">
        <v>2.596</v>
      </c>
      <c r="DZ1826" s="29" t="n">
        <v>2.572</v>
      </c>
      <c r="EA1826" s="29" t="n">
        <v>2.581</v>
      </c>
      <c r="EB1826" s="29" t="n">
        <v>2.592</v>
      </c>
      <c r="EC1826" s="29" t="n">
        <v>2.601</v>
      </c>
      <c r="ED1826" s="29" t="n">
        <v>2.608</v>
      </c>
      <c r="EE1826" s="29" t="n">
        <v>2.635</v>
      </c>
      <c r="EF1826" s="29" t="n">
        <v>2.771</v>
      </c>
      <c r="EG1826" s="29" t="n">
        <v>2.897</v>
      </c>
      <c r="EH1826" s="29" t="n">
        <v>2.93</v>
      </c>
      <c r="EI1826" s="29" t="n">
        <v>2.817</v>
      </c>
      <c r="EJ1826" s="29" t="n">
        <v>2.702</v>
      </c>
      <c r="EK1826" s="29" t="n">
        <v>2.602</v>
      </c>
      <c r="EL1826" s="29" t="n">
        <v>2.602</v>
      </c>
      <c r="EM1826" s="29" t="n">
        <v>2.611</v>
      </c>
      <c r="EN1826" s="29" t="n">
        <v>2.622</v>
      </c>
      <c r="EO1826" s="29" t="n">
        <v>2.631</v>
      </c>
      <c r="EP1826" s="29" t="n">
        <v>2.638</v>
      </c>
      <c r="EQ1826" s="29" t="n">
        <v>2.665</v>
      </c>
      <c r="ER1826" s="29" t="n">
        <v>2.801</v>
      </c>
      <c r="ES1826" s="29" t="n">
        <v>2.927</v>
      </c>
      <c r="ET1826" s="29" t="n">
        <v>2.9595</v>
      </c>
      <c r="EU1826" s="29" t="n">
        <v>2.8505</v>
      </c>
      <c r="EV1826" s="29" t="n">
        <v>2.7385</v>
      </c>
      <c r="EW1826" s="29" t="n">
        <v>2.6415</v>
      </c>
      <c r="EX1826" s="29" t="n">
        <v>2.6425</v>
      </c>
      <c r="EY1826" s="29" t="n">
        <v>2.6525</v>
      </c>
      <c r="EZ1826" s="29" t="n">
        <v>2.6635</v>
      </c>
      <c r="FA1826" s="29" t="n">
        <v>2.6725</v>
      </c>
      <c r="FB1826" s="29" t="n">
        <v>2.6785</v>
      </c>
      <c r="FC1826" s="29" t="n">
        <v>2.7045</v>
      </c>
      <c r="FD1826" s="29" t="n">
        <v>2.8355</v>
      </c>
      <c r="FE1826" s="29" t="n">
        <v>2.9585</v>
      </c>
      <c r="FF1826" s="29" t="n">
        <v>2.999</v>
      </c>
      <c r="FG1826" s="29" t="n">
        <v>2.894</v>
      </c>
      <c r="FH1826" s="29" t="n">
        <v>2.785</v>
      </c>
      <c r="FI1826" s="29" t="n">
        <v>2.691</v>
      </c>
      <c r="FJ1826" s="29" t="n">
        <v>2.693</v>
      </c>
      <c r="FK1826" s="29" t="n">
        <v>2.704</v>
      </c>
      <c r="FL1826" s="29" t="n">
        <v>2.715</v>
      </c>
      <c r="FM1826" s="29" t="n">
        <v>2.724</v>
      </c>
      <c r="FN1826" s="29" t="n">
        <v>2.729</v>
      </c>
      <c r="FO1826" s="29" t="n">
        <v>2.754</v>
      </c>
      <c r="FP1826" s="29" t="n">
        <v>2.88</v>
      </c>
      <c r="FQ1826" s="29" t="n">
        <v>3</v>
      </c>
      <c r="FR1826" s="29" t="n">
        <v>3.046</v>
      </c>
      <c r="FS1826" s="29" t="n">
        <v>2.945</v>
      </c>
      <c r="FT1826" s="29" t="n">
        <v>2.839</v>
      </c>
      <c r="FU1826" s="29" t="n">
        <v>2.748</v>
      </c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0"/>
      <c r="GS1826" s="0"/>
      <c r="GT1826" s="0"/>
      <c r="GU1826" s="0"/>
      <c r="GV1826" s="0"/>
      <c r="GW1826" s="0"/>
      <c r="GX1826" s="0"/>
      <c r="GY1826" s="0"/>
      <c r="GZ1826" s="0"/>
      <c r="HA1826" s="0"/>
      <c r="HB1826" s="0"/>
      <c r="HC1826" s="0"/>
      <c r="HD1826" s="0"/>
      <c r="HE1826" s="0"/>
      <c r="HF1826" s="0"/>
      <c r="HG1826" s="0"/>
      <c r="HH1826" s="0"/>
      <c r="HI1826" s="0"/>
      <c r="HJ1826" s="0"/>
      <c r="HK1826" s="0"/>
      <c r="HL1826" s="0"/>
      <c r="HM1826" s="0"/>
      <c r="HN1826" s="0"/>
      <c r="HO1826" s="0"/>
      <c r="HP1826" s="0"/>
      <c r="HQ1826" s="0"/>
      <c r="HR1826" s="0"/>
      <c r="HS1826" s="0"/>
      <c r="HT1826" s="0"/>
      <c r="HU1826" s="0"/>
      <c r="HV1826" s="0"/>
      <c r="HW1826" s="0"/>
      <c r="HX1826" s="0"/>
      <c r="HY1826" s="0"/>
      <c r="HZ1826" s="0"/>
      <c r="IA1826" s="0"/>
      <c r="IB1826" s="0"/>
      <c r="IC1826" s="0"/>
      <c r="ID1826" s="0"/>
      <c r="IE1826" s="0"/>
      <c r="IF1826" s="0"/>
      <c r="IG1826" s="0"/>
      <c r="IH1826" s="0"/>
      <c r="II1826" s="0"/>
      <c r="IJ1826" s="0"/>
      <c r="IK1826" s="0"/>
      <c r="IL1826" s="0"/>
      <c r="IM1826" s="0"/>
      <c r="IN1826" s="0"/>
      <c r="IO1826" s="0"/>
      <c r="IP1826" s="0"/>
      <c r="IQ1826" s="0"/>
      <c r="IR1826" s="0"/>
      <c r="IS1826" s="0"/>
      <c r="IT1826" s="0"/>
      <c r="IU1826" s="0"/>
      <c r="IV1826" s="0"/>
      <c r="IW1826" s="0"/>
    </row>
    <row r="1827" customFormat="false" ht="12.75" hidden="true" customHeight="false" outlineLevel="0" collapsed="false">
      <c r="A1827" s="0" t="n">
        <f aca="false">WEEKDAY(C1827,2)</f>
        <v>3</v>
      </c>
      <c r="B1827" s="0" t="n">
        <f aca="false">MONTH(C1827)</f>
        <v>4</v>
      </c>
      <c r="C1827" s="23" t="n">
        <v>36621</v>
      </c>
      <c r="D1827" s="0" t="n">
        <f aca="false">MONTH(R1827)</f>
        <v>4</v>
      </c>
      <c r="E1827" s="0" t="n">
        <f aca="false">YEAR(R1827)</f>
        <v>2000</v>
      </c>
      <c r="F1827" s="35" t="n">
        <f aca="false">L1827-K1827</f>
        <v>0.116333333333333</v>
      </c>
      <c r="G1827" s="24" t="n">
        <f aca="false">N1827-M1827</f>
        <v>-0.093833333333333</v>
      </c>
      <c r="H1827" s="24" t="n">
        <f aca="false">O1827-N1827</f>
        <v>0.0185</v>
      </c>
      <c r="I1827" s="24" t="n">
        <f aca="false">O1827-M1827</f>
        <v>-0.075333333333333</v>
      </c>
      <c r="J1827" s="25" t="n">
        <f aca="false">VLOOKUP(C1827,'Nymex hist.'!A:B,2,0)</f>
        <v>2.888</v>
      </c>
      <c r="K1827" s="34" t="n">
        <f aca="false">AVERAGE(DA1827:DG1827)</f>
        <v>2.91966666666667</v>
      </c>
      <c r="L1827" s="34" t="n">
        <f aca="false">AVERAGE(DH1827:DL1827)</f>
        <v>3.036</v>
      </c>
      <c r="M1827" s="27" t="n">
        <f aca="false">SUMIF($S$3:$FQ$3,$E1827+1,$S1827:$FQ1827)/COUNTIF($S$3:$FQ$3,$E1827+1)</f>
        <v>2.80166666666667</v>
      </c>
      <c r="N1827" s="27" t="n">
        <f aca="false">SUMIF($S$3:$FQ$3,$E1827+2,$S1827:$FQ1827)/COUNTIF($S$3:$FQ$3,$E1827+2)</f>
        <v>2.70783333333333</v>
      </c>
      <c r="O1827" s="27" t="n">
        <f aca="false">SUMIF($S$3:$FQ$3,$E1827+3,$S1827:$FQ1827)/COUNTIF($S$3:$FQ$3,$E1827+3)</f>
        <v>2.72633333333333</v>
      </c>
      <c r="P1827" s="27" t="n">
        <f aca="false">SUMIF($S$3:$FQ$3,$E1827+4,$S1827:$FQ1827)/COUNTIF($S$3:$FQ$3,$E1827+4)</f>
        <v>2.76383333333333</v>
      </c>
      <c r="Q1827" s="27" t="n">
        <f aca="false">SUMIF($S$3:$FQ$3,$E1827+5,$S1827:$FQ1827)/COUNTIF($S$3:$FQ$3,$E1827+5)</f>
        <v>2.81133333333333</v>
      </c>
      <c r="R1827" s="28" t="n">
        <v>36621</v>
      </c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30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 t="n">
        <v>2.888</v>
      </c>
      <c r="DC1827" s="29" t="n">
        <v>2.905</v>
      </c>
      <c r="DD1827" s="29" t="n">
        <v>2.921</v>
      </c>
      <c r="DE1827" s="29" t="n">
        <v>2.931</v>
      </c>
      <c r="DF1827" s="29" t="n">
        <v>2.93</v>
      </c>
      <c r="DG1827" s="29" t="n">
        <v>2.943</v>
      </c>
      <c r="DH1827" s="29" t="n">
        <v>3.043</v>
      </c>
      <c r="DI1827" s="29" t="n">
        <v>3.14</v>
      </c>
      <c r="DJ1827" s="29" t="n">
        <v>3.16</v>
      </c>
      <c r="DK1827" s="29" t="n">
        <v>3.002</v>
      </c>
      <c r="DL1827" s="29" t="n">
        <v>2.835</v>
      </c>
      <c r="DM1827" s="29" t="n">
        <v>2.708</v>
      </c>
      <c r="DN1827" s="29" t="n">
        <v>2.671</v>
      </c>
      <c r="DO1827" s="29" t="n">
        <v>2.677</v>
      </c>
      <c r="DP1827" s="29" t="n">
        <v>2.684</v>
      </c>
      <c r="DQ1827" s="29" t="n">
        <v>2.692</v>
      </c>
      <c r="DR1827" s="29" t="n">
        <v>2.697</v>
      </c>
      <c r="DS1827" s="29" t="n">
        <v>2.722</v>
      </c>
      <c r="DT1827" s="29" t="n">
        <v>2.832</v>
      </c>
      <c r="DU1827" s="29" t="n">
        <v>2.94</v>
      </c>
      <c r="DV1827" s="29" t="n">
        <v>2.964</v>
      </c>
      <c r="DW1827" s="29" t="n">
        <v>2.844</v>
      </c>
      <c r="DX1827" s="29" t="n">
        <v>2.707</v>
      </c>
      <c r="DY1827" s="29" t="n">
        <v>2.61</v>
      </c>
      <c r="DZ1827" s="29" t="n">
        <v>2.586</v>
      </c>
      <c r="EA1827" s="29" t="n">
        <v>2.595</v>
      </c>
      <c r="EB1827" s="29" t="n">
        <v>2.606</v>
      </c>
      <c r="EC1827" s="29" t="n">
        <v>2.615</v>
      </c>
      <c r="ED1827" s="29" t="n">
        <v>2.622</v>
      </c>
      <c r="EE1827" s="29" t="n">
        <v>2.649</v>
      </c>
      <c r="EF1827" s="29" t="n">
        <v>2.785</v>
      </c>
      <c r="EG1827" s="29" t="n">
        <v>2.911</v>
      </c>
      <c r="EH1827" s="29" t="n">
        <v>2.944</v>
      </c>
      <c r="EI1827" s="29" t="n">
        <v>2.831</v>
      </c>
      <c r="EJ1827" s="29" t="n">
        <v>2.716</v>
      </c>
      <c r="EK1827" s="29" t="n">
        <v>2.616</v>
      </c>
      <c r="EL1827" s="29" t="n">
        <v>2.616</v>
      </c>
      <c r="EM1827" s="29" t="n">
        <v>2.625</v>
      </c>
      <c r="EN1827" s="29" t="n">
        <v>2.636</v>
      </c>
      <c r="EO1827" s="29" t="n">
        <v>2.645</v>
      </c>
      <c r="EP1827" s="29" t="n">
        <v>2.652</v>
      </c>
      <c r="EQ1827" s="29" t="n">
        <v>2.679</v>
      </c>
      <c r="ER1827" s="29" t="n">
        <v>2.815</v>
      </c>
      <c r="ES1827" s="29" t="n">
        <v>2.941</v>
      </c>
      <c r="ET1827" s="29" t="n">
        <v>2.9735</v>
      </c>
      <c r="EU1827" s="29" t="n">
        <v>2.8645</v>
      </c>
      <c r="EV1827" s="29" t="n">
        <v>2.7525</v>
      </c>
      <c r="EW1827" s="29" t="n">
        <v>2.6555</v>
      </c>
      <c r="EX1827" s="29" t="n">
        <v>2.6565</v>
      </c>
      <c r="EY1827" s="29" t="n">
        <v>2.6665</v>
      </c>
      <c r="EZ1827" s="29" t="n">
        <v>2.6775</v>
      </c>
      <c r="FA1827" s="29" t="n">
        <v>2.6865</v>
      </c>
      <c r="FB1827" s="29" t="n">
        <v>2.6925</v>
      </c>
      <c r="FC1827" s="29" t="n">
        <v>2.7185</v>
      </c>
      <c r="FD1827" s="29" t="n">
        <v>2.8495</v>
      </c>
      <c r="FE1827" s="29" t="n">
        <v>2.9725</v>
      </c>
      <c r="FF1827" s="29" t="n">
        <v>3.013</v>
      </c>
      <c r="FG1827" s="29" t="n">
        <v>2.908</v>
      </c>
      <c r="FH1827" s="29" t="n">
        <v>2.799</v>
      </c>
      <c r="FI1827" s="29" t="n">
        <v>2.705</v>
      </c>
      <c r="FJ1827" s="29" t="n">
        <v>2.707</v>
      </c>
      <c r="FK1827" s="29" t="n">
        <v>2.718</v>
      </c>
      <c r="FL1827" s="29" t="n">
        <v>2.729</v>
      </c>
      <c r="FM1827" s="29" t="n">
        <v>2.738</v>
      </c>
      <c r="FN1827" s="29" t="n">
        <v>2.743</v>
      </c>
      <c r="FO1827" s="29" t="n">
        <v>2.768</v>
      </c>
      <c r="FP1827" s="29" t="n">
        <v>2.894</v>
      </c>
      <c r="FQ1827" s="29" t="n">
        <v>3.014</v>
      </c>
      <c r="FR1827" s="29" t="n">
        <v>3.06</v>
      </c>
      <c r="FS1827" s="29" t="n">
        <v>2.959</v>
      </c>
      <c r="FT1827" s="29" t="n">
        <v>2.853</v>
      </c>
      <c r="FU1827" s="29" t="n">
        <v>2.762</v>
      </c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0"/>
      <c r="GS1827" s="0"/>
      <c r="GT1827" s="0"/>
      <c r="GU1827" s="0"/>
      <c r="GV1827" s="0"/>
      <c r="GW1827" s="0"/>
      <c r="GX1827" s="0"/>
      <c r="GY1827" s="0"/>
      <c r="GZ1827" s="0"/>
      <c r="HA1827" s="0"/>
      <c r="HB1827" s="0"/>
      <c r="HC1827" s="0"/>
      <c r="HD1827" s="0"/>
      <c r="HE1827" s="0"/>
      <c r="HF1827" s="0"/>
      <c r="HG1827" s="0"/>
      <c r="HH1827" s="0"/>
      <c r="HI1827" s="0"/>
      <c r="HJ1827" s="0"/>
      <c r="HK1827" s="0"/>
      <c r="HL1827" s="0"/>
      <c r="HM1827" s="0"/>
      <c r="HN1827" s="0"/>
      <c r="HO1827" s="0"/>
      <c r="HP1827" s="0"/>
      <c r="HQ1827" s="0"/>
      <c r="HR1827" s="0"/>
      <c r="HS1827" s="0"/>
      <c r="HT1827" s="0"/>
      <c r="HU1827" s="0"/>
      <c r="HV1827" s="0"/>
      <c r="HW1827" s="0"/>
      <c r="HX1827" s="0"/>
      <c r="HY1827" s="0"/>
      <c r="HZ1827" s="0"/>
      <c r="IA1827" s="0"/>
      <c r="IB1827" s="0"/>
      <c r="IC1827" s="0"/>
      <c r="ID1827" s="0"/>
      <c r="IE1827" s="0"/>
      <c r="IF1827" s="0"/>
      <c r="IG1827" s="0"/>
      <c r="IH1827" s="0"/>
      <c r="II1827" s="0"/>
      <c r="IJ1827" s="0"/>
      <c r="IK1827" s="0"/>
      <c r="IL1827" s="0"/>
      <c r="IM1827" s="0"/>
      <c r="IN1827" s="0"/>
      <c r="IO1827" s="0"/>
      <c r="IP1827" s="0"/>
      <c r="IQ1827" s="0"/>
      <c r="IR1827" s="0"/>
      <c r="IS1827" s="0"/>
      <c r="IT1827" s="0"/>
      <c r="IU1827" s="0"/>
      <c r="IV1827" s="0"/>
      <c r="IW1827" s="0"/>
    </row>
    <row r="1828" customFormat="false" ht="12.75" hidden="false" customHeight="false" outlineLevel="0" collapsed="false">
      <c r="A1828" s="1" t="n">
        <f aca="false">WEEKDAY(C1828,2)</f>
        <v>4</v>
      </c>
      <c r="B1828" s="1" t="n">
        <f aca="false">MONTH(C1828)</f>
        <v>4</v>
      </c>
      <c r="C1828" s="23" t="n">
        <v>36622</v>
      </c>
      <c r="D1828" s="0" t="n">
        <f aca="false">MONTH(R1828)</f>
        <v>4</v>
      </c>
      <c r="E1828" s="0" t="n">
        <f aca="false">YEAR(R1828)</f>
        <v>2000</v>
      </c>
      <c r="F1828" s="3" t="n">
        <f aca="false">L1828-K1828</f>
        <v>0.097</v>
      </c>
      <c r="G1828" s="3" t="n">
        <f aca="false">N1828-M1828</f>
        <v>-0.0997499999999998</v>
      </c>
      <c r="H1828" s="3" t="n">
        <f aca="false">O1828-N1828</f>
        <v>0.0185000000000004</v>
      </c>
      <c r="I1828" s="3" t="n">
        <f aca="false">O1828-M1828</f>
        <v>-0.0812499999999994</v>
      </c>
      <c r="J1828" s="4" t="n">
        <f aca="false">VLOOKUP(C1828,'Nymex hist.'!A:B,2,0)</f>
        <v>2.956</v>
      </c>
      <c r="K1828" s="4" t="n">
        <f aca="false">AVERAGE(DA1828:DG1828)</f>
        <v>2.979</v>
      </c>
      <c r="L1828" s="4" t="n">
        <f aca="false">AVERAGE(DH1828:DL1828)</f>
        <v>3.076</v>
      </c>
      <c r="M1828" s="4" t="n">
        <f aca="false">SUMIF($S$3:$FQ$3,$E1828+1,$S1828:$FQ1828)/COUNTIF($S$3:$FQ$3,$E1828+1)</f>
        <v>2.82758333333333</v>
      </c>
      <c r="N1828" s="4" t="n">
        <f aca="false">SUMIF($S$3:$FQ$3,$E1828+2,$S1828:$FQ1828)/COUNTIF($S$3:$FQ$3,$E1828+2)</f>
        <v>2.72783333333333</v>
      </c>
      <c r="O1828" s="4" t="n">
        <f aca="false">SUMIF($S$3:$FQ$3,$E1828+3,$S1828:$FQ1828)/COUNTIF($S$3:$FQ$3,$E1828+3)</f>
        <v>2.74633333333333</v>
      </c>
      <c r="P1828" s="4" t="n">
        <f aca="false">SUMIF($S$3:$FQ$3,$E1828+4,$S1828:$FQ1828)/COUNTIF($S$3:$FQ$3,$E1828+4)</f>
        <v>2.78383333333333</v>
      </c>
      <c r="Q1828" s="4" t="n">
        <f aca="false">SUMIF($S$3:$FQ$3,$E1828+5,$S1828:$FQ1828)/COUNTIF($S$3:$FQ$3,$E1828+5)</f>
        <v>2.83133333333333</v>
      </c>
      <c r="R1828" s="21" t="n">
        <v>36622</v>
      </c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7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P1828" s="32"/>
      <c r="BQ1828" s="32"/>
      <c r="BR1828" s="32"/>
      <c r="BS1828" s="32"/>
      <c r="BT1828" s="32"/>
      <c r="BU1828" s="32"/>
      <c r="BV1828" s="32"/>
      <c r="BW1828" s="32"/>
      <c r="BX1828" s="32"/>
      <c r="BY1828" s="32"/>
      <c r="BZ1828" s="32"/>
      <c r="CA1828" s="32"/>
      <c r="CB1828" s="32"/>
      <c r="CC1828" s="32"/>
      <c r="CD1828" s="32"/>
      <c r="CE1828" s="32"/>
      <c r="CF1828" s="32"/>
      <c r="CG1828" s="32"/>
      <c r="CH1828" s="32"/>
      <c r="CI1828" s="32"/>
      <c r="CJ1828" s="32"/>
      <c r="CK1828" s="32"/>
      <c r="CL1828" s="32"/>
      <c r="CM1828" s="32"/>
      <c r="CN1828" s="32"/>
      <c r="CO1828" s="32"/>
      <c r="CP1828" s="32"/>
      <c r="CQ1828" s="32"/>
      <c r="CR1828" s="32"/>
      <c r="CS1828" s="32"/>
      <c r="CT1828" s="32"/>
      <c r="CU1828" s="32"/>
      <c r="CV1828" s="32"/>
      <c r="CW1828" s="32"/>
      <c r="CX1828" s="32"/>
      <c r="CY1828" s="32"/>
      <c r="CZ1828" s="32"/>
      <c r="DA1828" s="32"/>
      <c r="DB1828" s="32" t="n">
        <v>2.956</v>
      </c>
      <c r="DC1828" s="32" t="n">
        <v>2.97</v>
      </c>
      <c r="DD1828" s="32" t="n">
        <v>2.983</v>
      </c>
      <c r="DE1828" s="32" t="n">
        <v>2.988</v>
      </c>
      <c r="DF1828" s="32" t="n">
        <v>2.984</v>
      </c>
      <c r="DG1828" s="32" t="n">
        <v>2.993</v>
      </c>
      <c r="DH1828" s="32" t="n">
        <v>3.088</v>
      </c>
      <c r="DI1828" s="32" t="n">
        <v>3.183</v>
      </c>
      <c r="DJ1828" s="32" t="n">
        <v>3.198</v>
      </c>
      <c r="DK1828" s="32" t="n">
        <v>3.038</v>
      </c>
      <c r="DL1828" s="32" t="n">
        <v>2.873</v>
      </c>
      <c r="DM1828" s="32" t="n">
        <v>2.735</v>
      </c>
      <c r="DN1828" s="32" t="n">
        <v>2.695</v>
      </c>
      <c r="DO1828" s="32" t="n">
        <v>2.701</v>
      </c>
      <c r="DP1828" s="32" t="n">
        <v>2.708</v>
      </c>
      <c r="DQ1828" s="32" t="n">
        <v>2.712</v>
      </c>
      <c r="DR1828" s="32" t="n">
        <v>2.717</v>
      </c>
      <c r="DS1828" s="32" t="n">
        <v>2.742</v>
      </c>
      <c r="DT1828" s="32" t="n">
        <v>2.852</v>
      </c>
      <c r="DU1828" s="32" t="n">
        <v>2.96</v>
      </c>
      <c r="DV1828" s="32" t="n">
        <v>2.984</v>
      </c>
      <c r="DW1828" s="32" t="n">
        <v>2.864</v>
      </c>
      <c r="DX1828" s="32" t="n">
        <v>2.727</v>
      </c>
      <c r="DY1828" s="32" t="n">
        <v>2.63</v>
      </c>
      <c r="DZ1828" s="32" t="n">
        <v>2.606</v>
      </c>
      <c r="EA1828" s="32" t="n">
        <v>2.615</v>
      </c>
      <c r="EB1828" s="32" t="n">
        <v>2.626</v>
      </c>
      <c r="EC1828" s="32" t="n">
        <v>2.635</v>
      </c>
      <c r="ED1828" s="32" t="n">
        <v>2.642</v>
      </c>
      <c r="EE1828" s="32" t="n">
        <v>2.669</v>
      </c>
      <c r="EF1828" s="32" t="n">
        <v>2.805</v>
      </c>
      <c r="EG1828" s="32" t="n">
        <v>2.931</v>
      </c>
      <c r="EH1828" s="32" t="n">
        <v>2.964</v>
      </c>
      <c r="EI1828" s="32" t="n">
        <v>2.851</v>
      </c>
      <c r="EJ1828" s="32" t="n">
        <v>2.736</v>
      </c>
      <c r="EK1828" s="32" t="n">
        <v>2.636</v>
      </c>
      <c r="EL1828" s="32" t="n">
        <v>2.636</v>
      </c>
      <c r="EM1828" s="32" t="n">
        <v>2.645</v>
      </c>
      <c r="EN1828" s="32" t="n">
        <v>2.656</v>
      </c>
      <c r="EO1828" s="32" t="n">
        <v>2.665</v>
      </c>
      <c r="EP1828" s="32" t="n">
        <v>2.672</v>
      </c>
      <c r="EQ1828" s="32" t="n">
        <v>2.699</v>
      </c>
      <c r="ER1828" s="32" t="n">
        <v>2.835</v>
      </c>
      <c r="ES1828" s="32" t="n">
        <v>2.961</v>
      </c>
      <c r="ET1828" s="32" t="n">
        <v>2.9935</v>
      </c>
      <c r="EU1828" s="32" t="n">
        <v>2.8845</v>
      </c>
      <c r="EV1828" s="32" t="n">
        <v>2.7725</v>
      </c>
      <c r="EW1828" s="32" t="n">
        <v>2.6755</v>
      </c>
      <c r="EX1828" s="32" t="n">
        <v>2.6765</v>
      </c>
      <c r="EY1828" s="32" t="n">
        <v>2.6865</v>
      </c>
      <c r="EZ1828" s="32" t="n">
        <v>2.6975</v>
      </c>
      <c r="FA1828" s="32" t="n">
        <v>2.7065</v>
      </c>
      <c r="FB1828" s="32" t="n">
        <v>2.7125</v>
      </c>
      <c r="FC1828" s="32" t="n">
        <v>2.7385</v>
      </c>
      <c r="FD1828" s="32" t="n">
        <v>2.8695</v>
      </c>
      <c r="FE1828" s="32" t="n">
        <v>2.9925</v>
      </c>
      <c r="FF1828" s="32" t="n">
        <v>3.033</v>
      </c>
      <c r="FG1828" s="32" t="n">
        <v>2.928</v>
      </c>
      <c r="FH1828" s="32" t="n">
        <v>2.819</v>
      </c>
      <c r="FI1828" s="32" t="n">
        <v>2.725</v>
      </c>
      <c r="FJ1828" s="32" t="n">
        <v>2.727</v>
      </c>
      <c r="FK1828" s="32" t="n">
        <v>2.738</v>
      </c>
      <c r="FL1828" s="32" t="n">
        <v>2.749</v>
      </c>
      <c r="FM1828" s="32" t="n">
        <v>2.758</v>
      </c>
      <c r="FN1828" s="32" t="n">
        <v>2.763</v>
      </c>
      <c r="FO1828" s="32" t="n">
        <v>2.788</v>
      </c>
      <c r="FP1828" s="32" t="n">
        <v>2.914</v>
      </c>
      <c r="FQ1828" s="32" t="n">
        <v>3.034</v>
      </c>
      <c r="FR1828" s="32" t="n">
        <v>3.08</v>
      </c>
      <c r="FS1828" s="32" t="n">
        <v>2.979</v>
      </c>
      <c r="FT1828" s="32" t="n">
        <v>2.873</v>
      </c>
      <c r="FU1828" s="32" t="n">
        <v>2.782</v>
      </c>
      <c r="FV1828" s="32"/>
      <c r="FW1828" s="32"/>
      <c r="FX1828" s="32"/>
      <c r="FY1828" s="32"/>
      <c r="FZ1828" s="32"/>
      <c r="GA1828" s="32"/>
      <c r="GB1828" s="32"/>
      <c r="GC1828" s="32"/>
      <c r="GD1828" s="32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  <c r="GO1828" s="32"/>
      <c r="GP1828" s="32"/>
      <c r="GQ1828" s="32"/>
    </row>
    <row r="1829" customFormat="false" ht="12.75" hidden="true" customHeight="false" outlineLevel="0" collapsed="false">
      <c r="A1829" s="0" t="n">
        <f aca="false">WEEKDAY(C1829,2)</f>
        <v>5</v>
      </c>
      <c r="B1829" s="0" t="n">
        <f aca="false">MONTH(C1829)</f>
        <v>4</v>
      </c>
      <c r="C1829" s="23" t="n">
        <v>36623</v>
      </c>
      <c r="D1829" s="0" t="n">
        <f aca="false">MONTH(R1829)</f>
        <v>4</v>
      </c>
      <c r="E1829" s="0" t="n">
        <f aca="false">YEAR(R1829)</f>
        <v>2000</v>
      </c>
      <c r="F1829" s="35" t="n">
        <f aca="false">L1829-K1829</f>
        <v>0.0924333333333332</v>
      </c>
      <c r="G1829" s="24" t="n">
        <f aca="false">N1829-M1829</f>
        <v>-0.107166666666667</v>
      </c>
      <c r="H1829" s="24" t="n">
        <f aca="false">O1829-N1829</f>
        <v>0.0145833333333329</v>
      </c>
      <c r="I1829" s="24" t="n">
        <f aca="false">O1829-M1829</f>
        <v>-0.0925833333333337</v>
      </c>
      <c r="J1829" s="25" t="n">
        <f aca="false">VLOOKUP(C1829,'Nymex hist.'!A:B,2,0)</f>
        <v>2.971</v>
      </c>
      <c r="K1829" s="34" t="n">
        <f aca="false">AVERAGE(DA1829:DG1829)</f>
        <v>3.00116666666667</v>
      </c>
      <c r="L1829" s="34" t="n">
        <f aca="false">AVERAGE(DH1829:DL1829)</f>
        <v>3.0936</v>
      </c>
      <c r="M1829" s="27" t="n">
        <f aca="false">SUMIF($S$3:$FQ$3,$E1829+1,$S1829:$FQ1829)/COUNTIF($S$3:$FQ$3,$E1829+1)</f>
        <v>2.84416666666667</v>
      </c>
      <c r="N1829" s="27" t="n">
        <f aca="false">SUMIF($S$3:$FQ$3,$E1829+2,$S1829:$FQ1829)/COUNTIF($S$3:$FQ$3,$E1829+2)</f>
        <v>2.737</v>
      </c>
      <c r="O1829" s="27" t="n">
        <f aca="false">SUMIF($S$3:$FQ$3,$E1829+3,$S1829:$FQ1829)/COUNTIF($S$3:$FQ$3,$E1829+3)</f>
        <v>2.75158333333333</v>
      </c>
      <c r="P1829" s="27" t="n">
        <f aca="false">SUMIF($S$3:$FQ$3,$E1829+4,$S1829:$FQ1829)/COUNTIF($S$3:$FQ$3,$E1829+4)</f>
        <v>2.78908333333333</v>
      </c>
      <c r="Q1829" s="27" t="n">
        <f aca="false">SUMIF($S$3:$FQ$3,$E1829+5,$S1829:$FQ1829)/COUNTIF($S$3:$FQ$3,$E1829+5)</f>
        <v>2.83658333333333</v>
      </c>
      <c r="R1829" s="28" t="n">
        <v>36623</v>
      </c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30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 t="n">
        <v>2.971</v>
      </c>
      <c r="DC1829" s="29" t="n">
        <v>2.992</v>
      </c>
      <c r="DD1829" s="29" t="n">
        <v>3.007</v>
      </c>
      <c r="DE1829" s="29" t="n">
        <v>3.013</v>
      </c>
      <c r="DF1829" s="29" t="n">
        <v>3.008</v>
      </c>
      <c r="DG1829" s="29" t="n">
        <v>3.016</v>
      </c>
      <c r="DH1829" s="29" t="n">
        <v>3.108</v>
      </c>
      <c r="DI1829" s="29" t="n">
        <v>3.2</v>
      </c>
      <c r="DJ1829" s="29" t="n">
        <v>3.215</v>
      </c>
      <c r="DK1829" s="29" t="n">
        <v>3.055</v>
      </c>
      <c r="DL1829" s="29" t="n">
        <v>2.89</v>
      </c>
      <c r="DM1829" s="29" t="n">
        <v>2.753</v>
      </c>
      <c r="DN1829" s="29" t="n">
        <v>2.713</v>
      </c>
      <c r="DO1829" s="29" t="n">
        <v>2.719</v>
      </c>
      <c r="DP1829" s="29" t="n">
        <v>2.726</v>
      </c>
      <c r="DQ1829" s="29" t="n">
        <v>2.731</v>
      </c>
      <c r="DR1829" s="29" t="n">
        <v>2.737</v>
      </c>
      <c r="DS1829" s="29" t="n">
        <v>2.757</v>
      </c>
      <c r="DT1829" s="29" t="n">
        <v>2.866</v>
      </c>
      <c r="DU1829" s="29" t="n">
        <v>2.968</v>
      </c>
      <c r="DV1829" s="29" t="n">
        <v>2.996</v>
      </c>
      <c r="DW1829" s="29" t="n">
        <v>2.876</v>
      </c>
      <c r="DX1829" s="29" t="n">
        <v>2.738</v>
      </c>
      <c r="DY1829" s="29" t="n">
        <v>2.642</v>
      </c>
      <c r="DZ1829" s="29" t="n">
        <v>2.615</v>
      </c>
      <c r="EA1829" s="29" t="n">
        <v>2.624</v>
      </c>
      <c r="EB1829" s="29" t="n">
        <v>2.635</v>
      </c>
      <c r="EC1829" s="29" t="n">
        <v>2.644</v>
      </c>
      <c r="ED1829" s="29" t="n">
        <v>2.651</v>
      </c>
      <c r="EE1829" s="29" t="n">
        <v>2.678</v>
      </c>
      <c r="EF1829" s="29" t="n">
        <v>2.811</v>
      </c>
      <c r="EG1829" s="29" t="n">
        <v>2.934</v>
      </c>
      <c r="EH1829" s="29" t="n">
        <v>2.964</v>
      </c>
      <c r="EI1829" s="29" t="n">
        <v>2.851</v>
      </c>
      <c r="EJ1829" s="29" t="n">
        <v>2.736</v>
      </c>
      <c r="EK1829" s="29" t="n">
        <v>2.636</v>
      </c>
      <c r="EL1829" s="29" t="n">
        <v>2.645</v>
      </c>
      <c r="EM1829" s="29" t="n">
        <v>2.654</v>
      </c>
      <c r="EN1829" s="29" t="n">
        <v>2.665</v>
      </c>
      <c r="EO1829" s="29" t="n">
        <v>2.674</v>
      </c>
      <c r="EP1829" s="29" t="n">
        <v>2.681</v>
      </c>
      <c r="EQ1829" s="29" t="n">
        <v>2.708</v>
      </c>
      <c r="ER1829" s="29" t="n">
        <v>2.841</v>
      </c>
      <c r="ES1829" s="29" t="n">
        <v>2.964</v>
      </c>
      <c r="ET1829" s="29" t="n">
        <v>2.9935</v>
      </c>
      <c r="EU1829" s="29" t="n">
        <v>2.8845</v>
      </c>
      <c r="EV1829" s="29" t="n">
        <v>2.7725</v>
      </c>
      <c r="EW1829" s="29" t="n">
        <v>2.6755</v>
      </c>
      <c r="EX1829" s="29" t="n">
        <v>2.6855</v>
      </c>
      <c r="EY1829" s="29" t="n">
        <v>2.6955</v>
      </c>
      <c r="EZ1829" s="29" t="n">
        <v>2.7065</v>
      </c>
      <c r="FA1829" s="29" t="n">
        <v>2.7155</v>
      </c>
      <c r="FB1829" s="29" t="n">
        <v>2.7215</v>
      </c>
      <c r="FC1829" s="29" t="n">
        <v>2.7475</v>
      </c>
      <c r="FD1829" s="29" t="n">
        <v>2.8755</v>
      </c>
      <c r="FE1829" s="29" t="n">
        <v>2.9955</v>
      </c>
      <c r="FF1829" s="29" t="n">
        <v>3.033</v>
      </c>
      <c r="FG1829" s="29" t="n">
        <v>2.928</v>
      </c>
      <c r="FH1829" s="29" t="n">
        <v>2.819</v>
      </c>
      <c r="FI1829" s="29" t="n">
        <v>2.725</v>
      </c>
      <c r="FJ1829" s="29" t="n">
        <v>2.736</v>
      </c>
      <c r="FK1829" s="29" t="n">
        <v>2.747</v>
      </c>
      <c r="FL1829" s="29" t="n">
        <v>2.758</v>
      </c>
      <c r="FM1829" s="29" t="n">
        <v>2.767</v>
      </c>
      <c r="FN1829" s="29" t="n">
        <v>2.772</v>
      </c>
      <c r="FO1829" s="29" t="n">
        <v>2.797</v>
      </c>
      <c r="FP1829" s="29" t="n">
        <v>2.92</v>
      </c>
      <c r="FQ1829" s="29" t="n">
        <v>3.037</v>
      </c>
      <c r="FR1829" s="29" t="n">
        <v>3.08</v>
      </c>
      <c r="FS1829" s="29" t="n">
        <v>2.979</v>
      </c>
      <c r="FT1829" s="29" t="n">
        <v>2.873</v>
      </c>
      <c r="FU1829" s="29" t="n">
        <v>2.782</v>
      </c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29"/>
      <c r="GR1829" s="0"/>
      <c r="GS1829" s="0"/>
      <c r="GT1829" s="0"/>
      <c r="GU1829" s="0"/>
      <c r="GV1829" s="0"/>
      <c r="GW1829" s="0"/>
      <c r="GX1829" s="0"/>
      <c r="GY1829" s="0"/>
      <c r="GZ1829" s="0"/>
      <c r="HA1829" s="0"/>
      <c r="HB1829" s="0"/>
      <c r="HC1829" s="0"/>
      <c r="HD1829" s="0"/>
      <c r="HE1829" s="0"/>
      <c r="HF1829" s="0"/>
      <c r="HG1829" s="0"/>
      <c r="HH1829" s="0"/>
      <c r="HI1829" s="0"/>
      <c r="HJ1829" s="0"/>
      <c r="HK1829" s="0"/>
      <c r="HL1829" s="0"/>
      <c r="HM1829" s="0"/>
      <c r="HN1829" s="0"/>
      <c r="HO1829" s="0"/>
      <c r="HP1829" s="0"/>
      <c r="HQ1829" s="0"/>
      <c r="HR1829" s="0"/>
      <c r="HS1829" s="0"/>
      <c r="HT1829" s="0"/>
      <c r="HU1829" s="0"/>
      <c r="HV1829" s="0"/>
      <c r="HW1829" s="0"/>
      <c r="HX1829" s="0"/>
      <c r="HY1829" s="0"/>
      <c r="HZ1829" s="0"/>
      <c r="IA1829" s="0"/>
      <c r="IB1829" s="0"/>
      <c r="IC1829" s="0"/>
      <c r="ID1829" s="0"/>
      <c r="IE1829" s="0"/>
      <c r="IF1829" s="0"/>
      <c r="IG1829" s="0"/>
      <c r="IH1829" s="0"/>
      <c r="II1829" s="0"/>
      <c r="IJ1829" s="0"/>
      <c r="IK1829" s="0"/>
      <c r="IL1829" s="0"/>
      <c r="IM1829" s="0"/>
      <c r="IN1829" s="0"/>
      <c r="IO1829" s="0"/>
      <c r="IP1829" s="0"/>
      <c r="IQ1829" s="0"/>
      <c r="IR1829" s="0"/>
      <c r="IS1829" s="0"/>
      <c r="IT1829" s="0"/>
      <c r="IU1829" s="0"/>
      <c r="IV1829" s="0"/>
      <c r="IW1829" s="0"/>
    </row>
    <row r="1830" customFormat="false" ht="12.75" hidden="true" customHeight="false" outlineLevel="0" collapsed="false">
      <c r="A1830" s="0" t="n">
        <f aca="false">WEEKDAY(C1830,2)</f>
        <v>1</v>
      </c>
      <c r="B1830" s="0" t="n">
        <f aca="false">MONTH(C1830)</f>
        <v>4</v>
      </c>
      <c r="C1830" s="23" t="n">
        <v>36626</v>
      </c>
      <c r="D1830" s="0" t="n">
        <f aca="false">MONTH(R1830)</f>
        <v>4</v>
      </c>
      <c r="E1830" s="0" t="n">
        <f aca="false">YEAR(R1830)</f>
        <v>2000</v>
      </c>
      <c r="F1830" s="35" t="n">
        <f aca="false">L1830-K1830</f>
        <v>0.0997333333333339</v>
      </c>
      <c r="G1830" s="24" t="n">
        <f aca="false">N1830-M1830</f>
        <v>-0.109250000000001</v>
      </c>
      <c r="H1830" s="24" t="n">
        <f aca="false">O1830-N1830</f>
        <v>0.0145833333333338</v>
      </c>
      <c r="I1830" s="24" t="n">
        <f aca="false">O1830-M1830</f>
        <v>-0.0946666666666669</v>
      </c>
      <c r="J1830" s="25" t="n">
        <f aca="false">VLOOKUP(C1830,'Nymex hist.'!A:B,2,0)</f>
        <v>2.971</v>
      </c>
      <c r="K1830" s="34" t="n">
        <f aca="false">AVERAGE(DA1830:DG1830)</f>
        <v>3.00266666666667</v>
      </c>
      <c r="L1830" s="34" t="n">
        <f aca="false">AVERAGE(DH1830:DL1830)</f>
        <v>3.1024</v>
      </c>
      <c r="M1830" s="27" t="n">
        <f aca="false">SUMIF($S$3:$FQ$3,$E1830+1,$S1830:$FQ1830)/COUNTIF($S$3:$FQ$3,$E1830+1)</f>
        <v>2.85125</v>
      </c>
      <c r="N1830" s="27" t="n">
        <f aca="false">SUMIF($S$3:$FQ$3,$E1830+2,$S1830:$FQ1830)/COUNTIF($S$3:$FQ$3,$E1830+2)</f>
        <v>2.742</v>
      </c>
      <c r="O1830" s="27" t="n">
        <f aca="false">SUMIF($S$3:$FQ$3,$E1830+3,$S1830:$FQ1830)/COUNTIF($S$3:$FQ$3,$E1830+3)</f>
        <v>2.75658333333333</v>
      </c>
      <c r="P1830" s="27" t="n">
        <f aca="false">SUMIF($S$3:$FQ$3,$E1830+4,$S1830:$FQ1830)/COUNTIF($S$3:$FQ$3,$E1830+4)</f>
        <v>2.79408333333333</v>
      </c>
      <c r="Q1830" s="27" t="n">
        <f aca="false">SUMIF($S$3:$FQ$3,$E1830+5,$S1830:$FQ1830)/COUNTIF($S$3:$FQ$3,$E1830+5)</f>
        <v>2.84158333333333</v>
      </c>
      <c r="R1830" s="28" t="n">
        <v>36626</v>
      </c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30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 t="n">
        <v>2.971</v>
      </c>
      <c r="DC1830" s="29" t="n">
        <v>2.993</v>
      </c>
      <c r="DD1830" s="29" t="n">
        <v>3.008</v>
      </c>
      <c r="DE1830" s="29" t="n">
        <v>3.016</v>
      </c>
      <c r="DF1830" s="29" t="n">
        <v>3.011</v>
      </c>
      <c r="DG1830" s="29" t="n">
        <v>3.017</v>
      </c>
      <c r="DH1830" s="29" t="n">
        <v>3.112</v>
      </c>
      <c r="DI1830" s="29" t="n">
        <v>3.21</v>
      </c>
      <c r="DJ1830" s="29" t="n">
        <v>3.225</v>
      </c>
      <c r="DK1830" s="29" t="n">
        <v>3.065</v>
      </c>
      <c r="DL1830" s="29" t="n">
        <v>2.9</v>
      </c>
      <c r="DM1830" s="29" t="n">
        <v>2.76</v>
      </c>
      <c r="DN1830" s="29" t="n">
        <v>2.72</v>
      </c>
      <c r="DO1830" s="29" t="n">
        <v>2.726</v>
      </c>
      <c r="DP1830" s="29" t="n">
        <v>2.733</v>
      </c>
      <c r="DQ1830" s="29" t="n">
        <v>2.738</v>
      </c>
      <c r="DR1830" s="29" t="n">
        <v>2.742</v>
      </c>
      <c r="DS1830" s="29" t="n">
        <v>2.762</v>
      </c>
      <c r="DT1830" s="29" t="n">
        <v>2.871</v>
      </c>
      <c r="DU1830" s="29" t="n">
        <v>2.973</v>
      </c>
      <c r="DV1830" s="29" t="n">
        <v>3.001</v>
      </c>
      <c r="DW1830" s="29" t="n">
        <v>2.881</v>
      </c>
      <c r="DX1830" s="29" t="n">
        <v>2.743</v>
      </c>
      <c r="DY1830" s="29" t="n">
        <v>2.647</v>
      </c>
      <c r="DZ1830" s="29" t="n">
        <v>2.62</v>
      </c>
      <c r="EA1830" s="29" t="n">
        <v>2.629</v>
      </c>
      <c r="EB1830" s="29" t="n">
        <v>2.64</v>
      </c>
      <c r="EC1830" s="29" t="n">
        <v>2.649</v>
      </c>
      <c r="ED1830" s="29" t="n">
        <v>2.656</v>
      </c>
      <c r="EE1830" s="29" t="n">
        <v>2.683</v>
      </c>
      <c r="EF1830" s="29" t="n">
        <v>2.816</v>
      </c>
      <c r="EG1830" s="29" t="n">
        <v>2.939</v>
      </c>
      <c r="EH1830" s="29" t="n">
        <v>2.969</v>
      </c>
      <c r="EI1830" s="29" t="n">
        <v>2.856</v>
      </c>
      <c r="EJ1830" s="29" t="n">
        <v>2.741</v>
      </c>
      <c r="EK1830" s="29" t="n">
        <v>2.641</v>
      </c>
      <c r="EL1830" s="29" t="n">
        <v>2.65</v>
      </c>
      <c r="EM1830" s="29" t="n">
        <v>2.659</v>
      </c>
      <c r="EN1830" s="29" t="n">
        <v>2.67</v>
      </c>
      <c r="EO1830" s="29" t="n">
        <v>2.679</v>
      </c>
      <c r="EP1830" s="29" t="n">
        <v>2.686</v>
      </c>
      <c r="EQ1830" s="29" t="n">
        <v>2.713</v>
      </c>
      <c r="ER1830" s="29" t="n">
        <v>2.846</v>
      </c>
      <c r="ES1830" s="29" t="n">
        <v>2.969</v>
      </c>
      <c r="ET1830" s="29" t="n">
        <v>2.9985</v>
      </c>
      <c r="EU1830" s="29" t="n">
        <v>2.8895</v>
      </c>
      <c r="EV1830" s="29" t="n">
        <v>2.7775</v>
      </c>
      <c r="EW1830" s="29" t="n">
        <v>2.6805</v>
      </c>
      <c r="EX1830" s="29" t="n">
        <v>2.6905</v>
      </c>
      <c r="EY1830" s="29" t="n">
        <v>2.7005</v>
      </c>
      <c r="EZ1830" s="29" t="n">
        <v>2.7115</v>
      </c>
      <c r="FA1830" s="29" t="n">
        <v>2.7205</v>
      </c>
      <c r="FB1830" s="29" t="n">
        <v>2.7265</v>
      </c>
      <c r="FC1830" s="29" t="n">
        <v>2.7525</v>
      </c>
      <c r="FD1830" s="29" t="n">
        <v>2.8805</v>
      </c>
      <c r="FE1830" s="29" t="n">
        <v>3.0005</v>
      </c>
      <c r="FF1830" s="29" t="n">
        <v>3.038</v>
      </c>
      <c r="FG1830" s="29" t="n">
        <v>2.933</v>
      </c>
      <c r="FH1830" s="29" t="n">
        <v>2.824</v>
      </c>
      <c r="FI1830" s="29" t="n">
        <v>2.73</v>
      </c>
      <c r="FJ1830" s="29" t="n">
        <v>2.741</v>
      </c>
      <c r="FK1830" s="29" t="n">
        <v>2.752</v>
      </c>
      <c r="FL1830" s="29" t="n">
        <v>2.763</v>
      </c>
      <c r="FM1830" s="29" t="n">
        <v>2.772</v>
      </c>
      <c r="FN1830" s="29" t="n">
        <v>2.777</v>
      </c>
      <c r="FO1830" s="29" t="n">
        <v>2.802</v>
      </c>
      <c r="FP1830" s="29" t="n">
        <v>2.925</v>
      </c>
      <c r="FQ1830" s="29" t="n">
        <v>3.042</v>
      </c>
      <c r="FR1830" s="29" t="n">
        <v>3.085</v>
      </c>
      <c r="FS1830" s="29" t="n">
        <v>2.984</v>
      </c>
      <c r="FT1830" s="29" t="n">
        <v>2.878</v>
      </c>
      <c r="FU1830" s="29" t="n">
        <v>2.787</v>
      </c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0"/>
      <c r="GS1830" s="0"/>
      <c r="GT1830" s="0"/>
      <c r="GU1830" s="0"/>
      <c r="GV1830" s="0"/>
      <c r="GW1830" s="0"/>
      <c r="GX1830" s="0"/>
      <c r="GY1830" s="0"/>
      <c r="GZ1830" s="0"/>
      <c r="HA1830" s="0"/>
      <c r="HB1830" s="0"/>
      <c r="HC1830" s="0"/>
      <c r="HD1830" s="0"/>
      <c r="HE1830" s="0"/>
      <c r="HF1830" s="0"/>
      <c r="HG1830" s="0"/>
      <c r="HH1830" s="0"/>
      <c r="HI1830" s="0"/>
      <c r="HJ1830" s="0"/>
      <c r="HK1830" s="0"/>
      <c r="HL1830" s="0"/>
      <c r="HM1830" s="0"/>
      <c r="HN1830" s="0"/>
      <c r="HO1830" s="0"/>
      <c r="HP1830" s="0"/>
      <c r="HQ1830" s="0"/>
      <c r="HR1830" s="0"/>
      <c r="HS1830" s="0"/>
      <c r="HT1830" s="0"/>
      <c r="HU1830" s="0"/>
      <c r="HV1830" s="0"/>
      <c r="HW1830" s="0"/>
      <c r="HX1830" s="0"/>
      <c r="HY1830" s="0"/>
      <c r="HZ1830" s="0"/>
      <c r="IA1830" s="0"/>
      <c r="IB1830" s="0"/>
      <c r="IC1830" s="0"/>
      <c r="ID1830" s="0"/>
      <c r="IE1830" s="0"/>
      <c r="IF1830" s="0"/>
      <c r="IG1830" s="0"/>
      <c r="IH1830" s="0"/>
      <c r="II1830" s="0"/>
      <c r="IJ1830" s="0"/>
      <c r="IK1830" s="0"/>
      <c r="IL1830" s="0"/>
      <c r="IM1830" s="0"/>
      <c r="IN1830" s="0"/>
      <c r="IO1830" s="0"/>
      <c r="IP1830" s="0"/>
      <c r="IQ1830" s="0"/>
      <c r="IR1830" s="0"/>
      <c r="IS1830" s="0"/>
      <c r="IT1830" s="0"/>
      <c r="IU1830" s="0"/>
      <c r="IV1830" s="0"/>
      <c r="IW1830" s="0"/>
    </row>
    <row r="1831" customFormat="false" ht="12.75" hidden="true" customHeight="false" outlineLevel="0" collapsed="false">
      <c r="A1831" s="0" t="n">
        <f aca="false">WEEKDAY(C1831,2)</f>
        <v>2</v>
      </c>
      <c r="B1831" s="0" t="n">
        <f aca="false">MONTH(C1831)</f>
        <v>4</v>
      </c>
      <c r="C1831" s="23" t="n">
        <v>36627</v>
      </c>
      <c r="D1831" s="0" t="n">
        <f aca="false">MONTH(R1831)</f>
        <v>4</v>
      </c>
      <c r="E1831" s="0" t="n">
        <f aca="false">YEAR(R1831)</f>
        <v>2000</v>
      </c>
      <c r="F1831" s="35" t="n">
        <f aca="false">L1831-K1831</f>
        <v>0.111366666666667</v>
      </c>
      <c r="G1831" s="24" t="n">
        <f aca="false">N1831-M1831</f>
        <v>-0.109833333333333</v>
      </c>
      <c r="H1831" s="24" t="n">
        <f aca="false">O1831-N1831</f>
        <v>0.0145833333333334</v>
      </c>
      <c r="I1831" s="24" t="n">
        <f aca="false">O1831-M1831</f>
        <v>-0.0952499999999996</v>
      </c>
      <c r="J1831" s="25" t="n">
        <f aca="false">VLOOKUP(C1831,'Nymex hist.'!A:B,2,0)</f>
        <v>2.949</v>
      </c>
      <c r="K1831" s="34" t="n">
        <f aca="false">AVERAGE(DA1831:DG1831)</f>
        <v>2.98183333333333</v>
      </c>
      <c r="L1831" s="34" t="n">
        <f aca="false">AVERAGE(DH1831:DL1831)</f>
        <v>3.0932</v>
      </c>
      <c r="M1831" s="27" t="n">
        <f aca="false">SUMIF($S$3:$FQ$3,$E1831+1,$S1831:$FQ1831)/COUNTIF($S$3:$FQ$3,$E1831+1)</f>
        <v>2.84283333333333</v>
      </c>
      <c r="N1831" s="27" t="n">
        <f aca="false">SUMIF($S$3:$FQ$3,$E1831+2,$S1831:$FQ1831)/COUNTIF($S$3:$FQ$3,$E1831+2)</f>
        <v>2.733</v>
      </c>
      <c r="O1831" s="27" t="n">
        <f aca="false">SUMIF($S$3:$FQ$3,$E1831+3,$S1831:$FQ1831)/COUNTIF($S$3:$FQ$3,$E1831+3)</f>
        <v>2.74758333333333</v>
      </c>
      <c r="P1831" s="27" t="n">
        <f aca="false">SUMIF($S$3:$FQ$3,$E1831+4,$S1831:$FQ1831)/COUNTIF($S$3:$FQ$3,$E1831+4)</f>
        <v>2.78508333333333</v>
      </c>
      <c r="Q1831" s="27" t="n">
        <f aca="false">SUMIF($S$3:$FQ$3,$E1831+5,$S1831:$FQ1831)/COUNTIF($S$3:$FQ$3,$E1831+5)</f>
        <v>2.83258333333333</v>
      </c>
      <c r="R1831" s="28" t="n">
        <v>36627</v>
      </c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30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 t="n">
        <v>2.949</v>
      </c>
      <c r="DC1831" s="29" t="n">
        <v>2.971</v>
      </c>
      <c r="DD1831" s="29" t="n">
        <v>2.986</v>
      </c>
      <c r="DE1831" s="29" t="n">
        <v>2.995</v>
      </c>
      <c r="DF1831" s="29" t="n">
        <v>2.99</v>
      </c>
      <c r="DG1831" s="29" t="n">
        <v>3</v>
      </c>
      <c r="DH1831" s="29" t="n">
        <v>3.1</v>
      </c>
      <c r="DI1831" s="29" t="n">
        <v>3.2</v>
      </c>
      <c r="DJ1831" s="29" t="n">
        <v>3.217</v>
      </c>
      <c r="DK1831" s="29" t="n">
        <v>3.057</v>
      </c>
      <c r="DL1831" s="29" t="n">
        <v>2.892</v>
      </c>
      <c r="DM1831" s="29" t="n">
        <v>2.752</v>
      </c>
      <c r="DN1831" s="29" t="n">
        <v>2.712</v>
      </c>
      <c r="DO1831" s="29" t="n">
        <v>2.718</v>
      </c>
      <c r="DP1831" s="29" t="n">
        <v>2.725</v>
      </c>
      <c r="DQ1831" s="29" t="n">
        <v>2.729</v>
      </c>
      <c r="DR1831" s="29" t="n">
        <v>2.733</v>
      </c>
      <c r="DS1831" s="29" t="n">
        <v>2.753</v>
      </c>
      <c r="DT1831" s="29" t="n">
        <v>2.862</v>
      </c>
      <c r="DU1831" s="29" t="n">
        <v>2.964</v>
      </c>
      <c r="DV1831" s="29" t="n">
        <v>2.992</v>
      </c>
      <c r="DW1831" s="29" t="n">
        <v>2.872</v>
      </c>
      <c r="DX1831" s="29" t="n">
        <v>2.734</v>
      </c>
      <c r="DY1831" s="29" t="n">
        <v>2.638</v>
      </c>
      <c r="DZ1831" s="29" t="n">
        <v>2.611</v>
      </c>
      <c r="EA1831" s="29" t="n">
        <v>2.62</v>
      </c>
      <c r="EB1831" s="29" t="n">
        <v>2.631</v>
      </c>
      <c r="EC1831" s="29" t="n">
        <v>2.64</v>
      </c>
      <c r="ED1831" s="29" t="n">
        <v>2.647</v>
      </c>
      <c r="EE1831" s="29" t="n">
        <v>2.674</v>
      </c>
      <c r="EF1831" s="29" t="n">
        <v>2.807</v>
      </c>
      <c r="EG1831" s="29" t="n">
        <v>2.93</v>
      </c>
      <c r="EH1831" s="29" t="n">
        <v>2.96</v>
      </c>
      <c r="EI1831" s="29" t="n">
        <v>2.847</v>
      </c>
      <c r="EJ1831" s="29" t="n">
        <v>2.732</v>
      </c>
      <c r="EK1831" s="29" t="n">
        <v>2.632</v>
      </c>
      <c r="EL1831" s="29" t="n">
        <v>2.641</v>
      </c>
      <c r="EM1831" s="29" t="n">
        <v>2.65</v>
      </c>
      <c r="EN1831" s="29" t="n">
        <v>2.661</v>
      </c>
      <c r="EO1831" s="29" t="n">
        <v>2.67</v>
      </c>
      <c r="EP1831" s="29" t="n">
        <v>2.677</v>
      </c>
      <c r="EQ1831" s="29" t="n">
        <v>2.704</v>
      </c>
      <c r="ER1831" s="29" t="n">
        <v>2.837</v>
      </c>
      <c r="ES1831" s="29" t="n">
        <v>2.96</v>
      </c>
      <c r="ET1831" s="29" t="n">
        <v>2.9895</v>
      </c>
      <c r="EU1831" s="29" t="n">
        <v>2.8805</v>
      </c>
      <c r="EV1831" s="29" t="n">
        <v>2.7685</v>
      </c>
      <c r="EW1831" s="29" t="n">
        <v>2.6715</v>
      </c>
      <c r="EX1831" s="29" t="n">
        <v>2.6815</v>
      </c>
      <c r="EY1831" s="29" t="n">
        <v>2.6915</v>
      </c>
      <c r="EZ1831" s="29" t="n">
        <v>2.7025</v>
      </c>
      <c r="FA1831" s="29" t="n">
        <v>2.7115</v>
      </c>
      <c r="FB1831" s="29" t="n">
        <v>2.7175</v>
      </c>
      <c r="FC1831" s="29" t="n">
        <v>2.7435</v>
      </c>
      <c r="FD1831" s="29" t="n">
        <v>2.8715</v>
      </c>
      <c r="FE1831" s="29" t="n">
        <v>2.9915</v>
      </c>
      <c r="FF1831" s="29" t="n">
        <v>3.029</v>
      </c>
      <c r="FG1831" s="29" t="n">
        <v>2.924</v>
      </c>
      <c r="FH1831" s="29" t="n">
        <v>2.815</v>
      </c>
      <c r="FI1831" s="29" t="n">
        <v>2.721</v>
      </c>
      <c r="FJ1831" s="29" t="n">
        <v>2.732</v>
      </c>
      <c r="FK1831" s="29" t="n">
        <v>2.743</v>
      </c>
      <c r="FL1831" s="29" t="n">
        <v>2.754</v>
      </c>
      <c r="FM1831" s="29" t="n">
        <v>2.763</v>
      </c>
      <c r="FN1831" s="29" t="n">
        <v>2.768</v>
      </c>
      <c r="FO1831" s="29" t="n">
        <v>2.793</v>
      </c>
      <c r="FP1831" s="29" t="n">
        <v>2.916</v>
      </c>
      <c r="FQ1831" s="29" t="n">
        <v>3.033</v>
      </c>
      <c r="FR1831" s="29" t="n">
        <v>3.076</v>
      </c>
      <c r="FS1831" s="29" t="n">
        <v>2.975</v>
      </c>
      <c r="FT1831" s="29" t="n">
        <v>2.869</v>
      </c>
      <c r="FU1831" s="29" t="n">
        <v>2.778</v>
      </c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0"/>
      <c r="GS1831" s="0"/>
      <c r="GT1831" s="0"/>
      <c r="GU1831" s="0"/>
      <c r="GV1831" s="0"/>
      <c r="GW1831" s="0"/>
      <c r="GX1831" s="0"/>
      <c r="GY1831" s="0"/>
      <c r="GZ1831" s="0"/>
      <c r="HA1831" s="0"/>
      <c r="HB1831" s="0"/>
      <c r="HC1831" s="0"/>
      <c r="HD1831" s="0"/>
      <c r="HE1831" s="0"/>
      <c r="HF1831" s="0"/>
      <c r="HG1831" s="0"/>
      <c r="HH1831" s="0"/>
      <c r="HI1831" s="0"/>
      <c r="HJ1831" s="0"/>
      <c r="HK1831" s="0"/>
      <c r="HL1831" s="0"/>
      <c r="HM1831" s="0"/>
      <c r="HN1831" s="0"/>
      <c r="HO1831" s="0"/>
      <c r="HP1831" s="0"/>
      <c r="HQ1831" s="0"/>
      <c r="HR1831" s="0"/>
      <c r="HS1831" s="0"/>
      <c r="HT1831" s="0"/>
      <c r="HU1831" s="0"/>
      <c r="HV1831" s="0"/>
      <c r="HW1831" s="0"/>
      <c r="HX1831" s="0"/>
      <c r="HY1831" s="0"/>
      <c r="HZ1831" s="0"/>
      <c r="IA1831" s="0"/>
      <c r="IB1831" s="0"/>
      <c r="IC1831" s="0"/>
      <c r="ID1831" s="0"/>
      <c r="IE1831" s="0"/>
      <c r="IF1831" s="0"/>
      <c r="IG1831" s="0"/>
      <c r="IH1831" s="0"/>
      <c r="II1831" s="0"/>
      <c r="IJ1831" s="0"/>
      <c r="IK1831" s="0"/>
      <c r="IL1831" s="0"/>
      <c r="IM1831" s="0"/>
      <c r="IN1831" s="0"/>
      <c r="IO1831" s="0"/>
      <c r="IP1831" s="0"/>
      <c r="IQ1831" s="0"/>
      <c r="IR1831" s="0"/>
      <c r="IS1831" s="0"/>
      <c r="IT1831" s="0"/>
      <c r="IU1831" s="0"/>
      <c r="IV1831" s="0"/>
      <c r="IW1831" s="0"/>
    </row>
    <row r="1832" customFormat="false" ht="12.75" hidden="true" customHeight="false" outlineLevel="0" collapsed="false">
      <c r="A1832" s="0" t="n">
        <f aca="false">WEEKDAY(C1832,2)</f>
        <v>3</v>
      </c>
      <c r="B1832" s="0" t="n">
        <f aca="false">MONTH(C1832)</f>
        <v>4</v>
      </c>
      <c r="C1832" s="23" t="n">
        <v>36628</v>
      </c>
      <c r="D1832" s="0" t="n">
        <f aca="false">MONTH(R1832)</f>
        <v>4</v>
      </c>
      <c r="E1832" s="0" t="n">
        <f aca="false">YEAR(R1832)</f>
        <v>2000</v>
      </c>
      <c r="F1832" s="35" t="n">
        <f aca="false">L1832-K1832</f>
        <v>0.0902666666666665</v>
      </c>
      <c r="G1832" s="24" t="n">
        <f aca="false">N1832-M1832</f>
        <v>-0.114166666666666</v>
      </c>
      <c r="H1832" s="24" t="n">
        <f aca="false">O1832-N1832</f>
        <v>0.012916666666666</v>
      </c>
      <c r="I1832" s="24" t="n">
        <f aca="false">O1832-M1832</f>
        <v>-0.10125</v>
      </c>
      <c r="J1832" s="25" t="n">
        <f aca="false">VLOOKUP(C1832,'Nymex hist.'!A:B,2,0)</f>
        <v>3.021</v>
      </c>
      <c r="K1832" s="34" t="n">
        <f aca="false">AVERAGE(DA1832:DG1832)</f>
        <v>3.04233333333333</v>
      </c>
      <c r="L1832" s="34" t="n">
        <f aca="false">AVERAGE(DH1832:DL1832)</f>
        <v>3.1326</v>
      </c>
      <c r="M1832" s="27" t="n">
        <f aca="false">SUMIF($S$3:$FQ$3,$E1832+1,$S1832:$FQ1832)/COUNTIF($S$3:$FQ$3,$E1832+1)</f>
        <v>2.8745</v>
      </c>
      <c r="N1832" s="27" t="n">
        <f aca="false">SUMIF($S$3:$FQ$3,$E1832+2,$S1832:$FQ1832)/COUNTIF($S$3:$FQ$3,$E1832+2)</f>
        <v>2.76033333333333</v>
      </c>
      <c r="O1832" s="27" t="n">
        <f aca="false">SUMIF($S$3:$FQ$3,$E1832+3,$S1832:$FQ1832)/COUNTIF($S$3:$FQ$3,$E1832+3)</f>
        <v>2.77325</v>
      </c>
      <c r="P1832" s="27" t="n">
        <f aca="false">SUMIF($S$3:$FQ$3,$E1832+4,$S1832:$FQ1832)/COUNTIF($S$3:$FQ$3,$E1832+4)</f>
        <v>2.81075</v>
      </c>
      <c r="Q1832" s="27" t="n">
        <f aca="false">SUMIF($S$3:$FQ$3,$E1832+5,$S1832:$FQ1832)/COUNTIF($S$3:$FQ$3,$E1832+5)</f>
        <v>2.85825</v>
      </c>
      <c r="R1832" s="28" t="n">
        <v>36628</v>
      </c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30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 t="n">
        <v>3.021</v>
      </c>
      <c r="DC1832" s="29" t="n">
        <v>3.038</v>
      </c>
      <c r="DD1832" s="29" t="n">
        <v>3.049</v>
      </c>
      <c r="DE1832" s="29" t="n">
        <v>3.051</v>
      </c>
      <c r="DF1832" s="29" t="n">
        <v>3.043</v>
      </c>
      <c r="DG1832" s="29" t="n">
        <v>3.052</v>
      </c>
      <c r="DH1832" s="29" t="n">
        <v>3.145</v>
      </c>
      <c r="DI1832" s="29" t="n">
        <v>3.242</v>
      </c>
      <c r="DJ1832" s="29" t="n">
        <v>3.257</v>
      </c>
      <c r="DK1832" s="29" t="n">
        <v>3.092</v>
      </c>
      <c r="DL1832" s="29" t="n">
        <v>2.927</v>
      </c>
      <c r="DM1832" s="29" t="n">
        <v>2.782</v>
      </c>
      <c r="DN1832" s="29" t="n">
        <v>2.742</v>
      </c>
      <c r="DO1832" s="29" t="n">
        <v>2.748</v>
      </c>
      <c r="DP1832" s="29" t="n">
        <v>2.755</v>
      </c>
      <c r="DQ1832" s="29" t="n">
        <v>2.759</v>
      </c>
      <c r="DR1832" s="29" t="n">
        <v>2.763</v>
      </c>
      <c r="DS1832" s="29" t="n">
        <v>2.783</v>
      </c>
      <c r="DT1832" s="29" t="n">
        <v>2.892</v>
      </c>
      <c r="DU1832" s="29" t="n">
        <v>2.994</v>
      </c>
      <c r="DV1832" s="29" t="n">
        <v>3.022</v>
      </c>
      <c r="DW1832" s="29" t="n">
        <v>2.902</v>
      </c>
      <c r="DX1832" s="29" t="n">
        <v>2.764</v>
      </c>
      <c r="DY1832" s="29" t="n">
        <v>2.668</v>
      </c>
      <c r="DZ1832" s="29" t="n">
        <v>2.641</v>
      </c>
      <c r="EA1832" s="29" t="n">
        <v>2.648</v>
      </c>
      <c r="EB1832" s="29" t="n">
        <v>2.656</v>
      </c>
      <c r="EC1832" s="29" t="n">
        <v>2.665</v>
      </c>
      <c r="ED1832" s="29" t="n">
        <v>2.672</v>
      </c>
      <c r="EE1832" s="29" t="n">
        <v>2.699</v>
      </c>
      <c r="EF1832" s="29" t="n">
        <v>2.832</v>
      </c>
      <c r="EG1832" s="29" t="n">
        <v>2.955</v>
      </c>
      <c r="EH1832" s="29" t="n">
        <v>2.985</v>
      </c>
      <c r="EI1832" s="29" t="n">
        <v>2.872</v>
      </c>
      <c r="EJ1832" s="29" t="n">
        <v>2.757</v>
      </c>
      <c r="EK1832" s="29" t="n">
        <v>2.657</v>
      </c>
      <c r="EL1832" s="29" t="n">
        <v>2.671</v>
      </c>
      <c r="EM1832" s="29" t="n">
        <v>2.678</v>
      </c>
      <c r="EN1832" s="29" t="n">
        <v>2.686</v>
      </c>
      <c r="EO1832" s="29" t="n">
        <v>2.695</v>
      </c>
      <c r="EP1832" s="29" t="n">
        <v>2.702</v>
      </c>
      <c r="EQ1832" s="29" t="n">
        <v>2.729</v>
      </c>
      <c r="ER1832" s="29" t="n">
        <v>2.862</v>
      </c>
      <c r="ES1832" s="29" t="n">
        <v>2.985</v>
      </c>
      <c r="ET1832" s="29" t="n">
        <v>3.0145</v>
      </c>
      <c r="EU1832" s="29" t="n">
        <v>2.9055</v>
      </c>
      <c r="EV1832" s="29" t="n">
        <v>2.7935</v>
      </c>
      <c r="EW1832" s="29" t="n">
        <v>2.6965</v>
      </c>
      <c r="EX1832" s="29" t="n">
        <v>2.7115</v>
      </c>
      <c r="EY1832" s="29" t="n">
        <v>2.7195</v>
      </c>
      <c r="EZ1832" s="29" t="n">
        <v>2.7275</v>
      </c>
      <c r="FA1832" s="29" t="n">
        <v>2.7365</v>
      </c>
      <c r="FB1832" s="29" t="n">
        <v>2.7425</v>
      </c>
      <c r="FC1832" s="29" t="n">
        <v>2.7685</v>
      </c>
      <c r="FD1832" s="29" t="n">
        <v>2.8965</v>
      </c>
      <c r="FE1832" s="29" t="n">
        <v>3.0165</v>
      </c>
      <c r="FF1832" s="29" t="n">
        <v>3.054</v>
      </c>
      <c r="FG1832" s="29" t="n">
        <v>2.949</v>
      </c>
      <c r="FH1832" s="29" t="n">
        <v>2.84</v>
      </c>
      <c r="FI1832" s="29" t="n">
        <v>2.746</v>
      </c>
      <c r="FJ1832" s="29" t="n">
        <v>2.762</v>
      </c>
      <c r="FK1832" s="29" t="n">
        <v>2.771</v>
      </c>
      <c r="FL1832" s="29" t="n">
        <v>2.779</v>
      </c>
      <c r="FM1832" s="29" t="n">
        <v>2.788</v>
      </c>
      <c r="FN1832" s="29" t="n">
        <v>2.793</v>
      </c>
      <c r="FO1832" s="29" t="n">
        <v>2.818</v>
      </c>
      <c r="FP1832" s="29" t="n">
        <v>2.941</v>
      </c>
      <c r="FQ1832" s="29" t="n">
        <v>3.058</v>
      </c>
      <c r="FR1832" s="29" t="n">
        <v>3.101</v>
      </c>
      <c r="FS1832" s="29" t="n">
        <v>3</v>
      </c>
      <c r="FT1832" s="29" t="n">
        <v>2.894</v>
      </c>
      <c r="FU1832" s="29" t="n">
        <v>2.803</v>
      </c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  <c r="GR1832" s="0"/>
      <c r="GS1832" s="0"/>
      <c r="GT1832" s="0"/>
      <c r="GU1832" s="0"/>
      <c r="GV1832" s="0"/>
      <c r="GW1832" s="0"/>
      <c r="GX1832" s="0"/>
      <c r="GY1832" s="0"/>
      <c r="GZ1832" s="0"/>
      <c r="HA1832" s="0"/>
      <c r="HB1832" s="0"/>
      <c r="HC1832" s="0"/>
      <c r="HD1832" s="0"/>
      <c r="HE1832" s="0"/>
      <c r="HF1832" s="0"/>
      <c r="HG1832" s="0"/>
      <c r="HH1832" s="0"/>
      <c r="HI1832" s="0"/>
      <c r="HJ1832" s="0"/>
      <c r="HK1832" s="0"/>
      <c r="HL1832" s="0"/>
      <c r="HM1832" s="0"/>
      <c r="HN1832" s="0"/>
      <c r="HO1832" s="0"/>
      <c r="HP1832" s="0"/>
      <c r="HQ1832" s="0"/>
      <c r="HR1832" s="0"/>
      <c r="HS1832" s="0"/>
      <c r="HT1832" s="0"/>
      <c r="HU1832" s="0"/>
      <c r="HV1832" s="0"/>
      <c r="HW1832" s="0"/>
      <c r="HX1832" s="0"/>
      <c r="HY1832" s="0"/>
      <c r="HZ1832" s="0"/>
      <c r="IA1832" s="0"/>
      <c r="IB1832" s="0"/>
      <c r="IC1832" s="0"/>
      <c r="ID1832" s="0"/>
      <c r="IE1832" s="0"/>
      <c r="IF1832" s="0"/>
      <c r="IG1832" s="0"/>
      <c r="IH1832" s="0"/>
      <c r="II1832" s="0"/>
      <c r="IJ1832" s="0"/>
      <c r="IK1832" s="0"/>
      <c r="IL1832" s="0"/>
      <c r="IM1832" s="0"/>
      <c r="IN1832" s="0"/>
      <c r="IO1832" s="0"/>
      <c r="IP1832" s="0"/>
      <c r="IQ1832" s="0"/>
      <c r="IR1832" s="0"/>
      <c r="IS1832" s="0"/>
      <c r="IT1832" s="0"/>
      <c r="IU1832" s="0"/>
      <c r="IV1832" s="0"/>
      <c r="IW1832" s="0"/>
    </row>
    <row r="1833" customFormat="false" ht="12.75" hidden="false" customHeight="false" outlineLevel="0" collapsed="false">
      <c r="A1833" s="1" t="n">
        <f aca="false">WEEKDAY(C1833,2)</f>
        <v>4</v>
      </c>
      <c r="B1833" s="1" t="n">
        <f aca="false">MONTH(C1833)</f>
        <v>4</v>
      </c>
      <c r="C1833" s="23" t="n">
        <v>36629</v>
      </c>
      <c r="D1833" s="0" t="n">
        <f aca="false">MONTH(R1833)</f>
        <v>4</v>
      </c>
      <c r="E1833" s="0" t="n">
        <f aca="false">YEAR(R1833)</f>
        <v>2000</v>
      </c>
      <c r="F1833" s="3" t="n">
        <f aca="false">L1833-K1833</f>
        <v>0.0796000000000001</v>
      </c>
      <c r="G1833" s="3" t="n">
        <f aca="false">N1833-M1833</f>
        <v>-0.134416666666667</v>
      </c>
      <c r="H1833" s="3" t="n">
        <f aca="false">O1833-N1833</f>
        <v>0.00766666666666671</v>
      </c>
      <c r="I1833" s="3" t="n">
        <f aca="false">O1833-M1833</f>
        <v>-0.12675</v>
      </c>
      <c r="J1833" s="4" t="n">
        <f aca="false">VLOOKUP(C1833,'Nymex hist.'!A:B,2,0)</f>
        <v>3.087</v>
      </c>
      <c r="K1833" s="4" t="n">
        <f aca="false">AVERAGE(DA1833:DG1833)</f>
        <v>3.106</v>
      </c>
      <c r="L1833" s="4" t="n">
        <f aca="false">AVERAGE(DH1833:DL1833)</f>
        <v>3.1856</v>
      </c>
      <c r="M1833" s="4" t="n">
        <f aca="false">SUMIF($S$3:$FQ$3,$E1833+1,$S1833:$FQ1833)/COUNTIF($S$3:$FQ$3,$E1833+1)</f>
        <v>2.90591666666667</v>
      </c>
      <c r="N1833" s="4" t="n">
        <f aca="false">SUMIF($S$3:$FQ$3,$E1833+2,$S1833:$FQ1833)/COUNTIF($S$3:$FQ$3,$E1833+2)</f>
        <v>2.7715</v>
      </c>
      <c r="O1833" s="4" t="n">
        <f aca="false">SUMIF($S$3:$FQ$3,$E1833+3,$S1833:$FQ1833)/COUNTIF($S$3:$FQ$3,$E1833+3)</f>
        <v>2.77916666666667</v>
      </c>
      <c r="P1833" s="4" t="n">
        <f aca="false">SUMIF($S$3:$FQ$3,$E1833+4,$S1833:$FQ1833)/COUNTIF($S$3:$FQ$3,$E1833+4)</f>
        <v>2.81416666666667</v>
      </c>
      <c r="Q1833" s="4" t="n">
        <f aca="false">SUMIF($S$3:$FQ$3,$E1833+5,$S1833:$FQ1833)/COUNTIF($S$3:$FQ$3,$E1833+5)</f>
        <v>2.85916666666667</v>
      </c>
      <c r="R1833" s="21" t="n">
        <v>36629</v>
      </c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7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  <c r="BT1833" s="32"/>
      <c r="BU1833" s="32"/>
      <c r="BV1833" s="32"/>
      <c r="BW1833" s="32"/>
      <c r="BX1833" s="32"/>
      <c r="BY1833" s="32"/>
      <c r="BZ1833" s="32"/>
      <c r="CA1833" s="32"/>
      <c r="CB1833" s="32"/>
      <c r="CC1833" s="32"/>
      <c r="CD1833" s="32"/>
      <c r="CE1833" s="32"/>
      <c r="CF1833" s="32"/>
      <c r="CG1833" s="32"/>
      <c r="CH1833" s="32"/>
      <c r="CI1833" s="32"/>
      <c r="CJ1833" s="32"/>
      <c r="CK1833" s="32"/>
      <c r="CL1833" s="32"/>
      <c r="CM1833" s="32"/>
      <c r="CN1833" s="32"/>
      <c r="CO1833" s="32"/>
      <c r="CP1833" s="32"/>
      <c r="CQ1833" s="32"/>
      <c r="CR1833" s="32"/>
      <c r="CS1833" s="32"/>
      <c r="CT1833" s="32"/>
      <c r="CU1833" s="32"/>
      <c r="CV1833" s="32"/>
      <c r="CW1833" s="32"/>
      <c r="CX1833" s="32"/>
      <c r="CY1833" s="32"/>
      <c r="CZ1833" s="32"/>
      <c r="DA1833" s="32"/>
      <c r="DB1833" s="32" t="n">
        <v>3.087</v>
      </c>
      <c r="DC1833" s="32" t="n">
        <v>3.102</v>
      </c>
      <c r="DD1833" s="32" t="n">
        <v>3.114</v>
      </c>
      <c r="DE1833" s="32" t="n">
        <v>3.114</v>
      </c>
      <c r="DF1833" s="32" t="n">
        <v>3.105</v>
      </c>
      <c r="DG1833" s="32" t="n">
        <v>3.114</v>
      </c>
      <c r="DH1833" s="32" t="n">
        <v>3.204</v>
      </c>
      <c r="DI1833" s="32" t="n">
        <v>3.296</v>
      </c>
      <c r="DJ1833" s="32" t="n">
        <v>3.309</v>
      </c>
      <c r="DK1833" s="32" t="n">
        <v>3.144</v>
      </c>
      <c r="DL1833" s="32" t="n">
        <v>2.975</v>
      </c>
      <c r="DM1833" s="32" t="n">
        <v>2.825</v>
      </c>
      <c r="DN1833" s="32" t="n">
        <v>2.774</v>
      </c>
      <c r="DO1833" s="32" t="n">
        <v>2.776</v>
      </c>
      <c r="DP1833" s="32" t="n">
        <v>2.777</v>
      </c>
      <c r="DQ1833" s="32" t="n">
        <v>2.779</v>
      </c>
      <c r="DR1833" s="32" t="n">
        <v>2.783</v>
      </c>
      <c r="DS1833" s="32" t="n">
        <v>2.803</v>
      </c>
      <c r="DT1833" s="32" t="n">
        <v>2.912</v>
      </c>
      <c r="DU1833" s="32" t="n">
        <v>3.014</v>
      </c>
      <c r="DV1833" s="32" t="n">
        <v>3.037</v>
      </c>
      <c r="DW1833" s="32" t="n">
        <v>2.918</v>
      </c>
      <c r="DX1833" s="32" t="n">
        <v>2.78</v>
      </c>
      <c r="DY1833" s="32" t="n">
        <v>2.684</v>
      </c>
      <c r="DZ1833" s="32" t="n">
        <v>2.657</v>
      </c>
      <c r="EA1833" s="32" t="n">
        <v>2.664</v>
      </c>
      <c r="EB1833" s="32" t="n">
        <v>2.667</v>
      </c>
      <c r="EC1833" s="32" t="n">
        <v>2.673</v>
      </c>
      <c r="ED1833" s="32" t="n">
        <v>2.677</v>
      </c>
      <c r="EE1833" s="32" t="n">
        <v>2.704</v>
      </c>
      <c r="EF1833" s="32" t="n">
        <v>2.837</v>
      </c>
      <c r="EG1833" s="32" t="n">
        <v>2.96</v>
      </c>
      <c r="EH1833" s="32" t="n">
        <v>2.99</v>
      </c>
      <c r="EI1833" s="32" t="n">
        <v>2.877</v>
      </c>
      <c r="EJ1833" s="32" t="n">
        <v>2.762</v>
      </c>
      <c r="EK1833" s="32" t="n">
        <v>2.662</v>
      </c>
      <c r="EL1833" s="32" t="n">
        <v>2.6845</v>
      </c>
      <c r="EM1833" s="32" t="n">
        <v>2.6915</v>
      </c>
      <c r="EN1833" s="32" t="n">
        <v>2.6945</v>
      </c>
      <c r="EO1833" s="32" t="n">
        <v>2.7005</v>
      </c>
      <c r="EP1833" s="32" t="n">
        <v>2.7045</v>
      </c>
      <c r="EQ1833" s="32" t="n">
        <v>2.7315</v>
      </c>
      <c r="ER1833" s="32" t="n">
        <v>2.8645</v>
      </c>
      <c r="ES1833" s="32" t="n">
        <v>2.9875</v>
      </c>
      <c r="ET1833" s="32" t="n">
        <v>3.017</v>
      </c>
      <c r="EU1833" s="32" t="n">
        <v>2.908</v>
      </c>
      <c r="EV1833" s="32" t="n">
        <v>2.796</v>
      </c>
      <c r="EW1833" s="32" t="n">
        <v>2.699</v>
      </c>
      <c r="EX1833" s="32" t="n">
        <v>2.7225</v>
      </c>
      <c r="EY1833" s="32" t="n">
        <v>2.7305</v>
      </c>
      <c r="EZ1833" s="32" t="n">
        <v>2.7335</v>
      </c>
      <c r="FA1833" s="32" t="n">
        <v>2.7395</v>
      </c>
      <c r="FB1833" s="32" t="n">
        <v>2.7425</v>
      </c>
      <c r="FC1833" s="32" t="n">
        <v>2.7685</v>
      </c>
      <c r="FD1833" s="32" t="n">
        <v>2.8965</v>
      </c>
      <c r="FE1833" s="32" t="n">
        <v>3.0165</v>
      </c>
      <c r="FF1833" s="32" t="n">
        <v>3.054</v>
      </c>
      <c r="FG1833" s="32" t="n">
        <v>2.949</v>
      </c>
      <c r="FH1833" s="32" t="n">
        <v>2.84</v>
      </c>
      <c r="FI1833" s="32" t="n">
        <v>2.746</v>
      </c>
      <c r="FJ1833" s="32" t="n">
        <v>2.7705</v>
      </c>
      <c r="FK1833" s="32" t="n">
        <v>2.7795</v>
      </c>
      <c r="FL1833" s="32" t="n">
        <v>2.7825</v>
      </c>
      <c r="FM1833" s="32" t="n">
        <v>2.7885</v>
      </c>
      <c r="FN1833" s="32" t="n">
        <v>2.7905</v>
      </c>
      <c r="FO1833" s="32" t="n">
        <v>2.8155</v>
      </c>
      <c r="FP1833" s="32" t="n">
        <v>2.9385</v>
      </c>
      <c r="FQ1833" s="32" t="n">
        <v>3.0555</v>
      </c>
      <c r="FR1833" s="32" t="n">
        <v>3.0985</v>
      </c>
      <c r="FS1833" s="32" t="n">
        <v>2.9975</v>
      </c>
      <c r="FT1833" s="32" t="n">
        <v>2.8915</v>
      </c>
      <c r="FU1833" s="32" t="n">
        <v>2.8005</v>
      </c>
      <c r="FV1833" s="32"/>
      <c r="FW1833" s="32"/>
      <c r="FX1833" s="32"/>
      <c r="FY1833" s="32"/>
      <c r="FZ1833" s="32"/>
      <c r="GA1833" s="32"/>
      <c r="GB1833" s="32"/>
      <c r="GC1833" s="32"/>
      <c r="GD1833" s="32"/>
      <c r="GE1833" s="32"/>
      <c r="GF1833" s="32"/>
      <c r="GG1833" s="32"/>
      <c r="GH1833" s="32"/>
      <c r="GI1833" s="32"/>
      <c r="GJ1833" s="32"/>
      <c r="GK1833" s="32"/>
      <c r="GL1833" s="32"/>
      <c r="GM1833" s="32"/>
      <c r="GN1833" s="32"/>
      <c r="GO1833" s="32"/>
      <c r="GP1833" s="32"/>
      <c r="GQ1833" s="32"/>
    </row>
    <row r="1834" customFormat="false" ht="12.75" hidden="true" customHeight="false" outlineLevel="0" collapsed="false">
      <c r="A1834" s="0" t="n">
        <f aca="false">WEEKDAY(C1834,2)</f>
        <v>5</v>
      </c>
      <c r="B1834" s="0" t="n">
        <f aca="false">MONTH(C1834)</f>
        <v>4</v>
      </c>
      <c r="C1834" s="23" t="n">
        <v>36630</v>
      </c>
      <c r="D1834" s="0" t="n">
        <f aca="false">MONTH(R1834)</f>
        <v>4</v>
      </c>
      <c r="E1834" s="0" t="n">
        <f aca="false">YEAR(R1834)</f>
        <v>2000</v>
      </c>
      <c r="F1834" s="35" t="n">
        <f aca="false">L1834-K1834</f>
        <v>0.0878000000000001</v>
      </c>
      <c r="G1834" s="24" t="n">
        <f aca="false">N1834-M1834</f>
        <v>-0.134333333333333</v>
      </c>
      <c r="H1834" s="24" t="n">
        <f aca="false">O1834-N1834</f>
        <v>0.00766666666666671</v>
      </c>
      <c r="I1834" s="24" t="n">
        <f aca="false">O1834-M1834</f>
        <v>-0.126666666666666</v>
      </c>
      <c r="J1834" s="25" t="n">
        <f aca="false">VLOOKUP(C1834,'Nymex hist.'!A:B,2,0)</f>
        <v>3.078</v>
      </c>
      <c r="K1834" s="34" t="n">
        <f aca="false">AVERAGE(DA1834:DG1834)</f>
        <v>3.096</v>
      </c>
      <c r="L1834" s="34" t="n">
        <f aca="false">AVERAGE(DH1834:DL1834)</f>
        <v>3.1838</v>
      </c>
      <c r="M1834" s="27" t="n">
        <f aca="false">SUMIF($S$3:$FQ$3,$E1834+1,$S1834:$FQ1834)/COUNTIF($S$3:$FQ$3,$E1834+1)</f>
        <v>2.90583333333333</v>
      </c>
      <c r="N1834" s="27" t="n">
        <f aca="false">SUMIF($S$3:$FQ$3,$E1834+2,$S1834:$FQ1834)/COUNTIF($S$3:$FQ$3,$E1834+2)</f>
        <v>2.7715</v>
      </c>
      <c r="O1834" s="27" t="n">
        <f aca="false">SUMIF($S$3:$FQ$3,$E1834+3,$S1834:$FQ1834)/COUNTIF($S$3:$FQ$3,$E1834+3)</f>
        <v>2.77916666666667</v>
      </c>
      <c r="P1834" s="27" t="n">
        <f aca="false">SUMIF($S$3:$FQ$3,$E1834+4,$S1834:$FQ1834)/COUNTIF($S$3:$FQ$3,$E1834+4)</f>
        <v>2.81416666666667</v>
      </c>
      <c r="Q1834" s="27" t="n">
        <f aca="false">SUMIF($S$3:$FQ$3,$E1834+5,$S1834:$FQ1834)/COUNTIF($S$3:$FQ$3,$E1834+5)</f>
        <v>2.85916666666667</v>
      </c>
      <c r="R1834" s="28" t="n">
        <v>36630</v>
      </c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30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 t="n">
        <v>3.078</v>
      </c>
      <c r="DC1834" s="29" t="n">
        <v>3.089</v>
      </c>
      <c r="DD1834" s="29" t="n">
        <v>3.102</v>
      </c>
      <c r="DE1834" s="29" t="n">
        <v>3.105</v>
      </c>
      <c r="DF1834" s="29" t="n">
        <v>3.096</v>
      </c>
      <c r="DG1834" s="29" t="n">
        <v>3.106</v>
      </c>
      <c r="DH1834" s="29" t="n">
        <v>3.199</v>
      </c>
      <c r="DI1834" s="29" t="n">
        <v>3.293</v>
      </c>
      <c r="DJ1834" s="29" t="n">
        <v>3.308</v>
      </c>
      <c r="DK1834" s="29" t="n">
        <v>3.144</v>
      </c>
      <c r="DL1834" s="29" t="n">
        <v>2.975</v>
      </c>
      <c r="DM1834" s="29" t="n">
        <v>2.825</v>
      </c>
      <c r="DN1834" s="29" t="n">
        <v>2.774</v>
      </c>
      <c r="DO1834" s="29" t="n">
        <v>2.776</v>
      </c>
      <c r="DP1834" s="29" t="n">
        <v>2.777</v>
      </c>
      <c r="DQ1834" s="29" t="n">
        <v>2.779</v>
      </c>
      <c r="DR1834" s="29" t="n">
        <v>2.783</v>
      </c>
      <c r="DS1834" s="29" t="n">
        <v>2.803</v>
      </c>
      <c r="DT1834" s="29" t="n">
        <v>2.912</v>
      </c>
      <c r="DU1834" s="29" t="n">
        <v>3.014</v>
      </c>
      <c r="DV1834" s="29" t="n">
        <v>3.037</v>
      </c>
      <c r="DW1834" s="29" t="n">
        <v>2.918</v>
      </c>
      <c r="DX1834" s="29" t="n">
        <v>2.78</v>
      </c>
      <c r="DY1834" s="29" t="n">
        <v>2.684</v>
      </c>
      <c r="DZ1834" s="29" t="n">
        <v>2.657</v>
      </c>
      <c r="EA1834" s="29" t="n">
        <v>2.664</v>
      </c>
      <c r="EB1834" s="29" t="n">
        <v>2.667</v>
      </c>
      <c r="EC1834" s="29" t="n">
        <v>2.673</v>
      </c>
      <c r="ED1834" s="29" t="n">
        <v>2.677</v>
      </c>
      <c r="EE1834" s="29" t="n">
        <v>2.704</v>
      </c>
      <c r="EF1834" s="29" t="n">
        <v>2.837</v>
      </c>
      <c r="EG1834" s="29" t="n">
        <v>2.96</v>
      </c>
      <c r="EH1834" s="29" t="n">
        <v>2.99</v>
      </c>
      <c r="EI1834" s="29" t="n">
        <v>2.877</v>
      </c>
      <c r="EJ1834" s="29" t="n">
        <v>2.762</v>
      </c>
      <c r="EK1834" s="29" t="n">
        <v>2.662</v>
      </c>
      <c r="EL1834" s="29" t="n">
        <v>2.6845</v>
      </c>
      <c r="EM1834" s="29" t="n">
        <v>2.6915</v>
      </c>
      <c r="EN1834" s="29" t="n">
        <v>2.6945</v>
      </c>
      <c r="EO1834" s="29" t="n">
        <v>2.7005</v>
      </c>
      <c r="EP1834" s="29" t="n">
        <v>2.7045</v>
      </c>
      <c r="EQ1834" s="29" t="n">
        <v>2.7315</v>
      </c>
      <c r="ER1834" s="29" t="n">
        <v>2.8645</v>
      </c>
      <c r="ES1834" s="29" t="n">
        <v>2.9875</v>
      </c>
      <c r="ET1834" s="29" t="n">
        <v>3.017</v>
      </c>
      <c r="EU1834" s="29" t="n">
        <v>2.908</v>
      </c>
      <c r="EV1834" s="29" t="n">
        <v>2.796</v>
      </c>
      <c r="EW1834" s="29" t="n">
        <v>2.699</v>
      </c>
      <c r="EX1834" s="29" t="n">
        <v>2.7225</v>
      </c>
      <c r="EY1834" s="29" t="n">
        <v>2.7305</v>
      </c>
      <c r="EZ1834" s="29" t="n">
        <v>2.7335</v>
      </c>
      <c r="FA1834" s="29" t="n">
        <v>2.7395</v>
      </c>
      <c r="FB1834" s="29" t="n">
        <v>2.7425</v>
      </c>
      <c r="FC1834" s="29" t="n">
        <v>2.7685</v>
      </c>
      <c r="FD1834" s="29" t="n">
        <v>2.8965</v>
      </c>
      <c r="FE1834" s="29" t="n">
        <v>3.0165</v>
      </c>
      <c r="FF1834" s="29" t="n">
        <v>3.054</v>
      </c>
      <c r="FG1834" s="29" t="n">
        <v>2.949</v>
      </c>
      <c r="FH1834" s="29" t="n">
        <v>2.84</v>
      </c>
      <c r="FI1834" s="29" t="n">
        <v>2.746</v>
      </c>
      <c r="FJ1834" s="29" t="n">
        <v>2.7705</v>
      </c>
      <c r="FK1834" s="29" t="n">
        <v>2.7795</v>
      </c>
      <c r="FL1834" s="29" t="n">
        <v>2.7825</v>
      </c>
      <c r="FM1834" s="29" t="n">
        <v>2.7885</v>
      </c>
      <c r="FN1834" s="29" t="n">
        <v>2.7905</v>
      </c>
      <c r="FO1834" s="29" t="n">
        <v>2.8155</v>
      </c>
      <c r="FP1834" s="29" t="n">
        <v>2.9385</v>
      </c>
      <c r="FQ1834" s="29" t="n">
        <v>3.0555</v>
      </c>
      <c r="FR1834" s="29" t="n">
        <v>3.0985</v>
      </c>
      <c r="FS1834" s="29" t="n">
        <v>2.9975</v>
      </c>
      <c r="FT1834" s="29" t="n">
        <v>2.8915</v>
      </c>
      <c r="FU1834" s="29" t="n">
        <v>2.8005</v>
      </c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0"/>
      <c r="GS1834" s="0"/>
      <c r="GT1834" s="0"/>
      <c r="GU1834" s="0"/>
      <c r="GV1834" s="0"/>
      <c r="GW1834" s="0"/>
      <c r="GX1834" s="0"/>
      <c r="GY1834" s="0"/>
      <c r="GZ1834" s="0"/>
      <c r="HA1834" s="0"/>
      <c r="HB1834" s="0"/>
      <c r="HC1834" s="0"/>
      <c r="HD1834" s="0"/>
      <c r="HE1834" s="0"/>
      <c r="HF1834" s="0"/>
      <c r="HG1834" s="0"/>
      <c r="HH1834" s="0"/>
      <c r="HI1834" s="0"/>
      <c r="HJ1834" s="0"/>
      <c r="HK1834" s="0"/>
      <c r="HL1834" s="0"/>
      <c r="HM1834" s="0"/>
      <c r="HN1834" s="0"/>
      <c r="HO1834" s="0"/>
      <c r="HP1834" s="0"/>
      <c r="HQ1834" s="0"/>
      <c r="HR1834" s="0"/>
      <c r="HS1834" s="0"/>
      <c r="HT1834" s="0"/>
      <c r="HU1834" s="0"/>
      <c r="HV1834" s="0"/>
      <c r="HW1834" s="0"/>
      <c r="HX1834" s="0"/>
      <c r="HY1834" s="0"/>
      <c r="HZ1834" s="0"/>
      <c r="IA1834" s="0"/>
      <c r="IB1834" s="0"/>
      <c r="IC1834" s="0"/>
      <c r="ID1834" s="0"/>
      <c r="IE1834" s="0"/>
      <c r="IF1834" s="0"/>
      <c r="IG1834" s="0"/>
      <c r="IH1834" s="0"/>
      <c r="II1834" s="0"/>
      <c r="IJ1834" s="0"/>
      <c r="IK1834" s="0"/>
      <c r="IL1834" s="0"/>
      <c r="IM1834" s="0"/>
      <c r="IN1834" s="0"/>
      <c r="IO1834" s="0"/>
      <c r="IP1834" s="0"/>
      <c r="IQ1834" s="0"/>
      <c r="IR1834" s="0"/>
      <c r="IS1834" s="0"/>
      <c r="IT1834" s="0"/>
      <c r="IU1834" s="0"/>
      <c r="IV1834" s="0"/>
      <c r="IW1834" s="0"/>
    </row>
    <row r="1835" customFormat="false" ht="12.75" hidden="true" customHeight="false" outlineLevel="0" collapsed="false">
      <c r="A1835" s="0" t="n">
        <f aca="false">WEEKDAY(C1835,2)</f>
        <v>1</v>
      </c>
      <c r="B1835" s="0" t="n">
        <f aca="false">MONTH(C1835)</f>
        <v>4</v>
      </c>
      <c r="C1835" s="23" t="n">
        <v>36633</v>
      </c>
      <c r="D1835" s="0" t="n">
        <f aca="false">MONTH(R1835)</f>
        <v>4</v>
      </c>
      <c r="E1835" s="0" t="n">
        <f aca="false">YEAR(R1835)</f>
        <v>2000</v>
      </c>
      <c r="F1835" s="35" t="n">
        <f aca="false">L1835-K1835</f>
        <v>0.0635000000000003</v>
      </c>
      <c r="G1835" s="24" t="n">
        <f aca="false">N1835-M1835</f>
        <v>-0.151416666666667</v>
      </c>
      <c r="H1835" s="24" t="n">
        <f aca="false">O1835-N1835</f>
        <v>0.00174999999999992</v>
      </c>
      <c r="I1835" s="24" t="n">
        <f aca="false">O1835-M1835</f>
        <v>-0.149666666666667</v>
      </c>
      <c r="J1835" s="25" t="n">
        <f aca="false">VLOOKUP(C1835,'Nymex hist.'!A:B,2,0)</f>
        <v>3.158</v>
      </c>
      <c r="K1835" s="34" t="n">
        <f aca="false">AVERAGE(DA1835:DG1835)</f>
        <v>3.1745</v>
      </c>
      <c r="L1835" s="34" t="n">
        <f aca="false">AVERAGE(DH1835:DL1835)</f>
        <v>3.238</v>
      </c>
      <c r="M1835" s="27" t="n">
        <f aca="false">SUMIF($S$3:$FQ$3,$E1835+1,$S1835:$FQ1835)/COUNTIF($S$3:$FQ$3,$E1835+1)</f>
        <v>2.94283333333333</v>
      </c>
      <c r="N1835" s="27" t="n">
        <f aca="false">SUMIF($S$3:$FQ$3,$E1835+2,$S1835:$FQ1835)/COUNTIF($S$3:$FQ$3,$E1835+2)</f>
        <v>2.79141666666667</v>
      </c>
      <c r="O1835" s="27" t="n">
        <f aca="false">SUMIF($S$3:$FQ$3,$E1835+3,$S1835:$FQ1835)/COUNTIF($S$3:$FQ$3,$E1835+3)</f>
        <v>2.79316666666667</v>
      </c>
      <c r="P1835" s="27" t="n">
        <f aca="false">SUMIF($S$3:$FQ$3,$E1835+4,$S1835:$FQ1835)/COUNTIF($S$3:$FQ$3,$E1835+4)</f>
        <v>2.82316666666667</v>
      </c>
      <c r="Q1835" s="27" t="n">
        <f aca="false">SUMIF($S$3:$FQ$3,$E1835+5,$S1835:$FQ1835)/COUNTIF($S$3:$FQ$3,$E1835+5)</f>
        <v>2.86316666666667</v>
      </c>
      <c r="R1835" s="28" t="n">
        <v>36633</v>
      </c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30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 t="n">
        <v>3.158</v>
      </c>
      <c r="DC1835" s="29" t="n">
        <v>3.172</v>
      </c>
      <c r="DD1835" s="29" t="n">
        <v>3.181</v>
      </c>
      <c r="DE1835" s="29" t="n">
        <v>3.183</v>
      </c>
      <c r="DF1835" s="29" t="n">
        <v>3.173</v>
      </c>
      <c r="DG1835" s="29" t="n">
        <v>3.18</v>
      </c>
      <c r="DH1835" s="29" t="n">
        <v>3.265</v>
      </c>
      <c r="DI1835" s="29" t="n">
        <v>3.352</v>
      </c>
      <c r="DJ1835" s="29" t="n">
        <v>3.365</v>
      </c>
      <c r="DK1835" s="29" t="n">
        <v>3.191</v>
      </c>
      <c r="DL1835" s="29" t="n">
        <v>3.017</v>
      </c>
      <c r="DM1835" s="29" t="n">
        <v>2.861</v>
      </c>
      <c r="DN1835" s="29" t="n">
        <v>2.81</v>
      </c>
      <c r="DO1835" s="29" t="n">
        <v>2.812</v>
      </c>
      <c r="DP1835" s="29" t="n">
        <v>2.813</v>
      </c>
      <c r="DQ1835" s="29" t="n">
        <v>2.813</v>
      </c>
      <c r="DR1835" s="29" t="n">
        <v>2.813</v>
      </c>
      <c r="DS1835" s="29" t="n">
        <v>2.833</v>
      </c>
      <c r="DT1835" s="29" t="n">
        <v>2.942</v>
      </c>
      <c r="DU1835" s="29" t="n">
        <v>3.044</v>
      </c>
      <c r="DV1835" s="29" t="n">
        <v>3.064</v>
      </c>
      <c r="DW1835" s="29" t="n">
        <v>2.945</v>
      </c>
      <c r="DX1835" s="29" t="n">
        <v>2.807</v>
      </c>
      <c r="DY1835" s="29" t="n">
        <v>2.71</v>
      </c>
      <c r="DZ1835" s="29" t="n">
        <v>2.682</v>
      </c>
      <c r="EA1835" s="29" t="n">
        <v>2.684</v>
      </c>
      <c r="EB1835" s="29" t="n">
        <v>2.684</v>
      </c>
      <c r="EC1835" s="29" t="n">
        <v>2.687</v>
      </c>
      <c r="ED1835" s="29" t="n">
        <v>2.691</v>
      </c>
      <c r="EE1835" s="29" t="n">
        <v>2.718</v>
      </c>
      <c r="EF1835" s="29" t="n">
        <v>2.851</v>
      </c>
      <c r="EG1835" s="29" t="n">
        <v>2.974</v>
      </c>
      <c r="EH1835" s="29" t="n">
        <v>3.004</v>
      </c>
      <c r="EI1835" s="29" t="n">
        <v>2.891</v>
      </c>
      <c r="EJ1835" s="29" t="n">
        <v>2.776</v>
      </c>
      <c r="EK1835" s="29" t="n">
        <v>2.676</v>
      </c>
      <c r="EL1835" s="29" t="n">
        <v>2.707</v>
      </c>
      <c r="EM1835" s="29" t="n">
        <v>2.709</v>
      </c>
      <c r="EN1835" s="29" t="n">
        <v>2.709</v>
      </c>
      <c r="EO1835" s="29" t="n">
        <v>2.712</v>
      </c>
      <c r="EP1835" s="29" t="n">
        <v>2.716</v>
      </c>
      <c r="EQ1835" s="29" t="n">
        <v>2.743</v>
      </c>
      <c r="ER1835" s="29" t="n">
        <v>2.876</v>
      </c>
      <c r="ES1835" s="29" t="n">
        <v>2.999</v>
      </c>
      <c r="ET1835" s="29" t="n">
        <v>3.026</v>
      </c>
      <c r="EU1835" s="29" t="n">
        <v>2.917</v>
      </c>
      <c r="EV1835" s="29" t="n">
        <v>2.805</v>
      </c>
      <c r="EW1835" s="29" t="n">
        <v>2.708</v>
      </c>
      <c r="EX1835" s="29" t="n">
        <v>2.74</v>
      </c>
      <c r="EY1835" s="29" t="n">
        <v>2.743</v>
      </c>
      <c r="EZ1835" s="29" t="n">
        <v>2.743</v>
      </c>
      <c r="FA1835" s="29" t="n">
        <v>2.746</v>
      </c>
      <c r="FB1835" s="29" t="n">
        <v>2.749</v>
      </c>
      <c r="FC1835" s="29" t="n">
        <v>2.775</v>
      </c>
      <c r="FD1835" s="29" t="n">
        <v>2.903</v>
      </c>
      <c r="FE1835" s="29" t="n">
        <v>3.023</v>
      </c>
      <c r="FF1835" s="29" t="n">
        <v>3.058</v>
      </c>
      <c r="FG1835" s="29" t="n">
        <v>2.953</v>
      </c>
      <c r="FH1835" s="29" t="n">
        <v>2.844</v>
      </c>
      <c r="FI1835" s="29" t="n">
        <v>2.75</v>
      </c>
      <c r="FJ1835" s="29" t="n">
        <v>2.783</v>
      </c>
      <c r="FK1835" s="29" t="n">
        <v>2.787</v>
      </c>
      <c r="FL1835" s="29" t="n">
        <v>2.787</v>
      </c>
      <c r="FM1835" s="29" t="n">
        <v>2.79</v>
      </c>
      <c r="FN1835" s="29" t="n">
        <v>2.792</v>
      </c>
      <c r="FO1835" s="29" t="n">
        <v>2.817</v>
      </c>
      <c r="FP1835" s="29" t="n">
        <v>2.94</v>
      </c>
      <c r="FQ1835" s="29" t="n">
        <v>3.057</v>
      </c>
      <c r="FR1835" s="29" t="n">
        <v>3.0975</v>
      </c>
      <c r="FS1835" s="29" t="n">
        <v>2.9965</v>
      </c>
      <c r="FT1835" s="29" t="n">
        <v>2.8905</v>
      </c>
      <c r="FU1835" s="29" t="n">
        <v>2.7995</v>
      </c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0"/>
      <c r="GS1835" s="0"/>
      <c r="GT1835" s="0"/>
      <c r="GU1835" s="0"/>
      <c r="GV1835" s="0"/>
      <c r="GW1835" s="0"/>
      <c r="GX1835" s="0"/>
      <c r="GY1835" s="0"/>
      <c r="GZ1835" s="0"/>
      <c r="HA1835" s="0"/>
      <c r="HB1835" s="0"/>
      <c r="HC1835" s="0"/>
      <c r="HD1835" s="0"/>
      <c r="HE1835" s="0"/>
      <c r="HF1835" s="0"/>
      <c r="HG1835" s="0"/>
      <c r="HH1835" s="0"/>
      <c r="HI1835" s="0"/>
      <c r="HJ1835" s="0"/>
      <c r="HK1835" s="0"/>
      <c r="HL1835" s="0"/>
      <c r="HM1835" s="0"/>
      <c r="HN1835" s="0"/>
      <c r="HO1835" s="0"/>
      <c r="HP1835" s="0"/>
      <c r="HQ1835" s="0"/>
      <c r="HR1835" s="0"/>
      <c r="HS1835" s="0"/>
      <c r="HT1835" s="0"/>
      <c r="HU1835" s="0"/>
      <c r="HV1835" s="0"/>
      <c r="HW1835" s="0"/>
      <c r="HX1835" s="0"/>
      <c r="HY1835" s="0"/>
      <c r="HZ1835" s="0"/>
      <c r="IA1835" s="0"/>
      <c r="IB1835" s="0"/>
      <c r="IC1835" s="0"/>
      <c r="ID1835" s="0"/>
      <c r="IE1835" s="0"/>
      <c r="IF1835" s="0"/>
      <c r="IG1835" s="0"/>
      <c r="IH1835" s="0"/>
      <c r="II1835" s="0"/>
      <c r="IJ1835" s="0"/>
      <c r="IK1835" s="0"/>
      <c r="IL1835" s="0"/>
      <c r="IM1835" s="0"/>
      <c r="IN1835" s="0"/>
      <c r="IO1835" s="0"/>
      <c r="IP1835" s="0"/>
      <c r="IQ1835" s="0"/>
      <c r="IR1835" s="0"/>
      <c r="IS1835" s="0"/>
      <c r="IT1835" s="0"/>
      <c r="IU1835" s="0"/>
      <c r="IV1835" s="0"/>
      <c r="IW1835" s="0"/>
    </row>
    <row r="1836" customFormat="false" ht="12.75" hidden="true" customHeight="false" outlineLevel="0" collapsed="false">
      <c r="A1836" s="0" t="n">
        <f aca="false">WEEKDAY(C1836,2)</f>
        <v>2</v>
      </c>
      <c r="B1836" s="0" t="n">
        <f aca="false">MONTH(C1836)</f>
        <v>4</v>
      </c>
      <c r="C1836" s="23" t="n">
        <v>36634</v>
      </c>
      <c r="D1836" s="0" t="n">
        <f aca="false">MONTH(R1836)</f>
        <v>4</v>
      </c>
      <c r="E1836" s="0" t="n">
        <f aca="false">YEAR(R1836)</f>
        <v>2000</v>
      </c>
      <c r="F1836" s="35" t="n">
        <f aca="false">L1836-K1836</f>
        <v>0.0885666666666669</v>
      </c>
      <c r="G1836" s="24" t="n">
        <f aca="false">N1836-M1836</f>
        <v>-0.149833333333333</v>
      </c>
      <c r="H1836" s="24" t="n">
        <f aca="false">O1836-N1836</f>
        <v>0.00174999999999992</v>
      </c>
      <c r="I1836" s="24" t="n">
        <f aca="false">O1836-M1836</f>
        <v>-0.148083333333334</v>
      </c>
      <c r="J1836" s="25" t="n">
        <f aca="false">VLOOKUP(C1836,'Nymex hist.'!A:B,2,0)</f>
        <v>3.098</v>
      </c>
      <c r="K1836" s="34" t="n">
        <f aca="false">AVERAGE(DA1836:DG1836)</f>
        <v>3.12483333333333</v>
      </c>
      <c r="L1836" s="34" t="n">
        <f aca="false">AVERAGE(DH1836:DL1836)</f>
        <v>3.2134</v>
      </c>
      <c r="M1836" s="27" t="n">
        <f aca="false">SUMIF($S$3:$FQ$3,$E1836+1,$S1836:$FQ1836)/COUNTIF($S$3:$FQ$3,$E1836+1)</f>
        <v>2.92725</v>
      </c>
      <c r="N1836" s="27" t="n">
        <f aca="false">SUMIF($S$3:$FQ$3,$E1836+2,$S1836:$FQ1836)/COUNTIF($S$3:$FQ$3,$E1836+2)</f>
        <v>2.77741666666667</v>
      </c>
      <c r="O1836" s="27" t="n">
        <f aca="false">SUMIF($S$3:$FQ$3,$E1836+3,$S1836:$FQ1836)/COUNTIF($S$3:$FQ$3,$E1836+3)</f>
        <v>2.77916666666667</v>
      </c>
      <c r="P1836" s="27" t="n">
        <f aca="false">SUMIF($S$3:$FQ$3,$E1836+4,$S1836:$FQ1836)/COUNTIF($S$3:$FQ$3,$E1836+4)</f>
        <v>2.80916666666667</v>
      </c>
      <c r="Q1836" s="27" t="n">
        <f aca="false">SUMIF($S$3:$FQ$3,$E1836+5,$S1836:$FQ1836)/COUNTIF($S$3:$FQ$3,$E1836+5)</f>
        <v>2.84916666666667</v>
      </c>
      <c r="R1836" s="28" t="n">
        <v>36634</v>
      </c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30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 t="n">
        <v>3.098</v>
      </c>
      <c r="DC1836" s="29" t="n">
        <v>3.118</v>
      </c>
      <c r="DD1836" s="29" t="n">
        <v>3.13</v>
      </c>
      <c r="DE1836" s="29" t="n">
        <v>3.137</v>
      </c>
      <c r="DF1836" s="29" t="n">
        <v>3.128</v>
      </c>
      <c r="DG1836" s="29" t="n">
        <v>3.138</v>
      </c>
      <c r="DH1836" s="29" t="n">
        <v>3.23</v>
      </c>
      <c r="DI1836" s="29" t="n">
        <v>3.325</v>
      </c>
      <c r="DJ1836" s="29" t="n">
        <v>3.34</v>
      </c>
      <c r="DK1836" s="29" t="n">
        <v>3.172</v>
      </c>
      <c r="DL1836" s="29" t="n">
        <v>3</v>
      </c>
      <c r="DM1836" s="29" t="n">
        <v>2.847</v>
      </c>
      <c r="DN1836" s="29" t="n">
        <v>2.796</v>
      </c>
      <c r="DO1836" s="29" t="n">
        <v>2.798</v>
      </c>
      <c r="DP1836" s="29" t="n">
        <v>2.799</v>
      </c>
      <c r="DQ1836" s="29" t="n">
        <v>2.799</v>
      </c>
      <c r="DR1836" s="29" t="n">
        <v>2.799</v>
      </c>
      <c r="DS1836" s="29" t="n">
        <v>2.819</v>
      </c>
      <c r="DT1836" s="29" t="n">
        <v>2.928</v>
      </c>
      <c r="DU1836" s="29" t="n">
        <v>3.03</v>
      </c>
      <c r="DV1836" s="29" t="n">
        <v>3.05</v>
      </c>
      <c r="DW1836" s="29" t="n">
        <v>2.931</v>
      </c>
      <c r="DX1836" s="29" t="n">
        <v>2.793</v>
      </c>
      <c r="DY1836" s="29" t="n">
        <v>2.696</v>
      </c>
      <c r="DZ1836" s="29" t="n">
        <v>2.668</v>
      </c>
      <c r="EA1836" s="29" t="n">
        <v>2.67</v>
      </c>
      <c r="EB1836" s="29" t="n">
        <v>2.67</v>
      </c>
      <c r="EC1836" s="29" t="n">
        <v>2.673</v>
      </c>
      <c r="ED1836" s="29" t="n">
        <v>2.677</v>
      </c>
      <c r="EE1836" s="29" t="n">
        <v>2.704</v>
      </c>
      <c r="EF1836" s="29" t="n">
        <v>2.837</v>
      </c>
      <c r="EG1836" s="29" t="n">
        <v>2.96</v>
      </c>
      <c r="EH1836" s="29" t="n">
        <v>2.99</v>
      </c>
      <c r="EI1836" s="29" t="n">
        <v>2.877</v>
      </c>
      <c r="EJ1836" s="29" t="n">
        <v>2.762</v>
      </c>
      <c r="EK1836" s="29" t="n">
        <v>2.662</v>
      </c>
      <c r="EL1836" s="29" t="n">
        <v>2.693</v>
      </c>
      <c r="EM1836" s="29" t="n">
        <v>2.695</v>
      </c>
      <c r="EN1836" s="29" t="n">
        <v>2.695</v>
      </c>
      <c r="EO1836" s="29" t="n">
        <v>2.698</v>
      </c>
      <c r="EP1836" s="29" t="n">
        <v>2.702</v>
      </c>
      <c r="EQ1836" s="29" t="n">
        <v>2.729</v>
      </c>
      <c r="ER1836" s="29" t="n">
        <v>2.862</v>
      </c>
      <c r="ES1836" s="29" t="n">
        <v>2.985</v>
      </c>
      <c r="ET1836" s="29" t="n">
        <v>3.012</v>
      </c>
      <c r="EU1836" s="29" t="n">
        <v>2.903</v>
      </c>
      <c r="EV1836" s="29" t="n">
        <v>2.791</v>
      </c>
      <c r="EW1836" s="29" t="n">
        <v>2.694</v>
      </c>
      <c r="EX1836" s="29" t="n">
        <v>2.726</v>
      </c>
      <c r="EY1836" s="29" t="n">
        <v>2.729</v>
      </c>
      <c r="EZ1836" s="29" t="n">
        <v>2.729</v>
      </c>
      <c r="FA1836" s="29" t="n">
        <v>2.732</v>
      </c>
      <c r="FB1836" s="29" t="n">
        <v>2.735</v>
      </c>
      <c r="FC1836" s="29" t="n">
        <v>2.761</v>
      </c>
      <c r="FD1836" s="29" t="n">
        <v>2.889</v>
      </c>
      <c r="FE1836" s="29" t="n">
        <v>3.009</v>
      </c>
      <c r="FF1836" s="29" t="n">
        <v>3.044</v>
      </c>
      <c r="FG1836" s="29" t="n">
        <v>2.939</v>
      </c>
      <c r="FH1836" s="29" t="n">
        <v>2.83</v>
      </c>
      <c r="FI1836" s="29" t="n">
        <v>2.736</v>
      </c>
      <c r="FJ1836" s="29" t="n">
        <v>2.769</v>
      </c>
      <c r="FK1836" s="29" t="n">
        <v>2.773</v>
      </c>
      <c r="FL1836" s="29" t="n">
        <v>2.773</v>
      </c>
      <c r="FM1836" s="29" t="n">
        <v>2.776</v>
      </c>
      <c r="FN1836" s="29" t="n">
        <v>2.778</v>
      </c>
      <c r="FO1836" s="29" t="n">
        <v>2.803</v>
      </c>
      <c r="FP1836" s="29" t="n">
        <v>2.926</v>
      </c>
      <c r="FQ1836" s="29" t="n">
        <v>3.043</v>
      </c>
      <c r="FR1836" s="29" t="n">
        <v>3.0835</v>
      </c>
      <c r="FS1836" s="29" t="n">
        <v>2.9825</v>
      </c>
      <c r="FT1836" s="29" t="n">
        <v>2.8765</v>
      </c>
      <c r="FU1836" s="29" t="n">
        <v>2.7855</v>
      </c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29"/>
      <c r="GF1836" s="29"/>
      <c r="GG1836" s="29"/>
      <c r="GH1836" s="29"/>
      <c r="GI1836" s="29"/>
      <c r="GJ1836" s="29"/>
      <c r="GK1836" s="29"/>
      <c r="GL1836" s="29"/>
      <c r="GM1836" s="29"/>
      <c r="GN1836" s="29"/>
      <c r="GO1836" s="29"/>
      <c r="GP1836" s="29"/>
      <c r="GQ1836" s="29"/>
      <c r="GR1836" s="0"/>
      <c r="GS1836" s="0"/>
      <c r="GT1836" s="0"/>
      <c r="GU1836" s="0"/>
      <c r="GV1836" s="0"/>
      <c r="GW1836" s="0"/>
      <c r="GX1836" s="0"/>
      <c r="GY1836" s="0"/>
      <c r="GZ1836" s="0"/>
      <c r="HA1836" s="0"/>
      <c r="HB1836" s="0"/>
      <c r="HC1836" s="0"/>
      <c r="HD1836" s="0"/>
      <c r="HE1836" s="0"/>
      <c r="HF1836" s="0"/>
      <c r="HG1836" s="0"/>
      <c r="HH1836" s="0"/>
      <c r="HI1836" s="0"/>
      <c r="HJ1836" s="0"/>
      <c r="HK1836" s="0"/>
      <c r="HL1836" s="0"/>
      <c r="HM1836" s="0"/>
      <c r="HN1836" s="0"/>
      <c r="HO1836" s="0"/>
      <c r="HP1836" s="0"/>
      <c r="HQ1836" s="0"/>
      <c r="HR1836" s="0"/>
      <c r="HS1836" s="0"/>
      <c r="HT1836" s="0"/>
      <c r="HU1836" s="0"/>
      <c r="HV1836" s="0"/>
      <c r="HW1836" s="0"/>
      <c r="HX1836" s="0"/>
      <c r="HY1836" s="0"/>
      <c r="HZ1836" s="0"/>
      <c r="IA1836" s="0"/>
      <c r="IB1836" s="0"/>
      <c r="IC1836" s="0"/>
      <c r="ID1836" s="0"/>
      <c r="IE1836" s="0"/>
      <c r="IF1836" s="0"/>
      <c r="IG1836" s="0"/>
      <c r="IH1836" s="0"/>
      <c r="II1836" s="0"/>
      <c r="IJ1836" s="0"/>
      <c r="IK1836" s="0"/>
      <c r="IL1836" s="0"/>
      <c r="IM1836" s="0"/>
      <c r="IN1836" s="0"/>
      <c r="IO1836" s="0"/>
      <c r="IP1836" s="0"/>
      <c r="IQ1836" s="0"/>
      <c r="IR1836" s="0"/>
      <c r="IS1836" s="0"/>
      <c r="IT1836" s="0"/>
      <c r="IU1836" s="0"/>
      <c r="IV1836" s="0"/>
      <c r="IW1836" s="0"/>
    </row>
    <row r="1837" customFormat="false" ht="12.75" hidden="true" customHeight="false" outlineLevel="0" collapsed="false">
      <c r="A1837" s="0" t="n">
        <f aca="false">WEEKDAY(C1837,2)</f>
        <v>3</v>
      </c>
      <c r="B1837" s="0" t="n">
        <f aca="false">MONTH(C1837)</f>
        <v>4</v>
      </c>
      <c r="C1837" s="23" t="n">
        <v>36635</v>
      </c>
      <c r="D1837" s="0" t="n">
        <f aca="false">MONTH(R1837)</f>
        <v>4</v>
      </c>
      <c r="E1837" s="0" t="n">
        <f aca="false">YEAR(R1837)</f>
        <v>2000</v>
      </c>
      <c r="F1837" s="35" t="n">
        <f aca="false">L1837-K1837</f>
        <v>0.0998999999999999</v>
      </c>
      <c r="G1837" s="24" t="n">
        <f aca="false">N1837-M1837</f>
        <v>-0.138833333333334</v>
      </c>
      <c r="H1837" s="24" t="n">
        <f aca="false">O1837-N1837</f>
        <v>0.00108333333333333</v>
      </c>
      <c r="I1837" s="24" t="n">
        <f aca="false">O1837-M1837</f>
        <v>-0.13775</v>
      </c>
      <c r="J1837" s="25" t="n">
        <f aca="false">VLOOKUP(C1837,'Nymex hist.'!A:B,2,0)</f>
        <v>3.055</v>
      </c>
      <c r="K1837" s="34" t="n">
        <f aca="false">AVERAGE(DA1837:DG1837)</f>
        <v>3.0875</v>
      </c>
      <c r="L1837" s="34" t="n">
        <f aca="false">AVERAGE(DH1837:DL1837)</f>
        <v>3.1874</v>
      </c>
      <c r="M1837" s="27" t="n">
        <f aca="false">SUMIF($S$3:$FQ$3,$E1837+1,$S1837:$FQ1837)/COUNTIF($S$3:$FQ$3,$E1837+1)</f>
        <v>2.91708333333333</v>
      </c>
      <c r="N1837" s="27" t="n">
        <f aca="false">SUMIF($S$3:$FQ$3,$E1837+2,$S1837:$FQ1837)/COUNTIF($S$3:$FQ$3,$E1837+2)</f>
        <v>2.77825</v>
      </c>
      <c r="O1837" s="27" t="n">
        <f aca="false">SUMIF($S$3:$FQ$3,$E1837+3,$S1837:$FQ1837)/COUNTIF($S$3:$FQ$3,$E1837+3)</f>
        <v>2.77933333333333</v>
      </c>
      <c r="P1837" s="27" t="n">
        <f aca="false">SUMIF($S$3:$FQ$3,$E1837+4,$S1837:$FQ1837)/COUNTIF($S$3:$FQ$3,$E1837+4)</f>
        <v>2.80933333333333</v>
      </c>
      <c r="Q1837" s="27" t="n">
        <f aca="false">SUMIF($S$3:$FQ$3,$E1837+5,$S1837:$FQ1837)/COUNTIF($S$3:$FQ$3,$E1837+5)</f>
        <v>2.84933333333333</v>
      </c>
      <c r="R1837" s="28" t="n">
        <v>36635</v>
      </c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30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 t="n">
        <v>3.055</v>
      </c>
      <c r="DC1837" s="29" t="n">
        <v>3.075</v>
      </c>
      <c r="DD1837" s="29" t="n">
        <v>3.09</v>
      </c>
      <c r="DE1837" s="29" t="n">
        <v>3.102</v>
      </c>
      <c r="DF1837" s="29" t="n">
        <v>3.097</v>
      </c>
      <c r="DG1837" s="29" t="n">
        <v>3.106</v>
      </c>
      <c r="DH1837" s="29" t="n">
        <v>3.196</v>
      </c>
      <c r="DI1837" s="29" t="n">
        <v>3.295</v>
      </c>
      <c r="DJ1837" s="29" t="n">
        <v>3.315</v>
      </c>
      <c r="DK1837" s="29" t="n">
        <v>3.15</v>
      </c>
      <c r="DL1837" s="29" t="n">
        <v>2.981</v>
      </c>
      <c r="DM1837" s="29" t="n">
        <v>2.831</v>
      </c>
      <c r="DN1837" s="29" t="n">
        <v>2.79</v>
      </c>
      <c r="DO1837" s="29" t="n">
        <v>2.792</v>
      </c>
      <c r="DP1837" s="29" t="n">
        <v>2.793</v>
      </c>
      <c r="DQ1837" s="29" t="n">
        <v>2.793</v>
      </c>
      <c r="DR1837" s="29" t="n">
        <v>2.793</v>
      </c>
      <c r="DS1837" s="29" t="n">
        <v>2.813</v>
      </c>
      <c r="DT1837" s="29" t="n">
        <v>2.922</v>
      </c>
      <c r="DU1837" s="29" t="n">
        <v>3.032</v>
      </c>
      <c r="DV1837" s="29" t="n">
        <v>3.052</v>
      </c>
      <c r="DW1837" s="29" t="n">
        <v>2.933</v>
      </c>
      <c r="DX1837" s="29" t="n">
        <v>2.795</v>
      </c>
      <c r="DY1837" s="29" t="n">
        <v>2.698</v>
      </c>
      <c r="DZ1837" s="29" t="n">
        <v>2.67</v>
      </c>
      <c r="EA1837" s="29" t="n">
        <v>2.67</v>
      </c>
      <c r="EB1837" s="29" t="n">
        <v>2.67</v>
      </c>
      <c r="EC1837" s="29" t="n">
        <v>2.673</v>
      </c>
      <c r="ED1837" s="29" t="n">
        <v>2.677</v>
      </c>
      <c r="EE1837" s="29" t="n">
        <v>2.704</v>
      </c>
      <c r="EF1837" s="29" t="n">
        <v>2.837</v>
      </c>
      <c r="EG1837" s="29" t="n">
        <v>2.96</v>
      </c>
      <c r="EH1837" s="29" t="n">
        <v>2.99</v>
      </c>
      <c r="EI1837" s="29" t="n">
        <v>2.877</v>
      </c>
      <c r="EJ1837" s="29" t="n">
        <v>2.762</v>
      </c>
      <c r="EK1837" s="29" t="n">
        <v>2.662</v>
      </c>
      <c r="EL1837" s="29" t="n">
        <v>2.695</v>
      </c>
      <c r="EM1837" s="29" t="n">
        <v>2.695</v>
      </c>
      <c r="EN1837" s="29" t="n">
        <v>2.695</v>
      </c>
      <c r="EO1837" s="29" t="n">
        <v>2.698</v>
      </c>
      <c r="EP1837" s="29" t="n">
        <v>2.702</v>
      </c>
      <c r="EQ1837" s="29" t="n">
        <v>2.729</v>
      </c>
      <c r="ER1837" s="29" t="n">
        <v>2.862</v>
      </c>
      <c r="ES1837" s="29" t="n">
        <v>2.985</v>
      </c>
      <c r="ET1837" s="29" t="n">
        <v>3.012</v>
      </c>
      <c r="EU1837" s="29" t="n">
        <v>2.903</v>
      </c>
      <c r="EV1837" s="29" t="n">
        <v>2.791</v>
      </c>
      <c r="EW1837" s="29" t="n">
        <v>2.694</v>
      </c>
      <c r="EX1837" s="29" t="n">
        <v>2.728</v>
      </c>
      <c r="EY1837" s="29" t="n">
        <v>2.729</v>
      </c>
      <c r="EZ1837" s="29" t="n">
        <v>2.729</v>
      </c>
      <c r="FA1837" s="29" t="n">
        <v>2.732</v>
      </c>
      <c r="FB1837" s="29" t="n">
        <v>2.735</v>
      </c>
      <c r="FC1837" s="29" t="n">
        <v>2.761</v>
      </c>
      <c r="FD1837" s="29" t="n">
        <v>2.889</v>
      </c>
      <c r="FE1837" s="29" t="n">
        <v>3.009</v>
      </c>
      <c r="FF1837" s="29" t="n">
        <v>3.044</v>
      </c>
      <c r="FG1837" s="29" t="n">
        <v>2.939</v>
      </c>
      <c r="FH1837" s="29" t="n">
        <v>2.83</v>
      </c>
      <c r="FI1837" s="29" t="n">
        <v>2.736</v>
      </c>
      <c r="FJ1837" s="29" t="n">
        <v>2.771</v>
      </c>
      <c r="FK1837" s="29" t="n">
        <v>2.773</v>
      </c>
      <c r="FL1837" s="29" t="n">
        <v>2.773</v>
      </c>
      <c r="FM1837" s="29" t="n">
        <v>2.776</v>
      </c>
      <c r="FN1837" s="29" t="n">
        <v>2.778</v>
      </c>
      <c r="FO1837" s="29" t="n">
        <v>2.803</v>
      </c>
      <c r="FP1837" s="29" t="n">
        <v>2.926</v>
      </c>
      <c r="FQ1837" s="29" t="n">
        <v>3.043</v>
      </c>
      <c r="FR1837" s="29" t="n">
        <v>3.0835</v>
      </c>
      <c r="FS1837" s="29" t="n">
        <v>2.9825</v>
      </c>
      <c r="FT1837" s="29" t="n">
        <v>2.8765</v>
      </c>
      <c r="FU1837" s="29" t="n">
        <v>2.7855</v>
      </c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29"/>
      <c r="GF1837" s="29"/>
      <c r="GG1837" s="29"/>
      <c r="GH1837" s="29"/>
      <c r="GI1837" s="29"/>
      <c r="GJ1837" s="29"/>
      <c r="GK1837" s="29"/>
      <c r="GL1837" s="29"/>
      <c r="GM1837" s="29"/>
      <c r="GN1837" s="29"/>
      <c r="GO1837" s="29"/>
      <c r="GP1837" s="29"/>
      <c r="GQ1837" s="29"/>
      <c r="GR1837" s="0"/>
      <c r="GS1837" s="0"/>
      <c r="GT1837" s="0"/>
      <c r="GU1837" s="0"/>
      <c r="GV1837" s="0"/>
      <c r="GW1837" s="0"/>
      <c r="GX1837" s="0"/>
      <c r="GY1837" s="0"/>
      <c r="GZ1837" s="0"/>
      <c r="HA1837" s="0"/>
      <c r="HB1837" s="0"/>
      <c r="HC1837" s="0"/>
      <c r="HD1837" s="0"/>
      <c r="HE1837" s="0"/>
      <c r="HF1837" s="0"/>
      <c r="HG1837" s="0"/>
      <c r="HH1837" s="0"/>
      <c r="HI1837" s="0"/>
      <c r="HJ1837" s="0"/>
      <c r="HK1837" s="0"/>
      <c r="HL1837" s="0"/>
      <c r="HM1837" s="0"/>
      <c r="HN1837" s="0"/>
      <c r="HO1837" s="0"/>
      <c r="HP1837" s="0"/>
      <c r="HQ1837" s="0"/>
      <c r="HR1837" s="0"/>
      <c r="HS1837" s="0"/>
      <c r="HT1837" s="0"/>
      <c r="HU1837" s="0"/>
      <c r="HV1837" s="0"/>
      <c r="HW1837" s="0"/>
      <c r="HX1837" s="0"/>
      <c r="HY1837" s="0"/>
      <c r="HZ1837" s="0"/>
      <c r="IA1837" s="0"/>
      <c r="IB1837" s="0"/>
      <c r="IC1837" s="0"/>
      <c r="ID1837" s="0"/>
      <c r="IE1837" s="0"/>
      <c r="IF1837" s="0"/>
      <c r="IG1837" s="0"/>
      <c r="IH1837" s="0"/>
      <c r="II1837" s="0"/>
      <c r="IJ1837" s="0"/>
      <c r="IK1837" s="0"/>
      <c r="IL1837" s="0"/>
      <c r="IM1837" s="0"/>
      <c r="IN1837" s="0"/>
      <c r="IO1837" s="0"/>
      <c r="IP1837" s="0"/>
      <c r="IQ1837" s="0"/>
      <c r="IR1837" s="0"/>
      <c r="IS1837" s="0"/>
      <c r="IT1837" s="0"/>
      <c r="IU1837" s="0"/>
      <c r="IV1837" s="0"/>
      <c r="IW1837" s="0"/>
    </row>
    <row r="1838" customFormat="false" ht="12.75" hidden="false" customHeight="false" outlineLevel="0" collapsed="false">
      <c r="A1838" s="1" t="n">
        <f aca="false">WEEKDAY(C1838,2)</f>
        <v>4</v>
      </c>
      <c r="B1838" s="1" t="n">
        <f aca="false">MONTH(C1838)</f>
        <v>4</v>
      </c>
      <c r="C1838" s="23" t="n">
        <v>36636</v>
      </c>
      <c r="D1838" s="0" t="n">
        <f aca="false">MONTH(R1838)</f>
        <v>4</v>
      </c>
      <c r="E1838" s="0" t="n">
        <f aca="false">YEAR(R1838)</f>
        <v>2000</v>
      </c>
      <c r="F1838" s="3" t="n">
        <f aca="false">L1838-K1838</f>
        <v>0.0932666666666666</v>
      </c>
      <c r="G1838" s="3" t="n">
        <f aca="false">N1838-M1838</f>
        <v>-0.13875</v>
      </c>
      <c r="H1838" s="3" t="n">
        <f aca="false">O1838-N1838</f>
        <v>0.00108333333333288</v>
      </c>
      <c r="I1838" s="3" t="n">
        <f aca="false">O1838-M1838</f>
        <v>-0.137666666666667</v>
      </c>
      <c r="J1838" s="4" t="n">
        <f aca="false">VLOOKUP(C1838,'Nymex hist.'!A:B,2,0)</f>
        <v>3.073</v>
      </c>
      <c r="K1838" s="4" t="n">
        <f aca="false">AVERAGE(DA1838:DG1838)</f>
        <v>3.10133333333333</v>
      </c>
      <c r="L1838" s="4" t="n">
        <f aca="false">AVERAGE(DH1838:DL1838)</f>
        <v>3.1946</v>
      </c>
      <c r="M1838" s="4" t="n">
        <f aca="false">SUMIF($S$3:$FQ$3,$E1838+1,$S1838:$FQ1838)/COUNTIF($S$3:$FQ$3,$E1838+1)</f>
        <v>2.922</v>
      </c>
      <c r="N1838" s="4" t="n">
        <f aca="false">SUMIF($S$3:$FQ$3,$E1838+2,$S1838:$FQ1838)/COUNTIF($S$3:$FQ$3,$E1838+2)</f>
        <v>2.78325</v>
      </c>
      <c r="O1838" s="4" t="n">
        <f aca="false">SUMIF($S$3:$FQ$3,$E1838+3,$S1838:$FQ1838)/COUNTIF($S$3:$FQ$3,$E1838+3)</f>
        <v>2.78433333333333</v>
      </c>
      <c r="P1838" s="4" t="n">
        <f aca="false">SUMIF($S$3:$FQ$3,$E1838+4,$S1838:$FQ1838)/COUNTIF($S$3:$FQ$3,$E1838+4)</f>
        <v>2.81433333333333</v>
      </c>
      <c r="Q1838" s="4" t="n">
        <f aca="false">SUMIF($S$3:$FQ$3,$E1838+5,$S1838:$FQ1838)/COUNTIF($S$3:$FQ$3,$E1838+5)</f>
        <v>2.85433333333333</v>
      </c>
      <c r="R1838" s="21" t="n">
        <v>36636</v>
      </c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7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  <c r="BT1838" s="32"/>
      <c r="BU1838" s="32"/>
      <c r="BV1838" s="32"/>
      <c r="BW1838" s="32"/>
      <c r="BX1838" s="32"/>
      <c r="BY1838" s="32"/>
      <c r="BZ1838" s="32"/>
      <c r="CA1838" s="32"/>
      <c r="CB1838" s="32"/>
      <c r="CC1838" s="32"/>
      <c r="CD1838" s="32"/>
      <c r="CE1838" s="32"/>
      <c r="CF1838" s="32"/>
      <c r="CG1838" s="32"/>
      <c r="CH1838" s="32"/>
      <c r="CI1838" s="32"/>
      <c r="CJ1838" s="32"/>
      <c r="CK1838" s="32"/>
      <c r="CL1838" s="32"/>
      <c r="CM1838" s="32"/>
      <c r="CN1838" s="32"/>
      <c r="CO1838" s="32"/>
      <c r="CP1838" s="32"/>
      <c r="CQ1838" s="32"/>
      <c r="CR1838" s="32"/>
      <c r="CS1838" s="32"/>
      <c r="CT1838" s="32"/>
      <c r="CU1838" s="32"/>
      <c r="CV1838" s="32"/>
      <c r="CW1838" s="32"/>
      <c r="CX1838" s="32"/>
      <c r="CY1838" s="32"/>
      <c r="CZ1838" s="32"/>
      <c r="DA1838" s="32"/>
      <c r="DB1838" s="32" t="n">
        <v>3.073</v>
      </c>
      <c r="DC1838" s="32" t="n">
        <v>3.088</v>
      </c>
      <c r="DD1838" s="32" t="n">
        <v>3.102</v>
      </c>
      <c r="DE1838" s="32" t="n">
        <v>3.115</v>
      </c>
      <c r="DF1838" s="32" t="n">
        <v>3.111</v>
      </c>
      <c r="DG1838" s="32" t="n">
        <v>3.119</v>
      </c>
      <c r="DH1838" s="32" t="n">
        <v>3.209</v>
      </c>
      <c r="DI1838" s="32" t="n">
        <v>3.304</v>
      </c>
      <c r="DJ1838" s="32" t="n">
        <v>3.319</v>
      </c>
      <c r="DK1838" s="32" t="n">
        <v>3.155</v>
      </c>
      <c r="DL1838" s="32" t="n">
        <v>2.986</v>
      </c>
      <c r="DM1838" s="32" t="n">
        <v>2.836</v>
      </c>
      <c r="DN1838" s="32" t="n">
        <v>2.795</v>
      </c>
      <c r="DO1838" s="32" t="n">
        <v>2.797</v>
      </c>
      <c r="DP1838" s="32" t="n">
        <v>2.798</v>
      </c>
      <c r="DQ1838" s="32" t="n">
        <v>2.798</v>
      </c>
      <c r="DR1838" s="32" t="n">
        <v>2.798</v>
      </c>
      <c r="DS1838" s="32" t="n">
        <v>2.818</v>
      </c>
      <c r="DT1838" s="32" t="n">
        <v>2.927</v>
      </c>
      <c r="DU1838" s="32" t="n">
        <v>3.037</v>
      </c>
      <c r="DV1838" s="32" t="n">
        <v>3.057</v>
      </c>
      <c r="DW1838" s="32" t="n">
        <v>2.938</v>
      </c>
      <c r="DX1838" s="32" t="n">
        <v>2.8</v>
      </c>
      <c r="DY1838" s="32" t="n">
        <v>2.703</v>
      </c>
      <c r="DZ1838" s="32" t="n">
        <v>2.675</v>
      </c>
      <c r="EA1838" s="32" t="n">
        <v>2.675</v>
      </c>
      <c r="EB1838" s="32" t="n">
        <v>2.675</v>
      </c>
      <c r="EC1838" s="32" t="n">
        <v>2.678</v>
      </c>
      <c r="ED1838" s="32" t="n">
        <v>2.682</v>
      </c>
      <c r="EE1838" s="32" t="n">
        <v>2.709</v>
      </c>
      <c r="EF1838" s="32" t="n">
        <v>2.842</v>
      </c>
      <c r="EG1838" s="32" t="n">
        <v>2.965</v>
      </c>
      <c r="EH1838" s="32" t="n">
        <v>2.995</v>
      </c>
      <c r="EI1838" s="32" t="n">
        <v>2.882</v>
      </c>
      <c r="EJ1838" s="32" t="n">
        <v>2.767</v>
      </c>
      <c r="EK1838" s="32" t="n">
        <v>2.667</v>
      </c>
      <c r="EL1838" s="32" t="n">
        <v>2.7</v>
      </c>
      <c r="EM1838" s="32" t="n">
        <v>2.7</v>
      </c>
      <c r="EN1838" s="32" t="n">
        <v>2.7</v>
      </c>
      <c r="EO1838" s="32" t="n">
        <v>2.703</v>
      </c>
      <c r="EP1838" s="32" t="n">
        <v>2.707</v>
      </c>
      <c r="EQ1838" s="32" t="n">
        <v>2.734</v>
      </c>
      <c r="ER1838" s="32" t="n">
        <v>2.867</v>
      </c>
      <c r="ES1838" s="32" t="n">
        <v>2.99</v>
      </c>
      <c r="ET1838" s="32" t="n">
        <v>3.017</v>
      </c>
      <c r="EU1838" s="32" t="n">
        <v>2.908</v>
      </c>
      <c r="EV1838" s="32" t="n">
        <v>2.796</v>
      </c>
      <c r="EW1838" s="32" t="n">
        <v>2.699</v>
      </c>
      <c r="EX1838" s="32" t="n">
        <v>2.733</v>
      </c>
      <c r="EY1838" s="32" t="n">
        <v>2.734</v>
      </c>
      <c r="EZ1838" s="32" t="n">
        <v>2.734</v>
      </c>
      <c r="FA1838" s="32" t="n">
        <v>2.737</v>
      </c>
      <c r="FB1838" s="32" t="n">
        <v>2.74</v>
      </c>
      <c r="FC1838" s="32" t="n">
        <v>2.766</v>
      </c>
      <c r="FD1838" s="32" t="n">
        <v>2.894</v>
      </c>
      <c r="FE1838" s="32" t="n">
        <v>3.014</v>
      </c>
      <c r="FF1838" s="32" t="n">
        <v>3.049</v>
      </c>
      <c r="FG1838" s="32" t="n">
        <v>2.944</v>
      </c>
      <c r="FH1838" s="32" t="n">
        <v>2.835</v>
      </c>
      <c r="FI1838" s="32" t="n">
        <v>2.741</v>
      </c>
      <c r="FJ1838" s="32" t="n">
        <v>2.776</v>
      </c>
      <c r="FK1838" s="32" t="n">
        <v>2.778</v>
      </c>
      <c r="FL1838" s="32" t="n">
        <v>2.778</v>
      </c>
      <c r="FM1838" s="32" t="n">
        <v>2.781</v>
      </c>
      <c r="FN1838" s="32" t="n">
        <v>2.783</v>
      </c>
      <c r="FO1838" s="32" t="n">
        <v>2.808</v>
      </c>
      <c r="FP1838" s="32" t="n">
        <v>2.931</v>
      </c>
      <c r="FQ1838" s="32" t="n">
        <v>3.048</v>
      </c>
      <c r="FR1838" s="32" t="n">
        <v>3.0885</v>
      </c>
      <c r="FS1838" s="32" t="n">
        <v>2.9875</v>
      </c>
      <c r="FT1838" s="32" t="n">
        <v>2.8815</v>
      </c>
      <c r="FU1838" s="32" t="n">
        <v>2.7905</v>
      </c>
      <c r="FV1838" s="32"/>
      <c r="FW1838" s="32"/>
      <c r="FX1838" s="32"/>
      <c r="FY1838" s="32"/>
      <c r="FZ1838" s="32"/>
      <c r="GA1838" s="32"/>
      <c r="GB1838" s="32"/>
      <c r="GC1838" s="32"/>
      <c r="GD1838" s="32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  <c r="GO1838" s="32"/>
      <c r="GP1838" s="32"/>
      <c r="GQ1838" s="32"/>
    </row>
    <row r="1839" customFormat="false" ht="12.75" hidden="true" customHeight="false" outlineLevel="0" collapsed="false">
      <c r="A1839" s="0" t="n">
        <f aca="false">WEEKDAY(C1839,2)</f>
        <v>1</v>
      </c>
      <c r="B1839" s="0" t="n">
        <f aca="false">MONTH(C1839)</f>
        <v>4</v>
      </c>
      <c r="C1839" s="23" t="n">
        <v>36640</v>
      </c>
      <c r="D1839" s="0" t="n">
        <f aca="false">MONTH(R1839)</f>
        <v>4</v>
      </c>
      <c r="E1839" s="0" t="n">
        <f aca="false">YEAR(R1839)</f>
        <v>2000</v>
      </c>
      <c r="F1839" s="35" t="n">
        <f aca="false">L1839-K1839</f>
        <v>0.0796999999999999</v>
      </c>
      <c r="G1839" s="24" t="n">
        <f aca="false">N1839-M1839</f>
        <v>-0.152416666666667</v>
      </c>
      <c r="H1839" s="24" t="n">
        <f aca="false">O1839-N1839</f>
        <v>-0.00633333333333308</v>
      </c>
      <c r="I1839" s="24" t="n">
        <f aca="false">O1839-M1839</f>
        <v>-0.15875</v>
      </c>
      <c r="J1839" s="25" t="n">
        <f aca="false">VLOOKUP(C1839,'Nymex hist.'!A:B,2,0)</f>
        <v>3.137</v>
      </c>
      <c r="K1839" s="34" t="n">
        <f aca="false">AVERAGE(DA1839:DG1839)</f>
        <v>3.1575</v>
      </c>
      <c r="L1839" s="34" t="n">
        <f aca="false">AVERAGE(DH1839:DL1839)</f>
        <v>3.2372</v>
      </c>
      <c r="M1839" s="27" t="n">
        <f aca="false">SUMIF($S$3:$FQ$3,$E1839+1,$S1839:$FQ1839)/COUNTIF($S$3:$FQ$3,$E1839+1)</f>
        <v>2.95725</v>
      </c>
      <c r="N1839" s="27" t="n">
        <f aca="false">SUMIF($S$3:$FQ$3,$E1839+2,$S1839:$FQ1839)/COUNTIF($S$3:$FQ$3,$E1839+2)</f>
        <v>2.80483333333333</v>
      </c>
      <c r="O1839" s="27" t="n">
        <f aca="false">SUMIF($S$3:$FQ$3,$E1839+3,$S1839:$FQ1839)/COUNTIF($S$3:$FQ$3,$E1839+3)</f>
        <v>2.7985</v>
      </c>
      <c r="P1839" s="27" t="n">
        <f aca="false">SUMIF($S$3:$FQ$3,$E1839+4,$S1839:$FQ1839)/COUNTIF($S$3:$FQ$3,$E1839+4)</f>
        <v>2.8285</v>
      </c>
      <c r="Q1839" s="27" t="n">
        <f aca="false">SUMIF($S$3:$FQ$3,$E1839+5,$S1839:$FQ1839)/COUNTIF($S$3:$FQ$3,$E1839+5)</f>
        <v>2.8685</v>
      </c>
      <c r="R1839" s="28" t="n">
        <v>36640</v>
      </c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30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 t="n">
        <v>3.137</v>
      </c>
      <c r="DC1839" s="29" t="n">
        <v>3.151</v>
      </c>
      <c r="DD1839" s="29" t="n">
        <v>3.161</v>
      </c>
      <c r="DE1839" s="29" t="n">
        <v>3.168</v>
      </c>
      <c r="DF1839" s="29" t="n">
        <v>3.16</v>
      </c>
      <c r="DG1839" s="29" t="n">
        <v>3.168</v>
      </c>
      <c r="DH1839" s="29" t="n">
        <v>3.258</v>
      </c>
      <c r="DI1839" s="29" t="n">
        <v>3.348</v>
      </c>
      <c r="DJ1839" s="29" t="n">
        <v>3.363</v>
      </c>
      <c r="DK1839" s="29" t="n">
        <v>3.193</v>
      </c>
      <c r="DL1839" s="29" t="n">
        <v>3.024</v>
      </c>
      <c r="DM1839" s="29" t="n">
        <v>2.871</v>
      </c>
      <c r="DN1839" s="29" t="n">
        <v>2.829</v>
      </c>
      <c r="DO1839" s="29" t="n">
        <v>2.829</v>
      </c>
      <c r="DP1839" s="29" t="n">
        <v>2.83</v>
      </c>
      <c r="DQ1839" s="29" t="n">
        <v>2.832</v>
      </c>
      <c r="DR1839" s="29" t="n">
        <v>2.832</v>
      </c>
      <c r="DS1839" s="29" t="n">
        <v>2.852</v>
      </c>
      <c r="DT1839" s="29" t="n">
        <v>2.961</v>
      </c>
      <c r="DU1839" s="29" t="n">
        <v>3.071</v>
      </c>
      <c r="DV1839" s="29" t="n">
        <v>3.091</v>
      </c>
      <c r="DW1839" s="29" t="n">
        <v>2.972</v>
      </c>
      <c r="DX1839" s="29" t="n">
        <v>2.831</v>
      </c>
      <c r="DY1839" s="29" t="n">
        <v>2.733</v>
      </c>
      <c r="DZ1839" s="29" t="n">
        <v>2.703</v>
      </c>
      <c r="EA1839" s="29" t="n">
        <v>2.698</v>
      </c>
      <c r="EB1839" s="29" t="n">
        <v>2.695</v>
      </c>
      <c r="EC1839" s="29" t="n">
        <v>2.694</v>
      </c>
      <c r="ED1839" s="29" t="n">
        <v>2.694</v>
      </c>
      <c r="EE1839" s="29" t="n">
        <v>2.72</v>
      </c>
      <c r="EF1839" s="29" t="n">
        <v>2.852</v>
      </c>
      <c r="EG1839" s="29" t="n">
        <v>2.975</v>
      </c>
      <c r="EH1839" s="29" t="n">
        <v>3.005</v>
      </c>
      <c r="EI1839" s="29" t="n">
        <v>2.892</v>
      </c>
      <c r="EJ1839" s="29" t="n">
        <v>2.777</v>
      </c>
      <c r="EK1839" s="29" t="n">
        <v>2.677</v>
      </c>
      <c r="EL1839" s="29" t="n">
        <v>2.728</v>
      </c>
      <c r="EM1839" s="29" t="n">
        <v>2.723</v>
      </c>
      <c r="EN1839" s="29" t="n">
        <v>2.72</v>
      </c>
      <c r="EO1839" s="29" t="n">
        <v>2.719</v>
      </c>
      <c r="EP1839" s="29" t="n">
        <v>2.719</v>
      </c>
      <c r="EQ1839" s="29" t="n">
        <v>2.745</v>
      </c>
      <c r="ER1839" s="29" t="n">
        <v>2.877</v>
      </c>
      <c r="ES1839" s="29" t="n">
        <v>3</v>
      </c>
      <c r="ET1839" s="29" t="n">
        <v>3.027</v>
      </c>
      <c r="EU1839" s="29" t="n">
        <v>2.918</v>
      </c>
      <c r="EV1839" s="29" t="n">
        <v>2.806</v>
      </c>
      <c r="EW1839" s="29" t="n">
        <v>2.709</v>
      </c>
      <c r="EX1839" s="29" t="n">
        <v>2.761</v>
      </c>
      <c r="EY1839" s="29" t="n">
        <v>2.757</v>
      </c>
      <c r="EZ1839" s="29" t="n">
        <v>2.754</v>
      </c>
      <c r="FA1839" s="29" t="n">
        <v>2.753</v>
      </c>
      <c r="FB1839" s="29" t="n">
        <v>2.752</v>
      </c>
      <c r="FC1839" s="29" t="n">
        <v>2.777</v>
      </c>
      <c r="FD1839" s="29" t="n">
        <v>2.904</v>
      </c>
      <c r="FE1839" s="29" t="n">
        <v>3.024</v>
      </c>
      <c r="FF1839" s="29" t="n">
        <v>3.059</v>
      </c>
      <c r="FG1839" s="29" t="n">
        <v>2.954</v>
      </c>
      <c r="FH1839" s="29" t="n">
        <v>2.845</v>
      </c>
      <c r="FI1839" s="29" t="n">
        <v>2.751</v>
      </c>
      <c r="FJ1839" s="29" t="n">
        <v>2.804</v>
      </c>
      <c r="FK1839" s="29" t="n">
        <v>2.801</v>
      </c>
      <c r="FL1839" s="29" t="n">
        <v>2.798</v>
      </c>
      <c r="FM1839" s="29" t="n">
        <v>2.797</v>
      </c>
      <c r="FN1839" s="29" t="n">
        <v>2.795</v>
      </c>
      <c r="FO1839" s="29" t="n">
        <v>2.819</v>
      </c>
      <c r="FP1839" s="29" t="n">
        <v>2.941</v>
      </c>
      <c r="FQ1839" s="29" t="n">
        <v>3.058</v>
      </c>
      <c r="FR1839" s="29" t="n">
        <v>3.0985</v>
      </c>
      <c r="FS1839" s="29" t="n">
        <v>2.9975</v>
      </c>
      <c r="FT1839" s="29" t="n">
        <v>2.8915</v>
      </c>
      <c r="FU1839" s="29" t="n">
        <v>2.8005</v>
      </c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29"/>
      <c r="GF1839" s="29"/>
      <c r="GG1839" s="29"/>
      <c r="GH1839" s="29"/>
      <c r="GI1839" s="29"/>
      <c r="GJ1839" s="29"/>
      <c r="GK1839" s="29"/>
      <c r="GL1839" s="29"/>
      <c r="GM1839" s="29"/>
      <c r="GN1839" s="29"/>
      <c r="GO1839" s="29"/>
      <c r="GP1839" s="29"/>
      <c r="GQ1839" s="29"/>
      <c r="GR1839" s="0"/>
      <c r="GS1839" s="0"/>
      <c r="GT1839" s="0"/>
      <c r="GU1839" s="0"/>
      <c r="GV1839" s="0"/>
      <c r="GW1839" s="0"/>
      <c r="GX1839" s="0"/>
      <c r="GY1839" s="0"/>
      <c r="GZ1839" s="0"/>
      <c r="HA1839" s="0"/>
      <c r="HB1839" s="0"/>
      <c r="HC1839" s="0"/>
      <c r="HD1839" s="0"/>
      <c r="HE1839" s="0"/>
      <c r="HF1839" s="0"/>
      <c r="HG1839" s="0"/>
      <c r="HH1839" s="0"/>
      <c r="HI1839" s="0"/>
      <c r="HJ1839" s="0"/>
      <c r="HK1839" s="0"/>
      <c r="HL1839" s="0"/>
      <c r="HM1839" s="0"/>
      <c r="HN1839" s="0"/>
      <c r="HO1839" s="0"/>
      <c r="HP1839" s="0"/>
      <c r="HQ1839" s="0"/>
      <c r="HR1839" s="0"/>
      <c r="HS1839" s="0"/>
      <c r="HT1839" s="0"/>
      <c r="HU1839" s="0"/>
      <c r="HV1839" s="0"/>
      <c r="HW1839" s="0"/>
      <c r="HX1839" s="0"/>
      <c r="HY1839" s="0"/>
      <c r="HZ1839" s="0"/>
      <c r="IA1839" s="0"/>
      <c r="IB1839" s="0"/>
      <c r="IC1839" s="0"/>
      <c r="ID1839" s="0"/>
      <c r="IE1839" s="0"/>
      <c r="IF1839" s="0"/>
      <c r="IG1839" s="0"/>
      <c r="IH1839" s="0"/>
      <c r="II1839" s="0"/>
      <c r="IJ1839" s="0"/>
      <c r="IK1839" s="0"/>
      <c r="IL1839" s="0"/>
      <c r="IM1839" s="0"/>
      <c r="IN1839" s="0"/>
      <c r="IO1839" s="0"/>
      <c r="IP1839" s="0"/>
      <c r="IQ1839" s="0"/>
      <c r="IR1839" s="0"/>
      <c r="IS1839" s="0"/>
      <c r="IT1839" s="0"/>
      <c r="IU1839" s="0"/>
      <c r="IV1839" s="0"/>
      <c r="IW1839" s="0"/>
    </row>
    <row r="1840" customFormat="false" ht="12.75" hidden="true" customHeight="false" outlineLevel="0" collapsed="false">
      <c r="A1840" s="0" t="n">
        <f aca="false">WEEKDAY(C1840,2)</f>
        <v>2</v>
      </c>
      <c r="B1840" s="0" t="n">
        <f aca="false">MONTH(C1840)</f>
        <v>4</v>
      </c>
      <c r="C1840" s="23" t="n">
        <v>36641</v>
      </c>
      <c r="D1840" s="0" t="n">
        <f aca="false">MONTH(R1840)</f>
        <v>4</v>
      </c>
      <c r="E1840" s="0" t="n">
        <f aca="false">YEAR(R1840)</f>
        <v>2000</v>
      </c>
      <c r="F1840" s="35" t="n">
        <f aca="false">L1840-K1840</f>
        <v>0.090033333333333</v>
      </c>
      <c r="G1840" s="24" t="n">
        <f aca="false">N1840-M1840</f>
        <v>-0.150833333333333</v>
      </c>
      <c r="H1840" s="24" t="n">
        <f aca="false">O1840-N1840</f>
        <v>-0.00300000000000011</v>
      </c>
      <c r="I1840" s="24" t="n">
        <f aca="false">O1840-M1840</f>
        <v>-0.153833333333333</v>
      </c>
      <c r="J1840" s="25" t="n">
        <f aca="false">VLOOKUP(C1840,'Nymex hist.'!A:B,2,0)</f>
        <v>3.11</v>
      </c>
      <c r="K1840" s="34" t="n">
        <f aca="false">AVERAGE(DA1840:DG1840)</f>
        <v>3.13416666666667</v>
      </c>
      <c r="L1840" s="34" t="n">
        <f aca="false">AVERAGE(DH1840:DL1840)</f>
        <v>3.2242</v>
      </c>
      <c r="M1840" s="27" t="n">
        <f aca="false">SUMIF($S$3:$FQ$3,$E1840+1,$S1840:$FQ1840)/COUNTIF($S$3:$FQ$3,$E1840+1)</f>
        <v>2.94975</v>
      </c>
      <c r="N1840" s="27" t="n">
        <f aca="false">SUMIF($S$3:$FQ$3,$E1840+2,$S1840:$FQ1840)/COUNTIF($S$3:$FQ$3,$E1840+2)</f>
        <v>2.79891666666667</v>
      </c>
      <c r="O1840" s="27" t="n">
        <f aca="false">SUMIF($S$3:$FQ$3,$E1840+3,$S1840:$FQ1840)/COUNTIF($S$3:$FQ$3,$E1840+3)</f>
        <v>2.79591666666667</v>
      </c>
      <c r="P1840" s="27" t="n">
        <f aca="false">SUMIF($S$3:$FQ$3,$E1840+4,$S1840:$FQ1840)/COUNTIF($S$3:$FQ$3,$E1840+4)</f>
        <v>2.82341666666667</v>
      </c>
      <c r="Q1840" s="27" t="n">
        <f aca="false">SUMIF($S$3:$FQ$3,$E1840+5,$S1840:$FQ1840)/COUNTIF($S$3:$FQ$3,$E1840+5)</f>
        <v>2.86091666666667</v>
      </c>
      <c r="R1840" s="28" t="n">
        <v>36641</v>
      </c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30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 t="n">
        <v>3.11</v>
      </c>
      <c r="DC1840" s="29" t="n">
        <v>3.124</v>
      </c>
      <c r="DD1840" s="29" t="n">
        <v>3.138</v>
      </c>
      <c r="DE1840" s="29" t="n">
        <v>3.145</v>
      </c>
      <c r="DF1840" s="29" t="n">
        <v>3.139</v>
      </c>
      <c r="DG1840" s="29" t="n">
        <v>3.149</v>
      </c>
      <c r="DH1840" s="29" t="n">
        <v>3.241</v>
      </c>
      <c r="DI1840" s="29" t="n">
        <v>3.335</v>
      </c>
      <c r="DJ1840" s="29" t="n">
        <v>3.348</v>
      </c>
      <c r="DK1840" s="29" t="n">
        <v>3.182</v>
      </c>
      <c r="DL1840" s="29" t="n">
        <v>3.015</v>
      </c>
      <c r="DM1840" s="29" t="n">
        <v>2.863</v>
      </c>
      <c r="DN1840" s="29" t="n">
        <v>2.821</v>
      </c>
      <c r="DO1840" s="29" t="n">
        <v>2.822</v>
      </c>
      <c r="DP1840" s="29" t="n">
        <v>2.827</v>
      </c>
      <c r="DQ1840" s="29" t="n">
        <v>2.832</v>
      </c>
      <c r="DR1840" s="29" t="n">
        <v>2.828</v>
      </c>
      <c r="DS1840" s="29" t="n">
        <v>2.847</v>
      </c>
      <c r="DT1840" s="29" t="n">
        <v>2.955</v>
      </c>
      <c r="DU1840" s="29" t="n">
        <v>3.057</v>
      </c>
      <c r="DV1840" s="29" t="n">
        <v>3.08</v>
      </c>
      <c r="DW1840" s="29" t="n">
        <v>2.961</v>
      </c>
      <c r="DX1840" s="29" t="n">
        <v>2.82</v>
      </c>
      <c r="DY1840" s="29" t="n">
        <v>2.722</v>
      </c>
      <c r="DZ1840" s="29" t="n">
        <v>2.692</v>
      </c>
      <c r="EA1840" s="29" t="n">
        <v>2.687</v>
      </c>
      <c r="EB1840" s="29" t="n">
        <v>2.689</v>
      </c>
      <c r="EC1840" s="29" t="n">
        <v>2.697</v>
      </c>
      <c r="ED1840" s="29" t="n">
        <v>2.695</v>
      </c>
      <c r="EE1840" s="29" t="n">
        <v>2.719</v>
      </c>
      <c r="EF1840" s="29" t="n">
        <v>2.851</v>
      </c>
      <c r="EG1840" s="29" t="n">
        <v>2.974</v>
      </c>
      <c r="EH1840" s="29" t="n">
        <v>3.004</v>
      </c>
      <c r="EI1840" s="29" t="n">
        <v>2.891</v>
      </c>
      <c r="EJ1840" s="29" t="n">
        <v>2.776</v>
      </c>
      <c r="EK1840" s="29" t="n">
        <v>2.676</v>
      </c>
      <c r="EL1840" s="29" t="n">
        <v>2.717</v>
      </c>
      <c r="EM1840" s="29" t="n">
        <v>2.712</v>
      </c>
      <c r="EN1840" s="29" t="n">
        <v>2.714</v>
      </c>
      <c r="EO1840" s="29" t="n">
        <v>2.722</v>
      </c>
      <c r="EP1840" s="29" t="n">
        <v>2.72</v>
      </c>
      <c r="EQ1840" s="29" t="n">
        <v>2.744</v>
      </c>
      <c r="ER1840" s="29" t="n">
        <v>2.876</v>
      </c>
      <c r="ES1840" s="29" t="n">
        <v>2.999</v>
      </c>
      <c r="ET1840" s="29" t="n">
        <v>3.0235</v>
      </c>
      <c r="EU1840" s="29" t="n">
        <v>2.9145</v>
      </c>
      <c r="EV1840" s="29" t="n">
        <v>2.8025</v>
      </c>
      <c r="EW1840" s="29" t="n">
        <v>2.7055</v>
      </c>
      <c r="EX1840" s="29" t="n">
        <v>2.7475</v>
      </c>
      <c r="EY1840" s="29" t="n">
        <v>2.7435</v>
      </c>
      <c r="EZ1840" s="29" t="n">
        <v>2.7455</v>
      </c>
      <c r="FA1840" s="29" t="n">
        <v>2.7535</v>
      </c>
      <c r="FB1840" s="29" t="n">
        <v>2.7505</v>
      </c>
      <c r="FC1840" s="29" t="n">
        <v>2.7735</v>
      </c>
      <c r="FD1840" s="29" t="n">
        <v>2.9005</v>
      </c>
      <c r="FE1840" s="29" t="n">
        <v>3.0205</v>
      </c>
      <c r="FF1840" s="29" t="n">
        <v>3.053</v>
      </c>
      <c r="FG1840" s="29" t="n">
        <v>2.948</v>
      </c>
      <c r="FH1840" s="29" t="n">
        <v>2.839</v>
      </c>
      <c r="FI1840" s="29" t="n">
        <v>2.745</v>
      </c>
      <c r="FJ1840" s="29" t="n">
        <v>2.788</v>
      </c>
      <c r="FK1840" s="29" t="n">
        <v>2.785</v>
      </c>
      <c r="FL1840" s="29" t="n">
        <v>2.787</v>
      </c>
      <c r="FM1840" s="29" t="n">
        <v>2.795</v>
      </c>
      <c r="FN1840" s="29" t="n">
        <v>2.791</v>
      </c>
      <c r="FO1840" s="29" t="n">
        <v>2.813</v>
      </c>
      <c r="FP1840" s="29" t="n">
        <v>2.935</v>
      </c>
      <c r="FQ1840" s="29" t="n">
        <v>3.052</v>
      </c>
      <c r="FR1840" s="29" t="n">
        <v>3.0925</v>
      </c>
      <c r="FS1840" s="29" t="n">
        <v>2.9915</v>
      </c>
      <c r="FT1840" s="29" t="n">
        <v>2.8855</v>
      </c>
      <c r="FU1840" s="29" t="n">
        <v>2.7945</v>
      </c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0"/>
      <c r="GS1840" s="0"/>
      <c r="GT1840" s="0"/>
      <c r="GU1840" s="0"/>
      <c r="GV1840" s="0"/>
      <c r="GW1840" s="0"/>
      <c r="GX1840" s="0"/>
      <c r="GY1840" s="0"/>
      <c r="GZ1840" s="0"/>
      <c r="HA1840" s="0"/>
      <c r="HB1840" s="0"/>
      <c r="HC1840" s="0"/>
      <c r="HD1840" s="0"/>
      <c r="HE1840" s="0"/>
      <c r="HF1840" s="0"/>
      <c r="HG1840" s="0"/>
      <c r="HH1840" s="0"/>
      <c r="HI1840" s="0"/>
      <c r="HJ1840" s="0"/>
      <c r="HK1840" s="0"/>
      <c r="HL1840" s="0"/>
      <c r="HM1840" s="0"/>
      <c r="HN1840" s="0"/>
      <c r="HO1840" s="0"/>
      <c r="HP1840" s="0"/>
      <c r="HQ1840" s="0"/>
      <c r="HR1840" s="0"/>
      <c r="HS1840" s="0"/>
      <c r="HT1840" s="0"/>
      <c r="HU1840" s="0"/>
      <c r="HV1840" s="0"/>
      <c r="HW1840" s="0"/>
      <c r="HX1840" s="0"/>
      <c r="HY1840" s="0"/>
      <c r="HZ1840" s="0"/>
      <c r="IA1840" s="0"/>
      <c r="IB1840" s="0"/>
      <c r="IC1840" s="0"/>
      <c r="ID1840" s="0"/>
      <c r="IE1840" s="0"/>
      <c r="IF1840" s="0"/>
      <c r="IG1840" s="0"/>
      <c r="IH1840" s="0"/>
      <c r="II1840" s="0"/>
      <c r="IJ1840" s="0"/>
      <c r="IK1840" s="0"/>
      <c r="IL1840" s="0"/>
      <c r="IM1840" s="0"/>
      <c r="IN1840" s="0"/>
      <c r="IO1840" s="0"/>
      <c r="IP1840" s="0"/>
      <c r="IQ1840" s="0"/>
      <c r="IR1840" s="0"/>
      <c r="IS1840" s="0"/>
      <c r="IT1840" s="0"/>
      <c r="IU1840" s="0"/>
      <c r="IV1840" s="0"/>
      <c r="IW1840" s="0"/>
    </row>
    <row r="1841" customFormat="false" ht="12.75" hidden="true" customHeight="false" outlineLevel="0" collapsed="false">
      <c r="A1841" s="0" t="n">
        <f aca="false">WEEKDAY(C1841,2)</f>
        <v>3</v>
      </c>
      <c r="B1841" s="0" t="n">
        <f aca="false">MONTH(C1841)</f>
        <v>4</v>
      </c>
      <c r="C1841" s="23" t="n">
        <v>36642</v>
      </c>
      <c r="D1841" s="0" t="n">
        <f aca="false">MONTH(R1841)</f>
        <v>4</v>
      </c>
      <c r="E1841" s="0" t="n">
        <f aca="false">YEAR(R1841)</f>
        <v>2000</v>
      </c>
      <c r="F1841" s="35" t="n">
        <f aca="false">L1841-K1841</f>
        <v>0.0969333333333333</v>
      </c>
      <c r="G1841" s="24" t="n">
        <f aca="false">N1841-M1841</f>
        <v>-0.15125</v>
      </c>
      <c r="H1841" s="24" t="n">
        <f aca="false">O1841-N1841</f>
        <v>-0.00333333333333297</v>
      </c>
      <c r="I1841" s="24" t="n">
        <f aca="false">O1841-M1841</f>
        <v>-0.154583333333333</v>
      </c>
      <c r="J1841" s="25" t="n">
        <f aca="false">VLOOKUP(C1841,'Nymex hist.'!A:B,2,0)</f>
        <v>3.089</v>
      </c>
      <c r="K1841" s="34" t="n">
        <f aca="false">AVERAGE(DA1841:DG1841)</f>
        <v>3.10666666666667</v>
      </c>
      <c r="L1841" s="34" t="n">
        <f aca="false">AVERAGE(DH1841:DL1841)</f>
        <v>3.2036</v>
      </c>
      <c r="M1841" s="27" t="n">
        <f aca="false">SUMIF($S$3:$FQ$3,$E1841+1,$S1841:$FQ1841)/COUNTIF($S$3:$FQ$3,$E1841+1)</f>
        <v>2.9335</v>
      </c>
      <c r="N1841" s="27" t="n">
        <f aca="false">SUMIF($S$3:$FQ$3,$E1841+2,$S1841:$FQ1841)/COUNTIF($S$3:$FQ$3,$E1841+2)</f>
        <v>2.78225</v>
      </c>
      <c r="O1841" s="27" t="n">
        <f aca="false">SUMIF($S$3:$FQ$3,$E1841+3,$S1841:$FQ1841)/COUNTIF($S$3:$FQ$3,$E1841+3)</f>
        <v>2.77891666666667</v>
      </c>
      <c r="P1841" s="27" t="n">
        <f aca="false">SUMIF($S$3:$FQ$3,$E1841+4,$S1841:$FQ1841)/COUNTIF($S$3:$FQ$3,$E1841+4)</f>
        <v>2.80641666666667</v>
      </c>
      <c r="Q1841" s="27" t="n">
        <f aca="false">SUMIF($S$3:$FQ$3,$E1841+5,$S1841:$FQ1841)/COUNTIF($S$3:$FQ$3,$E1841+5)</f>
        <v>2.84391666666667</v>
      </c>
      <c r="R1841" s="28" t="n">
        <v>36642</v>
      </c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30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 t="n">
        <v>3.089</v>
      </c>
      <c r="DC1841" s="29" t="n">
        <v>3.09</v>
      </c>
      <c r="DD1841" s="29" t="n">
        <v>3.105</v>
      </c>
      <c r="DE1841" s="29" t="n">
        <v>3.117</v>
      </c>
      <c r="DF1841" s="29" t="n">
        <v>3.113</v>
      </c>
      <c r="DG1841" s="29" t="n">
        <v>3.126</v>
      </c>
      <c r="DH1841" s="29" t="n">
        <v>3.219</v>
      </c>
      <c r="DI1841" s="29" t="n">
        <v>3.313</v>
      </c>
      <c r="DJ1841" s="29" t="n">
        <v>3.327</v>
      </c>
      <c r="DK1841" s="29" t="n">
        <v>3.162</v>
      </c>
      <c r="DL1841" s="29" t="n">
        <v>2.997</v>
      </c>
      <c r="DM1841" s="29" t="n">
        <v>2.845</v>
      </c>
      <c r="DN1841" s="29" t="n">
        <v>2.804</v>
      </c>
      <c r="DO1841" s="29" t="n">
        <v>2.805</v>
      </c>
      <c r="DP1841" s="29" t="n">
        <v>2.81</v>
      </c>
      <c r="DQ1841" s="29" t="n">
        <v>2.817</v>
      </c>
      <c r="DR1841" s="29" t="n">
        <v>2.815</v>
      </c>
      <c r="DS1841" s="29" t="n">
        <v>2.834</v>
      </c>
      <c r="DT1841" s="29" t="n">
        <v>2.942</v>
      </c>
      <c r="DU1841" s="29" t="n">
        <v>3.044</v>
      </c>
      <c r="DV1841" s="29" t="n">
        <v>3.064</v>
      </c>
      <c r="DW1841" s="29" t="n">
        <v>2.945</v>
      </c>
      <c r="DX1841" s="29" t="n">
        <v>2.804</v>
      </c>
      <c r="DY1841" s="29" t="n">
        <v>2.706</v>
      </c>
      <c r="DZ1841" s="29" t="n">
        <v>2.675</v>
      </c>
      <c r="EA1841" s="29" t="n">
        <v>2.67</v>
      </c>
      <c r="EB1841" s="29" t="n">
        <v>2.672</v>
      </c>
      <c r="EC1841" s="29" t="n">
        <v>2.68</v>
      </c>
      <c r="ED1841" s="29" t="n">
        <v>2.678</v>
      </c>
      <c r="EE1841" s="29" t="n">
        <v>2.702</v>
      </c>
      <c r="EF1841" s="29" t="n">
        <v>2.834</v>
      </c>
      <c r="EG1841" s="29" t="n">
        <v>2.957</v>
      </c>
      <c r="EH1841" s="29" t="n">
        <v>2.987</v>
      </c>
      <c r="EI1841" s="29" t="n">
        <v>2.874</v>
      </c>
      <c r="EJ1841" s="29" t="n">
        <v>2.759</v>
      </c>
      <c r="EK1841" s="29" t="n">
        <v>2.659</v>
      </c>
      <c r="EL1841" s="29" t="n">
        <v>2.7</v>
      </c>
      <c r="EM1841" s="29" t="n">
        <v>2.695</v>
      </c>
      <c r="EN1841" s="29" t="n">
        <v>2.697</v>
      </c>
      <c r="EO1841" s="29" t="n">
        <v>2.705</v>
      </c>
      <c r="EP1841" s="29" t="n">
        <v>2.703</v>
      </c>
      <c r="EQ1841" s="29" t="n">
        <v>2.727</v>
      </c>
      <c r="ER1841" s="29" t="n">
        <v>2.859</v>
      </c>
      <c r="ES1841" s="29" t="n">
        <v>2.982</v>
      </c>
      <c r="ET1841" s="29" t="n">
        <v>3.0065</v>
      </c>
      <c r="EU1841" s="29" t="n">
        <v>2.8975</v>
      </c>
      <c r="EV1841" s="29" t="n">
        <v>2.7855</v>
      </c>
      <c r="EW1841" s="29" t="n">
        <v>2.6885</v>
      </c>
      <c r="EX1841" s="29" t="n">
        <v>2.7305</v>
      </c>
      <c r="EY1841" s="29" t="n">
        <v>2.7265</v>
      </c>
      <c r="EZ1841" s="29" t="n">
        <v>2.7285</v>
      </c>
      <c r="FA1841" s="29" t="n">
        <v>2.7365</v>
      </c>
      <c r="FB1841" s="29" t="n">
        <v>2.7335</v>
      </c>
      <c r="FC1841" s="29" t="n">
        <v>2.7565</v>
      </c>
      <c r="FD1841" s="29" t="n">
        <v>2.8835</v>
      </c>
      <c r="FE1841" s="29" t="n">
        <v>3.0035</v>
      </c>
      <c r="FF1841" s="29" t="n">
        <v>3.036</v>
      </c>
      <c r="FG1841" s="29" t="n">
        <v>2.931</v>
      </c>
      <c r="FH1841" s="29" t="n">
        <v>2.822</v>
      </c>
      <c r="FI1841" s="29" t="n">
        <v>2.728</v>
      </c>
      <c r="FJ1841" s="29" t="n">
        <v>2.771</v>
      </c>
      <c r="FK1841" s="29" t="n">
        <v>2.768</v>
      </c>
      <c r="FL1841" s="29" t="n">
        <v>2.77</v>
      </c>
      <c r="FM1841" s="29" t="n">
        <v>2.778</v>
      </c>
      <c r="FN1841" s="29" t="n">
        <v>2.774</v>
      </c>
      <c r="FO1841" s="29" t="n">
        <v>2.796</v>
      </c>
      <c r="FP1841" s="29" t="n">
        <v>2.918</v>
      </c>
      <c r="FQ1841" s="29" t="n">
        <v>3.035</v>
      </c>
      <c r="FR1841" s="29" t="n">
        <v>3.0755</v>
      </c>
      <c r="FS1841" s="29" t="n">
        <v>2.9745</v>
      </c>
      <c r="FT1841" s="29" t="n">
        <v>2.8685</v>
      </c>
      <c r="FU1841" s="29" t="n">
        <v>2.7775</v>
      </c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0"/>
      <c r="GS1841" s="0"/>
      <c r="GT1841" s="0"/>
      <c r="GU1841" s="0"/>
      <c r="GV1841" s="0"/>
      <c r="GW1841" s="0"/>
      <c r="GX1841" s="0"/>
      <c r="GY1841" s="0"/>
      <c r="GZ1841" s="0"/>
      <c r="HA1841" s="0"/>
      <c r="HB1841" s="0"/>
      <c r="HC1841" s="0"/>
      <c r="HD1841" s="0"/>
      <c r="HE1841" s="0"/>
      <c r="HF1841" s="0"/>
      <c r="HG1841" s="0"/>
      <c r="HH1841" s="0"/>
      <c r="HI1841" s="0"/>
      <c r="HJ1841" s="0"/>
      <c r="HK1841" s="0"/>
      <c r="HL1841" s="0"/>
      <c r="HM1841" s="0"/>
      <c r="HN1841" s="0"/>
      <c r="HO1841" s="0"/>
      <c r="HP1841" s="0"/>
      <c r="HQ1841" s="0"/>
      <c r="HR1841" s="0"/>
      <c r="HS1841" s="0"/>
      <c r="HT1841" s="0"/>
      <c r="HU1841" s="0"/>
      <c r="HV1841" s="0"/>
      <c r="HW1841" s="0"/>
      <c r="HX1841" s="0"/>
      <c r="HY1841" s="0"/>
      <c r="HZ1841" s="0"/>
      <c r="IA1841" s="0"/>
      <c r="IB1841" s="0"/>
      <c r="IC1841" s="0"/>
      <c r="ID1841" s="0"/>
      <c r="IE1841" s="0"/>
      <c r="IF1841" s="0"/>
      <c r="IG1841" s="0"/>
      <c r="IH1841" s="0"/>
      <c r="II1841" s="0"/>
      <c r="IJ1841" s="0"/>
      <c r="IK1841" s="0"/>
      <c r="IL1841" s="0"/>
      <c r="IM1841" s="0"/>
      <c r="IN1841" s="0"/>
      <c r="IO1841" s="0"/>
      <c r="IP1841" s="0"/>
      <c r="IQ1841" s="0"/>
      <c r="IR1841" s="0"/>
      <c r="IS1841" s="0"/>
      <c r="IT1841" s="0"/>
      <c r="IU1841" s="0"/>
      <c r="IV1841" s="0"/>
      <c r="IW1841" s="0"/>
    </row>
    <row r="1842" customFormat="false" ht="12.75" hidden="false" customHeight="false" outlineLevel="0" collapsed="false">
      <c r="A1842" s="1" t="n">
        <f aca="false">WEEKDAY(C1842,2)</f>
        <v>4</v>
      </c>
      <c r="B1842" s="1" t="n">
        <f aca="false">MONTH(C1842)</f>
        <v>4</v>
      </c>
      <c r="C1842" s="23" t="n">
        <v>36643</v>
      </c>
      <c r="D1842" s="0" t="n">
        <f aca="false">MONTH(R1842)</f>
        <v>4</v>
      </c>
      <c r="E1842" s="0" t="n">
        <f aca="false">YEAR(R1842)</f>
        <v>2000</v>
      </c>
      <c r="F1842" s="3" t="n">
        <f aca="false">L1842-K1842</f>
        <v>0.100133333333333</v>
      </c>
      <c r="G1842" s="3" t="n">
        <f aca="false">N1842-M1842</f>
        <v>-0.147166666666667</v>
      </c>
      <c r="H1842" s="3" t="n">
        <f aca="false">O1842-N1842</f>
        <v>-0.0113333333333334</v>
      </c>
      <c r="I1842" s="3" t="n">
        <f aca="false">O1842-M1842</f>
        <v>-0.1585</v>
      </c>
      <c r="J1842" s="4" t="n">
        <f aca="false">VLOOKUP(C1842,'Nymex hist.'!A:B,2,0)</f>
        <v>3.055</v>
      </c>
      <c r="K1842" s="4" t="n">
        <f aca="false">AVERAGE(DA1842:DG1842)</f>
        <v>3.08166666666667</v>
      </c>
      <c r="L1842" s="4" t="n">
        <f aca="false">AVERAGE(DH1842:DL1842)</f>
        <v>3.1818</v>
      </c>
      <c r="M1842" s="4" t="n">
        <f aca="false">SUMIF($S$3:$FQ$3,$E1842+1,$S1842:$FQ1842)/COUNTIF($S$3:$FQ$3,$E1842+1)</f>
        <v>2.91941666666667</v>
      </c>
      <c r="N1842" s="4" t="n">
        <f aca="false">SUMIF($S$3:$FQ$3,$E1842+2,$S1842:$FQ1842)/COUNTIF($S$3:$FQ$3,$E1842+2)</f>
        <v>2.77225</v>
      </c>
      <c r="O1842" s="4" t="n">
        <f aca="false">SUMIF($S$3:$FQ$3,$E1842+3,$S1842:$FQ1842)/COUNTIF($S$3:$FQ$3,$E1842+3)</f>
        <v>2.76091666666667</v>
      </c>
      <c r="P1842" s="4" t="n">
        <f aca="false">SUMIF($S$3:$FQ$3,$E1842+4,$S1842:$FQ1842)/COUNTIF($S$3:$FQ$3,$E1842+4)</f>
        <v>2.78841666666667</v>
      </c>
      <c r="Q1842" s="4" t="n">
        <f aca="false">SUMIF($S$3:$FQ$3,$E1842+5,$S1842:$FQ1842)/COUNTIF($S$3:$FQ$3,$E1842+5)</f>
        <v>2.82591666666667</v>
      </c>
      <c r="R1842" s="21" t="n">
        <v>36643</v>
      </c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7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2"/>
      <c r="CE1842" s="32"/>
      <c r="CF1842" s="32"/>
      <c r="CG1842" s="32"/>
      <c r="CH1842" s="32"/>
      <c r="CI1842" s="32"/>
      <c r="CJ1842" s="32"/>
      <c r="CK1842" s="32"/>
      <c r="CL1842" s="32"/>
      <c r="CM1842" s="32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2"/>
      <c r="CY1842" s="32"/>
      <c r="CZ1842" s="32"/>
      <c r="DA1842" s="32"/>
      <c r="DB1842" s="32" t="n">
        <v>3.089</v>
      </c>
      <c r="DC1842" s="32" t="n">
        <v>3.055</v>
      </c>
      <c r="DD1842" s="32" t="n">
        <v>3.074</v>
      </c>
      <c r="DE1842" s="32" t="n">
        <v>3.088</v>
      </c>
      <c r="DF1842" s="32" t="n">
        <v>3.085</v>
      </c>
      <c r="DG1842" s="32" t="n">
        <v>3.099</v>
      </c>
      <c r="DH1842" s="32" t="n">
        <v>3.191</v>
      </c>
      <c r="DI1842" s="32" t="n">
        <v>3.288</v>
      </c>
      <c r="DJ1842" s="32" t="n">
        <v>3.302</v>
      </c>
      <c r="DK1842" s="32" t="n">
        <v>3.145</v>
      </c>
      <c r="DL1842" s="32" t="n">
        <v>2.983</v>
      </c>
      <c r="DM1842" s="32" t="n">
        <v>2.831</v>
      </c>
      <c r="DN1842" s="32" t="n">
        <v>2.791</v>
      </c>
      <c r="DO1842" s="32" t="n">
        <v>2.792</v>
      </c>
      <c r="DP1842" s="32" t="n">
        <v>2.797</v>
      </c>
      <c r="DQ1842" s="32" t="n">
        <v>2.805</v>
      </c>
      <c r="DR1842" s="32" t="n">
        <v>2.803</v>
      </c>
      <c r="DS1842" s="32" t="n">
        <v>2.822</v>
      </c>
      <c r="DT1842" s="32" t="n">
        <v>2.93</v>
      </c>
      <c r="DU1842" s="32" t="n">
        <v>3.032</v>
      </c>
      <c r="DV1842" s="32" t="n">
        <v>3.054</v>
      </c>
      <c r="DW1842" s="32" t="n">
        <v>2.935</v>
      </c>
      <c r="DX1842" s="32" t="n">
        <v>2.794</v>
      </c>
      <c r="DY1842" s="32" t="n">
        <v>2.696</v>
      </c>
      <c r="DZ1842" s="32" t="n">
        <v>2.665</v>
      </c>
      <c r="EA1842" s="32" t="n">
        <v>2.66</v>
      </c>
      <c r="EB1842" s="32" t="n">
        <v>2.662</v>
      </c>
      <c r="EC1842" s="32" t="n">
        <v>2.67</v>
      </c>
      <c r="ED1842" s="32" t="n">
        <v>2.668</v>
      </c>
      <c r="EE1842" s="32" t="n">
        <v>2.692</v>
      </c>
      <c r="EF1842" s="32" t="n">
        <v>2.824</v>
      </c>
      <c r="EG1842" s="32" t="n">
        <v>2.947</v>
      </c>
      <c r="EH1842" s="32" t="n">
        <v>2.977</v>
      </c>
      <c r="EI1842" s="32" t="n">
        <v>2.864</v>
      </c>
      <c r="EJ1842" s="32" t="n">
        <v>2.749</v>
      </c>
      <c r="EK1842" s="32" t="n">
        <v>2.649</v>
      </c>
      <c r="EL1842" s="32" t="n">
        <v>2.629</v>
      </c>
      <c r="EM1842" s="32" t="n">
        <v>2.68</v>
      </c>
      <c r="EN1842" s="32" t="n">
        <v>2.682</v>
      </c>
      <c r="EO1842" s="32" t="n">
        <v>2.69</v>
      </c>
      <c r="EP1842" s="32" t="n">
        <v>2.688</v>
      </c>
      <c r="EQ1842" s="32" t="n">
        <v>2.712</v>
      </c>
      <c r="ER1842" s="32" t="n">
        <v>2.844</v>
      </c>
      <c r="ES1842" s="32" t="n">
        <v>2.967</v>
      </c>
      <c r="ET1842" s="32" t="n">
        <v>2.9965</v>
      </c>
      <c r="EU1842" s="32" t="n">
        <v>2.8875</v>
      </c>
      <c r="EV1842" s="32" t="n">
        <v>2.7755</v>
      </c>
      <c r="EW1842" s="32" t="n">
        <v>2.6785</v>
      </c>
      <c r="EX1842" s="32" t="n">
        <v>2.6595</v>
      </c>
      <c r="EY1842" s="32" t="n">
        <v>2.7115</v>
      </c>
      <c r="EZ1842" s="32" t="n">
        <v>2.7135</v>
      </c>
      <c r="FA1842" s="32" t="n">
        <v>2.7215</v>
      </c>
      <c r="FB1842" s="32" t="n">
        <v>2.7185</v>
      </c>
      <c r="FC1842" s="32" t="n">
        <v>2.7415</v>
      </c>
      <c r="FD1842" s="32" t="n">
        <v>2.8685</v>
      </c>
      <c r="FE1842" s="32" t="n">
        <v>2.9885</v>
      </c>
      <c r="FF1842" s="32" t="n">
        <v>3.026</v>
      </c>
      <c r="FG1842" s="32" t="n">
        <v>2.921</v>
      </c>
      <c r="FH1842" s="32" t="n">
        <v>2.812</v>
      </c>
      <c r="FI1842" s="32" t="n">
        <v>2.718</v>
      </c>
      <c r="FJ1842" s="32" t="n">
        <v>2.7</v>
      </c>
      <c r="FK1842" s="32" t="n">
        <v>2.753</v>
      </c>
      <c r="FL1842" s="32" t="n">
        <v>2.755</v>
      </c>
      <c r="FM1842" s="32" t="n">
        <v>2.763</v>
      </c>
      <c r="FN1842" s="32" t="n">
        <v>2.759</v>
      </c>
      <c r="FO1842" s="32" t="n">
        <v>2.781</v>
      </c>
      <c r="FP1842" s="32" t="n">
        <v>2.903</v>
      </c>
      <c r="FQ1842" s="32" t="n">
        <v>3.02</v>
      </c>
      <c r="FR1842" s="32" t="n">
        <v>3.0655</v>
      </c>
      <c r="FS1842" s="32" t="n">
        <v>2.9645</v>
      </c>
      <c r="FT1842" s="32" t="n">
        <v>2.8585</v>
      </c>
      <c r="FU1842" s="32" t="n">
        <v>2.7675</v>
      </c>
      <c r="FV1842" s="32"/>
      <c r="FW1842" s="32"/>
      <c r="FX1842" s="32"/>
      <c r="FY1842" s="32"/>
      <c r="FZ1842" s="32"/>
      <c r="GA1842" s="32"/>
      <c r="GB1842" s="32"/>
      <c r="GC1842" s="32"/>
      <c r="GD1842" s="32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  <c r="GO1842" s="32"/>
      <c r="GP1842" s="32"/>
      <c r="GQ1842" s="32"/>
    </row>
    <row r="1843" customFormat="false" ht="12.75" hidden="true" customHeight="false" outlineLevel="0" collapsed="false">
      <c r="A1843" s="0" t="n">
        <f aca="false">WEEKDAY(C1843,2)</f>
        <v>5</v>
      </c>
      <c r="B1843" s="0" t="n">
        <f aca="false">MONTH(C1843)</f>
        <v>4</v>
      </c>
      <c r="C1843" s="23" t="n">
        <v>36644</v>
      </c>
      <c r="D1843" s="0" t="n">
        <f aca="false">MONTH(R1843)</f>
        <v>4</v>
      </c>
      <c r="E1843" s="0" t="n">
        <f aca="false">YEAR(R1843)</f>
        <v>2000</v>
      </c>
      <c r="F1843" s="35" t="n">
        <f aca="false">L1843-K1843</f>
        <v>0.0918666666666668</v>
      </c>
      <c r="G1843" s="24" t="n">
        <f aca="false">N1843-M1843</f>
        <v>-0.160916666666667</v>
      </c>
      <c r="H1843" s="24" t="n">
        <f aca="false">O1843-N1843</f>
        <v>-0.0120000000000005</v>
      </c>
      <c r="I1843" s="24" t="n">
        <f aca="false">O1843-M1843</f>
        <v>-0.172916666666667</v>
      </c>
      <c r="J1843" s="25" t="n">
        <f aca="false">VLOOKUP(C1843,'Nymex hist.'!A:B,2,0)</f>
        <v>3.141</v>
      </c>
      <c r="K1843" s="34" t="n">
        <f aca="false">AVERAGE(DA1843:DG1843)</f>
        <v>3.14733333333333</v>
      </c>
      <c r="L1843" s="34" t="n">
        <f aca="false">AVERAGE(DH1843:DL1843)</f>
        <v>3.2392</v>
      </c>
      <c r="M1843" s="27" t="n">
        <f aca="false">SUMIF($S$3:$FQ$3,$E1843+1,$S1843:$FQ1843)/COUNTIF($S$3:$FQ$3,$E1843+1)</f>
        <v>2.95683333333333</v>
      </c>
      <c r="N1843" s="27" t="n">
        <f aca="false">SUMIF($S$3:$FQ$3,$E1843+2,$S1843:$FQ1843)/COUNTIF($S$3:$FQ$3,$E1843+2)</f>
        <v>2.79591666666667</v>
      </c>
      <c r="O1843" s="27" t="n">
        <f aca="false">SUMIF($S$3:$FQ$3,$E1843+3,$S1843:$FQ1843)/COUNTIF($S$3:$FQ$3,$E1843+3)</f>
        <v>2.78391666666667</v>
      </c>
      <c r="P1843" s="27" t="n">
        <f aca="false">SUMIF($S$3:$FQ$3,$E1843+4,$S1843:$FQ1843)/COUNTIF($S$3:$FQ$3,$E1843+4)</f>
        <v>2.81141666666667</v>
      </c>
      <c r="Q1843" s="27" t="n">
        <f aca="false">SUMIF($S$3:$FQ$3,$E1843+5,$S1843:$FQ1843)/COUNTIF($S$3:$FQ$3,$E1843+5)</f>
        <v>2.84891666666667</v>
      </c>
      <c r="R1843" s="28" t="n">
        <v>36644</v>
      </c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30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 t="n">
        <v>3.089</v>
      </c>
      <c r="DC1843" s="29" t="n">
        <v>3.141</v>
      </c>
      <c r="DD1843" s="29" t="n">
        <v>3.158</v>
      </c>
      <c r="DE1843" s="29" t="n">
        <v>3.166</v>
      </c>
      <c r="DF1843" s="29" t="n">
        <v>3.16</v>
      </c>
      <c r="DG1843" s="29" t="n">
        <v>3.17</v>
      </c>
      <c r="DH1843" s="29" t="n">
        <v>3.255</v>
      </c>
      <c r="DI1843" s="29" t="n">
        <v>3.346</v>
      </c>
      <c r="DJ1843" s="29" t="n">
        <v>3.36</v>
      </c>
      <c r="DK1843" s="29" t="n">
        <v>3.2</v>
      </c>
      <c r="DL1843" s="29" t="n">
        <v>3.035</v>
      </c>
      <c r="DM1843" s="29" t="n">
        <v>2.875</v>
      </c>
      <c r="DN1843" s="29" t="n">
        <v>2.83</v>
      </c>
      <c r="DO1843" s="29" t="n">
        <v>2.83</v>
      </c>
      <c r="DP1843" s="29" t="n">
        <v>2.83</v>
      </c>
      <c r="DQ1843" s="29" t="n">
        <v>2.831</v>
      </c>
      <c r="DR1843" s="29" t="n">
        <v>2.829</v>
      </c>
      <c r="DS1843" s="29" t="n">
        <v>2.848</v>
      </c>
      <c r="DT1843" s="29" t="n">
        <v>2.956</v>
      </c>
      <c r="DU1843" s="29" t="n">
        <v>3.058</v>
      </c>
      <c r="DV1843" s="29" t="n">
        <v>3.08</v>
      </c>
      <c r="DW1843" s="29" t="n">
        <v>2.961</v>
      </c>
      <c r="DX1843" s="29" t="n">
        <v>2.818</v>
      </c>
      <c r="DY1843" s="29" t="n">
        <v>2.72</v>
      </c>
      <c r="DZ1843" s="29" t="n">
        <v>2.688</v>
      </c>
      <c r="EA1843" s="29" t="n">
        <v>2.683</v>
      </c>
      <c r="EB1843" s="29" t="n">
        <v>2.685</v>
      </c>
      <c r="EC1843" s="29" t="n">
        <v>2.693</v>
      </c>
      <c r="ED1843" s="29" t="n">
        <v>2.691</v>
      </c>
      <c r="EE1843" s="29" t="n">
        <v>2.715</v>
      </c>
      <c r="EF1843" s="29" t="n">
        <v>2.847</v>
      </c>
      <c r="EG1843" s="29" t="n">
        <v>2.97</v>
      </c>
      <c r="EH1843" s="29" t="n">
        <v>3</v>
      </c>
      <c r="EI1843" s="29" t="n">
        <v>2.887</v>
      </c>
      <c r="EJ1843" s="29" t="n">
        <v>2.772</v>
      </c>
      <c r="EK1843" s="29" t="n">
        <v>2.672</v>
      </c>
      <c r="EL1843" s="29" t="n">
        <v>2.652</v>
      </c>
      <c r="EM1843" s="29" t="n">
        <v>2.703</v>
      </c>
      <c r="EN1843" s="29" t="n">
        <v>2.705</v>
      </c>
      <c r="EO1843" s="29" t="n">
        <v>2.713</v>
      </c>
      <c r="EP1843" s="29" t="n">
        <v>2.711</v>
      </c>
      <c r="EQ1843" s="29" t="n">
        <v>2.735</v>
      </c>
      <c r="ER1843" s="29" t="n">
        <v>2.867</v>
      </c>
      <c r="ES1843" s="29" t="n">
        <v>2.99</v>
      </c>
      <c r="ET1843" s="29" t="n">
        <v>3.0195</v>
      </c>
      <c r="EU1843" s="29" t="n">
        <v>2.9105</v>
      </c>
      <c r="EV1843" s="29" t="n">
        <v>2.7985</v>
      </c>
      <c r="EW1843" s="29" t="n">
        <v>2.7015</v>
      </c>
      <c r="EX1843" s="29" t="n">
        <v>2.6825</v>
      </c>
      <c r="EY1843" s="29" t="n">
        <v>2.7345</v>
      </c>
      <c r="EZ1843" s="29" t="n">
        <v>2.7365</v>
      </c>
      <c r="FA1843" s="29" t="n">
        <v>2.7445</v>
      </c>
      <c r="FB1843" s="29" t="n">
        <v>2.7415</v>
      </c>
      <c r="FC1843" s="29" t="n">
        <v>2.7645</v>
      </c>
      <c r="FD1843" s="29" t="n">
        <v>2.8915</v>
      </c>
      <c r="FE1843" s="29" t="n">
        <v>3.0115</v>
      </c>
      <c r="FF1843" s="29" t="n">
        <v>3.049</v>
      </c>
      <c r="FG1843" s="29" t="n">
        <v>2.944</v>
      </c>
      <c r="FH1843" s="29" t="n">
        <v>2.835</v>
      </c>
      <c r="FI1843" s="29" t="n">
        <v>2.741</v>
      </c>
      <c r="FJ1843" s="29" t="n">
        <v>2.723</v>
      </c>
      <c r="FK1843" s="29" t="n">
        <v>2.776</v>
      </c>
      <c r="FL1843" s="29" t="n">
        <v>2.778</v>
      </c>
      <c r="FM1843" s="29" t="n">
        <v>2.786</v>
      </c>
      <c r="FN1843" s="29" t="n">
        <v>2.782</v>
      </c>
      <c r="FO1843" s="29" t="n">
        <v>2.804</v>
      </c>
      <c r="FP1843" s="29" t="n">
        <v>2.926</v>
      </c>
      <c r="FQ1843" s="29" t="n">
        <v>3.043</v>
      </c>
      <c r="FR1843" s="29" t="n">
        <v>3.0885</v>
      </c>
      <c r="FS1843" s="29" t="n">
        <v>2.9875</v>
      </c>
      <c r="FT1843" s="29" t="n">
        <v>2.8815</v>
      </c>
      <c r="FU1843" s="29" t="n">
        <v>2.7905</v>
      </c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0"/>
      <c r="GS1843" s="0"/>
      <c r="GT1843" s="0"/>
      <c r="GU1843" s="0"/>
      <c r="GV1843" s="0"/>
      <c r="GW1843" s="0"/>
      <c r="GX1843" s="0"/>
      <c r="GY1843" s="0"/>
      <c r="GZ1843" s="0"/>
      <c r="HA1843" s="0"/>
      <c r="HB1843" s="0"/>
      <c r="HC1843" s="0"/>
      <c r="HD1843" s="0"/>
      <c r="HE1843" s="0"/>
      <c r="HF1843" s="0"/>
      <c r="HG1843" s="0"/>
      <c r="HH1843" s="0"/>
      <c r="HI1843" s="0"/>
      <c r="HJ1843" s="0"/>
      <c r="HK1843" s="0"/>
      <c r="HL1843" s="0"/>
      <c r="HM1843" s="0"/>
      <c r="HN1843" s="0"/>
      <c r="HO1843" s="0"/>
      <c r="HP1843" s="0"/>
      <c r="HQ1843" s="0"/>
      <c r="HR1843" s="0"/>
      <c r="HS1843" s="0"/>
      <c r="HT1843" s="0"/>
      <c r="HU1843" s="0"/>
      <c r="HV1843" s="0"/>
      <c r="HW1843" s="0"/>
      <c r="HX1843" s="0"/>
      <c r="HY1843" s="0"/>
      <c r="HZ1843" s="0"/>
      <c r="IA1843" s="0"/>
      <c r="IB1843" s="0"/>
      <c r="IC1843" s="0"/>
      <c r="ID1843" s="0"/>
      <c r="IE1843" s="0"/>
      <c r="IF1843" s="0"/>
      <c r="IG1843" s="0"/>
      <c r="IH1843" s="0"/>
      <c r="II1843" s="0"/>
      <c r="IJ1843" s="0"/>
      <c r="IK1843" s="0"/>
      <c r="IL1843" s="0"/>
      <c r="IM1843" s="0"/>
      <c r="IN1843" s="0"/>
      <c r="IO1843" s="0"/>
      <c r="IP1843" s="0"/>
      <c r="IQ1843" s="0"/>
      <c r="IR1843" s="0"/>
      <c r="IS1843" s="0"/>
      <c r="IT1843" s="0"/>
      <c r="IU1843" s="0"/>
      <c r="IV1843" s="0"/>
      <c r="IW1843" s="0"/>
    </row>
    <row r="1844" customFormat="false" ht="12.75" hidden="true" customHeight="false" outlineLevel="0" collapsed="false">
      <c r="A1844" s="0" t="n">
        <f aca="false">WEEKDAY(C1844,2)</f>
        <v>7</v>
      </c>
      <c r="B1844" s="0" t="n">
        <f aca="false">MONTH(C1844)</f>
        <v>4</v>
      </c>
      <c r="C1844" s="23" t="n">
        <v>36646</v>
      </c>
      <c r="D1844" s="0" t="n">
        <f aca="false">MONTH(R1844)</f>
        <v>4</v>
      </c>
      <c r="E1844" s="0" t="n">
        <f aca="false">YEAR(R1844)</f>
        <v>2000</v>
      </c>
      <c r="F1844" s="35" t="n">
        <f aca="false">L1844-K1844</f>
        <v>0.0918666666666668</v>
      </c>
      <c r="G1844" s="24" t="n">
        <f aca="false">N1844-M1844</f>
        <v>-0.160916666666667</v>
      </c>
      <c r="H1844" s="24" t="n">
        <f aca="false">O1844-N1844</f>
        <v>-0.0120000000000005</v>
      </c>
      <c r="I1844" s="24" t="n">
        <f aca="false">O1844-M1844</f>
        <v>-0.172916666666667</v>
      </c>
      <c r="J1844" s="25" t="n">
        <f aca="false">VLOOKUP(C1844,'Nymex hist.'!A:B,2,0)</f>
        <v>3.18</v>
      </c>
      <c r="K1844" s="34" t="n">
        <f aca="false">AVERAGE(DA1844:DG1844)</f>
        <v>3.14733333333333</v>
      </c>
      <c r="L1844" s="34" t="n">
        <f aca="false">AVERAGE(DH1844:DL1844)</f>
        <v>3.2392</v>
      </c>
      <c r="M1844" s="27" t="n">
        <f aca="false">SUMIF($S$3:$FQ$3,$E1844+1,$S1844:$FQ1844)/COUNTIF($S$3:$FQ$3,$E1844+1)</f>
        <v>2.95683333333333</v>
      </c>
      <c r="N1844" s="27" t="n">
        <f aca="false">SUMIF($S$3:$FQ$3,$E1844+2,$S1844:$FQ1844)/COUNTIF($S$3:$FQ$3,$E1844+2)</f>
        <v>2.79591666666667</v>
      </c>
      <c r="O1844" s="27" t="n">
        <f aca="false">SUMIF($S$3:$FQ$3,$E1844+3,$S1844:$FQ1844)/COUNTIF($S$3:$FQ$3,$E1844+3)</f>
        <v>2.78391666666667</v>
      </c>
      <c r="P1844" s="27" t="n">
        <f aca="false">SUMIF($S$3:$FQ$3,$E1844+4,$S1844:$FQ1844)/COUNTIF($S$3:$FQ$3,$E1844+4)</f>
        <v>2.81141666666667</v>
      </c>
      <c r="Q1844" s="27" t="n">
        <f aca="false">SUMIF($S$3:$FQ$3,$E1844+5,$S1844:$FQ1844)/COUNTIF($S$3:$FQ$3,$E1844+5)</f>
        <v>2.84891666666667</v>
      </c>
      <c r="R1844" s="28" t="n">
        <v>36646</v>
      </c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30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 t="n">
        <v>3.089</v>
      </c>
      <c r="DC1844" s="29" t="n">
        <v>3.141</v>
      </c>
      <c r="DD1844" s="29" t="n">
        <v>3.158</v>
      </c>
      <c r="DE1844" s="29" t="n">
        <v>3.166</v>
      </c>
      <c r="DF1844" s="29" t="n">
        <v>3.16</v>
      </c>
      <c r="DG1844" s="29" t="n">
        <v>3.17</v>
      </c>
      <c r="DH1844" s="29" t="n">
        <v>3.255</v>
      </c>
      <c r="DI1844" s="29" t="n">
        <v>3.346</v>
      </c>
      <c r="DJ1844" s="29" t="n">
        <v>3.36</v>
      </c>
      <c r="DK1844" s="29" t="n">
        <v>3.2</v>
      </c>
      <c r="DL1844" s="29" t="n">
        <v>3.035</v>
      </c>
      <c r="DM1844" s="29" t="n">
        <v>2.875</v>
      </c>
      <c r="DN1844" s="29" t="n">
        <v>2.83</v>
      </c>
      <c r="DO1844" s="29" t="n">
        <v>2.83</v>
      </c>
      <c r="DP1844" s="29" t="n">
        <v>2.83</v>
      </c>
      <c r="DQ1844" s="29" t="n">
        <v>2.831</v>
      </c>
      <c r="DR1844" s="29" t="n">
        <v>2.829</v>
      </c>
      <c r="DS1844" s="29" t="n">
        <v>2.848</v>
      </c>
      <c r="DT1844" s="29" t="n">
        <v>2.956</v>
      </c>
      <c r="DU1844" s="29" t="n">
        <v>3.058</v>
      </c>
      <c r="DV1844" s="29" t="n">
        <v>3.08</v>
      </c>
      <c r="DW1844" s="29" t="n">
        <v>2.961</v>
      </c>
      <c r="DX1844" s="29" t="n">
        <v>2.818</v>
      </c>
      <c r="DY1844" s="29" t="n">
        <v>2.72</v>
      </c>
      <c r="DZ1844" s="29" t="n">
        <v>2.688</v>
      </c>
      <c r="EA1844" s="29" t="n">
        <v>2.683</v>
      </c>
      <c r="EB1844" s="29" t="n">
        <v>2.685</v>
      </c>
      <c r="EC1844" s="29" t="n">
        <v>2.693</v>
      </c>
      <c r="ED1844" s="29" t="n">
        <v>2.691</v>
      </c>
      <c r="EE1844" s="29" t="n">
        <v>2.715</v>
      </c>
      <c r="EF1844" s="29" t="n">
        <v>2.847</v>
      </c>
      <c r="EG1844" s="29" t="n">
        <v>2.97</v>
      </c>
      <c r="EH1844" s="29" t="n">
        <v>3</v>
      </c>
      <c r="EI1844" s="29" t="n">
        <v>2.887</v>
      </c>
      <c r="EJ1844" s="29" t="n">
        <v>2.772</v>
      </c>
      <c r="EK1844" s="29" t="n">
        <v>2.672</v>
      </c>
      <c r="EL1844" s="29" t="n">
        <v>2.652</v>
      </c>
      <c r="EM1844" s="29" t="n">
        <v>2.703</v>
      </c>
      <c r="EN1844" s="29" t="n">
        <v>2.705</v>
      </c>
      <c r="EO1844" s="29" t="n">
        <v>2.713</v>
      </c>
      <c r="EP1844" s="29" t="n">
        <v>2.711</v>
      </c>
      <c r="EQ1844" s="29" t="n">
        <v>2.735</v>
      </c>
      <c r="ER1844" s="29" t="n">
        <v>2.867</v>
      </c>
      <c r="ES1844" s="29" t="n">
        <v>2.99</v>
      </c>
      <c r="ET1844" s="29" t="n">
        <v>3.0195</v>
      </c>
      <c r="EU1844" s="29" t="n">
        <v>2.9105</v>
      </c>
      <c r="EV1844" s="29" t="n">
        <v>2.7985</v>
      </c>
      <c r="EW1844" s="29" t="n">
        <v>2.7015</v>
      </c>
      <c r="EX1844" s="29" t="n">
        <v>2.6825</v>
      </c>
      <c r="EY1844" s="29" t="n">
        <v>2.7345</v>
      </c>
      <c r="EZ1844" s="29" t="n">
        <v>2.7365</v>
      </c>
      <c r="FA1844" s="29" t="n">
        <v>2.7445</v>
      </c>
      <c r="FB1844" s="29" t="n">
        <v>2.7415</v>
      </c>
      <c r="FC1844" s="29" t="n">
        <v>2.7645</v>
      </c>
      <c r="FD1844" s="29" t="n">
        <v>2.8915</v>
      </c>
      <c r="FE1844" s="29" t="n">
        <v>3.0115</v>
      </c>
      <c r="FF1844" s="29" t="n">
        <v>3.049</v>
      </c>
      <c r="FG1844" s="29" t="n">
        <v>2.944</v>
      </c>
      <c r="FH1844" s="29" t="n">
        <v>2.835</v>
      </c>
      <c r="FI1844" s="29" t="n">
        <v>2.741</v>
      </c>
      <c r="FJ1844" s="29" t="n">
        <v>2.723</v>
      </c>
      <c r="FK1844" s="29" t="n">
        <v>2.776</v>
      </c>
      <c r="FL1844" s="29" t="n">
        <v>2.778</v>
      </c>
      <c r="FM1844" s="29" t="n">
        <v>2.786</v>
      </c>
      <c r="FN1844" s="29" t="n">
        <v>2.782</v>
      </c>
      <c r="FO1844" s="29" t="n">
        <v>2.804</v>
      </c>
      <c r="FP1844" s="29" t="n">
        <v>2.926</v>
      </c>
      <c r="FQ1844" s="29" t="n">
        <v>3.043</v>
      </c>
      <c r="FR1844" s="29" t="n">
        <v>3.0885</v>
      </c>
      <c r="FS1844" s="29" t="n">
        <v>2.9875</v>
      </c>
      <c r="FT1844" s="29" t="n">
        <v>2.8815</v>
      </c>
      <c r="FU1844" s="29" t="n">
        <v>2.7905</v>
      </c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  <c r="GR1844" s="0"/>
      <c r="GS1844" s="0"/>
      <c r="GT1844" s="0"/>
      <c r="GU1844" s="0"/>
      <c r="GV1844" s="0"/>
      <c r="GW1844" s="0"/>
      <c r="GX1844" s="0"/>
      <c r="GY1844" s="0"/>
      <c r="GZ1844" s="0"/>
      <c r="HA1844" s="0"/>
      <c r="HB1844" s="0"/>
      <c r="HC1844" s="0"/>
      <c r="HD1844" s="0"/>
      <c r="HE1844" s="0"/>
      <c r="HF1844" s="0"/>
      <c r="HG1844" s="0"/>
      <c r="HH1844" s="0"/>
      <c r="HI1844" s="0"/>
      <c r="HJ1844" s="0"/>
      <c r="HK1844" s="0"/>
      <c r="HL1844" s="0"/>
      <c r="HM1844" s="0"/>
      <c r="HN1844" s="0"/>
      <c r="HO1844" s="0"/>
      <c r="HP1844" s="0"/>
      <c r="HQ1844" s="0"/>
      <c r="HR1844" s="0"/>
      <c r="HS1844" s="0"/>
      <c r="HT1844" s="0"/>
      <c r="HU1844" s="0"/>
      <c r="HV1844" s="0"/>
      <c r="HW1844" s="0"/>
      <c r="HX1844" s="0"/>
      <c r="HY1844" s="0"/>
      <c r="HZ1844" s="0"/>
      <c r="IA1844" s="0"/>
      <c r="IB1844" s="0"/>
      <c r="IC1844" s="0"/>
      <c r="ID1844" s="0"/>
      <c r="IE1844" s="0"/>
      <c r="IF1844" s="0"/>
      <c r="IG1844" s="0"/>
      <c r="IH1844" s="0"/>
      <c r="II1844" s="0"/>
      <c r="IJ1844" s="0"/>
      <c r="IK1844" s="0"/>
      <c r="IL1844" s="0"/>
      <c r="IM1844" s="0"/>
      <c r="IN1844" s="0"/>
      <c r="IO1844" s="0"/>
      <c r="IP1844" s="0"/>
      <c r="IQ1844" s="0"/>
      <c r="IR1844" s="0"/>
      <c r="IS1844" s="0"/>
      <c r="IT1844" s="0"/>
      <c r="IU1844" s="0"/>
      <c r="IV1844" s="0"/>
      <c r="IW1844" s="0"/>
    </row>
    <row r="1845" customFormat="false" ht="12.75" hidden="true" customHeight="false" outlineLevel="0" collapsed="false">
      <c r="A1845" s="0" t="n">
        <f aca="false">WEEKDAY(C1845,2)</f>
        <v>1</v>
      </c>
      <c r="B1845" s="0" t="n">
        <f aca="false">MONTH(C1845)</f>
        <v>5</v>
      </c>
      <c r="C1845" s="23" t="n">
        <v>36647</v>
      </c>
      <c r="D1845" s="0" t="n">
        <f aca="false">MONTH(R1845)</f>
        <v>5</v>
      </c>
      <c r="E1845" s="0" t="n">
        <f aca="false">YEAR(R1845)</f>
        <v>2000</v>
      </c>
      <c r="F1845" s="35" t="n">
        <f aca="false">L1845-K1845</f>
        <v>0.0681999999999996</v>
      </c>
      <c r="G1845" s="24" t="n">
        <f aca="false">N1845-M1845</f>
        <v>-0.180083333333334</v>
      </c>
      <c r="H1845" s="24" t="n">
        <f aca="false">O1845-N1845</f>
        <v>-0.0157500000000002</v>
      </c>
      <c r="I1845" s="24" t="n">
        <f aca="false">O1845-M1845</f>
        <v>-0.195833333333334</v>
      </c>
      <c r="J1845" s="25" t="n">
        <f aca="false">VLOOKUP(C1845,'Nymex hist.'!A:B,2,0)</f>
        <v>3.216</v>
      </c>
      <c r="K1845" s="34" t="n">
        <f aca="false">AVERAGE(DA1845:DG1845)</f>
        <v>3.2352</v>
      </c>
      <c r="L1845" s="34" t="n">
        <f aca="false">AVERAGE(DH1845:DL1845)</f>
        <v>3.3034</v>
      </c>
      <c r="M1845" s="27" t="n">
        <f aca="false">SUMIF($S$3:$FQ$3,$E1845+1,$S1845:$FQ1845)/COUNTIF($S$3:$FQ$3,$E1845+1)</f>
        <v>3.00333333333333</v>
      </c>
      <c r="N1845" s="27" t="n">
        <f aca="false">SUMIF($S$3:$FQ$3,$E1845+2,$S1845:$FQ1845)/COUNTIF($S$3:$FQ$3,$E1845+2)</f>
        <v>2.82325</v>
      </c>
      <c r="O1845" s="27" t="n">
        <f aca="false">SUMIF($S$3:$FQ$3,$E1845+3,$S1845:$FQ1845)/COUNTIF($S$3:$FQ$3,$E1845+3)</f>
        <v>2.8075</v>
      </c>
      <c r="P1845" s="27" t="n">
        <f aca="false">SUMIF($S$3:$FQ$3,$E1845+4,$S1845:$FQ1845)/COUNTIF($S$3:$FQ$3,$E1845+4)</f>
        <v>2.835</v>
      </c>
      <c r="Q1845" s="27" t="n">
        <f aca="false">SUMIF($S$3:$FQ$3,$E1845+5,$S1845:$FQ1845)/COUNTIF($S$3:$FQ$3,$E1845+5)</f>
        <v>2.8725</v>
      </c>
      <c r="R1845" s="28" t="n">
        <v>36647</v>
      </c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30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 t="n">
        <v>3.216</v>
      </c>
      <c r="DD1845" s="29" t="n">
        <v>3.236</v>
      </c>
      <c r="DE1845" s="29" t="n">
        <v>3.243</v>
      </c>
      <c r="DF1845" s="29" t="n">
        <v>3.236</v>
      </c>
      <c r="DG1845" s="29" t="n">
        <v>3.245</v>
      </c>
      <c r="DH1845" s="29" t="n">
        <v>3.328</v>
      </c>
      <c r="DI1845" s="29" t="n">
        <v>3.415</v>
      </c>
      <c r="DJ1845" s="29" t="n">
        <v>3.428</v>
      </c>
      <c r="DK1845" s="29" t="n">
        <v>3.258</v>
      </c>
      <c r="DL1845" s="29" t="n">
        <v>3.088</v>
      </c>
      <c r="DM1845" s="29" t="n">
        <v>2.92</v>
      </c>
      <c r="DN1845" s="29" t="n">
        <v>2.875</v>
      </c>
      <c r="DO1845" s="29" t="n">
        <v>2.873</v>
      </c>
      <c r="DP1845" s="29" t="n">
        <v>2.873</v>
      </c>
      <c r="DQ1845" s="29" t="n">
        <v>2.873</v>
      </c>
      <c r="DR1845" s="29" t="n">
        <v>2.87</v>
      </c>
      <c r="DS1845" s="29" t="n">
        <v>2.889</v>
      </c>
      <c r="DT1845" s="29" t="n">
        <v>2.997</v>
      </c>
      <c r="DU1845" s="29" t="n">
        <v>3.096</v>
      </c>
      <c r="DV1845" s="29" t="n">
        <v>3.115</v>
      </c>
      <c r="DW1845" s="29" t="n">
        <v>2.992</v>
      </c>
      <c r="DX1845" s="29" t="n">
        <v>2.845</v>
      </c>
      <c r="DY1845" s="29" t="n">
        <v>2.747</v>
      </c>
      <c r="DZ1845" s="29" t="n">
        <v>2.715</v>
      </c>
      <c r="EA1845" s="29" t="n">
        <v>2.71</v>
      </c>
      <c r="EB1845" s="29" t="n">
        <v>2.712</v>
      </c>
      <c r="EC1845" s="29" t="n">
        <v>2.72</v>
      </c>
      <c r="ED1845" s="29" t="n">
        <v>2.716</v>
      </c>
      <c r="EE1845" s="29" t="n">
        <v>2.74</v>
      </c>
      <c r="EF1845" s="29" t="n">
        <v>2.872</v>
      </c>
      <c r="EG1845" s="29" t="n">
        <v>2.995</v>
      </c>
      <c r="EH1845" s="29" t="n">
        <v>3.022</v>
      </c>
      <c r="EI1845" s="29" t="n">
        <v>2.907</v>
      </c>
      <c r="EJ1845" s="29" t="n">
        <v>2.792</v>
      </c>
      <c r="EK1845" s="29" t="n">
        <v>2.692</v>
      </c>
      <c r="EL1845" s="29" t="n">
        <v>2.672</v>
      </c>
      <c r="EM1845" s="29" t="n">
        <v>2.73</v>
      </c>
      <c r="EN1845" s="29" t="n">
        <v>2.732</v>
      </c>
      <c r="EO1845" s="29" t="n">
        <v>2.74</v>
      </c>
      <c r="EP1845" s="29" t="n">
        <v>2.736</v>
      </c>
      <c r="EQ1845" s="29" t="n">
        <v>2.76</v>
      </c>
      <c r="ER1845" s="29" t="n">
        <v>2.892</v>
      </c>
      <c r="ES1845" s="29" t="n">
        <v>3.015</v>
      </c>
      <c r="ET1845" s="29" t="n">
        <v>3.0415</v>
      </c>
      <c r="EU1845" s="29" t="n">
        <v>2.9305</v>
      </c>
      <c r="EV1845" s="29" t="n">
        <v>2.8185</v>
      </c>
      <c r="EW1845" s="29" t="n">
        <v>2.7215</v>
      </c>
      <c r="EX1845" s="29" t="n">
        <v>2.7025</v>
      </c>
      <c r="EY1845" s="29" t="n">
        <v>2.7615</v>
      </c>
      <c r="EZ1845" s="29" t="n">
        <v>2.7635</v>
      </c>
      <c r="FA1845" s="29" t="n">
        <v>2.7715</v>
      </c>
      <c r="FB1845" s="29" t="n">
        <v>2.7665</v>
      </c>
      <c r="FC1845" s="29" t="n">
        <v>2.7895</v>
      </c>
      <c r="FD1845" s="29" t="n">
        <v>2.9165</v>
      </c>
      <c r="FE1845" s="29" t="n">
        <v>3.0365</v>
      </c>
      <c r="FF1845" s="29" t="n">
        <v>3.071</v>
      </c>
      <c r="FG1845" s="29" t="n">
        <v>2.964</v>
      </c>
      <c r="FH1845" s="29" t="n">
        <v>2.855</v>
      </c>
      <c r="FI1845" s="29" t="n">
        <v>2.761</v>
      </c>
      <c r="FJ1845" s="29" t="n">
        <v>2.743</v>
      </c>
      <c r="FK1845" s="29" t="n">
        <v>2.803</v>
      </c>
      <c r="FL1845" s="29" t="n">
        <v>2.805</v>
      </c>
      <c r="FM1845" s="29" t="n">
        <v>2.813</v>
      </c>
      <c r="FN1845" s="29" t="n">
        <v>2.807</v>
      </c>
      <c r="FO1845" s="29" t="n">
        <v>2.829</v>
      </c>
      <c r="FP1845" s="29" t="n">
        <v>2.951</v>
      </c>
      <c r="FQ1845" s="29" t="n">
        <v>3.068</v>
      </c>
      <c r="FR1845" s="29" t="n">
        <v>3.1105</v>
      </c>
      <c r="FS1845" s="29" t="n">
        <v>3.0075</v>
      </c>
      <c r="FT1845" s="29" t="n">
        <v>2.9015</v>
      </c>
      <c r="FU1845" s="29" t="n">
        <v>2.8105</v>
      </c>
      <c r="FV1845" s="29" t="n">
        <v>2.7935</v>
      </c>
      <c r="FW1845" s="29"/>
      <c r="FX1845" s="29"/>
      <c r="FY1845" s="29"/>
      <c r="FZ1845" s="29"/>
      <c r="GA1845" s="29"/>
      <c r="GB1845" s="29"/>
      <c r="GC1845" s="29"/>
      <c r="GD1845" s="29"/>
      <c r="GE1845" s="29"/>
      <c r="GF1845" s="29"/>
      <c r="GG1845" s="29"/>
      <c r="GH1845" s="29"/>
      <c r="GI1845" s="29"/>
      <c r="GJ1845" s="29"/>
      <c r="GK1845" s="29"/>
      <c r="GL1845" s="29"/>
      <c r="GM1845" s="29"/>
      <c r="GN1845" s="29"/>
      <c r="GO1845" s="29"/>
      <c r="GP1845" s="29"/>
      <c r="GQ1845" s="29"/>
      <c r="GR1845" s="0"/>
      <c r="GS1845" s="0"/>
      <c r="GT1845" s="0"/>
      <c r="GU1845" s="0"/>
      <c r="GV1845" s="0"/>
      <c r="GW1845" s="0"/>
      <c r="GX1845" s="0"/>
      <c r="GY1845" s="0"/>
      <c r="GZ1845" s="0"/>
      <c r="HA1845" s="0"/>
      <c r="HB1845" s="0"/>
      <c r="HC1845" s="0"/>
      <c r="HD1845" s="0"/>
      <c r="HE1845" s="0"/>
      <c r="HF1845" s="0"/>
      <c r="HG1845" s="0"/>
      <c r="HH1845" s="0"/>
      <c r="HI1845" s="0"/>
      <c r="HJ1845" s="0"/>
      <c r="HK1845" s="0"/>
      <c r="HL1845" s="0"/>
      <c r="HM1845" s="0"/>
      <c r="HN1845" s="0"/>
      <c r="HO1845" s="0"/>
      <c r="HP1845" s="0"/>
      <c r="HQ1845" s="0"/>
      <c r="HR1845" s="0"/>
      <c r="HS1845" s="0"/>
      <c r="HT1845" s="0"/>
      <c r="HU1845" s="0"/>
      <c r="HV1845" s="0"/>
      <c r="HW1845" s="0"/>
      <c r="HX1845" s="0"/>
      <c r="HY1845" s="0"/>
      <c r="HZ1845" s="0"/>
      <c r="IA1845" s="0"/>
      <c r="IB1845" s="0"/>
      <c r="IC1845" s="0"/>
      <c r="ID1845" s="0"/>
      <c r="IE1845" s="0"/>
      <c r="IF1845" s="0"/>
      <c r="IG1845" s="0"/>
      <c r="IH1845" s="0"/>
      <c r="II1845" s="0"/>
      <c r="IJ1845" s="0"/>
      <c r="IK1845" s="0"/>
      <c r="IL1845" s="0"/>
      <c r="IM1845" s="0"/>
      <c r="IN1845" s="0"/>
      <c r="IO1845" s="0"/>
      <c r="IP1845" s="0"/>
      <c r="IQ1845" s="0"/>
      <c r="IR1845" s="0"/>
      <c r="IS1845" s="0"/>
      <c r="IT1845" s="0"/>
      <c r="IU1845" s="0"/>
      <c r="IV1845" s="0"/>
      <c r="IW1845" s="0"/>
    </row>
    <row r="1846" customFormat="false" ht="12.75" hidden="true" customHeight="false" outlineLevel="0" collapsed="false">
      <c r="A1846" s="0" t="n">
        <f aca="false">WEEKDAY(C1846,2)</f>
        <v>2</v>
      </c>
      <c r="B1846" s="0" t="n">
        <f aca="false">MONTH(C1846)</f>
        <v>5</v>
      </c>
      <c r="C1846" s="23" t="n">
        <v>36648</v>
      </c>
      <c r="D1846" s="0" t="n">
        <f aca="false">MONTH(R1846)</f>
        <v>5</v>
      </c>
      <c r="E1846" s="0" t="n">
        <f aca="false">YEAR(R1846)</f>
        <v>2000</v>
      </c>
      <c r="F1846" s="35" t="n">
        <f aca="false">L1846-K1846</f>
        <v>0.0780000000000003</v>
      </c>
      <c r="G1846" s="24" t="n">
        <f aca="false">N1846-M1846</f>
        <v>-0.183</v>
      </c>
      <c r="H1846" s="24" t="n">
        <f aca="false">O1846-N1846</f>
        <v>-0.0149166666666671</v>
      </c>
      <c r="I1846" s="24" t="n">
        <f aca="false">O1846-M1846</f>
        <v>-0.197916666666667</v>
      </c>
      <c r="J1846" s="25" t="n">
        <f aca="false">VLOOKUP(C1846,'Nymex hist.'!A:B,2,0)</f>
        <v>3.217</v>
      </c>
      <c r="K1846" s="34" t="n">
        <f aca="false">AVERAGE(DA1846:DG1846)</f>
        <v>3.2368</v>
      </c>
      <c r="L1846" s="34" t="n">
        <f aca="false">AVERAGE(DH1846:DL1846)</f>
        <v>3.3148</v>
      </c>
      <c r="M1846" s="27" t="n">
        <f aca="false">SUMIF($S$3:$FQ$3,$E1846+1,$S1846:$FQ1846)/COUNTIF($S$3:$FQ$3,$E1846+1)</f>
        <v>3.01425</v>
      </c>
      <c r="N1846" s="27" t="n">
        <f aca="false">SUMIF($S$3:$FQ$3,$E1846+2,$S1846:$FQ1846)/COUNTIF($S$3:$FQ$3,$E1846+2)</f>
        <v>2.83125</v>
      </c>
      <c r="O1846" s="27" t="n">
        <f aca="false">SUMIF($S$3:$FQ$3,$E1846+3,$S1846:$FQ1846)/COUNTIF($S$3:$FQ$3,$E1846+3)</f>
        <v>2.81633333333333</v>
      </c>
      <c r="P1846" s="27" t="n">
        <f aca="false">SUMIF($S$3:$FQ$3,$E1846+4,$S1846:$FQ1846)/COUNTIF($S$3:$FQ$3,$E1846+4)</f>
        <v>2.843</v>
      </c>
      <c r="Q1846" s="27" t="n">
        <f aca="false">SUMIF($S$3:$FQ$3,$E1846+5,$S1846:$FQ1846)/COUNTIF($S$3:$FQ$3,$E1846+5)</f>
        <v>2.8805</v>
      </c>
      <c r="R1846" s="28" t="n">
        <v>36648</v>
      </c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30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 t="n">
        <v>3.217</v>
      </c>
      <c r="DD1846" s="29" t="n">
        <v>3.235</v>
      </c>
      <c r="DE1846" s="29" t="n">
        <v>3.244</v>
      </c>
      <c r="DF1846" s="29" t="n">
        <v>3.239</v>
      </c>
      <c r="DG1846" s="29" t="n">
        <v>3.249</v>
      </c>
      <c r="DH1846" s="29" t="n">
        <v>3.337</v>
      </c>
      <c r="DI1846" s="29" t="n">
        <v>3.427</v>
      </c>
      <c r="DJ1846" s="29" t="n">
        <v>3.44</v>
      </c>
      <c r="DK1846" s="29" t="n">
        <v>3.27</v>
      </c>
      <c r="DL1846" s="29" t="n">
        <v>3.1</v>
      </c>
      <c r="DM1846" s="29" t="n">
        <v>2.93</v>
      </c>
      <c r="DN1846" s="29" t="n">
        <v>2.885</v>
      </c>
      <c r="DO1846" s="29" t="n">
        <v>2.883</v>
      </c>
      <c r="DP1846" s="29" t="n">
        <v>2.883</v>
      </c>
      <c r="DQ1846" s="29" t="n">
        <v>2.883</v>
      </c>
      <c r="DR1846" s="29" t="n">
        <v>2.88</v>
      </c>
      <c r="DS1846" s="29" t="n">
        <v>2.9</v>
      </c>
      <c r="DT1846" s="29" t="n">
        <v>3.009</v>
      </c>
      <c r="DU1846" s="29" t="n">
        <v>3.108</v>
      </c>
      <c r="DV1846" s="29" t="n">
        <v>3.123</v>
      </c>
      <c r="DW1846" s="29" t="n">
        <v>3</v>
      </c>
      <c r="DX1846" s="29" t="n">
        <v>2.853</v>
      </c>
      <c r="DY1846" s="29" t="n">
        <v>2.755</v>
      </c>
      <c r="DZ1846" s="29" t="n">
        <v>2.723</v>
      </c>
      <c r="EA1846" s="29" t="n">
        <v>2.718</v>
      </c>
      <c r="EB1846" s="29" t="n">
        <v>2.72</v>
      </c>
      <c r="EC1846" s="29" t="n">
        <v>2.728</v>
      </c>
      <c r="ED1846" s="29" t="n">
        <v>2.724</v>
      </c>
      <c r="EE1846" s="29" t="n">
        <v>2.748</v>
      </c>
      <c r="EF1846" s="29" t="n">
        <v>2.88</v>
      </c>
      <c r="EG1846" s="29" t="n">
        <v>3.003</v>
      </c>
      <c r="EH1846" s="29" t="n">
        <v>3.03</v>
      </c>
      <c r="EI1846" s="29" t="n">
        <v>2.915</v>
      </c>
      <c r="EJ1846" s="29" t="n">
        <v>2.8</v>
      </c>
      <c r="EK1846" s="29" t="n">
        <v>2.7</v>
      </c>
      <c r="EL1846" s="29" t="n">
        <v>2.69</v>
      </c>
      <c r="EM1846" s="29" t="n">
        <v>2.738</v>
      </c>
      <c r="EN1846" s="29" t="n">
        <v>2.74</v>
      </c>
      <c r="EO1846" s="29" t="n">
        <v>2.748</v>
      </c>
      <c r="EP1846" s="29" t="n">
        <v>2.744</v>
      </c>
      <c r="EQ1846" s="29" t="n">
        <v>2.768</v>
      </c>
      <c r="ER1846" s="29" t="n">
        <v>2.9</v>
      </c>
      <c r="ES1846" s="29" t="n">
        <v>3.023</v>
      </c>
      <c r="ET1846" s="29" t="n">
        <v>3.0495</v>
      </c>
      <c r="EU1846" s="29" t="n">
        <v>2.9385</v>
      </c>
      <c r="EV1846" s="29" t="n">
        <v>2.8265</v>
      </c>
      <c r="EW1846" s="29" t="n">
        <v>2.7295</v>
      </c>
      <c r="EX1846" s="29" t="n">
        <v>2.7105</v>
      </c>
      <c r="EY1846" s="29" t="n">
        <v>2.7695</v>
      </c>
      <c r="EZ1846" s="29" t="n">
        <v>2.7715</v>
      </c>
      <c r="FA1846" s="29" t="n">
        <v>2.7795</v>
      </c>
      <c r="FB1846" s="29" t="n">
        <v>2.7745</v>
      </c>
      <c r="FC1846" s="29" t="n">
        <v>2.7975</v>
      </c>
      <c r="FD1846" s="29" t="n">
        <v>2.9245</v>
      </c>
      <c r="FE1846" s="29" t="n">
        <v>3.0445</v>
      </c>
      <c r="FF1846" s="29" t="n">
        <v>3.079</v>
      </c>
      <c r="FG1846" s="29" t="n">
        <v>2.972</v>
      </c>
      <c r="FH1846" s="29" t="n">
        <v>2.863</v>
      </c>
      <c r="FI1846" s="29" t="n">
        <v>2.769</v>
      </c>
      <c r="FJ1846" s="29" t="n">
        <v>2.751</v>
      </c>
      <c r="FK1846" s="29" t="n">
        <v>2.811</v>
      </c>
      <c r="FL1846" s="29" t="n">
        <v>2.813</v>
      </c>
      <c r="FM1846" s="29" t="n">
        <v>2.821</v>
      </c>
      <c r="FN1846" s="29" t="n">
        <v>2.815</v>
      </c>
      <c r="FO1846" s="29" t="n">
        <v>2.837</v>
      </c>
      <c r="FP1846" s="29" t="n">
        <v>2.959</v>
      </c>
      <c r="FQ1846" s="29" t="n">
        <v>3.076</v>
      </c>
      <c r="FR1846" s="29" t="n">
        <v>3.1185</v>
      </c>
      <c r="FS1846" s="29" t="n">
        <v>3.0155</v>
      </c>
      <c r="FT1846" s="29" t="n">
        <v>2.9095</v>
      </c>
      <c r="FU1846" s="29" t="n">
        <v>2.8185</v>
      </c>
      <c r="FV1846" s="29" t="n">
        <v>2.8015</v>
      </c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0"/>
      <c r="GS1846" s="0"/>
      <c r="GT1846" s="0"/>
      <c r="GU1846" s="0"/>
      <c r="GV1846" s="0"/>
      <c r="GW1846" s="0"/>
      <c r="GX1846" s="0"/>
      <c r="GY1846" s="0"/>
      <c r="GZ1846" s="0"/>
      <c r="HA1846" s="0"/>
      <c r="HB1846" s="0"/>
      <c r="HC1846" s="0"/>
      <c r="HD1846" s="0"/>
      <c r="HE1846" s="0"/>
      <c r="HF1846" s="0"/>
      <c r="HG1846" s="0"/>
      <c r="HH1846" s="0"/>
      <c r="HI1846" s="0"/>
      <c r="HJ1846" s="0"/>
      <c r="HK1846" s="0"/>
      <c r="HL1846" s="0"/>
      <c r="HM1846" s="0"/>
      <c r="HN1846" s="0"/>
      <c r="HO1846" s="0"/>
      <c r="HP1846" s="0"/>
      <c r="HQ1846" s="0"/>
      <c r="HR1846" s="0"/>
      <c r="HS1846" s="0"/>
      <c r="HT1846" s="0"/>
      <c r="HU1846" s="0"/>
      <c r="HV1846" s="0"/>
      <c r="HW1846" s="0"/>
      <c r="HX1846" s="0"/>
      <c r="HY1846" s="0"/>
      <c r="HZ1846" s="0"/>
      <c r="IA1846" s="0"/>
      <c r="IB1846" s="0"/>
      <c r="IC1846" s="0"/>
      <c r="ID1846" s="0"/>
      <c r="IE1846" s="0"/>
      <c r="IF1846" s="0"/>
      <c r="IG1846" s="0"/>
      <c r="IH1846" s="0"/>
      <c r="II1846" s="0"/>
      <c r="IJ1846" s="0"/>
      <c r="IK1846" s="0"/>
      <c r="IL1846" s="0"/>
      <c r="IM1846" s="0"/>
      <c r="IN1846" s="0"/>
      <c r="IO1846" s="0"/>
      <c r="IP1846" s="0"/>
      <c r="IQ1846" s="0"/>
      <c r="IR1846" s="0"/>
      <c r="IS1846" s="0"/>
      <c r="IT1846" s="0"/>
      <c r="IU1846" s="0"/>
      <c r="IV1846" s="0"/>
      <c r="IW1846" s="0"/>
    </row>
    <row r="1847" customFormat="false" ht="12.75" hidden="true" customHeight="false" outlineLevel="0" collapsed="false">
      <c r="A1847" s="0" t="n">
        <f aca="false">WEEKDAY(C1847,2)</f>
        <v>3</v>
      </c>
      <c r="B1847" s="0" t="n">
        <f aca="false">MONTH(C1847)</f>
        <v>5</v>
      </c>
      <c r="C1847" s="23" t="n">
        <v>36649</v>
      </c>
      <c r="D1847" s="0" t="n">
        <f aca="false">MONTH(R1847)</f>
        <v>5</v>
      </c>
      <c r="E1847" s="0" t="n">
        <f aca="false">YEAR(R1847)</f>
        <v>2000</v>
      </c>
      <c r="F1847" s="35" t="n">
        <f aca="false">L1847-K1847</f>
        <v>0.1128</v>
      </c>
      <c r="G1847" s="24" t="n">
        <f aca="false">N1847-M1847</f>
        <v>-0.175416666666667</v>
      </c>
      <c r="H1847" s="24" t="n">
        <f aca="false">O1847-N1847</f>
        <v>-0.0158333333333331</v>
      </c>
      <c r="I1847" s="24" t="n">
        <f aca="false">O1847-M1847</f>
        <v>-0.19125</v>
      </c>
      <c r="J1847" s="25" t="n">
        <f aca="false">VLOOKUP(C1847,'Nymex hist.'!A:B,2,0)</f>
        <v>3.126</v>
      </c>
      <c r="K1847" s="34" t="n">
        <f aca="false">AVERAGE(DA1847:DG1847)</f>
        <v>3.1564</v>
      </c>
      <c r="L1847" s="34" t="n">
        <f aca="false">AVERAGE(DH1847:DL1847)</f>
        <v>3.2692</v>
      </c>
      <c r="M1847" s="27" t="n">
        <f aca="false">SUMIF($S$3:$FQ$3,$E1847+1,$S1847:$FQ1847)/COUNTIF($S$3:$FQ$3,$E1847+1)</f>
        <v>2.98216666666667</v>
      </c>
      <c r="N1847" s="27" t="n">
        <f aca="false">SUMIF($S$3:$FQ$3,$E1847+2,$S1847:$FQ1847)/COUNTIF($S$3:$FQ$3,$E1847+2)</f>
        <v>2.80675</v>
      </c>
      <c r="O1847" s="27" t="n">
        <f aca="false">SUMIF($S$3:$FQ$3,$E1847+3,$S1847:$FQ1847)/COUNTIF($S$3:$FQ$3,$E1847+3)</f>
        <v>2.79091666666667</v>
      </c>
      <c r="P1847" s="27" t="n">
        <f aca="false">SUMIF($S$3:$FQ$3,$E1847+4,$S1847:$FQ1847)/COUNTIF($S$3:$FQ$3,$E1847+4)</f>
        <v>2.81841666666667</v>
      </c>
      <c r="Q1847" s="27" t="n">
        <f aca="false">SUMIF($S$3:$FQ$3,$E1847+5,$S1847:$FQ1847)/COUNTIF($S$3:$FQ$3,$E1847+5)</f>
        <v>2.85591666666667</v>
      </c>
      <c r="R1847" s="28" t="n">
        <v>36649</v>
      </c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30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 t="n">
        <v>3.126</v>
      </c>
      <c r="DD1847" s="29" t="n">
        <v>3.149</v>
      </c>
      <c r="DE1847" s="29" t="n">
        <v>3.164</v>
      </c>
      <c r="DF1847" s="29" t="n">
        <v>3.164</v>
      </c>
      <c r="DG1847" s="29" t="n">
        <v>3.179</v>
      </c>
      <c r="DH1847" s="29" t="n">
        <v>3.279</v>
      </c>
      <c r="DI1847" s="29" t="n">
        <v>3.379</v>
      </c>
      <c r="DJ1847" s="29" t="n">
        <v>3.395</v>
      </c>
      <c r="DK1847" s="29" t="n">
        <v>3.23</v>
      </c>
      <c r="DL1847" s="29" t="n">
        <v>3.063</v>
      </c>
      <c r="DM1847" s="29" t="n">
        <v>2.896</v>
      </c>
      <c r="DN1847" s="29" t="n">
        <v>2.852</v>
      </c>
      <c r="DO1847" s="29" t="n">
        <v>2.85</v>
      </c>
      <c r="DP1847" s="29" t="n">
        <v>2.85</v>
      </c>
      <c r="DQ1847" s="29" t="n">
        <v>2.854</v>
      </c>
      <c r="DR1847" s="29" t="n">
        <v>2.854</v>
      </c>
      <c r="DS1847" s="29" t="n">
        <v>2.875</v>
      </c>
      <c r="DT1847" s="29" t="n">
        <v>2.984</v>
      </c>
      <c r="DU1847" s="29" t="n">
        <v>3.083</v>
      </c>
      <c r="DV1847" s="29" t="n">
        <v>3.1</v>
      </c>
      <c r="DW1847" s="29" t="n">
        <v>2.977</v>
      </c>
      <c r="DX1847" s="29" t="n">
        <v>2.83</v>
      </c>
      <c r="DY1847" s="29" t="n">
        <v>2.73</v>
      </c>
      <c r="DZ1847" s="29" t="n">
        <v>2.698</v>
      </c>
      <c r="EA1847" s="29" t="n">
        <v>2.693</v>
      </c>
      <c r="EB1847" s="29" t="n">
        <v>2.695</v>
      </c>
      <c r="EC1847" s="29" t="n">
        <v>2.703</v>
      </c>
      <c r="ED1847" s="29" t="n">
        <v>2.699</v>
      </c>
      <c r="EE1847" s="29" t="n">
        <v>2.723</v>
      </c>
      <c r="EF1847" s="29" t="n">
        <v>2.855</v>
      </c>
      <c r="EG1847" s="29" t="n">
        <v>2.978</v>
      </c>
      <c r="EH1847" s="29" t="n">
        <v>3.002</v>
      </c>
      <c r="EI1847" s="29" t="n">
        <v>2.887</v>
      </c>
      <c r="EJ1847" s="29" t="n">
        <v>2.772</v>
      </c>
      <c r="EK1847" s="29" t="n">
        <v>2.672</v>
      </c>
      <c r="EL1847" s="29" t="n">
        <v>2.662</v>
      </c>
      <c r="EM1847" s="29" t="n">
        <v>2.715</v>
      </c>
      <c r="EN1847" s="29" t="n">
        <v>2.717</v>
      </c>
      <c r="EO1847" s="29" t="n">
        <v>2.725</v>
      </c>
      <c r="EP1847" s="29" t="n">
        <v>2.721</v>
      </c>
      <c r="EQ1847" s="29" t="n">
        <v>2.745</v>
      </c>
      <c r="ER1847" s="29" t="n">
        <v>2.875</v>
      </c>
      <c r="ES1847" s="29" t="n">
        <v>2.998</v>
      </c>
      <c r="ET1847" s="29" t="n">
        <v>3.0215</v>
      </c>
      <c r="EU1847" s="29" t="n">
        <v>2.9105</v>
      </c>
      <c r="EV1847" s="29" t="n">
        <v>2.7985</v>
      </c>
      <c r="EW1847" s="29" t="n">
        <v>2.7015</v>
      </c>
      <c r="EX1847" s="29" t="n">
        <v>2.6925</v>
      </c>
      <c r="EY1847" s="29" t="n">
        <v>2.7465</v>
      </c>
      <c r="EZ1847" s="29" t="n">
        <v>2.7485</v>
      </c>
      <c r="FA1847" s="29" t="n">
        <v>2.7565</v>
      </c>
      <c r="FB1847" s="29" t="n">
        <v>2.7515</v>
      </c>
      <c r="FC1847" s="29" t="n">
        <v>2.7745</v>
      </c>
      <c r="FD1847" s="29" t="n">
        <v>2.8995</v>
      </c>
      <c r="FE1847" s="29" t="n">
        <v>3.0195</v>
      </c>
      <c r="FF1847" s="29" t="n">
        <v>3.051</v>
      </c>
      <c r="FG1847" s="29" t="n">
        <v>2.944</v>
      </c>
      <c r="FH1847" s="29" t="n">
        <v>2.835</v>
      </c>
      <c r="FI1847" s="29" t="n">
        <v>2.741</v>
      </c>
      <c r="FJ1847" s="29" t="n">
        <v>2.733</v>
      </c>
      <c r="FK1847" s="29" t="n">
        <v>2.788</v>
      </c>
      <c r="FL1847" s="29" t="n">
        <v>2.79</v>
      </c>
      <c r="FM1847" s="29" t="n">
        <v>2.798</v>
      </c>
      <c r="FN1847" s="29" t="n">
        <v>2.792</v>
      </c>
      <c r="FO1847" s="29" t="n">
        <v>2.814</v>
      </c>
      <c r="FP1847" s="29" t="n">
        <v>2.934</v>
      </c>
      <c r="FQ1847" s="29" t="n">
        <v>3.051</v>
      </c>
      <c r="FR1847" s="29" t="n">
        <v>3.0905</v>
      </c>
      <c r="FS1847" s="29" t="n">
        <v>2.9875</v>
      </c>
      <c r="FT1847" s="29" t="n">
        <v>2.8815</v>
      </c>
      <c r="FU1847" s="29" t="n">
        <v>2.7905</v>
      </c>
      <c r="FV1847" s="29" t="n">
        <v>2.7835</v>
      </c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0"/>
      <c r="GS1847" s="0"/>
      <c r="GT1847" s="0"/>
      <c r="GU1847" s="0"/>
      <c r="GV1847" s="0"/>
      <c r="GW1847" s="0"/>
      <c r="GX1847" s="0"/>
      <c r="GY1847" s="0"/>
      <c r="GZ1847" s="0"/>
      <c r="HA1847" s="0"/>
      <c r="HB1847" s="0"/>
      <c r="HC1847" s="0"/>
      <c r="HD1847" s="0"/>
      <c r="HE1847" s="0"/>
      <c r="HF1847" s="0"/>
      <c r="HG1847" s="0"/>
      <c r="HH1847" s="0"/>
      <c r="HI1847" s="0"/>
      <c r="HJ1847" s="0"/>
      <c r="HK1847" s="0"/>
      <c r="HL1847" s="0"/>
      <c r="HM1847" s="0"/>
      <c r="HN1847" s="0"/>
      <c r="HO1847" s="0"/>
      <c r="HP1847" s="0"/>
      <c r="HQ1847" s="0"/>
      <c r="HR1847" s="0"/>
      <c r="HS1847" s="0"/>
      <c r="HT1847" s="0"/>
      <c r="HU1847" s="0"/>
      <c r="HV1847" s="0"/>
      <c r="HW1847" s="0"/>
      <c r="HX1847" s="0"/>
      <c r="HY1847" s="0"/>
      <c r="HZ1847" s="0"/>
      <c r="IA1847" s="0"/>
      <c r="IB1847" s="0"/>
      <c r="IC1847" s="0"/>
      <c r="ID1847" s="0"/>
      <c r="IE1847" s="0"/>
      <c r="IF1847" s="0"/>
      <c r="IG1847" s="0"/>
      <c r="IH1847" s="0"/>
      <c r="II1847" s="0"/>
      <c r="IJ1847" s="0"/>
      <c r="IK1847" s="0"/>
      <c r="IL1847" s="0"/>
      <c r="IM1847" s="0"/>
      <c r="IN1847" s="0"/>
      <c r="IO1847" s="0"/>
      <c r="IP1847" s="0"/>
      <c r="IQ1847" s="0"/>
      <c r="IR1847" s="0"/>
      <c r="IS1847" s="0"/>
      <c r="IT1847" s="0"/>
      <c r="IU1847" s="0"/>
      <c r="IV1847" s="0"/>
      <c r="IW1847" s="0"/>
    </row>
    <row r="1848" customFormat="false" ht="12.75" hidden="false" customHeight="false" outlineLevel="0" collapsed="false">
      <c r="A1848" s="1" t="n">
        <f aca="false">WEEKDAY(C1848,2)</f>
        <v>4</v>
      </c>
      <c r="B1848" s="1" t="n">
        <f aca="false">MONTH(C1848)</f>
        <v>5</v>
      </c>
      <c r="C1848" s="23" t="n">
        <v>36650</v>
      </c>
      <c r="D1848" s="0" t="n">
        <f aca="false">MONTH(R1848)</f>
        <v>5</v>
      </c>
      <c r="E1848" s="0" t="n">
        <f aca="false">YEAR(R1848)</f>
        <v>2000</v>
      </c>
      <c r="F1848" s="3" t="n">
        <f aca="false">L1848-K1848</f>
        <v>0.1142</v>
      </c>
      <c r="G1848" s="3" t="n">
        <f aca="false">N1848-M1848</f>
        <v>-0.1745</v>
      </c>
      <c r="H1848" s="3" t="n">
        <f aca="false">O1848-N1848</f>
        <v>-0.0152083333333333</v>
      </c>
      <c r="I1848" s="3" t="n">
        <f aca="false">O1848-M1848</f>
        <v>-0.189708333333333</v>
      </c>
      <c r="J1848" s="4" t="n">
        <f aca="false">VLOOKUP(C1848,'Nymex hist.'!A:B,2,0)</f>
        <v>3.107</v>
      </c>
      <c r="K1848" s="4" t="n">
        <f aca="false">AVERAGE(DA1848:DG1848)</f>
        <v>3.137</v>
      </c>
      <c r="L1848" s="4" t="n">
        <f aca="false">AVERAGE(DH1848:DL1848)</f>
        <v>3.2512</v>
      </c>
      <c r="M1848" s="4" t="n">
        <f aca="false">SUMIF($S$3:$FQ$3,$E1848+1,$S1848:$FQ1848)/COUNTIF($S$3:$FQ$3,$E1848+1)</f>
        <v>2.96925</v>
      </c>
      <c r="N1848" s="4" t="n">
        <f aca="false">SUMIF($S$3:$FQ$3,$E1848+2,$S1848:$FQ1848)/COUNTIF($S$3:$FQ$3,$E1848+2)</f>
        <v>2.79475</v>
      </c>
      <c r="O1848" s="4" t="n">
        <f aca="false">SUMIF($S$3:$FQ$3,$E1848+3,$S1848:$FQ1848)/COUNTIF($S$3:$FQ$3,$E1848+3)</f>
        <v>2.77954166666667</v>
      </c>
      <c r="P1848" s="4" t="n">
        <f aca="false">SUMIF($S$3:$FQ$3,$E1848+4,$S1848:$FQ1848)/COUNTIF($S$3:$FQ$3,$E1848+4)</f>
        <v>2.80704166666667</v>
      </c>
      <c r="Q1848" s="4" t="n">
        <f aca="false">SUMIF($S$3:$FQ$3,$E1848+5,$S1848:$FQ1848)/COUNTIF($S$3:$FQ$3,$E1848+5)</f>
        <v>2.84454166666667</v>
      </c>
      <c r="R1848" s="21" t="n">
        <v>36650</v>
      </c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7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  <c r="CG1848" s="32"/>
      <c r="CH1848" s="32"/>
      <c r="CI1848" s="32"/>
      <c r="CJ1848" s="32"/>
      <c r="CK1848" s="32"/>
      <c r="CL1848" s="32"/>
      <c r="CM1848" s="32"/>
      <c r="CN1848" s="32"/>
      <c r="CO1848" s="32"/>
      <c r="CP1848" s="32"/>
      <c r="CQ1848" s="32"/>
      <c r="CR1848" s="32"/>
      <c r="CS1848" s="32"/>
      <c r="CT1848" s="32"/>
      <c r="CU1848" s="32"/>
      <c r="CV1848" s="32"/>
      <c r="CW1848" s="32"/>
      <c r="CX1848" s="32"/>
      <c r="CY1848" s="32"/>
      <c r="CZ1848" s="32"/>
      <c r="DA1848" s="32"/>
      <c r="DB1848" s="32"/>
      <c r="DC1848" s="32" t="n">
        <v>3.107</v>
      </c>
      <c r="DD1848" s="32" t="n">
        <v>3.13</v>
      </c>
      <c r="DE1848" s="32" t="n">
        <v>3.145</v>
      </c>
      <c r="DF1848" s="32" t="n">
        <v>3.145</v>
      </c>
      <c r="DG1848" s="32" t="n">
        <v>3.158</v>
      </c>
      <c r="DH1848" s="32" t="n">
        <v>3.258</v>
      </c>
      <c r="DI1848" s="32" t="n">
        <v>3.358</v>
      </c>
      <c r="DJ1848" s="32" t="n">
        <v>3.375</v>
      </c>
      <c r="DK1848" s="32" t="n">
        <v>3.215</v>
      </c>
      <c r="DL1848" s="32" t="n">
        <v>3.05</v>
      </c>
      <c r="DM1848" s="32" t="n">
        <v>2.885</v>
      </c>
      <c r="DN1848" s="32" t="n">
        <v>2.84</v>
      </c>
      <c r="DO1848" s="32" t="n">
        <v>2.838</v>
      </c>
      <c r="DP1848" s="32" t="n">
        <v>2.838</v>
      </c>
      <c r="DQ1848" s="32" t="n">
        <v>2.842</v>
      </c>
      <c r="DR1848" s="32" t="n">
        <v>2.842</v>
      </c>
      <c r="DS1848" s="32" t="n">
        <v>2.863</v>
      </c>
      <c r="DT1848" s="32" t="n">
        <v>2.972</v>
      </c>
      <c r="DU1848" s="32" t="n">
        <v>3.071</v>
      </c>
      <c r="DV1848" s="32" t="n">
        <v>3.088</v>
      </c>
      <c r="DW1848" s="32" t="n">
        <v>2.965</v>
      </c>
      <c r="DX1848" s="32" t="n">
        <v>2.818</v>
      </c>
      <c r="DY1848" s="32" t="n">
        <v>2.718</v>
      </c>
      <c r="DZ1848" s="32" t="n">
        <v>2.686</v>
      </c>
      <c r="EA1848" s="32" t="n">
        <v>2.681</v>
      </c>
      <c r="EB1848" s="32" t="n">
        <v>2.683</v>
      </c>
      <c r="EC1848" s="32" t="n">
        <v>2.691</v>
      </c>
      <c r="ED1848" s="32" t="n">
        <v>2.687</v>
      </c>
      <c r="EE1848" s="32" t="n">
        <v>2.711</v>
      </c>
      <c r="EF1848" s="32" t="n">
        <v>2.843</v>
      </c>
      <c r="EG1848" s="32" t="n">
        <v>2.966</v>
      </c>
      <c r="EH1848" s="32" t="n">
        <v>2.99</v>
      </c>
      <c r="EI1848" s="32" t="n">
        <v>2.875</v>
      </c>
      <c r="EJ1848" s="32" t="n">
        <v>2.76</v>
      </c>
      <c r="EK1848" s="32" t="n">
        <v>2.66</v>
      </c>
      <c r="EL1848" s="32" t="n">
        <v>2.65</v>
      </c>
      <c r="EM1848" s="32" t="n">
        <v>2.7035</v>
      </c>
      <c r="EN1848" s="32" t="n">
        <v>2.7055</v>
      </c>
      <c r="EO1848" s="32" t="n">
        <v>2.7135</v>
      </c>
      <c r="EP1848" s="32" t="n">
        <v>2.7095</v>
      </c>
      <c r="EQ1848" s="32" t="n">
        <v>2.7335</v>
      </c>
      <c r="ER1848" s="32" t="n">
        <v>2.8655</v>
      </c>
      <c r="ES1848" s="32" t="n">
        <v>2.9885</v>
      </c>
      <c r="ET1848" s="32" t="n">
        <v>3.0095</v>
      </c>
      <c r="EU1848" s="32" t="n">
        <v>2.8985</v>
      </c>
      <c r="EV1848" s="32" t="n">
        <v>2.7865</v>
      </c>
      <c r="EW1848" s="32" t="n">
        <v>2.6895</v>
      </c>
      <c r="EX1848" s="32" t="n">
        <v>2.6805</v>
      </c>
      <c r="EY1848" s="32" t="n">
        <v>2.735</v>
      </c>
      <c r="EZ1848" s="32" t="n">
        <v>2.737</v>
      </c>
      <c r="FA1848" s="32" t="n">
        <v>2.745</v>
      </c>
      <c r="FB1848" s="32" t="n">
        <v>2.74</v>
      </c>
      <c r="FC1848" s="32" t="n">
        <v>2.763</v>
      </c>
      <c r="FD1848" s="32" t="n">
        <v>2.89</v>
      </c>
      <c r="FE1848" s="32" t="n">
        <v>3.01</v>
      </c>
      <c r="FF1848" s="32" t="n">
        <v>3.039</v>
      </c>
      <c r="FG1848" s="32" t="n">
        <v>2.932</v>
      </c>
      <c r="FH1848" s="32" t="n">
        <v>2.823</v>
      </c>
      <c r="FI1848" s="32" t="n">
        <v>2.729</v>
      </c>
      <c r="FJ1848" s="32" t="n">
        <v>2.721</v>
      </c>
      <c r="FK1848" s="32" t="n">
        <v>2.7765</v>
      </c>
      <c r="FL1848" s="32" t="n">
        <v>2.7785</v>
      </c>
      <c r="FM1848" s="32" t="n">
        <v>2.7865</v>
      </c>
      <c r="FN1848" s="32" t="n">
        <v>2.7805</v>
      </c>
      <c r="FO1848" s="32" t="n">
        <v>2.8025</v>
      </c>
      <c r="FP1848" s="32" t="n">
        <v>2.9245</v>
      </c>
      <c r="FQ1848" s="32" t="n">
        <v>3.0415</v>
      </c>
      <c r="FR1848" s="32" t="n">
        <v>3.0785</v>
      </c>
      <c r="FS1848" s="32" t="n">
        <v>2.9755</v>
      </c>
      <c r="FT1848" s="32" t="n">
        <v>2.8695</v>
      </c>
      <c r="FU1848" s="32" t="n">
        <v>2.7785</v>
      </c>
      <c r="FV1848" s="32" t="n">
        <v>2.7715</v>
      </c>
      <c r="FW1848" s="32"/>
      <c r="FX1848" s="32"/>
      <c r="FY1848" s="32"/>
      <c r="FZ1848" s="32"/>
      <c r="GA1848" s="32"/>
      <c r="GB1848" s="32"/>
      <c r="GC1848" s="32"/>
      <c r="GD1848" s="32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  <c r="GO1848" s="32"/>
      <c r="GP1848" s="32"/>
      <c r="GQ1848" s="32"/>
    </row>
    <row r="1849" customFormat="false" ht="12.75" hidden="true" customHeight="false" outlineLevel="0" collapsed="false">
      <c r="A1849" s="0" t="n">
        <f aca="false">WEEKDAY(C1849,2)</f>
        <v>5</v>
      </c>
      <c r="B1849" s="0" t="n">
        <f aca="false">MONTH(C1849)</f>
        <v>5</v>
      </c>
      <c r="C1849" s="23" t="n">
        <v>36651</v>
      </c>
      <c r="D1849" s="0" t="n">
        <f aca="false">MONTH(R1849)</f>
        <v>5</v>
      </c>
      <c r="E1849" s="0" t="n">
        <f aca="false">YEAR(R1849)</f>
        <v>2000</v>
      </c>
      <c r="F1849" s="35" t="n">
        <f aca="false">L1849-K1849</f>
        <v>0.134</v>
      </c>
      <c r="G1849" s="24" t="n">
        <f aca="false">N1849-M1849</f>
        <v>-0.1685</v>
      </c>
      <c r="H1849" s="24" t="n">
        <f aca="false">O1849-N1849</f>
        <v>-0.015625</v>
      </c>
      <c r="I1849" s="24" t="n">
        <f aca="false">O1849-M1849</f>
        <v>-0.184125</v>
      </c>
      <c r="J1849" s="25" t="n">
        <f aca="false">VLOOKUP(C1849,'Nymex hist.'!A:B,2,0)</f>
        <v>3.025</v>
      </c>
      <c r="K1849" s="34" t="n">
        <f aca="false">AVERAGE(DA1849:DG1849)</f>
        <v>3.065</v>
      </c>
      <c r="L1849" s="34" t="n">
        <f aca="false">AVERAGE(DH1849:DL1849)</f>
        <v>3.199</v>
      </c>
      <c r="M1849" s="27" t="n">
        <f aca="false">SUMIF($S$3:$FQ$3,$E1849+1,$S1849:$FQ1849)/COUNTIF($S$3:$FQ$3,$E1849+1)</f>
        <v>2.93825</v>
      </c>
      <c r="N1849" s="27" t="n">
        <f aca="false">SUMIF($S$3:$FQ$3,$E1849+2,$S1849:$FQ1849)/COUNTIF($S$3:$FQ$3,$E1849+2)</f>
        <v>2.76975</v>
      </c>
      <c r="O1849" s="27" t="n">
        <f aca="false">SUMIF($S$3:$FQ$3,$E1849+3,$S1849:$FQ1849)/COUNTIF($S$3:$FQ$3,$E1849+3)</f>
        <v>2.754125</v>
      </c>
      <c r="P1849" s="27" t="n">
        <f aca="false">SUMIF($S$3:$FQ$3,$E1849+4,$S1849:$FQ1849)/COUNTIF($S$3:$FQ$3,$E1849+4)</f>
        <v>2.781625</v>
      </c>
      <c r="Q1849" s="27" t="n">
        <f aca="false">SUMIF($S$3:$FQ$3,$E1849+5,$S1849:$FQ1849)/COUNTIF($S$3:$FQ$3,$E1849+5)</f>
        <v>2.819125</v>
      </c>
      <c r="R1849" s="28" t="n">
        <v>36651</v>
      </c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30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 t="n">
        <v>3.025</v>
      </c>
      <c r="DD1849" s="29" t="n">
        <v>3.056</v>
      </c>
      <c r="DE1849" s="29" t="n">
        <v>3.074</v>
      </c>
      <c r="DF1849" s="29" t="n">
        <v>3.076</v>
      </c>
      <c r="DG1849" s="29" t="n">
        <v>3.094</v>
      </c>
      <c r="DH1849" s="29" t="n">
        <v>3.197</v>
      </c>
      <c r="DI1849" s="29" t="n">
        <v>3.3</v>
      </c>
      <c r="DJ1849" s="29" t="n">
        <v>3.32</v>
      </c>
      <c r="DK1849" s="29" t="n">
        <v>3.168</v>
      </c>
      <c r="DL1849" s="29" t="n">
        <v>3.01</v>
      </c>
      <c r="DM1849" s="29" t="n">
        <v>2.855</v>
      </c>
      <c r="DN1849" s="29" t="n">
        <v>2.815</v>
      </c>
      <c r="DO1849" s="29" t="n">
        <v>2.813</v>
      </c>
      <c r="DP1849" s="29" t="n">
        <v>2.813</v>
      </c>
      <c r="DQ1849" s="29" t="n">
        <v>2.817</v>
      </c>
      <c r="DR1849" s="29" t="n">
        <v>2.817</v>
      </c>
      <c r="DS1849" s="29" t="n">
        <v>2.838</v>
      </c>
      <c r="DT1849" s="29" t="n">
        <v>2.947</v>
      </c>
      <c r="DU1849" s="29" t="n">
        <v>3.046</v>
      </c>
      <c r="DV1849" s="29" t="n">
        <v>3.063</v>
      </c>
      <c r="DW1849" s="29" t="n">
        <v>2.94</v>
      </c>
      <c r="DX1849" s="29" t="n">
        <v>2.793</v>
      </c>
      <c r="DY1849" s="29" t="n">
        <v>2.693</v>
      </c>
      <c r="DZ1849" s="29" t="n">
        <v>2.661</v>
      </c>
      <c r="EA1849" s="29" t="n">
        <v>2.656</v>
      </c>
      <c r="EB1849" s="29" t="n">
        <v>2.658</v>
      </c>
      <c r="EC1849" s="29" t="n">
        <v>2.666</v>
      </c>
      <c r="ED1849" s="29" t="n">
        <v>2.662</v>
      </c>
      <c r="EE1849" s="29" t="n">
        <v>2.686</v>
      </c>
      <c r="EF1849" s="29" t="n">
        <v>2.818</v>
      </c>
      <c r="EG1849" s="29" t="n">
        <v>2.941</v>
      </c>
      <c r="EH1849" s="29" t="n">
        <v>2.965</v>
      </c>
      <c r="EI1849" s="29" t="n">
        <v>2.85</v>
      </c>
      <c r="EJ1849" s="29" t="n">
        <v>2.735</v>
      </c>
      <c r="EK1849" s="29" t="n">
        <v>2.635</v>
      </c>
      <c r="EL1849" s="29" t="n">
        <v>2.62</v>
      </c>
      <c r="EM1849" s="29" t="n">
        <v>2.6785</v>
      </c>
      <c r="EN1849" s="29" t="n">
        <v>2.6805</v>
      </c>
      <c r="EO1849" s="29" t="n">
        <v>2.6885</v>
      </c>
      <c r="EP1849" s="29" t="n">
        <v>2.6845</v>
      </c>
      <c r="EQ1849" s="29" t="n">
        <v>2.7085</v>
      </c>
      <c r="ER1849" s="29" t="n">
        <v>2.8405</v>
      </c>
      <c r="ES1849" s="29" t="n">
        <v>2.9635</v>
      </c>
      <c r="ET1849" s="29" t="n">
        <v>2.9845</v>
      </c>
      <c r="EU1849" s="29" t="n">
        <v>2.8735</v>
      </c>
      <c r="EV1849" s="29" t="n">
        <v>2.7615</v>
      </c>
      <c r="EW1849" s="29" t="n">
        <v>2.6645</v>
      </c>
      <c r="EX1849" s="29" t="n">
        <v>2.6505</v>
      </c>
      <c r="EY1849" s="29" t="n">
        <v>2.71</v>
      </c>
      <c r="EZ1849" s="29" t="n">
        <v>2.712</v>
      </c>
      <c r="FA1849" s="29" t="n">
        <v>2.72</v>
      </c>
      <c r="FB1849" s="29" t="n">
        <v>2.715</v>
      </c>
      <c r="FC1849" s="29" t="n">
        <v>2.738</v>
      </c>
      <c r="FD1849" s="29" t="n">
        <v>2.865</v>
      </c>
      <c r="FE1849" s="29" t="n">
        <v>2.985</v>
      </c>
      <c r="FF1849" s="29" t="n">
        <v>3.014</v>
      </c>
      <c r="FG1849" s="29" t="n">
        <v>2.907</v>
      </c>
      <c r="FH1849" s="29" t="n">
        <v>2.798</v>
      </c>
      <c r="FI1849" s="29" t="n">
        <v>2.704</v>
      </c>
      <c r="FJ1849" s="29" t="n">
        <v>2.691</v>
      </c>
      <c r="FK1849" s="29" t="n">
        <v>2.7515</v>
      </c>
      <c r="FL1849" s="29" t="n">
        <v>2.7535</v>
      </c>
      <c r="FM1849" s="29" t="n">
        <v>2.7615</v>
      </c>
      <c r="FN1849" s="29" t="n">
        <v>2.7555</v>
      </c>
      <c r="FO1849" s="29" t="n">
        <v>2.7775</v>
      </c>
      <c r="FP1849" s="29" t="n">
        <v>2.8995</v>
      </c>
      <c r="FQ1849" s="29" t="n">
        <v>3.0165</v>
      </c>
      <c r="FR1849" s="29" t="n">
        <v>3.0535</v>
      </c>
      <c r="FS1849" s="29" t="n">
        <v>2.9505</v>
      </c>
      <c r="FT1849" s="29" t="n">
        <v>2.8445</v>
      </c>
      <c r="FU1849" s="29" t="n">
        <v>2.7535</v>
      </c>
      <c r="FV1849" s="29" t="n">
        <v>2.7415</v>
      </c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0"/>
      <c r="GS1849" s="0"/>
      <c r="GT1849" s="0"/>
      <c r="GU1849" s="0"/>
      <c r="GV1849" s="0"/>
      <c r="GW1849" s="0"/>
      <c r="GX1849" s="0"/>
      <c r="GY1849" s="0"/>
      <c r="GZ1849" s="0"/>
      <c r="HA1849" s="0"/>
      <c r="HB1849" s="0"/>
      <c r="HC1849" s="0"/>
      <c r="HD1849" s="0"/>
      <c r="HE1849" s="0"/>
      <c r="HF1849" s="0"/>
      <c r="HG1849" s="0"/>
      <c r="HH1849" s="0"/>
      <c r="HI1849" s="0"/>
      <c r="HJ1849" s="0"/>
      <c r="HK1849" s="0"/>
      <c r="HL1849" s="0"/>
      <c r="HM1849" s="0"/>
      <c r="HN1849" s="0"/>
      <c r="HO1849" s="0"/>
      <c r="HP1849" s="0"/>
      <c r="HQ1849" s="0"/>
      <c r="HR1849" s="0"/>
      <c r="HS1849" s="0"/>
      <c r="HT1849" s="0"/>
      <c r="HU1849" s="0"/>
      <c r="HV1849" s="0"/>
      <c r="HW1849" s="0"/>
      <c r="HX1849" s="0"/>
      <c r="HY1849" s="0"/>
      <c r="HZ1849" s="0"/>
      <c r="IA1849" s="0"/>
      <c r="IB1849" s="0"/>
      <c r="IC1849" s="0"/>
      <c r="ID1849" s="0"/>
      <c r="IE1849" s="0"/>
      <c r="IF1849" s="0"/>
      <c r="IG1849" s="0"/>
      <c r="IH1849" s="0"/>
      <c r="II1849" s="0"/>
      <c r="IJ1849" s="0"/>
      <c r="IK1849" s="0"/>
      <c r="IL1849" s="0"/>
      <c r="IM1849" s="0"/>
      <c r="IN1849" s="0"/>
      <c r="IO1849" s="0"/>
      <c r="IP1849" s="0"/>
      <c r="IQ1849" s="0"/>
      <c r="IR1849" s="0"/>
      <c r="IS1849" s="0"/>
      <c r="IT1849" s="0"/>
      <c r="IU1849" s="0"/>
      <c r="IV1849" s="0"/>
      <c r="IW1849" s="0"/>
    </row>
    <row r="1850" customFormat="false" ht="12.75" hidden="true" customHeight="false" outlineLevel="0" collapsed="false">
      <c r="A1850" s="0" t="n">
        <f aca="false">WEEKDAY(C1850,2)</f>
        <v>1</v>
      </c>
      <c r="B1850" s="0" t="n">
        <f aca="false">MONTH(C1850)</f>
        <v>5</v>
      </c>
      <c r="C1850" s="23" t="n">
        <v>36654</v>
      </c>
      <c r="D1850" s="0" t="n">
        <f aca="false">MONTH(R1850)</f>
        <v>5</v>
      </c>
      <c r="E1850" s="0" t="n">
        <f aca="false">YEAR(R1850)</f>
        <v>2000</v>
      </c>
      <c r="F1850" s="35" t="n">
        <f aca="false">L1850-K1850</f>
        <v>0.0884</v>
      </c>
      <c r="G1850" s="24" t="n">
        <f aca="false">N1850-M1850</f>
        <v>-0.185666666666667</v>
      </c>
      <c r="H1850" s="24" t="n">
        <f aca="false">O1850-N1850</f>
        <v>-0.0185</v>
      </c>
      <c r="I1850" s="24" t="n">
        <f aca="false">O1850-M1850</f>
        <v>-0.204166666666667</v>
      </c>
      <c r="J1850" s="25" t="n">
        <f aca="false">VLOOKUP(C1850,'Nymex hist.'!A:B,2,0)</f>
        <v>3.17</v>
      </c>
      <c r="K1850" s="34" t="n">
        <f aca="false">AVERAGE(DA1850:DG1850)</f>
        <v>3.194</v>
      </c>
      <c r="L1850" s="34" t="n">
        <f aca="false">AVERAGE(DH1850:DL1850)</f>
        <v>3.2824</v>
      </c>
      <c r="M1850" s="27" t="n">
        <f aca="false">SUMIF($S$3:$FQ$3,$E1850+1,$S1850:$FQ1850)/COUNTIF($S$3:$FQ$3,$E1850+1)</f>
        <v>2.99183333333333</v>
      </c>
      <c r="N1850" s="27" t="n">
        <f aca="false">SUMIF($S$3:$FQ$3,$E1850+2,$S1850:$FQ1850)/COUNTIF($S$3:$FQ$3,$E1850+2)</f>
        <v>2.80616666666667</v>
      </c>
      <c r="O1850" s="27" t="n">
        <f aca="false">SUMIF($S$3:$FQ$3,$E1850+3,$S1850:$FQ1850)/COUNTIF($S$3:$FQ$3,$E1850+3)</f>
        <v>2.78766666666667</v>
      </c>
      <c r="P1850" s="27" t="n">
        <f aca="false">SUMIF($S$3:$FQ$3,$E1850+4,$S1850:$FQ1850)/COUNTIF($S$3:$FQ$3,$E1850+4)</f>
        <v>2.81266666666667</v>
      </c>
      <c r="Q1850" s="27" t="n">
        <f aca="false">SUMIF($S$3:$FQ$3,$E1850+5,$S1850:$FQ1850)/COUNTIF($S$3:$FQ$3,$E1850+5)</f>
        <v>2.84766666666667</v>
      </c>
      <c r="R1850" s="28" t="n">
        <v>36654</v>
      </c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30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 t="n">
        <v>3.17</v>
      </c>
      <c r="DD1850" s="29" t="n">
        <v>3.193</v>
      </c>
      <c r="DE1850" s="29" t="n">
        <v>3.203</v>
      </c>
      <c r="DF1850" s="29" t="n">
        <v>3.196</v>
      </c>
      <c r="DG1850" s="29" t="n">
        <v>3.208</v>
      </c>
      <c r="DH1850" s="29" t="n">
        <v>3.3</v>
      </c>
      <c r="DI1850" s="29" t="n">
        <v>3.391</v>
      </c>
      <c r="DJ1850" s="29" t="n">
        <v>3.403</v>
      </c>
      <c r="DK1850" s="29" t="n">
        <v>3.243</v>
      </c>
      <c r="DL1850" s="29" t="n">
        <v>3.075</v>
      </c>
      <c r="DM1850" s="29" t="n">
        <v>2.907</v>
      </c>
      <c r="DN1850" s="29" t="n">
        <v>2.864</v>
      </c>
      <c r="DO1850" s="29" t="n">
        <v>2.859</v>
      </c>
      <c r="DP1850" s="29" t="n">
        <v>2.859</v>
      </c>
      <c r="DQ1850" s="29" t="n">
        <v>2.863</v>
      </c>
      <c r="DR1850" s="29" t="n">
        <v>2.863</v>
      </c>
      <c r="DS1850" s="29" t="n">
        <v>2.884</v>
      </c>
      <c r="DT1850" s="29" t="n">
        <v>2.993</v>
      </c>
      <c r="DU1850" s="29" t="n">
        <v>3.089</v>
      </c>
      <c r="DV1850" s="29" t="n">
        <v>3.106</v>
      </c>
      <c r="DW1850" s="29" t="n">
        <v>2.981</v>
      </c>
      <c r="DX1850" s="29" t="n">
        <v>2.831</v>
      </c>
      <c r="DY1850" s="29" t="n">
        <v>2.728</v>
      </c>
      <c r="DZ1850" s="29" t="n">
        <v>2.696</v>
      </c>
      <c r="EA1850" s="29" t="n">
        <v>2.691</v>
      </c>
      <c r="EB1850" s="29" t="n">
        <v>2.693</v>
      </c>
      <c r="EC1850" s="29" t="n">
        <v>2.701</v>
      </c>
      <c r="ED1850" s="29" t="n">
        <v>2.697</v>
      </c>
      <c r="EE1850" s="29" t="n">
        <v>2.721</v>
      </c>
      <c r="EF1850" s="29" t="n">
        <v>2.853</v>
      </c>
      <c r="EG1850" s="29" t="n">
        <v>2.976</v>
      </c>
      <c r="EH1850" s="29" t="n">
        <v>3</v>
      </c>
      <c r="EI1850" s="29" t="n">
        <v>2.885</v>
      </c>
      <c r="EJ1850" s="29" t="n">
        <v>2.77</v>
      </c>
      <c r="EK1850" s="29" t="n">
        <v>2.67</v>
      </c>
      <c r="EL1850" s="29" t="n">
        <v>2.655</v>
      </c>
      <c r="EM1850" s="29" t="n">
        <v>2.711</v>
      </c>
      <c r="EN1850" s="29" t="n">
        <v>2.713</v>
      </c>
      <c r="EO1850" s="29" t="n">
        <v>2.721</v>
      </c>
      <c r="EP1850" s="29" t="n">
        <v>2.717</v>
      </c>
      <c r="EQ1850" s="29" t="n">
        <v>2.741</v>
      </c>
      <c r="ER1850" s="29" t="n">
        <v>2.873</v>
      </c>
      <c r="ES1850" s="29" t="n">
        <v>2.996</v>
      </c>
      <c r="ET1850" s="29" t="n">
        <v>3.017</v>
      </c>
      <c r="EU1850" s="29" t="n">
        <v>2.906</v>
      </c>
      <c r="EV1850" s="29" t="n">
        <v>2.794</v>
      </c>
      <c r="EW1850" s="29" t="n">
        <v>2.697</v>
      </c>
      <c r="EX1850" s="29" t="n">
        <v>2.683</v>
      </c>
      <c r="EY1850" s="29" t="n">
        <v>2.74</v>
      </c>
      <c r="EZ1850" s="29" t="n">
        <v>2.742</v>
      </c>
      <c r="FA1850" s="29" t="n">
        <v>2.75</v>
      </c>
      <c r="FB1850" s="29" t="n">
        <v>2.745</v>
      </c>
      <c r="FC1850" s="29" t="n">
        <v>2.768</v>
      </c>
      <c r="FD1850" s="29" t="n">
        <v>2.895</v>
      </c>
      <c r="FE1850" s="29" t="n">
        <v>3.015</v>
      </c>
      <c r="FF1850" s="29" t="n">
        <v>3.044</v>
      </c>
      <c r="FG1850" s="29" t="n">
        <v>2.937</v>
      </c>
      <c r="FH1850" s="29" t="n">
        <v>2.828</v>
      </c>
      <c r="FI1850" s="29" t="n">
        <v>2.734</v>
      </c>
      <c r="FJ1850" s="29" t="n">
        <v>2.721</v>
      </c>
      <c r="FK1850" s="29" t="n">
        <v>2.779</v>
      </c>
      <c r="FL1850" s="29" t="n">
        <v>2.781</v>
      </c>
      <c r="FM1850" s="29" t="n">
        <v>2.789</v>
      </c>
      <c r="FN1850" s="29" t="n">
        <v>2.783</v>
      </c>
      <c r="FO1850" s="29" t="n">
        <v>2.805</v>
      </c>
      <c r="FP1850" s="29" t="n">
        <v>2.927</v>
      </c>
      <c r="FQ1850" s="29" t="n">
        <v>3.044</v>
      </c>
      <c r="FR1850" s="29" t="n">
        <v>3.081</v>
      </c>
      <c r="FS1850" s="29" t="n">
        <v>2.978</v>
      </c>
      <c r="FT1850" s="29" t="n">
        <v>2.872</v>
      </c>
      <c r="FU1850" s="29" t="n">
        <v>2.781</v>
      </c>
      <c r="FV1850" s="29" t="n">
        <v>2.769</v>
      </c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0"/>
      <c r="GS1850" s="0"/>
      <c r="GT1850" s="0"/>
      <c r="GU1850" s="0"/>
      <c r="GV1850" s="0"/>
      <c r="GW1850" s="0"/>
      <c r="GX1850" s="0"/>
      <c r="GY1850" s="0"/>
      <c r="GZ1850" s="0"/>
      <c r="HA1850" s="0"/>
      <c r="HB1850" s="0"/>
      <c r="HC1850" s="0"/>
      <c r="HD1850" s="0"/>
      <c r="HE1850" s="0"/>
      <c r="HF1850" s="0"/>
      <c r="HG1850" s="0"/>
      <c r="HH1850" s="0"/>
      <c r="HI1850" s="0"/>
      <c r="HJ1850" s="0"/>
      <c r="HK1850" s="0"/>
      <c r="HL1850" s="0"/>
      <c r="HM1850" s="0"/>
      <c r="HN1850" s="0"/>
      <c r="HO1850" s="0"/>
      <c r="HP1850" s="0"/>
      <c r="HQ1850" s="0"/>
      <c r="HR1850" s="0"/>
      <c r="HS1850" s="0"/>
      <c r="HT1850" s="0"/>
      <c r="HU1850" s="0"/>
      <c r="HV1850" s="0"/>
      <c r="HW1850" s="0"/>
      <c r="HX1850" s="0"/>
      <c r="HY1850" s="0"/>
      <c r="HZ1850" s="0"/>
      <c r="IA1850" s="0"/>
      <c r="IB1850" s="0"/>
      <c r="IC1850" s="0"/>
      <c r="ID1850" s="0"/>
      <c r="IE1850" s="0"/>
      <c r="IF1850" s="0"/>
      <c r="IG1850" s="0"/>
      <c r="IH1850" s="0"/>
      <c r="II1850" s="0"/>
      <c r="IJ1850" s="0"/>
      <c r="IK1850" s="0"/>
      <c r="IL1850" s="0"/>
      <c r="IM1850" s="0"/>
      <c r="IN1850" s="0"/>
      <c r="IO1850" s="0"/>
      <c r="IP1850" s="0"/>
      <c r="IQ1850" s="0"/>
      <c r="IR1850" s="0"/>
      <c r="IS1850" s="0"/>
      <c r="IT1850" s="0"/>
      <c r="IU1850" s="0"/>
      <c r="IV1850" s="0"/>
      <c r="IW1850" s="0"/>
    </row>
    <row r="1851" customFormat="false" ht="12.75" hidden="true" customHeight="false" outlineLevel="0" collapsed="false">
      <c r="A1851" s="0" t="n">
        <f aca="false">WEEKDAY(C1851,2)</f>
        <v>2</v>
      </c>
      <c r="B1851" s="0" t="n">
        <f aca="false">MONTH(C1851)</f>
        <v>5</v>
      </c>
      <c r="C1851" s="23" t="n">
        <v>36655</v>
      </c>
      <c r="D1851" s="0" t="n">
        <f aca="false">MONTH(R1851)</f>
        <v>5</v>
      </c>
      <c r="E1851" s="0" t="n">
        <f aca="false">YEAR(R1851)</f>
        <v>2000</v>
      </c>
      <c r="F1851" s="35" t="n">
        <f aca="false">L1851-K1851</f>
        <v>0.0909999999999993</v>
      </c>
      <c r="G1851" s="24" t="n">
        <f aca="false">N1851-M1851</f>
        <v>-0.193583333333333</v>
      </c>
      <c r="H1851" s="24" t="n">
        <f aca="false">O1851-N1851</f>
        <v>-0.0185000000000004</v>
      </c>
      <c r="I1851" s="24" t="n">
        <f aca="false">O1851-M1851</f>
        <v>-0.212083333333333</v>
      </c>
      <c r="J1851" s="25" t="n">
        <f aca="false">VLOOKUP(C1851,'Nymex hist.'!A:B,2,0)</f>
        <v>3.183</v>
      </c>
      <c r="K1851" s="34" t="n">
        <f aca="false">AVERAGE(DA1851:DG1851)</f>
        <v>3.2076</v>
      </c>
      <c r="L1851" s="34" t="n">
        <f aca="false">AVERAGE(DH1851:DL1851)</f>
        <v>3.2986</v>
      </c>
      <c r="M1851" s="27" t="n">
        <f aca="false">SUMIF($S$3:$FQ$3,$E1851+1,$S1851:$FQ1851)/COUNTIF($S$3:$FQ$3,$E1851+1)</f>
        <v>3.00675</v>
      </c>
      <c r="N1851" s="27" t="n">
        <f aca="false">SUMIF($S$3:$FQ$3,$E1851+2,$S1851:$FQ1851)/COUNTIF($S$3:$FQ$3,$E1851+2)</f>
        <v>2.81316666666667</v>
      </c>
      <c r="O1851" s="27" t="n">
        <f aca="false">SUMIF($S$3:$FQ$3,$E1851+3,$S1851:$FQ1851)/COUNTIF($S$3:$FQ$3,$E1851+3)</f>
        <v>2.79466666666667</v>
      </c>
      <c r="P1851" s="27" t="n">
        <f aca="false">SUMIF($S$3:$FQ$3,$E1851+4,$S1851:$FQ1851)/COUNTIF($S$3:$FQ$3,$E1851+4)</f>
        <v>2.81966666666667</v>
      </c>
      <c r="Q1851" s="27" t="n">
        <f aca="false">SUMIF($S$3:$FQ$3,$E1851+5,$S1851:$FQ1851)/COUNTIF($S$3:$FQ$3,$E1851+5)</f>
        <v>2.85466666666667</v>
      </c>
      <c r="R1851" s="28" t="n">
        <v>36655</v>
      </c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30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 t="n">
        <v>3.183</v>
      </c>
      <c r="DD1851" s="29" t="n">
        <v>3.206</v>
      </c>
      <c r="DE1851" s="29" t="n">
        <v>3.217</v>
      </c>
      <c r="DF1851" s="29" t="n">
        <v>3.21</v>
      </c>
      <c r="DG1851" s="29" t="n">
        <v>3.222</v>
      </c>
      <c r="DH1851" s="29" t="n">
        <v>3.315</v>
      </c>
      <c r="DI1851" s="29" t="n">
        <v>3.408</v>
      </c>
      <c r="DJ1851" s="29" t="n">
        <v>3.42</v>
      </c>
      <c r="DK1851" s="29" t="n">
        <v>3.26</v>
      </c>
      <c r="DL1851" s="29" t="n">
        <v>3.09</v>
      </c>
      <c r="DM1851" s="29" t="n">
        <v>2.92</v>
      </c>
      <c r="DN1851" s="29" t="n">
        <v>2.88</v>
      </c>
      <c r="DO1851" s="29" t="n">
        <v>2.876</v>
      </c>
      <c r="DP1851" s="29" t="n">
        <v>2.876</v>
      </c>
      <c r="DQ1851" s="29" t="n">
        <v>2.88</v>
      </c>
      <c r="DR1851" s="29" t="n">
        <v>2.879</v>
      </c>
      <c r="DS1851" s="29" t="n">
        <v>2.9</v>
      </c>
      <c r="DT1851" s="29" t="n">
        <v>3.004</v>
      </c>
      <c r="DU1851" s="29" t="n">
        <v>3.096</v>
      </c>
      <c r="DV1851" s="29" t="n">
        <v>3.113</v>
      </c>
      <c r="DW1851" s="29" t="n">
        <v>2.988</v>
      </c>
      <c r="DX1851" s="29" t="n">
        <v>2.838</v>
      </c>
      <c r="DY1851" s="29" t="n">
        <v>2.735</v>
      </c>
      <c r="DZ1851" s="29" t="n">
        <v>2.703</v>
      </c>
      <c r="EA1851" s="29" t="n">
        <v>2.698</v>
      </c>
      <c r="EB1851" s="29" t="n">
        <v>2.7</v>
      </c>
      <c r="EC1851" s="29" t="n">
        <v>2.708</v>
      </c>
      <c r="ED1851" s="29" t="n">
        <v>2.704</v>
      </c>
      <c r="EE1851" s="29" t="n">
        <v>2.728</v>
      </c>
      <c r="EF1851" s="29" t="n">
        <v>2.86</v>
      </c>
      <c r="EG1851" s="29" t="n">
        <v>2.983</v>
      </c>
      <c r="EH1851" s="29" t="n">
        <v>3.007</v>
      </c>
      <c r="EI1851" s="29" t="n">
        <v>2.892</v>
      </c>
      <c r="EJ1851" s="29" t="n">
        <v>2.777</v>
      </c>
      <c r="EK1851" s="29" t="n">
        <v>2.677</v>
      </c>
      <c r="EL1851" s="29" t="n">
        <v>2.662</v>
      </c>
      <c r="EM1851" s="29" t="n">
        <v>2.718</v>
      </c>
      <c r="EN1851" s="29" t="n">
        <v>2.72</v>
      </c>
      <c r="EO1851" s="29" t="n">
        <v>2.728</v>
      </c>
      <c r="EP1851" s="29" t="n">
        <v>2.724</v>
      </c>
      <c r="EQ1851" s="29" t="n">
        <v>2.748</v>
      </c>
      <c r="ER1851" s="29" t="n">
        <v>2.88</v>
      </c>
      <c r="ES1851" s="29" t="n">
        <v>3.003</v>
      </c>
      <c r="ET1851" s="29" t="n">
        <v>3.024</v>
      </c>
      <c r="EU1851" s="29" t="n">
        <v>2.913</v>
      </c>
      <c r="EV1851" s="29" t="n">
        <v>2.801</v>
      </c>
      <c r="EW1851" s="29" t="n">
        <v>2.704</v>
      </c>
      <c r="EX1851" s="29" t="n">
        <v>2.69</v>
      </c>
      <c r="EY1851" s="29" t="n">
        <v>2.747</v>
      </c>
      <c r="EZ1851" s="29" t="n">
        <v>2.749</v>
      </c>
      <c r="FA1851" s="29" t="n">
        <v>2.757</v>
      </c>
      <c r="FB1851" s="29" t="n">
        <v>2.752</v>
      </c>
      <c r="FC1851" s="29" t="n">
        <v>2.775</v>
      </c>
      <c r="FD1851" s="29" t="n">
        <v>2.902</v>
      </c>
      <c r="FE1851" s="29" t="n">
        <v>3.022</v>
      </c>
      <c r="FF1851" s="29" t="n">
        <v>3.051</v>
      </c>
      <c r="FG1851" s="29" t="n">
        <v>2.944</v>
      </c>
      <c r="FH1851" s="29" t="n">
        <v>2.835</v>
      </c>
      <c r="FI1851" s="29" t="n">
        <v>2.741</v>
      </c>
      <c r="FJ1851" s="29" t="n">
        <v>2.728</v>
      </c>
      <c r="FK1851" s="29" t="n">
        <v>2.786</v>
      </c>
      <c r="FL1851" s="29" t="n">
        <v>2.788</v>
      </c>
      <c r="FM1851" s="29" t="n">
        <v>2.796</v>
      </c>
      <c r="FN1851" s="29" t="n">
        <v>2.79</v>
      </c>
      <c r="FO1851" s="29" t="n">
        <v>2.812</v>
      </c>
      <c r="FP1851" s="29" t="n">
        <v>2.934</v>
      </c>
      <c r="FQ1851" s="29" t="n">
        <v>3.051</v>
      </c>
      <c r="FR1851" s="29" t="n">
        <v>3.088</v>
      </c>
      <c r="FS1851" s="29" t="n">
        <v>2.985</v>
      </c>
      <c r="FT1851" s="29" t="n">
        <v>2.879</v>
      </c>
      <c r="FU1851" s="29" t="n">
        <v>2.788</v>
      </c>
      <c r="FV1851" s="29" t="n">
        <v>2.776</v>
      </c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0"/>
      <c r="GS1851" s="0"/>
      <c r="GT1851" s="0"/>
      <c r="GU1851" s="0"/>
      <c r="GV1851" s="0"/>
      <c r="GW1851" s="0"/>
      <c r="GX1851" s="0"/>
      <c r="GY1851" s="0"/>
      <c r="GZ1851" s="0"/>
      <c r="HA1851" s="0"/>
      <c r="HB1851" s="0"/>
      <c r="HC1851" s="0"/>
      <c r="HD1851" s="0"/>
      <c r="HE1851" s="0"/>
      <c r="HF1851" s="0"/>
      <c r="HG1851" s="0"/>
      <c r="HH1851" s="0"/>
      <c r="HI1851" s="0"/>
      <c r="HJ1851" s="0"/>
      <c r="HK1851" s="0"/>
      <c r="HL1851" s="0"/>
      <c r="HM1851" s="0"/>
      <c r="HN1851" s="0"/>
      <c r="HO1851" s="0"/>
      <c r="HP1851" s="0"/>
      <c r="HQ1851" s="0"/>
      <c r="HR1851" s="0"/>
      <c r="HS1851" s="0"/>
      <c r="HT1851" s="0"/>
      <c r="HU1851" s="0"/>
      <c r="HV1851" s="0"/>
      <c r="HW1851" s="0"/>
      <c r="HX1851" s="0"/>
      <c r="HY1851" s="0"/>
      <c r="HZ1851" s="0"/>
      <c r="IA1851" s="0"/>
      <c r="IB1851" s="0"/>
      <c r="IC1851" s="0"/>
      <c r="ID1851" s="0"/>
      <c r="IE1851" s="0"/>
      <c r="IF1851" s="0"/>
      <c r="IG1851" s="0"/>
      <c r="IH1851" s="0"/>
      <c r="II1851" s="0"/>
      <c r="IJ1851" s="0"/>
      <c r="IK1851" s="0"/>
      <c r="IL1851" s="0"/>
      <c r="IM1851" s="0"/>
      <c r="IN1851" s="0"/>
      <c r="IO1851" s="0"/>
      <c r="IP1851" s="0"/>
      <c r="IQ1851" s="0"/>
      <c r="IR1851" s="0"/>
      <c r="IS1851" s="0"/>
      <c r="IT1851" s="0"/>
      <c r="IU1851" s="0"/>
      <c r="IV1851" s="0"/>
      <c r="IW1851" s="0"/>
    </row>
    <row r="1852" customFormat="false" ht="12.75" hidden="true" customHeight="false" outlineLevel="0" collapsed="false">
      <c r="A1852" s="0" t="n">
        <f aca="false">WEEKDAY(C1852,2)</f>
        <v>3</v>
      </c>
      <c r="B1852" s="0" t="n">
        <f aca="false">MONTH(C1852)</f>
        <v>5</v>
      </c>
      <c r="C1852" s="23" t="n">
        <v>36656</v>
      </c>
      <c r="D1852" s="0" t="n">
        <f aca="false">MONTH(R1852)</f>
        <v>5</v>
      </c>
      <c r="E1852" s="0" t="n">
        <f aca="false">YEAR(R1852)</f>
        <v>2000</v>
      </c>
      <c r="F1852" s="35" t="n">
        <f aca="false">L1852-K1852</f>
        <v>0.0700000000000003</v>
      </c>
      <c r="G1852" s="24" t="n">
        <f aca="false">N1852-M1852</f>
        <v>-0.228333333333334</v>
      </c>
      <c r="H1852" s="24" t="n">
        <f aca="false">O1852-N1852</f>
        <v>-0.0239166666666666</v>
      </c>
      <c r="I1852" s="24" t="n">
        <f aca="false">O1852-M1852</f>
        <v>-0.25225</v>
      </c>
      <c r="J1852" s="25" t="n">
        <f aca="false">VLOOKUP(C1852,'Nymex hist.'!A:B,2,0)</f>
        <v>3.317</v>
      </c>
      <c r="K1852" s="34" t="n">
        <f aca="false">AVERAGE(DA1852:DG1852)</f>
        <v>3.3348</v>
      </c>
      <c r="L1852" s="34" t="n">
        <f aca="false">AVERAGE(DH1852:DL1852)</f>
        <v>3.4048</v>
      </c>
      <c r="M1852" s="27" t="n">
        <f aca="false">SUMIF($S$3:$FQ$3,$E1852+1,$S1852:$FQ1852)/COUNTIF($S$3:$FQ$3,$E1852+1)</f>
        <v>3.07625</v>
      </c>
      <c r="N1852" s="27" t="n">
        <f aca="false">SUMIF($S$3:$FQ$3,$E1852+2,$S1852:$FQ1852)/COUNTIF($S$3:$FQ$3,$E1852+2)</f>
        <v>2.84791666666667</v>
      </c>
      <c r="O1852" s="27" t="n">
        <f aca="false">SUMIF($S$3:$FQ$3,$E1852+3,$S1852:$FQ1852)/COUNTIF($S$3:$FQ$3,$E1852+3)</f>
        <v>2.824</v>
      </c>
      <c r="P1852" s="27" t="n">
        <f aca="false">SUMIF($S$3:$FQ$3,$E1852+4,$S1852:$FQ1852)/COUNTIF($S$3:$FQ$3,$E1852+4)</f>
        <v>2.849</v>
      </c>
      <c r="Q1852" s="27" t="n">
        <f aca="false">SUMIF($S$3:$FQ$3,$E1852+5,$S1852:$FQ1852)/COUNTIF($S$3:$FQ$3,$E1852+5)</f>
        <v>2.884</v>
      </c>
      <c r="R1852" s="28" t="n">
        <v>36656</v>
      </c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30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 t="n">
        <v>3.317</v>
      </c>
      <c r="DD1852" s="29" t="n">
        <v>3.338</v>
      </c>
      <c r="DE1852" s="29" t="n">
        <v>3.343</v>
      </c>
      <c r="DF1852" s="29" t="n">
        <v>3.333</v>
      </c>
      <c r="DG1852" s="29" t="n">
        <v>3.343</v>
      </c>
      <c r="DH1852" s="29" t="n">
        <v>3.43</v>
      </c>
      <c r="DI1852" s="29" t="n">
        <v>3.521</v>
      </c>
      <c r="DJ1852" s="29" t="n">
        <v>3.533</v>
      </c>
      <c r="DK1852" s="29" t="n">
        <v>3.36</v>
      </c>
      <c r="DL1852" s="29" t="n">
        <v>3.18</v>
      </c>
      <c r="DM1852" s="29" t="n">
        <v>3</v>
      </c>
      <c r="DN1852" s="29" t="n">
        <v>2.95</v>
      </c>
      <c r="DO1852" s="29" t="n">
        <v>2.935</v>
      </c>
      <c r="DP1852" s="29" t="n">
        <v>2.935</v>
      </c>
      <c r="DQ1852" s="29" t="n">
        <v>2.939</v>
      </c>
      <c r="DR1852" s="29" t="n">
        <v>2.934</v>
      </c>
      <c r="DS1852" s="29" t="n">
        <v>2.954</v>
      </c>
      <c r="DT1852" s="29" t="n">
        <v>3.052</v>
      </c>
      <c r="DU1852" s="29" t="n">
        <v>3.143</v>
      </c>
      <c r="DV1852" s="29" t="n">
        <v>3.16</v>
      </c>
      <c r="DW1852" s="29" t="n">
        <v>3.032</v>
      </c>
      <c r="DX1852" s="29" t="n">
        <v>2.879</v>
      </c>
      <c r="DY1852" s="29" t="n">
        <v>2.773</v>
      </c>
      <c r="DZ1852" s="29" t="n">
        <v>2.738</v>
      </c>
      <c r="EA1852" s="29" t="n">
        <v>2.73</v>
      </c>
      <c r="EB1852" s="29" t="n">
        <v>2.73</v>
      </c>
      <c r="EC1852" s="29" t="n">
        <v>2.738</v>
      </c>
      <c r="ED1852" s="29" t="n">
        <v>2.734</v>
      </c>
      <c r="EE1852" s="29" t="n">
        <v>2.758</v>
      </c>
      <c r="EF1852" s="29" t="n">
        <v>2.89</v>
      </c>
      <c r="EG1852" s="29" t="n">
        <v>3.013</v>
      </c>
      <c r="EH1852" s="29" t="n">
        <v>3.035</v>
      </c>
      <c r="EI1852" s="29" t="n">
        <v>2.92</v>
      </c>
      <c r="EJ1852" s="29" t="n">
        <v>2.805</v>
      </c>
      <c r="EK1852" s="29" t="n">
        <v>2.705</v>
      </c>
      <c r="EL1852" s="29" t="n">
        <v>2.69</v>
      </c>
      <c r="EM1852" s="29" t="n">
        <v>2.75</v>
      </c>
      <c r="EN1852" s="29" t="n">
        <v>2.75</v>
      </c>
      <c r="EO1852" s="29" t="n">
        <v>2.758</v>
      </c>
      <c r="EP1852" s="29" t="n">
        <v>2.754</v>
      </c>
      <c r="EQ1852" s="29" t="n">
        <v>2.778</v>
      </c>
      <c r="ER1852" s="29" t="n">
        <v>2.91</v>
      </c>
      <c r="ES1852" s="29" t="n">
        <v>3.033</v>
      </c>
      <c r="ET1852" s="29" t="n">
        <v>3.052</v>
      </c>
      <c r="EU1852" s="29" t="n">
        <v>2.941</v>
      </c>
      <c r="EV1852" s="29" t="n">
        <v>2.829</v>
      </c>
      <c r="EW1852" s="29" t="n">
        <v>2.732</v>
      </c>
      <c r="EX1852" s="29" t="n">
        <v>2.718</v>
      </c>
      <c r="EY1852" s="29" t="n">
        <v>2.779</v>
      </c>
      <c r="EZ1852" s="29" t="n">
        <v>2.779</v>
      </c>
      <c r="FA1852" s="29" t="n">
        <v>2.787</v>
      </c>
      <c r="FB1852" s="29" t="n">
        <v>2.782</v>
      </c>
      <c r="FC1852" s="29" t="n">
        <v>2.805</v>
      </c>
      <c r="FD1852" s="29" t="n">
        <v>2.932</v>
      </c>
      <c r="FE1852" s="29" t="n">
        <v>3.052</v>
      </c>
      <c r="FF1852" s="29" t="n">
        <v>3.079</v>
      </c>
      <c r="FG1852" s="29" t="n">
        <v>2.972</v>
      </c>
      <c r="FH1852" s="29" t="n">
        <v>2.863</v>
      </c>
      <c r="FI1852" s="29" t="n">
        <v>2.769</v>
      </c>
      <c r="FJ1852" s="29" t="n">
        <v>2.756</v>
      </c>
      <c r="FK1852" s="29" t="n">
        <v>2.818</v>
      </c>
      <c r="FL1852" s="29" t="n">
        <v>2.818</v>
      </c>
      <c r="FM1852" s="29" t="n">
        <v>2.826</v>
      </c>
      <c r="FN1852" s="29" t="n">
        <v>2.82</v>
      </c>
      <c r="FO1852" s="29" t="n">
        <v>2.842</v>
      </c>
      <c r="FP1852" s="29" t="n">
        <v>2.964</v>
      </c>
      <c r="FQ1852" s="29" t="n">
        <v>3.081</v>
      </c>
      <c r="FR1852" s="29" t="n">
        <v>3.116</v>
      </c>
      <c r="FS1852" s="29" t="n">
        <v>3.013</v>
      </c>
      <c r="FT1852" s="29" t="n">
        <v>2.907</v>
      </c>
      <c r="FU1852" s="29" t="n">
        <v>2.816</v>
      </c>
      <c r="FV1852" s="29" t="n">
        <v>2.804</v>
      </c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  <c r="GR1852" s="0"/>
      <c r="GS1852" s="0"/>
      <c r="GT1852" s="0"/>
      <c r="GU1852" s="0"/>
      <c r="GV1852" s="0"/>
      <c r="GW1852" s="0"/>
      <c r="GX1852" s="0"/>
      <c r="GY1852" s="0"/>
      <c r="GZ1852" s="0"/>
      <c r="HA1852" s="0"/>
      <c r="HB1852" s="0"/>
      <c r="HC1852" s="0"/>
      <c r="HD1852" s="0"/>
      <c r="HE1852" s="0"/>
      <c r="HF1852" s="0"/>
      <c r="HG1852" s="0"/>
      <c r="HH1852" s="0"/>
      <c r="HI1852" s="0"/>
      <c r="HJ1852" s="0"/>
      <c r="HK1852" s="0"/>
      <c r="HL1852" s="0"/>
      <c r="HM1852" s="0"/>
      <c r="HN1852" s="0"/>
      <c r="HO1852" s="0"/>
      <c r="HP1852" s="0"/>
      <c r="HQ1852" s="0"/>
      <c r="HR1852" s="0"/>
      <c r="HS1852" s="0"/>
      <c r="HT1852" s="0"/>
      <c r="HU1852" s="0"/>
      <c r="HV1852" s="0"/>
      <c r="HW1852" s="0"/>
      <c r="HX1852" s="0"/>
      <c r="HY1852" s="0"/>
      <c r="HZ1852" s="0"/>
      <c r="IA1852" s="0"/>
      <c r="IB1852" s="0"/>
      <c r="IC1852" s="0"/>
      <c r="ID1852" s="0"/>
      <c r="IE1852" s="0"/>
      <c r="IF1852" s="0"/>
      <c r="IG1852" s="0"/>
      <c r="IH1852" s="0"/>
      <c r="II1852" s="0"/>
      <c r="IJ1852" s="0"/>
      <c r="IK1852" s="0"/>
      <c r="IL1852" s="0"/>
      <c r="IM1852" s="0"/>
      <c r="IN1852" s="0"/>
      <c r="IO1852" s="0"/>
      <c r="IP1852" s="0"/>
      <c r="IQ1852" s="0"/>
      <c r="IR1852" s="0"/>
      <c r="IS1852" s="0"/>
      <c r="IT1852" s="0"/>
      <c r="IU1852" s="0"/>
      <c r="IV1852" s="0"/>
      <c r="IW1852" s="0"/>
    </row>
    <row r="1853" customFormat="false" ht="12.75" hidden="false" customHeight="false" outlineLevel="0" collapsed="false">
      <c r="A1853" s="1" t="n">
        <f aca="false">WEEKDAY(C1853,2)</f>
        <v>4</v>
      </c>
      <c r="B1853" s="1" t="n">
        <f aca="false">MONTH(C1853)</f>
        <v>5</v>
      </c>
      <c r="C1853" s="23" t="n">
        <v>36657</v>
      </c>
      <c r="D1853" s="0" t="n">
        <f aca="false">MONTH(R1853)</f>
        <v>5</v>
      </c>
      <c r="E1853" s="0" t="n">
        <f aca="false">YEAR(R1853)</f>
        <v>2000</v>
      </c>
      <c r="F1853" s="3" t="n">
        <f aca="false">L1853-K1853</f>
        <v>0.0811999999999995</v>
      </c>
      <c r="G1853" s="3" t="n">
        <f aca="false">N1853-M1853</f>
        <v>-0.258583333333333</v>
      </c>
      <c r="H1853" s="3" t="n">
        <f aca="false">O1853-N1853</f>
        <v>-0.0292500000000002</v>
      </c>
      <c r="I1853" s="3" t="n">
        <f aca="false">O1853-M1853</f>
        <v>-0.287833333333333</v>
      </c>
      <c r="J1853" s="4" t="n">
        <f aca="false">VLOOKUP(C1853,'Nymex hist.'!A:B,2,0)</f>
        <v>3.352</v>
      </c>
      <c r="K1853" s="4" t="n">
        <f aca="false">AVERAGE(DA1853:DG1853)</f>
        <v>3.3768</v>
      </c>
      <c r="L1853" s="4" t="n">
        <f aca="false">AVERAGE(DH1853:DL1853)</f>
        <v>3.458</v>
      </c>
      <c r="M1853" s="4" t="n">
        <f aca="false">SUMIF($S$3:$FQ$3,$E1853+1,$S1853:$FQ1853)/COUNTIF($S$3:$FQ$3,$E1853+1)</f>
        <v>3.11883333333333</v>
      </c>
      <c r="N1853" s="4" t="n">
        <f aca="false">SUMIF($S$3:$FQ$3,$E1853+2,$S1853:$FQ1853)/COUNTIF($S$3:$FQ$3,$E1853+2)</f>
        <v>2.86025</v>
      </c>
      <c r="O1853" s="4" t="n">
        <f aca="false">SUMIF($S$3:$FQ$3,$E1853+3,$S1853:$FQ1853)/COUNTIF($S$3:$FQ$3,$E1853+3)</f>
        <v>2.831</v>
      </c>
      <c r="P1853" s="4" t="n">
        <f aca="false">SUMIF($S$3:$FQ$3,$E1853+4,$S1853:$FQ1853)/COUNTIF($S$3:$FQ$3,$E1853+4)</f>
        <v>2.856</v>
      </c>
      <c r="Q1853" s="4" t="n">
        <f aca="false">SUMIF($S$3:$FQ$3,$E1853+5,$S1853:$FQ1853)/COUNTIF($S$3:$FQ$3,$E1853+5)</f>
        <v>2.891</v>
      </c>
      <c r="R1853" s="21" t="n">
        <v>36657</v>
      </c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7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  <c r="BT1853" s="32"/>
      <c r="BU1853" s="32"/>
      <c r="BV1853" s="32"/>
      <c r="BW1853" s="32"/>
      <c r="BX1853" s="32"/>
      <c r="BY1853" s="32"/>
      <c r="BZ1853" s="32"/>
      <c r="CA1853" s="32"/>
      <c r="CB1853" s="32"/>
      <c r="CC1853" s="32"/>
      <c r="CD1853" s="32"/>
      <c r="CE1853" s="32"/>
      <c r="CF1853" s="32"/>
      <c r="CG1853" s="32"/>
      <c r="CH1853" s="32"/>
      <c r="CI1853" s="32"/>
      <c r="CJ1853" s="32"/>
      <c r="CK1853" s="32"/>
      <c r="CL1853" s="32"/>
      <c r="CM1853" s="32"/>
      <c r="CN1853" s="32"/>
      <c r="CO1853" s="32"/>
      <c r="CP1853" s="32"/>
      <c r="CQ1853" s="32"/>
      <c r="CR1853" s="32"/>
      <c r="CS1853" s="32"/>
      <c r="CT1853" s="32"/>
      <c r="CU1853" s="32"/>
      <c r="CV1853" s="32"/>
      <c r="CW1853" s="32"/>
      <c r="CX1853" s="32"/>
      <c r="CY1853" s="32"/>
      <c r="CZ1853" s="32"/>
      <c r="DA1853" s="32"/>
      <c r="DB1853" s="32"/>
      <c r="DC1853" s="32" t="n">
        <v>3.352</v>
      </c>
      <c r="DD1853" s="32" t="n">
        <v>3.374</v>
      </c>
      <c r="DE1853" s="32" t="n">
        <v>3.387</v>
      </c>
      <c r="DF1853" s="32" t="n">
        <v>3.38</v>
      </c>
      <c r="DG1853" s="32" t="n">
        <v>3.391</v>
      </c>
      <c r="DH1853" s="32" t="n">
        <v>3.484</v>
      </c>
      <c r="DI1853" s="32" t="n">
        <v>3.575</v>
      </c>
      <c r="DJ1853" s="32" t="n">
        <v>3.587</v>
      </c>
      <c r="DK1853" s="32" t="n">
        <v>3.414</v>
      </c>
      <c r="DL1853" s="32" t="n">
        <v>3.23</v>
      </c>
      <c r="DM1853" s="32" t="n">
        <v>3.045</v>
      </c>
      <c r="DN1853" s="32" t="n">
        <v>2.99</v>
      </c>
      <c r="DO1853" s="32" t="n">
        <v>2.975</v>
      </c>
      <c r="DP1853" s="32" t="n">
        <v>2.976</v>
      </c>
      <c r="DQ1853" s="32" t="n">
        <v>2.98</v>
      </c>
      <c r="DR1853" s="32" t="n">
        <v>2.974</v>
      </c>
      <c r="DS1853" s="32" t="n">
        <v>2.992</v>
      </c>
      <c r="DT1853" s="32" t="n">
        <v>3.087</v>
      </c>
      <c r="DU1853" s="32" t="n">
        <v>3.176</v>
      </c>
      <c r="DV1853" s="32" t="n">
        <v>3.193</v>
      </c>
      <c r="DW1853" s="32" t="n">
        <v>3.058</v>
      </c>
      <c r="DX1853" s="32" t="n">
        <v>2.905</v>
      </c>
      <c r="DY1853" s="32" t="n">
        <v>2.78</v>
      </c>
      <c r="DZ1853" s="32" t="n">
        <v>2.745</v>
      </c>
      <c r="EA1853" s="32" t="n">
        <v>2.737</v>
      </c>
      <c r="EB1853" s="32" t="n">
        <v>2.737</v>
      </c>
      <c r="EC1853" s="32" t="n">
        <v>2.745</v>
      </c>
      <c r="ED1853" s="32" t="n">
        <v>2.741</v>
      </c>
      <c r="EE1853" s="32" t="n">
        <v>2.765</v>
      </c>
      <c r="EF1853" s="32" t="n">
        <v>2.897</v>
      </c>
      <c r="EG1853" s="32" t="n">
        <v>3.02</v>
      </c>
      <c r="EH1853" s="32" t="n">
        <v>3.042</v>
      </c>
      <c r="EI1853" s="32" t="n">
        <v>2.927</v>
      </c>
      <c r="EJ1853" s="32" t="n">
        <v>2.812</v>
      </c>
      <c r="EK1853" s="32" t="n">
        <v>2.712</v>
      </c>
      <c r="EL1853" s="32" t="n">
        <v>2.697</v>
      </c>
      <c r="EM1853" s="32" t="n">
        <v>2.757</v>
      </c>
      <c r="EN1853" s="32" t="n">
        <v>2.757</v>
      </c>
      <c r="EO1853" s="32" t="n">
        <v>2.765</v>
      </c>
      <c r="EP1853" s="32" t="n">
        <v>2.761</v>
      </c>
      <c r="EQ1853" s="32" t="n">
        <v>2.785</v>
      </c>
      <c r="ER1853" s="32" t="n">
        <v>2.917</v>
      </c>
      <c r="ES1853" s="32" t="n">
        <v>3.04</v>
      </c>
      <c r="ET1853" s="32" t="n">
        <v>3.059</v>
      </c>
      <c r="EU1853" s="32" t="n">
        <v>2.948</v>
      </c>
      <c r="EV1853" s="32" t="n">
        <v>2.836</v>
      </c>
      <c r="EW1853" s="32" t="n">
        <v>2.739</v>
      </c>
      <c r="EX1853" s="32" t="n">
        <v>2.725</v>
      </c>
      <c r="EY1853" s="32" t="n">
        <v>2.786</v>
      </c>
      <c r="EZ1853" s="32" t="n">
        <v>2.786</v>
      </c>
      <c r="FA1853" s="32" t="n">
        <v>2.794</v>
      </c>
      <c r="FB1853" s="32" t="n">
        <v>2.789</v>
      </c>
      <c r="FC1853" s="32" t="n">
        <v>2.812</v>
      </c>
      <c r="FD1853" s="32" t="n">
        <v>2.939</v>
      </c>
      <c r="FE1853" s="32" t="n">
        <v>3.059</v>
      </c>
      <c r="FF1853" s="32" t="n">
        <v>3.086</v>
      </c>
      <c r="FG1853" s="32" t="n">
        <v>2.979</v>
      </c>
      <c r="FH1853" s="32" t="n">
        <v>2.87</v>
      </c>
      <c r="FI1853" s="32" t="n">
        <v>2.776</v>
      </c>
      <c r="FJ1853" s="32" t="n">
        <v>2.763</v>
      </c>
      <c r="FK1853" s="32" t="n">
        <v>2.825</v>
      </c>
      <c r="FL1853" s="32" t="n">
        <v>2.825</v>
      </c>
      <c r="FM1853" s="32" t="n">
        <v>2.833</v>
      </c>
      <c r="FN1853" s="32" t="n">
        <v>2.827</v>
      </c>
      <c r="FO1853" s="32" t="n">
        <v>2.849</v>
      </c>
      <c r="FP1853" s="32" t="n">
        <v>2.971</v>
      </c>
      <c r="FQ1853" s="32" t="n">
        <v>3.088</v>
      </c>
      <c r="FR1853" s="32" t="n">
        <v>3.123</v>
      </c>
      <c r="FS1853" s="32" t="n">
        <v>3.02</v>
      </c>
      <c r="FT1853" s="32" t="n">
        <v>2.914</v>
      </c>
      <c r="FU1853" s="32" t="n">
        <v>2.823</v>
      </c>
      <c r="FV1853" s="32" t="n">
        <v>2.811</v>
      </c>
      <c r="FW1853" s="32"/>
      <c r="FX1853" s="32"/>
      <c r="FY1853" s="32"/>
      <c r="FZ1853" s="32"/>
      <c r="GA1853" s="32"/>
      <c r="GB1853" s="32"/>
      <c r="GC1853" s="32"/>
      <c r="GD1853" s="32"/>
      <c r="GE1853" s="32"/>
      <c r="GF1853" s="32"/>
      <c r="GG1853" s="32"/>
      <c r="GH1853" s="32"/>
      <c r="GI1853" s="32"/>
      <c r="GJ1853" s="32"/>
      <c r="GK1853" s="32"/>
      <c r="GL1853" s="32"/>
      <c r="GM1853" s="32"/>
      <c r="GN1853" s="32"/>
      <c r="GO1853" s="32"/>
      <c r="GP1853" s="32"/>
      <c r="GQ1853" s="32"/>
    </row>
    <row r="1854" customFormat="false" ht="12.75" hidden="true" customHeight="false" outlineLevel="0" collapsed="false">
      <c r="A1854" s="0" t="n">
        <f aca="false">WEEKDAY(C1854,2)</f>
        <v>5</v>
      </c>
      <c r="B1854" s="0" t="n">
        <f aca="false">MONTH(C1854)</f>
        <v>5</v>
      </c>
      <c r="C1854" s="23" t="n">
        <v>36658</v>
      </c>
      <c r="D1854" s="0" t="n">
        <f aca="false">MONTH(R1854)</f>
        <v>5</v>
      </c>
      <c r="E1854" s="0" t="n">
        <f aca="false">YEAR(R1854)</f>
        <v>2000</v>
      </c>
      <c r="F1854" s="35" t="n">
        <f aca="false">L1854-K1854</f>
        <v>0.0973999999999995</v>
      </c>
      <c r="G1854" s="24" t="n">
        <f aca="false">N1854-M1854</f>
        <v>-0.261000000000001</v>
      </c>
      <c r="H1854" s="24" t="n">
        <f aca="false">O1854-N1854</f>
        <v>-0.0349166666666663</v>
      </c>
      <c r="I1854" s="24" t="n">
        <f aca="false">O1854-M1854</f>
        <v>-0.295916666666667</v>
      </c>
      <c r="J1854" s="25" t="n">
        <f aca="false">VLOOKUP(C1854,'Nymex hist.'!A:B,2,0)</f>
        <v>3.354</v>
      </c>
      <c r="K1854" s="34" t="n">
        <f aca="false">AVERAGE(DA1854:DG1854)</f>
        <v>3.3834</v>
      </c>
      <c r="L1854" s="34" t="n">
        <f aca="false">AVERAGE(DH1854:DL1854)</f>
        <v>3.4808</v>
      </c>
      <c r="M1854" s="27" t="n">
        <f aca="false">SUMIF($S$3:$FQ$3,$E1854+1,$S1854:$FQ1854)/COUNTIF($S$3:$FQ$3,$E1854+1)</f>
        <v>3.14016666666667</v>
      </c>
      <c r="N1854" s="27" t="n">
        <f aca="false">SUMIF($S$3:$FQ$3,$E1854+2,$S1854:$FQ1854)/COUNTIF($S$3:$FQ$3,$E1854+2)</f>
        <v>2.87916666666667</v>
      </c>
      <c r="O1854" s="27" t="n">
        <f aca="false">SUMIF($S$3:$FQ$3,$E1854+3,$S1854:$FQ1854)/COUNTIF($S$3:$FQ$3,$E1854+3)</f>
        <v>2.84425</v>
      </c>
      <c r="P1854" s="27" t="n">
        <f aca="false">SUMIF($S$3:$FQ$3,$E1854+4,$S1854:$FQ1854)/COUNTIF($S$3:$FQ$3,$E1854+4)</f>
        <v>2.86925</v>
      </c>
      <c r="Q1854" s="27" t="n">
        <f aca="false">SUMIF($S$3:$FQ$3,$E1854+5,$S1854:$FQ1854)/COUNTIF($S$3:$FQ$3,$E1854+5)</f>
        <v>2.90425</v>
      </c>
      <c r="R1854" s="28" t="n">
        <v>36658</v>
      </c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30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 t="n">
        <v>3.354</v>
      </c>
      <c r="DD1854" s="29" t="n">
        <v>3.378</v>
      </c>
      <c r="DE1854" s="29" t="n">
        <v>3.394</v>
      </c>
      <c r="DF1854" s="29" t="n">
        <v>3.388</v>
      </c>
      <c r="DG1854" s="29" t="n">
        <v>3.403</v>
      </c>
      <c r="DH1854" s="29" t="n">
        <v>3.503</v>
      </c>
      <c r="DI1854" s="29" t="n">
        <v>3.598</v>
      </c>
      <c r="DJ1854" s="29" t="n">
        <v>3.612</v>
      </c>
      <c r="DK1854" s="29" t="n">
        <v>3.439</v>
      </c>
      <c r="DL1854" s="29" t="n">
        <v>3.252</v>
      </c>
      <c r="DM1854" s="29" t="n">
        <v>3.065</v>
      </c>
      <c r="DN1854" s="29" t="n">
        <v>3.005</v>
      </c>
      <c r="DO1854" s="29" t="n">
        <v>2.99</v>
      </c>
      <c r="DP1854" s="29" t="n">
        <v>2.99</v>
      </c>
      <c r="DQ1854" s="29" t="n">
        <v>2.997</v>
      </c>
      <c r="DR1854" s="29" t="n">
        <v>2.997</v>
      </c>
      <c r="DS1854" s="29" t="n">
        <v>3.017</v>
      </c>
      <c r="DT1854" s="29" t="n">
        <v>3.114</v>
      </c>
      <c r="DU1854" s="29" t="n">
        <v>3.204</v>
      </c>
      <c r="DV1854" s="29" t="n">
        <v>3.221</v>
      </c>
      <c r="DW1854" s="29" t="n">
        <v>3.086</v>
      </c>
      <c r="DX1854" s="29" t="n">
        <v>2.932</v>
      </c>
      <c r="DY1854" s="29" t="n">
        <v>2.802</v>
      </c>
      <c r="DZ1854" s="29" t="n">
        <v>2.762</v>
      </c>
      <c r="EA1854" s="29" t="n">
        <v>2.752</v>
      </c>
      <c r="EB1854" s="29" t="n">
        <v>2.752</v>
      </c>
      <c r="EC1854" s="29" t="n">
        <v>2.76</v>
      </c>
      <c r="ED1854" s="29" t="n">
        <v>2.756</v>
      </c>
      <c r="EE1854" s="29" t="n">
        <v>2.78</v>
      </c>
      <c r="EF1854" s="29" t="n">
        <v>2.912</v>
      </c>
      <c r="EG1854" s="29" t="n">
        <v>3.035</v>
      </c>
      <c r="EH1854" s="29" t="n">
        <v>3.056</v>
      </c>
      <c r="EI1854" s="29" t="n">
        <v>2.937</v>
      </c>
      <c r="EJ1854" s="29" t="n">
        <v>2.822</v>
      </c>
      <c r="EK1854" s="29" t="n">
        <v>2.722</v>
      </c>
      <c r="EL1854" s="29" t="n">
        <v>2.707</v>
      </c>
      <c r="EM1854" s="29" t="n">
        <v>2.772</v>
      </c>
      <c r="EN1854" s="29" t="n">
        <v>2.772</v>
      </c>
      <c r="EO1854" s="29" t="n">
        <v>2.78</v>
      </c>
      <c r="EP1854" s="29" t="n">
        <v>2.776</v>
      </c>
      <c r="EQ1854" s="29" t="n">
        <v>2.8</v>
      </c>
      <c r="ER1854" s="29" t="n">
        <v>2.932</v>
      </c>
      <c r="ES1854" s="29" t="n">
        <v>3.055</v>
      </c>
      <c r="ET1854" s="29" t="n">
        <v>3.073</v>
      </c>
      <c r="EU1854" s="29" t="n">
        <v>2.958</v>
      </c>
      <c r="EV1854" s="29" t="n">
        <v>2.846</v>
      </c>
      <c r="EW1854" s="29" t="n">
        <v>2.749</v>
      </c>
      <c r="EX1854" s="29" t="n">
        <v>2.735</v>
      </c>
      <c r="EY1854" s="29" t="n">
        <v>2.801</v>
      </c>
      <c r="EZ1854" s="29" t="n">
        <v>2.801</v>
      </c>
      <c r="FA1854" s="29" t="n">
        <v>2.809</v>
      </c>
      <c r="FB1854" s="29" t="n">
        <v>2.804</v>
      </c>
      <c r="FC1854" s="29" t="n">
        <v>2.827</v>
      </c>
      <c r="FD1854" s="29" t="n">
        <v>2.954</v>
      </c>
      <c r="FE1854" s="29" t="n">
        <v>3.074</v>
      </c>
      <c r="FF1854" s="29" t="n">
        <v>3.1</v>
      </c>
      <c r="FG1854" s="29" t="n">
        <v>2.989</v>
      </c>
      <c r="FH1854" s="29" t="n">
        <v>2.88</v>
      </c>
      <c r="FI1854" s="29" t="n">
        <v>2.786</v>
      </c>
      <c r="FJ1854" s="29" t="n">
        <v>2.773</v>
      </c>
      <c r="FK1854" s="29" t="n">
        <v>2.84</v>
      </c>
      <c r="FL1854" s="29" t="n">
        <v>2.84</v>
      </c>
      <c r="FM1854" s="29" t="n">
        <v>2.848</v>
      </c>
      <c r="FN1854" s="29" t="n">
        <v>2.842</v>
      </c>
      <c r="FO1854" s="29" t="n">
        <v>2.864</v>
      </c>
      <c r="FP1854" s="29" t="n">
        <v>2.986</v>
      </c>
      <c r="FQ1854" s="29" t="n">
        <v>3.103</v>
      </c>
      <c r="FR1854" s="29" t="n">
        <v>3.137</v>
      </c>
      <c r="FS1854" s="29" t="n">
        <v>3.03</v>
      </c>
      <c r="FT1854" s="29" t="n">
        <v>2.924</v>
      </c>
      <c r="FU1854" s="29" t="n">
        <v>2.833</v>
      </c>
      <c r="FV1854" s="29" t="n">
        <v>2.821</v>
      </c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0"/>
      <c r="GS1854" s="0"/>
      <c r="GT1854" s="0"/>
      <c r="GU1854" s="0"/>
      <c r="GV1854" s="0"/>
      <c r="GW1854" s="0"/>
      <c r="GX1854" s="0"/>
      <c r="GY1854" s="0"/>
      <c r="GZ1854" s="0"/>
      <c r="HA1854" s="0"/>
      <c r="HB1854" s="0"/>
      <c r="HC1854" s="0"/>
      <c r="HD1854" s="0"/>
      <c r="HE1854" s="0"/>
      <c r="HF1854" s="0"/>
      <c r="HG1854" s="0"/>
      <c r="HH1854" s="0"/>
      <c r="HI1854" s="0"/>
      <c r="HJ1854" s="0"/>
      <c r="HK1854" s="0"/>
      <c r="HL1854" s="0"/>
      <c r="HM1854" s="0"/>
      <c r="HN1854" s="0"/>
      <c r="HO1854" s="0"/>
      <c r="HP1854" s="0"/>
      <c r="HQ1854" s="0"/>
      <c r="HR1854" s="0"/>
      <c r="HS1854" s="0"/>
      <c r="HT1854" s="0"/>
      <c r="HU1854" s="0"/>
      <c r="HV1854" s="0"/>
      <c r="HW1854" s="0"/>
      <c r="HX1854" s="0"/>
      <c r="HY1854" s="0"/>
      <c r="HZ1854" s="0"/>
      <c r="IA1854" s="0"/>
      <c r="IB1854" s="0"/>
      <c r="IC1854" s="0"/>
      <c r="ID1854" s="0"/>
      <c r="IE1854" s="0"/>
      <c r="IF1854" s="0"/>
      <c r="IG1854" s="0"/>
      <c r="IH1854" s="0"/>
      <c r="II1854" s="0"/>
      <c r="IJ1854" s="0"/>
      <c r="IK1854" s="0"/>
      <c r="IL1854" s="0"/>
      <c r="IM1854" s="0"/>
      <c r="IN1854" s="0"/>
      <c r="IO1854" s="0"/>
      <c r="IP1854" s="0"/>
      <c r="IQ1854" s="0"/>
      <c r="IR1854" s="0"/>
      <c r="IS1854" s="0"/>
      <c r="IT1854" s="0"/>
      <c r="IU1854" s="0"/>
      <c r="IV1854" s="0"/>
      <c r="IW1854" s="0"/>
    </row>
    <row r="1855" customFormat="false" ht="12.75" hidden="true" customHeight="false" outlineLevel="0" collapsed="false">
      <c r="A1855" s="0" t="n">
        <f aca="false">WEEKDAY(C1855,2)</f>
        <v>1</v>
      </c>
      <c r="B1855" s="0" t="n">
        <f aca="false">MONTH(C1855)</f>
        <v>5</v>
      </c>
      <c r="C1855" s="23" t="n">
        <v>36661</v>
      </c>
      <c r="D1855" s="0" t="n">
        <f aca="false">MONTH(R1855)</f>
        <v>5</v>
      </c>
      <c r="E1855" s="0" t="n">
        <f aca="false">YEAR(R1855)</f>
        <v>2000</v>
      </c>
      <c r="F1855" s="35" t="n">
        <f aca="false">L1855-K1855</f>
        <v>0.1086</v>
      </c>
      <c r="G1855" s="24" t="n">
        <f aca="false">N1855-M1855</f>
        <v>-0.276583333333333</v>
      </c>
      <c r="H1855" s="24" t="n">
        <f aca="false">O1855-N1855</f>
        <v>-0.0368333333333335</v>
      </c>
      <c r="I1855" s="24" t="n">
        <f aca="false">O1855-M1855</f>
        <v>-0.313416666666667</v>
      </c>
      <c r="J1855" s="25" t="n">
        <f aca="false">VLOOKUP(C1855,'Nymex hist.'!A:B,2,0)</f>
        <v>3.396</v>
      </c>
      <c r="K1855" s="34" t="n">
        <f aca="false">AVERAGE(DA1855:DG1855)</f>
        <v>3.431</v>
      </c>
      <c r="L1855" s="34" t="n">
        <f aca="false">AVERAGE(DH1855:DL1855)</f>
        <v>3.5396</v>
      </c>
      <c r="M1855" s="27" t="n">
        <f aca="false">SUMIF($S$3:$FQ$3,$E1855+1,$S1855:$FQ1855)/COUNTIF($S$3:$FQ$3,$E1855+1)</f>
        <v>3.18266666666667</v>
      </c>
      <c r="N1855" s="27" t="n">
        <f aca="false">SUMIF($S$3:$FQ$3,$E1855+2,$S1855:$FQ1855)/COUNTIF($S$3:$FQ$3,$E1855+2)</f>
        <v>2.90608333333333</v>
      </c>
      <c r="O1855" s="27" t="n">
        <f aca="false">SUMIF($S$3:$FQ$3,$E1855+3,$S1855:$FQ1855)/COUNTIF($S$3:$FQ$3,$E1855+3)</f>
        <v>2.86925</v>
      </c>
      <c r="P1855" s="27" t="n">
        <f aca="false">SUMIF($S$3:$FQ$3,$E1855+4,$S1855:$FQ1855)/COUNTIF($S$3:$FQ$3,$E1855+4)</f>
        <v>2.89425</v>
      </c>
      <c r="Q1855" s="27" t="n">
        <f aca="false">SUMIF($S$3:$FQ$3,$E1855+5,$S1855:$FQ1855)/COUNTIF($S$3:$FQ$3,$E1855+5)</f>
        <v>2.92925</v>
      </c>
      <c r="R1855" s="28" t="n">
        <v>36661</v>
      </c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30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 t="n">
        <v>3.396</v>
      </c>
      <c r="DD1855" s="29" t="n">
        <v>3.424</v>
      </c>
      <c r="DE1855" s="29" t="n">
        <v>3.443</v>
      </c>
      <c r="DF1855" s="29" t="n">
        <v>3.438</v>
      </c>
      <c r="DG1855" s="29" t="n">
        <v>3.454</v>
      </c>
      <c r="DH1855" s="29" t="n">
        <v>3.558</v>
      </c>
      <c r="DI1855" s="29" t="n">
        <v>3.66</v>
      </c>
      <c r="DJ1855" s="29" t="n">
        <v>3.677</v>
      </c>
      <c r="DK1855" s="29" t="n">
        <v>3.498</v>
      </c>
      <c r="DL1855" s="29" t="n">
        <v>3.305</v>
      </c>
      <c r="DM1855" s="29" t="n">
        <v>3.105</v>
      </c>
      <c r="DN1855" s="29" t="n">
        <v>3.04</v>
      </c>
      <c r="DO1855" s="29" t="n">
        <v>3.027</v>
      </c>
      <c r="DP1855" s="29" t="n">
        <v>3.03</v>
      </c>
      <c r="DQ1855" s="29" t="n">
        <v>3.032</v>
      </c>
      <c r="DR1855" s="29" t="n">
        <v>3.034</v>
      </c>
      <c r="DS1855" s="29" t="n">
        <v>3.054</v>
      </c>
      <c r="DT1855" s="29" t="n">
        <v>3.15</v>
      </c>
      <c r="DU1855" s="29" t="n">
        <v>3.24</v>
      </c>
      <c r="DV1855" s="29" t="n">
        <v>3.255</v>
      </c>
      <c r="DW1855" s="29" t="n">
        <v>3.12</v>
      </c>
      <c r="DX1855" s="29" t="n">
        <v>2.962</v>
      </c>
      <c r="DY1855" s="29" t="n">
        <v>2.827</v>
      </c>
      <c r="DZ1855" s="29" t="n">
        <v>2.787</v>
      </c>
      <c r="EA1855" s="29" t="n">
        <v>2.777</v>
      </c>
      <c r="EB1855" s="29" t="n">
        <v>2.777</v>
      </c>
      <c r="EC1855" s="29" t="n">
        <v>2.785</v>
      </c>
      <c r="ED1855" s="29" t="n">
        <v>2.781</v>
      </c>
      <c r="EE1855" s="29" t="n">
        <v>2.805</v>
      </c>
      <c r="EF1855" s="29" t="n">
        <v>2.937</v>
      </c>
      <c r="EG1855" s="29" t="n">
        <v>3.06</v>
      </c>
      <c r="EH1855" s="29" t="n">
        <v>3.081</v>
      </c>
      <c r="EI1855" s="29" t="n">
        <v>2.962</v>
      </c>
      <c r="EJ1855" s="29" t="n">
        <v>2.847</v>
      </c>
      <c r="EK1855" s="29" t="n">
        <v>2.747</v>
      </c>
      <c r="EL1855" s="29" t="n">
        <v>2.732</v>
      </c>
      <c r="EM1855" s="29" t="n">
        <v>2.797</v>
      </c>
      <c r="EN1855" s="29" t="n">
        <v>2.797</v>
      </c>
      <c r="EO1855" s="29" t="n">
        <v>2.805</v>
      </c>
      <c r="EP1855" s="29" t="n">
        <v>2.801</v>
      </c>
      <c r="EQ1855" s="29" t="n">
        <v>2.825</v>
      </c>
      <c r="ER1855" s="29" t="n">
        <v>2.957</v>
      </c>
      <c r="ES1855" s="29" t="n">
        <v>3.08</v>
      </c>
      <c r="ET1855" s="29" t="n">
        <v>3.098</v>
      </c>
      <c r="EU1855" s="29" t="n">
        <v>2.983</v>
      </c>
      <c r="EV1855" s="29" t="n">
        <v>2.871</v>
      </c>
      <c r="EW1855" s="29" t="n">
        <v>2.774</v>
      </c>
      <c r="EX1855" s="29" t="n">
        <v>2.76</v>
      </c>
      <c r="EY1855" s="29" t="n">
        <v>2.826</v>
      </c>
      <c r="EZ1855" s="29" t="n">
        <v>2.826</v>
      </c>
      <c r="FA1855" s="29" t="n">
        <v>2.834</v>
      </c>
      <c r="FB1855" s="29" t="n">
        <v>2.829</v>
      </c>
      <c r="FC1855" s="29" t="n">
        <v>2.852</v>
      </c>
      <c r="FD1855" s="29" t="n">
        <v>2.979</v>
      </c>
      <c r="FE1855" s="29" t="n">
        <v>3.099</v>
      </c>
      <c r="FF1855" s="29" t="n">
        <v>3.125</v>
      </c>
      <c r="FG1855" s="29" t="n">
        <v>3.014</v>
      </c>
      <c r="FH1855" s="29" t="n">
        <v>2.905</v>
      </c>
      <c r="FI1855" s="29" t="n">
        <v>2.811</v>
      </c>
      <c r="FJ1855" s="29" t="n">
        <v>2.798</v>
      </c>
      <c r="FK1855" s="29" t="n">
        <v>2.865</v>
      </c>
      <c r="FL1855" s="29" t="n">
        <v>2.865</v>
      </c>
      <c r="FM1855" s="29" t="n">
        <v>2.873</v>
      </c>
      <c r="FN1855" s="29" t="n">
        <v>2.867</v>
      </c>
      <c r="FO1855" s="29" t="n">
        <v>2.889</v>
      </c>
      <c r="FP1855" s="29" t="n">
        <v>3.011</v>
      </c>
      <c r="FQ1855" s="29" t="n">
        <v>3.128</v>
      </c>
      <c r="FR1855" s="29" t="n">
        <v>3.162</v>
      </c>
      <c r="FS1855" s="29" t="n">
        <v>3.055</v>
      </c>
      <c r="FT1855" s="29" t="n">
        <v>2.949</v>
      </c>
      <c r="FU1855" s="29" t="n">
        <v>2.858</v>
      </c>
      <c r="FV1855" s="29" t="n">
        <v>2.846</v>
      </c>
      <c r="FW1855" s="29"/>
      <c r="FX1855" s="29"/>
      <c r="FY1855" s="29"/>
      <c r="FZ1855" s="29"/>
      <c r="GA1855" s="29"/>
      <c r="GB1855" s="29"/>
      <c r="GC1855" s="29"/>
      <c r="GD1855" s="29"/>
      <c r="GE1855" s="29"/>
      <c r="GF1855" s="29"/>
      <c r="GG1855" s="29"/>
      <c r="GH1855" s="29"/>
      <c r="GI1855" s="29"/>
      <c r="GJ1855" s="29"/>
      <c r="GK1855" s="29"/>
      <c r="GL1855" s="29"/>
      <c r="GM1855" s="29"/>
      <c r="GN1855" s="29"/>
      <c r="GO1855" s="29"/>
      <c r="GP1855" s="29"/>
      <c r="GQ1855" s="29"/>
      <c r="GR1855" s="0"/>
      <c r="GS1855" s="0"/>
      <c r="GT1855" s="0"/>
      <c r="GU1855" s="0"/>
      <c r="GV1855" s="0"/>
      <c r="GW1855" s="0"/>
      <c r="GX1855" s="0"/>
      <c r="GY1855" s="0"/>
      <c r="GZ1855" s="0"/>
      <c r="HA1855" s="0"/>
      <c r="HB1855" s="0"/>
      <c r="HC1855" s="0"/>
      <c r="HD1855" s="0"/>
      <c r="HE1855" s="0"/>
      <c r="HF1855" s="0"/>
      <c r="HG1855" s="0"/>
      <c r="HH1855" s="0"/>
      <c r="HI1855" s="0"/>
      <c r="HJ1855" s="0"/>
      <c r="HK1855" s="0"/>
      <c r="HL1855" s="0"/>
      <c r="HM1855" s="0"/>
      <c r="HN1855" s="0"/>
      <c r="HO1855" s="0"/>
      <c r="HP1855" s="0"/>
      <c r="HQ1855" s="0"/>
      <c r="HR1855" s="0"/>
      <c r="HS1855" s="0"/>
      <c r="HT1855" s="0"/>
      <c r="HU1855" s="0"/>
      <c r="HV1855" s="0"/>
      <c r="HW1855" s="0"/>
      <c r="HX1855" s="0"/>
      <c r="HY1855" s="0"/>
      <c r="HZ1855" s="0"/>
      <c r="IA1855" s="0"/>
      <c r="IB1855" s="0"/>
      <c r="IC1855" s="0"/>
      <c r="ID1855" s="0"/>
      <c r="IE1855" s="0"/>
      <c r="IF1855" s="0"/>
      <c r="IG1855" s="0"/>
      <c r="IH1855" s="0"/>
      <c r="II1855" s="0"/>
      <c r="IJ1855" s="0"/>
      <c r="IK1855" s="0"/>
      <c r="IL1855" s="0"/>
      <c r="IM1855" s="0"/>
      <c r="IN1855" s="0"/>
      <c r="IO1855" s="0"/>
      <c r="IP1855" s="0"/>
      <c r="IQ1855" s="0"/>
      <c r="IR1855" s="0"/>
      <c r="IS1855" s="0"/>
      <c r="IT1855" s="0"/>
      <c r="IU1855" s="0"/>
      <c r="IV1855" s="0"/>
      <c r="IW1855" s="0"/>
    </row>
    <row r="1856" customFormat="false" ht="12.75" hidden="true" customHeight="false" outlineLevel="0" collapsed="false">
      <c r="A1856" s="0" t="n">
        <f aca="false">WEEKDAY(C1856,2)</f>
        <v>2</v>
      </c>
      <c r="B1856" s="0" t="n">
        <f aca="false">MONTH(C1856)</f>
        <v>5</v>
      </c>
      <c r="C1856" s="23" t="n">
        <v>36662</v>
      </c>
      <c r="D1856" s="0" t="n">
        <f aca="false">MONTH(R1856)</f>
        <v>5</v>
      </c>
      <c r="E1856" s="0" t="n">
        <f aca="false">YEAR(R1856)</f>
        <v>2000</v>
      </c>
      <c r="F1856" s="35" t="n">
        <f aca="false">L1856-K1856</f>
        <v>0.126399999999999</v>
      </c>
      <c r="G1856" s="24" t="n">
        <f aca="false">N1856-M1856</f>
        <v>-0.296</v>
      </c>
      <c r="H1856" s="24" t="n">
        <f aca="false">O1856-N1856</f>
        <v>-0.0566666666666666</v>
      </c>
      <c r="I1856" s="24" t="n">
        <f aca="false">O1856-M1856</f>
        <v>-0.352666666666666</v>
      </c>
      <c r="J1856" s="25" t="n">
        <f aca="false">VLOOKUP(C1856,'Nymex hist.'!A:B,2,0)</f>
        <v>3.448</v>
      </c>
      <c r="K1856" s="34" t="n">
        <f aca="false">AVERAGE(DA1856:DG1856)</f>
        <v>3.4862</v>
      </c>
      <c r="L1856" s="34" t="n">
        <f aca="false">AVERAGE(DH1856:DL1856)</f>
        <v>3.6126</v>
      </c>
      <c r="M1856" s="27" t="n">
        <f aca="false">SUMIF($S$3:$FQ$3,$E1856+1,$S1856:$FQ1856)/COUNTIF($S$3:$FQ$3,$E1856+1)</f>
        <v>3.25475</v>
      </c>
      <c r="N1856" s="27" t="n">
        <f aca="false">SUMIF($S$3:$FQ$3,$E1856+2,$S1856:$FQ1856)/COUNTIF($S$3:$FQ$3,$E1856+2)</f>
        <v>2.95875</v>
      </c>
      <c r="O1856" s="27" t="n">
        <f aca="false">SUMIF($S$3:$FQ$3,$E1856+3,$S1856:$FQ1856)/COUNTIF($S$3:$FQ$3,$E1856+3)</f>
        <v>2.90208333333333</v>
      </c>
      <c r="P1856" s="27" t="n">
        <f aca="false">SUMIF($S$3:$FQ$3,$E1856+4,$S1856:$FQ1856)/COUNTIF($S$3:$FQ$3,$E1856+4)</f>
        <v>2.92208333333333</v>
      </c>
      <c r="Q1856" s="27" t="n">
        <f aca="false">SUMIF($S$3:$FQ$3,$E1856+5,$S1856:$FQ1856)/COUNTIF($S$3:$FQ$3,$E1856+5)</f>
        <v>2.95208333333333</v>
      </c>
      <c r="R1856" s="28" t="n">
        <v>36662</v>
      </c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30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 t="n">
        <v>3.448</v>
      </c>
      <c r="DD1856" s="29" t="n">
        <v>3.475</v>
      </c>
      <c r="DE1856" s="29" t="n">
        <v>3.497</v>
      </c>
      <c r="DF1856" s="29" t="n">
        <v>3.495</v>
      </c>
      <c r="DG1856" s="29" t="n">
        <v>3.516</v>
      </c>
      <c r="DH1856" s="29" t="n">
        <v>3.627</v>
      </c>
      <c r="DI1856" s="29" t="n">
        <v>3.733</v>
      </c>
      <c r="DJ1856" s="29" t="n">
        <v>3.751</v>
      </c>
      <c r="DK1856" s="29" t="n">
        <v>3.572</v>
      </c>
      <c r="DL1856" s="29" t="n">
        <v>3.38</v>
      </c>
      <c r="DM1856" s="29" t="n">
        <v>3.178</v>
      </c>
      <c r="DN1856" s="29" t="n">
        <v>3.113</v>
      </c>
      <c r="DO1856" s="29" t="n">
        <v>3.1</v>
      </c>
      <c r="DP1856" s="29" t="n">
        <v>3.103</v>
      </c>
      <c r="DQ1856" s="29" t="n">
        <v>3.105</v>
      </c>
      <c r="DR1856" s="29" t="n">
        <v>3.104</v>
      </c>
      <c r="DS1856" s="29" t="n">
        <v>3.123</v>
      </c>
      <c r="DT1856" s="29" t="n">
        <v>3.219</v>
      </c>
      <c r="DU1856" s="29" t="n">
        <v>3.309</v>
      </c>
      <c r="DV1856" s="29" t="n">
        <v>3.322</v>
      </c>
      <c r="DW1856" s="29" t="n">
        <v>3.185</v>
      </c>
      <c r="DX1856" s="29" t="n">
        <v>3.022</v>
      </c>
      <c r="DY1856" s="29" t="n">
        <v>2.882</v>
      </c>
      <c r="DZ1856" s="29" t="n">
        <v>2.837</v>
      </c>
      <c r="EA1856" s="29" t="n">
        <v>2.827</v>
      </c>
      <c r="EB1856" s="29" t="n">
        <v>2.827</v>
      </c>
      <c r="EC1856" s="29" t="n">
        <v>2.835</v>
      </c>
      <c r="ED1856" s="29" t="n">
        <v>2.831</v>
      </c>
      <c r="EE1856" s="29" t="n">
        <v>2.855</v>
      </c>
      <c r="EF1856" s="29" t="n">
        <v>2.982</v>
      </c>
      <c r="EG1856" s="29" t="n">
        <v>3.1</v>
      </c>
      <c r="EH1856" s="29" t="n">
        <v>3.121</v>
      </c>
      <c r="EI1856" s="29" t="n">
        <v>2.998</v>
      </c>
      <c r="EJ1856" s="29" t="n">
        <v>2.878</v>
      </c>
      <c r="EK1856" s="29" t="n">
        <v>2.758</v>
      </c>
      <c r="EL1856" s="29" t="n">
        <v>2.743</v>
      </c>
      <c r="EM1856" s="29" t="n">
        <v>2.837</v>
      </c>
      <c r="EN1856" s="29" t="n">
        <v>2.837</v>
      </c>
      <c r="EO1856" s="29" t="n">
        <v>2.845</v>
      </c>
      <c r="EP1856" s="29" t="n">
        <v>2.841</v>
      </c>
      <c r="EQ1856" s="29" t="n">
        <v>2.865</v>
      </c>
      <c r="ER1856" s="29" t="n">
        <v>2.992</v>
      </c>
      <c r="ES1856" s="29" t="n">
        <v>3.11</v>
      </c>
      <c r="ET1856" s="29" t="n">
        <v>3.133</v>
      </c>
      <c r="EU1856" s="29" t="n">
        <v>3.014</v>
      </c>
      <c r="EV1856" s="29" t="n">
        <v>2.897</v>
      </c>
      <c r="EW1856" s="29" t="n">
        <v>2.78</v>
      </c>
      <c r="EX1856" s="29" t="n">
        <v>2.766</v>
      </c>
      <c r="EY1856" s="29" t="n">
        <v>2.861</v>
      </c>
      <c r="EZ1856" s="29" t="n">
        <v>2.861</v>
      </c>
      <c r="FA1856" s="29" t="n">
        <v>2.869</v>
      </c>
      <c r="FB1856" s="29" t="n">
        <v>2.864</v>
      </c>
      <c r="FC1856" s="29" t="n">
        <v>2.887</v>
      </c>
      <c r="FD1856" s="29" t="n">
        <v>3.009</v>
      </c>
      <c r="FE1856" s="29" t="n">
        <v>3.124</v>
      </c>
      <c r="FF1856" s="29" t="n">
        <v>3.155</v>
      </c>
      <c r="FG1856" s="29" t="n">
        <v>3.04</v>
      </c>
      <c r="FH1856" s="29" t="n">
        <v>2.926</v>
      </c>
      <c r="FI1856" s="29" t="n">
        <v>2.812</v>
      </c>
      <c r="FJ1856" s="29" t="n">
        <v>2.799</v>
      </c>
      <c r="FK1856" s="29" t="n">
        <v>2.895</v>
      </c>
      <c r="FL1856" s="29" t="n">
        <v>2.895</v>
      </c>
      <c r="FM1856" s="29" t="n">
        <v>2.903</v>
      </c>
      <c r="FN1856" s="29" t="n">
        <v>2.897</v>
      </c>
      <c r="FO1856" s="29" t="n">
        <v>2.919</v>
      </c>
      <c r="FP1856" s="29" t="n">
        <v>3.036</v>
      </c>
      <c r="FQ1856" s="29" t="n">
        <v>3.148</v>
      </c>
      <c r="FR1856" s="29" t="n">
        <v>3.187</v>
      </c>
      <c r="FS1856" s="29" t="n">
        <v>3.076</v>
      </c>
      <c r="FT1856" s="29" t="n">
        <v>2.965</v>
      </c>
      <c r="FU1856" s="29" t="n">
        <v>2.854</v>
      </c>
      <c r="FV1856" s="29" t="n">
        <v>2.842</v>
      </c>
      <c r="FW1856" s="29"/>
      <c r="FX1856" s="29"/>
      <c r="FY1856" s="29"/>
      <c r="FZ1856" s="29"/>
      <c r="GA1856" s="29"/>
      <c r="GB1856" s="29"/>
      <c r="GC1856" s="29"/>
      <c r="GD1856" s="29"/>
      <c r="GE1856" s="29"/>
      <c r="GF1856" s="29"/>
      <c r="GG1856" s="29"/>
      <c r="GH1856" s="29"/>
      <c r="GI1856" s="29"/>
      <c r="GJ1856" s="29"/>
      <c r="GK1856" s="29"/>
      <c r="GL1856" s="29"/>
      <c r="GM1856" s="29"/>
      <c r="GN1856" s="29"/>
      <c r="GO1856" s="29"/>
      <c r="GP1856" s="29"/>
      <c r="GQ1856" s="29"/>
      <c r="GR1856" s="0"/>
      <c r="GS1856" s="0"/>
      <c r="GT1856" s="0"/>
      <c r="GU1856" s="0"/>
      <c r="GV1856" s="0"/>
      <c r="GW1856" s="0"/>
      <c r="GX1856" s="0"/>
      <c r="GY1856" s="0"/>
      <c r="GZ1856" s="0"/>
      <c r="HA1856" s="0"/>
      <c r="HB1856" s="0"/>
      <c r="HC1856" s="0"/>
      <c r="HD1856" s="0"/>
      <c r="HE1856" s="0"/>
      <c r="HF1856" s="0"/>
      <c r="HG1856" s="0"/>
      <c r="HH1856" s="0"/>
      <c r="HI1856" s="0"/>
      <c r="HJ1856" s="0"/>
      <c r="HK1856" s="0"/>
      <c r="HL1856" s="0"/>
      <c r="HM1856" s="0"/>
      <c r="HN1856" s="0"/>
      <c r="HO1856" s="0"/>
      <c r="HP1856" s="0"/>
      <c r="HQ1856" s="0"/>
      <c r="HR1856" s="0"/>
      <c r="HS1856" s="0"/>
      <c r="HT1856" s="0"/>
      <c r="HU1856" s="0"/>
      <c r="HV1856" s="0"/>
      <c r="HW1856" s="0"/>
      <c r="HX1856" s="0"/>
      <c r="HY1856" s="0"/>
      <c r="HZ1856" s="0"/>
      <c r="IA1856" s="0"/>
      <c r="IB1856" s="0"/>
      <c r="IC1856" s="0"/>
      <c r="ID1856" s="0"/>
      <c r="IE1856" s="0"/>
      <c r="IF1856" s="0"/>
      <c r="IG1856" s="0"/>
      <c r="IH1856" s="0"/>
      <c r="II1856" s="0"/>
      <c r="IJ1856" s="0"/>
      <c r="IK1856" s="0"/>
      <c r="IL1856" s="0"/>
      <c r="IM1856" s="0"/>
      <c r="IN1856" s="0"/>
      <c r="IO1856" s="0"/>
      <c r="IP1856" s="0"/>
      <c r="IQ1856" s="0"/>
      <c r="IR1856" s="0"/>
      <c r="IS1856" s="0"/>
      <c r="IT1856" s="0"/>
      <c r="IU1856" s="0"/>
      <c r="IV1856" s="0"/>
      <c r="IW1856" s="0"/>
    </row>
    <row r="1857" customFormat="false" ht="12.75" hidden="true" customHeight="false" outlineLevel="0" collapsed="false">
      <c r="A1857" s="0" t="n">
        <f aca="false">WEEKDAY(C1857,2)</f>
        <v>3</v>
      </c>
      <c r="B1857" s="0" t="n">
        <f aca="false">MONTH(C1857)</f>
        <v>5</v>
      </c>
      <c r="C1857" s="23" t="n">
        <v>36663</v>
      </c>
      <c r="D1857" s="0" t="n">
        <f aca="false">MONTH(R1857)</f>
        <v>5</v>
      </c>
      <c r="E1857" s="0" t="n">
        <f aca="false">YEAR(R1857)</f>
        <v>2000</v>
      </c>
      <c r="F1857" s="35" t="n">
        <f aca="false">L1857-K1857</f>
        <v>0.0934000000000008</v>
      </c>
      <c r="G1857" s="24" t="n">
        <f aca="false">N1857-M1857</f>
        <v>-0.337</v>
      </c>
      <c r="H1857" s="24" t="n">
        <f aca="false">O1857-N1857</f>
        <v>-0.089666666666667</v>
      </c>
      <c r="I1857" s="24" t="n">
        <f aca="false">O1857-M1857</f>
        <v>-0.426666666666667</v>
      </c>
      <c r="J1857" s="25" t="n">
        <f aca="false">VLOOKUP(C1857,'Nymex hist.'!A:B,2,0)</f>
        <v>3.689</v>
      </c>
      <c r="K1857" s="34" t="n">
        <f aca="false">AVERAGE(DA1857:DG1857)</f>
        <v>3.7162</v>
      </c>
      <c r="L1857" s="34" t="n">
        <f aca="false">AVERAGE(DH1857:DL1857)</f>
        <v>3.8096</v>
      </c>
      <c r="M1857" s="27" t="n">
        <f aca="false">SUMIF($S$3:$FQ$3,$E1857+1,$S1857:$FQ1857)/COUNTIF($S$3:$FQ$3,$E1857+1)</f>
        <v>3.39583333333333</v>
      </c>
      <c r="N1857" s="27" t="n">
        <f aca="false">SUMIF($S$3:$FQ$3,$E1857+2,$S1857:$FQ1857)/COUNTIF($S$3:$FQ$3,$E1857+2)</f>
        <v>3.05883333333333</v>
      </c>
      <c r="O1857" s="27" t="n">
        <f aca="false">SUMIF($S$3:$FQ$3,$E1857+3,$S1857:$FQ1857)/COUNTIF($S$3:$FQ$3,$E1857+3)</f>
        <v>2.96916666666667</v>
      </c>
      <c r="P1857" s="27" t="n">
        <f aca="false">SUMIF($S$3:$FQ$3,$E1857+4,$S1857:$FQ1857)/COUNTIF($S$3:$FQ$3,$E1857+4)</f>
        <v>2.96916666666667</v>
      </c>
      <c r="Q1857" s="27" t="n">
        <f aca="false">SUMIF($S$3:$FQ$3,$E1857+5,$S1857:$FQ1857)/COUNTIF($S$3:$FQ$3,$E1857+5)</f>
        <v>2.98416666666667</v>
      </c>
      <c r="R1857" s="28" t="n">
        <v>36663</v>
      </c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30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 t="n">
        <v>3.689</v>
      </c>
      <c r="DD1857" s="29" t="n">
        <v>3.711</v>
      </c>
      <c r="DE1857" s="29" t="n">
        <v>3.725</v>
      </c>
      <c r="DF1857" s="29" t="n">
        <v>3.718</v>
      </c>
      <c r="DG1857" s="29" t="n">
        <v>3.738</v>
      </c>
      <c r="DH1857" s="29" t="n">
        <v>3.841</v>
      </c>
      <c r="DI1857" s="29" t="n">
        <v>3.943</v>
      </c>
      <c r="DJ1857" s="29" t="n">
        <v>3.953</v>
      </c>
      <c r="DK1857" s="29" t="n">
        <v>3.758</v>
      </c>
      <c r="DL1857" s="29" t="n">
        <v>3.553</v>
      </c>
      <c r="DM1857" s="29" t="n">
        <v>3.333</v>
      </c>
      <c r="DN1857" s="29" t="n">
        <v>3.243</v>
      </c>
      <c r="DO1857" s="29" t="n">
        <v>3.221</v>
      </c>
      <c r="DP1857" s="29" t="n">
        <v>3.224</v>
      </c>
      <c r="DQ1857" s="29" t="n">
        <v>3.226</v>
      </c>
      <c r="DR1857" s="29" t="n">
        <v>3.225</v>
      </c>
      <c r="DS1857" s="29" t="n">
        <v>3.244</v>
      </c>
      <c r="DT1857" s="29" t="n">
        <v>3.34</v>
      </c>
      <c r="DU1857" s="29" t="n">
        <v>3.43</v>
      </c>
      <c r="DV1857" s="29" t="n">
        <v>3.443</v>
      </c>
      <c r="DW1857" s="29" t="n">
        <v>3.306</v>
      </c>
      <c r="DX1857" s="29" t="n">
        <v>3.137</v>
      </c>
      <c r="DY1857" s="29" t="n">
        <v>2.99</v>
      </c>
      <c r="DZ1857" s="29" t="n">
        <v>2.94</v>
      </c>
      <c r="EA1857" s="29" t="n">
        <v>2.92</v>
      </c>
      <c r="EB1857" s="29" t="n">
        <v>2.917</v>
      </c>
      <c r="EC1857" s="29" t="n">
        <v>2.925</v>
      </c>
      <c r="ED1857" s="29" t="n">
        <v>2.921</v>
      </c>
      <c r="EE1857" s="29" t="n">
        <v>2.945</v>
      </c>
      <c r="EF1857" s="29" t="n">
        <v>3.072</v>
      </c>
      <c r="EG1857" s="29" t="n">
        <v>3.19</v>
      </c>
      <c r="EH1857" s="29" t="n">
        <v>3.21</v>
      </c>
      <c r="EI1857" s="29" t="n">
        <v>3.08</v>
      </c>
      <c r="EJ1857" s="29" t="n">
        <v>2.94</v>
      </c>
      <c r="EK1857" s="29" t="n">
        <v>2.8</v>
      </c>
      <c r="EL1857" s="29" t="n">
        <v>2.78</v>
      </c>
      <c r="EM1857" s="29" t="n">
        <v>2.91</v>
      </c>
      <c r="EN1857" s="29" t="n">
        <v>2.907</v>
      </c>
      <c r="EO1857" s="29" t="n">
        <v>2.915</v>
      </c>
      <c r="EP1857" s="29" t="n">
        <v>2.911</v>
      </c>
      <c r="EQ1857" s="29" t="n">
        <v>2.935</v>
      </c>
      <c r="ER1857" s="29" t="n">
        <v>3.062</v>
      </c>
      <c r="ES1857" s="29" t="n">
        <v>3.18</v>
      </c>
      <c r="ET1857" s="29" t="n">
        <v>3.202</v>
      </c>
      <c r="EU1857" s="29" t="n">
        <v>3.076</v>
      </c>
      <c r="EV1857" s="29" t="n">
        <v>2.939</v>
      </c>
      <c r="EW1857" s="29" t="n">
        <v>2.802</v>
      </c>
      <c r="EX1857" s="29" t="n">
        <v>2.783</v>
      </c>
      <c r="EY1857" s="29" t="n">
        <v>2.914</v>
      </c>
      <c r="EZ1857" s="29" t="n">
        <v>2.911</v>
      </c>
      <c r="FA1857" s="29" t="n">
        <v>2.919</v>
      </c>
      <c r="FB1857" s="29" t="n">
        <v>2.914</v>
      </c>
      <c r="FC1857" s="29" t="n">
        <v>2.937</v>
      </c>
      <c r="FD1857" s="29" t="n">
        <v>3.059</v>
      </c>
      <c r="FE1857" s="29" t="n">
        <v>3.174</v>
      </c>
      <c r="FF1857" s="29" t="n">
        <v>3.209</v>
      </c>
      <c r="FG1857" s="29" t="n">
        <v>3.087</v>
      </c>
      <c r="FH1857" s="29" t="n">
        <v>2.953</v>
      </c>
      <c r="FI1857" s="29" t="n">
        <v>2.819</v>
      </c>
      <c r="FJ1857" s="29" t="n">
        <v>2.801</v>
      </c>
      <c r="FK1857" s="29" t="n">
        <v>2.933</v>
      </c>
      <c r="FL1857" s="29" t="n">
        <v>2.93</v>
      </c>
      <c r="FM1857" s="29" t="n">
        <v>2.938</v>
      </c>
      <c r="FN1857" s="29" t="n">
        <v>2.932</v>
      </c>
      <c r="FO1857" s="29" t="n">
        <v>2.954</v>
      </c>
      <c r="FP1857" s="29" t="n">
        <v>3.071</v>
      </c>
      <c r="FQ1857" s="29" t="n">
        <v>3.183</v>
      </c>
      <c r="FR1857" s="29" t="n">
        <v>3.231</v>
      </c>
      <c r="FS1857" s="29" t="n">
        <v>3.113</v>
      </c>
      <c r="FT1857" s="29" t="n">
        <v>2.982</v>
      </c>
      <c r="FU1857" s="29" t="n">
        <v>2.851</v>
      </c>
      <c r="FV1857" s="29" t="n">
        <v>2.834</v>
      </c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0"/>
      <c r="GS1857" s="0"/>
      <c r="GT1857" s="0"/>
      <c r="GU1857" s="0"/>
      <c r="GV1857" s="0"/>
      <c r="GW1857" s="0"/>
      <c r="GX1857" s="0"/>
      <c r="GY1857" s="0"/>
      <c r="GZ1857" s="0"/>
      <c r="HA1857" s="0"/>
      <c r="HB1857" s="0"/>
      <c r="HC1857" s="0"/>
      <c r="HD1857" s="0"/>
      <c r="HE1857" s="0"/>
      <c r="HF1857" s="0"/>
      <c r="HG1857" s="0"/>
      <c r="HH1857" s="0"/>
      <c r="HI1857" s="0"/>
      <c r="HJ1857" s="0"/>
      <c r="HK1857" s="0"/>
      <c r="HL1857" s="0"/>
      <c r="HM1857" s="0"/>
      <c r="HN1857" s="0"/>
      <c r="HO1857" s="0"/>
      <c r="HP1857" s="0"/>
      <c r="HQ1857" s="0"/>
      <c r="HR1857" s="0"/>
      <c r="HS1857" s="0"/>
      <c r="HT1857" s="0"/>
      <c r="HU1857" s="0"/>
      <c r="HV1857" s="0"/>
      <c r="HW1857" s="0"/>
      <c r="HX1857" s="0"/>
      <c r="HY1857" s="0"/>
      <c r="HZ1857" s="0"/>
      <c r="IA1857" s="0"/>
      <c r="IB1857" s="0"/>
      <c r="IC1857" s="0"/>
      <c r="ID1857" s="0"/>
      <c r="IE1857" s="0"/>
      <c r="IF1857" s="0"/>
      <c r="IG1857" s="0"/>
      <c r="IH1857" s="0"/>
      <c r="II1857" s="0"/>
      <c r="IJ1857" s="0"/>
      <c r="IK1857" s="0"/>
      <c r="IL1857" s="0"/>
      <c r="IM1857" s="0"/>
      <c r="IN1857" s="0"/>
      <c r="IO1857" s="0"/>
      <c r="IP1857" s="0"/>
      <c r="IQ1857" s="0"/>
      <c r="IR1857" s="0"/>
      <c r="IS1857" s="0"/>
      <c r="IT1857" s="0"/>
      <c r="IU1857" s="0"/>
      <c r="IV1857" s="0"/>
      <c r="IW1857" s="0"/>
    </row>
    <row r="1858" customFormat="false" ht="12.75" hidden="false" customHeight="false" outlineLevel="0" collapsed="false">
      <c r="A1858" s="1" t="n">
        <f aca="false">WEEKDAY(C1858,2)</f>
        <v>4</v>
      </c>
      <c r="B1858" s="1" t="n">
        <f aca="false">MONTH(C1858)</f>
        <v>5</v>
      </c>
      <c r="C1858" s="23" t="n">
        <v>36664</v>
      </c>
      <c r="D1858" s="0" t="n">
        <f aca="false">MONTH(R1858)</f>
        <v>5</v>
      </c>
      <c r="E1858" s="0" t="n">
        <f aca="false">YEAR(R1858)</f>
        <v>2000</v>
      </c>
      <c r="F1858" s="3" t="n">
        <f aca="false">L1858-K1858</f>
        <v>0.0901999999999994</v>
      </c>
      <c r="G1858" s="3" t="n">
        <f aca="false">N1858-M1858</f>
        <v>-0.325583333333333</v>
      </c>
      <c r="H1858" s="3" t="n">
        <f aca="false">O1858-N1858</f>
        <v>-0.092166666666667</v>
      </c>
      <c r="I1858" s="3" t="n">
        <f aca="false">O1858-M1858</f>
        <v>-0.41775</v>
      </c>
      <c r="J1858" s="4" t="n">
        <f aca="false">VLOOKUP(C1858,'Nymex hist.'!A:B,2,0)</f>
        <v>3.71</v>
      </c>
      <c r="K1858" s="4" t="n">
        <f aca="false">AVERAGE(DA1858:DG1858)</f>
        <v>3.7236</v>
      </c>
      <c r="L1858" s="4" t="n">
        <f aca="false">AVERAGE(DH1858:DL1858)</f>
        <v>3.8138</v>
      </c>
      <c r="M1858" s="4" t="n">
        <f aca="false">SUMIF($S$3:$FQ$3,$E1858+1,$S1858:$FQ1858)/COUNTIF($S$3:$FQ$3,$E1858+1)</f>
        <v>3.41416666666667</v>
      </c>
      <c r="N1858" s="4" t="n">
        <f aca="false">SUMIF($S$3:$FQ$3,$E1858+2,$S1858:$FQ1858)/COUNTIF($S$3:$FQ$3,$E1858+2)</f>
        <v>3.08858333333333</v>
      </c>
      <c r="O1858" s="4" t="n">
        <f aca="false">SUMIF($S$3:$FQ$3,$E1858+3,$S1858:$FQ1858)/COUNTIF($S$3:$FQ$3,$E1858+3)</f>
        <v>2.99641666666667</v>
      </c>
      <c r="P1858" s="4" t="n">
        <f aca="false">SUMIF($S$3:$FQ$3,$E1858+4,$S1858:$FQ1858)/COUNTIF($S$3:$FQ$3,$E1858+4)</f>
        <v>2.99141666666667</v>
      </c>
      <c r="Q1858" s="4" t="n">
        <f aca="false">SUMIF($S$3:$FQ$3,$E1858+5,$S1858:$FQ1858)/COUNTIF($S$3:$FQ$3,$E1858+5)</f>
        <v>3.01141666666667</v>
      </c>
      <c r="R1858" s="21" t="n">
        <v>36664</v>
      </c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7"/>
      <c r="AK1858" s="32"/>
      <c r="AL1858" s="32"/>
      <c r="AM1858" s="32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2"/>
      <c r="BB1858" s="32"/>
      <c r="BC1858" s="32"/>
      <c r="BD1858" s="32"/>
      <c r="BE1858" s="32"/>
      <c r="BF1858" s="32"/>
      <c r="BG1858" s="32"/>
      <c r="BH1858" s="32"/>
      <c r="BI1858" s="32"/>
      <c r="BJ1858" s="32"/>
      <c r="BK1858" s="32"/>
      <c r="BL1858" s="32"/>
      <c r="BM1858" s="32"/>
      <c r="BN1858" s="32"/>
      <c r="BO1858" s="32"/>
      <c r="BP1858" s="32"/>
      <c r="BQ1858" s="32"/>
      <c r="BR1858" s="32"/>
      <c r="BS1858" s="32"/>
      <c r="BT1858" s="32"/>
      <c r="BU1858" s="32"/>
      <c r="BV1858" s="32"/>
      <c r="BW1858" s="32"/>
      <c r="BX1858" s="32"/>
      <c r="BY1858" s="32"/>
      <c r="BZ1858" s="32"/>
      <c r="CA1858" s="32"/>
      <c r="CB1858" s="32"/>
      <c r="CC1858" s="32"/>
      <c r="CD1858" s="32"/>
      <c r="CE1858" s="32"/>
      <c r="CF1858" s="32"/>
      <c r="CG1858" s="32"/>
      <c r="CH1858" s="32"/>
      <c r="CI1858" s="32"/>
      <c r="CJ1858" s="32"/>
      <c r="CK1858" s="32"/>
      <c r="CL1858" s="32"/>
      <c r="CM1858" s="32"/>
      <c r="CN1858" s="32"/>
      <c r="CO1858" s="32"/>
      <c r="CP1858" s="32"/>
      <c r="CQ1858" s="32"/>
      <c r="CR1858" s="32"/>
      <c r="CS1858" s="32"/>
      <c r="CT1858" s="32"/>
      <c r="CU1858" s="32"/>
      <c r="CV1858" s="32"/>
      <c r="CW1858" s="32"/>
      <c r="CX1858" s="32"/>
      <c r="CY1858" s="32"/>
      <c r="CZ1858" s="32"/>
      <c r="DA1858" s="32"/>
      <c r="DB1858" s="32"/>
      <c r="DC1858" s="32" t="n">
        <v>3.71</v>
      </c>
      <c r="DD1858" s="32" t="n">
        <v>3.718</v>
      </c>
      <c r="DE1858" s="32" t="n">
        <v>3.728</v>
      </c>
      <c r="DF1858" s="32" t="n">
        <v>3.72</v>
      </c>
      <c r="DG1858" s="32" t="n">
        <v>3.742</v>
      </c>
      <c r="DH1858" s="32" t="n">
        <v>3.844</v>
      </c>
      <c r="DI1858" s="32" t="n">
        <v>3.945</v>
      </c>
      <c r="DJ1858" s="32" t="n">
        <v>3.955</v>
      </c>
      <c r="DK1858" s="32" t="n">
        <v>3.763</v>
      </c>
      <c r="DL1858" s="32" t="n">
        <v>3.562</v>
      </c>
      <c r="DM1858" s="32" t="n">
        <v>3.348</v>
      </c>
      <c r="DN1858" s="32" t="n">
        <v>3.263</v>
      </c>
      <c r="DO1858" s="32" t="n">
        <v>3.241</v>
      </c>
      <c r="DP1858" s="32" t="n">
        <v>3.245</v>
      </c>
      <c r="DQ1858" s="32" t="n">
        <v>3.248</v>
      </c>
      <c r="DR1858" s="32" t="n">
        <v>3.25</v>
      </c>
      <c r="DS1858" s="32" t="n">
        <v>3.271</v>
      </c>
      <c r="DT1858" s="32" t="n">
        <v>3.367</v>
      </c>
      <c r="DU1858" s="32" t="n">
        <v>3.457</v>
      </c>
      <c r="DV1858" s="32" t="n">
        <v>3.47</v>
      </c>
      <c r="DW1858" s="32" t="n">
        <v>3.336</v>
      </c>
      <c r="DX1858" s="32" t="n">
        <v>3.167</v>
      </c>
      <c r="DY1858" s="32" t="n">
        <v>3.02</v>
      </c>
      <c r="DZ1858" s="32" t="n">
        <v>2.97</v>
      </c>
      <c r="EA1858" s="32" t="n">
        <v>2.95</v>
      </c>
      <c r="EB1858" s="32" t="n">
        <v>2.947</v>
      </c>
      <c r="EC1858" s="32" t="n">
        <v>2.955</v>
      </c>
      <c r="ED1858" s="32" t="n">
        <v>2.951</v>
      </c>
      <c r="EE1858" s="32" t="n">
        <v>2.975</v>
      </c>
      <c r="EF1858" s="32" t="n">
        <v>3.102</v>
      </c>
      <c r="EG1858" s="32" t="n">
        <v>3.22</v>
      </c>
      <c r="EH1858" s="32" t="n">
        <v>3.24</v>
      </c>
      <c r="EI1858" s="32" t="n">
        <v>3.115</v>
      </c>
      <c r="EJ1858" s="32" t="n">
        <v>2.977</v>
      </c>
      <c r="EK1858" s="32" t="n">
        <v>2.84</v>
      </c>
      <c r="EL1858" s="32" t="n">
        <v>2.825</v>
      </c>
      <c r="EM1858" s="32" t="n">
        <v>2.93</v>
      </c>
      <c r="EN1858" s="32" t="n">
        <v>2.927</v>
      </c>
      <c r="EO1858" s="32" t="n">
        <v>2.935</v>
      </c>
      <c r="EP1858" s="32" t="n">
        <v>2.931</v>
      </c>
      <c r="EQ1858" s="32" t="n">
        <v>2.955</v>
      </c>
      <c r="ER1858" s="32" t="n">
        <v>3.082</v>
      </c>
      <c r="ES1858" s="32" t="n">
        <v>3.2</v>
      </c>
      <c r="ET1858" s="32" t="n">
        <v>3.227</v>
      </c>
      <c r="EU1858" s="32" t="n">
        <v>3.106</v>
      </c>
      <c r="EV1858" s="32" t="n">
        <v>2.971</v>
      </c>
      <c r="EW1858" s="32" t="n">
        <v>2.837</v>
      </c>
      <c r="EX1858" s="32" t="n">
        <v>2.823</v>
      </c>
      <c r="EY1858" s="32" t="n">
        <v>2.929</v>
      </c>
      <c r="EZ1858" s="32" t="n">
        <v>2.926</v>
      </c>
      <c r="FA1858" s="32" t="n">
        <v>2.934</v>
      </c>
      <c r="FB1858" s="32" t="n">
        <v>2.929</v>
      </c>
      <c r="FC1858" s="32" t="n">
        <v>2.952</v>
      </c>
      <c r="FD1858" s="32" t="n">
        <v>3.074</v>
      </c>
      <c r="FE1858" s="32" t="n">
        <v>3.189</v>
      </c>
      <c r="FF1858" s="32" t="n">
        <v>3.239</v>
      </c>
      <c r="FG1858" s="32" t="n">
        <v>3.122</v>
      </c>
      <c r="FH1858" s="32" t="n">
        <v>2.99</v>
      </c>
      <c r="FI1858" s="32" t="n">
        <v>2.859</v>
      </c>
      <c r="FJ1858" s="32" t="n">
        <v>2.846</v>
      </c>
      <c r="FK1858" s="32" t="n">
        <v>2.953</v>
      </c>
      <c r="FL1858" s="32" t="n">
        <v>2.95</v>
      </c>
      <c r="FM1858" s="32" t="n">
        <v>2.958</v>
      </c>
      <c r="FN1858" s="32" t="n">
        <v>2.952</v>
      </c>
      <c r="FO1858" s="32" t="n">
        <v>2.974</v>
      </c>
      <c r="FP1858" s="32" t="n">
        <v>3.091</v>
      </c>
      <c r="FQ1858" s="32" t="n">
        <v>3.203</v>
      </c>
      <c r="FR1858" s="32" t="n">
        <v>3.266</v>
      </c>
      <c r="FS1858" s="32" t="n">
        <v>3.153</v>
      </c>
      <c r="FT1858" s="32" t="n">
        <v>3.024</v>
      </c>
      <c r="FU1858" s="32" t="n">
        <v>2.896</v>
      </c>
      <c r="FV1858" s="32" t="n">
        <v>2.884</v>
      </c>
      <c r="FW1858" s="32"/>
      <c r="FX1858" s="32"/>
      <c r="FY1858" s="32"/>
      <c r="FZ1858" s="32"/>
      <c r="GA1858" s="32"/>
      <c r="GB1858" s="32"/>
      <c r="GC1858" s="32"/>
      <c r="GD1858" s="32"/>
      <c r="GE1858" s="32"/>
      <c r="GF1858" s="32"/>
      <c r="GG1858" s="32"/>
      <c r="GH1858" s="32"/>
      <c r="GI1858" s="32"/>
      <c r="GJ1858" s="32"/>
      <c r="GK1858" s="32"/>
      <c r="GL1858" s="32"/>
      <c r="GM1858" s="32"/>
      <c r="GN1858" s="32"/>
      <c r="GO1858" s="32"/>
      <c r="GP1858" s="32"/>
      <c r="GQ1858" s="32"/>
    </row>
    <row r="1859" customFormat="false" ht="12.75" hidden="true" customHeight="false" outlineLevel="0" collapsed="false">
      <c r="A1859" s="0" t="n">
        <f aca="false">WEEKDAY(C1859,2)</f>
        <v>5</v>
      </c>
      <c r="B1859" s="0" t="n">
        <f aca="false">MONTH(C1859)</f>
        <v>5</v>
      </c>
      <c r="C1859" s="23" t="n">
        <v>36665</v>
      </c>
      <c r="D1859" s="0" t="n">
        <f aca="false">MONTH(R1859)</f>
        <v>5</v>
      </c>
      <c r="E1859" s="0" t="n">
        <f aca="false">YEAR(R1859)</f>
        <v>2000</v>
      </c>
      <c r="F1859" s="35" t="n">
        <f aca="false">L1859-K1859</f>
        <v>0.0680000000000001</v>
      </c>
      <c r="G1859" s="24" t="n">
        <f aca="false">N1859-M1859</f>
        <v>-0.337250000000001</v>
      </c>
      <c r="H1859" s="24" t="n">
        <f aca="false">O1859-N1859</f>
        <v>-0.101833333333333</v>
      </c>
      <c r="I1859" s="24" t="n">
        <f aca="false">O1859-M1859</f>
        <v>-0.439083333333334</v>
      </c>
      <c r="J1859" s="25" t="n">
        <f aca="false">VLOOKUP(C1859,'Nymex hist.'!A:B,2,0)</f>
        <v>3.825</v>
      </c>
      <c r="K1859" s="34" t="n">
        <f aca="false">AVERAGE(DA1859:DG1859)</f>
        <v>3.8398</v>
      </c>
      <c r="L1859" s="34" t="n">
        <f aca="false">AVERAGE(DH1859:DL1859)</f>
        <v>3.9078</v>
      </c>
      <c r="M1859" s="27" t="n">
        <f aca="false">SUMIF($S$3:$FQ$3,$E1859+1,$S1859:$FQ1859)/COUNTIF($S$3:$FQ$3,$E1859+1)</f>
        <v>3.49433333333333</v>
      </c>
      <c r="N1859" s="27" t="n">
        <f aca="false">SUMIF($S$3:$FQ$3,$E1859+2,$S1859:$FQ1859)/COUNTIF($S$3:$FQ$3,$E1859+2)</f>
        <v>3.15708333333333</v>
      </c>
      <c r="O1859" s="27" t="n">
        <f aca="false">SUMIF($S$3:$FQ$3,$E1859+3,$S1859:$FQ1859)/COUNTIF($S$3:$FQ$3,$E1859+3)</f>
        <v>3.05525</v>
      </c>
      <c r="P1859" s="27" t="n">
        <f aca="false">SUMIF($S$3:$FQ$3,$E1859+4,$S1859:$FQ1859)/COUNTIF($S$3:$FQ$3,$E1859+4)</f>
        <v>3.05025</v>
      </c>
      <c r="Q1859" s="27" t="n">
        <f aca="false">SUMIF($S$3:$FQ$3,$E1859+5,$S1859:$FQ1859)/COUNTIF($S$3:$FQ$3,$E1859+5)</f>
        <v>3.07025</v>
      </c>
      <c r="R1859" s="28" t="n">
        <v>36665</v>
      </c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30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 t="n">
        <v>3.825</v>
      </c>
      <c r="DD1859" s="29" t="n">
        <v>3.841</v>
      </c>
      <c r="DE1859" s="29" t="n">
        <v>3.846</v>
      </c>
      <c r="DF1859" s="29" t="n">
        <v>3.836</v>
      </c>
      <c r="DG1859" s="29" t="n">
        <v>3.851</v>
      </c>
      <c r="DH1859" s="29" t="n">
        <v>3.949</v>
      </c>
      <c r="DI1859" s="29" t="n">
        <v>4.046</v>
      </c>
      <c r="DJ1859" s="29" t="n">
        <v>4.051</v>
      </c>
      <c r="DK1859" s="29" t="n">
        <v>3.848</v>
      </c>
      <c r="DL1859" s="29" t="n">
        <v>3.645</v>
      </c>
      <c r="DM1859" s="29" t="n">
        <v>3.425</v>
      </c>
      <c r="DN1859" s="29" t="n">
        <v>3.335</v>
      </c>
      <c r="DO1859" s="29" t="n">
        <v>3.312</v>
      </c>
      <c r="DP1859" s="29" t="n">
        <v>3.315</v>
      </c>
      <c r="DQ1859" s="29" t="n">
        <v>3.327</v>
      </c>
      <c r="DR1859" s="29" t="n">
        <v>3.329</v>
      </c>
      <c r="DS1859" s="29" t="n">
        <v>3.35</v>
      </c>
      <c r="DT1859" s="29" t="n">
        <v>3.45</v>
      </c>
      <c r="DU1859" s="29" t="n">
        <v>3.545</v>
      </c>
      <c r="DV1859" s="29" t="n">
        <v>3.558</v>
      </c>
      <c r="DW1859" s="29" t="n">
        <v>3.418</v>
      </c>
      <c r="DX1859" s="29" t="n">
        <v>3.248</v>
      </c>
      <c r="DY1859" s="29" t="n">
        <v>3.092</v>
      </c>
      <c r="DZ1859" s="29" t="n">
        <v>3.035</v>
      </c>
      <c r="EA1859" s="29" t="n">
        <v>3.012</v>
      </c>
      <c r="EB1859" s="29" t="n">
        <v>3.009</v>
      </c>
      <c r="EC1859" s="29" t="n">
        <v>3.017</v>
      </c>
      <c r="ED1859" s="29" t="n">
        <v>3.013</v>
      </c>
      <c r="EE1859" s="29" t="n">
        <v>3.037</v>
      </c>
      <c r="EF1859" s="29" t="n">
        <v>3.164</v>
      </c>
      <c r="EG1859" s="29" t="n">
        <v>3.282</v>
      </c>
      <c r="EH1859" s="29" t="n">
        <v>3.302</v>
      </c>
      <c r="EI1859" s="29" t="n">
        <v>3.175</v>
      </c>
      <c r="EJ1859" s="29" t="n">
        <v>3.032</v>
      </c>
      <c r="EK1859" s="29" t="n">
        <v>2.89</v>
      </c>
      <c r="EL1859" s="29" t="n">
        <v>2.87</v>
      </c>
      <c r="EM1859" s="29" t="n">
        <v>2.992</v>
      </c>
      <c r="EN1859" s="29" t="n">
        <v>2.989</v>
      </c>
      <c r="EO1859" s="29" t="n">
        <v>2.997</v>
      </c>
      <c r="EP1859" s="29" t="n">
        <v>2.993</v>
      </c>
      <c r="EQ1859" s="29" t="n">
        <v>3.017</v>
      </c>
      <c r="ER1859" s="29" t="n">
        <v>3.144</v>
      </c>
      <c r="ES1859" s="29" t="n">
        <v>3.262</v>
      </c>
      <c r="ET1859" s="29" t="n">
        <v>3.289</v>
      </c>
      <c r="EU1859" s="29" t="n">
        <v>3.166</v>
      </c>
      <c r="EV1859" s="29" t="n">
        <v>3.026</v>
      </c>
      <c r="EW1859" s="29" t="n">
        <v>2.887</v>
      </c>
      <c r="EX1859" s="29" t="n">
        <v>2.868</v>
      </c>
      <c r="EY1859" s="29" t="n">
        <v>2.991</v>
      </c>
      <c r="EZ1859" s="29" t="n">
        <v>2.988</v>
      </c>
      <c r="FA1859" s="29" t="n">
        <v>2.996</v>
      </c>
      <c r="FB1859" s="29" t="n">
        <v>2.991</v>
      </c>
      <c r="FC1859" s="29" t="n">
        <v>3.014</v>
      </c>
      <c r="FD1859" s="29" t="n">
        <v>3.136</v>
      </c>
      <c r="FE1859" s="29" t="n">
        <v>3.251</v>
      </c>
      <c r="FF1859" s="29" t="n">
        <v>3.301</v>
      </c>
      <c r="FG1859" s="29" t="n">
        <v>3.182</v>
      </c>
      <c r="FH1859" s="29" t="n">
        <v>3.045</v>
      </c>
      <c r="FI1859" s="29" t="n">
        <v>2.909</v>
      </c>
      <c r="FJ1859" s="29" t="n">
        <v>2.891</v>
      </c>
      <c r="FK1859" s="29" t="n">
        <v>3.015</v>
      </c>
      <c r="FL1859" s="29" t="n">
        <v>3.012</v>
      </c>
      <c r="FM1859" s="29" t="n">
        <v>3.02</v>
      </c>
      <c r="FN1859" s="29" t="n">
        <v>3.014</v>
      </c>
      <c r="FO1859" s="29" t="n">
        <v>3.036</v>
      </c>
      <c r="FP1859" s="29" t="n">
        <v>3.153</v>
      </c>
      <c r="FQ1859" s="29" t="n">
        <v>3.265</v>
      </c>
      <c r="FR1859" s="29" t="n">
        <v>3.328</v>
      </c>
      <c r="FS1859" s="29" t="n">
        <v>3.213</v>
      </c>
      <c r="FT1859" s="29" t="n">
        <v>3.079</v>
      </c>
      <c r="FU1859" s="29" t="n">
        <v>2.946</v>
      </c>
      <c r="FV1859" s="29" t="n">
        <v>2.929</v>
      </c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0"/>
      <c r="GS1859" s="0"/>
      <c r="GT1859" s="0"/>
      <c r="GU1859" s="0"/>
      <c r="GV1859" s="0"/>
      <c r="GW1859" s="0"/>
      <c r="GX1859" s="0"/>
      <c r="GY1859" s="0"/>
      <c r="GZ1859" s="0"/>
      <c r="HA1859" s="0"/>
      <c r="HB1859" s="0"/>
      <c r="HC1859" s="0"/>
      <c r="HD1859" s="0"/>
      <c r="HE1859" s="0"/>
      <c r="HF1859" s="0"/>
      <c r="HG1859" s="0"/>
      <c r="HH1859" s="0"/>
      <c r="HI1859" s="0"/>
      <c r="HJ1859" s="0"/>
      <c r="HK1859" s="0"/>
      <c r="HL1859" s="0"/>
      <c r="HM1859" s="0"/>
      <c r="HN1859" s="0"/>
      <c r="HO1859" s="0"/>
      <c r="HP1859" s="0"/>
      <c r="HQ1859" s="0"/>
      <c r="HR1859" s="0"/>
      <c r="HS1859" s="0"/>
      <c r="HT1859" s="0"/>
      <c r="HU1859" s="0"/>
      <c r="HV1859" s="0"/>
      <c r="HW1859" s="0"/>
      <c r="HX1859" s="0"/>
      <c r="HY1859" s="0"/>
      <c r="HZ1859" s="0"/>
      <c r="IA1859" s="0"/>
      <c r="IB1859" s="0"/>
      <c r="IC1859" s="0"/>
      <c r="ID1859" s="0"/>
      <c r="IE1859" s="0"/>
      <c r="IF1859" s="0"/>
      <c r="IG1859" s="0"/>
      <c r="IH1859" s="0"/>
      <c r="II1859" s="0"/>
      <c r="IJ1859" s="0"/>
      <c r="IK1859" s="0"/>
      <c r="IL1859" s="0"/>
      <c r="IM1859" s="0"/>
      <c r="IN1859" s="0"/>
      <c r="IO1859" s="0"/>
      <c r="IP1859" s="0"/>
      <c r="IQ1859" s="0"/>
      <c r="IR1859" s="0"/>
      <c r="IS1859" s="0"/>
      <c r="IT1859" s="0"/>
      <c r="IU1859" s="0"/>
      <c r="IV1859" s="0"/>
      <c r="IW1859" s="0"/>
    </row>
    <row r="1860" customFormat="false" ht="12.75" hidden="true" customHeight="false" outlineLevel="0" collapsed="false">
      <c r="A1860" s="0" t="n">
        <f aca="false">WEEKDAY(C1860,2)</f>
        <v>1</v>
      </c>
      <c r="B1860" s="0" t="n">
        <f aca="false">MONTH(C1860)</f>
        <v>5</v>
      </c>
      <c r="C1860" s="23" t="n">
        <v>36668</v>
      </c>
      <c r="D1860" s="0" t="n">
        <f aca="false">MONTH(R1860)</f>
        <v>5</v>
      </c>
      <c r="E1860" s="0" t="n">
        <f aca="false">YEAR(R1860)</f>
        <v>2000</v>
      </c>
      <c r="F1860" s="35" t="n">
        <f aca="false">L1860-K1860</f>
        <v>0.0962000000000001</v>
      </c>
      <c r="G1860" s="24" t="n">
        <f aca="false">N1860-M1860</f>
        <v>-0.331416666666666</v>
      </c>
      <c r="H1860" s="24" t="n">
        <f aca="false">O1860-N1860</f>
        <v>-0.0978333333333334</v>
      </c>
      <c r="I1860" s="24" t="n">
        <f aca="false">O1860-M1860</f>
        <v>-0.42925</v>
      </c>
      <c r="J1860" s="25" t="n">
        <f aca="false">VLOOKUP(C1860,'Nymex hist.'!A:B,2,0)</f>
        <v>3.747</v>
      </c>
      <c r="K1860" s="34" t="n">
        <f aca="false">AVERAGE(DA1860:DG1860)</f>
        <v>3.7656</v>
      </c>
      <c r="L1860" s="34" t="n">
        <f aca="false">AVERAGE(DH1860:DL1860)</f>
        <v>3.8618</v>
      </c>
      <c r="M1860" s="27" t="n">
        <f aca="false">SUMIF($S$3:$FQ$3,$E1860+1,$S1860:$FQ1860)/COUNTIF($S$3:$FQ$3,$E1860+1)</f>
        <v>3.46425</v>
      </c>
      <c r="N1860" s="27" t="n">
        <f aca="false">SUMIF($S$3:$FQ$3,$E1860+2,$S1860:$FQ1860)/COUNTIF($S$3:$FQ$3,$E1860+2)</f>
        <v>3.13283333333333</v>
      </c>
      <c r="O1860" s="27" t="n">
        <f aca="false">SUMIF($S$3:$FQ$3,$E1860+3,$S1860:$FQ1860)/COUNTIF($S$3:$FQ$3,$E1860+3)</f>
        <v>3.035</v>
      </c>
      <c r="P1860" s="27" t="n">
        <f aca="false">SUMIF($S$3:$FQ$3,$E1860+4,$S1860:$FQ1860)/COUNTIF($S$3:$FQ$3,$E1860+4)</f>
        <v>3.025</v>
      </c>
      <c r="Q1860" s="27" t="n">
        <f aca="false">SUMIF($S$3:$FQ$3,$E1860+5,$S1860:$FQ1860)/COUNTIF($S$3:$FQ$3,$E1860+5)</f>
        <v>3.045</v>
      </c>
      <c r="R1860" s="28" t="n">
        <v>36668</v>
      </c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30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 t="n">
        <v>3.747</v>
      </c>
      <c r="DD1860" s="29" t="n">
        <v>3.759</v>
      </c>
      <c r="DE1860" s="29" t="n">
        <v>3.773</v>
      </c>
      <c r="DF1860" s="29" t="n">
        <v>3.765</v>
      </c>
      <c r="DG1860" s="29" t="n">
        <v>3.784</v>
      </c>
      <c r="DH1860" s="29" t="n">
        <v>3.89</v>
      </c>
      <c r="DI1860" s="29" t="n">
        <v>3.995</v>
      </c>
      <c r="DJ1860" s="29" t="n">
        <v>4.005</v>
      </c>
      <c r="DK1860" s="29" t="n">
        <v>3.808</v>
      </c>
      <c r="DL1860" s="29" t="n">
        <v>3.611</v>
      </c>
      <c r="DM1860" s="29" t="n">
        <v>3.396</v>
      </c>
      <c r="DN1860" s="29" t="n">
        <v>3.308</v>
      </c>
      <c r="DO1860" s="29" t="n">
        <v>3.285</v>
      </c>
      <c r="DP1860" s="29" t="n">
        <v>3.288</v>
      </c>
      <c r="DQ1860" s="29" t="n">
        <v>3.303</v>
      </c>
      <c r="DR1860" s="29" t="n">
        <v>3.303</v>
      </c>
      <c r="DS1860" s="29" t="n">
        <v>3.323</v>
      </c>
      <c r="DT1860" s="29" t="n">
        <v>3.423</v>
      </c>
      <c r="DU1860" s="29" t="n">
        <v>3.518</v>
      </c>
      <c r="DV1860" s="29" t="n">
        <v>3.531</v>
      </c>
      <c r="DW1860" s="29" t="n">
        <v>3.394</v>
      </c>
      <c r="DX1860" s="29" t="n">
        <v>3.224</v>
      </c>
      <c r="DY1860" s="29" t="n">
        <v>3.068</v>
      </c>
      <c r="DZ1860" s="29" t="n">
        <v>3.011</v>
      </c>
      <c r="EA1860" s="29" t="n">
        <v>2.988</v>
      </c>
      <c r="EB1860" s="29" t="n">
        <v>2.985</v>
      </c>
      <c r="EC1860" s="29" t="n">
        <v>2.993</v>
      </c>
      <c r="ED1860" s="29" t="n">
        <v>2.989</v>
      </c>
      <c r="EE1860" s="29" t="n">
        <v>3.013</v>
      </c>
      <c r="EF1860" s="29" t="n">
        <v>3.14</v>
      </c>
      <c r="EG1860" s="29" t="n">
        <v>3.258</v>
      </c>
      <c r="EH1860" s="29" t="n">
        <v>3.278</v>
      </c>
      <c r="EI1860" s="29" t="n">
        <v>3.156</v>
      </c>
      <c r="EJ1860" s="29" t="n">
        <v>3.018</v>
      </c>
      <c r="EK1860" s="29" t="n">
        <v>2.881</v>
      </c>
      <c r="EL1860" s="29" t="n">
        <v>2.861</v>
      </c>
      <c r="EM1860" s="29" t="n">
        <v>2.968</v>
      </c>
      <c r="EN1860" s="29" t="n">
        <v>2.965</v>
      </c>
      <c r="EO1860" s="29" t="n">
        <v>2.973</v>
      </c>
      <c r="EP1860" s="29" t="n">
        <v>2.969</v>
      </c>
      <c r="EQ1860" s="29" t="n">
        <v>2.993</v>
      </c>
      <c r="ER1860" s="29" t="n">
        <v>3.12</v>
      </c>
      <c r="ES1860" s="29" t="n">
        <v>3.238</v>
      </c>
      <c r="ET1860" s="29" t="n">
        <v>3.26</v>
      </c>
      <c r="EU1860" s="29" t="n">
        <v>3.142</v>
      </c>
      <c r="EV1860" s="29" t="n">
        <v>3.007</v>
      </c>
      <c r="EW1860" s="29" t="n">
        <v>2.873</v>
      </c>
      <c r="EX1860" s="29" t="n">
        <v>2.854</v>
      </c>
      <c r="EY1860" s="29" t="n">
        <v>2.962</v>
      </c>
      <c r="EZ1860" s="29" t="n">
        <v>2.959</v>
      </c>
      <c r="FA1860" s="29" t="n">
        <v>2.967</v>
      </c>
      <c r="FB1860" s="29" t="n">
        <v>2.962</v>
      </c>
      <c r="FC1860" s="29" t="n">
        <v>2.985</v>
      </c>
      <c r="FD1860" s="29" t="n">
        <v>3.107</v>
      </c>
      <c r="FE1860" s="29" t="n">
        <v>3.222</v>
      </c>
      <c r="FF1860" s="29" t="n">
        <v>3.272</v>
      </c>
      <c r="FG1860" s="29" t="n">
        <v>3.158</v>
      </c>
      <c r="FH1860" s="29" t="n">
        <v>3.026</v>
      </c>
      <c r="FI1860" s="29" t="n">
        <v>2.895</v>
      </c>
      <c r="FJ1860" s="29" t="n">
        <v>2.877</v>
      </c>
      <c r="FK1860" s="29" t="n">
        <v>2.986</v>
      </c>
      <c r="FL1860" s="29" t="n">
        <v>2.983</v>
      </c>
      <c r="FM1860" s="29" t="n">
        <v>2.991</v>
      </c>
      <c r="FN1860" s="29" t="n">
        <v>2.985</v>
      </c>
      <c r="FO1860" s="29" t="n">
        <v>3.007</v>
      </c>
      <c r="FP1860" s="29" t="n">
        <v>3.124</v>
      </c>
      <c r="FQ1860" s="29" t="n">
        <v>3.236</v>
      </c>
      <c r="FR1860" s="29" t="n">
        <v>3.294</v>
      </c>
      <c r="FS1860" s="29" t="n">
        <v>3.184</v>
      </c>
      <c r="FT1860" s="29" t="n">
        <v>3.055</v>
      </c>
      <c r="FU1860" s="29" t="n">
        <v>2.927</v>
      </c>
      <c r="FV1860" s="29" t="n">
        <v>2.91</v>
      </c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0"/>
      <c r="GS1860" s="0"/>
      <c r="GT1860" s="0"/>
      <c r="GU1860" s="0"/>
      <c r="GV1860" s="0"/>
      <c r="GW1860" s="0"/>
      <c r="GX1860" s="0"/>
      <c r="GY1860" s="0"/>
      <c r="GZ1860" s="0"/>
      <c r="HA1860" s="0"/>
      <c r="HB1860" s="0"/>
      <c r="HC1860" s="0"/>
      <c r="HD1860" s="0"/>
      <c r="HE1860" s="0"/>
      <c r="HF1860" s="0"/>
      <c r="HG1860" s="0"/>
      <c r="HH1860" s="0"/>
      <c r="HI1860" s="0"/>
      <c r="HJ1860" s="0"/>
      <c r="HK1860" s="0"/>
      <c r="HL1860" s="0"/>
      <c r="HM1860" s="0"/>
      <c r="HN1860" s="0"/>
      <c r="HO1860" s="0"/>
      <c r="HP1860" s="0"/>
      <c r="HQ1860" s="0"/>
      <c r="HR1860" s="0"/>
      <c r="HS1860" s="0"/>
      <c r="HT1860" s="0"/>
      <c r="HU1860" s="0"/>
      <c r="HV1860" s="0"/>
      <c r="HW1860" s="0"/>
      <c r="HX1860" s="0"/>
      <c r="HY1860" s="0"/>
      <c r="HZ1860" s="0"/>
      <c r="IA1860" s="0"/>
      <c r="IB1860" s="0"/>
      <c r="IC1860" s="0"/>
      <c r="ID1860" s="0"/>
      <c r="IE1860" s="0"/>
      <c r="IF1860" s="0"/>
      <c r="IG1860" s="0"/>
      <c r="IH1860" s="0"/>
      <c r="II1860" s="0"/>
      <c r="IJ1860" s="0"/>
      <c r="IK1860" s="0"/>
      <c r="IL1860" s="0"/>
      <c r="IM1860" s="0"/>
      <c r="IN1860" s="0"/>
      <c r="IO1860" s="0"/>
      <c r="IP1860" s="0"/>
      <c r="IQ1860" s="0"/>
      <c r="IR1860" s="0"/>
      <c r="IS1860" s="0"/>
      <c r="IT1860" s="0"/>
      <c r="IU1860" s="0"/>
      <c r="IV1860" s="0"/>
      <c r="IW1860" s="0"/>
    </row>
    <row r="1861" customFormat="false" ht="12.75" hidden="true" customHeight="false" outlineLevel="0" collapsed="false">
      <c r="A1861" s="0" t="n">
        <f aca="false">WEEKDAY(C1861,2)</f>
        <v>2</v>
      </c>
      <c r="B1861" s="0" t="n">
        <f aca="false">MONTH(C1861)</f>
        <v>5</v>
      </c>
      <c r="C1861" s="23" t="n">
        <v>36669</v>
      </c>
      <c r="D1861" s="0" t="n">
        <f aca="false">MONTH(R1861)</f>
        <v>5</v>
      </c>
      <c r="E1861" s="0" t="n">
        <f aca="false">YEAR(R1861)</f>
        <v>2000</v>
      </c>
      <c r="F1861" s="35" t="n">
        <f aca="false">L1861-K1861</f>
        <v>0.0805999999999996</v>
      </c>
      <c r="G1861" s="24" t="n">
        <f aca="false">N1861-M1861</f>
        <v>-0.335916666666666</v>
      </c>
      <c r="H1861" s="24" t="n">
        <f aca="false">O1861-N1861</f>
        <v>-0.120666666666667</v>
      </c>
      <c r="I1861" s="24" t="n">
        <f aca="false">O1861-M1861</f>
        <v>-0.456583333333333</v>
      </c>
      <c r="J1861" s="25" t="n">
        <f aca="false">VLOOKUP(C1861,'Nymex hist.'!A:B,2,0)</f>
        <v>3.814</v>
      </c>
      <c r="K1861" s="34" t="n">
        <f aca="false">AVERAGE(DA1861:DG1861)</f>
        <v>3.8226</v>
      </c>
      <c r="L1861" s="34" t="n">
        <f aca="false">AVERAGE(DH1861:DL1861)</f>
        <v>3.9032</v>
      </c>
      <c r="M1861" s="27" t="n">
        <f aca="false">SUMIF($S$3:$FQ$3,$E1861+1,$S1861:$FQ1861)/COUNTIF($S$3:$FQ$3,$E1861+1)</f>
        <v>3.50233333333333</v>
      </c>
      <c r="N1861" s="27" t="n">
        <f aca="false">SUMIF($S$3:$FQ$3,$E1861+2,$S1861:$FQ1861)/COUNTIF($S$3:$FQ$3,$E1861+2)</f>
        <v>3.16641666666667</v>
      </c>
      <c r="O1861" s="27" t="n">
        <f aca="false">SUMIF($S$3:$FQ$3,$E1861+3,$S1861:$FQ1861)/COUNTIF($S$3:$FQ$3,$E1861+3)</f>
        <v>3.04575</v>
      </c>
      <c r="P1861" s="27" t="n">
        <f aca="false">SUMIF($S$3:$FQ$3,$E1861+4,$S1861:$FQ1861)/COUNTIF($S$3:$FQ$3,$E1861+4)</f>
        <v>3.02575</v>
      </c>
      <c r="Q1861" s="27" t="n">
        <f aca="false">SUMIF($S$3:$FQ$3,$E1861+5,$S1861:$FQ1861)/COUNTIF($S$3:$FQ$3,$E1861+5)</f>
        <v>3.04075</v>
      </c>
      <c r="R1861" s="28" t="n">
        <v>36669</v>
      </c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30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 t="n">
        <v>3.814</v>
      </c>
      <c r="DD1861" s="29" t="n">
        <v>3.82</v>
      </c>
      <c r="DE1861" s="29" t="n">
        <v>3.828</v>
      </c>
      <c r="DF1861" s="29" t="n">
        <v>3.818</v>
      </c>
      <c r="DG1861" s="29" t="n">
        <v>3.833</v>
      </c>
      <c r="DH1861" s="29" t="n">
        <v>3.933</v>
      </c>
      <c r="DI1861" s="29" t="n">
        <v>4.037</v>
      </c>
      <c r="DJ1861" s="29" t="n">
        <v>4.047</v>
      </c>
      <c r="DK1861" s="29" t="n">
        <v>3.848</v>
      </c>
      <c r="DL1861" s="29" t="n">
        <v>3.651</v>
      </c>
      <c r="DM1861" s="29" t="n">
        <v>3.436</v>
      </c>
      <c r="DN1861" s="29" t="n">
        <v>3.348</v>
      </c>
      <c r="DO1861" s="29" t="n">
        <v>3.325</v>
      </c>
      <c r="DP1861" s="29" t="n">
        <v>3.328</v>
      </c>
      <c r="DQ1861" s="29" t="n">
        <v>3.338</v>
      </c>
      <c r="DR1861" s="29" t="n">
        <v>3.338</v>
      </c>
      <c r="DS1861" s="29" t="n">
        <v>3.358</v>
      </c>
      <c r="DT1861" s="29" t="n">
        <v>3.458</v>
      </c>
      <c r="DU1861" s="29" t="n">
        <v>3.553</v>
      </c>
      <c r="DV1861" s="29" t="n">
        <v>3.566</v>
      </c>
      <c r="DW1861" s="29" t="n">
        <v>3.429</v>
      </c>
      <c r="DX1861" s="29" t="n">
        <v>3.259</v>
      </c>
      <c r="DY1861" s="29" t="n">
        <v>3.103</v>
      </c>
      <c r="DZ1861" s="29" t="n">
        <v>3.046</v>
      </c>
      <c r="EA1861" s="29" t="n">
        <v>3.023</v>
      </c>
      <c r="EB1861" s="29" t="n">
        <v>3.02</v>
      </c>
      <c r="EC1861" s="29" t="n">
        <v>3.028</v>
      </c>
      <c r="ED1861" s="29" t="n">
        <v>3.024</v>
      </c>
      <c r="EE1861" s="29" t="n">
        <v>3.048</v>
      </c>
      <c r="EF1861" s="29" t="n">
        <v>3.168</v>
      </c>
      <c r="EG1861" s="29" t="n">
        <v>3.283</v>
      </c>
      <c r="EH1861" s="29" t="n">
        <v>3.303</v>
      </c>
      <c r="EI1861" s="29" t="n">
        <v>3.178</v>
      </c>
      <c r="EJ1861" s="29" t="n">
        <v>3.04</v>
      </c>
      <c r="EK1861" s="29" t="n">
        <v>2.903</v>
      </c>
      <c r="EL1861" s="29" t="n">
        <v>2.881</v>
      </c>
      <c r="EM1861" s="29" t="n">
        <v>2.973</v>
      </c>
      <c r="EN1861" s="29" t="n">
        <v>2.97</v>
      </c>
      <c r="EO1861" s="29" t="n">
        <v>2.978</v>
      </c>
      <c r="EP1861" s="29" t="n">
        <v>2.974</v>
      </c>
      <c r="EQ1861" s="29" t="n">
        <v>2.998</v>
      </c>
      <c r="ER1861" s="29" t="n">
        <v>3.118</v>
      </c>
      <c r="ES1861" s="29" t="n">
        <v>3.233</v>
      </c>
      <c r="ET1861" s="29" t="n">
        <v>3.275</v>
      </c>
      <c r="EU1861" s="29" t="n">
        <v>3.154</v>
      </c>
      <c r="EV1861" s="29" t="n">
        <v>3.019</v>
      </c>
      <c r="EW1861" s="29" t="n">
        <v>2.885</v>
      </c>
      <c r="EX1861" s="29" t="n">
        <v>2.864</v>
      </c>
      <c r="EY1861" s="29" t="n">
        <v>2.957</v>
      </c>
      <c r="EZ1861" s="29" t="n">
        <v>2.954</v>
      </c>
      <c r="FA1861" s="29" t="n">
        <v>2.962</v>
      </c>
      <c r="FB1861" s="29" t="n">
        <v>2.957</v>
      </c>
      <c r="FC1861" s="29" t="n">
        <v>2.98</v>
      </c>
      <c r="FD1861" s="29" t="n">
        <v>3.095</v>
      </c>
      <c r="FE1861" s="29" t="n">
        <v>3.207</v>
      </c>
      <c r="FF1861" s="29" t="n">
        <v>3.282</v>
      </c>
      <c r="FG1861" s="29" t="n">
        <v>3.165</v>
      </c>
      <c r="FH1861" s="29" t="n">
        <v>3.033</v>
      </c>
      <c r="FI1861" s="29" t="n">
        <v>2.902</v>
      </c>
      <c r="FJ1861" s="29" t="n">
        <v>2.882</v>
      </c>
      <c r="FK1861" s="29" t="n">
        <v>2.976</v>
      </c>
      <c r="FL1861" s="29" t="n">
        <v>2.973</v>
      </c>
      <c r="FM1861" s="29" t="n">
        <v>2.981</v>
      </c>
      <c r="FN1861" s="29" t="n">
        <v>2.975</v>
      </c>
      <c r="FO1861" s="29" t="n">
        <v>2.997</v>
      </c>
      <c r="FP1861" s="29" t="n">
        <v>3.107</v>
      </c>
      <c r="FQ1861" s="29" t="n">
        <v>3.216</v>
      </c>
      <c r="FR1861" s="29" t="n">
        <v>3.299</v>
      </c>
      <c r="FS1861" s="29" t="n">
        <v>3.186</v>
      </c>
      <c r="FT1861" s="29" t="n">
        <v>3.057</v>
      </c>
      <c r="FU1861" s="29" t="n">
        <v>2.929</v>
      </c>
      <c r="FV1861" s="29" t="n">
        <v>2.91</v>
      </c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0"/>
      <c r="GS1861" s="0"/>
      <c r="GT1861" s="0"/>
      <c r="GU1861" s="0"/>
      <c r="GV1861" s="0"/>
      <c r="GW1861" s="0"/>
      <c r="GX1861" s="0"/>
      <c r="GY1861" s="0"/>
      <c r="GZ1861" s="0"/>
      <c r="HA1861" s="0"/>
      <c r="HB1861" s="0"/>
      <c r="HC1861" s="0"/>
      <c r="HD1861" s="0"/>
      <c r="HE1861" s="0"/>
      <c r="HF1861" s="0"/>
      <c r="HG1861" s="0"/>
      <c r="HH1861" s="0"/>
      <c r="HI1861" s="0"/>
      <c r="HJ1861" s="0"/>
      <c r="HK1861" s="0"/>
      <c r="HL1861" s="0"/>
      <c r="HM1861" s="0"/>
      <c r="HN1861" s="0"/>
      <c r="HO1861" s="0"/>
      <c r="HP1861" s="0"/>
      <c r="HQ1861" s="0"/>
      <c r="HR1861" s="0"/>
      <c r="HS1861" s="0"/>
      <c r="HT1861" s="0"/>
      <c r="HU1861" s="0"/>
      <c r="HV1861" s="0"/>
      <c r="HW1861" s="0"/>
      <c r="HX1861" s="0"/>
      <c r="HY1861" s="0"/>
      <c r="HZ1861" s="0"/>
      <c r="IA1861" s="0"/>
      <c r="IB1861" s="0"/>
      <c r="IC1861" s="0"/>
      <c r="ID1861" s="0"/>
      <c r="IE1861" s="0"/>
      <c r="IF1861" s="0"/>
      <c r="IG1861" s="0"/>
      <c r="IH1861" s="0"/>
      <c r="II1861" s="0"/>
      <c r="IJ1861" s="0"/>
      <c r="IK1861" s="0"/>
      <c r="IL1861" s="0"/>
      <c r="IM1861" s="0"/>
      <c r="IN1861" s="0"/>
      <c r="IO1861" s="0"/>
      <c r="IP1861" s="0"/>
      <c r="IQ1861" s="0"/>
      <c r="IR1861" s="0"/>
      <c r="IS1861" s="0"/>
      <c r="IT1861" s="0"/>
      <c r="IU1861" s="0"/>
      <c r="IV1861" s="0"/>
      <c r="IW1861" s="0"/>
    </row>
    <row r="1862" customFormat="false" ht="12.75" hidden="true" customHeight="false" outlineLevel="0" collapsed="false">
      <c r="A1862" s="0" t="n">
        <f aca="false">WEEKDAY(C1862,2)</f>
        <v>3</v>
      </c>
      <c r="B1862" s="0" t="n">
        <f aca="false">MONTH(C1862)</f>
        <v>5</v>
      </c>
      <c r="C1862" s="23" t="n">
        <v>36670</v>
      </c>
      <c r="D1862" s="0" t="n">
        <f aca="false">MONTH(R1862)</f>
        <v>5</v>
      </c>
      <c r="E1862" s="0" t="n">
        <f aca="false">YEAR(R1862)</f>
        <v>2000</v>
      </c>
      <c r="F1862" s="35" t="n">
        <f aca="false">L1862-K1862</f>
        <v>0.0429999999999993</v>
      </c>
      <c r="G1862" s="24" t="n">
        <f aca="false">N1862-M1862</f>
        <v>-0.363333333333333</v>
      </c>
      <c r="H1862" s="24" t="n">
        <f aca="false">O1862-N1862</f>
        <v>-0.14925</v>
      </c>
      <c r="I1862" s="24" t="n">
        <f aca="false">O1862-M1862</f>
        <v>-0.512583333333333</v>
      </c>
      <c r="J1862" s="25" t="n">
        <f aca="false">VLOOKUP(C1862,'Nymex hist.'!A:B,2,0)</f>
        <v>4.073</v>
      </c>
      <c r="K1862" s="34" t="n">
        <f aca="false">AVERAGE(DA1862:DG1862)</f>
        <v>4.0708</v>
      </c>
      <c r="L1862" s="34" t="n">
        <f aca="false">AVERAGE(DH1862:DL1862)</f>
        <v>4.1138</v>
      </c>
      <c r="M1862" s="27" t="n">
        <f aca="false">SUMIF($S$3:$FQ$3,$E1862+1,$S1862:$FQ1862)/COUNTIF($S$3:$FQ$3,$E1862+1)</f>
        <v>3.65525</v>
      </c>
      <c r="N1862" s="27" t="n">
        <f aca="false">SUMIF($S$3:$FQ$3,$E1862+2,$S1862:$FQ1862)/COUNTIF($S$3:$FQ$3,$E1862+2)</f>
        <v>3.29191666666667</v>
      </c>
      <c r="O1862" s="27" t="n">
        <f aca="false">SUMIF($S$3:$FQ$3,$E1862+3,$S1862:$FQ1862)/COUNTIF($S$3:$FQ$3,$E1862+3)</f>
        <v>3.14266666666667</v>
      </c>
      <c r="P1862" s="27" t="n">
        <f aca="false">SUMIF($S$3:$FQ$3,$E1862+4,$S1862:$FQ1862)/COUNTIF($S$3:$FQ$3,$E1862+4)</f>
        <v>3.12266666666667</v>
      </c>
      <c r="Q1862" s="27" t="n">
        <f aca="false">SUMIF($S$3:$FQ$3,$E1862+5,$S1862:$FQ1862)/COUNTIF($S$3:$FQ$3,$E1862+5)</f>
        <v>3.13766666666667</v>
      </c>
      <c r="R1862" s="28" t="n">
        <v>36670</v>
      </c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30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 t="n">
        <v>4.073</v>
      </c>
      <c r="DD1862" s="29" t="n">
        <v>4.072</v>
      </c>
      <c r="DE1862" s="29" t="n">
        <v>4.077</v>
      </c>
      <c r="DF1862" s="29" t="n">
        <v>4.06</v>
      </c>
      <c r="DG1862" s="29" t="n">
        <v>4.072</v>
      </c>
      <c r="DH1862" s="29" t="n">
        <v>4.165</v>
      </c>
      <c r="DI1862" s="29" t="n">
        <v>4.26</v>
      </c>
      <c r="DJ1862" s="29" t="n">
        <v>4.268</v>
      </c>
      <c r="DK1862" s="29" t="n">
        <v>4.048</v>
      </c>
      <c r="DL1862" s="29" t="n">
        <v>3.828</v>
      </c>
      <c r="DM1862" s="29" t="n">
        <v>3.593</v>
      </c>
      <c r="DN1862" s="29" t="n">
        <v>3.483</v>
      </c>
      <c r="DO1862" s="29" t="n">
        <v>3.46</v>
      </c>
      <c r="DP1862" s="29" t="n">
        <v>3.463</v>
      </c>
      <c r="DQ1862" s="29" t="n">
        <v>3.473</v>
      </c>
      <c r="DR1862" s="29" t="n">
        <v>3.473</v>
      </c>
      <c r="DS1862" s="29" t="n">
        <v>3.493</v>
      </c>
      <c r="DT1862" s="29" t="n">
        <v>3.593</v>
      </c>
      <c r="DU1862" s="29" t="n">
        <v>3.688</v>
      </c>
      <c r="DV1862" s="29" t="n">
        <v>3.701</v>
      </c>
      <c r="DW1862" s="29" t="n">
        <v>3.564</v>
      </c>
      <c r="DX1862" s="29" t="n">
        <v>3.394</v>
      </c>
      <c r="DY1862" s="29" t="n">
        <v>3.238</v>
      </c>
      <c r="DZ1862" s="29" t="n">
        <v>3.176</v>
      </c>
      <c r="EA1862" s="29" t="n">
        <v>3.148</v>
      </c>
      <c r="EB1862" s="29" t="n">
        <v>3.14</v>
      </c>
      <c r="EC1862" s="29" t="n">
        <v>3.148</v>
      </c>
      <c r="ED1862" s="29" t="n">
        <v>3.144</v>
      </c>
      <c r="EE1862" s="29" t="n">
        <v>3.168</v>
      </c>
      <c r="EF1862" s="29" t="n">
        <v>3.285</v>
      </c>
      <c r="EG1862" s="29" t="n">
        <v>3.397</v>
      </c>
      <c r="EH1862" s="29" t="n">
        <v>3.417</v>
      </c>
      <c r="EI1862" s="29" t="n">
        <v>3.29</v>
      </c>
      <c r="EJ1862" s="29" t="n">
        <v>3.147</v>
      </c>
      <c r="EK1862" s="29" t="n">
        <v>3.005</v>
      </c>
      <c r="EL1862" s="29" t="n">
        <v>2.983</v>
      </c>
      <c r="EM1862" s="29" t="n">
        <v>3.068</v>
      </c>
      <c r="EN1862" s="29" t="n">
        <v>3.06</v>
      </c>
      <c r="EO1862" s="29" t="n">
        <v>3.068</v>
      </c>
      <c r="EP1862" s="29" t="n">
        <v>3.064</v>
      </c>
      <c r="EQ1862" s="29" t="n">
        <v>3.088</v>
      </c>
      <c r="ER1862" s="29" t="n">
        <v>3.205</v>
      </c>
      <c r="ES1862" s="29" t="n">
        <v>3.317</v>
      </c>
      <c r="ET1862" s="29" t="n">
        <v>3.389</v>
      </c>
      <c r="EU1862" s="29" t="n">
        <v>3.266</v>
      </c>
      <c r="EV1862" s="29" t="n">
        <v>3.126</v>
      </c>
      <c r="EW1862" s="29" t="n">
        <v>2.987</v>
      </c>
      <c r="EX1862" s="29" t="n">
        <v>2.966</v>
      </c>
      <c r="EY1862" s="29" t="n">
        <v>3.052</v>
      </c>
      <c r="EZ1862" s="29" t="n">
        <v>3.044</v>
      </c>
      <c r="FA1862" s="29" t="n">
        <v>3.052</v>
      </c>
      <c r="FB1862" s="29" t="n">
        <v>3.047</v>
      </c>
      <c r="FC1862" s="29" t="n">
        <v>3.07</v>
      </c>
      <c r="FD1862" s="29" t="n">
        <v>3.182</v>
      </c>
      <c r="FE1862" s="29" t="n">
        <v>3.291</v>
      </c>
      <c r="FF1862" s="29" t="n">
        <v>3.396</v>
      </c>
      <c r="FG1862" s="29" t="n">
        <v>3.277</v>
      </c>
      <c r="FH1862" s="29" t="n">
        <v>3.14</v>
      </c>
      <c r="FI1862" s="29" t="n">
        <v>3.004</v>
      </c>
      <c r="FJ1862" s="29" t="n">
        <v>2.984</v>
      </c>
      <c r="FK1862" s="29" t="n">
        <v>3.071</v>
      </c>
      <c r="FL1862" s="29" t="n">
        <v>3.063</v>
      </c>
      <c r="FM1862" s="29" t="n">
        <v>3.071</v>
      </c>
      <c r="FN1862" s="29" t="n">
        <v>3.065</v>
      </c>
      <c r="FO1862" s="29" t="n">
        <v>3.087</v>
      </c>
      <c r="FP1862" s="29" t="n">
        <v>3.194</v>
      </c>
      <c r="FQ1862" s="29" t="n">
        <v>3.3</v>
      </c>
      <c r="FR1862" s="29" t="n">
        <v>3.413</v>
      </c>
      <c r="FS1862" s="29" t="n">
        <v>3.298</v>
      </c>
      <c r="FT1862" s="29" t="n">
        <v>3.164</v>
      </c>
      <c r="FU1862" s="29" t="n">
        <v>3.031</v>
      </c>
      <c r="FV1862" s="29" t="n">
        <v>3.012</v>
      </c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0"/>
      <c r="GS1862" s="0"/>
      <c r="GT1862" s="0"/>
      <c r="GU1862" s="0"/>
      <c r="GV1862" s="0"/>
      <c r="GW1862" s="0"/>
      <c r="GX1862" s="0"/>
      <c r="GY1862" s="0"/>
      <c r="GZ1862" s="0"/>
      <c r="HA1862" s="0"/>
      <c r="HB1862" s="0"/>
      <c r="HC1862" s="0"/>
      <c r="HD1862" s="0"/>
      <c r="HE1862" s="0"/>
      <c r="HF1862" s="0"/>
      <c r="HG1862" s="0"/>
      <c r="HH1862" s="0"/>
      <c r="HI1862" s="0"/>
      <c r="HJ1862" s="0"/>
      <c r="HK1862" s="0"/>
      <c r="HL1862" s="0"/>
      <c r="HM1862" s="0"/>
      <c r="HN1862" s="0"/>
      <c r="HO1862" s="0"/>
      <c r="HP1862" s="0"/>
      <c r="HQ1862" s="0"/>
      <c r="HR1862" s="0"/>
      <c r="HS1862" s="0"/>
      <c r="HT1862" s="0"/>
      <c r="HU1862" s="0"/>
      <c r="HV1862" s="0"/>
      <c r="HW1862" s="0"/>
      <c r="HX1862" s="0"/>
      <c r="HY1862" s="0"/>
      <c r="HZ1862" s="0"/>
      <c r="IA1862" s="0"/>
      <c r="IB1862" s="0"/>
      <c r="IC1862" s="0"/>
      <c r="ID1862" s="0"/>
      <c r="IE1862" s="0"/>
      <c r="IF1862" s="0"/>
      <c r="IG1862" s="0"/>
      <c r="IH1862" s="0"/>
      <c r="II1862" s="0"/>
      <c r="IJ1862" s="0"/>
      <c r="IK1862" s="0"/>
      <c r="IL1862" s="0"/>
      <c r="IM1862" s="0"/>
      <c r="IN1862" s="0"/>
      <c r="IO1862" s="0"/>
      <c r="IP1862" s="0"/>
      <c r="IQ1862" s="0"/>
      <c r="IR1862" s="0"/>
      <c r="IS1862" s="0"/>
      <c r="IT1862" s="0"/>
      <c r="IU1862" s="0"/>
      <c r="IV1862" s="0"/>
      <c r="IW1862" s="0"/>
    </row>
    <row r="1863" customFormat="false" ht="12.75" hidden="false" customHeight="false" outlineLevel="0" collapsed="false">
      <c r="A1863" s="1" t="n">
        <f aca="false">WEEKDAY(C1863,2)</f>
        <v>4</v>
      </c>
      <c r="B1863" s="1" t="n">
        <f aca="false">MONTH(C1863)</f>
        <v>5</v>
      </c>
      <c r="C1863" s="23" t="n">
        <v>36671</v>
      </c>
      <c r="D1863" s="0" t="n">
        <f aca="false">MONTH(R1863)</f>
        <v>5</v>
      </c>
      <c r="E1863" s="0" t="n">
        <f aca="false">YEAR(R1863)</f>
        <v>2000</v>
      </c>
      <c r="F1863" s="3" t="n">
        <f aca="false">L1863-K1863</f>
        <v>0.0394000000000005</v>
      </c>
      <c r="G1863" s="3" t="n">
        <f aca="false">N1863-M1863</f>
        <v>-0.379833333333333</v>
      </c>
      <c r="H1863" s="3" t="n">
        <f aca="false">O1863-N1863</f>
        <v>-0.184000000000001</v>
      </c>
      <c r="I1863" s="3" t="n">
        <f aca="false">O1863-M1863</f>
        <v>-0.563833333333334</v>
      </c>
      <c r="J1863" s="4" t="n">
        <f aca="false">VLOOKUP(C1863,'Nymex hist.'!A:B,2,0)</f>
        <v>4.236</v>
      </c>
      <c r="K1863" s="4" t="n">
        <f aca="false">AVERAGE(DA1863:DG1863)</f>
        <v>4.224</v>
      </c>
      <c r="L1863" s="4" t="n">
        <f aca="false">AVERAGE(DH1863:DL1863)</f>
        <v>4.2634</v>
      </c>
      <c r="M1863" s="4" t="n">
        <f aca="false">SUMIF($S$3:$FQ$3,$E1863+1,$S1863:$FQ1863)/COUNTIF($S$3:$FQ$3,$E1863+1)</f>
        <v>3.79491666666667</v>
      </c>
      <c r="N1863" s="4" t="n">
        <f aca="false">SUMIF($S$3:$FQ$3,$E1863+2,$S1863:$FQ1863)/COUNTIF($S$3:$FQ$3,$E1863+2)</f>
        <v>3.41508333333333</v>
      </c>
      <c r="O1863" s="4" t="n">
        <f aca="false">SUMIF($S$3:$FQ$3,$E1863+3,$S1863:$FQ1863)/COUNTIF($S$3:$FQ$3,$E1863+3)</f>
        <v>3.23108333333333</v>
      </c>
      <c r="P1863" s="4" t="n">
        <f aca="false">SUMIF($S$3:$FQ$3,$E1863+4,$S1863:$FQ1863)/COUNTIF($S$3:$FQ$3,$E1863+4)</f>
        <v>3.18608333333333</v>
      </c>
      <c r="Q1863" s="4" t="n">
        <f aca="false">SUMIF($S$3:$FQ$3,$E1863+5,$S1863:$FQ1863)/COUNTIF($S$3:$FQ$3,$E1863+5)</f>
        <v>3.19608333333333</v>
      </c>
      <c r="R1863" s="21" t="n">
        <v>36671</v>
      </c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7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 t="n">
        <v>4.236</v>
      </c>
      <c r="DD1863" s="32" t="n">
        <v>4.228</v>
      </c>
      <c r="DE1863" s="32" t="n">
        <v>4.228</v>
      </c>
      <c r="DF1863" s="32" t="n">
        <v>4.208</v>
      </c>
      <c r="DG1863" s="32" t="n">
        <v>4.22</v>
      </c>
      <c r="DH1863" s="32" t="n">
        <v>4.313</v>
      </c>
      <c r="DI1863" s="32" t="n">
        <v>4.41</v>
      </c>
      <c r="DJ1863" s="32" t="n">
        <v>4.418</v>
      </c>
      <c r="DK1863" s="32" t="n">
        <v>4.198</v>
      </c>
      <c r="DL1863" s="32" t="n">
        <v>3.978</v>
      </c>
      <c r="DM1863" s="32" t="n">
        <v>3.743</v>
      </c>
      <c r="DN1863" s="32" t="n">
        <v>3.62</v>
      </c>
      <c r="DO1863" s="32" t="n">
        <v>3.597</v>
      </c>
      <c r="DP1863" s="32" t="n">
        <v>3.6</v>
      </c>
      <c r="DQ1863" s="32" t="n">
        <v>3.61</v>
      </c>
      <c r="DR1863" s="32" t="n">
        <v>3.605</v>
      </c>
      <c r="DS1863" s="32" t="n">
        <v>3.625</v>
      </c>
      <c r="DT1863" s="32" t="n">
        <v>3.725</v>
      </c>
      <c r="DU1863" s="32" t="n">
        <v>3.82</v>
      </c>
      <c r="DV1863" s="32" t="n">
        <v>3.833</v>
      </c>
      <c r="DW1863" s="32" t="n">
        <v>3.696</v>
      </c>
      <c r="DX1863" s="32" t="n">
        <v>3.526</v>
      </c>
      <c r="DY1863" s="32" t="n">
        <v>3.37</v>
      </c>
      <c r="DZ1863" s="32" t="n">
        <v>3.305</v>
      </c>
      <c r="EA1863" s="32" t="n">
        <v>3.275</v>
      </c>
      <c r="EB1863" s="32" t="n">
        <v>3.265</v>
      </c>
      <c r="EC1863" s="32" t="n">
        <v>3.265</v>
      </c>
      <c r="ED1863" s="32" t="n">
        <v>3.26</v>
      </c>
      <c r="EE1863" s="32" t="n">
        <v>3.28</v>
      </c>
      <c r="EF1863" s="32" t="n">
        <v>3.397</v>
      </c>
      <c r="EG1863" s="32" t="n">
        <v>3.509</v>
      </c>
      <c r="EH1863" s="32" t="n">
        <v>3.529</v>
      </c>
      <c r="EI1863" s="32" t="n">
        <v>3.402</v>
      </c>
      <c r="EJ1863" s="32" t="n">
        <v>3.252</v>
      </c>
      <c r="EK1863" s="32" t="n">
        <v>3.102</v>
      </c>
      <c r="EL1863" s="32" t="n">
        <v>3.077</v>
      </c>
      <c r="EM1863" s="32" t="n">
        <v>3.155</v>
      </c>
      <c r="EN1863" s="32" t="n">
        <v>3.145</v>
      </c>
      <c r="EO1863" s="32" t="n">
        <v>3.145</v>
      </c>
      <c r="EP1863" s="32" t="n">
        <v>3.14</v>
      </c>
      <c r="EQ1863" s="32" t="n">
        <v>3.16</v>
      </c>
      <c r="ER1863" s="32" t="n">
        <v>3.277</v>
      </c>
      <c r="ES1863" s="32" t="n">
        <v>3.389</v>
      </c>
      <c r="ET1863" s="32" t="n">
        <v>3.476</v>
      </c>
      <c r="EU1863" s="32" t="n">
        <v>3.353</v>
      </c>
      <c r="EV1863" s="32" t="n">
        <v>3.206</v>
      </c>
      <c r="EW1863" s="32" t="n">
        <v>3.059</v>
      </c>
      <c r="EX1863" s="32" t="n">
        <v>3.035</v>
      </c>
      <c r="EY1863" s="32" t="n">
        <v>3.114</v>
      </c>
      <c r="EZ1863" s="32" t="n">
        <v>3.104</v>
      </c>
      <c r="FA1863" s="32" t="n">
        <v>3.104</v>
      </c>
      <c r="FB1863" s="32" t="n">
        <v>3.098</v>
      </c>
      <c r="FC1863" s="32" t="n">
        <v>3.117</v>
      </c>
      <c r="FD1863" s="32" t="n">
        <v>3.229</v>
      </c>
      <c r="FE1863" s="32" t="n">
        <v>3.338</v>
      </c>
      <c r="FF1863" s="32" t="n">
        <v>3.478</v>
      </c>
      <c r="FG1863" s="32" t="n">
        <v>3.359</v>
      </c>
      <c r="FH1863" s="32" t="n">
        <v>3.215</v>
      </c>
      <c r="FI1863" s="32" t="n">
        <v>3.071</v>
      </c>
      <c r="FJ1863" s="32" t="n">
        <v>3.048</v>
      </c>
      <c r="FK1863" s="32" t="n">
        <v>3.128</v>
      </c>
      <c r="FL1863" s="32" t="n">
        <v>3.118</v>
      </c>
      <c r="FM1863" s="32" t="n">
        <v>3.118</v>
      </c>
      <c r="FN1863" s="32" t="n">
        <v>3.111</v>
      </c>
      <c r="FO1863" s="32" t="n">
        <v>3.129</v>
      </c>
      <c r="FP1863" s="32" t="n">
        <v>3.236</v>
      </c>
      <c r="FQ1863" s="32" t="n">
        <v>3.342</v>
      </c>
      <c r="FR1863" s="32" t="n">
        <v>3.495</v>
      </c>
      <c r="FS1863" s="32" t="n">
        <v>3.38</v>
      </c>
      <c r="FT1863" s="32" t="n">
        <v>3.239</v>
      </c>
      <c r="FU1863" s="32" t="n">
        <v>3.098</v>
      </c>
      <c r="FV1863" s="32" t="n">
        <v>3.076</v>
      </c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</row>
    <row r="1864" customFormat="false" ht="12.75" hidden="true" customHeight="false" outlineLevel="0" collapsed="false">
      <c r="A1864" s="0" t="n">
        <f aca="false">WEEKDAY(C1864,2)</f>
        <v>5</v>
      </c>
      <c r="B1864" s="0" t="n">
        <f aca="false">MONTH(C1864)</f>
        <v>5</v>
      </c>
      <c r="C1864" s="23" t="n">
        <v>36672</v>
      </c>
      <c r="D1864" s="0" t="n">
        <f aca="false">MONTH(R1864)</f>
        <v>5</v>
      </c>
      <c r="E1864" s="0" t="n">
        <f aca="false">YEAR(R1864)</f>
        <v>2000</v>
      </c>
      <c r="F1864" s="35" t="n">
        <f aca="false">L1864-K1864</f>
        <v>0.0275999999999996</v>
      </c>
      <c r="G1864" s="24" t="n">
        <f aca="false">N1864-M1864</f>
        <v>-0.392</v>
      </c>
      <c r="H1864" s="24" t="n">
        <f aca="false">O1864-N1864</f>
        <v>-0.211916666666667</v>
      </c>
      <c r="I1864" s="24" t="n">
        <f aca="false">O1864-M1864</f>
        <v>-0.603916666666667</v>
      </c>
      <c r="J1864" s="25" t="n">
        <f aca="false">VLOOKUP(C1864,'Nymex hist.'!A:B,2,0)</f>
        <v>4.406</v>
      </c>
      <c r="K1864" s="34" t="n">
        <f aca="false">AVERAGE(DA1864:DG1864)</f>
        <v>4.2914</v>
      </c>
      <c r="L1864" s="34" t="n">
        <f aca="false">AVERAGE(DH1864:DL1864)</f>
        <v>4.319</v>
      </c>
      <c r="M1864" s="27" t="n">
        <f aca="false">SUMIF($S$3:$FQ$3,$E1864+1,$S1864:$FQ1864)/COUNTIF($S$3:$FQ$3,$E1864+1)</f>
        <v>3.84816666666667</v>
      </c>
      <c r="N1864" s="27" t="n">
        <f aca="false">SUMIF($S$3:$FQ$3,$E1864+2,$S1864:$FQ1864)/COUNTIF($S$3:$FQ$3,$E1864+2)</f>
        <v>3.45616666666667</v>
      </c>
      <c r="O1864" s="27" t="n">
        <f aca="false">SUMIF($S$3:$FQ$3,$E1864+3,$S1864:$FQ1864)/COUNTIF($S$3:$FQ$3,$E1864+3)</f>
        <v>3.24425</v>
      </c>
      <c r="P1864" s="27" t="n">
        <f aca="false">SUMIF($S$3:$FQ$3,$E1864+4,$S1864:$FQ1864)/COUNTIF($S$3:$FQ$3,$E1864+4)</f>
        <v>3.19925</v>
      </c>
      <c r="Q1864" s="27" t="n">
        <f aca="false">SUMIF($S$3:$FQ$3,$E1864+5,$S1864:$FQ1864)/COUNTIF($S$3:$FQ$3,$E1864+5)</f>
        <v>3.20925</v>
      </c>
      <c r="R1864" s="28" t="n">
        <v>36672</v>
      </c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30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 t="n">
        <v>4.406</v>
      </c>
      <c r="DD1864" s="29" t="n">
        <v>4.268</v>
      </c>
      <c r="DE1864" s="29" t="n">
        <v>4.268</v>
      </c>
      <c r="DF1864" s="29" t="n">
        <v>4.25</v>
      </c>
      <c r="DG1864" s="29" t="n">
        <v>4.265</v>
      </c>
      <c r="DH1864" s="29" t="n">
        <v>4.365</v>
      </c>
      <c r="DI1864" s="29" t="n">
        <v>4.465</v>
      </c>
      <c r="DJ1864" s="29" t="n">
        <v>4.475</v>
      </c>
      <c r="DK1864" s="29" t="n">
        <v>4.255</v>
      </c>
      <c r="DL1864" s="29" t="n">
        <v>4.035</v>
      </c>
      <c r="DM1864" s="29" t="n">
        <v>3.795</v>
      </c>
      <c r="DN1864" s="29" t="n">
        <v>3.672</v>
      </c>
      <c r="DO1864" s="29" t="n">
        <v>3.649</v>
      </c>
      <c r="DP1864" s="29" t="n">
        <v>3.652</v>
      </c>
      <c r="DQ1864" s="29" t="n">
        <v>3.662</v>
      </c>
      <c r="DR1864" s="29" t="n">
        <v>3.657</v>
      </c>
      <c r="DS1864" s="29" t="n">
        <v>3.677</v>
      </c>
      <c r="DT1864" s="29" t="n">
        <v>3.777</v>
      </c>
      <c r="DU1864" s="29" t="n">
        <v>3.872</v>
      </c>
      <c r="DV1864" s="29" t="n">
        <v>3.885</v>
      </c>
      <c r="DW1864" s="29" t="n">
        <v>3.748</v>
      </c>
      <c r="DX1864" s="29" t="n">
        <v>3.578</v>
      </c>
      <c r="DY1864" s="29" t="n">
        <v>3.422</v>
      </c>
      <c r="DZ1864" s="29" t="n">
        <v>3.352</v>
      </c>
      <c r="EA1864" s="29" t="n">
        <v>3.317</v>
      </c>
      <c r="EB1864" s="29" t="n">
        <v>3.307</v>
      </c>
      <c r="EC1864" s="29" t="n">
        <v>3.302</v>
      </c>
      <c r="ED1864" s="29" t="n">
        <v>3.292</v>
      </c>
      <c r="EE1864" s="29" t="n">
        <v>3.31</v>
      </c>
      <c r="EF1864" s="29" t="n">
        <v>3.425</v>
      </c>
      <c r="EG1864" s="29" t="n">
        <v>3.536</v>
      </c>
      <c r="EH1864" s="29" t="n">
        <v>3.555</v>
      </c>
      <c r="EI1864" s="29" t="n">
        <v>3.428</v>
      </c>
      <c r="EJ1864" s="29" t="n">
        <v>3.278</v>
      </c>
      <c r="EK1864" s="29" t="n">
        <v>3.128</v>
      </c>
      <c r="EL1864" s="29" t="n">
        <v>3.103</v>
      </c>
      <c r="EM1864" s="29" t="n">
        <v>3.167</v>
      </c>
      <c r="EN1864" s="29" t="n">
        <v>3.157</v>
      </c>
      <c r="EO1864" s="29" t="n">
        <v>3.152</v>
      </c>
      <c r="EP1864" s="29" t="n">
        <v>3.142</v>
      </c>
      <c r="EQ1864" s="29" t="n">
        <v>3.16</v>
      </c>
      <c r="ER1864" s="29" t="n">
        <v>3.275</v>
      </c>
      <c r="ES1864" s="29" t="n">
        <v>3.386</v>
      </c>
      <c r="ET1864" s="29" t="n">
        <v>3.502</v>
      </c>
      <c r="EU1864" s="29" t="n">
        <v>3.379</v>
      </c>
      <c r="EV1864" s="29" t="n">
        <v>3.232</v>
      </c>
      <c r="EW1864" s="29" t="n">
        <v>3.085</v>
      </c>
      <c r="EX1864" s="29" t="n">
        <v>3.061</v>
      </c>
      <c r="EY1864" s="29" t="n">
        <v>3.126</v>
      </c>
      <c r="EZ1864" s="29" t="n">
        <v>3.116</v>
      </c>
      <c r="FA1864" s="29" t="n">
        <v>3.111</v>
      </c>
      <c r="FB1864" s="29" t="n">
        <v>3.1</v>
      </c>
      <c r="FC1864" s="29" t="n">
        <v>3.117</v>
      </c>
      <c r="FD1864" s="29" t="n">
        <v>3.227</v>
      </c>
      <c r="FE1864" s="29" t="n">
        <v>3.335</v>
      </c>
      <c r="FF1864" s="29" t="n">
        <v>3.504</v>
      </c>
      <c r="FG1864" s="29" t="n">
        <v>3.385</v>
      </c>
      <c r="FH1864" s="29" t="n">
        <v>3.241</v>
      </c>
      <c r="FI1864" s="29" t="n">
        <v>3.097</v>
      </c>
      <c r="FJ1864" s="29" t="n">
        <v>3.074</v>
      </c>
      <c r="FK1864" s="29" t="n">
        <v>3.14</v>
      </c>
      <c r="FL1864" s="29" t="n">
        <v>3.13</v>
      </c>
      <c r="FM1864" s="29" t="n">
        <v>3.125</v>
      </c>
      <c r="FN1864" s="29" t="n">
        <v>3.113</v>
      </c>
      <c r="FO1864" s="29" t="n">
        <v>3.129</v>
      </c>
      <c r="FP1864" s="29" t="n">
        <v>3.234</v>
      </c>
      <c r="FQ1864" s="29" t="n">
        <v>3.339</v>
      </c>
      <c r="FR1864" s="29" t="n">
        <v>3.521</v>
      </c>
      <c r="FS1864" s="29" t="n">
        <v>3.406</v>
      </c>
      <c r="FT1864" s="29" t="n">
        <v>3.265</v>
      </c>
      <c r="FU1864" s="29" t="n">
        <v>3.124</v>
      </c>
      <c r="FV1864" s="29" t="n">
        <v>3.102</v>
      </c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0"/>
      <c r="GS1864" s="0"/>
      <c r="GT1864" s="0"/>
      <c r="GU1864" s="0"/>
      <c r="GV1864" s="0"/>
      <c r="GW1864" s="0"/>
      <c r="GX1864" s="0"/>
      <c r="GY1864" s="0"/>
      <c r="GZ1864" s="0"/>
      <c r="HA1864" s="0"/>
      <c r="HB1864" s="0"/>
      <c r="HC1864" s="0"/>
      <c r="HD1864" s="0"/>
      <c r="HE1864" s="0"/>
      <c r="HF1864" s="0"/>
      <c r="HG1864" s="0"/>
      <c r="HH1864" s="0"/>
      <c r="HI1864" s="0"/>
      <c r="HJ1864" s="0"/>
      <c r="HK1864" s="0"/>
      <c r="HL1864" s="0"/>
      <c r="HM1864" s="0"/>
      <c r="HN1864" s="0"/>
      <c r="HO1864" s="0"/>
      <c r="HP1864" s="0"/>
      <c r="HQ1864" s="0"/>
      <c r="HR1864" s="0"/>
      <c r="HS1864" s="0"/>
      <c r="HT1864" s="0"/>
      <c r="HU1864" s="0"/>
      <c r="HV1864" s="0"/>
      <c r="HW1864" s="0"/>
      <c r="HX1864" s="0"/>
      <c r="HY1864" s="0"/>
      <c r="HZ1864" s="0"/>
      <c r="IA1864" s="0"/>
      <c r="IB1864" s="0"/>
      <c r="IC1864" s="0"/>
      <c r="ID1864" s="0"/>
      <c r="IE1864" s="0"/>
      <c r="IF1864" s="0"/>
      <c r="IG1864" s="0"/>
      <c r="IH1864" s="0"/>
      <c r="II1864" s="0"/>
      <c r="IJ1864" s="0"/>
      <c r="IK1864" s="0"/>
      <c r="IL1864" s="0"/>
      <c r="IM1864" s="0"/>
      <c r="IN1864" s="0"/>
      <c r="IO1864" s="0"/>
      <c r="IP1864" s="0"/>
      <c r="IQ1864" s="0"/>
      <c r="IR1864" s="0"/>
      <c r="IS1864" s="0"/>
      <c r="IT1864" s="0"/>
      <c r="IU1864" s="0"/>
      <c r="IV1864" s="0"/>
      <c r="IW1864" s="0"/>
    </row>
    <row r="1865" customFormat="false" ht="12.75" hidden="true" customHeight="false" outlineLevel="0" collapsed="false">
      <c r="A1865" s="0" t="n">
        <f aca="false">WEEKDAY(C1865,2)</f>
        <v>2</v>
      </c>
      <c r="B1865" s="0" t="n">
        <f aca="false">MONTH(C1865)</f>
        <v>5</v>
      </c>
      <c r="C1865" s="23" t="n">
        <v>36676</v>
      </c>
      <c r="D1865" s="0" t="n">
        <f aca="false">MONTH(R1865)</f>
        <v>5</v>
      </c>
      <c r="E1865" s="0" t="n">
        <f aca="false">YEAR(R1865)</f>
        <v>2000</v>
      </c>
      <c r="F1865" s="35" t="n">
        <f aca="false">L1865-K1865</f>
        <v>0.0350000000000001</v>
      </c>
      <c r="G1865" s="24" t="n">
        <f aca="false">N1865-M1865</f>
        <v>-0.396</v>
      </c>
      <c r="H1865" s="24" t="n">
        <f aca="false">O1865-N1865</f>
        <v>-0.241083333333334</v>
      </c>
      <c r="I1865" s="24" t="n">
        <f aca="false">O1865-M1865</f>
        <v>-0.637083333333333</v>
      </c>
      <c r="J1865" s="25" t="n">
        <f aca="false">VLOOKUP(C1865,'Nymex hist.'!A:B,2,0)</f>
        <v>4.354</v>
      </c>
      <c r="K1865" s="34" t="n">
        <f aca="false">AVERAGE(DA1865:DG1865)</f>
        <v>4.351</v>
      </c>
      <c r="L1865" s="34" t="n">
        <f aca="false">AVERAGE(DH1865:DL1865)</f>
        <v>4.386</v>
      </c>
      <c r="M1865" s="27" t="n">
        <f aca="false">SUMIF($S$3:$FQ$3,$E1865+1,$S1865:$FQ1865)/COUNTIF($S$3:$FQ$3,$E1865+1)</f>
        <v>3.9095</v>
      </c>
      <c r="N1865" s="27" t="n">
        <f aca="false">SUMIF($S$3:$FQ$3,$E1865+2,$S1865:$FQ1865)/COUNTIF($S$3:$FQ$3,$E1865+2)</f>
        <v>3.5135</v>
      </c>
      <c r="O1865" s="27" t="n">
        <f aca="false">SUMIF($S$3:$FQ$3,$E1865+3,$S1865:$FQ1865)/COUNTIF($S$3:$FQ$3,$E1865+3)</f>
        <v>3.27241666666667</v>
      </c>
      <c r="P1865" s="27" t="n">
        <f aca="false">SUMIF($S$3:$FQ$3,$E1865+4,$S1865:$FQ1865)/COUNTIF($S$3:$FQ$3,$E1865+4)</f>
        <v>3.21766666666667</v>
      </c>
      <c r="Q1865" s="27" t="n">
        <f aca="false">SUMIF($S$3:$FQ$3,$E1865+5,$S1865:$FQ1865)/COUNTIF($S$3:$FQ$3,$E1865+5)</f>
        <v>3.21766666666667</v>
      </c>
      <c r="R1865" s="28" t="n">
        <v>36676</v>
      </c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30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 t="n">
        <v>4.406</v>
      </c>
      <c r="DD1865" s="29" t="n">
        <v>4.354</v>
      </c>
      <c r="DE1865" s="29" t="n">
        <v>4.34</v>
      </c>
      <c r="DF1865" s="29" t="n">
        <v>4.32</v>
      </c>
      <c r="DG1865" s="29" t="n">
        <v>4.335</v>
      </c>
      <c r="DH1865" s="29" t="n">
        <v>4.434</v>
      </c>
      <c r="DI1865" s="29" t="n">
        <v>4.533</v>
      </c>
      <c r="DJ1865" s="29" t="n">
        <v>4.541</v>
      </c>
      <c r="DK1865" s="29" t="n">
        <v>4.321</v>
      </c>
      <c r="DL1865" s="29" t="n">
        <v>4.101</v>
      </c>
      <c r="DM1865" s="29" t="n">
        <v>3.861</v>
      </c>
      <c r="DN1865" s="29" t="n">
        <v>3.735</v>
      </c>
      <c r="DO1865" s="29" t="n">
        <v>3.71</v>
      </c>
      <c r="DP1865" s="29" t="n">
        <v>3.71</v>
      </c>
      <c r="DQ1865" s="29" t="n">
        <v>3.72</v>
      </c>
      <c r="DR1865" s="29" t="n">
        <v>3.715</v>
      </c>
      <c r="DS1865" s="29" t="n">
        <v>3.735</v>
      </c>
      <c r="DT1865" s="29" t="n">
        <v>3.835</v>
      </c>
      <c r="DU1865" s="29" t="n">
        <v>3.93</v>
      </c>
      <c r="DV1865" s="29" t="n">
        <v>3.943</v>
      </c>
      <c r="DW1865" s="29" t="n">
        <v>3.806</v>
      </c>
      <c r="DX1865" s="29" t="n">
        <v>3.636</v>
      </c>
      <c r="DY1865" s="29" t="n">
        <v>3.48</v>
      </c>
      <c r="DZ1865" s="29" t="n">
        <v>3.41</v>
      </c>
      <c r="EA1865" s="29" t="n">
        <v>3.375</v>
      </c>
      <c r="EB1865" s="29" t="n">
        <v>3.365</v>
      </c>
      <c r="EC1865" s="29" t="n">
        <v>3.36</v>
      </c>
      <c r="ED1865" s="29" t="n">
        <v>3.35</v>
      </c>
      <c r="EE1865" s="29" t="n">
        <v>3.368</v>
      </c>
      <c r="EF1865" s="29" t="n">
        <v>3.48</v>
      </c>
      <c r="EG1865" s="29" t="n">
        <v>3.589</v>
      </c>
      <c r="EH1865" s="29" t="n">
        <v>3.608</v>
      </c>
      <c r="EI1865" s="29" t="n">
        <v>3.478</v>
      </c>
      <c r="EJ1865" s="29" t="n">
        <v>3.323</v>
      </c>
      <c r="EK1865" s="29" t="n">
        <v>3.168</v>
      </c>
      <c r="EL1865" s="29" t="n">
        <v>3.14</v>
      </c>
      <c r="EM1865" s="29" t="n">
        <v>3.12</v>
      </c>
      <c r="EN1865" s="29" t="n">
        <v>3.185</v>
      </c>
      <c r="EO1865" s="29" t="n">
        <v>3.18</v>
      </c>
      <c r="EP1865" s="29" t="n">
        <v>3.17</v>
      </c>
      <c r="EQ1865" s="29" t="n">
        <v>3.188</v>
      </c>
      <c r="ER1865" s="29" t="n">
        <v>3.3</v>
      </c>
      <c r="ES1865" s="29" t="n">
        <v>3.409</v>
      </c>
      <c r="ET1865" s="29" t="n">
        <v>3.545</v>
      </c>
      <c r="EU1865" s="29" t="n">
        <v>3.422</v>
      </c>
      <c r="EV1865" s="29" t="n">
        <v>3.267</v>
      </c>
      <c r="EW1865" s="29" t="n">
        <v>3.115</v>
      </c>
      <c r="EX1865" s="29" t="n">
        <v>3.088</v>
      </c>
      <c r="EY1865" s="29" t="n">
        <v>3.069</v>
      </c>
      <c r="EZ1865" s="29" t="n">
        <v>3.134</v>
      </c>
      <c r="FA1865" s="29" t="n">
        <v>3.129</v>
      </c>
      <c r="FB1865" s="29" t="n">
        <v>3.118</v>
      </c>
      <c r="FC1865" s="29" t="n">
        <v>3.135</v>
      </c>
      <c r="FD1865" s="29" t="n">
        <v>3.242</v>
      </c>
      <c r="FE1865" s="29" t="n">
        <v>3.348</v>
      </c>
      <c r="FF1865" s="29" t="n">
        <v>3.537</v>
      </c>
      <c r="FG1865" s="29" t="n">
        <v>3.418</v>
      </c>
      <c r="FH1865" s="29" t="n">
        <v>3.266</v>
      </c>
      <c r="FI1865" s="29" t="n">
        <v>3.117</v>
      </c>
      <c r="FJ1865" s="29" t="n">
        <v>3.091</v>
      </c>
      <c r="FK1865" s="29" t="n">
        <v>3.073</v>
      </c>
      <c r="FL1865" s="29" t="n">
        <v>3.138</v>
      </c>
      <c r="FM1865" s="29" t="n">
        <v>3.133</v>
      </c>
      <c r="FN1865" s="29" t="n">
        <v>3.121</v>
      </c>
      <c r="FO1865" s="29" t="n">
        <v>3.137</v>
      </c>
      <c r="FP1865" s="29" t="n">
        <v>3.239</v>
      </c>
      <c r="FQ1865" s="29" t="n">
        <v>3.342</v>
      </c>
      <c r="FR1865" s="29" t="n">
        <v>3.544</v>
      </c>
      <c r="FS1865" s="29" t="n">
        <v>3.429</v>
      </c>
      <c r="FT1865" s="29" t="n">
        <v>3.28</v>
      </c>
      <c r="FU1865" s="29" t="n">
        <v>3.134</v>
      </c>
      <c r="FV1865" s="29" t="n">
        <v>3.109</v>
      </c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0"/>
      <c r="GS1865" s="0"/>
      <c r="GT1865" s="0"/>
      <c r="GU1865" s="0"/>
      <c r="GV1865" s="0"/>
      <c r="GW1865" s="0"/>
      <c r="GX1865" s="0"/>
      <c r="GY1865" s="0"/>
      <c r="GZ1865" s="0"/>
      <c r="HA1865" s="0"/>
      <c r="HB1865" s="0"/>
      <c r="HC1865" s="0"/>
      <c r="HD1865" s="0"/>
      <c r="HE1865" s="0"/>
      <c r="HF1865" s="0"/>
      <c r="HG1865" s="0"/>
      <c r="HH1865" s="0"/>
      <c r="HI1865" s="0"/>
      <c r="HJ1865" s="0"/>
      <c r="HK1865" s="0"/>
      <c r="HL1865" s="0"/>
      <c r="HM1865" s="0"/>
      <c r="HN1865" s="0"/>
      <c r="HO1865" s="0"/>
      <c r="HP1865" s="0"/>
      <c r="HQ1865" s="0"/>
      <c r="HR1865" s="0"/>
      <c r="HS1865" s="0"/>
      <c r="HT1865" s="0"/>
      <c r="HU1865" s="0"/>
      <c r="HV1865" s="0"/>
      <c r="HW1865" s="0"/>
      <c r="HX1865" s="0"/>
      <c r="HY1865" s="0"/>
      <c r="HZ1865" s="0"/>
      <c r="IA1865" s="0"/>
      <c r="IB1865" s="0"/>
      <c r="IC1865" s="0"/>
      <c r="ID1865" s="0"/>
      <c r="IE1865" s="0"/>
      <c r="IF1865" s="0"/>
      <c r="IG1865" s="0"/>
      <c r="IH1865" s="0"/>
      <c r="II1865" s="0"/>
      <c r="IJ1865" s="0"/>
      <c r="IK1865" s="0"/>
      <c r="IL1865" s="0"/>
      <c r="IM1865" s="0"/>
      <c r="IN1865" s="0"/>
      <c r="IO1865" s="0"/>
      <c r="IP1865" s="0"/>
      <c r="IQ1865" s="0"/>
      <c r="IR1865" s="0"/>
      <c r="IS1865" s="0"/>
      <c r="IT1865" s="0"/>
      <c r="IU1865" s="0"/>
      <c r="IV1865" s="0"/>
      <c r="IW1865" s="0"/>
    </row>
    <row r="1866" customFormat="false" ht="12.75" hidden="true" customHeight="false" outlineLevel="0" collapsed="false">
      <c r="A1866" s="0" t="n">
        <f aca="false">WEEKDAY(C1866,2)</f>
        <v>3</v>
      </c>
      <c r="B1866" s="0" t="n">
        <f aca="false">MONTH(C1866)</f>
        <v>5</v>
      </c>
      <c r="C1866" s="23" t="n">
        <v>36677</v>
      </c>
      <c r="D1866" s="0" t="n">
        <f aca="false">MONTH(R1866)</f>
        <v>5</v>
      </c>
      <c r="E1866" s="0" t="n">
        <f aca="false">YEAR(R1866)</f>
        <v>2000</v>
      </c>
      <c r="F1866" s="35" t="n">
        <f aca="false">L1866-K1866</f>
        <v>0.0448000000000004</v>
      </c>
      <c r="G1866" s="24" t="n">
        <f aca="false">N1866-M1866</f>
        <v>-0.397166666666667</v>
      </c>
      <c r="H1866" s="24" t="n">
        <f aca="false">O1866-N1866</f>
        <v>-0.253666666666666</v>
      </c>
      <c r="I1866" s="24" t="n">
        <f aca="false">O1866-M1866</f>
        <v>-0.650833333333333</v>
      </c>
      <c r="J1866" s="25" t="n">
        <f aca="false">VLOOKUP(C1866,'Nymex hist.'!A:B,2,0)</f>
        <v>4.356</v>
      </c>
      <c r="K1866" s="34" t="n">
        <f aca="false">AVERAGE(DA1866:DG1866)</f>
        <v>4.3552</v>
      </c>
      <c r="L1866" s="34" t="n">
        <f aca="false">AVERAGE(DH1866:DL1866)</f>
        <v>4.4</v>
      </c>
      <c r="M1866" s="27" t="n">
        <f aca="false">SUMIF($S$3:$FQ$3,$E1866+1,$S1866:$FQ1866)/COUNTIF($S$3:$FQ$3,$E1866+1)</f>
        <v>3.94091666666667</v>
      </c>
      <c r="N1866" s="27" t="n">
        <f aca="false">SUMIF($S$3:$FQ$3,$E1866+2,$S1866:$FQ1866)/COUNTIF($S$3:$FQ$3,$E1866+2)</f>
        <v>3.54375</v>
      </c>
      <c r="O1866" s="27" t="n">
        <f aca="false">SUMIF($S$3:$FQ$3,$E1866+3,$S1866:$FQ1866)/COUNTIF($S$3:$FQ$3,$E1866+3)</f>
        <v>3.29008333333333</v>
      </c>
      <c r="P1866" s="27" t="n">
        <f aca="false">SUMIF($S$3:$FQ$3,$E1866+4,$S1866:$FQ1866)/COUNTIF($S$3:$FQ$3,$E1866+4)</f>
        <v>3.24033333333333</v>
      </c>
      <c r="Q1866" s="27" t="n">
        <f aca="false">SUMIF($S$3:$FQ$3,$E1866+5,$S1866:$FQ1866)/COUNTIF($S$3:$FQ$3,$E1866+5)</f>
        <v>3.24033333333333</v>
      </c>
      <c r="R1866" s="28" t="n">
        <v>36677</v>
      </c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30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 t="n">
        <v>4.406</v>
      </c>
      <c r="DD1866" s="29" t="n">
        <v>4.356</v>
      </c>
      <c r="DE1866" s="29" t="n">
        <v>4.343</v>
      </c>
      <c r="DF1866" s="29" t="n">
        <v>4.328</v>
      </c>
      <c r="DG1866" s="29" t="n">
        <v>4.343</v>
      </c>
      <c r="DH1866" s="29" t="n">
        <v>4.443</v>
      </c>
      <c r="DI1866" s="29" t="n">
        <v>4.543</v>
      </c>
      <c r="DJ1866" s="29" t="n">
        <v>4.553</v>
      </c>
      <c r="DK1866" s="29" t="n">
        <v>4.338</v>
      </c>
      <c r="DL1866" s="29" t="n">
        <v>4.123</v>
      </c>
      <c r="DM1866" s="29" t="n">
        <v>3.888</v>
      </c>
      <c r="DN1866" s="29" t="n">
        <v>3.773</v>
      </c>
      <c r="DO1866" s="29" t="n">
        <v>3.748</v>
      </c>
      <c r="DP1866" s="29" t="n">
        <v>3.748</v>
      </c>
      <c r="DQ1866" s="29" t="n">
        <v>3.758</v>
      </c>
      <c r="DR1866" s="29" t="n">
        <v>3.753</v>
      </c>
      <c r="DS1866" s="29" t="n">
        <v>3.773</v>
      </c>
      <c r="DT1866" s="29" t="n">
        <v>3.873</v>
      </c>
      <c r="DU1866" s="29" t="n">
        <v>3.963</v>
      </c>
      <c r="DV1866" s="29" t="n">
        <v>3.976</v>
      </c>
      <c r="DW1866" s="29" t="n">
        <v>3.839</v>
      </c>
      <c r="DX1866" s="29" t="n">
        <v>3.669</v>
      </c>
      <c r="DY1866" s="29" t="n">
        <v>3.513</v>
      </c>
      <c r="DZ1866" s="29" t="n">
        <v>3.443</v>
      </c>
      <c r="EA1866" s="29" t="n">
        <v>3.408</v>
      </c>
      <c r="EB1866" s="29" t="n">
        <v>3.398</v>
      </c>
      <c r="EC1866" s="29" t="n">
        <v>3.393</v>
      </c>
      <c r="ED1866" s="29" t="n">
        <v>3.383</v>
      </c>
      <c r="EE1866" s="29" t="n">
        <v>3.401</v>
      </c>
      <c r="EF1866" s="29" t="n">
        <v>3.501</v>
      </c>
      <c r="EG1866" s="29" t="n">
        <v>3.601</v>
      </c>
      <c r="EH1866" s="29" t="n">
        <v>3.616</v>
      </c>
      <c r="EI1866" s="29" t="n">
        <v>3.471</v>
      </c>
      <c r="EJ1866" s="29" t="n">
        <v>3.324</v>
      </c>
      <c r="EK1866" s="29" t="n">
        <v>3.176</v>
      </c>
      <c r="EL1866" s="29" t="n">
        <v>3.151</v>
      </c>
      <c r="EM1866" s="29" t="n">
        <v>3.146</v>
      </c>
      <c r="EN1866" s="29" t="n">
        <v>3.218</v>
      </c>
      <c r="EO1866" s="29" t="n">
        <v>3.213</v>
      </c>
      <c r="EP1866" s="29" t="n">
        <v>3.203</v>
      </c>
      <c r="EQ1866" s="29" t="n">
        <v>3.221</v>
      </c>
      <c r="ER1866" s="29" t="n">
        <v>3.321</v>
      </c>
      <c r="ES1866" s="29" t="n">
        <v>3.421</v>
      </c>
      <c r="ET1866" s="29" t="n">
        <v>3.558</v>
      </c>
      <c r="EU1866" s="29" t="n">
        <v>3.42</v>
      </c>
      <c r="EV1866" s="29" t="n">
        <v>3.273</v>
      </c>
      <c r="EW1866" s="29" t="n">
        <v>3.128</v>
      </c>
      <c r="EX1866" s="29" t="n">
        <v>3.104</v>
      </c>
      <c r="EY1866" s="29" t="n">
        <v>3.1</v>
      </c>
      <c r="EZ1866" s="29" t="n">
        <v>3.172</v>
      </c>
      <c r="FA1866" s="29" t="n">
        <v>3.167</v>
      </c>
      <c r="FB1866" s="29" t="n">
        <v>3.156</v>
      </c>
      <c r="FC1866" s="29" t="n">
        <v>3.173</v>
      </c>
      <c r="FD1866" s="29" t="n">
        <v>3.268</v>
      </c>
      <c r="FE1866" s="29" t="n">
        <v>3.365</v>
      </c>
      <c r="FF1866" s="29" t="n">
        <v>3.55</v>
      </c>
      <c r="FG1866" s="29" t="n">
        <v>3.416</v>
      </c>
      <c r="FH1866" s="29" t="n">
        <v>3.272</v>
      </c>
      <c r="FI1866" s="29" t="n">
        <v>3.13</v>
      </c>
      <c r="FJ1866" s="29" t="n">
        <v>3.107</v>
      </c>
      <c r="FK1866" s="29" t="n">
        <v>3.104</v>
      </c>
      <c r="FL1866" s="29" t="n">
        <v>3.176</v>
      </c>
      <c r="FM1866" s="29" t="n">
        <v>3.171</v>
      </c>
      <c r="FN1866" s="29" t="n">
        <v>3.159</v>
      </c>
      <c r="FO1866" s="29" t="n">
        <v>3.175</v>
      </c>
      <c r="FP1866" s="29" t="n">
        <v>3.265</v>
      </c>
      <c r="FQ1866" s="29" t="n">
        <v>3.359</v>
      </c>
      <c r="FR1866" s="29" t="n">
        <v>3.557</v>
      </c>
      <c r="FS1866" s="29" t="n">
        <v>3.427</v>
      </c>
      <c r="FT1866" s="29" t="n">
        <v>3.286</v>
      </c>
      <c r="FU1866" s="29" t="n">
        <v>3.147</v>
      </c>
      <c r="FV1866" s="29" t="n">
        <v>3.125</v>
      </c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0"/>
      <c r="GS1866" s="0"/>
      <c r="GT1866" s="0"/>
      <c r="GU1866" s="0"/>
      <c r="GV1866" s="0"/>
      <c r="GW1866" s="0"/>
      <c r="GX1866" s="0"/>
      <c r="GY1866" s="0"/>
      <c r="GZ1866" s="0"/>
      <c r="HA1866" s="0"/>
      <c r="HB1866" s="0"/>
      <c r="HC1866" s="0"/>
      <c r="HD1866" s="0"/>
      <c r="HE1866" s="0"/>
      <c r="HF1866" s="0"/>
      <c r="HG1866" s="0"/>
      <c r="HH1866" s="0"/>
      <c r="HI1866" s="0"/>
      <c r="HJ1866" s="0"/>
      <c r="HK1866" s="0"/>
      <c r="HL1866" s="0"/>
      <c r="HM1866" s="0"/>
      <c r="HN1866" s="0"/>
      <c r="HO1866" s="0"/>
      <c r="HP1866" s="0"/>
      <c r="HQ1866" s="0"/>
      <c r="HR1866" s="0"/>
      <c r="HS1866" s="0"/>
      <c r="HT1866" s="0"/>
      <c r="HU1866" s="0"/>
      <c r="HV1866" s="0"/>
      <c r="HW1866" s="0"/>
      <c r="HX1866" s="0"/>
      <c r="HY1866" s="0"/>
      <c r="HZ1866" s="0"/>
      <c r="IA1866" s="0"/>
      <c r="IB1866" s="0"/>
      <c r="IC1866" s="0"/>
      <c r="ID1866" s="0"/>
      <c r="IE1866" s="0"/>
      <c r="IF1866" s="0"/>
      <c r="IG1866" s="0"/>
      <c r="IH1866" s="0"/>
      <c r="II1866" s="0"/>
      <c r="IJ1866" s="0"/>
      <c r="IK1866" s="0"/>
      <c r="IL1866" s="0"/>
      <c r="IM1866" s="0"/>
      <c r="IN1866" s="0"/>
      <c r="IO1866" s="0"/>
      <c r="IP1866" s="0"/>
      <c r="IQ1866" s="0"/>
      <c r="IR1866" s="0"/>
      <c r="IS1866" s="0"/>
      <c r="IT1866" s="0"/>
      <c r="IU1866" s="0"/>
      <c r="IV1866" s="0"/>
      <c r="IW1866" s="0"/>
    </row>
    <row r="1867" customFormat="false" ht="12.75" hidden="false" customHeight="false" outlineLevel="0" collapsed="false">
      <c r="A1867" s="1" t="n">
        <f aca="false">WEEKDAY(C1867,2)</f>
        <v>4</v>
      </c>
      <c r="B1867" s="1" t="n">
        <f aca="false">MONTH(C1867)</f>
        <v>6</v>
      </c>
      <c r="C1867" s="23" t="n">
        <v>36678</v>
      </c>
      <c r="D1867" s="0" t="n">
        <f aca="false">MONTH(R1867)</f>
        <v>6</v>
      </c>
      <c r="E1867" s="0" t="n">
        <f aca="false">YEAR(R1867)</f>
        <v>2000</v>
      </c>
      <c r="F1867" s="3" t="n">
        <f aca="false">L1867-K1867</f>
        <v>0.0644999999999998</v>
      </c>
      <c r="G1867" s="3" t="n">
        <f aca="false">N1867-M1867</f>
        <v>-0.378166666666666</v>
      </c>
      <c r="H1867" s="3" t="n">
        <f aca="false">O1867-N1867</f>
        <v>-0.24225</v>
      </c>
      <c r="I1867" s="3" t="n">
        <f aca="false">O1867-M1867</f>
        <v>-0.620416666666666</v>
      </c>
      <c r="J1867" s="4" t="n">
        <f aca="false">VLOOKUP(C1867,'Nymex hist.'!A:B,2,0)</f>
        <v>4.064</v>
      </c>
      <c r="K1867" s="4" t="n">
        <f aca="false">AVERAGE(DA1867:DG1867)</f>
        <v>4.0475</v>
      </c>
      <c r="L1867" s="4" t="n">
        <f aca="false">AVERAGE(DH1867:DL1867)</f>
        <v>4.112</v>
      </c>
      <c r="M1867" s="4" t="n">
        <f aca="false">SUMIF($S$3:$FQ$3,$E1867+1,$S1867:$FQ1867)/COUNTIF($S$3:$FQ$3,$E1867+1)</f>
        <v>3.66933333333333</v>
      </c>
      <c r="N1867" s="4" t="n">
        <f aca="false">SUMIF($S$3:$FQ$3,$E1867+2,$S1867:$FQ1867)/COUNTIF($S$3:$FQ$3,$E1867+2)</f>
        <v>3.29116666666667</v>
      </c>
      <c r="O1867" s="4" t="n">
        <f aca="false">SUMIF($S$3:$FQ$3,$E1867+3,$S1867:$FQ1867)/COUNTIF($S$3:$FQ$3,$E1867+3)</f>
        <v>3.04891666666667</v>
      </c>
      <c r="P1867" s="4" t="n">
        <f aca="false">SUMIF($S$3:$FQ$3,$E1867+4,$S1867:$FQ1867)/COUNTIF($S$3:$FQ$3,$E1867+4)</f>
        <v>3.00416666666667</v>
      </c>
      <c r="Q1867" s="4" t="n">
        <f aca="false">SUMIF($S$3:$FQ$3,$E1867+5,$S1867:$FQ1867)/COUNTIF($S$3:$FQ$3,$E1867+5)</f>
        <v>3.00416666666667</v>
      </c>
      <c r="R1867" s="21" t="n">
        <v>36678</v>
      </c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7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 t="n">
        <v>4.064</v>
      </c>
      <c r="DE1867" s="32" t="n">
        <v>4.043</v>
      </c>
      <c r="DF1867" s="32" t="n">
        <v>4.033</v>
      </c>
      <c r="DG1867" s="32" t="n">
        <v>4.05</v>
      </c>
      <c r="DH1867" s="32" t="n">
        <v>4.15</v>
      </c>
      <c r="DI1867" s="32" t="n">
        <v>4.25</v>
      </c>
      <c r="DJ1867" s="32" t="n">
        <v>4.26</v>
      </c>
      <c r="DK1867" s="32" t="n">
        <v>4.055</v>
      </c>
      <c r="DL1867" s="32" t="n">
        <v>3.845</v>
      </c>
      <c r="DM1867" s="32" t="n">
        <v>3.62</v>
      </c>
      <c r="DN1867" s="32" t="n">
        <v>3.505</v>
      </c>
      <c r="DO1867" s="32" t="n">
        <v>3.48</v>
      </c>
      <c r="DP1867" s="32" t="n">
        <v>3.48</v>
      </c>
      <c r="DQ1867" s="32" t="n">
        <v>3.49</v>
      </c>
      <c r="DR1867" s="32" t="n">
        <v>3.485</v>
      </c>
      <c r="DS1867" s="32" t="n">
        <v>3.505</v>
      </c>
      <c r="DT1867" s="32" t="n">
        <v>3.605</v>
      </c>
      <c r="DU1867" s="32" t="n">
        <v>3.702</v>
      </c>
      <c r="DV1867" s="32" t="n">
        <v>3.717</v>
      </c>
      <c r="DW1867" s="32" t="n">
        <v>3.582</v>
      </c>
      <c r="DX1867" s="32" t="n">
        <v>3.414</v>
      </c>
      <c r="DY1867" s="32" t="n">
        <v>3.258</v>
      </c>
      <c r="DZ1867" s="32" t="n">
        <v>3.188</v>
      </c>
      <c r="EA1867" s="32" t="n">
        <v>3.158</v>
      </c>
      <c r="EB1867" s="32" t="n">
        <v>3.148</v>
      </c>
      <c r="EC1867" s="32" t="n">
        <v>3.143</v>
      </c>
      <c r="ED1867" s="32" t="n">
        <v>3.133</v>
      </c>
      <c r="EE1867" s="32" t="n">
        <v>3.151</v>
      </c>
      <c r="EF1867" s="32" t="n">
        <v>3.251</v>
      </c>
      <c r="EG1867" s="32" t="n">
        <v>3.351</v>
      </c>
      <c r="EH1867" s="32" t="n">
        <v>3.366</v>
      </c>
      <c r="EI1867" s="32" t="n">
        <v>3.236</v>
      </c>
      <c r="EJ1867" s="32" t="n">
        <v>3.093</v>
      </c>
      <c r="EK1867" s="32" t="n">
        <v>2.948</v>
      </c>
      <c r="EL1867" s="32" t="n">
        <v>2.926</v>
      </c>
      <c r="EM1867" s="32" t="n">
        <v>2.921</v>
      </c>
      <c r="EN1867" s="32" t="n">
        <v>2.968</v>
      </c>
      <c r="EO1867" s="32" t="n">
        <v>2.963</v>
      </c>
      <c r="EP1867" s="32" t="n">
        <v>2.953</v>
      </c>
      <c r="EQ1867" s="32" t="n">
        <v>2.971</v>
      </c>
      <c r="ER1867" s="32" t="n">
        <v>3.071</v>
      </c>
      <c r="ES1867" s="32" t="n">
        <v>3.171</v>
      </c>
      <c r="ET1867" s="32" t="n">
        <v>3.313</v>
      </c>
      <c r="EU1867" s="32" t="n">
        <v>3.19</v>
      </c>
      <c r="EV1867" s="32" t="n">
        <v>3.047</v>
      </c>
      <c r="EW1867" s="32" t="n">
        <v>2.905</v>
      </c>
      <c r="EX1867" s="32" t="n">
        <v>2.884</v>
      </c>
      <c r="EY1867" s="32" t="n">
        <v>2.88</v>
      </c>
      <c r="EZ1867" s="32" t="n">
        <v>2.927</v>
      </c>
      <c r="FA1867" s="32" t="n">
        <v>2.922</v>
      </c>
      <c r="FB1867" s="32" t="n">
        <v>2.911</v>
      </c>
      <c r="FC1867" s="32" t="n">
        <v>2.928</v>
      </c>
      <c r="FD1867" s="32" t="n">
        <v>3.023</v>
      </c>
      <c r="FE1867" s="32" t="n">
        <v>3.12</v>
      </c>
      <c r="FF1867" s="32" t="n">
        <v>3.305</v>
      </c>
      <c r="FG1867" s="32" t="n">
        <v>3.186</v>
      </c>
      <c r="FH1867" s="32" t="n">
        <v>3.046</v>
      </c>
      <c r="FI1867" s="32" t="n">
        <v>2.907</v>
      </c>
      <c r="FJ1867" s="32" t="n">
        <v>2.887</v>
      </c>
      <c r="FK1867" s="32" t="n">
        <v>2.884</v>
      </c>
      <c r="FL1867" s="32" t="n">
        <v>2.931</v>
      </c>
      <c r="FM1867" s="32" t="n">
        <v>2.926</v>
      </c>
      <c r="FN1867" s="32" t="n">
        <v>2.914</v>
      </c>
      <c r="FO1867" s="32" t="n">
        <v>2.93</v>
      </c>
      <c r="FP1867" s="32" t="n">
        <v>3.02</v>
      </c>
      <c r="FQ1867" s="32" t="n">
        <v>3.114</v>
      </c>
      <c r="FR1867" s="32" t="n">
        <v>3.312</v>
      </c>
      <c r="FS1867" s="32" t="n">
        <v>3.197</v>
      </c>
      <c r="FT1867" s="32" t="n">
        <v>3.06</v>
      </c>
      <c r="FU1867" s="32" t="n">
        <v>2.924</v>
      </c>
      <c r="FV1867" s="32" t="n">
        <v>2.905</v>
      </c>
      <c r="FW1867" s="32" t="n">
        <v>2.903</v>
      </c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</row>
    <row r="1868" customFormat="false" ht="12.75" hidden="true" customHeight="false" outlineLevel="0" collapsed="false">
      <c r="A1868" s="0" t="n">
        <f aca="false">WEEKDAY(C1868,2)</f>
        <v>5</v>
      </c>
      <c r="B1868" s="0" t="n">
        <f aca="false">MONTH(C1868)</f>
        <v>6</v>
      </c>
      <c r="C1868" s="23" t="n">
        <v>36679</v>
      </c>
      <c r="D1868" s="0" t="n">
        <f aca="false">MONTH(R1868)</f>
        <v>6</v>
      </c>
      <c r="E1868" s="0" t="n">
        <f aca="false">YEAR(R1868)</f>
        <v>2000</v>
      </c>
      <c r="F1868" s="35" t="n">
        <f aca="false">L1868-K1868</f>
        <v>0.0329500000000005</v>
      </c>
      <c r="G1868" s="24" t="n">
        <f aca="false">N1868-M1868</f>
        <v>-0.36625</v>
      </c>
      <c r="H1868" s="24" t="n">
        <f aca="false">O1868-N1868</f>
        <v>-0.241833333333334</v>
      </c>
      <c r="I1868" s="24" t="n">
        <f aca="false">O1868-M1868</f>
        <v>-0.608083333333333</v>
      </c>
      <c r="J1868" s="25" t="n">
        <f aca="false">VLOOKUP(C1868,'Nymex hist.'!A:B,2,0)</f>
        <v>4.043</v>
      </c>
      <c r="K1868" s="34" t="n">
        <f aca="false">AVERAGE(DA1868:DG1868)</f>
        <v>4.01625</v>
      </c>
      <c r="L1868" s="34" t="n">
        <f aca="false">AVERAGE(DH1868:DL1868)</f>
        <v>4.0492</v>
      </c>
      <c r="M1868" s="27" t="n">
        <f aca="false">SUMIF($S$3:$FQ$3,$E1868+1,$S1868:$FQ1868)/COUNTIF($S$3:$FQ$3,$E1868+1)</f>
        <v>3.63441666666667</v>
      </c>
      <c r="N1868" s="27" t="n">
        <f aca="false">SUMIF($S$3:$FQ$3,$E1868+2,$S1868:$FQ1868)/COUNTIF($S$3:$FQ$3,$E1868+2)</f>
        <v>3.26816666666667</v>
      </c>
      <c r="O1868" s="27" t="n">
        <f aca="false">SUMIF($S$3:$FQ$3,$E1868+3,$S1868:$FQ1868)/COUNTIF($S$3:$FQ$3,$E1868+3)</f>
        <v>3.02633333333333</v>
      </c>
      <c r="P1868" s="27" t="n">
        <f aca="false">SUMIF($S$3:$FQ$3,$E1868+4,$S1868:$FQ1868)/COUNTIF($S$3:$FQ$3,$E1868+4)</f>
        <v>2.98133333333333</v>
      </c>
      <c r="Q1868" s="27" t="n">
        <f aca="false">SUMIF($S$3:$FQ$3,$E1868+5,$S1868:$FQ1868)/COUNTIF($S$3:$FQ$3,$E1868+5)</f>
        <v>2.98133333333333</v>
      </c>
      <c r="R1868" s="28" t="n">
        <v>36679</v>
      </c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30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 t="n">
        <v>4.043</v>
      </c>
      <c r="DE1868" s="29" t="n">
        <v>4.022</v>
      </c>
      <c r="DF1868" s="29" t="n">
        <v>4</v>
      </c>
      <c r="DG1868" s="29" t="n">
        <v>4</v>
      </c>
      <c r="DH1868" s="29" t="n">
        <v>4.092</v>
      </c>
      <c r="DI1868" s="29" t="n">
        <v>4.187</v>
      </c>
      <c r="DJ1868" s="29" t="n">
        <v>4.192</v>
      </c>
      <c r="DK1868" s="29" t="n">
        <v>3.99</v>
      </c>
      <c r="DL1868" s="29" t="n">
        <v>3.785</v>
      </c>
      <c r="DM1868" s="29" t="n">
        <v>3.58</v>
      </c>
      <c r="DN1868" s="29" t="n">
        <v>3.48</v>
      </c>
      <c r="DO1868" s="29" t="n">
        <v>3.457</v>
      </c>
      <c r="DP1868" s="29" t="n">
        <v>3.457</v>
      </c>
      <c r="DQ1868" s="29" t="n">
        <v>3.467</v>
      </c>
      <c r="DR1868" s="29" t="n">
        <v>3.462</v>
      </c>
      <c r="DS1868" s="29" t="n">
        <v>3.482</v>
      </c>
      <c r="DT1868" s="29" t="n">
        <v>3.582</v>
      </c>
      <c r="DU1868" s="29" t="n">
        <v>3.679</v>
      </c>
      <c r="DV1868" s="29" t="n">
        <v>3.694</v>
      </c>
      <c r="DW1868" s="29" t="n">
        <v>3.559</v>
      </c>
      <c r="DX1868" s="29" t="n">
        <v>3.391</v>
      </c>
      <c r="DY1868" s="29" t="n">
        <v>3.235</v>
      </c>
      <c r="DZ1868" s="29" t="n">
        <v>3.165</v>
      </c>
      <c r="EA1868" s="29" t="n">
        <v>3.135</v>
      </c>
      <c r="EB1868" s="29" t="n">
        <v>3.125</v>
      </c>
      <c r="EC1868" s="29" t="n">
        <v>3.12</v>
      </c>
      <c r="ED1868" s="29" t="n">
        <v>3.11</v>
      </c>
      <c r="EE1868" s="29" t="n">
        <v>3.128</v>
      </c>
      <c r="EF1868" s="29" t="n">
        <v>3.228</v>
      </c>
      <c r="EG1868" s="29" t="n">
        <v>3.328</v>
      </c>
      <c r="EH1868" s="29" t="n">
        <v>3.343</v>
      </c>
      <c r="EI1868" s="29" t="n">
        <v>3.213</v>
      </c>
      <c r="EJ1868" s="29" t="n">
        <v>3.07</v>
      </c>
      <c r="EK1868" s="29" t="n">
        <v>2.925</v>
      </c>
      <c r="EL1868" s="29" t="n">
        <v>2.903</v>
      </c>
      <c r="EM1868" s="29" t="n">
        <v>2.903</v>
      </c>
      <c r="EN1868" s="29" t="n">
        <v>2.945</v>
      </c>
      <c r="EO1868" s="29" t="n">
        <v>2.94</v>
      </c>
      <c r="EP1868" s="29" t="n">
        <v>2.93</v>
      </c>
      <c r="EQ1868" s="29" t="n">
        <v>2.948</v>
      </c>
      <c r="ER1868" s="29" t="n">
        <v>3.048</v>
      </c>
      <c r="ES1868" s="29" t="n">
        <v>3.148</v>
      </c>
      <c r="ET1868" s="29" t="n">
        <v>3.29</v>
      </c>
      <c r="EU1868" s="29" t="n">
        <v>3.164</v>
      </c>
      <c r="EV1868" s="29" t="n">
        <v>3.024</v>
      </c>
      <c r="EW1868" s="29" t="n">
        <v>2.882</v>
      </c>
      <c r="EX1868" s="29" t="n">
        <v>2.861</v>
      </c>
      <c r="EY1868" s="29" t="n">
        <v>2.862</v>
      </c>
      <c r="EZ1868" s="29" t="n">
        <v>2.904</v>
      </c>
      <c r="FA1868" s="29" t="n">
        <v>2.899</v>
      </c>
      <c r="FB1868" s="29" t="n">
        <v>2.888</v>
      </c>
      <c r="FC1868" s="29" t="n">
        <v>2.905</v>
      </c>
      <c r="FD1868" s="29" t="n">
        <v>3</v>
      </c>
      <c r="FE1868" s="29" t="n">
        <v>3.097</v>
      </c>
      <c r="FF1868" s="29" t="n">
        <v>3.282</v>
      </c>
      <c r="FG1868" s="29" t="n">
        <v>3.16</v>
      </c>
      <c r="FH1868" s="29" t="n">
        <v>3.023</v>
      </c>
      <c r="FI1868" s="29" t="n">
        <v>2.884</v>
      </c>
      <c r="FJ1868" s="29" t="n">
        <v>2.864</v>
      </c>
      <c r="FK1868" s="29" t="n">
        <v>2.866</v>
      </c>
      <c r="FL1868" s="29" t="n">
        <v>2.908</v>
      </c>
      <c r="FM1868" s="29" t="n">
        <v>2.903</v>
      </c>
      <c r="FN1868" s="29" t="n">
        <v>2.891</v>
      </c>
      <c r="FO1868" s="29" t="n">
        <v>2.907</v>
      </c>
      <c r="FP1868" s="29" t="n">
        <v>2.997</v>
      </c>
      <c r="FQ1868" s="29" t="n">
        <v>3.091</v>
      </c>
      <c r="FR1868" s="29" t="n">
        <v>3.289</v>
      </c>
      <c r="FS1868" s="29" t="n">
        <v>3.171</v>
      </c>
      <c r="FT1868" s="29" t="n">
        <v>3.037</v>
      </c>
      <c r="FU1868" s="29" t="n">
        <v>2.901</v>
      </c>
      <c r="FV1868" s="29" t="n">
        <v>2.882</v>
      </c>
      <c r="FW1868" s="29" t="n">
        <v>2.885</v>
      </c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0"/>
      <c r="GS1868" s="0"/>
      <c r="GT1868" s="0"/>
      <c r="GU1868" s="0"/>
      <c r="GV1868" s="0"/>
      <c r="GW1868" s="0"/>
      <c r="GX1868" s="0"/>
      <c r="GY1868" s="0"/>
      <c r="GZ1868" s="0"/>
      <c r="HA1868" s="0"/>
      <c r="HB1868" s="0"/>
      <c r="HC1868" s="0"/>
      <c r="HD1868" s="0"/>
      <c r="HE1868" s="0"/>
      <c r="HF1868" s="0"/>
      <c r="HG1868" s="0"/>
      <c r="HH1868" s="0"/>
      <c r="HI1868" s="0"/>
      <c r="HJ1868" s="0"/>
      <c r="HK1868" s="0"/>
      <c r="HL1868" s="0"/>
      <c r="HM1868" s="0"/>
      <c r="HN1868" s="0"/>
      <c r="HO1868" s="0"/>
      <c r="HP1868" s="0"/>
      <c r="HQ1868" s="0"/>
      <c r="HR1868" s="0"/>
      <c r="HS1868" s="0"/>
      <c r="HT1868" s="0"/>
      <c r="HU1868" s="0"/>
      <c r="HV1868" s="0"/>
      <c r="HW1868" s="0"/>
      <c r="HX1868" s="0"/>
      <c r="HY1868" s="0"/>
      <c r="HZ1868" s="0"/>
      <c r="IA1868" s="0"/>
      <c r="IB1868" s="0"/>
      <c r="IC1868" s="0"/>
      <c r="ID1868" s="0"/>
      <c r="IE1868" s="0"/>
      <c r="IF1868" s="0"/>
      <c r="IG1868" s="0"/>
      <c r="IH1868" s="0"/>
      <c r="II1868" s="0"/>
      <c r="IJ1868" s="0"/>
      <c r="IK1868" s="0"/>
      <c r="IL1868" s="0"/>
      <c r="IM1868" s="0"/>
      <c r="IN1868" s="0"/>
      <c r="IO1868" s="0"/>
      <c r="IP1868" s="0"/>
      <c r="IQ1868" s="0"/>
      <c r="IR1868" s="0"/>
      <c r="IS1868" s="0"/>
      <c r="IT1868" s="0"/>
      <c r="IU1868" s="0"/>
      <c r="IV1868" s="0"/>
      <c r="IW1868" s="0"/>
    </row>
    <row r="1869" customFormat="false" ht="12.75" hidden="true" customHeight="false" outlineLevel="0" collapsed="false">
      <c r="A1869" s="0" t="n">
        <f aca="false">WEEKDAY(C1869,2)</f>
        <v>1</v>
      </c>
      <c r="B1869" s="0" t="n">
        <f aca="false">MONTH(C1869)</f>
        <v>6</v>
      </c>
      <c r="C1869" s="23" t="n">
        <v>36682</v>
      </c>
      <c r="D1869" s="0" t="n">
        <f aca="false">MONTH(R1869)</f>
        <v>6</v>
      </c>
      <c r="E1869" s="0" t="n">
        <f aca="false">YEAR(R1869)</f>
        <v>2000</v>
      </c>
      <c r="F1869" s="35" t="n">
        <f aca="false">L1869-K1869</f>
        <v>-0.02515</v>
      </c>
      <c r="G1869" s="24" t="n">
        <f aca="false">N1869-M1869</f>
        <v>-0.4085</v>
      </c>
      <c r="H1869" s="24" t="n">
        <f aca="false">O1869-N1869</f>
        <v>-0.253583333333333</v>
      </c>
      <c r="I1869" s="24" t="n">
        <f aca="false">O1869-M1869</f>
        <v>-0.662083333333333</v>
      </c>
      <c r="J1869" s="25" t="n">
        <f aca="false">VLOOKUP(C1869,'Nymex hist.'!A:B,2,0)</f>
        <v>4.398</v>
      </c>
      <c r="K1869" s="34" t="n">
        <f aca="false">AVERAGE(DA1869:DG1869)</f>
        <v>4.34075</v>
      </c>
      <c r="L1869" s="34" t="n">
        <f aca="false">AVERAGE(DH1869:DL1869)</f>
        <v>4.3156</v>
      </c>
      <c r="M1869" s="27" t="n">
        <f aca="false">SUMIF($S$3:$FQ$3,$E1869+1,$S1869:$FQ1869)/COUNTIF($S$3:$FQ$3,$E1869+1)</f>
        <v>3.82875</v>
      </c>
      <c r="N1869" s="27" t="n">
        <f aca="false">SUMIF($S$3:$FQ$3,$E1869+2,$S1869:$FQ1869)/COUNTIF($S$3:$FQ$3,$E1869+2)</f>
        <v>3.42025</v>
      </c>
      <c r="O1869" s="27" t="n">
        <f aca="false">SUMIF($S$3:$FQ$3,$E1869+3,$S1869:$FQ1869)/COUNTIF($S$3:$FQ$3,$E1869+3)</f>
        <v>3.16666666666667</v>
      </c>
      <c r="P1869" s="27" t="n">
        <f aca="false">SUMIF($S$3:$FQ$3,$E1869+4,$S1869:$FQ1869)/COUNTIF($S$3:$FQ$3,$E1869+4)</f>
        <v>3.11633333333333</v>
      </c>
      <c r="Q1869" s="27" t="n">
        <f aca="false">SUMIF($S$3:$FQ$3,$E1869+5,$S1869:$FQ1869)/COUNTIF($S$3:$FQ$3,$E1869+5)</f>
        <v>3.11133333333333</v>
      </c>
      <c r="R1869" s="28" t="n">
        <v>36682</v>
      </c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30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 t="n">
        <v>4.398</v>
      </c>
      <c r="DE1869" s="29" t="n">
        <v>4.365</v>
      </c>
      <c r="DF1869" s="29" t="n">
        <v>4.3</v>
      </c>
      <c r="DG1869" s="29" t="n">
        <v>4.3</v>
      </c>
      <c r="DH1869" s="29" t="n">
        <v>4.383</v>
      </c>
      <c r="DI1869" s="29" t="n">
        <v>4.465</v>
      </c>
      <c r="DJ1869" s="29" t="n">
        <v>4.465</v>
      </c>
      <c r="DK1869" s="29" t="n">
        <v>4.245</v>
      </c>
      <c r="DL1869" s="29" t="n">
        <v>4.02</v>
      </c>
      <c r="DM1869" s="29" t="n">
        <v>3.795</v>
      </c>
      <c r="DN1869" s="29" t="n">
        <v>3.67</v>
      </c>
      <c r="DO1869" s="29" t="n">
        <v>3.635</v>
      </c>
      <c r="DP1869" s="29" t="n">
        <v>3.63</v>
      </c>
      <c r="DQ1869" s="29" t="n">
        <v>3.635</v>
      </c>
      <c r="DR1869" s="29" t="n">
        <v>3.63</v>
      </c>
      <c r="DS1869" s="29" t="n">
        <v>3.645</v>
      </c>
      <c r="DT1869" s="29" t="n">
        <v>3.74</v>
      </c>
      <c r="DU1869" s="29" t="n">
        <v>3.835</v>
      </c>
      <c r="DV1869" s="29" t="n">
        <v>3.85</v>
      </c>
      <c r="DW1869" s="29" t="n">
        <v>3.71</v>
      </c>
      <c r="DX1869" s="29" t="n">
        <v>3.548</v>
      </c>
      <c r="DY1869" s="29" t="n">
        <v>3.386</v>
      </c>
      <c r="DZ1869" s="29" t="n">
        <v>3.315</v>
      </c>
      <c r="EA1869" s="29" t="n">
        <v>3.285</v>
      </c>
      <c r="EB1869" s="29" t="n">
        <v>3.275</v>
      </c>
      <c r="EC1869" s="29" t="n">
        <v>3.27</v>
      </c>
      <c r="ED1869" s="29" t="n">
        <v>3.26</v>
      </c>
      <c r="EE1869" s="29" t="n">
        <v>3.278</v>
      </c>
      <c r="EF1869" s="29" t="n">
        <v>3.378</v>
      </c>
      <c r="EG1869" s="29" t="n">
        <v>3.488</v>
      </c>
      <c r="EH1869" s="29" t="n">
        <v>3.503</v>
      </c>
      <c r="EI1869" s="29" t="n">
        <v>3.363</v>
      </c>
      <c r="EJ1869" s="29" t="n">
        <v>3.22</v>
      </c>
      <c r="EK1869" s="29" t="n">
        <v>3.075</v>
      </c>
      <c r="EL1869" s="29" t="n">
        <v>3.05</v>
      </c>
      <c r="EM1869" s="29" t="n">
        <v>3.05</v>
      </c>
      <c r="EN1869" s="29" t="n">
        <v>3.075</v>
      </c>
      <c r="EO1869" s="29" t="n">
        <v>3.07</v>
      </c>
      <c r="EP1869" s="29" t="n">
        <v>3.06</v>
      </c>
      <c r="EQ1869" s="29" t="n">
        <v>3.078</v>
      </c>
      <c r="ER1869" s="29" t="n">
        <v>3.178</v>
      </c>
      <c r="ES1869" s="29" t="n">
        <v>3.278</v>
      </c>
      <c r="ET1869" s="29" t="n">
        <v>3.435</v>
      </c>
      <c r="EU1869" s="29" t="n">
        <v>3.309</v>
      </c>
      <c r="EV1869" s="29" t="n">
        <v>3.169</v>
      </c>
      <c r="EW1869" s="29" t="n">
        <v>3.027</v>
      </c>
      <c r="EX1869" s="29" t="n">
        <v>3.006</v>
      </c>
      <c r="EY1869" s="29" t="n">
        <v>3.007</v>
      </c>
      <c r="EZ1869" s="29" t="n">
        <v>3.029</v>
      </c>
      <c r="FA1869" s="29" t="n">
        <v>3.024</v>
      </c>
      <c r="FB1869" s="29" t="n">
        <v>3.013</v>
      </c>
      <c r="FC1869" s="29" t="n">
        <v>3.03</v>
      </c>
      <c r="FD1869" s="29" t="n">
        <v>3.125</v>
      </c>
      <c r="FE1869" s="29" t="n">
        <v>3.222</v>
      </c>
      <c r="FF1869" s="29" t="n">
        <v>3.422</v>
      </c>
      <c r="FG1869" s="29" t="n">
        <v>3.3</v>
      </c>
      <c r="FH1869" s="29" t="n">
        <v>3.163</v>
      </c>
      <c r="FI1869" s="29" t="n">
        <v>3.024</v>
      </c>
      <c r="FJ1869" s="29" t="n">
        <v>3.004</v>
      </c>
      <c r="FK1869" s="29" t="n">
        <v>3.006</v>
      </c>
      <c r="FL1869" s="29" t="n">
        <v>3.028</v>
      </c>
      <c r="FM1869" s="29" t="n">
        <v>3.023</v>
      </c>
      <c r="FN1869" s="29" t="n">
        <v>3.011</v>
      </c>
      <c r="FO1869" s="29" t="n">
        <v>3.027</v>
      </c>
      <c r="FP1869" s="29" t="n">
        <v>3.117</v>
      </c>
      <c r="FQ1869" s="29" t="n">
        <v>3.211</v>
      </c>
      <c r="FR1869" s="29" t="n">
        <v>3.424</v>
      </c>
      <c r="FS1869" s="29" t="n">
        <v>3.306</v>
      </c>
      <c r="FT1869" s="29" t="n">
        <v>3.172</v>
      </c>
      <c r="FU1869" s="29" t="n">
        <v>3.036</v>
      </c>
      <c r="FV1869" s="29" t="n">
        <v>3.017</v>
      </c>
      <c r="FW1869" s="29" t="n">
        <v>3.02</v>
      </c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0"/>
      <c r="GS1869" s="0"/>
      <c r="GT1869" s="0"/>
      <c r="GU1869" s="0"/>
      <c r="GV1869" s="0"/>
      <c r="GW1869" s="0"/>
      <c r="GX1869" s="0"/>
      <c r="GY1869" s="0"/>
      <c r="GZ1869" s="0"/>
      <c r="HA1869" s="0"/>
      <c r="HB1869" s="0"/>
      <c r="HC1869" s="0"/>
      <c r="HD1869" s="0"/>
      <c r="HE1869" s="0"/>
      <c r="HF1869" s="0"/>
      <c r="HG1869" s="0"/>
      <c r="HH1869" s="0"/>
      <c r="HI1869" s="0"/>
      <c r="HJ1869" s="0"/>
      <c r="HK1869" s="0"/>
      <c r="HL1869" s="0"/>
      <c r="HM1869" s="0"/>
      <c r="HN1869" s="0"/>
      <c r="HO1869" s="0"/>
      <c r="HP1869" s="0"/>
      <c r="HQ1869" s="0"/>
      <c r="HR1869" s="0"/>
      <c r="HS1869" s="0"/>
      <c r="HT1869" s="0"/>
      <c r="HU1869" s="0"/>
      <c r="HV1869" s="0"/>
      <c r="HW1869" s="0"/>
      <c r="HX1869" s="0"/>
      <c r="HY1869" s="0"/>
      <c r="HZ1869" s="0"/>
      <c r="IA1869" s="0"/>
      <c r="IB1869" s="0"/>
      <c r="IC1869" s="0"/>
      <c r="ID1869" s="0"/>
      <c r="IE1869" s="0"/>
      <c r="IF1869" s="0"/>
      <c r="IG1869" s="0"/>
      <c r="IH1869" s="0"/>
      <c r="II1869" s="0"/>
      <c r="IJ1869" s="0"/>
      <c r="IK1869" s="0"/>
      <c r="IL1869" s="0"/>
      <c r="IM1869" s="0"/>
      <c r="IN1869" s="0"/>
      <c r="IO1869" s="0"/>
      <c r="IP1869" s="0"/>
      <c r="IQ1869" s="0"/>
      <c r="IR1869" s="0"/>
      <c r="IS1869" s="0"/>
      <c r="IT1869" s="0"/>
      <c r="IU1869" s="0"/>
      <c r="IV1869" s="0"/>
      <c r="IW1869" s="0"/>
    </row>
    <row r="1870" customFormat="false" ht="12.75" hidden="true" customHeight="false" outlineLevel="0" collapsed="false">
      <c r="A1870" s="0" t="n">
        <f aca="false">WEEKDAY(C1870,2)</f>
        <v>2</v>
      </c>
      <c r="B1870" s="0" t="n">
        <f aca="false">MONTH(C1870)</f>
        <v>6</v>
      </c>
      <c r="C1870" s="23" t="n">
        <v>36683</v>
      </c>
      <c r="D1870" s="0" t="n">
        <f aca="false">MONTH(R1870)</f>
        <v>6</v>
      </c>
      <c r="E1870" s="0" t="n">
        <f aca="false">YEAR(R1870)</f>
        <v>2000</v>
      </c>
      <c r="F1870" s="35" t="n">
        <f aca="false">L1870-K1870</f>
        <v>-0.0435499999999998</v>
      </c>
      <c r="G1870" s="24" t="n">
        <f aca="false">N1870-M1870</f>
        <v>-0.405166666666667</v>
      </c>
      <c r="H1870" s="24" t="n">
        <f aca="false">O1870-N1870</f>
        <v>-0.24775</v>
      </c>
      <c r="I1870" s="24" t="n">
        <f aca="false">O1870-M1870</f>
        <v>-0.652916666666667</v>
      </c>
      <c r="J1870" s="25" t="n">
        <f aca="false">VLOOKUP(C1870,'Nymex hist.'!A:B,2,0)</f>
        <v>4.294</v>
      </c>
      <c r="K1870" s="34" t="n">
        <f aca="false">AVERAGE(DA1870:DG1870)</f>
        <v>4.25275</v>
      </c>
      <c r="L1870" s="34" t="n">
        <f aca="false">AVERAGE(DH1870:DL1870)</f>
        <v>4.2092</v>
      </c>
      <c r="M1870" s="27" t="n">
        <f aca="false">SUMIF($S$3:$FQ$3,$E1870+1,$S1870:$FQ1870)/COUNTIF($S$3:$FQ$3,$E1870+1)</f>
        <v>3.73416666666667</v>
      </c>
      <c r="N1870" s="27" t="n">
        <f aca="false">SUMIF($S$3:$FQ$3,$E1870+2,$S1870:$FQ1870)/COUNTIF($S$3:$FQ$3,$E1870+2)</f>
        <v>3.329</v>
      </c>
      <c r="O1870" s="27" t="n">
        <f aca="false">SUMIF($S$3:$FQ$3,$E1870+3,$S1870:$FQ1870)/COUNTIF($S$3:$FQ$3,$E1870+3)</f>
        <v>3.08125</v>
      </c>
      <c r="P1870" s="27" t="n">
        <f aca="false">SUMIF($S$3:$FQ$3,$E1870+4,$S1870:$FQ1870)/COUNTIF($S$3:$FQ$3,$E1870+4)</f>
        <v>3.03175</v>
      </c>
      <c r="Q1870" s="27" t="n">
        <f aca="false">SUMIF($S$3:$FQ$3,$E1870+5,$S1870:$FQ1870)/COUNTIF($S$3:$FQ$3,$E1870+5)</f>
        <v>3.02675</v>
      </c>
      <c r="R1870" s="28" t="n">
        <v>36683</v>
      </c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30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 t="n">
        <v>4.294</v>
      </c>
      <c r="DE1870" s="29" t="n">
        <v>4.266</v>
      </c>
      <c r="DF1870" s="29" t="n">
        <v>4.231</v>
      </c>
      <c r="DG1870" s="29" t="n">
        <v>4.22</v>
      </c>
      <c r="DH1870" s="29" t="n">
        <v>4.286</v>
      </c>
      <c r="DI1870" s="29" t="n">
        <v>4.355</v>
      </c>
      <c r="DJ1870" s="29" t="n">
        <v>4.35</v>
      </c>
      <c r="DK1870" s="29" t="n">
        <v>4.135</v>
      </c>
      <c r="DL1870" s="29" t="n">
        <v>3.92</v>
      </c>
      <c r="DM1870" s="29" t="n">
        <v>3.705</v>
      </c>
      <c r="DN1870" s="29" t="n">
        <v>3.58</v>
      </c>
      <c r="DO1870" s="29" t="n">
        <v>3.545</v>
      </c>
      <c r="DP1870" s="29" t="n">
        <v>3.54</v>
      </c>
      <c r="DQ1870" s="29" t="n">
        <v>3.545</v>
      </c>
      <c r="DR1870" s="29" t="n">
        <v>3.54</v>
      </c>
      <c r="DS1870" s="29" t="n">
        <v>3.555</v>
      </c>
      <c r="DT1870" s="29" t="n">
        <v>3.65</v>
      </c>
      <c r="DU1870" s="29" t="n">
        <v>3.745</v>
      </c>
      <c r="DV1870" s="29" t="n">
        <v>3.76</v>
      </c>
      <c r="DW1870" s="29" t="n">
        <v>3.62</v>
      </c>
      <c r="DX1870" s="29" t="n">
        <v>3.458</v>
      </c>
      <c r="DY1870" s="29" t="n">
        <v>3.296</v>
      </c>
      <c r="DZ1870" s="29" t="n">
        <v>3.225</v>
      </c>
      <c r="EA1870" s="29" t="n">
        <v>3.195</v>
      </c>
      <c r="EB1870" s="29" t="n">
        <v>3.185</v>
      </c>
      <c r="EC1870" s="29" t="n">
        <v>3.18</v>
      </c>
      <c r="ED1870" s="29" t="n">
        <v>3.17</v>
      </c>
      <c r="EE1870" s="29" t="n">
        <v>3.188</v>
      </c>
      <c r="EF1870" s="29" t="n">
        <v>3.283</v>
      </c>
      <c r="EG1870" s="29" t="n">
        <v>3.388</v>
      </c>
      <c r="EH1870" s="29" t="n">
        <v>3.403</v>
      </c>
      <c r="EI1870" s="29" t="n">
        <v>3.263</v>
      </c>
      <c r="EJ1870" s="29" t="n">
        <v>3.12</v>
      </c>
      <c r="EK1870" s="29" t="n">
        <v>2.975</v>
      </c>
      <c r="EL1870" s="29" t="n">
        <v>2.95</v>
      </c>
      <c r="EM1870" s="29" t="n">
        <v>2.95</v>
      </c>
      <c r="EN1870" s="29" t="n">
        <v>3.005</v>
      </c>
      <c r="EO1870" s="29" t="n">
        <v>3</v>
      </c>
      <c r="EP1870" s="29" t="n">
        <v>2.99</v>
      </c>
      <c r="EQ1870" s="29" t="n">
        <v>3.008</v>
      </c>
      <c r="ER1870" s="29" t="n">
        <v>3.103</v>
      </c>
      <c r="ES1870" s="29" t="n">
        <v>3.208</v>
      </c>
      <c r="ET1870" s="29" t="n">
        <v>3.345</v>
      </c>
      <c r="EU1870" s="29" t="n">
        <v>3.209</v>
      </c>
      <c r="EV1870" s="29" t="n">
        <v>3.069</v>
      </c>
      <c r="EW1870" s="29" t="n">
        <v>2.927</v>
      </c>
      <c r="EX1870" s="29" t="n">
        <v>2.906</v>
      </c>
      <c r="EY1870" s="29" t="n">
        <v>2.907</v>
      </c>
      <c r="EZ1870" s="29" t="n">
        <v>2.959</v>
      </c>
      <c r="FA1870" s="29" t="n">
        <v>2.954</v>
      </c>
      <c r="FB1870" s="29" t="n">
        <v>2.943</v>
      </c>
      <c r="FC1870" s="29" t="n">
        <v>2.96</v>
      </c>
      <c r="FD1870" s="29" t="n">
        <v>3.05</v>
      </c>
      <c r="FE1870" s="29" t="n">
        <v>3.152</v>
      </c>
      <c r="FF1870" s="29" t="n">
        <v>3.332</v>
      </c>
      <c r="FG1870" s="29" t="n">
        <v>3.2</v>
      </c>
      <c r="FH1870" s="29" t="n">
        <v>3.063</v>
      </c>
      <c r="FI1870" s="29" t="n">
        <v>2.924</v>
      </c>
      <c r="FJ1870" s="29" t="n">
        <v>2.904</v>
      </c>
      <c r="FK1870" s="29" t="n">
        <v>2.906</v>
      </c>
      <c r="FL1870" s="29" t="n">
        <v>2.958</v>
      </c>
      <c r="FM1870" s="29" t="n">
        <v>2.953</v>
      </c>
      <c r="FN1870" s="29" t="n">
        <v>2.941</v>
      </c>
      <c r="FO1870" s="29" t="n">
        <v>2.957</v>
      </c>
      <c r="FP1870" s="29" t="n">
        <v>3.042</v>
      </c>
      <c r="FQ1870" s="29" t="n">
        <v>3.141</v>
      </c>
      <c r="FR1870" s="29" t="n">
        <v>3.334</v>
      </c>
      <c r="FS1870" s="29" t="n">
        <v>3.206</v>
      </c>
      <c r="FT1870" s="29" t="n">
        <v>3.072</v>
      </c>
      <c r="FU1870" s="29" t="n">
        <v>2.936</v>
      </c>
      <c r="FV1870" s="29" t="n">
        <v>2.917</v>
      </c>
      <c r="FW1870" s="29" t="n">
        <v>2.92</v>
      </c>
      <c r="FX1870" s="29"/>
      <c r="FY1870" s="29"/>
      <c r="FZ1870" s="29"/>
      <c r="GA1870" s="29"/>
      <c r="GB1870" s="29"/>
      <c r="GC1870" s="29"/>
      <c r="GD1870" s="29"/>
      <c r="GE1870" s="29"/>
      <c r="GF1870" s="29"/>
      <c r="GG1870" s="29"/>
      <c r="GH1870" s="29"/>
      <c r="GI1870" s="29"/>
      <c r="GJ1870" s="29"/>
      <c r="GK1870" s="29"/>
      <c r="GL1870" s="29"/>
      <c r="GM1870" s="29"/>
      <c r="GN1870" s="29"/>
      <c r="GO1870" s="29"/>
      <c r="GP1870" s="29"/>
      <c r="GQ1870" s="29"/>
      <c r="GR1870" s="0"/>
      <c r="GS1870" s="0"/>
      <c r="GT1870" s="0"/>
      <c r="GU1870" s="0"/>
      <c r="GV1870" s="0"/>
      <c r="GW1870" s="0"/>
      <c r="GX1870" s="0"/>
      <c r="GY1870" s="0"/>
      <c r="GZ1870" s="0"/>
      <c r="HA1870" s="0"/>
      <c r="HB1870" s="0"/>
      <c r="HC1870" s="0"/>
      <c r="HD1870" s="0"/>
      <c r="HE1870" s="0"/>
      <c r="HF1870" s="0"/>
      <c r="HG1870" s="0"/>
      <c r="HH1870" s="0"/>
      <c r="HI1870" s="0"/>
      <c r="HJ1870" s="0"/>
      <c r="HK1870" s="0"/>
      <c r="HL1870" s="0"/>
      <c r="HM1870" s="0"/>
      <c r="HN1870" s="0"/>
      <c r="HO1870" s="0"/>
      <c r="HP1870" s="0"/>
      <c r="HQ1870" s="0"/>
      <c r="HR1870" s="0"/>
      <c r="HS1870" s="0"/>
      <c r="HT1870" s="0"/>
      <c r="HU1870" s="0"/>
      <c r="HV1870" s="0"/>
      <c r="HW1870" s="0"/>
      <c r="HX1870" s="0"/>
      <c r="HY1870" s="0"/>
      <c r="HZ1870" s="0"/>
      <c r="IA1870" s="0"/>
      <c r="IB1870" s="0"/>
      <c r="IC1870" s="0"/>
      <c r="ID1870" s="0"/>
      <c r="IE1870" s="0"/>
      <c r="IF1870" s="0"/>
      <c r="IG1870" s="0"/>
      <c r="IH1870" s="0"/>
      <c r="II1870" s="0"/>
      <c r="IJ1870" s="0"/>
      <c r="IK1870" s="0"/>
      <c r="IL1870" s="0"/>
      <c r="IM1870" s="0"/>
      <c r="IN1870" s="0"/>
      <c r="IO1870" s="0"/>
      <c r="IP1870" s="0"/>
      <c r="IQ1870" s="0"/>
      <c r="IR1870" s="0"/>
      <c r="IS1870" s="0"/>
      <c r="IT1870" s="0"/>
      <c r="IU1870" s="0"/>
      <c r="IV1870" s="0"/>
      <c r="IW1870" s="0"/>
    </row>
    <row r="1871" customFormat="false" ht="12.75" hidden="true" customHeight="false" outlineLevel="0" collapsed="false">
      <c r="A1871" s="0" t="n">
        <f aca="false">WEEKDAY(C1871,2)</f>
        <v>3</v>
      </c>
      <c r="B1871" s="0" t="n">
        <f aca="false">MONTH(C1871)</f>
        <v>6</v>
      </c>
      <c r="C1871" s="23" t="n">
        <v>36684</v>
      </c>
      <c r="D1871" s="0" t="n">
        <f aca="false">MONTH(R1871)</f>
        <v>6</v>
      </c>
      <c r="E1871" s="0" t="n">
        <f aca="false">YEAR(R1871)</f>
        <v>2000</v>
      </c>
      <c r="F1871" s="35" t="n">
        <f aca="false">L1871-K1871</f>
        <v>0.00425000000000075</v>
      </c>
      <c r="G1871" s="24" t="n">
        <f aca="false">N1871-M1871</f>
        <v>-0.354833333333334</v>
      </c>
      <c r="H1871" s="24" t="n">
        <f aca="false">O1871-N1871</f>
        <v>-0.230416666666667</v>
      </c>
      <c r="I1871" s="24" t="n">
        <f aca="false">O1871-M1871</f>
        <v>-0.58525</v>
      </c>
      <c r="J1871" s="25" t="n">
        <f aca="false">VLOOKUP(C1871,'Nymex hist.'!A:B,2,0)</f>
        <v>3.945</v>
      </c>
      <c r="K1871" s="34" t="n">
        <f aca="false">AVERAGE(DA1871:DG1871)</f>
        <v>3.92275</v>
      </c>
      <c r="L1871" s="34" t="n">
        <f aca="false">AVERAGE(DH1871:DL1871)</f>
        <v>3.927</v>
      </c>
      <c r="M1871" s="27" t="n">
        <f aca="false">SUMIF($S$3:$FQ$3,$E1871+1,$S1871:$FQ1871)/COUNTIF($S$3:$FQ$3,$E1871+1)</f>
        <v>3.47983333333333</v>
      </c>
      <c r="N1871" s="27" t="n">
        <f aca="false">SUMIF($S$3:$FQ$3,$E1871+2,$S1871:$FQ1871)/COUNTIF($S$3:$FQ$3,$E1871+2)</f>
        <v>3.125</v>
      </c>
      <c r="O1871" s="27" t="n">
        <f aca="false">SUMIF($S$3:$FQ$3,$E1871+3,$S1871:$FQ1871)/COUNTIF($S$3:$FQ$3,$E1871+3)</f>
        <v>2.89458333333333</v>
      </c>
      <c r="P1871" s="27" t="n">
        <f aca="false">SUMIF($S$3:$FQ$3,$E1871+4,$S1871:$FQ1871)/COUNTIF($S$3:$FQ$3,$E1871+4)</f>
        <v>2.86508333333333</v>
      </c>
      <c r="Q1871" s="27" t="n">
        <f aca="false">SUMIF($S$3:$FQ$3,$E1871+5,$S1871:$FQ1871)/COUNTIF($S$3:$FQ$3,$E1871+5)</f>
        <v>2.87008333333333</v>
      </c>
      <c r="R1871" s="28" t="n">
        <v>36684</v>
      </c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30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 t="n">
        <v>3.945</v>
      </c>
      <c r="DE1871" s="29" t="n">
        <v>3.929</v>
      </c>
      <c r="DF1871" s="29" t="n">
        <v>3.911</v>
      </c>
      <c r="DG1871" s="29" t="n">
        <v>3.906</v>
      </c>
      <c r="DH1871" s="29" t="n">
        <v>3.983</v>
      </c>
      <c r="DI1871" s="29" t="n">
        <v>4.07</v>
      </c>
      <c r="DJ1871" s="29" t="n">
        <v>4.07</v>
      </c>
      <c r="DK1871" s="29" t="n">
        <v>3.86</v>
      </c>
      <c r="DL1871" s="29" t="n">
        <v>3.652</v>
      </c>
      <c r="DM1871" s="29" t="n">
        <v>3.445</v>
      </c>
      <c r="DN1871" s="29" t="n">
        <v>3.325</v>
      </c>
      <c r="DO1871" s="29" t="n">
        <v>3.293</v>
      </c>
      <c r="DP1871" s="29" t="n">
        <v>3.288</v>
      </c>
      <c r="DQ1871" s="29" t="n">
        <v>3.293</v>
      </c>
      <c r="DR1871" s="29" t="n">
        <v>3.293</v>
      </c>
      <c r="DS1871" s="29" t="n">
        <v>3.313</v>
      </c>
      <c r="DT1871" s="29" t="n">
        <v>3.413</v>
      </c>
      <c r="DU1871" s="29" t="n">
        <v>3.513</v>
      </c>
      <c r="DV1871" s="29" t="n">
        <v>3.533</v>
      </c>
      <c r="DW1871" s="29" t="n">
        <v>3.401</v>
      </c>
      <c r="DX1871" s="29" t="n">
        <v>3.256</v>
      </c>
      <c r="DY1871" s="29" t="n">
        <v>3.096</v>
      </c>
      <c r="DZ1871" s="29" t="n">
        <v>3.025</v>
      </c>
      <c r="EA1871" s="29" t="n">
        <v>2.995</v>
      </c>
      <c r="EB1871" s="29" t="n">
        <v>2.985</v>
      </c>
      <c r="EC1871" s="29" t="n">
        <v>2.98</v>
      </c>
      <c r="ED1871" s="29" t="n">
        <v>2.97</v>
      </c>
      <c r="EE1871" s="29" t="n">
        <v>2.988</v>
      </c>
      <c r="EF1871" s="29" t="n">
        <v>3.083</v>
      </c>
      <c r="EG1871" s="29" t="n">
        <v>3.188</v>
      </c>
      <c r="EH1871" s="29" t="n">
        <v>3.203</v>
      </c>
      <c r="EI1871" s="29" t="n">
        <v>3.068</v>
      </c>
      <c r="EJ1871" s="29" t="n">
        <v>2.926</v>
      </c>
      <c r="EK1871" s="29" t="n">
        <v>2.783</v>
      </c>
      <c r="EL1871" s="29" t="n">
        <v>2.758</v>
      </c>
      <c r="EM1871" s="29" t="n">
        <v>2.763</v>
      </c>
      <c r="EN1871" s="29" t="n">
        <v>2.825</v>
      </c>
      <c r="EO1871" s="29" t="n">
        <v>2.82</v>
      </c>
      <c r="EP1871" s="29" t="n">
        <v>2.81</v>
      </c>
      <c r="EQ1871" s="29" t="n">
        <v>2.828</v>
      </c>
      <c r="ER1871" s="29" t="n">
        <v>2.923</v>
      </c>
      <c r="ES1871" s="29" t="n">
        <v>3.028</v>
      </c>
      <c r="ET1871" s="29" t="n">
        <v>3.165</v>
      </c>
      <c r="EU1871" s="29" t="n">
        <v>3.034</v>
      </c>
      <c r="EV1871" s="29" t="n">
        <v>2.895</v>
      </c>
      <c r="EW1871" s="29" t="n">
        <v>2.755</v>
      </c>
      <c r="EX1871" s="29" t="n">
        <v>2.734</v>
      </c>
      <c r="EY1871" s="29" t="n">
        <v>2.74</v>
      </c>
      <c r="EZ1871" s="29" t="n">
        <v>2.799</v>
      </c>
      <c r="FA1871" s="29" t="n">
        <v>2.794</v>
      </c>
      <c r="FB1871" s="29" t="n">
        <v>2.783</v>
      </c>
      <c r="FC1871" s="29" t="n">
        <v>2.8</v>
      </c>
      <c r="FD1871" s="29" t="n">
        <v>2.89</v>
      </c>
      <c r="FE1871" s="29" t="n">
        <v>2.992</v>
      </c>
      <c r="FF1871" s="29" t="n">
        <v>3.162</v>
      </c>
      <c r="FG1871" s="29" t="n">
        <v>3.035</v>
      </c>
      <c r="FH1871" s="29" t="n">
        <v>2.899</v>
      </c>
      <c r="FI1871" s="29" t="n">
        <v>2.762</v>
      </c>
      <c r="FJ1871" s="29" t="n">
        <v>2.742</v>
      </c>
      <c r="FK1871" s="29" t="n">
        <v>2.749</v>
      </c>
      <c r="FL1871" s="29" t="n">
        <v>2.808</v>
      </c>
      <c r="FM1871" s="29" t="n">
        <v>2.803</v>
      </c>
      <c r="FN1871" s="29" t="n">
        <v>2.791</v>
      </c>
      <c r="FO1871" s="29" t="n">
        <v>2.807</v>
      </c>
      <c r="FP1871" s="29" t="n">
        <v>2.892</v>
      </c>
      <c r="FQ1871" s="29" t="n">
        <v>2.991</v>
      </c>
      <c r="FR1871" s="29" t="n">
        <v>3.174</v>
      </c>
      <c r="FS1871" s="29" t="n">
        <v>3.051</v>
      </c>
      <c r="FT1871" s="29" t="n">
        <v>2.918</v>
      </c>
      <c r="FU1871" s="29" t="n">
        <v>2.784</v>
      </c>
      <c r="FV1871" s="29" t="n">
        <v>2.765</v>
      </c>
      <c r="FW1871" s="29" t="n">
        <v>2.773</v>
      </c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0"/>
      <c r="GS1871" s="0"/>
      <c r="GT1871" s="0"/>
      <c r="GU1871" s="0"/>
      <c r="GV1871" s="0"/>
      <c r="GW1871" s="0"/>
      <c r="GX1871" s="0"/>
      <c r="GY1871" s="0"/>
      <c r="GZ1871" s="0"/>
      <c r="HA1871" s="0"/>
      <c r="HB1871" s="0"/>
      <c r="HC1871" s="0"/>
      <c r="HD1871" s="0"/>
      <c r="HE1871" s="0"/>
      <c r="HF1871" s="0"/>
      <c r="HG1871" s="0"/>
      <c r="HH1871" s="0"/>
      <c r="HI1871" s="0"/>
      <c r="HJ1871" s="0"/>
      <c r="HK1871" s="0"/>
      <c r="HL1871" s="0"/>
      <c r="HM1871" s="0"/>
      <c r="HN1871" s="0"/>
      <c r="HO1871" s="0"/>
      <c r="HP1871" s="0"/>
      <c r="HQ1871" s="0"/>
      <c r="HR1871" s="0"/>
      <c r="HS1871" s="0"/>
      <c r="HT1871" s="0"/>
      <c r="HU1871" s="0"/>
      <c r="HV1871" s="0"/>
      <c r="HW1871" s="0"/>
      <c r="HX1871" s="0"/>
      <c r="HY1871" s="0"/>
      <c r="HZ1871" s="0"/>
      <c r="IA1871" s="0"/>
      <c r="IB1871" s="0"/>
      <c r="IC1871" s="0"/>
      <c r="ID1871" s="0"/>
      <c r="IE1871" s="0"/>
      <c r="IF1871" s="0"/>
      <c r="IG1871" s="0"/>
      <c r="IH1871" s="0"/>
      <c r="II1871" s="0"/>
      <c r="IJ1871" s="0"/>
      <c r="IK1871" s="0"/>
      <c r="IL1871" s="0"/>
      <c r="IM1871" s="0"/>
      <c r="IN1871" s="0"/>
      <c r="IO1871" s="0"/>
      <c r="IP1871" s="0"/>
      <c r="IQ1871" s="0"/>
      <c r="IR1871" s="0"/>
      <c r="IS1871" s="0"/>
      <c r="IT1871" s="0"/>
      <c r="IU1871" s="0"/>
      <c r="IV1871" s="0"/>
      <c r="IW1871" s="0"/>
    </row>
    <row r="1872" customFormat="false" ht="12.75" hidden="false" customHeight="false" outlineLevel="0" collapsed="false">
      <c r="A1872" s="1" t="n">
        <f aca="false">WEEKDAY(C1872,2)</f>
        <v>4</v>
      </c>
      <c r="B1872" s="1" t="n">
        <f aca="false">MONTH(C1872)</f>
        <v>6</v>
      </c>
      <c r="C1872" s="23" t="n">
        <v>36685</v>
      </c>
      <c r="D1872" s="0" t="n">
        <f aca="false">MONTH(R1872)</f>
        <v>6</v>
      </c>
      <c r="E1872" s="0" t="n">
        <f aca="false">YEAR(R1872)</f>
        <v>2000</v>
      </c>
      <c r="F1872" s="3" t="n">
        <f aca="false">L1872-K1872</f>
        <v>-0.0348999999999995</v>
      </c>
      <c r="G1872" s="3" t="n">
        <f aca="false">N1872-M1872</f>
        <v>-0.3885</v>
      </c>
      <c r="H1872" s="3" t="n">
        <f aca="false">O1872-N1872</f>
        <v>-0.230416666666667</v>
      </c>
      <c r="I1872" s="3" t="n">
        <f aca="false">O1872-M1872</f>
        <v>-0.618916666666667</v>
      </c>
      <c r="J1872" s="4" t="n">
        <f aca="false">VLOOKUP(C1872,'Nymex hist.'!A:B,2,0)</f>
        <v>4.133</v>
      </c>
      <c r="K1872" s="4" t="n">
        <f aca="false">AVERAGE(DA1872:DG1872)</f>
        <v>4.0995</v>
      </c>
      <c r="L1872" s="4" t="n">
        <f aca="false">AVERAGE(DH1872:DL1872)</f>
        <v>4.0646</v>
      </c>
      <c r="M1872" s="4" t="n">
        <f aca="false">SUMIF($S$3:$FQ$3,$E1872+1,$S1872:$FQ1872)/COUNTIF($S$3:$FQ$3,$E1872+1)</f>
        <v>3.5815</v>
      </c>
      <c r="N1872" s="4" t="n">
        <f aca="false">SUMIF($S$3:$FQ$3,$E1872+2,$S1872:$FQ1872)/COUNTIF($S$3:$FQ$3,$E1872+2)</f>
        <v>3.193</v>
      </c>
      <c r="O1872" s="4" t="n">
        <f aca="false">SUMIF($S$3:$FQ$3,$E1872+3,$S1872:$FQ1872)/COUNTIF($S$3:$FQ$3,$E1872+3)</f>
        <v>2.96258333333333</v>
      </c>
      <c r="P1872" s="4" t="n">
        <f aca="false">SUMIF($S$3:$FQ$3,$E1872+4,$S1872:$FQ1872)/COUNTIF($S$3:$FQ$3,$E1872+4)</f>
        <v>2.92258333333333</v>
      </c>
      <c r="Q1872" s="4" t="n">
        <f aca="false">SUMIF($S$3:$FQ$3,$E1872+5,$S1872:$FQ1872)/COUNTIF($S$3:$FQ$3,$E1872+5)</f>
        <v>2.92258333333333</v>
      </c>
      <c r="R1872" s="21" t="n">
        <v>36685</v>
      </c>
      <c r="S1872" s="32"/>
      <c r="T1872" s="32"/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7"/>
      <c r="AK1872" s="32"/>
      <c r="AL1872" s="32"/>
      <c r="AM1872" s="32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2"/>
      <c r="BB1872" s="32"/>
      <c r="BC1872" s="32"/>
      <c r="BD1872" s="32"/>
      <c r="BE1872" s="32"/>
      <c r="BF1872" s="32"/>
      <c r="BG1872" s="32"/>
      <c r="BH1872" s="32"/>
      <c r="BI1872" s="32"/>
      <c r="BJ1872" s="32"/>
      <c r="BK1872" s="32"/>
      <c r="BL1872" s="32"/>
      <c r="BM1872" s="32"/>
      <c r="BN1872" s="32"/>
      <c r="BO1872" s="32"/>
      <c r="BP1872" s="32"/>
      <c r="BQ1872" s="32"/>
      <c r="BR1872" s="32"/>
      <c r="BS1872" s="32"/>
      <c r="BT1872" s="32"/>
      <c r="BU1872" s="32"/>
      <c r="BV1872" s="32"/>
      <c r="BW1872" s="32"/>
      <c r="BX1872" s="32"/>
      <c r="BY1872" s="32"/>
      <c r="BZ1872" s="32"/>
      <c r="CA1872" s="32"/>
      <c r="CB1872" s="32"/>
      <c r="CC1872" s="32"/>
      <c r="CD1872" s="32"/>
      <c r="CE1872" s="32"/>
      <c r="CF1872" s="32"/>
      <c r="CG1872" s="32"/>
      <c r="CH1872" s="32"/>
      <c r="CI1872" s="32"/>
      <c r="CJ1872" s="32"/>
      <c r="CK1872" s="32"/>
      <c r="CL1872" s="32"/>
      <c r="CM1872" s="32"/>
      <c r="CN1872" s="32"/>
      <c r="CO1872" s="32"/>
      <c r="CP1872" s="32"/>
      <c r="CQ1872" s="32"/>
      <c r="CR1872" s="32"/>
      <c r="CS1872" s="32"/>
      <c r="CT1872" s="32"/>
      <c r="CU1872" s="32"/>
      <c r="CV1872" s="32"/>
      <c r="CW1872" s="32"/>
      <c r="CX1872" s="32"/>
      <c r="CY1872" s="32"/>
      <c r="CZ1872" s="32"/>
      <c r="DA1872" s="32"/>
      <c r="DB1872" s="32"/>
      <c r="DC1872" s="32"/>
      <c r="DD1872" s="32" t="n">
        <v>4.133</v>
      </c>
      <c r="DE1872" s="32" t="n">
        <v>4.105</v>
      </c>
      <c r="DF1872" s="32" t="n">
        <v>4.085</v>
      </c>
      <c r="DG1872" s="32" t="n">
        <v>4.075</v>
      </c>
      <c r="DH1872" s="32" t="n">
        <v>4.14</v>
      </c>
      <c r="DI1872" s="32" t="n">
        <v>4.215</v>
      </c>
      <c r="DJ1872" s="32" t="n">
        <v>4.205</v>
      </c>
      <c r="DK1872" s="32" t="n">
        <v>3.99</v>
      </c>
      <c r="DL1872" s="32" t="n">
        <v>3.773</v>
      </c>
      <c r="DM1872" s="32" t="n">
        <v>3.558</v>
      </c>
      <c r="DN1872" s="32" t="n">
        <v>3.423</v>
      </c>
      <c r="DO1872" s="32" t="n">
        <v>3.391</v>
      </c>
      <c r="DP1872" s="32" t="n">
        <v>3.386</v>
      </c>
      <c r="DQ1872" s="32" t="n">
        <v>3.391</v>
      </c>
      <c r="DR1872" s="32" t="n">
        <v>3.381</v>
      </c>
      <c r="DS1872" s="32" t="n">
        <v>3.396</v>
      </c>
      <c r="DT1872" s="32" t="n">
        <v>3.493</v>
      </c>
      <c r="DU1872" s="32" t="n">
        <v>3.591</v>
      </c>
      <c r="DV1872" s="32" t="n">
        <v>3.601</v>
      </c>
      <c r="DW1872" s="32" t="n">
        <v>3.469</v>
      </c>
      <c r="DX1872" s="32" t="n">
        <v>3.324</v>
      </c>
      <c r="DY1872" s="32" t="n">
        <v>3.164</v>
      </c>
      <c r="DZ1872" s="32" t="n">
        <v>3.093</v>
      </c>
      <c r="EA1872" s="32" t="n">
        <v>3.063</v>
      </c>
      <c r="EB1872" s="32" t="n">
        <v>3.053</v>
      </c>
      <c r="EC1872" s="32" t="n">
        <v>3.048</v>
      </c>
      <c r="ED1872" s="32" t="n">
        <v>3.038</v>
      </c>
      <c r="EE1872" s="32" t="n">
        <v>3.056</v>
      </c>
      <c r="EF1872" s="32" t="n">
        <v>3.151</v>
      </c>
      <c r="EG1872" s="32" t="n">
        <v>3.256</v>
      </c>
      <c r="EH1872" s="32" t="n">
        <v>3.271</v>
      </c>
      <c r="EI1872" s="32" t="n">
        <v>3.136</v>
      </c>
      <c r="EJ1872" s="32" t="n">
        <v>2.994</v>
      </c>
      <c r="EK1872" s="32" t="n">
        <v>2.851</v>
      </c>
      <c r="EL1872" s="32" t="n">
        <v>2.826</v>
      </c>
      <c r="EM1872" s="32" t="n">
        <v>2.831</v>
      </c>
      <c r="EN1872" s="32" t="n">
        <v>2.893</v>
      </c>
      <c r="EO1872" s="32" t="n">
        <v>2.888</v>
      </c>
      <c r="EP1872" s="32" t="n">
        <v>2.878</v>
      </c>
      <c r="EQ1872" s="32" t="n">
        <v>2.896</v>
      </c>
      <c r="ER1872" s="32" t="n">
        <v>2.991</v>
      </c>
      <c r="ES1872" s="32" t="n">
        <v>3.096</v>
      </c>
      <c r="ET1872" s="32" t="n">
        <v>3.223</v>
      </c>
      <c r="EU1872" s="32" t="n">
        <v>3.092</v>
      </c>
      <c r="EV1872" s="32" t="n">
        <v>2.953</v>
      </c>
      <c r="EW1872" s="32" t="n">
        <v>2.813</v>
      </c>
      <c r="EX1872" s="32" t="n">
        <v>2.789</v>
      </c>
      <c r="EY1872" s="32" t="n">
        <v>2.795</v>
      </c>
      <c r="EZ1872" s="32" t="n">
        <v>2.857</v>
      </c>
      <c r="FA1872" s="32" t="n">
        <v>2.852</v>
      </c>
      <c r="FB1872" s="32" t="n">
        <v>2.841</v>
      </c>
      <c r="FC1872" s="32" t="n">
        <v>2.858</v>
      </c>
      <c r="FD1872" s="32" t="n">
        <v>2.948</v>
      </c>
      <c r="FE1872" s="32" t="n">
        <v>3.05</v>
      </c>
      <c r="FF1872" s="32" t="n">
        <v>3.215</v>
      </c>
      <c r="FG1872" s="32" t="n">
        <v>3.088</v>
      </c>
      <c r="FH1872" s="32" t="n">
        <v>2.952</v>
      </c>
      <c r="FI1872" s="32" t="n">
        <v>2.815</v>
      </c>
      <c r="FJ1872" s="32" t="n">
        <v>2.792</v>
      </c>
      <c r="FK1872" s="32" t="n">
        <v>2.799</v>
      </c>
      <c r="FL1872" s="32" t="n">
        <v>2.861</v>
      </c>
      <c r="FM1872" s="32" t="n">
        <v>2.856</v>
      </c>
      <c r="FN1872" s="32" t="n">
        <v>2.844</v>
      </c>
      <c r="FO1872" s="32" t="n">
        <v>2.86</v>
      </c>
      <c r="FP1872" s="32" t="n">
        <v>2.945</v>
      </c>
      <c r="FQ1872" s="32" t="n">
        <v>3.044</v>
      </c>
      <c r="FR1872" s="32" t="n">
        <v>3.222</v>
      </c>
      <c r="FS1872" s="32" t="n">
        <v>3.099</v>
      </c>
      <c r="FT1872" s="32" t="n">
        <v>2.966</v>
      </c>
      <c r="FU1872" s="32" t="n">
        <v>2.832</v>
      </c>
      <c r="FV1872" s="32" t="n">
        <v>2.81</v>
      </c>
      <c r="FW1872" s="32" t="n">
        <v>2.818</v>
      </c>
      <c r="FX1872" s="32"/>
      <c r="FY1872" s="32"/>
      <c r="FZ1872" s="32"/>
      <c r="GA1872" s="32"/>
      <c r="GB1872" s="32"/>
      <c r="GC1872" s="32"/>
      <c r="GD1872" s="32"/>
      <c r="GE1872" s="32"/>
      <c r="GF1872" s="32"/>
      <c r="GG1872" s="32"/>
      <c r="GH1872" s="32"/>
      <c r="GI1872" s="32"/>
      <c r="GJ1872" s="32"/>
      <c r="GK1872" s="32"/>
      <c r="GL1872" s="32"/>
      <c r="GM1872" s="32"/>
      <c r="GN1872" s="32"/>
      <c r="GO1872" s="32"/>
      <c r="GP1872" s="32"/>
      <c r="GQ1872" s="32"/>
    </row>
    <row r="1873" customFormat="false" ht="12.75" hidden="true" customHeight="false" outlineLevel="0" collapsed="false">
      <c r="A1873" s="0" t="n">
        <f aca="false">WEEKDAY(C1873,2)</f>
        <v>5</v>
      </c>
      <c r="B1873" s="0" t="n">
        <f aca="false">MONTH(C1873)</f>
        <v>6</v>
      </c>
      <c r="C1873" s="23" t="n">
        <v>36686</v>
      </c>
      <c r="D1873" s="0" t="n">
        <f aca="false">MONTH(R1873)</f>
        <v>6</v>
      </c>
      <c r="E1873" s="0" t="n">
        <f aca="false">YEAR(R1873)</f>
        <v>2000</v>
      </c>
      <c r="F1873" s="35" t="n">
        <f aca="false">L1873-K1873</f>
        <v>-0.0585000000000004</v>
      </c>
      <c r="G1873" s="24" t="n">
        <f aca="false">N1873-M1873</f>
        <v>-0.38425</v>
      </c>
      <c r="H1873" s="24" t="n">
        <f aca="false">O1873-N1873</f>
        <v>-0.230416666666667</v>
      </c>
      <c r="I1873" s="24" t="n">
        <f aca="false">O1873-M1873</f>
        <v>-0.614666666666667</v>
      </c>
      <c r="J1873" s="25" t="n">
        <f aca="false">VLOOKUP(C1873,'Nymex hist.'!A:B,2,0)</f>
        <v>4.16</v>
      </c>
      <c r="K1873" s="34" t="n">
        <f aca="false">AVERAGE(DA1873:DG1873)</f>
        <v>4.1295</v>
      </c>
      <c r="L1873" s="34" t="n">
        <f aca="false">AVERAGE(DH1873:DL1873)</f>
        <v>4.071</v>
      </c>
      <c r="M1873" s="27" t="n">
        <f aca="false">SUMIF($S$3:$FQ$3,$E1873+1,$S1873:$FQ1873)/COUNTIF($S$3:$FQ$3,$E1873+1)</f>
        <v>3.58725</v>
      </c>
      <c r="N1873" s="27" t="n">
        <f aca="false">SUMIF($S$3:$FQ$3,$E1873+2,$S1873:$FQ1873)/COUNTIF($S$3:$FQ$3,$E1873+2)</f>
        <v>3.203</v>
      </c>
      <c r="O1873" s="27" t="n">
        <f aca="false">SUMIF($S$3:$FQ$3,$E1873+3,$S1873:$FQ1873)/COUNTIF($S$3:$FQ$3,$E1873+3)</f>
        <v>2.97258333333333</v>
      </c>
      <c r="P1873" s="27" t="n">
        <f aca="false">SUMIF($S$3:$FQ$3,$E1873+4,$S1873:$FQ1873)/COUNTIF($S$3:$FQ$3,$E1873+4)</f>
        <v>2.93258333333333</v>
      </c>
      <c r="Q1873" s="27" t="n">
        <f aca="false">SUMIF($S$3:$FQ$3,$E1873+5,$S1873:$FQ1873)/COUNTIF($S$3:$FQ$3,$E1873+5)</f>
        <v>2.93258333333333</v>
      </c>
      <c r="R1873" s="28" t="n">
        <v>36686</v>
      </c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30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 t="n">
        <v>4.16</v>
      </c>
      <c r="DE1873" s="29" t="n">
        <v>4.14</v>
      </c>
      <c r="DF1873" s="29" t="n">
        <v>4.115</v>
      </c>
      <c r="DG1873" s="29" t="n">
        <v>4.103</v>
      </c>
      <c r="DH1873" s="29" t="n">
        <v>4.155</v>
      </c>
      <c r="DI1873" s="29" t="n">
        <v>4.22</v>
      </c>
      <c r="DJ1873" s="29" t="n">
        <v>4.21</v>
      </c>
      <c r="DK1873" s="29" t="n">
        <v>3.994</v>
      </c>
      <c r="DL1873" s="29" t="n">
        <v>3.776</v>
      </c>
      <c r="DM1873" s="29" t="n">
        <v>3.56</v>
      </c>
      <c r="DN1873" s="29" t="n">
        <v>3.428</v>
      </c>
      <c r="DO1873" s="29" t="n">
        <v>3.396</v>
      </c>
      <c r="DP1873" s="29" t="n">
        <v>3.391</v>
      </c>
      <c r="DQ1873" s="29" t="n">
        <v>3.396</v>
      </c>
      <c r="DR1873" s="29" t="n">
        <v>3.388</v>
      </c>
      <c r="DS1873" s="29" t="n">
        <v>3.404</v>
      </c>
      <c r="DT1873" s="29" t="n">
        <v>3.503</v>
      </c>
      <c r="DU1873" s="29" t="n">
        <v>3.601</v>
      </c>
      <c r="DV1873" s="29" t="n">
        <v>3.611</v>
      </c>
      <c r="DW1873" s="29" t="n">
        <v>3.479</v>
      </c>
      <c r="DX1873" s="29" t="n">
        <v>3.334</v>
      </c>
      <c r="DY1873" s="29" t="n">
        <v>3.174</v>
      </c>
      <c r="DZ1873" s="29" t="n">
        <v>3.103</v>
      </c>
      <c r="EA1873" s="29" t="n">
        <v>3.073</v>
      </c>
      <c r="EB1873" s="29" t="n">
        <v>3.063</v>
      </c>
      <c r="EC1873" s="29" t="n">
        <v>3.058</v>
      </c>
      <c r="ED1873" s="29" t="n">
        <v>3.048</v>
      </c>
      <c r="EE1873" s="29" t="n">
        <v>3.066</v>
      </c>
      <c r="EF1873" s="29" t="n">
        <v>3.161</v>
      </c>
      <c r="EG1873" s="29" t="n">
        <v>3.266</v>
      </c>
      <c r="EH1873" s="29" t="n">
        <v>3.281</v>
      </c>
      <c r="EI1873" s="29" t="n">
        <v>3.146</v>
      </c>
      <c r="EJ1873" s="29" t="n">
        <v>3.004</v>
      </c>
      <c r="EK1873" s="29" t="n">
        <v>2.861</v>
      </c>
      <c r="EL1873" s="29" t="n">
        <v>2.836</v>
      </c>
      <c r="EM1873" s="29" t="n">
        <v>2.841</v>
      </c>
      <c r="EN1873" s="29" t="n">
        <v>2.903</v>
      </c>
      <c r="EO1873" s="29" t="n">
        <v>2.898</v>
      </c>
      <c r="EP1873" s="29" t="n">
        <v>2.888</v>
      </c>
      <c r="EQ1873" s="29" t="n">
        <v>2.906</v>
      </c>
      <c r="ER1873" s="29" t="n">
        <v>3.001</v>
      </c>
      <c r="ES1873" s="29" t="n">
        <v>3.106</v>
      </c>
      <c r="ET1873" s="29" t="n">
        <v>3.233</v>
      </c>
      <c r="EU1873" s="29" t="n">
        <v>3.102</v>
      </c>
      <c r="EV1873" s="29" t="n">
        <v>2.963</v>
      </c>
      <c r="EW1873" s="29" t="n">
        <v>2.823</v>
      </c>
      <c r="EX1873" s="29" t="n">
        <v>2.799</v>
      </c>
      <c r="EY1873" s="29" t="n">
        <v>2.805</v>
      </c>
      <c r="EZ1873" s="29" t="n">
        <v>2.867</v>
      </c>
      <c r="FA1873" s="29" t="n">
        <v>2.862</v>
      </c>
      <c r="FB1873" s="29" t="n">
        <v>2.851</v>
      </c>
      <c r="FC1873" s="29" t="n">
        <v>2.868</v>
      </c>
      <c r="FD1873" s="29" t="n">
        <v>2.958</v>
      </c>
      <c r="FE1873" s="29" t="n">
        <v>3.06</v>
      </c>
      <c r="FF1873" s="29" t="n">
        <v>3.225</v>
      </c>
      <c r="FG1873" s="29" t="n">
        <v>3.098</v>
      </c>
      <c r="FH1873" s="29" t="n">
        <v>2.962</v>
      </c>
      <c r="FI1873" s="29" t="n">
        <v>2.825</v>
      </c>
      <c r="FJ1873" s="29" t="n">
        <v>2.802</v>
      </c>
      <c r="FK1873" s="29" t="n">
        <v>2.809</v>
      </c>
      <c r="FL1873" s="29" t="n">
        <v>2.871</v>
      </c>
      <c r="FM1873" s="29" t="n">
        <v>2.866</v>
      </c>
      <c r="FN1873" s="29" t="n">
        <v>2.854</v>
      </c>
      <c r="FO1873" s="29" t="n">
        <v>2.87</v>
      </c>
      <c r="FP1873" s="29" t="n">
        <v>2.955</v>
      </c>
      <c r="FQ1873" s="29" t="n">
        <v>3.054</v>
      </c>
      <c r="FR1873" s="29" t="n">
        <v>3.232</v>
      </c>
      <c r="FS1873" s="29" t="n">
        <v>3.109</v>
      </c>
      <c r="FT1873" s="29" t="n">
        <v>2.976</v>
      </c>
      <c r="FU1873" s="29" t="n">
        <v>2.842</v>
      </c>
      <c r="FV1873" s="29" t="n">
        <v>2.82</v>
      </c>
      <c r="FW1873" s="29" t="n">
        <v>2.828</v>
      </c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0"/>
      <c r="GS1873" s="0"/>
      <c r="GT1873" s="0"/>
      <c r="GU1873" s="0"/>
      <c r="GV1873" s="0"/>
      <c r="GW1873" s="0"/>
      <c r="GX1873" s="0"/>
      <c r="GY1873" s="0"/>
      <c r="GZ1873" s="0"/>
      <c r="HA1873" s="0"/>
      <c r="HB1873" s="0"/>
      <c r="HC1873" s="0"/>
      <c r="HD1873" s="0"/>
      <c r="HE1873" s="0"/>
      <c r="HF1873" s="0"/>
      <c r="HG1873" s="0"/>
      <c r="HH1873" s="0"/>
      <c r="HI1873" s="0"/>
      <c r="HJ1873" s="0"/>
      <c r="HK1873" s="0"/>
      <c r="HL1873" s="0"/>
      <c r="HM1873" s="0"/>
      <c r="HN1873" s="0"/>
      <c r="HO1873" s="0"/>
      <c r="HP1873" s="0"/>
      <c r="HQ1873" s="0"/>
      <c r="HR1873" s="0"/>
      <c r="HS1873" s="0"/>
      <c r="HT1873" s="0"/>
      <c r="HU1873" s="0"/>
      <c r="HV1873" s="0"/>
      <c r="HW1873" s="0"/>
      <c r="HX1873" s="0"/>
      <c r="HY1873" s="0"/>
      <c r="HZ1873" s="0"/>
      <c r="IA1873" s="0"/>
      <c r="IB1873" s="0"/>
      <c r="IC1873" s="0"/>
      <c r="ID1873" s="0"/>
      <c r="IE1873" s="0"/>
      <c r="IF1873" s="0"/>
      <c r="IG1873" s="0"/>
      <c r="IH1873" s="0"/>
      <c r="II1873" s="0"/>
      <c r="IJ1873" s="0"/>
      <c r="IK1873" s="0"/>
      <c r="IL1873" s="0"/>
      <c r="IM1873" s="0"/>
      <c r="IN1873" s="0"/>
      <c r="IO1873" s="0"/>
      <c r="IP1873" s="0"/>
      <c r="IQ1873" s="0"/>
      <c r="IR1873" s="0"/>
      <c r="IS1873" s="0"/>
      <c r="IT1873" s="0"/>
      <c r="IU1873" s="0"/>
      <c r="IV1873" s="0"/>
      <c r="IW1873" s="0"/>
    </row>
    <row r="1874" customFormat="false" ht="12.75" hidden="true" customHeight="false" outlineLevel="0" collapsed="false">
      <c r="A1874" s="0" t="n">
        <f aca="false">WEEKDAY(C1874,2)</f>
        <v>1</v>
      </c>
      <c r="B1874" s="0" t="n">
        <f aca="false">MONTH(C1874)</f>
        <v>6</v>
      </c>
      <c r="C1874" s="23" t="n">
        <v>36689</v>
      </c>
      <c r="D1874" s="0" t="n">
        <f aca="false">MONTH(R1874)</f>
        <v>6</v>
      </c>
      <c r="E1874" s="0" t="n">
        <f aca="false">YEAR(R1874)</f>
        <v>2000</v>
      </c>
      <c r="F1874" s="35" t="n">
        <f aca="false">L1874-K1874</f>
        <v>-0.0573500000000005</v>
      </c>
      <c r="G1874" s="24" t="n">
        <f aca="false">N1874-M1874</f>
        <v>-0.411416666666666</v>
      </c>
      <c r="H1874" s="24" t="n">
        <f aca="false">O1874-N1874</f>
        <v>-0.222083333333333</v>
      </c>
      <c r="I1874" s="24" t="n">
        <f aca="false">O1874-M1874</f>
        <v>-0.6335</v>
      </c>
      <c r="J1874" s="25" t="n">
        <f aca="false">VLOOKUP(C1874,'Nymex hist.'!A:B,2,0)</f>
        <v>4.212</v>
      </c>
      <c r="K1874" s="34" t="n">
        <f aca="false">AVERAGE(DA1874:DG1874)</f>
        <v>4.18575</v>
      </c>
      <c r="L1874" s="34" t="n">
        <f aca="false">AVERAGE(DH1874:DL1874)</f>
        <v>4.1284</v>
      </c>
      <c r="M1874" s="27" t="n">
        <f aca="false">SUMIF($S$3:$FQ$3,$E1874+1,$S1874:$FQ1874)/COUNTIF($S$3:$FQ$3,$E1874+1)</f>
        <v>3.63425</v>
      </c>
      <c r="N1874" s="27" t="n">
        <f aca="false">SUMIF($S$3:$FQ$3,$E1874+2,$S1874:$FQ1874)/COUNTIF($S$3:$FQ$3,$E1874+2)</f>
        <v>3.22283333333333</v>
      </c>
      <c r="O1874" s="27" t="n">
        <f aca="false">SUMIF($S$3:$FQ$3,$E1874+3,$S1874:$FQ1874)/COUNTIF($S$3:$FQ$3,$E1874+3)</f>
        <v>3.00075</v>
      </c>
      <c r="P1874" s="27" t="n">
        <f aca="false">SUMIF($S$3:$FQ$3,$E1874+4,$S1874:$FQ1874)/COUNTIF($S$3:$FQ$3,$E1874+4)</f>
        <v>2.96075</v>
      </c>
      <c r="Q1874" s="27" t="n">
        <f aca="false">SUMIF($S$3:$FQ$3,$E1874+5,$S1874:$FQ1874)/COUNTIF($S$3:$FQ$3,$E1874+5)</f>
        <v>2.96075</v>
      </c>
      <c r="R1874" s="28" t="n">
        <v>36689</v>
      </c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30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 t="n">
        <v>4.212</v>
      </c>
      <c r="DE1874" s="29" t="n">
        <v>4.198</v>
      </c>
      <c r="DF1874" s="29" t="n">
        <v>4.173</v>
      </c>
      <c r="DG1874" s="29" t="n">
        <v>4.16</v>
      </c>
      <c r="DH1874" s="29" t="n">
        <v>4.215</v>
      </c>
      <c r="DI1874" s="29" t="n">
        <v>4.28</v>
      </c>
      <c r="DJ1874" s="29" t="n">
        <v>4.268</v>
      </c>
      <c r="DK1874" s="29" t="n">
        <v>4.049</v>
      </c>
      <c r="DL1874" s="29" t="n">
        <v>3.83</v>
      </c>
      <c r="DM1874" s="29" t="n">
        <v>3.611</v>
      </c>
      <c r="DN1874" s="29" t="n">
        <v>3.481</v>
      </c>
      <c r="DO1874" s="29" t="n">
        <v>3.449</v>
      </c>
      <c r="DP1874" s="29" t="n">
        <v>3.444</v>
      </c>
      <c r="DQ1874" s="29" t="n">
        <v>3.448</v>
      </c>
      <c r="DR1874" s="29" t="n">
        <v>3.435</v>
      </c>
      <c r="DS1874" s="29" t="n">
        <v>3.444</v>
      </c>
      <c r="DT1874" s="29" t="n">
        <v>3.529</v>
      </c>
      <c r="DU1874" s="29" t="n">
        <v>3.623</v>
      </c>
      <c r="DV1874" s="29" t="n">
        <v>3.632</v>
      </c>
      <c r="DW1874" s="29" t="n">
        <v>3.5</v>
      </c>
      <c r="DX1874" s="29" t="n">
        <v>3.355</v>
      </c>
      <c r="DY1874" s="29" t="n">
        <v>3.195</v>
      </c>
      <c r="DZ1874" s="29" t="n">
        <v>3.124</v>
      </c>
      <c r="EA1874" s="29" t="n">
        <v>3.094</v>
      </c>
      <c r="EB1874" s="29" t="n">
        <v>3.084</v>
      </c>
      <c r="EC1874" s="29" t="n">
        <v>3.076</v>
      </c>
      <c r="ED1874" s="29" t="n">
        <v>3.066</v>
      </c>
      <c r="EE1874" s="29" t="n">
        <v>3.084</v>
      </c>
      <c r="EF1874" s="29" t="n">
        <v>3.182</v>
      </c>
      <c r="EG1874" s="29" t="n">
        <v>3.282</v>
      </c>
      <c r="EH1874" s="29" t="n">
        <v>3.297</v>
      </c>
      <c r="EI1874" s="29" t="n">
        <v>3.172</v>
      </c>
      <c r="EJ1874" s="29" t="n">
        <v>3.035</v>
      </c>
      <c r="EK1874" s="29" t="n">
        <v>2.892</v>
      </c>
      <c r="EL1874" s="29" t="n">
        <v>2.867</v>
      </c>
      <c r="EM1874" s="29" t="n">
        <v>2.872</v>
      </c>
      <c r="EN1874" s="29" t="n">
        <v>2.934</v>
      </c>
      <c r="EO1874" s="29" t="n">
        <v>2.926</v>
      </c>
      <c r="EP1874" s="29" t="n">
        <v>2.916</v>
      </c>
      <c r="EQ1874" s="29" t="n">
        <v>2.934</v>
      </c>
      <c r="ER1874" s="29" t="n">
        <v>3.032</v>
      </c>
      <c r="ES1874" s="29" t="n">
        <v>3.132</v>
      </c>
      <c r="ET1874" s="29" t="n">
        <v>3.249</v>
      </c>
      <c r="EU1874" s="29" t="n">
        <v>3.128</v>
      </c>
      <c r="EV1874" s="29" t="n">
        <v>2.994</v>
      </c>
      <c r="EW1874" s="29" t="n">
        <v>2.854</v>
      </c>
      <c r="EX1874" s="29" t="n">
        <v>2.83</v>
      </c>
      <c r="EY1874" s="29" t="n">
        <v>2.836</v>
      </c>
      <c r="EZ1874" s="29" t="n">
        <v>2.898</v>
      </c>
      <c r="FA1874" s="29" t="n">
        <v>2.89</v>
      </c>
      <c r="FB1874" s="29" t="n">
        <v>2.879</v>
      </c>
      <c r="FC1874" s="29" t="n">
        <v>2.896</v>
      </c>
      <c r="FD1874" s="29" t="n">
        <v>2.989</v>
      </c>
      <c r="FE1874" s="29" t="n">
        <v>3.086</v>
      </c>
      <c r="FF1874" s="29" t="n">
        <v>3.241</v>
      </c>
      <c r="FG1874" s="29" t="n">
        <v>3.124</v>
      </c>
      <c r="FH1874" s="29" t="n">
        <v>2.993</v>
      </c>
      <c r="FI1874" s="29" t="n">
        <v>2.856</v>
      </c>
      <c r="FJ1874" s="29" t="n">
        <v>2.833</v>
      </c>
      <c r="FK1874" s="29" t="n">
        <v>2.84</v>
      </c>
      <c r="FL1874" s="29" t="n">
        <v>2.902</v>
      </c>
      <c r="FM1874" s="29" t="n">
        <v>2.894</v>
      </c>
      <c r="FN1874" s="29" t="n">
        <v>2.882</v>
      </c>
      <c r="FO1874" s="29" t="n">
        <v>2.898</v>
      </c>
      <c r="FP1874" s="29" t="n">
        <v>2.986</v>
      </c>
      <c r="FQ1874" s="29" t="n">
        <v>3.08</v>
      </c>
      <c r="FR1874" s="29" t="n">
        <v>3.248</v>
      </c>
      <c r="FS1874" s="29" t="n">
        <v>3.135</v>
      </c>
      <c r="FT1874" s="29" t="n">
        <v>3.007</v>
      </c>
      <c r="FU1874" s="29" t="n">
        <v>2.873</v>
      </c>
      <c r="FV1874" s="29" t="n">
        <v>2.851</v>
      </c>
      <c r="FW1874" s="29" t="n">
        <v>2.859</v>
      </c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0"/>
      <c r="GS1874" s="0"/>
      <c r="GT1874" s="0"/>
      <c r="GU1874" s="0"/>
      <c r="GV1874" s="0"/>
      <c r="GW1874" s="0"/>
      <c r="GX1874" s="0"/>
      <c r="GY1874" s="0"/>
      <c r="GZ1874" s="0"/>
      <c r="HA1874" s="0"/>
      <c r="HB1874" s="0"/>
      <c r="HC1874" s="0"/>
      <c r="HD1874" s="0"/>
      <c r="HE1874" s="0"/>
      <c r="HF1874" s="0"/>
      <c r="HG1874" s="0"/>
      <c r="HH1874" s="0"/>
      <c r="HI1874" s="0"/>
      <c r="HJ1874" s="0"/>
      <c r="HK1874" s="0"/>
      <c r="HL1874" s="0"/>
      <c r="HM1874" s="0"/>
      <c r="HN1874" s="0"/>
      <c r="HO1874" s="0"/>
      <c r="HP1874" s="0"/>
      <c r="HQ1874" s="0"/>
      <c r="HR1874" s="0"/>
      <c r="HS1874" s="0"/>
      <c r="HT1874" s="0"/>
      <c r="HU1874" s="0"/>
      <c r="HV1874" s="0"/>
      <c r="HW1874" s="0"/>
      <c r="HX1874" s="0"/>
      <c r="HY1874" s="0"/>
      <c r="HZ1874" s="0"/>
      <c r="IA1874" s="0"/>
      <c r="IB1874" s="0"/>
      <c r="IC1874" s="0"/>
      <c r="ID1874" s="0"/>
      <c r="IE1874" s="0"/>
      <c r="IF1874" s="0"/>
      <c r="IG1874" s="0"/>
      <c r="IH1874" s="0"/>
      <c r="II1874" s="0"/>
      <c r="IJ1874" s="0"/>
      <c r="IK1874" s="0"/>
      <c r="IL1874" s="0"/>
      <c r="IM1874" s="0"/>
      <c r="IN1874" s="0"/>
      <c r="IO1874" s="0"/>
      <c r="IP1874" s="0"/>
      <c r="IQ1874" s="0"/>
      <c r="IR1874" s="0"/>
      <c r="IS1874" s="0"/>
      <c r="IT1874" s="0"/>
      <c r="IU1874" s="0"/>
      <c r="IV1874" s="0"/>
      <c r="IW1874" s="0"/>
    </row>
    <row r="1875" customFormat="false" ht="12.75" hidden="true" customHeight="false" outlineLevel="0" collapsed="false">
      <c r="A1875" s="0" t="n">
        <f aca="false">WEEKDAY(C1875,2)</f>
        <v>2</v>
      </c>
      <c r="B1875" s="0" t="n">
        <f aca="false">MONTH(C1875)</f>
        <v>6</v>
      </c>
      <c r="C1875" s="23" t="n">
        <v>36690</v>
      </c>
      <c r="D1875" s="0" t="n">
        <f aca="false">MONTH(R1875)</f>
        <v>6</v>
      </c>
      <c r="E1875" s="0" t="n">
        <f aca="false">YEAR(R1875)</f>
        <v>2000</v>
      </c>
      <c r="F1875" s="35" t="n">
        <f aca="false">L1875-K1875</f>
        <v>-0.0413999999999994</v>
      </c>
      <c r="G1875" s="24" t="n">
        <f aca="false">N1875-M1875</f>
        <v>-0.406666666666667</v>
      </c>
      <c r="H1875" s="24" t="n">
        <f aca="false">O1875-N1875</f>
        <v>-0.219666666666666</v>
      </c>
      <c r="I1875" s="24" t="n">
        <f aca="false">O1875-M1875</f>
        <v>-0.626333333333333</v>
      </c>
      <c r="J1875" s="25" t="n">
        <f aca="false">VLOOKUP(C1875,'Nymex hist.'!A:B,2,0)</f>
        <v>4.158</v>
      </c>
      <c r="K1875" s="34" t="n">
        <f aca="false">AVERAGE(DA1875:DG1875)</f>
        <v>4.132</v>
      </c>
      <c r="L1875" s="34" t="n">
        <f aca="false">AVERAGE(DH1875:DL1875)</f>
        <v>4.0906</v>
      </c>
      <c r="M1875" s="27" t="n">
        <f aca="false">SUMIF($S$3:$FQ$3,$E1875+1,$S1875:$FQ1875)/COUNTIF($S$3:$FQ$3,$E1875+1)</f>
        <v>3.60416666666667</v>
      </c>
      <c r="N1875" s="27" t="n">
        <f aca="false">SUMIF($S$3:$FQ$3,$E1875+2,$S1875:$FQ1875)/COUNTIF($S$3:$FQ$3,$E1875+2)</f>
        <v>3.1975</v>
      </c>
      <c r="O1875" s="27" t="n">
        <f aca="false">SUMIF($S$3:$FQ$3,$E1875+3,$S1875:$FQ1875)/COUNTIF($S$3:$FQ$3,$E1875+3)</f>
        <v>2.97783333333333</v>
      </c>
      <c r="P1875" s="27" t="n">
        <f aca="false">SUMIF($S$3:$FQ$3,$E1875+4,$S1875:$FQ1875)/COUNTIF($S$3:$FQ$3,$E1875+4)</f>
        <v>2.93783333333333</v>
      </c>
      <c r="Q1875" s="27" t="n">
        <f aca="false">SUMIF($S$3:$FQ$3,$E1875+5,$S1875:$FQ1875)/COUNTIF($S$3:$FQ$3,$E1875+5)</f>
        <v>2.93783333333333</v>
      </c>
      <c r="R1875" s="28" t="n">
        <v>36690</v>
      </c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30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 t="n">
        <v>4.158</v>
      </c>
      <c r="DE1875" s="29" t="n">
        <v>4.142</v>
      </c>
      <c r="DF1875" s="29" t="n">
        <v>4.12</v>
      </c>
      <c r="DG1875" s="29" t="n">
        <v>4.108</v>
      </c>
      <c r="DH1875" s="29" t="n">
        <v>4.168</v>
      </c>
      <c r="DI1875" s="29" t="n">
        <v>4.24</v>
      </c>
      <c r="DJ1875" s="29" t="n">
        <v>4.232</v>
      </c>
      <c r="DK1875" s="29" t="n">
        <v>4.015</v>
      </c>
      <c r="DL1875" s="29" t="n">
        <v>3.798</v>
      </c>
      <c r="DM1875" s="29" t="n">
        <v>3.583</v>
      </c>
      <c r="DN1875" s="29" t="n">
        <v>3.453</v>
      </c>
      <c r="DO1875" s="29" t="n">
        <v>3.423</v>
      </c>
      <c r="DP1875" s="29" t="n">
        <v>3.418</v>
      </c>
      <c r="DQ1875" s="29" t="n">
        <v>3.422</v>
      </c>
      <c r="DR1875" s="29" t="n">
        <v>3.405</v>
      </c>
      <c r="DS1875" s="29" t="n">
        <v>3.412</v>
      </c>
      <c r="DT1875" s="29" t="n">
        <v>3.497</v>
      </c>
      <c r="DU1875" s="29" t="n">
        <v>3.592</v>
      </c>
      <c r="DV1875" s="29" t="n">
        <v>3.603</v>
      </c>
      <c r="DW1875" s="29" t="n">
        <v>3.472</v>
      </c>
      <c r="DX1875" s="29" t="n">
        <v>3.327</v>
      </c>
      <c r="DY1875" s="29" t="n">
        <v>3.167</v>
      </c>
      <c r="DZ1875" s="29" t="n">
        <v>3.096</v>
      </c>
      <c r="EA1875" s="29" t="n">
        <v>3.068</v>
      </c>
      <c r="EB1875" s="29" t="n">
        <v>3.059</v>
      </c>
      <c r="EC1875" s="29" t="n">
        <v>3.056</v>
      </c>
      <c r="ED1875" s="29" t="n">
        <v>3.043</v>
      </c>
      <c r="EE1875" s="29" t="n">
        <v>3.061</v>
      </c>
      <c r="EF1875" s="29" t="n">
        <v>3.159</v>
      </c>
      <c r="EG1875" s="29" t="n">
        <v>3.259</v>
      </c>
      <c r="EH1875" s="29" t="n">
        <v>3.274</v>
      </c>
      <c r="EI1875" s="29" t="n">
        <v>3.149</v>
      </c>
      <c r="EJ1875" s="29" t="n">
        <v>3.012</v>
      </c>
      <c r="EK1875" s="29" t="n">
        <v>2.869</v>
      </c>
      <c r="EL1875" s="29" t="n">
        <v>2.844</v>
      </c>
      <c r="EM1875" s="29" t="n">
        <v>2.849</v>
      </c>
      <c r="EN1875" s="29" t="n">
        <v>2.909</v>
      </c>
      <c r="EO1875" s="29" t="n">
        <v>2.906</v>
      </c>
      <c r="EP1875" s="29" t="n">
        <v>2.893</v>
      </c>
      <c r="EQ1875" s="29" t="n">
        <v>2.911</v>
      </c>
      <c r="ER1875" s="29" t="n">
        <v>3.009</v>
      </c>
      <c r="ES1875" s="29" t="n">
        <v>3.109</v>
      </c>
      <c r="ET1875" s="29" t="n">
        <v>3.226</v>
      </c>
      <c r="EU1875" s="29" t="n">
        <v>3.105</v>
      </c>
      <c r="EV1875" s="29" t="n">
        <v>2.971</v>
      </c>
      <c r="EW1875" s="29" t="n">
        <v>2.831</v>
      </c>
      <c r="EX1875" s="29" t="n">
        <v>2.807</v>
      </c>
      <c r="EY1875" s="29" t="n">
        <v>2.813</v>
      </c>
      <c r="EZ1875" s="29" t="n">
        <v>2.873</v>
      </c>
      <c r="FA1875" s="29" t="n">
        <v>2.87</v>
      </c>
      <c r="FB1875" s="29" t="n">
        <v>2.856</v>
      </c>
      <c r="FC1875" s="29" t="n">
        <v>2.873</v>
      </c>
      <c r="FD1875" s="29" t="n">
        <v>2.966</v>
      </c>
      <c r="FE1875" s="29" t="n">
        <v>3.063</v>
      </c>
      <c r="FF1875" s="29" t="n">
        <v>3.218</v>
      </c>
      <c r="FG1875" s="29" t="n">
        <v>3.101</v>
      </c>
      <c r="FH1875" s="29" t="n">
        <v>2.97</v>
      </c>
      <c r="FI1875" s="29" t="n">
        <v>2.833</v>
      </c>
      <c r="FJ1875" s="29" t="n">
        <v>2.81</v>
      </c>
      <c r="FK1875" s="29" t="n">
        <v>2.817</v>
      </c>
      <c r="FL1875" s="29" t="n">
        <v>2.877</v>
      </c>
      <c r="FM1875" s="29" t="n">
        <v>2.874</v>
      </c>
      <c r="FN1875" s="29" t="n">
        <v>2.859</v>
      </c>
      <c r="FO1875" s="29" t="n">
        <v>2.875</v>
      </c>
      <c r="FP1875" s="29" t="n">
        <v>2.963</v>
      </c>
      <c r="FQ1875" s="29" t="n">
        <v>3.057</v>
      </c>
      <c r="FR1875" s="29" t="n">
        <v>3.225</v>
      </c>
      <c r="FS1875" s="29" t="n">
        <v>3.112</v>
      </c>
      <c r="FT1875" s="29" t="n">
        <v>2.984</v>
      </c>
      <c r="FU1875" s="29" t="n">
        <v>2.85</v>
      </c>
      <c r="FV1875" s="29" t="n">
        <v>2.828</v>
      </c>
      <c r="FW1875" s="29" t="n">
        <v>2.836</v>
      </c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  <c r="GR1875" s="0"/>
      <c r="GS1875" s="0"/>
      <c r="GT1875" s="0"/>
      <c r="GU1875" s="0"/>
      <c r="GV1875" s="0"/>
      <c r="GW1875" s="0"/>
      <c r="GX1875" s="0"/>
      <c r="GY1875" s="0"/>
      <c r="GZ1875" s="0"/>
      <c r="HA1875" s="0"/>
      <c r="HB1875" s="0"/>
      <c r="HC1875" s="0"/>
      <c r="HD1875" s="0"/>
      <c r="HE1875" s="0"/>
      <c r="HF1875" s="0"/>
      <c r="HG1875" s="0"/>
      <c r="HH1875" s="0"/>
      <c r="HI1875" s="0"/>
      <c r="HJ1875" s="0"/>
      <c r="HK1875" s="0"/>
      <c r="HL1875" s="0"/>
      <c r="HM1875" s="0"/>
      <c r="HN1875" s="0"/>
      <c r="HO1875" s="0"/>
      <c r="HP1875" s="0"/>
      <c r="HQ1875" s="0"/>
      <c r="HR1875" s="0"/>
      <c r="HS1875" s="0"/>
      <c r="HT1875" s="0"/>
      <c r="HU1875" s="0"/>
      <c r="HV1875" s="0"/>
      <c r="HW1875" s="0"/>
      <c r="HX1875" s="0"/>
      <c r="HY1875" s="0"/>
      <c r="HZ1875" s="0"/>
      <c r="IA1875" s="0"/>
      <c r="IB1875" s="0"/>
      <c r="IC1875" s="0"/>
      <c r="ID1875" s="0"/>
      <c r="IE1875" s="0"/>
      <c r="IF1875" s="0"/>
      <c r="IG1875" s="0"/>
      <c r="IH1875" s="0"/>
      <c r="II1875" s="0"/>
      <c r="IJ1875" s="0"/>
      <c r="IK1875" s="0"/>
      <c r="IL1875" s="0"/>
      <c r="IM1875" s="0"/>
      <c r="IN1875" s="0"/>
      <c r="IO1875" s="0"/>
      <c r="IP1875" s="0"/>
      <c r="IQ1875" s="0"/>
      <c r="IR1875" s="0"/>
      <c r="IS1875" s="0"/>
      <c r="IT1875" s="0"/>
      <c r="IU1875" s="0"/>
      <c r="IV1875" s="0"/>
      <c r="IW1875" s="0"/>
    </row>
    <row r="1876" customFormat="false" ht="12.75" hidden="true" customHeight="false" outlineLevel="0" collapsed="false">
      <c r="A1876" s="0" t="n">
        <f aca="false">WEEKDAY(C1876,2)</f>
        <v>3</v>
      </c>
      <c r="B1876" s="0" t="n">
        <f aca="false">MONTH(C1876)</f>
        <v>6</v>
      </c>
      <c r="C1876" s="23" t="n">
        <v>36691</v>
      </c>
      <c r="D1876" s="0" t="n">
        <f aca="false">MONTH(R1876)</f>
        <v>6</v>
      </c>
      <c r="E1876" s="0" t="n">
        <f aca="false">YEAR(R1876)</f>
        <v>2000</v>
      </c>
      <c r="F1876" s="35" t="n">
        <f aca="false">L1876-K1876</f>
        <v>-0.0628000000000002</v>
      </c>
      <c r="G1876" s="24" t="n">
        <f aca="false">N1876-M1876</f>
        <v>-0.417</v>
      </c>
      <c r="H1876" s="24" t="n">
        <f aca="false">O1876-N1876</f>
        <v>-0.222166666666666</v>
      </c>
      <c r="I1876" s="24" t="n">
        <f aca="false">O1876-M1876</f>
        <v>-0.639166666666666</v>
      </c>
      <c r="J1876" s="25" t="n">
        <f aca="false">VLOOKUP(C1876,'Nymex hist.'!A:B,2,0)</f>
        <v>4.256</v>
      </c>
      <c r="K1876" s="34" t="n">
        <f aca="false">AVERAGE(DA1876:DG1876)</f>
        <v>4.226</v>
      </c>
      <c r="L1876" s="34" t="n">
        <f aca="false">AVERAGE(DH1876:DL1876)</f>
        <v>4.1632</v>
      </c>
      <c r="M1876" s="27" t="n">
        <f aca="false">SUMIF($S$3:$FQ$3,$E1876+1,$S1876:$FQ1876)/COUNTIF($S$3:$FQ$3,$E1876+1)</f>
        <v>3.648</v>
      </c>
      <c r="N1876" s="27" t="n">
        <f aca="false">SUMIF($S$3:$FQ$3,$E1876+2,$S1876:$FQ1876)/COUNTIF($S$3:$FQ$3,$E1876+2)</f>
        <v>3.231</v>
      </c>
      <c r="O1876" s="27" t="n">
        <f aca="false">SUMIF($S$3:$FQ$3,$E1876+3,$S1876:$FQ1876)/COUNTIF($S$3:$FQ$3,$E1876+3)</f>
        <v>3.00883333333333</v>
      </c>
      <c r="P1876" s="27" t="n">
        <f aca="false">SUMIF($S$3:$FQ$3,$E1876+4,$S1876:$FQ1876)/COUNTIF($S$3:$FQ$3,$E1876+4)</f>
        <v>2.96883333333333</v>
      </c>
      <c r="Q1876" s="27" t="n">
        <f aca="false">SUMIF($S$3:$FQ$3,$E1876+5,$S1876:$FQ1876)/COUNTIF($S$3:$FQ$3,$E1876+5)</f>
        <v>2.96883333333333</v>
      </c>
      <c r="R1876" s="28" t="n">
        <v>36691</v>
      </c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30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 t="n">
        <v>4.256</v>
      </c>
      <c r="DE1876" s="29" t="n">
        <v>4.239</v>
      </c>
      <c r="DF1876" s="29" t="n">
        <v>4.213</v>
      </c>
      <c r="DG1876" s="29" t="n">
        <v>4.196</v>
      </c>
      <c r="DH1876" s="29" t="n">
        <v>4.25</v>
      </c>
      <c r="DI1876" s="29" t="n">
        <v>4.32</v>
      </c>
      <c r="DJ1876" s="29" t="n">
        <v>4.309</v>
      </c>
      <c r="DK1876" s="29" t="n">
        <v>4.082</v>
      </c>
      <c r="DL1876" s="29" t="n">
        <v>3.855</v>
      </c>
      <c r="DM1876" s="29" t="n">
        <v>3.628</v>
      </c>
      <c r="DN1876" s="29" t="n">
        <v>3.488</v>
      </c>
      <c r="DO1876" s="29" t="n">
        <v>3.458</v>
      </c>
      <c r="DP1876" s="29" t="n">
        <v>3.453</v>
      </c>
      <c r="DQ1876" s="29" t="n">
        <v>3.457</v>
      </c>
      <c r="DR1876" s="29" t="n">
        <v>3.44</v>
      </c>
      <c r="DS1876" s="29" t="n">
        <v>3.447</v>
      </c>
      <c r="DT1876" s="29" t="n">
        <v>3.532</v>
      </c>
      <c r="DU1876" s="29" t="n">
        <v>3.627</v>
      </c>
      <c r="DV1876" s="29" t="n">
        <v>3.638</v>
      </c>
      <c r="DW1876" s="29" t="n">
        <v>3.507</v>
      </c>
      <c r="DX1876" s="29" t="n">
        <v>3.362</v>
      </c>
      <c r="DY1876" s="29" t="n">
        <v>3.202</v>
      </c>
      <c r="DZ1876" s="29" t="n">
        <v>3.131</v>
      </c>
      <c r="EA1876" s="29" t="n">
        <v>3.103</v>
      </c>
      <c r="EB1876" s="29" t="n">
        <v>3.094</v>
      </c>
      <c r="EC1876" s="29" t="n">
        <v>3.091</v>
      </c>
      <c r="ED1876" s="29" t="n">
        <v>3.075</v>
      </c>
      <c r="EE1876" s="29" t="n">
        <v>3.091</v>
      </c>
      <c r="EF1876" s="29" t="n">
        <v>3.189</v>
      </c>
      <c r="EG1876" s="29" t="n">
        <v>3.289</v>
      </c>
      <c r="EH1876" s="29" t="n">
        <v>3.304</v>
      </c>
      <c r="EI1876" s="29" t="n">
        <v>3.179</v>
      </c>
      <c r="EJ1876" s="29" t="n">
        <v>3.042</v>
      </c>
      <c r="EK1876" s="29" t="n">
        <v>2.899</v>
      </c>
      <c r="EL1876" s="29" t="n">
        <v>2.874</v>
      </c>
      <c r="EM1876" s="29" t="n">
        <v>2.879</v>
      </c>
      <c r="EN1876" s="29" t="n">
        <v>2.944</v>
      </c>
      <c r="EO1876" s="29" t="n">
        <v>2.941</v>
      </c>
      <c r="EP1876" s="29" t="n">
        <v>2.925</v>
      </c>
      <c r="EQ1876" s="29" t="n">
        <v>2.941</v>
      </c>
      <c r="ER1876" s="29" t="n">
        <v>3.039</v>
      </c>
      <c r="ES1876" s="29" t="n">
        <v>3.139</v>
      </c>
      <c r="ET1876" s="29" t="n">
        <v>3.256</v>
      </c>
      <c r="EU1876" s="29" t="n">
        <v>3.135</v>
      </c>
      <c r="EV1876" s="29" t="n">
        <v>3.001</v>
      </c>
      <c r="EW1876" s="29" t="n">
        <v>2.861</v>
      </c>
      <c r="EX1876" s="29" t="n">
        <v>2.837</v>
      </c>
      <c r="EY1876" s="29" t="n">
        <v>2.843</v>
      </c>
      <c r="EZ1876" s="29" t="n">
        <v>2.908</v>
      </c>
      <c r="FA1876" s="29" t="n">
        <v>2.905</v>
      </c>
      <c r="FB1876" s="29" t="n">
        <v>2.888</v>
      </c>
      <c r="FC1876" s="29" t="n">
        <v>2.903</v>
      </c>
      <c r="FD1876" s="29" t="n">
        <v>2.996</v>
      </c>
      <c r="FE1876" s="29" t="n">
        <v>3.093</v>
      </c>
      <c r="FF1876" s="29" t="n">
        <v>3.248</v>
      </c>
      <c r="FG1876" s="29" t="n">
        <v>3.131</v>
      </c>
      <c r="FH1876" s="29" t="n">
        <v>3</v>
      </c>
      <c r="FI1876" s="29" t="n">
        <v>2.863</v>
      </c>
      <c r="FJ1876" s="29" t="n">
        <v>2.84</v>
      </c>
      <c r="FK1876" s="29" t="n">
        <v>2.847</v>
      </c>
      <c r="FL1876" s="29" t="n">
        <v>2.912</v>
      </c>
      <c r="FM1876" s="29" t="n">
        <v>2.909</v>
      </c>
      <c r="FN1876" s="29" t="n">
        <v>2.891</v>
      </c>
      <c r="FO1876" s="29" t="n">
        <v>2.905</v>
      </c>
      <c r="FP1876" s="29" t="n">
        <v>2.993</v>
      </c>
      <c r="FQ1876" s="29" t="n">
        <v>3.087</v>
      </c>
      <c r="FR1876" s="29" t="n">
        <v>3.255</v>
      </c>
      <c r="FS1876" s="29" t="n">
        <v>3.142</v>
      </c>
      <c r="FT1876" s="29" t="n">
        <v>3.014</v>
      </c>
      <c r="FU1876" s="29" t="n">
        <v>2.88</v>
      </c>
      <c r="FV1876" s="29" t="n">
        <v>2.858</v>
      </c>
      <c r="FW1876" s="29" t="n">
        <v>2.866</v>
      </c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0"/>
      <c r="GS1876" s="0"/>
      <c r="GT1876" s="0"/>
      <c r="GU1876" s="0"/>
      <c r="GV1876" s="0"/>
      <c r="GW1876" s="0"/>
      <c r="GX1876" s="0"/>
      <c r="GY1876" s="0"/>
      <c r="GZ1876" s="0"/>
      <c r="HA1876" s="0"/>
      <c r="HB1876" s="0"/>
      <c r="HC1876" s="0"/>
      <c r="HD1876" s="0"/>
      <c r="HE1876" s="0"/>
      <c r="HF1876" s="0"/>
      <c r="HG1876" s="0"/>
      <c r="HH1876" s="0"/>
      <c r="HI1876" s="0"/>
      <c r="HJ1876" s="0"/>
      <c r="HK1876" s="0"/>
      <c r="HL1876" s="0"/>
      <c r="HM1876" s="0"/>
      <c r="HN1876" s="0"/>
      <c r="HO1876" s="0"/>
      <c r="HP1876" s="0"/>
      <c r="HQ1876" s="0"/>
      <c r="HR1876" s="0"/>
      <c r="HS1876" s="0"/>
      <c r="HT1876" s="0"/>
      <c r="HU1876" s="0"/>
      <c r="HV1876" s="0"/>
      <c r="HW1876" s="0"/>
      <c r="HX1876" s="0"/>
      <c r="HY1876" s="0"/>
      <c r="HZ1876" s="0"/>
      <c r="IA1876" s="0"/>
      <c r="IB1876" s="0"/>
      <c r="IC1876" s="0"/>
      <c r="ID1876" s="0"/>
      <c r="IE1876" s="0"/>
      <c r="IF1876" s="0"/>
      <c r="IG1876" s="0"/>
      <c r="IH1876" s="0"/>
      <c r="II1876" s="0"/>
      <c r="IJ1876" s="0"/>
      <c r="IK1876" s="0"/>
      <c r="IL1876" s="0"/>
      <c r="IM1876" s="0"/>
      <c r="IN1876" s="0"/>
      <c r="IO1876" s="0"/>
      <c r="IP1876" s="0"/>
      <c r="IQ1876" s="0"/>
      <c r="IR1876" s="0"/>
      <c r="IS1876" s="0"/>
      <c r="IT1876" s="0"/>
      <c r="IU1876" s="0"/>
      <c r="IV1876" s="0"/>
      <c r="IW1876" s="0"/>
    </row>
    <row r="1877" customFormat="false" ht="12.75" hidden="false" customHeight="false" outlineLevel="0" collapsed="false">
      <c r="A1877" s="1" t="n">
        <f aca="false">WEEKDAY(C1877,2)</f>
        <v>4</v>
      </c>
      <c r="B1877" s="1" t="n">
        <f aca="false">MONTH(C1877)</f>
        <v>6</v>
      </c>
      <c r="C1877" s="23" t="n">
        <v>36692</v>
      </c>
      <c r="D1877" s="0" t="n">
        <f aca="false">MONTH(R1877)</f>
        <v>6</v>
      </c>
      <c r="E1877" s="0" t="n">
        <f aca="false">YEAR(R1877)</f>
        <v>2000</v>
      </c>
      <c r="F1877" s="3" t="n">
        <f aca="false">L1877-K1877</f>
        <v>-0.101249999999999</v>
      </c>
      <c r="G1877" s="3" t="n">
        <f aca="false">N1877-M1877</f>
        <v>-0.457083333333334</v>
      </c>
      <c r="H1877" s="3" t="n">
        <f aca="false">O1877-N1877</f>
        <v>-0.224499999999999</v>
      </c>
      <c r="I1877" s="3" t="n">
        <f aca="false">O1877-M1877</f>
        <v>-0.681583333333333</v>
      </c>
      <c r="J1877" s="4" t="n">
        <f aca="false">VLOOKUP(C1877,'Nymex hist.'!A:B,2,0)</f>
        <v>4.463</v>
      </c>
      <c r="K1877" s="4" t="n">
        <f aca="false">AVERAGE(DA1877:DG1877)</f>
        <v>4.40525</v>
      </c>
      <c r="L1877" s="4" t="n">
        <f aca="false">AVERAGE(DH1877:DL1877)</f>
        <v>4.304</v>
      </c>
      <c r="M1877" s="4" t="n">
        <f aca="false">SUMIF($S$3:$FQ$3,$E1877+1,$S1877:$FQ1877)/COUNTIF($S$3:$FQ$3,$E1877+1)</f>
        <v>3.75266666666667</v>
      </c>
      <c r="N1877" s="4" t="n">
        <f aca="false">SUMIF($S$3:$FQ$3,$E1877+2,$S1877:$FQ1877)/COUNTIF($S$3:$FQ$3,$E1877+2)</f>
        <v>3.29558333333333</v>
      </c>
      <c r="O1877" s="4" t="n">
        <f aca="false">SUMIF($S$3:$FQ$3,$E1877+3,$S1877:$FQ1877)/COUNTIF($S$3:$FQ$3,$E1877+3)</f>
        <v>3.07108333333333</v>
      </c>
      <c r="P1877" s="4" t="n">
        <f aca="false">SUMIF($S$3:$FQ$3,$E1877+4,$S1877:$FQ1877)/COUNTIF($S$3:$FQ$3,$E1877+4)</f>
        <v>3.02108333333333</v>
      </c>
      <c r="Q1877" s="4" t="n">
        <f aca="false">SUMIF($S$3:$FQ$3,$E1877+5,$S1877:$FQ1877)/COUNTIF($S$3:$FQ$3,$E1877+5)</f>
        <v>3.01358333333333</v>
      </c>
      <c r="R1877" s="21" t="n">
        <v>36692</v>
      </c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7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P1877" s="32"/>
      <c r="BQ1877" s="32"/>
      <c r="BR1877" s="32"/>
      <c r="BS1877" s="32"/>
      <c r="BT1877" s="32"/>
      <c r="BU1877" s="32"/>
      <c r="BV1877" s="32"/>
      <c r="BW1877" s="32"/>
      <c r="BX1877" s="32"/>
      <c r="BY1877" s="32"/>
      <c r="BZ1877" s="32"/>
      <c r="CA1877" s="32"/>
      <c r="CB1877" s="32"/>
      <c r="CC1877" s="32"/>
      <c r="CD1877" s="32"/>
      <c r="CE1877" s="32"/>
      <c r="CF1877" s="32"/>
      <c r="CG1877" s="32"/>
      <c r="CH1877" s="32"/>
      <c r="CI1877" s="32"/>
      <c r="CJ1877" s="32"/>
      <c r="CK1877" s="32"/>
      <c r="CL1877" s="32"/>
      <c r="CM1877" s="32"/>
      <c r="CN1877" s="32"/>
      <c r="CO1877" s="32"/>
      <c r="CP1877" s="32"/>
      <c r="CQ1877" s="32"/>
      <c r="CR1877" s="32"/>
      <c r="CS1877" s="32"/>
      <c r="CT1877" s="32"/>
      <c r="CU1877" s="32"/>
      <c r="CV1877" s="32"/>
      <c r="CW1877" s="32"/>
      <c r="CX1877" s="32"/>
      <c r="CY1877" s="32"/>
      <c r="CZ1877" s="32"/>
      <c r="DA1877" s="32"/>
      <c r="DB1877" s="32"/>
      <c r="DC1877" s="32"/>
      <c r="DD1877" s="32" t="n">
        <v>4.463</v>
      </c>
      <c r="DE1877" s="32" t="n">
        <v>4.422</v>
      </c>
      <c r="DF1877" s="32" t="n">
        <v>4.382</v>
      </c>
      <c r="DG1877" s="32" t="n">
        <v>4.354</v>
      </c>
      <c r="DH1877" s="32" t="n">
        <v>4.404</v>
      </c>
      <c r="DI1877" s="32" t="n">
        <v>4.47</v>
      </c>
      <c r="DJ1877" s="32" t="n">
        <v>4.454</v>
      </c>
      <c r="DK1877" s="32" t="n">
        <v>4.216</v>
      </c>
      <c r="DL1877" s="32" t="n">
        <v>3.976</v>
      </c>
      <c r="DM1877" s="32" t="n">
        <v>3.739</v>
      </c>
      <c r="DN1877" s="32" t="n">
        <v>3.593</v>
      </c>
      <c r="DO1877" s="32" t="n">
        <v>3.56</v>
      </c>
      <c r="DP1877" s="32" t="n">
        <v>3.552</v>
      </c>
      <c r="DQ1877" s="32" t="n">
        <v>3.551</v>
      </c>
      <c r="DR1877" s="32" t="n">
        <v>3.531</v>
      </c>
      <c r="DS1877" s="32" t="n">
        <v>3.54</v>
      </c>
      <c r="DT1877" s="32" t="n">
        <v>3.615</v>
      </c>
      <c r="DU1877" s="32" t="n">
        <v>3.705</v>
      </c>
      <c r="DV1877" s="32" t="n">
        <v>3.713</v>
      </c>
      <c r="DW1877" s="32" t="n">
        <v>3.578</v>
      </c>
      <c r="DX1877" s="32" t="n">
        <v>3.428</v>
      </c>
      <c r="DY1877" s="32" t="n">
        <v>3.267</v>
      </c>
      <c r="DZ1877" s="32" t="n">
        <v>3.192</v>
      </c>
      <c r="EA1877" s="32" t="n">
        <v>3.164</v>
      </c>
      <c r="EB1877" s="32" t="n">
        <v>3.155</v>
      </c>
      <c r="EC1877" s="32" t="n">
        <v>3.152</v>
      </c>
      <c r="ED1877" s="32" t="n">
        <v>3.137</v>
      </c>
      <c r="EE1877" s="32" t="n">
        <v>3.154</v>
      </c>
      <c r="EF1877" s="32" t="n">
        <v>3.253</v>
      </c>
      <c r="EG1877" s="32" t="n">
        <v>3.354</v>
      </c>
      <c r="EH1877" s="32" t="n">
        <v>3.37</v>
      </c>
      <c r="EI1877" s="32" t="n">
        <v>3.24</v>
      </c>
      <c r="EJ1877" s="32" t="n">
        <v>3.103</v>
      </c>
      <c r="EK1877" s="32" t="n">
        <v>2.96</v>
      </c>
      <c r="EL1877" s="32" t="n">
        <v>2.935</v>
      </c>
      <c r="EM1877" s="32" t="n">
        <v>2.94</v>
      </c>
      <c r="EN1877" s="32" t="n">
        <v>3.005</v>
      </c>
      <c r="EO1877" s="32" t="n">
        <v>3.002</v>
      </c>
      <c r="EP1877" s="32" t="n">
        <v>2.987</v>
      </c>
      <c r="EQ1877" s="32" t="n">
        <v>3.004</v>
      </c>
      <c r="ER1877" s="32" t="n">
        <v>3.103</v>
      </c>
      <c r="ES1877" s="32" t="n">
        <v>3.204</v>
      </c>
      <c r="ET1877" s="32" t="n">
        <v>3.312</v>
      </c>
      <c r="EU1877" s="32" t="n">
        <v>3.186</v>
      </c>
      <c r="EV1877" s="32" t="n">
        <v>3.052</v>
      </c>
      <c r="EW1877" s="32" t="n">
        <v>2.912</v>
      </c>
      <c r="EX1877" s="32" t="n">
        <v>2.888</v>
      </c>
      <c r="EY1877" s="32" t="n">
        <v>2.894</v>
      </c>
      <c r="EZ1877" s="32" t="n">
        <v>2.959</v>
      </c>
      <c r="FA1877" s="32" t="n">
        <v>2.956</v>
      </c>
      <c r="FB1877" s="32" t="n">
        <v>2.94</v>
      </c>
      <c r="FC1877" s="32" t="n">
        <v>2.956</v>
      </c>
      <c r="FD1877" s="32" t="n">
        <v>3.05</v>
      </c>
      <c r="FE1877" s="32" t="n">
        <v>3.148</v>
      </c>
      <c r="FF1877" s="32" t="n">
        <v>3.2965</v>
      </c>
      <c r="FG1877" s="32" t="n">
        <v>3.1745</v>
      </c>
      <c r="FH1877" s="32" t="n">
        <v>3.0435</v>
      </c>
      <c r="FI1877" s="32" t="n">
        <v>2.9065</v>
      </c>
      <c r="FJ1877" s="32" t="n">
        <v>2.8835</v>
      </c>
      <c r="FK1877" s="32" t="n">
        <v>2.8905</v>
      </c>
      <c r="FL1877" s="32" t="n">
        <v>2.9555</v>
      </c>
      <c r="FM1877" s="32" t="n">
        <v>2.9525</v>
      </c>
      <c r="FN1877" s="32" t="n">
        <v>2.9355</v>
      </c>
      <c r="FO1877" s="32" t="n">
        <v>2.9505</v>
      </c>
      <c r="FP1877" s="32" t="n">
        <v>3.0395</v>
      </c>
      <c r="FQ1877" s="32" t="n">
        <v>3.1345</v>
      </c>
      <c r="FR1877" s="32" t="n">
        <v>3.296</v>
      </c>
      <c r="FS1877" s="32" t="n">
        <v>3.178</v>
      </c>
      <c r="FT1877" s="32" t="n">
        <v>3.05</v>
      </c>
      <c r="FU1877" s="32" t="n">
        <v>2.916</v>
      </c>
      <c r="FV1877" s="32" t="n">
        <v>2.894</v>
      </c>
      <c r="FW1877" s="32" t="n">
        <v>2.902</v>
      </c>
      <c r="FX1877" s="32"/>
      <c r="FY1877" s="32"/>
      <c r="FZ1877" s="32"/>
      <c r="GA1877" s="32"/>
      <c r="GB1877" s="32"/>
      <c r="GC1877" s="32"/>
      <c r="GD1877" s="32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  <c r="GO1877" s="32"/>
      <c r="GP1877" s="32"/>
      <c r="GQ1877" s="32"/>
    </row>
    <row r="1878" customFormat="false" ht="12.75" hidden="true" customHeight="false" outlineLevel="0" collapsed="false">
      <c r="A1878" s="0" t="n">
        <f aca="false">WEEKDAY(C1878,2)</f>
        <v>5</v>
      </c>
      <c r="B1878" s="0" t="n">
        <f aca="false">MONTH(C1878)</f>
        <v>6</v>
      </c>
      <c r="C1878" s="23" t="n">
        <v>36693</v>
      </c>
      <c r="D1878" s="0" t="n">
        <f aca="false">MONTH(R1878)</f>
        <v>6</v>
      </c>
      <c r="E1878" s="0" t="n">
        <f aca="false">YEAR(R1878)</f>
        <v>2000</v>
      </c>
      <c r="F1878" s="35" t="n">
        <f aca="false">L1878-K1878</f>
        <v>-0.0845000000000002</v>
      </c>
      <c r="G1878" s="24" t="n">
        <f aca="false">N1878-M1878</f>
        <v>-0.494833333333333</v>
      </c>
      <c r="H1878" s="24" t="n">
        <f aca="false">O1878-N1878</f>
        <v>-0.228</v>
      </c>
      <c r="I1878" s="24" t="n">
        <f aca="false">O1878-M1878</f>
        <v>-0.722833333333333</v>
      </c>
      <c r="J1878" s="25" t="n">
        <f aca="false">VLOOKUP(C1878,'Nymex hist.'!A:B,2,0)</f>
        <v>4.488</v>
      </c>
      <c r="K1878" s="34" t="n">
        <f aca="false">AVERAGE(DA1878:DG1878)</f>
        <v>4.4425</v>
      </c>
      <c r="L1878" s="34" t="n">
        <f aca="false">AVERAGE(DH1878:DL1878)</f>
        <v>4.358</v>
      </c>
      <c r="M1878" s="27" t="n">
        <f aca="false">SUMIF($S$3:$FQ$3,$E1878+1,$S1878:$FQ1878)/COUNTIF($S$3:$FQ$3,$E1878+1)</f>
        <v>3.79025</v>
      </c>
      <c r="N1878" s="27" t="n">
        <f aca="false">SUMIF($S$3:$FQ$3,$E1878+2,$S1878:$FQ1878)/COUNTIF($S$3:$FQ$3,$E1878+2)</f>
        <v>3.29541666666667</v>
      </c>
      <c r="O1878" s="27" t="n">
        <f aca="false">SUMIF($S$3:$FQ$3,$E1878+3,$S1878:$FQ1878)/COUNTIF($S$3:$FQ$3,$E1878+3)</f>
        <v>3.06741666666667</v>
      </c>
      <c r="P1878" s="27" t="n">
        <f aca="false">SUMIF($S$3:$FQ$3,$E1878+4,$S1878:$FQ1878)/COUNTIF($S$3:$FQ$3,$E1878+4)</f>
        <v>3.01741666666667</v>
      </c>
      <c r="Q1878" s="27" t="n">
        <f aca="false">SUMIF($S$3:$FQ$3,$E1878+5,$S1878:$FQ1878)/COUNTIF($S$3:$FQ$3,$E1878+5)</f>
        <v>3.00991666666667</v>
      </c>
      <c r="R1878" s="28" t="n">
        <v>36693</v>
      </c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30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 t="n">
        <v>4.488</v>
      </c>
      <c r="DE1878" s="29" t="n">
        <v>4.458</v>
      </c>
      <c r="DF1878" s="29" t="n">
        <v>4.423</v>
      </c>
      <c r="DG1878" s="29" t="n">
        <v>4.401</v>
      </c>
      <c r="DH1878" s="29" t="n">
        <v>4.455</v>
      </c>
      <c r="DI1878" s="29" t="n">
        <v>4.53</v>
      </c>
      <c r="DJ1878" s="29" t="n">
        <v>4.513</v>
      </c>
      <c r="DK1878" s="29" t="n">
        <v>4.271</v>
      </c>
      <c r="DL1878" s="29" t="n">
        <v>4.021</v>
      </c>
      <c r="DM1878" s="29" t="n">
        <v>3.784</v>
      </c>
      <c r="DN1878" s="29" t="n">
        <v>3.634</v>
      </c>
      <c r="DO1878" s="29" t="n">
        <v>3.601</v>
      </c>
      <c r="DP1878" s="29" t="n">
        <v>3.593</v>
      </c>
      <c r="DQ1878" s="29" t="n">
        <v>3.587</v>
      </c>
      <c r="DR1878" s="29" t="n">
        <v>3.558</v>
      </c>
      <c r="DS1878" s="29" t="n">
        <v>3.563</v>
      </c>
      <c r="DT1878" s="29" t="n">
        <v>3.635</v>
      </c>
      <c r="DU1878" s="29" t="n">
        <v>3.723</v>
      </c>
      <c r="DV1878" s="29" t="n">
        <v>3.725</v>
      </c>
      <c r="DW1878" s="29" t="n">
        <v>3.585</v>
      </c>
      <c r="DX1878" s="29" t="n">
        <v>3.428</v>
      </c>
      <c r="DY1878" s="29" t="n">
        <v>3.267</v>
      </c>
      <c r="DZ1878" s="29" t="n">
        <v>3.192</v>
      </c>
      <c r="EA1878" s="29" t="n">
        <v>3.161</v>
      </c>
      <c r="EB1878" s="29" t="n">
        <v>3.152</v>
      </c>
      <c r="EC1878" s="29" t="n">
        <v>3.149</v>
      </c>
      <c r="ED1878" s="29" t="n">
        <v>3.134</v>
      </c>
      <c r="EE1878" s="29" t="n">
        <v>3.151</v>
      </c>
      <c r="EF1878" s="29" t="n">
        <v>3.25</v>
      </c>
      <c r="EG1878" s="29" t="n">
        <v>3.351</v>
      </c>
      <c r="EH1878" s="29" t="n">
        <v>3.367</v>
      </c>
      <c r="EI1878" s="29" t="n">
        <v>3.237</v>
      </c>
      <c r="EJ1878" s="29" t="n">
        <v>3.1</v>
      </c>
      <c r="EK1878" s="29" t="n">
        <v>2.957</v>
      </c>
      <c r="EL1878" s="29" t="n">
        <v>2.929</v>
      </c>
      <c r="EM1878" s="29" t="n">
        <v>2.932</v>
      </c>
      <c r="EN1878" s="29" t="n">
        <v>3.002</v>
      </c>
      <c r="EO1878" s="29" t="n">
        <v>2.999</v>
      </c>
      <c r="EP1878" s="29" t="n">
        <v>2.984</v>
      </c>
      <c r="EQ1878" s="29" t="n">
        <v>3.001</v>
      </c>
      <c r="ER1878" s="29" t="n">
        <v>3.1</v>
      </c>
      <c r="ES1878" s="29" t="n">
        <v>3.201</v>
      </c>
      <c r="ET1878" s="29" t="n">
        <v>3.309</v>
      </c>
      <c r="EU1878" s="29" t="n">
        <v>3.183</v>
      </c>
      <c r="EV1878" s="29" t="n">
        <v>3.049</v>
      </c>
      <c r="EW1878" s="29" t="n">
        <v>2.909</v>
      </c>
      <c r="EX1878" s="29" t="n">
        <v>2.882</v>
      </c>
      <c r="EY1878" s="29" t="n">
        <v>2.886</v>
      </c>
      <c r="EZ1878" s="29" t="n">
        <v>2.956</v>
      </c>
      <c r="FA1878" s="29" t="n">
        <v>2.953</v>
      </c>
      <c r="FB1878" s="29" t="n">
        <v>2.937</v>
      </c>
      <c r="FC1878" s="29" t="n">
        <v>2.953</v>
      </c>
      <c r="FD1878" s="29" t="n">
        <v>3.047</v>
      </c>
      <c r="FE1878" s="29" t="n">
        <v>3.145</v>
      </c>
      <c r="FF1878" s="29" t="n">
        <v>3.2935</v>
      </c>
      <c r="FG1878" s="29" t="n">
        <v>3.1715</v>
      </c>
      <c r="FH1878" s="29" t="n">
        <v>3.0405</v>
      </c>
      <c r="FI1878" s="29" t="n">
        <v>2.9035</v>
      </c>
      <c r="FJ1878" s="29" t="n">
        <v>2.8775</v>
      </c>
      <c r="FK1878" s="29" t="n">
        <v>2.8825</v>
      </c>
      <c r="FL1878" s="29" t="n">
        <v>2.9525</v>
      </c>
      <c r="FM1878" s="29" t="n">
        <v>2.9495</v>
      </c>
      <c r="FN1878" s="29" t="n">
        <v>2.9325</v>
      </c>
      <c r="FO1878" s="29" t="n">
        <v>2.9475</v>
      </c>
      <c r="FP1878" s="29" t="n">
        <v>3.0365</v>
      </c>
      <c r="FQ1878" s="29" t="n">
        <v>3.1315</v>
      </c>
      <c r="FR1878" s="29" t="n">
        <v>3.293</v>
      </c>
      <c r="FS1878" s="29" t="n">
        <v>3.175</v>
      </c>
      <c r="FT1878" s="29" t="n">
        <v>3.047</v>
      </c>
      <c r="FU1878" s="29" t="n">
        <v>2.913</v>
      </c>
      <c r="FV1878" s="29" t="n">
        <v>2.888</v>
      </c>
      <c r="FW1878" s="29" t="n">
        <v>2.894</v>
      </c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  <c r="GR1878" s="0"/>
      <c r="GS1878" s="0"/>
      <c r="GT1878" s="0"/>
      <c r="GU1878" s="0"/>
      <c r="GV1878" s="0"/>
      <c r="GW1878" s="0"/>
      <c r="GX1878" s="0"/>
      <c r="GY1878" s="0"/>
      <c r="GZ1878" s="0"/>
      <c r="HA1878" s="0"/>
      <c r="HB1878" s="0"/>
      <c r="HC1878" s="0"/>
      <c r="HD1878" s="0"/>
      <c r="HE1878" s="0"/>
      <c r="HF1878" s="0"/>
      <c r="HG1878" s="0"/>
      <c r="HH1878" s="0"/>
      <c r="HI1878" s="0"/>
      <c r="HJ1878" s="0"/>
      <c r="HK1878" s="0"/>
      <c r="HL1878" s="0"/>
      <c r="HM1878" s="0"/>
      <c r="HN1878" s="0"/>
      <c r="HO1878" s="0"/>
      <c r="HP1878" s="0"/>
      <c r="HQ1878" s="0"/>
      <c r="HR1878" s="0"/>
      <c r="HS1878" s="0"/>
      <c r="HT1878" s="0"/>
      <c r="HU1878" s="0"/>
      <c r="HV1878" s="0"/>
      <c r="HW1878" s="0"/>
      <c r="HX1878" s="0"/>
      <c r="HY1878" s="0"/>
      <c r="HZ1878" s="0"/>
      <c r="IA1878" s="0"/>
      <c r="IB1878" s="0"/>
      <c r="IC1878" s="0"/>
      <c r="ID1878" s="0"/>
      <c r="IE1878" s="0"/>
      <c r="IF1878" s="0"/>
      <c r="IG1878" s="0"/>
      <c r="IH1878" s="0"/>
      <c r="II1878" s="0"/>
      <c r="IJ1878" s="0"/>
      <c r="IK1878" s="0"/>
      <c r="IL1878" s="0"/>
      <c r="IM1878" s="0"/>
      <c r="IN1878" s="0"/>
      <c r="IO1878" s="0"/>
      <c r="IP1878" s="0"/>
      <c r="IQ1878" s="0"/>
      <c r="IR1878" s="0"/>
      <c r="IS1878" s="0"/>
      <c r="IT1878" s="0"/>
      <c r="IU1878" s="0"/>
      <c r="IV1878" s="0"/>
      <c r="IW1878" s="0"/>
    </row>
    <row r="1879" customFormat="false" ht="12.75" hidden="true" customHeight="false" outlineLevel="0" collapsed="false">
      <c r="A1879" s="0" t="n">
        <f aca="false">WEEKDAY(C1879,2)</f>
        <v>1</v>
      </c>
      <c r="B1879" s="0" t="n">
        <f aca="false">MONTH(C1879)</f>
        <v>6</v>
      </c>
      <c r="C1879" s="23" t="n">
        <v>36696</v>
      </c>
      <c r="D1879" s="0" t="n">
        <f aca="false">MONTH(R1879)</f>
        <v>6</v>
      </c>
      <c r="E1879" s="0" t="n">
        <f aca="false">YEAR(R1879)</f>
        <v>2000</v>
      </c>
      <c r="F1879" s="35" t="n">
        <f aca="false">L1879-K1879</f>
        <v>-0.0251999999999999</v>
      </c>
      <c r="G1879" s="24" t="n">
        <f aca="false">N1879-M1879</f>
        <v>-0.4655</v>
      </c>
      <c r="H1879" s="24" t="n">
        <f aca="false">O1879-N1879</f>
        <v>-0.213</v>
      </c>
      <c r="I1879" s="24" t="n">
        <f aca="false">O1879-M1879</f>
        <v>-0.6785</v>
      </c>
      <c r="J1879" s="25" t="n">
        <f aca="false">VLOOKUP(C1879,'Nymex hist.'!A:B,2,0)</f>
        <v>4.063</v>
      </c>
      <c r="K1879" s="34" t="n">
        <f aca="false">AVERAGE(DA1879:DG1879)</f>
        <v>4.085</v>
      </c>
      <c r="L1879" s="34" t="n">
        <f aca="false">AVERAGE(DH1879:DL1879)</f>
        <v>4.0598</v>
      </c>
      <c r="M1879" s="27" t="n">
        <f aca="false">SUMIF($S$3:$FQ$3,$E1879+1,$S1879:$FQ1879)/COUNTIF($S$3:$FQ$3,$E1879+1)</f>
        <v>3.53091666666667</v>
      </c>
      <c r="N1879" s="27" t="n">
        <f aca="false">SUMIF($S$3:$FQ$3,$E1879+2,$S1879:$FQ1879)/COUNTIF($S$3:$FQ$3,$E1879+2)</f>
        <v>3.06541666666667</v>
      </c>
      <c r="O1879" s="27" t="n">
        <f aca="false">SUMIF($S$3:$FQ$3,$E1879+3,$S1879:$FQ1879)/COUNTIF($S$3:$FQ$3,$E1879+3)</f>
        <v>2.85241666666667</v>
      </c>
      <c r="P1879" s="27" t="n">
        <f aca="false">SUMIF($S$3:$FQ$3,$E1879+4,$S1879:$FQ1879)/COUNTIF($S$3:$FQ$3,$E1879+4)</f>
        <v>2.80241666666667</v>
      </c>
      <c r="Q1879" s="27" t="n">
        <f aca="false">SUMIF($S$3:$FQ$3,$E1879+5,$S1879:$FQ1879)/COUNTIF($S$3:$FQ$3,$E1879+5)</f>
        <v>2.79491666666667</v>
      </c>
      <c r="R1879" s="28" t="n">
        <v>36696</v>
      </c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30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 t="n">
        <v>4.063</v>
      </c>
      <c r="DE1879" s="29" t="n">
        <v>4.053</v>
      </c>
      <c r="DF1879" s="29" t="n">
        <v>4.123</v>
      </c>
      <c r="DG1879" s="29" t="n">
        <v>4.101</v>
      </c>
      <c r="DH1879" s="29" t="n">
        <v>4.155</v>
      </c>
      <c r="DI1879" s="29" t="n">
        <v>4.23</v>
      </c>
      <c r="DJ1879" s="29" t="n">
        <v>4.213</v>
      </c>
      <c r="DK1879" s="29" t="n">
        <v>3.971</v>
      </c>
      <c r="DL1879" s="29" t="n">
        <v>3.73</v>
      </c>
      <c r="DM1879" s="29" t="n">
        <v>3.515</v>
      </c>
      <c r="DN1879" s="29" t="n">
        <v>3.38</v>
      </c>
      <c r="DO1879" s="29" t="n">
        <v>3.35</v>
      </c>
      <c r="DP1879" s="29" t="n">
        <v>3.342</v>
      </c>
      <c r="DQ1879" s="29" t="n">
        <v>3.336</v>
      </c>
      <c r="DR1879" s="29" t="n">
        <v>3.316</v>
      </c>
      <c r="DS1879" s="29" t="n">
        <v>3.326</v>
      </c>
      <c r="DT1879" s="29" t="n">
        <v>3.401</v>
      </c>
      <c r="DU1879" s="29" t="n">
        <v>3.491</v>
      </c>
      <c r="DV1879" s="29" t="n">
        <v>3.495</v>
      </c>
      <c r="DW1879" s="29" t="n">
        <v>3.355</v>
      </c>
      <c r="DX1879" s="29" t="n">
        <v>3.198</v>
      </c>
      <c r="DY1879" s="29" t="n">
        <v>3.037</v>
      </c>
      <c r="DZ1879" s="29" t="n">
        <v>2.962</v>
      </c>
      <c r="EA1879" s="29" t="n">
        <v>2.931</v>
      </c>
      <c r="EB1879" s="29" t="n">
        <v>2.922</v>
      </c>
      <c r="EC1879" s="29" t="n">
        <v>2.919</v>
      </c>
      <c r="ED1879" s="29" t="n">
        <v>2.904</v>
      </c>
      <c r="EE1879" s="29" t="n">
        <v>2.921</v>
      </c>
      <c r="EF1879" s="29" t="n">
        <v>3.02</v>
      </c>
      <c r="EG1879" s="29" t="n">
        <v>3.121</v>
      </c>
      <c r="EH1879" s="29" t="n">
        <v>3.137</v>
      </c>
      <c r="EI1879" s="29" t="n">
        <v>3.007</v>
      </c>
      <c r="EJ1879" s="29" t="n">
        <v>2.87</v>
      </c>
      <c r="EK1879" s="29" t="n">
        <v>2.727</v>
      </c>
      <c r="EL1879" s="29" t="n">
        <v>2.699</v>
      </c>
      <c r="EM1879" s="29" t="n">
        <v>2.702</v>
      </c>
      <c r="EN1879" s="29" t="n">
        <v>2.802</v>
      </c>
      <c r="EO1879" s="29" t="n">
        <v>2.799</v>
      </c>
      <c r="EP1879" s="29" t="n">
        <v>2.784</v>
      </c>
      <c r="EQ1879" s="29" t="n">
        <v>2.801</v>
      </c>
      <c r="ER1879" s="29" t="n">
        <v>2.9</v>
      </c>
      <c r="ES1879" s="29" t="n">
        <v>3.001</v>
      </c>
      <c r="ET1879" s="29" t="n">
        <v>3.079</v>
      </c>
      <c r="EU1879" s="29" t="n">
        <v>2.953</v>
      </c>
      <c r="EV1879" s="29" t="n">
        <v>2.819</v>
      </c>
      <c r="EW1879" s="29" t="n">
        <v>2.679</v>
      </c>
      <c r="EX1879" s="29" t="n">
        <v>2.652</v>
      </c>
      <c r="EY1879" s="29" t="n">
        <v>2.656</v>
      </c>
      <c r="EZ1879" s="29" t="n">
        <v>2.756</v>
      </c>
      <c r="FA1879" s="29" t="n">
        <v>2.753</v>
      </c>
      <c r="FB1879" s="29" t="n">
        <v>2.737</v>
      </c>
      <c r="FC1879" s="29" t="n">
        <v>2.753</v>
      </c>
      <c r="FD1879" s="29" t="n">
        <v>2.847</v>
      </c>
      <c r="FE1879" s="29" t="n">
        <v>2.945</v>
      </c>
      <c r="FF1879" s="29" t="n">
        <v>3.0635</v>
      </c>
      <c r="FG1879" s="29" t="n">
        <v>2.9415</v>
      </c>
      <c r="FH1879" s="29" t="n">
        <v>2.8105</v>
      </c>
      <c r="FI1879" s="29" t="n">
        <v>2.6735</v>
      </c>
      <c r="FJ1879" s="29" t="n">
        <v>2.6475</v>
      </c>
      <c r="FK1879" s="29" t="n">
        <v>2.6525</v>
      </c>
      <c r="FL1879" s="29" t="n">
        <v>2.7525</v>
      </c>
      <c r="FM1879" s="29" t="n">
        <v>2.7495</v>
      </c>
      <c r="FN1879" s="29" t="n">
        <v>2.7325</v>
      </c>
      <c r="FO1879" s="29" t="n">
        <v>2.7475</v>
      </c>
      <c r="FP1879" s="29" t="n">
        <v>2.8365</v>
      </c>
      <c r="FQ1879" s="29" t="n">
        <v>2.9315</v>
      </c>
      <c r="FR1879" s="29" t="n">
        <v>3.063</v>
      </c>
      <c r="FS1879" s="29" t="n">
        <v>2.945</v>
      </c>
      <c r="FT1879" s="29" t="n">
        <v>2.817</v>
      </c>
      <c r="FU1879" s="29" t="n">
        <v>2.683</v>
      </c>
      <c r="FV1879" s="29" t="n">
        <v>2.658</v>
      </c>
      <c r="FW1879" s="29" t="n">
        <v>2.664</v>
      </c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0"/>
      <c r="GS1879" s="0"/>
      <c r="GT1879" s="0"/>
      <c r="GU1879" s="0"/>
      <c r="GV1879" s="0"/>
      <c r="GW1879" s="0"/>
      <c r="GX1879" s="0"/>
      <c r="GY1879" s="0"/>
      <c r="GZ1879" s="0"/>
      <c r="HA1879" s="0"/>
      <c r="HB1879" s="0"/>
      <c r="HC1879" s="0"/>
      <c r="HD1879" s="0"/>
      <c r="HE1879" s="0"/>
      <c r="HF1879" s="0"/>
      <c r="HG1879" s="0"/>
      <c r="HH1879" s="0"/>
      <c r="HI1879" s="0"/>
      <c r="HJ1879" s="0"/>
      <c r="HK1879" s="0"/>
      <c r="HL1879" s="0"/>
      <c r="HM1879" s="0"/>
      <c r="HN1879" s="0"/>
      <c r="HO1879" s="0"/>
      <c r="HP1879" s="0"/>
      <c r="HQ1879" s="0"/>
      <c r="HR1879" s="0"/>
      <c r="HS1879" s="0"/>
      <c r="HT1879" s="0"/>
      <c r="HU1879" s="0"/>
      <c r="HV1879" s="0"/>
      <c r="HW1879" s="0"/>
      <c r="HX1879" s="0"/>
      <c r="HY1879" s="0"/>
      <c r="HZ1879" s="0"/>
      <c r="IA1879" s="0"/>
      <c r="IB1879" s="0"/>
      <c r="IC1879" s="0"/>
      <c r="ID1879" s="0"/>
      <c r="IE1879" s="0"/>
      <c r="IF1879" s="0"/>
      <c r="IG1879" s="0"/>
      <c r="IH1879" s="0"/>
      <c r="II1879" s="0"/>
      <c r="IJ1879" s="0"/>
      <c r="IK1879" s="0"/>
      <c r="IL1879" s="0"/>
      <c r="IM1879" s="0"/>
      <c r="IN1879" s="0"/>
      <c r="IO1879" s="0"/>
      <c r="IP1879" s="0"/>
      <c r="IQ1879" s="0"/>
      <c r="IR1879" s="0"/>
      <c r="IS1879" s="0"/>
      <c r="IT1879" s="0"/>
      <c r="IU1879" s="0"/>
      <c r="IV1879" s="0"/>
      <c r="IW1879" s="0"/>
    </row>
    <row r="1880" customFormat="false" ht="12.75" hidden="true" customHeight="false" outlineLevel="0" collapsed="false">
      <c r="A1880" s="0" t="n">
        <f aca="false">WEEKDAY(C1880,2)</f>
        <v>2</v>
      </c>
      <c r="B1880" s="0" t="n">
        <f aca="false">MONTH(C1880)</f>
        <v>6</v>
      </c>
      <c r="C1880" s="23" t="n">
        <v>36697</v>
      </c>
      <c r="D1880" s="0" t="n">
        <f aca="false">MONTH(R1880)</f>
        <v>6</v>
      </c>
      <c r="E1880" s="0" t="n">
        <f aca="false">YEAR(R1880)</f>
        <v>2000</v>
      </c>
      <c r="F1880" s="35" t="n">
        <f aca="false">L1880-K1880</f>
        <v>0.0167000000000002</v>
      </c>
      <c r="G1880" s="24" t="n">
        <f aca="false">N1880-M1880</f>
        <v>-0.493166666666666</v>
      </c>
      <c r="H1880" s="24" t="n">
        <f aca="false">O1880-N1880</f>
        <v>-0.216333333333333</v>
      </c>
      <c r="I1880" s="24" t="n">
        <f aca="false">O1880-M1880</f>
        <v>-0.709499999999999</v>
      </c>
      <c r="J1880" s="25" t="n">
        <f aca="false">VLOOKUP(C1880,'Nymex hist.'!A:B,2,0)</f>
        <v>4.107</v>
      </c>
      <c r="K1880" s="34" t="n">
        <f aca="false">AVERAGE(DA1880:DG1880)</f>
        <v>4.1025</v>
      </c>
      <c r="L1880" s="34" t="n">
        <f aca="false">AVERAGE(DH1880:DL1880)</f>
        <v>4.1192</v>
      </c>
      <c r="M1880" s="27" t="n">
        <f aca="false">SUMIF($S$3:$FQ$3,$E1880+1,$S1880:$FQ1880)/COUNTIF($S$3:$FQ$3,$E1880+1)</f>
        <v>3.58441666666667</v>
      </c>
      <c r="N1880" s="27" t="n">
        <f aca="false">SUMIF($S$3:$FQ$3,$E1880+2,$S1880:$FQ1880)/COUNTIF($S$3:$FQ$3,$E1880+2)</f>
        <v>3.09125</v>
      </c>
      <c r="O1880" s="27" t="n">
        <f aca="false">SUMIF($S$3:$FQ$3,$E1880+3,$S1880:$FQ1880)/COUNTIF($S$3:$FQ$3,$E1880+3)</f>
        <v>2.87491666666667</v>
      </c>
      <c r="P1880" s="27" t="n">
        <f aca="false">SUMIF($S$3:$FQ$3,$E1880+4,$S1880:$FQ1880)/COUNTIF($S$3:$FQ$3,$E1880+4)</f>
        <v>2.82491666666667</v>
      </c>
      <c r="Q1880" s="27" t="n">
        <f aca="false">SUMIF($S$3:$FQ$3,$E1880+5,$S1880:$FQ1880)/COUNTIF($S$3:$FQ$3,$E1880+5)</f>
        <v>2.81741666666667</v>
      </c>
      <c r="R1880" s="28" t="n">
        <v>36697</v>
      </c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30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 t="n">
        <v>4.107</v>
      </c>
      <c r="DE1880" s="29" t="n">
        <v>4.103</v>
      </c>
      <c r="DF1880" s="29" t="n">
        <v>4.103</v>
      </c>
      <c r="DG1880" s="29" t="n">
        <v>4.097</v>
      </c>
      <c r="DH1880" s="29" t="n">
        <v>4.186</v>
      </c>
      <c r="DI1880" s="29" t="n">
        <v>4.285</v>
      </c>
      <c r="DJ1880" s="29" t="n">
        <v>4.275</v>
      </c>
      <c r="DK1880" s="29" t="n">
        <v>4.04</v>
      </c>
      <c r="DL1880" s="29" t="n">
        <v>3.81</v>
      </c>
      <c r="DM1880" s="29" t="n">
        <v>3.58</v>
      </c>
      <c r="DN1880" s="29" t="n">
        <v>3.435</v>
      </c>
      <c r="DO1880" s="29" t="n">
        <v>3.4</v>
      </c>
      <c r="DP1880" s="29" t="n">
        <v>3.39</v>
      </c>
      <c r="DQ1880" s="29" t="n">
        <v>3.38</v>
      </c>
      <c r="DR1880" s="29" t="n">
        <v>3.36</v>
      </c>
      <c r="DS1880" s="29" t="n">
        <v>3.37</v>
      </c>
      <c r="DT1880" s="29" t="n">
        <v>3.445</v>
      </c>
      <c r="DU1880" s="29" t="n">
        <v>3.528</v>
      </c>
      <c r="DV1880" s="29" t="n">
        <v>3.525</v>
      </c>
      <c r="DW1880" s="29" t="n">
        <v>3.38</v>
      </c>
      <c r="DX1880" s="29" t="n">
        <v>3.222</v>
      </c>
      <c r="DY1880" s="29" t="n">
        <v>3.062</v>
      </c>
      <c r="DZ1880" s="29" t="n">
        <v>2.987</v>
      </c>
      <c r="EA1880" s="29" t="n">
        <v>2.956</v>
      </c>
      <c r="EB1880" s="29" t="n">
        <v>2.947</v>
      </c>
      <c r="EC1880" s="29" t="n">
        <v>2.944</v>
      </c>
      <c r="ED1880" s="29" t="n">
        <v>2.929</v>
      </c>
      <c r="EE1880" s="29" t="n">
        <v>2.946</v>
      </c>
      <c r="EF1880" s="29" t="n">
        <v>3.047</v>
      </c>
      <c r="EG1880" s="29" t="n">
        <v>3.15</v>
      </c>
      <c r="EH1880" s="29" t="n">
        <v>3.166</v>
      </c>
      <c r="EI1880" s="29" t="n">
        <v>3.036</v>
      </c>
      <c r="EJ1880" s="29" t="n">
        <v>2.899</v>
      </c>
      <c r="EK1880" s="29" t="n">
        <v>2.756</v>
      </c>
      <c r="EL1880" s="29" t="n">
        <v>2.728</v>
      </c>
      <c r="EM1880" s="29" t="n">
        <v>2.731</v>
      </c>
      <c r="EN1880" s="29" t="n">
        <v>2.817</v>
      </c>
      <c r="EO1880" s="29" t="n">
        <v>2.814</v>
      </c>
      <c r="EP1880" s="29" t="n">
        <v>2.799</v>
      </c>
      <c r="EQ1880" s="29" t="n">
        <v>2.816</v>
      </c>
      <c r="ER1880" s="29" t="n">
        <v>2.917</v>
      </c>
      <c r="ES1880" s="29" t="n">
        <v>3.02</v>
      </c>
      <c r="ET1880" s="29" t="n">
        <v>3.108</v>
      </c>
      <c r="EU1880" s="29" t="n">
        <v>2.982</v>
      </c>
      <c r="EV1880" s="29" t="n">
        <v>2.848</v>
      </c>
      <c r="EW1880" s="29" t="n">
        <v>2.708</v>
      </c>
      <c r="EX1880" s="29" t="n">
        <v>2.681</v>
      </c>
      <c r="EY1880" s="29" t="n">
        <v>2.685</v>
      </c>
      <c r="EZ1880" s="29" t="n">
        <v>2.771</v>
      </c>
      <c r="FA1880" s="29" t="n">
        <v>2.768</v>
      </c>
      <c r="FB1880" s="29" t="n">
        <v>2.752</v>
      </c>
      <c r="FC1880" s="29" t="n">
        <v>2.768</v>
      </c>
      <c r="FD1880" s="29" t="n">
        <v>2.864</v>
      </c>
      <c r="FE1880" s="29" t="n">
        <v>2.964</v>
      </c>
      <c r="FF1880" s="29" t="n">
        <v>3.0925</v>
      </c>
      <c r="FG1880" s="29" t="n">
        <v>2.9705</v>
      </c>
      <c r="FH1880" s="29" t="n">
        <v>2.8395</v>
      </c>
      <c r="FI1880" s="29" t="n">
        <v>2.7025</v>
      </c>
      <c r="FJ1880" s="29" t="n">
        <v>2.6765</v>
      </c>
      <c r="FK1880" s="29" t="n">
        <v>2.6815</v>
      </c>
      <c r="FL1880" s="29" t="n">
        <v>2.7675</v>
      </c>
      <c r="FM1880" s="29" t="n">
        <v>2.7645</v>
      </c>
      <c r="FN1880" s="29" t="n">
        <v>2.7475</v>
      </c>
      <c r="FO1880" s="29" t="n">
        <v>2.7625</v>
      </c>
      <c r="FP1880" s="29" t="n">
        <v>2.8535</v>
      </c>
      <c r="FQ1880" s="29" t="n">
        <v>2.9505</v>
      </c>
      <c r="FR1880" s="29" t="n">
        <v>3.092</v>
      </c>
      <c r="FS1880" s="29" t="n">
        <v>2.974</v>
      </c>
      <c r="FT1880" s="29" t="n">
        <v>2.846</v>
      </c>
      <c r="FU1880" s="29" t="n">
        <v>2.712</v>
      </c>
      <c r="FV1880" s="29" t="n">
        <v>2.687</v>
      </c>
      <c r="FW1880" s="29" t="n">
        <v>2.693</v>
      </c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  <c r="GR1880" s="0"/>
      <c r="GS1880" s="0"/>
      <c r="GT1880" s="0"/>
      <c r="GU1880" s="0"/>
      <c r="GV1880" s="0"/>
      <c r="GW1880" s="0"/>
      <c r="GX1880" s="0"/>
      <c r="GY1880" s="0"/>
      <c r="GZ1880" s="0"/>
      <c r="HA1880" s="0"/>
      <c r="HB1880" s="0"/>
      <c r="HC1880" s="0"/>
      <c r="HD1880" s="0"/>
      <c r="HE1880" s="0"/>
      <c r="HF1880" s="0"/>
      <c r="HG1880" s="0"/>
      <c r="HH1880" s="0"/>
      <c r="HI1880" s="0"/>
      <c r="HJ1880" s="0"/>
      <c r="HK1880" s="0"/>
      <c r="HL1880" s="0"/>
      <c r="HM1880" s="0"/>
      <c r="HN1880" s="0"/>
      <c r="HO1880" s="0"/>
      <c r="HP1880" s="0"/>
      <c r="HQ1880" s="0"/>
      <c r="HR1880" s="0"/>
      <c r="HS1880" s="0"/>
      <c r="HT1880" s="0"/>
      <c r="HU1880" s="0"/>
      <c r="HV1880" s="0"/>
      <c r="HW1880" s="0"/>
      <c r="HX1880" s="0"/>
      <c r="HY1880" s="0"/>
      <c r="HZ1880" s="0"/>
      <c r="IA1880" s="0"/>
      <c r="IB1880" s="0"/>
      <c r="IC1880" s="0"/>
      <c r="ID1880" s="0"/>
      <c r="IE1880" s="0"/>
      <c r="IF1880" s="0"/>
      <c r="IG1880" s="0"/>
      <c r="IH1880" s="0"/>
      <c r="II1880" s="0"/>
      <c r="IJ1880" s="0"/>
      <c r="IK1880" s="0"/>
      <c r="IL1880" s="0"/>
      <c r="IM1880" s="0"/>
      <c r="IN1880" s="0"/>
      <c r="IO1880" s="0"/>
      <c r="IP1880" s="0"/>
      <c r="IQ1880" s="0"/>
      <c r="IR1880" s="0"/>
      <c r="IS1880" s="0"/>
      <c r="IT1880" s="0"/>
      <c r="IU1880" s="0"/>
      <c r="IV1880" s="0"/>
      <c r="IW1880" s="0"/>
    </row>
    <row r="1881" customFormat="false" ht="12.75" hidden="true" customHeight="false" outlineLevel="0" collapsed="false">
      <c r="A1881" s="0" t="n">
        <f aca="false">WEEKDAY(C1881,2)</f>
        <v>3</v>
      </c>
      <c r="B1881" s="0" t="n">
        <f aca="false">MONTH(C1881)</f>
        <v>6</v>
      </c>
      <c r="C1881" s="23" t="n">
        <v>36698</v>
      </c>
      <c r="D1881" s="0" t="n">
        <f aca="false">MONTH(R1881)</f>
        <v>6</v>
      </c>
      <c r="E1881" s="0" t="n">
        <f aca="false">YEAR(R1881)</f>
        <v>2000</v>
      </c>
      <c r="F1881" s="35" t="n">
        <f aca="false">L1881-K1881</f>
        <v>-0.0365000000000002</v>
      </c>
      <c r="G1881" s="24" t="n">
        <f aca="false">N1881-M1881</f>
        <v>-0.536833333333334</v>
      </c>
      <c r="H1881" s="24" t="n">
        <f aca="false">O1881-N1881</f>
        <v>-0.233416666666667</v>
      </c>
      <c r="I1881" s="24" t="n">
        <f aca="false">O1881-M1881</f>
        <v>-0.77025</v>
      </c>
      <c r="J1881" s="25" t="n">
        <f aca="false">VLOOKUP(C1881,'Nymex hist.'!A:B,2,0)</f>
        <v>4.378</v>
      </c>
      <c r="K1881" s="34" t="n">
        <f aca="false">AVERAGE(DA1881:DG1881)</f>
        <v>4.3595</v>
      </c>
      <c r="L1881" s="34" t="n">
        <f aca="false">AVERAGE(DH1881:DL1881)</f>
        <v>4.323</v>
      </c>
      <c r="M1881" s="27" t="n">
        <f aca="false">SUMIF($S$3:$FQ$3,$E1881+1,$S1881:$FQ1881)/COUNTIF($S$3:$FQ$3,$E1881+1)</f>
        <v>3.72833333333333</v>
      </c>
      <c r="N1881" s="27" t="n">
        <f aca="false">SUMIF($S$3:$FQ$3,$E1881+2,$S1881:$FQ1881)/COUNTIF($S$3:$FQ$3,$E1881+2)</f>
        <v>3.1915</v>
      </c>
      <c r="O1881" s="27" t="n">
        <f aca="false">SUMIF($S$3:$FQ$3,$E1881+3,$S1881:$FQ1881)/COUNTIF($S$3:$FQ$3,$E1881+3)</f>
        <v>2.95808333333333</v>
      </c>
      <c r="P1881" s="27" t="n">
        <f aca="false">SUMIF($S$3:$FQ$3,$E1881+4,$S1881:$FQ1881)/COUNTIF($S$3:$FQ$3,$E1881+4)</f>
        <v>2.89808333333333</v>
      </c>
      <c r="Q1881" s="27" t="n">
        <f aca="false">SUMIF($S$3:$FQ$3,$E1881+5,$S1881:$FQ1881)/COUNTIF($S$3:$FQ$3,$E1881+5)</f>
        <v>2.88808333333333</v>
      </c>
      <c r="R1881" s="28" t="n">
        <v>36698</v>
      </c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30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 t="n">
        <v>4.378</v>
      </c>
      <c r="DE1881" s="29" t="n">
        <v>4.369</v>
      </c>
      <c r="DF1881" s="29" t="n">
        <v>4.354</v>
      </c>
      <c r="DG1881" s="29" t="n">
        <v>4.337</v>
      </c>
      <c r="DH1881" s="29" t="n">
        <v>4.413</v>
      </c>
      <c r="DI1881" s="29" t="n">
        <v>4.5</v>
      </c>
      <c r="DJ1881" s="29" t="n">
        <v>4.486</v>
      </c>
      <c r="DK1881" s="29" t="n">
        <v>4.236</v>
      </c>
      <c r="DL1881" s="29" t="n">
        <v>3.98</v>
      </c>
      <c r="DM1881" s="29" t="n">
        <v>3.73</v>
      </c>
      <c r="DN1881" s="29" t="n">
        <v>3.58</v>
      </c>
      <c r="DO1881" s="29" t="n">
        <v>3.53</v>
      </c>
      <c r="DP1881" s="29" t="n">
        <v>3.515</v>
      </c>
      <c r="DQ1881" s="29" t="n">
        <v>3.5</v>
      </c>
      <c r="DR1881" s="29" t="n">
        <v>3.48</v>
      </c>
      <c r="DS1881" s="29" t="n">
        <v>3.49</v>
      </c>
      <c r="DT1881" s="29" t="n">
        <v>3.565</v>
      </c>
      <c r="DU1881" s="29" t="n">
        <v>3.648</v>
      </c>
      <c r="DV1881" s="29" t="n">
        <v>3.645</v>
      </c>
      <c r="DW1881" s="29" t="n">
        <v>3.49</v>
      </c>
      <c r="DX1881" s="29" t="n">
        <v>3.322</v>
      </c>
      <c r="DY1881" s="29" t="n">
        <v>3.159</v>
      </c>
      <c r="DZ1881" s="29" t="n">
        <v>3.084</v>
      </c>
      <c r="EA1881" s="29" t="n">
        <v>3.053</v>
      </c>
      <c r="EB1881" s="29" t="n">
        <v>3.044</v>
      </c>
      <c r="EC1881" s="29" t="n">
        <v>3.041</v>
      </c>
      <c r="ED1881" s="29" t="n">
        <v>3.026</v>
      </c>
      <c r="EE1881" s="29" t="n">
        <v>3.043</v>
      </c>
      <c r="EF1881" s="29" t="n">
        <v>3.144</v>
      </c>
      <c r="EG1881" s="29" t="n">
        <v>3.247</v>
      </c>
      <c r="EH1881" s="29" t="n">
        <v>3.263</v>
      </c>
      <c r="EI1881" s="29" t="n">
        <v>3.128</v>
      </c>
      <c r="EJ1881" s="29" t="n">
        <v>2.988</v>
      </c>
      <c r="EK1881" s="29" t="n">
        <v>2.842</v>
      </c>
      <c r="EL1881" s="29" t="n">
        <v>2.814</v>
      </c>
      <c r="EM1881" s="29" t="n">
        <v>2.817</v>
      </c>
      <c r="EN1881" s="29" t="n">
        <v>2.894</v>
      </c>
      <c r="EO1881" s="29" t="n">
        <v>2.891</v>
      </c>
      <c r="EP1881" s="29" t="n">
        <v>2.876</v>
      </c>
      <c r="EQ1881" s="29" t="n">
        <v>2.893</v>
      </c>
      <c r="ER1881" s="29" t="n">
        <v>2.994</v>
      </c>
      <c r="ES1881" s="29" t="n">
        <v>3.097</v>
      </c>
      <c r="ET1881" s="29" t="n">
        <v>3.195</v>
      </c>
      <c r="EU1881" s="29" t="n">
        <v>3.064</v>
      </c>
      <c r="EV1881" s="29" t="n">
        <v>2.927</v>
      </c>
      <c r="EW1881" s="29" t="n">
        <v>2.784</v>
      </c>
      <c r="EX1881" s="29" t="n">
        <v>2.757</v>
      </c>
      <c r="EY1881" s="29" t="n">
        <v>2.761</v>
      </c>
      <c r="EZ1881" s="29" t="n">
        <v>2.838</v>
      </c>
      <c r="FA1881" s="29" t="n">
        <v>2.835</v>
      </c>
      <c r="FB1881" s="29" t="n">
        <v>2.819</v>
      </c>
      <c r="FC1881" s="29" t="n">
        <v>2.835</v>
      </c>
      <c r="FD1881" s="29" t="n">
        <v>2.931</v>
      </c>
      <c r="FE1881" s="29" t="n">
        <v>3.031</v>
      </c>
      <c r="FF1881" s="29" t="n">
        <v>3.177</v>
      </c>
      <c r="FG1881" s="29" t="n">
        <v>3.05</v>
      </c>
      <c r="FH1881" s="29" t="n">
        <v>2.916</v>
      </c>
      <c r="FI1881" s="29" t="n">
        <v>2.776</v>
      </c>
      <c r="FJ1881" s="29" t="n">
        <v>2.75</v>
      </c>
      <c r="FK1881" s="29" t="n">
        <v>2.755</v>
      </c>
      <c r="FL1881" s="29" t="n">
        <v>2.832</v>
      </c>
      <c r="FM1881" s="29" t="n">
        <v>2.829</v>
      </c>
      <c r="FN1881" s="29" t="n">
        <v>2.812</v>
      </c>
      <c r="FO1881" s="29" t="n">
        <v>2.827</v>
      </c>
      <c r="FP1881" s="29" t="n">
        <v>2.918</v>
      </c>
      <c r="FQ1881" s="29" t="n">
        <v>3.015</v>
      </c>
      <c r="FR1881" s="29" t="n">
        <v>3.174</v>
      </c>
      <c r="FS1881" s="29" t="n">
        <v>3.051</v>
      </c>
      <c r="FT1881" s="29" t="n">
        <v>2.92</v>
      </c>
      <c r="FU1881" s="29" t="n">
        <v>2.783</v>
      </c>
      <c r="FV1881" s="29" t="n">
        <v>2.758</v>
      </c>
      <c r="FW1881" s="29" t="n">
        <v>2.764</v>
      </c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0"/>
      <c r="GS1881" s="0"/>
      <c r="GT1881" s="0"/>
      <c r="GU1881" s="0"/>
      <c r="GV1881" s="0"/>
      <c r="GW1881" s="0"/>
      <c r="GX1881" s="0"/>
      <c r="GY1881" s="0"/>
      <c r="GZ1881" s="0"/>
      <c r="HA1881" s="0"/>
      <c r="HB1881" s="0"/>
      <c r="HC1881" s="0"/>
      <c r="HD1881" s="0"/>
      <c r="HE1881" s="0"/>
      <c r="HF1881" s="0"/>
      <c r="HG1881" s="0"/>
      <c r="HH1881" s="0"/>
      <c r="HI1881" s="0"/>
      <c r="HJ1881" s="0"/>
      <c r="HK1881" s="0"/>
      <c r="HL1881" s="0"/>
      <c r="HM1881" s="0"/>
      <c r="HN1881" s="0"/>
      <c r="HO1881" s="0"/>
      <c r="HP1881" s="0"/>
      <c r="HQ1881" s="0"/>
      <c r="HR1881" s="0"/>
      <c r="HS1881" s="0"/>
      <c r="HT1881" s="0"/>
      <c r="HU1881" s="0"/>
      <c r="HV1881" s="0"/>
      <c r="HW1881" s="0"/>
      <c r="HX1881" s="0"/>
      <c r="HY1881" s="0"/>
      <c r="HZ1881" s="0"/>
      <c r="IA1881" s="0"/>
      <c r="IB1881" s="0"/>
      <c r="IC1881" s="0"/>
      <c r="ID1881" s="0"/>
      <c r="IE1881" s="0"/>
      <c r="IF1881" s="0"/>
      <c r="IG1881" s="0"/>
      <c r="IH1881" s="0"/>
      <c r="II1881" s="0"/>
      <c r="IJ1881" s="0"/>
      <c r="IK1881" s="0"/>
      <c r="IL1881" s="0"/>
      <c r="IM1881" s="0"/>
      <c r="IN1881" s="0"/>
      <c r="IO1881" s="0"/>
      <c r="IP1881" s="0"/>
      <c r="IQ1881" s="0"/>
      <c r="IR1881" s="0"/>
      <c r="IS1881" s="0"/>
      <c r="IT1881" s="0"/>
      <c r="IU1881" s="0"/>
      <c r="IV1881" s="0"/>
      <c r="IW1881" s="0"/>
    </row>
    <row r="1882" customFormat="false" ht="12.75" hidden="false" customHeight="false" outlineLevel="0" collapsed="false">
      <c r="A1882" s="1" t="n">
        <f aca="false">WEEKDAY(C1882,2)</f>
        <v>4</v>
      </c>
      <c r="B1882" s="1" t="n">
        <f aca="false">MONTH(C1882)</f>
        <v>6</v>
      </c>
      <c r="C1882" s="23" t="n">
        <v>36699</v>
      </c>
      <c r="D1882" s="0" t="n">
        <f aca="false">MONTH(R1882)</f>
        <v>6</v>
      </c>
      <c r="E1882" s="0" t="n">
        <f aca="false">YEAR(R1882)</f>
        <v>2000</v>
      </c>
      <c r="F1882" s="3" t="n">
        <f aca="false">L1882-K1882</f>
        <v>-0.0709</v>
      </c>
      <c r="G1882" s="3" t="n">
        <f aca="false">N1882-M1882</f>
        <v>-0.57725</v>
      </c>
      <c r="H1882" s="3" t="n">
        <f aca="false">O1882-N1882</f>
        <v>-0.240416666666667</v>
      </c>
      <c r="I1882" s="3" t="n">
        <f aca="false">O1882-M1882</f>
        <v>-0.817666666666667</v>
      </c>
      <c r="J1882" s="4" t="n">
        <f aca="false">VLOOKUP(C1882,'Nymex hist.'!A:B,2,0)</f>
        <v>4.551</v>
      </c>
      <c r="K1882" s="4" t="n">
        <f aca="false">AVERAGE(DA1882:DG1882)</f>
        <v>4.5075</v>
      </c>
      <c r="L1882" s="4" t="n">
        <f aca="false">AVERAGE(DH1882:DL1882)</f>
        <v>4.4366</v>
      </c>
      <c r="M1882" s="4" t="n">
        <f aca="false">SUMIF($S$3:$FQ$3,$E1882+1,$S1882:$FQ1882)/COUNTIF($S$3:$FQ$3,$E1882+1)</f>
        <v>3.80275</v>
      </c>
      <c r="N1882" s="4" t="n">
        <f aca="false">SUMIF($S$3:$FQ$3,$E1882+2,$S1882:$FQ1882)/COUNTIF($S$3:$FQ$3,$E1882+2)</f>
        <v>3.2255</v>
      </c>
      <c r="O1882" s="4" t="n">
        <f aca="false">SUMIF($S$3:$FQ$3,$E1882+3,$S1882:$FQ1882)/COUNTIF($S$3:$FQ$3,$E1882+3)</f>
        <v>2.98508333333333</v>
      </c>
      <c r="P1882" s="4" t="n">
        <f aca="false">SUMIF($S$3:$FQ$3,$E1882+4,$S1882:$FQ1882)/COUNTIF($S$3:$FQ$3,$E1882+4)</f>
        <v>2.92508333333333</v>
      </c>
      <c r="Q1882" s="4" t="n">
        <f aca="false">SUMIF($S$3:$FQ$3,$E1882+5,$S1882:$FQ1882)/COUNTIF($S$3:$FQ$3,$E1882+5)</f>
        <v>2.91508333333333</v>
      </c>
      <c r="R1882" s="21" t="n">
        <v>36699</v>
      </c>
      <c r="S1882" s="32"/>
      <c r="T1882" s="32"/>
      <c r="U1882" s="32"/>
      <c r="V1882" s="32"/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7"/>
      <c r="AK1882" s="32"/>
      <c r="AL1882" s="32"/>
      <c r="AM1882" s="32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2"/>
      <c r="BB1882" s="32"/>
      <c r="BC1882" s="32"/>
      <c r="BD1882" s="32"/>
      <c r="BE1882" s="32"/>
      <c r="BF1882" s="32"/>
      <c r="BG1882" s="32"/>
      <c r="BH1882" s="32"/>
      <c r="BI1882" s="32"/>
      <c r="BJ1882" s="32"/>
      <c r="BK1882" s="32"/>
      <c r="BL1882" s="32"/>
      <c r="BM1882" s="32"/>
      <c r="BN1882" s="32"/>
      <c r="BO1882" s="32"/>
      <c r="BP1882" s="32"/>
      <c r="BQ1882" s="32"/>
      <c r="BR1882" s="32"/>
      <c r="BS1882" s="32"/>
      <c r="BT1882" s="32"/>
      <c r="BU1882" s="32"/>
      <c r="BV1882" s="32"/>
      <c r="BW1882" s="32"/>
      <c r="BX1882" s="32"/>
      <c r="BY1882" s="32"/>
      <c r="BZ1882" s="32"/>
      <c r="CA1882" s="32"/>
      <c r="CB1882" s="32"/>
      <c r="CC1882" s="32"/>
      <c r="CD1882" s="32"/>
      <c r="CE1882" s="32"/>
      <c r="CF1882" s="32"/>
      <c r="CG1882" s="32"/>
      <c r="CH1882" s="32"/>
      <c r="CI1882" s="32"/>
      <c r="CJ1882" s="32"/>
      <c r="CK1882" s="32"/>
      <c r="CL1882" s="32"/>
      <c r="CM1882" s="32"/>
      <c r="CN1882" s="32"/>
      <c r="CO1882" s="32"/>
      <c r="CP1882" s="32"/>
      <c r="CQ1882" s="32"/>
      <c r="CR1882" s="32"/>
      <c r="CS1882" s="32"/>
      <c r="CT1882" s="32"/>
      <c r="CU1882" s="32"/>
      <c r="CV1882" s="32"/>
      <c r="CW1882" s="32"/>
      <c r="CX1882" s="32"/>
      <c r="CY1882" s="32"/>
      <c r="CZ1882" s="32"/>
      <c r="DA1882" s="32"/>
      <c r="DB1882" s="32"/>
      <c r="DC1882" s="32"/>
      <c r="DD1882" s="32" t="n">
        <v>4.551</v>
      </c>
      <c r="DE1882" s="32" t="n">
        <v>4.513</v>
      </c>
      <c r="DF1882" s="32" t="n">
        <v>4.493</v>
      </c>
      <c r="DG1882" s="32" t="n">
        <v>4.473</v>
      </c>
      <c r="DH1882" s="32" t="n">
        <v>4.543</v>
      </c>
      <c r="DI1882" s="32" t="n">
        <v>4.62</v>
      </c>
      <c r="DJ1882" s="32" t="n">
        <v>4.6</v>
      </c>
      <c r="DK1882" s="32" t="n">
        <v>4.342</v>
      </c>
      <c r="DL1882" s="32" t="n">
        <v>4.078</v>
      </c>
      <c r="DM1882" s="32" t="n">
        <v>3.816</v>
      </c>
      <c r="DN1882" s="32" t="n">
        <v>3.656</v>
      </c>
      <c r="DO1882" s="32" t="n">
        <v>3.601</v>
      </c>
      <c r="DP1882" s="32" t="n">
        <v>3.581</v>
      </c>
      <c r="DQ1882" s="32" t="n">
        <v>3.561</v>
      </c>
      <c r="DR1882" s="32" t="n">
        <v>3.536</v>
      </c>
      <c r="DS1882" s="32" t="n">
        <v>3.544</v>
      </c>
      <c r="DT1882" s="32" t="n">
        <v>3.618</v>
      </c>
      <c r="DU1882" s="32" t="n">
        <v>3.7</v>
      </c>
      <c r="DV1882" s="32" t="n">
        <v>3.695</v>
      </c>
      <c r="DW1882" s="32" t="n">
        <v>3.535</v>
      </c>
      <c r="DX1882" s="32" t="n">
        <v>3.364</v>
      </c>
      <c r="DY1882" s="32" t="n">
        <v>3.199</v>
      </c>
      <c r="DZ1882" s="32" t="n">
        <v>3.121</v>
      </c>
      <c r="EA1882" s="32" t="n">
        <v>3.085</v>
      </c>
      <c r="EB1882" s="32" t="n">
        <v>3.071</v>
      </c>
      <c r="EC1882" s="32" t="n">
        <v>3.068</v>
      </c>
      <c r="ED1882" s="32" t="n">
        <v>3.053</v>
      </c>
      <c r="EE1882" s="32" t="n">
        <v>3.07</v>
      </c>
      <c r="EF1882" s="32" t="n">
        <v>3.171</v>
      </c>
      <c r="EG1882" s="32" t="n">
        <v>3.274</v>
      </c>
      <c r="EH1882" s="32" t="n">
        <v>3.29</v>
      </c>
      <c r="EI1882" s="32" t="n">
        <v>3.155</v>
      </c>
      <c r="EJ1882" s="32" t="n">
        <v>3.015</v>
      </c>
      <c r="EK1882" s="32" t="n">
        <v>2.869</v>
      </c>
      <c r="EL1882" s="32" t="n">
        <v>2.841</v>
      </c>
      <c r="EM1882" s="32" t="n">
        <v>2.844</v>
      </c>
      <c r="EN1882" s="32" t="n">
        <v>2.921</v>
      </c>
      <c r="EO1882" s="32" t="n">
        <v>2.918</v>
      </c>
      <c r="EP1882" s="32" t="n">
        <v>2.903</v>
      </c>
      <c r="EQ1882" s="32" t="n">
        <v>2.92</v>
      </c>
      <c r="ER1882" s="32" t="n">
        <v>3.021</v>
      </c>
      <c r="ES1882" s="32" t="n">
        <v>3.124</v>
      </c>
      <c r="ET1882" s="32" t="n">
        <v>3.222</v>
      </c>
      <c r="EU1882" s="32" t="n">
        <v>3.091</v>
      </c>
      <c r="EV1882" s="32" t="n">
        <v>2.954</v>
      </c>
      <c r="EW1882" s="32" t="n">
        <v>2.811</v>
      </c>
      <c r="EX1882" s="32" t="n">
        <v>2.784</v>
      </c>
      <c r="EY1882" s="32" t="n">
        <v>2.788</v>
      </c>
      <c r="EZ1882" s="32" t="n">
        <v>2.865</v>
      </c>
      <c r="FA1882" s="32" t="n">
        <v>2.862</v>
      </c>
      <c r="FB1882" s="32" t="n">
        <v>2.846</v>
      </c>
      <c r="FC1882" s="32" t="n">
        <v>2.862</v>
      </c>
      <c r="FD1882" s="32" t="n">
        <v>2.958</v>
      </c>
      <c r="FE1882" s="32" t="n">
        <v>3.058</v>
      </c>
      <c r="FF1882" s="32" t="n">
        <v>3.204</v>
      </c>
      <c r="FG1882" s="32" t="n">
        <v>3.077</v>
      </c>
      <c r="FH1882" s="32" t="n">
        <v>2.943</v>
      </c>
      <c r="FI1882" s="32" t="n">
        <v>2.803</v>
      </c>
      <c r="FJ1882" s="32" t="n">
        <v>2.777</v>
      </c>
      <c r="FK1882" s="32" t="n">
        <v>2.782</v>
      </c>
      <c r="FL1882" s="32" t="n">
        <v>2.859</v>
      </c>
      <c r="FM1882" s="32" t="n">
        <v>2.856</v>
      </c>
      <c r="FN1882" s="32" t="n">
        <v>2.839</v>
      </c>
      <c r="FO1882" s="32" t="n">
        <v>2.854</v>
      </c>
      <c r="FP1882" s="32" t="n">
        <v>2.945</v>
      </c>
      <c r="FQ1882" s="32" t="n">
        <v>3.042</v>
      </c>
      <c r="FR1882" s="32" t="n">
        <v>3.201</v>
      </c>
      <c r="FS1882" s="32" t="n">
        <v>3.078</v>
      </c>
      <c r="FT1882" s="32" t="n">
        <v>2.947</v>
      </c>
      <c r="FU1882" s="32" t="n">
        <v>2.81</v>
      </c>
      <c r="FV1882" s="32" t="n">
        <v>2.785</v>
      </c>
      <c r="FW1882" s="32" t="n">
        <v>2.791</v>
      </c>
      <c r="FX1882" s="32"/>
      <c r="FY1882" s="32"/>
      <c r="FZ1882" s="32"/>
      <c r="GA1882" s="32"/>
      <c r="GB1882" s="32"/>
      <c r="GC1882" s="32"/>
      <c r="GD1882" s="32"/>
      <c r="GE1882" s="32"/>
      <c r="GF1882" s="32"/>
      <c r="GG1882" s="32"/>
      <c r="GH1882" s="32"/>
      <c r="GI1882" s="32"/>
      <c r="GJ1882" s="32"/>
      <c r="GK1882" s="32"/>
      <c r="GL1882" s="32"/>
      <c r="GM1882" s="32"/>
      <c r="GN1882" s="32"/>
      <c r="GO1882" s="32"/>
      <c r="GP1882" s="32"/>
      <c r="GQ1882" s="32"/>
    </row>
    <row r="1883" customFormat="false" ht="12.75" hidden="true" customHeight="false" outlineLevel="0" collapsed="false">
      <c r="A1883" s="0" t="n">
        <f aca="false">WEEKDAY(C1883,2)</f>
        <v>5</v>
      </c>
      <c r="B1883" s="0" t="n">
        <f aca="false">MONTH(C1883)</f>
        <v>6</v>
      </c>
      <c r="C1883" s="23" t="n">
        <v>36700</v>
      </c>
      <c r="D1883" s="0" t="n">
        <f aca="false">MONTH(R1883)</f>
        <v>6</v>
      </c>
      <c r="E1883" s="0" t="n">
        <f aca="false">YEAR(R1883)</f>
        <v>2000</v>
      </c>
      <c r="F1883" s="35" t="n">
        <f aca="false">L1883-K1883</f>
        <v>-0.0725499999999997</v>
      </c>
      <c r="G1883" s="24" t="n">
        <f aca="false">N1883-M1883</f>
        <v>-0.5655</v>
      </c>
      <c r="H1883" s="24" t="n">
        <f aca="false">O1883-N1883</f>
        <v>-0.240416666666667</v>
      </c>
      <c r="I1883" s="24" t="n">
        <f aca="false">O1883-M1883</f>
        <v>-0.805916666666667</v>
      </c>
      <c r="J1883" s="25" t="n">
        <f aca="false">VLOOKUP(C1883,'Nymex hist.'!A:B,2,0)</f>
        <v>4.448</v>
      </c>
      <c r="K1883" s="34" t="n">
        <f aca="false">AVERAGE(DA1883:DG1883)</f>
        <v>4.41175</v>
      </c>
      <c r="L1883" s="34" t="n">
        <f aca="false">AVERAGE(DH1883:DL1883)</f>
        <v>4.3392</v>
      </c>
      <c r="M1883" s="27" t="n">
        <f aca="false">SUMIF($S$3:$FQ$3,$E1883+1,$S1883:$FQ1883)/COUNTIF($S$3:$FQ$3,$E1883+1)</f>
        <v>3.716</v>
      </c>
      <c r="N1883" s="27" t="n">
        <f aca="false">SUMIF($S$3:$FQ$3,$E1883+2,$S1883:$FQ1883)/COUNTIF($S$3:$FQ$3,$E1883+2)</f>
        <v>3.1505</v>
      </c>
      <c r="O1883" s="27" t="n">
        <f aca="false">SUMIF($S$3:$FQ$3,$E1883+3,$S1883:$FQ1883)/COUNTIF($S$3:$FQ$3,$E1883+3)</f>
        <v>2.91008333333333</v>
      </c>
      <c r="P1883" s="27" t="n">
        <f aca="false">SUMIF($S$3:$FQ$3,$E1883+4,$S1883:$FQ1883)/COUNTIF($S$3:$FQ$3,$E1883+4)</f>
        <v>2.85008333333333</v>
      </c>
      <c r="Q1883" s="27" t="n">
        <f aca="false">SUMIF($S$3:$FQ$3,$E1883+5,$S1883:$FQ1883)/COUNTIF($S$3:$FQ$3,$E1883+5)</f>
        <v>2.84008333333333</v>
      </c>
      <c r="R1883" s="28" t="n">
        <v>36700</v>
      </c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30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 t="n">
        <v>4.448</v>
      </c>
      <c r="DE1883" s="29" t="n">
        <v>4.416</v>
      </c>
      <c r="DF1883" s="29" t="n">
        <v>4.398</v>
      </c>
      <c r="DG1883" s="29" t="n">
        <v>4.385</v>
      </c>
      <c r="DH1883" s="29" t="n">
        <v>4.446</v>
      </c>
      <c r="DI1883" s="29" t="n">
        <v>4.521</v>
      </c>
      <c r="DJ1883" s="29" t="n">
        <v>4.503</v>
      </c>
      <c r="DK1883" s="29" t="n">
        <v>4.243</v>
      </c>
      <c r="DL1883" s="29" t="n">
        <v>3.983</v>
      </c>
      <c r="DM1883" s="29" t="n">
        <v>3.723</v>
      </c>
      <c r="DN1883" s="29" t="n">
        <v>3.57</v>
      </c>
      <c r="DO1883" s="29" t="n">
        <v>3.515</v>
      </c>
      <c r="DP1883" s="29" t="n">
        <v>3.495</v>
      </c>
      <c r="DQ1883" s="29" t="n">
        <v>3.475</v>
      </c>
      <c r="DR1883" s="29" t="n">
        <v>3.455</v>
      </c>
      <c r="DS1883" s="29" t="n">
        <v>3.465</v>
      </c>
      <c r="DT1883" s="29" t="n">
        <v>3.54</v>
      </c>
      <c r="DU1883" s="29" t="n">
        <v>3.625</v>
      </c>
      <c r="DV1883" s="29" t="n">
        <v>3.62</v>
      </c>
      <c r="DW1883" s="29" t="n">
        <v>3.46</v>
      </c>
      <c r="DX1883" s="29" t="n">
        <v>3.289</v>
      </c>
      <c r="DY1883" s="29" t="n">
        <v>3.124</v>
      </c>
      <c r="DZ1883" s="29" t="n">
        <v>3.046</v>
      </c>
      <c r="EA1883" s="29" t="n">
        <v>3.01</v>
      </c>
      <c r="EB1883" s="29" t="n">
        <v>2.996</v>
      </c>
      <c r="EC1883" s="29" t="n">
        <v>2.993</v>
      </c>
      <c r="ED1883" s="29" t="n">
        <v>2.978</v>
      </c>
      <c r="EE1883" s="29" t="n">
        <v>2.995</v>
      </c>
      <c r="EF1883" s="29" t="n">
        <v>3.096</v>
      </c>
      <c r="EG1883" s="29" t="n">
        <v>3.199</v>
      </c>
      <c r="EH1883" s="29" t="n">
        <v>3.215</v>
      </c>
      <c r="EI1883" s="29" t="n">
        <v>3.08</v>
      </c>
      <c r="EJ1883" s="29" t="n">
        <v>2.94</v>
      </c>
      <c r="EK1883" s="29" t="n">
        <v>2.794</v>
      </c>
      <c r="EL1883" s="29" t="n">
        <v>2.766</v>
      </c>
      <c r="EM1883" s="29" t="n">
        <v>2.769</v>
      </c>
      <c r="EN1883" s="29" t="n">
        <v>2.846</v>
      </c>
      <c r="EO1883" s="29" t="n">
        <v>2.843</v>
      </c>
      <c r="EP1883" s="29" t="n">
        <v>2.828</v>
      </c>
      <c r="EQ1883" s="29" t="n">
        <v>2.845</v>
      </c>
      <c r="ER1883" s="29" t="n">
        <v>2.946</v>
      </c>
      <c r="ES1883" s="29" t="n">
        <v>3.049</v>
      </c>
      <c r="ET1883" s="29" t="n">
        <v>3.147</v>
      </c>
      <c r="EU1883" s="29" t="n">
        <v>3.016</v>
      </c>
      <c r="EV1883" s="29" t="n">
        <v>2.879</v>
      </c>
      <c r="EW1883" s="29" t="n">
        <v>2.736</v>
      </c>
      <c r="EX1883" s="29" t="n">
        <v>2.709</v>
      </c>
      <c r="EY1883" s="29" t="n">
        <v>2.713</v>
      </c>
      <c r="EZ1883" s="29" t="n">
        <v>2.79</v>
      </c>
      <c r="FA1883" s="29" t="n">
        <v>2.787</v>
      </c>
      <c r="FB1883" s="29" t="n">
        <v>2.771</v>
      </c>
      <c r="FC1883" s="29" t="n">
        <v>2.787</v>
      </c>
      <c r="FD1883" s="29" t="n">
        <v>2.883</v>
      </c>
      <c r="FE1883" s="29" t="n">
        <v>2.983</v>
      </c>
      <c r="FF1883" s="29" t="n">
        <v>3.129</v>
      </c>
      <c r="FG1883" s="29" t="n">
        <v>3.002</v>
      </c>
      <c r="FH1883" s="29" t="n">
        <v>2.868</v>
      </c>
      <c r="FI1883" s="29" t="n">
        <v>2.728</v>
      </c>
      <c r="FJ1883" s="29" t="n">
        <v>2.702</v>
      </c>
      <c r="FK1883" s="29" t="n">
        <v>2.707</v>
      </c>
      <c r="FL1883" s="29" t="n">
        <v>2.784</v>
      </c>
      <c r="FM1883" s="29" t="n">
        <v>2.781</v>
      </c>
      <c r="FN1883" s="29" t="n">
        <v>2.764</v>
      </c>
      <c r="FO1883" s="29" t="n">
        <v>2.779</v>
      </c>
      <c r="FP1883" s="29" t="n">
        <v>2.87</v>
      </c>
      <c r="FQ1883" s="29" t="n">
        <v>2.967</v>
      </c>
      <c r="FR1883" s="29" t="n">
        <v>3.126</v>
      </c>
      <c r="FS1883" s="29" t="n">
        <v>3.003</v>
      </c>
      <c r="FT1883" s="29" t="n">
        <v>2.872</v>
      </c>
      <c r="FU1883" s="29" t="n">
        <v>2.735</v>
      </c>
      <c r="FV1883" s="29" t="n">
        <v>2.71</v>
      </c>
      <c r="FW1883" s="29" t="n">
        <v>2.716</v>
      </c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0"/>
      <c r="GS1883" s="0"/>
      <c r="GT1883" s="0"/>
      <c r="GU1883" s="0"/>
      <c r="GV1883" s="0"/>
      <c r="GW1883" s="0"/>
      <c r="GX1883" s="0"/>
      <c r="GY1883" s="0"/>
      <c r="GZ1883" s="0"/>
      <c r="HA1883" s="0"/>
      <c r="HB1883" s="0"/>
      <c r="HC1883" s="0"/>
      <c r="HD1883" s="0"/>
      <c r="HE1883" s="0"/>
      <c r="HF1883" s="0"/>
      <c r="HG1883" s="0"/>
      <c r="HH1883" s="0"/>
      <c r="HI1883" s="0"/>
      <c r="HJ1883" s="0"/>
      <c r="HK1883" s="0"/>
      <c r="HL1883" s="0"/>
      <c r="HM1883" s="0"/>
      <c r="HN1883" s="0"/>
      <c r="HO1883" s="0"/>
      <c r="HP1883" s="0"/>
      <c r="HQ1883" s="0"/>
      <c r="HR1883" s="0"/>
      <c r="HS1883" s="0"/>
      <c r="HT1883" s="0"/>
      <c r="HU1883" s="0"/>
      <c r="HV1883" s="0"/>
      <c r="HW1883" s="0"/>
      <c r="HX1883" s="0"/>
      <c r="HY1883" s="0"/>
      <c r="HZ1883" s="0"/>
      <c r="IA1883" s="0"/>
      <c r="IB1883" s="0"/>
      <c r="IC1883" s="0"/>
      <c r="ID1883" s="0"/>
      <c r="IE1883" s="0"/>
      <c r="IF1883" s="0"/>
      <c r="IG1883" s="0"/>
      <c r="IH1883" s="0"/>
      <c r="II1883" s="0"/>
      <c r="IJ1883" s="0"/>
      <c r="IK1883" s="0"/>
      <c r="IL1883" s="0"/>
      <c r="IM1883" s="0"/>
      <c r="IN1883" s="0"/>
      <c r="IO1883" s="0"/>
      <c r="IP1883" s="0"/>
      <c r="IQ1883" s="0"/>
      <c r="IR1883" s="0"/>
      <c r="IS1883" s="0"/>
      <c r="IT1883" s="0"/>
      <c r="IU1883" s="0"/>
      <c r="IV1883" s="0"/>
      <c r="IW1883" s="0"/>
    </row>
    <row r="1884" customFormat="false" ht="12.75" hidden="true" customHeight="false" outlineLevel="0" collapsed="false">
      <c r="A1884" s="0" t="n">
        <f aca="false">WEEKDAY(C1884,2)</f>
        <v>1</v>
      </c>
      <c r="B1884" s="0" t="n">
        <f aca="false">MONTH(C1884)</f>
        <v>6</v>
      </c>
      <c r="C1884" s="23" t="n">
        <v>36703</v>
      </c>
      <c r="D1884" s="0" t="n">
        <f aca="false">MONTH(R1884)</f>
        <v>6</v>
      </c>
      <c r="E1884" s="0" t="n">
        <f aca="false">YEAR(R1884)</f>
        <v>2000</v>
      </c>
      <c r="F1884" s="35" t="n">
        <f aca="false">L1884-K1884</f>
        <v>-0.1078</v>
      </c>
      <c r="G1884" s="24" t="n">
        <f aca="false">N1884-M1884</f>
        <v>-0.58225</v>
      </c>
      <c r="H1884" s="24" t="n">
        <f aca="false">O1884-N1884</f>
        <v>-0.241083333333334</v>
      </c>
      <c r="I1884" s="24" t="n">
        <f aca="false">O1884-M1884</f>
        <v>-0.823333333333334</v>
      </c>
      <c r="J1884" s="25" t="n">
        <f aca="false">VLOOKUP(C1884,'Nymex hist.'!A:B,2,0)</f>
        <v>4.56</v>
      </c>
      <c r="K1884" s="34" t="n">
        <f aca="false">AVERAGE(DA1884:DG1884)</f>
        <v>4.51</v>
      </c>
      <c r="L1884" s="34" t="n">
        <f aca="false">AVERAGE(DH1884:DL1884)</f>
        <v>4.4022</v>
      </c>
      <c r="M1884" s="27" t="n">
        <f aca="false">SUMIF($S$3:$FQ$3,$E1884+1,$S1884:$FQ1884)/COUNTIF($S$3:$FQ$3,$E1884+1)</f>
        <v>3.74241666666667</v>
      </c>
      <c r="N1884" s="27" t="n">
        <f aca="false">SUMIF($S$3:$FQ$3,$E1884+2,$S1884:$FQ1884)/COUNTIF($S$3:$FQ$3,$E1884+2)</f>
        <v>3.16016666666667</v>
      </c>
      <c r="O1884" s="27" t="n">
        <f aca="false">SUMIF($S$3:$FQ$3,$E1884+3,$S1884:$FQ1884)/COUNTIF($S$3:$FQ$3,$E1884+3)</f>
        <v>2.91908333333333</v>
      </c>
      <c r="P1884" s="27" t="n">
        <f aca="false">SUMIF($S$3:$FQ$3,$E1884+4,$S1884:$FQ1884)/COUNTIF($S$3:$FQ$3,$E1884+4)</f>
        <v>2.83908333333333</v>
      </c>
      <c r="Q1884" s="27" t="n">
        <f aca="false">SUMIF($S$3:$FQ$3,$E1884+5,$S1884:$FQ1884)/COUNTIF($S$3:$FQ$3,$E1884+5)</f>
        <v>2.81908333333333</v>
      </c>
      <c r="R1884" s="28" t="n">
        <v>36703</v>
      </c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30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 t="n">
        <v>4.56</v>
      </c>
      <c r="DE1884" s="29" t="n">
        <v>4.52</v>
      </c>
      <c r="DF1884" s="29" t="n">
        <v>4.49</v>
      </c>
      <c r="DG1884" s="29" t="n">
        <v>4.47</v>
      </c>
      <c r="DH1884" s="29" t="n">
        <v>4.525</v>
      </c>
      <c r="DI1884" s="29" t="n">
        <v>4.595</v>
      </c>
      <c r="DJ1884" s="29" t="n">
        <v>4.575</v>
      </c>
      <c r="DK1884" s="29" t="n">
        <v>4.297</v>
      </c>
      <c r="DL1884" s="29" t="n">
        <v>4.019</v>
      </c>
      <c r="DM1884" s="29" t="n">
        <v>3.741</v>
      </c>
      <c r="DN1884" s="29" t="n">
        <v>3.588</v>
      </c>
      <c r="DO1884" s="29" t="n">
        <v>3.533</v>
      </c>
      <c r="DP1884" s="29" t="n">
        <v>3.513</v>
      </c>
      <c r="DQ1884" s="29" t="n">
        <v>3.493</v>
      </c>
      <c r="DR1884" s="29" t="n">
        <v>3.472</v>
      </c>
      <c r="DS1884" s="29" t="n">
        <v>3.481</v>
      </c>
      <c r="DT1884" s="29" t="n">
        <v>3.556</v>
      </c>
      <c r="DU1884" s="29" t="n">
        <v>3.641</v>
      </c>
      <c r="DV1884" s="29" t="n">
        <v>3.636</v>
      </c>
      <c r="DW1884" s="29" t="n">
        <v>3.47</v>
      </c>
      <c r="DX1884" s="29" t="n">
        <v>3.298</v>
      </c>
      <c r="DY1884" s="29" t="n">
        <v>3.133</v>
      </c>
      <c r="DZ1884" s="29" t="n">
        <v>3.055</v>
      </c>
      <c r="EA1884" s="29" t="n">
        <v>3.019</v>
      </c>
      <c r="EB1884" s="29" t="n">
        <v>3.005</v>
      </c>
      <c r="EC1884" s="29" t="n">
        <v>3.002</v>
      </c>
      <c r="ED1884" s="29" t="n">
        <v>2.987</v>
      </c>
      <c r="EE1884" s="29" t="n">
        <v>3.004</v>
      </c>
      <c r="EF1884" s="29" t="n">
        <v>3.105</v>
      </c>
      <c r="EG1884" s="29" t="n">
        <v>3.208</v>
      </c>
      <c r="EH1884" s="29" t="n">
        <v>3.224</v>
      </c>
      <c r="EI1884" s="29" t="n">
        <v>3.089</v>
      </c>
      <c r="EJ1884" s="29" t="n">
        <v>2.949</v>
      </c>
      <c r="EK1884" s="29" t="n">
        <v>2.803</v>
      </c>
      <c r="EL1884" s="29" t="n">
        <v>2.775</v>
      </c>
      <c r="EM1884" s="29" t="n">
        <v>2.778</v>
      </c>
      <c r="EN1884" s="29" t="n">
        <v>2.855</v>
      </c>
      <c r="EO1884" s="29" t="n">
        <v>2.852</v>
      </c>
      <c r="EP1884" s="29" t="n">
        <v>2.837</v>
      </c>
      <c r="EQ1884" s="29" t="n">
        <v>2.854</v>
      </c>
      <c r="ER1884" s="29" t="n">
        <v>2.955</v>
      </c>
      <c r="ES1884" s="29" t="n">
        <v>3.058</v>
      </c>
      <c r="ET1884" s="29" t="n">
        <v>3.136</v>
      </c>
      <c r="EU1884" s="29" t="n">
        <v>3.005</v>
      </c>
      <c r="EV1884" s="29" t="n">
        <v>2.868</v>
      </c>
      <c r="EW1884" s="29" t="n">
        <v>2.725</v>
      </c>
      <c r="EX1884" s="29" t="n">
        <v>2.698</v>
      </c>
      <c r="EY1884" s="29" t="n">
        <v>2.702</v>
      </c>
      <c r="EZ1884" s="29" t="n">
        <v>2.779</v>
      </c>
      <c r="FA1884" s="29" t="n">
        <v>2.776</v>
      </c>
      <c r="FB1884" s="29" t="n">
        <v>2.76</v>
      </c>
      <c r="FC1884" s="29" t="n">
        <v>2.776</v>
      </c>
      <c r="FD1884" s="29" t="n">
        <v>2.872</v>
      </c>
      <c r="FE1884" s="29" t="n">
        <v>2.972</v>
      </c>
      <c r="FF1884" s="29" t="n">
        <v>3.108</v>
      </c>
      <c r="FG1884" s="29" t="n">
        <v>2.981</v>
      </c>
      <c r="FH1884" s="29" t="n">
        <v>2.847</v>
      </c>
      <c r="FI1884" s="29" t="n">
        <v>2.707</v>
      </c>
      <c r="FJ1884" s="29" t="n">
        <v>2.681</v>
      </c>
      <c r="FK1884" s="29" t="n">
        <v>2.686</v>
      </c>
      <c r="FL1884" s="29" t="n">
        <v>2.763</v>
      </c>
      <c r="FM1884" s="29" t="n">
        <v>2.76</v>
      </c>
      <c r="FN1884" s="29" t="n">
        <v>2.743</v>
      </c>
      <c r="FO1884" s="29" t="n">
        <v>2.758</v>
      </c>
      <c r="FP1884" s="29" t="n">
        <v>2.849</v>
      </c>
      <c r="FQ1884" s="29" t="n">
        <v>2.946</v>
      </c>
      <c r="FR1884" s="29" t="n">
        <v>3.105</v>
      </c>
      <c r="FS1884" s="29" t="n">
        <v>2.982</v>
      </c>
      <c r="FT1884" s="29" t="n">
        <v>2.851</v>
      </c>
      <c r="FU1884" s="29" t="n">
        <v>2.714</v>
      </c>
      <c r="FV1884" s="29" t="n">
        <v>2.689</v>
      </c>
      <c r="FW1884" s="29" t="n">
        <v>2.695</v>
      </c>
      <c r="FX1884" s="29"/>
      <c r="FY1884" s="29"/>
      <c r="FZ1884" s="29"/>
      <c r="GA1884" s="29"/>
      <c r="GB1884" s="29"/>
      <c r="GC1884" s="29"/>
      <c r="GD1884" s="29"/>
      <c r="GE1884" s="29"/>
      <c r="GF1884" s="29"/>
      <c r="GG1884" s="29"/>
      <c r="GH1884" s="29"/>
      <c r="GI1884" s="29"/>
      <c r="GJ1884" s="29"/>
      <c r="GK1884" s="29"/>
      <c r="GL1884" s="29"/>
      <c r="GM1884" s="29"/>
      <c r="GN1884" s="29"/>
      <c r="GO1884" s="29"/>
      <c r="GP1884" s="29"/>
      <c r="GQ1884" s="29"/>
      <c r="GR1884" s="0"/>
      <c r="GS1884" s="0"/>
      <c r="GT1884" s="0"/>
      <c r="GU1884" s="0"/>
      <c r="GV1884" s="0"/>
      <c r="GW1884" s="0"/>
      <c r="GX1884" s="0"/>
      <c r="GY1884" s="0"/>
      <c r="GZ1884" s="0"/>
      <c r="HA1884" s="0"/>
      <c r="HB1884" s="0"/>
      <c r="HC1884" s="0"/>
      <c r="HD1884" s="0"/>
      <c r="HE1884" s="0"/>
      <c r="HF1884" s="0"/>
      <c r="HG1884" s="0"/>
      <c r="HH1884" s="0"/>
      <c r="HI1884" s="0"/>
      <c r="HJ1884" s="0"/>
      <c r="HK1884" s="0"/>
      <c r="HL1884" s="0"/>
      <c r="HM1884" s="0"/>
      <c r="HN1884" s="0"/>
      <c r="HO1884" s="0"/>
      <c r="HP1884" s="0"/>
      <c r="HQ1884" s="0"/>
      <c r="HR1884" s="0"/>
      <c r="HS1884" s="0"/>
      <c r="HT1884" s="0"/>
      <c r="HU1884" s="0"/>
      <c r="HV1884" s="0"/>
      <c r="HW1884" s="0"/>
      <c r="HX1884" s="0"/>
      <c r="HY1884" s="0"/>
      <c r="HZ1884" s="0"/>
      <c r="IA1884" s="0"/>
      <c r="IB1884" s="0"/>
      <c r="IC1884" s="0"/>
      <c r="ID1884" s="0"/>
      <c r="IE1884" s="0"/>
      <c r="IF1884" s="0"/>
      <c r="IG1884" s="0"/>
      <c r="IH1884" s="0"/>
      <c r="II1884" s="0"/>
      <c r="IJ1884" s="0"/>
      <c r="IK1884" s="0"/>
      <c r="IL1884" s="0"/>
      <c r="IM1884" s="0"/>
      <c r="IN1884" s="0"/>
      <c r="IO1884" s="0"/>
      <c r="IP1884" s="0"/>
      <c r="IQ1884" s="0"/>
      <c r="IR1884" s="0"/>
      <c r="IS1884" s="0"/>
      <c r="IT1884" s="0"/>
      <c r="IU1884" s="0"/>
      <c r="IV1884" s="0"/>
      <c r="IW1884" s="0"/>
    </row>
    <row r="1885" customFormat="false" ht="12.75" hidden="true" customHeight="false" outlineLevel="0" collapsed="false">
      <c r="A1885" s="0" t="n">
        <f aca="false">WEEKDAY(C1885,2)</f>
        <v>2</v>
      </c>
      <c r="B1885" s="0" t="n">
        <f aca="false">MONTH(C1885)</f>
        <v>6</v>
      </c>
      <c r="C1885" s="23" t="n">
        <v>36704</v>
      </c>
      <c r="D1885" s="0" t="n">
        <f aca="false">MONTH(R1885)</f>
        <v>6</v>
      </c>
      <c r="E1885" s="0" t="n">
        <f aca="false">YEAR(R1885)</f>
        <v>2000</v>
      </c>
      <c r="F1885" s="35" t="n">
        <f aca="false">L1885-K1885</f>
        <v>-0.140000000000001</v>
      </c>
      <c r="G1885" s="24" t="n">
        <f aca="false">N1885-M1885</f>
        <v>-0.602166666666667</v>
      </c>
      <c r="H1885" s="24" t="n">
        <f aca="false">O1885-N1885</f>
        <v>-0.261916666666666</v>
      </c>
      <c r="I1885" s="24" t="n">
        <f aca="false">O1885-M1885</f>
        <v>-0.864083333333333</v>
      </c>
      <c r="J1885" s="25" t="n">
        <f aca="false">VLOOKUP(C1885,'Nymex hist.'!A:B,2,0)</f>
        <v>4.686</v>
      </c>
      <c r="K1885" s="34" t="n">
        <f aca="false">AVERAGE(DA1885:DG1885)</f>
        <v>4.609</v>
      </c>
      <c r="L1885" s="34" t="n">
        <f aca="false">AVERAGE(DH1885:DL1885)</f>
        <v>4.469</v>
      </c>
      <c r="M1885" s="27" t="n">
        <f aca="false">SUMIF($S$3:$FQ$3,$E1885+1,$S1885:$FQ1885)/COUNTIF($S$3:$FQ$3,$E1885+1)</f>
        <v>3.78066666666667</v>
      </c>
      <c r="N1885" s="27" t="n">
        <f aca="false">SUMIF($S$3:$FQ$3,$E1885+2,$S1885:$FQ1885)/COUNTIF($S$3:$FQ$3,$E1885+2)</f>
        <v>3.1785</v>
      </c>
      <c r="O1885" s="27" t="n">
        <f aca="false">SUMIF($S$3:$FQ$3,$E1885+3,$S1885:$FQ1885)/COUNTIF($S$3:$FQ$3,$E1885+3)</f>
        <v>2.91658333333333</v>
      </c>
      <c r="P1885" s="27" t="n">
        <f aca="false">SUMIF($S$3:$FQ$3,$E1885+4,$S1885:$FQ1885)/COUNTIF($S$3:$FQ$3,$E1885+4)</f>
        <v>2.83158333333333</v>
      </c>
      <c r="Q1885" s="27" t="n">
        <f aca="false">SUMIF($S$3:$FQ$3,$E1885+5,$S1885:$FQ1885)/COUNTIF($S$3:$FQ$3,$E1885+5)</f>
        <v>2.80158333333333</v>
      </c>
      <c r="R1885" s="28" t="n">
        <v>36704</v>
      </c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30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 t="n">
        <v>4.686</v>
      </c>
      <c r="DE1885" s="29" t="n">
        <v>4.615</v>
      </c>
      <c r="DF1885" s="29" t="n">
        <v>4.58</v>
      </c>
      <c r="DG1885" s="29" t="n">
        <v>4.555</v>
      </c>
      <c r="DH1885" s="29" t="n">
        <v>4.6</v>
      </c>
      <c r="DI1885" s="29" t="n">
        <v>4.665</v>
      </c>
      <c r="DJ1885" s="29" t="n">
        <v>4.64</v>
      </c>
      <c r="DK1885" s="29" t="n">
        <v>4.36</v>
      </c>
      <c r="DL1885" s="29" t="n">
        <v>4.08</v>
      </c>
      <c r="DM1885" s="29" t="n">
        <v>3.785</v>
      </c>
      <c r="DN1885" s="29" t="n">
        <v>3.62</v>
      </c>
      <c r="DO1885" s="29" t="n">
        <v>3.564</v>
      </c>
      <c r="DP1885" s="29" t="n">
        <v>3.541</v>
      </c>
      <c r="DQ1885" s="29" t="n">
        <v>3.52</v>
      </c>
      <c r="DR1885" s="29" t="n">
        <v>3.499</v>
      </c>
      <c r="DS1885" s="29" t="n">
        <v>3.508</v>
      </c>
      <c r="DT1885" s="29" t="n">
        <v>3.583</v>
      </c>
      <c r="DU1885" s="29" t="n">
        <v>3.668</v>
      </c>
      <c r="DV1885" s="29" t="n">
        <v>3.663</v>
      </c>
      <c r="DW1885" s="29" t="n">
        <v>3.496</v>
      </c>
      <c r="DX1885" s="29" t="n">
        <v>3.322</v>
      </c>
      <c r="DY1885" s="29" t="n">
        <v>3.155</v>
      </c>
      <c r="DZ1885" s="29" t="n">
        <v>3.075</v>
      </c>
      <c r="EA1885" s="29" t="n">
        <v>3.036</v>
      </c>
      <c r="EB1885" s="29" t="n">
        <v>3.02</v>
      </c>
      <c r="EC1885" s="29" t="n">
        <v>3.017</v>
      </c>
      <c r="ED1885" s="29" t="n">
        <v>3.002</v>
      </c>
      <c r="EE1885" s="29" t="n">
        <v>3.019</v>
      </c>
      <c r="EF1885" s="29" t="n">
        <v>3.118</v>
      </c>
      <c r="EG1885" s="29" t="n">
        <v>3.219</v>
      </c>
      <c r="EH1885" s="29" t="n">
        <v>3.235</v>
      </c>
      <c r="EI1885" s="29" t="n">
        <v>3.1</v>
      </c>
      <c r="EJ1885" s="29" t="n">
        <v>2.96</v>
      </c>
      <c r="EK1885" s="29" t="n">
        <v>2.814</v>
      </c>
      <c r="EL1885" s="29" t="n">
        <v>2.786</v>
      </c>
      <c r="EM1885" s="29" t="n">
        <v>2.789</v>
      </c>
      <c r="EN1885" s="29" t="n">
        <v>2.84</v>
      </c>
      <c r="EO1885" s="29" t="n">
        <v>2.837</v>
      </c>
      <c r="EP1885" s="29" t="n">
        <v>2.822</v>
      </c>
      <c r="EQ1885" s="29" t="n">
        <v>2.839</v>
      </c>
      <c r="ER1885" s="29" t="n">
        <v>2.938</v>
      </c>
      <c r="ES1885" s="29" t="n">
        <v>3.039</v>
      </c>
      <c r="ET1885" s="29" t="n">
        <v>3.142</v>
      </c>
      <c r="EU1885" s="29" t="n">
        <v>3.011</v>
      </c>
      <c r="EV1885" s="29" t="n">
        <v>2.874</v>
      </c>
      <c r="EW1885" s="29" t="n">
        <v>2.731</v>
      </c>
      <c r="EX1885" s="29" t="n">
        <v>2.704</v>
      </c>
      <c r="EY1885" s="29" t="n">
        <v>2.708</v>
      </c>
      <c r="EZ1885" s="29" t="n">
        <v>2.759</v>
      </c>
      <c r="FA1885" s="29" t="n">
        <v>2.756</v>
      </c>
      <c r="FB1885" s="29" t="n">
        <v>2.74</v>
      </c>
      <c r="FC1885" s="29" t="n">
        <v>2.756</v>
      </c>
      <c r="FD1885" s="29" t="n">
        <v>2.85</v>
      </c>
      <c r="FE1885" s="29" t="n">
        <v>2.948</v>
      </c>
      <c r="FF1885" s="29" t="n">
        <v>3.104</v>
      </c>
      <c r="FG1885" s="29" t="n">
        <v>2.977</v>
      </c>
      <c r="FH1885" s="29" t="n">
        <v>2.843</v>
      </c>
      <c r="FI1885" s="29" t="n">
        <v>2.703</v>
      </c>
      <c r="FJ1885" s="29" t="n">
        <v>2.677</v>
      </c>
      <c r="FK1885" s="29" t="n">
        <v>2.682</v>
      </c>
      <c r="FL1885" s="29" t="n">
        <v>2.733</v>
      </c>
      <c r="FM1885" s="29" t="n">
        <v>2.73</v>
      </c>
      <c r="FN1885" s="29" t="n">
        <v>2.713</v>
      </c>
      <c r="FO1885" s="29" t="n">
        <v>2.728</v>
      </c>
      <c r="FP1885" s="29" t="n">
        <v>2.817</v>
      </c>
      <c r="FQ1885" s="29" t="n">
        <v>2.912</v>
      </c>
      <c r="FR1885" s="29" t="n">
        <v>3.096</v>
      </c>
      <c r="FS1885" s="29" t="n">
        <v>2.973</v>
      </c>
      <c r="FT1885" s="29" t="n">
        <v>2.842</v>
      </c>
      <c r="FU1885" s="29" t="n">
        <v>2.705</v>
      </c>
      <c r="FV1885" s="29" t="n">
        <v>2.68</v>
      </c>
      <c r="FW1885" s="29" t="n">
        <v>2.686</v>
      </c>
      <c r="FX1885" s="29"/>
      <c r="FY1885" s="29"/>
      <c r="FZ1885" s="29"/>
      <c r="GA1885" s="29"/>
      <c r="GB1885" s="29"/>
      <c r="GC1885" s="29"/>
      <c r="GD1885" s="29"/>
      <c r="GE1885" s="29"/>
      <c r="GF1885" s="29"/>
      <c r="GG1885" s="29"/>
      <c r="GH1885" s="29"/>
      <c r="GI1885" s="29"/>
      <c r="GJ1885" s="29"/>
      <c r="GK1885" s="29"/>
      <c r="GL1885" s="29"/>
      <c r="GM1885" s="29"/>
      <c r="GN1885" s="29"/>
      <c r="GO1885" s="29"/>
      <c r="GP1885" s="29"/>
      <c r="GQ1885" s="29"/>
      <c r="GR1885" s="0"/>
      <c r="GS1885" s="0"/>
      <c r="GT1885" s="0"/>
      <c r="GU1885" s="0"/>
      <c r="GV1885" s="0"/>
      <c r="GW1885" s="0"/>
      <c r="GX1885" s="0"/>
      <c r="GY1885" s="0"/>
      <c r="GZ1885" s="0"/>
      <c r="HA1885" s="0"/>
      <c r="HB1885" s="0"/>
      <c r="HC1885" s="0"/>
      <c r="HD1885" s="0"/>
      <c r="HE1885" s="0"/>
      <c r="HF1885" s="0"/>
      <c r="HG1885" s="0"/>
      <c r="HH1885" s="0"/>
      <c r="HI1885" s="0"/>
      <c r="HJ1885" s="0"/>
      <c r="HK1885" s="0"/>
      <c r="HL1885" s="0"/>
      <c r="HM1885" s="0"/>
      <c r="HN1885" s="0"/>
      <c r="HO1885" s="0"/>
      <c r="HP1885" s="0"/>
      <c r="HQ1885" s="0"/>
      <c r="HR1885" s="0"/>
      <c r="HS1885" s="0"/>
      <c r="HT1885" s="0"/>
      <c r="HU1885" s="0"/>
      <c r="HV1885" s="0"/>
      <c r="HW1885" s="0"/>
      <c r="HX1885" s="0"/>
      <c r="HY1885" s="0"/>
      <c r="HZ1885" s="0"/>
      <c r="IA1885" s="0"/>
      <c r="IB1885" s="0"/>
      <c r="IC1885" s="0"/>
      <c r="ID1885" s="0"/>
      <c r="IE1885" s="0"/>
      <c r="IF1885" s="0"/>
      <c r="IG1885" s="0"/>
      <c r="IH1885" s="0"/>
      <c r="II1885" s="0"/>
      <c r="IJ1885" s="0"/>
      <c r="IK1885" s="0"/>
      <c r="IL1885" s="0"/>
      <c r="IM1885" s="0"/>
      <c r="IN1885" s="0"/>
      <c r="IO1885" s="0"/>
      <c r="IP1885" s="0"/>
      <c r="IQ1885" s="0"/>
      <c r="IR1885" s="0"/>
      <c r="IS1885" s="0"/>
      <c r="IT1885" s="0"/>
      <c r="IU1885" s="0"/>
      <c r="IV1885" s="0"/>
      <c r="IW1885" s="0"/>
    </row>
    <row r="1886" customFormat="false" ht="12.75" hidden="true" customHeight="false" outlineLevel="0" collapsed="false">
      <c r="A1886" s="0" t="n">
        <f aca="false">WEEKDAY(C1886,2)</f>
        <v>3</v>
      </c>
      <c r="B1886" s="0" t="n">
        <f aca="false">MONTH(C1886)</f>
        <v>6</v>
      </c>
      <c r="C1886" s="23" t="n">
        <v>36705</v>
      </c>
      <c r="D1886" s="0" t="n">
        <f aca="false">MONTH(R1886)</f>
        <v>6</v>
      </c>
      <c r="E1886" s="0" t="n">
        <f aca="false">YEAR(R1886)</f>
        <v>2000</v>
      </c>
      <c r="F1886" s="35" t="n">
        <f aca="false">L1886-K1886</f>
        <v>-0.0757500000000002</v>
      </c>
      <c r="G1886" s="24" t="n">
        <f aca="false">N1886-M1886</f>
        <v>-0.5835</v>
      </c>
      <c r="H1886" s="24" t="n">
        <f aca="false">O1886-N1886</f>
        <v>-0.251916666666666</v>
      </c>
      <c r="I1886" s="24" t="n">
        <f aca="false">O1886-M1886</f>
        <v>-0.835416666666667</v>
      </c>
      <c r="J1886" s="25" t="n">
        <f aca="false">VLOOKUP(C1886,'Nymex hist.'!A:B,2,0)</f>
        <v>4.369</v>
      </c>
      <c r="K1886" s="34" t="n">
        <f aca="false">AVERAGE(DA1886:DG1886)</f>
        <v>4.37275</v>
      </c>
      <c r="L1886" s="34" t="n">
        <f aca="false">AVERAGE(DH1886:DL1886)</f>
        <v>4.297</v>
      </c>
      <c r="M1886" s="27" t="n">
        <f aca="false">SUMIF($S$3:$FQ$3,$E1886+1,$S1886:$FQ1886)/COUNTIF($S$3:$FQ$3,$E1886+1)</f>
        <v>3.637</v>
      </c>
      <c r="N1886" s="27" t="n">
        <f aca="false">SUMIF($S$3:$FQ$3,$E1886+2,$S1886:$FQ1886)/COUNTIF($S$3:$FQ$3,$E1886+2)</f>
        <v>3.0535</v>
      </c>
      <c r="O1886" s="27" t="n">
        <f aca="false">SUMIF($S$3:$FQ$3,$E1886+3,$S1886:$FQ1886)/COUNTIF($S$3:$FQ$3,$E1886+3)</f>
        <v>2.80158333333333</v>
      </c>
      <c r="P1886" s="27" t="n">
        <f aca="false">SUMIF($S$3:$FQ$3,$E1886+4,$S1886:$FQ1886)/COUNTIF($S$3:$FQ$3,$E1886+4)</f>
        <v>2.73158333333333</v>
      </c>
      <c r="Q1886" s="27" t="n">
        <f aca="false">SUMIF($S$3:$FQ$3,$E1886+5,$S1886:$FQ1886)/COUNTIF($S$3:$FQ$3,$E1886+5)</f>
        <v>2.70658333333333</v>
      </c>
      <c r="R1886" s="28" t="n">
        <v>36705</v>
      </c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30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 t="n">
        <v>4.369</v>
      </c>
      <c r="DE1886" s="29" t="n">
        <v>4.397</v>
      </c>
      <c r="DF1886" s="29" t="n">
        <v>4.37</v>
      </c>
      <c r="DG1886" s="29" t="n">
        <v>4.355</v>
      </c>
      <c r="DH1886" s="29" t="n">
        <v>4.415</v>
      </c>
      <c r="DI1886" s="29" t="n">
        <v>4.485</v>
      </c>
      <c r="DJ1886" s="29" t="n">
        <v>4.465</v>
      </c>
      <c r="DK1886" s="29" t="n">
        <v>4.195</v>
      </c>
      <c r="DL1886" s="29" t="n">
        <v>3.925</v>
      </c>
      <c r="DM1886" s="29" t="n">
        <v>3.64</v>
      </c>
      <c r="DN1886" s="29" t="n">
        <v>3.48</v>
      </c>
      <c r="DO1886" s="29" t="n">
        <v>3.425</v>
      </c>
      <c r="DP1886" s="29" t="n">
        <v>3.402</v>
      </c>
      <c r="DQ1886" s="29" t="n">
        <v>3.382</v>
      </c>
      <c r="DR1886" s="29" t="n">
        <v>3.362</v>
      </c>
      <c r="DS1886" s="29" t="n">
        <v>3.372</v>
      </c>
      <c r="DT1886" s="29" t="n">
        <v>3.453</v>
      </c>
      <c r="DU1886" s="29" t="n">
        <v>3.543</v>
      </c>
      <c r="DV1886" s="29" t="n">
        <v>3.538</v>
      </c>
      <c r="DW1886" s="29" t="n">
        <v>3.371</v>
      </c>
      <c r="DX1886" s="29" t="n">
        <v>3.197</v>
      </c>
      <c r="DY1886" s="29" t="n">
        <v>3.03</v>
      </c>
      <c r="DZ1886" s="29" t="n">
        <v>2.95</v>
      </c>
      <c r="EA1886" s="29" t="n">
        <v>2.911</v>
      </c>
      <c r="EB1886" s="29" t="n">
        <v>2.895</v>
      </c>
      <c r="EC1886" s="29" t="n">
        <v>2.892</v>
      </c>
      <c r="ED1886" s="29" t="n">
        <v>2.877</v>
      </c>
      <c r="EE1886" s="29" t="n">
        <v>2.894</v>
      </c>
      <c r="EF1886" s="29" t="n">
        <v>2.993</v>
      </c>
      <c r="EG1886" s="29" t="n">
        <v>3.094</v>
      </c>
      <c r="EH1886" s="29" t="n">
        <v>3.11</v>
      </c>
      <c r="EI1886" s="29" t="n">
        <v>2.975</v>
      </c>
      <c r="EJ1886" s="29" t="n">
        <v>2.835</v>
      </c>
      <c r="EK1886" s="29" t="n">
        <v>2.689</v>
      </c>
      <c r="EL1886" s="29" t="n">
        <v>2.661</v>
      </c>
      <c r="EM1886" s="29" t="n">
        <v>2.664</v>
      </c>
      <c r="EN1886" s="29" t="n">
        <v>2.735</v>
      </c>
      <c r="EO1886" s="29" t="n">
        <v>2.732</v>
      </c>
      <c r="EP1886" s="29" t="n">
        <v>2.717</v>
      </c>
      <c r="EQ1886" s="29" t="n">
        <v>2.734</v>
      </c>
      <c r="ER1886" s="29" t="n">
        <v>2.833</v>
      </c>
      <c r="ES1886" s="29" t="n">
        <v>2.934</v>
      </c>
      <c r="ET1886" s="29" t="n">
        <v>3.032</v>
      </c>
      <c r="EU1886" s="29" t="n">
        <v>2.901</v>
      </c>
      <c r="EV1886" s="29" t="n">
        <v>2.764</v>
      </c>
      <c r="EW1886" s="29" t="n">
        <v>2.621</v>
      </c>
      <c r="EX1886" s="29" t="n">
        <v>2.594</v>
      </c>
      <c r="EY1886" s="29" t="n">
        <v>2.598</v>
      </c>
      <c r="EZ1886" s="29" t="n">
        <v>2.669</v>
      </c>
      <c r="FA1886" s="29" t="n">
        <v>2.666</v>
      </c>
      <c r="FB1886" s="29" t="n">
        <v>2.65</v>
      </c>
      <c r="FC1886" s="29" t="n">
        <v>2.666</v>
      </c>
      <c r="FD1886" s="29" t="n">
        <v>2.76</v>
      </c>
      <c r="FE1886" s="29" t="n">
        <v>2.858</v>
      </c>
      <c r="FF1886" s="29" t="n">
        <v>2.999</v>
      </c>
      <c r="FG1886" s="29" t="n">
        <v>2.872</v>
      </c>
      <c r="FH1886" s="29" t="n">
        <v>2.738</v>
      </c>
      <c r="FI1886" s="29" t="n">
        <v>2.598</v>
      </c>
      <c r="FJ1886" s="29" t="n">
        <v>2.572</v>
      </c>
      <c r="FK1886" s="29" t="n">
        <v>2.577</v>
      </c>
      <c r="FL1886" s="29" t="n">
        <v>2.648</v>
      </c>
      <c r="FM1886" s="29" t="n">
        <v>2.645</v>
      </c>
      <c r="FN1886" s="29" t="n">
        <v>2.628</v>
      </c>
      <c r="FO1886" s="29" t="n">
        <v>2.643</v>
      </c>
      <c r="FP1886" s="29" t="n">
        <v>2.732</v>
      </c>
      <c r="FQ1886" s="29" t="n">
        <v>2.827</v>
      </c>
      <c r="FR1886" s="29" t="n">
        <v>2.991</v>
      </c>
      <c r="FS1886" s="29" t="n">
        <v>2.868</v>
      </c>
      <c r="FT1886" s="29" t="n">
        <v>2.737</v>
      </c>
      <c r="FU1886" s="29" t="n">
        <v>2.6</v>
      </c>
      <c r="FV1886" s="29" t="n">
        <v>2.575</v>
      </c>
      <c r="FW1886" s="29" t="n">
        <v>2.581</v>
      </c>
      <c r="FX1886" s="29"/>
      <c r="FY1886" s="29"/>
      <c r="FZ1886" s="29"/>
      <c r="GA1886" s="29"/>
      <c r="GB1886" s="29"/>
      <c r="GC1886" s="29"/>
      <c r="GD1886" s="29"/>
      <c r="GE1886" s="29"/>
      <c r="GF1886" s="29"/>
      <c r="GG1886" s="29"/>
      <c r="GH1886" s="29"/>
      <c r="GI1886" s="29"/>
      <c r="GJ1886" s="29"/>
      <c r="GK1886" s="29"/>
      <c r="GL1886" s="29"/>
      <c r="GM1886" s="29"/>
      <c r="GN1886" s="29"/>
      <c r="GO1886" s="29"/>
      <c r="GP1886" s="29"/>
      <c r="GQ1886" s="29"/>
      <c r="GR1886" s="0"/>
      <c r="GS1886" s="0"/>
      <c r="GT1886" s="0"/>
      <c r="GU1886" s="0"/>
      <c r="GV1886" s="0"/>
      <c r="GW1886" s="0"/>
      <c r="GX1886" s="0"/>
      <c r="GY1886" s="0"/>
      <c r="GZ1886" s="0"/>
      <c r="HA1886" s="0"/>
      <c r="HB1886" s="0"/>
      <c r="HC1886" s="0"/>
      <c r="HD1886" s="0"/>
      <c r="HE1886" s="0"/>
      <c r="HF1886" s="0"/>
      <c r="HG1886" s="0"/>
      <c r="HH1886" s="0"/>
      <c r="HI1886" s="0"/>
      <c r="HJ1886" s="0"/>
      <c r="HK1886" s="0"/>
      <c r="HL1886" s="0"/>
      <c r="HM1886" s="0"/>
      <c r="HN1886" s="0"/>
      <c r="HO1886" s="0"/>
      <c r="HP1886" s="0"/>
      <c r="HQ1886" s="0"/>
      <c r="HR1886" s="0"/>
      <c r="HS1886" s="0"/>
      <c r="HT1886" s="0"/>
      <c r="HU1886" s="0"/>
      <c r="HV1886" s="0"/>
      <c r="HW1886" s="0"/>
      <c r="HX1886" s="0"/>
      <c r="HY1886" s="0"/>
      <c r="HZ1886" s="0"/>
      <c r="IA1886" s="0"/>
      <c r="IB1886" s="0"/>
      <c r="IC1886" s="0"/>
      <c r="ID1886" s="0"/>
      <c r="IE1886" s="0"/>
      <c r="IF1886" s="0"/>
      <c r="IG1886" s="0"/>
      <c r="IH1886" s="0"/>
      <c r="II1886" s="0"/>
      <c r="IJ1886" s="0"/>
      <c r="IK1886" s="0"/>
      <c r="IL1886" s="0"/>
      <c r="IM1886" s="0"/>
      <c r="IN1886" s="0"/>
      <c r="IO1886" s="0"/>
      <c r="IP1886" s="0"/>
      <c r="IQ1886" s="0"/>
      <c r="IR1886" s="0"/>
      <c r="IS1886" s="0"/>
      <c r="IT1886" s="0"/>
      <c r="IU1886" s="0"/>
      <c r="IV1886" s="0"/>
      <c r="IW1886" s="0"/>
    </row>
    <row r="1887" customFormat="false" ht="12.75" hidden="false" customHeight="false" outlineLevel="0" collapsed="false">
      <c r="A1887" s="1" t="n">
        <f aca="false">WEEKDAY(C1887,2)</f>
        <v>4</v>
      </c>
      <c r="B1887" s="1" t="n">
        <f aca="false">MONTH(C1887)</f>
        <v>6</v>
      </c>
      <c r="C1887" s="23" t="n">
        <v>36706</v>
      </c>
      <c r="D1887" s="0" t="n">
        <f aca="false">MONTH(R1887)</f>
        <v>6</v>
      </c>
      <c r="E1887" s="0" t="n">
        <f aca="false">YEAR(R1887)</f>
        <v>2000</v>
      </c>
      <c r="F1887" s="3" t="n">
        <f aca="false">L1887-K1887</f>
        <v>-0.0841000000000003</v>
      </c>
      <c r="G1887" s="3" t="n">
        <f aca="false">N1887-M1887</f>
        <v>-0.582583333333333</v>
      </c>
      <c r="H1887" s="3" t="n">
        <f aca="false">O1887-N1887</f>
        <v>-0.257416666666667</v>
      </c>
      <c r="I1887" s="3" t="n">
        <f aca="false">O1887-M1887</f>
        <v>-0.84</v>
      </c>
      <c r="J1887" s="4" t="n">
        <f aca="false">VLOOKUP(C1887,'Nymex hist.'!A:B,2,0)</f>
        <v>4.423</v>
      </c>
      <c r="K1887" s="4" t="n">
        <f aca="false">AVERAGE(DA1887:DG1887)</f>
        <v>4.3875</v>
      </c>
      <c r="L1887" s="4" t="n">
        <f aca="false">AVERAGE(DH1887:DL1887)</f>
        <v>4.3034</v>
      </c>
      <c r="M1887" s="4" t="n">
        <f aca="false">SUMIF($S$3:$FQ$3,$E1887+1,$S1887:$FQ1887)/COUNTIF($S$3:$FQ$3,$E1887+1)</f>
        <v>3.64408333333333</v>
      </c>
      <c r="N1887" s="4" t="n">
        <f aca="false">SUMIF($S$3:$FQ$3,$E1887+2,$S1887:$FQ1887)/COUNTIF($S$3:$FQ$3,$E1887+2)</f>
        <v>3.0615</v>
      </c>
      <c r="O1887" s="4" t="n">
        <f aca="false">SUMIF($S$3:$FQ$3,$E1887+3,$S1887:$FQ1887)/COUNTIF($S$3:$FQ$3,$E1887+3)</f>
        <v>2.80408333333333</v>
      </c>
      <c r="P1887" s="4" t="n">
        <f aca="false">SUMIF($S$3:$FQ$3,$E1887+4,$S1887:$FQ1887)/COUNTIF($S$3:$FQ$3,$E1887+4)</f>
        <v>2.72908333333333</v>
      </c>
      <c r="Q1887" s="4" t="n">
        <f aca="false">SUMIF($S$3:$FQ$3,$E1887+5,$S1887:$FQ1887)/COUNTIF($S$3:$FQ$3,$E1887+5)</f>
        <v>2.70408333333333</v>
      </c>
      <c r="R1887" s="21" t="n">
        <v>36706</v>
      </c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7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P1887" s="32"/>
      <c r="BQ1887" s="32"/>
      <c r="BR1887" s="32"/>
      <c r="BS1887" s="32"/>
      <c r="BT1887" s="32"/>
      <c r="BU1887" s="32"/>
      <c r="BV1887" s="32"/>
      <c r="BW1887" s="32"/>
      <c r="BX1887" s="32"/>
      <c r="BY1887" s="32"/>
      <c r="BZ1887" s="32"/>
      <c r="CA1887" s="32"/>
      <c r="CB1887" s="32"/>
      <c r="CC1887" s="32"/>
      <c r="CD1887" s="32"/>
      <c r="CE1887" s="32"/>
      <c r="CF1887" s="32"/>
      <c r="CG1887" s="32"/>
      <c r="CH1887" s="32"/>
      <c r="CI1887" s="32"/>
      <c r="CJ1887" s="32"/>
      <c r="CK1887" s="32"/>
      <c r="CL1887" s="32"/>
      <c r="CM1887" s="32"/>
      <c r="CN1887" s="32"/>
      <c r="CO1887" s="32"/>
      <c r="CP1887" s="32"/>
      <c r="CQ1887" s="32"/>
      <c r="CR1887" s="32"/>
      <c r="CS1887" s="32"/>
      <c r="CT1887" s="32"/>
      <c r="CU1887" s="32"/>
      <c r="CV1887" s="32"/>
      <c r="CW1887" s="32"/>
      <c r="CX1887" s="32"/>
      <c r="CY1887" s="32"/>
      <c r="CZ1887" s="32"/>
      <c r="DA1887" s="32"/>
      <c r="DB1887" s="32"/>
      <c r="DC1887" s="32"/>
      <c r="DD1887" s="32" t="n">
        <v>4.369</v>
      </c>
      <c r="DE1887" s="32" t="n">
        <v>4.423</v>
      </c>
      <c r="DF1887" s="32" t="n">
        <v>4.39</v>
      </c>
      <c r="DG1887" s="32" t="n">
        <v>4.368</v>
      </c>
      <c r="DH1887" s="32" t="n">
        <v>4.423</v>
      </c>
      <c r="DI1887" s="32" t="n">
        <v>4.493</v>
      </c>
      <c r="DJ1887" s="32" t="n">
        <v>4.471</v>
      </c>
      <c r="DK1887" s="32" t="n">
        <v>4.2</v>
      </c>
      <c r="DL1887" s="32" t="n">
        <v>3.93</v>
      </c>
      <c r="DM1887" s="32" t="n">
        <v>3.645</v>
      </c>
      <c r="DN1887" s="32" t="n">
        <v>3.488</v>
      </c>
      <c r="DO1887" s="32" t="n">
        <v>3.433</v>
      </c>
      <c r="DP1887" s="32" t="n">
        <v>3.41</v>
      </c>
      <c r="DQ1887" s="32" t="n">
        <v>3.39</v>
      </c>
      <c r="DR1887" s="32" t="n">
        <v>3.37</v>
      </c>
      <c r="DS1887" s="32" t="n">
        <v>3.38</v>
      </c>
      <c r="DT1887" s="32" t="n">
        <v>3.461</v>
      </c>
      <c r="DU1887" s="32" t="n">
        <v>3.551</v>
      </c>
      <c r="DV1887" s="32" t="n">
        <v>3.546</v>
      </c>
      <c r="DW1887" s="32" t="n">
        <v>3.379</v>
      </c>
      <c r="DX1887" s="32" t="n">
        <v>3.205</v>
      </c>
      <c r="DY1887" s="32" t="n">
        <v>3.038</v>
      </c>
      <c r="DZ1887" s="32" t="n">
        <v>2.958</v>
      </c>
      <c r="EA1887" s="32" t="n">
        <v>2.919</v>
      </c>
      <c r="EB1887" s="32" t="n">
        <v>2.903</v>
      </c>
      <c r="EC1887" s="32" t="n">
        <v>2.9</v>
      </c>
      <c r="ED1887" s="32" t="n">
        <v>2.885</v>
      </c>
      <c r="EE1887" s="32" t="n">
        <v>2.902</v>
      </c>
      <c r="EF1887" s="32" t="n">
        <v>3.001</v>
      </c>
      <c r="EG1887" s="32" t="n">
        <v>3.102</v>
      </c>
      <c r="EH1887" s="32" t="n">
        <v>3.118</v>
      </c>
      <c r="EI1887" s="32" t="n">
        <v>2.983</v>
      </c>
      <c r="EJ1887" s="32" t="n">
        <v>2.843</v>
      </c>
      <c r="EK1887" s="32" t="n">
        <v>2.697</v>
      </c>
      <c r="EL1887" s="32" t="n">
        <v>2.669</v>
      </c>
      <c r="EM1887" s="32" t="n">
        <v>2.672</v>
      </c>
      <c r="EN1887" s="32" t="n">
        <v>2.677</v>
      </c>
      <c r="EO1887" s="32" t="n">
        <v>2.74</v>
      </c>
      <c r="EP1887" s="32" t="n">
        <v>2.725</v>
      </c>
      <c r="EQ1887" s="32" t="n">
        <v>2.742</v>
      </c>
      <c r="ER1887" s="32" t="n">
        <v>2.841</v>
      </c>
      <c r="ES1887" s="32" t="n">
        <v>2.942</v>
      </c>
      <c r="ET1887" s="32" t="n">
        <v>3.035</v>
      </c>
      <c r="EU1887" s="32" t="n">
        <v>2.904</v>
      </c>
      <c r="EV1887" s="32" t="n">
        <v>2.767</v>
      </c>
      <c r="EW1887" s="32" t="n">
        <v>2.624</v>
      </c>
      <c r="EX1887" s="32" t="n">
        <v>2.597</v>
      </c>
      <c r="EY1887" s="32" t="n">
        <v>2.601</v>
      </c>
      <c r="EZ1887" s="32" t="n">
        <v>2.606</v>
      </c>
      <c r="FA1887" s="32" t="n">
        <v>2.669</v>
      </c>
      <c r="FB1887" s="32" t="n">
        <v>2.653</v>
      </c>
      <c r="FC1887" s="32" t="n">
        <v>2.669</v>
      </c>
      <c r="FD1887" s="32" t="n">
        <v>2.763</v>
      </c>
      <c r="FE1887" s="32" t="n">
        <v>2.861</v>
      </c>
      <c r="FF1887" s="32" t="n">
        <v>3.002</v>
      </c>
      <c r="FG1887" s="32" t="n">
        <v>2.875</v>
      </c>
      <c r="FH1887" s="32" t="n">
        <v>2.741</v>
      </c>
      <c r="FI1887" s="32" t="n">
        <v>2.601</v>
      </c>
      <c r="FJ1887" s="32" t="n">
        <v>2.575</v>
      </c>
      <c r="FK1887" s="32" t="n">
        <v>2.58</v>
      </c>
      <c r="FL1887" s="32" t="n">
        <v>2.585</v>
      </c>
      <c r="FM1887" s="32" t="n">
        <v>2.648</v>
      </c>
      <c r="FN1887" s="32" t="n">
        <v>2.631</v>
      </c>
      <c r="FO1887" s="32" t="n">
        <v>2.646</v>
      </c>
      <c r="FP1887" s="32" t="n">
        <v>2.735</v>
      </c>
      <c r="FQ1887" s="32" t="n">
        <v>2.83</v>
      </c>
      <c r="FR1887" s="32" t="n">
        <v>2.994</v>
      </c>
      <c r="FS1887" s="32" t="n">
        <v>2.871</v>
      </c>
      <c r="FT1887" s="32" t="n">
        <v>2.74</v>
      </c>
      <c r="FU1887" s="32" t="n">
        <v>2.603</v>
      </c>
      <c r="FV1887" s="32" t="n">
        <v>2.578</v>
      </c>
      <c r="FW1887" s="32" t="n">
        <v>2.584</v>
      </c>
      <c r="FX1887" s="32"/>
      <c r="FY1887" s="32"/>
      <c r="FZ1887" s="32"/>
      <c r="GA1887" s="32"/>
      <c r="GB1887" s="32"/>
      <c r="GC1887" s="32"/>
      <c r="GD1887" s="32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  <c r="GO1887" s="32"/>
      <c r="GP1887" s="32"/>
      <c r="GQ1887" s="32"/>
    </row>
    <row r="1888" customFormat="false" ht="12.75" hidden="true" customHeight="false" outlineLevel="0" collapsed="false">
      <c r="A1888" s="0" t="n">
        <f aca="false">WEEKDAY(C1888,2)</f>
        <v>5</v>
      </c>
      <c r="B1888" s="0" t="n">
        <f aca="false">MONTH(C1888)</f>
        <v>6</v>
      </c>
      <c r="C1888" s="23" t="n">
        <v>36707</v>
      </c>
      <c r="D1888" s="0" t="n">
        <f aca="false">MONTH(R1888)</f>
        <v>6</v>
      </c>
      <c r="E1888" s="0" t="n">
        <f aca="false">YEAR(R1888)</f>
        <v>2000</v>
      </c>
      <c r="F1888" s="35" t="n">
        <f aca="false">L1888-K1888</f>
        <v>-0.0799000000000003</v>
      </c>
      <c r="G1888" s="24" t="n">
        <f aca="false">N1888-M1888</f>
        <v>-0.591000000000001</v>
      </c>
      <c r="H1888" s="24" t="n">
        <f aca="false">O1888-N1888</f>
        <v>-0.256749999999999</v>
      </c>
      <c r="I1888" s="24" t="n">
        <f aca="false">O1888-M1888</f>
        <v>-0.84775</v>
      </c>
      <c r="J1888" s="25" t="n">
        <f aca="false">VLOOKUP(C1888,'Nymex hist.'!A:B,2,0)</f>
        <v>4.476</v>
      </c>
      <c r="K1888" s="34" t="n">
        <f aca="false">AVERAGE(DA1888:DG1888)</f>
        <v>4.4245</v>
      </c>
      <c r="L1888" s="34" t="n">
        <f aca="false">AVERAGE(DH1888:DL1888)</f>
        <v>4.3446</v>
      </c>
      <c r="M1888" s="27" t="n">
        <f aca="false">SUMIF($S$3:$FQ$3,$E1888+1,$S1888:$FQ1888)/COUNTIF($S$3:$FQ$3,$E1888+1)</f>
        <v>3.67391666666667</v>
      </c>
      <c r="N1888" s="27" t="n">
        <f aca="false">SUMIF($S$3:$FQ$3,$E1888+2,$S1888:$FQ1888)/COUNTIF($S$3:$FQ$3,$E1888+2)</f>
        <v>3.08291666666667</v>
      </c>
      <c r="O1888" s="27" t="n">
        <f aca="false">SUMIF($S$3:$FQ$3,$E1888+3,$S1888:$FQ1888)/COUNTIF($S$3:$FQ$3,$E1888+3)</f>
        <v>2.82616666666667</v>
      </c>
      <c r="P1888" s="27" t="n">
        <f aca="false">SUMIF($S$3:$FQ$3,$E1888+4,$S1888:$FQ1888)/COUNTIF($S$3:$FQ$3,$E1888+4)</f>
        <v>2.75116666666667</v>
      </c>
      <c r="Q1888" s="27" t="n">
        <f aca="false">SUMIF($S$3:$FQ$3,$E1888+5,$S1888:$FQ1888)/COUNTIF($S$3:$FQ$3,$E1888+5)</f>
        <v>2.72616666666667</v>
      </c>
      <c r="R1888" s="28" t="n">
        <v>36707</v>
      </c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30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 t="n">
        <v>4.369</v>
      </c>
      <c r="DE1888" s="29" t="n">
        <v>4.476</v>
      </c>
      <c r="DF1888" s="29" t="n">
        <v>4.442</v>
      </c>
      <c r="DG1888" s="29" t="n">
        <v>4.411</v>
      </c>
      <c r="DH1888" s="29" t="n">
        <v>4.466</v>
      </c>
      <c r="DI1888" s="29" t="n">
        <v>4.536</v>
      </c>
      <c r="DJ1888" s="29" t="n">
        <v>4.516</v>
      </c>
      <c r="DK1888" s="29" t="n">
        <v>4.24</v>
      </c>
      <c r="DL1888" s="29" t="n">
        <v>3.965</v>
      </c>
      <c r="DM1888" s="29" t="n">
        <v>3.671</v>
      </c>
      <c r="DN1888" s="29" t="n">
        <v>3.516</v>
      </c>
      <c r="DO1888" s="29" t="n">
        <v>3.461</v>
      </c>
      <c r="DP1888" s="29" t="n">
        <v>3.438</v>
      </c>
      <c r="DQ1888" s="29" t="n">
        <v>3.418</v>
      </c>
      <c r="DR1888" s="29" t="n">
        <v>3.398</v>
      </c>
      <c r="DS1888" s="29" t="n">
        <v>3.408</v>
      </c>
      <c r="DT1888" s="29" t="n">
        <v>3.488</v>
      </c>
      <c r="DU1888" s="29" t="n">
        <v>3.568</v>
      </c>
      <c r="DV1888" s="29" t="n">
        <v>3.568</v>
      </c>
      <c r="DW1888" s="29" t="n">
        <v>3.401</v>
      </c>
      <c r="DX1888" s="29" t="n">
        <v>3.227</v>
      </c>
      <c r="DY1888" s="29" t="n">
        <v>3.06</v>
      </c>
      <c r="DZ1888" s="29" t="n">
        <v>2.98</v>
      </c>
      <c r="EA1888" s="29" t="n">
        <v>2.941</v>
      </c>
      <c r="EB1888" s="29" t="n">
        <v>2.925</v>
      </c>
      <c r="EC1888" s="29" t="n">
        <v>2.922</v>
      </c>
      <c r="ED1888" s="29" t="n">
        <v>2.907</v>
      </c>
      <c r="EE1888" s="29" t="n">
        <v>2.924</v>
      </c>
      <c r="EF1888" s="29" t="n">
        <v>3.021</v>
      </c>
      <c r="EG1888" s="29" t="n">
        <v>3.119</v>
      </c>
      <c r="EH1888" s="29" t="n">
        <v>3.134</v>
      </c>
      <c r="EI1888" s="29" t="n">
        <v>2.999</v>
      </c>
      <c r="EJ1888" s="29" t="n">
        <v>2.859</v>
      </c>
      <c r="EK1888" s="29" t="n">
        <v>2.713</v>
      </c>
      <c r="EL1888" s="29" t="n">
        <v>2.685</v>
      </c>
      <c r="EM1888" s="29" t="n">
        <v>2.688</v>
      </c>
      <c r="EN1888" s="29" t="n">
        <v>2.693</v>
      </c>
      <c r="EO1888" s="29" t="n">
        <v>2.772</v>
      </c>
      <c r="EP1888" s="29" t="n">
        <v>2.757</v>
      </c>
      <c r="EQ1888" s="29" t="n">
        <v>2.774</v>
      </c>
      <c r="ER1888" s="29" t="n">
        <v>2.871</v>
      </c>
      <c r="ES1888" s="29" t="n">
        <v>2.969</v>
      </c>
      <c r="ET1888" s="29" t="n">
        <v>3.051</v>
      </c>
      <c r="EU1888" s="29" t="n">
        <v>2.92</v>
      </c>
      <c r="EV1888" s="29" t="n">
        <v>2.783</v>
      </c>
      <c r="EW1888" s="29" t="n">
        <v>2.64</v>
      </c>
      <c r="EX1888" s="29" t="n">
        <v>2.613</v>
      </c>
      <c r="EY1888" s="29" t="n">
        <v>2.617</v>
      </c>
      <c r="EZ1888" s="29" t="n">
        <v>2.622</v>
      </c>
      <c r="FA1888" s="29" t="n">
        <v>2.701</v>
      </c>
      <c r="FB1888" s="29" t="n">
        <v>2.685</v>
      </c>
      <c r="FC1888" s="29" t="n">
        <v>2.701</v>
      </c>
      <c r="FD1888" s="29" t="n">
        <v>2.793</v>
      </c>
      <c r="FE1888" s="29" t="n">
        <v>2.888</v>
      </c>
      <c r="FF1888" s="29" t="n">
        <v>3.018</v>
      </c>
      <c r="FG1888" s="29" t="n">
        <v>2.891</v>
      </c>
      <c r="FH1888" s="29" t="n">
        <v>2.757</v>
      </c>
      <c r="FI1888" s="29" t="n">
        <v>2.617</v>
      </c>
      <c r="FJ1888" s="29" t="n">
        <v>2.591</v>
      </c>
      <c r="FK1888" s="29" t="n">
        <v>2.596</v>
      </c>
      <c r="FL1888" s="29" t="n">
        <v>2.601</v>
      </c>
      <c r="FM1888" s="29" t="n">
        <v>2.68</v>
      </c>
      <c r="FN1888" s="29" t="n">
        <v>2.663</v>
      </c>
      <c r="FO1888" s="29" t="n">
        <v>2.678</v>
      </c>
      <c r="FP1888" s="29" t="n">
        <v>2.765</v>
      </c>
      <c r="FQ1888" s="29" t="n">
        <v>2.857</v>
      </c>
      <c r="FR1888" s="29" t="n">
        <v>3.01</v>
      </c>
      <c r="FS1888" s="29" t="n">
        <v>2.887</v>
      </c>
      <c r="FT1888" s="29" t="n">
        <v>2.756</v>
      </c>
      <c r="FU1888" s="29" t="n">
        <v>2.619</v>
      </c>
      <c r="FV1888" s="29" t="n">
        <v>2.594</v>
      </c>
      <c r="FW1888" s="29" t="n">
        <v>2.6</v>
      </c>
      <c r="FX1888" s="29"/>
      <c r="FY1888" s="29"/>
      <c r="FZ1888" s="29"/>
      <c r="GA1888" s="29"/>
      <c r="GB1888" s="29"/>
      <c r="GC1888" s="29"/>
      <c r="GD1888" s="29"/>
      <c r="GE1888" s="29"/>
      <c r="GF1888" s="29"/>
      <c r="GG1888" s="29"/>
      <c r="GH1888" s="29"/>
      <c r="GI1888" s="29"/>
      <c r="GJ1888" s="29"/>
      <c r="GK1888" s="29"/>
      <c r="GL1888" s="29"/>
      <c r="GM1888" s="29"/>
      <c r="GN1888" s="29"/>
      <c r="GO1888" s="29"/>
      <c r="GP1888" s="29"/>
      <c r="GQ1888" s="29"/>
      <c r="GR1888" s="0"/>
      <c r="GS1888" s="0"/>
      <c r="GT1888" s="0"/>
      <c r="GU1888" s="0"/>
      <c r="GV1888" s="0"/>
      <c r="GW1888" s="0"/>
      <c r="GX1888" s="0"/>
      <c r="GY1888" s="0"/>
      <c r="GZ1888" s="0"/>
      <c r="HA1888" s="0"/>
      <c r="HB1888" s="0"/>
      <c r="HC1888" s="0"/>
      <c r="HD1888" s="0"/>
      <c r="HE1888" s="0"/>
      <c r="HF1888" s="0"/>
      <c r="HG1888" s="0"/>
      <c r="HH1888" s="0"/>
      <c r="HI1888" s="0"/>
      <c r="HJ1888" s="0"/>
      <c r="HK1888" s="0"/>
      <c r="HL1888" s="0"/>
      <c r="HM1888" s="0"/>
      <c r="HN1888" s="0"/>
      <c r="HO1888" s="0"/>
      <c r="HP1888" s="0"/>
      <c r="HQ1888" s="0"/>
      <c r="HR1888" s="0"/>
      <c r="HS1888" s="0"/>
      <c r="HT1888" s="0"/>
      <c r="HU1888" s="0"/>
      <c r="HV1888" s="0"/>
      <c r="HW1888" s="0"/>
      <c r="HX1888" s="0"/>
      <c r="HY1888" s="0"/>
      <c r="HZ1888" s="0"/>
      <c r="IA1888" s="0"/>
      <c r="IB1888" s="0"/>
      <c r="IC1888" s="0"/>
      <c r="ID1888" s="0"/>
      <c r="IE1888" s="0"/>
      <c r="IF1888" s="0"/>
      <c r="IG1888" s="0"/>
      <c r="IH1888" s="0"/>
      <c r="II1888" s="0"/>
      <c r="IJ1888" s="0"/>
      <c r="IK1888" s="0"/>
      <c r="IL1888" s="0"/>
      <c r="IM1888" s="0"/>
      <c r="IN1888" s="0"/>
      <c r="IO1888" s="0"/>
      <c r="IP1888" s="0"/>
      <c r="IQ1888" s="0"/>
      <c r="IR1888" s="0"/>
      <c r="IS1888" s="0"/>
      <c r="IT1888" s="0"/>
      <c r="IU1888" s="0"/>
      <c r="IV1888" s="0"/>
      <c r="IW1888" s="0"/>
    </row>
    <row r="1889" customFormat="false" ht="12.75" hidden="true" customHeight="false" outlineLevel="0" collapsed="false">
      <c r="A1889" s="0" t="n">
        <f aca="false">WEEKDAY(C1889,2)</f>
        <v>1</v>
      </c>
      <c r="B1889" s="0" t="n">
        <f aca="false">MONTH(C1889)</f>
        <v>7</v>
      </c>
      <c r="C1889" s="23" t="n">
        <v>36710</v>
      </c>
      <c r="D1889" s="0" t="n">
        <f aca="false">MONTH(R1889)</f>
        <v>7</v>
      </c>
      <c r="E1889" s="0" t="n">
        <f aca="false">YEAR(R1889)</f>
        <v>2000</v>
      </c>
      <c r="F1889" s="35" t="n">
        <f aca="false">L1889-K1889</f>
        <v>-0.0984000000000007</v>
      </c>
      <c r="G1889" s="24" t="n">
        <f aca="false">N1889-M1889</f>
        <v>-0.591000000000001</v>
      </c>
      <c r="H1889" s="24" t="n">
        <f aca="false">O1889-N1889</f>
        <v>-0.256749999999999</v>
      </c>
      <c r="I1889" s="24" t="n">
        <f aca="false">O1889-M1889</f>
        <v>-0.84775</v>
      </c>
      <c r="J1889" s="25" t="n">
        <f aca="false">VLOOKUP(C1889,'Nymex hist.'!A:B,2,0)</f>
        <v>4.25</v>
      </c>
      <c r="K1889" s="34" t="n">
        <f aca="false">AVERAGE(DA1889:DG1889)</f>
        <v>4.443</v>
      </c>
      <c r="L1889" s="34" t="n">
        <f aca="false">AVERAGE(DH1889:DL1889)</f>
        <v>4.3446</v>
      </c>
      <c r="M1889" s="27" t="n">
        <f aca="false">SUMIF($S$3:$FQ$3,$E1889+1,$S1889:$FQ1889)/COUNTIF($S$3:$FQ$3,$E1889+1)</f>
        <v>3.67391666666667</v>
      </c>
      <c r="N1889" s="27" t="n">
        <f aca="false">SUMIF($S$3:$FQ$3,$E1889+2,$S1889:$FQ1889)/COUNTIF($S$3:$FQ$3,$E1889+2)</f>
        <v>3.08291666666667</v>
      </c>
      <c r="O1889" s="27" t="n">
        <f aca="false">SUMIF($S$3:$FQ$3,$E1889+3,$S1889:$FQ1889)/COUNTIF($S$3:$FQ$3,$E1889+3)</f>
        <v>2.82616666666667</v>
      </c>
      <c r="P1889" s="27" t="n">
        <f aca="false">SUMIF($S$3:$FQ$3,$E1889+4,$S1889:$FQ1889)/COUNTIF($S$3:$FQ$3,$E1889+4)</f>
        <v>2.75116666666667</v>
      </c>
      <c r="Q1889" s="27" t="n">
        <f aca="false">SUMIF($S$3:$FQ$3,$E1889+5,$S1889:$FQ1889)/COUNTIF($S$3:$FQ$3,$E1889+5)</f>
        <v>2.72616666666667</v>
      </c>
      <c r="R1889" s="28" t="n">
        <v>36710</v>
      </c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30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 t="n">
        <v>4.476</v>
      </c>
      <c r="DF1889" s="29" t="n">
        <v>4.442</v>
      </c>
      <c r="DG1889" s="29" t="n">
        <v>4.411</v>
      </c>
      <c r="DH1889" s="29" t="n">
        <v>4.466</v>
      </c>
      <c r="DI1889" s="29" t="n">
        <v>4.536</v>
      </c>
      <c r="DJ1889" s="29" t="n">
        <v>4.516</v>
      </c>
      <c r="DK1889" s="29" t="n">
        <v>4.24</v>
      </c>
      <c r="DL1889" s="29" t="n">
        <v>3.965</v>
      </c>
      <c r="DM1889" s="29" t="n">
        <v>3.671</v>
      </c>
      <c r="DN1889" s="29" t="n">
        <v>3.516</v>
      </c>
      <c r="DO1889" s="29" t="n">
        <v>3.461</v>
      </c>
      <c r="DP1889" s="29" t="n">
        <v>3.438</v>
      </c>
      <c r="DQ1889" s="29" t="n">
        <v>3.418</v>
      </c>
      <c r="DR1889" s="29" t="n">
        <v>3.398</v>
      </c>
      <c r="DS1889" s="29" t="n">
        <v>3.408</v>
      </c>
      <c r="DT1889" s="29" t="n">
        <v>3.488</v>
      </c>
      <c r="DU1889" s="29" t="n">
        <v>3.568</v>
      </c>
      <c r="DV1889" s="29" t="n">
        <v>3.568</v>
      </c>
      <c r="DW1889" s="29" t="n">
        <v>3.401</v>
      </c>
      <c r="DX1889" s="29" t="n">
        <v>3.227</v>
      </c>
      <c r="DY1889" s="29" t="n">
        <v>3.06</v>
      </c>
      <c r="DZ1889" s="29" t="n">
        <v>2.98</v>
      </c>
      <c r="EA1889" s="29" t="n">
        <v>2.941</v>
      </c>
      <c r="EB1889" s="29" t="n">
        <v>2.925</v>
      </c>
      <c r="EC1889" s="29" t="n">
        <v>2.922</v>
      </c>
      <c r="ED1889" s="29" t="n">
        <v>2.907</v>
      </c>
      <c r="EE1889" s="29" t="n">
        <v>2.924</v>
      </c>
      <c r="EF1889" s="29" t="n">
        <v>3.021</v>
      </c>
      <c r="EG1889" s="29" t="n">
        <v>3.119</v>
      </c>
      <c r="EH1889" s="29" t="n">
        <v>3.134</v>
      </c>
      <c r="EI1889" s="29" t="n">
        <v>2.999</v>
      </c>
      <c r="EJ1889" s="29" t="n">
        <v>2.859</v>
      </c>
      <c r="EK1889" s="29" t="n">
        <v>2.713</v>
      </c>
      <c r="EL1889" s="29" t="n">
        <v>2.685</v>
      </c>
      <c r="EM1889" s="29" t="n">
        <v>2.688</v>
      </c>
      <c r="EN1889" s="29" t="n">
        <v>2.693</v>
      </c>
      <c r="EO1889" s="29" t="n">
        <v>2.772</v>
      </c>
      <c r="EP1889" s="29" t="n">
        <v>2.757</v>
      </c>
      <c r="EQ1889" s="29" t="n">
        <v>2.774</v>
      </c>
      <c r="ER1889" s="29" t="n">
        <v>2.871</v>
      </c>
      <c r="ES1889" s="29" t="n">
        <v>2.969</v>
      </c>
      <c r="ET1889" s="29" t="n">
        <v>3.051</v>
      </c>
      <c r="EU1889" s="29" t="n">
        <v>2.92</v>
      </c>
      <c r="EV1889" s="29" t="n">
        <v>2.783</v>
      </c>
      <c r="EW1889" s="29" t="n">
        <v>2.64</v>
      </c>
      <c r="EX1889" s="29" t="n">
        <v>2.613</v>
      </c>
      <c r="EY1889" s="29" t="n">
        <v>2.617</v>
      </c>
      <c r="EZ1889" s="29" t="n">
        <v>2.622</v>
      </c>
      <c r="FA1889" s="29" t="n">
        <v>2.701</v>
      </c>
      <c r="FB1889" s="29" t="n">
        <v>2.685</v>
      </c>
      <c r="FC1889" s="29" t="n">
        <v>2.701</v>
      </c>
      <c r="FD1889" s="29" t="n">
        <v>2.793</v>
      </c>
      <c r="FE1889" s="29" t="n">
        <v>2.888</v>
      </c>
      <c r="FF1889" s="29" t="n">
        <v>3.018</v>
      </c>
      <c r="FG1889" s="29" t="n">
        <v>2.891</v>
      </c>
      <c r="FH1889" s="29" t="n">
        <v>2.757</v>
      </c>
      <c r="FI1889" s="29" t="n">
        <v>2.617</v>
      </c>
      <c r="FJ1889" s="29" t="n">
        <v>2.591</v>
      </c>
      <c r="FK1889" s="29" t="n">
        <v>2.596</v>
      </c>
      <c r="FL1889" s="29" t="n">
        <v>2.601</v>
      </c>
      <c r="FM1889" s="29" t="n">
        <v>2.68</v>
      </c>
      <c r="FN1889" s="29" t="n">
        <v>2.663</v>
      </c>
      <c r="FO1889" s="29" t="n">
        <v>2.678</v>
      </c>
      <c r="FP1889" s="29" t="n">
        <v>2.765</v>
      </c>
      <c r="FQ1889" s="29" t="n">
        <v>2.857</v>
      </c>
      <c r="FR1889" s="29" t="n">
        <v>3.01</v>
      </c>
      <c r="FS1889" s="29" t="n">
        <v>2.887</v>
      </c>
      <c r="FT1889" s="29" t="n">
        <v>2.756</v>
      </c>
      <c r="FU1889" s="29" t="n">
        <v>2.619</v>
      </c>
      <c r="FV1889" s="29" t="n">
        <v>2.594</v>
      </c>
      <c r="FW1889" s="29" t="n">
        <v>2.6</v>
      </c>
      <c r="FX1889" s="29" t="n">
        <v>2.605</v>
      </c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0"/>
      <c r="GS1889" s="0"/>
      <c r="GT1889" s="0"/>
      <c r="GU1889" s="0"/>
      <c r="GV1889" s="0"/>
      <c r="GW1889" s="0"/>
      <c r="GX1889" s="0"/>
      <c r="GY1889" s="0"/>
      <c r="GZ1889" s="0"/>
      <c r="HA1889" s="0"/>
      <c r="HB1889" s="0"/>
      <c r="HC1889" s="0"/>
      <c r="HD1889" s="0"/>
      <c r="HE1889" s="0"/>
      <c r="HF1889" s="0"/>
      <c r="HG1889" s="0"/>
      <c r="HH1889" s="0"/>
      <c r="HI1889" s="0"/>
      <c r="HJ1889" s="0"/>
      <c r="HK1889" s="0"/>
      <c r="HL1889" s="0"/>
      <c r="HM1889" s="0"/>
      <c r="HN1889" s="0"/>
      <c r="HO1889" s="0"/>
      <c r="HP1889" s="0"/>
      <c r="HQ1889" s="0"/>
      <c r="HR1889" s="0"/>
      <c r="HS1889" s="0"/>
      <c r="HT1889" s="0"/>
      <c r="HU1889" s="0"/>
      <c r="HV1889" s="0"/>
      <c r="HW1889" s="0"/>
      <c r="HX1889" s="0"/>
      <c r="HY1889" s="0"/>
      <c r="HZ1889" s="0"/>
      <c r="IA1889" s="0"/>
      <c r="IB1889" s="0"/>
      <c r="IC1889" s="0"/>
      <c r="ID1889" s="0"/>
      <c r="IE1889" s="0"/>
      <c r="IF1889" s="0"/>
      <c r="IG1889" s="0"/>
      <c r="IH1889" s="0"/>
      <c r="II1889" s="0"/>
      <c r="IJ1889" s="0"/>
      <c r="IK1889" s="0"/>
      <c r="IL1889" s="0"/>
      <c r="IM1889" s="0"/>
      <c r="IN1889" s="0"/>
      <c r="IO1889" s="0"/>
      <c r="IP1889" s="0"/>
      <c r="IQ1889" s="0"/>
      <c r="IR1889" s="0"/>
      <c r="IS1889" s="0"/>
      <c r="IT1889" s="0"/>
      <c r="IU1889" s="0"/>
      <c r="IV1889" s="0"/>
      <c r="IW1889" s="0"/>
    </row>
    <row r="1890" customFormat="false" ht="12.75" hidden="true" customHeight="false" outlineLevel="0" collapsed="false">
      <c r="A1890" s="0" t="n">
        <f aca="false">WEEKDAY(C1890,2)</f>
        <v>3</v>
      </c>
      <c r="B1890" s="0" t="n">
        <f aca="false">MONTH(C1890)</f>
        <v>7</v>
      </c>
      <c r="C1890" s="23" t="n">
        <v>36712</v>
      </c>
      <c r="D1890" s="0" t="n">
        <f aca="false">MONTH(R1890)</f>
        <v>7</v>
      </c>
      <c r="E1890" s="0" t="n">
        <f aca="false">YEAR(R1890)</f>
        <v>2000</v>
      </c>
      <c r="F1890" s="35" t="n">
        <f aca="false">L1890-K1890</f>
        <v>-0.050066666666666</v>
      </c>
      <c r="G1890" s="24" t="n">
        <f aca="false">N1890-M1890</f>
        <v>-0.529500000000001</v>
      </c>
      <c r="H1890" s="24" t="n">
        <f aca="false">O1890-N1890</f>
        <v>-0.241166666666667</v>
      </c>
      <c r="I1890" s="24" t="n">
        <f aca="false">O1890-M1890</f>
        <v>-0.770666666666667</v>
      </c>
      <c r="J1890" s="25" t="n">
        <f aca="false">VLOOKUP(C1890,'Nymex hist.'!A:B,2,0)</f>
        <v>4.109</v>
      </c>
      <c r="K1890" s="34" t="n">
        <f aca="false">AVERAGE(DA1890:DG1890)</f>
        <v>4.10366666666667</v>
      </c>
      <c r="L1890" s="34" t="n">
        <f aca="false">AVERAGE(DH1890:DL1890)</f>
        <v>4.0536</v>
      </c>
      <c r="M1890" s="27" t="n">
        <f aca="false">SUMIF($S$3:$FQ$3,$E1890+1,$S1890:$FQ1890)/COUNTIF($S$3:$FQ$3,$E1890+1)</f>
        <v>3.45516666666667</v>
      </c>
      <c r="N1890" s="27" t="n">
        <f aca="false">SUMIF($S$3:$FQ$3,$E1890+2,$S1890:$FQ1890)/COUNTIF($S$3:$FQ$3,$E1890+2)</f>
        <v>2.92566666666667</v>
      </c>
      <c r="O1890" s="27" t="n">
        <f aca="false">SUMIF($S$3:$FQ$3,$E1890+3,$S1890:$FQ1890)/COUNTIF($S$3:$FQ$3,$E1890+3)</f>
        <v>2.6845</v>
      </c>
      <c r="P1890" s="27" t="n">
        <f aca="false">SUMIF($S$3:$FQ$3,$E1890+4,$S1890:$FQ1890)/COUNTIF($S$3:$FQ$3,$E1890+4)</f>
        <v>2.6195</v>
      </c>
      <c r="Q1890" s="27" t="n">
        <f aca="false">SUMIF($S$3:$FQ$3,$E1890+5,$S1890:$FQ1890)/COUNTIF($S$3:$FQ$3,$E1890+5)</f>
        <v>2.6095</v>
      </c>
      <c r="R1890" s="28" t="n">
        <v>36712</v>
      </c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30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 t="n">
        <v>4.109</v>
      </c>
      <c r="DF1890" s="29" t="n">
        <v>4.091</v>
      </c>
      <c r="DG1890" s="29" t="n">
        <v>4.111</v>
      </c>
      <c r="DH1890" s="29" t="n">
        <v>4.166</v>
      </c>
      <c r="DI1890" s="29" t="n">
        <v>4.236</v>
      </c>
      <c r="DJ1890" s="29" t="n">
        <v>4.216</v>
      </c>
      <c r="DK1890" s="29" t="n">
        <v>3.95</v>
      </c>
      <c r="DL1890" s="29" t="n">
        <v>3.7</v>
      </c>
      <c r="DM1890" s="29" t="n">
        <v>3.43</v>
      </c>
      <c r="DN1890" s="29" t="n">
        <v>3.31</v>
      </c>
      <c r="DO1890" s="29" t="n">
        <v>3.26</v>
      </c>
      <c r="DP1890" s="29" t="n">
        <v>3.24</v>
      </c>
      <c r="DQ1890" s="29" t="n">
        <v>3.222</v>
      </c>
      <c r="DR1890" s="29" t="n">
        <v>3.212</v>
      </c>
      <c r="DS1890" s="29" t="n">
        <v>3.222</v>
      </c>
      <c r="DT1890" s="29" t="n">
        <v>3.307</v>
      </c>
      <c r="DU1890" s="29" t="n">
        <v>3.393</v>
      </c>
      <c r="DV1890" s="29" t="n">
        <v>3.393</v>
      </c>
      <c r="DW1890" s="29" t="n">
        <v>3.226</v>
      </c>
      <c r="DX1890" s="29" t="n">
        <v>3.052</v>
      </c>
      <c r="DY1890" s="29" t="n">
        <v>2.892</v>
      </c>
      <c r="DZ1890" s="29" t="n">
        <v>2.817</v>
      </c>
      <c r="EA1890" s="29" t="n">
        <v>2.78</v>
      </c>
      <c r="EB1890" s="29" t="n">
        <v>2.78</v>
      </c>
      <c r="EC1890" s="29" t="n">
        <v>2.777</v>
      </c>
      <c r="ED1890" s="29" t="n">
        <v>2.762</v>
      </c>
      <c r="EE1890" s="29" t="n">
        <v>2.779</v>
      </c>
      <c r="EF1890" s="29" t="n">
        <v>2.876</v>
      </c>
      <c r="EG1890" s="29" t="n">
        <v>2.974</v>
      </c>
      <c r="EH1890" s="29" t="n">
        <v>2.989</v>
      </c>
      <c r="EI1890" s="29" t="n">
        <v>2.854</v>
      </c>
      <c r="EJ1890" s="29" t="n">
        <v>2.714</v>
      </c>
      <c r="EK1890" s="29" t="n">
        <v>2.568</v>
      </c>
      <c r="EL1890" s="29" t="n">
        <v>2.54</v>
      </c>
      <c r="EM1890" s="29" t="n">
        <v>2.543</v>
      </c>
      <c r="EN1890" s="29" t="n">
        <v>2.538</v>
      </c>
      <c r="EO1890" s="29" t="n">
        <v>2.637</v>
      </c>
      <c r="EP1890" s="29" t="n">
        <v>2.622</v>
      </c>
      <c r="EQ1890" s="29" t="n">
        <v>2.639</v>
      </c>
      <c r="ER1890" s="29" t="n">
        <v>2.736</v>
      </c>
      <c r="ES1890" s="29" t="n">
        <v>2.834</v>
      </c>
      <c r="ET1890" s="29" t="n">
        <v>2.916</v>
      </c>
      <c r="EU1890" s="29" t="n">
        <v>2.785</v>
      </c>
      <c r="EV1890" s="29" t="n">
        <v>2.648</v>
      </c>
      <c r="EW1890" s="29" t="n">
        <v>2.505</v>
      </c>
      <c r="EX1890" s="29" t="n">
        <v>2.478</v>
      </c>
      <c r="EY1890" s="29" t="n">
        <v>2.482</v>
      </c>
      <c r="EZ1890" s="29" t="n">
        <v>2.477</v>
      </c>
      <c r="FA1890" s="29" t="n">
        <v>2.576</v>
      </c>
      <c r="FB1890" s="29" t="n">
        <v>2.56</v>
      </c>
      <c r="FC1890" s="29" t="n">
        <v>2.576</v>
      </c>
      <c r="FD1890" s="29" t="n">
        <v>2.668</v>
      </c>
      <c r="FE1890" s="29" t="n">
        <v>2.763</v>
      </c>
      <c r="FF1890" s="29" t="n">
        <v>2.898</v>
      </c>
      <c r="FG1890" s="29" t="n">
        <v>2.771</v>
      </c>
      <c r="FH1890" s="29" t="n">
        <v>2.637</v>
      </c>
      <c r="FI1890" s="29" t="n">
        <v>2.497</v>
      </c>
      <c r="FJ1890" s="29" t="n">
        <v>2.471</v>
      </c>
      <c r="FK1890" s="29" t="n">
        <v>2.476</v>
      </c>
      <c r="FL1890" s="29" t="n">
        <v>2.471</v>
      </c>
      <c r="FM1890" s="29" t="n">
        <v>2.57</v>
      </c>
      <c r="FN1890" s="29" t="n">
        <v>2.553</v>
      </c>
      <c r="FO1890" s="29" t="n">
        <v>2.568</v>
      </c>
      <c r="FP1890" s="29" t="n">
        <v>2.655</v>
      </c>
      <c r="FQ1890" s="29" t="n">
        <v>2.747</v>
      </c>
      <c r="FR1890" s="29" t="n">
        <v>2.9</v>
      </c>
      <c r="FS1890" s="29" t="n">
        <v>2.777</v>
      </c>
      <c r="FT1890" s="29" t="n">
        <v>2.646</v>
      </c>
      <c r="FU1890" s="29" t="n">
        <v>2.509</v>
      </c>
      <c r="FV1890" s="29" t="n">
        <v>2.484</v>
      </c>
      <c r="FW1890" s="29" t="n">
        <v>2.49</v>
      </c>
      <c r="FX1890" s="29" t="n">
        <v>2.485</v>
      </c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0"/>
      <c r="GS1890" s="0"/>
      <c r="GT1890" s="0"/>
      <c r="GU1890" s="0"/>
      <c r="GV1890" s="0"/>
      <c r="GW1890" s="0"/>
      <c r="GX1890" s="0"/>
      <c r="GY1890" s="0"/>
      <c r="GZ1890" s="0"/>
      <c r="HA1890" s="0"/>
      <c r="HB1890" s="0"/>
      <c r="HC1890" s="0"/>
      <c r="HD1890" s="0"/>
      <c r="HE1890" s="0"/>
      <c r="HF1890" s="0"/>
      <c r="HG1890" s="0"/>
      <c r="HH1890" s="0"/>
      <c r="HI1890" s="0"/>
      <c r="HJ1890" s="0"/>
      <c r="HK1890" s="0"/>
      <c r="HL1890" s="0"/>
      <c r="HM1890" s="0"/>
      <c r="HN1890" s="0"/>
      <c r="HO1890" s="0"/>
      <c r="HP1890" s="0"/>
      <c r="HQ1890" s="0"/>
      <c r="HR1890" s="0"/>
      <c r="HS1890" s="0"/>
      <c r="HT1890" s="0"/>
      <c r="HU1890" s="0"/>
      <c r="HV1890" s="0"/>
      <c r="HW1890" s="0"/>
      <c r="HX1890" s="0"/>
      <c r="HY1890" s="0"/>
      <c r="HZ1890" s="0"/>
      <c r="IA1890" s="0"/>
      <c r="IB1890" s="0"/>
      <c r="IC1890" s="0"/>
      <c r="ID1890" s="0"/>
      <c r="IE1890" s="0"/>
      <c r="IF1890" s="0"/>
      <c r="IG1890" s="0"/>
      <c r="IH1890" s="0"/>
      <c r="II1890" s="0"/>
      <c r="IJ1890" s="0"/>
      <c r="IK1890" s="0"/>
      <c r="IL1890" s="0"/>
      <c r="IM1890" s="0"/>
      <c r="IN1890" s="0"/>
      <c r="IO1890" s="0"/>
      <c r="IP1890" s="0"/>
      <c r="IQ1890" s="0"/>
      <c r="IR1890" s="0"/>
      <c r="IS1890" s="0"/>
      <c r="IT1890" s="0"/>
      <c r="IU1890" s="0"/>
      <c r="IV1890" s="0"/>
      <c r="IW1890" s="0"/>
    </row>
    <row r="1891" customFormat="false" ht="12.75" hidden="false" customHeight="false" outlineLevel="0" collapsed="false">
      <c r="A1891" s="1" t="n">
        <f aca="false">WEEKDAY(C1891,2)</f>
        <v>4</v>
      </c>
      <c r="B1891" s="1" t="n">
        <f aca="false">MONTH(C1891)</f>
        <v>7</v>
      </c>
      <c r="C1891" s="23" t="n">
        <v>36713</v>
      </c>
      <c r="D1891" s="0" t="n">
        <f aca="false">MONTH(R1891)</f>
        <v>7</v>
      </c>
      <c r="E1891" s="0" t="n">
        <f aca="false">YEAR(R1891)</f>
        <v>2000</v>
      </c>
      <c r="F1891" s="3" t="n">
        <f aca="false">L1891-K1891</f>
        <v>-0.024</v>
      </c>
      <c r="G1891" s="3" t="n">
        <f aca="false">N1891-M1891</f>
        <v>-0.514416666666666</v>
      </c>
      <c r="H1891" s="3" t="n">
        <f aca="false">O1891-N1891</f>
        <v>-0.24075</v>
      </c>
      <c r="I1891" s="3" t="n">
        <f aca="false">O1891-M1891</f>
        <v>-0.755166666666666</v>
      </c>
      <c r="J1891" s="4" t="n">
        <f aca="false">VLOOKUP(C1891,'Nymex hist.'!A:B,2,0)</f>
        <v>4.066</v>
      </c>
      <c r="K1891" s="4" t="n">
        <f aca="false">AVERAGE(DA1891:DG1891)</f>
        <v>4.047</v>
      </c>
      <c r="L1891" s="4" t="n">
        <f aca="false">AVERAGE(DH1891:DL1891)</f>
        <v>4.023</v>
      </c>
      <c r="M1891" s="4" t="n">
        <f aca="false">SUMIF($S$3:$FQ$3,$E1891+1,$S1891:$FQ1891)/COUNTIF($S$3:$FQ$3,$E1891+1)</f>
        <v>3.46808333333333</v>
      </c>
      <c r="N1891" s="4" t="n">
        <f aca="false">SUMIF($S$3:$FQ$3,$E1891+2,$S1891:$FQ1891)/COUNTIF($S$3:$FQ$3,$E1891+2)</f>
        <v>2.95366666666667</v>
      </c>
      <c r="O1891" s="4" t="n">
        <f aca="false">SUMIF($S$3:$FQ$3,$E1891+3,$S1891:$FQ1891)/COUNTIF($S$3:$FQ$3,$E1891+3)</f>
        <v>2.71291666666667</v>
      </c>
      <c r="P1891" s="4" t="n">
        <f aca="false">SUMIF($S$3:$FQ$3,$E1891+4,$S1891:$FQ1891)/COUNTIF($S$3:$FQ$3,$E1891+4)</f>
        <v>2.65291666666667</v>
      </c>
      <c r="Q1891" s="4" t="n">
        <f aca="false">SUMIF($S$3:$FQ$3,$E1891+5,$S1891:$FQ1891)/COUNTIF($S$3:$FQ$3,$E1891+5)</f>
        <v>2.64291666666667</v>
      </c>
      <c r="R1891" s="21" t="n">
        <v>36713</v>
      </c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7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P1891" s="32"/>
      <c r="BQ1891" s="32"/>
      <c r="BR1891" s="32"/>
      <c r="BS1891" s="32"/>
      <c r="BT1891" s="32"/>
      <c r="BU1891" s="32"/>
      <c r="BV1891" s="32"/>
      <c r="BW1891" s="32"/>
      <c r="BX1891" s="32"/>
      <c r="BY1891" s="32"/>
      <c r="BZ1891" s="32"/>
      <c r="CA1891" s="32"/>
      <c r="CB1891" s="32"/>
      <c r="CC1891" s="32"/>
      <c r="CD1891" s="32"/>
      <c r="CE1891" s="32"/>
      <c r="CF1891" s="32"/>
      <c r="CG1891" s="32"/>
      <c r="CH1891" s="32"/>
      <c r="CI1891" s="32"/>
      <c r="CJ1891" s="32"/>
      <c r="CK1891" s="32"/>
      <c r="CL1891" s="32"/>
      <c r="CM1891" s="32"/>
      <c r="CN1891" s="32"/>
      <c r="CO1891" s="32"/>
      <c r="CP1891" s="32"/>
      <c r="CQ1891" s="32"/>
      <c r="CR1891" s="32"/>
      <c r="CS1891" s="32"/>
      <c r="CT1891" s="32"/>
      <c r="CU1891" s="32"/>
      <c r="CV1891" s="32"/>
      <c r="CW1891" s="32"/>
      <c r="CX1891" s="32"/>
      <c r="CY1891" s="32"/>
      <c r="CZ1891" s="32"/>
      <c r="DA1891" s="32"/>
      <c r="DB1891" s="32"/>
      <c r="DC1891" s="32"/>
      <c r="DD1891" s="32"/>
      <c r="DE1891" s="32" t="n">
        <v>4.066</v>
      </c>
      <c r="DF1891" s="32" t="n">
        <v>4.045</v>
      </c>
      <c r="DG1891" s="32" t="n">
        <v>4.03</v>
      </c>
      <c r="DH1891" s="32" t="n">
        <v>4.1</v>
      </c>
      <c r="DI1891" s="32" t="n">
        <v>4.185</v>
      </c>
      <c r="DJ1891" s="32" t="n">
        <v>4.18</v>
      </c>
      <c r="DK1891" s="32" t="n">
        <v>3.945</v>
      </c>
      <c r="DL1891" s="32" t="n">
        <v>3.705</v>
      </c>
      <c r="DM1891" s="32" t="n">
        <v>3.44</v>
      </c>
      <c r="DN1891" s="32" t="n">
        <v>3.33</v>
      </c>
      <c r="DO1891" s="32" t="n">
        <v>3.283</v>
      </c>
      <c r="DP1891" s="32" t="n">
        <v>3.263</v>
      </c>
      <c r="DQ1891" s="32" t="n">
        <v>3.245</v>
      </c>
      <c r="DR1891" s="32" t="n">
        <v>3.235</v>
      </c>
      <c r="DS1891" s="32" t="n">
        <v>3.245</v>
      </c>
      <c r="DT1891" s="32" t="n">
        <v>3.33</v>
      </c>
      <c r="DU1891" s="32" t="n">
        <v>3.416</v>
      </c>
      <c r="DV1891" s="32" t="n">
        <v>3.421</v>
      </c>
      <c r="DW1891" s="32" t="n">
        <v>3.254</v>
      </c>
      <c r="DX1891" s="32" t="n">
        <v>3.08</v>
      </c>
      <c r="DY1891" s="32" t="n">
        <v>2.92</v>
      </c>
      <c r="DZ1891" s="32" t="n">
        <v>2.845</v>
      </c>
      <c r="EA1891" s="32" t="n">
        <v>2.808</v>
      </c>
      <c r="EB1891" s="32" t="n">
        <v>2.808</v>
      </c>
      <c r="EC1891" s="32" t="n">
        <v>2.805</v>
      </c>
      <c r="ED1891" s="32" t="n">
        <v>2.79</v>
      </c>
      <c r="EE1891" s="32" t="n">
        <v>2.807</v>
      </c>
      <c r="EF1891" s="32" t="n">
        <v>2.904</v>
      </c>
      <c r="EG1891" s="32" t="n">
        <v>3.002</v>
      </c>
      <c r="EH1891" s="32" t="n">
        <v>3.017</v>
      </c>
      <c r="EI1891" s="32" t="n">
        <v>2.882</v>
      </c>
      <c r="EJ1891" s="32" t="n">
        <v>2.742</v>
      </c>
      <c r="EK1891" s="32" t="n">
        <v>2.596</v>
      </c>
      <c r="EL1891" s="32" t="n">
        <v>2.568</v>
      </c>
      <c r="EM1891" s="32" t="n">
        <v>2.571</v>
      </c>
      <c r="EN1891" s="32" t="n">
        <v>2.571</v>
      </c>
      <c r="EO1891" s="32" t="n">
        <v>2.665</v>
      </c>
      <c r="EP1891" s="32" t="n">
        <v>2.65</v>
      </c>
      <c r="EQ1891" s="32" t="n">
        <v>2.667</v>
      </c>
      <c r="ER1891" s="32" t="n">
        <v>2.764</v>
      </c>
      <c r="ES1891" s="32" t="n">
        <v>2.862</v>
      </c>
      <c r="ET1891" s="32" t="n">
        <v>2.949</v>
      </c>
      <c r="EU1891" s="32" t="n">
        <v>2.818</v>
      </c>
      <c r="EV1891" s="32" t="n">
        <v>2.681</v>
      </c>
      <c r="EW1891" s="32" t="n">
        <v>2.538</v>
      </c>
      <c r="EX1891" s="32" t="n">
        <v>2.511</v>
      </c>
      <c r="EY1891" s="32" t="n">
        <v>2.515</v>
      </c>
      <c r="EZ1891" s="32" t="n">
        <v>2.515</v>
      </c>
      <c r="FA1891" s="32" t="n">
        <v>2.609</v>
      </c>
      <c r="FB1891" s="32" t="n">
        <v>2.593</v>
      </c>
      <c r="FC1891" s="32" t="n">
        <v>2.609</v>
      </c>
      <c r="FD1891" s="32" t="n">
        <v>2.701</v>
      </c>
      <c r="FE1891" s="32" t="n">
        <v>2.796</v>
      </c>
      <c r="FF1891" s="32" t="n">
        <v>2.931</v>
      </c>
      <c r="FG1891" s="32" t="n">
        <v>2.804</v>
      </c>
      <c r="FH1891" s="32" t="n">
        <v>2.67</v>
      </c>
      <c r="FI1891" s="32" t="n">
        <v>2.53</v>
      </c>
      <c r="FJ1891" s="32" t="n">
        <v>2.504</v>
      </c>
      <c r="FK1891" s="32" t="n">
        <v>2.509</v>
      </c>
      <c r="FL1891" s="32" t="n">
        <v>2.509</v>
      </c>
      <c r="FM1891" s="32" t="n">
        <v>2.603</v>
      </c>
      <c r="FN1891" s="32" t="n">
        <v>2.586</v>
      </c>
      <c r="FO1891" s="32" t="n">
        <v>2.601</v>
      </c>
      <c r="FP1891" s="32" t="n">
        <v>2.688</v>
      </c>
      <c r="FQ1891" s="32" t="n">
        <v>2.78</v>
      </c>
      <c r="FR1891" s="32" t="n">
        <v>2.933</v>
      </c>
      <c r="FS1891" s="32" t="n">
        <v>2.81</v>
      </c>
      <c r="FT1891" s="32" t="n">
        <v>2.679</v>
      </c>
      <c r="FU1891" s="32" t="n">
        <v>2.542</v>
      </c>
      <c r="FV1891" s="32" t="n">
        <v>2.517</v>
      </c>
      <c r="FW1891" s="32" t="n">
        <v>2.523</v>
      </c>
      <c r="FX1891" s="32" t="n">
        <v>2.523</v>
      </c>
      <c r="FY1891" s="32"/>
      <c r="FZ1891" s="32"/>
      <c r="GA1891" s="32"/>
      <c r="GB1891" s="32"/>
      <c r="GC1891" s="32"/>
      <c r="GD1891" s="32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  <c r="GO1891" s="32"/>
      <c r="GP1891" s="32"/>
      <c r="GQ1891" s="32"/>
    </row>
    <row r="1892" customFormat="false" ht="12.75" hidden="true" customHeight="false" outlineLevel="0" collapsed="false">
      <c r="A1892" s="0" t="n">
        <f aca="false">WEEKDAY(C1892,2)</f>
        <v>5</v>
      </c>
      <c r="B1892" s="0" t="n">
        <f aca="false">MONTH(C1892)</f>
        <v>7</v>
      </c>
      <c r="C1892" s="23" t="n">
        <v>36714</v>
      </c>
      <c r="D1892" s="0" t="n">
        <f aca="false">MONTH(R1892)</f>
        <v>7</v>
      </c>
      <c r="E1892" s="0" t="n">
        <f aca="false">YEAR(R1892)</f>
        <v>2000</v>
      </c>
      <c r="F1892" s="35" t="n">
        <f aca="false">L1892-K1892</f>
        <v>-0.0222666666666669</v>
      </c>
      <c r="G1892" s="24" t="n">
        <f aca="false">N1892-M1892</f>
        <v>-0.514583333333333</v>
      </c>
      <c r="H1892" s="24" t="n">
        <f aca="false">O1892-N1892</f>
        <v>-0.24075</v>
      </c>
      <c r="I1892" s="24" t="n">
        <f aca="false">O1892-M1892</f>
        <v>-0.755333333333334</v>
      </c>
      <c r="J1892" s="25" t="n">
        <f aca="false">VLOOKUP(C1892,'Nymex hist.'!A:B,2,0)</f>
        <v>4.262</v>
      </c>
      <c r="K1892" s="34" t="n">
        <f aca="false">AVERAGE(DA1892:DG1892)</f>
        <v>4.24666666666667</v>
      </c>
      <c r="L1892" s="34" t="n">
        <f aca="false">AVERAGE(DH1892:DL1892)</f>
        <v>4.2244</v>
      </c>
      <c r="M1892" s="27" t="n">
        <f aca="false">SUMIF($S$3:$FQ$3,$E1892+1,$S1892:$FQ1892)/COUNTIF($S$3:$FQ$3,$E1892+1)</f>
        <v>3.66825</v>
      </c>
      <c r="N1892" s="27" t="n">
        <f aca="false">SUMIF($S$3:$FQ$3,$E1892+2,$S1892:$FQ1892)/COUNTIF($S$3:$FQ$3,$E1892+2)</f>
        <v>3.15366666666667</v>
      </c>
      <c r="O1892" s="27" t="n">
        <f aca="false">SUMIF($S$3:$FQ$3,$E1892+3,$S1892:$FQ1892)/COUNTIF($S$3:$FQ$3,$E1892+3)</f>
        <v>2.91291666666667</v>
      </c>
      <c r="P1892" s="27" t="n">
        <f aca="false">SUMIF($S$3:$FQ$3,$E1892+4,$S1892:$FQ1892)/COUNTIF($S$3:$FQ$3,$E1892+4)</f>
        <v>2.85291666666667</v>
      </c>
      <c r="Q1892" s="27" t="n">
        <f aca="false">SUMIF($S$3:$FQ$3,$E1892+5,$S1892:$FQ1892)/COUNTIF($S$3:$FQ$3,$E1892+5)</f>
        <v>2.84291666666667</v>
      </c>
      <c r="R1892" s="28" t="n">
        <v>36714</v>
      </c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30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 t="n">
        <v>4.262</v>
      </c>
      <c r="DF1892" s="29" t="n">
        <v>4.248</v>
      </c>
      <c r="DG1892" s="29" t="n">
        <v>4.23</v>
      </c>
      <c r="DH1892" s="29" t="n">
        <v>4.302</v>
      </c>
      <c r="DI1892" s="29" t="n">
        <v>4.39</v>
      </c>
      <c r="DJ1892" s="29" t="n">
        <v>4.38</v>
      </c>
      <c r="DK1892" s="29" t="n">
        <v>4.145</v>
      </c>
      <c r="DL1892" s="29" t="n">
        <v>3.905</v>
      </c>
      <c r="DM1892" s="29" t="n">
        <v>3.641</v>
      </c>
      <c r="DN1892" s="29" t="n">
        <v>3.53</v>
      </c>
      <c r="DO1892" s="29" t="n">
        <v>3.483</v>
      </c>
      <c r="DP1892" s="29" t="n">
        <v>3.463</v>
      </c>
      <c r="DQ1892" s="29" t="n">
        <v>3.445</v>
      </c>
      <c r="DR1892" s="29" t="n">
        <v>3.435</v>
      </c>
      <c r="DS1892" s="29" t="n">
        <v>3.445</v>
      </c>
      <c r="DT1892" s="29" t="n">
        <v>3.531</v>
      </c>
      <c r="DU1892" s="29" t="n">
        <v>3.616</v>
      </c>
      <c r="DV1892" s="29" t="n">
        <v>3.621</v>
      </c>
      <c r="DW1892" s="29" t="n">
        <v>3.454</v>
      </c>
      <c r="DX1892" s="29" t="n">
        <v>3.28</v>
      </c>
      <c r="DY1892" s="29" t="n">
        <v>3.12</v>
      </c>
      <c r="DZ1892" s="29" t="n">
        <v>3.045</v>
      </c>
      <c r="EA1892" s="29" t="n">
        <v>3.008</v>
      </c>
      <c r="EB1892" s="29" t="n">
        <v>3.008</v>
      </c>
      <c r="EC1892" s="29" t="n">
        <v>3.005</v>
      </c>
      <c r="ED1892" s="29" t="n">
        <v>2.99</v>
      </c>
      <c r="EE1892" s="29" t="n">
        <v>3.007</v>
      </c>
      <c r="EF1892" s="29" t="n">
        <v>3.104</v>
      </c>
      <c r="EG1892" s="29" t="n">
        <v>3.202</v>
      </c>
      <c r="EH1892" s="29" t="n">
        <v>3.217</v>
      </c>
      <c r="EI1892" s="29" t="n">
        <v>3.082</v>
      </c>
      <c r="EJ1892" s="29" t="n">
        <v>2.942</v>
      </c>
      <c r="EK1892" s="29" t="n">
        <v>2.796</v>
      </c>
      <c r="EL1892" s="29" t="n">
        <v>2.768</v>
      </c>
      <c r="EM1892" s="29" t="n">
        <v>2.771</v>
      </c>
      <c r="EN1892" s="29" t="n">
        <v>2.771</v>
      </c>
      <c r="EO1892" s="29" t="n">
        <v>2.865</v>
      </c>
      <c r="EP1892" s="29" t="n">
        <v>2.85</v>
      </c>
      <c r="EQ1892" s="29" t="n">
        <v>2.867</v>
      </c>
      <c r="ER1892" s="29" t="n">
        <v>2.964</v>
      </c>
      <c r="ES1892" s="29" t="n">
        <v>3.062</v>
      </c>
      <c r="ET1892" s="29" t="n">
        <v>3.149</v>
      </c>
      <c r="EU1892" s="29" t="n">
        <v>3.018</v>
      </c>
      <c r="EV1892" s="29" t="n">
        <v>2.881</v>
      </c>
      <c r="EW1892" s="29" t="n">
        <v>2.738</v>
      </c>
      <c r="EX1892" s="29" t="n">
        <v>2.711</v>
      </c>
      <c r="EY1892" s="29" t="n">
        <v>2.715</v>
      </c>
      <c r="EZ1892" s="29" t="n">
        <v>2.715</v>
      </c>
      <c r="FA1892" s="29" t="n">
        <v>2.809</v>
      </c>
      <c r="FB1892" s="29" t="n">
        <v>2.793</v>
      </c>
      <c r="FC1892" s="29" t="n">
        <v>2.809</v>
      </c>
      <c r="FD1892" s="29" t="n">
        <v>2.901</v>
      </c>
      <c r="FE1892" s="29" t="n">
        <v>2.996</v>
      </c>
      <c r="FF1892" s="29" t="n">
        <v>3.131</v>
      </c>
      <c r="FG1892" s="29" t="n">
        <v>3.004</v>
      </c>
      <c r="FH1892" s="29" t="n">
        <v>2.87</v>
      </c>
      <c r="FI1892" s="29" t="n">
        <v>2.73</v>
      </c>
      <c r="FJ1892" s="29" t="n">
        <v>2.704</v>
      </c>
      <c r="FK1892" s="29" t="n">
        <v>2.709</v>
      </c>
      <c r="FL1892" s="29" t="n">
        <v>2.709</v>
      </c>
      <c r="FM1892" s="29" t="n">
        <v>2.803</v>
      </c>
      <c r="FN1892" s="29" t="n">
        <v>2.786</v>
      </c>
      <c r="FO1892" s="29" t="n">
        <v>2.801</v>
      </c>
      <c r="FP1892" s="29" t="n">
        <v>2.888</v>
      </c>
      <c r="FQ1892" s="29" t="n">
        <v>2.98</v>
      </c>
      <c r="FR1892" s="29" t="n">
        <v>3.133</v>
      </c>
      <c r="FS1892" s="29" t="n">
        <v>3.01</v>
      </c>
      <c r="FT1892" s="29" t="n">
        <v>2.879</v>
      </c>
      <c r="FU1892" s="29" t="n">
        <v>2.742</v>
      </c>
      <c r="FV1892" s="29" t="n">
        <v>2.717</v>
      </c>
      <c r="FW1892" s="29" t="n">
        <v>2.723</v>
      </c>
      <c r="FX1892" s="29" t="n">
        <v>2.723</v>
      </c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0"/>
      <c r="GS1892" s="0"/>
      <c r="GT1892" s="0"/>
      <c r="GU1892" s="0"/>
      <c r="GV1892" s="0"/>
      <c r="GW1892" s="0"/>
      <c r="GX1892" s="0"/>
      <c r="GY1892" s="0"/>
      <c r="GZ1892" s="0"/>
      <c r="HA1892" s="0"/>
      <c r="HB1892" s="0"/>
      <c r="HC1892" s="0"/>
      <c r="HD1892" s="0"/>
      <c r="HE1892" s="0"/>
      <c r="HF1892" s="0"/>
      <c r="HG1892" s="0"/>
      <c r="HH1892" s="0"/>
      <c r="HI1892" s="0"/>
      <c r="HJ1892" s="0"/>
      <c r="HK1892" s="0"/>
      <c r="HL1892" s="0"/>
      <c r="HM1892" s="0"/>
      <c r="HN1892" s="0"/>
      <c r="HO1892" s="0"/>
      <c r="HP1892" s="0"/>
      <c r="HQ1892" s="0"/>
      <c r="HR1892" s="0"/>
      <c r="HS1892" s="0"/>
      <c r="HT1892" s="0"/>
      <c r="HU1892" s="0"/>
      <c r="HV1892" s="0"/>
      <c r="HW1892" s="0"/>
      <c r="HX1892" s="0"/>
      <c r="HY1892" s="0"/>
      <c r="HZ1892" s="0"/>
      <c r="IA1892" s="0"/>
      <c r="IB1892" s="0"/>
      <c r="IC1892" s="0"/>
      <c r="ID1892" s="0"/>
      <c r="IE1892" s="0"/>
      <c r="IF1892" s="0"/>
      <c r="IG1892" s="0"/>
      <c r="IH1892" s="0"/>
      <c r="II1892" s="0"/>
      <c r="IJ1892" s="0"/>
      <c r="IK1892" s="0"/>
      <c r="IL1892" s="0"/>
      <c r="IM1892" s="0"/>
      <c r="IN1892" s="0"/>
      <c r="IO1892" s="0"/>
      <c r="IP1892" s="0"/>
      <c r="IQ1892" s="0"/>
      <c r="IR1892" s="0"/>
      <c r="IS1892" s="0"/>
      <c r="IT1892" s="0"/>
      <c r="IU1892" s="0"/>
      <c r="IV1892" s="0"/>
      <c r="IW1892" s="0"/>
    </row>
    <row r="1893" customFormat="false" ht="12.75" hidden="true" customHeight="false" outlineLevel="0" collapsed="false">
      <c r="A1893" s="0" t="n">
        <f aca="false">WEEKDAY(C1893,2)</f>
        <v>1</v>
      </c>
      <c r="B1893" s="0" t="n">
        <f aca="false">MONTH(C1893)</f>
        <v>7</v>
      </c>
      <c r="C1893" s="23" t="n">
        <v>36717</v>
      </c>
      <c r="D1893" s="0" t="n">
        <f aca="false">MONTH(R1893)</f>
        <v>7</v>
      </c>
      <c r="E1893" s="0" t="n">
        <f aca="false">YEAR(R1893)</f>
        <v>2000</v>
      </c>
      <c r="F1893" s="35" t="n">
        <f aca="false">L1893-K1893</f>
        <v>0.00499999999999989</v>
      </c>
      <c r="G1893" s="24" t="n">
        <f aca="false">N1893-M1893</f>
        <v>-0.48925</v>
      </c>
      <c r="H1893" s="24" t="n">
        <f aca="false">O1893-N1893</f>
        <v>-0.24075</v>
      </c>
      <c r="I1893" s="24" t="n">
        <f aca="false">O1893-M1893</f>
        <v>-0.73</v>
      </c>
      <c r="J1893" s="25" t="n">
        <f aca="false">VLOOKUP(C1893,'Nymex hist.'!A:B,2,0)</f>
        <v>4.228</v>
      </c>
      <c r="K1893" s="34" t="n">
        <f aca="false">AVERAGE(DA1893:DG1893)</f>
        <v>4.22</v>
      </c>
      <c r="L1893" s="34" t="n">
        <f aca="false">AVERAGE(DH1893:DL1893)</f>
        <v>4.225</v>
      </c>
      <c r="M1893" s="27" t="n">
        <f aca="false">SUMIF($S$3:$FQ$3,$E1893+1,$S1893:$FQ1893)/COUNTIF($S$3:$FQ$3,$E1893+1)</f>
        <v>3.69691666666667</v>
      </c>
      <c r="N1893" s="27" t="n">
        <f aca="false">SUMIF($S$3:$FQ$3,$E1893+2,$S1893:$FQ1893)/COUNTIF($S$3:$FQ$3,$E1893+2)</f>
        <v>3.20766666666667</v>
      </c>
      <c r="O1893" s="27" t="n">
        <f aca="false">SUMIF($S$3:$FQ$3,$E1893+3,$S1893:$FQ1893)/COUNTIF($S$3:$FQ$3,$E1893+3)</f>
        <v>2.96691666666667</v>
      </c>
      <c r="P1893" s="27" t="n">
        <f aca="false">SUMIF($S$3:$FQ$3,$E1893+4,$S1893:$FQ1893)/COUNTIF($S$3:$FQ$3,$E1893+4)</f>
        <v>2.90691666666667</v>
      </c>
      <c r="Q1893" s="27" t="n">
        <f aca="false">SUMIF($S$3:$FQ$3,$E1893+5,$S1893:$FQ1893)/COUNTIF($S$3:$FQ$3,$E1893+5)</f>
        <v>2.90191666666667</v>
      </c>
      <c r="R1893" s="28" t="n">
        <v>36717</v>
      </c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30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 t="n">
        <v>4.228</v>
      </c>
      <c r="DF1893" s="29" t="n">
        <v>4.222</v>
      </c>
      <c r="DG1893" s="29" t="n">
        <v>4.21</v>
      </c>
      <c r="DH1893" s="29" t="n">
        <v>4.29</v>
      </c>
      <c r="DI1893" s="29" t="n">
        <v>4.385</v>
      </c>
      <c r="DJ1893" s="29" t="n">
        <v>4.38</v>
      </c>
      <c r="DK1893" s="29" t="n">
        <v>4.15</v>
      </c>
      <c r="DL1893" s="29" t="n">
        <v>3.92</v>
      </c>
      <c r="DM1893" s="29" t="n">
        <v>3.665</v>
      </c>
      <c r="DN1893" s="29" t="n">
        <v>3.555</v>
      </c>
      <c r="DO1893" s="29" t="n">
        <v>3.515</v>
      </c>
      <c r="DP1893" s="29" t="n">
        <v>3.497</v>
      </c>
      <c r="DQ1893" s="29" t="n">
        <v>3.485</v>
      </c>
      <c r="DR1893" s="29" t="n">
        <v>3.475</v>
      </c>
      <c r="DS1893" s="29" t="n">
        <v>3.485</v>
      </c>
      <c r="DT1893" s="29" t="n">
        <v>3.571</v>
      </c>
      <c r="DU1893" s="29" t="n">
        <v>3.665</v>
      </c>
      <c r="DV1893" s="29" t="n">
        <v>3.675</v>
      </c>
      <c r="DW1893" s="29" t="n">
        <v>3.508</v>
      </c>
      <c r="DX1893" s="29" t="n">
        <v>3.334</v>
      </c>
      <c r="DY1893" s="29" t="n">
        <v>3.174</v>
      </c>
      <c r="DZ1893" s="29" t="n">
        <v>3.099</v>
      </c>
      <c r="EA1893" s="29" t="n">
        <v>3.062</v>
      </c>
      <c r="EB1893" s="29" t="n">
        <v>3.062</v>
      </c>
      <c r="EC1893" s="29" t="n">
        <v>3.059</v>
      </c>
      <c r="ED1893" s="29" t="n">
        <v>3.044</v>
      </c>
      <c r="EE1893" s="29" t="n">
        <v>3.061</v>
      </c>
      <c r="EF1893" s="29" t="n">
        <v>3.158</v>
      </c>
      <c r="EG1893" s="29" t="n">
        <v>3.256</v>
      </c>
      <c r="EH1893" s="29" t="n">
        <v>3.271</v>
      </c>
      <c r="EI1893" s="29" t="n">
        <v>3.136</v>
      </c>
      <c r="EJ1893" s="29" t="n">
        <v>2.996</v>
      </c>
      <c r="EK1893" s="29" t="n">
        <v>2.85</v>
      </c>
      <c r="EL1893" s="29" t="n">
        <v>2.822</v>
      </c>
      <c r="EM1893" s="29" t="n">
        <v>2.825</v>
      </c>
      <c r="EN1893" s="29" t="n">
        <v>2.825</v>
      </c>
      <c r="EO1893" s="29" t="n">
        <v>2.919</v>
      </c>
      <c r="EP1893" s="29" t="n">
        <v>2.904</v>
      </c>
      <c r="EQ1893" s="29" t="n">
        <v>2.921</v>
      </c>
      <c r="ER1893" s="29" t="n">
        <v>3.018</v>
      </c>
      <c r="ES1893" s="29" t="n">
        <v>3.116</v>
      </c>
      <c r="ET1893" s="29" t="n">
        <v>3.203</v>
      </c>
      <c r="EU1893" s="29" t="n">
        <v>3.072</v>
      </c>
      <c r="EV1893" s="29" t="n">
        <v>2.935</v>
      </c>
      <c r="EW1893" s="29" t="n">
        <v>2.792</v>
      </c>
      <c r="EX1893" s="29" t="n">
        <v>2.765</v>
      </c>
      <c r="EY1893" s="29" t="n">
        <v>2.769</v>
      </c>
      <c r="EZ1893" s="29" t="n">
        <v>2.769</v>
      </c>
      <c r="FA1893" s="29" t="n">
        <v>2.863</v>
      </c>
      <c r="FB1893" s="29" t="n">
        <v>2.847</v>
      </c>
      <c r="FC1893" s="29" t="n">
        <v>2.863</v>
      </c>
      <c r="FD1893" s="29" t="n">
        <v>2.955</v>
      </c>
      <c r="FE1893" s="29" t="n">
        <v>3.05</v>
      </c>
      <c r="FF1893" s="29" t="n">
        <v>3.19</v>
      </c>
      <c r="FG1893" s="29" t="n">
        <v>3.063</v>
      </c>
      <c r="FH1893" s="29" t="n">
        <v>2.929</v>
      </c>
      <c r="FI1893" s="29" t="n">
        <v>2.789</v>
      </c>
      <c r="FJ1893" s="29" t="n">
        <v>2.763</v>
      </c>
      <c r="FK1893" s="29" t="n">
        <v>2.768</v>
      </c>
      <c r="FL1893" s="29" t="n">
        <v>2.768</v>
      </c>
      <c r="FM1893" s="29" t="n">
        <v>2.862</v>
      </c>
      <c r="FN1893" s="29" t="n">
        <v>2.845</v>
      </c>
      <c r="FO1893" s="29" t="n">
        <v>2.86</v>
      </c>
      <c r="FP1893" s="29" t="n">
        <v>2.947</v>
      </c>
      <c r="FQ1893" s="29" t="n">
        <v>3.039</v>
      </c>
      <c r="FR1893" s="29" t="n">
        <v>3.197</v>
      </c>
      <c r="FS1893" s="29" t="n">
        <v>3.074</v>
      </c>
      <c r="FT1893" s="29" t="n">
        <v>2.943</v>
      </c>
      <c r="FU1893" s="29" t="n">
        <v>2.806</v>
      </c>
      <c r="FV1893" s="29" t="n">
        <v>2.781</v>
      </c>
      <c r="FW1893" s="29" t="n">
        <v>2.787</v>
      </c>
      <c r="FX1893" s="29" t="n">
        <v>2.787</v>
      </c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  <c r="GR1893" s="0"/>
      <c r="GS1893" s="0"/>
      <c r="GT1893" s="0"/>
      <c r="GU1893" s="0"/>
      <c r="GV1893" s="0"/>
      <c r="GW1893" s="0"/>
      <c r="GX1893" s="0"/>
      <c r="GY1893" s="0"/>
      <c r="GZ1893" s="0"/>
      <c r="HA1893" s="0"/>
      <c r="HB1893" s="0"/>
      <c r="HC1893" s="0"/>
      <c r="HD1893" s="0"/>
      <c r="HE1893" s="0"/>
      <c r="HF1893" s="0"/>
      <c r="HG1893" s="0"/>
      <c r="HH1893" s="0"/>
      <c r="HI1893" s="0"/>
      <c r="HJ1893" s="0"/>
      <c r="HK1893" s="0"/>
      <c r="HL1893" s="0"/>
      <c r="HM1893" s="0"/>
      <c r="HN1893" s="0"/>
      <c r="HO1893" s="0"/>
      <c r="HP1893" s="0"/>
      <c r="HQ1893" s="0"/>
      <c r="HR1893" s="0"/>
      <c r="HS1893" s="0"/>
      <c r="HT1893" s="0"/>
      <c r="HU1893" s="0"/>
      <c r="HV1893" s="0"/>
      <c r="HW1893" s="0"/>
      <c r="HX1893" s="0"/>
      <c r="HY1893" s="0"/>
      <c r="HZ1893" s="0"/>
      <c r="IA1893" s="0"/>
      <c r="IB1893" s="0"/>
      <c r="IC1893" s="0"/>
      <c r="ID1893" s="0"/>
      <c r="IE1893" s="0"/>
      <c r="IF1893" s="0"/>
      <c r="IG1893" s="0"/>
      <c r="IH1893" s="0"/>
      <c r="II1893" s="0"/>
      <c r="IJ1893" s="0"/>
      <c r="IK1893" s="0"/>
      <c r="IL1893" s="0"/>
      <c r="IM1893" s="0"/>
      <c r="IN1893" s="0"/>
      <c r="IO1893" s="0"/>
      <c r="IP1893" s="0"/>
      <c r="IQ1893" s="0"/>
      <c r="IR1893" s="0"/>
      <c r="IS1893" s="0"/>
      <c r="IT1893" s="0"/>
      <c r="IU1893" s="0"/>
      <c r="IV1893" s="0"/>
      <c r="IW1893" s="0"/>
    </row>
    <row r="1894" customFormat="false" ht="12.75" hidden="true" customHeight="false" outlineLevel="0" collapsed="false">
      <c r="A1894" s="0" t="n">
        <f aca="false">WEEKDAY(C1894,2)</f>
        <v>2</v>
      </c>
      <c r="B1894" s="0" t="n">
        <f aca="false">MONTH(C1894)</f>
        <v>7</v>
      </c>
      <c r="C1894" s="23" t="n">
        <v>36718</v>
      </c>
      <c r="D1894" s="0" t="n">
        <f aca="false">MONTH(R1894)</f>
        <v>7</v>
      </c>
      <c r="E1894" s="0" t="n">
        <f aca="false">YEAR(R1894)</f>
        <v>2000</v>
      </c>
      <c r="F1894" s="35" t="n">
        <f aca="false">L1894-K1894</f>
        <v>-0.00180000000000025</v>
      </c>
      <c r="G1894" s="24" t="n">
        <f aca="false">N1894-M1894</f>
        <v>-0.4745</v>
      </c>
      <c r="H1894" s="24" t="n">
        <f aca="false">O1894-N1894</f>
        <v>-0.242083333333333</v>
      </c>
      <c r="I1894" s="24" t="n">
        <f aca="false">O1894-M1894</f>
        <v>-0.716583333333334</v>
      </c>
      <c r="J1894" s="25" t="n">
        <f aca="false">VLOOKUP(C1894,'Nymex hist.'!A:B,2,0)</f>
        <v>4.257</v>
      </c>
      <c r="K1894" s="34" t="n">
        <f aca="false">AVERAGE(DA1894:DG1894)</f>
        <v>4.248</v>
      </c>
      <c r="L1894" s="34" t="n">
        <f aca="false">AVERAGE(DH1894:DL1894)</f>
        <v>4.2462</v>
      </c>
      <c r="M1894" s="27" t="n">
        <f aca="false">SUMIF($S$3:$FQ$3,$E1894+1,$S1894:$FQ1894)/COUNTIF($S$3:$FQ$3,$E1894+1)</f>
        <v>3.7575</v>
      </c>
      <c r="N1894" s="27" t="n">
        <f aca="false">SUMIF($S$3:$FQ$3,$E1894+2,$S1894:$FQ1894)/COUNTIF($S$3:$FQ$3,$E1894+2)</f>
        <v>3.283</v>
      </c>
      <c r="O1894" s="27" t="n">
        <f aca="false">SUMIF($S$3:$FQ$3,$E1894+3,$S1894:$FQ1894)/COUNTIF($S$3:$FQ$3,$E1894+3)</f>
        <v>3.04091666666667</v>
      </c>
      <c r="P1894" s="27" t="n">
        <f aca="false">SUMIF($S$3:$FQ$3,$E1894+4,$S1894:$FQ1894)/COUNTIF($S$3:$FQ$3,$E1894+4)</f>
        <v>2.98091666666667</v>
      </c>
      <c r="Q1894" s="27" t="n">
        <f aca="false">SUMIF($S$3:$FQ$3,$E1894+5,$S1894:$FQ1894)/COUNTIF($S$3:$FQ$3,$E1894+5)</f>
        <v>2.97591666666667</v>
      </c>
      <c r="R1894" s="28" t="n">
        <v>36718</v>
      </c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30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 t="n">
        <v>4.257</v>
      </c>
      <c r="DF1894" s="29" t="n">
        <v>4.251</v>
      </c>
      <c r="DG1894" s="29" t="n">
        <v>4.236</v>
      </c>
      <c r="DH1894" s="29" t="n">
        <v>4.306</v>
      </c>
      <c r="DI1894" s="29" t="n">
        <v>4.4</v>
      </c>
      <c r="DJ1894" s="29" t="n">
        <v>4.395</v>
      </c>
      <c r="DK1894" s="29" t="n">
        <v>4.175</v>
      </c>
      <c r="DL1894" s="29" t="n">
        <v>3.955</v>
      </c>
      <c r="DM1894" s="29" t="n">
        <v>3.72</v>
      </c>
      <c r="DN1894" s="29" t="n">
        <v>3.627</v>
      </c>
      <c r="DO1894" s="29" t="n">
        <v>3.589</v>
      </c>
      <c r="DP1894" s="29" t="n">
        <v>3.572</v>
      </c>
      <c r="DQ1894" s="29" t="n">
        <v>3.56</v>
      </c>
      <c r="DR1894" s="29" t="n">
        <v>3.55</v>
      </c>
      <c r="DS1894" s="29" t="n">
        <v>3.555</v>
      </c>
      <c r="DT1894" s="29" t="n">
        <v>3.652</v>
      </c>
      <c r="DU1894" s="29" t="n">
        <v>3.74</v>
      </c>
      <c r="DV1894" s="29" t="n">
        <v>3.755</v>
      </c>
      <c r="DW1894" s="29" t="n">
        <v>3.587</v>
      </c>
      <c r="DX1894" s="29" t="n">
        <v>3.413</v>
      </c>
      <c r="DY1894" s="29" t="n">
        <v>3.248</v>
      </c>
      <c r="DZ1894" s="29" t="n">
        <v>3.173</v>
      </c>
      <c r="EA1894" s="29" t="n">
        <v>3.136</v>
      </c>
      <c r="EB1894" s="29" t="n">
        <v>3.136</v>
      </c>
      <c r="EC1894" s="29" t="n">
        <v>3.133</v>
      </c>
      <c r="ED1894" s="29" t="n">
        <v>3.118</v>
      </c>
      <c r="EE1894" s="29" t="n">
        <v>3.135</v>
      </c>
      <c r="EF1894" s="29" t="n">
        <v>3.232</v>
      </c>
      <c r="EG1894" s="29" t="n">
        <v>3.33</v>
      </c>
      <c r="EH1894" s="29" t="n">
        <v>3.345</v>
      </c>
      <c r="EI1894" s="29" t="n">
        <v>3.21</v>
      </c>
      <c r="EJ1894" s="29" t="n">
        <v>3.07</v>
      </c>
      <c r="EK1894" s="29" t="n">
        <v>2.924</v>
      </c>
      <c r="EL1894" s="29" t="n">
        <v>2.896</v>
      </c>
      <c r="EM1894" s="29" t="n">
        <v>2.899</v>
      </c>
      <c r="EN1894" s="29" t="n">
        <v>2.899</v>
      </c>
      <c r="EO1894" s="29" t="n">
        <v>2.993</v>
      </c>
      <c r="EP1894" s="29" t="n">
        <v>2.978</v>
      </c>
      <c r="EQ1894" s="29" t="n">
        <v>2.995</v>
      </c>
      <c r="ER1894" s="29" t="n">
        <v>3.092</v>
      </c>
      <c r="ES1894" s="29" t="n">
        <v>3.19</v>
      </c>
      <c r="ET1894" s="29" t="n">
        <v>3.277</v>
      </c>
      <c r="EU1894" s="29" t="n">
        <v>3.146</v>
      </c>
      <c r="EV1894" s="29" t="n">
        <v>3.009</v>
      </c>
      <c r="EW1894" s="29" t="n">
        <v>2.866</v>
      </c>
      <c r="EX1894" s="29" t="n">
        <v>2.839</v>
      </c>
      <c r="EY1894" s="29" t="n">
        <v>2.843</v>
      </c>
      <c r="EZ1894" s="29" t="n">
        <v>2.843</v>
      </c>
      <c r="FA1894" s="29" t="n">
        <v>2.937</v>
      </c>
      <c r="FB1894" s="29" t="n">
        <v>2.921</v>
      </c>
      <c r="FC1894" s="29" t="n">
        <v>2.937</v>
      </c>
      <c r="FD1894" s="29" t="n">
        <v>3.029</v>
      </c>
      <c r="FE1894" s="29" t="n">
        <v>3.124</v>
      </c>
      <c r="FF1894" s="29" t="n">
        <v>3.264</v>
      </c>
      <c r="FG1894" s="29" t="n">
        <v>3.137</v>
      </c>
      <c r="FH1894" s="29" t="n">
        <v>3.003</v>
      </c>
      <c r="FI1894" s="29" t="n">
        <v>2.863</v>
      </c>
      <c r="FJ1894" s="29" t="n">
        <v>2.837</v>
      </c>
      <c r="FK1894" s="29" t="n">
        <v>2.842</v>
      </c>
      <c r="FL1894" s="29" t="n">
        <v>2.842</v>
      </c>
      <c r="FM1894" s="29" t="n">
        <v>2.936</v>
      </c>
      <c r="FN1894" s="29" t="n">
        <v>2.919</v>
      </c>
      <c r="FO1894" s="29" t="n">
        <v>2.934</v>
      </c>
      <c r="FP1894" s="29" t="n">
        <v>3.021</v>
      </c>
      <c r="FQ1894" s="29" t="n">
        <v>3.113</v>
      </c>
      <c r="FR1894" s="29" t="n">
        <v>3.271</v>
      </c>
      <c r="FS1894" s="29" t="n">
        <v>3.148</v>
      </c>
      <c r="FT1894" s="29" t="n">
        <v>3.017</v>
      </c>
      <c r="FU1894" s="29" t="n">
        <v>2.88</v>
      </c>
      <c r="FV1894" s="29" t="n">
        <v>2.855</v>
      </c>
      <c r="FW1894" s="29" t="n">
        <v>2.861</v>
      </c>
      <c r="FX1894" s="29" t="n">
        <v>2.861</v>
      </c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  <c r="GR1894" s="0"/>
      <c r="GS1894" s="0"/>
      <c r="GT1894" s="0"/>
      <c r="GU1894" s="0"/>
      <c r="GV1894" s="0"/>
      <c r="GW1894" s="0"/>
      <c r="GX1894" s="0"/>
      <c r="GY1894" s="0"/>
      <c r="GZ1894" s="0"/>
      <c r="HA1894" s="0"/>
      <c r="HB1894" s="0"/>
      <c r="HC1894" s="0"/>
      <c r="HD1894" s="0"/>
      <c r="HE1894" s="0"/>
      <c r="HF1894" s="0"/>
      <c r="HG1894" s="0"/>
      <c r="HH1894" s="0"/>
      <c r="HI1894" s="0"/>
      <c r="HJ1894" s="0"/>
      <c r="HK1894" s="0"/>
      <c r="HL1894" s="0"/>
      <c r="HM1894" s="0"/>
      <c r="HN1894" s="0"/>
      <c r="HO1894" s="0"/>
      <c r="HP1894" s="0"/>
      <c r="HQ1894" s="0"/>
      <c r="HR1894" s="0"/>
      <c r="HS1894" s="0"/>
      <c r="HT1894" s="0"/>
      <c r="HU1894" s="0"/>
      <c r="HV1894" s="0"/>
      <c r="HW1894" s="0"/>
      <c r="HX1894" s="0"/>
      <c r="HY1894" s="0"/>
      <c r="HZ1894" s="0"/>
      <c r="IA1894" s="0"/>
      <c r="IB1894" s="0"/>
      <c r="IC1894" s="0"/>
      <c r="ID1894" s="0"/>
      <c r="IE1894" s="0"/>
      <c r="IF1894" s="0"/>
      <c r="IG1894" s="0"/>
      <c r="IH1894" s="0"/>
      <c r="II1894" s="0"/>
      <c r="IJ1894" s="0"/>
      <c r="IK1894" s="0"/>
      <c r="IL1894" s="0"/>
      <c r="IM1894" s="0"/>
      <c r="IN1894" s="0"/>
      <c r="IO1894" s="0"/>
      <c r="IP1894" s="0"/>
      <c r="IQ1894" s="0"/>
      <c r="IR1894" s="0"/>
      <c r="IS1894" s="0"/>
      <c r="IT1894" s="0"/>
      <c r="IU1894" s="0"/>
      <c r="IV1894" s="0"/>
      <c r="IW1894" s="0"/>
    </row>
    <row r="1895" customFormat="false" ht="12.75" hidden="true" customHeight="false" outlineLevel="0" collapsed="false">
      <c r="A1895" s="0" t="n">
        <f aca="false">WEEKDAY(C1895,2)</f>
        <v>3</v>
      </c>
      <c r="B1895" s="0" t="n">
        <f aca="false">MONTH(C1895)</f>
        <v>7</v>
      </c>
      <c r="C1895" s="23" t="n">
        <v>36719</v>
      </c>
      <c r="D1895" s="0" t="n">
        <f aca="false">MONTH(R1895)</f>
        <v>7</v>
      </c>
      <c r="E1895" s="0" t="n">
        <f aca="false">YEAR(R1895)</f>
        <v>2000</v>
      </c>
      <c r="F1895" s="35" t="n">
        <f aca="false">L1895-K1895</f>
        <v>0.0231333333333348</v>
      </c>
      <c r="G1895" s="24" t="n">
        <f aca="false">N1895-M1895</f>
        <v>-0.454333333333333</v>
      </c>
      <c r="H1895" s="24" t="n">
        <f aca="false">O1895-N1895</f>
        <v>-0.242083333333333</v>
      </c>
      <c r="I1895" s="24" t="n">
        <f aca="false">O1895-M1895</f>
        <v>-0.696416666666667</v>
      </c>
      <c r="J1895" s="25" t="n">
        <f aca="false">VLOOKUP(C1895,'Nymex hist.'!A:B,2,0)</f>
        <v>4.031</v>
      </c>
      <c r="K1895" s="34" t="n">
        <f aca="false">AVERAGE(DA1895:DG1895)</f>
        <v>4.02766666666667</v>
      </c>
      <c r="L1895" s="34" t="n">
        <f aca="false">AVERAGE(DH1895:DL1895)</f>
        <v>4.0508</v>
      </c>
      <c r="M1895" s="27" t="n">
        <f aca="false">SUMIF($S$3:$FQ$3,$E1895+1,$S1895:$FQ1895)/COUNTIF($S$3:$FQ$3,$E1895+1)</f>
        <v>3.61733333333333</v>
      </c>
      <c r="N1895" s="27" t="n">
        <f aca="false">SUMIF($S$3:$FQ$3,$E1895+2,$S1895:$FQ1895)/COUNTIF($S$3:$FQ$3,$E1895+2)</f>
        <v>3.163</v>
      </c>
      <c r="O1895" s="27" t="n">
        <f aca="false">SUMIF($S$3:$FQ$3,$E1895+3,$S1895:$FQ1895)/COUNTIF($S$3:$FQ$3,$E1895+3)</f>
        <v>2.92091666666667</v>
      </c>
      <c r="P1895" s="27" t="n">
        <f aca="false">SUMIF($S$3:$FQ$3,$E1895+4,$S1895:$FQ1895)/COUNTIF($S$3:$FQ$3,$E1895+4)</f>
        <v>2.86591666666667</v>
      </c>
      <c r="Q1895" s="27" t="n">
        <f aca="false">SUMIF($S$3:$FQ$3,$E1895+5,$S1895:$FQ1895)/COUNTIF($S$3:$FQ$3,$E1895+5)</f>
        <v>2.86091666666667</v>
      </c>
      <c r="R1895" s="28" t="n">
        <v>36719</v>
      </c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30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 t="n">
        <v>4.031</v>
      </c>
      <c r="DF1895" s="29" t="n">
        <v>4.031</v>
      </c>
      <c r="DG1895" s="29" t="n">
        <v>4.021</v>
      </c>
      <c r="DH1895" s="29" t="n">
        <v>4.101</v>
      </c>
      <c r="DI1895" s="29" t="n">
        <v>4.195</v>
      </c>
      <c r="DJ1895" s="29" t="n">
        <v>4.191</v>
      </c>
      <c r="DK1895" s="29" t="n">
        <v>3.981</v>
      </c>
      <c r="DL1895" s="29" t="n">
        <v>3.786</v>
      </c>
      <c r="DM1895" s="29" t="n">
        <v>3.581</v>
      </c>
      <c r="DN1895" s="29" t="n">
        <v>3.496</v>
      </c>
      <c r="DO1895" s="29" t="n">
        <v>3.468</v>
      </c>
      <c r="DP1895" s="29" t="n">
        <v>3.451</v>
      </c>
      <c r="DQ1895" s="29" t="n">
        <v>3.439</v>
      </c>
      <c r="DR1895" s="29" t="n">
        <v>3.429</v>
      </c>
      <c r="DS1895" s="29" t="n">
        <v>3.434</v>
      </c>
      <c r="DT1895" s="29" t="n">
        <v>3.532</v>
      </c>
      <c r="DU1895" s="29" t="n">
        <v>3.62</v>
      </c>
      <c r="DV1895" s="29" t="n">
        <v>3.635</v>
      </c>
      <c r="DW1895" s="29" t="n">
        <v>3.467</v>
      </c>
      <c r="DX1895" s="29" t="n">
        <v>3.293</v>
      </c>
      <c r="DY1895" s="29" t="n">
        <v>3.128</v>
      </c>
      <c r="DZ1895" s="29" t="n">
        <v>3.053</v>
      </c>
      <c r="EA1895" s="29" t="n">
        <v>3.016</v>
      </c>
      <c r="EB1895" s="29" t="n">
        <v>3.016</v>
      </c>
      <c r="EC1895" s="29" t="n">
        <v>3.013</v>
      </c>
      <c r="ED1895" s="29" t="n">
        <v>2.998</v>
      </c>
      <c r="EE1895" s="29" t="n">
        <v>3.015</v>
      </c>
      <c r="EF1895" s="29" t="n">
        <v>3.112</v>
      </c>
      <c r="EG1895" s="29" t="n">
        <v>3.21</v>
      </c>
      <c r="EH1895" s="29" t="n">
        <v>3.225</v>
      </c>
      <c r="EI1895" s="29" t="n">
        <v>3.09</v>
      </c>
      <c r="EJ1895" s="29" t="n">
        <v>2.95</v>
      </c>
      <c r="EK1895" s="29" t="n">
        <v>2.804</v>
      </c>
      <c r="EL1895" s="29" t="n">
        <v>2.776</v>
      </c>
      <c r="EM1895" s="29" t="n">
        <v>2.779</v>
      </c>
      <c r="EN1895" s="29" t="n">
        <v>2.779</v>
      </c>
      <c r="EO1895" s="29" t="n">
        <v>2.873</v>
      </c>
      <c r="EP1895" s="29" t="n">
        <v>2.858</v>
      </c>
      <c r="EQ1895" s="29" t="n">
        <v>2.875</v>
      </c>
      <c r="ER1895" s="29" t="n">
        <v>2.972</v>
      </c>
      <c r="ES1895" s="29" t="n">
        <v>3.07</v>
      </c>
      <c r="ET1895" s="29" t="n">
        <v>3.162</v>
      </c>
      <c r="EU1895" s="29" t="n">
        <v>3.031</v>
      </c>
      <c r="EV1895" s="29" t="n">
        <v>2.894</v>
      </c>
      <c r="EW1895" s="29" t="n">
        <v>2.751</v>
      </c>
      <c r="EX1895" s="29" t="n">
        <v>2.724</v>
      </c>
      <c r="EY1895" s="29" t="n">
        <v>2.728</v>
      </c>
      <c r="EZ1895" s="29" t="n">
        <v>2.728</v>
      </c>
      <c r="FA1895" s="29" t="n">
        <v>2.822</v>
      </c>
      <c r="FB1895" s="29" t="n">
        <v>2.806</v>
      </c>
      <c r="FC1895" s="29" t="n">
        <v>2.822</v>
      </c>
      <c r="FD1895" s="29" t="n">
        <v>2.914</v>
      </c>
      <c r="FE1895" s="29" t="n">
        <v>3.009</v>
      </c>
      <c r="FF1895" s="29" t="n">
        <v>3.149</v>
      </c>
      <c r="FG1895" s="29" t="n">
        <v>3.022</v>
      </c>
      <c r="FH1895" s="29" t="n">
        <v>2.888</v>
      </c>
      <c r="FI1895" s="29" t="n">
        <v>2.748</v>
      </c>
      <c r="FJ1895" s="29" t="n">
        <v>2.722</v>
      </c>
      <c r="FK1895" s="29" t="n">
        <v>2.727</v>
      </c>
      <c r="FL1895" s="29" t="n">
        <v>2.727</v>
      </c>
      <c r="FM1895" s="29" t="n">
        <v>2.821</v>
      </c>
      <c r="FN1895" s="29" t="n">
        <v>2.804</v>
      </c>
      <c r="FO1895" s="29" t="n">
        <v>2.819</v>
      </c>
      <c r="FP1895" s="29" t="n">
        <v>2.906</v>
      </c>
      <c r="FQ1895" s="29" t="n">
        <v>2.998</v>
      </c>
      <c r="FR1895" s="29" t="n">
        <v>3.156</v>
      </c>
      <c r="FS1895" s="29" t="n">
        <v>3.033</v>
      </c>
      <c r="FT1895" s="29" t="n">
        <v>2.902</v>
      </c>
      <c r="FU1895" s="29" t="n">
        <v>2.765</v>
      </c>
      <c r="FV1895" s="29" t="n">
        <v>2.74</v>
      </c>
      <c r="FW1895" s="29" t="n">
        <v>2.746</v>
      </c>
      <c r="FX1895" s="29" t="n">
        <v>2.746</v>
      </c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0"/>
      <c r="GS1895" s="0"/>
      <c r="GT1895" s="0"/>
      <c r="GU1895" s="0"/>
      <c r="GV1895" s="0"/>
      <c r="GW1895" s="0"/>
      <c r="GX1895" s="0"/>
      <c r="GY1895" s="0"/>
      <c r="GZ1895" s="0"/>
      <c r="HA1895" s="0"/>
      <c r="HB1895" s="0"/>
      <c r="HC1895" s="0"/>
      <c r="HD1895" s="0"/>
      <c r="HE1895" s="0"/>
      <c r="HF1895" s="0"/>
      <c r="HG1895" s="0"/>
      <c r="HH1895" s="0"/>
      <c r="HI1895" s="0"/>
      <c r="HJ1895" s="0"/>
      <c r="HK1895" s="0"/>
      <c r="HL1895" s="0"/>
      <c r="HM1895" s="0"/>
      <c r="HN1895" s="0"/>
      <c r="HO1895" s="0"/>
      <c r="HP1895" s="0"/>
      <c r="HQ1895" s="0"/>
      <c r="HR1895" s="0"/>
      <c r="HS1895" s="0"/>
      <c r="HT1895" s="0"/>
      <c r="HU1895" s="0"/>
      <c r="HV1895" s="0"/>
      <c r="HW1895" s="0"/>
      <c r="HX1895" s="0"/>
      <c r="HY1895" s="0"/>
      <c r="HZ1895" s="0"/>
      <c r="IA1895" s="0"/>
      <c r="IB1895" s="0"/>
      <c r="IC1895" s="0"/>
      <c r="ID1895" s="0"/>
      <c r="IE1895" s="0"/>
      <c r="IF1895" s="0"/>
      <c r="IG1895" s="0"/>
      <c r="IH1895" s="0"/>
      <c r="II1895" s="0"/>
      <c r="IJ1895" s="0"/>
      <c r="IK1895" s="0"/>
      <c r="IL1895" s="0"/>
      <c r="IM1895" s="0"/>
      <c r="IN1895" s="0"/>
      <c r="IO1895" s="0"/>
      <c r="IP1895" s="0"/>
      <c r="IQ1895" s="0"/>
      <c r="IR1895" s="0"/>
      <c r="IS1895" s="0"/>
      <c r="IT1895" s="0"/>
      <c r="IU1895" s="0"/>
      <c r="IV1895" s="0"/>
      <c r="IW1895" s="0"/>
    </row>
    <row r="1896" customFormat="false" ht="12.75" hidden="false" customHeight="false" outlineLevel="0" collapsed="false">
      <c r="A1896" s="1" t="n">
        <f aca="false">WEEKDAY(C1896,2)</f>
        <v>4</v>
      </c>
      <c r="B1896" s="1" t="n">
        <f aca="false">MONTH(C1896)</f>
        <v>7</v>
      </c>
      <c r="C1896" s="23" t="n">
        <v>36720</v>
      </c>
      <c r="D1896" s="0" t="n">
        <f aca="false">MONTH(R1896)</f>
        <v>7</v>
      </c>
      <c r="E1896" s="0" t="n">
        <f aca="false">YEAR(R1896)</f>
        <v>2000</v>
      </c>
      <c r="F1896" s="3" t="n">
        <f aca="false">L1896-K1896</f>
        <v>0.00226666666666642</v>
      </c>
      <c r="G1896" s="3" t="n">
        <f aca="false">N1896-M1896</f>
        <v>-0.442083333333333</v>
      </c>
      <c r="H1896" s="3" t="n">
        <f aca="false">O1896-N1896</f>
        <v>-0.235</v>
      </c>
      <c r="I1896" s="3" t="n">
        <f aca="false">O1896-M1896</f>
        <v>-0.677083333333333</v>
      </c>
      <c r="J1896" s="4" t="n">
        <f aca="false">VLOOKUP(C1896,'Nymex hist.'!A:B,2,0)</f>
        <v>4.166</v>
      </c>
      <c r="K1896" s="4" t="n">
        <f aca="false">AVERAGE(DA1896:DG1896)</f>
        <v>4.15833333333333</v>
      </c>
      <c r="L1896" s="4" t="n">
        <f aca="false">AVERAGE(DH1896:DL1896)</f>
        <v>4.1606</v>
      </c>
      <c r="M1896" s="4" t="n">
        <f aca="false">SUMIF($S$3:$FQ$3,$E1896+1,$S1896:$FQ1896)/COUNTIF($S$3:$FQ$3,$E1896+1)</f>
        <v>3.741</v>
      </c>
      <c r="N1896" s="4" t="n">
        <f aca="false">SUMIF($S$3:$FQ$3,$E1896+2,$S1896:$FQ1896)/COUNTIF($S$3:$FQ$3,$E1896+2)</f>
        <v>3.29891666666667</v>
      </c>
      <c r="O1896" s="4" t="n">
        <f aca="false">SUMIF($S$3:$FQ$3,$E1896+3,$S1896:$FQ1896)/COUNTIF($S$3:$FQ$3,$E1896+3)</f>
        <v>3.06391666666667</v>
      </c>
      <c r="P1896" s="4" t="n">
        <f aca="false">SUMIF($S$3:$FQ$3,$E1896+4,$S1896:$FQ1896)/COUNTIF($S$3:$FQ$3,$E1896+4)</f>
        <v>3.00891666666667</v>
      </c>
      <c r="Q1896" s="4" t="n">
        <f aca="false">SUMIF($S$3:$FQ$3,$E1896+5,$S1896:$FQ1896)/COUNTIF($S$3:$FQ$3,$E1896+5)</f>
        <v>3.00391666666667</v>
      </c>
      <c r="R1896" s="21" t="n">
        <v>36720</v>
      </c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7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2"/>
      <c r="BB1896" s="32"/>
      <c r="BC1896" s="32"/>
      <c r="BD1896" s="32"/>
      <c r="BE1896" s="32"/>
      <c r="BF1896" s="32"/>
      <c r="BG1896" s="32"/>
      <c r="BH1896" s="32"/>
      <c r="BI1896" s="32"/>
      <c r="BJ1896" s="32"/>
      <c r="BK1896" s="32"/>
      <c r="BL1896" s="32"/>
      <c r="BM1896" s="32"/>
      <c r="BN1896" s="32"/>
      <c r="BO1896" s="32"/>
      <c r="BP1896" s="32"/>
      <c r="BQ1896" s="32"/>
      <c r="BR1896" s="32"/>
      <c r="BS1896" s="32"/>
      <c r="BT1896" s="32"/>
      <c r="BU1896" s="32"/>
      <c r="BV1896" s="32"/>
      <c r="BW1896" s="32"/>
      <c r="BX1896" s="32"/>
      <c r="BY1896" s="32"/>
      <c r="BZ1896" s="32"/>
      <c r="CA1896" s="32"/>
      <c r="CB1896" s="32"/>
      <c r="CC1896" s="32"/>
      <c r="CD1896" s="32"/>
      <c r="CE1896" s="32"/>
      <c r="CF1896" s="32"/>
      <c r="CG1896" s="32"/>
      <c r="CH1896" s="32"/>
      <c r="CI1896" s="32"/>
      <c r="CJ1896" s="32"/>
      <c r="CK1896" s="32"/>
      <c r="CL1896" s="32"/>
      <c r="CM1896" s="32"/>
      <c r="CN1896" s="32"/>
      <c r="CO1896" s="32"/>
      <c r="CP1896" s="32"/>
      <c r="CQ1896" s="32"/>
      <c r="CR1896" s="32"/>
      <c r="CS1896" s="32"/>
      <c r="CT1896" s="32"/>
      <c r="CU1896" s="32"/>
      <c r="CV1896" s="32"/>
      <c r="CW1896" s="32"/>
      <c r="CX1896" s="32"/>
      <c r="CY1896" s="32"/>
      <c r="CZ1896" s="32"/>
      <c r="DA1896" s="32"/>
      <c r="DB1896" s="32"/>
      <c r="DC1896" s="32"/>
      <c r="DD1896" s="32"/>
      <c r="DE1896" s="32" t="n">
        <v>4.166</v>
      </c>
      <c r="DF1896" s="32" t="n">
        <v>4.162</v>
      </c>
      <c r="DG1896" s="32" t="n">
        <v>4.147</v>
      </c>
      <c r="DH1896" s="32" t="n">
        <v>4.218</v>
      </c>
      <c r="DI1896" s="32" t="n">
        <v>4.305</v>
      </c>
      <c r="DJ1896" s="32" t="n">
        <v>4.295</v>
      </c>
      <c r="DK1896" s="32" t="n">
        <v>4.09</v>
      </c>
      <c r="DL1896" s="32" t="n">
        <v>3.895</v>
      </c>
      <c r="DM1896" s="32" t="n">
        <v>3.7</v>
      </c>
      <c r="DN1896" s="32" t="n">
        <v>3.625</v>
      </c>
      <c r="DO1896" s="32" t="n">
        <v>3.6</v>
      </c>
      <c r="DP1896" s="32" t="n">
        <v>3.583</v>
      </c>
      <c r="DQ1896" s="32" t="n">
        <v>3.571</v>
      </c>
      <c r="DR1896" s="32" t="n">
        <v>3.561</v>
      </c>
      <c r="DS1896" s="32" t="n">
        <v>3.566</v>
      </c>
      <c r="DT1896" s="32" t="n">
        <v>3.659</v>
      </c>
      <c r="DU1896" s="32" t="n">
        <v>3.747</v>
      </c>
      <c r="DV1896" s="32" t="n">
        <v>3.761</v>
      </c>
      <c r="DW1896" s="32" t="n">
        <v>3.593</v>
      </c>
      <c r="DX1896" s="32" t="n">
        <v>3.419</v>
      </c>
      <c r="DY1896" s="32" t="n">
        <v>3.254</v>
      </c>
      <c r="DZ1896" s="32" t="n">
        <v>3.179</v>
      </c>
      <c r="EA1896" s="32" t="n">
        <v>3.159</v>
      </c>
      <c r="EB1896" s="32" t="n">
        <v>3.159</v>
      </c>
      <c r="EC1896" s="32" t="n">
        <v>3.156</v>
      </c>
      <c r="ED1896" s="32" t="n">
        <v>3.141</v>
      </c>
      <c r="EE1896" s="32" t="n">
        <v>3.158</v>
      </c>
      <c r="EF1896" s="32" t="n">
        <v>3.255</v>
      </c>
      <c r="EG1896" s="32" t="n">
        <v>3.353</v>
      </c>
      <c r="EH1896" s="32" t="n">
        <v>3.368</v>
      </c>
      <c r="EI1896" s="32" t="n">
        <v>3.233</v>
      </c>
      <c r="EJ1896" s="32" t="n">
        <v>3.093</v>
      </c>
      <c r="EK1896" s="32" t="n">
        <v>2.947</v>
      </c>
      <c r="EL1896" s="32" t="n">
        <v>2.919</v>
      </c>
      <c r="EM1896" s="32" t="n">
        <v>2.922</v>
      </c>
      <c r="EN1896" s="32" t="n">
        <v>2.922</v>
      </c>
      <c r="EO1896" s="32" t="n">
        <v>3.016</v>
      </c>
      <c r="EP1896" s="32" t="n">
        <v>3.001</v>
      </c>
      <c r="EQ1896" s="32" t="n">
        <v>3.018</v>
      </c>
      <c r="ER1896" s="32" t="n">
        <v>3.115</v>
      </c>
      <c r="ES1896" s="32" t="n">
        <v>3.213</v>
      </c>
      <c r="ET1896" s="32" t="n">
        <v>3.305</v>
      </c>
      <c r="EU1896" s="32" t="n">
        <v>3.174</v>
      </c>
      <c r="EV1896" s="32" t="n">
        <v>3.037</v>
      </c>
      <c r="EW1896" s="32" t="n">
        <v>2.894</v>
      </c>
      <c r="EX1896" s="32" t="n">
        <v>2.867</v>
      </c>
      <c r="EY1896" s="32" t="n">
        <v>2.871</v>
      </c>
      <c r="EZ1896" s="32" t="n">
        <v>2.871</v>
      </c>
      <c r="FA1896" s="32" t="n">
        <v>2.965</v>
      </c>
      <c r="FB1896" s="32" t="n">
        <v>2.949</v>
      </c>
      <c r="FC1896" s="32" t="n">
        <v>2.965</v>
      </c>
      <c r="FD1896" s="32" t="n">
        <v>3.057</v>
      </c>
      <c r="FE1896" s="32" t="n">
        <v>3.152</v>
      </c>
      <c r="FF1896" s="32" t="n">
        <v>3.292</v>
      </c>
      <c r="FG1896" s="32" t="n">
        <v>3.165</v>
      </c>
      <c r="FH1896" s="32" t="n">
        <v>3.031</v>
      </c>
      <c r="FI1896" s="32" t="n">
        <v>2.891</v>
      </c>
      <c r="FJ1896" s="32" t="n">
        <v>2.865</v>
      </c>
      <c r="FK1896" s="32" t="n">
        <v>2.87</v>
      </c>
      <c r="FL1896" s="32" t="n">
        <v>2.87</v>
      </c>
      <c r="FM1896" s="32" t="n">
        <v>2.964</v>
      </c>
      <c r="FN1896" s="32" t="n">
        <v>2.947</v>
      </c>
      <c r="FO1896" s="32" t="n">
        <v>2.962</v>
      </c>
      <c r="FP1896" s="32" t="n">
        <v>3.049</v>
      </c>
      <c r="FQ1896" s="32" t="n">
        <v>3.141</v>
      </c>
      <c r="FR1896" s="32" t="n">
        <v>3.299</v>
      </c>
      <c r="FS1896" s="32" t="n">
        <v>3.176</v>
      </c>
      <c r="FT1896" s="32" t="n">
        <v>3.045</v>
      </c>
      <c r="FU1896" s="32" t="n">
        <v>2.908</v>
      </c>
      <c r="FV1896" s="32" t="n">
        <v>2.883</v>
      </c>
      <c r="FW1896" s="32" t="n">
        <v>2.889</v>
      </c>
      <c r="FX1896" s="32" t="n">
        <v>2.889</v>
      </c>
      <c r="FY1896" s="32"/>
      <c r="FZ1896" s="32"/>
      <c r="GA1896" s="32"/>
      <c r="GB1896" s="32"/>
      <c r="GC1896" s="32"/>
      <c r="GD1896" s="32"/>
      <c r="GE1896" s="32"/>
      <c r="GF1896" s="32"/>
      <c r="GG1896" s="32"/>
      <c r="GH1896" s="32"/>
      <c r="GI1896" s="32"/>
      <c r="GJ1896" s="32"/>
      <c r="GK1896" s="32"/>
      <c r="GL1896" s="32"/>
      <c r="GM1896" s="32"/>
      <c r="GN1896" s="32"/>
      <c r="GO1896" s="32"/>
      <c r="GP1896" s="32"/>
      <c r="GQ1896" s="32"/>
    </row>
    <row r="1897" customFormat="false" ht="12.75" hidden="true" customHeight="false" outlineLevel="0" collapsed="false">
      <c r="A1897" s="0" t="n">
        <f aca="false">WEEKDAY(C1897,2)</f>
        <v>5</v>
      </c>
      <c r="B1897" s="0" t="n">
        <f aca="false">MONTH(C1897)</f>
        <v>7</v>
      </c>
      <c r="C1897" s="23" t="n">
        <v>36721</v>
      </c>
      <c r="D1897" s="0" t="n">
        <f aca="false">MONTH(R1897)</f>
        <v>7</v>
      </c>
      <c r="E1897" s="0" t="n">
        <f aca="false">YEAR(R1897)</f>
        <v>2000</v>
      </c>
      <c r="F1897" s="35" t="n">
        <f aca="false">L1897-K1897</f>
        <v>0.0123333333333333</v>
      </c>
      <c r="G1897" s="24" t="n">
        <f aca="false">N1897-M1897</f>
        <v>-0.387083333333333</v>
      </c>
      <c r="H1897" s="24" t="n">
        <f aca="false">O1897-N1897</f>
        <v>-0.21575</v>
      </c>
      <c r="I1897" s="24" t="n">
        <f aca="false">O1897-M1897</f>
        <v>-0.602833333333333</v>
      </c>
      <c r="J1897" s="25" t="n">
        <f aca="false">VLOOKUP(C1897,'Nymex hist.'!A:B,2,0)</f>
        <v>4.15</v>
      </c>
      <c r="K1897" s="34" t="n">
        <f aca="false">AVERAGE(DA1897:DG1897)</f>
        <v>4.14166666666667</v>
      </c>
      <c r="L1897" s="34" t="n">
        <f aca="false">AVERAGE(DH1897:DL1897)</f>
        <v>4.154</v>
      </c>
      <c r="M1897" s="27" t="n">
        <f aca="false">SUMIF($S$3:$FQ$3,$E1897+1,$S1897:$FQ1897)/COUNTIF($S$3:$FQ$3,$E1897+1)</f>
        <v>3.7705</v>
      </c>
      <c r="N1897" s="27" t="n">
        <f aca="false">SUMIF($S$3:$FQ$3,$E1897+2,$S1897:$FQ1897)/COUNTIF($S$3:$FQ$3,$E1897+2)</f>
        <v>3.38341666666667</v>
      </c>
      <c r="O1897" s="27" t="n">
        <f aca="false">SUMIF($S$3:$FQ$3,$E1897+3,$S1897:$FQ1897)/COUNTIF($S$3:$FQ$3,$E1897+3)</f>
        <v>3.16766666666667</v>
      </c>
      <c r="P1897" s="27" t="n">
        <f aca="false">SUMIF($S$3:$FQ$3,$E1897+4,$S1897:$FQ1897)/COUNTIF($S$3:$FQ$3,$E1897+4)</f>
        <v>3.11666666666667</v>
      </c>
      <c r="Q1897" s="27" t="n">
        <f aca="false">SUMIF($S$3:$FQ$3,$E1897+5,$S1897:$FQ1897)/COUNTIF($S$3:$FQ$3,$E1897+5)</f>
        <v>3.12166666666667</v>
      </c>
      <c r="R1897" s="28" t="n">
        <v>36721</v>
      </c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30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 t="n">
        <v>4.15</v>
      </c>
      <c r="DF1897" s="29" t="n">
        <v>4.145</v>
      </c>
      <c r="DG1897" s="29" t="n">
        <v>4.13</v>
      </c>
      <c r="DH1897" s="29" t="n">
        <v>4.205</v>
      </c>
      <c r="DI1897" s="29" t="n">
        <v>4.295</v>
      </c>
      <c r="DJ1897" s="29" t="n">
        <v>4.28</v>
      </c>
      <c r="DK1897" s="29" t="n">
        <v>4.09</v>
      </c>
      <c r="DL1897" s="29" t="n">
        <v>3.9</v>
      </c>
      <c r="DM1897" s="29" t="n">
        <v>3.715</v>
      </c>
      <c r="DN1897" s="29" t="n">
        <v>3.65</v>
      </c>
      <c r="DO1897" s="29" t="n">
        <v>3.635</v>
      </c>
      <c r="DP1897" s="29" t="n">
        <v>3.622</v>
      </c>
      <c r="DQ1897" s="29" t="n">
        <v>3.612</v>
      </c>
      <c r="DR1897" s="29" t="n">
        <v>3.602</v>
      </c>
      <c r="DS1897" s="29" t="n">
        <v>3.612</v>
      </c>
      <c r="DT1897" s="29" t="n">
        <v>3.72</v>
      </c>
      <c r="DU1897" s="29" t="n">
        <v>3.808</v>
      </c>
      <c r="DV1897" s="29" t="n">
        <v>3.82</v>
      </c>
      <c r="DW1897" s="29" t="n">
        <v>3.66</v>
      </c>
      <c r="DX1897" s="29" t="n">
        <v>3.5</v>
      </c>
      <c r="DY1897" s="29" t="n">
        <v>3.34</v>
      </c>
      <c r="DZ1897" s="29" t="n">
        <v>3.265</v>
      </c>
      <c r="EA1897" s="29" t="n">
        <v>3.245</v>
      </c>
      <c r="EB1897" s="29" t="n">
        <v>3.245</v>
      </c>
      <c r="EC1897" s="29" t="n">
        <v>3.244</v>
      </c>
      <c r="ED1897" s="29" t="n">
        <v>3.231</v>
      </c>
      <c r="EE1897" s="29" t="n">
        <v>3.25</v>
      </c>
      <c r="EF1897" s="29" t="n">
        <v>3.35</v>
      </c>
      <c r="EG1897" s="29" t="n">
        <v>3.451</v>
      </c>
      <c r="EH1897" s="29" t="n">
        <v>3.47</v>
      </c>
      <c r="EI1897" s="29" t="n">
        <v>3.343</v>
      </c>
      <c r="EJ1897" s="29" t="n">
        <v>3.204</v>
      </c>
      <c r="EK1897" s="29" t="n">
        <v>3.059</v>
      </c>
      <c r="EL1897" s="29" t="n">
        <v>3.032</v>
      </c>
      <c r="EM1897" s="29" t="n">
        <v>3.045</v>
      </c>
      <c r="EN1897" s="29" t="n">
        <v>3.045</v>
      </c>
      <c r="EO1897" s="29" t="n">
        <v>3.102</v>
      </c>
      <c r="EP1897" s="29" t="n">
        <v>3.089</v>
      </c>
      <c r="EQ1897" s="29" t="n">
        <v>3.108</v>
      </c>
      <c r="ER1897" s="29" t="n">
        <v>3.207</v>
      </c>
      <c r="ES1897" s="29" t="n">
        <v>3.308</v>
      </c>
      <c r="ET1897" s="29" t="n">
        <v>3.408</v>
      </c>
      <c r="EU1897" s="29" t="n">
        <v>3.281</v>
      </c>
      <c r="EV1897" s="29" t="n">
        <v>3.153</v>
      </c>
      <c r="EW1897" s="29" t="n">
        <v>3.011</v>
      </c>
      <c r="EX1897" s="29" t="n">
        <v>2.985</v>
      </c>
      <c r="EY1897" s="29" t="n">
        <v>2.999</v>
      </c>
      <c r="EZ1897" s="29" t="n">
        <v>2.999</v>
      </c>
      <c r="FA1897" s="29" t="n">
        <v>3.056</v>
      </c>
      <c r="FB1897" s="29" t="n">
        <v>3.042</v>
      </c>
      <c r="FC1897" s="29" t="n">
        <v>3.06</v>
      </c>
      <c r="FD1897" s="29" t="n">
        <v>3.154</v>
      </c>
      <c r="FE1897" s="29" t="n">
        <v>3.252</v>
      </c>
      <c r="FF1897" s="29" t="n">
        <v>3.405</v>
      </c>
      <c r="FG1897" s="29" t="n">
        <v>3.282</v>
      </c>
      <c r="FH1897" s="29" t="n">
        <v>3.157</v>
      </c>
      <c r="FI1897" s="29" t="n">
        <v>3.018</v>
      </c>
      <c r="FJ1897" s="29" t="n">
        <v>2.993</v>
      </c>
      <c r="FK1897" s="29" t="n">
        <v>3.008</v>
      </c>
      <c r="FL1897" s="29" t="n">
        <v>3.008</v>
      </c>
      <c r="FM1897" s="29" t="n">
        <v>3.065</v>
      </c>
      <c r="FN1897" s="29" t="n">
        <v>3.05</v>
      </c>
      <c r="FO1897" s="29" t="n">
        <v>3.067</v>
      </c>
      <c r="FP1897" s="29" t="n">
        <v>3.156</v>
      </c>
      <c r="FQ1897" s="29" t="n">
        <v>3.251</v>
      </c>
      <c r="FR1897" s="29" t="n">
        <v>3.412</v>
      </c>
      <c r="FS1897" s="29" t="n">
        <v>3.293</v>
      </c>
      <c r="FT1897" s="29" t="n">
        <v>3.171</v>
      </c>
      <c r="FU1897" s="29" t="n">
        <v>3.035</v>
      </c>
      <c r="FV1897" s="29" t="n">
        <v>3.011</v>
      </c>
      <c r="FW1897" s="29" t="n">
        <v>3.027</v>
      </c>
      <c r="FX1897" s="29" t="n">
        <v>3.027</v>
      </c>
      <c r="FY1897" s="29"/>
      <c r="FZ1897" s="29"/>
      <c r="GA1897" s="29"/>
      <c r="GB1897" s="29"/>
      <c r="GC1897" s="29"/>
      <c r="GD1897" s="29"/>
      <c r="GE1897" s="29"/>
      <c r="GF1897" s="29"/>
      <c r="GG1897" s="29"/>
      <c r="GH1897" s="29"/>
      <c r="GI1897" s="29"/>
      <c r="GJ1897" s="29"/>
      <c r="GK1897" s="29"/>
      <c r="GL1897" s="29"/>
      <c r="GM1897" s="29"/>
      <c r="GN1897" s="29"/>
      <c r="GO1897" s="29"/>
      <c r="GP1897" s="29"/>
      <c r="GQ1897" s="29"/>
      <c r="GR1897" s="0"/>
      <c r="GS1897" s="0"/>
      <c r="GT1897" s="0"/>
      <c r="GU1897" s="0"/>
      <c r="GV1897" s="0"/>
      <c r="GW1897" s="0"/>
      <c r="GX1897" s="0"/>
      <c r="GY1897" s="0"/>
      <c r="GZ1897" s="0"/>
      <c r="HA1897" s="0"/>
      <c r="HB1897" s="0"/>
      <c r="HC1897" s="0"/>
      <c r="HD1897" s="0"/>
      <c r="HE1897" s="0"/>
      <c r="HF1897" s="0"/>
      <c r="HG1897" s="0"/>
      <c r="HH1897" s="0"/>
      <c r="HI1897" s="0"/>
      <c r="HJ1897" s="0"/>
      <c r="HK1897" s="0"/>
      <c r="HL1897" s="0"/>
      <c r="HM1897" s="0"/>
      <c r="HN1897" s="0"/>
      <c r="HO1897" s="0"/>
      <c r="HP1897" s="0"/>
      <c r="HQ1897" s="0"/>
      <c r="HR1897" s="0"/>
      <c r="HS1897" s="0"/>
      <c r="HT1897" s="0"/>
      <c r="HU1897" s="0"/>
      <c r="HV1897" s="0"/>
      <c r="HW1897" s="0"/>
      <c r="HX1897" s="0"/>
      <c r="HY1897" s="0"/>
      <c r="HZ1897" s="0"/>
      <c r="IA1897" s="0"/>
      <c r="IB1897" s="0"/>
      <c r="IC1897" s="0"/>
      <c r="ID1897" s="0"/>
      <c r="IE1897" s="0"/>
      <c r="IF1897" s="0"/>
      <c r="IG1897" s="0"/>
      <c r="IH1897" s="0"/>
      <c r="II1897" s="0"/>
      <c r="IJ1897" s="0"/>
      <c r="IK1897" s="0"/>
      <c r="IL1897" s="0"/>
      <c r="IM1897" s="0"/>
      <c r="IN1897" s="0"/>
      <c r="IO1897" s="0"/>
      <c r="IP1897" s="0"/>
      <c r="IQ1897" s="0"/>
      <c r="IR1897" s="0"/>
      <c r="IS1897" s="0"/>
      <c r="IT1897" s="0"/>
      <c r="IU1897" s="0"/>
      <c r="IV1897" s="0"/>
      <c r="IW1897" s="0"/>
    </row>
    <row r="1898" customFormat="false" ht="12.75" hidden="true" customHeight="false" outlineLevel="0" collapsed="false">
      <c r="A1898" s="0" t="n">
        <f aca="false">WEEKDAY(C1898,2)</f>
        <v>1</v>
      </c>
      <c r="B1898" s="0" t="n">
        <f aca="false">MONTH(C1898)</f>
        <v>7</v>
      </c>
      <c r="C1898" s="23" t="n">
        <v>36724</v>
      </c>
      <c r="D1898" s="0" t="n">
        <f aca="false">MONTH(R1898)</f>
        <v>7</v>
      </c>
      <c r="E1898" s="0" t="n">
        <f aca="false">YEAR(R1898)</f>
        <v>2000</v>
      </c>
      <c r="F1898" s="35" t="n">
        <f aca="false">L1898-K1898</f>
        <v>0.0195999999999996</v>
      </c>
      <c r="G1898" s="24" t="n">
        <f aca="false">N1898-M1898</f>
        <v>-0.345166666666667</v>
      </c>
      <c r="H1898" s="24" t="n">
        <f aca="false">O1898-N1898</f>
        <v>-0.19475</v>
      </c>
      <c r="I1898" s="24" t="n">
        <f aca="false">O1898-M1898</f>
        <v>-0.539916666666667</v>
      </c>
      <c r="J1898" s="25" t="n">
        <f aca="false">VLOOKUP(C1898,'Nymex hist.'!A:B,2,0)</f>
        <v>4.002</v>
      </c>
      <c r="K1898" s="34" t="n">
        <f aca="false">AVERAGE(DA1898:DG1898)</f>
        <v>4.001</v>
      </c>
      <c r="L1898" s="34" t="n">
        <f aca="false">AVERAGE(DH1898:DL1898)</f>
        <v>4.0206</v>
      </c>
      <c r="M1898" s="27" t="n">
        <f aca="false">SUMIF($S$3:$FQ$3,$E1898+1,$S1898:$FQ1898)/COUNTIF($S$3:$FQ$3,$E1898+1)</f>
        <v>3.67408333333333</v>
      </c>
      <c r="N1898" s="27" t="n">
        <f aca="false">SUMIF($S$3:$FQ$3,$E1898+2,$S1898:$FQ1898)/COUNTIF($S$3:$FQ$3,$E1898+2)</f>
        <v>3.32891666666667</v>
      </c>
      <c r="O1898" s="27" t="n">
        <f aca="false">SUMIF($S$3:$FQ$3,$E1898+3,$S1898:$FQ1898)/COUNTIF($S$3:$FQ$3,$E1898+3)</f>
        <v>3.13416666666667</v>
      </c>
      <c r="P1898" s="27" t="n">
        <f aca="false">SUMIF($S$3:$FQ$3,$E1898+4,$S1898:$FQ1898)/COUNTIF($S$3:$FQ$3,$E1898+4)</f>
        <v>3.09916666666667</v>
      </c>
      <c r="Q1898" s="27" t="n">
        <f aca="false">SUMIF($S$3:$FQ$3,$E1898+5,$S1898:$FQ1898)/COUNTIF($S$3:$FQ$3,$E1898+5)</f>
        <v>3.10416666666667</v>
      </c>
      <c r="R1898" s="28" t="n">
        <v>36724</v>
      </c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30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 t="n">
        <v>4.002</v>
      </c>
      <c r="DF1898" s="29" t="n">
        <v>4.007</v>
      </c>
      <c r="DG1898" s="29" t="n">
        <v>3.994</v>
      </c>
      <c r="DH1898" s="29" t="n">
        <v>4.064</v>
      </c>
      <c r="DI1898" s="29" t="n">
        <v>4.15</v>
      </c>
      <c r="DJ1898" s="29" t="n">
        <v>4.138</v>
      </c>
      <c r="DK1898" s="29" t="n">
        <v>3.963</v>
      </c>
      <c r="DL1898" s="29" t="n">
        <v>3.788</v>
      </c>
      <c r="DM1898" s="29" t="n">
        <v>3.615</v>
      </c>
      <c r="DN1898" s="29" t="n">
        <v>3.564</v>
      </c>
      <c r="DO1898" s="29" t="n">
        <v>3.55</v>
      </c>
      <c r="DP1898" s="29" t="n">
        <v>3.537</v>
      </c>
      <c r="DQ1898" s="29" t="n">
        <v>3.527</v>
      </c>
      <c r="DR1898" s="29" t="n">
        <v>3.517</v>
      </c>
      <c r="DS1898" s="29" t="n">
        <v>3.529</v>
      </c>
      <c r="DT1898" s="29" t="n">
        <v>3.634</v>
      </c>
      <c r="DU1898" s="29" t="n">
        <v>3.727</v>
      </c>
      <c r="DV1898" s="29" t="n">
        <v>3.739</v>
      </c>
      <c r="DW1898" s="29" t="n">
        <v>3.584</v>
      </c>
      <c r="DX1898" s="29" t="n">
        <v>3.434</v>
      </c>
      <c r="DY1898" s="29" t="n">
        <v>3.279</v>
      </c>
      <c r="DZ1898" s="29" t="n">
        <v>3.219</v>
      </c>
      <c r="EA1898" s="29" t="n">
        <v>3.199</v>
      </c>
      <c r="EB1898" s="29" t="n">
        <v>3.199</v>
      </c>
      <c r="EC1898" s="29" t="n">
        <v>3.198</v>
      </c>
      <c r="ED1898" s="29" t="n">
        <v>3.185</v>
      </c>
      <c r="EE1898" s="29" t="n">
        <v>3.204</v>
      </c>
      <c r="EF1898" s="29" t="n">
        <v>3.304</v>
      </c>
      <c r="EG1898" s="29" t="n">
        <v>3.403</v>
      </c>
      <c r="EH1898" s="29" t="n">
        <v>3.424</v>
      </c>
      <c r="EI1898" s="29" t="n">
        <v>3.297</v>
      </c>
      <c r="EJ1898" s="29" t="n">
        <v>3.158</v>
      </c>
      <c r="EK1898" s="29" t="n">
        <v>3.013</v>
      </c>
      <c r="EL1898" s="29" t="n">
        <v>2.986</v>
      </c>
      <c r="EM1898" s="29" t="n">
        <v>2.999</v>
      </c>
      <c r="EN1898" s="29" t="n">
        <v>2.999</v>
      </c>
      <c r="EO1898" s="29" t="n">
        <v>3.086</v>
      </c>
      <c r="EP1898" s="29" t="n">
        <v>3.073</v>
      </c>
      <c r="EQ1898" s="29" t="n">
        <v>3.092</v>
      </c>
      <c r="ER1898" s="29" t="n">
        <v>3.191</v>
      </c>
      <c r="ES1898" s="29" t="n">
        <v>3.292</v>
      </c>
      <c r="ET1898" s="29" t="n">
        <v>3.381</v>
      </c>
      <c r="EU1898" s="29" t="n">
        <v>3.258</v>
      </c>
      <c r="EV1898" s="29" t="n">
        <v>3.122</v>
      </c>
      <c r="EW1898" s="29" t="n">
        <v>2.98</v>
      </c>
      <c r="EX1898" s="29" t="n">
        <v>2.954</v>
      </c>
      <c r="EY1898" s="29" t="n">
        <v>2.968</v>
      </c>
      <c r="EZ1898" s="29" t="n">
        <v>2.968</v>
      </c>
      <c r="FA1898" s="29" t="n">
        <v>3.055</v>
      </c>
      <c r="FB1898" s="29" t="n">
        <v>3.041</v>
      </c>
      <c r="FC1898" s="29" t="n">
        <v>3.059</v>
      </c>
      <c r="FD1898" s="29" t="n">
        <v>3.153</v>
      </c>
      <c r="FE1898" s="29" t="n">
        <v>3.251</v>
      </c>
      <c r="FF1898" s="29" t="n">
        <v>3.378</v>
      </c>
      <c r="FG1898" s="29" t="n">
        <v>3.259</v>
      </c>
      <c r="FH1898" s="29" t="n">
        <v>3.126</v>
      </c>
      <c r="FI1898" s="29" t="n">
        <v>2.987</v>
      </c>
      <c r="FJ1898" s="29" t="n">
        <v>2.962</v>
      </c>
      <c r="FK1898" s="29" t="n">
        <v>2.977</v>
      </c>
      <c r="FL1898" s="29" t="n">
        <v>2.977</v>
      </c>
      <c r="FM1898" s="29" t="n">
        <v>3.064</v>
      </c>
      <c r="FN1898" s="29" t="n">
        <v>3.049</v>
      </c>
      <c r="FO1898" s="29" t="n">
        <v>3.066</v>
      </c>
      <c r="FP1898" s="29" t="n">
        <v>3.155</v>
      </c>
      <c r="FQ1898" s="29" t="n">
        <v>3.25</v>
      </c>
      <c r="FR1898" s="29" t="n">
        <v>3.39</v>
      </c>
      <c r="FS1898" s="29" t="n">
        <v>3.275</v>
      </c>
      <c r="FT1898" s="29" t="n">
        <v>3.145</v>
      </c>
      <c r="FU1898" s="29" t="n">
        <v>3.009</v>
      </c>
      <c r="FV1898" s="29" t="n">
        <v>2.985</v>
      </c>
      <c r="FW1898" s="29" t="n">
        <v>3.001</v>
      </c>
      <c r="FX1898" s="29" t="n">
        <v>3.001</v>
      </c>
      <c r="FY1898" s="29"/>
      <c r="FZ1898" s="29"/>
      <c r="GA1898" s="29"/>
      <c r="GB1898" s="29"/>
      <c r="GC1898" s="29"/>
      <c r="GD1898" s="29"/>
      <c r="GE1898" s="29"/>
      <c r="GF1898" s="29"/>
      <c r="GG1898" s="29"/>
      <c r="GH1898" s="29"/>
      <c r="GI1898" s="29"/>
      <c r="GJ1898" s="29"/>
      <c r="GK1898" s="29"/>
      <c r="GL1898" s="29"/>
      <c r="GM1898" s="29"/>
      <c r="GN1898" s="29"/>
      <c r="GO1898" s="29"/>
      <c r="GP1898" s="29"/>
      <c r="GQ1898" s="29"/>
      <c r="GR1898" s="0"/>
      <c r="GS1898" s="0"/>
      <c r="GT1898" s="0"/>
      <c r="GU1898" s="0"/>
      <c r="GV1898" s="0"/>
      <c r="GW1898" s="0"/>
      <c r="GX1898" s="0"/>
      <c r="GY1898" s="0"/>
      <c r="GZ1898" s="0"/>
      <c r="HA1898" s="0"/>
      <c r="HB1898" s="0"/>
      <c r="HC1898" s="0"/>
      <c r="HD1898" s="0"/>
      <c r="HE1898" s="0"/>
      <c r="HF1898" s="0"/>
      <c r="HG1898" s="0"/>
      <c r="HH1898" s="0"/>
      <c r="HI1898" s="0"/>
      <c r="HJ1898" s="0"/>
      <c r="HK1898" s="0"/>
      <c r="HL1898" s="0"/>
      <c r="HM1898" s="0"/>
      <c r="HN1898" s="0"/>
      <c r="HO1898" s="0"/>
      <c r="HP1898" s="0"/>
      <c r="HQ1898" s="0"/>
      <c r="HR1898" s="0"/>
      <c r="HS1898" s="0"/>
      <c r="HT1898" s="0"/>
      <c r="HU1898" s="0"/>
      <c r="HV1898" s="0"/>
      <c r="HW1898" s="0"/>
      <c r="HX1898" s="0"/>
      <c r="HY1898" s="0"/>
      <c r="HZ1898" s="0"/>
      <c r="IA1898" s="0"/>
      <c r="IB1898" s="0"/>
      <c r="IC1898" s="0"/>
      <c r="ID1898" s="0"/>
      <c r="IE1898" s="0"/>
      <c r="IF1898" s="0"/>
      <c r="IG1898" s="0"/>
      <c r="IH1898" s="0"/>
      <c r="II1898" s="0"/>
      <c r="IJ1898" s="0"/>
      <c r="IK1898" s="0"/>
      <c r="IL1898" s="0"/>
      <c r="IM1898" s="0"/>
      <c r="IN1898" s="0"/>
      <c r="IO1898" s="0"/>
      <c r="IP1898" s="0"/>
      <c r="IQ1898" s="0"/>
      <c r="IR1898" s="0"/>
      <c r="IS1898" s="0"/>
      <c r="IT1898" s="0"/>
      <c r="IU1898" s="0"/>
      <c r="IV1898" s="0"/>
      <c r="IW1898" s="0"/>
    </row>
    <row r="1899" customFormat="false" ht="12.75" hidden="true" customHeight="false" outlineLevel="0" collapsed="false">
      <c r="A1899" s="0" t="n">
        <f aca="false">WEEKDAY(C1899,2)</f>
        <v>2</v>
      </c>
      <c r="B1899" s="0" t="n">
        <f aca="false">MONTH(C1899)</f>
        <v>7</v>
      </c>
      <c r="C1899" s="23" t="n">
        <v>36725</v>
      </c>
      <c r="D1899" s="0" t="n">
        <f aca="false">MONTH(R1899)</f>
        <v>7</v>
      </c>
      <c r="E1899" s="0" t="n">
        <f aca="false">YEAR(R1899)</f>
        <v>2000</v>
      </c>
      <c r="F1899" s="35" t="n">
        <f aca="false">L1899-K1899</f>
        <v>-0.000600000000000378</v>
      </c>
      <c r="G1899" s="24" t="n">
        <f aca="false">N1899-M1899</f>
        <v>-0.34475</v>
      </c>
      <c r="H1899" s="24" t="n">
        <f aca="false">O1899-N1899</f>
        <v>-0.188166666666666</v>
      </c>
      <c r="I1899" s="24" t="n">
        <f aca="false">O1899-M1899</f>
        <v>-0.532916666666666</v>
      </c>
      <c r="J1899" s="25" t="n">
        <f aca="false">VLOOKUP(C1899,'Nymex hist.'!A:B,2,0)</f>
        <v>4.044</v>
      </c>
      <c r="K1899" s="34" t="n">
        <f aca="false">AVERAGE(DA1899:DG1899)</f>
        <v>4.036</v>
      </c>
      <c r="L1899" s="34" t="n">
        <f aca="false">AVERAGE(DH1899:DL1899)</f>
        <v>4.0354</v>
      </c>
      <c r="M1899" s="27" t="n">
        <f aca="false">SUMIF($S$3:$FQ$3,$E1899+1,$S1899:$FQ1899)/COUNTIF($S$3:$FQ$3,$E1899+1)</f>
        <v>3.68983333333333</v>
      </c>
      <c r="N1899" s="27" t="n">
        <f aca="false">SUMIF($S$3:$FQ$3,$E1899+2,$S1899:$FQ1899)/COUNTIF($S$3:$FQ$3,$E1899+2)</f>
        <v>3.34508333333333</v>
      </c>
      <c r="O1899" s="27" t="n">
        <f aca="false">SUMIF($S$3:$FQ$3,$E1899+3,$S1899:$FQ1899)/COUNTIF($S$3:$FQ$3,$E1899+3)</f>
        <v>3.15691666666667</v>
      </c>
      <c r="P1899" s="27" t="n">
        <f aca="false">SUMIF($S$3:$FQ$3,$E1899+4,$S1899:$FQ1899)/COUNTIF($S$3:$FQ$3,$E1899+4)</f>
        <v>3.12191666666667</v>
      </c>
      <c r="Q1899" s="27" t="n">
        <f aca="false">SUMIF($S$3:$FQ$3,$E1899+5,$S1899:$FQ1899)/COUNTIF($S$3:$FQ$3,$E1899+5)</f>
        <v>3.12691666666667</v>
      </c>
      <c r="R1899" s="28" t="n">
        <v>36725</v>
      </c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30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 t="n">
        <v>4.044</v>
      </c>
      <c r="DF1899" s="29" t="n">
        <v>4.041</v>
      </c>
      <c r="DG1899" s="29" t="n">
        <v>4.023</v>
      </c>
      <c r="DH1899" s="29" t="n">
        <v>4.085</v>
      </c>
      <c r="DI1899" s="29" t="n">
        <v>4.165</v>
      </c>
      <c r="DJ1899" s="29" t="n">
        <v>4.15</v>
      </c>
      <c r="DK1899" s="29" t="n">
        <v>3.975</v>
      </c>
      <c r="DL1899" s="29" t="n">
        <v>3.802</v>
      </c>
      <c r="DM1899" s="29" t="n">
        <v>3.632</v>
      </c>
      <c r="DN1899" s="29" t="n">
        <v>3.582</v>
      </c>
      <c r="DO1899" s="29" t="n">
        <v>3.568</v>
      </c>
      <c r="DP1899" s="29" t="n">
        <v>3.555</v>
      </c>
      <c r="DQ1899" s="29" t="n">
        <v>3.545</v>
      </c>
      <c r="DR1899" s="29" t="n">
        <v>3.535</v>
      </c>
      <c r="DS1899" s="29" t="n">
        <v>3.547</v>
      </c>
      <c r="DT1899" s="29" t="n">
        <v>3.647</v>
      </c>
      <c r="DU1899" s="29" t="n">
        <v>3.74</v>
      </c>
      <c r="DV1899" s="29" t="n">
        <v>3.752</v>
      </c>
      <c r="DW1899" s="29" t="n">
        <v>3.597</v>
      </c>
      <c r="DX1899" s="29" t="n">
        <v>3.447</v>
      </c>
      <c r="DY1899" s="29" t="n">
        <v>3.292</v>
      </c>
      <c r="DZ1899" s="29" t="n">
        <v>3.237</v>
      </c>
      <c r="EA1899" s="29" t="n">
        <v>3.227</v>
      </c>
      <c r="EB1899" s="29" t="n">
        <v>3.222</v>
      </c>
      <c r="EC1899" s="29" t="n">
        <v>3.217</v>
      </c>
      <c r="ED1899" s="29" t="n">
        <v>3.2</v>
      </c>
      <c r="EE1899" s="29" t="n">
        <v>3.217</v>
      </c>
      <c r="EF1899" s="29" t="n">
        <v>3.317</v>
      </c>
      <c r="EG1899" s="29" t="n">
        <v>3.416</v>
      </c>
      <c r="EH1899" s="29" t="n">
        <v>3.437</v>
      </c>
      <c r="EI1899" s="29" t="n">
        <v>3.312</v>
      </c>
      <c r="EJ1899" s="29" t="n">
        <v>3.174</v>
      </c>
      <c r="EK1899" s="29" t="n">
        <v>3.03</v>
      </c>
      <c r="EL1899" s="29" t="n">
        <v>3.009</v>
      </c>
      <c r="EM1899" s="29" t="n">
        <v>3.032</v>
      </c>
      <c r="EN1899" s="29" t="n">
        <v>3.032</v>
      </c>
      <c r="EO1899" s="29" t="n">
        <v>3.115</v>
      </c>
      <c r="EP1899" s="29" t="n">
        <v>3.098</v>
      </c>
      <c r="EQ1899" s="29" t="n">
        <v>3.115</v>
      </c>
      <c r="ER1899" s="29" t="n">
        <v>3.214</v>
      </c>
      <c r="ES1899" s="29" t="n">
        <v>3.315</v>
      </c>
      <c r="ET1899" s="29" t="n">
        <v>3.394</v>
      </c>
      <c r="EU1899" s="29" t="n">
        <v>3.273</v>
      </c>
      <c r="EV1899" s="29" t="n">
        <v>3.138</v>
      </c>
      <c r="EW1899" s="29" t="n">
        <v>2.997</v>
      </c>
      <c r="EX1899" s="29" t="n">
        <v>2.977</v>
      </c>
      <c r="EY1899" s="29" t="n">
        <v>3.001</v>
      </c>
      <c r="EZ1899" s="29" t="n">
        <v>3.001</v>
      </c>
      <c r="FA1899" s="29" t="n">
        <v>3.084</v>
      </c>
      <c r="FB1899" s="29" t="n">
        <v>3.066</v>
      </c>
      <c r="FC1899" s="29" t="n">
        <v>3.082</v>
      </c>
      <c r="FD1899" s="29" t="n">
        <v>3.176</v>
      </c>
      <c r="FE1899" s="29" t="n">
        <v>3.274</v>
      </c>
      <c r="FF1899" s="29" t="n">
        <v>3.391</v>
      </c>
      <c r="FG1899" s="29" t="n">
        <v>3.274</v>
      </c>
      <c r="FH1899" s="29" t="n">
        <v>3.142</v>
      </c>
      <c r="FI1899" s="29" t="n">
        <v>3.004</v>
      </c>
      <c r="FJ1899" s="29" t="n">
        <v>2.985</v>
      </c>
      <c r="FK1899" s="29" t="n">
        <v>3.01</v>
      </c>
      <c r="FL1899" s="29" t="n">
        <v>3.01</v>
      </c>
      <c r="FM1899" s="29" t="n">
        <v>3.093</v>
      </c>
      <c r="FN1899" s="29" t="n">
        <v>3.074</v>
      </c>
      <c r="FO1899" s="29" t="n">
        <v>3.089</v>
      </c>
      <c r="FP1899" s="29" t="n">
        <v>3.178</v>
      </c>
      <c r="FQ1899" s="29" t="n">
        <v>3.273</v>
      </c>
      <c r="FR1899" s="29" t="n">
        <v>3.403</v>
      </c>
      <c r="FS1899" s="29" t="n">
        <v>3.29</v>
      </c>
      <c r="FT1899" s="29" t="n">
        <v>3.161</v>
      </c>
      <c r="FU1899" s="29" t="n">
        <v>3.026</v>
      </c>
      <c r="FV1899" s="29" t="n">
        <v>3.008</v>
      </c>
      <c r="FW1899" s="29" t="n">
        <v>3.034</v>
      </c>
      <c r="FX1899" s="29" t="n">
        <v>3.034</v>
      </c>
      <c r="FY1899" s="29"/>
      <c r="FZ1899" s="29"/>
      <c r="GA1899" s="29"/>
      <c r="GB1899" s="29"/>
      <c r="GC1899" s="29"/>
      <c r="GD1899" s="29"/>
      <c r="GE1899" s="29"/>
      <c r="GF1899" s="29"/>
      <c r="GG1899" s="29"/>
      <c r="GH1899" s="29"/>
      <c r="GI1899" s="29"/>
      <c r="GJ1899" s="29"/>
      <c r="GK1899" s="29"/>
      <c r="GL1899" s="29"/>
      <c r="GM1899" s="29"/>
      <c r="GN1899" s="29"/>
      <c r="GO1899" s="29"/>
      <c r="GP1899" s="29"/>
      <c r="GQ1899" s="29"/>
      <c r="GR1899" s="0"/>
      <c r="GS1899" s="0"/>
      <c r="GT1899" s="0"/>
      <c r="GU1899" s="0"/>
      <c r="GV1899" s="0"/>
      <c r="GW1899" s="0"/>
      <c r="GX1899" s="0"/>
      <c r="GY1899" s="0"/>
      <c r="GZ1899" s="0"/>
      <c r="HA1899" s="0"/>
      <c r="HB1899" s="0"/>
      <c r="HC1899" s="0"/>
      <c r="HD1899" s="0"/>
      <c r="HE1899" s="0"/>
      <c r="HF1899" s="0"/>
      <c r="HG1899" s="0"/>
      <c r="HH1899" s="0"/>
      <c r="HI1899" s="0"/>
      <c r="HJ1899" s="0"/>
      <c r="HK1899" s="0"/>
      <c r="HL1899" s="0"/>
      <c r="HM1899" s="0"/>
      <c r="HN1899" s="0"/>
      <c r="HO1899" s="0"/>
      <c r="HP1899" s="0"/>
      <c r="HQ1899" s="0"/>
      <c r="HR1899" s="0"/>
      <c r="HS1899" s="0"/>
      <c r="HT1899" s="0"/>
      <c r="HU1899" s="0"/>
      <c r="HV1899" s="0"/>
      <c r="HW1899" s="0"/>
      <c r="HX1899" s="0"/>
      <c r="HY1899" s="0"/>
      <c r="HZ1899" s="0"/>
      <c r="IA1899" s="0"/>
      <c r="IB1899" s="0"/>
      <c r="IC1899" s="0"/>
      <c r="ID1899" s="0"/>
      <c r="IE1899" s="0"/>
      <c r="IF1899" s="0"/>
      <c r="IG1899" s="0"/>
      <c r="IH1899" s="0"/>
      <c r="II1899" s="0"/>
      <c r="IJ1899" s="0"/>
      <c r="IK1899" s="0"/>
      <c r="IL1899" s="0"/>
      <c r="IM1899" s="0"/>
      <c r="IN1899" s="0"/>
      <c r="IO1899" s="0"/>
      <c r="IP1899" s="0"/>
      <c r="IQ1899" s="0"/>
      <c r="IR1899" s="0"/>
      <c r="IS1899" s="0"/>
      <c r="IT1899" s="0"/>
      <c r="IU1899" s="0"/>
      <c r="IV1899" s="0"/>
      <c r="IW1899" s="0"/>
    </row>
    <row r="1900" customFormat="false" ht="12.75" hidden="true" customHeight="false" outlineLevel="0" collapsed="false">
      <c r="A1900" s="0" t="n">
        <f aca="false">WEEKDAY(C1900,2)</f>
        <v>3</v>
      </c>
      <c r="B1900" s="0" t="n">
        <f aca="false">MONTH(C1900)</f>
        <v>7</v>
      </c>
      <c r="C1900" s="23" t="n">
        <v>36726</v>
      </c>
      <c r="D1900" s="0" t="n">
        <f aca="false">MONTH(R1900)</f>
        <v>7</v>
      </c>
      <c r="E1900" s="0" t="n">
        <f aca="false">YEAR(R1900)</f>
        <v>2000</v>
      </c>
      <c r="F1900" s="35" t="n">
        <f aca="false">L1900-K1900</f>
        <v>0.0346666666666673</v>
      </c>
      <c r="G1900" s="24" t="n">
        <f aca="false">N1900-M1900</f>
        <v>-0.311083333333333</v>
      </c>
      <c r="H1900" s="24" t="n">
        <f aca="false">O1900-N1900</f>
        <v>-0.187666666666667</v>
      </c>
      <c r="I1900" s="24" t="n">
        <f aca="false">O1900-M1900</f>
        <v>-0.49875</v>
      </c>
      <c r="J1900" s="25" t="n">
        <f aca="false">VLOOKUP(C1900,'Nymex hist.'!A:B,2,0)</f>
        <v>3.884</v>
      </c>
      <c r="K1900" s="34" t="n">
        <f aca="false">AVERAGE(DA1900:DG1900)</f>
        <v>3.88533333333333</v>
      </c>
      <c r="L1900" s="34" t="n">
        <f aca="false">AVERAGE(DH1900:DL1900)</f>
        <v>3.92</v>
      </c>
      <c r="M1900" s="27" t="n">
        <f aca="false">SUMIF($S$3:$FQ$3,$E1900+1,$S1900:$FQ1900)/COUNTIF($S$3:$FQ$3,$E1900+1)</f>
        <v>3.60291666666667</v>
      </c>
      <c r="N1900" s="27" t="n">
        <f aca="false">SUMIF($S$3:$FQ$3,$E1900+2,$S1900:$FQ1900)/COUNTIF($S$3:$FQ$3,$E1900+2)</f>
        <v>3.29183333333333</v>
      </c>
      <c r="O1900" s="27" t="n">
        <f aca="false">SUMIF($S$3:$FQ$3,$E1900+3,$S1900:$FQ1900)/COUNTIF($S$3:$FQ$3,$E1900+3)</f>
        <v>3.10416666666667</v>
      </c>
      <c r="P1900" s="27" t="n">
        <f aca="false">SUMIF($S$3:$FQ$3,$E1900+4,$S1900:$FQ1900)/COUNTIF($S$3:$FQ$3,$E1900+4)</f>
        <v>3.07416666666667</v>
      </c>
      <c r="Q1900" s="27" t="n">
        <f aca="false">SUMIF($S$3:$FQ$3,$E1900+5,$S1900:$FQ1900)/COUNTIF($S$3:$FQ$3,$E1900+5)</f>
        <v>3.07916666666667</v>
      </c>
      <c r="R1900" s="28" t="n">
        <v>36726</v>
      </c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30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 t="n">
        <v>3.884</v>
      </c>
      <c r="DF1900" s="29" t="n">
        <v>3.889</v>
      </c>
      <c r="DG1900" s="29" t="n">
        <v>3.883</v>
      </c>
      <c r="DH1900" s="29" t="n">
        <v>3.955</v>
      </c>
      <c r="DI1900" s="29" t="n">
        <v>4.043</v>
      </c>
      <c r="DJ1900" s="29" t="n">
        <v>4.034</v>
      </c>
      <c r="DK1900" s="29" t="n">
        <v>3.866</v>
      </c>
      <c r="DL1900" s="29" t="n">
        <v>3.702</v>
      </c>
      <c r="DM1900" s="29" t="n">
        <v>3.541</v>
      </c>
      <c r="DN1900" s="29" t="n">
        <v>3.498</v>
      </c>
      <c r="DO1900" s="29" t="n">
        <v>3.485</v>
      </c>
      <c r="DP1900" s="29" t="n">
        <v>3.473</v>
      </c>
      <c r="DQ1900" s="29" t="n">
        <v>3.463</v>
      </c>
      <c r="DR1900" s="29" t="n">
        <v>3.453</v>
      </c>
      <c r="DS1900" s="29" t="n">
        <v>3.47</v>
      </c>
      <c r="DT1900" s="29" t="n">
        <v>3.575</v>
      </c>
      <c r="DU1900" s="29" t="n">
        <v>3.675</v>
      </c>
      <c r="DV1900" s="29" t="n">
        <v>3.69</v>
      </c>
      <c r="DW1900" s="29" t="n">
        <v>3.54</v>
      </c>
      <c r="DX1900" s="29" t="n">
        <v>3.395</v>
      </c>
      <c r="DY1900" s="29" t="n">
        <v>3.24</v>
      </c>
      <c r="DZ1900" s="29" t="n">
        <v>3.185</v>
      </c>
      <c r="EA1900" s="29" t="n">
        <v>3.175</v>
      </c>
      <c r="EB1900" s="29" t="n">
        <v>3.17</v>
      </c>
      <c r="EC1900" s="29" t="n">
        <v>3.165</v>
      </c>
      <c r="ED1900" s="29" t="n">
        <v>3.148</v>
      </c>
      <c r="EE1900" s="29" t="n">
        <v>3.165</v>
      </c>
      <c r="EF1900" s="29" t="n">
        <v>3.265</v>
      </c>
      <c r="EG1900" s="29" t="n">
        <v>3.364</v>
      </c>
      <c r="EH1900" s="29" t="n">
        <v>3.385</v>
      </c>
      <c r="EI1900" s="29" t="n">
        <v>3.26</v>
      </c>
      <c r="EJ1900" s="29" t="n">
        <v>3.122</v>
      </c>
      <c r="EK1900" s="29" t="n">
        <v>2.978</v>
      </c>
      <c r="EL1900" s="29" t="n">
        <v>2.957</v>
      </c>
      <c r="EM1900" s="29" t="n">
        <v>2.977</v>
      </c>
      <c r="EN1900" s="29" t="n">
        <v>2.974</v>
      </c>
      <c r="EO1900" s="29" t="n">
        <v>3.063</v>
      </c>
      <c r="EP1900" s="29" t="n">
        <v>3.046</v>
      </c>
      <c r="EQ1900" s="29" t="n">
        <v>3.063</v>
      </c>
      <c r="ER1900" s="29" t="n">
        <v>3.162</v>
      </c>
      <c r="ES1900" s="29" t="n">
        <v>3.263</v>
      </c>
      <c r="ET1900" s="29" t="n">
        <v>3.347</v>
      </c>
      <c r="EU1900" s="29" t="n">
        <v>3.226</v>
      </c>
      <c r="EV1900" s="29" t="n">
        <v>3.091</v>
      </c>
      <c r="EW1900" s="29" t="n">
        <v>2.95</v>
      </c>
      <c r="EX1900" s="29" t="n">
        <v>2.93</v>
      </c>
      <c r="EY1900" s="29" t="n">
        <v>2.951</v>
      </c>
      <c r="EZ1900" s="29" t="n">
        <v>2.948</v>
      </c>
      <c r="FA1900" s="29" t="n">
        <v>3.037</v>
      </c>
      <c r="FB1900" s="29" t="n">
        <v>3.019</v>
      </c>
      <c r="FC1900" s="29" t="n">
        <v>3.035</v>
      </c>
      <c r="FD1900" s="29" t="n">
        <v>3.129</v>
      </c>
      <c r="FE1900" s="29" t="n">
        <v>3.227</v>
      </c>
      <c r="FF1900" s="29" t="n">
        <v>3.344</v>
      </c>
      <c r="FG1900" s="29" t="n">
        <v>3.227</v>
      </c>
      <c r="FH1900" s="29" t="n">
        <v>3.095</v>
      </c>
      <c r="FI1900" s="29" t="n">
        <v>2.957</v>
      </c>
      <c r="FJ1900" s="29" t="n">
        <v>2.938</v>
      </c>
      <c r="FK1900" s="29" t="n">
        <v>2.96</v>
      </c>
      <c r="FL1900" s="29" t="n">
        <v>2.957</v>
      </c>
      <c r="FM1900" s="29" t="n">
        <v>3.046</v>
      </c>
      <c r="FN1900" s="29" t="n">
        <v>3.027</v>
      </c>
      <c r="FO1900" s="29" t="n">
        <v>3.042</v>
      </c>
      <c r="FP1900" s="29" t="n">
        <v>3.131</v>
      </c>
      <c r="FQ1900" s="29" t="n">
        <v>3.226</v>
      </c>
      <c r="FR1900" s="29" t="n">
        <v>3.356</v>
      </c>
      <c r="FS1900" s="29" t="n">
        <v>3.243</v>
      </c>
      <c r="FT1900" s="29" t="n">
        <v>3.114</v>
      </c>
      <c r="FU1900" s="29" t="n">
        <v>2.979</v>
      </c>
      <c r="FV1900" s="29" t="n">
        <v>2.961</v>
      </c>
      <c r="FW1900" s="29" t="n">
        <v>2.984</v>
      </c>
      <c r="FX1900" s="29" t="n">
        <v>2.981</v>
      </c>
      <c r="FY1900" s="29"/>
      <c r="FZ1900" s="29"/>
      <c r="GA1900" s="29"/>
      <c r="GB1900" s="29"/>
      <c r="GC1900" s="29"/>
      <c r="GD1900" s="29"/>
      <c r="GE1900" s="29"/>
      <c r="GF1900" s="29"/>
      <c r="GG1900" s="29"/>
      <c r="GH1900" s="29"/>
      <c r="GI1900" s="29"/>
      <c r="GJ1900" s="29"/>
      <c r="GK1900" s="29"/>
      <c r="GL1900" s="29"/>
      <c r="GM1900" s="29"/>
      <c r="GN1900" s="29"/>
      <c r="GO1900" s="29"/>
      <c r="GP1900" s="29"/>
      <c r="GQ1900" s="29"/>
      <c r="GR1900" s="0"/>
      <c r="GS1900" s="0"/>
      <c r="GT1900" s="0"/>
      <c r="GU1900" s="0"/>
      <c r="GV1900" s="0"/>
      <c r="GW1900" s="0"/>
      <c r="GX1900" s="0"/>
      <c r="GY1900" s="0"/>
      <c r="GZ1900" s="0"/>
      <c r="HA1900" s="0"/>
      <c r="HB1900" s="0"/>
      <c r="HC1900" s="0"/>
      <c r="HD1900" s="0"/>
      <c r="HE1900" s="0"/>
      <c r="HF1900" s="0"/>
      <c r="HG1900" s="0"/>
      <c r="HH1900" s="0"/>
      <c r="HI1900" s="0"/>
      <c r="HJ1900" s="0"/>
      <c r="HK1900" s="0"/>
      <c r="HL1900" s="0"/>
      <c r="HM1900" s="0"/>
      <c r="HN1900" s="0"/>
      <c r="HO1900" s="0"/>
      <c r="HP1900" s="0"/>
      <c r="HQ1900" s="0"/>
      <c r="HR1900" s="0"/>
      <c r="HS1900" s="0"/>
      <c r="HT1900" s="0"/>
      <c r="HU1900" s="0"/>
      <c r="HV1900" s="0"/>
      <c r="HW1900" s="0"/>
      <c r="HX1900" s="0"/>
      <c r="HY1900" s="0"/>
      <c r="HZ1900" s="0"/>
      <c r="IA1900" s="0"/>
      <c r="IB1900" s="0"/>
      <c r="IC1900" s="0"/>
      <c r="ID1900" s="0"/>
      <c r="IE1900" s="0"/>
      <c r="IF1900" s="0"/>
      <c r="IG1900" s="0"/>
      <c r="IH1900" s="0"/>
      <c r="II1900" s="0"/>
      <c r="IJ1900" s="0"/>
      <c r="IK1900" s="0"/>
      <c r="IL1900" s="0"/>
      <c r="IM1900" s="0"/>
      <c r="IN1900" s="0"/>
      <c r="IO1900" s="0"/>
      <c r="IP1900" s="0"/>
      <c r="IQ1900" s="0"/>
      <c r="IR1900" s="0"/>
      <c r="IS1900" s="0"/>
      <c r="IT1900" s="0"/>
      <c r="IU1900" s="0"/>
      <c r="IV1900" s="0"/>
      <c r="IW1900" s="0"/>
    </row>
    <row r="1901" customFormat="false" ht="12.75" hidden="false" customHeight="false" outlineLevel="0" collapsed="false">
      <c r="A1901" s="1" t="n">
        <f aca="false">WEEKDAY(C1901,2)</f>
        <v>4</v>
      </c>
      <c r="B1901" s="1" t="n">
        <f aca="false">MONTH(C1901)</f>
        <v>7</v>
      </c>
      <c r="C1901" s="23" t="n">
        <v>36727</v>
      </c>
      <c r="D1901" s="0" t="n">
        <f aca="false">MONTH(R1901)</f>
        <v>7</v>
      </c>
      <c r="E1901" s="0" t="n">
        <f aca="false">YEAR(R1901)</f>
        <v>2000</v>
      </c>
      <c r="F1901" s="3" t="n">
        <f aca="false">L1901-K1901</f>
        <v>0.0341999999999998</v>
      </c>
      <c r="G1901" s="3" t="n">
        <f aca="false">N1901-M1901</f>
        <v>-0.283166666666666</v>
      </c>
      <c r="H1901" s="3" t="n">
        <f aca="false">O1901-N1901</f>
        <v>-0.180666666666666</v>
      </c>
      <c r="I1901" s="3" t="n">
        <f aca="false">O1901-M1901</f>
        <v>-0.463833333333333</v>
      </c>
      <c r="J1901" s="4" t="n">
        <f aca="false">VLOOKUP(C1901,'Nymex hist.'!A:B,2,0)</f>
        <v>3.86</v>
      </c>
      <c r="K1901" s="4" t="n">
        <f aca="false">AVERAGE(DA1901:DG1901)</f>
        <v>3.861</v>
      </c>
      <c r="L1901" s="4" t="n">
        <f aca="false">AVERAGE(DH1901:DL1901)</f>
        <v>3.8952</v>
      </c>
      <c r="M1901" s="4" t="n">
        <f aca="false">SUMIF($S$3:$FQ$3,$E1901+1,$S1901:$FQ1901)/COUNTIF($S$3:$FQ$3,$E1901+1)</f>
        <v>3.59608333333333</v>
      </c>
      <c r="N1901" s="4" t="n">
        <f aca="false">SUMIF($S$3:$FQ$3,$E1901+2,$S1901:$FQ1901)/COUNTIF($S$3:$FQ$3,$E1901+2)</f>
        <v>3.31291666666667</v>
      </c>
      <c r="O1901" s="4" t="n">
        <f aca="false">SUMIF($S$3:$FQ$3,$E1901+3,$S1901:$FQ1901)/COUNTIF($S$3:$FQ$3,$E1901+3)</f>
        <v>3.13225</v>
      </c>
      <c r="P1901" s="4" t="n">
        <f aca="false">SUMIF($S$3:$FQ$3,$E1901+4,$S1901:$FQ1901)/COUNTIF($S$3:$FQ$3,$E1901+4)</f>
        <v>3.10225</v>
      </c>
      <c r="Q1901" s="4" t="n">
        <f aca="false">SUMIF($S$3:$FQ$3,$E1901+5,$S1901:$FQ1901)/COUNTIF($S$3:$FQ$3,$E1901+5)</f>
        <v>3.10725</v>
      </c>
      <c r="R1901" s="21" t="n">
        <v>36727</v>
      </c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7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  <c r="BT1901" s="32"/>
      <c r="BU1901" s="32"/>
      <c r="BV1901" s="32"/>
      <c r="BW1901" s="32"/>
      <c r="BX1901" s="32"/>
      <c r="BY1901" s="32"/>
      <c r="BZ1901" s="32"/>
      <c r="CA1901" s="32"/>
      <c r="CB1901" s="32"/>
      <c r="CC1901" s="32"/>
      <c r="CD1901" s="32"/>
      <c r="CE1901" s="32"/>
      <c r="CF1901" s="32"/>
      <c r="CG1901" s="32"/>
      <c r="CH1901" s="32"/>
      <c r="CI1901" s="32"/>
      <c r="CJ1901" s="32"/>
      <c r="CK1901" s="32"/>
      <c r="CL1901" s="32"/>
      <c r="CM1901" s="32"/>
      <c r="CN1901" s="32"/>
      <c r="CO1901" s="32"/>
      <c r="CP1901" s="32"/>
      <c r="CQ1901" s="32"/>
      <c r="CR1901" s="32"/>
      <c r="CS1901" s="32"/>
      <c r="CT1901" s="32"/>
      <c r="CU1901" s="32"/>
      <c r="CV1901" s="32"/>
      <c r="CW1901" s="32"/>
      <c r="CX1901" s="32"/>
      <c r="CY1901" s="32"/>
      <c r="CZ1901" s="32"/>
      <c r="DA1901" s="32"/>
      <c r="DB1901" s="32"/>
      <c r="DC1901" s="32"/>
      <c r="DD1901" s="32"/>
      <c r="DE1901" s="32" t="n">
        <v>3.86</v>
      </c>
      <c r="DF1901" s="32" t="n">
        <v>3.863</v>
      </c>
      <c r="DG1901" s="32" t="n">
        <v>3.86</v>
      </c>
      <c r="DH1901" s="32" t="n">
        <v>3.932</v>
      </c>
      <c r="DI1901" s="32" t="n">
        <v>4.015</v>
      </c>
      <c r="DJ1901" s="32" t="n">
        <v>4.005</v>
      </c>
      <c r="DK1901" s="32" t="n">
        <v>3.842</v>
      </c>
      <c r="DL1901" s="32" t="n">
        <v>3.682</v>
      </c>
      <c r="DM1901" s="32" t="n">
        <v>3.53</v>
      </c>
      <c r="DN1901" s="32" t="n">
        <v>3.493</v>
      </c>
      <c r="DO1901" s="32" t="n">
        <v>3.481</v>
      </c>
      <c r="DP1901" s="32" t="n">
        <v>3.47</v>
      </c>
      <c r="DQ1901" s="32" t="n">
        <v>3.465</v>
      </c>
      <c r="DR1901" s="32" t="n">
        <v>3.455</v>
      </c>
      <c r="DS1901" s="32" t="n">
        <v>3.475</v>
      </c>
      <c r="DT1901" s="32" t="n">
        <v>3.58</v>
      </c>
      <c r="DU1901" s="32" t="n">
        <v>3.675</v>
      </c>
      <c r="DV1901" s="32" t="n">
        <v>3.69</v>
      </c>
      <c r="DW1901" s="32" t="n">
        <v>3.55</v>
      </c>
      <c r="DX1901" s="32" t="n">
        <v>3.413</v>
      </c>
      <c r="DY1901" s="32" t="n">
        <v>3.265</v>
      </c>
      <c r="DZ1901" s="32" t="n">
        <v>3.21</v>
      </c>
      <c r="EA1901" s="32" t="n">
        <v>3.2</v>
      </c>
      <c r="EB1901" s="32" t="n">
        <v>3.195</v>
      </c>
      <c r="EC1901" s="32" t="n">
        <v>3.19</v>
      </c>
      <c r="ED1901" s="32" t="n">
        <v>3.173</v>
      </c>
      <c r="EE1901" s="32" t="n">
        <v>3.19</v>
      </c>
      <c r="EF1901" s="32" t="n">
        <v>3.29</v>
      </c>
      <c r="EG1901" s="32" t="n">
        <v>3.389</v>
      </c>
      <c r="EH1901" s="32" t="n">
        <v>3.41</v>
      </c>
      <c r="EI1901" s="32" t="n">
        <v>3.28</v>
      </c>
      <c r="EJ1901" s="32" t="n">
        <v>3.14</v>
      </c>
      <c r="EK1901" s="32" t="n">
        <v>3</v>
      </c>
      <c r="EL1901" s="32" t="n">
        <v>2.985</v>
      </c>
      <c r="EM1901" s="32" t="n">
        <v>3.02</v>
      </c>
      <c r="EN1901" s="32" t="n">
        <v>3.02</v>
      </c>
      <c r="EO1901" s="32" t="n">
        <v>3.09</v>
      </c>
      <c r="EP1901" s="32" t="n">
        <v>3.073</v>
      </c>
      <c r="EQ1901" s="32" t="n">
        <v>3.09</v>
      </c>
      <c r="ER1901" s="32" t="n">
        <v>3.19</v>
      </c>
      <c r="ES1901" s="32" t="n">
        <v>3.289</v>
      </c>
      <c r="ET1901" s="32" t="n">
        <v>3.372</v>
      </c>
      <c r="EU1901" s="32" t="n">
        <v>3.246</v>
      </c>
      <c r="EV1901" s="32" t="n">
        <v>3.109</v>
      </c>
      <c r="EW1901" s="32" t="n">
        <v>2.972</v>
      </c>
      <c r="EX1901" s="32" t="n">
        <v>2.958</v>
      </c>
      <c r="EY1901" s="32" t="n">
        <v>2.994</v>
      </c>
      <c r="EZ1901" s="32" t="n">
        <v>2.994</v>
      </c>
      <c r="FA1901" s="32" t="n">
        <v>3.064</v>
      </c>
      <c r="FB1901" s="32" t="n">
        <v>3.046</v>
      </c>
      <c r="FC1901" s="32" t="n">
        <v>3.062</v>
      </c>
      <c r="FD1901" s="32" t="n">
        <v>3.157</v>
      </c>
      <c r="FE1901" s="32" t="n">
        <v>3.253</v>
      </c>
      <c r="FF1901" s="32" t="n">
        <v>3.369</v>
      </c>
      <c r="FG1901" s="32" t="n">
        <v>3.247</v>
      </c>
      <c r="FH1901" s="32" t="n">
        <v>3.113</v>
      </c>
      <c r="FI1901" s="32" t="n">
        <v>2.979</v>
      </c>
      <c r="FJ1901" s="32" t="n">
        <v>2.966</v>
      </c>
      <c r="FK1901" s="32" t="n">
        <v>3.003</v>
      </c>
      <c r="FL1901" s="32" t="n">
        <v>3.003</v>
      </c>
      <c r="FM1901" s="32" t="n">
        <v>3.073</v>
      </c>
      <c r="FN1901" s="32" t="n">
        <v>3.054</v>
      </c>
      <c r="FO1901" s="32" t="n">
        <v>3.069</v>
      </c>
      <c r="FP1901" s="32" t="n">
        <v>3.159</v>
      </c>
      <c r="FQ1901" s="32" t="n">
        <v>3.252</v>
      </c>
      <c r="FR1901" s="32" t="n">
        <v>3.381</v>
      </c>
      <c r="FS1901" s="32" t="n">
        <v>3.263</v>
      </c>
      <c r="FT1901" s="32" t="n">
        <v>3.132</v>
      </c>
      <c r="FU1901" s="32" t="n">
        <v>3.001</v>
      </c>
      <c r="FV1901" s="32" t="n">
        <v>2.989</v>
      </c>
      <c r="FW1901" s="32" t="n">
        <v>3.027</v>
      </c>
      <c r="FX1901" s="32" t="n">
        <v>3.027</v>
      </c>
      <c r="FY1901" s="32"/>
      <c r="FZ1901" s="32"/>
      <c r="GA1901" s="32"/>
      <c r="GB1901" s="32"/>
      <c r="GC1901" s="32"/>
      <c r="GD1901" s="32"/>
      <c r="GE1901" s="32"/>
      <c r="GF1901" s="32"/>
      <c r="GG1901" s="32"/>
      <c r="GH1901" s="32"/>
      <c r="GI1901" s="32"/>
      <c r="GJ1901" s="32"/>
      <c r="GK1901" s="32"/>
      <c r="GL1901" s="32"/>
      <c r="GM1901" s="32"/>
      <c r="GN1901" s="32"/>
      <c r="GO1901" s="32"/>
      <c r="GP1901" s="32"/>
      <c r="GQ1901" s="32"/>
    </row>
    <row r="1902" customFormat="false" ht="12.75" hidden="true" customHeight="false" outlineLevel="0" collapsed="false">
      <c r="A1902" s="0" t="n">
        <f aca="false">WEEKDAY(C1902,2)</f>
        <v>5</v>
      </c>
      <c r="B1902" s="0" t="n">
        <f aca="false">MONTH(C1902)</f>
        <v>7</v>
      </c>
      <c r="C1902" s="23" t="n">
        <v>36728</v>
      </c>
      <c r="D1902" s="0" t="n">
        <f aca="false">MONTH(R1902)</f>
        <v>7</v>
      </c>
      <c r="E1902" s="0" t="n">
        <f aca="false">YEAR(R1902)</f>
        <v>2000</v>
      </c>
      <c r="F1902" s="35" t="n">
        <f aca="false">L1902-K1902</f>
        <v>0.0351999999999992</v>
      </c>
      <c r="G1902" s="24" t="n">
        <f aca="false">N1902-M1902</f>
        <v>-0.24125</v>
      </c>
      <c r="H1902" s="24" t="n">
        <f aca="false">O1902-N1902</f>
        <v>-0.155416666666666</v>
      </c>
      <c r="I1902" s="24" t="n">
        <f aca="false">O1902-M1902</f>
        <v>-0.396666666666667</v>
      </c>
      <c r="J1902" s="25" t="n">
        <f aca="false">VLOOKUP(C1902,'Nymex hist.'!A:B,2,0)</f>
        <v>3.834</v>
      </c>
      <c r="K1902" s="34" t="n">
        <f aca="false">AVERAGE(DA1902:DG1902)</f>
        <v>3.835</v>
      </c>
      <c r="L1902" s="34" t="n">
        <f aca="false">AVERAGE(DH1902:DL1902)</f>
        <v>3.8702</v>
      </c>
      <c r="M1902" s="27" t="n">
        <f aca="false">SUMIF($S$3:$FQ$3,$E1902+1,$S1902:$FQ1902)/COUNTIF($S$3:$FQ$3,$E1902+1)</f>
        <v>3.579</v>
      </c>
      <c r="N1902" s="27" t="n">
        <f aca="false">SUMIF($S$3:$FQ$3,$E1902+2,$S1902:$FQ1902)/COUNTIF($S$3:$FQ$3,$E1902+2)</f>
        <v>3.33775</v>
      </c>
      <c r="O1902" s="27" t="n">
        <f aca="false">SUMIF($S$3:$FQ$3,$E1902+3,$S1902:$FQ1902)/COUNTIF($S$3:$FQ$3,$E1902+3)</f>
        <v>3.18233333333333</v>
      </c>
      <c r="P1902" s="27" t="n">
        <f aca="false">SUMIF($S$3:$FQ$3,$E1902+4,$S1902:$FQ1902)/COUNTIF($S$3:$FQ$3,$E1902+4)</f>
        <v>3.15233333333333</v>
      </c>
      <c r="Q1902" s="27" t="n">
        <f aca="false">SUMIF($S$3:$FQ$3,$E1902+5,$S1902:$FQ1902)/COUNTIF($S$3:$FQ$3,$E1902+5)</f>
        <v>3.15733333333333</v>
      </c>
      <c r="R1902" s="28" t="n">
        <v>36728</v>
      </c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30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 t="n">
        <v>3.834</v>
      </c>
      <c r="DF1902" s="29" t="n">
        <v>3.837</v>
      </c>
      <c r="DG1902" s="29" t="n">
        <v>3.834</v>
      </c>
      <c r="DH1902" s="29" t="n">
        <v>3.907</v>
      </c>
      <c r="DI1902" s="29" t="n">
        <v>3.987</v>
      </c>
      <c r="DJ1902" s="29" t="n">
        <v>3.979</v>
      </c>
      <c r="DK1902" s="29" t="n">
        <v>3.819</v>
      </c>
      <c r="DL1902" s="29" t="n">
        <v>3.659</v>
      </c>
      <c r="DM1902" s="29" t="n">
        <v>3.509</v>
      </c>
      <c r="DN1902" s="29" t="n">
        <v>3.476</v>
      </c>
      <c r="DO1902" s="29" t="n">
        <v>3.464</v>
      </c>
      <c r="DP1902" s="29" t="n">
        <v>3.453</v>
      </c>
      <c r="DQ1902" s="29" t="n">
        <v>3.45</v>
      </c>
      <c r="DR1902" s="29" t="n">
        <v>3.44</v>
      </c>
      <c r="DS1902" s="29" t="n">
        <v>3.46</v>
      </c>
      <c r="DT1902" s="29" t="n">
        <v>3.567</v>
      </c>
      <c r="DU1902" s="29" t="n">
        <v>3.672</v>
      </c>
      <c r="DV1902" s="29" t="n">
        <v>3.69</v>
      </c>
      <c r="DW1902" s="29" t="n">
        <v>3.555</v>
      </c>
      <c r="DX1902" s="29" t="n">
        <v>3.42</v>
      </c>
      <c r="DY1902" s="29" t="n">
        <v>3.275</v>
      </c>
      <c r="DZ1902" s="29" t="n">
        <v>3.23</v>
      </c>
      <c r="EA1902" s="29" t="n">
        <v>3.22</v>
      </c>
      <c r="EB1902" s="29" t="n">
        <v>3.22</v>
      </c>
      <c r="EC1902" s="29" t="n">
        <v>3.22</v>
      </c>
      <c r="ED1902" s="29" t="n">
        <v>3.21</v>
      </c>
      <c r="EE1902" s="29" t="n">
        <v>3.23</v>
      </c>
      <c r="EF1902" s="29" t="n">
        <v>3.339</v>
      </c>
      <c r="EG1902" s="29" t="n">
        <v>3.444</v>
      </c>
      <c r="EH1902" s="29" t="n">
        <v>3.465</v>
      </c>
      <c r="EI1902" s="29" t="n">
        <v>3.335</v>
      </c>
      <c r="EJ1902" s="29" t="n">
        <v>3.195</v>
      </c>
      <c r="EK1902" s="29" t="n">
        <v>3.055</v>
      </c>
      <c r="EL1902" s="29" t="n">
        <v>3.045</v>
      </c>
      <c r="EM1902" s="29" t="n">
        <v>3.075</v>
      </c>
      <c r="EN1902" s="29" t="n">
        <v>3.075</v>
      </c>
      <c r="EO1902" s="29" t="n">
        <v>3.12</v>
      </c>
      <c r="EP1902" s="29" t="n">
        <v>3.11</v>
      </c>
      <c r="EQ1902" s="29" t="n">
        <v>3.13</v>
      </c>
      <c r="ER1902" s="29" t="n">
        <v>3.239</v>
      </c>
      <c r="ES1902" s="29" t="n">
        <v>3.344</v>
      </c>
      <c r="ET1902" s="29" t="n">
        <v>3.427</v>
      </c>
      <c r="EU1902" s="29" t="n">
        <v>3.301</v>
      </c>
      <c r="EV1902" s="29" t="n">
        <v>3.164</v>
      </c>
      <c r="EW1902" s="29" t="n">
        <v>3.027</v>
      </c>
      <c r="EX1902" s="29" t="n">
        <v>3.018</v>
      </c>
      <c r="EY1902" s="29" t="n">
        <v>3.049</v>
      </c>
      <c r="EZ1902" s="29" t="n">
        <v>3.049</v>
      </c>
      <c r="FA1902" s="29" t="n">
        <v>3.094</v>
      </c>
      <c r="FB1902" s="29" t="n">
        <v>3.083</v>
      </c>
      <c r="FC1902" s="29" t="n">
        <v>3.102</v>
      </c>
      <c r="FD1902" s="29" t="n">
        <v>3.206</v>
      </c>
      <c r="FE1902" s="29" t="n">
        <v>3.308</v>
      </c>
      <c r="FF1902" s="29" t="n">
        <v>3.424</v>
      </c>
      <c r="FG1902" s="29" t="n">
        <v>3.302</v>
      </c>
      <c r="FH1902" s="29" t="n">
        <v>3.168</v>
      </c>
      <c r="FI1902" s="29" t="n">
        <v>3.034</v>
      </c>
      <c r="FJ1902" s="29" t="n">
        <v>3.026</v>
      </c>
      <c r="FK1902" s="29" t="n">
        <v>3.058</v>
      </c>
      <c r="FL1902" s="29" t="n">
        <v>3.058</v>
      </c>
      <c r="FM1902" s="29" t="n">
        <v>3.103</v>
      </c>
      <c r="FN1902" s="29" t="n">
        <v>3.091</v>
      </c>
      <c r="FO1902" s="29" t="n">
        <v>3.109</v>
      </c>
      <c r="FP1902" s="29" t="n">
        <v>3.208</v>
      </c>
      <c r="FQ1902" s="29" t="n">
        <v>3.307</v>
      </c>
      <c r="FR1902" s="29" t="n">
        <v>3.436</v>
      </c>
      <c r="FS1902" s="29" t="n">
        <v>3.318</v>
      </c>
      <c r="FT1902" s="29" t="n">
        <v>3.187</v>
      </c>
      <c r="FU1902" s="29" t="n">
        <v>3.056</v>
      </c>
      <c r="FV1902" s="29" t="n">
        <v>3.049</v>
      </c>
      <c r="FW1902" s="29" t="n">
        <v>3.082</v>
      </c>
      <c r="FX1902" s="29" t="n">
        <v>3.082</v>
      </c>
      <c r="FY1902" s="29"/>
      <c r="FZ1902" s="29"/>
      <c r="GA1902" s="29"/>
      <c r="GB1902" s="29"/>
      <c r="GC1902" s="29"/>
      <c r="GD1902" s="29"/>
      <c r="GE1902" s="29"/>
      <c r="GF1902" s="29"/>
      <c r="GG1902" s="29"/>
      <c r="GH1902" s="29"/>
      <c r="GI1902" s="29"/>
      <c r="GJ1902" s="29"/>
      <c r="GK1902" s="29"/>
      <c r="GL1902" s="29"/>
      <c r="GM1902" s="29"/>
      <c r="GN1902" s="29"/>
      <c r="GO1902" s="29"/>
      <c r="GP1902" s="29"/>
      <c r="GQ1902" s="29"/>
      <c r="GR1902" s="0"/>
      <c r="GS1902" s="0"/>
      <c r="GT1902" s="0"/>
      <c r="GU1902" s="0"/>
      <c r="GV1902" s="0"/>
      <c r="GW1902" s="0"/>
      <c r="GX1902" s="0"/>
      <c r="GY1902" s="0"/>
      <c r="GZ1902" s="0"/>
      <c r="HA1902" s="0"/>
      <c r="HB1902" s="0"/>
      <c r="HC1902" s="0"/>
      <c r="HD1902" s="0"/>
      <c r="HE1902" s="0"/>
      <c r="HF1902" s="0"/>
      <c r="HG1902" s="0"/>
      <c r="HH1902" s="0"/>
      <c r="HI1902" s="0"/>
      <c r="HJ1902" s="0"/>
      <c r="HK1902" s="0"/>
      <c r="HL1902" s="0"/>
      <c r="HM1902" s="0"/>
      <c r="HN1902" s="0"/>
      <c r="HO1902" s="0"/>
      <c r="HP1902" s="0"/>
      <c r="HQ1902" s="0"/>
      <c r="HR1902" s="0"/>
      <c r="HS1902" s="0"/>
      <c r="HT1902" s="0"/>
      <c r="HU1902" s="0"/>
      <c r="HV1902" s="0"/>
      <c r="HW1902" s="0"/>
      <c r="HX1902" s="0"/>
      <c r="HY1902" s="0"/>
      <c r="HZ1902" s="0"/>
      <c r="IA1902" s="0"/>
      <c r="IB1902" s="0"/>
      <c r="IC1902" s="0"/>
      <c r="ID1902" s="0"/>
      <c r="IE1902" s="0"/>
      <c r="IF1902" s="0"/>
      <c r="IG1902" s="0"/>
      <c r="IH1902" s="0"/>
      <c r="II1902" s="0"/>
      <c r="IJ1902" s="0"/>
      <c r="IK1902" s="0"/>
      <c r="IL1902" s="0"/>
      <c r="IM1902" s="0"/>
      <c r="IN1902" s="0"/>
      <c r="IO1902" s="0"/>
      <c r="IP1902" s="0"/>
      <c r="IQ1902" s="0"/>
      <c r="IR1902" s="0"/>
      <c r="IS1902" s="0"/>
      <c r="IT1902" s="0"/>
      <c r="IU1902" s="0"/>
      <c r="IV1902" s="0"/>
      <c r="IW1902" s="0"/>
    </row>
    <row r="1903" customFormat="false" ht="12.75" hidden="true" customHeight="false" outlineLevel="0" collapsed="false">
      <c r="A1903" s="0" t="n">
        <f aca="false">WEEKDAY(C1903,2)</f>
        <v>1</v>
      </c>
      <c r="B1903" s="0" t="n">
        <f aca="false">MONTH(C1903)</f>
        <v>7</v>
      </c>
      <c r="C1903" s="23" t="n">
        <v>36731</v>
      </c>
      <c r="D1903" s="0" t="n">
        <f aca="false">MONTH(R1903)</f>
        <v>7</v>
      </c>
      <c r="E1903" s="0" t="n">
        <f aca="false">YEAR(R1903)</f>
        <v>2000</v>
      </c>
      <c r="F1903" s="35" t="n">
        <f aca="false">L1903-K1903</f>
        <v>0.0583999999999998</v>
      </c>
      <c r="G1903" s="24" t="n">
        <f aca="false">N1903-M1903</f>
        <v>-0.205916666666667</v>
      </c>
      <c r="H1903" s="24" t="n">
        <f aca="false">O1903-N1903</f>
        <v>-0.147916666666667</v>
      </c>
      <c r="I1903" s="24" t="n">
        <f aca="false">O1903-M1903</f>
        <v>-0.353833333333333</v>
      </c>
      <c r="J1903" s="25" t="n">
        <f aca="false">VLOOKUP(C1903,'Nymex hist.'!A:B,2,0)</f>
        <v>3.715</v>
      </c>
      <c r="K1903" s="34" t="n">
        <f aca="false">AVERAGE(DA1903:DG1903)</f>
        <v>3.724</v>
      </c>
      <c r="L1903" s="34" t="n">
        <f aca="false">AVERAGE(DH1903:DL1903)</f>
        <v>3.7824</v>
      </c>
      <c r="M1903" s="27" t="n">
        <f aca="false">SUMIF($S$3:$FQ$3,$E1903+1,$S1903:$FQ1903)/COUNTIF($S$3:$FQ$3,$E1903+1)</f>
        <v>3.51408333333333</v>
      </c>
      <c r="N1903" s="27" t="n">
        <f aca="false">SUMIF($S$3:$FQ$3,$E1903+2,$S1903:$FQ1903)/COUNTIF($S$3:$FQ$3,$E1903+2)</f>
        <v>3.30816666666667</v>
      </c>
      <c r="O1903" s="27" t="n">
        <f aca="false">SUMIF($S$3:$FQ$3,$E1903+3,$S1903:$FQ1903)/COUNTIF($S$3:$FQ$3,$E1903+3)</f>
        <v>3.16025</v>
      </c>
      <c r="P1903" s="27" t="n">
        <f aca="false">SUMIF($S$3:$FQ$3,$E1903+4,$S1903:$FQ1903)/COUNTIF($S$3:$FQ$3,$E1903+4)</f>
        <v>3.13525</v>
      </c>
      <c r="Q1903" s="27" t="n">
        <f aca="false">SUMIF($S$3:$FQ$3,$E1903+5,$S1903:$FQ1903)/COUNTIF($S$3:$FQ$3,$E1903+5)</f>
        <v>3.14525</v>
      </c>
      <c r="R1903" s="28" t="n">
        <v>36731</v>
      </c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30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 t="n">
        <v>3.715</v>
      </c>
      <c r="DF1903" s="29" t="n">
        <v>3.725</v>
      </c>
      <c r="DG1903" s="29" t="n">
        <v>3.732</v>
      </c>
      <c r="DH1903" s="29" t="n">
        <v>3.81</v>
      </c>
      <c r="DI1903" s="29" t="n">
        <v>3.892</v>
      </c>
      <c r="DJ1903" s="29" t="n">
        <v>3.89</v>
      </c>
      <c r="DK1903" s="29" t="n">
        <v>3.735</v>
      </c>
      <c r="DL1903" s="29" t="n">
        <v>3.585</v>
      </c>
      <c r="DM1903" s="29" t="n">
        <v>3.44</v>
      </c>
      <c r="DN1903" s="29" t="n">
        <v>3.409</v>
      </c>
      <c r="DO1903" s="29" t="n">
        <v>3.399</v>
      </c>
      <c r="DP1903" s="29" t="n">
        <v>3.389</v>
      </c>
      <c r="DQ1903" s="29" t="n">
        <v>3.389</v>
      </c>
      <c r="DR1903" s="29" t="n">
        <v>3.379</v>
      </c>
      <c r="DS1903" s="29" t="n">
        <v>3.404</v>
      </c>
      <c r="DT1903" s="29" t="n">
        <v>3.52</v>
      </c>
      <c r="DU1903" s="29" t="n">
        <v>3.63</v>
      </c>
      <c r="DV1903" s="29" t="n">
        <v>3.65</v>
      </c>
      <c r="DW1903" s="29" t="n">
        <v>3.515</v>
      </c>
      <c r="DX1903" s="29" t="n">
        <v>3.38</v>
      </c>
      <c r="DY1903" s="29" t="n">
        <v>3.24</v>
      </c>
      <c r="DZ1903" s="29" t="n">
        <v>3.205</v>
      </c>
      <c r="EA1903" s="29" t="n">
        <v>3.195</v>
      </c>
      <c r="EB1903" s="29" t="n">
        <v>3.195</v>
      </c>
      <c r="EC1903" s="29" t="n">
        <v>3.195</v>
      </c>
      <c r="ED1903" s="29" t="n">
        <v>3.185</v>
      </c>
      <c r="EE1903" s="29" t="n">
        <v>3.205</v>
      </c>
      <c r="EF1903" s="29" t="n">
        <v>3.314</v>
      </c>
      <c r="EG1903" s="29" t="n">
        <v>3.419</v>
      </c>
      <c r="EH1903" s="29" t="n">
        <v>3.44</v>
      </c>
      <c r="EI1903" s="29" t="n">
        <v>3.31</v>
      </c>
      <c r="EJ1903" s="29" t="n">
        <v>3.17</v>
      </c>
      <c r="EK1903" s="29" t="n">
        <v>3.03</v>
      </c>
      <c r="EL1903" s="29" t="n">
        <v>3.015</v>
      </c>
      <c r="EM1903" s="29" t="n">
        <v>3.045</v>
      </c>
      <c r="EN1903" s="29" t="n">
        <v>3.045</v>
      </c>
      <c r="EO1903" s="29" t="n">
        <v>3.105</v>
      </c>
      <c r="EP1903" s="29" t="n">
        <v>3.095</v>
      </c>
      <c r="EQ1903" s="29" t="n">
        <v>3.115</v>
      </c>
      <c r="ER1903" s="29" t="n">
        <v>3.224</v>
      </c>
      <c r="ES1903" s="29" t="n">
        <v>3.329</v>
      </c>
      <c r="ET1903" s="29" t="n">
        <v>3.407</v>
      </c>
      <c r="EU1903" s="29" t="n">
        <v>3.281</v>
      </c>
      <c r="EV1903" s="29" t="n">
        <v>3.144</v>
      </c>
      <c r="EW1903" s="29" t="n">
        <v>3.007</v>
      </c>
      <c r="EX1903" s="29" t="n">
        <v>2.993</v>
      </c>
      <c r="EY1903" s="29" t="n">
        <v>3.024</v>
      </c>
      <c r="EZ1903" s="29" t="n">
        <v>3.024</v>
      </c>
      <c r="FA1903" s="29" t="n">
        <v>3.084</v>
      </c>
      <c r="FB1903" s="29" t="n">
        <v>3.073</v>
      </c>
      <c r="FC1903" s="29" t="n">
        <v>3.092</v>
      </c>
      <c r="FD1903" s="29" t="n">
        <v>3.196</v>
      </c>
      <c r="FE1903" s="29" t="n">
        <v>3.298</v>
      </c>
      <c r="FF1903" s="29" t="n">
        <v>3.409</v>
      </c>
      <c r="FG1903" s="29" t="n">
        <v>3.287</v>
      </c>
      <c r="FH1903" s="29" t="n">
        <v>3.153</v>
      </c>
      <c r="FI1903" s="29" t="n">
        <v>3.019</v>
      </c>
      <c r="FJ1903" s="29" t="n">
        <v>3.006</v>
      </c>
      <c r="FK1903" s="29" t="n">
        <v>3.038</v>
      </c>
      <c r="FL1903" s="29" t="n">
        <v>3.038</v>
      </c>
      <c r="FM1903" s="29" t="n">
        <v>3.098</v>
      </c>
      <c r="FN1903" s="29" t="n">
        <v>3.086</v>
      </c>
      <c r="FO1903" s="29" t="n">
        <v>3.104</v>
      </c>
      <c r="FP1903" s="29" t="n">
        <v>3.203</v>
      </c>
      <c r="FQ1903" s="29" t="n">
        <v>3.302</v>
      </c>
      <c r="FR1903" s="29" t="n">
        <v>3.426</v>
      </c>
      <c r="FS1903" s="29" t="n">
        <v>3.308</v>
      </c>
      <c r="FT1903" s="29" t="n">
        <v>3.177</v>
      </c>
      <c r="FU1903" s="29" t="n">
        <v>3.046</v>
      </c>
      <c r="FV1903" s="29" t="n">
        <v>3.034</v>
      </c>
      <c r="FW1903" s="29" t="n">
        <v>3.067</v>
      </c>
      <c r="FX1903" s="29" t="n">
        <v>3.067</v>
      </c>
      <c r="FY1903" s="29"/>
      <c r="FZ1903" s="29"/>
      <c r="GA1903" s="29"/>
      <c r="GB1903" s="29"/>
      <c r="GC1903" s="29"/>
      <c r="GD1903" s="29"/>
      <c r="GE1903" s="29"/>
      <c r="GF1903" s="29"/>
      <c r="GG1903" s="29"/>
      <c r="GH1903" s="29"/>
      <c r="GI1903" s="29"/>
      <c r="GJ1903" s="29"/>
      <c r="GK1903" s="29"/>
      <c r="GL1903" s="29"/>
      <c r="GM1903" s="29"/>
      <c r="GN1903" s="29"/>
      <c r="GO1903" s="29"/>
      <c r="GP1903" s="29"/>
      <c r="GQ1903" s="29"/>
      <c r="GR1903" s="0"/>
      <c r="GS1903" s="0"/>
      <c r="GT1903" s="0"/>
      <c r="GU1903" s="0"/>
      <c r="GV1903" s="0"/>
      <c r="GW1903" s="0"/>
      <c r="GX1903" s="0"/>
      <c r="GY1903" s="0"/>
      <c r="GZ1903" s="0"/>
      <c r="HA1903" s="0"/>
      <c r="HB1903" s="0"/>
      <c r="HC1903" s="0"/>
      <c r="HD1903" s="0"/>
      <c r="HE1903" s="0"/>
      <c r="HF1903" s="0"/>
      <c r="HG1903" s="0"/>
      <c r="HH1903" s="0"/>
      <c r="HI1903" s="0"/>
      <c r="HJ1903" s="0"/>
      <c r="HK1903" s="0"/>
      <c r="HL1903" s="0"/>
      <c r="HM1903" s="0"/>
      <c r="HN1903" s="0"/>
      <c r="HO1903" s="0"/>
      <c r="HP1903" s="0"/>
      <c r="HQ1903" s="0"/>
      <c r="HR1903" s="0"/>
      <c r="HS1903" s="0"/>
      <c r="HT1903" s="0"/>
      <c r="HU1903" s="0"/>
      <c r="HV1903" s="0"/>
      <c r="HW1903" s="0"/>
      <c r="HX1903" s="0"/>
      <c r="HY1903" s="0"/>
      <c r="HZ1903" s="0"/>
      <c r="IA1903" s="0"/>
      <c r="IB1903" s="0"/>
      <c r="IC1903" s="0"/>
      <c r="ID1903" s="0"/>
      <c r="IE1903" s="0"/>
      <c r="IF1903" s="0"/>
      <c r="IG1903" s="0"/>
      <c r="IH1903" s="0"/>
      <c r="II1903" s="0"/>
      <c r="IJ1903" s="0"/>
      <c r="IK1903" s="0"/>
      <c r="IL1903" s="0"/>
      <c r="IM1903" s="0"/>
      <c r="IN1903" s="0"/>
      <c r="IO1903" s="0"/>
      <c r="IP1903" s="0"/>
      <c r="IQ1903" s="0"/>
      <c r="IR1903" s="0"/>
      <c r="IS1903" s="0"/>
      <c r="IT1903" s="0"/>
      <c r="IU1903" s="0"/>
      <c r="IV1903" s="0"/>
      <c r="IW1903" s="0"/>
    </row>
    <row r="1904" customFormat="false" ht="12.75" hidden="true" customHeight="false" outlineLevel="0" collapsed="false">
      <c r="A1904" s="0" t="n">
        <f aca="false">WEEKDAY(C1904,2)</f>
        <v>2</v>
      </c>
      <c r="B1904" s="0" t="n">
        <f aca="false">MONTH(C1904)</f>
        <v>7</v>
      </c>
      <c r="C1904" s="23" t="n">
        <v>36732</v>
      </c>
      <c r="D1904" s="0" t="n">
        <f aca="false">MONTH(R1904)</f>
        <v>7</v>
      </c>
      <c r="E1904" s="0" t="n">
        <f aca="false">YEAR(R1904)</f>
        <v>2000</v>
      </c>
      <c r="F1904" s="35" t="n">
        <f aca="false">L1904-K1904</f>
        <v>0.0699333333333336</v>
      </c>
      <c r="G1904" s="24" t="n">
        <f aca="false">N1904-M1904</f>
        <v>-0.17875</v>
      </c>
      <c r="H1904" s="24" t="n">
        <f aca="false">O1904-N1904</f>
        <v>-0.136916666666667</v>
      </c>
      <c r="I1904" s="24" t="n">
        <f aca="false">O1904-M1904</f>
        <v>-0.315666666666667</v>
      </c>
      <c r="J1904" s="25" t="n">
        <f aca="false">VLOOKUP(C1904,'Nymex hist.'!A:B,2,0)</f>
        <v>3.66</v>
      </c>
      <c r="K1904" s="34" t="n">
        <f aca="false">AVERAGE(DA1904:DG1904)</f>
        <v>3.66866666666667</v>
      </c>
      <c r="L1904" s="34" t="n">
        <f aca="false">AVERAGE(DH1904:DL1904)</f>
        <v>3.7386</v>
      </c>
      <c r="M1904" s="27" t="n">
        <f aca="false">SUMIF($S$3:$FQ$3,$E1904+1,$S1904:$FQ1904)/COUNTIF($S$3:$FQ$3,$E1904+1)</f>
        <v>3.4925</v>
      </c>
      <c r="N1904" s="27" t="n">
        <f aca="false">SUMIF($S$3:$FQ$3,$E1904+2,$S1904:$FQ1904)/COUNTIF($S$3:$FQ$3,$E1904+2)</f>
        <v>3.31375</v>
      </c>
      <c r="O1904" s="27" t="n">
        <f aca="false">SUMIF($S$3:$FQ$3,$E1904+3,$S1904:$FQ1904)/COUNTIF($S$3:$FQ$3,$E1904+3)</f>
        <v>3.17683333333333</v>
      </c>
      <c r="P1904" s="27" t="n">
        <f aca="false">SUMIF($S$3:$FQ$3,$E1904+4,$S1904:$FQ1904)/COUNTIF($S$3:$FQ$3,$E1904+4)</f>
        <v>3.15683333333333</v>
      </c>
      <c r="Q1904" s="27" t="n">
        <f aca="false">SUMIF($S$3:$FQ$3,$E1904+5,$S1904:$FQ1904)/COUNTIF($S$3:$FQ$3,$E1904+5)</f>
        <v>3.16683333333333</v>
      </c>
      <c r="R1904" s="28" t="n">
        <v>36732</v>
      </c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30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 t="n">
        <v>3.66</v>
      </c>
      <c r="DF1904" s="29" t="n">
        <v>3.666</v>
      </c>
      <c r="DG1904" s="29" t="n">
        <v>3.68</v>
      </c>
      <c r="DH1904" s="29" t="n">
        <v>3.76</v>
      </c>
      <c r="DI1904" s="29" t="n">
        <v>3.843</v>
      </c>
      <c r="DJ1904" s="29" t="n">
        <v>3.841</v>
      </c>
      <c r="DK1904" s="29" t="n">
        <v>3.696</v>
      </c>
      <c r="DL1904" s="29" t="n">
        <v>3.553</v>
      </c>
      <c r="DM1904" s="29" t="n">
        <v>3.418</v>
      </c>
      <c r="DN1904" s="29" t="n">
        <v>3.393</v>
      </c>
      <c r="DO1904" s="29" t="n">
        <v>3.383</v>
      </c>
      <c r="DP1904" s="29" t="n">
        <v>3.373</v>
      </c>
      <c r="DQ1904" s="29" t="n">
        <v>3.378</v>
      </c>
      <c r="DR1904" s="29" t="n">
        <v>3.368</v>
      </c>
      <c r="DS1904" s="29" t="n">
        <v>3.393</v>
      </c>
      <c r="DT1904" s="29" t="n">
        <v>3.505</v>
      </c>
      <c r="DU1904" s="29" t="n">
        <v>3.609</v>
      </c>
      <c r="DV1904" s="29" t="n">
        <v>3.626</v>
      </c>
      <c r="DW1904" s="29" t="n">
        <v>3.491</v>
      </c>
      <c r="DX1904" s="29" t="n">
        <v>3.367</v>
      </c>
      <c r="DY1904" s="29" t="n">
        <v>3.237</v>
      </c>
      <c r="DZ1904" s="29" t="n">
        <v>3.217</v>
      </c>
      <c r="EA1904" s="29" t="n">
        <v>3.212</v>
      </c>
      <c r="EB1904" s="29" t="n">
        <v>3.212</v>
      </c>
      <c r="EC1904" s="29" t="n">
        <v>3.212</v>
      </c>
      <c r="ED1904" s="29" t="n">
        <v>3.202</v>
      </c>
      <c r="EE1904" s="29" t="n">
        <v>3.222</v>
      </c>
      <c r="EF1904" s="29" t="n">
        <v>3.331</v>
      </c>
      <c r="EG1904" s="29" t="n">
        <v>3.436</v>
      </c>
      <c r="EH1904" s="29" t="n">
        <v>3.457</v>
      </c>
      <c r="EI1904" s="29" t="n">
        <v>3.327</v>
      </c>
      <c r="EJ1904" s="29" t="n">
        <v>3.187</v>
      </c>
      <c r="EK1904" s="29" t="n">
        <v>3.047</v>
      </c>
      <c r="EL1904" s="29" t="n">
        <v>3.032</v>
      </c>
      <c r="EM1904" s="29" t="n">
        <v>3.057</v>
      </c>
      <c r="EN1904" s="29" t="n">
        <v>3.062</v>
      </c>
      <c r="EO1904" s="29" t="n">
        <v>3.122</v>
      </c>
      <c r="EP1904" s="29" t="n">
        <v>3.112</v>
      </c>
      <c r="EQ1904" s="29" t="n">
        <v>3.132</v>
      </c>
      <c r="ER1904" s="29" t="n">
        <v>3.241</v>
      </c>
      <c r="ES1904" s="29" t="n">
        <v>3.346</v>
      </c>
      <c r="ET1904" s="29" t="n">
        <v>3.429</v>
      </c>
      <c r="EU1904" s="29" t="n">
        <v>3.303</v>
      </c>
      <c r="EV1904" s="29" t="n">
        <v>3.166</v>
      </c>
      <c r="EW1904" s="29" t="n">
        <v>3.029</v>
      </c>
      <c r="EX1904" s="29" t="n">
        <v>3.015</v>
      </c>
      <c r="EY1904" s="29" t="n">
        <v>3.041</v>
      </c>
      <c r="EZ1904" s="29" t="n">
        <v>3.046</v>
      </c>
      <c r="FA1904" s="29" t="n">
        <v>3.106</v>
      </c>
      <c r="FB1904" s="29" t="n">
        <v>3.095</v>
      </c>
      <c r="FC1904" s="29" t="n">
        <v>3.114</v>
      </c>
      <c r="FD1904" s="29" t="n">
        <v>3.218</v>
      </c>
      <c r="FE1904" s="29" t="n">
        <v>3.32</v>
      </c>
      <c r="FF1904" s="29" t="n">
        <v>3.431</v>
      </c>
      <c r="FG1904" s="29" t="n">
        <v>3.309</v>
      </c>
      <c r="FH1904" s="29" t="n">
        <v>3.175</v>
      </c>
      <c r="FI1904" s="29" t="n">
        <v>3.041</v>
      </c>
      <c r="FJ1904" s="29" t="n">
        <v>3.028</v>
      </c>
      <c r="FK1904" s="29" t="n">
        <v>3.055</v>
      </c>
      <c r="FL1904" s="29" t="n">
        <v>3.06</v>
      </c>
      <c r="FM1904" s="29" t="n">
        <v>3.12</v>
      </c>
      <c r="FN1904" s="29" t="n">
        <v>3.108</v>
      </c>
      <c r="FO1904" s="29" t="n">
        <v>3.126</v>
      </c>
      <c r="FP1904" s="29" t="n">
        <v>3.225</v>
      </c>
      <c r="FQ1904" s="29" t="n">
        <v>3.324</v>
      </c>
      <c r="FR1904" s="29" t="n">
        <v>3.448</v>
      </c>
      <c r="FS1904" s="29" t="n">
        <v>3.33</v>
      </c>
      <c r="FT1904" s="29" t="n">
        <v>3.199</v>
      </c>
      <c r="FU1904" s="29" t="n">
        <v>3.068</v>
      </c>
      <c r="FV1904" s="29" t="n">
        <v>3.056</v>
      </c>
      <c r="FW1904" s="29" t="n">
        <v>3.084</v>
      </c>
      <c r="FX1904" s="29" t="n">
        <v>3.089</v>
      </c>
      <c r="FY1904" s="29"/>
      <c r="FZ1904" s="29"/>
      <c r="GA1904" s="29"/>
      <c r="GB1904" s="29"/>
      <c r="GC1904" s="29"/>
      <c r="GD1904" s="29"/>
      <c r="GE1904" s="29"/>
      <c r="GF1904" s="29"/>
      <c r="GG1904" s="29"/>
      <c r="GH1904" s="29"/>
      <c r="GI1904" s="29"/>
      <c r="GJ1904" s="29"/>
      <c r="GK1904" s="29"/>
      <c r="GL1904" s="29"/>
      <c r="GM1904" s="29"/>
      <c r="GN1904" s="29"/>
      <c r="GO1904" s="29"/>
      <c r="GP1904" s="29"/>
      <c r="GQ1904" s="29"/>
      <c r="GR1904" s="0"/>
      <c r="GS1904" s="0"/>
      <c r="GT1904" s="0"/>
      <c r="GU1904" s="0"/>
      <c r="GV1904" s="0"/>
      <c r="GW1904" s="0"/>
      <c r="GX1904" s="0"/>
      <c r="GY1904" s="0"/>
      <c r="GZ1904" s="0"/>
      <c r="HA1904" s="0"/>
      <c r="HB1904" s="0"/>
      <c r="HC1904" s="0"/>
      <c r="HD1904" s="0"/>
      <c r="HE1904" s="0"/>
      <c r="HF1904" s="0"/>
      <c r="HG1904" s="0"/>
      <c r="HH1904" s="0"/>
      <c r="HI1904" s="0"/>
      <c r="HJ1904" s="0"/>
      <c r="HK1904" s="0"/>
      <c r="HL1904" s="0"/>
      <c r="HM1904" s="0"/>
      <c r="HN1904" s="0"/>
      <c r="HO1904" s="0"/>
      <c r="HP1904" s="0"/>
      <c r="HQ1904" s="0"/>
      <c r="HR1904" s="0"/>
      <c r="HS1904" s="0"/>
      <c r="HT1904" s="0"/>
      <c r="HU1904" s="0"/>
      <c r="HV1904" s="0"/>
      <c r="HW1904" s="0"/>
      <c r="HX1904" s="0"/>
      <c r="HY1904" s="0"/>
      <c r="HZ1904" s="0"/>
      <c r="IA1904" s="0"/>
      <c r="IB1904" s="0"/>
      <c r="IC1904" s="0"/>
      <c r="ID1904" s="0"/>
      <c r="IE1904" s="0"/>
      <c r="IF1904" s="0"/>
      <c r="IG1904" s="0"/>
      <c r="IH1904" s="0"/>
      <c r="II1904" s="0"/>
      <c r="IJ1904" s="0"/>
      <c r="IK1904" s="0"/>
      <c r="IL1904" s="0"/>
      <c r="IM1904" s="0"/>
      <c r="IN1904" s="0"/>
      <c r="IO1904" s="0"/>
      <c r="IP1904" s="0"/>
      <c r="IQ1904" s="0"/>
      <c r="IR1904" s="0"/>
      <c r="IS1904" s="0"/>
      <c r="IT1904" s="0"/>
      <c r="IU1904" s="0"/>
      <c r="IV1904" s="0"/>
      <c r="IW1904" s="0"/>
    </row>
    <row r="1905" customFormat="false" ht="12.75" hidden="true" customHeight="false" outlineLevel="0" collapsed="false">
      <c r="A1905" s="0" t="n">
        <f aca="false">WEEKDAY(C1905,2)</f>
        <v>3</v>
      </c>
      <c r="B1905" s="0" t="n">
        <f aca="false">MONTH(C1905)</f>
        <v>7</v>
      </c>
      <c r="C1905" s="23" t="n">
        <v>36733</v>
      </c>
      <c r="D1905" s="0" t="n">
        <f aca="false">MONTH(R1905)</f>
        <v>7</v>
      </c>
      <c r="E1905" s="0" t="n">
        <f aca="false">YEAR(R1905)</f>
        <v>2000</v>
      </c>
      <c r="F1905" s="35" t="n">
        <f aca="false">L1905-K1905</f>
        <v>0.0729999999999995</v>
      </c>
      <c r="G1905" s="24" t="n">
        <f aca="false">N1905-M1905</f>
        <v>-0.212833333333333</v>
      </c>
      <c r="H1905" s="24" t="n">
        <f aca="false">O1905-N1905</f>
        <v>-0.137916666666667</v>
      </c>
      <c r="I1905" s="24" t="n">
        <f aca="false">O1905-M1905</f>
        <v>-0.35075</v>
      </c>
      <c r="J1905" s="25" t="n">
        <f aca="false">VLOOKUP(C1905,'Nymex hist.'!A:B,2,0)</f>
        <v>3.763</v>
      </c>
      <c r="K1905" s="34" t="n">
        <f aca="false">AVERAGE(DA1905:DG1905)</f>
        <v>3.788</v>
      </c>
      <c r="L1905" s="34" t="n">
        <f aca="false">AVERAGE(DH1905:DL1905)</f>
        <v>3.861</v>
      </c>
      <c r="M1905" s="27" t="n">
        <f aca="false">SUMIF($S$3:$FQ$3,$E1905+1,$S1905:$FQ1905)/COUNTIF($S$3:$FQ$3,$E1905+1)</f>
        <v>3.58458333333333</v>
      </c>
      <c r="N1905" s="27" t="n">
        <f aca="false">SUMIF($S$3:$FQ$3,$E1905+2,$S1905:$FQ1905)/COUNTIF($S$3:$FQ$3,$E1905+2)</f>
        <v>3.37175</v>
      </c>
      <c r="O1905" s="27" t="n">
        <f aca="false">SUMIF($S$3:$FQ$3,$E1905+3,$S1905:$FQ1905)/COUNTIF($S$3:$FQ$3,$E1905+3)</f>
        <v>3.23383333333333</v>
      </c>
      <c r="P1905" s="27" t="n">
        <f aca="false">SUMIF($S$3:$FQ$3,$E1905+4,$S1905:$FQ1905)/COUNTIF($S$3:$FQ$3,$E1905+4)</f>
        <v>3.22383333333333</v>
      </c>
      <c r="Q1905" s="27" t="n">
        <f aca="false">SUMIF($S$3:$FQ$3,$E1905+5,$S1905:$FQ1905)/COUNTIF($S$3:$FQ$3,$E1905+5)</f>
        <v>3.23383333333333</v>
      </c>
      <c r="R1905" s="28" t="n">
        <v>36733</v>
      </c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30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 t="n">
        <v>3.763</v>
      </c>
      <c r="DF1905" s="29" t="n">
        <v>3.793</v>
      </c>
      <c r="DG1905" s="29" t="n">
        <v>3.808</v>
      </c>
      <c r="DH1905" s="29" t="n">
        <v>3.89</v>
      </c>
      <c r="DI1905" s="29" t="n">
        <v>3.975</v>
      </c>
      <c r="DJ1905" s="29" t="n">
        <v>3.97</v>
      </c>
      <c r="DK1905" s="29" t="n">
        <v>3.81</v>
      </c>
      <c r="DL1905" s="29" t="n">
        <v>3.66</v>
      </c>
      <c r="DM1905" s="29" t="n">
        <v>3.515</v>
      </c>
      <c r="DN1905" s="29" t="n">
        <v>3.48</v>
      </c>
      <c r="DO1905" s="29" t="n">
        <v>3.47</v>
      </c>
      <c r="DP1905" s="29" t="n">
        <v>3.46</v>
      </c>
      <c r="DQ1905" s="29" t="n">
        <v>3.47</v>
      </c>
      <c r="DR1905" s="29" t="n">
        <v>3.46</v>
      </c>
      <c r="DS1905" s="29" t="n">
        <v>3.468</v>
      </c>
      <c r="DT1905" s="29" t="n">
        <v>3.575</v>
      </c>
      <c r="DU1905" s="29" t="n">
        <v>3.677</v>
      </c>
      <c r="DV1905" s="29" t="n">
        <v>3.694</v>
      </c>
      <c r="DW1905" s="29" t="n">
        <v>3.549</v>
      </c>
      <c r="DX1905" s="29" t="n">
        <v>3.424</v>
      </c>
      <c r="DY1905" s="29" t="n">
        <v>3.294</v>
      </c>
      <c r="DZ1905" s="29" t="n">
        <v>3.274</v>
      </c>
      <c r="EA1905" s="29" t="n">
        <v>3.269</v>
      </c>
      <c r="EB1905" s="29" t="n">
        <v>3.269</v>
      </c>
      <c r="EC1905" s="29" t="n">
        <v>3.269</v>
      </c>
      <c r="ED1905" s="29" t="n">
        <v>3.259</v>
      </c>
      <c r="EE1905" s="29" t="n">
        <v>3.279</v>
      </c>
      <c r="EF1905" s="29" t="n">
        <v>3.388</v>
      </c>
      <c r="EG1905" s="29" t="n">
        <v>3.493</v>
      </c>
      <c r="EH1905" s="29" t="n">
        <v>3.514</v>
      </c>
      <c r="EI1905" s="29" t="n">
        <v>3.384</v>
      </c>
      <c r="EJ1905" s="29" t="n">
        <v>3.244</v>
      </c>
      <c r="EK1905" s="29" t="n">
        <v>3.104</v>
      </c>
      <c r="EL1905" s="29" t="n">
        <v>3.089</v>
      </c>
      <c r="EM1905" s="29" t="n">
        <v>3.114</v>
      </c>
      <c r="EN1905" s="29" t="n">
        <v>3.119</v>
      </c>
      <c r="EO1905" s="29" t="n">
        <v>3.179</v>
      </c>
      <c r="EP1905" s="29" t="n">
        <v>3.169</v>
      </c>
      <c r="EQ1905" s="29" t="n">
        <v>3.189</v>
      </c>
      <c r="ER1905" s="29" t="n">
        <v>3.298</v>
      </c>
      <c r="ES1905" s="29" t="n">
        <v>3.403</v>
      </c>
      <c r="ET1905" s="29" t="n">
        <v>3.496</v>
      </c>
      <c r="EU1905" s="29" t="n">
        <v>3.37</v>
      </c>
      <c r="EV1905" s="29" t="n">
        <v>3.233</v>
      </c>
      <c r="EW1905" s="29" t="n">
        <v>3.096</v>
      </c>
      <c r="EX1905" s="29" t="n">
        <v>3.082</v>
      </c>
      <c r="EY1905" s="29" t="n">
        <v>3.108</v>
      </c>
      <c r="EZ1905" s="29" t="n">
        <v>3.113</v>
      </c>
      <c r="FA1905" s="29" t="n">
        <v>3.173</v>
      </c>
      <c r="FB1905" s="29" t="n">
        <v>3.162</v>
      </c>
      <c r="FC1905" s="29" t="n">
        <v>3.181</v>
      </c>
      <c r="FD1905" s="29" t="n">
        <v>3.285</v>
      </c>
      <c r="FE1905" s="29" t="n">
        <v>3.387</v>
      </c>
      <c r="FF1905" s="29" t="n">
        <v>3.498</v>
      </c>
      <c r="FG1905" s="29" t="n">
        <v>3.376</v>
      </c>
      <c r="FH1905" s="29" t="n">
        <v>3.242</v>
      </c>
      <c r="FI1905" s="29" t="n">
        <v>3.108</v>
      </c>
      <c r="FJ1905" s="29" t="n">
        <v>3.095</v>
      </c>
      <c r="FK1905" s="29" t="n">
        <v>3.122</v>
      </c>
      <c r="FL1905" s="29" t="n">
        <v>3.127</v>
      </c>
      <c r="FM1905" s="29" t="n">
        <v>3.187</v>
      </c>
      <c r="FN1905" s="29" t="n">
        <v>3.175</v>
      </c>
      <c r="FO1905" s="29" t="n">
        <v>3.193</v>
      </c>
      <c r="FP1905" s="29" t="n">
        <v>3.292</v>
      </c>
      <c r="FQ1905" s="29" t="n">
        <v>3.391</v>
      </c>
      <c r="FR1905" s="29" t="n">
        <v>3.515</v>
      </c>
      <c r="FS1905" s="29" t="n">
        <v>3.397</v>
      </c>
      <c r="FT1905" s="29" t="n">
        <v>3.266</v>
      </c>
      <c r="FU1905" s="29" t="n">
        <v>3.135</v>
      </c>
      <c r="FV1905" s="29" t="n">
        <v>3.123</v>
      </c>
      <c r="FW1905" s="29" t="n">
        <v>3.151</v>
      </c>
      <c r="FX1905" s="29" t="n">
        <v>3.156</v>
      </c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0"/>
      <c r="GS1905" s="0"/>
      <c r="GT1905" s="0"/>
      <c r="GU1905" s="0"/>
      <c r="GV1905" s="0"/>
      <c r="GW1905" s="0"/>
      <c r="GX1905" s="0"/>
      <c r="GY1905" s="0"/>
      <c r="GZ1905" s="0"/>
      <c r="HA1905" s="0"/>
      <c r="HB1905" s="0"/>
      <c r="HC1905" s="0"/>
      <c r="HD1905" s="0"/>
      <c r="HE1905" s="0"/>
      <c r="HF1905" s="0"/>
      <c r="HG1905" s="0"/>
      <c r="HH1905" s="0"/>
      <c r="HI1905" s="0"/>
      <c r="HJ1905" s="0"/>
      <c r="HK1905" s="0"/>
      <c r="HL1905" s="0"/>
      <c r="HM1905" s="0"/>
      <c r="HN1905" s="0"/>
      <c r="HO1905" s="0"/>
      <c r="HP1905" s="0"/>
      <c r="HQ1905" s="0"/>
      <c r="HR1905" s="0"/>
      <c r="HS1905" s="0"/>
      <c r="HT1905" s="0"/>
      <c r="HU1905" s="0"/>
      <c r="HV1905" s="0"/>
      <c r="HW1905" s="0"/>
      <c r="HX1905" s="0"/>
      <c r="HY1905" s="0"/>
      <c r="HZ1905" s="0"/>
      <c r="IA1905" s="0"/>
      <c r="IB1905" s="0"/>
      <c r="IC1905" s="0"/>
      <c r="ID1905" s="0"/>
      <c r="IE1905" s="0"/>
      <c r="IF1905" s="0"/>
      <c r="IG1905" s="0"/>
      <c r="IH1905" s="0"/>
      <c r="II1905" s="0"/>
      <c r="IJ1905" s="0"/>
      <c r="IK1905" s="0"/>
      <c r="IL1905" s="0"/>
      <c r="IM1905" s="0"/>
      <c r="IN1905" s="0"/>
      <c r="IO1905" s="0"/>
      <c r="IP1905" s="0"/>
      <c r="IQ1905" s="0"/>
      <c r="IR1905" s="0"/>
      <c r="IS1905" s="0"/>
      <c r="IT1905" s="0"/>
      <c r="IU1905" s="0"/>
      <c r="IV1905" s="0"/>
      <c r="IW1905" s="0"/>
    </row>
    <row r="1906" customFormat="false" ht="12.75" hidden="false" customHeight="false" outlineLevel="0" collapsed="false">
      <c r="A1906" s="1" t="n">
        <f aca="false">WEEKDAY(C1906,2)</f>
        <v>4</v>
      </c>
      <c r="B1906" s="1" t="n">
        <f aca="false">MONTH(C1906)</f>
        <v>7</v>
      </c>
      <c r="C1906" s="23" t="n">
        <v>36734</v>
      </c>
      <c r="D1906" s="0" t="n">
        <f aca="false">MONTH(R1906)</f>
        <v>7</v>
      </c>
      <c r="E1906" s="0" t="n">
        <f aca="false">YEAR(R1906)</f>
        <v>2000</v>
      </c>
      <c r="F1906" s="3" t="n">
        <f aca="false">L1906-K1906</f>
        <v>0.0936666666666666</v>
      </c>
      <c r="G1906" s="3" t="n">
        <f aca="false">N1906-M1906</f>
        <v>-0.22025</v>
      </c>
      <c r="H1906" s="3" t="n">
        <f aca="false">O1906-N1906</f>
        <v>-0.138</v>
      </c>
      <c r="I1906" s="3" t="n">
        <f aca="false">O1906-M1906</f>
        <v>-0.35825</v>
      </c>
      <c r="J1906" s="4" t="n">
        <f aca="false">VLOOKUP(C1906,'Nymex hist.'!A:B,2,0)</f>
        <v>3.82</v>
      </c>
      <c r="K1906" s="4" t="n">
        <f aca="false">AVERAGE(DA1906:DG1906)</f>
        <v>3.84133333333333</v>
      </c>
      <c r="L1906" s="4" t="n">
        <f aca="false">AVERAGE(DH1906:DL1906)</f>
        <v>3.935</v>
      </c>
      <c r="M1906" s="4" t="n">
        <f aca="false">SUMIF($S$3:$FQ$3,$E1906+1,$S1906:$FQ1906)/COUNTIF($S$3:$FQ$3,$E1906+1)</f>
        <v>3.66408333333333</v>
      </c>
      <c r="N1906" s="4" t="n">
        <f aca="false">SUMIF($S$3:$FQ$3,$E1906+2,$S1906:$FQ1906)/COUNTIF($S$3:$FQ$3,$E1906+2)</f>
        <v>3.44383333333333</v>
      </c>
      <c r="O1906" s="4" t="n">
        <f aca="false">SUMIF($S$3:$FQ$3,$E1906+3,$S1906:$FQ1906)/COUNTIF($S$3:$FQ$3,$E1906+3)</f>
        <v>3.30583333333333</v>
      </c>
      <c r="P1906" s="4" t="n">
        <f aca="false">SUMIF($S$3:$FQ$3,$E1906+4,$S1906:$FQ1906)/COUNTIF($S$3:$FQ$3,$E1906+4)</f>
        <v>3.29083333333333</v>
      </c>
      <c r="Q1906" s="4" t="n">
        <f aca="false">SUMIF($S$3:$FQ$3,$E1906+5,$S1906:$FQ1906)/COUNTIF($S$3:$FQ$3,$E1906+5)</f>
        <v>3.30083333333333</v>
      </c>
      <c r="R1906" s="21" t="n">
        <v>36734</v>
      </c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7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  <c r="BT1906" s="32"/>
      <c r="BU1906" s="32"/>
      <c r="BV1906" s="32"/>
      <c r="BW1906" s="32"/>
      <c r="BX1906" s="32"/>
      <c r="BY1906" s="32"/>
      <c r="BZ1906" s="32"/>
      <c r="CA1906" s="32"/>
      <c r="CB1906" s="32"/>
      <c r="CC1906" s="32"/>
      <c r="CD1906" s="32"/>
      <c r="CE1906" s="32"/>
      <c r="CF1906" s="32"/>
      <c r="CG1906" s="32"/>
      <c r="CH1906" s="32"/>
      <c r="CI1906" s="32"/>
      <c r="CJ1906" s="32"/>
      <c r="CK1906" s="32"/>
      <c r="CL1906" s="32"/>
      <c r="CM1906" s="32"/>
      <c r="CN1906" s="32"/>
      <c r="CO1906" s="32"/>
      <c r="CP1906" s="32"/>
      <c r="CQ1906" s="32"/>
      <c r="CR1906" s="32"/>
      <c r="CS1906" s="32"/>
      <c r="CT1906" s="32"/>
      <c r="CU1906" s="32"/>
      <c r="CV1906" s="32"/>
      <c r="CW1906" s="32"/>
      <c r="CX1906" s="32"/>
      <c r="CY1906" s="32"/>
      <c r="CZ1906" s="32"/>
      <c r="DA1906" s="32"/>
      <c r="DB1906" s="32"/>
      <c r="DC1906" s="32"/>
      <c r="DD1906" s="32"/>
      <c r="DE1906" s="32" t="n">
        <v>3.82</v>
      </c>
      <c r="DF1906" s="32" t="n">
        <v>3.843</v>
      </c>
      <c r="DG1906" s="32" t="n">
        <v>3.861</v>
      </c>
      <c r="DH1906" s="32" t="n">
        <v>3.951</v>
      </c>
      <c r="DI1906" s="32" t="n">
        <v>4.05</v>
      </c>
      <c r="DJ1906" s="32" t="n">
        <v>4.048</v>
      </c>
      <c r="DK1906" s="32" t="n">
        <v>3.888</v>
      </c>
      <c r="DL1906" s="32" t="n">
        <v>3.738</v>
      </c>
      <c r="DM1906" s="32" t="n">
        <v>3.593</v>
      </c>
      <c r="DN1906" s="32" t="n">
        <v>3.558</v>
      </c>
      <c r="DO1906" s="32" t="n">
        <v>3.555</v>
      </c>
      <c r="DP1906" s="32" t="n">
        <v>3.546</v>
      </c>
      <c r="DQ1906" s="32" t="n">
        <v>3.558</v>
      </c>
      <c r="DR1906" s="32" t="n">
        <v>3.541</v>
      </c>
      <c r="DS1906" s="32" t="n">
        <v>3.544</v>
      </c>
      <c r="DT1906" s="32" t="n">
        <v>3.65</v>
      </c>
      <c r="DU1906" s="32" t="n">
        <v>3.75</v>
      </c>
      <c r="DV1906" s="32" t="n">
        <v>3.767</v>
      </c>
      <c r="DW1906" s="32" t="n">
        <v>3.621</v>
      </c>
      <c r="DX1906" s="32" t="n">
        <v>3.496</v>
      </c>
      <c r="DY1906" s="32" t="n">
        <v>3.366</v>
      </c>
      <c r="DZ1906" s="32" t="n">
        <v>3.346</v>
      </c>
      <c r="EA1906" s="32" t="n">
        <v>3.341</v>
      </c>
      <c r="EB1906" s="32" t="n">
        <v>3.341</v>
      </c>
      <c r="EC1906" s="32" t="n">
        <v>3.341</v>
      </c>
      <c r="ED1906" s="32" t="n">
        <v>3.331</v>
      </c>
      <c r="EE1906" s="32" t="n">
        <v>3.351</v>
      </c>
      <c r="EF1906" s="32" t="n">
        <v>3.46</v>
      </c>
      <c r="EG1906" s="32" t="n">
        <v>3.565</v>
      </c>
      <c r="EH1906" s="32" t="n">
        <v>3.586</v>
      </c>
      <c r="EI1906" s="32" t="n">
        <v>3.456</v>
      </c>
      <c r="EJ1906" s="32" t="n">
        <v>3.316</v>
      </c>
      <c r="EK1906" s="32" t="n">
        <v>3.176</v>
      </c>
      <c r="EL1906" s="32" t="n">
        <v>3.161</v>
      </c>
      <c r="EM1906" s="32" t="n">
        <v>3.186</v>
      </c>
      <c r="EN1906" s="32" t="n">
        <v>3.191</v>
      </c>
      <c r="EO1906" s="32" t="n">
        <v>3.251</v>
      </c>
      <c r="EP1906" s="32" t="n">
        <v>3.241</v>
      </c>
      <c r="EQ1906" s="32" t="n">
        <v>3.261</v>
      </c>
      <c r="ER1906" s="32" t="n">
        <v>3.37</v>
      </c>
      <c r="ES1906" s="32" t="n">
        <v>3.475</v>
      </c>
      <c r="ET1906" s="32" t="n">
        <v>3.563</v>
      </c>
      <c r="EU1906" s="32" t="n">
        <v>3.437</v>
      </c>
      <c r="EV1906" s="32" t="n">
        <v>3.3</v>
      </c>
      <c r="EW1906" s="32" t="n">
        <v>3.163</v>
      </c>
      <c r="EX1906" s="32" t="n">
        <v>3.149</v>
      </c>
      <c r="EY1906" s="32" t="n">
        <v>3.175</v>
      </c>
      <c r="EZ1906" s="32" t="n">
        <v>3.18</v>
      </c>
      <c r="FA1906" s="32" t="n">
        <v>3.24</v>
      </c>
      <c r="FB1906" s="32" t="n">
        <v>3.229</v>
      </c>
      <c r="FC1906" s="32" t="n">
        <v>3.248</v>
      </c>
      <c r="FD1906" s="32" t="n">
        <v>3.352</v>
      </c>
      <c r="FE1906" s="32" t="n">
        <v>3.454</v>
      </c>
      <c r="FF1906" s="32" t="n">
        <v>3.565</v>
      </c>
      <c r="FG1906" s="32" t="n">
        <v>3.443</v>
      </c>
      <c r="FH1906" s="32" t="n">
        <v>3.309</v>
      </c>
      <c r="FI1906" s="32" t="n">
        <v>3.175</v>
      </c>
      <c r="FJ1906" s="32" t="n">
        <v>3.162</v>
      </c>
      <c r="FK1906" s="32" t="n">
        <v>3.189</v>
      </c>
      <c r="FL1906" s="32" t="n">
        <v>3.194</v>
      </c>
      <c r="FM1906" s="32" t="n">
        <v>3.254</v>
      </c>
      <c r="FN1906" s="32" t="n">
        <v>3.242</v>
      </c>
      <c r="FO1906" s="32" t="n">
        <v>3.26</v>
      </c>
      <c r="FP1906" s="32" t="n">
        <v>3.359</v>
      </c>
      <c r="FQ1906" s="32" t="n">
        <v>3.458</v>
      </c>
      <c r="FR1906" s="32" t="n">
        <v>3.582</v>
      </c>
      <c r="FS1906" s="32" t="n">
        <v>3.464</v>
      </c>
      <c r="FT1906" s="32" t="n">
        <v>3.333</v>
      </c>
      <c r="FU1906" s="32" t="n">
        <v>3.202</v>
      </c>
      <c r="FV1906" s="32" t="n">
        <v>3.19</v>
      </c>
      <c r="FW1906" s="32" t="n">
        <v>3.218</v>
      </c>
      <c r="FX1906" s="32" t="n">
        <v>3.223</v>
      </c>
      <c r="FY1906" s="32"/>
      <c r="FZ1906" s="32"/>
      <c r="GA1906" s="32"/>
      <c r="GB1906" s="32"/>
      <c r="GC1906" s="32"/>
      <c r="GD1906" s="32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  <c r="GO1906" s="32"/>
      <c r="GP1906" s="32"/>
      <c r="GQ1906" s="32"/>
    </row>
    <row r="1907" customFormat="false" ht="12.75" hidden="true" customHeight="false" outlineLevel="0" collapsed="false">
      <c r="A1907" s="0" t="n">
        <f aca="false">WEEKDAY(C1907,2)</f>
        <v>5</v>
      </c>
      <c r="B1907" s="0" t="n">
        <f aca="false">MONTH(C1907)</f>
        <v>7</v>
      </c>
      <c r="C1907" s="23" t="n">
        <v>36735</v>
      </c>
      <c r="D1907" s="0" t="n">
        <f aca="false">MONTH(R1907)</f>
        <v>7</v>
      </c>
      <c r="E1907" s="0" t="n">
        <f aca="false">YEAR(R1907)</f>
        <v>2000</v>
      </c>
      <c r="F1907" s="35" t="n">
        <f aca="false">L1907-K1907</f>
        <v>0.106666666666666</v>
      </c>
      <c r="G1907" s="24" t="n">
        <f aca="false">N1907-M1907</f>
        <v>-0.225083333333334</v>
      </c>
      <c r="H1907" s="24" t="n">
        <f aca="false">O1907-N1907</f>
        <v>-0.143</v>
      </c>
      <c r="I1907" s="24" t="n">
        <f aca="false">O1907-M1907</f>
        <v>-0.368083333333334</v>
      </c>
      <c r="J1907" s="25" t="n">
        <f aca="false">VLOOKUP(C1907,'Nymex hist.'!A:B,2,0)</f>
        <v>3.845</v>
      </c>
      <c r="K1907" s="34" t="n">
        <f aca="false">AVERAGE(DA1907:DG1907)</f>
        <v>3.84033333333333</v>
      </c>
      <c r="L1907" s="34" t="n">
        <f aca="false">AVERAGE(DH1907:DL1907)</f>
        <v>3.947</v>
      </c>
      <c r="M1907" s="27" t="n">
        <f aca="false">SUMIF($S$3:$FQ$3,$E1907+1,$S1907:$FQ1907)/COUNTIF($S$3:$FQ$3,$E1907+1)</f>
        <v>3.68158333333333</v>
      </c>
      <c r="N1907" s="27" t="n">
        <f aca="false">SUMIF($S$3:$FQ$3,$E1907+2,$S1907:$FQ1907)/COUNTIF($S$3:$FQ$3,$E1907+2)</f>
        <v>3.4565</v>
      </c>
      <c r="O1907" s="27" t="n">
        <f aca="false">SUMIF($S$3:$FQ$3,$E1907+3,$S1907:$FQ1907)/COUNTIF($S$3:$FQ$3,$E1907+3)</f>
        <v>3.3135</v>
      </c>
      <c r="P1907" s="27" t="n">
        <f aca="false">SUMIF($S$3:$FQ$3,$E1907+4,$S1907:$FQ1907)/COUNTIF($S$3:$FQ$3,$E1907+4)</f>
        <v>3.2935</v>
      </c>
      <c r="Q1907" s="27" t="n">
        <f aca="false">SUMIF($S$3:$FQ$3,$E1907+5,$S1907:$FQ1907)/COUNTIF($S$3:$FQ$3,$E1907+5)</f>
        <v>3.3035</v>
      </c>
      <c r="R1907" s="28" t="n">
        <v>36735</v>
      </c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30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 t="n">
        <v>3.82</v>
      </c>
      <c r="DF1907" s="29" t="n">
        <v>3.845</v>
      </c>
      <c r="DG1907" s="29" t="n">
        <v>3.856</v>
      </c>
      <c r="DH1907" s="29" t="n">
        <v>3.956</v>
      </c>
      <c r="DI1907" s="29" t="n">
        <v>4.061</v>
      </c>
      <c r="DJ1907" s="29" t="n">
        <v>4.06</v>
      </c>
      <c r="DK1907" s="29" t="n">
        <v>3.905</v>
      </c>
      <c r="DL1907" s="29" t="n">
        <v>3.753</v>
      </c>
      <c r="DM1907" s="29" t="n">
        <v>3.608</v>
      </c>
      <c r="DN1907" s="29" t="n">
        <v>3.577</v>
      </c>
      <c r="DO1907" s="29" t="n">
        <v>3.577</v>
      </c>
      <c r="DP1907" s="29" t="n">
        <v>3.568</v>
      </c>
      <c r="DQ1907" s="29" t="n">
        <v>3.582</v>
      </c>
      <c r="DR1907" s="29" t="n">
        <v>3.56</v>
      </c>
      <c r="DS1907" s="29" t="n">
        <v>3.563</v>
      </c>
      <c r="DT1907" s="29" t="n">
        <v>3.663</v>
      </c>
      <c r="DU1907" s="29" t="n">
        <v>3.763</v>
      </c>
      <c r="DV1907" s="29" t="n">
        <v>3.778</v>
      </c>
      <c r="DW1907" s="29" t="n">
        <v>3.632</v>
      </c>
      <c r="DX1907" s="29" t="n">
        <v>3.509</v>
      </c>
      <c r="DY1907" s="29" t="n">
        <v>3.379</v>
      </c>
      <c r="DZ1907" s="29" t="n">
        <v>3.359</v>
      </c>
      <c r="EA1907" s="29" t="n">
        <v>3.354</v>
      </c>
      <c r="EB1907" s="29" t="n">
        <v>3.354</v>
      </c>
      <c r="EC1907" s="29" t="n">
        <v>3.354</v>
      </c>
      <c r="ED1907" s="29" t="n">
        <v>3.344</v>
      </c>
      <c r="EE1907" s="29" t="n">
        <v>3.364</v>
      </c>
      <c r="EF1907" s="29" t="n">
        <v>3.473</v>
      </c>
      <c r="EG1907" s="29" t="n">
        <v>3.578</v>
      </c>
      <c r="EH1907" s="29" t="n">
        <v>3.599</v>
      </c>
      <c r="EI1907" s="29" t="n">
        <v>3.469</v>
      </c>
      <c r="EJ1907" s="29" t="n">
        <v>3.329</v>
      </c>
      <c r="EK1907" s="29" t="n">
        <v>3.189</v>
      </c>
      <c r="EL1907" s="29" t="n">
        <v>3.174</v>
      </c>
      <c r="EM1907" s="29" t="n">
        <v>3.199</v>
      </c>
      <c r="EN1907" s="29" t="n">
        <v>3.204</v>
      </c>
      <c r="EO1907" s="29" t="n">
        <v>3.2</v>
      </c>
      <c r="EP1907" s="29" t="n">
        <v>3.254</v>
      </c>
      <c r="EQ1907" s="29" t="n">
        <v>3.274</v>
      </c>
      <c r="ER1907" s="29" t="n">
        <v>3.383</v>
      </c>
      <c r="ES1907" s="29" t="n">
        <v>3.488</v>
      </c>
      <c r="ET1907" s="29" t="n">
        <v>3.571</v>
      </c>
      <c r="EU1907" s="29" t="n">
        <v>3.445</v>
      </c>
      <c r="EV1907" s="29" t="n">
        <v>3.308</v>
      </c>
      <c r="EW1907" s="29" t="n">
        <v>3.171</v>
      </c>
      <c r="EX1907" s="29" t="n">
        <v>3.157</v>
      </c>
      <c r="EY1907" s="29" t="n">
        <v>3.183</v>
      </c>
      <c r="EZ1907" s="29" t="n">
        <v>3.188</v>
      </c>
      <c r="FA1907" s="29" t="n">
        <v>3.184</v>
      </c>
      <c r="FB1907" s="29" t="n">
        <v>3.237</v>
      </c>
      <c r="FC1907" s="29" t="n">
        <v>3.256</v>
      </c>
      <c r="FD1907" s="29" t="n">
        <v>3.36</v>
      </c>
      <c r="FE1907" s="29" t="n">
        <v>3.462</v>
      </c>
      <c r="FF1907" s="29" t="n">
        <v>3.573</v>
      </c>
      <c r="FG1907" s="29" t="n">
        <v>3.451</v>
      </c>
      <c r="FH1907" s="29" t="n">
        <v>3.317</v>
      </c>
      <c r="FI1907" s="29" t="n">
        <v>3.183</v>
      </c>
      <c r="FJ1907" s="29" t="n">
        <v>3.17</v>
      </c>
      <c r="FK1907" s="29" t="n">
        <v>3.197</v>
      </c>
      <c r="FL1907" s="29" t="n">
        <v>3.202</v>
      </c>
      <c r="FM1907" s="29" t="n">
        <v>3.198</v>
      </c>
      <c r="FN1907" s="29" t="n">
        <v>3.25</v>
      </c>
      <c r="FO1907" s="29" t="n">
        <v>3.268</v>
      </c>
      <c r="FP1907" s="29" t="n">
        <v>3.367</v>
      </c>
      <c r="FQ1907" s="29" t="n">
        <v>3.466</v>
      </c>
      <c r="FR1907" s="29" t="n">
        <v>3.59</v>
      </c>
      <c r="FS1907" s="29" t="n">
        <v>3.472</v>
      </c>
      <c r="FT1907" s="29" t="n">
        <v>3.341</v>
      </c>
      <c r="FU1907" s="29" t="n">
        <v>3.21</v>
      </c>
      <c r="FV1907" s="29" t="n">
        <v>3.198</v>
      </c>
      <c r="FW1907" s="29" t="n">
        <v>3.226</v>
      </c>
      <c r="FX1907" s="29" t="n">
        <v>3.231</v>
      </c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0"/>
      <c r="GS1907" s="0"/>
      <c r="GT1907" s="0"/>
      <c r="GU1907" s="0"/>
      <c r="GV1907" s="0"/>
      <c r="GW1907" s="0"/>
      <c r="GX1907" s="0"/>
      <c r="GY1907" s="0"/>
      <c r="GZ1907" s="0"/>
      <c r="HA1907" s="0"/>
      <c r="HB1907" s="0"/>
      <c r="HC1907" s="0"/>
      <c r="HD1907" s="0"/>
      <c r="HE1907" s="0"/>
      <c r="HF1907" s="0"/>
      <c r="HG1907" s="0"/>
      <c r="HH1907" s="0"/>
      <c r="HI1907" s="0"/>
      <c r="HJ1907" s="0"/>
      <c r="HK1907" s="0"/>
      <c r="HL1907" s="0"/>
      <c r="HM1907" s="0"/>
      <c r="HN1907" s="0"/>
      <c r="HO1907" s="0"/>
      <c r="HP1907" s="0"/>
      <c r="HQ1907" s="0"/>
      <c r="HR1907" s="0"/>
      <c r="HS1907" s="0"/>
      <c r="HT1907" s="0"/>
      <c r="HU1907" s="0"/>
      <c r="HV1907" s="0"/>
      <c r="HW1907" s="0"/>
      <c r="HX1907" s="0"/>
      <c r="HY1907" s="0"/>
      <c r="HZ1907" s="0"/>
      <c r="IA1907" s="0"/>
      <c r="IB1907" s="0"/>
      <c r="IC1907" s="0"/>
      <c r="ID1907" s="0"/>
      <c r="IE1907" s="0"/>
      <c r="IF1907" s="0"/>
      <c r="IG1907" s="0"/>
      <c r="IH1907" s="0"/>
      <c r="II1907" s="0"/>
      <c r="IJ1907" s="0"/>
      <c r="IK1907" s="0"/>
      <c r="IL1907" s="0"/>
      <c r="IM1907" s="0"/>
      <c r="IN1907" s="0"/>
      <c r="IO1907" s="0"/>
      <c r="IP1907" s="0"/>
      <c r="IQ1907" s="0"/>
      <c r="IR1907" s="0"/>
      <c r="IS1907" s="0"/>
      <c r="IT1907" s="0"/>
      <c r="IU1907" s="0"/>
      <c r="IV1907" s="0"/>
      <c r="IW1907" s="0"/>
    </row>
    <row r="1908" customFormat="false" ht="12.75" hidden="true" customHeight="false" outlineLevel="0" collapsed="false">
      <c r="A1908" s="0" t="n">
        <f aca="false">WEEKDAY(C1908,2)</f>
        <v>1</v>
      </c>
      <c r="B1908" s="0" t="n">
        <f aca="false">MONTH(C1908)</f>
        <v>7</v>
      </c>
      <c r="C1908" s="23" t="n">
        <v>36738</v>
      </c>
      <c r="D1908" s="0" t="n">
        <f aca="false">MONTH(R1908)</f>
        <v>7</v>
      </c>
      <c r="E1908" s="0" t="n">
        <f aca="false">YEAR(R1908)</f>
        <v>2000</v>
      </c>
      <c r="F1908" s="35" t="n">
        <f aca="false">L1908-K1908</f>
        <v>0.109266666666667</v>
      </c>
      <c r="G1908" s="24" t="n">
        <f aca="false">N1908-M1908</f>
        <v>-0.230500000000001</v>
      </c>
      <c r="H1908" s="24" t="n">
        <f aca="false">O1908-N1908</f>
        <v>-0.141666666666666</v>
      </c>
      <c r="I1908" s="24" t="n">
        <f aca="false">O1908-M1908</f>
        <v>-0.372166666666667</v>
      </c>
      <c r="J1908" s="25" t="n">
        <f aca="false">VLOOKUP(C1908,'Nymex hist.'!A:B,2,0)</f>
        <v>3.774</v>
      </c>
      <c r="K1908" s="34" t="n">
        <f aca="false">AVERAGE(DA1908:DG1908)</f>
        <v>3.79733333333333</v>
      </c>
      <c r="L1908" s="34" t="n">
        <f aca="false">AVERAGE(DH1908:DL1908)</f>
        <v>3.9066</v>
      </c>
      <c r="M1908" s="27" t="n">
        <f aca="false">SUMIF($S$3:$FQ$3,$E1908+1,$S1908:$FQ1908)/COUNTIF($S$3:$FQ$3,$E1908+1)</f>
        <v>3.65133333333333</v>
      </c>
      <c r="N1908" s="27" t="n">
        <f aca="false">SUMIF($S$3:$FQ$3,$E1908+2,$S1908:$FQ1908)/COUNTIF($S$3:$FQ$3,$E1908+2)</f>
        <v>3.42083333333333</v>
      </c>
      <c r="O1908" s="27" t="n">
        <f aca="false">SUMIF($S$3:$FQ$3,$E1908+3,$S1908:$FQ1908)/COUNTIF($S$3:$FQ$3,$E1908+3)</f>
        <v>3.27916666666667</v>
      </c>
      <c r="P1908" s="27" t="n">
        <f aca="false">SUMIF($S$3:$FQ$3,$E1908+4,$S1908:$FQ1908)/COUNTIF($S$3:$FQ$3,$E1908+4)</f>
        <v>3.26416666666667</v>
      </c>
      <c r="Q1908" s="27" t="n">
        <f aca="false">SUMIF($S$3:$FQ$3,$E1908+5,$S1908:$FQ1908)/COUNTIF($S$3:$FQ$3,$E1908+5)</f>
        <v>3.27416666666667</v>
      </c>
      <c r="R1908" s="28" t="n">
        <v>36738</v>
      </c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30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 t="n">
        <v>3.82</v>
      </c>
      <c r="DF1908" s="29" t="n">
        <v>3.774</v>
      </c>
      <c r="DG1908" s="29" t="n">
        <v>3.798</v>
      </c>
      <c r="DH1908" s="29" t="n">
        <v>3.906</v>
      </c>
      <c r="DI1908" s="29" t="n">
        <v>4.02</v>
      </c>
      <c r="DJ1908" s="29" t="n">
        <v>4.019</v>
      </c>
      <c r="DK1908" s="29" t="n">
        <v>3.869</v>
      </c>
      <c r="DL1908" s="29" t="n">
        <v>3.719</v>
      </c>
      <c r="DM1908" s="29" t="n">
        <v>3.579</v>
      </c>
      <c r="DN1908" s="29" t="n">
        <v>3.549</v>
      </c>
      <c r="DO1908" s="29" t="n">
        <v>3.549</v>
      </c>
      <c r="DP1908" s="29" t="n">
        <v>3.539</v>
      </c>
      <c r="DQ1908" s="29" t="n">
        <v>3.553</v>
      </c>
      <c r="DR1908" s="29" t="n">
        <v>3.533</v>
      </c>
      <c r="DS1908" s="29" t="n">
        <v>3.539</v>
      </c>
      <c r="DT1908" s="29" t="n">
        <v>3.639</v>
      </c>
      <c r="DU1908" s="29" t="n">
        <v>3.729</v>
      </c>
      <c r="DV1908" s="29" t="n">
        <v>3.744</v>
      </c>
      <c r="DW1908" s="29" t="n">
        <v>3.598</v>
      </c>
      <c r="DX1908" s="29" t="n">
        <v>3.473</v>
      </c>
      <c r="DY1908" s="29" t="n">
        <v>3.343</v>
      </c>
      <c r="DZ1908" s="29" t="n">
        <v>3.323</v>
      </c>
      <c r="EA1908" s="29" t="n">
        <v>3.318</v>
      </c>
      <c r="EB1908" s="29" t="n">
        <v>3.318</v>
      </c>
      <c r="EC1908" s="29" t="n">
        <v>3.318</v>
      </c>
      <c r="ED1908" s="29" t="n">
        <v>3.308</v>
      </c>
      <c r="EE1908" s="29" t="n">
        <v>3.328</v>
      </c>
      <c r="EF1908" s="29" t="n">
        <v>3.437</v>
      </c>
      <c r="EG1908" s="29" t="n">
        <v>3.542</v>
      </c>
      <c r="EH1908" s="29" t="n">
        <v>3.563</v>
      </c>
      <c r="EI1908" s="29" t="n">
        <v>3.433</v>
      </c>
      <c r="EJ1908" s="29" t="n">
        <v>3.293</v>
      </c>
      <c r="EK1908" s="29" t="n">
        <v>3.153</v>
      </c>
      <c r="EL1908" s="29" t="n">
        <v>3.138</v>
      </c>
      <c r="EM1908" s="29" t="n">
        <v>3.17</v>
      </c>
      <c r="EN1908" s="29" t="n">
        <v>3.182</v>
      </c>
      <c r="EO1908" s="29" t="n">
        <v>3.203</v>
      </c>
      <c r="EP1908" s="29" t="n">
        <v>3.208</v>
      </c>
      <c r="EQ1908" s="29" t="n">
        <v>3.228</v>
      </c>
      <c r="ER1908" s="29" t="n">
        <v>3.337</v>
      </c>
      <c r="ES1908" s="29" t="n">
        <v>3.442</v>
      </c>
      <c r="ET1908" s="29" t="n">
        <v>3.54</v>
      </c>
      <c r="EU1908" s="29" t="n">
        <v>3.414</v>
      </c>
      <c r="EV1908" s="29" t="n">
        <v>3.277</v>
      </c>
      <c r="EW1908" s="29" t="n">
        <v>3.14</v>
      </c>
      <c r="EX1908" s="29" t="n">
        <v>3.126</v>
      </c>
      <c r="EY1908" s="29" t="n">
        <v>3.159</v>
      </c>
      <c r="EZ1908" s="29" t="n">
        <v>3.171</v>
      </c>
      <c r="FA1908" s="29" t="n">
        <v>3.192</v>
      </c>
      <c r="FB1908" s="29" t="n">
        <v>3.196</v>
      </c>
      <c r="FC1908" s="29" t="n">
        <v>3.215</v>
      </c>
      <c r="FD1908" s="29" t="n">
        <v>3.319</v>
      </c>
      <c r="FE1908" s="29" t="n">
        <v>3.421</v>
      </c>
      <c r="FF1908" s="29" t="n">
        <v>3.542</v>
      </c>
      <c r="FG1908" s="29" t="n">
        <v>3.42</v>
      </c>
      <c r="FH1908" s="29" t="n">
        <v>3.286</v>
      </c>
      <c r="FI1908" s="29" t="n">
        <v>3.152</v>
      </c>
      <c r="FJ1908" s="29" t="n">
        <v>3.139</v>
      </c>
      <c r="FK1908" s="29" t="n">
        <v>3.173</v>
      </c>
      <c r="FL1908" s="29" t="n">
        <v>3.185</v>
      </c>
      <c r="FM1908" s="29" t="n">
        <v>3.206</v>
      </c>
      <c r="FN1908" s="29" t="n">
        <v>3.209</v>
      </c>
      <c r="FO1908" s="29" t="n">
        <v>3.227</v>
      </c>
      <c r="FP1908" s="29" t="n">
        <v>3.326</v>
      </c>
      <c r="FQ1908" s="29" t="n">
        <v>3.425</v>
      </c>
      <c r="FR1908" s="29" t="n">
        <v>3.559</v>
      </c>
      <c r="FS1908" s="29" t="n">
        <v>3.441</v>
      </c>
      <c r="FT1908" s="29" t="n">
        <v>3.31</v>
      </c>
      <c r="FU1908" s="29" t="n">
        <v>3.179</v>
      </c>
      <c r="FV1908" s="29" t="n">
        <v>3.167</v>
      </c>
      <c r="FW1908" s="29" t="n">
        <v>3.202</v>
      </c>
      <c r="FX1908" s="29" t="n">
        <v>3.214</v>
      </c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0"/>
      <c r="GS1908" s="0"/>
      <c r="GT1908" s="0"/>
      <c r="GU1908" s="0"/>
      <c r="GV1908" s="0"/>
      <c r="GW1908" s="0"/>
      <c r="GX1908" s="0"/>
      <c r="GY1908" s="0"/>
      <c r="GZ1908" s="0"/>
      <c r="HA1908" s="0"/>
      <c r="HB1908" s="0"/>
      <c r="HC1908" s="0"/>
      <c r="HD1908" s="0"/>
      <c r="HE1908" s="0"/>
      <c r="HF1908" s="0"/>
      <c r="HG1908" s="0"/>
      <c r="HH1908" s="0"/>
      <c r="HI1908" s="0"/>
      <c r="HJ1908" s="0"/>
      <c r="HK1908" s="0"/>
      <c r="HL1908" s="0"/>
      <c r="HM1908" s="0"/>
      <c r="HN1908" s="0"/>
      <c r="HO1908" s="0"/>
      <c r="HP1908" s="0"/>
      <c r="HQ1908" s="0"/>
      <c r="HR1908" s="0"/>
      <c r="HS1908" s="0"/>
      <c r="HT1908" s="0"/>
      <c r="HU1908" s="0"/>
      <c r="HV1908" s="0"/>
      <c r="HW1908" s="0"/>
      <c r="HX1908" s="0"/>
      <c r="HY1908" s="0"/>
      <c r="HZ1908" s="0"/>
      <c r="IA1908" s="0"/>
      <c r="IB1908" s="0"/>
      <c r="IC1908" s="0"/>
      <c r="ID1908" s="0"/>
      <c r="IE1908" s="0"/>
      <c r="IF1908" s="0"/>
      <c r="IG1908" s="0"/>
      <c r="IH1908" s="0"/>
      <c r="II1908" s="0"/>
      <c r="IJ1908" s="0"/>
      <c r="IK1908" s="0"/>
      <c r="IL1908" s="0"/>
      <c r="IM1908" s="0"/>
      <c r="IN1908" s="0"/>
      <c r="IO1908" s="0"/>
      <c r="IP1908" s="0"/>
      <c r="IQ1908" s="0"/>
      <c r="IR1908" s="0"/>
      <c r="IS1908" s="0"/>
      <c r="IT1908" s="0"/>
      <c r="IU1908" s="0"/>
      <c r="IV1908" s="0"/>
      <c r="IW1908" s="0"/>
    </row>
    <row r="1909" customFormat="false" ht="12.75" hidden="true" customHeight="false" outlineLevel="0" collapsed="false">
      <c r="A1909" s="0" t="n">
        <f aca="false">WEEKDAY(C1909,2)</f>
        <v>2</v>
      </c>
      <c r="B1909" s="0" t="n">
        <f aca="false">MONTH(C1909)</f>
        <v>8</v>
      </c>
      <c r="C1909" s="23" t="n">
        <v>36739</v>
      </c>
      <c r="D1909" s="0" t="n">
        <f aca="false">MONTH(R1909)</f>
        <v>8</v>
      </c>
      <c r="E1909" s="0" t="n">
        <f aca="false">YEAR(R1909)</f>
        <v>2000</v>
      </c>
      <c r="F1909" s="35" t="n">
        <f aca="false">L1909-K1909</f>
        <v>0.0694999999999997</v>
      </c>
      <c r="G1909" s="24" t="n">
        <f aca="false">N1909-M1909</f>
        <v>-0.289</v>
      </c>
      <c r="H1909" s="24" t="n">
        <f aca="false">O1909-N1909</f>
        <v>-0.163416666666667</v>
      </c>
      <c r="I1909" s="24" t="n">
        <f aca="false">O1909-M1909</f>
        <v>-0.452416666666667</v>
      </c>
      <c r="J1909" s="25" t="n">
        <f aca="false">VLOOKUP(C1909,'Nymex hist.'!A:B,2,0)</f>
        <v>3.987</v>
      </c>
      <c r="K1909" s="34" t="n">
        <f aca="false">AVERAGE(DA1909:DG1909)</f>
        <v>3.9865</v>
      </c>
      <c r="L1909" s="34" t="n">
        <f aca="false">AVERAGE(DH1909:DL1909)</f>
        <v>4.056</v>
      </c>
      <c r="M1909" s="27" t="n">
        <f aca="false">SUMIF($S$3:$FQ$3,$E1909+1,$S1909:$FQ1909)/COUNTIF($S$3:$FQ$3,$E1909+1)</f>
        <v>3.74191666666667</v>
      </c>
      <c r="N1909" s="27" t="n">
        <f aca="false">SUMIF($S$3:$FQ$3,$E1909+2,$S1909:$FQ1909)/COUNTIF($S$3:$FQ$3,$E1909+2)</f>
        <v>3.45291666666667</v>
      </c>
      <c r="O1909" s="27" t="n">
        <f aca="false">SUMIF($S$3:$FQ$3,$E1909+3,$S1909:$FQ1909)/COUNTIF($S$3:$FQ$3,$E1909+3)</f>
        <v>3.2895</v>
      </c>
      <c r="P1909" s="27" t="n">
        <f aca="false">SUMIF($S$3:$FQ$3,$E1909+4,$S1909:$FQ1909)/COUNTIF($S$3:$FQ$3,$E1909+4)</f>
        <v>3.2695</v>
      </c>
      <c r="Q1909" s="27" t="n">
        <f aca="false">SUMIF($S$3:$FQ$3,$E1909+5,$S1909:$FQ1909)/COUNTIF($S$3:$FQ$3,$E1909+5)</f>
        <v>3.2745</v>
      </c>
      <c r="R1909" s="28" t="n">
        <v>36739</v>
      </c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30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 t="n">
        <v>3.987</v>
      </c>
      <c r="DG1909" s="29" t="n">
        <v>3.986</v>
      </c>
      <c r="DH1909" s="29" t="n">
        <v>4.08</v>
      </c>
      <c r="DI1909" s="29" t="n">
        <v>4.18</v>
      </c>
      <c r="DJ1909" s="29" t="n">
        <v>4.175</v>
      </c>
      <c r="DK1909" s="29" t="n">
        <v>4.005</v>
      </c>
      <c r="DL1909" s="29" t="n">
        <v>3.84</v>
      </c>
      <c r="DM1909" s="29" t="n">
        <v>3.685</v>
      </c>
      <c r="DN1909" s="29" t="n">
        <v>3.64</v>
      </c>
      <c r="DO1909" s="29" t="n">
        <v>3.633</v>
      </c>
      <c r="DP1909" s="29" t="n">
        <v>3.618</v>
      </c>
      <c r="DQ1909" s="29" t="n">
        <v>3.628</v>
      </c>
      <c r="DR1909" s="29" t="n">
        <v>3.608</v>
      </c>
      <c r="DS1909" s="29" t="n">
        <v>3.598</v>
      </c>
      <c r="DT1909" s="29" t="n">
        <v>3.695</v>
      </c>
      <c r="DU1909" s="29" t="n">
        <v>3.778</v>
      </c>
      <c r="DV1909" s="29" t="n">
        <v>3.793</v>
      </c>
      <c r="DW1909" s="29" t="n">
        <v>3.643</v>
      </c>
      <c r="DX1909" s="29" t="n">
        <v>3.508</v>
      </c>
      <c r="DY1909" s="29" t="n">
        <v>3.378</v>
      </c>
      <c r="DZ1909" s="29" t="n">
        <v>3.358</v>
      </c>
      <c r="EA1909" s="29" t="n">
        <v>3.353</v>
      </c>
      <c r="EB1909" s="29" t="n">
        <v>3.353</v>
      </c>
      <c r="EC1909" s="29" t="n">
        <v>3.35</v>
      </c>
      <c r="ED1909" s="29" t="n">
        <v>3.337</v>
      </c>
      <c r="EE1909" s="29" t="n">
        <v>3.354</v>
      </c>
      <c r="EF1909" s="29" t="n">
        <v>3.455</v>
      </c>
      <c r="EG1909" s="29" t="n">
        <v>3.553</v>
      </c>
      <c r="EH1909" s="29" t="n">
        <v>3.568</v>
      </c>
      <c r="EI1909" s="29" t="n">
        <v>3.438</v>
      </c>
      <c r="EJ1909" s="29" t="n">
        <v>3.298</v>
      </c>
      <c r="EK1909" s="29" t="n">
        <v>3.158</v>
      </c>
      <c r="EL1909" s="29" t="n">
        <v>3.143</v>
      </c>
      <c r="EM1909" s="29" t="n">
        <v>3.175</v>
      </c>
      <c r="EN1909" s="29" t="n">
        <v>3.187</v>
      </c>
      <c r="EO1909" s="29" t="n">
        <v>3.208</v>
      </c>
      <c r="EP1909" s="29" t="n">
        <v>3.237</v>
      </c>
      <c r="EQ1909" s="29" t="n">
        <v>3.254</v>
      </c>
      <c r="ER1909" s="29" t="n">
        <v>3.355</v>
      </c>
      <c r="ES1909" s="29" t="n">
        <v>3.453</v>
      </c>
      <c r="ET1909" s="29" t="n">
        <v>3.54</v>
      </c>
      <c r="EU1909" s="29" t="n">
        <v>3.414</v>
      </c>
      <c r="EV1909" s="29" t="n">
        <v>3.277</v>
      </c>
      <c r="EW1909" s="29" t="n">
        <v>3.14</v>
      </c>
      <c r="EX1909" s="29" t="n">
        <v>3.126</v>
      </c>
      <c r="EY1909" s="29" t="n">
        <v>3.159</v>
      </c>
      <c r="EZ1909" s="29" t="n">
        <v>3.171</v>
      </c>
      <c r="FA1909" s="29" t="n">
        <v>3.192</v>
      </c>
      <c r="FB1909" s="29" t="n">
        <v>3.22</v>
      </c>
      <c r="FC1909" s="29" t="n">
        <v>3.236</v>
      </c>
      <c r="FD1909" s="29" t="n">
        <v>3.332</v>
      </c>
      <c r="FE1909" s="29" t="n">
        <v>3.427</v>
      </c>
      <c r="FF1909" s="29" t="n">
        <v>3.537</v>
      </c>
      <c r="FG1909" s="29" t="n">
        <v>3.415</v>
      </c>
      <c r="FH1909" s="29" t="n">
        <v>3.281</v>
      </c>
      <c r="FI1909" s="29" t="n">
        <v>3.147</v>
      </c>
      <c r="FJ1909" s="29" t="n">
        <v>3.134</v>
      </c>
      <c r="FK1909" s="29" t="n">
        <v>3.168</v>
      </c>
      <c r="FL1909" s="29" t="n">
        <v>3.18</v>
      </c>
      <c r="FM1909" s="29" t="n">
        <v>3.201</v>
      </c>
      <c r="FN1909" s="29" t="n">
        <v>3.228</v>
      </c>
      <c r="FO1909" s="29" t="n">
        <v>3.243</v>
      </c>
      <c r="FP1909" s="29" t="n">
        <v>3.334</v>
      </c>
      <c r="FQ1909" s="29" t="n">
        <v>3.426</v>
      </c>
      <c r="FR1909" s="29" t="n">
        <v>3.554</v>
      </c>
      <c r="FS1909" s="29" t="n">
        <v>3.436</v>
      </c>
      <c r="FT1909" s="29" t="n">
        <v>3.305</v>
      </c>
      <c r="FU1909" s="29" t="n">
        <v>3.174</v>
      </c>
      <c r="FV1909" s="29" t="n">
        <v>3.162</v>
      </c>
      <c r="FW1909" s="29" t="n">
        <v>3.197</v>
      </c>
      <c r="FX1909" s="29" t="n">
        <v>3.209</v>
      </c>
      <c r="FY1909" s="29" t="n">
        <v>3.23</v>
      </c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0"/>
      <c r="GS1909" s="0"/>
      <c r="GT1909" s="0"/>
      <c r="GU1909" s="0"/>
      <c r="GV1909" s="0"/>
      <c r="GW1909" s="0"/>
      <c r="GX1909" s="0"/>
      <c r="GY1909" s="0"/>
      <c r="GZ1909" s="0"/>
      <c r="HA1909" s="0"/>
      <c r="HB1909" s="0"/>
      <c r="HC1909" s="0"/>
      <c r="HD1909" s="0"/>
      <c r="HE1909" s="0"/>
      <c r="HF1909" s="0"/>
      <c r="HG1909" s="0"/>
      <c r="HH1909" s="0"/>
      <c r="HI1909" s="0"/>
      <c r="HJ1909" s="0"/>
      <c r="HK1909" s="0"/>
      <c r="HL1909" s="0"/>
      <c r="HM1909" s="0"/>
      <c r="HN1909" s="0"/>
      <c r="HO1909" s="0"/>
      <c r="HP1909" s="0"/>
      <c r="HQ1909" s="0"/>
      <c r="HR1909" s="0"/>
      <c r="HS1909" s="0"/>
      <c r="HT1909" s="0"/>
      <c r="HU1909" s="0"/>
      <c r="HV1909" s="0"/>
      <c r="HW1909" s="0"/>
      <c r="HX1909" s="0"/>
      <c r="HY1909" s="0"/>
      <c r="HZ1909" s="0"/>
      <c r="IA1909" s="0"/>
      <c r="IB1909" s="0"/>
      <c r="IC1909" s="0"/>
      <c r="ID1909" s="0"/>
      <c r="IE1909" s="0"/>
      <c r="IF1909" s="0"/>
      <c r="IG1909" s="0"/>
      <c r="IH1909" s="0"/>
      <c r="II1909" s="0"/>
      <c r="IJ1909" s="0"/>
      <c r="IK1909" s="0"/>
      <c r="IL1909" s="0"/>
      <c r="IM1909" s="0"/>
      <c r="IN1909" s="0"/>
      <c r="IO1909" s="0"/>
      <c r="IP1909" s="0"/>
      <c r="IQ1909" s="0"/>
      <c r="IR1909" s="0"/>
      <c r="IS1909" s="0"/>
      <c r="IT1909" s="0"/>
      <c r="IU1909" s="0"/>
      <c r="IV1909" s="0"/>
      <c r="IW1909" s="0"/>
    </row>
    <row r="1910" customFormat="false" ht="12.75" hidden="true" customHeight="false" outlineLevel="0" collapsed="false">
      <c r="A1910" s="0" t="n">
        <f aca="false">WEEKDAY(C1910,2)</f>
        <v>3</v>
      </c>
      <c r="B1910" s="0" t="n">
        <f aca="false">MONTH(C1910)</f>
        <v>8</v>
      </c>
      <c r="C1910" s="23" t="n">
        <v>36740</v>
      </c>
      <c r="D1910" s="0" t="n">
        <f aca="false">MONTH(R1910)</f>
        <v>8</v>
      </c>
      <c r="E1910" s="0" t="n">
        <f aca="false">YEAR(R1910)</f>
        <v>2000</v>
      </c>
      <c r="F1910" s="35" t="n">
        <f aca="false">L1910-K1910</f>
        <v>0.0408999999999997</v>
      </c>
      <c r="G1910" s="24" t="n">
        <f aca="false">N1910-M1910</f>
        <v>-0.35175</v>
      </c>
      <c r="H1910" s="24" t="n">
        <f aca="false">O1910-N1910</f>
        <v>-0.1945</v>
      </c>
      <c r="I1910" s="24" t="n">
        <f aca="false">O1910-M1910</f>
        <v>-0.54625</v>
      </c>
      <c r="J1910" s="25" t="n">
        <f aca="false">VLOOKUP(C1910,'Nymex hist.'!A:B,2,0)</f>
        <v>4.214</v>
      </c>
      <c r="K1910" s="34" t="n">
        <f aca="false">AVERAGE(DA1910:DG1910)</f>
        <v>4.2115</v>
      </c>
      <c r="L1910" s="34" t="n">
        <f aca="false">AVERAGE(DH1910:DL1910)</f>
        <v>4.2524</v>
      </c>
      <c r="M1910" s="27" t="n">
        <f aca="false">SUMIF($S$3:$FQ$3,$E1910+1,$S1910:$FQ1910)/COUNTIF($S$3:$FQ$3,$E1910+1)</f>
        <v>3.86475</v>
      </c>
      <c r="N1910" s="27" t="n">
        <f aca="false">SUMIF($S$3:$FQ$3,$E1910+2,$S1910:$FQ1910)/COUNTIF($S$3:$FQ$3,$E1910+2)</f>
        <v>3.513</v>
      </c>
      <c r="O1910" s="27" t="n">
        <f aca="false">SUMIF($S$3:$FQ$3,$E1910+3,$S1910:$FQ1910)/COUNTIF($S$3:$FQ$3,$E1910+3)</f>
        <v>3.3185</v>
      </c>
      <c r="P1910" s="27" t="n">
        <f aca="false">SUMIF($S$3:$FQ$3,$E1910+4,$S1910:$FQ1910)/COUNTIF($S$3:$FQ$3,$E1910+4)</f>
        <v>3.2935</v>
      </c>
      <c r="Q1910" s="27" t="n">
        <f aca="false">SUMIF($S$3:$FQ$3,$E1910+5,$S1910:$FQ1910)/COUNTIF($S$3:$FQ$3,$E1910+5)</f>
        <v>3.2935</v>
      </c>
      <c r="R1910" s="28" t="n">
        <v>36740</v>
      </c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30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 t="n">
        <v>4.214</v>
      </c>
      <c r="DG1910" s="29" t="n">
        <v>4.209</v>
      </c>
      <c r="DH1910" s="29" t="n">
        <v>4.297</v>
      </c>
      <c r="DI1910" s="29" t="n">
        <v>4.395</v>
      </c>
      <c r="DJ1910" s="29" t="n">
        <v>4.385</v>
      </c>
      <c r="DK1910" s="29" t="n">
        <v>4.19</v>
      </c>
      <c r="DL1910" s="29" t="n">
        <v>3.995</v>
      </c>
      <c r="DM1910" s="29" t="n">
        <v>3.82</v>
      </c>
      <c r="DN1910" s="29" t="n">
        <v>3.77</v>
      </c>
      <c r="DO1910" s="29" t="n">
        <v>3.75</v>
      </c>
      <c r="DP1910" s="29" t="n">
        <v>3.72</v>
      </c>
      <c r="DQ1910" s="29" t="n">
        <v>3.725</v>
      </c>
      <c r="DR1910" s="29" t="n">
        <v>3.695</v>
      </c>
      <c r="DS1910" s="29" t="n">
        <v>3.685</v>
      </c>
      <c r="DT1910" s="29" t="n">
        <v>3.782</v>
      </c>
      <c r="DU1910" s="29" t="n">
        <v>3.86</v>
      </c>
      <c r="DV1910" s="29" t="n">
        <v>3.875</v>
      </c>
      <c r="DW1910" s="29" t="n">
        <v>3.725</v>
      </c>
      <c r="DX1910" s="29" t="n">
        <v>3.59</v>
      </c>
      <c r="DY1910" s="29" t="n">
        <v>3.455</v>
      </c>
      <c r="DZ1910" s="29" t="n">
        <v>3.425</v>
      </c>
      <c r="EA1910" s="29" t="n">
        <v>3.41</v>
      </c>
      <c r="EB1910" s="29" t="n">
        <v>3.405</v>
      </c>
      <c r="EC1910" s="29" t="n">
        <v>3.4</v>
      </c>
      <c r="ED1910" s="29" t="n">
        <v>3.385</v>
      </c>
      <c r="EE1910" s="29" t="n">
        <v>3.4</v>
      </c>
      <c r="EF1910" s="29" t="n">
        <v>3.496</v>
      </c>
      <c r="EG1910" s="29" t="n">
        <v>3.59</v>
      </c>
      <c r="EH1910" s="29" t="n">
        <v>3.6</v>
      </c>
      <c r="EI1910" s="29" t="n">
        <v>3.47</v>
      </c>
      <c r="EJ1910" s="29" t="n">
        <v>3.33</v>
      </c>
      <c r="EK1910" s="29" t="n">
        <v>3.19</v>
      </c>
      <c r="EL1910" s="29" t="n">
        <v>3.175</v>
      </c>
      <c r="EM1910" s="29" t="n">
        <v>3.207</v>
      </c>
      <c r="EN1910" s="29" t="n">
        <v>3.219</v>
      </c>
      <c r="EO1910" s="29" t="n">
        <v>3.24</v>
      </c>
      <c r="EP1910" s="29" t="n">
        <v>3.265</v>
      </c>
      <c r="EQ1910" s="29" t="n">
        <v>3.28</v>
      </c>
      <c r="ER1910" s="29" t="n">
        <v>3.376</v>
      </c>
      <c r="ES1910" s="29" t="n">
        <v>3.47</v>
      </c>
      <c r="ET1910" s="29" t="n">
        <v>3.567</v>
      </c>
      <c r="EU1910" s="29" t="n">
        <v>3.441</v>
      </c>
      <c r="EV1910" s="29" t="n">
        <v>3.304</v>
      </c>
      <c r="EW1910" s="29" t="n">
        <v>3.167</v>
      </c>
      <c r="EX1910" s="29" t="n">
        <v>3.153</v>
      </c>
      <c r="EY1910" s="29" t="n">
        <v>3.186</v>
      </c>
      <c r="EZ1910" s="29" t="n">
        <v>3.198</v>
      </c>
      <c r="FA1910" s="29" t="n">
        <v>3.219</v>
      </c>
      <c r="FB1910" s="29" t="n">
        <v>3.243</v>
      </c>
      <c r="FC1910" s="29" t="n">
        <v>3.257</v>
      </c>
      <c r="FD1910" s="29" t="n">
        <v>3.348</v>
      </c>
      <c r="FE1910" s="29" t="n">
        <v>3.439</v>
      </c>
      <c r="FF1910" s="29" t="n">
        <v>3.559</v>
      </c>
      <c r="FG1910" s="29" t="n">
        <v>3.437</v>
      </c>
      <c r="FH1910" s="29" t="n">
        <v>3.303</v>
      </c>
      <c r="FI1910" s="29" t="n">
        <v>3.169</v>
      </c>
      <c r="FJ1910" s="29" t="n">
        <v>3.156</v>
      </c>
      <c r="FK1910" s="29" t="n">
        <v>3.19</v>
      </c>
      <c r="FL1910" s="29" t="n">
        <v>3.202</v>
      </c>
      <c r="FM1910" s="29" t="n">
        <v>3.223</v>
      </c>
      <c r="FN1910" s="29" t="n">
        <v>3.246</v>
      </c>
      <c r="FO1910" s="29" t="n">
        <v>3.259</v>
      </c>
      <c r="FP1910" s="29" t="n">
        <v>3.345</v>
      </c>
      <c r="FQ1910" s="29" t="n">
        <v>3.433</v>
      </c>
      <c r="FR1910" s="29" t="n">
        <v>3.566</v>
      </c>
      <c r="FS1910" s="29" t="n">
        <v>3.448</v>
      </c>
      <c r="FT1910" s="29" t="n">
        <v>3.317</v>
      </c>
      <c r="FU1910" s="29" t="n">
        <v>3.186</v>
      </c>
      <c r="FV1910" s="29" t="n">
        <v>3.174</v>
      </c>
      <c r="FW1910" s="29" t="n">
        <v>3.209</v>
      </c>
      <c r="FX1910" s="29" t="n">
        <v>3.221</v>
      </c>
      <c r="FY1910" s="29" t="n">
        <v>3.242</v>
      </c>
      <c r="FZ1910" s="29"/>
      <c r="GA1910" s="29"/>
      <c r="GB1910" s="29"/>
      <c r="GC1910" s="29"/>
      <c r="GD1910" s="29"/>
      <c r="GE1910" s="29"/>
      <c r="GF1910" s="29"/>
      <c r="GG1910" s="29"/>
      <c r="GH1910" s="29"/>
      <c r="GI1910" s="29"/>
      <c r="GJ1910" s="29"/>
      <c r="GK1910" s="29"/>
      <c r="GL1910" s="29"/>
      <c r="GM1910" s="29"/>
      <c r="GN1910" s="29"/>
      <c r="GO1910" s="29"/>
      <c r="GP1910" s="29"/>
      <c r="GQ1910" s="29"/>
      <c r="GR1910" s="0"/>
      <c r="GS1910" s="0"/>
      <c r="GT1910" s="0"/>
      <c r="GU1910" s="0"/>
      <c r="GV1910" s="0"/>
      <c r="GW1910" s="0"/>
      <c r="GX1910" s="0"/>
      <c r="GY1910" s="0"/>
      <c r="GZ1910" s="0"/>
      <c r="HA1910" s="0"/>
      <c r="HB1910" s="0"/>
      <c r="HC1910" s="0"/>
      <c r="HD1910" s="0"/>
      <c r="HE1910" s="0"/>
      <c r="HF1910" s="0"/>
      <c r="HG1910" s="0"/>
      <c r="HH1910" s="0"/>
      <c r="HI1910" s="0"/>
      <c r="HJ1910" s="0"/>
      <c r="HK1910" s="0"/>
      <c r="HL1910" s="0"/>
      <c r="HM1910" s="0"/>
      <c r="HN1910" s="0"/>
      <c r="HO1910" s="0"/>
      <c r="HP1910" s="0"/>
      <c r="HQ1910" s="0"/>
      <c r="HR1910" s="0"/>
      <c r="HS1910" s="0"/>
      <c r="HT1910" s="0"/>
      <c r="HU1910" s="0"/>
      <c r="HV1910" s="0"/>
      <c r="HW1910" s="0"/>
      <c r="HX1910" s="0"/>
      <c r="HY1910" s="0"/>
      <c r="HZ1910" s="0"/>
      <c r="IA1910" s="0"/>
      <c r="IB1910" s="0"/>
      <c r="IC1910" s="0"/>
      <c r="ID1910" s="0"/>
      <c r="IE1910" s="0"/>
      <c r="IF1910" s="0"/>
      <c r="IG1910" s="0"/>
      <c r="IH1910" s="0"/>
      <c r="II1910" s="0"/>
      <c r="IJ1910" s="0"/>
      <c r="IK1910" s="0"/>
      <c r="IL1910" s="0"/>
      <c r="IM1910" s="0"/>
      <c r="IN1910" s="0"/>
      <c r="IO1910" s="0"/>
      <c r="IP1910" s="0"/>
      <c r="IQ1910" s="0"/>
      <c r="IR1910" s="0"/>
      <c r="IS1910" s="0"/>
      <c r="IT1910" s="0"/>
      <c r="IU1910" s="0"/>
      <c r="IV1910" s="0"/>
      <c r="IW1910" s="0"/>
    </row>
    <row r="1911" customFormat="false" ht="12.75" hidden="false" customHeight="false" outlineLevel="0" collapsed="false">
      <c r="A1911" s="1" t="n">
        <f aca="false">WEEKDAY(C1911,2)</f>
        <v>4</v>
      </c>
      <c r="B1911" s="1" t="n">
        <f aca="false">MONTH(C1911)</f>
        <v>8</v>
      </c>
      <c r="C1911" s="23" t="n">
        <v>36741</v>
      </c>
      <c r="D1911" s="0" t="n">
        <f aca="false">MONTH(R1911)</f>
        <v>8</v>
      </c>
      <c r="E1911" s="0" t="n">
        <f aca="false">YEAR(R1911)</f>
        <v>2000</v>
      </c>
      <c r="F1911" s="3" t="n">
        <f aca="false">L1911-K1911</f>
        <v>0.0420000000000007</v>
      </c>
      <c r="G1911" s="3" t="n">
        <f aca="false">N1911-M1911</f>
        <v>-0.358416666666667</v>
      </c>
      <c r="H1911" s="3" t="n">
        <f aca="false">O1911-N1911</f>
        <v>-0.198083333333334</v>
      </c>
      <c r="I1911" s="3" t="n">
        <f aca="false">O1911-M1911</f>
        <v>-0.556500000000001</v>
      </c>
      <c r="J1911" s="4" t="n">
        <f aca="false">VLOOKUP(C1911,'Nymex hist.'!A:B,2,0)</f>
        <v>4.25</v>
      </c>
      <c r="K1911" s="4" t="n">
        <f aca="false">AVERAGE(DA1911:DG1911)</f>
        <v>4.251</v>
      </c>
      <c r="L1911" s="4" t="n">
        <f aca="false">AVERAGE(DH1911:DL1911)</f>
        <v>4.293</v>
      </c>
      <c r="M1911" s="4" t="n">
        <f aca="false">SUMIF($S$3:$FQ$3,$E1911+1,$S1911:$FQ1911)/COUNTIF($S$3:$FQ$3,$E1911+1)</f>
        <v>3.88808333333333</v>
      </c>
      <c r="N1911" s="4" t="n">
        <f aca="false">SUMIF($S$3:$FQ$3,$E1911+2,$S1911:$FQ1911)/COUNTIF($S$3:$FQ$3,$E1911+2)</f>
        <v>3.52966666666667</v>
      </c>
      <c r="O1911" s="4" t="n">
        <f aca="false">SUMIF($S$3:$FQ$3,$E1911+3,$S1911:$FQ1911)/COUNTIF($S$3:$FQ$3,$E1911+3)</f>
        <v>3.33158333333333</v>
      </c>
      <c r="P1911" s="4" t="n">
        <f aca="false">SUMIF($S$3:$FQ$3,$E1911+4,$S1911:$FQ1911)/COUNTIF($S$3:$FQ$3,$E1911+4)</f>
        <v>3.30658333333333</v>
      </c>
      <c r="Q1911" s="4" t="n">
        <f aca="false">SUMIF($S$3:$FQ$3,$E1911+5,$S1911:$FQ1911)/COUNTIF($S$3:$FQ$3,$E1911+5)</f>
        <v>3.30658333333333</v>
      </c>
      <c r="R1911" s="21" t="n">
        <v>36741</v>
      </c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7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  <c r="BT1911" s="32"/>
      <c r="BU1911" s="32"/>
      <c r="BV1911" s="32"/>
      <c r="BW1911" s="32"/>
      <c r="BX1911" s="32"/>
      <c r="BY1911" s="32"/>
      <c r="BZ1911" s="32"/>
      <c r="CA1911" s="32"/>
      <c r="CB1911" s="32"/>
      <c r="CC1911" s="32"/>
      <c r="CD1911" s="32"/>
      <c r="CE1911" s="32"/>
      <c r="CF1911" s="32"/>
      <c r="CG1911" s="32"/>
      <c r="CH1911" s="32"/>
      <c r="CI1911" s="32"/>
      <c r="CJ1911" s="32"/>
      <c r="CK1911" s="32"/>
      <c r="CL1911" s="32"/>
      <c r="CM1911" s="32"/>
      <c r="CN1911" s="32"/>
      <c r="CO1911" s="32"/>
      <c r="CP1911" s="32"/>
      <c r="CQ1911" s="32"/>
      <c r="CR1911" s="32"/>
      <c r="CS1911" s="32"/>
      <c r="CT1911" s="32"/>
      <c r="CU1911" s="32"/>
      <c r="CV1911" s="32"/>
      <c r="CW1911" s="32"/>
      <c r="CX1911" s="32"/>
      <c r="CY1911" s="32"/>
      <c r="CZ1911" s="32"/>
      <c r="DA1911" s="32"/>
      <c r="DB1911" s="32"/>
      <c r="DC1911" s="32"/>
      <c r="DD1911" s="32"/>
      <c r="DE1911" s="32"/>
      <c r="DF1911" s="32" t="n">
        <v>4.25</v>
      </c>
      <c r="DG1911" s="32" t="n">
        <v>4.252</v>
      </c>
      <c r="DH1911" s="32" t="n">
        <v>4.342</v>
      </c>
      <c r="DI1911" s="32" t="n">
        <v>4.442</v>
      </c>
      <c r="DJ1911" s="32" t="n">
        <v>4.432</v>
      </c>
      <c r="DK1911" s="32" t="n">
        <v>4.227</v>
      </c>
      <c r="DL1911" s="32" t="n">
        <v>4.022</v>
      </c>
      <c r="DM1911" s="32" t="n">
        <v>3.842</v>
      </c>
      <c r="DN1911" s="32" t="n">
        <v>3.779</v>
      </c>
      <c r="DO1911" s="32" t="n">
        <v>3.764</v>
      </c>
      <c r="DP1911" s="32" t="n">
        <v>3.744</v>
      </c>
      <c r="DQ1911" s="32" t="n">
        <v>3.745</v>
      </c>
      <c r="DR1911" s="32" t="n">
        <v>3.715</v>
      </c>
      <c r="DS1911" s="32" t="n">
        <v>3.705</v>
      </c>
      <c r="DT1911" s="32" t="n">
        <v>3.802</v>
      </c>
      <c r="DU1911" s="32" t="n">
        <v>3.88</v>
      </c>
      <c r="DV1911" s="32" t="n">
        <v>3.895</v>
      </c>
      <c r="DW1911" s="32" t="n">
        <v>3.742</v>
      </c>
      <c r="DX1911" s="32" t="n">
        <v>3.607</v>
      </c>
      <c r="DY1911" s="32" t="n">
        <v>3.472</v>
      </c>
      <c r="DZ1911" s="32" t="n">
        <v>3.442</v>
      </c>
      <c r="EA1911" s="32" t="n">
        <v>3.427</v>
      </c>
      <c r="EB1911" s="32" t="n">
        <v>3.422</v>
      </c>
      <c r="EC1911" s="32" t="n">
        <v>3.417</v>
      </c>
      <c r="ED1911" s="32" t="n">
        <v>3.402</v>
      </c>
      <c r="EE1911" s="32" t="n">
        <v>3.417</v>
      </c>
      <c r="EF1911" s="32" t="n">
        <v>3.511</v>
      </c>
      <c r="EG1911" s="32" t="n">
        <v>3.602</v>
      </c>
      <c r="EH1911" s="32" t="n">
        <v>3.612</v>
      </c>
      <c r="EI1911" s="32" t="n">
        <v>3.482</v>
      </c>
      <c r="EJ1911" s="32" t="n">
        <v>3.342</v>
      </c>
      <c r="EK1911" s="32" t="n">
        <v>3.202</v>
      </c>
      <c r="EL1911" s="32" t="n">
        <v>3.187</v>
      </c>
      <c r="EM1911" s="32" t="n">
        <v>3.219</v>
      </c>
      <c r="EN1911" s="32" t="n">
        <v>3.231</v>
      </c>
      <c r="EO1911" s="32" t="n">
        <v>3.252</v>
      </c>
      <c r="EP1911" s="32" t="n">
        <v>3.282</v>
      </c>
      <c r="EQ1911" s="32" t="n">
        <v>3.297</v>
      </c>
      <c r="ER1911" s="32" t="n">
        <v>3.391</v>
      </c>
      <c r="ES1911" s="32" t="n">
        <v>3.482</v>
      </c>
      <c r="ET1911" s="32" t="n">
        <v>3.579</v>
      </c>
      <c r="EU1911" s="32" t="n">
        <v>3.453</v>
      </c>
      <c r="EV1911" s="32" t="n">
        <v>3.316</v>
      </c>
      <c r="EW1911" s="32" t="n">
        <v>3.179</v>
      </c>
      <c r="EX1911" s="32" t="n">
        <v>3.165</v>
      </c>
      <c r="EY1911" s="32" t="n">
        <v>3.198</v>
      </c>
      <c r="EZ1911" s="32" t="n">
        <v>3.21</v>
      </c>
      <c r="FA1911" s="32" t="n">
        <v>3.231</v>
      </c>
      <c r="FB1911" s="32" t="n">
        <v>3.26</v>
      </c>
      <c r="FC1911" s="32" t="n">
        <v>3.274</v>
      </c>
      <c r="FD1911" s="32" t="n">
        <v>3.363</v>
      </c>
      <c r="FE1911" s="32" t="n">
        <v>3.451</v>
      </c>
      <c r="FF1911" s="32" t="n">
        <v>3.571</v>
      </c>
      <c r="FG1911" s="32" t="n">
        <v>3.449</v>
      </c>
      <c r="FH1911" s="32" t="n">
        <v>3.315</v>
      </c>
      <c r="FI1911" s="32" t="n">
        <v>3.181</v>
      </c>
      <c r="FJ1911" s="32" t="n">
        <v>3.168</v>
      </c>
      <c r="FK1911" s="32" t="n">
        <v>3.202</v>
      </c>
      <c r="FL1911" s="32" t="n">
        <v>3.214</v>
      </c>
      <c r="FM1911" s="32" t="n">
        <v>3.235</v>
      </c>
      <c r="FN1911" s="32" t="n">
        <v>3.263</v>
      </c>
      <c r="FO1911" s="32" t="n">
        <v>3.276</v>
      </c>
      <c r="FP1911" s="32" t="n">
        <v>3.36</v>
      </c>
      <c r="FQ1911" s="32" t="n">
        <v>3.445</v>
      </c>
      <c r="FR1911" s="32" t="n">
        <v>3.578</v>
      </c>
      <c r="FS1911" s="32" t="n">
        <v>3.46</v>
      </c>
      <c r="FT1911" s="32" t="n">
        <v>3.329</v>
      </c>
      <c r="FU1911" s="32" t="n">
        <v>3.198</v>
      </c>
      <c r="FV1911" s="32" t="n">
        <v>3.186</v>
      </c>
      <c r="FW1911" s="32" t="n">
        <v>3.221</v>
      </c>
      <c r="FX1911" s="32" t="n">
        <v>3.233</v>
      </c>
      <c r="FY1911" s="32" t="n">
        <v>3.254</v>
      </c>
      <c r="FZ1911" s="32"/>
      <c r="GA1911" s="32"/>
      <c r="GB1911" s="32"/>
      <c r="GC1911" s="32"/>
      <c r="GD1911" s="32"/>
      <c r="GE1911" s="32"/>
      <c r="GF1911" s="32"/>
      <c r="GG1911" s="32"/>
      <c r="GH1911" s="32"/>
      <c r="GI1911" s="32"/>
      <c r="GJ1911" s="32"/>
      <c r="GK1911" s="32"/>
      <c r="GL1911" s="32"/>
      <c r="GM1911" s="32"/>
      <c r="GN1911" s="32"/>
      <c r="GO1911" s="32"/>
      <c r="GP1911" s="32"/>
      <c r="GQ1911" s="32"/>
    </row>
    <row r="1912" customFormat="false" ht="12.75" hidden="true" customHeight="false" outlineLevel="0" collapsed="false">
      <c r="A1912" s="0" t="n">
        <f aca="false">WEEKDAY(C1912,2)</f>
        <v>5</v>
      </c>
      <c r="B1912" s="0" t="n">
        <f aca="false">MONTH(C1912)</f>
        <v>8</v>
      </c>
      <c r="C1912" s="23" t="n">
        <v>36742</v>
      </c>
      <c r="D1912" s="0" t="n">
        <f aca="false">MONTH(R1912)</f>
        <v>8</v>
      </c>
      <c r="E1912" s="0" t="n">
        <f aca="false">YEAR(R1912)</f>
        <v>2000</v>
      </c>
      <c r="F1912" s="35" t="n">
        <f aca="false">L1912-K1912</f>
        <v>-0.00899999999999945</v>
      </c>
      <c r="G1912" s="24" t="n">
        <f aca="false">N1912-M1912</f>
        <v>-0.350916666666667</v>
      </c>
      <c r="H1912" s="24" t="n">
        <f aca="false">O1912-N1912</f>
        <v>-0.198083333333333</v>
      </c>
      <c r="I1912" s="24" t="n">
        <f aca="false">O1912-M1912</f>
        <v>-0.549</v>
      </c>
      <c r="J1912" s="25" t="n">
        <f aca="false">VLOOKUP(C1912,'Nymex hist.'!A:B,2,0)</f>
        <v>4.296</v>
      </c>
      <c r="K1912" s="34" t="n">
        <f aca="false">AVERAGE(DA1912:DG1912)</f>
        <v>4.293</v>
      </c>
      <c r="L1912" s="34" t="n">
        <f aca="false">AVERAGE(DH1912:DL1912)</f>
        <v>4.284</v>
      </c>
      <c r="M1912" s="27" t="n">
        <f aca="false">SUMIF($S$3:$FQ$3,$E1912+1,$S1912:$FQ1912)/COUNTIF($S$3:$FQ$3,$E1912+1)</f>
        <v>3.85558333333333</v>
      </c>
      <c r="N1912" s="27" t="n">
        <f aca="false">SUMIF($S$3:$FQ$3,$E1912+2,$S1912:$FQ1912)/COUNTIF($S$3:$FQ$3,$E1912+2)</f>
        <v>3.50466666666667</v>
      </c>
      <c r="O1912" s="27" t="n">
        <f aca="false">SUMIF($S$3:$FQ$3,$E1912+3,$S1912:$FQ1912)/COUNTIF($S$3:$FQ$3,$E1912+3)</f>
        <v>3.30658333333333</v>
      </c>
      <c r="P1912" s="27" t="n">
        <f aca="false">SUMIF($S$3:$FQ$3,$E1912+4,$S1912:$FQ1912)/COUNTIF($S$3:$FQ$3,$E1912+4)</f>
        <v>3.28158333333333</v>
      </c>
      <c r="Q1912" s="27" t="n">
        <f aca="false">SUMIF($S$3:$FQ$3,$E1912+5,$S1912:$FQ1912)/COUNTIF($S$3:$FQ$3,$E1912+5)</f>
        <v>3.28158333333333</v>
      </c>
      <c r="R1912" s="28" t="n">
        <v>36742</v>
      </c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30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 t="n">
        <v>4.296</v>
      </c>
      <c r="DG1912" s="29" t="n">
        <v>4.29</v>
      </c>
      <c r="DH1912" s="29" t="n">
        <v>4.36</v>
      </c>
      <c r="DI1912" s="29" t="n">
        <v>4.44</v>
      </c>
      <c r="DJ1912" s="29" t="n">
        <v>4.425</v>
      </c>
      <c r="DK1912" s="29" t="n">
        <v>4.205</v>
      </c>
      <c r="DL1912" s="29" t="n">
        <v>3.99</v>
      </c>
      <c r="DM1912" s="29" t="n">
        <v>3.795</v>
      </c>
      <c r="DN1912" s="29" t="n">
        <v>3.732</v>
      </c>
      <c r="DO1912" s="29" t="n">
        <v>3.718</v>
      </c>
      <c r="DP1912" s="29" t="n">
        <v>3.703</v>
      </c>
      <c r="DQ1912" s="29" t="n">
        <v>3.703</v>
      </c>
      <c r="DR1912" s="29" t="n">
        <v>3.673</v>
      </c>
      <c r="DS1912" s="29" t="n">
        <v>3.683</v>
      </c>
      <c r="DT1912" s="29" t="n">
        <v>3.78</v>
      </c>
      <c r="DU1912" s="29" t="n">
        <v>3.86</v>
      </c>
      <c r="DV1912" s="29" t="n">
        <v>3.87</v>
      </c>
      <c r="DW1912" s="29" t="n">
        <v>3.717</v>
      </c>
      <c r="DX1912" s="29" t="n">
        <v>3.582</v>
      </c>
      <c r="DY1912" s="29" t="n">
        <v>3.447</v>
      </c>
      <c r="DZ1912" s="29" t="n">
        <v>3.417</v>
      </c>
      <c r="EA1912" s="29" t="n">
        <v>3.402</v>
      </c>
      <c r="EB1912" s="29" t="n">
        <v>3.397</v>
      </c>
      <c r="EC1912" s="29" t="n">
        <v>3.392</v>
      </c>
      <c r="ED1912" s="29" t="n">
        <v>3.377</v>
      </c>
      <c r="EE1912" s="29" t="n">
        <v>3.392</v>
      </c>
      <c r="EF1912" s="29" t="n">
        <v>3.486</v>
      </c>
      <c r="EG1912" s="29" t="n">
        <v>3.577</v>
      </c>
      <c r="EH1912" s="29" t="n">
        <v>3.587</v>
      </c>
      <c r="EI1912" s="29" t="n">
        <v>3.457</v>
      </c>
      <c r="EJ1912" s="29" t="n">
        <v>3.317</v>
      </c>
      <c r="EK1912" s="29" t="n">
        <v>3.177</v>
      </c>
      <c r="EL1912" s="29" t="n">
        <v>3.162</v>
      </c>
      <c r="EM1912" s="29" t="n">
        <v>3.194</v>
      </c>
      <c r="EN1912" s="29" t="n">
        <v>3.206</v>
      </c>
      <c r="EO1912" s="29" t="n">
        <v>3.227</v>
      </c>
      <c r="EP1912" s="29" t="n">
        <v>3.257</v>
      </c>
      <c r="EQ1912" s="29" t="n">
        <v>3.272</v>
      </c>
      <c r="ER1912" s="29" t="n">
        <v>3.366</v>
      </c>
      <c r="ES1912" s="29" t="n">
        <v>3.457</v>
      </c>
      <c r="ET1912" s="29" t="n">
        <v>3.554</v>
      </c>
      <c r="EU1912" s="29" t="n">
        <v>3.428</v>
      </c>
      <c r="EV1912" s="29" t="n">
        <v>3.291</v>
      </c>
      <c r="EW1912" s="29" t="n">
        <v>3.154</v>
      </c>
      <c r="EX1912" s="29" t="n">
        <v>3.14</v>
      </c>
      <c r="EY1912" s="29" t="n">
        <v>3.173</v>
      </c>
      <c r="EZ1912" s="29" t="n">
        <v>3.185</v>
      </c>
      <c r="FA1912" s="29" t="n">
        <v>3.206</v>
      </c>
      <c r="FB1912" s="29" t="n">
        <v>3.235</v>
      </c>
      <c r="FC1912" s="29" t="n">
        <v>3.249</v>
      </c>
      <c r="FD1912" s="29" t="n">
        <v>3.338</v>
      </c>
      <c r="FE1912" s="29" t="n">
        <v>3.426</v>
      </c>
      <c r="FF1912" s="29" t="n">
        <v>3.546</v>
      </c>
      <c r="FG1912" s="29" t="n">
        <v>3.424</v>
      </c>
      <c r="FH1912" s="29" t="n">
        <v>3.29</v>
      </c>
      <c r="FI1912" s="29" t="n">
        <v>3.156</v>
      </c>
      <c r="FJ1912" s="29" t="n">
        <v>3.143</v>
      </c>
      <c r="FK1912" s="29" t="n">
        <v>3.177</v>
      </c>
      <c r="FL1912" s="29" t="n">
        <v>3.189</v>
      </c>
      <c r="FM1912" s="29" t="n">
        <v>3.21</v>
      </c>
      <c r="FN1912" s="29" t="n">
        <v>3.238</v>
      </c>
      <c r="FO1912" s="29" t="n">
        <v>3.251</v>
      </c>
      <c r="FP1912" s="29" t="n">
        <v>3.335</v>
      </c>
      <c r="FQ1912" s="29" t="n">
        <v>3.42</v>
      </c>
      <c r="FR1912" s="29" t="n">
        <v>3.553</v>
      </c>
      <c r="FS1912" s="29" t="n">
        <v>3.435</v>
      </c>
      <c r="FT1912" s="29" t="n">
        <v>3.304</v>
      </c>
      <c r="FU1912" s="29" t="n">
        <v>3.173</v>
      </c>
      <c r="FV1912" s="29" t="n">
        <v>3.161</v>
      </c>
      <c r="FW1912" s="29" t="n">
        <v>3.196</v>
      </c>
      <c r="FX1912" s="29" t="n">
        <v>3.208</v>
      </c>
      <c r="FY1912" s="29" t="n">
        <v>3.229</v>
      </c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0"/>
      <c r="GS1912" s="0"/>
      <c r="GT1912" s="0"/>
      <c r="GU1912" s="0"/>
      <c r="GV1912" s="0"/>
      <c r="GW1912" s="0"/>
      <c r="GX1912" s="0"/>
      <c r="GY1912" s="0"/>
      <c r="GZ1912" s="0"/>
      <c r="HA1912" s="0"/>
      <c r="HB1912" s="0"/>
      <c r="HC1912" s="0"/>
      <c r="HD1912" s="0"/>
      <c r="HE1912" s="0"/>
      <c r="HF1912" s="0"/>
      <c r="HG1912" s="0"/>
      <c r="HH1912" s="0"/>
      <c r="HI1912" s="0"/>
      <c r="HJ1912" s="0"/>
      <c r="HK1912" s="0"/>
      <c r="HL1912" s="0"/>
      <c r="HM1912" s="0"/>
      <c r="HN1912" s="0"/>
      <c r="HO1912" s="0"/>
      <c r="HP1912" s="0"/>
      <c r="HQ1912" s="0"/>
      <c r="HR1912" s="0"/>
      <c r="HS1912" s="0"/>
      <c r="HT1912" s="0"/>
      <c r="HU1912" s="0"/>
      <c r="HV1912" s="0"/>
      <c r="HW1912" s="0"/>
      <c r="HX1912" s="0"/>
      <c r="HY1912" s="0"/>
      <c r="HZ1912" s="0"/>
      <c r="IA1912" s="0"/>
      <c r="IB1912" s="0"/>
      <c r="IC1912" s="0"/>
      <c r="ID1912" s="0"/>
      <c r="IE1912" s="0"/>
      <c r="IF1912" s="0"/>
      <c r="IG1912" s="0"/>
      <c r="IH1912" s="0"/>
      <c r="II1912" s="0"/>
      <c r="IJ1912" s="0"/>
      <c r="IK1912" s="0"/>
      <c r="IL1912" s="0"/>
      <c r="IM1912" s="0"/>
      <c r="IN1912" s="0"/>
      <c r="IO1912" s="0"/>
      <c r="IP1912" s="0"/>
      <c r="IQ1912" s="0"/>
      <c r="IR1912" s="0"/>
      <c r="IS1912" s="0"/>
      <c r="IT1912" s="0"/>
      <c r="IU1912" s="0"/>
      <c r="IV1912" s="0"/>
      <c r="IW1912" s="0"/>
    </row>
    <row r="1913" customFormat="false" ht="12.75" hidden="true" customHeight="false" outlineLevel="0" collapsed="false">
      <c r="A1913" s="0" t="n">
        <f aca="false">WEEKDAY(C1913,2)</f>
        <v>1</v>
      </c>
      <c r="B1913" s="0" t="n">
        <f aca="false">MONTH(C1913)</f>
        <v>8</v>
      </c>
      <c r="C1913" s="23" t="n">
        <v>36745</v>
      </c>
      <c r="D1913" s="0" t="n">
        <f aca="false">MONTH(R1913)</f>
        <v>8</v>
      </c>
      <c r="E1913" s="0" t="n">
        <f aca="false">YEAR(R1913)</f>
        <v>2000</v>
      </c>
      <c r="F1913" s="35" t="n">
        <f aca="false">L1913-K1913</f>
        <v>-0.0693999999999999</v>
      </c>
      <c r="G1913" s="24" t="n">
        <f aca="false">N1913-M1913</f>
        <v>-0.382166666666667</v>
      </c>
      <c r="H1913" s="24" t="n">
        <f aca="false">O1913-N1913</f>
        <v>-0.2065</v>
      </c>
      <c r="I1913" s="24" t="n">
        <f aca="false">O1913-M1913</f>
        <v>-0.588666666666667</v>
      </c>
      <c r="J1913" s="25" t="n">
        <f aca="false">VLOOKUP(C1913,'Nymex hist.'!A:B,2,0)</f>
        <v>4.348</v>
      </c>
      <c r="K1913" s="34" t="n">
        <f aca="false">AVERAGE(DA1913:DG1913)</f>
        <v>4.346</v>
      </c>
      <c r="L1913" s="34" t="n">
        <f aca="false">AVERAGE(DH1913:DL1913)</f>
        <v>4.2766</v>
      </c>
      <c r="M1913" s="27" t="n">
        <f aca="false">SUMIF($S$3:$FQ$3,$E1913+1,$S1913:$FQ1913)/COUNTIF($S$3:$FQ$3,$E1913+1)</f>
        <v>3.78483333333333</v>
      </c>
      <c r="N1913" s="27" t="n">
        <f aca="false">SUMIF($S$3:$FQ$3,$E1913+2,$S1913:$FQ1913)/COUNTIF($S$3:$FQ$3,$E1913+2)</f>
        <v>3.40266666666667</v>
      </c>
      <c r="O1913" s="27" t="n">
        <f aca="false">SUMIF($S$3:$FQ$3,$E1913+3,$S1913:$FQ1913)/COUNTIF($S$3:$FQ$3,$E1913+3)</f>
        <v>3.19616666666667</v>
      </c>
      <c r="P1913" s="27" t="n">
        <f aca="false">SUMIF($S$3:$FQ$3,$E1913+4,$S1913:$FQ1913)/COUNTIF($S$3:$FQ$3,$E1913+4)</f>
        <v>3.17533333333333</v>
      </c>
      <c r="Q1913" s="27" t="n">
        <f aca="false">SUMIF($S$3:$FQ$3,$E1913+5,$S1913:$FQ1913)/COUNTIF($S$3:$FQ$3,$E1913+5)</f>
        <v>3.17533333333333</v>
      </c>
      <c r="R1913" s="28" t="n">
        <v>36745</v>
      </c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30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 t="n">
        <v>4.348</v>
      </c>
      <c r="DG1913" s="29" t="n">
        <v>4.344</v>
      </c>
      <c r="DH1913" s="29" t="n">
        <v>4.39</v>
      </c>
      <c r="DI1913" s="29" t="n">
        <v>4.45</v>
      </c>
      <c r="DJ1913" s="29" t="n">
        <v>4.425</v>
      </c>
      <c r="DK1913" s="29" t="n">
        <v>4.18</v>
      </c>
      <c r="DL1913" s="29" t="n">
        <v>3.938</v>
      </c>
      <c r="DM1913" s="29" t="n">
        <v>3.723</v>
      </c>
      <c r="DN1913" s="29" t="n">
        <v>3.648</v>
      </c>
      <c r="DO1913" s="29" t="n">
        <v>3.635</v>
      </c>
      <c r="DP1913" s="29" t="n">
        <v>3.62</v>
      </c>
      <c r="DQ1913" s="29" t="n">
        <v>3.613</v>
      </c>
      <c r="DR1913" s="29" t="n">
        <v>3.583</v>
      </c>
      <c r="DS1913" s="29" t="n">
        <v>3.593</v>
      </c>
      <c r="DT1913" s="29" t="n">
        <v>3.69</v>
      </c>
      <c r="DU1913" s="29" t="n">
        <v>3.77</v>
      </c>
      <c r="DV1913" s="29" t="n">
        <v>3.775</v>
      </c>
      <c r="DW1913" s="29" t="n">
        <v>3.622</v>
      </c>
      <c r="DX1913" s="29" t="n">
        <v>3.487</v>
      </c>
      <c r="DY1913" s="29" t="n">
        <v>3.352</v>
      </c>
      <c r="DZ1913" s="29" t="n">
        <v>3.317</v>
      </c>
      <c r="EA1913" s="29" t="n">
        <v>3.297</v>
      </c>
      <c r="EB1913" s="29" t="n">
        <v>3.292</v>
      </c>
      <c r="EC1913" s="29" t="n">
        <v>3.287</v>
      </c>
      <c r="ED1913" s="29" t="n">
        <v>3.272</v>
      </c>
      <c r="EE1913" s="29" t="n">
        <v>3.287</v>
      </c>
      <c r="EF1913" s="29" t="n">
        <v>3.379</v>
      </c>
      <c r="EG1913" s="29" t="n">
        <v>3.465</v>
      </c>
      <c r="EH1913" s="29" t="n">
        <v>3.475</v>
      </c>
      <c r="EI1913" s="29" t="n">
        <v>3.345</v>
      </c>
      <c r="EJ1913" s="29" t="n">
        <v>3.205</v>
      </c>
      <c r="EK1913" s="29" t="n">
        <v>3.065</v>
      </c>
      <c r="EL1913" s="29" t="n">
        <v>3.05</v>
      </c>
      <c r="EM1913" s="29" t="n">
        <v>3.082</v>
      </c>
      <c r="EN1913" s="29" t="n">
        <v>3.094</v>
      </c>
      <c r="EO1913" s="29" t="n">
        <v>3.115</v>
      </c>
      <c r="EP1913" s="29" t="n">
        <v>3.152</v>
      </c>
      <c r="EQ1913" s="29" t="n">
        <v>3.167</v>
      </c>
      <c r="ER1913" s="29" t="n">
        <v>3.259</v>
      </c>
      <c r="ES1913" s="29" t="n">
        <v>3.345</v>
      </c>
      <c r="ET1913" s="29" t="n">
        <v>3.442</v>
      </c>
      <c r="EU1913" s="29" t="n">
        <v>3.316</v>
      </c>
      <c r="EV1913" s="29" t="n">
        <v>3.179</v>
      </c>
      <c r="EW1913" s="29" t="n">
        <v>3.042</v>
      </c>
      <c r="EX1913" s="29" t="n">
        <v>3.028</v>
      </c>
      <c r="EY1913" s="29" t="n">
        <v>3.061</v>
      </c>
      <c r="EZ1913" s="29" t="n">
        <v>3.098</v>
      </c>
      <c r="FA1913" s="29" t="n">
        <v>3.119</v>
      </c>
      <c r="FB1913" s="29" t="n">
        <v>3.13</v>
      </c>
      <c r="FC1913" s="29" t="n">
        <v>3.144</v>
      </c>
      <c r="FD1913" s="29" t="n">
        <v>3.231</v>
      </c>
      <c r="FE1913" s="29" t="n">
        <v>3.314</v>
      </c>
      <c r="FF1913" s="29" t="n">
        <v>3.434</v>
      </c>
      <c r="FG1913" s="29" t="n">
        <v>3.312</v>
      </c>
      <c r="FH1913" s="29" t="n">
        <v>3.178</v>
      </c>
      <c r="FI1913" s="29" t="n">
        <v>3.044</v>
      </c>
      <c r="FJ1913" s="29" t="n">
        <v>3.031</v>
      </c>
      <c r="FK1913" s="29" t="n">
        <v>3.065</v>
      </c>
      <c r="FL1913" s="29" t="n">
        <v>3.102</v>
      </c>
      <c r="FM1913" s="29" t="n">
        <v>3.123</v>
      </c>
      <c r="FN1913" s="29" t="n">
        <v>3.133</v>
      </c>
      <c r="FO1913" s="29" t="n">
        <v>3.146</v>
      </c>
      <c r="FP1913" s="29" t="n">
        <v>3.228</v>
      </c>
      <c r="FQ1913" s="29" t="n">
        <v>3.308</v>
      </c>
      <c r="FR1913" s="29" t="n">
        <v>3.441</v>
      </c>
      <c r="FS1913" s="29" t="n">
        <v>3.323</v>
      </c>
      <c r="FT1913" s="29" t="n">
        <v>3.192</v>
      </c>
      <c r="FU1913" s="29" t="n">
        <v>3.061</v>
      </c>
      <c r="FV1913" s="29" t="n">
        <v>3.049</v>
      </c>
      <c r="FW1913" s="29" t="n">
        <v>3.084</v>
      </c>
      <c r="FX1913" s="29" t="n">
        <v>3.121</v>
      </c>
      <c r="FY1913" s="29" t="n">
        <v>3.142</v>
      </c>
      <c r="FZ1913" s="29"/>
      <c r="GA1913" s="29"/>
      <c r="GB1913" s="29"/>
      <c r="GC1913" s="29"/>
      <c r="GD1913" s="29"/>
      <c r="GE1913" s="29"/>
      <c r="GF1913" s="29"/>
      <c r="GG1913" s="29"/>
      <c r="GH1913" s="29"/>
      <c r="GI1913" s="29"/>
      <c r="GJ1913" s="29"/>
      <c r="GK1913" s="29"/>
      <c r="GL1913" s="29"/>
      <c r="GM1913" s="29"/>
      <c r="GN1913" s="29"/>
      <c r="GO1913" s="29"/>
      <c r="GP1913" s="29"/>
      <c r="GQ1913" s="29"/>
      <c r="GR1913" s="0"/>
      <c r="GS1913" s="0"/>
      <c r="GT1913" s="0"/>
      <c r="GU1913" s="0"/>
      <c r="GV1913" s="0"/>
      <c r="GW1913" s="0"/>
      <c r="GX1913" s="0"/>
      <c r="GY1913" s="0"/>
      <c r="GZ1913" s="0"/>
      <c r="HA1913" s="0"/>
      <c r="HB1913" s="0"/>
      <c r="HC1913" s="0"/>
      <c r="HD1913" s="0"/>
      <c r="HE1913" s="0"/>
      <c r="HF1913" s="0"/>
      <c r="HG1913" s="0"/>
      <c r="HH1913" s="0"/>
      <c r="HI1913" s="0"/>
      <c r="HJ1913" s="0"/>
      <c r="HK1913" s="0"/>
      <c r="HL1913" s="0"/>
      <c r="HM1913" s="0"/>
      <c r="HN1913" s="0"/>
      <c r="HO1913" s="0"/>
      <c r="HP1913" s="0"/>
      <c r="HQ1913" s="0"/>
      <c r="HR1913" s="0"/>
      <c r="HS1913" s="0"/>
      <c r="HT1913" s="0"/>
      <c r="HU1913" s="0"/>
      <c r="HV1913" s="0"/>
      <c r="HW1913" s="0"/>
      <c r="HX1913" s="0"/>
      <c r="HY1913" s="0"/>
      <c r="HZ1913" s="0"/>
      <c r="IA1913" s="0"/>
      <c r="IB1913" s="0"/>
      <c r="IC1913" s="0"/>
      <c r="ID1913" s="0"/>
      <c r="IE1913" s="0"/>
      <c r="IF1913" s="0"/>
      <c r="IG1913" s="0"/>
      <c r="IH1913" s="0"/>
      <c r="II1913" s="0"/>
      <c r="IJ1913" s="0"/>
      <c r="IK1913" s="0"/>
      <c r="IL1913" s="0"/>
      <c r="IM1913" s="0"/>
      <c r="IN1913" s="0"/>
      <c r="IO1913" s="0"/>
      <c r="IP1913" s="0"/>
      <c r="IQ1913" s="0"/>
      <c r="IR1913" s="0"/>
      <c r="IS1913" s="0"/>
      <c r="IT1913" s="0"/>
      <c r="IU1913" s="0"/>
      <c r="IV1913" s="0"/>
      <c r="IW1913" s="0"/>
    </row>
    <row r="1914" customFormat="false" ht="12.75" hidden="true" customHeight="false" outlineLevel="0" collapsed="false">
      <c r="A1914" s="0" t="n">
        <f aca="false">WEEKDAY(C1914,2)</f>
        <v>2</v>
      </c>
      <c r="B1914" s="0" t="n">
        <f aca="false">MONTH(C1914)</f>
        <v>8</v>
      </c>
      <c r="C1914" s="23" t="n">
        <v>36746</v>
      </c>
      <c r="D1914" s="0" t="n">
        <f aca="false">MONTH(R1914)</f>
        <v>8</v>
      </c>
      <c r="E1914" s="0" t="n">
        <f aca="false">YEAR(R1914)</f>
        <v>2000</v>
      </c>
      <c r="F1914" s="35" t="n">
        <f aca="false">L1914-K1914</f>
        <v>-0.0998999999999999</v>
      </c>
      <c r="G1914" s="24" t="n">
        <f aca="false">N1914-M1914</f>
        <v>-0.436416666666667</v>
      </c>
      <c r="H1914" s="24" t="n">
        <f aca="false">O1914-N1914</f>
        <v>-0.211666666666667</v>
      </c>
      <c r="I1914" s="24" t="n">
        <f aca="false">O1914-M1914</f>
        <v>-0.648083333333334</v>
      </c>
      <c r="J1914" s="25" t="n">
        <f aca="false">VLOOKUP(C1914,'Nymex hist.'!A:B,2,0)</f>
        <v>4.409</v>
      </c>
      <c r="K1914" s="34" t="n">
        <f aca="false">AVERAGE(DA1914:DG1914)</f>
        <v>4.4055</v>
      </c>
      <c r="L1914" s="34" t="n">
        <f aca="false">AVERAGE(DH1914:DL1914)</f>
        <v>4.3056</v>
      </c>
      <c r="M1914" s="27" t="n">
        <f aca="false">SUMIF($S$3:$FQ$3,$E1914+1,$S1914:$FQ1914)/COUNTIF($S$3:$FQ$3,$E1914+1)</f>
        <v>3.76391666666667</v>
      </c>
      <c r="N1914" s="27" t="n">
        <f aca="false">SUMIF($S$3:$FQ$3,$E1914+2,$S1914:$FQ1914)/COUNTIF($S$3:$FQ$3,$E1914+2)</f>
        <v>3.3275</v>
      </c>
      <c r="O1914" s="27" t="n">
        <f aca="false">SUMIF($S$3:$FQ$3,$E1914+3,$S1914:$FQ1914)/COUNTIF($S$3:$FQ$3,$E1914+3)</f>
        <v>3.11583333333333</v>
      </c>
      <c r="P1914" s="27" t="n">
        <f aca="false">SUMIF($S$3:$FQ$3,$E1914+4,$S1914:$FQ1914)/COUNTIF($S$3:$FQ$3,$E1914+4)</f>
        <v>3.08583333333333</v>
      </c>
      <c r="Q1914" s="27" t="n">
        <f aca="false">SUMIF($S$3:$FQ$3,$E1914+5,$S1914:$FQ1914)/COUNTIF($S$3:$FQ$3,$E1914+5)</f>
        <v>3.08083333333333</v>
      </c>
      <c r="R1914" s="28" t="n">
        <v>36746</v>
      </c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30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 t="n">
        <v>4.409</v>
      </c>
      <c r="DG1914" s="29" t="n">
        <v>4.402</v>
      </c>
      <c r="DH1914" s="29" t="n">
        <v>4.437</v>
      </c>
      <c r="DI1914" s="29" t="n">
        <v>4.483</v>
      </c>
      <c r="DJ1914" s="29" t="n">
        <v>4.46</v>
      </c>
      <c r="DK1914" s="29" t="n">
        <v>4.2</v>
      </c>
      <c r="DL1914" s="29" t="n">
        <v>3.948</v>
      </c>
      <c r="DM1914" s="29" t="n">
        <v>3.708</v>
      </c>
      <c r="DN1914" s="29" t="n">
        <v>3.623</v>
      </c>
      <c r="DO1914" s="29" t="n">
        <v>3.605</v>
      </c>
      <c r="DP1914" s="29" t="n">
        <v>3.587</v>
      </c>
      <c r="DQ1914" s="29" t="n">
        <v>3.58</v>
      </c>
      <c r="DR1914" s="29" t="n">
        <v>3.553</v>
      </c>
      <c r="DS1914" s="29" t="n">
        <v>3.543</v>
      </c>
      <c r="DT1914" s="29" t="n">
        <v>3.64</v>
      </c>
      <c r="DU1914" s="29" t="n">
        <v>3.72</v>
      </c>
      <c r="DV1914" s="29" t="n">
        <v>3.71</v>
      </c>
      <c r="DW1914" s="29" t="n">
        <v>3.555</v>
      </c>
      <c r="DX1914" s="29" t="n">
        <v>3.41</v>
      </c>
      <c r="DY1914" s="29" t="n">
        <v>3.275</v>
      </c>
      <c r="DZ1914" s="29" t="n">
        <v>3.24</v>
      </c>
      <c r="EA1914" s="29" t="n">
        <v>3.22</v>
      </c>
      <c r="EB1914" s="29" t="n">
        <v>3.215</v>
      </c>
      <c r="EC1914" s="29" t="n">
        <v>3.21</v>
      </c>
      <c r="ED1914" s="29" t="n">
        <v>3.195</v>
      </c>
      <c r="EE1914" s="29" t="n">
        <v>3.21</v>
      </c>
      <c r="EF1914" s="29" t="n">
        <v>3.302</v>
      </c>
      <c r="EG1914" s="29" t="n">
        <v>3.388</v>
      </c>
      <c r="EH1914" s="29" t="n">
        <v>3.398</v>
      </c>
      <c r="EI1914" s="29" t="n">
        <v>3.268</v>
      </c>
      <c r="EJ1914" s="29" t="n">
        <v>3.128</v>
      </c>
      <c r="EK1914" s="29" t="n">
        <v>2.988</v>
      </c>
      <c r="EL1914" s="29" t="n">
        <v>2.973</v>
      </c>
      <c r="EM1914" s="29" t="n">
        <v>3.005</v>
      </c>
      <c r="EN1914" s="29" t="n">
        <v>3.017</v>
      </c>
      <c r="EO1914" s="29" t="n">
        <v>3.038</v>
      </c>
      <c r="EP1914" s="29" t="n">
        <v>3.065</v>
      </c>
      <c r="EQ1914" s="29" t="n">
        <v>3.08</v>
      </c>
      <c r="ER1914" s="29" t="n">
        <v>3.172</v>
      </c>
      <c r="ES1914" s="29" t="n">
        <v>3.258</v>
      </c>
      <c r="ET1914" s="29" t="n">
        <v>3.36</v>
      </c>
      <c r="EU1914" s="29" t="n">
        <v>3.234</v>
      </c>
      <c r="EV1914" s="29" t="n">
        <v>3.097</v>
      </c>
      <c r="EW1914" s="29" t="n">
        <v>2.96</v>
      </c>
      <c r="EX1914" s="29" t="n">
        <v>2.946</v>
      </c>
      <c r="EY1914" s="29" t="n">
        <v>2.979</v>
      </c>
      <c r="EZ1914" s="29" t="n">
        <v>2.991</v>
      </c>
      <c r="FA1914" s="29" t="n">
        <v>3.012</v>
      </c>
      <c r="FB1914" s="29" t="n">
        <v>3.038</v>
      </c>
      <c r="FC1914" s="29" t="n">
        <v>3.052</v>
      </c>
      <c r="FD1914" s="29" t="n">
        <v>3.139</v>
      </c>
      <c r="FE1914" s="29" t="n">
        <v>3.222</v>
      </c>
      <c r="FF1914" s="29" t="n">
        <v>3.347</v>
      </c>
      <c r="FG1914" s="29" t="n">
        <v>3.225</v>
      </c>
      <c r="FH1914" s="29" t="n">
        <v>3.091</v>
      </c>
      <c r="FI1914" s="29" t="n">
        <v>2.957</v>
      </c>
      <c r="FJ1914" s="29" t="n">
        <v>2.944</v>
      </c>
      <c r="FK1914" s="29" t="n">
        <v>2.978</v>
      </c>
      <c r="FL1914" s="29" t="n">
        <v>2.99</v>
      </c>
      <c r="FM1914" s="29" t="n">
        <v>3.011</v>
      </c>
      <c r="FN1914" s="29" t="n">
        <v>3.036</v>
      </c>
      <c r="FO1914" s="29" t="n">
        <v>3.049</v>
      </c>
      <c r="FP1914" s="29" t="n">
        <v>3.131</v>
      </c>
      <c r="FQ1914" s="29" t="n">
        <v>3.211</v>
      </c>
      <c r="FR1914" s="29" t="n">
        <v>3.354</v>
      </c>
      <c r="FS1914" s="29" t="n">
        <v>3.236</v>
      </c>
      <c r="FT1914" s="29" t="n">
        <v>3.105</v>
      </c>
      <c r="FU1914" s="29" t="n">
        <v>2.974</v>
      </c>
      <c r="FV1914" s="29" t="n">
        <v>2.962</v>
      </c>
      <c r="FW1914" s="29" t="n">
        <v>2.997</v>
      </c>
      <c r="FX1914" s="29" t="n">
        <v>3.009</v>
      </c>
      <c r="FY1914" s="29" t="n">
        <v>3.03</v>
      </c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  <c r="GR1914" s="0"/>
      <c r="GS1914" s="0"/>
      <c r="GT1914" s="0"/>
      <c r="GU1914" s="0"/>
      <c r="GV1914" s="0"/>
      <c r="GW1914" s="0"/>
      <c r="GX1914" s="0"/>
      <c r="GY1914" s="0"/>
      <c r="GZ1914" s="0"/>
      <c r="HA1914" s="0"/>
      <c r="HB1914" s="0"/>
      <c r="HC1914" s="0"/>
      <c r="HD1914" s="0"/>
      <c r="HE1914" s="0"/>
      <c r="HF1914" s="0"/>
      <c r="HG1914" s="0"/>
      <c r="HH1914" s="0"/>
      <c r="HI1914" s="0"/>
      <c r="HJ1914" s="0"/>
      <c r="HK1914" s="0"/>
      <c r="HL1914" s="0"/>
      <c r="HM1914" s="0"/>
      <c r="HN1914" s="0"/>
      <c r="HO1914" s="0"/>
      <c r="HP1914" s="0"/>
      <c r="HQ1914" s="0"/>
      <c r="HR1914" s="0"/>
      <c r="HS1914" s="0"/>
      <c r="HT1914" s="0"/>
      <c r="HU1914" s="0"/>
      <c r="HV1914" s="0"/>
      <c r="HW1914" s="0"/>
      <c r="HX1914" s="0"/>
      <c r="HY1914" s="0"/>
      <c r="HZ1914" s="0"/>
      <c r="IA1914" s="0"/>
      <c r="IB1914" s="0"/>
      <c r="IC1914" s="0"/>
      <c r="ID1914" s="0"/>
      <c r="IE1914" s="0"/>
      <c r="IF1914" s="0"/>
      <c r="IG1914" s="0"/>
      <c r="IH1914" s="0"/>
      <c r="II1914" s="0"/>
      <c r="IJ1914" s="0"/>
      <c r="IK1914" s="0"/>
      <c r="IL1914" s="0"/>
      <c r="IM1914" s="0"/>
      <c r="IN1914" s="0"/>
      <c r="IO1914" s="0"/>
      <c r="IP1914" s="0"/>
      <c r="IQ1914" s="0"/>
      <c r="IR1914" s="0"/>
      <c r="IS1914" s="0"/>
      <c r="IT1914" s="0"/>
      <c r="IU1914" s="0"/>
      <c r="IV1914" s="0"/>
      <c r="IW1914" s="0"/>
    </row>
    <row r="1915" customFormat="false" ht="12.75" hidden="true" customHeight="false" outlineLevel="0" collapsed="false">
      <c r="A1915" s="0" t="n">
        <f aca="false">WEEKDAY(C1915,2)</f>
        <v>3</v>
      </c>
      <c r="B1915" s="0" t="n">
        <f aca="false">MONTH(C1915)</f>
        <v>8</v>
      </c>
      <c r="C1915" s="23" t="n">
        <v>36747</v>
      </c>
      <c r="D1915" s="0" t="n">
        <f aca="false">MONTH(R1915)</f>
        <v>8</v>
      </c>
      <c r="E1915" s="0" t="n">
        <f aca="false">YEAR(R1915)</f>
        <v>2000</v>
      </c>
      <c r="F1915" s="35" t="n">
        <f aca="false">L1915-K1915</f>
        <v>-0.0946999999999996</v>
      </c>
      <c r="G1915" s="24" t="n">
        <f aca="false">N1915-M1915</f>
        <v>-0.4885</v>
      </c>
      <c r="H1915" s="24" t="n">
        <f aca="false">O1915-N1915</f>
        <v>-0.220583333333334</v>
      </c>
      <c r="I1915" s="24" t="n">
        <f aca="false">O1915-M1915</f>
        <v>-0.709083333333334</v>
      </c>
      <c r="J1915" s="25" t="n">
        <f aca="false">VLOOKUP(C1915,'Nymex hist.'!A:B,2,0)</f>
        <v>4.419</v>
      </c>
      <c r="K1915" s="34" t="n">
        <f aca="false">AVERAGE(DA1915:DG1915)</f>
        <v>4.4155</v>
      </c>
      <c r="L1915" s="34" t="n">
        <f aca="false">AVERAGE(DH1915:DL1915)</f>
        <v>4.3208</v>
      </c>
      <c r="M1915" s="27" t="n">
        <f aca="false">SUMIF($S$3:$FQ$3,$E1915+1,$S1915:$FQ1915)/COUNTIF($S$3:$FQ$3,$E1915+1)</f>
        <v>3.75491666666667</v>
      </c>
      <c r="N1915" s="27" t="n">
        <f aca="false">SUMIF($S$3:$FQ$3,$E1915+2,$S1915:$FQ1915)/COUNTIF($S$3:$FQ$3,$E1915+2)</f>
        <v>3.26641666666667</v>
      </c>
      <c r="O1915" s="27" t="n">
        <f aca="false">SUMIF($S$3:$FQ$3,$E1915+3,$S1915:$FQ1915)/COUNTIF($S$3:$FQ$3,$E1915+3)</f>
        <v>3.04583333333333</v>
      </c>
      <c r="P1915" s="27" t="n">
        <f aca="false">SUMIF($S$3:$FQ$3,$E1915+4,$S1915:$FQ1915)/COUNTIF($S$3:$FQ$3,$E1915+4)</f>
        <v>3.01583333333333</v>
      </c>
      <c r="Q1915" s="27" t="n">
        <f aca="false">SUMIF($S$3:$FQ$3,$E1915+5,$S1915:$FQ1915)/COUNTIF($S$3:$FQ$3,$E1915+5)</f>
        <v>3.01083333333333</v>
      </c>
      <c r="R1915" s="28" t="n">
        <v>36747</v>
      </c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30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 t="n">
        <v>4.419</v>
      </c>
      <c r="DG1915" s="29" t="n">
        <v>4.412</v>
      </c>
      <c r="DH1915" s="29" t="n">
        <v>4.455</v>
      </c>
      <c r="DI1915" s="29" t="n">
        <v>4.505</v>
      </c>
      <c r="DJ1915" s="29" t="n">
        <v>4.477</v>
      </c>
      <c r="DK1915" s="29" t="n">
        <v>4.212</v>
      </c>
      <c r="DL1915" s="29" t="n">
        <v>3.955</v>
      </c>
      <c r="DM1915" s="29" t="n">
        <v>3.705</v>
      </c>
      <c r="DN1915" s="29" t="n">
        <v>3.61</v>
      </c>
      <c r="DO1915" s="29" t="n">
        <v>3.591</v>
      </c>
      <c r="DP1915" s="29" t="n">
        <v>3.573</v>
      </c>
      <c r="DQ1915" s="29" t="n">
        <v>3.566</v>
      </c>
      <c r="DR1915" s="29" t="n">
        <v>3.539</v>
      </c>
      <c r="DS1915" s="29" t="n">
        <v>3.524</v>
      </c>
      <c r="DT1915" s="29" t="n">
        <v>3.615</v>
      </c>
      <c r="DU1915" s="29" t="n">
        <v>3.692</v>
      </c>
      <c r="DV1915" s="29" t="n">
        <v>3.68</v>
      </c>
      <c r="DW1915" s="29" t="n">
        <v>3.517</v>
      </c>
      <c r="DX1915" s="29" t="n">
        <v>3.365</v>
      </c>
      <c r="DY1915" s="29" t="n">
        <v>3.215</v>
      </c>
      <c r="DZ1915" s="29" t="n">
        <v>3.17</v>
      </c>
      <c r="EA1915" s="29" t="n">
        <v>3.15</v>
      </c>
      <c r="EB1915" s="29" t="n">
        <v>3.145</v>
      </c>
      <c r="EC1915" s="29" t="n">
        <v>3.14</v>
      </c>
      <c r="ED1915" s="29" t="n">
        <v>3.125</v>
      </c>
      <c r="EE1915" s="29" t="n">
        <v>3.14</v>
      </c>
      <c r="EF1915" s="29" t="n">
        <v>3.232</v>
      </c>
      <c r="EG1915" s="29" t="n">
        <v>3.318</v>
      </c>
      <c r="EH1915" s="29" t="n">
        <v>3.328</v>
      </c>
      <c r="EI1915" s="29" t="n">
        <v>3.198</v>
      </c>
      <c r="EJ1915" s="29" t="n">
        <v>3.058</v>
      </c>
      <c r="EK1915" s="29" t="n">
        <v>2.918</v>
      </c>
      <c r="EL1915" s="29" t="n">
        <v>2.903</v>
      </c>
      <c r="EM1915" s="29" t="n">
        <v>2.935</v>
      </c>
      <c r="EN1915" s="29" t="n">
        <v>2.947</v>
      </c>
      <c r="EO1915" s="29" t="n">
        <v>2.968</v>
      </c>
      <c r="EP1915" s="29" t="n">
        <v>2.995</v>
      </c>
      <c r="EQ1915" s="29" t="n">
        <v>3.01</v>
      </c>
      <c r="ER1915" s="29" t="n">
        <v>3.102</v>
      </c>
      <c r="ES1915" s="29" t="n">
        <v>3.188</v>
      </c>
      <c r="ET1915" s="29" t="n">
        <v>3.29</v>
      </c>
      <c r="EU1915" s="29" t="n">
        <v>3.164</v>
      </c>
      <c r="EV1915" s="29" t="n">
        <v>3.027</v>
      </c>
      <c r="EW1915" s="29" t="n">
        <v>2.89</v>
      </c>
      <c r="EX1915" s="29" t="n">
        <v>2.876</v>
      </c>
      <c r="EY1915" s="29" t="n">
        <v>2.909</v>
      </c>
      <c r="EZ1915" s="29" t="n">
        <v>2.921</v>
      </c>
      <c r="FA1915" s="29" t="n">
        <v>2.942</v>
      </c>
      <c r="FB1915" s="29" t="n">
        <v>2.968</v>
      </c>
      <c r="FC1915" s="29" t="n">
        <v>2.982</v>
      </c>
      <c r="FD1915" s="29" t="n">
        <v>3.069</v>
      </c>
      <c r="FE1915" s="29" t="n">
        <v>3.152</v>
      </c>
      <c r="FF1915" s="29" t="n">
        <v>3.277</v>
      </c>
      <c r="FG1915" s="29" t="n">
        <v>3.155</v>
      </c>
      <c r="FH1915" s="29" t="n">
        <v>3.021</v>
      </c>
      <c r="FI1915" s="29" t="n">
        <v>2.887</v>
      </c>
      <c r="FJ1915" s="29" t="n">
        <v>2.874</v>
      </c>
      <c r="FK1915" s="29" t="n">
        <v>2.908</v>
      </c>
      <c r="FL1915" s="29" t="n">
        <v>2.92</v>
      </c>
      <c r="FM1915" s="29" t="n">
        <v>2.941</v>
      </c>
      <c r="FN1915" s="29" t="n">
        <v>2.966</v>
      </c>
      <c r="FO1915" s="29" t="n">
        <v>2.979</v>
      </c>
      <c r="FP1915" s="29" t="n">
        <v>3.061</v>
      </c>
      <c r="FQ1915" s="29" t="n">
        <v>3.141</v>
      </c>
      <c r="FR1915" s="29" t="n">
        <v>3.279</v>
      </c>
      <c r="FS1915" s="29" t="n">
        <v>3.161</v>
      </c>
      <c r="FT1915" s="29" t="n">
        <v>3.03</v>
      </c>
      <c r="FU1915" s="29" t="n">
        <v>2.899</v>
      </c>
      <c r="FV1915" s="29" t="n">
        <v>2.887</v>
      </c>
      <c r="FW1915" s="29" t="n">
        <v>2.922</v>
      </c>
      <c r="FX1915" s="29" t="n">
        <v>2.934</v>
      </c>
      <c r="FY1915" s="29" t="n">
        <v>2.955</v>
      </c>
      <c r="FZ1915" s="29"/>
      <c r="GA1915" s="29"/>
      <c r="GB1915" s="29"/>
      <c r="GC1915" s="29"/>
      <c r="GD1915" s="29"/>
      <c r="GE1915" s="29"/>
      <c r="GF1915" s="29"/>
      <c r="GG1915" s="29"/>
      <c r="GH1915" s="29"/>
      <c r="GI1915" s="29"/>
      <c r="GJ1915" s="29"/>
      <c r="GK1915" s="29"/>
      <c r="GL1915" s="29"/>
      <c r="GM1915" s="29"/>
      <c r="GN1915" s="29"/>
      <c r="GO1915" s="29"/>
      <c r="GP1915" s="29"/>
      <c r="GQ1915" s="29"/>
      <c r="GR1915" s="0"/>
      <c r="GS1915" s="0"/>
      <c r="GT1915" s="0"/>
      <c r="GU1915" s="0"/>
      <c r="GV1915" s="0"/>
      <c r="GW1915" s="0"/>
      <c r="GX1915" s="0"/>
      <c r="GY1915" s="0"/>
      <c r="GZ1915" s="0"/>
      <c r="HA1915" s="0"/>
      <c r="HB1915" s="0"/>
      <c r="HC1915" s="0"/>
      <c r="HD1915" s="0"/>
      <c r="HE1915" s="0"/>
      <c r="HF1915" s="0"/>
      <c r="HG1915" s="0"/>
      <c r="HH1915" s="0"/>
      <c r="HI1915" s="0"/>
      <c r="HJ1915" s="0"/>
      <c r="HK1915" s="0"/>
      <c r="HL1915" s="0"/>
      <c r="HM1915" s="0"/>
      <c r="HN1915" s="0"/>
      <c r="HO1915" s="0"/>
      <c r="HP1915" s="0"/>
      <c r="HQ1915" s="0"/>
      <c r="HR1915" s="0"/>
      <c r="HS1915" s="0"/>
      <c r="HT1915" s="0"/>
      <c r="HU1915" s="0"/>
      <c r="HV1915" s="0"/>
      <c r="HW1915" s="0"/>
      <c r="HX1915" s="0"/>
      <c r="HY1915" s="0"/>
      <c r="HZ1915" s="0"/>
      <c r="IA1915" s="0"/>
      <c r="IB1915" s="0"/>
      <c r="IC1915" s="0"/>
      <c r="ID1915" s="0"/>
      <c r="IE1915" s="0"/>
      <c r="IF1915" s="0"/>
      <c r="IG1915" s="0"/>
      <c r="IH1915" s="0"/>
      <c r="II1915" s="0"/>
      <c r="IJ1915" s="0"/>
      <c r="IK1915" s="0"/>
      <c r="IL1915" s="0"/>
      <c r="IM1915" s="0"/>
      <c r="IN1915" s="0"/>
      <c r="IO1915" s="0"/>
      <c r="IP1915" s="0"/>
      <c r="IQ1915" s="0"/>
      <c r="IR1915" s="0"/>
      <c r="IS1915" s="0"/>
      <c r="IT1915" s="0"/>
      <c r="IU1915" s="0"/>
      <c r="IV1915" s="0"/>
      <c r="IW1915" s="0"/>
    </row>
    <row r="1916" customFormat="false" ht="12.75" hidden="false" customHeight="false" outlineLevel="0" collapsed="false">
      <c r="A1916" s="1" t="n">
        <f aca="false">WEEKDAY(C1916,2)</f>
        <v>4</v>
      </c>
      <c r="B1916" s="1" t="n">
        <f aca="false">MONTH(C1916)</f>
        <v>8</v>
      </c>
      <c r="C1916" s="23" t="n">
        <v>36748</v>
      </c>
      <c r="D1916" s="0" t="n">
        <f aca="false">MONTH(R1916)</f>
        <v>8</v>
      </c>
      <c r="E1916" s="0" t="n">
        <f aca="false">YEAR(R1916)</f>
        <v>2000</v>
      </c>
      <c r="F1916" s="3" t="n">
        <f aca="false">L1916-K1916</f>
        <v>-0.1071</v>
      </c>
      <c r="G1916" s="3" t="n">
        <f aca="false">N1916-M1916</f>
        <v>-0.478583333333333</v>
      </c>
      <c r="H1916" s="3" t="n">
        <f aca="false">O1916-N1916</f>
        <v>-0.217666666666666</v>
      </c>
      <c r="I1916" s="3" t="n">
        <f aca="false">O1916-M1916</f>
        <v>-0.69625</v>
      </c>
      <c r="J1916" s="4" t="n">
        <f aca="false">VLOOKUP(C1916,'Nymex hist.'!A:B,2,0)</f>
        <v>4.468</v>
      </c>
      <c r="K1916" s="4" t="n">
        <f aca="false">AVERAGE(DA1916:DG1916)</f>
        <v>4.4605</v>
      </c>
      <c r="L1916" s="4" t="n">
        <f aca="false">AVERAGE(DH1916:DL1916)</f>
        <v>4.3534</v>
      </c>
      <c r="M1916" s="4" t="n">
        <f aca="false">SUMIF($S$3:$FQ$3,$E1916+1,$S1916:$FQ1916)/COUNTIF($S$3:$FQ$3,$E1916+1)</f>
        <v>3.78508333333333</v>
      </c>
      <c r="N1916" s="4" t="n">
        <f aca="false">SUMIF($S$3:$FQ$3,$E1916+2,$S1916:$FQ1916)/COUNTIF($S$3:$FQ$3,$E1916+2)</f>
        <v>3.3065</v>
      </c>
      <c r="O1916" s="4" t="n">
        <f aca="false">SUMIF($S$3:$FQ$3,$E1916+3,$S1916:$FQ1916)/COUNTIF($S$3:$FQ$3,$E1916+3)</f>
        <v>3.08883333333333</v>
      </c>
      <c r="P1916" s="4" t="n">
        <f aca="false">SUMIF($S$3:$FQ$3,$E1916+4,$S1916:$FQ1916)/COUNTIF($S$3:$FQ$3,$E1916+4)</f>
        <v>3.05883333333333</v>
      </c>
      <c r="Q1916" s="4" t="n">
        <f aca="false">SUMIF($S$3:$FQ$3,$E1916+5,$S1916:$FQ1916)/COUNTIF($S$3:$FQ$3,$E1916+5)</f>
        <v>3.05383333333333</v>
      </c>
      <c r="R1916" s="21" t="n">
        <v>36748</v>
      </c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  <c r="AJ1916" s="37"/>
      <c r="AK1916" s="32"/>
      <c r="AL1916" s="32"/>
      <c r="AM1916" s="32"/>
      <c r="AN1916" s="32"/>
      <c r="AO1916" s="32"/>
      <c r="AP1916" s="32"/>
      <c r="AQ1916" s="32"/>
      <c r="AR1916" s="32"/>
      <c r="AS1916" s="32"/>
      <c r="AT1916" s="32"/>
      <c r="AU1916" s="32"/>
      <c r="AV1916" s="32"/>
      <c r="AW1916" s="32"/>
      <c r="AX1916" s="32"/>
      <c r="AY1916" s="32"/>
      <c r="AZ1916" s="32"/>
      <c r="BA1916" s="32"/>
      <c r="BB1916" s="32"/>
      <c r="BC1916" s="32"/>
      <c r="BD1916" s="32"/>
      <c r="BE1916" s="32"/>
      <c r="BF1916" s="32"/>
      <c r="BG1916" s="32"/>
      <c r="BH1916" s="32"/>
      <c r="BI1916" s="32"/>
      <c r="BJ1916" s="32"/>
      <c r="BK1916" s="32"/>
      <c r="BL1916" s="32"/>
      <c r="BM1916" s="32"/>
      <c r="BN1916" s="32"/>
      <c r="BO1916" s="32"/>
      <c r="BP1916" s="32"/>
      <c r="BQ1916" s="32"/>
      <c r="BR1916" s="32"/>
      <c r="BS1916" s="32"/>
      <c r="BT1916" s="32"/>
      <c r="BU1916" s="32"/>
      <c r="BV1916" s="32"/>
      <c r="BW1916" s="32"/>
      <c r="BX1916" s="32"/>
      <c r="BY1916" s="32"/>
      <c r="BZ1916" s="32"/>
      <c r="CA1916" s="32"/>
      <c r="CB1916" s="32"/>
      <c r="CC1916" s="32"/>
      <c r="CD1916" s="32"/>
      <c r="CE1916" s="32"/>
      <c r="CF1916" s="32"/>
      <c r="CG1916" s="32"/>
      <c r="CH1916" s="32"/>
      <c r="CI1916" s="32"/>
      <c r="CJ1916" s="32"/>
      <c r="CK1916" s="32"/>
      <c r="CL1916" s="32"/>
      <c r="CM1916" s="32"/>
      <c r="CN1916" s="32"/>
      <c r="CO1916" s="32"/>
      <c r="CP1916" s="32"/>
      <c r="CQ1916" s="32"/>
      <c r="CR1916" s="32"/>
      <c r="CS1916" s="32"/>
      <c r="CT1916" s="32"/>
      <c r="CU1916" s="32"/>
      <c r="CV1916" s="32"/>
      <c r="CW1916" s="32"/>
      <c r="CX1916" s="32"/>
      <c r="CY1916" s="32"/>
      <c r="CZ1916" s="32"/>
      <c r="DA1916" s="32"/>
      <c r="DB1916" s="32"/>
      <c r="DC1916" s="32"/>
      <c r="DD1916" s="32"/>
      <c r="DE1916" s="32"/>
      <c r="DF1916" s="32" t="n">
        <v>4.468</v>
      </c>
      <c r="DG1916" s="32" t="n">
        <v>4.453</v>
      </c>
      <c r="DH1916" s="32" t="n">
        <v>4.488</v>
      </c>
      <c r="DI1916" s="32" t="n">
        <v>4.538</v>
      </c>
      <c r="DJ1916" s="32" t="n">
        <v>4.51</v>
      </c>
      <c r="DK1916" s="32" t="n">
        <v>4.245</v>
      </c>
      <c r="DL1916" s="32" t="n">
        <v>3.986</v>
      </c>
      <c r="DM1916" s="32" t="n">
        <v>3.733</v>
      </c>
      <c r="DN1916" s="32" t="n">
        <v>3.638</v>
      </c>
      <c r="DO1916" s="32" t="n">
        <v>3.618</v>
      </c>
      <c r="DP1916" s="32" t="n">
        <v>3.6</v>
      </c>
      <c r="DQ1916" s="32" t="n">
        <v>3.595</v>
      </c>
      <c r="DR1916" s="32" t="n">
        <v>3.572</v>
      </c>
      <c r="DS1916" s="32" t="n">
        <v>3.555</v>
      </c>
      <c r="DT1916" s="32" t="n">
        <v>3.646</v>
      </c>
      <c r="DU1916" s="32" t="n">
        <v>3.723</v>
      </c>
      <c r="DV1916" s="32" t="n">
        <v>3.718</v>
      </c>
      <c r="DW1916" s="32" t="n">
        <v>3.555</v>
      </c>
      <c r="DX1916" s="32" t="n">
        <v>3.403</v>
      </c>
      <c r="DY1916" s="32" t="n">
        <v>3.253</v>
      </c>
      <c r="DZ1916" s="32" t="n">
        <v>3.208</v>
      </c>
      <c r="EA1916" s="32" t="n">
        <v>3.188</v>
      </c>
      <c r="EB1916" s="32" t="n">
        <v>3.183</v>
      </c>
      <c r="EC1916" s="32" t="n">
        <v>3.183</v>
      </c>
      <c r="ED1916" s="32" t="n">
        <v>3.168</v>
      </c>
      <c r="EE1916" s="32" t="n">
        <v>3.183</v>
      </c>
      <c r="EF1916" s="32" t="n">
        <v>3.275</v>
      </c>
      <c r="EG1916" s="32" t="n">
        <v>3.361</v>
      </c>
      <c r="EH1916" s="32" t="n">
        <v>3.371</v>
      </c>
      <c r="EI1916" s="32" t="n">
        <v>3.241</v>
      </c>
      <c r="EJ1916" s="32" t="n">
        <v>3.101</v>
      </c>
      <c r="EK1916" s="32" t="n">
        <v>2.961</v>
      </c>
      <c r="EL1916" s="32" t="n">
        <v>2.946</v>
      </c>
      <c r="EM1916" s="32" t="n">
        <v>2.978</v>
      </c>
      <c r="EN1916" s="32" t="n">
        <v>2.99</v>
      </c>
      <c r="EO1916" s="32" t="n">
        <v>3.011</v>
      </c>
      <c r="EP1916" s="32" t="n">
        <v>3.038</v>
      </c>
      <c r="EQ1916" s="32" t="n">
        <v>3.053</v>
      </c>
      <c r="ER1916" s="32" t="n">
        <v>3.145</v>
      </c>
      <c r="ES1916" s="32" t="n">
        <v>3.231</v>
      </c>
      <c r="ET1916" s="32" t="n">
        <v>3.333</v>
      </c>
      <c r="EU1916" s="32" t="n">
        <v>3.207</v>
      </c>
      <c r="EV1916" s="32" t="n">
        <v>3.07</v>
      </c>
      <c r="EW1916" s="32" t="n">
        <v>2.933</v>
      </c>
      <c r="EX1916" s="32" t="n">
        <v>2.919</v>
      </c>
      <c r="EY1916" s="32" t="n">
        <v>2.952</v>
      </c>
      <c r="EZ1916" s="32" t="n">
        <v>2.964</v>
      </c>
      <c r="FA1916" s="32" t="n">
        <v>2.985</v>
      </c>
      <c r="FB1916" s="32" t="n">
        <v>3.011</v>
      </c>
      <c r="FC1916" s="32" t="n">
        <v>3.025</v>
      </c>
      <c r="FD1916" s="32" t="n">
        <v>3.112</v>
      </c>
      <c r="FE1916" s="32" t="n">
        <v>3.195</v>
      </c>
      <c r="FF1916" s="32" t="n">
        <v>3.32</v>
      </c>
      <c r="FG1916" s="32" t="n">
        <v>3.198</v>
      </c>
      <c r="FH1916" s="32" t="n">
        <v>3.064</v>
      </c>
      <c r="FI1916" s="32" t="n">
        <v>2.93</v>
      </c>
      <c r="FJ1916" s="32" t="n">
        <v>2.917</v>
      </c>
      <c r="FK1916" s="32" t="n">
        <v>2.951</v>
      </c>
      <c r="FL1916" s="32" t="n">
        <v>2.963</v>
      </c>
      <c r="FM1916" s="32" t="n">
        <v>2.984</v>
      </c>
      <c r="FN1916" s="32" t="n">
        <v>3.009</v>
      </c>
      <c r="FO1916" s="32" t="n">
        <v>3.022</v>
      </c>
      <c r="FP1916" s="32" t="n">
        <v>3.104</v>
      </c>
      <c r="FQ1916" s="32" t="n">
        <v>3.184</v>
      </c>
      <c r="FR1916" s="32" t="n">
        <v>3.322</v>
      </c>
      <c r="FS1916" s="32" t="n">
        <v>3.204</v>
      </c>
      <c r="FT1916" s="32" t="n">
        <v>3.073</v>
      </c>
      <c r="FU1916" s="32" t="n">
        <v>2.942</v>
      </c>
      <c r="FV1916" s="32" t="n">
        <v>2.93</v>
      </c>
      <c r="FW1916" s="32" t="n">
        <v>2.965</v>
      </c>
      <c r="FX1916" s="32" t="n">
        <v>2.977</v>
      </c>
      <c r="FY1916" s="32" t="n">
        <v>2.998</v>
      </c>
      <c r="FZ1916" s="32"/>
      <c r="GA1916" s="32"/>
      <c r="GB1916" s="32"/>
      <c r="GC1916" s="32"/>
      <c r="GD1916" s="32"/>
      <c r="GE1916" s="32"/>
      <c r="GF1916" s="32"/>
      <c r="GG1916" s="32"/>
      <c r="GH1916" s="32"/>
      <c r="GI1916" s="32"/>
      <c r="GJ1916" s="32"/>
      <c r="GK1916" s="32"/>
      <c r="GL1916" s="32"/>
      <c r="GM1916" s="32"/>
      <c r="GN1916" s="32"/>
      <c r="GO1916" s="32"/>
      <c r="GP1916" s="32"/>
      <c r="GQ1916" s="32"/>
    </row>
    <row r="1917" customFormat="false" ht="12.75" hidden="true" customHeight="false" outlineLevel="0" collapsed="false">
      <c r="A1917" s="0" t="n">
        <f aca="false">WEEKDAY(C1917,2)</f>
        <v>5</v>
      </c>
      <c r="B1917" s="0" t="n">
        <f aca="false">MONTH(C1917)</f>
        <v>8</v>
      </c>
      <c r="C1917" s="23" t="n">
        <v>36749</v>
      </c>
      <c r="D1917" s="0" t="n">
        <f aca="false">MONTH(R1917)</f>
        <v>8</v>
      </c>
      <c r="E1917" s="0" t="n">
        <f aca="false">YEAR(R1917)</f>
        <v>2000</v>
      </c>
      <c r="F1917" s="35" t="n">
        <f aca="false">L1917-K1917</f>
        <v>-0.1028</v>
      </c>
      <c r="G1917" s="24" t="n">
        <f aca="false">N1917-M1917</f>
        <v>-0.484333333333334</v>
      </c>
      <c r="H1917" s="24" t="n">
        <f aca="false">O1917-N1917</f>
        <v>-0.221833333333333</v>
      </c>
      <c r="I1917" s="24" t="n">
        <f aca="false">O1917-M1917</f>
        <v>-0.706166666666667</v>
      </c>
      <c r="J1917" s="25" t="n">
        <f aca="false">VLOOKUP(C1917,'Nymex hist.'!A:B,2,0)</f>
        <v>4.475</v>
      </c>
      <c r="K1917" s="34" t="n">
        <f aca="false">AVERAGE(DA1917:DG1917)</f>
        <v>4.468</v>
      </c>
      <c r="L1917" s="34" t="n">
        <f aca="false">AVERAGE(DH1917:DL1917)</f>
        <v>4.3652</v>
      </c>
      <c r="M1917" s="27" t="n">
        <f aca="false">SUMIF($S$3:$FQ$3,$E1917+1,$S1917:$FQ1917)/COUNTIF($S$3:$FQ$3,$E1917+1)</f>
        <v>3.79966666666667</v>
      </c>
      <c r="N1917" s="27" t="n">
        <f aca="false">SUMIF($S$3:$FQ$3,$E1917+2,$S1917:$FQ1917)/COUNTIF($S$3:$FQ$3,$E1917+2)</f>
        <v>3.31533333333333</v>
      </c>
      <c r="O1917" s="27" t="n">
        <f aca="false">SUMIF($S$3:$FQ$3,$E1917+3,$S1917:$FQ1917)/COUNTIF($S$3:$FQ$3,$E1917+3)</f>
        <v>3.0935</v>
      </c>
      <c r="P1917" s="27" t="n">
        <f aca="false">SUMIF($S$3:$FQ$3,$E1917+4,$S1917:$FQ1917)/COUNTIF($S$3:$FQ$3,$E1917+4)</f>
        <v>3.05883333333333</v>
      </c>
      <c r="Q1917" s="27" t="n">
        <f aca="false">SUMIF($S$3:$FQ$3,$E1917+5,$S1917:$FQ1917)/COUNTIF($S$3:$FQ$3,$E1917+5)</f>
        <v>3.05383333333333</v>
      </c>
      <c r="R1917" s="28" t="n">
        <v>36749</v>
      </c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30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 t="n">
        <v>4.475</v>
      </c>
      <c r="DG1917" s="29" t="n">
        <v>4.461</v>
      </c>
      <c r="DH1917" s="29" t="n">
        <v>4.495</v>
      </c>
      <c r="DI1917" s="29" t="n">
        <v>4.55</v>
      </c>
      <c r="DJ1917" s="29" t="n">
        <v>4.522</v>
      </c>
      <c r="DK1917" s="29" t="n">
        <v>4.258</v>
      </c>
      <c r="DL1917" s="29" t="n">
        <v>4.001</v>
      </c>
      <c r="DM1917" s="29" t="n">
        <v>3.748</v>
      </c>
      <c r="DN1917" s="29" t="n">
        <v>3.651</v>
      </c>
      <c r="DO1917" s="29" t="n">
        <v>3.632</v>
      </c>
      <c r="DP1917" s="29" t="n">
        <v>3.614</v>
      </c>
      <c r="DQ1917" s="29" t="n">
        <v>3.61</v>
      </c>
      <c r="DR1917" s="29" t="n">
        <v>3.587</v>
      </c>
      <c r="DS1917" s="29" t="n">
        <v>3.57</v>
      </c>
      <c r="DT1917" s="29" t="n">
        <v>3.663</v>
      </c>
      <c r="DU1917" s="29" t="n">
        <v>3.74</v>
      </c>
      <c r="DV1917" s="29" t="n">
        <v>3.735</v>
      </c>
      <c r="DW1917" s="29" t="n">
        <v>3.569</v>
      </c>
      <c r="DX1917" s="29" t="n">
        <v>3.412</v>
      </c>
      <c r="DY1917" s="29" t="n">
        <v>3.263</v>
      </c>
      <c r="DZ1917" s="29" t="n">
        <v>3.215</v>
      </c>
      <c r="EA1917" s="29" t="n">
        <v>3.195</v>
      </c>
      <c r="EB1917" s="29" t="n">
        <v>3.19</v>
      </c>
      <c r="EC1917" s="29" t="n">
        <v>3.19</v>
      </c>
      <c r="ED1917" s="29" t="n">
        <v>3.175</v>
      </c>
      <c r="EE1917" s="29" t="n">
        <v>3.19</v>
      </c>
      <c r="EF1917" s="29" t="n">
        <v>3.282</v>
      </c>
      <c r="EG1917" s="29" t="n">
        <v>3.368</v>
      </c>
      <c r="EH1917" s="29" t="n">
        <v>3.378</v>
      </c>
      <c r="EI1917" s="29" t="n">
        <v>3.248</v>
      </c>
      <c r="EJ1917" s="29" t="n">
        <v>3.108</v>
      </c>
      <c r="EK1917" s="29" t="n">
        <v>2.968</v>
      </c>
      <c r="EL1917" s="29" t="n">
        <v>2.953</v>
      </c>
      <c r="EM1917" s="29" t="n">
        <v>2.985</v>
      </c>
      <c r="EN1917" s="29" t="n">
        <v>2.997</v>
      </c>
      <c r="EO1917" s="29" t="n">
        <v>3.018</v>
      </c>
      <c r="EP1917" s="29" t="n">
        <v>3.038</v>
      </c>
      <c r="EQ1917" s="29" t="n">
        <v>3.053</v>
      </c>
      <c r="ER1917" s="29" t="n">
        <v>3.145</v>
      </c>
      <c r="ES1917" s="29" t="n">
        <v>3.231</v>
      </c>
      <c r="ET1917" s="29" t="n">
        <v>3.333</v>
      </c>
      <c r="EU1917" s="29" t="n">
        <v>3.207</v>
      </c>
      <c r="EV1917" s="29" t="n">
        <v>3.07</v>
      </c>
      <c r="EW1917" s="29" t="n">
        <v>2.933</v>
      </c>
      <c r="EX1917" s="29" t="n">
        <v>2.919</v>
      </c>
      <c r="EY1917" s="29" t="n">
        <v>2.952</v>
      </c>
      <c r="EZ1917" s="29" t="n">
        <v>2.964</v>
      </c>
      <c r="FA1917" s="29" t="n">
        <v>2.985</v>
      </c>
      <c r="FB1917" s="29" t="n">
        <v>3.011</v>
      </c>
      <c r="FC1917" s="29" t="n">
        <v>3.025</v>
      </c>
      <c r="FD1917" s="29" t="n">
        <v>3.112</v>
      </c>
      <c r="FE1917" s="29" t="n">
        <v>3.195</v>
      </c>
      <c r="FF1917" s="29" t="n">
        <v>3.32</v>
      </c>
      <c r="FG1917" s="29" t="n">
        <v>3.198</v>
      </c>
      <c r="FH1917" s="29" t="n">
        <v>3.064</v>
      </c>
      <c r="FI1917" s="29" t="n">
        <v>2.93</v>
      </c>
      <c r="FJ1917" s="29" t="n">
        <v>2.917</v>
      </c>
      <c r="FK1917" s="29" t="n">
        <v>2.951</v>
      </c>
      <c r="FL1917" s="29" t="n">
        <v>2.963</v>
      </c>
      <c r="FM1917" s="29" t="n">
        <v>2.984</v>
      </c>
      <c r="FN1917" s="29" t="n">
        <v>3.009</v>
      </c>
      <c r="FO1917" s="29" t="n">
        <v>3.022</v>
      </c>
      <c r="FP1917" s="29" t="n">
        <v>3.104</v>
      </c>
      <c r="FQ1917" s="29" t="n">
        <v>3.184</v>
      </c>
      <c r="FR1917" s="29" t="n">
        <v>3.322</v>
      </c>
      <c r="FS1917" s="29" t="n">
        <v>3.204</v>
      </c>
      <c r="FT1917" s="29" t="n">
        <v>3.073</v>
      </c>
      <c r="FU1917" s="29" t="n">
        <v>2.942</v>
      </c>
      <c r="FV1917" s="29" t="n">
        <v>2.93</v>
      </c>
      <c r="FW1917" s="29" t="n">
        <v>2.965</v>
      </c>
      <c r="FX1917" s="29" t="n">
        <v>2.977</v>
      </c>
      <c r="FY1917" s="29" t="n">
        <v>2.998</v>
      </c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  <c r="GR1917" s="0"/>
      <c r="GS1917" s="0"/>
      <c r="GT1917" s="0"/>
      <c r="GU1917" s="0"/>
      <c r="GV1917" s="0"/>
      <c r="GW1917" s="0"/>
      <c r="GX1917" s="0"/>
      <c r="GY1917" s="0"/>
      <c r="GZ1917" s="0"/>
      <c r="HA1917" s="0"/>
      <c r="HB1917" s="0"/>
      <c r="HC1917" s="0"/>
      <c r="HD1917" s="0"/>
      <c r="HE1917" s="0"/>
      <c r="HF1917" s="0"/>
      <c r="HG1917" s="0"/>
      <c r="HH1917" s="0"/>
      <c r="HI1917" s="0"/>
      <c r="HJ1917" s="0"/>
      <c r="HK1917" s="0"/>
      <c r="HL1917" s="0"/>
      <c r="HM1917" s="0"/>
      <c r="HN1917" s="0"/>
      <c r="HO1917" s="0"/>
      <c r="HP1917" s="0"/>
      <c r="HQ1917" s="0"/>
      <c r="HR1917" s="0"/>
      <c r="HS1917" s="0"/>
      <c r="HT1917" s="0"/>
      <c r="HU1917" s="0"/>
      <c r="HV1917" s="0"/>
      <c r="HW1917" s="0"/>
      <c r="HX1917" s="0"/>
      <c r="HY1917" s="0"/>
      <c r="HZ1917" s="0"/>
      <c r="IA1917" s="0"/>
      <c r="IB1917" s="0"/>
      <c r="IC1917" s="0"/>
      <c r="ID1917" s="0"/>
      <c r="IE1917" s="0"/>
      <c r="IF1917" s="0"/>
      <c r="IG1917" s="0"/>
      <c r="IH1917" s="0"/>
      <c r="II1917" s="0"/>
      <c r="IJ1917" s="0"/>
      <c r="IK1917" s="0"/>
      <c r="IL1917" s="0"/>
      <c r="IM1917" s="0"/>
      <c r="IN1917" s="0"/>
      <c r="IO1917" s="0"/>
      <c r="IP1917" s="0"/>
      <c r="IQ1917" s="0"/>
      <c r="IR1917" s="0"/>
      <c r="IS1917" s="0"/>
      <c r="IT1917" s="0"/>
      <c r="IU1917" s="0"/>
      <c r="IV1917" s="0"/>
      <c r="IW1917" s="0"/>
    </row>
    <row r="1918" customFormat="false" ht="12.75" hidden="true" customHeight="false" outlineLevel="0" collapsed="false">
      <c r="A1918" s="0" t="n">
        <f aca="false">WEEKDAY(C1918,2)</f>
        <v>1</v>
      </c>
      <c r="B1918" s="0" t="n">
        <f aca="false">MONTH(C1918)</f>
        <v>8</v>
      </c>
      <c r="C1918" s="23" t="n">
        <v>36752</v>
      </c>
      <c r="D1918" s="0" t="n">
        <f aca="false">MONTH(R1918)</f>
        <v>8</v>
      </c>
      <c r="E1918" s="0" t="n">
        <f aca="false">YEAR(R1918)</f>
        <v>2000</v>
      </c>
      <c r="F1918" s="35" t="n">
        <f aca="false">L1918-K1918</f>
        <v>-0.0430999999999999</v>
      </c>
      <c r="G1918" s="24" t="n">
        <f aca="false">N1918-M1918</f>
        <v>-0.4655</v>
      </c>
      <c r="H1918" s="24" t="n">
        <f aca="false">O1918-N1918</f>
        <v>-0.221583333333333</v>
      </c>
      <c r="I1918" s="24" t="n">
        <f aca="false">O1918-M1918</f>
        <v>-0.687083333333333</v>
      </c>
      <c r="J1918" s="25" t="n">
        <f aca="false">VLOOKUP(C1918,'Nymex hist.'!A:B,2,0)</f>
        <v>4.318</v>
      </c>
      <c r="K1918" s="34" t="n">
        <f aca="false">AVERAGE(DA1918:DG1918)</f>
        <v>4.3145</v>
      </c>
      <c r="L1918" s="34" t="n">
        <f aca="false">AVERAGE(DH1918:DL1918)</f>
        <v>4.2714</v>
      </c>
      <c r="M1918" s="27" t="n">
        <f aca="false">SUMIF($S$3:$FQ$3,$E1918+1,$S1918:$FQ1918)/COUNTIF($S$3:$FQ$3,$E1918+1)</f>
        <v>3.75791666666667</v>
      </c>
      <c r="N1918" s="27" t="n">
        <f aca="false">SUMIF($S$3:$FQ$3,$E1918+2,$S1918:$FQ1918)/COUNTIF($S$3:$FQ$3,$E1918+2)</f>
        <v>3.29241666666667</v>
      </c>
      <c r="O1918" s="27" t="n">
        <f aca="false">SUMIF($S$3:$FQ$3,$E1918+3,$S1918:$FQ1918)/COUNTIF($S$3:$FQ$3,$E1918+3)</f>
        <v>3.07083333333333</v>
      </c>
      <c r="P1918" s="27" t="n">
        <f aca="false">SUMIF($S$3:$FQ$3,$E1918+4,$S1918:$FQ1918)/COUNTIF($S$3:$FQ$3,$E1918+4)</f>
        <v>3.03583333333333</v>
      </c>
      <c r="Q1918" s="27" t="n">
        <f aca="false">SUMIF($S$3:$FQ$3,$E1918+5,$S1918:$FQ1918)/COUNTIF($S$3:$FQ$3,$E1918+5)</f>
        <v>3.03083333333333</v>
      </c>
      <c r="R1918" s="28" t="n">
        <v>36752</v>
      </c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30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 t="n">
        <v>4.318</v>
      </c>
      <c r="DG1918" s="29" t="n">
        <v>4.311</v>
      </c>
      <c r="DH1918" s="29" t="n">
        <v>4.371</v>
      </c>
      <c r="DI1918" s="29" t="n">
        <v>4.445</v>
      </c>
      <c r="DJ1918" s="29" t="n">
        <v>4.422</v>
      </c>
      <c r="DK1918" s="29" t="n">
        <v>4.177</v>
      </c>
      <c r="DL1918" s="29" t="n">
        <v>3.942</v>
      </c>
      <c r="DM1918" s="29" t="n">
        <v>3.702</v>
      </c>
      <c r="DN1918" s="29" t="n">
        <v>3.619</v>
      </c>
      <c r="DO1918" s="29" t="n">
        <v>3.6</v>
      </c>
      <c r="DP1918" s="29" t="n">
        <v>3.58</v>
      </c>
      <c r="DQ1918" s="29" t="n">
        <v>3.58</v>
      </c>
      <c r="DR1918" s="29" t="n">
        <v>3.56</v>
      </c>
      <c r="DS1918" s="29" t="n">
        <v>3.55</v>
      </c>
      <c r="DT1918" s="29" t="n">
        <v>3.643</v>
      </c>
      <c r="DU1918" s="29" t="n">
        <v>3.72</v>
      </c>
      <c r="DV1918" s="29" t="n">
        <v>3.715</v>
      </c>
      <c r="DW1918" s="29" t="n">
        <v>3.549</v>
      </c>
      <c r="DX1918" s="29" t="n">
        <v>3.392</v>
      </c>
      <c r="DY1918" s="29" t="n">
        <v>3.243</v>
      </c>
      <c r="DZ1918" s="29" t="n">
        <v>3.194</v>
      </c>
      <c r="EA1918" s="29" t="n">
        <v>3.171</v>
      </c>
      <c r="EB1918" s="29" t="n">
        <v>3.165</v>
      </c>
      <c r="EC1918" s="29" t="n">
        <v>3.165</v>
      </c>
      <c r="ED1918" s="29" t="n">
        <v>3.15</v>
      </c>
      <c r="EE1918" s="29" t="n">
        <v>3.165</v>
      </c>
      <c r="EF1918" s="29" t="n">
        <v>3.257</v>
      </c>
      <c r="EG1918" s="29" t="n">
        <v>3.343</v>
      </c>
      <c r="EH1918" s="29" t="n">
        <v>3.353</v>
      </c>
      <c r="EI1918" s="29" t="n">
        <v>3.223</v>
      </c>
      <c r="EJ1918" s="29" t="n">
        <v>3.083</v>
      </c>
      <c r="EK1918" s="29" t="n">
        <v>2.943</v>
      </c>
      <c r="EL1918" s="29" t="n">
        <v>2.928</v>
      </c>
      <c r="EM1918" s="29" t="n">
        <v>2.96</v>
      </c>
      <c r="EN1918" s="29" t="n">
        <v>2.972</v>
      </c>
      <c r="EO1918" s="29" t="n">
        <v>2.993</v>
      </c>
      <c r="EP1918" s="29" t="n">
        <v>3.02</v>
      </c>
      <c r="EQ1918" s="29" t="n">
        <v>3.035</v>
      </c>
      <c r="ER1918" s="29" t="n">
        <v>3.127</v>
      </c>
      <c r="ES1918" s="29" t="n">
        <v>3.213</v>
      </c>
      <c r="ET1918" s="29" t="n">
        <v>3.31</v>
      </c>
      <c r="EU1918" s="29" t="n">
        <v>3.184</v>
      </c>
      <c r="EV1918" s="29" t="n">
        <v>3.047</v>
      </c>
      <c r="EW1918" s="29" t="n">
        <v>2.91</v>
      </c>
      <c r="EX1918" s="29" t="n">
        <v>2.896</v>
      </c>
      <c r="EY1918" s="29" t="n">
        <v>2.929</v>
      </c>
      <c r="EZ1918" s="29" t="n">
        <v>2.941</v>
      </c>
      <c r="FA1918" s="29" t="n">
        <v>2.962</v>
      </c>
      <c r="FB1918" s="29" t="n">
        <v>2.988</v>
      </c>
      <c r="FC1918" s="29" t="n">
        <v>3.002</v>
      </c>
      <c r="FD1918" s="29" t="n">
        <v>3.089</v>
      </c>
      <c r="FE1918" s="29" t="n">
        <v>3.172</v>
      </c>
      <c r="FF1918" s="29" t="n">
        <v>3.297</v>
      </c>
      <c r="FG1918" s="29" t="n">
        <v>3.175</v>
      </c>
      <c r="FH1918" s="29" t="n">
        <v>3.041</v>
      </c>
      <c r="FI1918" s="29" t="n">
        <v>2.907</v>
      </c>
      <c r="FJ1918" s="29" t="n">
        <v>2.894</v>
      </c>
      <c r="FK1918" s="29" t="n">
        <v>2.928</v>
      </c>
      <c r="FL1918" s="29" t="n">
        <v>2.94</v>
      </c>
      <c r="FM1918" s="29" t="n">
        <v>2.961</v>
      </c>
      <c r="FN1918" s="29" t="n">
        <v>2.986</v>
      </c>
      <c r="FO1918" s="29" t="n">
        <v>2.999</v>
      </c>
      <c r="FP1918" s="29" t="n">
        <v>3.081</v>
      </c>
      <c r="FQ1918" s="29" t="n">
        <v>3.161</v>
      </c>
      <c r="FR1918" s="29" t="n">
        <v>3.299</v>
      </c>
      <c r="FS1918" s="29" t="n">
        <v>3.181</v>
      </c>
      <c r="FT1918" s="29" t="n">
        <v>3.05</v>
      </c>
      <c r="FU1918" s="29" t="n">
        <v>2.919</v>
      </c>
      <c r="FV1918" s="29" t="n">
        <v>2.907</v>
      </c>
      <c r="FW1918" s="29" t="n">
        <v>2.942</v>
      </c>
      <c r="FX1918" s="29" t="n">
        <v>2.954</v>
      </c>
      <c r="FY1918" s="29" t="n">
        <v>2.975</v>
      </c>
      <c r="FZ1918" s="29"/>
      <c r="GA1918" s="29"/>
      <c r="GB1918" s="29"/>
      <c r="GC1918" s="29"/>
      <c r="GD1918" s="29"/>
      <c r="GE1918" s="29"/>
      <c r="GF1918" s="29"/>
      <c r="GG1918" s="29"/>
      <c r="GH1918" s="29"/>
      <c r="GI1918" s="29"/>
      <c r="GJ1918" s="29"/>
      <c r="GK1918" s="29"/>
      <c r="GL1918" s="29"/>
      <c r="GM1918" s="29"/>
      <c r="GN1918" s="29"/>
      <c r="GO1918" s="29"/>
      <c r="GP1918" s="29"/>
      <c r="GQ1918" s="29"/>
      <c r="GR1918" s="0"/>
      <c r="GS1918" s="0"/>
      <c r="GT1918" s="0"/>
      <c r="GU1918" s="0"/>
      <c r="GV1918" s="0"/>
      <c r="GW1918" s="0"/>
      <c r="GX1918" s="0"/>
      <c r="GY1918" s="0"/>
      <c r="GZ1918" s="0"/>
      <c r="HA1918" s="0"/>
      <c r="HB1918" s="0"/>
      <c r="HC1918" s="0"/>
      <c r="HD1918" s="0"/>
      <c r="HE1918" s="0"/>
      <c r="HF1918" s="0"/>
      <c r="HG1918" s="0"/>
      <c r="HH1918" s="0"/>
      <c r="HI1918" s="0"/>
      <c r="HJ1918" s="0"/>
      <c r="HK1918" s="0"/>
      <c r="HL1918" s="0"/>
      <c r="HM1918" s="0"/>
      <c r="HN1918" s="0"/>
      <c r="HO1918" s="0"/>
      <c r="HP1918" s="0"/>
      <c r="HQ1918" s="0"/>
      <c r="HR1918" s="0"/>
      <c r="HS1918" s="0"/>
      <c r="HT1918" s="0"/>
      <c r="HU1918" s="0"/>
      <c r="HV1918" s="0"/>
      <c r="HW1918" s="0"/>
      <c r="HX1918" s="0"/>
      <c r="HY1918" s="0"/>
      <c r="HZ1918" s="0"/>
      <c r="IA1918" s="0"/>
      <c r="IB1918" s="0"/>
      <c r="IC1918" s="0"/>
      <c r="ID1918" s="0"/>
      <c r="IE1918" s="0"/>
      <c r="IF1918" s="0"/>
      <c r="IG1918" s="0"/>
      <c r="IH1918" s="0"/>
      <c r="II1918" s="0"/>
      <c r="IJ1918" s="0"/>
      <c r="IK1918" s="0"/>
      <c r="IL1918" s="0"/>
      <c r="IM1918" s="0"/>
      <c r="IN1918" s="0"/>
      <c r="IO1918" s="0"/>
      <c r="IP1918" s="0"/>
      <c r="IQ1918" s="0"/>
      <c r="IR1918" s="0"/>
      <c r="IS1918" s="0"/>
      <c r="IT1918" s="0"/>
      <c r="IU1918" s="0"/>
      <c r="IV1918" s="0"/>
      <c r="IW1918" s="0"/>
    </row>
    <row r="1919" customFormat="false" ht="12.75" hidden="true" customHeight="false" outlineLevel="0" collapsed="false">
      <c r="A1919" s="0" t="n">
        <f aca="false">WEEKDAY(C1919,2)</f>
        <v>2</v>
      </c>
      <c r="B1919" s="0" t="n">
        <f aca="false">MONTH(C1919)</f>
        <v>8</v>
      </c>
      <c r="C1919" s="23" t="n">
        <v>36753</v>
      </c>
      <c r="D1919" s="0" t="n">
        <f aca="false">MONTH(R1919)</f>
        <v>8</v>
      </c>
      <c r="E1919" s="0" t="n">
        <f aca="false">YEAR(R1919)</f>
        <v>2000</v>
      </c>
      <c r="F1919" s="35" t="n">
        <f aca="false">L1919-K1919</f>
        <v>-0.0284999999999993</v>
      </c>
      <c r="G1919" s="24" t="n">
        <f aca="false">N1919-M1919</f>
        <v>-0.449083333333333</v>
      </c>
      <c r="H1919" s="24" t="n">
        <f aca="false">O1919-N1919</f>
        <v>-0.222416666666667</v>
      </c>
      <c r="I1919" s="24" t="n">
        <f aca="false">O1919-M1919</f>
        <v>-0.6715</v>
      </c>
      <c r="J1919" s="25" t="n">
        <f aca="false">VLOOKUP(C1919,'Nymex hist.'!A:B,2,0)</f>
        <v>4.234</v>
      </c>
      <c r="K1919" s="34" t="n">
        <f aca="false">AVERAGE(DA1919:DG1919)</f>
        <v>4.2365</v>
      </c>
      <c r="L1919" s="34" t="n">
        <f aca="false">AVERAGE(DH1919:DL1919)</f>
        <v>4.208</v>
      </c>
      <c r="M1919" s="27" t="n">
        <f aca="false">SUMIF($S$3:$FQ$3,$E1919+1,$S1919:$FQ1919)/COUNTIF($S$3:$FQ$3,$E1919+1)</f>
        <v>3.72133333333333</v>
      </c>
      <c r="N1919" s="27" t="n">
        <f aca="false">SUMIF($S$3:$FQ$3,$E1919+2,$S1919:$FQ1919)/COUNTIF($S$3:$FQ$3,$E1919+2)</f>
        <v>3.27225</v>
      </c>
      <c r="O1919" s="27" t="n">
        <f aca="false">SUMIF($S$3:$FQ$3,$E1919+3,$S1919:$FQ1919)/COUNTIF($S$3:$FQ$3,$E1919+3)</f>
        <v>3.04983333333333</v>
      </c>
      <c r="P1919" s="27" t="n">
        <f aca="false">SUMIF($S$3:$FQ$3,$E1919+4,$S1919:$FQ1919)/COUNTIF($S$3:$FQ$3,$E1919+4)</f>
        <v>3.01483333333333</v>
      </c>
      <c r="Q1919" s="27" t="n">
        <f aca="false">SUMIF($S$3:$FQ$3,$E1919+5,$S1919:$FQ1919)/COUNTIF($S$3:$FQ$3,$E1919+5)</f>
        <v>3.00983333333333</v>
      </c>
      <c r="R1919" s="28" t="n">
        <v>36753</v>
      </c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30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 t="n">
        <v>4.234</v>
      </c>
      <c r="DG1919" s="29" t="n">
        <v>4.239</v>
      </c>
      <c r="DH1919" s="29" t="n">
        <v>4.299</v>
      </c>
      <c r="DI1919" s="29" t="n">
        <v>4.373</v>
      </c>
      <c r="DJ1919" s="29" t="n">
        <v>4.353</v>
      </c>
      <c r="DK1919" s="29" t="n">
        <v>4.12</v>
      </c>
      <c r="DL1919" s="29" t="n">
        <v>3.895</v>
      </c>
      <c r="DM1919" s="29" t="n">
        <v>3.665</v>
      </c>
      <c r="DN1919" s="29" t="n">
        <v>3.589</v>
      </c>
      <c r="DO1919" s="29" t="n">
        <v>3.57</v>
      </c>
      <c r="DP1919" s="29" t="n">
        <v>3.55</v>
      </c>
      <c r="DQ1919" s="29" t="n">
        <v>3.55</v>
      </c>
      <c r="DR1919" s="29" t="n">
        <v>3.53</v>
      </c>
      <c r="DS1919" s="29" t="n">
        <v>3.52</v>
      </c>
      <c r="DT1919" s="29" t="n">
        <v>3.617</v>
      </c>
      <c r="DU1919" s="29" t="n">
        <v>3.697</v>
      </c>
      <c r="DV1919" s="29" t="n">
        <v>3.692</v>
      </c>
      <c r="DW1919" s="29" t="n">
        <v>3.532</v>
      </c>
      <c r="DX1919" s="29" t="n">
        <v>3.377</v>
      </c>
      <c r="DY1919" s="29" t="n">
        <v>3.227</v>
      </c>
      <c r="DZ1919" s="29" t="n">
        <v>3.173</v>
      </c>
      <c r="EA1919" s="29" t="n">
        <v>3.149</v>
      </c>
      <c r="EB1919" s="29" t="n">
        <v>3.143</v>
      </c>
      <c r="EC1919" s="29" t="n">
        <v>3.143</v>
      </c>
      <c r="ED1919" s="29" t="n">
        <v>3.129</v>
      </c>
      <c r="EE1919" s="29" t="n">
        <v>3.144</v>
      </c>
      <c r="EF1919" s="29" t="n">
        <v>3.236</v>
      </c>
      <c r="EG1919" s="29" t="n">
        <v>3.322</v>
      </c>
      <c r="EH1919" s="29" t="n">
        <v>3.332</v>
      </c>
      <c r="EI1919" s="29" t="n">
        <v>3.202</v>
      </c>
      <c r="EJ1919" s="29" t="n">
        <v>3.062</v>
      </c>
      <c r="EK1919" s="29" t="n">
        <v>2.922</v>
      </c>
      <c r="EL1919" s="29" t="n">
        <v>2.907</v>
      </c>
      <c r="EM1919" s="29" t="n">
        <v>2.939</v>
      </c>
      <c r="EN1919" s="29" t="n">
        <v>2.951</v>
      </c>
      <c r="EO1919" s="29" t="n">
        <v>2.972</v>
      </c>
      <c r="EP1919" s="29" t="n">
        <v>2.999</v>
      </c>
      <c r="EQ1919" s="29" t="n">
        <v>3.014</v>
      </c>
      <c r="ER1919" s="29" t="n">
        <v>3.106</v>
      </c>
      <c r="ES1919" s="29" t="n">
        <v>3.192</v>
      </c>
      <c r="ET1919" s="29" t="n">
        <v>3.289</v>
      </c>
      <c r="EU1919" s="29" t="n">
        <v>3.163</v>
      </c>
      <c r="EV1919" s="29" t="n">
        <v>3.026</v>
      </c>
      <c r="EW1919" s="29" t="n">
        <v>2.889</v>
      </c>
      <c r="EX1919" s="29" t="n">
        <v>2.875</v>
      </c>
      <c r="EY1919" s="29" t="n">
        <v>2.908</v>
      </c>
      <c r="EZ1919" s="29" t="n">
        <v>2.92</v>
      </c>
      <c r="FA1919" s="29" t="n">
        <v>2.941</v>
      </c>
      <c r="FB1919" s="29" t="n">
        <v>2.967</v>
      </c>
      <c r="FC1919" s="29" t="n">
        <v>2.981</v>
      </c>
      <c r="FD1919" s="29" t="n">
        <v>3.068</v>
      </c>
      <c r="FE1919" s="29" t="n">
        <v>3.151</v>
      </c>
      <c r="FF1919" s="29" t="n">
        <v>3.276</v>
      </c>
      <c r="FG1919" s="29" t="n">
        <v>3.154</v>
      </c>
      <c r="FH1919" s="29" t="n">
        <v>3.02</v>
      </c>
      <c r="FI1919" s="29" t="n">
        <v>2.886</v>
      </c>
      <c r="FJ1919" s="29" t="n">
        <v>2.873</v>
      </c>
      <c r="FK1919" s="29" t="n">
        <v>2.907</v>
      </c>
      <c r="FL1919" s="29" t="n">
        <v>2.919</v>
      </c>
      <c r="FM1919" s="29" t="n">
        <v>2.94</v>
      </c>
      <c r="FN1919" s="29" t="n">
        <v>2.965</v>
      </c>
      <c r="FO1919" s="29" t="n">
        <v>2.978</v>
      </c>
      <c r="FP1919" s="29" t="n">
        <v>3.06</v>
      </c>
      <c r="FQ1919" s="29" t="n">
        <v>3.14</v>
      </c>
      <c r="FR1919" s="29" t="n">
        <v>3.278</v>
      </c>
      <c r="FS1919" s="29" t="n">
        <v>3.16</v>
      </c>
      <c r="FT1919" s="29" t="n">
        <v>3.029</v>
      </c>
      <c r="FU1919" s="29" t="n">
        <v>2.898</v>
      </c>
      <c r="FV1919" s="29" t="n">
        <v>2.886</v>
      </c>
      <c r="FW1919" s="29" t="n">
        <v>2.921</v>
      </c>
      <c r="FX1919" s="29" t="n">
        <v>2.933</v>
      </c>
      <c r="FY1919" s="29" t="n">
        <v>2.954</v>
      </c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29"/>
      <c r="GR1919" s="0"/>
      <c r="GS1919" s="0"/>
      <c r="GT1919" s="0"/>
      <c r="GU1919" s="0"/>
      <c r="GV1919" s="0"/>
      <c r="GW1919" s="0"/>
      <c r="GX1919" s="0"/>
      <c r="GY1919" s="0"/>
      <c r="GZ1919" s="0"/>
      <c r="HA1919" s="0"/>
      <c r="HB1919" s="0"/>
      <c r="HC1919" s="0"/>
      <c r="HD1919" s="0"/>
      <c r="HE1919" s="0"/>
      <c r="HF1919" s="0"/>
      <c r="HG1919" s="0"/>
      <c r="HH1919" s="0"/>
      <c r="HI1919" s="0"/>
      <c r="HJ1919" s="0"/>
      <c r="HK1919" s="0"/>
      <c r="HL1919" s="0"/>
      <c r="HM1919" s="0"/>
      <c r="HN1919" s="0"/>
      <c r="HO1919" s="0"/>
      <c r="HP1919" s="0"/>
      <c r="HQ1919" s="0"/>
      <c r="HR1919" s="0"/>
      <c r="HS1919" s="0"/>
      <c r="HT1919" s="0"/>
      <c r="HU1919" s="0"/>
      <c r="HV1919" s="0"/>
      <c r="HW1919" s="0"/>
      <c r="HX1919" s="0"/>
      <c r="HY1919" s="0"/>
      <c r="HZ1919" s="0"/>
      <c r="IA1919" s="0"/>
      <c r="IB1919" s="0"/>
      <c r="IC1919" s="0"/>
      <c r="ID1919" s="0"/>
      <c r="IE1919" s="0"/>
      <c r="IF1919" s="0"/>
      <c r="IG1919" s="0"/>
      <c r="IH1919" s="0"/>
      <c r="II1919" s="0"/>
      <c r="IJ1919" s="0"/>
      <c r="IK1919" s="0"/>
      <c r="IL1919" s="0"/>
      <c r="IM1919" s="0"/>
      <c r="IN1919" s="0"/>
      <c r="IO1919" s="0"/>
      <c r="IP1919" s="0"/>
      <c r="IQ1919" s="0"/>
      <c r="IR1919" s="0"/>
      <c r="IS1919" s="0"/>
      <c r="IT1919" s="0"/>
      <c r="IU1919" s="0"/>
      <c r="IV1919" s="0"/>
      <c r="IW1919" s="0"/>
    </row>
    <row r="1920" customFormat="false" ht="12.75" hidden="true" customHeight="false" outlineLevel="0" collapsed="false">
      <c r="A1920" s="0" t="n">
        <f aca="false">WEEKDAY(C1920,2)</f>
        <v>3</v>
      </c>
      <c r="B1920" s="0" t="n">
        <f aca="false">MONTH(C1920)</f>
        <v>8</v>
      </c>
      <c r="C1920" s="23" t="n">
        <v>36754</v>
      </c>
      <c r="D1920" s="0" t="n">
        <f aca="false">MONTH(R1920)</f>
        <v>8</v>
      </c>
      <c r="E1920" s="0" t="n">
        <f aca="false">YEAR(R1920)</f>
        <v>2000</v>
      </c>
      <c r="F1920" s="35" t="n">
        <f aca="false">L1920-K1920</f>
        <v>-0.0639000000000003</v>
      </c>
      <c r="G1920" s="24" t="n">
        <f aca="false">N1920-M1920</f>
        <v>-0.470833333333333</v>
      </c>
      <c r="H1920" s="24" t="n">
        <f aca="false">O1920-N1920</f>
        <v>-0.239083333333333</v>
      </c>
      <c r="I1920" s="24" t="n">
        <f aca="false">O1920-M1920</f>
        <v>-0.709916666666667</v>
      </c>
      <c r="J1920" s="25" t="n">
        <f aca="false">VLOOKUP(C1920,'Nymex hist.'!A:B,2,0)</f>
        <v>4.413</v>
      </c>
      <c r="K1920" s="34" t="n">
        <f aca="false">AVERAGE(DA1920:DG1920)</f>
        <v>4.4165</v>
      </c>
      <c r="L1920" s="34" t="n">
        <f aca="false">AVERAGE(DH1920:DL1920)</f>
        <v>4.3526</v>
      </c>
      <c r="M1920" s="27" t="n">
        <f aca="false">SUMIF($S$3:$FQ$3,$E1920+1,$S1920:$FQ1920)/COUNTIF($S$3:$FQ$3,$E1920+1)</f>
        <v>3.80308333333333</v>
      </c>
      <c r="N1920" s="27" t="n">
        <f aca="false">SUMIF($S$3:$FQ$3,$E1920+2,$S1920:$FQ1920)/COUNTIF($S$3:$FQ$3,$E1920+2)</f>
        <v>3.33225</v>
      </c>
      <c r="O1920" s="27" t="n">
        <f aca="false">SUMIF($S$3:$FQ$3,$E1920+3,$S1920:$FQ1920)/COUNTIF($S$3:$FQ$3,$E1920+3)</f>
        <v>3.09316666666667</v>
      </c>
      <c r="P1920" s="27" t="n">
        <f aca="false">SUMIF($S$3:$FQ$3,$E1920+4,$S1920:$FQ1920)/COUNTIF($S$3:$FQ$3,$E1920+4)</f>
        <v>3.05316666666667</v>
      </c>
      <c r="Q1920" s="27" t="n">
        <f aca="false">SUMIF($S$3:$FQ$3,$E1920+5,$S1920:$FQ1920)/COUNTIF($S$3:$FQ$3,$E1920+5)</f>
        <v>3.04316666666667</v>
      </c>
      <c r="R1920" s="28" t="n">
        <v>36754</v>
      </c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30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 t="n">
        <v>4.413</v>
      </c>
      <c r="DG1920" s="29" t="n">
        <v>4.42</v>
      </c>
      <c r="DH1920" s="29" t="n">
        <v>4.474</v>
      </c>
      <c r="DI1920" s="29" t="n">
        <v>4.535</v>
      </c>
      <c r="DJ1920" s="29" t="n">
        <v>4.505</v>
      </c>
      <c r="DK1920" s="29" t="n">
        <v>4.249</v>
      </c>
      <c r="DL1920" s="29" t="n">
        <v>4</v>
      </c>
      <c r="DM1920" s="29" t="n">
        <v>3.752</v>
      </c>
      <c r="DN1920" s="29" t="n">
        <v>3.662</v>
      </c>
      <c r="DO1920" s="29" t="n">
        <v>3.637</v>
      </c>
      <c r="DP1920" s="29" t="n">
        <v>3.612</v>
      </c>
      <c r="DQ1920" s="29" t="n">
        <v>3.612</v>
      </c>
      <c r="DR1920" s="29" t="n">
        <v>3.592</v>
      </c>
      <c r="DS1920" s="29" t="n">
        <v>3.582</v>
      </c>
      <c r="DT1920" s="29" t="n">
        <v>3.677</v>
      </c>
      <c r="DU1920" s="29" t="n">
        <v>3.757</v>
      </c>
      <c r="DV1920" s="29" t="n">
        <v>3.752</v>
      </c>
      <c r="DW1920" s="29" t="n">
        <v>3.592</v>
      </c>
      <c r="DX1920" s="29" t="n">
        <v>3.437</v>
      </c>
      <c r="DY1920" s="29" t="n">
        <v>3.287</v>
      </c>
      <c r="DZ1920" s="29" t="n">
        <v>3.233</v>
      </c>
      <c r="EA1920" s="29" t="n">
        <v>3.209</v>
      </c>
      <c r="EB1920" s="29" t="n">
        <v>3.203</v>
      </c>
      <c r="EC1920" s="29" t="n">
        <v>3.203</v>
      </c>
      <c r="ED1920" s="29" t="n">
        <v>3.189</v>
      </c>
      <c r="EE1920" s="29" t="n">
        <v>3.204</v>
      </c>
      <c r="EF1920" s="29" t="n">
        <v>3.296</v>
      </c>
      <c r="EG1920" s="29" t="n">
        <v>3.382</v>
      </c>
      <c r="EH1920" s="29" t="n">
        <v>3.392</v>
      </c>
      <c r="EI1920" s="29" t="n">
        <v>3.262</v>
      </c>
      <c r="EJ1920" s="29" t="n">
        <v>3.122</v>
      </c>
      <c r="EK1920" s="29" t="n">
        <v>2.982</v>
      </c>
      <c r="EL1920" s="29" t="n">
        <v>2.967</v>
      </c>
      <c r="EM1920" s="29" t="n">
        <v>2.999</v>
      </c>
      <c r="EN1920" s="29" t="n">
        <v>3.011</v>
      </c>
      <c r="EO1920" s="29" t="n">
        <v>3.032</v>
      </c>
      <c r="EP1920" s="29" t="n">
        <v>3.009</v>
      </c>
      <c r="EQ1920" s="29" t="n">
        <v>3.024</v>
      </c>
      <c r="ER1920" s="29" t="n">
        <v>3.116</v>
      </c>
      <c r="ES1920" s="29" t="n">
        <v>3.202</v>
      </c>
      <c r="ET1920" s="29" t="n">
        <v>3.344</v>
      </c>
      <c r="EU1920" s="29" t="n">
        <v>3.218</v>
      </c>
      <c r="EV1920" s="29" t="n">
        <v>3.081</v>
      </c>
      <c r="EW1920" s="29" t="n">
        <v>2.944</v>
      </c>
      <c r="EX1920" s="29" t="n">
        <v>2.93</v>
      </c>
      <c r="EY1920" s="29" t="n">
        <v>2.963</v>
      </c>
      <c r="EZ1920" s="29" t="n">
        <v>2.975</v>
      </c>
      <c r="FA1920" s="29" t="n">
        <v>2.996</v>
      </c>
      <c r="FB1920" s="29" t="n">
        <v>2.972</v>
      </c>
      <c r="FC1920" s="29" t="n">
        <v>2.986</v>
      </c>
      <c r="FD1920" s="29" t="n">
        <v>3.073</v>
      </c>
      <c r="FE1920" s="29" t="n">
        <v>3.156</v>
      </c>
      <c r="FF1920" s="29" t="n">
        <v>3.326</v>
      </c>
      <c r="FG1920" s="29" t="n">
        <v>3.204</v>
      </c>
      <c r="FH1920" s="29" t="n">
        <v>3.07</v>
      </c>
      <c r="FI1920" s="29" t="n">
        <v>2.936</v>
      </c>
      <c r="FJ1920" s="29" t="n">
        <v>2.923</v>
      </c>
      <c r="FK1920" s="29" t="n">
        <v>2.957</v>
      </c>
      <c r="FL1920" s="29" t="n">
        <v>2.969</v>
      </c>
      <c r="FM1920" s="29" t="n">
        <v>2.99</v>
      </c>
      <c r="FN1920" s="29" t="n">
        <v>2.965</v>
      </c>
      <c r="FO1920" s="29" t="n">
        <v>2.978</v>
      </c>
      <c r="FP1920" s="29" t="n">
        <v>3.06</v>
      </c>
      <c r="FQ1920" s="29" t="n">
        <v>3.14</v>
      </c>
      <c r="FR1920" s="29" t="n">
        <v>3.323</v>
      </c>
      <c r="FS1920" s="29" t="n">
        <v>3.205</v>
      </c>
      <c r="FT1920" s="29" t="n">
        <v>3.074</v>
      </c>
      <c r="FU1920" s="29" t="n">
        <v>2.943</v>
      </c>
      <c r="FV1920" s="29" t="n">
        <v>2.931</v>
      </c>
      <c r="FW1920" s="29" t="n">
        <v>2.966</v>
      </c>
      <c r="FX1920" s="29" t="n">
        <v>2.978</v>
      </c>
      <c r="FY1920" s="29" t="n">
        <v>2.999</v>
      </c>
      <c r="FZ1920" s="29"/>
      <c r="GA1920" s="29"/>
      <c r="GB1920" s="29"/>
      <c r="GC1920" s="29"/>
      <c r="GD1920" s="29"/>
      <c r="GE1920" s="29"/>
      <c r="GF1920" s="29"/>
      <c r="GG1920" s="29"/>
      <c r="GH1920" s="29"/>
      <c r="GI1920" s="29"/>
      <c r="GJ1920" s="29"/>
      <c r="GK1920" s="29"/>
      <c r="GL1920" s="29"/>
      <c r="GM1920" s="29"/>
      <c r="GN1920" s="29"/>
      <c r="GO1920" s="29"/>
      <c r="GP1920" s="29"/>
      <c r="GQ1920" s="29"/>
      <c r="GR1920" s="0"/>
      <c r="GS1920" s="0"/>
      <c r="GT1920" s="0"/>
      <c r="GU1920" s="0"/>
      <c r="GV1920" s="0"/>
      <c r="GW1920" s="0"/>
      <c r="GX1920" s="0"/>
      <c r="GY1920" s="0"/>
      <c r="GZ1920" s="0"/>
      <c r="HA1920" s="0"/>
      <c r="HB1920" s="0"/>
      <c r="HC1920" s="0"/>
      <c r="HD1920" s="0"/>
      <c r="HE1920" s="0"/>
      <c r="HF1920" s="0"/>
      <c r="HG1920" s="0"/>
      <c r="HH1920" s="0"/>
      <c r="HI1920" s="0"/>
      <c r="HJ1920" s="0"/>
      <c r="HK1920" s="0"/>
      <c r="HL1920" s="0"/>
      <c r="HM1920" s="0"/>
      <c r="HN1920" s="0"/>
      <c r="HO1920" s="0"/>
      <c r="HP1920" s="0"/>
      <c r="HQ1920" s="0"/>
      <c r="HR1920" s="0"/>
      <c r="HS1920" s="0"/>
      <c r="HT1920" s="0"/>
      <c r="HU1920" s="0"/>
      <c r="HV1920" s="0"/>
      <c r="HW1920" s="0"/>
      <c r="HX1920" s="0"/>
      <c r="HY1920" s="0"/>
      <c r="HZ1920" s="0"/>
      <c r="IA1920" s="0"/>
      <c r="IB1920" s="0"/>
      <c r="IC1920" s="0"/>
      <c r="ID1920" s="0"/>
      <c r="IE1920" s="0"/>
      <c r="IF1920" s="0"/>
      <c r="IG1920" s="0"/>
      <c r="IH1920" s="0"/>
      <c r="II1920" s="0"/>
      <c r="IJ1920" s="0"/>
      <c r="IK1920" s="0"/>
      <c r="IL1920" s="0"/>
      <c r="IM1920" s="0"/>
      <c r="IN1920" s="0"/>
      <c r="IO1920" s="0"/>
      <c r="IP1920" s="0"/>
      <c r="IQ1920" s="0"/>
      <c r="IR1920" s="0"/>
      <c r="IS1920" s="0"/>
      <c r="IT1920" s="0"/>
      <c r="IU1920" s="0"/>
      <c r="IV1920" s="0"/>
      <c r="IW1920" s="0"/>
    </row>
    <row r="1921" customFormat="false" ht="12.75" hidden="false" customHeight="false" outlineLevel="0" collapsed="false">
      <c r="A1921" s="1" t="n">
        <f aca="false">WEEKDAY(C1921,2)</f>
        <v>4</v>
      </c>
      <c r="B1921" s="1" t="n">
        <f aca="false">MONTH(C1921)</f>
        <v>8</v>
      </c>
      <c r="C1921" s="23" t="n">
        <v>36755</v>
      </c>
      <c r="D1921" s="0" t="n">
        <f aca="false">MONTH(R1921)</f>
        <v>8</v>
      </c>
      <c r="E1921" s="0" t="n">
        <f aca="false">YEAR(R1921)</f>
        <v>2000</v>
      </c>
      <c r="F1921" s="3" t="n">
        <f aca="false">L1921-K1921</f>
        <v>-0.0285000000000002</v>
      </c>
      <c r="G1921" s="3" t="n">
        <f aca="false">N1921-M1921</f>
        <v>-0.461333333333333</v>
      </c>
      <c r="H1921" s="3" t="n">
        <f aca="false">O1921-N1921</f>
        <v>-0.2505</v>
      </c>
      <c r="I1921" s="3" t="n">
        <f aca="false">O1921-M1921</f>
        <v>-0.711833333333333</v>
      </c>
      <c r="J1921" s="4" t="n">
        <f aca="false">VLOOKUP(C1921,'Nymex hist.'!A:B,2,0)</f>
        <v>4.406</v>
      </c>
      <c r="K1921" s="4" t="n">
        <f aca="false">AVERAGE(DA1921:DG1921)</f>
        <v>4.4135</v>
      </c>
      <c r="L1921" s="4" t="n">
        <f aca="false">AVERAGE(DH1921:DL1921)</f>
        <v>4.385</v>
      </c>
      <c r="M1921" s="4" t="n">
        <f aca="false">SUMIF($S$3:$FQ$3,$E1921+1,$S1921:$FQ1921)/COUNTIF($S$3:$FQ$3,$E1921+1)</f>
        <v>3.83833333333333</v>
      </c>
      <c r="N1921" s="4" t="n">
        <f aca="false">SUMIF($S$3:$FQ$3,$E1921+2,$S1921:$FQ1921)/COUNTIF($S$3:$FQ$3,$E1921+2)</f>
        <v>3.377</v>
      </c>
      <c r="O1921" s="4" t="n">
        <f aca="false">SUMIF($S$3:$FQ$3,$E1921+3,$S1921:$FQ1921)/COUNTIF($S$3:$FQ$3,$E1921+3)</f>
        <v>3.1265</v>
      </c>
      <c r="P1921" s="4" t="n">
        <f aca="false">SUMIF($S$3:$FQ$3,$E1921+4,$S1921:$FQ1921)/COUNTIF($S$3:$FQ$3,$E1921+4)</f>
        <v>3.0765</v>
      </c>
      <c r="Q1921" s="4" t="n">
        <f aca="false">SUMIF($S$3:$FQ$3,$E1921+5,$S1921:$FQ1921)/COUNTIF($S$3:$FQ$3,$E1921+5)</f>
        <v>3.0665</v>
      </c>
      <c r="R1921" s="21" t="n">
        <v>36755</v>
      </c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7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P1921" s="32"/>
      <c r="BQ1921" s="32"/>
      <c r="BR1921" s="32"/>
      <c r="BS1921" s="32"/>
      <c r="BT1921" s="32"/>
      <c r="BU1921" s="32"/>
      <c r="BV1921" s="32"/>
      <c r="BW1921" s="32"/>
      <c r="BX1921" s="32"/>
      <c r="BY1921" s="32"/>
      <c r="BZ1921" s="32"/>
      <c r="CA1921" s="32"/>
      <c r="CB1921" s="32"/>
      <c r="CC1921" s="32"/>
      <c r="CD1921" s="32"/>
      <c r="CE1921" s="32"/>
      <c r="CF1921" s="32"/>
      <c r="CG1921" s="32"/>
      <c r="CH1921" s="32"/>
      <c r="CI1921" s="32"/>
      <c r="CJ1921" s="32"/>
      <c r="CK1921" s="32"/>
      <c r="CL1921" s="32"/>
      <c r="CM1921" s="32"/>
      <c r="CN1921" s="32"/>
      <c r="CO1921" s="32"/>
      <c r="CP1921" s="32"/>
      <c r="CQ1921" s="32"/>
      <c r="CR1921" s="32"/>
      <c r="CS1921" s="32"/>
      <c r="CT1921" s="32"/>
      <c r="CU1921" s="32"/>
      <c r="CV1921" s="32"/>
      <c r="CW1921" s="32"/>
      <c r="CX1921" s="32"/>
      <c r="CY1921" s="32"/>
      <c r="CZ1921" s="32"/>
      <c r="DA1921" s="32"/>
      <c r="DB1921" s="32"/>
      <c r="DC1921" s="32"/>
      <c r="DD1921" s="32"/>
      <c r="DE1921" s="32"/>
      <c r="DF1921" s="32" t="n">
        <v>4.406</v>
      </c>
      <c r="DG1921" s="32" t="n">
        <v>4.421</v>
      </c>
      <c r="DH1921" s="32" t="n">
        <v>4.491</v>
      </c>
      <c r="DI1921" s="32" t="n">
        <v>4.575</v>
      </c>
      <c r="DJ1921" s="32" t="n">
        <v>4.54</v>
      </c>
      <c r="DK1921" s="32" t="n">
        <v>4.284</v>
      </c>
      <c r="DL1921" s="32" t="n">
        <v>4.035</v>
      </c>
      <c r="DM1921" s="32" t="n">
        <v>3.787</v>
      </c>
      <c r="DN1921" s="32" t="n">
        <v>3.692</v>
      </c>
      <c r="DO1921" s="32" t="n">
        <v>3.667</v>
      </c>
      <c r="DP1921" s="32" t="n">
        <v>3.647</v>
      </c>
      <c r="DQ1921" s="32" t="n">
        <v>3.647</v>
      </c>
      <c r="DR1921" s="32" t="n">
        <v>3.627</v>
      </c>
      <c r="DS1921" s="32" t="n">
        <v>3.617</v>
      </c>
      <c r="DT1921" s="32" t="n">
        <v>3.717</v>
      </c>
      <c r="DU1921" s="32" t="n">
        <v>3.8</v>
      </c>
      <c r="DV1921" s="32" t="n">
        <v>3.795</v>
      </c>
      <c r="DW1921" s="32" t="n">
        <v>3.635</v>
      </c>
      <c r="DX1921" s="32" t="n">
        <v>3.48</v>
      </c>
      <c r="DY1921" s="32" t="n">
        <v>3.33</v>
      </c>
      <c r="DZ1921" s="32" t="n">
        <v>3.276</v>
      </c>
      <c r="EA1921" s="32" t="n">
        <v>3.255</v>
      </c>
      <c r="EB1921" s="32" t="n">
        <v>3.249</v>
      </c>
      <c r="EC1921" s="32" t="n">
        <v>3.249</v>
      </c>
      <c r="ED1921" s="32" t="n">
        <v>3.235</v>
      </c>
      <c r="EE1921" s="32" t="n">
        <v>3.25</v>
      </c>
      <c r="EF1921" s="32" t="n">
        <v>3.342</v>
      </c>
      <c r="EG1921" s="32" t="n">
        <v>3.428</v>
      </c>
      <c r="EH1921" s="32" t="n">
        <v>3.433</v>
      </c>
      <c r="EI1921" s="32" t="n">
        <v>3.303</v>
      </c>
      <c r="EJ1921" s="32" t="n">
        <v>3.157</v>
      </c>
      <c r="EK1921" s="32" t="n">
        <v>3.009</v>
      </c>
      <c r="EL1921" s="32" t="n">
        <v>2.994</v>
      </c>
      <c r="EM1921" s="32" t="n">
        <v>3.014</v>
      </c>
      <c r="EN1921" s="32" t="n">
        <v>3.026</v>
      </c>
      <c r="EO1921" s="32" t="n">
        <v>3.047</v>
      </c>
      <c r="EP1921" s="32" t="n">
        <v>3.055</v>
      </c>
      <c r="EQ1921" s="32" t="n">
        <v>3.07</v>
      </c>
      <c r="ER1921" s="32" t="n">
        <v>3.162</v>
      </c>
      <c r="ES1921" s="32" t="n">
        <v>3.248</v>
      </c>
      <c r="ET1921" s="32" t="n">
        <v>3.375</v>
      </c>
      <c r="EU1921" s="32" t="n">
        <v>3.249</v>
      </c>
      <c r="EV1921" s="32" t="n">
        <v>3.106</v>
      </c>
      <c r="EW1921" s="32" t="n">
        <v>2.961</v>
      </c>
      <c r="EX1921" s="32" t="n">
        <v>2.947</v>
      </c>
      <c r="EY1921" s="32" t="n">
        <v>2.968</v>
      </c>
      <c r="EZ1921" s="32" t="n">
        <v>2.98</v>
      </c>
      <c r="FA1921" s="32" t="n">
        <v>3.001</v>
      </c>
      <c r="FB1921" s="32" t="n">
        <v>3.008</v>
      </c>
      <c r="FC1921" s="32" t="n">
        <v>3.022</v>
      </c>
      <c r="FD1921" s="32" t="n">
        <v>3.109</v>
      </c>
      <c r="FE1921" s="32" t="n">
        <v>3.192</v>
      </c>
      <c r="FF1921" s="32" t="n">
        <v>3.357</v>
      </c>
      <c r="FG1921" s="32" t="n">
        <v>3.235</v>
      </c>
      <c r="FH1921" s="32" t="n">
        <v>3.095</v>
      </c>
      <c r="FI1921" s="32" t="n">
        <v>2.953</v>
      </c>
      <c r="FJ1921" s="32" t="n">
        <v>2.94</v>
      </c>
      <c r="FK1921" s="32" t="n">
        <v>2.962</v>
      </c>
      <c r="FL1921" s="32" t="n">
        <v>2.974</v>
      </c>
      <c r="FM1921" s="32" t="n">
        <v>2.995</v>
      </c>
      <c r="FN1921" s="32" t="n">
        <v>3.001</v>
      </c>
      <c r="FO1921" s="32" t="n">
        <v>3.014</v>
      </c>
      <c r="FP1921" s="32" t="n">
        <v>3.096</v>
      </c>
      <c r="FQ1921" s="32" t="n">
        <v>3.176</v>
      </c>
      <c r="FR1921" s="32" t="n">
        <v>3.354</v>
      </c>
      <c r="FS1921" s="32" t="n">
        <v>3.236</v>
      </c>
      <c r="FT1921" s="32" t="n">
        <v>3.099</v>
      </c>
      <c r="FU1921" s="32" t="n">
        <v>2.96</v>
      </c>
      <c r="FV1921" s="32" t="n">
        <v>2.948</v>
      </c>
      <c r="FW1921" s="32" t="n">
        <v>2.971</v>
      </c>
      <c r="FX1921" s="32" t="n">
        <v>2.983</v>
      </c>
      <c r="FY1921" s="32" t="n">
        <v>3.004</v>
      </c>
      <c r="FZ1921" s="32"/>
      <c r="GA1921" s="32"/>
      <c r="GB1921" s="32"/>
      <c r="GC1921" s="32"/>
      <c r="GD1921" s="32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  <c r="GO1921" s="32"/>
      <c r="GP1921" s="32"/>
      <c r="GQ1921" s="32"/>
    </row>
    <row r="1922" customFormat="false" ht="12.75" hidden="true" customHeight="false" outlineLevel="0" collapsed="false">
      <c r="A1922" s="0" t="n">
        <f aca="false">WEEKDAY(C1922,2)</f>
        <v>5</v>
      </c>
      <c r="B1922" s="0" t="n">
        <f aca="false">MONTH(C1922)</f>
        <v>8</v>
      </c>
      <c r="C1922" s="23" t="n">
        <v>36756</v>
      </c>
      <c r="D1922" s="0" t="n">
        <f aca="false">MONTH(R1922)</f>
        <v>8</v>
      </c>
      <c r="E1922" s="0" t="n">
        <f aca="false">YEAR(R1922)</f>
        <v>2000</v>
      </c>
      <c r="F1922" s="35" t="n">
        <f aca="false">L1922-K1922</f>
        <v>-0.0205000000000002</v>
      </c>
      <c r="G1922" s="24" t="n">
        <f aca="false">N1922-M1922</f>
        <v>-0.474166666666667</v>
      </c>
      <c r="H1922" s="24" t="n">
        <f aca="false">O1922-N1922</f>
        <v>-0.258583333333334</v>
      </c>
      <c r="I1922" s="24" t="n">
        <f aca="false">O1922-M1922</f>
        <v>-0.73275</v>
      </c>
      <c r="J1922" s="25" t="n">
        <f aca="false">VLOOKUP(C1922,'Nymex hist.'!A:B,2,0)</f>
        <v>4.436</v>
      </c>
      <c r="K1922" s="34" t="n">
        <f aca="false">AVERAGE(DA1922:DG1922)</f>
        <v>4.4455</v>
      </c>
      <c r="L1922" s="34" t="n">
        <f aca="false">AVERAGE(DH1922:DL1922)</f>
        <v>4.425</v>
      </c>
      <c r="M1922" s="27" t="n">
        <f aca="false">SUMIF($S$3:$FQ$3,$E1922+1,$S1922:$FQ1922)/COUNTIF($S$3:$FQ$3,$E1922+1)</f>
        <v>3.87908333333333</v>
      </c>
      <c r="N1922" s="27" t="n">
        <f aca="false">SUMIF($S$3:$FQ$3,$E1922+2,$S1922:$FQ1922)/COUNTIF($S$3:$FQ$3,$E1922+2)</f>
        <v>3.40491666666667</v>
      </c>
      <c r="O1922" s="27" t="n">
        <f aca="false">SUMIF($S$3:$FQ$3,$E1922+3,$S1922:$FQ1922)/COUNTIF($S$3:$FQ$3,$E1922+3)</f>
        <v>3.14633333333333</v>
      </c>
      <c r="P1922" s="27" t="n">
        <f aca="false">SUMIF($S$3:$FQ$3,$E1922+4,$S1922:$FQ1922)/COUNTIF($S$3:$FQ$3,$E1922+4)</f>
        <v>3.09633333333333</v>
      </c>
      <c r="Q1922" s="27" t="n">
        <f aca="false">SUMIF($S$3:$FQ$3,$E1922+5,$S1922:$FQ1922)/COUNTIF($S$3:$FQ$3,$E1922+5)</f>
        <v>3.08633333333333</v>
      </c>
      <c r="R1922" s="28" t="n">
        <v>36756</v>
      </c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30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 t="n">
        <v>4.436</v>
      </c>
      <c r="DG1922" s="29" t="n">
        <v>4.455</v>
      </c>
      <c r="DH1922" s="29" t="n">
        <v>4.53</v>
      </c>
      <c r="DI1922" s="29" t="n">
        <v>4.618</v>
      </c>
      <c r="DJ1922" s="29" t="n">
        <v>4.579</v>
      </c>
      <c r="DK1922" s="29" t="n">
        <v>4.324</v>
      </c>
      <c r="DL1922" s="29" t="n">
        <v>4.074</v>
      </c>
      <c r="DM1922" s="29" t="n">
        <v>3.826</v>
      </c>
      <c r="DN1922" s="29" t="n">
        <v>3.731</v>
      </c>
      <c r="DO1922" s="29" t="n">
        <v>3.711</v>
      </c>
      <c r="DP1922" s="29" t="n">
        <v>3.691</v>
      </c>
      <c r="DQ1922" s="29" t="n">
        <v>3.691</v>
      </c>
      <c r="DR1922" s="29" t="n">
        <v>3.671</v>
      </c>
      <c r="DS1922" s="29" t="n">
        <v>3.656</v>
      </c>
      <c r="DT1922" s="29" t="n">
        <v>3.756</v>
      </c>
      <c r="DU1922" s="29" t="n">
        <v>3.839</v>
      </c>
      <c r="DV1922" s="29" t="n">
        <v>3.834</v>
      </c>
      <c r="DW1922" s="29" t="n">
        <v>3.674</v>
      </c>
      <c r="DX1922" s="29" t="n">
        <v>3.514</v>
      </c>
      <c r="DY1922" s="29" t="n">
        <v>3.359</v>
      </c>
      <c r="DZ1922" s="29" t="n">
        <v>3.295</v>
      </c>
      <c r="EA1922" s="29" t="n">
        <v>3.28</v>
      </c>
      <c r="EB1922" s="29" t="n">
        <v>3.274</v>
      </c>
      <c r="EC1922" s="29" t="n">
        <v>3.274</v>
      </c>
      <c r="ED1922" s="29" t="n">
        <v>3.26</v>
      </c>
      <c r="EE1922" s="29" t="n">
        <v>3.275</v>
      </c>
      <c r="EF1922" s="29" t="n">
        <v>3.367</v>
      </c>
      <c r="EG1922" s="29" t="n">
        <v>3.453</v>
      </c>
      <c r="EH1922" s="29" t="n">
        <v>3.458</v>
      </c>
      <c r="EI1922" s="29" t="n">
        <v>3.323</v>
      </c>
      <c r="EJ1922" s="29" t="n">
        <v>3.175</v>
      </c>
      <c r="EK1922" s="29" t="n">
        <v>3.024</v>
      </c>
      <c r="EL1922" s="29" t="n">
        <v>3.009</v>
      </c>
      <c r="EM1922" s="29" t="n">
        <v>3.029</v>
      </c>
      <c r="EN1922" s="29" t="n">
        <v>3.041</v>
      </c>
      <c r="EO1922" s="29" t="n">
        <v>3.062</v>
      </c>
      <c r="EP1922" s="29" t="n">
        <v>3.08</v>
      </c>
      <c r="EQ1922" s="29" t="n">
        <v>3.095</v>
      </c>
      <c r="ER1922" s="29" t="n">
        <v>3.187</v>
      </c>
      <c r="ES1922" s="29" t="n">
        <v>3.273</v>
      </c>
      <c r="ET1922" s="29" t="n">
        <v>3.4</v>
      </c>
      <c r="EU1922" s="29" t="n">
        <v>3.269</v>
      </c>
      <c r="EV1922" s="29" t="n">
        <v>3.124</v>
      </c>
      <c r="EW1922" s="29" t="n">
        <v>2.976</v>
      </c>
      <c r="EX1922" s="29" t="n">
        <v>2.962</v>
      </c>
      <c r="EY1922" s="29" t="n">
        <v>2.983</v>
      </c>
      <c r="EZ1922" s="29" t="n">
        <v>2.995</v>
      </c>
      <c r="FA1922" s="29" t="n">
        <v>3.016</v>
      </c>
      <c r="FB1922" s="29" t="n">
        <v>3.033</v>
      </c>
      <c r="FC1922" s="29" t="n">
        <v>3.047</v>
      </c>
      <c r="FD1922" s="29" t="n">
        <v>3.134</v>
      </c>
      <c r="FE1922" s="29" t="n">
        <v>3.217</v>
      </c>
      <c r="FF1922" s="29" t="n">
        <v>3.382</v>
      </c>
      <c r="FG1922" s="29" t="n">
        <v>3.255</v>
      </c>
      <c r="FH1922" s="29" t="n">
        <v>3.113</v>
      </c>
      <c r="FI1922" s="29" t="n">
        <v>2.968</v>
      </c>
      <c r="FJ1922" s="29" t="n">
        <v>2.955</v>
      </c>
      <c r="FK1922" s="29" t="n">
        <v>2.977</v>
      </c>
      <c r="FL1922" s="29" t="n">
        <v>2.989</v>
      </c>
      <c r="FM1922" s="29" t="n">
        <v>3.01</v>
      </c>
      <c r="FN1922" s="29" t="n">
        <v>3.026</v>
      </c>
      <c r="FO1922" s="29" t="n">
        <v>3.039</v>
      </c>
      <c r="FP1922" s="29" t="n">
        <v>3.121</v>
      </c>
      <c r="FQ1922" s="29" t="n">
        <v>3.201</v>
      </c>
      <c r="FR1922" s="29" t="n">
        <v>3.379</v>
      </c>
      <c r="FS1922" s="29" t="n">
        <v>3.256</v>
      </c>
      <c r="FT1922" s="29" t="n">
        <v>3.117</v>
      </c>
      <c r="FU1922" s="29" t="n">
        <v>2.975</v>
      </c>
      <c r="FV1922" s="29" t="n">
        <v>2.963</v>
      </c>
      <c r="FW1922" s="29" t="n">
        <v>2.986</v>
      </c>
      <c r="FX1922" s="29" t="n">
        <v>2.998</v>
      </c>
      <c r="FY1922" s="29" t="n">
        <v>3.019</v>
      </c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  <c r="GR1922" s="0"/>
      <c r="GS1922" s="0"/>
      <c r="GT1922" s="0"/>
      <c r="GU1922" s="0"/>
      <c r="GV1922" s="0"/>
      <c r="GW1922" s="0"/>
      <c r="GX1922" s="0"/>
      <c r="GY1922" s="0"/>
      <c r="GZ1922" s="0"/>
      <c r="HA1922" s="0"/>
      <c r="HB1922" s="0"/>
      <c r="HC1922" s="0"/>
      <c r="HD1922" s="0"/>
      <c r="HE1922" s="0"/>
      <c r="HF1922" s="0"/>
      <c r="HG1922" s="0"/>
      <c r="HH1922" s="0"/>
      <c r="HI1922" s="0"/>
      <c r="HJ1922" s="0"/>
      <c r="HK1922" s="0"/>
      <c r="HL1922" s="0"/>
      <c r="HM1922" s="0"/>
      <c r="HN1922" s="0"/>
      <c r="HO1922" s="0"/>
      <c r="HP1922" s="0"/>
      <c r="HQ1922" s="0"/>
      <c r="HR1922" s="0"/>
      <c r="HS1922" s="0"/>
      <c r="HT1922" s="0"/>
      <c r="HU1922" s="0"/>
      <c r="HV1922" s="0"/>
      <c r="HW1922" s="0"/>
      <c r="HX1922" s="0"/>
      <c r="HY1922" s="0"/>
      <c r="HZ1922" s="0"/>
      <c r="IA1922" s="0"/>
      <c r="IB1922" s="0"/>
      <c r="IC1922" s="0"/>
      <c r="ID1922" s="0"/>
      <c r="IE1922" s="0"/>
      <c r="IF1922" s="0"/>
      <c r="IG1922" s="0"/>
      <c r="IH1922" s="0"/>
      <c r="II1922" s="0"/>
      <c r="IJ1922" s="0"/>
      <c r="IK1922" s="0"/>
      <c r="IL1922" s="0"/>
      <c r="IM1922" s="0"/>
      <c r="IN1922" s="0"/>
      <c r="IO1922" s="0"/>
      <c r="IP1922" s="0"/>
      <c r="IQ1922" s="0"/>
      <c r="IR1922" s="0"/>
      <c r="IS1922" s="0"/>
      <c r="IT1922" s="0"/>
      <c r="IU1922" s="0"/>
      <c r="IV1922" s="0"/>
      <c r="IW1922" s="0"/>
    </row>
    <row r="1923" customFormat="false" ht="12.75" hidden="true" customHeight="false" outlineLevel="0" collapsed="false">
      <c r="A1923" s="0" t="n">
        <f aca="false">WEEKDAY(C1923,2)</f>
        <v>1</v>
      </c>
      <c r="B1923" s="0" t="n">
        <f aca="false">MONTH(C1923)</f>
        <v>8</v>
      </c>
      <c r="C1923" s="23" t="n">
        <v>36759</v>
      </c>
      <c r="D1923" s="0" t="n">
        <f aca="false">MONTH(R1923)</f>
        <v>8</v>
      </c>
      <c r="E1923" s="0" t="n">
        <f aca="false">YEAR(R1923)</f>
        <v>2000</v>
      </c>
      <c r="F1923" s="35" t="n">
        <f aca="false">L1923-K1923</f>
        <v>-0.0936999999999992</v>
      </c>
      <c r="G1923" s="24" t="n">
        <f aca="false">N1923-M1923</f>
        <v>-0.521333333333333</v>
      </c>
      <c r="H1923" s="24" t="n">
        <f aca="false">O1923-N1923</f>
        <v>-0.294166666666667</v>
      </c>
      <c r="I1923" s="24" t="n">
        <f aca="false">O1923-M1923</f>
        <v>-0.8155</v>
      </c>
      <c r="J1923" s="25" t="n">
        <f aca="false">VLOOKUP(C1923,'Nymex hist.'!A:B,2,0)</f>
        <v>4.747</v>
      </c>
      <c r="K1923" s="34" t="n">
        <f aca="false">AVERAGE(DA1923:DG1923)</f>
        <v>4.7495</v>
      </c>
      <c r="L1923" s="34" t="n">
        <f aca="false">AVERAGE(DH1923:DL1923)</f>
        <v>4.6558</v>
      </c>
      <c r="M1923" s="27" t="n">
        <f aca="false">SUMIF($S$3:$FQ$3,$E1923+1,$S1923:$FQ1923)/COUNTIF($S$3:$FQ$3,$E1923+1)</f>
        <v>4.045</v>
      </c>
      <c r="N1923" s="27" t="n">
        <f aca="false">SUMIF($S$3:$FQ$3,$E1923+2,$S1923:$FQ1923)/COUNTIF($S$3:$FQ$3,$E1923+2)</f>
        <v>3.52366666666667</v>
      </c>
      <c r="O1923" s="27" t="n">
        <f aca="false">SUMIF($S$3:$FQ$3,$E1923+3,$S1923:$FQ1923)/COUNTIF($S$3:$FQ$3,$E1923+3)</f>
        <v>3.2295</v>
      </c>
      <c r="P1923" s="27" t="n">
        <f aca="false">SUMIF($S$3:$FQ$3,$E1923+4,$S1923:$FQ1923)/COUNTIF($S$3:$FQ$3,$E1923+4)</f>
        <v>3.1545</v>
      </c>
      <c r="Q1923" s="27" t="n">
        <f aca="false">SUMIF($S$3:$FQ$3,$E1923+5,$S1923:$FQ1923)/COUNTIF($S$3:$FQ$3,$E1923+5)</f>
        <v>3.1295</v>
      </c>
      <c r="R1923" s="28" t="n">
        <v>36759</v>
      </c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30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 t="n">
        <v>4.747</v>
      </c>
      <c r="DG1923" s="29" t="n">
        <v>4.752</v>
      </c>
      <c r="DH1923" s="29" t="n">
        <v>4.8</v>
      </c>
      <c r="DI1923" s="29" t="n">
        <v>4.862</v>
      </c>
      <c r="DJ1923" s="29" t="n">
        <v>4.81</v>
      </c>
      <c r="DK1923" s="29" t="n">
        <v>4.54</v>
      </c>
      <c r="DL1923" s="29" t="n">
        <v>4.267</v>
      </c>
      <c r="DM1923" s="29" t="n">
        <v>3.992</v>
      </c>
      <c r="DN1923" s="29" t="n">
        <v>3.882</v>
      </c>
      <c r="DO1923" s="29" t="n">
        <v>3.862</v>
      </c>
      <c r="DP1923" s="29" t="n">
        <v>3.842</v>
      </c>
      <c r="DQ1923" s="29" t="n">
        <v>3.842</v>
      </c>
      <c r="DR1923" s="29" t="n">
        <v>3.82</v>
      </c>
      <c r="DS1923" s="29" t="n">
        <v>3.8</v>
      </c>
      <c r="DT1923" s="29" t="n">
        <v>3.9</v>
      </c>
      <c r="DU1923" s="29" t="n">
        <v>3.983</v>
      </c>
      <c r="DV1923" s="29" t="n">
        <v>3.968</v>
      </c>
      <c r="DW1923" s="29" t="n">
        <v>3.808</v>
      </c>
      <c r="DX1923" s="29" t="n">
        <v>3.646</v>
      </c>
      <c r="DY1923" s="29" t="n">
        <v>3.489</v>
      </c>
      <c r="DZ1923" s="29" t="n">
        <v>3.415</v>
      </c>
      <c r="EA1923" s="29" t="n">
        <v>3.395</v>
      </c>
      <c r="EB1923" s="29" t="n">
        <v>3.384</v>
      </c>
      <c r="EC1923" s="29" t="n">
        <v>3.384</v>
      </c>
      <c r="ED1923" s="29" t="n">
        <v>3.37</v>
      </c>
      <c r="EE1923" s="29" t="n">
        <v>3.385</v>
      </c>
      <c r="EF1923" s="29" t="n">
        <v>3.477</v>
      </c>
      <c r="EG1923" s="29" t="n">
        <v>3.563</v>
      </c>
      <c r="EH1923" s="29" t="n">
        <v>3.563</v>
      </c>
      <c r="EI1923" s="29" t="n">
        <v>3.421</v>
      </c>
      <c r="EJ1923" s="29" t="n">
        <v>3.26</v>
      </c>
      <c r="EK1923" s="29" t="n">
        <v>3.094</v>
      </c>
      <c r="EL1923" s="29" t="n">
        <v>3.079</v>
      </c>
      <c r="EM1923" s="29" t="n">
        <v>3.099</v>
      </c>
      <c r="EN1923" s="29" t="n">
        <v>3.111</v>
      </c>
      <c r="EO1923" s="29" t="n">
        <v>3.132</v>
      </c>
      <c r="EP1923" s="29" t="n">
        <v>3.17</v>
      </c>
      <c r="EQ1923" s="29" t="n">
        <v>3.185</v>
      </c>
      <c r="ER1923" s="29" t="n">
        <v>3.277</v>
      </c>
      <c r="ES1923" s="29" t="n">
        <v>3.363</v>
      </c>
      <c r="ET1923" s="29" t="n">
        <v>3.48</v>
      </c>
      <c r="EU1923" s="29" t="n">
        <v>3.342</v>
      </c>
      <c r="EV1923" s="29" t="n">
        <v>3.184</v>
      </c>
      <c r="EW1923" s="29" t="n">
        <v>3.021</v>
      </c>
      <c r="EX1923" s="29" t="n">
        <v>3.007</v>
      </c>
      <c r="EY1923" s="29" t="n">
        <v>3.028</v>
      </c>
      <c r="EZ1923" s="29" t="n">
        <v>3.04</v>
      </c>
      <c r="FA1923" s="29" t="n">
        <v>3.061</v>
      </c>
      <c r="FB1923" s="29" t="n">
        <v>3.098</v>
      </c>
      <c r="FC1923" s="29" t="n">
        <v>3.112</v>
      </c>
      <c r="FD1923" s="29" t="n">
        <v>3.199</v>
      </c>
      <c r="FE1923" s="29" t="n">
        <v>3.282</v>
      </c>
      <c r="FF1923" s="29" t="n">
        <v>3.447</v>
      </c>
      <c r="FG1923" s="29" t="n">
        <v>3.313</v>
      </c>
      <c r="FH1923" s="29" t="n">
        <v>3.158</v>
      </c>
      <c r="FI1923" s="29" t="n">
        <v>2.998</v>
      </c>
      <c r="FJ1923" s="29" t="n">
        <v>2.985</v>
      </c>
      <c r="FK1923" s="29" t="n">
        <v>3.007</v>
      </c>
      <c r="FL1923" s="29" t="n">
        <v>3.019</v>
      </c>
      <c r="FM1923" s="29" t="n">
        <v>3.04</v>
      </c>
      <c r="FN1923" s="29" t="n">
        <v>3.076</v>
      </c>
      <c r="FO1923" s="29" t="n">
        <v>3.089</v>
      </c>
      <c r="FP1923" s="29" t="n">
        <v>3.171</v>
      </c>
      <c r="FQ1923" s="29" t="n">
        <v>3.251</v>
      </c>
      <c r="FR1923" s="29" t="n">
        <v>3.434</v>
      </c>
      <c r="FS1923" s="29" t="n">
        <v>3.304</v>
      </c>
      <c r="FT1923" s="29" t="n">
        <v>3.152</v>
      </c>
      <c r="FU1923" s="29" t="n">
        <v>2.995</v>
      </c>
      <c r="FV1923" s="29" t="n">
        <v>2.983</v>
      </c>
      <c r="FW1923" s="29" t="n">
        <v>3.006</v>
      </c>
      <c r="FX1923" s="29" t="n">
        <v>3.018</v>
      </c>
      <c r="FY1923" s="29" t="n">
        <v>3.039</v>
      </c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29"/>
      <c r="GR1923" s="0"/>
      <c r="GS1923" s="0"/>
      <c r="GT1923" s="0"/>
      <c r="GU1923" s="0"/>
      <c r="GV1923" s="0"/>
      <c r="GW1923" s="0"/>
      <c r="GX1923" s="0"/>
      <c r="GY1923" s="0"/>
      <c r="GZ1923" s="0"/>
      <c r="HA1923" s="0"/>
      <c r="HB1923" s="0"/>
      <c r="HC1923" s="0"/>
      <c r="HD1923" s="0"/>
      <c r="HE1923" s="0"/>
      <c r="HF1923" s="0"/>
      <c r="HG1923" s="0"/>
      <c r="HH1923" s="0"/>
      <c r="HI1923" s="0"/>
      <c r="HJ1923" s="0"/>
      <c r="HK1923" s="0"/>
      <c r="HL1923" s="0"/>
      <c r="HM1923" s="0"/>
      <c r="HN1923" s="0"/>
      <c r="HO1923" s="0"/>
      <c r="HP1923" s="0"/>
      <c r="HQ1923" s="0"/>
      <c r="HR1923" s="0"/>
      <c r="HS1923" s="0"/>
      <c r="HT1923" s="0"/>
      <c r="HU1923" s="0"/>
      <c r="HV1923" s="0"/>
      <c r="HW1923" s="0"/>
      <c r="HX1923" s="0"/>
      <c r="HY1923" s="0"/>
      <c r="HZ1923" s="0"/>
      <c r="IA1923" s="0"/>
      <c r="IB1923" s="0"/>
      <c r="IC1923" s="0"/>
      <c r="ID1923" s="0"/>
      <c r="IE1923" s="0"/>
      <c r="IF1923" s="0"/>
      <c r="IG1923" s="0"/>
      <c r="IH1923" s="0"/>
      <c r="II1923" s="0"/>
      <c r="IJ1923" s="0"/>
      <c r="IK1923" s="0"/>
      <c r="IL1923" s="0"/>
      <c r="IM1923" s="0"/>
      <c r="IN1923" s="0"/>
      <c r="IO1923" s="0"/>
      <c r="IP1923" s="0"/>
      <c r="IQ1923" s="0"/>
      <c r="IR1923" s="0"/>
      <c r="IS1923" s="0"/>
      <c r="IT1923" s="0"/>
      <c r="IU1923" s="0"/>
      <c r="IV1923" s="0"/>
      <c r="IW1923" s="0"/>
    </row>
    <row r="1924" customFormat="false" ht="12.75" hidden="true" customHeight="false" outlineLevel="0" collapsed="false">
      <c r="A1924" s="0" t="n">
        <f aca="false">WEEKDAY(C1924,2)</f>
        <v>2</v>
      </c>
      <c r="B1924" s="0" t="n">
        <f aca="false">MONTH(C1924)</f>
        <v>8</v>
      </c>
      <c r="C1924" s="23" t="n">
        <v>36760</v>
      </c>
      <c r="D1924" s="0" t="n">
        <f aca="false">MONTH(R1924)</f>
        <v>8</v>
      </c>
      <c r="E1924" s="0" t="n">
        <f aca="false">YEAR(R1924)</f>
        <v>2000</v>
      </c>
      <c r="F1924" s="35" t="n">
        <f aca="false">L1924-K1924</f>
        <v>-0.0533999999999999</v>
      </c>
      <c r="G1924" s="24" t="n">
        <f aca="false">N1924-M1924</f>
        <v>-0.492416666666666</v>
      </c>
      <c r="H1924" s="24" t="n">
        <f aca="false">O1924-N1924</f>
        <v>-0.2945</v>
      </c>
      <c r="I1924" s="24" t="n">
        <f aca="false">O1924-M1924</f>
        <v>-0.786916666666667</v>
      </c>
      <c r="J1924" s="25" t="n">
        <f aca="false">VLOOKUP(C1924,'Nymex hist.'!A:B,2,0)</f>
        <v>4.52</v>
      </c>
      <c r="K1924" s="34" t="n">
        <f aca="false">AVERAGE(DA1924:DG1924)</f>
        <v>4.525</v>
      </c>
      <c r="L1924" s="34" t="n">
        <f aca="false">AVERAGE(DH1924:DL1924)</f>
        <v>4.4716</v>
      </c>
      <c r="M1924" s="27" t="n">
        <f aca="false">SUMIF($S$3:$FQ$3,$E1924+1,$S1924:$FQ1924)/COUNTIF($S$3:$FQ$3,$E1924+1)</f>
        <v>3.90875</v>
      </c>
      <c r="N1924" s="27" t="n">
        <f aca="false">SUMIF($S$3:$FQ$3,$E1924+2,$S1924:$FQ1924)/COUNTIF($S$3:$FQ$3,$E1924+2)</f>
        <v>3.41633333333333</v>
      </c>
      <c r="O1924" s="27" t="n">
        <f aca="false">SUMIF($S$3:$FQ$3,$E1924+3,$S1924:$FQ1924)/COUNTIF($S$3:$FQ$3,$E1924+3)</f>
        <v>3.12183333333333</v>
      </c>
      <c r="P1924" s="27" t="n">
        <f aca="false">SUMIF($S$3:$FQ$3,$E1924+4,$S1924:$FQ1924)/COUNTIF($S$3:$FQ$3,$E1924+4)</f>
        <v>3.04183333333333</v>
      </c>
      <c r="Q1924" s="27" t="n">
        <f aca="false">SUMIF($S$3:$FQ$3,$E1924+5,$S1924:$FQ1924)/COUNTIF($S$3:$FQ$3,$E1924+5)</f>
        <v>3.01683333333333</v>
      </c>
      <c r="R1924" s="28" t="n">
        <v>36760</v>
      </c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30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 t="n">
        <v>4.52</v>
      </c>
      <c r="DG1924" s="29" t="n">
        <v>4.53</v>
      </c>
      <c r="DH1924" s="29" t="n">
        <v>4.59</v>
      </c>
      <c r="DI1924" s="29" t="n">
        <v>4.665</v>
      </c>
      <c r="DJ1924" s="29" t="n">
        <v>4.625</v>
      </c>
      <c r="DK1924" s="29" t="n">
        <v>4.368</v>
      </c>
      <c r="DL1924" s="29" t="n">
        <v>4.11</v>
      </c>
      <c r="DM1924" s="29" t="n">
        <v>3.86</v>
      </c>
      <c r="DN1924" s="29" t="n">
        <v>3.755</v>
      </c>
      <c r="DO1924" s="29" t="n">
        <v>3.73</v>
      </c>
      <c r="DP1924" s="29" t="n">
        <v>3.715</v>
      </c>
      <c r="DQ1924" s="29" t="n">
        <v>3.715</v>
      </c>
      <c r="DR1924" s="29" t="n">
        <v>3.693</v>
      </c>
      <c r="DS1924" s="29" t="n">
        <v>3.678</v>
      </c>
      <c r="DT1924" s="29" t="n">
        <v>3.783</v>
      </c>
      <c r="DU1924" s="29" t="n">
        <v>3.873</v>
      </c>
      <c r="DV1924" s="29" t="n">
        <v>3.858</v>
      </c>
      <c r="DW1924" s="29" t="n">
        <v>3.698</v>
      </c>
      <c r="DX1924" s="29" t="n">
        <v>3.536</v>
      </c>
      <c r="DY1924" s="29" t="n">
        <v>3.379</v>
      </c>
      <c r="DZ1924" s="29" t="n">
        <v>3.309</v>
      </c>
      <c r="EA1924" s="29" t="n">
        <v>3.289</v>
      </c>
      <c r="EB1924" s="29" t="n">
        <v>3.278</v>
      </c>
      <c r="EC1924" s="29" t="n">
        <v>3.278</v>
      </c>
      <c r="ED1924" s="29" t="n">
        <v>3.264</v>
      </c>
      <c r="EE1924" s="29" t="n">
        <v>3.279</v>
      </c>
      <c r="EF1924" s="29" t="n">
        <v>3.371</v>
      </c>
      <c r="EG1924" s="29" t="n">
        <v>3.457</v>
      </c>
      <c r="EH1924" s="29" t="n">
        <v>3.457</v>
      </c>
      <c r="EI1924" s="29" t="n">
        <v>3.315</v>
      </c>
      <c r="EJ1924" s="29" t="n">
        <v>3.159</v>
      </c>
      <c r="EK1924" s="29" t="n">
        <v>2.995</v>
      </c>
      <c r="EL1924" s="29" t="n">
        <v>2.98</v>
      </c>
      <c r="EM1924" s="29" t="n">
        <v>3</v>
      </c>
      <c r="EN1924" s="29" t="n">
        <v>3.022</v>
      </c>
      <c r="EO1924" s="29" t="n">
        <v>3.043</v>
      </c>
      <c r="EP1924" s="29" t="n">
        <v>3.044</v>
      </c>
      <c r="EQ1924" s="29" t="n">
        <v>3.059</v>
      </c>
      <c r="ER1924" s="29" t="n">
        <v>3.151</v>
      </c>
      <c r="ES1924" s="29" t="n">
        <v>3.237</v>
      </c>
      <c r="ET1924" s="29" t="n">
        <v>3.369</v>
      </c>
      <c r="EU1924" s="29" t="n">
        <v>3.231</v>
      </c>
      <c r="EV1924" s="29" t="n">
        <v>3.078</v>
      </c>
      <c r="EW1924" s="29" t="n">
        <v>2.917</v>
      </c>
      <c r="EX1924" s="29" t="n">
        <v>2.903</v>
      </c>
      <c r="EY1924" s="29" t="n">
        <v>2.924</v>
      </c>
      <c r="EZ1924" s="29" t="n">
        <v>2.946</v>
      </c>
      <c r="FA1924" s="29" t="n">
        <v>2.967</v>
      </c>
      <c r="FB1924" s="29" t="n">
        <v>2.967</v>
      </c>
      <c r="FC1924" s="29" t="n">
        <v>2.981</v>
      </c>
      <c r="FD1924" s="29" t="n">
        <v>3.068</v>
      </c>
      <c r="FE1924" s="29" t="n">
        <v>3.151</v>
      </c>
      <c r="FF1924" s="29" t="n">
        <v>3.336</v>
      </c>
      <c r="FG1924" s="29" t="n">
        <v>3.202</v>
      </c>
      <c r="FH1924" s="29" t="n">
        <v>3.052</v>
      </c>
      <c r="FI1924" s="29" t="n">
        <v>2.894</v>
      </c>
      <c r="FJ1924" s="29" t="n">
        <v>2.881</v>
      </c>
      <c r="FK1924" s="29" t="n">
        <v>2.903</v>
      </c>
      <c r="FL1924" s="29" t="n">
        <v>2.925</v>
      </c>
      <c r="FM1924" s="29" t="n">
        <v>2.946</v>
      </c>
      <c r="FN1924" s="29" t="n">
        <v>2.945</v>
      </c>
      <c r="FO1924" s="29" t="n">
        <v>2.958</v>
      </c>
      <c r="FP1924" s="29" t="n">
        <v>3.04</v>
      </c>
      <c r="FQ1924" s="29" t="n">
        <v>3.12</v>
      </c>
      <c r="FR1924" s="29" t="n">
        <v>3.323</v>
      </c>
      <c r="FS1924" s="29" t="n">
        <v>3.193</v>
      </c>
      <c r="FT1924" s="29" t="n">
        <v>3.046</v>
      </c>
      <c r="FU1924" s="29" t="n">
        <v>2.891</v>
      </c>
      <c r="FV1924" s="29" t="n">
        <v>2.879</v>
      </c>
      <c r="FW1924" s="29" t="n">
        <v>2.902</v>
      </c>
      <c r="FX1924" s="29" t="n">
        <v>2.924</v>
      </c>
      <c r="FY1924" s="29" t="n">
        <v>2.945</v>
      </c>
      <c r="FZ1924" s="29"/>
      <c r="GA1924" s="29"/>
      <c r="GB1924" s="29"/>
      <c r="GC1924" s="29"/>
      <c r="GD1924" s="29"/>
      <c r="GE1924" s="29"/>
      <c r="GF1924" s="29"/>
      <c r="GG1924" s="29"/>
      <c r="GH1924" s="29"/>
      <c r="GI1924" s="29"/>
      <c r="GJ1924" s="29"/>
      <c r="GK1924" s="29"/>
      <c r="GL1924" s="29"/>
      <c r="GM1924" s="29"/>
      <c r="GN1924" s="29"/>
      <c r="GO1924" s="29"/>
      <c r="GP1924" s="29"/>
      <c r="GQ1924" s="29"/>
      <c r="GR1924" s="0"/>
      <c r="GS1924" s="0"/>
      <c r="GT1924" s="0"/>
      <c r="GU1924" s="0"/>
      <c r="GV1924" s="0"/>
      <c r="GW1924" s="0"/>
      <c r="GX1924" s="0"/>
      <c r="GY1924" s="0"/>
      <c r="GZ1924" s="0"/>
      <c r="HA1924" s="0"/>
      <c r="HB1924" s="0"/>
      <c r="HC1924" s="0"/>
      <c r="HD1924" s="0"/>
      <c r="HE1924" s="0"/>
      <c r="HF1924" s="0"/>
      <c r="HG1924" s="0"/>
      <c r="HH1924" s="0"/>
      <c r="HI1924" s="0"/>
      <c r="HJ1924" s="0"/>
      <c r="HK1924" s="0"/>
      <c r="HL1924" s="0"/>
      <c r="HM1924" s="0"/>
      <c r="HN1924" s="0"/>
      <c r="HO1924" s="0"/>
      <c r="HP1924" s="0"/>
      <c r="HQ1924" s="0"/>
      <c r="HR1924" s="0"/>
      <c r="HS1924" s="0"/>
      <c r="HT1924" s="0"/>
      <c r="HU1924" s="0"/>
      <c r="HV1924" s="0"/>
      <c r="HW1924" s="0"/>
      <c r="HX1924" s="0"/>
      <c r="HY1924" s="0"/>
      <c r="HZ1924" s="0"/>
      <c r="IA1924" s="0"/>
      <c r="IB1924" s="0"/>
      <c r="IC1924" s="0"/>
      <c r="ID1924" s="0"/>
      <c r="IE1924" s="0"/>
      <c r="IF1924" s="0"/>
      <c r="IG1924" s="0"/>
      <c r="IH1924" s="0"/>
      <c r="II1924" s="0"/>
      <c r="IJ1924" s="0"/>
      <c r="IK1924" s="0"/>
      <c r="IL1924" s="0"/>
      <c r="IM1924" s="0"/>
      <c r="IN1924" s="0"/>
      <c r="IO1924" s="0"/>
      <c r="IP1924" s="0"/>
      <c r="IQ1924" s="0"/>
      <c r="IR1924" s="0"/>
      <c r="IS1924" s="0"/>
      <c r="IT1924" s="0"/>
      <c r="IU1924" s="0"/>
      <c r="IV1924" s="0"/>
      <c r="IW1924" s="0"/>
    </row>
    <row r="1925" customFormat="false" ht="12.75" hidden="true" customHeight="false" outlineLevel="0" collapsed="false">
      <c r="A1925" s="0" t="n">
        <f aca="false">WEEKDAY(C1925,2)</f>
        <v>3</v>
      </c>
      <c r="B1925" s="0" t="n">
        <f aca="false">MONTH(C1925)</f>
        <v>8</v>
      </c>
      <c r="C1925" s="23" t="n">
        <v>36761</v>
      </c>
      <c r="D1925" s="0" t="n">
        <f aca="false">MONTH(R1925)</f>
        <v>8</v>
      </c>
      <c r="E1925" s="0" t="n">
        <f aca="false">YEAR(R1925)</f>
        <v>2000</v>
      </c>
      <c r="F1925" s="35" t="n">
        <f aca="false">L1925-K1925</f>
        <v>-0.0908000000000007</v>
      </c>
      <c r="G1925" s="24" t="n">
        <f aca="false">N1925-M1925</f>
        <v>-0.515083333333333</v>
      </c>
      <c r="H1925" s="24" t="n">
        <f aca="false">O1925-N1925</f>
        <v>-0.324916666666667</v>
      </c>
      <c r="I1925" s="24" t="n">
        <f aca="false">O1925-M1925</f>
        <v>-0.84</v>
      </c>
      <c r="J1925" s="25" t="n">
        <f aca="false">VLOOKUP(C1925,'Nymex hist.'!A:B,2,0)</f>
        <v>4.605</v>
      </c>
      <c r="K1925" s="34" t="n">
        <f aca="false">AVERAGE(DA1925:DG1925)</f>
        <v>4.605</v>
      </c>
      <c r="L1925" s="34" t="n">
        <f aca="false">AVERAGE(DH1925:DL1925)</f>
        <v>4.5142</v>
      </c>
      <c r="M1925" s="27" t="n">
        <f aca="false">SUMIF($S$3:$FQ$3,$E1925+1,$S1925:$FQ1925)/COUNTIF($S$3:$FQ$3,$E1925+1)</f>
        <v>3.92133333333333</v>
      </c>
      <c r="N1925" s="27" t="n">
        <f aca="false">SUMIF($S$3:$FQ$3,$E1925+2,$S1925:$FQ1925)/COUNTIF($S$3:$FQ$3,$E1925+2)</f>
        <v>3.40625</v>
      </c>
      <c r="O1925" s="27" t="n">
        <f aca="false">SUMIF($S$3:$FQ$3,$E1925+3,$S1925:$FQ1925)/COUNTIF($S$3:$FQ$3,$E1925+3)</f>
        <v>3.08133333333333</v>
      </c>
      <c r="P1925" s="27" t="n">
        <f aca="false">SUMIF($S$3:$FQ$3,$E1925+4,$S1925:$FQ1925)/COUNTIF($S$3:$FQ$3,$E1925+4)</f>
        <v>2.99133333333333</v>
      </c>
      <c r="Q1925" s="27" t="n">
        <f aca="false">SUMIF($S$3:$FQ$3,$E1925+5,$S1925:$FQ1925)/COUNTIF($S$3:$FQ$3,$E1925+5)</f>
        <v>2.96133333333333</v>
      </c>
      <c r="R1925" s="28" t="n">
        <v>36761</v>
      </c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30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 t="n">
        <v>4.605</v>
      </c>
      <c r="DG1925" s="29" t="n">
        <v>4.605</v>
      </c>
      <c r="DH1925" s="29" t="n">
        <v>4.652</v>
      </c>
      <c r="DI1925" s="29" t="n">
        <v>4.72</v>
      </c>
      <c r="DJ1925" s="29" t="n">
        <v>4.667</v>
      </c>
      <c r="DK1925" s="29" t="n">
        <v>4.399</v>
      </c>
      <c r="DL1925" s="29" t="n">
        <v>4.133</v>
      </c>
      <c r="DM1925" s="29" t="n">
        <v>3.875</v>
      </c>
      <c r="DN1925" s="29" t="n">
        <v>3.765</v>
      </c>
      <c r="DO1925" s="29" t="n">
        <v>3.74</v>
      </c>
      <c r="DP1925" s="29" t="n">
        <v>3.72</v>
      </c>
      <c r="DQ1925" s="29" t="n">
        <v>3.72</v>
      </c>
      <c r="DR1925" s="29" t="n">
        <v>3.697</v>
      </c>
      <c r="DS1925" s="29" t="n">
        <v>3.68</v>
      </c>
      <c r="DT1925" s="29" t="n">
        <v>3.785</v>
      </c>
      <c r="DU1925" s="29" t="n">
        <v>3.875</v>
      </c>
      <c r="DV1925" s="29" t="n">
        <v>3.86</v>
      </c>
      <c r="DW1925" s="29" t="n">
        <v>3.7</v>
      </c>
      <c r="DX1925" s="29" t="n">
        <v>3.538</v>
      </c>
      <c r="DY1925" s="29" t="n">
        <v>3.381</v>
      </c>
      <c r="DZ1925" s="29" t="n">
        <v>3.301</v>
      </c>
      <c r="EA1925" s="29" t="n">
        <v>3.276</v>
      </c>
      <c r="EB1925" s="29" t="n">
        <v>3.26</v>
      </c>
      <c r="EC1925" s="29" t="n">
        <v>3.26</v>
      </c>
      <c r="ED1925" s="29" t="n">
        <v>3.246</v>
      </c>
      <c r="EE1925" s="29" t="n">
        <v>3.261</v>
      </c>
      <c r="EF1925" s="29" t="n">
        <v>3.353</v>
      </c>
      <c r="EG1925" s="29" t="n">
        <v>3.439</v>
      </c>
      <c r="EH1925" s="29" t="n">
        <v>3.434</v>
      </c>
      <c r="EI1925" s="29" t="n">
        <v>3.292</v>
      </c>
      <c r="EJ1925" s="29" t="n">
        <v>3.126</v>
      </c>
      <c r="EK1925" s="29" t="n">
        <v>2.952</v>
      </c>
      <c r="EL1925" s="29" t="n">
        <v>2.937</v>
      </c>
      <c r="EM1925" s="29" t="n">
        <v>2.957</v>
      </c>
      <c r="EN1925" s="29" t="n">
        <v>2.979</v>
      </c>
      <c r="EO1925" s="29" t="n">
        <v>3</v>
      </c>
      <c r="EP1925" s="29" t="n">
        <v>2.996</v>
      </c>
      <c r="EQ1925" s="29" t="n">
        <v>3.011</v>
      </c>
      <c r="ER1925" s="29" t="n">
        <v>3.103</v>
      </c>
      <c r="ES1925" s="29" t="n">
        <v>3.189</v>
      </c>
      <c r="ET1925" s="29" t="n">
        <v>3.336</v>
      </c>
      <c r="EU1925" s="29" t="n">
        <v>3.198</v>
      </c>
      <c r="EV1925" s="29" t="n">
        <v>3.035</v>
      </c>
      <c r="EW1925" s="29" t="n">
        <v>2.864</v>
      </c>
      <c r="EX1925" s="29" t="n">
        <v>2.85</v>
      </c>
      <c r="EY1925" s="29" t="n">
        <v>2.871</v>
      </c>
      <c r="EZ1925" s="29" t="n">
        <v>2.893</v>
      </c>
      <c r="FA1925" s="29" t="n">
        <v>2.914</v>
      </c>
      <c r="FB1925" s="29" t="n">
        <v>2.909</v>
      </c>
      <c r="FC1925" s="29" t="n">
        <v>2.923</v>
      </c>
      <c r="FD1925" s="29" t="n">
        <v>3.01</v>
      </c>
      <c r="FE1925" s="29" t="n">
        <v>3.093</v>
      </c>
      <c r="FF1925" s="29" t="n">
        <v>3.298</v>
      </c>
      <c r="FG1925" s="29" t="n">
        <v>3.164</v>
      </c>
      <c r="FH1925" s="29" t="n">
        <v>3.004</v>
      </c>
      <c r="FI1925" s="29" t="n">
        <v>2.836</v>
      </c>
      <c r="FJ1925" s="29" t="n">
        <v>2.823</v>
      </c>
      <c r="FK1925" s="29" t="n">
        <v>2.845</v>
      </c>
      <c r="FL1925" s="29" t="n">
        <v>2.867</v>
      </c>
      <c r="FM1925" s="29" t="n">
        <v>2.888</v>
      </c>
      <c r="FN1925" s="29" t="n">
        <v>2.882</v>
      </c>
      <c r="FO1925" s="29" t="n">
        <v>2.895</v>
      </c>
      <c r="FP1925" s="29" t="n">
        <v>2.977</v>
      </c>
      <c r="FQ1925" s="29" t="n">
        <v>3.057</v>
      </c>
      <c r="FR1925" s="29" t="n">
        <v>3.285</v>
      </c>
      <c r="FS1925" s="29" t="n">
        <v>3.155</v>
      </c>
      <c r="FT1925" s="29" t="n">
        <v>2.998</v>
      </c>
      <c r="FU1925" s="29" t="n">
        <v>2.833</v>
      </c>
      <c r="FV1925" s="29" t="n">
        <v>2.821</v>
      </c>
      <c r="FW1925" s="29" t="n">
        <v>2.844</v>
      </c>
      <c r="FX1925" s="29" t="n">
        <v>2.866</v>
      </c>
      <c r="FY1925" s="29" t="n">
        <v>2.887</v>
      </c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  <c r="GR1925" s="0"/>
      <c r="GS1925" s="0"/>
      <c r="GT1925" s="0"/>
      <c r="GU1925" s="0"/>
      <c r="GV1925" s="0"/>
      <c r="GW1925" s="0"/>
      <c r="GX1925" s="0"/>
      <c r="GY1925" s="0"/>
      <c r="GZ1925" s="0"/>
      <c r="HA1925" s="0"/>
      <c r="HB1925" s="0"/>
      <c r="HC1925" s="0"/>
      <c r="HD1925" s="0"/>
      <c r="HE1925" s="0"/>
      <c r="HF1925" s="0"/>
      <c r="HG1925" s="0"/>
      <c r="HH1925" s="0"/>
      <c r="HI1925" s="0"/>
      <c r="HJ1925" s="0"/>
      <c r="HK1925" s="0"/>
      <c r="HL1925" s="0"/>
      <c r="HM1925" s="0"/>
      <c r="HN1925" s="0"/>
      <c r="HO1925" s="0"/>
      <c r="HP1925" s="0"/>
      <c r="HQ1925" s="0"/>
      <c r="HR1925" s="0"/>
      <c r="HS1925" s="0"/>
      <c r="HT1925" s="0"/>
      <c r="HU1925" s="0"/>
      <c r="HV1925" s="0"/>
      <c r="HW1925" s="0"/>
      <c r="HX1925" s="0"/>
      <c r="HY1925" s="0"/>
      <c r="HZ1925" s="0"/>
      <c r="IA1925" s="0"/>
      <c r="IB1925" s="0"/>
      <c r="IC1925" s="0"/>
      <c r="ID1925" s="0"/>
      <c r="IE1925" s="0"/>
      <c r="IF1925" s="0"/>
      <c r="IG1925" s="0"/>
      <c r="IH1925" s="0"/>
      <c r="II1925" s="0"/>
      <c r="IJ1925" s="0"/>
      <c r="IK1925" s="0"/>
      <c r="IL1925" s="0"/>
      <c r="IM1925" s="0"/>
      <c r="IN1925" s="0"/>
      <c r="IO1925" s="0"/>
      <c r="IP1925" s="0"/>
      <c r="IQ1925" s="0"/>
      <c r="IR1925" s="0"/>
      <c r="IS1925" s="0"/>
      <c r="IT1925" s="0"/>
      <c r="IU1925" s="0"/>
      <c r="IV1925" s="0"/>
      <c r="IW1925" s="0"/>
    </row>
    <row r="1926" customFormat="false" ht="12.75" hidden="false" customHeight="false" outlineLevel="0" collapsed="false">
      <c r="A1926" s="1" t="n">
        <f aca="false">WEEKDAY(C1926,2)</f>
        <v>4</v>
      </c>
      <c r="B1926" s="1" t="n">
        <f aca="false">MONTH(C1926)</f>
        <v>8</v>
      </c>
      <c r="C1926" s="23" t="n">
        <v>36762</v>
      </c>
      <c r="D1926" s="0" t="n">
        <f aca="false">MONTH(R1926)</f>
        <v>8</v>
      </c>
      <c r="E1926" s="0" t="n">
        <f aca="false">YEAR(R1926)</f>
        <v>2000</v>
      </c>
      <c r="F1926" s="3" t="n">
        <f aca="false">L1926-K1926</f>
        <v>-0.0798999999999994</v>
      </c>
      <c r="G1926" s="3" t="n">
        <f aca="false">N1926-M1926</f>
        <v>-0.494333333333334</v>
      </c>
      <c r="H1926" s="3" t="n">
        <f aca="false">O1926-N1926</f>
        <v>-0.313833333333333</v>
      </c>
      <c r="I1926" s="3" t="n">
        <f aca="false">O1926-M1926</f>
        <v>-0.808166666666667</v>
      </c>
      <c r="J1926" s="4" t="n">
        <f aca="false">VLOOKUP(C1926,'Nymex hist.'!A:B,2,0)</f>
        <v>4.54</v>
      </c>
      <c r="K1926" s="4" t="n">
        <f aca="false">AVERAGE(DA1926:DG1926)</f>
        <v>4.5465</v>
      </c>
      <c r="L1926" s="4" t="n">
        <f aca="false">AVERAGE(DH1926:DL1926)</f>
        <v>4.4666</v>
      </c>
      <c r="M1926" s="4" t="n">
        <f aca="false">SUMIF($S$3:$FQ$3,$E1926+1,$S1926:$FQ1926)/COUNTIF($S$3:$FQ$3,$E1926+1)</f>
        <v>3.8885</v>
      </c>
      <c r="N1926" s="4" t="n">
        <f aca="false">SUMIF($S$3:$FQ$3,$E1926+2,$S1926:$FQ1926)/COUNTIF($S$3:$FQ$3,$E1926+2)</f>
        <v>3.39416666666667</v>
      </c>
      <c r="O1926" s="4" t="n">
        <f aca="false">SUMIF($S$3:$FQ$3,$E1926+3,$S1926:$FQ1926)/COUNTIF($S$3:$FQ$3,$E1926+3)</f>
        <v>3.08033333333333</v>
      </c>
      <c r="P1926" s="4" t="n">
        <f aca="false">SUMIF($S$3:$FQ$3,$E1926+4,$S1926:$FQ1926)/COUNTIF($S$3:$FQ$3,$E1926+4)</f>
        <v>2.97033333333333</v>
      </c>
      <c r="Q1926" s="4" t="n">
        <f aca="false">SUMIF($S$3:$FQ$3,$E1926+5,$S1926:$FQ1926)/COUNTIF($S$3:$FQ$3,$E1926+5)</f>
        <v>2.92033333333333</v>
      </c>
      <c r="R1926" s="21" t="n">
        <v>36762</v>
      </c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  <c r="AJ1926" s="37"/>
      <c r="AK1926" s="32"/>
      <c r="AL1926" s="32"/>
      <c r="AM1926" s="32"/>
      <c r="AN1926" s="32"/>
      <c r="AO1926" s="32"/>
      <c r="AP1926" s="32"/>
      <c r="AQ1926" s="32"/>
      <c r="AR1926" s="32"/>
      <c r="AS1926" s="32"/>
      <c r="AT1926" s="32"/>
      <c r="AU1926" s="32"/>
      <c r="AV1926" s="32"/>
      <c r="AW1926" s="32"/>
      <c r="AX1926" s="32"/>
      <c r="AY1926" s="32"/>
      <c r="AZ1926" s="32"/>
      <c r="BA1926" s="32"/>
      <c r="BB1926" s="32"/>
      <c r="BC1926" s="32"/>
      <c r="BD1926" s="32"/>
      <c r="BE1926" s="32"/>
      <c r="BF1926" s="32"/>
      <c r="BG1926" s="32"/>
      <c r="BH1926" s="32"/>
      <c r="BI1926" s="32"/>
      <c r="BJ1926" s="32"/>
      <c r="BK1926" s="32"/>
      <c r="BL1926" s="32"/>
      <c r="BM1926" s="32"/>
      <c r="BN1926" s="32"/>
      <c r="BO1926" s="32"/>
      <c r="BP1926" s="32"/>
      <c r="BQ1926" s="32"/>
      <c r="BR1926" s="32"/>
      <c r="BS1926" s="32"/>
      <c r="BT1926" s="32"/>
      <c r="BU1926" s="32"/>
      <c r="BV1926" s="32"/>
      <c r="BW1926" s="32"/>
      <c r="BX1926" s="32"/>
      <c r="BY1926" s="32"/>
      <c r="BZ1926" s="32"/>
      <c r="CA1926" s="32"/>
      <c r="CB1926" s="32"/>
      <c r="CC1926" s="32"/>
      <c r="CD1926" s="32"/>
      <c r="CE1926" s="32"/>
      <c r="CF1926" s="32"/>
      <c r="CG1926" s="32"/>
      <c r="CH1926" s="32"/>
      <c r="CI1926" s="32"/>
      <c r="CJ1926" s="32"/>
      <c r="CK1926" s="32"/>
      <c r="CL1926" s="32"/>
      <c r="CM1926" s="32"/>
      <c r="CN1926" s="32"/>
      <c r="CO1926" s="32"/>
      <c r="CP1926" s="32"/>
      <c r="CQ1926" s="32"/>
      <c r="CR1926" s="32"/>
      <c r="CS1926" s="32"/>
      <c r="CT1926" s="32"/>
      <c r="CU1926" s="32"/>
      <c r="CV1926" s="32"/>
      <c r="CW1926" s="32"/>
      <c r="CX1926" s="32"/>
      <c r="CY1926" s="32"/>
      <c r="CZ1926" s="32"/>
      <c r="DA1926" s="32"/>
      <c r="DB1926" s="32"/>
      <c r="DC1926" s="32"/>
      <c r="DD1926" s="32"/>
      <c r="DE1926" s="32"/>
      <c r="DF1926" s="32" t="n">
        <v>4.54</v>
      </c>
      <c r="DG1926" s="32" t="n">
        <v>4.553</v>
      </c>
      <c r="DH1926" s="32" t="n">
        <v>4.602</v>
      </c>
      <c r="DI1926" s="32" t="n">
        <v>4.67</v>
      </c>
      <c r="DJ1926" s="32" t="n">
        <v>4.62</v>
      </c>
      <c r="DK1926" s="32" t="n">
        <v>4.352</v>
      </c>
      <c r="DL1926" s="32" t="n">
        <v>4.089</v>
      </c>
      <c r="DM1926" s="32" t="n">
        <v>3.834</v>
      </c>
      <c r="DN1926" s="32" t="n">
        <v>3.729</v>
      </c>
      <c r="DO1926" s="32" t="n">
        <v>3.704</v>
      </c>
      <c r="DP1926" s="32" t="n">
        <v>3.689</v>
      </c>
      <c r="DQ1926" s="32" t="n">
        <v>3.694</v>
      </c>
      <c r="DR1926" s="32" t="n">
        <v>3.674</v>
      </c>
      <c r="DS1926" s="32" t="n">
        <v>3.659</v>
      </c>
      <c r="DT1926" s="32" t="n">
        <v>3.764</v>
      </c>
      <c r="DU1926" s="32" t="n">
        <v>3.854</v>
      </c>
      <c r="DV1926" s="32" t="n">
        <v>3.839</v>
      </c>
      <c r="DW1926" s="32" t="n">
        <v>3.679</v>
      </c>
      <c r="DX1926" s="32" t="n">
        <v>3.517</v>
      </c>
      <c r="DY1926" s="32" t="n">
        <v>3.36</v>
      </c>
      <c r="DZ1926" s="32" t="n">
        <v>3.282</v>
      </c>
      <c r="EA1926" s="32" t="n">
        <v>3.259</v>
      </c>
      <c r="EB1926" s="32" t="n">
        <v>3.247</v>
      </c>
      <c r="EC1926" s="32" t="n">
        <v>3.252</v>
      </c>
      <c r="ED1926" s="32" t="n">
        <v>3.245</v>
      </c>
      <c r="EE1926" s="32" t="n">
        <v>3.26</v>
      </c>
      <c r="EF1926" s="32" t="n">
        <v>3.352</v>
      </c>
      <c r="EG1926" s="32" t="n">
        <v>3.438</v>
      </c>
      <c r="EH1926" s="32" t="n">
        <v>3.433</v>
      </c>
      <c r="EI1926" s="32" t="n">
        <v>3.291</v>
      </c>
      <c r="EJ1926" s="32" t="n">
        <v>3.125</v>
      </c>
      <c r="EK1926" s="32" t="n">
        <v>2.951</v>
      </c>
      <c r="EL1926" s="32" t="n">
        <v>2.936</v>
      </c>
      <c r="EM1926" s="32" t="n">
        <v>2.956</v>
      </c>
      <c r="EN1926" s="32" t="n">
        <v>2.978</v>
      </c>
      <c r="EO1926" s="32" t="n">
        <v>2.999</v>
      </c>
      <c r="EP1926" s="32" t="n">
        <v>2.995</v>
      </c>
      <c r="EQ1926" s="32" t="n">
        <v>3.01</v>
      </c>
      <c r="ER1926" s="32" t="n">
        <v>3.102</v>
      </c>
      <c r="ES1926" s="32" t="n">
        <v>3.188</v>
      </c>
      <c r="ET1926" s="32" t="n">
        <v>3.315</v>
      </c>
      <c r="EU1926" s="32" t="n">
        <v>3.177</v>
      </c>
      <c r="EV1926" s="32" t="n">
        <v>3.014</v>
      </c>
      <c r="EW1926" s="32" t="n">
        <v>2.843</v>
      </c>
      <c r="EX1926" s="32" t="n">
        <v>2.829</v>
      </c>
      <c r="EY1926" s="32" t="n">
        <v>2.85</v>
      </c>
      <c r="EZ1926" s="32" t="n">
        <v>2.872</v>
      </c>
      <c r="FA1926" s="32" t="n">
        <v>2.893</v>
      </c>
      <c r="FB1926" s="32" t="n">
        <v>2.888</v>
      </c>
      <c r="FC1926" s="32" t="n">
        <v>2.902</v>
      </c>
      <c r="FD1926" s="32" t="n">
        <v>2.989</v>
      </c>
      <c r="FE1926" s="32" t="n">
        <v>3.072</v>
      </c>
      <c r="FF1926" s="32" t="n">
        <v>3.257</v>
      </c>
      <c r="FG1926" s="32" t="n">
        <v>3.123</v>
      </c>
      <c r="FH1926" s="32" t="n">
        <v>2.963</v>
      </c>
      <c r="FI1926" s="32" t="n">
        <v>2.795</v>
      </c>
      <c r="FJ1926" s="32" t="n">
        <v>2.782</v>
      </c>
      <c r="FK1926" s="32" t="n">
        <v>2.804</v>
      </c>
      <c r="FL1926" s="32" t="n">
        <v>2.826</v>
      </c>
      <c r="FM1926" s="32" t="n">
        <v>2.847</v>
      </c>
      <c r="FN1926" s="32" t="n">
        <v>2.841</v>
      </c>
      <c r="FO1926" s="32" t="n">
        <v>2.854</v>
      </c>
      <c r="FP1926" s="32" t="n">
        <v>2.936</v>
      </c>
      <c r="FQ1926" s="32" t="n">
        <v>3.016</v>
      </c>
      <c r="FR1926" s="32" t="n">
        <v>3.244</v>
      </c>
      <c r="FS1926" s="32" t="n">
        <v>3.114</v>
      </c>
      <c r="FT1926" s="32" t="n">
        <v>2.957</v>
      </c>
      <c r="FU1926" s="32" t="n">
        <v>2.792</v>
      </c>
      <c r="FV1926" s="32" t="n">
        <v>2.78</v>
      </c>
      <c r="FW1926" s="32" t="n">
        <v>2.803</v>
      </c>
      <c r="FX1926" s="32" t="n">
        <v>2.825</v>
      </c>
      <c r="FY1926" s="32" t="n">
        <v>2.846</v>
      </c>
      <c r="FZ1926" s="32"/>
      <c r="GA1926" s="32"/>
      <c r="GB1926" s="32"/>
      <c r="GC1926" s="32"/>
      <c r="GD1926" s="32"/>
      <c r="GE1926" s="32"/>
      <c r="GF1926" s="32"/>
      <c r="GG1926" s="32"/>
      <c r="GH1926" s="32"/>
      <c r="GI1926" s="32"/>
      <c r="GJ1926" s="32"/>
      <c r="GK1926" s="32"/>
      <c r="GL1926" s="32"/>
      <c r="GM1926" s="32"/>
      <c r="GN1926" s="32"/>
      <c r="GO1926" s="32"/>
      <c r="GP1926" s="32"/>
      <c r="GQ1926" s="32"/>
    </row>
    <row r="1927" customFormat="false" ht="12.75" hidden="true" customHeight="false" outlineLevel="0" collapsed="false">
      <c r="A1927" s="0" t="n">
        <f aca="false">WEEKDAY(C1927,2)</f>
        <v>5</v>
      </c>
      <c r="B1927" s="0" t="n">
        <f aca="false">MONTH(C1927)</f>
        <v>8</v>
      </c>
      <c r="C1927" s="23" t="n">
        <v>36763</v>
      </c>
      <c r="D1927" s="0" t="n">
        <f aca="false">MONTH(R1927)</f>
        <v>8</v>
      </c>
      <c r="E1927" s="0" t="n">
        <f aca="false">YEAR(R1927)</f>
        <v>2000</v>
      </c>
      <c r="F1927" s="35" t="n">
        <f aca="false">L1927-K1927</f>
        <v>-0.0873999999999997</v>
      </c>
      <c r="G1927" s="24" t="n">
        <f aca="false">N1927-M1927</f>
        <v>-0.52575</v>
      </c>
      <c r="H1927" s="24" t="n">
        <f aca="false">O1927-N1927</f>
        <v>-0.328</v>
      </c>
      <c r="I1927" s="24" t="n">
        <f aca="false">O1927-M1927</f>
        <v>-0.85375</v>
      </c>
      <c r="J1927" s="25" t="n">
        <f aca="false">VLOOKUP(C1927,'Nymex hist.'!A:B,2,0)</f>
        <v>4.628</v>
      </c>
      <c r="K1927" s="34" t="n">
        <f aca="false">AVERAGE(DA1927:DG1927)</f>
        <v>4.632</v>
      </c>
      <c r="L1927" s="34" t="n">
        <f aca="false">AVERAGE(DH1927:DL1927)</f>
        <v>4.5446</v>
      </c>
      <c r="M1927" s="27" t="n">
        <f aca="false">SUMIF($S$3:$FQ$3,$E1927+1,$S1927:$FQ1927)/COUNTIF($S$3:$FQ$3,$E1927+1)</f>
        <v>3.95583333333333</v>
      </c>
      <c r="N1927" s="27" t="n">
        <f aca="false">SUMIF($S$3:$FQ$3,$E1927+2,$S1927:$FQ1927)/COUNTIF($S$3:$FQ$3,$E1927+2)</f>
        <v>3.43008333333333</v>
      </c>
      <c r="O1927" s="27" t="n">
        <f aca="false">SUMIF($S$3:$FQ$3,$E1927+3,$S1927:$FQ1927)/COUNTIF($S$3:$FQ$3,$E1927+3)</f>
        <v>3.10208333333333</v>
      </c>
      <c r="P1927" s="27" t="n">
        <f aca="false">SUMIF($S$3:$FQ$3,$E1927+4,$S1927:$FQ1927)/COUNTIF($S$3:$FQ$3,$E1927+4)</f>
        <v>2.99208333333333</v>
      </c>
      <c r="Q1927" s="27" t="n">
        <f aca="false">SUMIF($S$3:$FQ$3,$E1927+5,$S1927:$FQ1927)/COUNTIF($S$3:$FQ$3,$E1927+5)</f>
        <v>2.94208333333333</v>
      </c>
      <c r="R1927" s="28" t="n">
        <v>36763</v>
      </c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30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 t="n">
        <v>4.628</v>
      </c>
      <c r="DG1927" s="29" t="n">
        <v>4.636</v>
      </c>
      <c r="DH1927" s="29" t="n">
        <v>4.683</v>
      </c>
      <c r="DI1927" s="29" t="n">
        <v>4.75</v>
      </c>
      <c r="DJ1927" s="29" t="n">
        <v>4.696</v>
      </c>
      <c r="DK1927" s="29" t="n">
        <v>4.432</v>
      </c>
      <c r="DL1927" s="29" t="n">
        <v>4.162</v>
      </c>
      <c r="DM1927" s="29" t="n">
        <v>3.89</v>
      </c>
      <c r="DN1927" s="29" t="n">
        <v>3.79</v>
      </c>
      <c r="DO1927" s="29" t="n">
        <v>3.77</v>
      </c>
      <c r="DP1927" s="29" t="n">
        <v>3.755</v>
      </c>
      <c r="DQ1927" s="29" t="n">
        <v>3.76</v>
      </c>
      <c r="DR1927" s="29" t="n">
        <v>3.74</v>
      </c>
      <c r="DS1927" s="29" t="n">
        <v>3.725</v>
      </c>
      <c r="DT1927" s="29" t="n">
        <v>3.83</v>
      </c>
      <c r="DU1927" s="29" t="n">
        <v>3.92</v>
      </c>
      <c r="DV1927" s="29" t="n">
        <v>3.895</v>
      </c>
      <c r="DW1927" s="29" t="n">
        <v>3.728</v>
      </c>
      <c r="DX1927" s="29" t="n">
        <v>3.564</v>
      </c>
      <c r="DY1927" s="29" t="n">
        <v>3.391</v>
      </c>
      <c r="DZ1927" s="29" t="n">
        <v>3.313</v>
      </c>
      <c r="EA1927" s="29" t="n">
        <v>3.29</v>
      </c>
      <c r="EB1927" s="29" t="n">
        <v>3.278</v>
      </c>
      <c r="EC1927" s="29" t="n">
        <v>3.283</v>
      </c>
      <c r="ED1927" s="29" t="n">
        <v>3.276</v>
      </c>
      <c r="EE1927" s="29" t="n">
        <v>3.291</v>
      </c>
      <c r="EF1927" s="29" t="n">
        <v>3.383</v>
      </c>
      <c r="EG1927" s="29" t="n">
        <v>3.469</v>
      </c>
      <c r="EH1927" s="29" t="n">
        <v>3.462</v>
      </c>
      <c r="EI1927" s="29" t="n">
        <v>3.32</v>
      </c>
      <c r="EJ1927" s="29" t="n">
        <v>3.149</v>
      </c>
      <c r="EK1927" s="29" t="n">
        <v>2.97</v>
      </c>
      <c r="EL1927" s="29" t="n">
        <v>2.955</v>
      </c>
      <c r="EM1927" s="29" t="n">
        <v>2.975</v>
      </c>
      <c r="EN1927" s="29" t="n">
        <v>2.997</v>
      </c>
      <c r="EO1927" s="29" t="n">
        <v>3.018</v>
      </c>
      <c r="EP1927" s="29" t="n">
        <v>3.016</v>
      </c>
      <c r="EQ1927" s="29" t="n">
        <v>3.031</v>
      </c>
      <c r="ER1927" s="29" t="n">
        <v>3.123</v>
      </c>
      <c r="ES1927" s="29" t="n">
        <v>3.209</v>
      </c>
      <c r="ET1927" s="29" t="n">
        <v>3.344</v>
      </c>
      <c r="EU1927" s="29" t="n">
        <v>3.206</v>
      </c>
      <c r="EV1927" s="29" t="n">
        <v>3.038</v>
      </c>
      <c r="EW1927" s="29" t="n">
        <v>2.862</v>
      </c>
      <c r="EX1927" s="29" t="n">
        <v>2.848</v>
      </c>
      <c r="EY1927" s="29" t="n">
        <v>2.869</v>
      </c>
      <c r="EZ1927" s="29" t="n">
        <v>2.891</v>
      </c>
      <c r="FA1927" s="29" t="n">
        <v>2.912</v>
      </c>
      <c r="FB1927" s="29" t="n">
        <v>2.909</v>
      </c>
      <c r="FC1927" s="29" t="n">
        <v>2.923</v>
      </c>
      <c r="FD1927" s="29" t="n">
        <v>3.01</v>
      </c>
      <c r="FE1927" s="29" t="n">
        <v>3.093</v>
      </c>
      <c r="FF1927" s="29" t="n">
        <v>3.286</v>
      </c>
      <c r="FG1927" s="29" t="n">
        <v>3.152</v>
      </c>
      <c r="FH1927" s="29" t="n">
        <v>2.987</v>
      </c>
      <c r="FI1927" s="29" t="n">
        <v>2.814</v>
      </c>
      <c r="FJ1927" s="29" t="n">
        <v>2.801</v>
      </c>
      <c r="FK1927" s="29" t="n">
        <v>2.823</v>
      </c>
      <c r="FL1927" s="29" t="n">
        <v>2.845</v>
      </c>
      <c r="FM1927" s="29" t="n">
        <v>2.866</v>
      </c>
      <c r="FN1927" s="29" t="n">
        <v>2.862</v>
      </c>
      <c r="FO1927" s="29" t="n">
        <v>2.875</v>
      </c>
      <c r="FP1927" s="29" t="n">
        <v>2.957</v>
      </c>
      <c r="FQ1927" s="29" t="n">
        <v>3.037</v>
      </c>
      <c r="FR1927" s="29" t="n">
        <v>3.273</v>
      </c>
      <c r="FS1927" s="29" t="n">
        <v>3.143</v>
      </c>
      <c r="FT1927" s="29" t="n">
        <v>2.981</v>
      </c>
      <c r="FU1927" s="29" t="n">
        <v>2.811</v>
      </c>
      <c r="FV1927" s="29" t="n">
        <v>2.799</v>
      </c>
      <c r="FW1927" s="29" t="n">
        <v>2.822</v>
      </c>
      <c r="FX1927" s="29" t="n">
        <v>2.844</v>
      </c>
      <c r="FY1927" s="29" t="n">
        <v>2.865</v>
      </c>
      <c r="FZ1927" s="29"/>
      <c r="GA1927" s="29"/>
      <c r="GB1927" s="29"/>
      <c r="GC1927" s="29"/>
      <c r="GD1927" s="29"/>
      <c r="GE1927" s="29"/>
      <c r="GF1927" s="29"/>
      <c r="GG1927" s="29"/>
      <c r="GH1927" s="29"/>
      <c r="GI1927" s="29"/>
      <c r="GJ1927" s="29"/>
      <c r="GK1927" s="29"/>
      <c r="GL1927" s="29"/>
      <c r="GM1927" s="29"/>
      <c r="GN1927" s="29"/>
      <c r="GO1927" s="29"/>
      <c r="GP1927" s="29"/>
      <c r="GQ1927" s="29"/>
      <c r="GR1927" s="0"/>
      <c r="GS1927" s="0"/>
      <c r="GT1927" s="0"/>
      <c r="GU1927" s="0"/>
      <c r="GV1927" s="0"/>
      <c r="GW1927" s="0"/>
      <c r="GX1927" s="0"/>
      <c r="GY1927" s="0"/>
      <c r="GZ1927" s="0"/>
      <c r="HA1927" s="0"/>
      <c r="HB1927" s="0"/>
      <c r="HC1927" s="0"/>
      <c r="HD1927" s="0"/>
      <c r="HE1927" s="0"/>
      <c r="HF1927" s="0"/>
      <c r="HG1927" s="0"/>
      <c r="HH1927" s="0"/>
      <c r="HI1927" s="0"/>
      <c r="HJ1927" s="0"/>
      <c r="HK1927" s="0"/>
      <c r="HL1927" s="0"/>
      <c r="HM1927" s="0"/>
      <c r="HN1927" s="0"/>
      <c r="HO1927" s="0"/>
      <c r="HP1927" s="0"/>
      <c r="HQ1927" s="0"/>
      <c r="HR1927" s="0"/>
      <c r="HS1927" s="0"/>
      <c r="HT1927" s="0"/>
      <c r="HU1927" s="0"/>
      <c r="HV1927" s="0"/>
      <c r="HW1927" s="0"/>
      <c r="HX1927" s="0"/>
      <c r="HY1927" s="0"/>
      <c r="HZ1927" s="0"/>
      <c r="IA1927" s="0"/>
      <c r="IB1927" s="0"/>
      <c r="IC1927" s="0"/>
      <c r="ID1927" s="0"/>
      <c r="IE1927" s="0"/>
      <c r="IF1927" s="0"/>
      <c r="IG1927" s="0"/>
      <c r="IH1927" s="0"/>
      <c r="II1927" s="0"/>
      <c r="IJ1927" s="0"/>
      <c r="IK1927" s="0"/>
      <c r="IL1927" s="0"/>
      <c r="IM1927" s="0"/>
      <c r="IN1927" s="0"/>
      <c r="IO1927" s="0"/>
      <c r="IP1927" s="0"/>
      <c r="IQ1927" s="0"/>
      <c r="IR1927" s="0"/>
      <c r="IS1927" s="0"/>
      <c r="IT1927" s="0"/>
      <c r="IU1927" s="0"/>
      <c r="IV1927" s="0"/>
      <c r="IW1927" s="0"/>
    </row>
    <row r="1928" customFormat="false" ht="12.75" hidden="true" customHeight="false" outlineLevel="0" collapsed="false">
      <c r="A1928" s="0" t="n">
        <f aca="false">WEEKDAY(C1928,2)</f>
        <v>1</v>
      </c>
      <c r="B1928" s="0" t="n">
        <f aca="false">MONTH(C1928)</f>
        <v>8</v>
      </c>
      <c r="C1928" s="23" t="n">
        <v>36766</v>
      </c>
      <c r="D1928" s="0" t="n">
        <f aca="false">MONTH(R1928)</f>
        <v>8</v>
      </c>
      <c r="E1928" s="0" t="n">
        <f aca="false">YEAR(R1928)</f>
        <v>2000</v>
      </c>
      <c r="F1928" s="35" t="n">
        <f aca="false">L1928-K1928</f>
        <v>-0.0938999999999997</v>
      </c>
      <c r="G1928" s="24" t="n">
        <f aca="false">N1928-M1928</f>
        <v>-0.536749999999999</v>
      </c>
      <c r="H1928" s="24" t="n">
        <f aca="false">O1928-N1928</f>
        <v>-0.331666666666667</v>
      </c>
      <c r="I1928" s="24" t="n">
        <f aca="false">O1928-M1928</f>
        <v>-0.868416666666666</v>
      </c>
      <c r="J1928" s="25" t="n">
        <f aca="false">VLOOKUP(C1928,'Nymex hist.'!A:B,2,0)</f>
        <v>4.685</v>
      </c>
      <c r="K1928" s="34" t="n">
        <f aca="false">AVERAGE(DA1928:DG1928)</f>
        <v>4.6885</v>
      </c>
      <c r="L1928" s="34" t="n">
        <f aca="false">AVERAGE(DH1928:DL1928)</f>
        <v>4.5946</v>
      </c>
      <c r="M1928" s="27" t="n">
        <f aca="false">SUMIF($S$3:$FQ$3,$E1928+1,$S1928:$FQ1928)/COUNTIF($S$3:$FQ$3,$E1928+1)</f>
        <v>4.00408333333333</v>
      </c>
      <c r="N1928" s="27" t="n">
        <f aca="false">SUMIF($S$3:$FQ$3,$E1928+2,$S1928:$FQ1928)/COUNTIF($S$3:$FQ$3,$E1928+2)</f>
        <v>3.46733333333333</v>
      </c>
      <c r="O1928" s="27" t="n">
        <f aca="false">SUMIF($S$3:$FQ$3,$E1928+3,$S1928:$FQ1928)/COUNTIF($S$3:$FQ$3,$E1928+3)</f>
        <v>3.13566666666667</v>
      </c>
      <c r="P1928" s="27" t="n">
        <f aca="false">SUMIF($S$3:$FQ$3,$E1928+4,$S1928:$FQ1928)/COUNTIF($S$3:$FQ$3,$E1928+4)</f>
        <v>3.02066666666667</v>
      </c>
      <c r="Q1928" s="27" t="n">
        <f aca="false">SUMIF($S$3:$FQ$3,$E1928+5,$S1928:$FQ1928)/COUNTIF($S$3:$FQ$3,$E1928+5)</f>
        <v>2.96566666666667</v>
      </c>
      <c r="R1928" s="28" t="n">
        <v>36766</v>
      </c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30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 t="n">
        <v>4.685</v>
      </c>
      <c r="DG1928" s="29" t="n">
        <v>4.692</v>
      </c>
      <c r="DH1928" s="29" t="n">
        <v>4.736</v>
      </c>
      <c r="DI1928" s="29" t="n">
        <v>4.8</v>
      </c>
      <c r="DJ1928" s="29" t="n">
        <v>4.744</v>
      </c>
      <c r="DK1928" s="29" t="n">
        <v>4.48</v>
      </c>
      <c r="DL1928" s="29" t="n">
        <v>4.213</v>
      </c>
      <c r="DM1928" s="29" t="n">
        <v>3.938</v>
      </c>
      <c r="DN1928" s="29" t="n">
        <v>3.838</v>
      </c>
      <c r="DO1928" s="29" t="n">
        <v>3.818</v>
      </c>
      <c r="DP1928" s="29" t="n">
        <v>3.803</v>
      </c>
      <c r="DQ1928" s="29" t="n">
        <v>3.808</v>
      </c>
      <c r="DR1928" s="29" t="n">
        <v>3.788</v>
      </c>
      <c r="DS1928" s="29" t="n">
        <v>3.773</v>
      </c>
      <c r="DT1928" s="29" t="n">
        <v>3.878</v>
      </c>
      <c r="DU1928" s="29" t="n">
        <v>3.968</v>
      </c>
      <c r="DV1928" s="29" t="n">
        <v>3.94</v>
      </c>
      <c r="DW1928" s="29" t="n">
        <v>3.77</v>
      </c>
      <c r="DX1928" s="29" t="n">
        <v>3.605</v>
      </c>
      <c r="DY1928" s="29" t="n">
        <v>3.43</v>
      </c>
      <c r="DZ1928" s="29" t="n">
        <v>3.348</v>
      </c>
      <c r="EA1928" s="29" t="n">
        <v>3.325</v>
      </c>
      <c r="EB1928" s="29" t="n">
        <v>3.313</v>
      </c>
      <c r="EC1928" s="29" t="n">
        <v>3.318</v>
      </c>
      <c r="ED1928" s="29" t="n">
        <v>3.311</v>
      </c>
      <c r="EE1928" s="29" t="n">
        <v>3.326</v>
      </c>
      <c r="EF1928" s="29" t="n">
        <v>3.418</v>
      </c>
      <c r="EG1928" s="29" t="n">
        <v>3.504</v>
      </c>
      <c r="EH1928" s="29" t="n">
        <v>3.497</v>
      </c>
      <c r="EI1928" s="29" t="n">
        <v>3.355</v>
      </c>
      <c r="EJ1928" s="29" t="n">
        <v>3.185</v>
      </c>
      <c r="EK1928" s="29" t="n">
        <v>3.007</v>
      </c>
      <c r="EL1928" s="29" t="n">
        <v>2.995</v>
      </c>
      <c r="EM1928" s="29" t="n">
        <v>3.015</v>
      </c>
      <c r="EN1928" s="29" t="n">
        <v>3.037</v>
      </c>
      <c r="EO1928" s="29" t="n">
        <v>3.058</v>
      </c>
      <c r="EP1928" s="29" t="n">
        <v>3.041</v>
      </c>
      <c r="EQ1928" s="29" t="n">
        <v>3.056</v>
      </c>
      <c r="ER1928" s="29" t="n">
        <v>3.148</v>
      </c>
      <c r="ES1928" s="29" t="n">
        <v>3.234</v>
      </c>
      <c r="ET1928" s="29" t="n">
        <v>3.374</v>
      </c>
      <c r="EU1928" s="29" t="n">
        <v>3.236</v>
      </c>
      <c r="EV1928" s="29" t="n">
        <v>3.069</v>
      </c>
      <c r="EW1928" s="29" t="n">
        <v>2.894</v>
      </c>
      <c r="EX1928" s="29" t="n">
        <v>2.883</v>
      </c>
      <c r="EY1928" s="29" t="n">
        <v>2.904</v>
      </c>
      <c r="EZ1928" s="29" t="n">
        <v>2.926</v>
      </c>
      <c r="FA1928" s="29" t="n">
        <v>2.947</v>
      </c>
      <c r="FB1928" s="29" t="n">
        <v>2.929</v>
      </c>
      <c r="FC1928" s="29" t="n">
        <v>2.943</v>
      </c>
      <c r="FD1928" s="29" t="n">
        <v>3.03</v>
      </c>
      <c r="FE1928" s="29" t="n">
        <v>3.113</v>
      </c>
      <c r="FF1928" s="29" t="n">
        <v>3.311</v>
      </c>
      <c r="FG1928" s="29" t="n">
        <v>3.177</v>
      </c>
      <c r="FH1928" s="29" t="n">
        <v>3.013</v>
      </c>
      <c r="FI1928" s="29" t="n">
        <v>2.841</v>
      </c>
      <c r="FJ1928" s="29" t="n">
        <v>2.831</v>
      </c>
      <c r="FK1928" s="29" t="n">
        <v>2.853</v>
      </c>
      <c r="FL1928" s="29" t="n">
        <v>2.875</v>
      </c>
      <c r="FM1928" s="29" t="n">
        <v>2.896</v>
      </c>
      <c r="FN1928" s="29" t="n">
        <v>2.877</v>
      </c>
      <c r="FO1928" s="29" t="n">
        <v>2.89</v>
      </c>
      <c r="FP1928" s="29" t="n">
        <v>2.972</v>
      </c>
      <c r="FQ1928" s="29" t="n">
        <v>3.052</v>
      </c>
      <c r="FR1928" s="29" t="n">
        <v>3.298</v>
      </c>
      <c r="FS1928" s="29" t="n">
        <v>3.168</v>
      </c>
      <c r="FT1928" s="29" t="n">
        <v>3.007</v>
      </c>
      <c r="FU1928" s="29" t="n">
        <v>2.838</v>
      </c>
      <c r="FV1928" s="29" t="n">
        <v>2.829</v>
      </c>
      <c r="FW1928" s="29" t="n">
        <v>2.852</v>
      </c>
      <c r="FX1928" s="29" t="n">
        <v>2.874</v>
      </c>
      <c r="FY1928" s="29" t="n">
        <v>2.895</v>
      </c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0"/>
      <c r="GS1928" s="0"/>
      <c r="GT1928" s="0"/>
      <c r="GU1928" s="0"/>
      <c r="GV1928" s="0"/>
      <c r="GW1928" s="0"/>
      <c r="GX1928" s="0"/>
      <c r="GY1928" s="0"/>
      <c r="GZ1928" s="0"/>
      <c r="HA1928" s="0"/>
      <c r="HB1928" s="0"/>
      <c r="HC1928" s="0"/>
      <c r="HD1928" s="0"/>
      <c r="HE1928" s="0"/>
      <c r="HF1928" s="0"/>
      <c r="HG1928" s="0"/>
      <c r="HH1928" s="0"/>
      <c r="HI1928" s="0"/>
      <c r="HJ1928" s="0"/>
      <c r="HK1928" s="0"/>
      <c r="HL1928" s="0"/>
      <c r="HM1928" s="0"/>
      <c r="HN1928" s="0"/>
      <c r="HO1928" s="0"/>
      <c r="HP1928" s="0"/>
      <c r="HQ1928" s="0"/>
      <c r="HR1928" s="0"/>
      <c r="HS1928" s="0"/>
      <c r="HT1928" s="0"/>
      <c r="HU1928" s="0"/>
      <c r="HV1928" s="0"/>
      <c r="HW1928" s="0"/>
      <c r="HX1928" s="0"/>
      <c r="HY1928" s="0"/>
      <c r="HZ1928" s="0"/>
      <c r="IA1928" s="0"/>
      <c r="IB1928" s="0"/>
      <c r="IC1928" s="0"/>
      <c r="ID1928" s="0"/>
      <c r="IE1928" s="0"/>
      <c r="IF1928" s="0"/>
      <c r="IG1928" s="0"/>
      <c r="IH1928" s="0"/>
      <c r="II1928" s="0"/>
      <c r="IJ1928" s="0"/>
      <c r="IK1928" s="0"/>
      <c r="IL1928" s="0"/>
      <c r="IM1928" s="0"/>
      <c r="IN1928" s="0"/>
      <c r="IO1928" s="0"/>
      <c r="IP1928" s="0"/>
      <c r="IQ1928" s="0"/>
      <c r="IR1928" s="0"/>
      <c r="IS1928" s="0"/>
      <c r="IT1928" s="0"/>
      <c r="IU1928" s="0"/>
      <c r="IV1928" s="0"/>
      <c r="IW1928" s="0"/>
    </row>
    <row r="1929" customFormat="false" ht="12.75" hidden="true" customHeight="false" outlineLevel="0" collapsed="false">
      <c r="A1929" s="0" t="n">
        <f aca="false">WEEKDAY(C1929,2)</f>
        <v>2</v>
      </c>
      <c r="B1929" s="0" t="n">
        <f aca="false">MONTH(C1929)</f>
        <v>8</v>
      </c>
      <c r="C1929" s="23" t="n">
        <v>36767</v>
      </c>
      <c r="D1929" s="0" t="n">
        <f aca="false">MONTH(R1929)</f>
        <v>8</v>
      </c>
      <c r="E1929" s="0" t="n">
        <f aca="false">YEAR(R1929)</f>
        <v>2000</v>
      </c>
      <c r="F1929" s="35" t="n">
        <f aca="false">L1929-K1929</f>
        <v>-0.0590999999999999</v>
      </c>
      <c r="G1929" s="24" t="n">
        <f aca="false">N1929-M1929</f>
        <v>-0.523916666666666</v>
      </c>
      <c r="H1929" s="24" t="n">
        <f aca="false">O1929-N1929</f>
        <v>-0.329583333333333</v>
      </c>
      <c r="I1929" s="24" t="n">
        <f aca="false">O1929-M1929</f>
        <v>-0.8535</v>
      </c>
      <c r="J1929" s="25" t="n">
        <f aca="false">VLOOKUP(C1929,'Nymex hist.'!A:B,2,0)</f>
        <v>4.618</v>
      </c>
      <c r="K1929" s="34" t="n">
        <f aca="false">AVERAGE(DA1929:DG1929)</f>
        <v>4.6305</v>
      </c>
      <c r="L1929" s="34" t="n">
        <f aca="false">AVERAGE(DH1929:DL1929)</f>
        <v>4.5714</v>
      </c>
      <c r="M1929" s="27" t="n">
        <f aca="false">SUMIF($S$3:$FQ$3,$E1929+1,$S1929:$FQ1929)/COUNTIF($S$3:$FQ$3,$E1929+1)</f>
        <v>4.00916666666667</v>
      </c>
      <c r="N1929" s="27" t="n">
        <f aca="false">SUMIF($S$3:$FQ$3,$E1929+2,$S1929:$FQ1929)/COUNTIF($S$3:$FQ$3,$E1929+2)</f>
        <v>3.48525</v>
      </c>
      <c r="O1929" s="27" t="n">
        <f aca="false">SUMIF($S$3:$FQ$3,$E1929+3,$S1929:$FQ1929)/COUNTIF($S$3:$FQ$3,$E1929+3)</f>
        <v>3.15566666666667</v>
      </c>
      <c r="P1929" s="27" t="n">
        <f aca="false">SUMIF($S$3:$FQ$3,$E1929+4,$S1929:$FQ1929)/COUNTIF($S$3:$FQ$3,$E1929+4)</f>
        <v>3.04066666666667</v>
      </c>
      <c r="Q1929" s="27" t="n">
        <f aca="false">SUMIF($S$3:$FQ$3,$E1929+5,$S1929:$FQ1929)/COUNTIF($S$3:$FQ$3,$E1929+5)</f>
        <v>2.99066666666667</v>
      </c>
      <c r="R1929" s="28" t="n">
        <v>36767</v>
      </c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30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 t="n">
        <v>4.618</v>
      </c>
      <c r="DG1929" s="29" t="n">
        <v>4.643</v>
      </c>
      <c r="DH1929" s="29" t="n">
        <v>4.697</v>
      </c>
      <c r="DI1929" s="29" t="n">
        <v>4.77</v>
      </c>
      <c r="DJ1929" s="29" t="n">
        <v>4.72</v>
      </c>
      <c r="DK1929" s="29" t="n">
        <v>4.465</v>
      </c>
      <c r="DL1929" s="29" t="n">
        <v>4.205</v>
      </c>
      <c r="DM1929" s="29" t="n">
        <v>3.945</v>
      </c>
      <c r="DN1929" s="29" t="n">
        <v>3.845</v>
      </c>
      <c r="DO1929" s="29" t="n">
        <v>3.825</v>
      </c>
      <c r="DP1929" s="29" t="n">
        <v>3.81</v>
      </c>
      <c r="DQ1929" s="29" t="n">
        <v>3.82</v>
      </c>
      <c r="DR1929" s="29" t="n">
        <v>3.805</v>
      </c>
      <c r="DS1929" s="29" t="n">
        <v>3.79</v>
      </c>
      <c r="DT1929" s="29" t="n">
        <v>3.895</v>
      </c>
      <c r="DU1929" s="29" t="n">
        <v>3.985</v>
      </c>
      <c r="DV1929" s="29" t="n">
        <v>3.957</v>
      </c>
      <c r="DW1929" s="29" t="n">
        <v>3.787</v>
      </c>
      <c r="DX1929" s="29" t="n">
        <v>3.622</v>
      </c>
      <c r="DY1929" s="29" t="n">
        <v>3.447</v>
      </c>
      <c r="DZ1929" s="29" t="n">
        <v>3.355</v>
      </c>
      <c r="EA1929" s="29" t="n">
        <v>3.345</v>
      </c>
      <c r="EB1929" s="29" t="n">
        <v>3.333</v>
      </c>
      <c r="EC1929" s="29" t="n">
        <v>3.338</v>
      </c>
      <c r="ED1929" s="29" t="n">
        <v>3.331</v>
      </c>
      <c r="EE1929" s="29" t="n">
        <v>3.346</v>
      </c>
      <c r="EF1929" s="29" t="n">
        <v>3.438</v>
      </c>
      <c r="EG1929" s="29" t="n">
        <v>3.524</v>
      </c>
      <c r="EH1929" s="29" t="n">
        <v>3.517</v>
      </c>
      <c r="EI1929" s="29" t="n">
        <v>3.375</v>
      </c>
      <c r="EJ1929" s="29" t="n">
        <v>3.205</v>
      </c>
      <c r="EK1929" s="29" t="n">
        <v>3.027</v>
      </c>
      <c r="EL1929" s="29" t="n">
        <v>3.015</v>
      </c>
      <c r="EM1929" s="29" t="n">
        <v>3.035</v>
      </c>
      <c r="EN1929" s="29" t="n">
        <v>3.057</v>
      </c>
      <c r="EO1929" s="29" t="n">
        <v>3.078</v>
      </c>
      <c r="EP1929" s="29" t="n">
        <v>3.061</v>
      </c>
      <c r="EQ1929" s="29" t="n">
        <v>3.076</v>
      </c>
      <c r="ER1929" s="29" t="n">
        <v>3.168</v>
      </c>
      <c r="ES1929" s="29" t="n">
        <v>3.254</v>
      </c>
      <c r="ET1929" s="29" t="n">
        <v>3.394</v>
      </c>
      <c r="EU1929" s="29" t="n">
        <v>3.256</v>
      </c>
      <c r="EV1929" s="29" t="n">
        <v>3.089</v>
      </c>
      <c r="EW1929" s="29" t="n">
        <v>2.914</v>
      </c>
      <c r="EX1929" s="29" t="n">
        <v>2.903</v>
      </c>
      <c r="EY1929" s="29" t="n">
        <v>2.924</v>
      </c>
      <c r="EZ1929" s="29" t="n">
        <v>2.946</v>
      </c>
      <c r="FA1929" s="29" t="n">
        <v>2.967</v>
      </c>
      <c r="FB1929" s="29" t="n">
        <v>2.949</v>
      </c>
      <c r="FC1929" s="29" t="n">
        <v>2.963</v>
      </c>
      <c r="FD1929" s="29" t="n">
        <v>3.05</v>
      </c>
      <c r="FE1929" s="29" t="n">
        <v>3.133</v>
      </c>
      <c r="FF1929" s="29" t="n">
        <v>3.336</v>
      </c>
      <c r="FG1929" s="29" t="n">
        <v>3.202</v>
      </c>
      <c r="FH1929" s="29" t="n">
        <v>3.038</v>
      </c>
      <c r="FI1929" s="29" t="n">
        <v>2.866</v>
      </c>
      <c r="FJ1929" s="29" t="n">
        <v>2.856</v>
      </c>
      <c r="FK1929" s="29" t="n">
        <v>2.878</v>
      </c>
      <c r="FL1929" s="29" t="n">
        <v>2.9</v>
      </c>
      <c r="FM1929" s="29" t="n">
        <v>2.921</v>
      </c>
      <c r="FN1929" s="29" t="n">
        <v>2.902</v>
      </c>
      <c r="FO1929" s="29" t="n">
        <v>2.915</v>
      </c>
      <c r="FP1929" s="29" t="n">
        <v>2.997</v>
      </c>
      <c r="FQ1929" s="29" t="n">
        <v>3.077</v>
      </c>
      <c r="FR1929" s="29" t="n">
        <v>3.323</v>
      </c>
      <c r="FS1929" s="29" t="n">
        <v>3.193</v>
      </c>
      <c r="FT1929" s="29" t="n">
        <v>3.032</v>
      </c>
      <c r="FU1929" s="29" t="n">
        <v>2.863</v>
      </c>
      <c r="FV1929" s="29" t="n">
        <v>2.854</v>
      </c>
      <c r="FW1929" s="29" t="n">
        <v>2.877</v>
      </c>
      <c r="FX1929" s="29" t="n">
        <v>2.899</v>
      </c>
      <c r="FY1929" s="29" t="n">
        <v>2.92</v>
      </c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0"/>
      <c r="GS1929" s="0"/>
      <c r="GT1929" s="0"/>
      <c r="GU1929" s="0"/>
      <c r="GV1929" s="0"/>
      <c r="GW1929" s="0"/>
      <c r="GX1929" s="0"/>
      <c r="GY1929" s="0"/>
      <c r="GZ1929" s="0"/>
      <c r="HA1929" s="0"/>
      <c r="HB1929" s="0"/>
      <c r="HC1929" s="0"/>
      <c r="HD1929" s="0"/>
      <c r="HE1929" s="0"/>
      <c r="HF1929" s="0"/>
      <c r="HG1929" s="0"/>
      <c r="HH1929" s="0"/>
      <c r="HI1929" s="0"/>
      <c r="HJ1929" s="0"/>
      <c r="HK1929" s="0"/>
      <c r="HL1929" s="0"/>
      <c r="HM1929" s="0"/>
      <c r="HN1929" s="0"/>
      <c r="HO1929" s="0"/>
      <c r="HP1929" s="0"/>
      <c r="HQ1929" s="0"/>
      <c r="HR1929" s="0"/>
      <c r="HS1929" s="0"/>
      <c r="HT1929" s="0"/>
      <c r="HU1929" s="0"/>
      <c r="HV1929" s="0"/>
      <c r="HW1929" s="0"/>
      <c r="HX1929" s="0"/>
      <c r="HY1929" s="0"/>
      <c r="HZ1929" s="0"/>
      <c r="IA1929" s="0"/>
      <c r="IB1929" s="0"/>
      <c r="IC1929" s="0"/>
      <c r="ID1929" s="0"/>
      <c r="IE1929" s="0"/>
      <c r="IF1929" s="0"/>
      <c r="IG1929" s="0"/>
      <c r="IH1929" s="0"/>
      <c r="II1929" s="0"/>
      <c r="IJ1929" s="0"/>
      <c r="IK1929" s="0"/>
      <c r="IL1929" s="0"/>
      <c r="IM1929" s="0"/>
      <c r="IN1929" s="0"/>
      <c r="IO1929" s="0"/>
      <c r="IP1929" s="0"/>
      <c r="IQ1929" s="0"/>
      <c r="IR1929" s="0"/>
      <c r="IS1929" s="0"/>
      <c r="IT1929" s="0"/>
      <c r="IU1929" s="0"/>
      <c r="IV1929" s="0"/>
      <c r="IW1929" s="0"/>
    </row>
    <row r="1930" customFormat="false" ht="12.75" hidden="true" customHeight="false" outlineLevel="0" collapsed="false">
      <c r="A1930" s="0" t="n">
        <f aca="false">WEEKDAY(C1930,2)</f>
        <v>3</v>
      </c>
      <c r="B1930" s="0" t="n">
        <f aca="false">MONTH(C1930)</f>
        <v>8</v>
      </c>
      <c r="C1930" s="23" t="n">
        <v>36768</v>
      </c>
      <c r="D1930" s="0" t="n">
        <f aca="false">MONTH(R1930)</f>
        <v>8</v>
      </c>
      <c r="E1930" s="0" t="n">
        <f aca="false">YEAR(R1930)</f>
        <v>2000</v>
      </c>
      <c r="F1930" s="35" t="n">
        <f aca="false">L1930-K1930</f>
        <v>-0.000700000000000145</v>
      </c>
      <c r="G1930" s="24" t="n">
        <f aca="false">N1930-M1930</f>
        <v>-0.550666666666667</v>
      </c>
      <c r="H1930" s="24" t="n">
        <f aca="false">O1930-N1930</f>
        <v>-0.339083333333333</v>
      </c>
      <c r="I1930" s="24" t="n">
        <f aca="false">O1930-M1930</f>
        <v>-0.88975</v>
      </c>
      <c r="J1930" s="25" t="n">
        <f aca="false">VLOOKUP(C1930,'Nymex hist.'!A:B,2,0)</f>
        <v>4.801</v>
      </c>
      <c r="K1930" s="34" t="n">
        <f aca="false">AVERAGE(DA1930:DG1930)</f>
        <v>4.7095</v>
      </c>
      <c r="L1930" s="34" t="n">
        <f aca="false">AVERAGE(DH1930:DL1930)</f>
        <v>4.7088</v>
      </c>
      <c r="M1930" s="27" t="n">
        <f aca="false">SUMIF($S$3:$FQ$3,$E1930+1,$S1930:$FQ1930)/COUNTIF($S$3:$FQ$3,$E1930+1)</f>
        <v>4.10833333333333</v>
      </c>
      <c r="N1930" s="27" t="n">
        <f aca="false">SUMIF($S$3:$FQ$3,$E1930+2,$S1930:$FQ1930)/COUNTIF($S$3:$FQ$3,$E1930+2)</f>
        <v>3.55766666666667</v>
      </c>
      <c r="O1930" s="27" t="n">
        <f aca="false">SUMIF($S$3:$FQ$3,$E1930+3,$S1930:$FQ1930)/COUNTIF($S$3:$FQ$3,$E1930+3)</f>
        <v>3.21858333333333</v>
      </c>
      <c r="P1930" s="27" t="n">
        <f aca="false">SUMIF($S$3:$FQ$3,$E1930+4,$S1930:$FQ1930)/COUNTIF($S$3:$FQ$3,$E1930+4)</f>
        <v>3.104</v>
      </c>
      <c r="Q1930" s="27" t="n">
        <f aca="false">SUMIF($S$3:$FQ$3,$E1930+5,$S1930:$FQ1930)/COUNTIF($S$3:$FQ$3,$E1930+5)</f>
        <v>3.054</v>
      </c>
      <c r="R1930" s="28" t="n">
        <v>36768</v>
      </c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30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 t="n">
        <v>4.618</v>
      </c>
      <c r="DG1930" s="29" t="n">
        <v>4.801</v>
      </c>
      <c r="DH1930" s="29" t="n">
        <v>4.85</v>
      </c>
      <c r="DI1930" s="29" t="n">
        <v>4.92</v>
      </c>
      <c r="DJ1930" s="29" t="n">
        <v>4.861</v>
      </c>
      <c r="DK1930" s="29" t="n">
        <v>4.59</v>
      </c>
      <c r="DL1930" s="29" t="n">
        <v>4.323</v>
      </c>
      <c r="DM1930" s="29" t="n">
        <v>4.058</v>
      </c>
      <c r="DN1930" s="29" t="n">
        <v>3.948</v>
      </c>
      <c r="DO1930" s="29" t="n">
        <v>3.925</v>
      </c>
      <c r="DP1930" s="29" t="n">
        <v>3.9</v>
      </c>
      <c r="DQ1930" s="29" t="n">
        <v>3.905</v>
      </c>
      <c r="DR1930" s="29" t="n">
        <v>3.885</v>
      </c>
      <c r="DS1930" s="29" t="n">
        <v>3.87</v>
      </c>
      <c r="DT1930" s="29" t="n">
        <v>3.975</v>
      </c>
      <c r="DU1930" s="29" t="n">
        <v>4.06</v>
      </c>
      <c r="DV1930" s="29" t="n">
        <v>4.03</v>
      </c>
      <c r="DW1930" s="29" t="n">
        <v>3.86</v>
      </c>
      <c r="DX1930" s="29" t="n">
        <v>3.695</v>
      </c>
      <c r="DY1930" s="29" t="n">
        <v>3.52</v>
      </c>
      <c r="DZ1930" s="29" t="n">
        <v>3.425</v>
      </c>
      <c r="EA1930" s="29" t="n">
        <v>3.412</v>
      </c>
      <c r="EB1930" s="29" t="n">
        <v>3.405</v>
      </c>
      <c r="EC1930" s="29" t="n">
        <v>3.41</v>
      </c>
      <c r="ED1930" s="29" t="n">
        <v>3.405</v>
      </c>
      <c r="EE1930" s="29" t="n">
        <v>3.42</v>
      </c>
      <c r="EF1930" s="29" t="n">
        <v>3.512</v>
      </c>
      <c r="EG1930" s="29" t="n">
        <v>3.598</v>
      </c>
      <c r="EH1930" s="29" t="n">
        <v>3.591</v>
      </c>
      <c r="EI1930" s="29" t="n">
        <v>3.449</v>
      </c>
      <c r="EJ1930" s="29" t="n">
        <v>3.274</v>
      </c>
      <c r="EK1930" s="29" t="n">
        <v>3.091</v>
      </c>
      <c r="EL1930" s="29" t="n">
        <v>3.076</v>
      </c>
      <c r="EM1930" s="29" t="n">
        <v>3.096</v>
      </c>
      <c r="EN1930" s="29" t="n">
        <v>3.118</v>
      </c>
      <c r="EO1930" s="29" t="n">
        <v>3.139</v>
      </c>
      <c r="EP1930" s="29" t="n">
        <v>3.129</v>
      </c>
      <c r="EQ1930" s="29" t="n">
        <v>3.13</v>
      </c>
      <c r="ER1930" s="29" t="n">
        <v>3.222</v>
      </c>
      <c r="ES1930" s="29" t="n">
        <v>3.308</v>
      </c>
      <c r="ET1930" s="29" t="n">
        <v>3.463</v>
      </c>
      <c r="EU1930" s="29" t="n">
        <v>3.325</v>
      </c>
      <c r="EV1930" s="29" t="n">
        <v>3.158</v>
      </c>
      <c r="EW1930" s="29" t="n">
        <v>2.983</v>
      </c>
      <c r="EX1930" s="29" t="n">
        <v>2.969</v>
      </c>
      <c r="EY1930" s="29" t="n">
        <v>2.99</v>
      </c>
      <c r="EZ1930" s="29" t="n">
        <v>3.012</v>
      </c>
      <c r="FA1930" s="29" t="n">
        <v>3.033</v>
      </c>
      <c r="FB1930" s="29" t="n">
        <v>3.022</v>
      </c>
      <c r="FC1930" s="29" t="n">
        <v>3.012</v>
      </c>
      <c r="FD1930" s="29" t="n">
        <v>3.099</v>
      </c>
      <c r="FE1930" s="29" t="n">
        <v>3.182</v>
      </c>
      <c r="FF1930" s="29" t="n">
        <v>3.405</v>
      </c>
      <c r="FG1930" s="29" t="n">
        <v>3.271</v>
      </c>
      <c r="FH1930" s="29" t="n">
        <v>3.107</v>
      </c>
      <c r="FI1930" s="29" t="n">
        <v>2.935</v>
      </c>
      <c r="FJ1930" s="29" t="n">
        <v>2.922</v>
      </c>
      <c r="FK1930" s="29" t="n">
        <v>2.944</v>
      </c>
      <c r="FL1930" s="29" t="n">
        <v>2.966</v>
      </c>
      <c r="FM1930" s="29" t="n">
        <v>2.987</v>
      </c>
      <c r="FN1930" s="29" t="n">
        <v>2.975</v>
      </c>
      <c r="FO1930" s="29" t="n">
        <v>2.964</v>
      </c>
      <c r="FP1930" s="29" t="n">
        <v>3.046</v>
      </c>
      <c r="FQ1930" s="29" t="n">
        <v>3.126</v>
      </c>
      <c r="FR1930" s="29" t="n">
        <v>3.392</v>
      </c>
      <c r="FS1930" s="29" t="n">
        <v>3.262</v>
      </c>
      <c r="FT1930" s="29" t="n">
        <v>3.101</v>
      </c>
      <c r="FU1930" s="29" t="n">
        <v>2.932</v>
      </c>
      <c r="FV1930" s="29" t="n">
        <v>2.92</v>
      </c>
      <c r="FW1930" s="29" t="n">
        <v>2.943</v>
      </c>
      <c r="FX1930" s="29" t="n">
        <v>2.965</v>
      </c>
      <c r="FY1930" s="29" t="n">
        <v>2.986</v>
      </c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0"/>
      <c r="GS1930" s="0"/>
      <c r="GT1930" s="0"/>
      <c r="GU1930" s="0"/>
      <c r="GV1930" s="0"/>
      <c r="GW1930" s="0"/>
      <c r="GX1930" s="0"/>
      <c r="GY1930" s="0"/>
      <c r="GZ1930" s="0"/>
      <c r="HA1930" s="0"/>
      <c r="HB1930" s="0"/>
      <c r="HC1930" s="0"/>
      <c r="HD1930" s="0"/>
      <c r="HE1930" s="0"/>
      <c r="HF1930" s="0"/>
      <c r="HG1930" s="0"/>
      <c r="HH1930" s="0"/>
      <c r="HI1930" s="0"/>
      <c r="HJ1930" s="0"/>
      <c r="HK1930" s="0"/>
      <c r="HL1930" s="0"/>
      <c r="HM1930" s="0"/>
      <c r="HN1930" s="0"/>
      <c r="HO1930" s="0"/>
      <c r="HP1930" s="0"/>
      <c r="HQ1930" s="0"/>
      <c r="HR1930" s="0"/>
      <c r="HS1930" s="0"/>
      <c r="HT1930" s="0"/>
      <c r="HU1930" s="0"/>
      <c r="HV1930" s="0"/>
      <c r="HW1930" s="0"/>
      <c r="HX1930" s="0"/>
      <c r="HY1930" s="0"/>
      <c r="HZ1930" s="0"/>
      <c r="IA1930" s="0"/>
      <c r="IB1930" s="0"/>
      <c r="IC1930" s="0"/>
      <c r="ID1930" s="0"/>
      <c r="IE1930" s="0"/>
      <c r="IF1930" s="0"/>
      <c r="IG1930" s="0"/>
      <c r="IH1930" s="0"/>
      <c r="II1930" s="0"/>
      <c r="IJ1930" s="0"/>
      <c r="IK1930" s="0"/>
      <c r="IL1930" s="0"/>
      <c r="IM1930" s="0"/>
      <c r="IN1930" s="0"/>
      <c r="IO1930" s="0"/>
      <c r="IP1930" s="0"/>
      <c r="IQ1930" s="0"/>
      <c r="IR1930" s="0"/>
      <c r="IS1930" s="0"/>
      <c r="IT1930" s="0"/>
      <c r="IU1930" s="0"/>
      <c r="IV1930" s="0"/>
      <c r="IW1930" s="0"/>
    </row>
    <row r="1931" customFormat="false" ht="12.75" hidden="false" customHeight="false" outlineLevel="0" collapsed="false">
      <c r="A1931" s="1" t="n">
        <f aca="false">WEEKDAY(C1931,2)</f>
        <v>4</v>
      </c>
      <c r="B1931" s="1" t="n">
        <f aca="false">MONTH(C1931)</f>
        <v>8</v>
      </c>
      <c r="C1931" s="23" t="n">
        <v>36769</v>
      </c>
      <c r="D1931" s="0" t="n">
        <f aca="false">MONTH(R1931)</f>
        <v>8</v>
      </c>
      <c r="E1931" s="0" t="n">
        <f aca="false">YEAR(R1931)</f>
        <v>2000</v>
      </c>
      <c r="F1931" s="3" t="n">
        <f aca="false">L1931-K1931</f>
        <v>-0.00100000000000033</v>
      </c>
      <c r="G1931" s="3" t="n">
        <f aca="false">N1931-M1931</f>
        <v>-0.542083333333333</v>
      </c>
      <c r="H1931" s="3" t="n">
        <f aca="false">O1931-N1931</f>
        <v>-0.334333333333333</v>
      </c>
      <c r="I1931" s="3" t="n">
        <f aca="false">O1931-M1931</f>
        <v>-0.876416666666667</v>
      </c>
      <c r="J1931" s="4" t="n">
        <f aca="false">VLOOKUP(C1931,'Nymex hist.'!A:B,2,0)</f>
        <v>4.782</v>
      </c>
      <c r="K1931" s="4" t="n">
        <f aca="false">AVERAGE(DA1931:DG1931)</f>
        <v>4.7</v>
      </c>
      <c r="L1931" s="4" t="n">
        <f aca="false">AVERAGE(DH1931:DL1931)</f>
        <v>4.699</v>
      </c>
      <c r="M1931" s="4" t="n">
        <f aca="false">SUMIF($S$3:$FQ$3,$E1931+1,$S1931:$FQ1931)/COUNTIF($S$3:$FQ$3,$E1931+1)</f>
        <v>4.11458333333333</v>
      </c>
      <c r="N1931" s="4" t="n">
        <f aca="false">SUMIF($S$3:$FQ$3,$E1931+2,$S1931:$FQ1931)/COUNTIF($S$3:$FQ$3,$E1931+2)</f>
        <v>3.5725</v>
      </c>
      <c r="O1931" s="4" t="n">
        <f aca="false">SUMIF($S$3:$FQ$3,$E1931+3,$S1931:$FQ1931)/COUNTIF($S$3:$FQ$3,$E1931+3)</f>
        <v>3.23816666666667</v>
      </c>
      <c r="P1931" s="4" t="n">
        <f aca="false">SUMIF($S$3:$FQ$3,$E1931+4,$S1931:$FQ1931)/COUNTIF($S$3:$FQ$3,$E1931+4)</f>
        <v>3.11816666666667</v>
      </c>
      <c r="Q1931" s="4" t="n">
        <f aca="false">SUMIF($S$3:$FQ$3,$E1931+5,$S1931:$FQ1931)/COUNTIF($S$3:$FQ$3,$E1931+5)</f>
        <v>3.06816666666667</v>
      </c>
      <c r="R1931" s="21" t="n">
        <v>36769</v>
      </c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7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 t="n">
        <v>4.618</v>
      </c>
      <c r="DG1931" s="32" t="n">
        <v>4.782</v>
      </c>
      <c r="DH1931" s="32" t="n">
        <v>4.84</v>
      </c>
      <c r="DI1931" s="32" t="n">
        <v>4.91</v>
      </c>
      <c r="DJ1931" s="32" t="n">
        <v>4.85</v>
      </c>
      <c r="DK1931" s="32" t="n">
        <v>4.58</v>
      </c>
      <c r="DL1931" s="32" t="n">
        <v>4.315</v>
      </c>
      <c r="DM1931" s="32" t="n">
        <v>4.055</v>
      </c>
      <c r="DN1931" s="32" t="n">
        <v>3.95</v>
      </c>
      <c r="DO1931" s="32" t="n">
        <v>3.935</v>
      </c>
      <c r="DP1931" s="32" t="n">
        <v>3.92</v>
      </c>
      <c r="DQ1931" s="32" t="n">
        <v>3.92</v>
      </c>
      <c r="DR1931" s="32" t="n">
        <v>3.9</v>
      </c>
      <c r="DS1931" s="32" t="n">
        <v>3.885</v>
      </c>
      <c r="DT1931" s="32" t="n">
        <v>3.99</v>
      </c>
      <c r="DU1931" s="32" t="n">
        <v>4.075</v>
      </c>
      <c r="DV1931" s="32" t="n">
        <v>4.045</v>
      </c>
      <c r="DW1931" s="32" t="n">
        <v>3.874</v>
      </c>
      <c r="DX1931" s="32" t="n">
        <v>3.709</v>
      </c>
      <c r="DY1931" s="32" t="n">
        <v>3.532</v>
      </c>
      <c r="DZ1931" s="32" t="n">
        <v>3.447</v>
      </c>
      <c r="EA1931" s="32" t="n">
        <v>3.427</v>
      </c>
      <c r="EB1931" s="32" t="n">
        <v>3.42</v>
      </c>
      <c r="EC1931" s="32" t="n">
        <v>3.425</v>
      </c>
      <c r="ED1931" s="32" t="n">
        <v>3.42</v>
      </c>
      <c r="EE1931" s="32" t="n">
        <v>3.435</v>
      </c>
      <c r="EF1931" s="32" t="n">
        <v>3.527</v>
      </c>
      <c r="EG1931" s="32" t="n">
        <v>3.609</v>
      </c>
      <c r="EH1931" s="32" t="n">
        <v>3.602</v>
      </c>
      <c r="EI1931" s="32" t="n">
        <v>3.46</v>
      </c>
      <c r="EJ1931" s="32" t="n">
        <v>3.29</v>
      </c>
      <c r="EK1931" s="32" t="n">
        <v>3.112</v>
      </c>
      <c r="EL1931" s="32" t="n">
        <v>3.097</v>
      </c>
      <c r="EM1931" s="32" t="n">
        <v>3.117</v>
      </c>
      <c r="EN1931" s="32" t="n">
        <v>3.139</v>
      </c>
      <c r="EO1931" s="32" t="n">
        <v>3.16</v>
      </c>
      <c r="EP1931" s="32" t="n">
        <v>3.15</v>
      </c>
      <c r="EQ1931" s="32" t="n">
        <v>3.155</v>
      </c>
      <c r="ER1931" s="32" t="n">
        <v>3.247</v>
      </c>
      <c r="ES1931" s="32" t="n">
        <v>3.329</v>
      </c>
      <c r="ET1931" s="32" t="n">
        <v>3.474</v>
      </c>
      <c r="EU1931" s="32" t="n">
        <v>3.336</v>
      </c>
      <c r="EV1931" s="32" t="n">
        <v>3.169</v>
      </c>
      <c r="EW1931" s="32" t="n">
        <v>2.994</v>
      </c>
      <c r="EX1931" s="32" t="n">
        <v>2.98</v>
      </c>
      <c r="EY1931" s="32" t="n">
        <v>3.001</v>
      </c>
      <c r="EZ1931" s="32" t="n">
        <v>3.023</v>
      </c>
      <c r="FA1931" s="32" t="n">
        <v>3.044</v>
      </c>
      <c r="FB1931" s="32" t="n">
        <v>3.033</v>
      </c>
      <c r="FC1931" s="32" t="n">
        <v>3.037</v>
      </c>
      <c r="FD1931" s="32" t="n">
        <v>3.124</v>
      </c>
      <c r="FE1931" s="32" t="n">
        <v>3.203</v>
      </c>
      <c r="FF1931" s="32" t="n">
        <v>3.416</v>
      </c>
      <c r="FG1931" s="32" t="n">
        <v>3.282</v>
      </c>
      <c r="FH1931" s="32" t="n">
        <v>3.118</v>
      </c>
      <c r="FI1931" s="32" t="n">
        <v>2.946</v>
      </c>
      <c r="FJ1931" s="32" t="n">
        <v>2.933</v>
      </c>
      <c r="FK1931" s="32" t="n">
        <v>2.955</v>
      </c>
      <c r="FL1931" s="32" t="n">
        <v>2.977</v>
      </c>
      <c r="FM1931" s="32" t="n">
        <v>2.998</v>
      </c>
      <c r="FN1931" s="32" t="n">
        <v>2.986</v>
      </c>
      <c r="FO1931" s="32" t="n">
        <v>2.989</v>
      </c>
      <c r="FP1931" s="32" t="n">
        <v>3.071</v>
      </c>
      <c r="FQ1931" s="32" t="n">
        <v>3.147</v>
      </c>
      <c r="FR1931" s="32" t="n">
        <v>3.403</v>
      </c>
      <c r="FS1931" s="32" t="n">
        <v>3.273</v>
      </c>
      <c r="FT1931" s="32" t="n">
        <v>3.112</v>
      </c>
      <c r="FU1931" s="32" t="n">
        <v>2.943</v>
      </c>
      <c r="FV1931" s="32" t="n">
        <v>2.931</v>
      </c>
      <c r="FW1931" s="32" t="n">
        <v>2.954</v>
      </c>
      <c r="FX1931" s="32" t="n">
        <v>2.976</v>
      </c>
      <c r="FY1931" s="32" t="n">
        <v>2.997</v>
      </c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</row>
    <row r="1932" customFormat="false" ht="12.75" hidden="true" customHeight="false" outlineLevel="0" collapsed="false">
      <c r="A1932" s="0" t="n">
        <f aca="false">WEEKDAY(C1932,2)</f>
        <v>5</v>
      </c>
      <c r="B1932" s="0" t="n">
        <f aca="false">MONTH(C1932)</f>
        <v>9</v>
      </c>
      <c r="C1932" s="23" t="n">
        <v>36770</v>
      </c>
      <c r="D1932" s="0" t="n">
        <f aca="false">MONTH(R1932)</f>
        <v>9</v>
      </c>
      <c r="E1932" s="0" t="n">
        <f aca="false">YEAR(R1932)</f>
        <v>2000</v>
      </c>
      <c r="F1932" s="35" t="n">
        <f aca="false">L1932-K1932</f>
        <v>-0.0750000000000002</v>
      </c>
      <c r="G1932" s="24" t="n">
        <f aca="false">N1932-M1932</f>
        <v>-0.581166666666667</v>
      </c>
      <c r="H1932" s="24" t="n">
        <f aca="false">O1932-N1932</f>
        <v>-0.340583333333333</v>
      </c>
      <c r="I1932" s="24" t="n">
        <f aca="false">O1932-M1932</f>
        <v>-0.92175</v>
      </c>
      <c r="J1932" s="25" t="n">
        <f aca="false">VLOOKUP(C1932,'Nymex hist.'!A:B,2,0)</f>
        <v>4.835</v>
      </c>
      <c r="K1932" s="34" t="n">
        <f aca="false">AVERAGE(DA1932:DG1932)</f>
        <v>4.835</v>
      </c>
      <c r="L1932" s="34" t="n">
        <f aca="false">AVERAGE(DH1932:DL1932)</f>
        <v>4.76</v>
      </c>
      <c r="M1932" s="27" t="n">
        <f aca="false">SUMIF($S$3:$FQ$3,$E1932+1,$S1932:$FQ1932)/COUNTIF($S$3:$FQ$3,$E1932+1)</f>
        <v>4.16083333333333</v>
      </c>
      <c r="N1932" s="27" t="n">
        <f aca="false">SUMIF($S$3:$FQ$3,$E1932+2,$S1932:$FQ1932)/COUNTIF($S$3:$FQ$3,$E1932+2)</f>
        <v>3.57966666666667</v>
      </c>
      <c r="O1932" s="27" t="n">
        <f aca="false">SUMIF($S$3:$FQ$3,$E1932+3,$S1932:$FQ1932)/COUNTIF($S$3:$FQ$3,$E1932+3)</f>
        <v>3.23908333333333</v>
      </c>
      <c r="P1932" s="27" t="n">
        <f aca="false">SUMIF($S$3:$FQ$3,$E1932+4,$S1932:$FQ1932)/COUNTIF($S$3:$FQ$3,$E1932+4)</f>
        <v>3.11866666666667</v>
      </c>
      <c r="Q1932" s="27" t="n">
        <f aca="false">SUMIF($S$3:$FQ$3,$E1932+5,$S1932:$FQ1932)/COUNTIF($S$3:$FQ$3,$E1932+5)</f>
        <v>3.06866666666667</v>
      </c>
      <c r="R1932" s="28" t="n">
        <v>36770</v>
      </c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30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 t="n">
        <v>4.835</v>
      </c>
      <c r="DH1932" s="29" t="n">
        <v>4.905</v>
      </c>
      <c r="DI1932" s="29" t="n">
        <v>4.975</v>
      </c>
      <c r="DJ1932" s="29" t="n">
        <v>4.915</v>
      </c>
      <c r="DK1932" s="29" t="n">
        <v>4.64</v>
      </c>
      <c r="DL1932" s="29" t="n">
        <v>4.365</v>
      </c>
      <c r="DM1932" s="29" t="n">
        <v>4.105</v>
      </c>
      <c r="DN1932" s="29" t="n">
        <v>4</v>
      </c>
      <c r="DO1932" s="29" t="n">
        <v>3.985</v>
      </c>
      <c r="DP1932" s="29" t="n">
        <v>3.97</v>
      </c>
      <c r="DQ1932" s="29" t="n">
        <v>3.96</v>
      </c>
      <c r="DR1932" s="29" t="n">
        <v>3.935</v>
      </c>
      <c r="DS1932" s="29" t="n">
        <v>3.92</v>
      </c>
      <c r="DT1932" s="29" t="n">
        <v>4.025</v>
      </c>
      <c r="DU1932" s="29" t="n">
        <v>4.11</v>
      </c>
      <c r="DV1932" s="29" t="n">
        <v>4.07</v>
      </c>
      <c r="DW1932" s="29" t="n">
        <v>3.89</v>
      </c>
      <c r="DX1932" s="29" t="n">
        <v>3.72</v>
      </c>
      <c r="DY1932" s="29" t="n">
        <v>3.54</v>
      </c>
      <c r="DZ1932" s="29" t="n">
        <v>3.452</v>
      </c>
      <c r="EA1932" s="29" t="n">
        <v>3.43</v>
      </c>
      <c r="EB1932" s="29" t="n">
        <v>3.423</v>
      </c>
      <c r="EC1932" s="29" t="n">
        <v>3.428</v>
      </c>
      <c r="ED1932" s="29" t="n">
        <v>3.423</v>
      </c>
      <c r="EE1932" s="29" t="n">
        <v>3.438</v>
      </c>
      <c r="EF1932" s="29" t="n">
        <v>3.53</v>
      </c>
      <c r="EG1932" s="29" t="n">
        <v>3.612</v>
      </c>
      <c r="EH1932" s="29" t="n">
        <v>3.605</v>
      </c>
      <c r="EI1932" s="29" t="n">
        <v>3.463</v>
      </c>
      <c r="EJ1932" s="29" t="n">
        <v>3.293</v>
      </c>
      <c r="EK1932" s="29" t="n">
        <v>3.115</v>
      </c>
      <c r="EL1932" s="29" t="n">
        <v>3.095</v>
      </c>
      <c r="EM1932" s="29" t="n">
        <v>3.115</v>
      </c>
      <c r="EN1932" s="29" t="n">
        <v>3.137</v>
      </c>
      <c r="EO1932" s="29" t="n">
        <v>3.158</v>
      </c>
      <c r="EP1932" s="29" t="n">
        <v>3.148</v>
      </c>
      <c r="EQ1932" s="29" t="n">
        <v>3.158</v>
      </c>
      <c r="ER1932" s="29" t="n">
        <v>3.25</v>
      </c>
      <c r="ES1932" s="29" t="n">
        <v>3.332</v>
      </c>
      <c r="ET1932" s="29" t="n">
        <v>3.477</v>
      </c>
      <c r="EU1932" s="29" t="n">
        <v>3.339</v>
      </c>
      <c r="EV1932" s="29" t="n">
        <v>3.172</v>
      </c>
      <c r="EW1932" s="29" t="n">
        <v>2.997</v>
      </c>
      <c r="EX1932" s="29" t="n">
        <v>2.978</v>
      </c>
      <c r="EY1932" s="29" t="n">
        <v>2.999</v>
      </c>
      <c r="EZ1932" s="29" t="n">
        <v>3.021</v>
      </c>
      <c r="FA1932" s="29" t="n">
        <v>3.042</v>
      </c>
      <c r="FB1932" s="29" t="n">
        <v>3.026</v>
      </c>
      <c r="FC1932" s="29" t="n">
        <v>3.04</v>
      </c>
      <c r="FD1932" s="29" t="n">
        <v>3.127</v>
      </c>
      <c r="FE1932" s="29" t="n">
        <v>3.206</v>
      </c>
      <c r="FF1932" s="29" t="n">
        <v>3.419</v>
      </c>
      <c r="FG1932" s="29" t="n">
        <v>3.285</v>
      </c>
      <c r="FH1932" s="29" t="n">
        <v>3.121</v>
      </c>
      <c r="FI1932" s="29" t="n">
        <v>2.949</v>
      </c>
      <c r="FJ1932" s="29" t="n">
        <v>2.931</v>
      </c>
      <c r="FK1932" s="29" t="n">
        <v>2.953</v>
      </c>
      <c r="FL1932" s="29" t="n">
        <v>2.975</v>
      </c>
      <c r="FM1932" s="29" t="n">
        <v>2.996</v>
      </c>
      <c r="FN1932" s="29" t="n">
        <v>2.979</v>
      </c>
      <c r="FO1932" s="29" t="n">
        <v>2.992</v>
      </c>
      <c r="FP1932" s="29" t="n">
        <v>3.074</v>
      </c>
      <c r="FQ1932" s="29" t="n">
        <v>3.15</v>
      </c>
      <c r="FR1932" s="29" t="n">
        <v>3.406</v>
      </c>
      <c r="FS1932" s="29" t="n">
        <v>3.276</v>
      </c>
      <c r="FT1932" s="29" t="n">
        <v>3.115</v>
      </c>
      <c r="FU1932" s="29" t="n">
        <v>2.946</v>
      </c>
      <c r="FV1932" s="29" t="n">
        <v>2.929</v>
      </c>
      <c r="FW1932" s="29" t="n">
        <v>2.952</v>
      </c>
      <c r="FX1932" s="29" t="n">
        <v>2.974</v>
      </c>
      <c r="FY1932" s="29" t="n">
        <v>2.995</v>
      </c>
      <c r="FZ1932" s="29" t="n">
        <v>2.977</v>
      </c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0"/>
      <c r="GS1932" s="0"/>
      <c r="GT1932" s="0"/>
      <c r="GU1932" s="0"/>
      <c r="GV1932" s="0"/>
      <c r="GW1932" s="0"/>
      <c r="GX1932" s="0"/>
      <c r="GY1932" s="0"/>
      <c r="GZ1932" s="0"/>
      <c r="HA1932" s="0"/>
      <c r="HB1932" s="0"/>
      <c r="HC1932" s="0"/>
      <c r="HD1932" s="0"/>
      <c r="HE1932" s="0"/>
      <c r="HF1932" s="0"/>
      <c r="HG1932" s="0"/>
      <c r="HH1932" s="0"/>
      <c r="HI1932" s="0"/>
      <c r="HJ1932" s="0"/>
      <c r="HK1932" s="0"/>
      <c r="HL1932" s="0"/>
      <c r="HM1932" s="0"/>
      <c r="HN1932" s="0"/>
      <c r="HO1932" s="0"/>
      <c r="HP1932" s="0"/>
      <c r="HQ1932" s="0"/>
      <c r="HR1932" s="0"/>
      <c r="HS1932" s="0"/>
      <c r="HT1932" s="0"/>
      <c r="HU1932" s="0"/>
      <c r="HV1932" s="0"/>
      <c r="HW1932" s="0"/>
      <c r="HX1932" s="0"/>
      <c r="HY1932" s="0"/>
      <c r="HZ1932" s="0"/>
      <c r="IA1932" s="0"/>
      <c r="IB1932" s="0"/>
      <c r="IC1932" s="0"/>
      <c r="ID1932" s="0"/>
      <c r="IE1932" s="0"/>
      <c r="IF1932" s="0"/>
      <c r="IG1932" s="0"/>
      <c r="IH1932" s="0"/>
      <c r="II1932" s="0"/>
      <c r="IJ1932" s="0"/>
      <c r="IK1932" s="0"/>
      <c r="IL1932" s="0"/>
      <c r="IM1932" s="0"/>
      <c r="IN1932" s="0"/>
      <c r="IO1932" s="0"/>
      <c r="IP1932" s="0"/>
      <c r="IQ1932" s="0"/>
      <c r="IR1932" s="0"/>
      <c r="IS1932" s="0"/>
      <c r="IT1932" s="0"/>
      <c r="IU1932" s="0"/>
      <c r="IV1932" s="0"/>
      <c r="IW1932" s="0"/>
    </row>
    <row r="1933" customFormat="false" ht="12.75" hidden="true" customHeight="false" outlineLevel="0" collapsed="false">
      <c r="A1933" s="0" t="n">
        <f aca="false">WEEKDAY(C1933,2)</f>
        <v>2</v>
      </c>
      <c r="B1933" s="0" t="n">
        <f aca="false">MONTH(C1933)</f>
        <v>9</v>
      </c>
      <c r="C1933" s="23" t="n">
        <v>36774</v>
      </c>
      <c r="D1933" s="0" t="n">
        <f aca="false">MONTH(R1933)</f>
        <v>9</v>
      </c>
      <c r="E1933" s="0" t="n">
        <f aca="false">YEAR(R1933)</f>
        <v>2000</v>
      </c>
      <c r="F1933" s="35" t="n">
        <f aca="false">L1933-K1933</f>
        <v>-0.0653999999999995</v>
      </c>
      <c r="G1933" s="24" t="n">
        <f aca="false">N1933-M1933</f>
        <v>-0.624333333333333</v>
      </c>
      <c r="H1933" s="24" t="n">
        <f aca="false">O1933-N1933</f>
        <v>-0.348333333333334</v>
      </c>
      <c r="I1933" s="24" t="n">
        <f aca="false">O1933-M1933</f>
        <v>-0.972666666666667</v>
      </c>
      <c r="J1933" s="25" t="n">
        <f aca="false">VLOOKUP(C1933,'Nymex hist.'!A:B,2,0)</f>
        <v>4.95</v>
      </c>
      <c r="K1933" s="34" t="n">
        <f aca="false">AVERAGE(DA1933:DG1933)</f>
        <v>4.95</v>
      </c>
      <c r="L1933" s="34" t="n">
        <f aca="false">AVERAGE(DH1933:DL1933)</f>
        <v>4.8846</v>
      </c>
      <c r="M1933" s="27" t="n">
        <f aca="false">SUMIF($S$3:$FQ$3,$E1933+1,$S1933:$FQ1933)/COUNTIF($S$3:$FQ$3,$E1933+1)</f>
        <v>4.25041666666667</v>
      </c>
      <c r="N1933" s="27" t="n">
        <f aca="false">SUMIF($S$3:$FQ$3,$E1933+2,$S1933:$FQ1933)/COUNTIF($S$3:$FQ$3,$E1933+2)</f>
        <v>3.62608333333333</v>
      </c>
      <c r="O1933" s="27" t="n">
        <f aca="false">SUMIF($S$3:$FQ$3,$E1933+3,$S1933:$FQ1933)/COUNTIF($S$3:$FQ$3,$E1933+3)</f>
        <v>3.27775</v>
      </c>
      <c r="P1933" s="27" t="n">
        <f aca="false">SUMIF($S$3:$FQ$3,$E1933+4,$S1933:$FQ1933)/COUNTIF($S$3:$FQ$3,$E1933+4)</f>
        <v>3.14733333333333</v>
      </c>
      <c r="Q1933" s="27" t="n">
        <f aca="false">SUMIF($S$3:$FQ$3,$E1933+5,$S1933:$FQ1933)/COUNTIF($S$3:$FQ$3,$E1933+5)</f>
        <v>3.09233333333333</v>
      </c>
      <c r="R1933" s="28" t="n">
        <v>36774</v>
      </c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30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 t="n">
        <v>4.95</v>
      </c>
      <c r="DH1933" s="29" t="n">
        <v>5.03</v>
      </c>
      <c r="DI1933" s="29" t="n">
        <v>5.104</v>
      </c>
      <c r="DJ1933" s="29" t="n">
        <v>5.043</v>
      </c>
      <c r="DK1933" s="29" t="n">
        <v>4.763</v>
      </c>
      <c r="DL1933" s="29" t="n">
        <v>4.483</v>
      </c>
      <c r="DM1933" s="29" t="n">
        <v>4.188</v>
      </c>
      <c r="DN1933" s="29" t="n">
        <v>4.078</v>
      </c>
      <c r="DO1933" s="29" t="n">
        <v>4.068</v>
      </c>
      <c r="DP1933" s="29" t="n">
        <v>4.053</v>
      </c>
      <c r="DQ1933" s="29" t="n">
        <v>4.043</v>
      </c>
      <c r="DR1933" s="29" t="n">
        <v>4.015</v>
      </c>
      <c r="DS1933" s="29" t="n">
        <v>3.998</v>
      </c>
      <c r="DT1933" s="29" t="n">
        <v>4.098</v>
      </c>
      <c r="DU1933" s="29" t="n">
        <v>4.175</v>
      </c>
      <c r="DV1933" s="29" t="n">
        <v>4.14</v>
      </c>
      <c r="DW1933" s="29" t="n">
        <v>3.95</v>
      </c>
      <c r="DX1933" s="29" t="n">
        <v>3.775</v>
      </c>
      <c r="DY1933" s="29" t="n">
        <v>3.58</v>
      </c>
      <c r="DZ1933" s="29" t="n">
        <v>3.492</v>
      </c>
      <c r="EA1933" s="29" t="n">
        <v>3.47</v>
      </c>
      <c r="EB1933" s="29" t="n">
        <v>3.465</v>
      </c>
      <c r="EC1933" s="29" t="n">
        <v>3.47</v>
      </c>
      <c r="ED1933" s="29" t="n">
        <v>3.465</v>
      </c>
      <c r="EE1933" s="29" t="n">
        <v>3.48</v>
      </c>
      <c r="EF1933" s="29" t="n">
        <v>3.572</v>
      </c>
      <c r="EG1933" s="29" t="n">
        <v>3.654</v>
      </c>
      <c r="EH1933" s="29" t="n">
        <v>3.642</v>
      </c>
      <c r="EI1933" s="29" t="n">
        <v>3.5</v>
      </c>
      <c r="EJ1933" s="29" t="n">
        <v>3.33</v>
      </c>
      <c r="EK1933" s="29" t="n">
        <v>3.152</v>
      </c>
      <c r="EL1933" s="29" t="n">
        <v>3.132</v>
      </c>
      <c r="EM1933" s="29" t="n">
        <v>3.152</v>
      </c>
      <c r="EN1933" s="29" t="n">
        <v>3.174</v>
      </c>
      <c r="EO1933" s="29" t="n">
        <v>3.195</v>
      </c>
      <c r="EP1933" s="29" t="n">
        <v>3.19</v>
      </c>
      <c r="EQ1933" s="29" t="n">
        <v>3.2</v>
      </c>
      <c r="ER1933" s="29" t="n">
        <v>3.292</v>
      </c>
      <c r="ES1933" s="29" t="n">
        <v>3.374</v>
      </c>
      <c r="ET1933" s="29" t="n">
        <v>3.504</v>
      </c>
      <c r="EU1933" s="29" t="n">
        <v>3.366</v>
      </c>
      <c r="EV1933" s="29" t="n">
        <v>3.199</v>
      </c>
      <c r="EW1933" s="29" t="n">
        <v>3.024</v>
      </c>
      <c r="EX1933" s="29" t="n">
        <v>3.005</v>
      </c>
      <c r="EY1933" s="29" t="n">
        <v>3.026</v>
      </c>
      <c r="EZ1933" s="29" t="n">
        <v>3.048</v>
      </c>
      <c r="FA1933" s="29" t="n">
        <v>3.069</v>
      </c>
      <c r="FB1933" s="29" t="n">
        <v>3.058</v>
      </c>
      <c r="FC1933" s="29" t="n">
        <v>3.072</v>
      </c>
      <c r="FD1933" s="29" t="n">
        <v>3.159</v>
      </c>
      <c r="FE1933" s="29" t="n">
        <v>3.238</v>
      </c>
      <c r="FF1933" s="29" t="n">
        <v>3.441</v>
      </c>
      <c r="FG1933" s="29" t="n">
        <v>3.307</v>
      </c>
      <c r="FH1933" s="29" t="n">
        <v>3.143</v>
      </c>
      <c r="FI1933" s="29" t="n">
        <v>2.971</v>
      </c>
      <c r="FJ1933" s="29" t="n">
        <v>2.953</v>
      </c>
      <c r="FK1933" s="29" t="n">
        <v>2.975</v>
      </c>
      <c r="FL1933" s="29" t="n">
        <v>2.997</v>
      </c>
      <c r="FM1933" s="29" t="n">
        <v>3.018</v>
      </c>
      <c r="FN1933" s="29" t="n">
        <v>3.006</v>
      </c>
      <c r="FO1933" s="29" t="n">
        <v>3.019</v>
      </c>
      <c r="FP1933" s="29" t="n">
        <v>3.101</v>
      </c>
      <c r="FQ1933" s="29" t="n">
        <v>3.177</v>
      </c>
      <c r="FR1933" s="29" t="n">
        <v>3.423</v>
      </c>
      <c r="FS1933" s="29" t="n">
        <v>3.293</v>
      </c>
      <c r="FT1933" s="29" t="n">
        <v>3.132</v>
      </c>
      <c r="FU1933" s="29" t="n">
        <v>2.963</v>
      </c>
      <c r="FV1933" s="29" t="n">
        <v>2.946</v>
      </c>
      <c r="FW1933" s="29" t="n">
        <v>2.969</v>
      </c>
      <c r="FX1933" s="29" t="n">
        <v>2.991</v>
      </c>
      <c r="FY1933" s="29" t="n">
        <v>3.012</v>
      </c>
      <c r="FZ1933" s="29" t="n">
        <v>2.999</v>
      </c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0"/>
      <c r="GS1933" s="0"/>
      <c r="GT1933" s="0"/>
      <c r="GU1933" s="0"/>
      <c r="GV1933" s="0"/>
      <c r="GW1933" s="0"/>
      <c r="GX1933" s="0"/>
      <c r="GY1933" s="0"/>
      <c r="GZ1933" s="0"/>
      <c r="HA1933" s="0"/>
      <c r="HB1933" s="0"/>
      <c r="HC1933" s="0"/>
      <c r="HD1933" s="0"/>
      <c r="HE1933" s="0"/>
      <c r="HF1933" s="0"/>
      <c r="HG1933" s="0"/>
      <c r="HH1933" s="0"/>
      <c r="HI1933" s="0"/>
      <c r="HJ1933" s="0"/>
      <c r="HK1933" s="0"/>
      <c r="HL1933" s="0"/>
      <c r="HM1933" s="0"/>
      <c r="HN1933" s="0"/>
      <c r="HO1933" s="0"/>
      <c r="HP1933" s="0"/>
      <c r="HQ1933" s="0"/>
      <c r="HR1933" s="0"/>
      <c r="HS1933" s="0"/>
      <c r="HT1933" s="0"/>
      <c r="HU1933" s="0"/>
      <c r="HV1933" s="0"/>
      <c r="HW1933" s="0"/>
      <c r="HX1933" s="0"/>
      <c r="HY1933" s="0"/>
      <c r="HZ1933" s="0"/>
      <c r="IA1933" s="0"/>
      <c r="IB1933" s="0"/>
      <c r="IC1933" s="0"/>
      <c r="ID1933" s="0"/>
      <c r="IE1933" s="0"/>
      <c r="IF1933" s="0"/>
      <c r="IG1933" s="0"/>
      <c r="IH1933" s="0"/>
      <c r="II1933" s="0"/>
      <c r="IJ1933" s="0"/>
      <c r="IK1933" s="0"/>
      <c r="IL1933" s="0"/>
      <c r="IM1933" s="0"/>
      <c r="IN1933" s="0"/>
      <c r="IO1933" s="0"/>
      <c r="IP1933" s="0"/>
      <c r="IQ1933" s="0"/>
      <c r="IR1933" s="0"/>
      <c r="IS1933" s="0"/>
      <c r="IT1933" s="0"/>
      <c r="IU1933" s="0"/>
      <c r="IV1933" s="0"/>
      <c r="IW1933" s="0"/>
    </row>
    <row r="1934" customFormat="false" ht="12.75" hidden="true" customHeight="false" outlineLevel="0" collapsed="false">
      <c r="A1934" s="0" t="n">
        <f aca="false">WEEKDAY(C1934,2)</f>
        <v>3</v>
      </c>
      <c r="B1934" s="0" t="n">
        <f aca="false">MONTH(C1934)</f>
        <v>9</v>
      </c>
      <c r="C1934" s="23" t="n">
        <v>36775</v>
      </c>
      <c r="D1934" s="0" t="n">
        <f aca="false">MONTH(R1934)</f>
        <v>9</v>
      </c>
      <c r="E1934" s="0" t="n">
        <f aca="false">YEAR(R1934)</f>
        <v>2000</v>
      </c>
      <c r="F1934" s="35" t="n">
        <f aca="false">L1934-K1934</f>
        <v>-0.0624000000000002</v>
      </c>
      <c r="G1934" s="24" t="n">
        <f aca="false">N1934-M1934</f>
        <v>-0.674916666666666</v>
      </c>
      <c r="H1934" s="24" t="n">
        <f aca="false">O1934-N1934</f>
        <v>-0.35675</v>
      </c>
      <c r="I1934" s="24" t="n">
        <f aca="false">O1934-M1934</f>
        <v>-1.03166666666667</v>
      </c>
      <c r="J1934" s="25" t="n">
        <f aca="false">VLOOKUP(C1934,'Nymex hist.'!A:B,2,0)</f>
        <v>5.071</v>
      </c>
      <c r="K1934" s="34" t="n">
        <f aca="false">AVERAGE(DA1934:DG1934)</f>
        <v>5.071</v>
      </c>
      <c r="L1934" s="34" t="n">
        <f aca="false">AVERAGE(DH1934:DL1934)</f>
        <v>5.0086</v>
      </c>
      <c r="M1934" s="27" t="n">
        <f aca="false">SUMIF($S$3:$FQ$3,$E1934+1,$S1934:$FQ1934)/COUNTIF($S$3:$FQ$3,$E1934+1)</f>
        <v>4.359</v>
      </c>
      <c r="N1934" s="27" t="n">
        <f aca="false">SUMIF($S$3:$FQ$3,$E1934+2,$S1934:$FQ1934)/COUNTIF($S$3:$FQ$3,$E1934+2)</f>
        <v>3.68408333333333</v>
      </c>
      <c r="O1934" s="27" t="n">
        <f aca="false">SUMIF($S$3:$FQ$3,$E1934+3,$S1934:$FQ1934)/COUNTIF($S$3:$FQ$3,$E1934+3)</f>
        <v>3.32733333333333</v>
      </c>
      <c r="P1934" s="27" t="n">
        <f aca="false">SUMIF($S$3:$FQ$3,$E1934+4,$S1934:$FQ1934)/COUNTIF($S$3:$FQ$3,$E1934+4)</f>
        <v>3.19733333333333</v>
      </c>
      <c r="Q1934" s="27" t="n">
        <f aca="false">SUMIF($S$3:$FQ$3,$E1934+5,$S1934:$FQ1934)/COUNTIF($S$3:$FQ$3,$E1934+5)</f>
        <v>3.14233333333333</v>
      </c>
      <c r="R1934" s="28" t="n">
        <v>36775</v>
      </c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30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 t="n">
        <v>5.071</v>
      </c>
      <c r="DH1934" s="29" t="n">
        <v>5.157</v>
      </c>
      <c r="DI1934" s="29" t="n">
        <v>5.233</v>
      </c>
      <c r="DJ1934" s="29" t="n">
        <v>5.172</v>
      </c>
      <c r="DK1934" s="29" t="n">
        <v>4.884</v>
      </c>
      <c r="DL1934" s="29" t="n">
        <v>4.597</v>
      </c>
      <c r="DM1934" s="29" t="n">
        <v>4.297</v>
      </c>
      <c r="DN1934" s="29" t="n">
        <v>4.185</v>
      </c>
      <c r="DO1934" s="29" t="n">
        <v>4.172</v>
      </c>
      <c r="DP1934" s="29" t="n">
        <v>4.157</v>
      </c>
      <c r="DQ1934" s="29" t="n">
        <v>4.148</v>
      </c>
      <c r="DR1934" s="29" t="n">
        <v>4.12</v>
      </c>
      <c r="DS1934" s="29" t="n">
        <v>4.103</v>
      </c>
      <c r="DT1934" s="29" t="n">
        <v>4.201</v>
      </c>
      <c r="DU1934" s="29" t="n">
        <v>4.272</v>
      </c>
      <c r="DV1934" s="29" t="n">
        <v>4.237</v>
      </c>
      <c r="DW1934" s="29" t="n">
        <v>4.027</v>
      </c>
      <c r="DX1934" s="29" t="n">
        <v>3.847</v>
      </c>
      <c r="DY1934" s="29" t="n">
        <v>3.63</v>
      </c>
      <c r="DZ1934" s="29" t="n">
        <v>3.542</v>
      </c>
      <c r="EA1934" s="29" t="n">
        <v>3.52</v>
      </c>
      <c r="EB1934" s="29" t="n">
        <v>3.515</v>
      </c>
      <c r="EC1934" s="29" t="n">
        <v>3.52</v>
      </c>
      <c r="ED1934" s="29" t="n">
        <v>3.515</v>
      </c>
      <c r="EE1934" s="29" t="n">
        <v>3.53</v>
      </c>
      <c r="EF1934" s="29" t="n">
        <v>3.622</v>
      </c>
      <c r="EG1934" s="29" t="n">
        <v>3.704</v>
      </c>
      <c r="EH1934" s="29" t="n">
        <v>3.692</v>
      </c>
      <c r="EI1934" s="29" t="n">
        <v>3.55</v>
      </c>
      <c r="EJ1934" s="29" t="n">
        <v>3.38</v>
      </c>
      <c r="EK1934" s="29" t="n">
        <v>3.202</v>
      </c>
      <c r="EL1934" s="29" t="n">
        <v>3.182</v>
      </c>
      <c r="EM1934" s="29" t="n">
        <v>3.202</v>
      </c>
      <c r="EN1934" s="29" t="n">
        <v>3.224</v>
      </c>
      <c r="EO1934" s="29" t="n">
        <v>3.245</v>
      </c>
      <c r="EP1934" s="29" t="n">
        <v>3.235</v>
      </c>
      <c r="EQ1934" s="29" t="n">
        <v>3.25</v>
      </c>
      <c r="ER1934" s="29" t="n">
        <v>3.342</v>
      </c>
      <c r="ES1934" s="29" t="n">
        <v>3.424</v>
      </c>
      <c r="ET1934" s="29" t="n">
        <v>3.554</v>
      </c>
      <c r="EU1934" s="29" t="n">
        <v>3.416</v>
      </c>
      <c r="EV1934" s="29" t="n">
        <v>3.249</v>
      </c>
      <c r="EW1934" s="29" t="n">
        <v>3.074</v>
      </c>
      <c r="EX1934" s="29" t="n">
        <v>3.055</v>
      </c>
      <c r="EY1934" s="29" t="n">
        <v>3.076</v>
      </c>
      <c r="EZ1934" s="29" t="n">
        <v>3.098</v>
      </c>
      <c r="FA1934" s="29" t="n">
        <v>3.119</v>
      </c>
      <c r="FB1934" s="29" t="n">
        <v>3.108</v>
      </c>
      <c r="FC1934" s="29" t="n">
        <v>3.122</v>
      </c>
      <c r="FD1934" s="29" t="n">
        <v>3.209</v>
      </c>
      <c r="FE1934" s="29" t="n">
        <v>3.288</v>
      </c>
      <c r="FF1934" s="29" t="n">
        <v>3.491</v>
      </c>
      <c r="FG1934" s="29" t="n">
        <v>3.357</v>
      </c>
      <c r="FH1934" s="29" t="n">
        <v>3.193</v>
      </c>
      <c r="FI1934" s="29" t="n">
        <v>3.021</v>
      </c>
      <c r="FJ1934" s="29" t="n">
        <v>3.003</v>
      </c>
      <c r="FK1934" s="29" t="n">
        <v>3.025</v>
      </c>
      <c r="FL1934" s="29" t="n">
        <v>3.047</v>
      </c>
      <c r="FM1934" s="29" t="n">
        <v>3.068</v>
      </c>
      <c r="FN1934" s="29" t="n">
        <v>3.056</v>
      </c>
      <c r="FO1934" s="29" t="n">
        <v>3.069</v>
      </c>
      <c r="FP1934" s="29" t="n">
        <v>3.151</v>
      </c>
      <c r="FQ1934" s="29" t="n">
        <v>3.227</v>
      </c>
      <c r="FR1934" s="29" t="n">
        <v>3.473</v>
      </c>
      <c r="FS1934" s="29" t="n">
        <v>3.343</v>
      </c>
      <c r="FT1934" s="29" t="n">
        <v>3.182</v>
      </c>
      <c r="FU1934" s="29" t="n">
        <v>3.013</v>
      </c>
      <c r="FV1934" s="29" t="n">
        <v>2.996</v>
      </c>
      <c r="FW1934" s="29" t="n">
        <v>3.019</v>
      </c>
      <c r="FX1934" s="29" t="n">
        <v>3.041</v>
      </c>
      <c r="FY1934" s="29" t="n">
        <v>3.062</v>
      </c>
      <c r="FZ1934" s="29" t="n">
        <v>3.049</v>
      </c>
      <c r="GA1934" s="29"/>
      <c r="GB1934" s="29"/>
      <c r="GC1934" s="29"/>
      <c r="GD1934" s="29"/>
      <c r="GE1934" s="29"/>
      <c r="GF1934" s="29"/>
      <c r="GG1934" s="29"/>
      <c r="GH1934" s="29"/>
      <c r="GI1934" s="29"/>
      <c r="GJ1934" s="29"/>
      <c r="GK1934" s="29"/>
      <c r="GL1934" s="29"/>
      <c r="GM1934" s="29"/>
      <c r="GN1934" s="29"/>
      <c r="GO1934" s="29"/>
      <c r="GP1934" s="29"/>
      <c r="GQ1934" s="29"/>
      <c r="GR1934" s="0"/>
      <c r="GS1934" s="0"/>
      <c r="GT1934" s="0"/>
      <c r="GU1934" s="0"/>
      <c r="GV1934" s="0"/>
      <c r="GW1934" s="0"/>
      <c r="GX1934" s="0"/>
      <c r="GY1934" s="0"/>
      <c r="GZ1934" s="0"/>
      <c r="HA1934" s="0"/>
      <c r="HB1934" s="0"/>
      <c r="HC1934" s="0"/>
      <c r="HD1934" s="0"/>
      <c r="HE1934" s="0"/>
      <c r="HF1934" s="0"/>
      <c r="HG1934" s="0"/>
      <c r="HH1934" s="0"/>
      <c r="HI1934" s="0"/>
      <c r="HJ1934" s="0"/>
      <c r="HK1934" s="0"/>
      <c r="HL1934" s="0"/>
      <c r="HM1934" s="0"/>
      <c r="HN1934" s="0"/>
      <c r="HO1934" s="0"/>
      <c r="HP1934" s="0"/>
      <c r="HQ1934" s="0"/>
      <c r="HR1934" s="0"/>
      <c r="HS1934" s="0"/>
      <c r="HT1934" s="0"/>
      <c r="HU1934" s="0"/>
      <c r="HV1934" s="0"/>
      <c r="HW1934" s="0"/>
      <c r="HX1934" s="0"/>
      <c r="HY1934" s="0"/>
      <c r="HZ1934" s="0"/>
      <c r="IA1934" s="0"/>
      <c r="IB1934" s="0"/>
      <c r="IC1934" s="0"/>
      <c r="ID1934" s="0"/>
      <c r="IE1934" s="0"/>
      <c r="IF1934" s="0"/>
      <c r="IG1934" s="0"/>
      <c r="IH1934" s="0"/>
      <c r="II1934" s="0"/>
      <c r="IJ1934" s="0"/>
      <c r="IK1934" s="0"/>
      <c r="IL1934" s="0"/>
      <c r="IM1934" s="0"/>
      <c r="IN1934" s="0"/>
      <c r="IO1934" s="0"/>
      <c r="IP1934" s="0"/>
      <c r="IQ1934" s="0"/>
      <c r="IR1934" s="0"/>
      <c r="IS1934" s="0"/>
      <c r="IT1934" s="0"/>
      <c r="IU1934" s="0"/>
      <c r="IV1934" s="0"/>
      <c r="IW1934" s="0"/>
    </row>
    <row r="1935" customFormat="false" ht="12.75" hidden="false" customHeight="false" outlineLevel="0" collapsed="false">
      <c r="A1935" s="1" t="n">
        <f aca="false">WEEKDAY(C1935,2)</f>
        <v>4</v>
      </c>
      <c r="B1935" s="1" t="n">
        <f aca="false">MONTH(C1935)</f>
        <v>9</v>
      </c>
      <c r="C1935" s="23" t="n">
        <v>36776</v>
      </c>
      <c r="D1935" s="0" t="n">
        <f aca="false">MONTH(R1935)</f>
        <v>9</v>
      </c>
      <c r="E1935" s="0" t="n">
        <f aca="false">YEAR(R1935)</f>
        <v>2000</v>
      </c>
      <c r="F1935" s="3" t="n">
        <f aca="false">L1935-K1935</f>
        <v>-0.0236000000000001</v>
      </c>
      <c r="G1935" s="3" t="n">
        <f aca="false">N1935-M1935</f>
        <v>-0.6595</v>
      </c>
      <c r="H1935" s="3" t="n">
        <f aca="false">O1935-N1935</f>
        <v>-0.35775</v>
      </c>
      <c r="I1935" s="3" t="n">
        <f aca="false">O1935-M1935</f>
        <v>-1.01725</v>
      </c>
      <c r="J1935" s="4" t="n">
        <f aca="false">VLOOKUP(C1935,'Nymex hist.'!A:B,2,0)</f>
        <v>4.998</v>
      </c>
      <c r="K1935" s="4" t="n">
        <f aca="false">AVERAGE(DA1935:DG1935)</f>
        <v>4.998</v>
      </c>
      <c r="L1935" s="4" t="n">
        <f aca="false">AVERAGE(DH1935:DL1935)</f>
        <v>4.9744</v>
      </c>
      <c r="M1935" s="4" t="n">
        <f aca="false">SUMIF($S$3:$FQ$3,$E1935+1,$S1935:$FQ1935)/COUNTIF($S$3:$FQ$3,$E1935+1)</f>
        <v>4.36058333333333</v>
      </c>
      <c r="N1935" s="4" t="n">
        <f aca="false">SUMIF($S$3:$FQ$3,$E1935+2,$S1935:$FQ1935)/COUNTIF($S$3:$FQ$3,$E1935+2)</f>
        <v>3.70108333333333</v>
      </c>
      <c r="O1935" s="4" t="n">
        <f aca="false">SUMIF($S$3:$FQ$3,$E1935+3,$S1935:$FQ1935)/COUNTIF($S$3:$FQ$3,$E1935+3)</f>
        <v>3.34333333333333</v>
      </c>
      <c r="P1935" s="4" t="n">
        <f aca="false">SUMIF($S$3:$FQ$3,$E1935+4,$S1935:$FQ1935)/COUNTIF($S$3:$FQ$3,$E1935+4)</f>
        <v>3.20833333333333</v>
      </c>
      <c r="Q1935" s="4" t="n">
        <f aca="false">SUMIF($S$3:$FQ$3,$E1935+5,$S1935:$FQ1935)/COUNTIF($S$3:$FQ$3,$E1935+5)</f>
        <v>3.15333333333333</v>
      </c>
      <c r="R1935" s="21" t="n">
        <v>36776</v>
      </c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  <c r="AJ1935" s="37"/>
      <c r="AK1935" s="32"/>
      <c r="AL1935" s="32"/>
      <c r="AM1935" s="32"/>
      <c r="AN1935" s="32"/>
      <c r="AO1935" s="32"/>
      <c r="AP1935" s="32"/>
      <c r="AQ1935" s="32"/>
      <c r="AR1935" s="32"/>
      <c r="AS1935" s="32"/>
      <c r="AT1935" s="32"/>
      <c r="AU1935" s="32"/>
      <c r="AV1935" s="32"/>
      <c r="AW1935" s="32"/>
      <c r="AX1935" s="32"/>
      <c r="AY1935" s="32"/>
      <c r="AZ1935" s="32"/>
      <c r="BA1935" s="32"/>
      <c r="BB1935" s="32"/>
      <c r="BC1935" s="32"/>
      <c r="BD1935" s="32"/>
      <c r="BE1935" s="32"/>
      <c r="BF1935" s="32"/>
      <c r="BG1935" s="32"/>
      <c r="BH1935" s="32"/>
      <c r="BI1935" s="32"/>
      <c r="BJ1935" s="32"/>
      <c r="BK1935" s="32"/>
      <c r="BL1935" s="32"/>
      <c r="BM1935" s="32"/>
      <c r="BN1935" s="32"/>
      <c r="BO1935" s="32"/>
      <c r="BP1935" s="32"/>
      <c r="BQ1935" s="32"/>
      <c r="BR1935" s="32"/>
      <c r="BS1935" s="32"/>
      <c r="BT1935" s="32"/>
      <c r="BU1935" s="32"/>
      <c r="BV1935" s="32"/>
      <c r="BW1935" s="32"/>
      <c r="BX1935" s="32"/>
      <c r="BY1935" s="32"/>
      <c r="BZ1935" s="32"/>
      <c r="CA1935" s="32"/>
      <c r="CB1935" s="32"/>
      <c r="CC1935" s="32"/>
      <c r="CD1935" s="32"/>
      <c r="CE1935" s="32"/>
      <c r="CF1935" s="32"/>
      <c r="CG1935" s="32"/>
      <c r="CH1935" s="32"/>
      <c r="CI1935" s="32"/>
      <c r="CJ1935" s="32"/>
      <c r="CK1935" s="32"/>
      <c r="CL1935" s="32"/>
      <c r="CM1935" s="32"/>
      <c r="CN1935" s="32"/>
      <c r="CO1935" s="32"/>
      <c r="CP1935" s="32"/>
      <c r="CQ1935" s="32"/>
      <c r="CR1935" s="32"/>
      <c r="CS1935" s="32"/>
      <c r="CT1935" s="32"/>
      <c r="CU1935" s="32"/>
      <c r="CV1935" s="32"/>
      <c r="CW1935" s="32"/>
      <c r="CX1935" s="32"/>
      <c r="CY1935" s="32"/>
      <c r="CZ1935" s="32"/>
      <c r="DA1935" s="32"/>
      <c r="DB1935" s="32"/>
      <c r="DC1935" s="32"/>
      <c r="DD1935" s="32"/>
      <c r="DE1935" s="32"/>
      <c r="DF1935" s="32"/>
      <c r="DG1935" s="32" t="n">
        <v>4.998</v>
      </c>
      <c r="DH1935" s="32" t="n">
        <v>5.1</v>
      </c>
      <c r="DI1935" s="32" t="n">
        <v>5.187</v>
      </c>
      <c r="DJ1935" s="32" t="n">
        <v>5.14</v>
      </c>
      <c r="DK1935" s="32" t="n">
        <v>4.865</v>
      </c>
      <c r="DL1935" s="32" t="n">
        <v>4.58</v>
      </c>
      <c r="DM1935" s="32" t="n">
        <v>4.285</v>
      </c>
      <c r="DN1935" s="32" t="n">
        <v>4.185</v>
      </c>
      <c r="DO1935" s="32" t="n">
        <v>4.18</v>
      </c>
      <c r="DP1935" s="32" t="n">
        <v>4.165</v>
      </c>
      <c r="DQ1935" s="32" t="n">
        <v>4.16</v>
      </c>
      <c r="DR1935" s="32" t="n">
        <v>4.132</v>
      </c>
      <c r="DS1935" s="32" t="n">
        <v>4.115</v>
      </c>
      <c r="DT1935" s="32" t="n">
        <v>4.22</v>
      </c>
      <c r="DU1935" s="32" t="n">
        <v>4.3</v>
      </c>
      <c r="DV1935" s="32" t="n">
        <v>4.265</v>
      </c>
      <c r="DW1935" s="32" t="n">
        <v>4.05</v>
      </c>
      <c r="DX1935" s="32" t="n">
        <v>3.865</v>
      </c>
      <c r="DY1935" s="32" t="n">
        <v>3.643</v>
      </c>
      <c r="DZ1935" s="32" t="n">
        <v>3.555</v>
      </c>
      <c r="EA1935" s="32" t="n">
        <v>3.533</v>
      </c>
      <c r="EB1935" s="32" t="n">
        <v>3.531</v>
      </c>
      <c r="EC1935" s="32" t="n">
        <v>3.536</v>
      </c>
      <c r="ED1935" s="32" t="n">
        <v>3.531</v>
      </c>
      <c r="EE1935" s="32" t="n">
        <v>3.546</v>
      </c>
      <c r="EF1935" s="32" t="n">
        <v>3.638</v>
      </c>
      <c r="EG1935" s="32" t="n">
        <v>3.72</v>
      </c>
      <c r="EH1935" s="32" t="n">
        <v>3.708</v>
      </c>
      <c r="EI1935" s="32" t="n">
        <v>3.566</v>
      </c>
      <c r="EJ1935" s="32" t="n">
        <v>3.396</v>
      </c>
      <c r="EK1935" s="32" t="n">
        <v>3.218</v>
      </c>
      <c r="EL1935" s="32" t="n">
        <v>3.198</v>
      </c>
      <c r="EM1935" s="32" t="n">
        <v>3.218</v>
      </c>
      <c r="EN1935" s="32" t="n">
        <v>3.24</v>
      </c>
      <c r="EO1935" s="32" t="n">
        <v>3.261</v>
      </c>
      <c r="EP1935" s="32" t="n">
        <v>3.251</v>
      </c>
      <c r="EQ1935" s="32" t="n">
        <v>3.266</v>
      </c>
      <c r="ER1935" s="32" t="n">
        <v>3.358</v>
      </c>
      <c r="ES1935" s="32" t="n">
        <v>3.44</v>
      </c>
      <c r="ET1935" s="32" t="n">
        <v>3.565</v>
      </c>
      <c r="EU1935" s="32" t="n">
        <v>3.427</v>
      </c>
      <c r="EV1935" s="32" t="n">
        <v>3.26</v>
      </c>
      <c r="EW1935" s="32" t="n">
        <v>3.085</v>
      </c>
      <c r="EX1935" s="32" t="n">
        <v>3.066</v>
      </c>
      <c r="EY1935" s="32" t="n">
        <v>3.087</v>
      </c>
      <c r="EZ1935" s="32" t="n">
        <v>3.109</v>
      </c>
      <c r="FA1935" s="32" t="n">
        <v>3.13</v>
      </c>
      <c r="FB1935" s="32" t="n">
        <v>3.119</v>
      </c>
      <c r="FC1935" s="32" t="n">
        <v>3.133</v>
      </c>
      <c r="FD1935" s="32" t="n">
        <v>3.22</v>
      </c>
      <c r="FE1935" s="32" t="n">
        <v>3.299</v>
      </c>
      <c r="FF1935" s="32" t="n">
        <v>3.502</v>
      </c>
      <c r="FG1935" s="32" t="n">
        <v>3.368</v>
      </c>
      <c r="FH1935" s="32" t="n">
        <v>3.204</v>
      </c>
      <c r="FI1935" s="32" t="n">
        <v>3.032</v>
      </c>
      <c r="FJ1935" s="32" t="n">
        <v>3.014</v>
      </c>
      <c r="FK1935" s="32" t="n">
        <v>3.036</v>
      </c>
      <c r="FL1935" s="32" t="n">
        <v>3.058</v>
      </c>
      <c r="FM1935" s="32" t="n">
        <v>3.079</v>
      </c>
      <c r="FN1935" s="32" t="n">
        <v>3.067</v>
      </c>
      <c r="FO1935" s="32" t="n">
        <v>3.08</v>
      </c>
      <c r="FP1935" s="32" t="n">
        <v>3.162</v>
      </c>
      <c r="FQ1935" s="32" t="n">
        <v>3.238</v>
      </c>
      <c r="FR1935" s="32" t="n">
        <v>3.484</v>
      </c>
      <c r="FS1935" s="32" t="n">
        <v>3.354</v>
      </c>
      <c r="FT1935" s="32" t="n">
        <v>3.193</v>
      </c>
      <c r="FU1935" s="32" t="n">
        <v>3.024</v>
      </c>
      <c r="FV1935" s="32" t="n">
        <v>3.007</v>
      </c>
      <c r="FW1935" s="32" t="n">
        <v>3.03</v>
      </c>
      <c r="FX1935" s="32" t="n">
        <v>3.052</v>
      </c>
      <c r="FY1935" s="32" t="n">
        <v>3.073</v>
      </c>
      <c r="FZ1935" s="32" t="n">
        <v>3.06</v>
      </c>
      <c r="GA1935" s="32"/>
      <c r="GB1935" s="32"/>
      <c r="GC1935" s="32"/>
      <c r="GD1935" s="32"/>
      <c r="GE1935" s="32"/>
      <c r="GF1935" s="32"/>
      <c r="GG1935" s="32"/>
      <c r="GH1935" s="32"/>
      <c r="GI1935" s="32"/>
      <c r="GJ1935" s="32"/>
      <c r="GK1935" s="32"/>
      <c r="GL1935" s="32"/>
      <c r="GM1935" s="32"/>
      <c r="GN1935" s="32"/>
      <c r="GO1935" s="32"/>
      <c r="GP1935" s="32"/>
      <c r="GQ1935" s="32"/>
    </row>
    <row r="1936" customFormat="false" ht="12.75" hidden="true" customHeight="false" outlineLevel="0" collapsed="false">
      <c r="A1936" s="0" t="n">
        <f aca="false">WEEKDAY(C1936,2)</f>
        <v>5</v>
      </c>
      <c r="B1936" s="0" t="n">
        <f aca="false">MONTH(C1936)</f>
        <v>9</v>
      </c>
      <c r="C1936" s="23" t="n">
        <v>36777</v>
      </c>
      <c r="D1936" s="0" t="n">
        <f aca="false">MONTH(R1936)</f>
        <v>9</v>
      </c>
      <c r="E1936" s="0" t="n">
        <f aca="false">YEAR(R1936)</f>
        <v>2000</v>
      </c>
      <c r="F1936" s="35" t="n">
        <f aca="false">L1936-K1936</f>
        <v>0.0247999999999999</v>
      </c>
      <c r="G1936" s="24" t="n">
        <f aca="false">N1936-M1936</f>
        <v>-0.616666666666667</v>
      </c>
      <c r="H1936" s="24" t="n">
        <f aca="false">O1936-N1936</f>
        <v>-0.356583333333333</v>
      </c>
      <c r="I1936" s="24" t="n">
        <f aca="false">O1936-M1936</f>
        <v>-0.97325</v>
      </c>
      <c r="J1936" s="25" t="n">
        <f aca="false">VLOOKUP(C1936,'Nymex hist.'!A:B,2,0)</f>
        <v>4.88</v>
      </c>
      <c r="K1936" s="34" t="n">
        <f aca="false">AVERAGE(DA1936:DG1936)</f>
        <v>4.88</v>
      </c>
      <c r="L1936" s="34" t="n">
        <f aca="false">AVERAGE(DH1936:DL1936)</f>
        <v>4.9048</v>
      </c>
      <c r="M1936" s="27" t="n">
        <f aca="false">SUMIF($S$3:$FQ$3,$E1936+1,$S1936:$FQ1936)/COUNTIF($S$3:$FQ$3,$E1936+1)</f>
        <v>4.33858333333333</v>
      </c>
      <c r="N1936" s="27" t="n">
        <f aca="false">SUMIF($S$3:$FQ$3,$E1936+2,$S1936:$FQ1936)/COUNTIF($S$3:$FQ$3,$E1936+2)</f>
        <v>3.72191666666667</v>
      </c>
      <c r="O1936" s="27" t="n">
        <f aca="false">SUMIF($S$3:$FQ$3,$E1936+3,$S1936:$FQ1936)/COUNTIF($S$3:$FQ$3,$E1936+3)</f>
        <v>3.36533333333333</v>
      </c>
      <c r="P1936" s="27" t="n">
        <f aca="false">SUMIF($S$3:$FQ$3,$E1936+4,$S1936:$FQ1936)/COUNTIF($S$3:$FQ$3,$E1936+4)</f>
        <v>3.24033333333333</v>
      </c>
      <c r="Q1936" s="27" t="n">
        <f aca="false">SUMIF($S$3:$FQ$3,$E1936+5,$S1936:$FQ1936)/COUNTIF($S$3:$FQ$3,$E1936+5)</f>
        <v>3.19033333333333</v>
      </c>
      <c r="R1936" s="28" t="n">
        <v>36777</v>
      </c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30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 t="n">
        <v>4.88</v>
      </c>
      <c r="DH1936" s="29" t="n">
        <v>4.999</v>
      </c>
      <c r="DI1936" s="29" t="n">
        <v>5.1</v>
      </c>
      <c r="DJ1936" s="29" t="n">
        <v>5.07</v>
      </c>
      <c r="DK1936" s="29" t="n">
        <v>4.815</v>
      </c>
      <c r="DL1936" s="29" t="n">
        <v>4.54</v>
      </c>
      <c r="DM1936" s="29" t="n">
        <v>4.26</v>
      </c>
      <c r="DN1936" s="29" t="n">
        <v>4.17</v>
      </c>
      <c r="DO1936" s="29" t="n">
        <v>4.162</v>
      </c>
      <c r="DP1936" s="29" t="n">
        <v>4.147</v>
      </c>
      <c r="DQ1936" s="29" t="n">
        <v>4.142</v>
      </c>
      <c r="DR1936" s="29" t="n">
        <v>4.119</v>
      </c>
      <c r="DS1936" s="29" t="n">
        <v>4.107</v>
      </c>
      <c r="DT1936" s="29" t="n">
        <v>4.221</v>
      </c>
      <c r="DU1936" s="29" t="n">
        <v>4.31</v>
      </c>
      <c r="DV1936" s="29" t="n">
        <v>4.28</v>
      </c>
      <c r="DW1936" s="29" t="n">
        <v>4.071</v>
      </c>
      <c r="DX1936" s="29" t="n">
        <v>3.881</v>
      </c>
      <c r="DY1936" s="29" t="n">
        <v>3.665</v>
      </c>
      <c r="DZ1936" s="29" t="n">
        <v>3.577</v>
      </c>
      <c r="EA1936" s="29" t="n">
        <v>3.555</v>
      </c>
      <c r="EB1936" s="29" t="n">
        <v>3.553</v>
      </c>
      <c r="EC1936" s="29" t="n">
        <v>3.558</v>
      </c>
      <c r="ED1936" s="29" t="n">
        <v>3.553</v>
      </c>
      <c r="EE1936" s="29" t="n">
        <v>3.568</v>
      </c>
      <c r="EF1936" s="29" t="n">
        <v>3.66</v>
      </c>
      <c r="EG1936" s="29" t="n">
        <v>3.742</v>
      </c>
      <c r="EH1936" s="29" t="n">
        <v>3.73</v>
      </c>
      <c r="EI1936" s="29" t="n">
        <v>3.588</v>
      </c>
      <c r="EJ1936" s="29" t="n">
        <v>3.418</v>
      </c>
      <c r="EK1936" s="29" t="n">
        <v>3.24</v>
      </c>
      <c r="EL1936" s="29" t="n">
        <v>3.22</v>
      </c>
      <c r="EM1936" s="29" t="n">
        <v>3.24</v>
      </c>
      <c r="EN1936" s="29" t="n">
        <v>3.262</v>
      </c>
      <c r="EO1936" s="29" t="n">
        <v>3.283</v>
      </c>
      <c r="EP1936" s="29" t="n">
        <v>3.273</v>
      </c>
      <c r="EQ1936" s="29" t="n">
        <v>3.288</v>
      </c>
      <c r="ER1936" s="29" t="n">
        <v>3.38</v>
      </c>
      <c r="ES1936" s="29" t="n">
        <v>3.462</v>
      </c>
      <c r="ET1936" s="29" t="n">
        <v>3.597</v>
      </c>
      <c r="EU1936" s="29" t="n">
        <v>3.459</v>
      </c>
      <c r="EV1936" s="29" t="n">
        <v>3.292</v>
      </c>
      <c r="EW1936" s="29" t="n">
        <v>3.117</v>
      </c>
      <c r="EX1936" s="29" t="n">
        <v>3.098</v>
      </c>
      <c r="EY1936" s="29" t="n">
        <v>3.119</v>
      </c>
      <c r="EZ1936" s="29" t="n">
        <v>3.141</v>
      </c>
      <c r="FA1936" s="29" t="n">
        <v>3.162</v>
      </c>
      <c r="FB1936" s="29" t="n">
        <v>3.151</v>
      </c>
      <c r="FC1936" s="29" t="n">
        <v>3.165</v>
      </c>
      <c r="FD1936" s="29" t="n">
        <v>3.252</v>
      </c>
      <c r="FE1936" s="29" t="n">
        <v>3.331</v>
      </c>
      <c r="FF1936" s="29" t="n">
        <v>3.539</v>
      </c>
      <c r="FG1936" s="29" t="n">
        <v>3.405</v>
      </c>
      <c r="FH1936" s="29" t="n">
        <v>3.241</v>
      </c>
      <c r="FI1936" s="29" t="n">
        <v>3.069</v>
      </c>
      <c r="FJ1936" s="29" t="n">
        <v>3.051</v>
      </c>
      <c r="FK1936" s="29" t="n">
        <v>3.073</v>
      </c>
      <c r="FL1936" s="29" t="n">
        <v>3.095</v>
      </c>
      <c r="FM1936" s="29" t="n">
        <v>3.116</v>
      </c>
      <c r="FN1936" s="29" t="n">
        <v>3.104</v>
      </c>
      <c r="FO1936" s="29" t="n">
        <v>3.117</v>
      </c>
      <c r="FP1936" s="29" t="n">
        <v>3.199</v>
      </c>
      <c r="FQ1936" s="29" t="n">
        <v>3.275</v>
      </c>
      <c r="FR1936" s="29" t="n">
        <v>3.521</v>
      </c>
      <c r="FS1936" s="29" t="n">
        <v>3.391</v>
      </c>
      <c r="FT1936" s="29" t="n">
        <v>3.23</v>
      </c>
      <c r="FU1936" s="29" t="n">
        <v>3.061</v>
      </c>
      <c r="FV1936" s="29" t="n">
        <v>3.044</v>
      </c>
      <c r="FW1936" s="29" t="n">
        <v>3.067</v>
      </c>
      <c r="FX1936" s="29" t="n">
        <v>3.089</v>
      </c>
      <c r="FY1936" s="29" t="n">
        <v>3.11</v>
      </c>
      <c r="FZ1936" s="29" t="n">
        <v>3.097</v>
      </c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  <c r="GR1936" s="0"/>
      <c r="GS1936" s="0"/>
      <c r="GT1936" s="0"/>
      <c r="GU1936" s="0"/>
      <c r="GV1936" s="0"/>
      <c r="GW1936" s="0"/>
      <c r="GX1936" s="0"/>
      <c r="GY1936" s="0"/>
      <c r="GZ1936" s="0"/>
      <c r="HA1936" s="0"/>
      <c r="HB1936" s="0"/>
      <c r="HC1936" s="0"/>
      <c r="HD1936" s="0"/>
      <c r="HE1936" s="0"/>
      <c r="HF1936" s="0"/>
      <c r="HG1936" s="0"/>
      <c r="HH1936" s="0"/>
      <c r="HI1936" s="0"/>
      <c r="HJ1936" s="0"/>
      <c r="HK1936" s="0"/>
      <c r="HL1936" s="0"/>
      <c r="HM1936" s="0"/>
      <c r="HN1936" s="0"/>
      <c r="HO1936" s="0"/>
      <c r="HP1936" s="0"/>
      <c r="HQ1936" s="0"/>
      <c r="HR1936" s="0"/>
      <c r="HS1936" s="0"/>
      <c r="HT1936" s="0"/>
      <c r="HU1936" s="0"/>
      <c r="HV1936" s="0"/>
      <c r="HW1936" s="0"/>
      <c r="HX1936" s="0"/>
      <c r="HY1936" s="0"/>
      <c r="HZ1936" s="0"/>
      <c r="IA1936" s="0"/>
      <c r="IB1936" s="0"/>
      <c r="IC1936" s="0"/>
      <c r="ID1936" s="0"/>
      <c r="IE1936" s="0"/>
      <c r="IF1936" s="0"/>
      <c r="IG1936" s="0"/>
      <c r="IH1936" s="0"/>
      <c r="II1936" s="0"/>
      <c r="IJ1936" s="0"/>
      <c r="IK1936" s="0"/>
      <c r="IL1936" s="0"/>
      <c r="IM1936" s="0"/>
      <c r="IN1936" s="0"/>
      <c r="IO1936" s="0"/>
      <c r="IP1936" s="0"/>
      <c r="IQ1936" s="0"/>
      <c r="IR1936" s="0"/>
      <c r="IS1936" s="0"/>
      <c r="IT1936" s="0"/>
      <c r="IU1936" s="0"/>
      <c r="IV1936" s="0"/>
      <c r="IW1936" s="0"/>
    </row>
    <row r="1937" customFormat="false" ht="12.75" hidden="true" customHeight="false" outlineLevel="0" collapsed="false">
      <c r="A1937" s="0" t="n">
        <f aca="false">WEEKDAY(C1937,2)</f>
        <v>1</v>
      </c>
      <c r="B1937" s="0" t="n">
        <f aca="false">MONTH(C1937)</f>
        <v>9</v>
      </c>
      <c r="C1937" s="23" t="n">
        <v>36780</v>
      </c>
      <c r="D1937" s="0" t="n">
        <f aca="false">MONTH(R1937)</f>
        <v>9</v>
      </c>
      <c r="E1937" s="0" t="n">
        <f aca="false">YEAR(R1937)</f>
        <v>2000</v>
      </c>
      <c r="F1937" s="35" t="n">
        <f aca="false">L1937-K1937</f>
        <v>0.0233999999999996</v>
      </c>
      <c r="G1937" s="24" t="n">
        <f aca="false">N1937-M1937</f>
        <v>-0.640333333333333</v>
      </c>
      <c r="H1937" s="24" t="n">
        <f aca="false">O1937-N1937</f>
        <v>-0.3715</v>
      </c>
      <c r="I1937" s="24" t="n">
        <f aca="false">O1937-M1937</f>
        <v>-1.01183333333333</v>
      </c>
      <c r="J1937" s="25" t="n">
        <f aca="false">VLOOKUP(C1937,'Nymex hist.'!A:B,2,0)</f>
        <v>5.011</v>
      </c>
      <c r="K1937" s="34" t="n">
        <f aca="false">AVERAGE(DA1937:DG1937)</f>
        <v>5.011</v>
      </c>
      <c r="L1937" s="34" t="n">
        <f aca="false">AVERAGE(DH1937:DL1937)</f>
        <v>5.0344</v>
      </c>
      <c r="M1937" s="27" t="n">
        <f aca="false">SUMIF($S$3:$FQ$3,$E1937+1,$S1937:$FQ1937)/COUNTIF($S$3:$FQ$3,$E1937+1)</f>
        <v>4.44691666666667</v>
      </c>
      <c r="N1937" s="27" t="n">
        <f aca="false">SUMIF($S$3:$FQ$3,$E1937+2,$S1937:$FQ1937)/COUNTIF($S$3:$FQ$3,$E1937+2)</f>
        <v>3.80658333333333</v>
      </c>
      <c r="O1937" s="27" t="n">
        <f aca="false">SUMIF($S$3:$FQ$3,$E1937+3,$S1937:$FQ1937)/COUNTIF($S$3:$FQ$3,$E1937+3)</f>
        <v>3.43508333333333</v>
      </c>
      <c r="P1937" s="27" t="n">
        <f aca="false">SUMIF($S$3:$FQ$3,$E1937+4,$S1937:$FQ1937)/COUNTIF($S$3:$FQ$3,$E1937+4)</f>
        <v>3.30008333333333</v>
      </c>
      <c r="Q1937" s="27" t="n">
        <f aca="false">SUMIF($S$3:$FQ$3,$E1937+5,$S1937:$FQ1937)/COUNTIF($S$3:$FQ$3,$E1937+5)</f>
        <v>3.24508333333333</v>
      </c>
      <c r="R1937" s="28" t="n">
        <v>36780</v>
      </c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30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 t="n">
        <v>5.011</v>
      </c>
      <c r="DH1937" s="29" t="n">
        <v>5.135</v>
      </c>
      <c r="DI1937" s="29" t="n">
        <v>5.235</v>
      </c>
      <c r="DJ1937" s="29" t="n">
        <v>5.203</v>
      </c>
      <c r="DK1937" s="29" t="n">
        <v>4.938</v>
      </c>
      <c r="DL1937" s="29" t="n">
        <v>4.661</v>
      </c>
      <c r="DM1937" s="29" t="n">
        <v>4.371</v>
      </c>
      <c r="DN1937" s="29" t="n">
        <v>4.275</v>
      </c>
      <c r="DO1937" s="29" t="n">
        <v>4.263</v>
      </c>
      <c r="DP1937" s="29" t="n">
        <v>4.248</v>
      </c>
      <c r="DQ1937" s="29" t="n">
        <v>4.243</v>
      </c>
      <c r="DR1937" s="29" t="n">
        <v>4.22</v>
      </c>
      <c r="DS1937" s="29" t="n">
        <v>4.208</v>
      </c>
      <c r="DT1937" s="29" t="n">
        <v>4.322</v>
      </c>
      <c r="DU1937" s="29" t="n">
        <v>4.411</v>
      </c>
      <c r="DV1937" s="29" t="n">
        <v>4.381</v>
      </c>
      <c r="DW1937" s="29" t="n">
        <v>4.167</v>
      </c>
      <c r="DX1937" s="29" t="n">
        <v>3.974</v>
      </c>
      <c r="DY1937" s="29" t="n">
        <v>3.749</v>
      </c>
      <c r="DZ1937" s="29" t="n">
        <v>3.658</v>
      </c>
      <c r="EA1937" s="29" t="n">
        <v>3.636</v>
      </c>
      <c r="EB1937" s="29" t="n">
        <v>3.634</v>
      </c>
      <c r="EC1937" s="29" t="n">
        <v>3.639</v>
      </c>
      <c r="ED1937" s="29" t="n">
        <v>3.634</v>
      </c>
      <c r="EE1937" s="29" t="n">
        <v>3.649</v>
      </c>
      <c r="EF1937" s="29" t="n">
        <v>3.741</v>
      </c>
      <c r="EG1937" s="29" t="n">
        <v>3.817</v>
      </c>
      <c r="EH1937" s="29" t="n">
        <v>3.8</v>
      </c>
      <c r="EI1937" s="29" t="n">
        <v>3.658</v>
      </c>
      <c r="EJ1937" s="29" t="n">
        <v>3.488</v>
      </c>
      <c r="EK1937" s="29" t="n">
        <v>3.31</v>
      </c>
      <c r="EL1937" s="29" t="n">
        <v>3.29</v>
      </c>
      <c r="EM1937" s="29" t="n">
        <v>3.31</v>
      </c>
      <c r="EN1937" s="29" t="n">
        <v>3.332</v>
      </c>
      <c r="EO1937" s="29" t="n">
        <v>3.353</v>
      </c>
      <c r="EP1937" s="29" t="n">
        <v>3.343</v>
      </c>
      <c r="EQ1937" s="29" t="n">
        <v>3.359</v>
      </c>
      <c r="ER1937" s="29" t="n">
        <v>3.451</v>
      </c>
      <c r="ES1937" s="29" t="n">
        <v>3.527</v>
      </c>
      <c r="ET1937" s="29" t="n">
        <v>3.657</v>
      </c>
      <c r="EU1937" s="29" t="n">
        <v>3.519</v>
      </c>
      <c r="EV1937" s="29" t="n">
        <v>3.352</v>
      </c>
      <c r="EW1937" s="29" t="n">
        <v>3.177</v>
      </c>
      <c r="EX1937" s="29" t="n">
        <v>3.158</v>
      </c>
      <c r="EY1937" s="29" t="n">
        <v>3.179</v>
      </c>
      <c r="EZ1937" s="29" t="n">
        <v>3.201</v>
      </c>
      <c r="FA1937" s="29" t="n">
        <v>3.222</v>
      </c>
      <c r="FB1937" s="29" t="n">
        <v>3.211</v>
      </c>
      <c r="FC1937" s="29" t="n">
        <v>3.226</v>
      </c>
      <c r="FD1937" s="29" t="n">
        <v>3.313</v>
      </c>
      <c r="FE1937" s="29" t="n">
        <v>3.386</v>
      </c>
      <c r="FF1937" s="29" t="n">
        <v>3.594</v>
      </c>
      <c r="FG1937" s="29" t="n">
        <v>3.46</v>
      </c>
      <c r="FH1937" s="29" t="n">
        <v>3.296</v>
      </c>
      <c r="FI1937" s="29" t="n">
        <v>3.124</v>
      </c>
      <c r="FJ1937" s="29" t="n">
        <v>3.106</v>
      </c>
      <c r="FK1937" s="29" t="n">
        <v>3.128</v>
      </c>
      <c r="FL1937" s="29" t="n">
        <v>3.15</v>
      </c>
      <c r="FM1937" s="29" t="n">
        <v>3.171</v>
      </c>
      <c r="FN1937" s="29" t="n">
        <v>3.159</v>
      </c>
      <c r="FO1937" s="29" t="n">
        <v>3.173</v>
      </c>
      <c r="FP1937" s="29" t="n">
        <v>3.255</v>
      </c>
      <c r="FQ1937" s="29" t="n">
        <v>3.325</v>
      </c>
      <c r="FR1937" s="29" t="n">
        <v>3.576</v>
      </c>
      <c r="FS1937" s="29" t="n">
        <v>3.446</v>
      </c>
      <c r="FT1937" s="29" t="n">
        <v>3.285</v>
      </c>
      <c r="FU1937" s="29" t="n">
        <v>3.116</v>
      </c>
      <c r="FV1937" s="29" t="n">
        <v>3.099</v>
      </c>
      <c r="FW1937" s="29" t="n">
        <v>3.122</v>
      </c>
      <c r="FX1937" s="29" t="n">
        <v>3.144</v>
      </c>
      <c r="FY1937" s="29" t="n">
        <v>3.165</v>
      </c>
      <c r="FZ1937" s="29" t="n">
        <v>3.152</v>
      </c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  <c r="GM1937" s="29"/>
      <c r="GN1937" s="29"/>
      <c r="GO1937" s="29"/>
      <c r="GP1937" s="29"/>
      <c r="GQ1937" s="29"/>
      <c r="GR1937" s="0"/>
      <c r="GS1937" s="0"/>
      <c r="GT1937" s="0"/>
      <c r="GU1937" s="0"/>
      <c r="GV1937" s="0"/>
      <c r="GW1937" s="0"/>
      <c r="GX1937" s="0"/>
      <c r="GY1937" s="0"/>
      <c r="GZ1937" s="0"/>
      <c r="HA1937" s="0"/>
      <c r="HB1937" s="0"/>
      <c r="HC1937" s="0"/>
      <c r="HD1937" s="0"/>
      <c r="HE1937" s="0"/>
      <c r="HF1937" s="0"/>
      <c r="HG1937" s="0"/>
      <c r="HH1937" s="0"/>
      <c r="HI1937" s="0"/>
      <c r="HJ1937" s="0"/>
      <c r="HK1937" s="0"/>
      <c r="HL1937" s="0"/>
      <c r="HM1937" s="0"/>
      <c r="HN1937" s="0"/>
      <c r="HO1937" s="0"/>
      <c r="HP1937" s="0"/>
      <c r="HQ1937" s="0"/>
      <c r="HR1937" s="0"/>
      <c r="HS1937" s="0"/>
      <c r="HT1937" s="0"/>
      <c r="HU1937" s="0"/>
      <c r="HV1937" s="0"/>
      <c r="HW1937" s="0"/>
      <c r="HX1937" s="0"/>
      <c r="HY1937" s="0"/>
      <c r="HZ1937" s="0"/>
      <c r="IA1937" s="0"/>
      <c r="IB1937" s="0"/>
      <c r="IC1937" s="0"/>
      <c r="ID1937" s="0"/>
      <c r="IE1937" s="0"/>
      <c r="IF1937" s="0"/>
      <c r="IG1937" s="0"/>
      <c r="IH1937" s="0"/>
      <c r="II1937" s="0"/>
      <c r="IJ1937" s="0"/>
      <c r="IK1937" s="0"/>
      <c r="IL1937" s="0"/>
      <c r="IM1937" s="0"/>
      <c r="IN1937" s="0"/>
      <c r="IO1937" s="0"/>
      <c r="IP1937" s="0"/>
      <c r="IQ1937" s="0"/>
      <c r="IR1937" s="0"/>
      <c r="IS1937" s="0"/>
      <c r="IT1937" s="0"/>
      <c r="IU1937" s="0"/>
      <c r="IV1937" s="0"/>
      <c r="IW1937" s="0"/>
    </row>
    <row r="1938" customFormat="false" ht="12.75" hidden="true" customHeight="false" outlineLevel="0" collapsed="false">
      <c r="A1938" s="0" t="n">
        <f aca="false">WEEKDAY(C1938,2)</f>
        <v>2</v>
      </c>
      <c r="B1938" s="0" t="n">
        <f aca="false">MONTH(C1938)</f>
        <v>9</v>
      </c>
      <c r="C1938" s="23" t="n">
        <v>36781</v>
      </c>
      <c r="D1938" s="0" t="n">
        <f aca="false">MONTH(R1938)</f>
        <v>9</v>
      </c>
      <c r="E1938" s="0" t="n">
        <f aca="false">YEAR(R1938)</f>
        <v>2000</v>
      </c>
      <c r="F1938" s="35" t="n">
        <f aca="false">L1938-K1938</f>
        <v>0.000200000000000422</v>
      </c>
      <c r="G1938" s="24" t="n">
        <f aca="false">N1938-M1938</f>
        <v>-0.649333333333333</v>
      </c>
      <c r="H1938" s="24" t="n">
        <f aca="false">O1938-N1938</f>
        <v>-0.382583333333334</v>
      </c>
      <c r="I1938" s="24" t="n">
        <f aca="false">O1938-M1938</f>
        <v>-1.03191666666667</v>
      </c>
      <c r="J1938" s="25" t="n">
        <f aca="false">VLOOKUP(C1938,'Nymex hist.'!A:B,2,0)</f>
        <v>5.008</v>
      </c>
      <c r="K1938" s="34" t="n">
        <f aca="false">AVERAGE(DA1938:DG1938)</f>
        <v>5.008</v>
      </c>
      <c r="L1938" s="34" t="n">
        <f aca="false">AVERAGE(DH1938:DL1938)</f>
        <v>5.0082</v>
      </c>
      <c r="M1938" s="27" t="n">
        <f aca="false">SUMIF($S$3:$FQ$3,$E1938+1,$S1938:$FQ1938)/COUNTIF($S$3:$FQ$3,$E1938+1)</f>
        <v>4.4215</v>
      </c>
      <c r="N1938" s="27" t="n">
        <f aca="false">SUMIF($S$3:$FQ$3,$E1938+2,$S1938:$FQ1938)/COUNTIF($S$3:$FQ$3,$E1938+2)</f>
        <v>3.77216666666667</v>
      </c>
      <c r="O1938" s="27" t="n">
        <f aca="false">SUMIF($S$3:$FQ$3,$E1938+3,$S1938:$FQ1938)/COUNTIF($S$3:$FQ$3,$E1938+3)</f>
        <v>3.38958333333333</v>
      </c>
      <c r="P1938" s="27" t="n">
        <f aca="false">SUMIF($S$3:$FQ$3,$E1938+4,$S1938:$FQ1938)/COUNTIF($S$3:$FQ$3,$E1938+4)</f>
        <v>3.23883333333333</v>
      </c>
      <c r="Q1938" s="27" t="n">
        <f aca="false">SUMIF($S$3:$FQ$3,$E1938+5,$S1938:$FQ1938)/COUNTIF($S$3:$FQ$3,$E1938+5)</f>
        <v>3.17883333333333</v>
      </c>
      <c r="R1938" s="28" t="n">
        <v>36781</v>
      </c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30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 t="n">
        <v>5.008</v>
      </c>
      <c r="DH1938" s="29" t="n">
        <v>5.105</v>
      </c>
      <c r="DI1938" s="29" t="n">
        <v>5.209</v>
      </c>
      <c r="DJ1938" s="29" t="n">
        <v>5.178</v>
      </c>
      <c r="DK1938" s="29" t="n">
        <v>4.913</v>
      </c>
      <c r="DL1938" s="29" t="n">
        <v>4.636</v>
      </c>
      <c r="DM1938" s="29" t="n">
        <v>4.346</v>
      </c>
      <c r="DN1938" s="29" t="n">
        <v>4.251</v>
      </c>
      <c r="DO1938" s="29" t="n">
        <v>4.237</v>
      </c>
      <c r="DP1938" s="29" t="n">
        <v>4.222</v>
      </c>
      <c r="DQ1938" s="29" t="n">
        <v>4.217</v>
      </c>
      <c r="DR1938" s="29" t="n">
        <v>4.197</v>
      </c>
      <c r="DS1938" s="29" t="n">
        <v>4.187</v>
      </c>
      <c r="DT1938" s="29" t="n">
        <v>4.287</v>
      </c>
      <c r="DU1938" s="29" t="n">
        <v>4.387</v>
      </c>
      <c r="DV1938" s="29" t="n">
        <v>4.357</v>
      </c>
      <c r="DW1938" s="29" t="n">
        <v>4.147</v>
      </c>
      <c r="DX1938" s="29" t="n">
        <v>3.947</v>
      </c>
      <c r="DY1938" s="29" t="n">
        <v>3.711</v>
      </c>
      <c r="DZ1938" s="29" t="n">
        <v>3.62</v>
      </c>
      <c r="EA1938" s="29" t="n">
        <v>3.598</v>
      </c>
      <c r="EB1938" s="29" t="n">
        <v>3.596</v>
      </c>
      <c r="EC1938" s="29" t="n">
        <v>3.601</v>
      </c>
      <c r="ED1938" s="29" t="n">
        <v>3.596</v>
      </c>
      <c r="EE1938" s="29" t="n">
        <v>3.611</v>
      </c>
      <c r="EF1938" s="29" t="n">
        <v>3.703</v>
      </c>
      <c r="EG1938" s="29" t="n">
        <v>3.779</v>
      </c>
      <c r="EH1938" s="29" t="n">
        <v>3.76</v>
      </c>
      <c r="EI1938" s="29" t="n">
        <v>3.617</v>
      </c>
      <c r="EJ1938" s="29" t="n">
        <v>3.445</v>
      </c>
      <c r="EK1938" s="29" t="n">
        <v>3.262</v>
      </c>
      <c r="EL1938" s="29" t="n">
        <v>3.242</v>
      </c>
      <c r="EM1938" s="29" t="n">
        <v>3.262</v>
      </c>
      <c r="EN1938" s="29" t="n">
        <v>3.294</v>
      </c>
      <c r="EO1938" s="29" t="n">
        <v>3.305</v>
      </c>
      <c r="EP1938" s="29" t="n">
        <v>3.295</v>
      </c>
      <c r="EQ1938" s="29" t="n">
        <v>3.311</v>
      </c>
      <c r="ER1938" s="29" t="n">
        <v>3.403</v>
      </c>
      <c r="ES1938" s="29" t="n">
        <v>3.479</v>
      </c>
      <c r="ET1938" s="29" t="n">
        <v>3.602</v>
      </c>
      <c r="EU1938" s="29" t="n">
        <v>3.463</v>
      </c>
      <c r="EV1938" s="29" t="n">
        <v>3.294</v>
      </c>
      <c r="EW1938" s="29" t="n">
        <v>3.114</v>
      </c>
      <c r="EX1938" s="29" t="n">
        <v>3.095</v>
      </c>
      <c r="EY1938" s="29" t="n">
        <v>3.116</v>
      </c>
      <c r="EZ1938" s="29" t="n">
        <v>3.138</v>
      </c>
      <c r="FA1938" s="29" t="n">
        <v>3.159</v>
      </c>
      <c r="FB1938" s="29" t="n">
        <v>3.149</v>
      </c>
      <c r="FC1938" s="29" t="n">
        <v>3.163</v>
      </c>
      <c r="FD1938" s="29" t="n">
        <v>3.25</v>
      </c>
      <c r="FE1938" s="29" t="n">
        <v>3.323</v>
      </c>
      <c r="FF1938" s="29" t="n">
        <v>3.534</v>
      </c>
      <c r="FG1938" s="29" t="n">
        <v>3.399</v>
      </c>
      <c r="FH1938" s="29" t="n">
        <v>3.233</v>
      </c>
      <c r="FI1938" s="29" t="n">
        <v>3.056</v>
      </c>
      <c r="FJ1938" s="29" t="n">
        <v>3.038</v>
      </c>
      <c r="FK1938" s="29" t="n">
        <v>3.06</v>
      </c>
      <c r="FL1938" s="29" t="n">
        <v>3.082</v>
      </c>
      <c r="FM1938" s="29" t="n">
        <v>3.103</v>
      </c>
      <c r="FN1938" s="29" t="n">
        <v>3.092</v>
      </c>
      <c r="FO1938" s="29" t="n">
        <v>3.105</v>
      </c>
      <c r="FP1938" s="29" t="n">
        <v>3.187</v>
      </c>
      <c r="FQ1938" s="29" t="n">
        <v>3.257</v>
      </c>
      <c r="FR1938" s="29" t="n">
        <v>3.516</v>
      </c>
      <c r="FS1938" s="29" t="n">
        <v>3.385</v>
      </c>
      <c r="FT1938" s="29" t="n">
        <v>3.222</v>
      </c>
      <c r="FU1938" s="29" t="n">
        <v>3.048</v>
      </c>
      <c r="FV1938" s="29" t="n">
        <v>3.031</v>
      </c>
      <c r="FW1938" s="29" t="n">
        <v>3.054</v>
      </c>
      <c r="FX1938" s="29" t="n">
        <v>3.076</v>
      </c>
      <c r="FY1938" s="29" t="n">
        <v>3.097</v>
      </c>
      <c r="FZ1938" s="29" t="n">
        <v>3.085</v>
      </c>
      <c r="GA1938" s="29"/>
      <c r="GB1938" s="29"/>
      <c r="GC1938" s="29"/>
      <c r="GD1938" s="29"/>
      <c r="GE1938" s="29"/>
      <c r="GF1938" s="29"/>
      <c r="GG1938" s="29"/>
      <c r="GH1938" s="29"/>
      <c r="GI1938" s="29"/>
      <c r="GJ1938" s="29"/>
      <c r="GK1938" s="29"/>
      <c r="GL1938" s="29"/>
      <c r="GM1938" s="29"/>
      <c r="GN1938" s="29"/>
      <c r="GO1938" s="29"/>
      <c r="GP1938" s="29"/>
      <c r="GQ1938" s="29"/>
      <c r="GR1938" s="0"/>
      <c r="GS1938" s="0"/>
      <c r="GT1938" s="0"/>
      <c r="GU1938" s="0"/>
      <c r="GV1938" s="0"/>
      <c r="GW1938" s="0"/>
      <c r="GX1938" s="0"/>
      <c r="GY1938" s="0"/>
      <c r="GZ1938" s="0"/>
      <c r="HA1938" s="0"/>
      <c r="HB1938" s="0"/>
      <c r="HC1938" s="0"/>
      <c r="HD1938" s="0"/>
      <c r="HE1938" s="0"/>
      <c r="HF1938" s="0"/>
      <c r="HG1938" s="0"/>
      <c r="HH1938" s="0"/>
      <c r="HI1938" s="0"/>
      <c r="HJ1938" s="0"/>
      <c r="HK1938" s="0"/>
      <c r="HL1938" s="0"/>
      <c r="HM1938" s="0"/>
      <c r="HN1938" s="0"/>
      <c r="HO1938" s="0"/>
      <c r="HP1938" s="0"/>
      <c r="HQ1938" s="0"/>
      <c r="HR1938" s="0"/>
      <c r="HS1938" s="0"/>
      <c r="HT1938" s="0"/>
      <c r="HU1938" s="0"/>
      <c r="HV1938" s="0"/>
      <c r="HW1938" s="0"/>
      <c r="HX1938" s="0"/>
      <c r="HY1938" s="0"/>
      <c r="HZ1938" s="0"/>
      <c r="IA1938" s="0"/>
      <c r="IB1938" s="0"/>
      <c r="IC1938" s="0"/>
      <c r="ID1938" s="0"/>
      <c r="IE1938" s="0"/>
      <c r="IF1938" s="0"/>
      <c r="IG1938" s="0"/>
      <c r="IH1938" s="0"/>
      <c r="II1938" s="0"/>
      <c r="IJ1938" s="0"/>
      <c r="IK1938" s="0"/>
      <c r="IL1938" s="0"/>
      <c r="IM1938" s="0"/>
      <c r="IN1938" s="0"/>
      <c r="IO1938" s="0"/>
      <c r="IP1938" s="0"/>
      <c r="IQ1938" s="0"/>
      <c r="IR1938" s="0"/>
      <c r="IS1938" s="0"/>
      <c r="IT1938" s="0"/>
      <c r="IU1938" s="0"/>
      <c r="IV1938" s="0"/>
      <c r="IW1938" s="0"/>
    </row>
    <row r="1939" customFormat="false" ht="12.75" hidden="true" customHeight="false" outlineLevel="0" collapsed="false">
      <c r="A1939" s="0" t="n">
        <f aca="false">WEEKDAY(C1939,2)</f>
        <v>3</v>
      </c>
      <c r="B1939" s="0" t="n">
        <f aca="false">MONTH(C1939)</f>
        <v>9</v>
      </c>
      <c r="C1939" s="23" t="n">
        <v>36782</v>
      </c>
      <c r="D1939" s="0" t="n">
        <f aca="false">MONTH(R1939)</f>
        <v>9</v>
      </c>
      <c r="E1939" s="0" t="n">
        <f aca="false">YEAR(R1939)</f>
        <v>2000</v>
      </c>
      <c r="F1939" s="35" t="n">
        <f aca="false">L1939-K1939</f>
        <v>-0.000600000000000378</v>
      </c>
      <c r="G1939" s="24" t="n">
        <f aca="false">N1939-M1939</f>
        <v>-0.685833333333334</v>
      </c>
      <c r="H1939" s="24" t="n">
        <f aca="false">O1939-N1939</f>
        <v>-0.405333333333333</v>
      </c>
      <c r="I1939" s="24" t="n">
        <f aca="false">O1939-M1939</f>
        <v>-1.09116666666667</v>
      </c>
      <c r="J1939" s="25" t="n">
        <f aca="false">VLOOKUP(C1939,'Nymex hist.'!A:B,2,0)</f>
        <v>5.055</v>
      </c>
      <c r="K1939" s="34" t="n">
        <f aca="false">AVERAGE(DA1939:DG1939)</f>
        <v>5.055</v>
      </c>
      <c r="L1939" s="34" t="n">
        <f aca="false">AVERAGE(DH1939:DL1939)</f>
        <v>5.0544</v>
      </c>
      <c r="M1939" s="27" t="n">
        <f aca="false">SUMIF($S$3:$FQ$3,$E1939+1,$S1939:$FQ1939)/COUNTIF($S$3:$FQ$3,$E1939+1)</f>
        <v>4.45875</v>
      </c>
      <c r="N1939" s="27" t="n">
        <f aca="false">SUMIF($S$3:$FQ$3,$E1939+2,$S1939:$FQ1939)/COUNTIF($S$3:$FQ$3,$E1939+2)</f>
        <v>3.77291666666667</v>
      </c>
      <c r="O1939" s="27" t="n">
        <f aca="false">SUMIF($S$3:$FQ$3,$E1939+3,$S1939:$FQ1939)/COUNTIF($S$3:$FQ$3,$E1939+3)</f>
        <v>3.36758333333333</v>
      </c>
      <c r="P1939" s="27" t="n">
        <f aca="false">SUMIF($S$3:$FQ$3,$E1939+4,$S1939:$FQ1939)/COUNTIF($S$3:$FQ$3,$E1939+4)</f>
        <v>3.21758333333333</v>
      </c>
      <c r="Q1939" s="27" t="n">
        <f aca="false">SUMIF($S$3:$FQ$3,$E1939+5,$S1939:$FQ1939)/COUNTIF($S$3:$FQ$3,$E1939+5)</f>
        <v>3.15758333333333</v>
      </c>
      <c r="R1939" s="28" t="n">
        <v>36782</v>
      </c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30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 t="n">
        <v>5.055</v>
      </c>
      <c r="DH1939" s="29" t="n">
        <v>5.157</v>
      </c>
      <c r="DI1939" s="29" t="n">
        <v>5.26</v>
      </c>
      <c r="DJ1939" s="29" t="n">
        <v>5.225</v>
      </c>
      <c r="DK1939" s="29" t="n">
        <v>4.955</v>
      </c>
      <c r="DL1939" s="29" t="n">
        <v>4.675</v>
      </c>
      <c r="DM1939" s="29" t="n">
        <v>4.381</v>
      </c>
      <c r="DN1939" s="29" t="n">
        <v>4.283</v>
      </c>
      <c r="DO1939" s="29" t="n">
        <v>4.268</v>
      </c>
      <c r="DP1939" s="29" t="n">
        <v>4.253</v>
      </c>
      <c r="DQ1939" s="29" t="n">
        <v>4.251</v>
      </c>
      <c r="DR1939" s="29" t="n">
        <v>4.236</v>
      </c>
      <c r="DS1939" s="29" t="n">
        <v>4.226</v>
      </c>
      <c r="DT1939" s="29" t="n">
        <v>4.326</v>
      </c>
      <c r="DU1939" s="29" t="n">
        <v>4.426</v>
      </c>
      <c r="DV1939" s="29" t="n">
        <v>4.386</v>
      </c>
      <c r="DW1939" s="29" t="n">
        <v>4.17</v>
      </c>
      <c r="DX1939" s="29" t="n">
        <v>3.967</v>
      </c>
      <c r="DY1939" s="29" t="n">
        <v>3.718</v>
      </c>
      <c r="DZ1939" s="29" t="n">
        <v>3.612</v>
      </c>
      <c r="EA1939" s="29" t="n">
        <v>3.59</v>
      </c>
      <c r="EB1939" s="29" t="n">
        <v>3.587</v>
      </c>
      <c r="EC1939" s="29" t="n">
        <v>3.592</v>
      </c>
      <c r="ED1939" s="29" t="n">
        <v>3.587</v>
      </c>
      <c r="EE1939" s="29" t="n">
        <v>3.602</v>
      </c>
      <c r="EF1939" s="29" t="n">
        <v>3.694</v>
      </c>
      <c r="EG1939" s="29" t="n">
        <v>3.77</v>
      </c>
      <c r="EH1939" s="29" t="n">
        <v>3.751</v>
      </c>
      <c r="EI1939" s="29" t="n">
        <v>3.596</v>
      </c>
      <c r="EJ1939" s="29" t="n">
        <v>3.424</v>
      </c>
      <c r="EK1939" s="29" t="n">
        <v>3.241</v>
      </c>
      <c r="EL1939" s="29" t="n">
        <v>3.221</v>
      </c>
      <c r="EM1939" s="29" t="n">
        <v>3.241</v>
      </c>
      <c r="EN1939" s="29" t="n">
        <v>3.273</v>
      </c>
      <c r="EO1939" s="29" t="n">
        <v>3.284</v>
      </c>
      <c r="EP1939" s="29" t="n">
        <v>3.274</v>
      </c>
      <c r="EQ1939" s="29" t="n">
        <v>3.282</v>
      </c>
      <c r="ER1939" s="29" t="n">
        <v>3.374</v>
      </c>
      <c r="ES1939" s="29" t="n">
        <v>3.45</v>
      </c>
      <c r="ET1939" s="29" t="n">
        <v>3.593</v>
      </c>
      <c r="EU1939" s="29" t="n">
        <v>3.442</v>
      </c>
      <c r="EV1939" s="29" t="n">
        <v>3.273</v>
      </c>
      <c r="EW1939" s="29" t="n">
        <v>3.093</v>
      </c>
      <c r="EX1939" s="29" t="n">
        <v>3.074</v>
      </c>
      <c r="EY1939" s="29" t="n">
        <v>3.095</v>
      </c>
      <c r="EZ1939" s="29" t="n">
        <v>3.127</v>
      </c>
      <c r="FA1939" s="29" t="n">
        <v>3.138</v>
      </c>
      <c r="FB1939" s="29" t="n">
        <v>3.127</v>
      </c>
      <c r="FC1939" s="29" t="n">
        <v>3.134</v>
      </c>
      <c r="FD1939" s="29" t="n">
        <v>3.221</v>
      </c>
      <c r="FE1939" s="29" t="n">
        <v>3.294</v>
      </c>
      <c r="FF1939" s="29" t="n">
        <v>3.525</v>
      </c>
      <c r="FG1939" s="29" t="n">
        <v>3.378</v>
      </c>
      <c r="FH1939" s="29" t="n">
        <v>3.212</v>
      </c>
      <c r="FI1939" s="29" t="n">
        <v>3.035</v>
      </c>
      <c r="FJ1939" s="29" t="n">
        <v>3.017</v>
      </c>
      <c r="FK1939" s="29" t="n">
        <v>3.039</v>
      </c>
      <c r="FL1939" s="29" t="n">
        <v>3.071</v>
      </c>
      <c r="FM1939" s="29" t="n">
        <v>3.082</v>
      </c>
      <c r="FN1939" s="29" t="n">
        <v>3.07</v>
      </c>
      <c r="FO1939" s="29" t="n">
        <v>3.076</v>
      </c>
      <c r="FP1939" s="29" t="n">
        <v>3.158</v>
      </c>
      <c r="FQ1939" s="29" t="n">
        <v>3.228</v>
      </c>
      <c r="FR1939" s="29" t="n">
        <v>3.507</v>
      </c>
      <c r="FS1939" s="29" t="n">
        <v>3.364</v>
      </c>
      <c r="FT1939" s="29" t="n">
        <v>3.201</v>
      </c>
      <c r="FU1939" s="29" t="n">
        <v>3.027</v>
      </c>
      <c r="FV1939" s="29" t="n">
        <v>3.01</v>
      </c>
      <c r="FW1939" s="29" t="n">
        <v>3.033</v>
      </c>
      <c r="FX1939" s="29" t="n">
        <v>3.065</v>
      </c>
      <c r="FY1939" s="29" t="n">
        <v>3.076</v>
      </c>
      <c r="FZ1939" s="29" t="n">
        <v>3.063</v>
      </c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  <c r="GM1939" s="29"/>
      <c r="GN1939" s="29"/>
      <c r="GO1939" s="29"/>
      <c r="GP1939" s="29"/>
      <c r="GQ1939" s="29"/>
      <c r="GR1939" s="0"/>
      <c r="GS1939" s="0"/>
      <c r="GT1939" s="0"/>
      <c r="GU1939" s="0"/>
      <c r="GV1939" s="0"/>
      <c r="GW1939" s="0"/>
      <c r="GX1939" s="0"/>
      <c r="GY1939" s="0"/>
      <c r="GZ1939" s="0"/>
      <c r="HA1939" s="0"/>
      <c r="HB1939" s="0"/>
      <c r="HC1939" s="0"/>
      <c r="HD1939" s="0"/>
      <c r="HE1939" s="0"/>
      <c r="HF1939" s="0"/>
      <c r="HG1939" s="0"/>
      <c r="HH1939" s="0"/>
      <c r="HI1939" s="0"/>
      <c r="HJ1939" s="0"/>
      <c r="HK1939" s="0"/>
      <c r="HL1939" s="0"/>
      <c r="HM1939" s="0"/>
      <c r="HN1939" s="0"/>
      <c r="HO1939" s="0"/>
      <c r="HP1939" s="0"/>
      <c r="HQ1939" s="0"/>
      <c r="HR1939" s="0"/>
      <c r="HS1939" s="0"/>
      <c r="HT1939" s="0"/>
      <c r="HU1939" s="0"/>
      <c r="HV1939" s="0"/>
      <c r="HW1939" s="0"/>
      <c r="HX1939" s="0"/>
      <c r="HY1939" s="0"/>
      <c r="HZ1939" s="0"/>
      <c r="IA1939" s="0"/>
      <c r="IB1939" s="0"/>
      <c r="IC1939" s="0"/>
      <c r="ID1939" s="0"/>
      <c r="IE1939" s="0"/>
      <c r="IF1939" s="0"/>
      <c r="IG1939" s="0"/>
      <c r="IH1939" s="0"/>
      <c r="II1939" s="0"/>
      <c r="IJ1939" s="0"/>
      <c r="IK1939" s="0"/>
      <c r="IL1939" s="0"/>
      <c r="IM1939" s="0"/>
      <c r="IN1939" s="0"/>
      <c r="IO1939" s="0"/>
      <c r="IP1939" s="0"/>
      <c r="IQ1939" s="0"/>
      <c r="IR1939" s="0"/>
      <c r="IS1939" s="0"/>
      <c r="IT1939" s="0"/>
      <c r="IU1939" s="0"/>
      <c r="IV1939" s="0"/>
      <c r="IW1939" s="0"/>
    </row>
    <row r="1940" customFormat="false" ht="12.75" hidden="false" customHeight="false" outlineLevel="0" collapsed="false">
      <c r="A1940" s="1" t="n">
        <f aca="false">WEEKDAY(C1940,2)</f>
        <v>4</v>
      </c>
      <c r="B1940" s="1" t="n">
        <f aca="false">MONTH(C1940)</f>
        <v>9</v>
      </c>
      <c r="C1940" s="23" t="n">
        <v>36783</v>
      </c>
      <c r="D1940" s="0" t="n">
        <f aca="false">MONTH(R1940)</f>
        <v>9</v>
      </c>
      <c r="E1940" s="0" t="n">
        <f aca="false">YEAR(R1940)</f>
        <v>2000</v>
      </c>
      <c r="F1940" s="3" t="n">
        <f aca="false">L1940-K1940</f>
        <v>0.000600000000000378</v>
      </c>
      <c r="G1940" s="3" t="n">
        <f aca="false">N1940-M1940</f>
        <v>-0.712583333333333</v>
      </c>
      <c r="H1940" s="3" t="n">
        <f aca="false">O1940-N1940</f>
        <v>-0.445250000000001</v>
      </c>
      <c r="I1940" s="3" t="n">
        <f aca="false">O1940-M1940</f>
        <v>-1.15783333333333</v>
      </c>
      <c r="J1940" s="4" t="n">
        <f aca="false">VLOOKUP(C1940,'Nymex hist.'!A:B,2,0)</f>
        <v>5.195</v>
      </c>
      <c r="K1940" s="4" t="n">
        <f aca="false">AVERAGE(DA1940:DG1940)</f>
        <v>5.195</v>
      </c>
      <c r="L1940" s="4" t="n">
        <f aca="false">AVERAGE(DH1940:DL1940)</f>
        <v>5.1956</v>
      </c>
      <c r="M1940" s="4" t="n">
        <f aca="false">SUMIF($S$3:$FQ$3,$E1940+1,$S1940:$FQ1940)/COUNTIF($S$3:$FQ$3,$E1940+1)</f>
        <v>4.56416666666667</v>
      </c>
      <c r="N1940" s="4" t="n">
        <f aca="false">SUMIF($S$3:$FQ$3,$E1940+2,$S1940:$FQ1940)/COUNTIF($S$3:$FQ$3,$E1940+2)</f>
        <v>3.85158333333333</v>
      </c>
      <c r="O1940" s="4" t="n">
        <f aca="false">SUMIF($S$3:$FQ$3,$E1940+3,$S1940:$FQ1940)/COUNTIF($S$3:$FQ$3,$E1940+3)</f>
        <v>3.40633333333333</v>
      </c>
      <c r="P1940" s="4" t="n">
        <f aca="false">SUMIF($S$3:$FQ$3,$E1940+4,$S1940:$FQ1940)/COUNTIF($S$3:$FQ$3,$E1940+4)</f>
        <v>3.24133333333333</v>
      </c>
      <c r="Q1940" s="4" t="n">
        <f aca="false">SUMIF($S$3:$FQ$3,$E1940+5,$S1940:$FQ1940)/COUNTIF($S$3:$FQ$3,$E1940+5)</f>
        <v>3.17633333333333</v>
      </c>
      <c r="R1940" s="21" t="n">
        <v>36783</v>
      </c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7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P1940" s="32"/>
      <c r="BQ1940" s="32"/>
      <c r="BR1940" s="32"/>
      <c r="BS1940" s="32"/>
      <c r="BT1940" s="32"/>
      <c r="BU1940" s="32"/>
      <c r="BV1940" s="32"/>
      <c r="BW1940" s="32"/>
      <c r="BX1940" s="32"/>
      <c r="BY1940" s="32"/>
      <c r="BZ1940" s="32"/>
      <c r="CA1940" s="32"/>
      <c r="CB1940" s="32"/>
      <c r="CC1940" s="32"/>
      <c r="CD1940" s="32"/>
      <c r="CE1940" s="32"/>
      <c r="CF1940" s="32"/>
      <c r="CG1940" s="32"/>
      <c r="CH1940" s="32"/>
      <c r="CI1940" s="32"/>
      <c r="CJ1940" s="32"/>
      <c r="CK1940" s="32"/>
      <c r="CL1940" s="32"/>
      <c r="CM1940" s="32"/>
      <c r="CN1940" s="32"/>
      <c r="CO1940" s="32"/>
      <c r="CP1940" s="32"/>
      <c r="CQ1940" s="32"/>
      <c r="CR1940" s="32"/>
      <c r="CS1940" s="32"/>
      <c r="CT1940" s="32"/>
      <c r="CU1940" s="32"/>
      <c r="CV1940" s="32"/>
      <c r="CW1940" s="32"/>
      <c r="CX1940" s="32"/>
      <c r="CY1940" s="32"/>
      <c r="CZ1940" s="32"/>
      <c r="DA1940" s="32"/>
      <c r="DB1940" s="32"/>
      <c r="DC1940" s="32"/>
      <c r="DD1940" s="32"/>
      <c r="DE1940" s="32"/>
      <c r="DF1940" s="32"/>
      <c r="DG1940" s="32" t="n">
        <v>5.195</v>
      </c>
      <c r="DH1940" s="32" t="n">
        <v>5.312</v>
      </c>
      <c r="DI1940" s="32" t="n">
        <v>5.412</v>
      </c>
      <c r="DJ1940" s="32" t="n">
        <v>5.367</v>
      </c>
      <c r="DK1940" s="32" t="n">
        <v>5.088</v>
      </c>
      <c r="DL1940" s="32" t="n">
        <v>4.799</v>
      </c>
      <c r="DM1940" s="32" t="n">
        <v>4.494</v>
      </c>
      <c r="DN1940" s="32" t="n">
        <v>4.389</v>
      </c>
      <c r="DO1940" s="32" t="n">
        <v>4.369</v>
      </c>
      <c r="DP1940" s="32" t="n">
        <v>4.349</v>
      </c>
      <c r="DQ1940" s="32" t="n">
        <v>4.342</v>
      </c>
      <c r="DR1940" s="32" t="n">
        <v>4.327</v>
      </c>
      <c r="DS1940" s="32" t="n">
        <v>4.317</v>
      </c>
      <c r="DT1940" s="32" t="n">
        <v>4.417</v>
      </c>
      <c r="DU1940" s="32" t="n">
        <v>4.512</v>
      </c>
      <c r="DV1940" s="32" t="n">
        <v>4.482</v>
      </c>
      <c r="DW1940" s="32" t="n">
        <v>4.262</v>
      </c>
      <c r="DX1940" s="32" t="n">
        <v>4.042</v>
      </c>
      <c r="DY1940" s="32" t="n">
        <v>3.787</v>
      </c>
      <c r="DZ1940" s="32" t="n">
        <v>3.687</v>
      </c>
      <c r="EA1940" s="32" t="n">
        <v>3.665</v>
      </c>
      <c r="EB1940" s="32" t="n">
        <v>3.67</v>
      </c>
      <c r="EC1940" s="32" t="n">
        <v>3.675</v>
      </c>
      <c r="ED1940" s="32" t="n">
        <v>3.67</v>
      </c>
      <c r="EE1940" s="32" t="n">
        <v>3.673</v>
      </c>
      <c r="EF1940" s="32" t="n">
        <v>3.765</v>
      </c>
      <c r="EG1940" s="32" t="n">
        <v>3.841</v>
      </c>
      <c r="EH1940" s="32" t="n">
        <v>3.822</v>
      </c>
      <c r="EI1940" s="32" t="n">
        <v>3.662</v>
      </c>
      <c r="EJ1940" s="32" t="n">
        <v>3.482</v>
      </c>
      <c r="EK1940" s="32" t="n">
        <v>3.294</v>
      </c>
      <c r="EL1940" s="32" t="n">
        <v>3.244</v>
      </c>
      <c r="EM1940" s="32" t="n">
        <v>3.263</v>
      </c>
      <c r="EN1940" s="32" t="n">
        <v>3.282</v>
      </c>
      <c r="EO1940" s="32" t="n">
        <v>3.289</v>
      </c>
      <c r="EP1940" s="32" t="n">
        <v>3.279</v>
      </c>
      <c r="EQ1940" s="32" t="n">
        <v>3.333</v>
      </c>
      <c r="ER1940" s="32" t="n">
        <v>3.425</v>
      </c>
      <c r="ES1940" s="32" t="n">
        <v>3.501</v>
      </c>
      <c r="ET1940" s="32" t="n">
        <v>3.649</v>
      </c>
      <c r="EU1940" s="32" t="n">
        <v>3.493</v>
      </c>
      <c r="EV1940" s="32" t="n">
        <v>3.316</v>
      </c>
      <c r="EW1940" s="32" t="n">
        <v>3.131</v>
      </c>
      <c r="EX1940" s="32" t="n">
        <v>3.082</v>
      </c>
      <c r="EY1940" s="32" t="n">
        <v>3.102</v>
      </c>
      <c r="EZ1940" s="32" t="n">
        <v>3.121</v>
      </c>
      <c r="FA1940" s="32" t="n">
        <v>3.128</v>
      </c>
      <c r="FB1940" s="32" t="n">
        <v>3.117</v>
      </c>
      <c r="FC1940" s="32" t="n">
        <v>3.17</v>
      </c>
      <c r="FD1940" s="32" t="n">
        <v>3.257</v>
      </c>
      <c r="FE1940" s="32" t="n">
        <v>3.33</v>
      </c>
      <c r="FF1940" s="32" t="n">
        <v>3.576</v>
      </c>
      <c r="FG1940" s="32" t="n">
        <v>3.424</v>
      </c>
      <c r="FH1940" s="32" t="n">
        <v>3.25</v>
      </c>
      <c r="FI1940" s="32" t="n">
        <v>3.068</v>
      </c>
      <c r="FJ1940" s="32" t="n">
        <v>3.02</v>
      </c>
      <c r="FK1940" s="32" t="n">
        <v>3.041</v>
      </c>
      <c r="FL1940" s="32" t="n">
        <v>3.06</v>
      </c>
      <c r="FM1940" s="32" t="n">
        <v>3.067</v>
      </c>
      <c r="FN1940" s="32" t="n">
        <v>3.055</v>
      </c>
      <c r="FO1940" s="32" t="n">
        <v>3.107</v>
      </c>
      <c r="FP1940" s="32" t="n">
        <v>3.189</v>
      </c>
      <c r="FQ1940" s="32" t="n">
        <v>3.259</v>
      </c>
      <c r="FR1940" s="32" t="n">
        <v>3.558</v>
      </c>
      <c r="FS1940" s="32" t="n">
        <v>3.41</v>
      </c>
      <c r="FT1940" s="32" t="n">
        <v>3.239</v>
      </c>
      <c r="FU1940" s="32" t="n">
        <v>3.06</v>
      </c>
      <c r="FV1940" s="32" t="n">
        <v>3.013</v>
      </c>
      <c r="FW1940" s="32" t="n">
        <v>3.035</v>
      </c>
      <c r="FX1940" s="32" t="n">
        <v>3.054</v>
      </c>
      <c r="FY1940" s="32" t="n">
        <v>3.061</v>
      </c>
      <c r="FZ1940" s="32" t="n">
        <v>3.048</v>
      </c>
      <c r="GA1940" s="32"/>
      <c r="GB1940" s="32"/>
      <c r="GC1940" s="32"/>
      <c r="GD1940" s="32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  <c r="GO1940" s="32"/>
      <c r="GP1940" s="32"/>
      <c r="GQ1940" s="32"/>
    </row>
    <row r="1941" customFormat="false" ht="12.75" hidden="true" customHeight="false" outlineLevel="0" collapsed="false">
      <c r="A1941" s="0" t="n">
        <f aca="false">WEEKDAY(C1941,2)</f>
        <v>5</v>
      </c>
      <c r="B1941" s="0" t="n">
        <f aca="false">MONTH(C1941)</f>
        <v>9</v>
      </c>
      <c r="C1941" s="23" t="n">
        <v>36784</v>
      </c>
      <c r="D1941" s="0" t="n">
        <f aca="false">MONTH(R1941)</f>
        <v>9</v>
      </c>
      <c r="E1941" s="0" t="n">
        <f aca="false">YEAR(R1941)</f>
        <v>2000</v>
      </c>
      <c r="F1941" s="35" t="n">
        <f aca="false">L1941-K1941</f>
        <v>-0.0230000000000006</v>
      </c>
      <c r="G1941" s="24" t="n">
        <f aca="false">N1941-M1941</f>
        <v>-0.701333333333333</v>
      </c>
      <c r="H1941" s="24" t="n">
        <f aca="false">O1941-N1941</f>
        <v>-0.4475</v>
      </c>
      <c r="I1941" s="24" t="n">
        <f aca="false">O1941-M1941</f>
        <v>-1.14883333333333</v>
      </c>
      <c r="J1941" s="25" t="n">
        <f aca="false">VLOOKUP(C1941,'Nymex hist.'!A:B,2,0)</f>
        <v>5.206</v>
      </c>
      <c r="K1941" s="34" t="n">
        <f aca="false">AVERAGE(DA1941:DG1941)</f>
        <v>5.206</v>
      </c>
      <c r="L1941" s="34" t="n">
        <f aca="false">AVERAGE(DH1941:DL1941)</f>
        <v>5.183</v>
      </c>
      <c r="M1941" s="27" t="n">
        <f aca="false">SUMIF($S$3:$FQ$3,$E1941+1,$S1941:$FQ1941)/COUNTIF($S$3:$FQ$3,$E1941+1)</f>
        <v>4.55583333333333</v>
      </c>
      <c r="N1941" s="27" t="n">
        <f aca="false">SUMIF($S$3:$FQ$3,$E1941+2,$S1941:$FQ1941)/COUNTIF($S$3:$FQ$3,$E1941+2)</f>
        <v>3.8545</v>
      </c>
      <c r="O1941" s="27" t="n">
        <f aca="false">SUMIF($S$3:$FQ$3,$E1941+3,$S1941:$FQ1941)/COUNTIF($S$3:$FQ$3,$E1941+3)</f>
        <v>3.407</v>
      </c>
      <c r="P1941" s="27" t="n">
        <f aca="false">SUMIF($S$3:$FQ$3,$E1941+4,$S1941:$FQ1941)/COUNTIF($S$3:$FQ$3,$E1941+4)</f>
        <v>3.232</v>
      </c>
      <c r="Q1941" s="27" t="n">
        <f aca="false">SUMIF($S$3:$FQ$3,$E1941+5,$S1941:$FQ1941)/COUNTIF($S$3:$FQ$3,$E1941+5)</f>
        <v>3.162</v>
      </c>
      <c r="R1941" s="28" t="n">
        <v>36784</v>
      </c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30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 t="n">
        <v>5.206</v>
      </c>
      <c r="DH1941" s="29" t="n">
        <v>5.3</v>
      </c>
      <c r="DI1941" s="29" t="n">
        <v>5.4</v>
      </c>
      <c r="DJ1941" s="29" t="n">
        <v>5.355</v>
      </c>
      <c r="DK1941" s="29" t="n">
        <v>5.075</v>
      </c>
      <c r="DL1941" s="29" t="n">
        <v>4.785</v>
      </c>
      <c r="DM1941" s="29" t="n">
        <v>4.485</v>
      </c>
      <c r="DN1941" s="29" t="n">
        <v>4.38</v>
      </c>
      <c r="DO1941" s="29" t="n">
        <v>4.36</v>
      </c>
      <c r="DP1941" s="29" t="n">
        <v>4.34</v>
      </c>
      <c r="DQ1941" s="29" t="n">
        <v>4.335</v>
      </c>
      <c r="DR1941" s="29" t="n">
        <v>4.32</v>
      </c>
      <c r="DS1941" s="29" t="n">
        <v>4.31</v>
      </c>
      <c r="DT1941" s="29" t="n">
        <v>4.415</v>
      </c>
      <c r="DU1941" s="29" t="n">
        <v>4.51</v>
      </c>
      <c r="DV1941" s="29" t="n">
        <v>4.48</v>
      </c>
      <c r="DW1941" s="29" t="n">
        <v>4.26</v>
      </c>
      <c r="DX1941" s="29" t="n">
        <v>4.04</v>
      </c>
      <c r="DY1941" s="29" t="n">
        <v>3.79</v>
      </c>
      <c r="DZ1941" s="29" t="n">
        <v>3.69</v>
      </c>
      <c r="EA1941" s="29" t="n">
        <v>3.67</v>
      </c>
      <c r="EB1941" s="29" t="n">
        <v>3.675</v>
      </c>
      <c r="EC1941" s="29" t="n">
        <v>3.68</v>
      </c>
      <c r="ED1941" s="29" t="n">
        <v>3.675</v>
      </c>
      <c r="EE1941" s="29" t="n">
        <v>3.678</v>
      </c>
      <c r="EF1941" s="29" t="n">
        <v>3.77</v>
      </c>
      <c r="EG1941" s="29" t="n">
        <v>3.846</v>
      </c>
      <c r="EH1941" s="29" t="n">
        <v>3.827</v>
      </c>
      <c r="EI1941" s="29" t="n">
        <v>3.667</v>
      </c>
      <c r="EJ1941" s="29" t="n">
        <v>3.487</v>
      </c>
      <c r="EK1941" s="29" t="n">
        <v>3.299</v>
      </c>
      <c r="EL1941" s="29" t="n">
        <v>3.249</v>
      </c>
      <c r="EM1941" s="29" t="n">
        <v>3.261</v>
      </c>
      <c r="EN1941" s="29" t="n">
        <v>3.272</v>
      </c>
      <c r="EO1941" s="29" t="n">
        <v>3.279</v>
      </c>
      <c r="EP1941" s="29" t="n">
        <v>3.269</v>
      </c>
      <c r="EQ1941" s="29" t="n">
        <v>3.338</v>
      </c>
      <c r="ER1941" s="29" t="n">
        <v>3.43</v>
      </c>
      <c r="ES1941" s="29" t="n">
        <v>3.506</v>
      </c>
      <c r="ET1941" s="29" t="n">
        <v>3.644</v>
      </c>
      <c r="EU1941" s="29" t="n">
        <v>3.488</v>
      </c>
      <c r="EV1941" s="29" t="n">
        <v>3.311</v>
      </c>
      <c r="EW1941" s="29" t="n">
        <v>3.126</v>
      </c>
      <c r="EX1941" s="29" t="n">
        <v>3.077</v>
      </c>
      <c r="EY1941" s="29" t="n">
        <v>3.09</v>
      </c>
      <c r="EZ1941" s="29" t="n">
        <v>3.101</v>
      </c>
      <c r="FA1941" s="29" t="n">
        <v>3.108</v>
      </c>
      <c r="FB1941" s="29" t="n">
        <v>3.097</v>
      </c>
      <c r="FC1941" s="29" t="n">
        <v>3.165</v>
      </c>
      <c r="FD1941" s="29" t="n">
        <v>3.252</v>
      </c>
      <c r="FE1941" s="29" t="n">
        <v>3.325</v>
      </c>
      <c r="FF1941" s="29" t="n">
        <v>3.566</v>
      </c>
      <c r="FG1941" s="29" t="n">
        <v>3.414</v>
      </c>
      <c r="FH1941" s="29" t="n">
        <v>3.24</v>
      </c>
      <c r="FI1941" s="29" t="n">
        <v>3.058</v>
      </c>
      <c r="FJ1941" s="29" t="n">
        <v>3.01</v>
      </c>
      <c r="FK1941" s="29" t="n">
        <v>3.024</v>
      </c>
      <c r="FL1941" s="29" t="n">
        <v>3.035</v>
      </c>
      <c r="FM1941" s="29" t="n">
        <v>3.042</v>
      </c>
      <c r="FN1941" s="29" t="n">
        <v>3.03</v>
      </c>
      <c r="FO1941" s="29" t="n">
        <v>3.097</v>
      </c>
      <c r="FP1941" s="29" t="n">
        <v>3.179</v>
      </c>
      <c r="FQ1941" s="29" t="n">
        <v>3.249</v>
      </c>
      <c r="FR1941" s="29" t="n">
        <v>3.543</v>
      </c>
      <c r="FS1941" s="29" t="n">
        <v>3.395</v>
      </c>
      <c r="FT1941" s="29" t="n">
        <v>3.224</v>
      </c>
      <c r="FU1941" s="29" t="n">
        <v>3.045</v>
      </c>
      <c r="FV1941" s="29" t="n">
        <v>2.998</v>
      </c>
      <c r="FW1941" s="29" t="n">
        <v>3.013</v>
      </c>
      <c r="FX1941" s="29" t="n">
        <v>3.024</v>
      </c>
      <c r="FY1941" s="29" t="n">
        <v>3.031</v>
      </c>
      <c r="FZ1941" s="29" t="n">
        <v>3.018</v>
      </c>
      <c r="GA1941" s="29"/>
      <c r="GB1941" s="29"/>
      <c r="GC1941" s="29"/>
      <c r="GD1941" s="29"/>
      <c r="GE1941" s="29"/>
      <c r="GF1941" s="29"/>
      <c r="GG1941" s="29"/>
      <c r="GH1941" s="29"/>
      <c r="GI1941" s="29"/>
      <c r="GJ1941" s="29"/>
      <c r="GK1941" s="29"/>
      <c r="GL1941" s="29"/>
      <c r="GM1941" s="29"/>
      <c r="GN1941" s="29"/>
      <c r="GO1941" s="29"/>
      <c r="GP1941" s="29"/>
      <c r="GQ1941" s="29"/>
      <c r="GR1941" s="0"/>
      <c r="GS1941" s="0"/>
      <c r="GT1941" s="0"/>
      <c r="GU1941" s="0"/>
      <c r="GV1941" s="0"/>
      <c r="GW1941" s="0"/>
      <c r="GX1941" s="0"/>
      <c r="GY1941" s="0"/>
      <c r="GZ1941" s="0"/>
      <c r="HA1941" s="0"/>
      <c r="HB1941" s="0"/>
      <c r="HC1941" s="0"/>
      <c r="HD1941" s="0"/>
      <c r="HE1941" s="0"/>
      <c r="HF1941" s="0"/>
      <c r="HG1941" s="0"/>
      <c r="HH1941" s="0"/>
      <c r="HI1941" s="0"/>
      <c r="HJ1941" s="0"/>
      <c r="HK1941" s="0"/>
      <c r="HL1941" s="0"/>
      <c r="HM1941" s="0"/>
      <c r="HN1941" s="0"/>
      <c r="HO1941" s="0"/>
      <c r="HP1941" s="0"/>
      <c r="HQ1941" s="0"/>
      <c r="HR1941" s="0"/>
      <c r="HS1941" s="0"/>
      <c r="HT1941" s="0"/>
      <c r="HU1941" s="0"/>
      <c r="HV1941" s="0"/>
      <c r="HW1941" s="0"/>
      <c r="HX1941" s="0"/>
      <c r="HY1941" s="0"/>
      <c r="HZ1941" s="0"/>
      <c r="IA1941" s="0"/>
      <c r="IB1941" s="0"/>
      <c r="IC1941" s="0"/>
      <c r="ID1941" s="0"/>
      <c r="IE1941" s="0"/>
      <c r="IF1941" s="0"/>
      <c r="IG1941" s="0"/>
      <c r="IH1941" s="0"/>
      <c r="II1941" s="0"/>
      <c r="IJ1941" s="0"/>
      <c r="IK1941" s="0"/>
      <c r="IL1941" s="0"/>
      <c r="IM1941" s="0"/>
      <c r="IN1941" s="0"/>
      <c r="IO1941" s="0"/>
      <c r="IP1941" s="0"/>
      <c r="IQ1941" s="0"/>
      <c r="IR1941" s="0"/>
      <c r="IS1941" s="0"/>
      <c r="IT1941" s="0"/>
      <c r="IU1941" s="0"/>
      <c r="IV1941" s="0"/>
      <c r="IW1941" s="0"/>
    </row>
    <row r="1942" customFormat="false" ht="12.75" hidden="true" customHeight="false" outlineLevel="0" collapsed="false">
      <c r="A1942" s="0" t="n">
        <f aca="false">WEEKDAY(C1942,2)</f>
        <v>1</v>
      </c>
      <c r="B1942" s="0" t="n">
        <f aca="false">MONTH(C1942)</f>
        <v>9</v>
      </c>
      <c r="C1942" s="23" t="n">
        <v>36787</v>
      </c>
      <c r="D1942" s="0" t="n">
        <f aca="false">MONTH(R1942)</f>
        <v>9</v>
      </c>
      <c r="E1942" s="0" t="n">
        <f aca="false">YEAR(R1942)</f>
        <v>2000</v>
      </c>
      <c r="F1942" s="35" t="n">
        <f aca="false">L1942-K1942</f>
        <v>-0.0267999999999997</v>
      </c>
      <c r="G1942" s="24" t="n">
        <f aca="false">N1942-M1942</f>
        <v>-0.734</v>
      </c>
      <c r="H1942" s="24" t="n">
        <f aca="false">O1942-N1942</f>
        <v>-0.467833333333333</v>
      </c>
      <c r="I1942" s="24" t="n">
        <f aca="false">O1942-M1942</f>
        <v>-1.20183333333333</v>
      </c>
      <c r="J1942" s="25" t="n">
        <f aca="false">VLOOKUP(C1942,'Nymex hist.'!A:B,2,0)</f>
        <v>5.295</v>
      </c>
      <c r="K1942" s="34" t="n">
        <f aca="false">AVERAGE(DA1942:DG1942)</f>
        <v>5.295</v>
      </c>
      <c r="L1942" s="34" t="n">
        <f aca="false">AVERAGE(DH1942:DL1942)</f>
        <v>5.2682</v>
      </c>
      <c r="M1942" s="27" t="n">
        <f aca="false">SUMIF($S$3:$FQ$3,$E1942+1,$S1942:$FQ1942)/COUNTIF($S$3:$FQ$3,$E1942+1)</f>
        <v>4.61766666666667</v>
      </c>
      <c r="N1942" s="27" t="n">
        <f aca="false">SUMIF($S$3:$FQ$3,$E1942+2,$S1942:$FQ1942)/COUNTIF($S$3:$FQ$3,$E1942+2)</f>
        <v>3.88366666666667</v>
      </c>
      <c r="O1942" s="27" t="n">
        <f aca="false">SUMIF($S$3:$FQ$3,$E1942+3,$S1942:$FQ1942)/COUNTIF($S$3:$FQ$3,$E1942+3)</f>
        <v>3.41583333333333</v>
      </c>
      <c r="P1942" s="27" t="n">
        <f aca="false">SUMIF($S$3:$FQ$3,$E1942+4,$S1942:$FQ1942)/COUNTIF($S$3:$FQ$3,$E1942+4)</f>
        <v>3.23083333333333</v>
      </c>
      <c r="Q1942" s="27" t="n">
        <f aca="false">SUMIF($S$3:$FQ$3,$E1942+5,$S1942:$FQ1942)/COUNTIF($S$3:$FQ$3,$E1942+5)</f>
        <v>3.15583333333333</v>
      </c>
      <c r="R1942" s="28" t="n">
        <v>36787</v>
      </c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30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 t="n">
        <v>5.295</v>
      </c>
      <c r="DH1942" s="29" t="n">
        <v>5.394</v>
      </c>
      <c r="DI1942" s="29" t="n">
        <v>5.495</v>
      </c>
      <c r="DJ1942" s="29" t="n">
        <v>5.445</v>
      </c>
      <c r="DK1942" s="29" t="n">
        <v>5.152</v>
      </c>
      <c r="DL1942" s="29" t="n">
        <v>4.855</v>
      </c>
      <c r="DM1942" s="29" t="n">
        <v>4.55</v>
      </c>
      <c r="DN1942" s="29" t="n">
        <v>4.445</v>
      </c>
      <c r="DO1942" s="29" t="n">
        <v>4.42</v>
      </c>
      <c r="DP1942" s="29" t="n">
        <v>4.4</v>
      </c>
      <c r="DQ1942" s="29" t="n">
        <v>4.39</v>
      </c>
      <c r="DR1942" s="29" t="n">
        <v>4.37</v>
      </c>
      <c r="DS1942" s="29" t="n">
        <v>4.36</v>
      </c>
      <c r="DT1942" s="29" t="n">
        <v>4.465</v>
      </c>
      <c r="DU1942" s="29" t="n">
        <v>4.56</v>
      </c>
      <c r="DV1942" s="29" t="n">
        <v>4.525</v>
      </c>
      <c r="DW1942" s="29" t="n">
        <v>4.3</v>
      </c>
      <c r="DX1942" s="29" t="n">
        <v>4.07</v>
      </c>
      <c r="DY1942" s="29" t="n">
        <v>3.81</v>
      </c>
      <c r="DZ1942" s="29" t="n">
        <v>3.71</v>
      </c>
      <c r="EA1942" s="29" t="n">
        <v>3.69</v>
      </c>
      <c r="EB1942" s="29" t="n">
        <v>3.7</v>
      </c>
      <c r="EC1942" s="29" t="n">
        <v>3.71</v>
      </c>
      <c r="ED1942" s="29" t="n">
        <v>3.705</v>
      </c>
      <c r="EE1942" s="29" t="n">
        <v>3.708</v>
      </c>
      <c r="EF1942" s="29" t="n">
        <v>3.8</v>
      </c>
      <c r="EG1942" s="29" t="n">
        <v>3.876</v>
      </c>
      <c r="EH1942" s="29" t="n">
        <v>3.857</v>
      </c>
      <c r="EI1942" s="29" t="n">
        <v>3.695</v>
      </c>
      <c r="EJ1942" s="29" t="n">
        <v>3.512</v>
      </c>
      <c r="EK1942" s="29" t="n">
        <v>3.322</v>
      </c>
      <c r="EL1942" s="29" t="n">
        <v>3.272</v>
      </c>
      <c r="EM1942" s="29" t="n">
        <v>3.28</v>
      </c>
      <c r="EN1942" s="29" t="n">
        <v>3.288</v>
      </c>
      <c r="EO1942" s="29" t="n">
        <v>3.295</v>
      </c>
      <c r="EP1942" s="29" t="n">
        <v>3.285</v>
      </c>
      <c r="EQ1942" s="29" t="n">
        <v>3.308</v>
      </c>
      <c r="ER1942" s="29" t="n">
        <v>3.4</v>
      </c>
      <c r="ES1942" s="29" t="n">
        <v>3.476</v>
      </c>
      <c r="ET1942" s="29" t="n">
        <v>3.664</v>
      </c>
      <c r="EU1942" s="29" t="n">
        <v>3.506</v>
      </c>
      <c r="EV1942" s="29" t="n">
        <v>3.326</v>
      </c>
      <c r="EW1942" s="29" t="n">
        <v>3.139</v>
      </c>
      <c r="EX1942" s="29" t="n">
        <v>3.09</v>
      </c>
      <c r="EY1942" s="29" t="n">
        <v>3.099</v>
      </c>
      <c r="EZ1942" s="29" t="n">
        <v>3.107</v>
      </c>
      <c r="FA1942" s="29" t="n">
        <v>3.114</v>
      </c>
      <c r="FB1942" s="29" t="n">
        <v>3.103</v>
      </c>
      <c r="FC1942" s="29" t="n">
        <v>3.125</v>
      </c>
      <c r="FD1942" s="29" t="n">
        <v>3.212</v>
      </c>
      <c r="FE1942" s="29" t="n">
        <v>3.285</v>
      </c>
      <c r="FF1942" s="29" t="n">
        <v>3.581</v>
      </c>
      <c r="FG1942" s="29" t="n">
        <v>3.427</v>
      </c>
      <c r="FH1942" s="29" t="n">
        <v>3.25</v>
      </c>
      <c r="FI1942" s="29" t="n">
        <v>3.066</v>
      </c>
      <c r="FJ1942" s="29" t="n">
        <v>3.018</v>
      </c>
      <c r="FK1942" s="29" t="n">
        <v>3.028</v>
      </c>
      <c r="FL1942" s="29" t="n">
        <v>3.036</v>
      </c>
      <c r="FM1942" s="29" t="n">
        <v>3.043</v>
      </c>
      <c r="FN1942" s="29" t="n">
        <v>3.031</v>
      </c>
      <c r="FO1942" s="29" t="n">
        <v>3.052</v>
      </c>
      <c r="FP1942" s="29" t="n">
        <v>3.134</v>
      </c>
      <c r="FQ1942" s="29" t="n">
        <v>3.204</v>
      </c>
      <c r="FR1942" s="29" t="n">
        <v>3.558</v>
      </c>
      <c r="FS1942" s="29" t="n">
        <v>3.408</v>
      </c>
      <c r="FT1942" s="29" t="n">
        <v>3.234</v>
      </c>
      <c r="FU1942" s="29" t="n">
        <v>3.053</v>
      </c>
      <c r="FV1942" s="29" t="n">
        <v>3.006</v>
      </c>
      <c r="FW1942" s="29" t="n">
        <v>3.017</v>
      </c>
      <c r="FX1942" s="29" t="n">
        <v>3.025</v>
      </c>
      <c r="FY1942" s="29" t="n">
        <v>3.032</v>
      </c>
      <c r="FZ1942" s="29" t="n">
        <v>3.019</v>
      </c>
      <c r="GA1942" s="29"/>
      <c r="GB1942" s="29"/>
      <c r="GC1942" s="29"/>
      <c r="GD1942" s="29"/>
      <c r="GE1942" s="29"/>
      <c r="GF1942" s="29"/>
      <c r="GG1942" s="29"/>
      <c r="GH1942" s="29"/>
      <c r="GI1942" s="29"/>
      <c r="GJ1942" s="29"/>
      <c r="GK1942" s="29"/>
      <c r="GL1942" s="29"/>
      <c r="GM1942" s="29"/>
      <c r="GN1942" s="29"/>
      <c r="GO1942" s="29"/>
      <c r="GP1942" s="29"/>
      <c r="GQ1942" s="29"/>
      <c r="GR1942" s="0"/>
      <c r="GS1942" s="0"/>
      <c r="GT1942" s="0"/>
      <c r="GU1942" s="0"/>
      <c r="GV1942" s="0"/>
      <c r="GW1942" s="0"/>
      <c r="GX1942" s="0"/>
      <c r="GY1942" s="0"/>
      <c r="GZ1942" s="0"/>
      <c r="HA1942" s="0"/>
      <c r="HB1942" s="0"/>
      <c r="HC1942" s="0"/>
      <c r="HD1942" s="0"/>
      <c r="HE1942" s="0"/>
      <c r="HF1942" s="0"/>
      <c r="HG1942" s="0"/>
      <c r="HH1942" s="0"/>
      <c r="HI1942" s="0"/>
      <c r="HJ1942" s="0"/>
      <c r="HK1942" s="0"/>
      <c r="HL1942" s="0"/>
      <c r="HM1942" s="0"/>
      <c r="HN1942" s="0"/>
      <c r="HO1942" s="0"/>
      <c r="HP1942" s="0"/>
      <c r="HQ1942" s="0"/>
      <c r="HR1942" s="0"/>
      <c r="HS1942" s="0"/>
      <c r="HT1942" s="0"/>
      <c r="HU1942" s="0"/>
      <c r="HV1942" s="0"/>
      <c r="HW1942" s="0"/>
      <c r="HX1942" s="0"/>
      <c r="HY1942" s="0"/>
      <c r="HZ1942" s="0"/>
      <c r="IA1942" s="0"/>
      <c r="IB1942" s="0"/>
      <c r="IC1942" s="0"/>
      <c r="ID1942" s="0"/>
      <c r="IE1942" s="0"/>
      <c r="IF1942" s="0"/>
      <c r="IG1942" s="0"/>
      <c r="IH1942" s="0"/>
      <c r="II1942" s="0"/>
      <c r="IJ1942" s="0"/>
      <c r="IK1942" s="0"/>
      <c r="IL1942" s="0"/>
      <c r="IM1942" s="0"/>
      <c r="IN1942" s="0"/>
      <c r="IO1942" s="0"/>
      <c r="IP1942" s="0"/>
      <c r="IQ1942" s="0"/>
      <c r="IR1942" s="0"/>
      <c r="IS1942" s="0"/>
      <c r="IT1942" s="0"/>
      <c r="IU1942" s="0"/>
      <c r="IV1942" s="0"/>
      <c r="IW1942" s="0"/>
    </row>
    <row r="1943" customFormat="false" ht="12.75" hidden="true" customHeight="false" outlineLevel="0" collapsed="false">
      <c r="A1943" s="0" t="n">
        <f aca="false">WEEKDAY(C1943,2)</f>
        <v>2</v>
      </c>
      <c r="B1943" s="0" t="n">
        <f aca="false">MONTH(C1943)</f>
        <v>9</v>
      </c>
      <c r="C1943" s="23" t="n">
        <v>36788</v>
      </c>
      <c r="D1943" s="0" t="n">
        <f aca="false">MONTH(R1943)</f>
        <v>9</v>
      </c>
      <c r="E1943" s="0" t="n">
        <f aca="false">YEAR(R1943)</f>
        <v>2000</v>
      </c>
      <c r="F1943" s="35" t="n">
        <f aca="false">L1943-K1943</f>
        <v>-0.0140000000000002</v>
      </c>
      <c r="G1943" s="24" t="n">
        <f aca="false">N1943-M1943</f>
        <v>-0.737083333333333</v>
      </c>
      <c r="H1943" s="24" t="n">
        <f aca="false">O1943-N1943</f>
        <v>-0.47825</v>
      </c>
      <c r="I1943" s="24" t="n">
        <f aca="false">O1943-M1943</f>
        <v>-1.21533333333333</v>
      </c>
      <c r="J1943" s="25" t="n">
        <f aca="false">VLOOKUP(C1943,'Nymex hist.'!A:B,2,0)</f>
        <v>5.363</v>
      </c>
      <c r="K1943" s="34" t="n">
        <f aca="false">AVERAGE(DA1943:DG1943)</f>
        <v>5.363</v>
      </c>
      <c r="L1943" s="34" t="n">
        <f aca="false">AVERAGE(DH1943:DL1943)</f>
        <v>5.349</v>
      </c>
      <c r="M1943" s="27" t="n">
        <f aca="false">SUMIF($S$3:$FQ$3,$E1943+1,$S1943:$FQ1943)/COUNTIF($S$3:$FQ$3,$E1943+1)</f>
        <v>4.68733333333333</v>
      </c>
      <c r="N1943" s="27" t="n">
        <f aca="false">SUMIF($S$3:$FQ$3,$E1943+2,$S1943:$FQ1943)/COUNTIF($S$3:$FQ$3,$E1943+2)</f>
        <v>3.95025</v>
      </c>
      <c r="O1943" s="27" t="n">
        <f aca="false">SUMIF($S$3:$FQ$3,$E1943+3,$S1943:$FQ1943)/COUNTIF($S$3:$FQ$3,$E1943+3)</f>
        <v>3.472</v>
      </c>
      <c r="P1943" s="27" t="n">
        <f aca="false">SUMIF($S$3:$FQ$3,$E1943+4,$S1943:$FQ1943)/COUNTIF($S$3:$FQ$3,$E1943+4)</f>
        <v>3.282</v>
      </c>
      <c r="Q1943" s="27" t="n">
        <f aca="false">SUMIF($S$3:$FQ$3,$E1943+5,$S1943:$FQ1943)/COUNTIF($S$3:$FQ$3,$E1943+5)</f>
        <v>3.192</v>
      </c>
      <c r="R1943" s="28" t="n">
        <v>36788</v>
      </c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30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 t="n">
        <v>5.363</v>
      </c>
      <c r="DH1943" s="29" t="n">
        <v>5.477</v>
      </c>
      <c r="DI1943" s="29" t="n">
        <v>5.585</v>
      </c>
      <c r="DJ1943" s="29" t="n">
        <v>5.525</v>
      </c>
      <c r="DK1943" s="29" t="n">
        <v>5.228</v>
      </c>
      <c r="DL1943" s="29" t="n">
        <v>4.93</v>
      </c>
      <c r="DM1943" s="29" t="n">
        <v>4.62</v>
      </c>
      <c r="DN1943" s="29" t="n">
        <v>4.51</v>
      </c>
      <c r="DO1943" s="29" t="n">
        <v>4.485</v>
      </c>
      <c r="DP1943" s="29" t="n">
        <v>4.465</v>
      </c>
      <c r="DQ1943" s="29" t="n">
        <v>4.455</v>
      </c>
      <c r="DR1943" s="29" t="n">
        <v>4.44</v>
      </c>
      <c r="DS1943" s="29" t="n">
        <v>4.43</v>
      </c>
      <c r="DT1943" s="29" t="n">
        <v>4.535</v>
      </c>
      <c r="DU1943" s="29" t="n">
        <v>4.625</v>
      </c>
      <c r="DV1943" s="29" t="n">
        <v>4.585</v>
      </c>
      <c r="DW1943" s="29" t="n">
        <v>4.355</v>
      </c>
      <c r="DX1943" s="29" t="n">
        <v>4.125</v>
      </c>
      <c r="DY1943" s="29" t="n">
        <v>3.88</v>
      </c>
      <c r="DZ1943" s="29" t="n">
        <v>3.78</v>
      </c>
      <c r="EA1943" s="29" t="n">
        <v>3.76</v>
      </c>
      <c r="EB1943" s="29" t="n">
        <v>3.77</v>
      </c>
      <c r="EC1943" s="29" t="n">
        <v>3.78</v>
      </c>
      <c r="ED1943" s="29" t="n">
        <v>3.775</v>
      </c>
      <c r="EE1943" s="29" t="n">
        <v>3.778</v>
      </c>
      <c r="EF1943" s="29" t="n">
        <v>3.87</v>
      </c>
      <c r="EG1943" s="29" t="n">
        <v>3.945</v>
      </c>
      <c r="EH1943" s="29" t="n">
        <v>3.925</v>
      </c>
      <c r="EI1943" s="29" t="n">
        <v>3.762</v>
      </c>
      <c r="EJ1943" s="29" t="n">
        <v>3.573</v>
      </c>
      <c r="EK1943" s="29" t="n">
        <v>3.385</v>
      </c>
      <c r="EL1943" s="29" t="n">
        <v>3.329</v>
      </c>
      <c r="EM1943" s="29" t="n">
        <v>3.334</v>
      </c>
      <c r="EN1943" s="29" t="n">
        <v>3.342</v>
      </c>
      <c r="EO1943" s="29" t="n">
        <v>3.346</v>
      </c>
      <c r="EP1943" s="29" t="n">
        <v>3.335</v>
      </c>
      <c r="EQ1943" s="29" t="n">
        <v>3.358</v>
      </c>
      <c r="ER1943" s="29" t="n">
        <v>3.45</v>
      </c>
      <c r="ES1943" s="29" t="n">
        <v>3.525</v>
      </c>
      <c r="ET1943" s="29" t="n">
        <v>3.727</v>
      </c>
      <c r="EU1943" s="29" t="n">
        <v>3.568</v>
      </c>
      <c r="EV1943" s="29" t="n">
        <v>3.382</v>
      </c>
      <c r="EW1943" s="29" t="n">
        <v>3.197</v>
      </c>
      <c r="EX1943" s="29" t="n">
        <v>3.142</v>
      </c>
      <c r="EY1943" s="29" t="n">
        <v>3.148</v>
      </c>
      <c r="EZ1943" s="29" t="n">
        <v>3.156</v>
      </c>
      <c r="FA1943" s="29" t="n">
        <v>3.16</v>
      </c>
      <c r="FB1943" s="29" t="n">
        <v>3.148</v>
      </c>
      <c r="FC1943" s="29" t="n">
        <v>3.17</v>
      </c>
      <c r="FD1943" s="29" t="n">
        <v>3.257</v>
      </c>
      <c r="FE1943" s="29" t="n">
        <v>3.329</v>
      </c>
      <c r="FF1943" s="29" t="n">
        <v>3.629</v>
      </c>
      <c r="FG1943" s="29" t="n">
        <v>3.474</v>
      </c>
      <c r="FH1943" s="29" t="n">
        <v>3.291</v>
      </c>
      <c r="FI1943" s="29" t="n">
        <v>3.109</v>
      </c>
      <c r="FJ1943" s="29" t="n">
        <v>3.055</v>
      </c>
      <c r="FK1943" s="29" t="n">
        <v>3.062</v>
      </c>
      <c r="FL1943" s="29" t="n">
        <v>3.07</v>
      </c>
      <c r="FM1943" s="29" t="n">
        <v>3.074</v>
      </c>
      <c r="FN1943" s="29" t="n">
        <v>3.061</v>
      </c>
      <c r="FO1943" s="29" t="n">
        <v>3.082</v>
      </c>
      <c r="FP1943" s="29" t="n">
        <v>3.164</v>
      </c>
      <c r="FQ1943" s="29" t="n">
        <v>3.233</v>
      </c>
      <c r="FR1943" s="29" t="n">
        <v>3.596</v>
      </c>
      <c r="FS1943" s="29" t="n">
        <v>3.445</v>
      </c>
      <c r="FT1943" s="29" t="n">
        <v>3.265</v>
      </c>
      <c r="FU1943" s="29" t="n">
        <v>3.086</v>
      </c>
      <c r="FV1943" s="29" t="n">
        <v>3.033</v>
      </c>
      <c r="FW1943" s="29" t="n">
        <v>3.041</v>
      </c>
      <c r="FX1943" s="29" t="n">
        <v>3.049</v>
      </c>
      <c r="FY1943" s="29" t="n">
        <v>3.053</v>
      </c>
      <c r="FZ1943" s="29" t="n">
        <v>3.039</v>
      </c>
      <c r="GA1943" s="29"/>
      <c r="GB1943" s="29"/>
      <c r="GC1943" s="29"/>
      <c r="GD1943" s="29"/>
      <c r="GE1943" s="29"/>
      <c r="GF1943" s="29"/>
      <c r="GG1943" s="29"/>
      <c r="GH1943" s="29"/>
      <c r="GI1943" s="29"/>
      <c r="GJ1943" s="29"/>
      <c r="GK1943" s="29"/>
      <c r="GL1943" s="29"/>
      <c r="GM1943" s="29"/>
      <c r="GN1943" s="29"/>
      <c r="GO1943" s="29"/>
      <c r="GP1943" s="29"/>
      <c r="GQ1943" s="29"/>
      <c r="GR1943" s="0"/>
      <c r="GS1943" s="0"/>
      <c r="GT1943" s="0"/>
      <c r="GU1943" s="0"/>
      <c r="GV1943" s="0"/>
      <c r="GW1943" s="0"/>
      <c r="GX1943" s="0"/>
      <c r="GY1943" s="0"/>
      <c r="GZ1943" s="0"/>
      <c r="HA1943" s="0"/>
      <c r="HB1943" s="0"/>
      <c r="HC1943" s="0"/>
      <c r="HD1943" s="0"/>
      <c r="HE1943" s="0"/>
      <c r="HF1943" s="0"/>
      <c r="HG1943" s="0"/>
      <c r="HH1943" s="0"/>
      <c r="HI1943" s="0"/>
      <c r="HJ1943" s="0"/>
      <c r="HK1943" s="0"/>
      <c r="HL1943" s="0"/>
      <c r="HM1943" s="0"/>
      <c r="HN1943" s="0"/>
      <c r="HO1943" s="0"/>
      <c r="HP1943" s="0"/>
      <c r="HQ1943" s="0"/>
      <c r="HR1943" s="0"/>
      <c r="HS1943" s="0"/>
      <c r="HT1943" s="0"/>
      <c r="HU1943" s="0"/>
      <c r="HV1943" s="0"/>
      <c r="HW1943" s="0"/>
      <c r="HX1943" s="0"/>
      <c r="HY1943" s="0"/>
      <c r="HZ1943" s="0"/>
      <c r="IA1943" s="0"/>
      <c r="IB1943" s="0"/>
      <c r="IC1943" s="0"/>
      <c r="ID1943" s="0"/>
      <c r="IE1943" s="0"/>
      <c r="IF1943" s="0"/>
      <c r="IG1943" s="0"/>
      <c r="IH1943" s="0"/>
      <c r="II1943" s="0"/>
      <c r="IJ1943" s="0"/>
      <c r="IK1943" s="0"/>
      <c r="IL1943" s="0"/>
      <c r="IM1943" s="0"/>
      <c r="IN1943" s="0"/>
      <c r="IO1943" s="0"/>
      <c r="IP1943" s="0"/>
      <c r="IQ1943" s="0"/>
      <c r="IR1943" s="0"/>
      <c r="IS1943" s="0"/>
      <c r="IT1943" s="0"/>
      <c r="IU1943" s="0"/>
      <c r="IV1943" s="0"/>
      <c r="IW1943" s="0"/>
    </row>
    <row r="1944" customFormat="false" ht="12.75" hidden="true" customHeight="false" outlineLevel="0" collapsed="false">
      <c r="A1944" s="0" t="n">
        <f aca="false">WEEKDAY(C1944,2)</f>
        <v>3</v>
      </c>
      <c r="B1944" s="0" t="n">
        <f aca="false">MONTH(C1944)</f>
        <v>9</v>
      </c>
      <c r="C1944" s="23" t="n">
        <v>36789</v>
      </c>
      <c r="D1944" s="0" t="n">
        <f aca="false">MONTH(R1944)</f>
        <v>9</v>
      </c>
      <c r="E1944" s="0" t="n">
        <f aca="false">YEAR(R1944)</f>
        <v>2000</v>
      </c>
      <c r="F1944" s="35" t="n">
        <f aca="false">L1944-K1944</f>
        <v>0.00380000000000091</v>
      </c>
      <c r="G1944" s="24" t="n">
        <f aca="false">N1944-M1944</f>
        <v>-0.724583333333334</v>
      </c>
      <c r="H1944" s="24" t="n">
        <f aca="false">O1944-N1944</f>
        <v>-0.47825</v>
      </c>
      <c r="I1944" s="24" t="n">
        <f aca="false">O1944-M1944</f>
        <v>-1.20283333333333</v>
      </c>
      <c r="J1944" s="25" t="n">
        <f aca="false">VLOOKUP(C1944,'Nymex hist.'!A:B,2,0)</f>
        <v>5.318</v>
      </c>
      <c r="K1944" s="34" t="n">
        <f aca="false">AVERAGE(DA1944:DG1944)</f>
        <v>5.318</v>
      </c>
      <c r="L1944" s="34" t="n">
        <f aca="false">AVERAGE(DH1944:DL1944)</f>
        <v>5.3218</v>
      </c>
      <c r="M1944" s="27" t="n">
        <f aca="false">SUMIF($S$3:$FQ$3,$E1944+1,$S1944:$FQ1944)/COUNTIF($S$3:$FQ$3,$E1944+1)</f>
        <v>4.68483333333333</v>
      </c>
      <c r="N1944" s="27" t="n">
        <f aca="false">SUMIF($S$3:$FQ$3,$E1944+2,$S1944:$FQ1944)/COUNTIF($S$3:$FQ$3,$E1944+2)</f>
        <v>3.96025</v>
      </c>
      <c r="O1944" s="27" t="n">
        <f aca="false">SUMIF($S$3:$FQ$3,$E1944+3,$S1944:$FQ1944)/COUNTIF($S$3:$FQ$3,$E1944+3)</f>
        <v>3.482</v>
      </c>
      <c r="P1944" s="27" t="n">
        <f aca="false">SUMIF($S$3:$FQ$3,$E1944+4,$S1944:$FQ1944)/COUNTIF($S$3:$FQ$3,$E1944+4)</f>
        <v>3.292</v>
      </c>
      <c r="Q1944" s="27" t="n">
        <f aca="false">SUMIF($S$3:$FQ$3,$E1944+5,$S1944:$FQ1944)/COUNTIF($S$3:$FQ$3,$E1944+5)</f>
        <v>3.202</v>
      </c>
      <c r="R1944" s="28" t="n">
        <v>36789</v>
      </c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30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 t="n">
        <v>5.318</v>
      </c>
      <c r="DH1944" s="29" t="n">
        <v>5.433</v>
      </c>
      <c r="DI1944" s="29" t="n">
        <v>5.548</v>
      </c>
      <c r="DJ1944" s="29" t="n">
        <v>5.495</v>
      </c>
      <c r="DK1944" s="29" t="n">
        <v>5.21</v>
      </c>
      <c r="DL1944" s="29" t="n">
        <v>4.923</v>
      </c>
      <c r="DM1944" s="29" t="n">
        <v>4.62</v>
      </c>
      <c r="DN1944" s="29" t="n">
        <v>4.51</v>
      </c>
      <c r="DO1944" s="29" t="n">
        <v>4.485</v>
      </c>
      <c r="DP1944" s="29" t="n">
        <v>4.465</v>
      </c>
      <c r="DQ1944" s="29" t="n">
        <v>4.46</v>
      </c>
      <c r="DR1944" s="29" t="n">
        <v>4.445</v>
      </c>
      <c r="DS1944" s="29" t="n">
        <v>4.435</v>
      </c>
      <c r="DT1944" s="29" t="n">
        <v>4.54</v>
      </c>
      <c r="DU1944" s="29" t="n">
        <v>4.63</v>
      </c>
      <c r="DV1944" s="29" t="n">
        <v>4.595</v>
      </c>
      <c r="DW1944" s="29" t="n">
        <v>4.365</v>
      </c>
      <c r="DX1944" s="29" t="n">
        <v>4.135</v>
      </c>
      <c r="DY1944" s="29" t="n">
        <v>3.89</v>
      </c>
      <c r="DZ1944" s="29" t="n">
        <v>3.79</v>
      </c>
      <c r="EA1944" s="29" t="n">
        <v>3.77</v>
      </c>
      <c r="EB1944" s="29" t="n">
        <v>3.78</v>
      </c>
      <c r="EC1944" s="29" t="n">
        <v>3.79</v>
      </c>
      <c r="ED1944" s="29" t="n">
        <v>3.785</v>
      </c>
      <c r="EE1944" s="29" t="n">
        <v>3.788</v>
      </c>
      <c r="EF1944" s="29" t="n">
        <v>3.88</v>
      </c>
      <c r="EG1944" s="29" t="n">
        <v>3.955</v>
      </c>
      <c r="EH1944" s="29" t="n">
        <v>3.935</v>
      </c>
      <c r="EI1944" s="29" t="n">
        <v>3.772</v>
      </c>
      <c r="EJ1944" s="29" t="n">
        <v>3.583</v>
      </c>
      <c r="EK1944" s="29" t="n">
        <v>3.395</v>
      </c>
      <c r="EL1944" s="29" t="n">
        <v>3.339</v>
      </c>
      <c r="EM1944" s="29" t="n">
        <v>3.344</v>
      </c>
      <c r="EN1944" s="29" t="n">
        <v>3.352</v>
      </c>
      <c r="EO1944" s="29" t="n">
        <v>3.356</v>
      </c>
      <c r="EP1944" s="29" t="n">
        <v>3.345</v>
      </c>
      <c r="EQ1944" s="29" t="n">
        <v>3.368</v>
      </c>
      <c r="ER1944" s="29" t="n">
        <v>3.46</v>
      </c>
      <c r="ES1944" s="29" t="n">
        <v>3.535</v>
      </c>
      <c r="ET1944" s="29" t="n">
        <v>3.737</v>
      </c>
      <c r="EU1944" s="29" t="n">
        <v>3.578</v>
      </c>
      <c r="EV1944" s="29" t="n">
        <v>3.392</v>
      </c>
      <c r="EW1944" s="29" t="n">
        <v>3.207</v>
      </c>
      <c r="EX1944" s="29" t="n">
        <v>3.152</v>
      </c>
      <c r="EY1944" s="29" t="n">
        <v>3.158</v>
      </c>
      <c r="EZ1944" s="29" t="n">
        <v>3.166</v>
      </c>
      <c r="FA1944" s="29" t="n">
        <v>3.17</v>
      </c>
      <c r="FB1944" s="29" t="n">
        <v>3.158</v>
      </c>
      <c r="FC1944" s="29" t="n">
        <v>3.18</v>
      </c>
      <c r="FD1944" s="29" t="n">
        <v>3.267</v>
      </c>
      <c r="FE1944" s="29" t="n">
        <v>3.339</v>
      </c>
      <c r="FF1944" s="29" t="n">
        <v>3.639</v>
      </c>
      <c r="FG1944" s="29" t="n">
        <v>3.484</v>
      </c>
      <c r="FH1944" s="29" t="n">
        <v>3.301</v>
      </c>
      <c r="FI1944" s="29" t="n">
        <v>3.119</v>
      </c>
      <c r="FJ1944" s="29" t="n">
        <v>3.065</v>
      </c>
      <c r="FK1944" s="29" t="n">
        <v>3.072</v>
      </c>
      <c r="FL1944" s="29" t="n">
        <v>3.08</v>
      </c>
      <c r="FM1944" s="29" t="n">
        <v>3.084</v>
      </c>
      <c r="FN1944" s="29" t="n">
        <v>3.071</v>
      </c>
      <c r="FO1944" s="29" t="n">
        <v>3.092</v>
      </c>
      <c r="FP1944" s="29" t="n">
        <v>3.174</v>
      </c>
      <c r="FQ1944" s="29" t="n">
        <v>3.243</v>
      </c>
      <c r="FR1944" s="29" t="n">
        <v>3.606</v>
      </c>
      <c r="FS1944" s="29" t="n">
        <v>3.455</v>
      </c>
      <c r="FT1944" s="29" t="n">
        <v>3.275</v>
      </c>
      <c r="FU1944" s="29" t="n">
        <v>3.096</v>
      </c>
      <c r="FV1944" s="29" t="n">
        <v>3.043</v>
      </c>
      <c r="FW1944" s="29" t="n">
        <v>3.051</v>
      </c>
      <c r="FX1944" s="29" t="n">
        <v>3.059</v>
      </c>
      <c r="FY1944" s="29" t="n">
        <v>3.063</v>
      </c>
      <c r="FZ1944" s="29" t="n">
        <v>3.049</v>
      </c>
      <c r="GA1944" s="29"/>
      <c r="GB1944" s="29"/>
      <c r="GC1944" s="29"/>
      <c r="GD1944" s="29"/>
      <c r="GE1944" s="29"/>
      <c r="GF1944" s="29"/>
      <c r="GG1944" s="29"/>
      <c r="GH1944" s="29"/>
      <c r="GI1944" s="29"/>
      <c r="GJ1944" s="29"/>
      <c r="GK1944" s="29"/>
      <c r="GL1944" s="29"/>
      <c r="GM1944" s="29"/>
      <c r="GN1944" s="29"/>
      <c r="GO1944" s="29"/>
      <c r="GP1944" s="29"/>
      <c r="GQ1944" s="29"/>
      <c r="GR1944" s="0"/>
      <c r="GS1944" s="0"/>
      <c r="GT1944" s="0"/>
      <c r="GU1944" s="0"/>
      <c r="GV1944" s="0"/>
      <c r="GW1944" s="0"/>
      <c r="GX1944" s="0"/>
      <c r="GY1944" s="0"/>
      <c r="GZ1944" s="0"/>
      <c r="HA1944" s="0"/>
      <c r="HB1944" s="0"/>
      <c r="HC1944" s="0"/>
      <c r="HD1944" s="0"/>
      <c r="HE1944" s="0"/>
      <c r="HF1944" s="0"/>
      <c r="HG1944" s="0"/>
      <c r="HH1944" s="0"/>
      <c r="HI1944" s="0"/>
      <c r="HJ1944" s="0"/>
      <c r="HK1944" s="0"/>
      <c r="HL1944" s="0"/>
      <c r="HM1944" s="0"/>
      <c r="HN1944" s="0"/>
      <c r="HO1944" s="0"/>
      <c r="HP1944" s="0"/>
      <c r="HQ1944" s="0"/>
      <c r="HR1944" s="0"/>
      <c r="HS1944" s="0"/>
      <c r="HT1944" s="0"/>
      <c r="HU1944" s="0"/>
      <c r="HV1944" s="0"/>
      <c r="HW1944" s="0"/>
      <c r="HX1944" s="0"/>
      <c r="HY1944" s="0"/>
      <c r="HZ1944" s="0"/>
      <c r="IA1944" s="0"/>
      <c r="IB1944" s="0"/>
      <c r="IC1944" s="0"/>
      <c r="ID1944" s="0"/>
      <c r="IE1944" s="0"/>
      <c r="IF1944" s="0"/>
      <c r="IG1944" s="0"/>
      <c r="IH1944" s="0"/>
      <c r="II1944" s="0"/>
      <c r="IJ1944" s="0"/>
      <c r="IK1944" s="0"/>
      <c r="IL1944" s="0"/>
      <c r="IM1944" s="0"/>
      <c r="IN1944" s="0"/>
      <c r="IO1944" s="0"/>
      <c r="IP1944" s="0"/>
      <c r="IQ1944" s="0"/>
      <c r="IR1944" s="0"/>
      <c r="IS1944" s="0"/>
      <c r="IT1944" s="0"/>
      <c r="IU1944" s="0"/>
      <c r="IV1944" s="0"/>
      <c r="IW1944" s="0"/>
    </row>
    <row r="1945" customFormat="false" ht="12.75" hidden="false" customHeight="false" outlineLevel="0" collapsed="false">
      <c r="A1945" s="1" t="n">
        <f aca="false">WEEKDAY(C1945,2)</f>
        <v>4</v>
      </c>
      <c r="B1945" s="1" t="n">
        <f aca="false">MONTH(C1945)</f>
        <v>9</v>
      </c>
      <c r="C1945" s="23" t="n">
        <v>36790</v>
      </c>
      <c r="D1945" s="0" t="n">
        <f aca="false">MONTH(R1945)</f>
        <v>9</v>
      </c>
      <c r="E1945" s="0" t="n">
        <f aca="false">YEAR(R1945)</f>
        <v>2000</v>
      </c>
      <c r="F1945" s="3" t="n">
        <f aca="false">L1945-K1945</f>
        <v>0.016</v>
      </c>
      <c r="G1945" s="3" t="n">
        <f aca="false">N1945-M1945</f>
        <v>-0.692250000000001</v>
      </c>
      <c r="H1945" s="3" t="n">
        <f aca="false">O1945-N1945</f>
        <v>-0.478916666666667</v>
      </c>
      <c r="I1945" s="3" t="n">
        <f aca="false">O1945-M1945</f>
        <v>-1.17116666666667</v>
      </c>
      <c r="J1945" s="4" t="n">
        <f aca="false">VLOOKUP(C1945,'Nymex hist.'!A:B,2,0)</f>
        <v>5.287</v>
      </c>
      <c r="K1945" s="4" t="n">
        <f aca="false">AVERAGE(DA1945:DG1945)</f>
        <v>5.287</v>
      </c>
      <c r="L1945" s="4" t="n">
        <f aca="false">AVERAGE(DH1945:DL1945)</f>
        <v>5.303</v>
      </c>
      <c r="M1945" s="4" t="n">
        <f aca="false">SUMIF($S$3:$FQ$3,$E1945+1,$S1945:$FQ1945)/COUNTIF($S$3:$FQ$3,$E1945+1)</f>
        <v>4.70316666666667</v>
      </c>
      <c r="N1945" s="4" t="n">
        <f aca="false">SUMIF($S$3:$FQ$3,$E1945+2,$S1945:$FQ1945)/COUNTIF($S$3:$FQ$3,$E1945+2)</f>
        <v>4.01091666666667</v>
      </c>
      <c r="O1945" s="4" t="n">
        <f aca="false">SUMIF($S$3:$FQ$3,$E1945+3,$S1945:$FQ1945)/COUNTIF($S$3:$FQ$3,$E1945+3)</f>
        <v>3.532</v>
      </c>
      <c r="P1945" s="4" t="n">
        <f aca="false">SUMIF($S$3:$FQ$3,$E1945+4,$S1945:$FQ1945)/COUNTIF($S$3:$FQ$3,$E1945+4)</f>
        <v>3.342</v>
      </c>
      <c r="Q1945" s="4" t="n">
        <f aca="false">SUMIF($S$3:$FQ$3,$E1945+5,$S1945:$FQ1945)/COUNTIF($S$3:$FQ$3,$E1945+5)</f>
        <v>3.252</v>
      </c>
      <c r="R1945" s="21" t="n">
        <v>36790</v>
      </c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7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  <c r="BT1945" s="32"/>
      <c r="BU1945" s="32"/>
      <c r="BV1945" s="32"/>
      <c r="BW1945" s="32"/>
      <c r="BX1945" s="32"/>
      <c r="BY1945" s="32"/>
      <c r="BZ1945" s="32"/>
      <c r="CA1945" s="32"/>
      <c r="CB1945" s="32"/>
      <c r="CC1945" s="32"/>
      <c r="CD1945" s="32"/>
      <c r="CE1945" s="32"/>
      <c r="CF1945" s="32"/>
      <c r="CG1945" s="32"/>
      <c r="CH1945" s="32"/>
      <c r="CI1945" s="32"/>
      <c r="CJ1945" s="32"/>
      <c r="CK1945" s="32"/>
      <c r="CL1945" s="32"/>
      <c r="CM1945" s="32"/>
      <c r="CN1945" s="32"/>
      <c r="CO1945" s="32"/>
      <c r="CP1945" s="32"/>
      <c r="CQ1945" s="32"/>
      <c r="CR1945" s="32"/>
      <c r="CS1945" s="32"/>
      <c r="CT1945" s="32"/>
      <c r="CU1945" s="32"/>
      <c r="CV1945" s="32"/>
      <c r="CW1945" s="32"/>
      <c r="CX1945" s="32"/>
      <c r="CY1945" s="32"/>
      <c r="CZ1945" s="32"/>
      <c r="DA1945" s="32"/>
      <c r="DB1945" s="32"/>
      <c r="DC1945" s="32"/>
      <c r="DD1945" s="32"/>
      <c r="DE1945" s="32"/>
      <c r="DF1945" s="32"/>
      <c r="DG1945" s="32" t="n">
        <v>5.287</v>
      </c>
      <c r="DH1945" s="32" t="n">
        <v>5.402</v>
      </c>
      <c r="DI1945" s="32" t="n">
        <v>5.517</v>
      </c>
      <c r="DJ1945" s="32" t="n">
        <v>5.47</v>
      </c>
      <c r="DK1945" s="32" t="n">
        <v>5.203</v>
      </c>
      <c r="DL1945" s="32" t="n">
        <v>4.923</v>
      </c>
      <c r="DM1945" s="32" t="n">
        <v>4.633</v>
      </c>
      <c r="DN1945" s="32" t="n">
        <v>4.533</v>
      </c>
      <c r="DO1945" s="32" t="n">
        <v>4.513</v>
      </c>
      <c r="DP1945" s="32" t="n">
        <v>4.493</v>
      </c>
      <c r="DQ1945" s="32" t="n">
        <v>4.488</v>
      </c>
      <c r="DR1945" s="32" t="n">
        <v>4.473</v>
      </c>
      <c r="DS1945" s="32" t="n">
        <v>4.463</v>
      </c>
      <c r="DT1945" s="32" t="n">
        <v>4.573</v>
      </c>
      <c r="DU1945" s="32" t="n">
        <v>4.673</v>
      </c>
      <c r="DV1945" s="32" t="n">
        <v>4.64</v>
      </c>
      <c r="DW1945" s="32" t="n">
        <v>4.413</v>
      </c>
      <c r="DX1945" s="32" t="n">
        <v>4.188</v>
      </c>
      <c r="DY1945" s="32" t="n">
        <v>3.948</v>
      </c>
      <c r="DZ1945" s="32" t="n">
        <v>3.843</v>
      </c>
      <c r="EA1945" s="32" t="n">
        <v>3.821</v>
      </c>
      <c r="EB1945" s="32" t="n">
        <v>3.83</v>
      </c>
      <c r="EC1945" s="32" t="n">
        <v>3.84</v>
      </c>
      <c r="ED1945" s="32" t="n">
        <v>3.835</v>
      </c>
      <c r="EE1945" s="32" t="n">
        <v>3.838</v>
      </c>
      <c r="EF1945" s="32" t="n">
        <v>3.93</v>
      </c>
      <c r="EG1945" s="32" t="n">
        <v>4.005</v>
      </c>
      <c r="EH1945" s="32" t="n">
        <v>3.985</v>
      </c>
      <c r="EI1945" s="32" t="n">
        <v>3.822</v>
      </c>
      <c r="EJ1945" s="32" t="n">
        <v>3.633</v>
      </c>
      <c r="EK1945" s="32" t="n">
        <v>3.445</v>
      </c>
      <c r="EL1945" s="32" t="n">
        <v>3.389</v>
      </c>
      <c r="EM1945" s="32" t="n">
        <v>3.394</v>
      </c>
      <c r="EN1945" s="32" t="n">
        <v>3.402</v>
      </c>
      <c r="EO1945" s="32" t="n">
        <v>3.406</v>
      </c>
      <c r="EP1945" s="32" t="n">
        <v>3.395</v>
      </c>
      <c r="EQ1945" s="32" t="n">
        <v>3.418</v>
      </c>
      <c r="ER1945" s="32" t="n">
        <v>3.51</v>
      </c>
      <c r="ES1945" s="32" t="n">
        <v>3.585</v>
      </c>
      <c r="ET1945" s="32" t="n">
        <v>3.787</v>
      </c>
      <c r="EU1945" s="32" t="n">
        <v>3.628</v>
      </c>
      <c r="EV1945" s="32" t="n">
        <v>3.442</v>
      </c>
      <c r="EW1945" s="32" t="n">
        <v>3.257</v>
      </c>
      <c r="EX1945" s="32" t="n">
        <v>3.202</v>
      </c>
      <c r="EY1945" s="32" t="n">
        <v>3.208</v>
      </c>
      <c r="EZ1945" s="32" t="n">
        <v>3.216</v>
      </c>
      <c r="FA1945" s="32" t="n">
        <v>3.22</v>
      </c>
      <c r="FB1945" s="32" t="n">
        <v>3.208</v>
      </c>
      <c r="FC1945" s="32" t="n">
        <v>3.23</v>
      </c>
      <c r="FD1945" s="32" t="n">
        <v>3.317</v>
      </c>
      <c r="FE1945" s="32" t="n">
        <v>3.389</v>
      </c>
      <c r="FF1945" s="32" t="n">
        <v>3.689</v>
      </c>
      <c r="FG1945" s="32" t="n">
        <v>3.534</v>
      </c>
      <c r="FH1945" s="32" t="n">
        <v>3.351</v>
      </c>
      <c r="FI1945" s="32" t="n">
        <v>3.169</v>
      </c>
      <c r="FJ1945" s="32" t="n">
        <v>3.115</v>
      </c>
      <c r="FK1945" s="32" t="n">
        <v>3.122</v>
      </c>
      <c r="FL1945" s="32" t="n">
        <v>3.13</v>
      </c>
      <c r="FM1945" s="32" t="n">
        <v>3.134</v>
      </c>
      <c r="FN1945" s="32" t="n">
        <v>3.121</v>
      </c>
      <c r="FO1945" s="32" t="n">
        <v>3.142</v>
      </c>
      <c r="FP1945" s="32" t="n">
        <v>3.224</v>
      </c>
      <c r="FQ1945" s="32" t="n">
        <v>3.293</v>
      </c>
      <c r="FR1945" s="32" t="n">
        <v>3.656</v>
      </c>
      <c r="FS1945" s="32" t="n">
        <v>3.505</v>
      </c>
      <c r="FT1945" s="32" t="n">
        <v>3.325</v>
      </c>
      <c r="FU1945" s="32" t="n">
        <v>3.146</v>
      </c>
      <c r="FV1945" s="32" t="n">
        <v>3.093</v>
      </c>
      <c r="FW1945" s="32" t="n">
        <v>3.101</v>
      </c>
      <c r="FX1945" s="32" t="n">
        <v>3.109</v>
      </c>
      <c r="FY1945" s="32" t="n">
        <v>3.113</v>
      </c>
      <c r="FZ1945" s="32" t="n">
        <v>3.099</v>
      </c>
      <c r="GA1945" s="32"/>
      <c r="GB1945" s="32"/>
      <c r="GC1945" s="32"/>
      <c r="GD1945" s="32"/>
      <c r="GE1945" s="32"/>
      <c r="GF1945" s="32"/>
      <c r="GG1945" s="32"/>
      <c r="GH1945" s="32"/>
      <c r="GI1945" s="32"/>
      <c r="GJ1945" s="32"/>
      <c r="GK1945" s="32"/>
      <c r="GL1945" s="32"/>
      <c r="GM1945" s="32"/>
      <c r="GN1945" s="32"/>
      <c r="GO1945" s="32"/>
      <c r="GP1945" s="32"/>
      <c r="GQ1945" s="32"/>
    </row>
    <row r="1946" customFormat="false" ht="12.75" hidden="true" customHeight="false" outlineLevel="0" collapsed="false">
      <c r="A1946" s="0" t="n">
        <f aca="false">WEEKDAY(C1946,2)</f>
        <v>5</v>
      </c>
      <c r="B1946" s="0" t="n">
        <f aca="false">MONTH(C1946)</f>
        <v>9</v>
      </c>
      <c r="C1946" s="23" t="n">
        <v>36791</v>
      </c>
      <c r="D1946" s="0" t="n">
        <f aca="false">MONTH(R1946)</f>
        <v>9</v>
      </c>
      <c r="E1946" s="0" t="n">
        <f aca="false">YEAR(R1946)</f>
        <v>2000</v>
      </c>
      <c r="F1946" s="35" t="n">
        <f aca="false">L1946-K1946</f>
        <v>0.0568</v>
      </c>
      <c r="G1946" s="24" t="n">
        <f aca="false">N1946-M1946</f>
        <v>-0.602083333333334</v>
      </c>
      <c r="H1946" s="24" t="n">
        <f aca="false">O1946-N1946</f>
        <v>-0.449749999999999</v>
      </c>
      <c r="I1946" s="24" t="n">
        <f aca="false">O1946-M1946</f>
        <v>-1.05183333333333</v>
      </c>
      <c r="J1946" s="25" t="n">
        <f aca="false">VLOOKUP(C1946,'Nymex hist.'!A:B,2,0)</f>
        <v>5.131</v>
      </c>
      <c r="K1946" s="34" t="n">
        <f aca="false">AVERAGE(DA1946:DG1946)</f>
        <v>5.131</v>
      </c>
      <c r="L1946" s="34" t="n">
        <f aca="false">AVERAGE(DH1946:DL1946)</f>
        <v>5.1878</v>
      </c>
      <c r="M1946" s="27" t="n">
        <f aca="false">SUMIF($S$3:$FQ$3,$E1946+1,$S1946:$FQ1946)/COUNTIF($S$3:$FQ$3,$E1946+1)</f>
        <v>4.66208333333333</v>
      </c>
      <c r="N1946" s="27" t="n">
        <f aca="false">SUMIF($S$3:$FQ$3,$E1946+2,$S1946:$FQ1946)/COUNTIF($S$3:$FQ$3,$E1946+2)</f>
        <v>4.06</v>
      </c>
      <c r="O1946" s="27" t="n">
        <f aca="false">SUMIF($S$3:$FQ$3,$E1946+3,$S1946:$FQ1946)/COUNTIF($S$3:$FQ$3,$E1946+3)</f>
        <v>3.61025</v>
      </c>
      <c r="P1946" s="27" t="n">
        <f aca="false">SUMIF($S$3:$FQ$3,$E1946+4,$S1946:$FQ1946)/COUNTIF($S$3:$FQ$3,$E1946+4)</f>
        <v>3.42025</v>
      </c>
      <c r="Q1946" s="27" t="n">
        <f aca="false">SUMIF($S$3:$FQ$3,$E1946+5,$S1946:$FQ1946)/COUNTIF($S$3:$FQ$3,$E1946+5)</f>
        <v>3.33025</v>
      </c>
      <c r="R1946" s="28" t="n">
        <v>36791</v>
      </c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30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 t="n">
        <v>5.131</v>
      </c>
      <c r="DH1946" s="29" t="n">
        <v>5.266</v>
      </c>
      <c r="DI1946" s="29" t="n">
        <v>5.383</v>
      </c>
      <c r="DJ1946" s="29" t="n">
        <v>5.35</v>
      </c>
      <c r="DK1946" s="29" t="n">
        <v>5.1</v>
      </c>
      <c r="DL1946" s="29" t="n">
        <v>4.84</v>
      </c>
      <c r="DM1946" s="29" t="n">
        <v>4.58</v>
      </c>
      <c r="DN1946" s="29" t="n">
        <v>4.5</v>
      </c>
      <c r="DO1946" s="29" t="n">
        <v>4.48</v>
      </c>
      <c r="DP1946" s="29" t="n">
        <v>4.465</v>
      </c>
      <c r="DQ1946" s="29" t="n">
        <v>4.465</v>
      </c>
      <c r="DR1946" s="29" t="n">
        <v>4.45</v>
      </c>
      <c r="DS1946" s="29" t="n">
        <v>4.45</v>
      </c>
      <c r="DT1946" s="29" t="n">
        <v>4.575</v>
      </c>
      <c r="DU1946" s="29" t="n">
        <v>4.69</v>
      </c>
      <c r="DV1946" s="29" t="n">
        <v>4.67</v>
      </c>
      <c r="DW1946" s="29" t="n">
        <v>4.45</v>
      </c>
      <c r="DX1946" s="29" t="n">
        <v>4.22</v>
      </c>
      <c r="DY1946" s="29" t="n">
        <v>3.98</v>
      </c>
      <c r="DZ1946" s="29" t="n">
        <v>3.885</v>
      </c>
      <c r="EA1946" s="29" t="n">
        <v>3.87</v>
      </c>
      <c r="EB1946" s="29" t="n">
        <v>3.882</v>
      </c>
      <c r="EC1946" s="29" t="n">
        <v>3.897</v>
      </c>
      <c r="ED1946" s="29" t="n">
        <v>3.892</v>
      </c>
      <c r="EE1946" s="29" t="n">
        <v>3.895</v>
      </c>
      <c r="EF1946" s="29" t="n">
        <v>3.992</v>
      </c>
      <c r="EG1946" s="29" t="n">
        <v>4.087</v>
      </c>
      <c r="EH1946" s="29" t="n">
        <v>4.067</v>
      </c>
      <c r="EI1946" s="29" t="n">
        <v>3.904</v>
      </c>
      <c r="EJ1946" s="29" t="n">
        <v>3.715</v>
      </c>
      <c r="EK1946" s="29" t="n">
        <v>3.527</v>
      </c>
      <c r="EL1946" s="29" t="n">
        <v>3.471</v>
      </c>
      <c r="EM1946" s="29" t="n">
        <v>3.476</v>
      </c>
      <c r="EN1946" s="29" t="n">
        <v>3.484</v>
      </c>
      <c r="EO1946" s="29" t="n">
        <v>3.488</v>
      </c>
      <c r="EP1946" s="29" t="n">
        <v>3.477</v>
      </c>
      <c r="EQ1946" s="29" t="n">
        <v>3.475</v>
      </c>
      <c r="ER1946" s="29" t="n">
        <v>3.572</v>
      </c>
      <c r="ES1946" s="29" t="n">
        <v>3.667</v>
      </c>
      <c r="ET1946" s="29" t="n">
        <v>3.869</v>
      </c>
      <c r="EU1946" s="29" t="n">
        <v>3.71</v>
      </c>
      <c r="EV1946" s="29" t="n">
        <v>3.524</v>
      </c>
      <c r="EW1946" s="29" t="n">
        <v>3.339</v>
      </c>
      <c r="EX1946" s="29" t="n">
        <v>3.284</v>
      </c>
      <c r="EY1946" s="29" t="n">
        <v>3.29</v>
      </c>
      <c r="EZ1946" s="29" t="n">
        <v>3.298</v>
      </c>
      <c r="FA1946" s="29" t="n">
        <v>3.302</v>
      </c>
      <c r="FB1946" s="29" t="n">
        <v>3.29</v>
      </c>
      <c r="FC1946" s="29" t="n">
        <v>3.287</v>
      </c>
      <c r="FD1946" s="29" t="n">
        <v>3.379</v>
      </c>
      <c r="FE1946" s="29" t="n">
        <v>3.471</v>
      </c>
      <c r="FF1946" s="29" t="n">
        <v>3.771</v>
      </c>
      <c r="FG1946" s="29" t="n">
        <v>3.616</v>
      </c>
      <c r="FH1946" s="29" t="n">
        <v>3.433</v>
      </c>
      <c r="FI1946" s="29" t="n">
        <v>3.251</v>
      </c>
      <c r="FJ1946" s="29" t="n">
        <v>3.197</v>
      </c>
      <c r="FK1946" s="29" t="n">
        <v>3.204</v>
      </c>
      <c r="FL1946" s="29" t="n">
        <v>3.212</v>
      </c>
      <c r="FM1946" s="29" t="n">
        <v>3.216</v>
      </c>
      <c r="FN1946" s="29" t="n">
        <v>3.203</v>
      </c>
      <c r="FO1946" s="29" t="n">
        <v>3.199</v>
      </c>
      <c r="FP1946" s="29" t="n">
        <v>3.286</v>
      </c>
      <c r="FQ1946" s="29" t="n">
        <v>3.375</v>
      </c>
      <c r="FR1946" s="29" t="n">
        <v>3.738</v>
      </c>
      <c r="FS1946" s="29" t="n">
        <v>3.587</v>
      </c>
      <c r="FT1946" s="29" t="n">
        <v>3.407</v>
      </c>
      <c r="FU1946" s="29" t="n">
        <v>3.228</v>
      </c>
      <c r="FV1946" s="29" t="n">
        <v>3.175</v>
      </c>
      <c r="FW1946" s="29" t="n">
        <v>3.183</v>
      </c>
      <c r="FX1946" s="29" t="n">
        <v>3.191</v>
      </c>
      <c r="FY1946" s="29" t="n">
        <v>3.195</v>
      </c>
      <c r="FZ1946" s="29" t="n">
        <v>3.181</v>
      </c>
      <c r="GA1946" s="29"/>
      <c r="GB1946" s="29"/>
      <c r="GC1946" s="29"/>
      <c r="GD1946" s="29"/>
      <c r="GE1946" s="29"/>
      <c r="GF1946" s="29"/>
      <c r="GG1946" s="29"/>
      <c r="GH1946" s="29"/>
      <c r="GI1946" s="29"/>
      <c r="GJ1946" s="29"/>
      <c r="GK1946" s="29"/>
      <c r="GL1946" s="29"/>
      <c r="GM1946" s="29"/>
      <c r="GN1946" s="29"/>
      <c r="GO1946" s="29"/>
      <c r="GP1946" s="29"/>
      <c r="GQ1946" s="29"/>
      <c r="GR1946" s="0"/>
      <c r="GS1946" s="0"/>
      <c r="GT1946" s="0"/>
      <c r="GU1946" s="0"/>
      <c r="GV1946" s="0"/>
      <c r="GW1946" s="0"/>
      <c r="GX1946" s="0"/>
      <c r="GY1946" s="0"/>
      <c r="GZ1946" s="0"/>
      <c r="HA1946" s="0"/>
      <c r="HB1946" s="0"/>
      <c r="HC1946" s="0"/>
      <c r="HD1946" s="0"/>
      <c r="HE1946" s="0"/>
      <c r="HF1946" s="0"/>
      <c r="HG1946" s="0"/>
      <c r="HH1946" s="0"/>
      <c r="HI1946" s="0"/>
      <c r="HJ1946" s="0"/>
      <c r="HK1946" s="0"/>
      <c r="HL1946" s="0"/>
      <c r="HM1946" s="0"/>
      <c r="HN1946" s="0"/>
      <c r="HO1946" s="0"/>
      <c r="HP1946" s="0"/>
      <c r="HQ1946" s="0"/>
      <c r="HR1946" s="0"/>
      <c r="HS1946" s="0"/>
      <c r="HT1946" s="0"/>
      <c r="HU1946" s="0"/>
      <c r="HV1946" s="0"/>
      <c r="HW1946" s="0"/>
      <c r="HX1946" s="0"/>
      <c r="HY1946" s="0"/>
      <c r="HZ1946" s="0"/>
      <c r="IA1946" s="0"/>
      <c r="IB1946" s="0"/>
      <c r="IC1946" s="0"/>
      <c r="ID1946" s="0"/>
      <c r="IE1946" s="0"/>
      <c r="IF1946" s="0"/>
      <c r="IG1946" s="0"/>
      <c r="IH1946" s="0"/>
      <c r="II1946" s="0"/>
      <c r="IJ1946" s="0"/>
      <c r="IK1946" s="0"/>
      <c r="IL1946" s="0"/>
      <c r="IM1946" s="0"/>
      <c r="IN1946" s="0"/>
      <c r="IO1946" s="0"/>
      <c r="IP1946" s="0"/>
      <c r="IQ1946" s="0"/>
      <c r="IR1946" s="0"/>
      <c r="IS1946" s="0"/>
      <c r="IT1946" s="0"/>
      <c r="IU1946" s="0"/>
      <c r="IV1946" s="0"/>
      <c r="IW1946" s="0"/>
    </row>
    <row r="1947" customFormat="false" ht="12.75" hidden="true" customHeight="false" outlineLevel="0" collapsed="false">
      <c r="A1947" s="0" t="n">
        <f aca="false">WEEKDAY(C1947,2)</f>
        <v>1</v>
      </c>
      <c r="B1947" s="0" t="n">
        <f aca="false">MONTH(C1947)</f>
        <v>9</v>
      </c>
      <c r="C1947" s="23" t="n">
        <v>36794</v>
      </c>
      <c r="D1947" s="0" t="n">
        <f aca="false">MONTH(R1947)</f>
        <v>9</v>
      </c>
      <c r="E1947" s="0" t="n">
        <f aca="false">YEAR(R1947)</f>
        <v>2000</v>
      </c>
      <c r="F1947" s="35" t="n">
        <f aca="false">L1947-K1947</f>
        <v>0.0453999999999999</v>
      </c>
      <c r="G1947" s="24" t="n">
        <f aca="false">N1947-M1947</f>
        <v>-0.628083333333334</v>
      </c>
      <c r="H1947" s="24" t="n">
        <f aca="false">O1947-N1947</f>
        <v>-0.449166666666666</v>
      </c>
      <c r="I1947" s="24" t="n">
        <f aca="false">O1947-M1947</f>
        <v>-1.07725</v>
      </c>
      <c r="J1947" s="25" t="n">
        <f aca="false">VLOOKUP(C1947,'Nymex hist.'!A:B,2,0)</f>
        <v>5.276</v>
      </c>
      <c r="K1947" s="34" t="n">
        <f aca="false">AVERAGE(DA1947:DG1947)</f>
        <v>5.276</v>
      </c>
      <c r="L1947" s="34" t="n">
        <f aca="false">AVERAGE(DH1947:DL1947)</f>
        <v>5.3214</v>
      </c>
      <c r="M1947" s="27" t="n">
        <f aca="false">SUMIF($S$3:$FQ$3,$E1947+1,$S1947:$FQ1947)/COUNTIF($S$3:$FQ$3,$E1947+1)</f>
        <v>4.7705</v>
      </c>
      <c r="N1947" s="27" t="n">
        <f aca="false">SUMIF($S$3:$FQ$3,$E1947+2,$S1947:$FQ1947)/COUNTIF($S$3:$FQ$3,$E1947+2)</f>
        <v>4.14241666666667</v>
      </c>
      <c r="O1947" s="27" t="n">
        <f aca="false">SUMIF($S$3:$FQ$3,$E1947+3,$S1947:$FQ1947)/COUNTIF($S$3:$FQ$3,$E1947+3)</f>
        <v>3.69325</v>
      </c>
      <c r="P1947" s="27" t="n">
        <f aca="false">SUMIF($S$3:$FQ$3,$E1947+4,$S1947:$FQ1947)/COUNTIF($S$3:$FQ$3,$E1947+4)</f>
        <v>3.48325</v>
      </c>
      <c r="Q1947" s="27" t="n">
        <f aca="false">SUMIF($S$3:$FQ$3,$E1947+5,$S1947:$FQ1947)/COUNTIF($S$3:$FQ$3,$E1947+5)</f>
        <v>3.38325</v>
      </c>
      <c r="R1947" s="28" t="n">
        <v>36794</v>
      </c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30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 t="n">
        <v>5.276</v>
      </c>
      <c r="DH1947" s="29" t="n">
        <v>5.412</v>
      </c>
      <c r="DI1947" s="29" t="n">
        <v>5.525</v>
      </c>
      <c r="DJ1947" s="29" t="n">
        <v>5.485</v>
      </c>
      <c r="DK1947" s="29" t="n">
        <v>5.225</v>
      </c>
      <c r="DL1947" s="29" t="n">
        <v>4.96</v>
      </c>
      <c r="DM1947" s="29" t="n">
        <v>4.697</v>
      </c>
      <c r="DN1947" s="29" t="n">
        <v>4.61</v>
      </c>
      <c r="DO1947" s="29" t="n">
        <v>4.585</v>
      </c>
      <c r="DP1947" s="29" t="n">
        <v>4.57</v>
      </c>
      <c r="DQ1947" s="29" t="n">
        <v>4.567</v>
      </c>
      <c r="DR1947" s="29" t="n">
        <v>4.547</v>
      </c>
      <c r="DS1947" s="29" t="n">
        <v>4.545</v>
      </c>
      <c r="DT1947" s="29" t="n">
        <v>4.67</v>
      </c>
      <c r="DU1947" s="29" t="n">
        <v>4.785</v>
      </c>
      <c r="DV1947" s="29" t="n">
        <v>4.755</v>
      </c>
      <c r="DW1947" s="29" t="n">
        <v>4.53</v>
      </c>
      <c r="DX1947" s="29" t="n">
        <v>4.3</v>
      </c>
      <c r="DY1947" s="29" t="n">
        <v>4.06</v>
      </c>
      <c r="DZ1947" s="29" t="n">
        <v>3.968</v>
      </c>
      <c r="EA1947" s="29" t="n">
        <v>3.953</v>
      </c>
      <c r="EB1947" s="29" t="n">
        <v>3.965</v>
      </c>
      <c r="EC1947" s="29" t="n">
        <v>3.98</v>
      </c>
      <c r="ED1947" s="29" t="n">
        <v>3.975</v>
      </c>
      <c r="EE1947" s="29" t="n">
        <v>3.978</v>
      </c>
      <c r="EF1947" s="29" t="n">
        <v>4.075</v>
      </c>
      <c r="EG1947" s="29" t="n">
        <v>4.17</v>
      </c>
      <c r="EH1947" s="29" t="n">
        <v>4.15</v>
      </c>
      <c r="EI1947" s="29" t="n">
        <v>3.987</v>
      </c>
      <c r="EJ1947" s="29" t="n">
        <v>3.798</v>
      </c>
      <c r="EK1947" s="29" t="n">
        <v>3.61</v>
      </c>
      <c r="EL1947" s="29" t="n">
        <v>3.554</v>
      </c>
      <c r="EM1947" s="29" t="n">
        <v>3.559</v>
      </c>
      <c r="EN1947" s="29" t="n">
        <v>3.567</v>
      </c>
      <c r="EO1947" s="29" t="n">
        <v>3.571</v>
      </c>
      <c r="EP1947" s="29" t="n">
        <v>3.56</v>
      </c>
      <c r="EQ1947" s="29" t="n">
        <v>3.558</v>
      </c>
      <c r="ER1947" s="29" t="n">
        <v>3.655</v>
      </c>
      <c r="ES1947" s="29" t="n">
        <v>3.75</v>
      </c>
      <c r="ET1947" s="29" t="n">
        <v>3.932</v>
      </c>
      <c r="EU1947" s="29" t="n">
        <v>3.773</v>
      </c>
      <c r="EV1947" s="29" t="n">
        <v>3.587</v>
      </c>
      <c r="EW1947" s="29" t="n">
        <v>3.402</v>
      </c>
      <c r="EX1947" s="29" t="n">
        <v>3.347</v>
      </c>
      <c r="EY1947" s="29" t="n">
        <v>3.353</v>
      </c>
      <c r="EZ1947" s="29" t="n">
        <v>3.361</v>
      </c>
      <c r="FA1947" s="29" t="n">
        <v>3.365</v>
      </c>
      <c r="FB1947" s="29" t="n">
        <v>3.353</v>
      </c>
      <c r="FC1947" s="29" t="n">
        <v>3.35</v>
      </c>
      <c r="FD1947" s="29" t="n">
        <v>3.442</v>
      </c>
      <c r="FE1947" s="29" t="n">
        <v>3.534</v>
      </c>
      <c r="FF1947" s="29" t="n">
        <v>3.824</v>
      </c>
      <c r="FG1947" s="29" t="n">
        <v>3.669</v>
      </c>
      <c r="FH1947" s="29" t="n">
        <v>3.486</v>
      </c>
      <c r="FI1947" s="29" t="n">
        <v>3.304</v>
      </c>
      <c r="FJ1947" s="29" t="n">
        <v>3.25</v>
      </c>
      <c r="FK1947" s="29" t="n">
        <v>3.257</v>
      </c>
      <c r="FL1947" s="29" t="n">
        <v>3.265</v>
      </c>
      <c r="FM1947" s="29" t="n">
        <v>3.269</v>
      </c>
      <c r="FN1947" s="29" t="n">
        <v>3.256</v>
      </c>
      <c r="FO1947" s="29" t="n">
        <v>3.252</v>
      </c>
      <c r="FP1947" s="29" t="n">
        <v>3.339</v>
      </c>
      <c r="FQ1947" s="29" t="n">
        <v>3.428</v>
      </c>
      <c r="FR1947" s="29" t="n">
        <v>3.791</v>
      </c>
      <c r="FS1947" s="29" t="n">
        <v>3.64</v>
      </c>
      <c r="FT1947" s="29" t="n">
        <v>3.46</v>
      </c>
      <c r="FU1947" s="29" t="n">
        <v>3.281</v>
      </c>
      <c r="FV1947" s="29" t="n">
        <v>3.228</v>
      </c>
      <c r="FW1947" s="29" t="n">
        <v>3.236</v>
      </c>
      <c r="FX1947" s="29" t="n">
        <v>3.244</v>
      </c>
      <c r="FY1947" s="29" t="n">
        <v>3.248</v>
      </c>
      <c r="FZ1947" s="29" t="n">
        <v>3.234</v>
      </c>
      <c r="GA1947" s="29"/>
      <c r="GB1947" s="29"/>
      <c r="GC1947" s="29"/>
      <c r="GD1947" s="29"/>
      <c r="GE1947" s="29"/>
      <c r="GF1947" s="29"/>
      <c r="GG1947" s="29"/>
      <c r="GH1947" s="29"/>
      <c r="GI1947" s="29"/>
      <c r="GJ1947" s="29"/>
      <c r="GK1947" s="29"/>
      <c r="GL1947" s="29"/>
      <c r="GM1947" s="29"/>
      <c r="GN1947" s="29"/>
      <c r="GO1947" s="29"/>
      <c r="GP1947" s="29"/>
      <c r="GQ1947" s="29"/>
      <c r="GR1947" s="0"/>
      <c r="GS1947" s="0"/>
      <c r="GT1947" s="0"/>
      <c r="GU1947" s="0"/>
      <c r="GV1947" s="0"/>
      <c r="GW1947" s="0"/>
      <c r="GX1947" s="0"/>
      <c r="GY1947" s="0"/>
      <c r="GZ1947" s="0"/>
      <c r="HA1947" s="0"/>
      <c r="HB1947" s="0"/>
      <c r="HC1947" s="0"/>
      <c r="HD1947" s="0"/>
      <c r="HE1947" s="0"/>
      <c r="HF1947" s="0"/>
      <c r="HG1947" s="0"/>
      <c r="HH1947" s="0"/>
      <c r="HI1947" s="0"/>
      <c r="HJ1947" s="0"/>
      <c r="HK1947" s="0"/>
      <c r="HL1947" s="0"/>
      <c r="HM1947" s="0"/>
      <c r="HN1947" s="0"/>
      <c r="HO1947" s="0"/>
      <c r="HP1947" s="0"/>
      <c r="HQ1947" s="0"/>
      <c r="HR1947" s="0"/>
      <c r="HS1947" s="0"/>
      <c r="HT1947" s="0"/>
      <c r="HU1947" s="0"/>
      <c r="HV1947" s="0"/>
      <c r="HW1947" s="0"/>
      <c r="HX1947" s="0"/>
      <c r="HY1947" s="0"/>
      <c r="HZ1947" s="0"/>
      <c r="IA1947" s="0"/>
      <c r="IB1947" s="0"/>
      <c r="IC1947" s="0"/>
      <c r="ID1947" s="0"/>
      <c r="IE1947" s="0"/>
      <c r="IF1947" s="0"/>
      <c r="IG1947" s="0"/>
      <c r="IH1947" s="0"/>
      <c r="II1947" s="0"/>
      <c r="IJ1947" s="0"/>
      <c r="IK1947" s="0"/>
      <c r="IL1947" s="0"/>
      <c r="IM1947" s="0"/>
      <c r="IN1947" s="0"/>
      <c r="IO1947" s="0"/>
      <c r="IP1947" s="0"/>
      <c r="IQ1947" s="0"/>
      <c r="IR1947" s="0"/>
      <c r="IS1947" s="0"/>
      <c r="IT1947" s="0"/>
      <c r="IU1947" s="0"/>
      <c r="IV1947" s="0"/>
      <c r="IW1947" s="0"/>
    </row>
    <row r="1948" customFormat="false" ht="12.75" hidden="true" customHeight="false" outlineLevel="0" collapsed="false">
      <c r="A1948" s="0" t="n">
        <f aca="false">WEEKDAY(C1948,2)</f>
        <v>2</v>
      </c>
      <c r="B1948" s="0" t="n">
        <f aca="false">MONTH(C1948)</f>
        <v>9</v>
      </c>
      <c r="C1948" s="23" t="n">
        <v>36795</v>
      </c>
      <c r="D1948" s="0" t="n">
        <f aca="false">MONTH(R1948)</f>
        <v>9</v>
      </c>
      <c r="E1948" s="0" t="n">
        <f aca="false">YEAR(R1948)</f>
        <v>2000</v>
      </c>
      <c r="F1948" s="35" t="n">
        <f aca="false">L1948-K1948</f>
        <v>0.0339999999999998</v>
      </c>
      <c r="G1948" s="24" t="n">
        <f aca="false">N1948-M1948</f>
        <v>-0.630916666666667</v>
      </c>
      <c r="H1948" s="24" t="n">
        <f aca="false">O1948-N1948</f>
        <v>-0.467083333333334</v>
      </c>
      <c r="I1948" s="24" t="n">
        <f aca="false">O1948-M1948</f>
        <v>-1.098</v>
      </c>
      <c r="J1948" s="25" t="n">
        <f aca="false">VLOOKUP(C1948,'Nymex hist.'!A:B,2,0)</f>
        <v>5.324</v>
      </c>
      <c r="K1948" s="34" t="n">
        <f aca="false">AVERAGE(DA1948:DG1948)</f>
        <v>5.324</v>
      </c>
      <c r="L1948" s="34" t="n">
        <f aca="false">AVERAGE(DH1948:DL1948)</f>
        <v>5.358</v>
      </c>
      <c r="M1948" s="27" t="n">
        <f aca="false">SUMIF($S$3:$FQ$3,$E1948+1,$S1948:$FQ1948)/COUNTIF($S$3:$FQ$3,$E1948+1)</f>
        <v>4.7945</v>
      </c>
      <c r="N1948" s="27" t="n">
        <f aca="false">SUMIF($S$3:$FQ$3,$E1948+2,$S1948:$FQ1948)/COUNTIF($S$3:$FQ$3,$E1948+2)</f>
        <v>4.16358333333333</v>
      </c>
      <c r="O1948" s="27" t="n">
        <f aca="false">SUMIF($S$3:$FQ$3,$E1948+3,$S1948:$FQ1948)/COUNTIF($S$3:$FQ$3,$E1948+3)</f>
        <v>3.6965</v>
      </c>
      <c r="P1948" s="27" t="n">
        <f aca="false">SUMIF($S$3:$FQ$3,$E1948+4,$S1948:$FQ1948)/COUNTIF($S$3:$FQ$3,$E1948+4)</f>
        <v>3.4765</v>
      </c>
      <c r="Q1948" s="27" t="n">
        <f aca="false">SUMIF($S$3:$FQ$3,$E1948+5,$S1948:$FQ1948)/COUNTIF($S$3:$FQ$3,$E1948+5)</f>
        <v>3.3665</v>
      </c>
      <c r="R1948" s="28" t="n">
        <v>36795</v>
      </c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30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 t="n">
        <v>5.324</v>
      </c>
      <c r="DH1948" s="29" t="n">
        <v>5.45</v>
      </c>
      <c r="DI1948" s="29" t="n">
        <v>5.565</v>
      </c>
      <c r="DJ1948" s="29" t="n">
        <v>5.525</v>
      </c>
      <c r="DK1948" s="29" t="n">
        <v>5.26</v>
      </c>
      <c r="DL1948" s="29" t="n">
        <v>4.99</v>
      </c>
      <c r="DM1948" s="29" t="n">
        <v>4.72</v>
      </c>
      <c r="DN1948" s="29" t="n">
        <v>4.63</v>
      </c>
      <c r="DO1948" s="29" t="n">
        <v>4.605</v>
      </c>
      <c r="DP1948" s="29" t="n">
        <v>4.59</v>
      </c>
      <c r="DQ1948" s="29" t="n">
        <v>4.587</v>
      </c>
      <c r="DR1948" s="29" t="n">
        <v>4.567</v>
      </c>
      <c r="DS1948" s="29" t="n">
        <v>4.565</v>
      </c>
      <c r="DT1948" s="29" t="n">
        <v>4.69</v>
      </c>
      <c r="DU1948" s="29" t="n">
        <v>4.805</v>
      </c>
      <c r="DV1948" s="29" t="n">
        <v>4.775</v>
      </c>
      <c r="DW1948" s="29" t="n">
        <v>4.55</v>
      </c>
      <c r="DX1948" s="29" t="n">
        <v>4.32</v>
      </c>
      <c r="DY1948" s="29" t="n">
        <v>4.08</v>
      </c>
      <c r="DZ1948" s="29" t="n">
        <v>3.988</v>
      </c>
      <c r="EA1948" s="29" t="n">
        <v>3.973</v>
      </c>
      <c r="EB1948" s="29" t="n">
        <v>3.985</v>
      </c>
      <c r="EC1948" s="29" t="n">
        <v>4.002</v>
      </c>
      <c r="ED1948" s="29" t="n">
        <v>4</v>
      </c>
      <c r="EE1948" s="29" t="n">
        <v>4.003</v>
      </c>
      <c r="EF1948" s="29" t="n">
        <v>4.1</v>
      </c>
      <c r="EG1948" s="29" t="n">
        <v>4.187</v>
      </c>
      <c r="EH1948" s="29" t="n">
        <v>4.164</v>
      </c>
      <c r="EI1948" s="29" t="n">
        <v>3.993</v>
      </c>
      <c r="EJ1948" s="29" t="n">
        <v>3.804</v>
      </c>
      <c r="EK1948" s="29" t="n">
        <v>3.616</v>
      </c>
      <c r="EL1948" s="29" t="n">
        <v>3.56</v>
      </c>
      <c r="EM1948" s="29" t="n">
        <v>3.565</v>
      </c>
      <c r="EN1948" s="29" t="n">
        <v>3.573</v>
      </c>
      <c r="EO1948" s="29" t="n">
        <v>3.577</v>
      </c>
      <c r="EP1948" s="29" t="n">
        <v>3.566</v>
      </c>
      <c r="EQ1948" s="29" t="n">
        <v>3.553</v>
      </c>
      <c r="ER1948" s="29" t="n">
        <v>3.65</v>
      </c>
      <c r="ES1948" s="29" t="n">
        <v>3.737</v>
      </c>
      <c r="ET1948" s="29" t="n">
        <v>3.936</v>
      </c>
      <c r="EU1948" s="29" t="n">
        <v>3.769</v>
      </c>
      <c r="EV1948" s="29" t="n">
        <v>3.583</v>
      </c>
      <c r="EW1948" s="29" t="n">
        <v>3.398</v>
      </c>
      <c r="EX1948" s="29" t="n">
        <v>3.343</v>
      </c>
      <c r="EY1948" s="29" t="n">
        <v>3.349</v>
      </c>
      <c r="EZ1948" s="29" t="n">
        <v>3.357</v>
      </c>
      <c r="FA1948" s="29" t="n">
        <v>3.361</v>
      </c>
      <c r="FB1948" s="29" t="n">
        <v>3.349</v>
      </c>
      <c r="FC1948" s="29" t="n">
        <v>3.335</v>
      </c>
      <c r="FD1948" s="29" t="n">
        <v>3.427</v>
      </c>
      <c r="FE1948" s="29" t="n">
        <v>3.511</v>
      </c>
      <c r="FF1948" s="29" t="n">
        <v>3.818</v>
      </c>
      <c r="FG1948" s="29" t="n">
        <v>3.655</v>
      </c>
      <c r="FH1948" s="29" t="n">
        <v>3.472</v>
      </c>
      <c r="FI1948" s="29" t="n">
        <v>3.29</v>
      </c>
      <c r="FJ1948" s="29" t="n">
        <v>3.236</v>
      </c>
      <c r="FK1948" s="29" t="n">
        <v>3.243</v>
      </c>
      <c r="FL1948" s="29" t="n">
        <v>3.251</v>
      </c>
      <c r="FM1948" s="29" t="n">
        <v>3.255</v>
      </c>
      <c r="FN1948" s="29" t="n">
        <v>3.242</v>
      </c>
      <c r="FO1948" s="29" t="n">
        <v>3.227</v>
      </c>
      <c r="FP1948" s="29" t="n">
        <v>3.314</v>
      </c>
      <c r="FQ1948" s="29" t="n">
        <v>3.395</v>
      </c>
      <c r="FR1948" s="29" t="n">
        <v>3.78</v>
      </c>
      <c r="FS1948" s="29" t="n">
        <v>3.621</v>
      </c>
      <c r="FT1948" s="29" t="n">
        <v>3.441</v>
      </c>
      <c r="FU1948" s="29" t="n">
        <v>3.262</v>
      </c>
      <c r="FV1948" s="29" t="n">
        <v>3.209</v>
      </c>
      <c r="FW1948" s="29" t="n">
        <v>3.217</v>
      </c>
      <c r="FX1948" s="29" t="n">
        <v>3.225</v>
      </c>
      <c r="FY1948" s="29" t="n">
        <v>3.229</v>
      </c>
      <c r="FZ1948" s="29" t="n">
        <v>3.215</v>
      </c>
      <c r="GA1948" s="29"/>
      <c r="GB1948" s="29"/>
      <c r="GC1948" s="29"/>
      <c r="GD1948" s="29"/>
      <c r="GE1948" s="29"/>
      <c r="GF1948" s="29"/>
      <c r="GG1948" s="29"/>
      <c r="GH1948" s="29"/>
      <c r="GI1948" s="29"/>
      <c r="GJ1948" s="29"/>
      <c r="GK1948" s="29"/>
      <c r="GL1948" s="29"/>
      <c r="GM1948" s="29"/>
      <c r="GN1948" s="29"/>
      <c r="GO1948" s="29"/>
      <c r="GP1948" s="29"/>
      <c r="GQ1948" s="29"/>
      <c r="GR1948" s="0"/>
      <c r="GS1948" s="0"/>
      <c r="GT1948" s="0"/>
      <c r="GU1948" s="0"/>
      <c r="GV1948" s="0"/>
      <c r="GW1948" s="0"/>
      <c r="GX1948" s="0"/>
      <c r="GY1948" s="0"/>
      <c r="GZ1948" s="0"/>
      <c r="HA1948" s="0"/>
      <c r="HB1948" s="0"/>
      <c r="HC1948" s="0"/>
      <c r="HD1948" s="0"/>
      <c r="HE1948" s="0"/>
      <c r="HF1948" s="0"/>
      <c r="HG1948" s="0"/>
      <c r="HH1948" s="0"/>
      <c r="HI1948" s="0"/>
      <c r="HJ1948" s="0"/>
      <c r="HK1948" s="0"/>
      <c r="HL1948" s="0"/>
      <c r="HM1948" s="0"/>
      <c r="HN1948" s="0"/>
      <c r="HO1948" s="0"/>
      <c r="HP1948" s="0"/>
      <c r="HQ1948" s="0"/>
      <c r="HR1948" s="0"/>
      <c r="HS1948" s="0"/>
      <c r="HT1948" s="0"/>
      <c r="HU1948" s="0"/>
      <c r="HV1948" s="0"/>
      <c r="HW1948" s="0"/>
      <c r="HX1948" s="0"/>
      <c r="HY1948" s="0"/>
      <c r="HZ1948" s="0"/>
      <c r="IA1948" s="0"/>
      <c r="IB1948" s="0"/>
      <c r="IC1948" s="0"/>
      <c r="ID1948" s="0"/>
      <c r="IE1948" s="0"/>
      <c r="IF1948" s="0"/>
      <c r="IG1948" s="0"/>
      <c r="IH1948" s="0"/>
      <c r="II1948" s="0"/>
      <c r="IJ1948" s="0"/>
      <c r="IK1948" s="0"/>
      <c r="IL1948" s="0"/>
      <c r="IM1948" s="0"/>
      <c r="IN1948" s="0"/>
      <c r="IO1948" s="0"/>
      <c r="IP1948" s="0"/>
      <c r="IQ1948" s="0"/>
      <c r="IR1948" s="0"/>
      <c r="IS1948" s="0"/>
      <c r="IT1948" s="0"/>
      <c r="IU1948" s="0"/>
      <c r="IV1948" s="0"/>
      <c r="IW1948" s="0"/>
    </row>
    <row r="1949" customFormat="false" ht="12.75" hidden="true" customHeight="false" outlineLevel="0" collapsed="false">
      <c r="A1949" s="0" t="n">
        <f aca="false">WEEKDAY(C1949,2)</f>
        <v>3</v>
      </c>
      <c r="B1949" s="0" t="n">
        <f aca="false">MONTH(C1949)</f>
        <v>9</v>
      </c>
      <c r="C1949" s="23" t="n">
        <v>36796</v>
      </c>
      <c r="D1949" s="0" t="n">
        <f aca="false">MONTH(R1949)</f>
        <v>9</v>
      </c>
      <c r="E1949" s="0" t="n">
        <f aca="false">YEAR(R1949)</f>
        <v>2000</v>
      </c>
      <c r="F1949" s="35" t="n">
        <f aca="false">L1949-K1949</f>
        <v>0.0431999999999997</v>
      </c>
      <c r="G1949" s="24" t="n">
        <f aca="false">N1949-M1949</f>
        <v>-0.617083333333333</v>
      </c>
      <c r="H1949" s="24" t="n">
        <f aca="false">O1949-N1949</f>
        <v>-0.45925</v>
      </c>
      <c r="I1949" s="24" t="n">
        <f aca="false">O1949-M1949</f>
        <v>-1.07633333333333</v>
      </c>
      <c r="J1949" s="25" t="n">
        <f aca="false">VLOOKUP(C1949,'Nymex hist.'!A:B,2,0)</f>
        <v>5.312</v>
      </c>
      <c r="K1949" s="34" t="n">
        <f aca="false">AVERAGE(DA1949:DG1949)</f>
        <v>5.312</v>
      </c>
      <c r="L1949" s="34" t="n">
        <f aca="false">AVERAGE(DH1949:DL1949)</f>
        <v>5.3552</v>
      </c>
      <c r="M1949" s="27" t="n">
        <f aca="false">SUMIF($S$3:$FQ$3,$E1949+1,$S1949:$FQ1949)/COUNTIF($S$3:$FQ$3,$E1949+1)</f>
        <v>4.79575</v>
      </c>
      <c r="N1949" s="27" t="n">
        <f aca="false">SUMIF($S$3:$FQ$3,$E1949+2,$S1949:$FQ1949)/COUNTIF($S$3:$FQ$3,$E1949+2)</f>
        <v>4.17866666666667</v>
      </c>
      <c r="O1949" s="27" t="n">
        <f aca="false">SUMIF($S$3:$FQ$3,$E1949+3,$S1949:$FQ1949)/COUNTIF($S$3:$FQ$3,$E1949+3)</f>
        <v>3.71941666666667</v>
      </c>
      <c r="P1949" s="27" t="n">
        <f aca="false">SUMIF($S$3:$FQ$3,$E1949+4,$S1949:$FQ1949)/COUNTIF($S$3:$FQ$3,$E1949+4)</f>
        <v>3.49941666666667</v>
      </c>
      <c r="Q1949" s="27" t="n">
        <f aca="false">SUMIF($S$3:$FQ$3,$E1949+5,$S1949:$FQ1949)/COUNTIF($S$3:$FQ$3,$E1949+5)</f>
        <v>3.38941666666667</v>
      </c>
      <c r="R1949" s="28" t="n">
        <v>36796</v>
      </c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30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 t="n">
        <v>5.312</v>
      </c>
      <c r="DH1949" s="29" t="n">
        <v>5.447</v>
      </c>
      <c r="DI1949" s="29" t="n">
        <v>5.562</v>
      </c>
      <c r="DJ1949" s="29" t="n">
        <v>5.522</v>
      </c>
      <c r="DK1949" s="29" t="n">
        <v>5.257</v>
      </c>
      <c r="DL1949" s="29" t="n">
        <v>4.988</v>
      </c>
      <c r="DM1949" s="29" t="n">
        <v>4.722</v>
      </c>
      <c r="DN1949" s="29" t="n">
        <v>4.632</v>
      </c>
      <c r="DO1949" s="29" t="n">
        <v>4.607</v>
      </c>
      <c r="DP1949" s="29" t="n">
        <v>4.592</v>
      </c>
      <c r="DQ1949" s="29" t="n">
        <v>4.589</v>
      </c>
      <c r="DR1949" s="29" t="n">
        <v>4.569</v>
      </c>
      <c r="DS1949" s="29" t="n">
        <v>4.567</v>
      </c>
      <c r="DT1949" s="29" t="n">
        <v>4.692</v>
      </c>
      <c r="DU1949" s="29" t="n">
        <v>4.812</v>
      </c>
      <c r="DV1949" s="29" t="n">
        <v>4.787</v>
      </c>
      <c r="DW1949" s="29" t="n">
        <v>4.562</v>
      </c>
      <c r="DX1949" s="29" t="n">
        <v>4.332</v>
      </c>
      <c r="DY1949" s="29" t="n">
        <v>4.092</v>
      </c>
      <c r="DZ1949" s="29" t="n">
        <v>4</v>
      </c>
      <c r="EA1949" s="29" t="n">
        <v>3.985</v>
      </c>
      <c r="EB1949" s="29" t="n">
        <v>3.997</v>
      </c>
      <c r="EC1949" s="29" t="n">
        <v>4.016</v>
      </c>
      <c r="ED1949" s="29" t="n">
        <v>4.017</v>
      </c>
      <c r="EE1949" s="29" t="n">
        <v>4.022</v>
      </c>
      <c r="EF1949" s="29" t="n">
        <v>4.122</v>
      </c>
      <c r="EG1949" s="29" t="n">
        <v>4.212</v>
      </c>
      <c r="EH1949" s="29" t="n">
        <v>4.189</v>
      </c>
      <c r="EI1949" s="29" t="n">
        <v>4.016</v>
      </c>
      <c r="EJ1949" s="29" t="n">
        <v>3.827</v>
      </c>
      <c r="EK1949" s="29" t="n">
        <v>3.639</v>
      </c>
      <c r="EL1949" s="29" t="n">
        <v>3.583</v>
      </c>
      <c r="EM1949" s="29" t="n">
        <v>3.588</v>
      </c>
      <c r="EN1949" s="29" t="n">
        <v>3.596</v>
      </c>
      <c r="EO1949" s="29" t="n">
        <v>3.6</v>
      </c>
      <c r="EP1949" s="29" t="n">
        <v>3.589</v>
      </c>
      <c r="EQ1949" s="29" t="n">
        <v>3.572</v>
      </c>
      <c r="ER1949" s="29" t="n">
        <v>3.672</v>
      </c>
      <c r="ES1949" s="29" t="n">
        <v>3.762</v>
      </c>
      <c r="ET1949" s="29" t="n">
        <v>3.961</v>
      </c>
      <c r="EU1949" s="29" t="n">
        <v>3.792</v>
      </c>
      <c r="EV1949" s="29" t="n">
        <v>3.606</v>
      </c>
      <c r="EW1949" s="29" t="n">
        <v>3.421</v>
      </c>
      <c r="EX1949" s="29" t="n">
        <v>3.366</v>
      </c>
      <c r="EY1949" s="29" t="n">
        <v>3.372</v>
      </c>
      <c r="EZ1949" s="29" t="n">
        <v>3.38</v>
      </c>
      <c r="FA1949" s="29" t="n">
        <v>3.384</v>
      </c>
      <c r="FB1949" s="29" t="n">
        <v>3.372</v>
      </c>
      <c r="FC1949" s="29" t="n">
        <v>3.354</v>
      </c>
      <c r="FD1949" s="29" t="n">
        <v>3.449</v>
      </c>
      <c r="FE1949" s="29" t="n">
        <v>3.536</v>
      </c>
      <c r="FF1949" s="29" t="n">
        <v>3.843</v>
      </c>
      <c r="FG1949" s="29" t="n">
        <v>3.678</v>
      </c>
      <c r="FH1949" s="29" t="n">
        <v>3.495</v>
      </c>
      <c r="FI1949" s="29" t="n">
        <v>3.313</v>
      </c>
      <c r="FJ1949" s="29" t="n">
        <v>3.259</v>
      </c>
      <c r="FK1949" s="29" t="n">
        <v>3.266</v>
      </c>
      <c r="FL1949" s="29" t="n">
        <v>3.274</v>
      </c>
      <c r="FM1949" s="29" t="n">
        <v>3.278</v>
      </c>
      <c r="FN1949" s="29" t="n">
        <v>3.265</v>
      </c>
      <c r="FO1949" s="29" t="n">
        <v>3.246</v>
      </c>
      <c r="FP1949" s="29" t="n">
        <v>3.336</v>
      </c>
      <c r="FQ1949" s="29" t="n">
        <v>3.42</v>
      </c>
      <c r="FR1949" s="29" t="n">
        <v>3.805</v>
      </c>
      <c r="FS1949" s="29" t="n">
        <v>3.644</v>
      </c>
      <c r="FT1949" s="29" t="n">
        <v>3.464</v>
      </c>
      <c r="FU1949" s="29" t="n">
        <v>3.285</v>
      </c>
      <c r="FV1949" s="29" t="n">
        <v>3.232</v>
      </c>
      <c r="FW1949" s="29" t="n">
        <v>3.24</v>
      </c>
      <c r="FX1949" s="29" t="n">
        <v>3.248</v>
      </c>
      <c r="FY1949" s="29" t="n">
        <v>3.252</v>
      </c>
      <c r="FZ1949" s="29" t="n">
        <v>3.238</v>
      </c>
      <c r="GA1949" s="29"/>
      <c r="GB1949" s="29"/>
      <c r="GC1949" s="29"/>
      <c r="GD1949" s="29"/>
      <c r="GE1949" s="29"/>
      <c r="GF1949" s="29"/>
      <c r="GG1949" s="29"/>
      <c r="GH1949" s="29"/>
      <c r="GI1949" s="29"/>
      <c r="GJ1949" s="29"/>
      <c r="GK1949" s="29"/>
      <c r="GL1949" s="29"/>
      <c r="GM1949" s="29"/>
      <c r="GN1949" s="29"/>
      <c r="GO1949" s="29"/>
      <c r="GP1949" s="29"/>
      <c r="GQ1949" s="29"/>
      <c r="GR1949" s="0"/>
      <c r="GS1949" s="0"/>
      <c r="GT1949" s="0"/>
      <c r="GU1949" s="0"/>
      <c r="GV1949" s="0"/>
      <c r="GW1949" s="0"/>
      <c r="GX1949" s="0"/>
      <c r="GY1949" s="0"/>
      <c r="GZ1949" s="0"/>
      <c r="HA1949" s="0"/>
      <c r="HB1949" s="0"/>
      <c r="HC1949" s="0"/>
      <c r="HD1949" s="0"/>
      <c r="HE1949" s="0"/>
      <c r="HF1949" s="0"/>
      <c r="HG1949" s="0"/>
      <c r="HH1949" s="0"/>
      <c r="HI1949" s="0"/>
      <c r="HJ1949" s="0"/>
      <c r="HK1949" s="0"/>
      <c r="HL1949" s="0"/>
      <c r="HM1949" s="0"/>
      <c r="HN1949" s="0"/>
      <c r="HO1949" s="0"/>
      <c r="HP1949" s="0"/>
      <c r="HQ1949" s="0"/>
      <c r="HR1949" s="0"/>
      <c r="HS1949" s="0"/>
      <c r="HT1949" s="0"/>
      <c r="HU1949" s="0"/>
      <c r="HV1949" s="0"/>
      <c r="HW1949" s="0"/>
      <c r="HX1949" s="0"/>
      <c r="HY1949" s="0"/>
      <c r="HZ1949" s="0"/>
      <c r="IA1949" s="0"/>
      <c r="IB1949" s="0"/>
      <c r="IC1949" s="0"/>
      <c r="ID1949" s="0"/>
      <c r="IE1949" s="0"/>
      <c r="IF1949" s="0"/>
      <c r="IG1949" s="0"/>
      <c r="IH1949" s="0"/>
      <c r="II1949" s="0"/>
      <c r="IJ1949" s="0"/>
      <c r="IK1949" s="0"/>
      <c r="IL1949" s="0"/>
      <c r="IM1949" s="0"/>
      <c r="IN1949" s="0"/>
      <c r="IO1949" s="0"/>
      <c r="IP1949" s="0"/>
      <c r="IQ1949" s="0"/>
      <c r="IR1949" s="0"/>
      <c r="IS1949" s="0"/>
      <c r="IT1949" s="0"/>
      <c r="IU1949" s="0"/>
      <c r="IV1949" s="0"/>
      <c r="IW1949" s="0"/>
    </row>
    <row r="1950" customFormat="false" ht="12.75" hidden="false" customHeight="false" outlineLevel="0" collapsed="false">
      <c r="A1950" s="1" t="n">
        <f aca="false">WEEKDAY(C1950,2)</f>
        <v>4</v>
      </c>
      <c r="B1950" s="1" t="n">
        <f aca="false">MONTH(C1950)</f>
        <v>9</v>
      </c>
      <c r="C1950" s="23" t="n">
        <v>36797</v>
      </c>
      <c r="D1950" s="0" t="n">
        <f aca="false">MONTH(R1950)</f>
        <v>9</v>
      </c>
      <c r="E1950" s="0" t="n">
        <f aca="false">YEAR(R1950)</f>
        <v>2000</v>
      </c>
      <c r="F1950" s="3" t="n">
        <f aca="false">L1950-K1950</f>
        <v>-0.257000000000001</v>
      </c>
      <c r="G1950" s="3" t="n">
        <f aca="false">N1950-M1950</f>
        <v>-0.502999999999999</v>
      </c>
      <c r="H1950" s="3" t="n">
        <f aca="false">O1950-N1950</f>
        <v>-0.429583333333333</v>
      </c>
      <c r="I1950" s="3" t="n">
        <f aca="false">O1950-M1950</f>
        <v>-0.932583333333333</v>
      </c>
      <c r="J1950" s="4" t="n">
        <f aca="false">VLOOKUP(C1950,'Nymex hist.'!A:B,2,0)</f>
        <v>5.124</v>
      </c>
      <c r="K1950" s="4" t="n">
        <f aca="false">AVERAGE(DA1950:DG1950)</f>
        <v>5.312</v>
      </c>
      <c r="L1950" s="4" t="n">
        <f aca="false">AVERAGE(DH1950:DL1950)</f>
        <v>5.055</v>
      </c>
      <c r="M1950" s="4" t="n">
        <f aca="false">SUMIF($S$3:$FQ$3,$E1950+1,$S1950:$FQ1950)/COUNTIF($S$3:$FQ$3,$E1950+1)</f>
        <v>4.57583333333333</v>
      </c>
      <c r="N1950" s="4" t="n">
        <f aca="false">SUMIF($S$3:$FQ$3,$E1950+2,$S1950:$FQ1950)/COUNTIF($S$3:$FQ$3,$E1950+2)</f>
        <v>4.07283333333333</v>
      </c>
      <c r="O1950" s="4" t="n">
        <f aca="false">SUMIF($S$3:$FQ$3,$E1950+3,$S1950:$FQ1950)/COUNTIF($S$3:$FQ$3,$E1950+3)</f>
        <v>3.64325</v>
      </c>
      <c r="P1950" s="4" t="n">
        <f aca="false">SUMIF($S$3:$FQ$3,$E1950+4,$S1950:$FQ1950)/COUNTIF($S$3:$FQ$3,$E1950+4)</f>
        <v>3.46325</v>
      </c>
      <c r="Q1950" s="4" t="n">
        <f aca="false">SUMIF($S$3:$FQ$3,$E1950+5,$S1950:$FQ1950)/COUNTIF($S$3:$FQ$3,$E1950+5)</f>
        <v>3.37325</v>
      </c>
      <c r="R1950" s="21" t="n">
        <v>36797</v>
      </c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  <c r="AJ1950" s="37"/>
      <c r="AK1950" s="32"/>
      <c r="AL1950" s="32"/>
      <c r="AM1950" s="32"/>
      <c r="AN1950" s="32"/>
      <c r="AO1950" s="32"/>
      <c r="AP1950" s="32"/>
      <c r="AQ1950" s="32"/>
      <c r="AR1950" s="32"/>
      <c r="AS1950" s="32"/>
      <c r="AT1950" s="32"/>
      <c r="AU1950" s="32"/>
      <c r="AV1950" s="32"/>
      <c r="AW1950" s="32"/>
      <c r="AX1950" s="32"/>
      <c r="AY1950" s="32"/>
      <c r="AZ1950" s="32"/>
      <c r="BA1950" s="32"/>
      <c r="BB1950" s="32"/>
      <c r="BC1950" s="32"/>
      <c r="BD1950" s="32"/>
      <c r="BE1950" s="32"/>
      <c r="BF1950" s="32"/>
      <c r="BG1950" s="32"/>
      <c r="BH1950" s="32"/>
      <c r="BI1950" s="32"/>
      <c r="BJ1950" s="32"/>
      <c r="BK1950" s="32"/>
      <c r="BL1950" s="32"/>
      <c r="BM1950" s="32"/>
      <c r="BN1950" s="32"/>
      <c r="BO1950" s="32"/>
      <c r="BP1950" s="32"/>
      <c r="BQ1950" s="32"/>
      <c r="BR1950" s="32"/>
      <c r="BS1950" s="32"/>
      <c r="BT1950" s="32"/>
      <c r="BU1950" s="32"/>
      <c r="BV1950" s="32"/>
      <c r="BW1950" s="32"/>
      <c r="BX1950" s="32"/>
      <c r="BY1950" s="32"/>
      <c r="BZ1950" s="32"/>
      <c r="CA1950" s="32"/>
      <c r="CB1950" s="32"/>
      <c r="CC1950" s="32"/>
      <c r="CD1950" s="32"/>
      <c r="CE1950" s="32"/>
      <c r="CF1950" s="32"/>
      <c r="CG1950" s="32"/>
      <c r="CH1950" s="32"/>
      <c r="CI1950" s="32"/>
      <c r="CJ1950" s="32"/>
      <c r="CK1950" s="32"/>
      <c r="CL1950" s="32"/>
      <c r="CM1950" s="32"/>
      <c r="CN1950" s="32"/>
      <c r="CO1950" s="32"/>
      <c r="CP1950" s="32"/>
      <c r="CQ1950" s="32"/>
      <c r="CR1950" s="32"/>
      <c r="CS1950" s="32"/>
      <c r="CT1950" s="32"/>
      <c r="CU1950" s="32"/>
      <c r="CV1950" s="32"/>
      <c r="CW1950" s="32"/>
      <c r="CX1950" s="32"/>
      <c r="CY1950" s="32"/>
      <c r="CZ1950" s="32"/>
      <c r="DA1950" s="32"/>
      <c r="DB1950" s="32"/>
      <c r="DC1950" s="32"/>
      <c r="DD1950" s="32"/>
      <c r="DE1950" s="32"/>
      <c r="DF1950" s="32"/>
      <c r="DG1950" s="32" t="n">
        <v>5.312</v>
      </c>
      <c r="DH1950" s="32" t="n">
        <v>5.124</v>
      </c>
      <c r="DI1950" s="32" t="n">
        <v>5.231</v>
      </c>
      <c r="DJ1950" s="32" t="n">
        <v>5.222</v>
      </c>
      <c r="DK1950" s="32" t="n">
        <v>4.971</v>
      </c>
      <c r="DL1950" s="32" t="n">
        <v>4.727</v>
      </c>
      <c r="DM1950" s="32" t="n">
        <v>4.485</v>
      </c>
      <c r="DN1950" s="32" t="n">
        <v>4.41</v>
      </c>
      <c r="DO1950" s="32" t="n">
        <v>4.395</v>
      </c>
      <c r="DP1950" s="32" t="n">
        <v>4.395</v>
      </c>
      <c r="DQ1950" s="32" t="n">
        <v>4.395</v>
      </c>
      <c r="DR1950" s="32" t="n">
        <v>4.385</v>
      </c>
      <c r="DS1950" s="32" t="n">
        <v>4.385</v>
      </c>
      <c r="DT1950" s="32" t="n">
        <v>4.51</v>
      </c>
      <c r="DU1950" s="32" t="n">
        <v>4.63</v>
      </c>
      <c r="DV1950" s="32" t="n">
        <v>4.61</v>
      </c>
      <c r="DW1950" s="32" t="n">
        <v>4.405</v>
      </c>
      <c r="DX1950" s="32" t="n">
        <v>4.2</v>
      </c>
      <c r="DY1950" s="32" t="n">
        <v>4</v>
      </c>
      <c r="DZ1950" s="32" t="n">
        <v>3.925</v>
      </c>
      <c r="EA1950" s="32" t="n">
        <v>3.915</v>
      </c>
      <c r="EB1950" s="32" t="n">
        <v>3.91</v>
      </c>
      <c r="EC1950" s="32" t="n">
        <v>3.919</v>
      </c>
      <c r="ED1950" s="32" t="n">
        <v>3.92</v>
      </c>
      <c r="EE1950" s="32" t="n">
        <v>3.925</v>
      </c>
      <c r="EF1950" s="32" t="n">
        <v>4.025</v>
      </c>
      <c r="EG1950" s="32" t="n">
        <v>4.12</v>
      </c>
      <c r="EH1950" s="32" t="n">
        <v>4.101</v>
      </c>
      <c r="EI1950" s="32" t="n">
        <v>3.928</v>
      </c>
      <c r="EJ1950" s="32" t="n">
        <v>3.748</v>
      </c>
      <c r="EK1950" s="32" t="n">
        <v>3.56</v>
      </c>
      <c r="EL1950" s="32" t="n">
        <v>3.503</v>
      </c>
      <c r="EM1950" s="32" t="n">
        <v>3.508</v>
      </c>
      <c r="EN1950" s="32" t="n">
        <v>3.516</v>
      </c>
      <c r="EO1950" s="32" t="n">
        <v>3.52</v>
      </c>
      <c r="EP1950" s="32" t="n">
        <v>3.509</v>
      </c>
      <c r="EQ1950" s="32" t="n">
        <v>3.49</v>
      </c>
      <c r="ER1950" s="32" t="n">
        <v>3.622</v>
      </c>
      <c r="ES1950" s="32" t="n">
        <v>3.714</v>
      </c>
      <c r="ET1950" s="32" t="n">
        <v>3.913</v>
      </c>
      <c r="EU1950" s="32" t="n">
        <v>3.744</v>
      </c>
      <c r="EV1950" s="32" t="n">
        <v>3.567</v>
      </c>
      <c r="EW1950" s="32" t="n">
        <v>3.382</v>
      </c>
      <c r="EX1950" s="32" t="n">
        <v>3.326</v>
      </c>
      <c r="EY1950" s="32" t="n">
        <v>3.332</v>
      </c>
      <c r="EZ1950" s="32" t="n">
        <v>3.34</v>
      </c>
      <c r="FA1950" s="32" t="n">
        <v>3.344</v>
      </c>
      <c r="FB1950" s="32" t="n">
        <v>3.332</v>
      </c>
      <c r="FC1950" s="32" t="n">
        <v>3.312</v>
      </c>
      <c r="FD1950" s="32" t="n">
        <v>3.439</v>
      </c>
      <c r="FE1950" s="32" t="n">
        <v>3.528</v>
      </c>
      <c r="FF1950" s="32" t="n">
        <v>3.815</v>
      </c>
      <c r="FG1950" s="32" t="n">
        <v>3.65</v>
      </c>
      <c r="FH1950" s="32" t="n">
        <v>3.476</v>
      </c>
      <c r="FI1950" s="32" t="n">
        <v>3.294</v>
      </c>
      <c r="FJ1950" s="32" t="n">
        <v>3.239</v>
      </c>
      <c r="FK1950" s="32" t="n">
        <v>3.246</v>
      </c>
      <c r="FL1950" s="32" t="n">
        <v>3.254</v>
      </c>
      <c r="FM1950" s="32" t="n">
        <v>3.258</v>
      </c>
      <c r="FN1950" s="32" t="n">
        <v>3.245</v>
      </c>
      <c r="FO1950" s="32" t="n">
        <v>3.224</v>
      </c>
      <c r="FP1950" s="32" t="n">
        <v>3.346</v>
      </c>
      <c r="FQ1950" s="32" t="n">
        <v>3.432</v>
      </c>
      <c r="FR1950" s="32" t="n">
        <v>3.782</v>
      </c>
      <c r="FS1950" s="32" t="n">
        <v>3.621</v>
      </c>
      <c r="FT1950" s="32" t="n">
        <v>3.45</v>
      </c>
      <c r="FU1950" s="32" t="n">
        <v>3.271</v>
      </c>
      <c r="FV1950" s="32" t="n">
        <v>3.217</v>
      </c>
      <c r="FW1950" s="32" t="n">
        <v>3.225</v>
      </c>
      <c r="FX1950" s="32" t="n">
        <v>3.233</v>
      </c>
      <c r="FY1950" s="32" t="n">
        <v>3.237</v>
      </c>
      <c r="FZ1950" s="32" t="n">
        <v>3.223</v>
      </c>
      <c r="GA1950" s="32"/>
      <c r="GB1950" s="32"/>
      <c r="GC1950" s="32"/>
      <c r="GD1950" s="32"/>
      <c r="GE1950" s="32"/>
      <c r="GF1950" s="32"/>
      <c r="GG1950" s="32"/>
      <c r="GH1950" s="32"/>
      <c r="GI1950" s="32"/>
      <c r="GJ1950" s="32"/>
      <c r="GK1950" s="32"/>
      <c r="GL1950" s="32"/>
      <c r="GM1950" s="32"/>
      <c r="GN1950" s="32"/>
      <c r="GO1950" s="32"/>
      <c r="GP1950" s="32"/>
      <c r="GQ1950" s="32"/>
    </row>
    <row r="1951" customFormat="false" ht="12.75" hidden="true" customHeight="false" outlineLevel="0" collapsed="false">
      <c r="A1951" s="0" t="n">
        <f aca="false">WEEKDAY(C1951,2)</f>
        <v>5</v>
      </c>
      <c r="B1951" s="0" t="n">
        <f aca="false">MONTH(C1951)</f>
        <v>9</v>
      </c>
      <c r="C1951" s="23" t="n">
        <v>36798</v>
      </c>
      <c r="D1951" s="0" t="n">
        <f aca="false">MONTH(R1951)</f>
        <v>9</v>
      </c>
      <c r="E1951" s="0" t="n">
        <f aca="false">YEAR(R1951)</f>
        <v>2000</v>
      </c>
      <c r="F1951" s="35" t="n">
        <f aca="false">L1951-K1951</f>
        <v>-0.2066</v>
      </c>
      <c r="G1951" s="24" t="n">
        <f aca="false">N1951-M1951</f>
        <v>-0.511416666666666</v>
      </c>
      <c r="H1951" s="24" t="n">
        <f aca="false">O1951-N1951</f>
        <v>-0.436083333333334</v>
      </c>
      <c r="I1951" s="24" t="n">
        <f aca="false">O1951-M1951</f>
        <v>-0.9475</v>
      </c>
      <c r="J1951" s="25" t="n">
        <f aca="false">VLOOKUP(C1951,'Nymex hist.'!A:B,2,0)</f>
        <v>5.186</v>
      </c>
      <c r="K1951" s="34" t="n">
        <f aca="false">AVERAGE(DA1951:DG1951)</f>
        <v>5.312</v>
      </c>
      <c r="L1951" s="34" t="n">
        <f aca="false">AVERAGE(DH1951:DL1951)</f>
        <v>5.1054</v>
      </c>
      <c r="M1951" s="27" t="n">
        <f aca="false">SUMIF($S$3:$FQ$3,$E1951+1,$S1951:$FQ1951)/COUNTIF($S$3:$FQ$3,$E1951+1)</f>
        <v>4.61425</v>
      </c>
      <c r="N1951" s="27" t="n">
        <f aca="false">SUMIF($S$3:$FQ$3,$E1951+2,$S1951:$FQ1951)/COUNTIF($S$3:$FQ$3,$E1951+2)</f>
        <v>4.10283333333333</v>
      </c>
      <c r="O1951" s="27" t="n">
        <f aca="false">SUMIF($S$3:$FQ$3,$E1951+3,$S1951:$FQ1951)/COUNTIF($S$3:$FQ$3,$E1951+3)</f>
        <v>3.66675</v>
      </c>
      <c r="P1951" s="27" t="n">
        <f aca="false">SUMIF($S$3:$FQ$3,$E1951+4,$S1951:$FQ1951)/COUNTIF($S$3:$FQ$3,$E1951+4)</f>
        <v>3.49175</v>
      </c>
      <c r="Q1951" s="27" t="n">
        <f aca="false">SUMIF($S$3:$FQ$3,$E1951+5,$S1951:$FQ1951)/COUNTIF($S$3:$FQ$3,$E1951+5)</f>
        <v>3.40675</v>
      </c>
      <c r="R1951" s="28" t="n">
        <v>36798</v>
      </c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30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 t="n">
        <v>5.312</v>
      </c>
      <c r="DH1951" s="29" t="n">
        <v>5.186</v>
      </c>
      <c r="DI1951" s="29" t="n">
        <v>5.281</v>
      </c>
      <c r="DJ1951" s="29" t="n">
        <v>5.256</v>
      </c>
      <c r="DK1951" s="29" t="n">
        <v>5.026</v>
      </c>
      <c r="DL1951" s="29" t="n">
        <v>4.778</v>
      </c>
      <c r="DM1951" s="29" t="n">
        <v>4.53</v>
      </c>
      <c r="DN1951" s="29" t="n">
        <v>4.455</v>
      </c>
      <c r="DO1951" s="29" t="n">
        <v>4.44</v>
      </c>
      <c r="DP1951" s="29" t="n">
        <v>4.43</v>
      </c>
      <c r="DQ1951" s="29" t="n">
        <v>4.426</v>
      </c>
      <c r="DR1951" s="29" t="n">
        <v>4.415</v>
      </c>
      <c r="DS1951" s="29" t="n">
        <v>4.415</v>
      </c>
      <c r="DT1951" s="29" t="n">
        <v>4.54</v>
      </c>
      <c r="DU1951" s="29" t="n">
        <v>4.66</v>
      </c>
      <c r="DV1951" s="29" t="n">
        <v>4.64</v>
      </c>
      <c r="DW1951" s="29" t="n">
        <v>4.435</v>
      </c>
      <c r="DX1951" s="29" t="n">
        <v>4.23</v>
      </c>
      <c r="DY1951" s="29" t="n">
        <v>4.03</v>
      </c>
      <c r="DZ1951" s="29" t="n">
        <v>3.955</v>
      </c>
      <c r="EA1951" s="29" t="n">
        <v>3.945</v>
      </c>
      <c r="EB1951" s="29" t="n">
        <v>3.94</v>
      </c>
      <c r="EC1951" s="29" t="n">
        <v>3.949</v>
      </c>
      <c r="ED1951" s="29" t="n">
        <v>3.95</v>
      </c>
      <c r="EE1951" s="29" t="n">
        <v>3.955</v>
      </c>
      <c r="EF1951" s="29" t="n">
        <v>4.055</v>
      </c>
      <c r="EG1951" s="29" t="n">
        <v>4.15</v>
      </c>
      <c r="EH1951" s="29" t="n">
        <v>4.14</v>
      </c>
      <c r="EI1951" s="29" t="n">
        <v>3.965</v>
      </c>
      <c r="EJ1951" s="29" t="n">
        <v>3.78</v>
      </c>
      <c r="EK1951" s="29" t="n">
        <v>3.58</v>
      </c>
      <c r="EL1951" s="29" t="n">
        <v>3.523</v>
      </c>
      <c r="EM1951" s="29" t="n">
        <v>3.53</v>
      </c>
      <c r="EN1951" s="29" t="n">
        <v>3.538</v>
      </c>
      <c r="EO1951" s="29" t="n">
        <v>3.538</v>
      </c>
      <c r="EP1951" s="29" t="n">
        <v>3.528</v>
      </c>
      <c r="EQ1951" s="29" t="n">
        <v>3.523</v>
      </c>
      <c r="ER1951" s="29" t="n">
        <v>3.632</v>
      </c>
      <c r="ES1951" s="29" t="n">
        <v>3.724</v>
      </c>
      <c r="ET1951" s="29" t="n">
        <v>3.957</v>
      </c>
      <c r="EU1951" s="29" t="n">
        <v>3.786</v>
      </c>
      <c r="EV1951" s="29" t="n">
        <v>3.604</v>
      </c>
      <c r="EW1951" s="29" t="n">
        <v>3.407</v>
      </c>
      <c r="EX1951" s="29" t="n">
        <v>3.351</v>
      </c>
      <c r="EY1951" s="29" t="n">
        <v>3.359</v>
      </c>
      <c r="EZ1951" s="29" t="n">
        <v>3.367</v>
      </c>
      <c r="FA1951" s="29" t="n">
        <v>3.367</v>
      </c>
      <c r="FB1951" s="29" t="n">
        <v>3.356</v>
      </c>
      <c r="FC1951" s="29" t="n">
        <v>3.35</v>
      </c>
      <c r="FD1951" s="29" t="n">
        <v>3.454</v>
      </c>
      <c r="FE1951" s="29" t="n">
        <v>3.543</v>
      </c>
      <c r="FF1951" s="29" t="n">
        <v>3.864</v>
      </c>
      <c r="FG1951" s="29" t="n">
        <v>3.697</v>
      </c>
      <c r="FH1951" s="29" t="n">
        <v>3.518</v>
      </c>
      <c r="FI1951" s="29" t="n">
        <v>3.324</v>
      </c>
      <c r="FJ1951" s="29" t="n">
        <v>3.269</v>
      </c>
      <c r="FK1951" s="29" t="n">
        <v>3.278</v>
      </c>
      <c r="FL1951" s="29" t="n">
        <v>3.286</v>
      </c>
      <c r="FM1951" s="29" t="n">
        <v>3.286</v>
      </c>
      <c r="FN1951" s="29" t="n">
        <v>3.274</v>
      </c>
      <c r="FO1951" s="29" t="n">
        <v>3.267</v>
      </c>
      <c r="FP1951" s="29" t="n">
        <v>3.366</v>
      </c>
      <c r="FQ1951" s="29" t="n">
        <v>3.452</v>
      </c>
      <c r="FR1951" s="29" t="n">
        <v>3.836</v>
      </c>
      <c r="FS1951" s="29" t="n">
        <v>3.673</v>
      </c>
      <c r="FT1951" s="29" t="n">
        <v>3.497</v>
      </c>
      <c r="FU1951" s="29" t="n">
        <v>3.306</v>
      </c>
      <c r="FV1951" s="29" t="n">
        <v>3.252</v>
      </c>
      <c r="FW1951" s="29" t="n">
        <v>3.262</v>
      </c>
      <c r="FX1951" s="29" t="n">
        <v>3.27</v>
      </c>
      <c r="FY1951" s="29" t="n">
        <v>3.27</v>
      </c>
      <c r="FZ1951" s="29" t="n">
        <v>3.257</v>
      </c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  <c r="GM1951" s="29"/>
      <c r="GN1951" s="29"/>
      <c r="GO1951" s="29"/>
      <c r="GP1951" s="29"/>
      <c r="GQ1951" s="29"/>
      <c r="GR1951" s="0"/>
      <c r="GS1951" s="0"/>
      <c r="GT1951" s="0"/>
      <c r="GU1951" s="0"/>
      <c r="GV1951" s="0"/>
      <c r="GW1951" s="0"/>
      <c r="GX1951" s="0"/>
      <c r="GY1951" s="0"/>
      <c r="GZ1951" s="0"/>
      <c r="HA1951" s="0"/>
      <c r="HB1951" s="0"/>
      <c r="HC1951" s="0"/>
      <c r="HD1951" s="0"/>
      <c r="HE1951" s="0"/>
      <c r="HF1951" s="0"/>
      <c r="HG1951" s="0"/>
      <c r="HH1951" s="0"/>
      <c r="HI1951" s="0"/>
      <c r="HJ1951" s="0"/>
      <c r="HK1951" s="0"/>
      <c r="HL1951" s="0"/>
      <c r="HM1951" s="0"/>
      <c r="HN1951" s="0"/>
      <c r="HO1951" s="0"/>
      <c r="HP1951" s="0"/>
      <c r="HQ1951" s="0"/>
      <c r="HR1951" s="0"/>
      <c r="HS1951" s="0"/>
      <c r="HT1951" s="0"/>
      <c r="HU1951" s="0"/>
      <c r="HV1951" s="0"/>
      <c r="HW1951" s="0"/>
      <c r="HX1951" s="0"/>
      <c r="HY1951" s="0"/>
      <c r="HZ1951" s="0"/>
      <c r="IA1951" s="0"/>
      <c r="IB1951" s="0"/>
      <c r="IC1951" s="0"/>
      <c r="ID1951" s="0"/>
      <c r="IE1951" s="0"/>
      <c r="IF1951" s="0"/>
      <c r="IG1951" s="0"/>
      <c r="IH1951" s="0"/>
      <c r="II1951" s="0"/>
      <c r="IJ1951" s="0"/>
      <c r="IK1951" s="0"/>
      <c r="IL1951" s="0"/>
      <c r="IM1951" s="0"/>
      <c r="IN1951" s="0"/>
      <c r="IO1951" s="0"/>
      <c r="IP1951" s="0"/>
      <c r="IQ1951" s="0"/>
      <c r="IR1951" s="0"/>
      <c r="IS1951" s="0"/>
      <c r="IT1951" s="0"/>
      <c r="IU1951" s="0"/>
      <c r="IV1951" s="0"/>
      <c r="IW1951" s="0"/>
    </row>
    <row r="1952" customFormat="false" ht="12.75" hidden="true" customHeight="false" outlineLevel="0" collapsed="false">
      <c r="A1952" s="0" t="n">
        <f aca="false">WEEKDAY(C1952,2)</f>
        <v>6</v>
      </c>
      <c r="B1952" s="0" t="n">
        <f aca="false">MONTH(C1952)</f>
        <v>9</v>
      </c>
      <c r="C1952" s="23" t="n">
        <v>36799</v>
      </c>
      <c r="D1952" s="0" t="n">
        <f aca="false">MONTH(R1952)</f>
        <v>9</v>
      </c>
      <c r="E1952" s="0" t="n">
        <f aca="false">YEAR(R1952)</f>
        <v>2000</v>
      </c>
      <c r="F1952" s="35" t="n">
        <f aca="false">L1952-K1952</f>
        <v>-0.2066</v>
      </c>
      <c r="G1952" s="24" t="n">
        <f aca="false">N1952-M1952</f>
        <v>-0.511416666666666</v>
      </c>
      <c r="H1952" s="24" t="n">
        <f aca="false">O1952-N1952</f>
        <v>-0.436083333333334</v>
      </c>
      <c r="I1952" s="24" t="n">
        <f aca="false">O1952-M1952</f>
        <v>-0.9475</v>
      </c>
      <c r="J1952" s="25" t="n">
        <f aca="false">VLOOKUP(C1952,'Nymex hist.'!A:B,2,0)</f>
        <v>5.25</v>
      </c>
      <c r="K1952" s="34" t="n">
        <f aca="false">AVERAGE(DA1952:DG1952)</f>
        <v>5.312</v>
      </c>
      <c r="L1952" s="34" t="n">
        <f aca="false">AVERAGE(DH1952:DL1952)</f>
        <v>5.1054</v>
      </c>
      <c r="M1952" s="27" t="n">
        <f aca="false">SUMIF($S$3:$FQ$3,$E1952+1,$S1952:$FQ1952)/COUNTIF($S$3:$FQ$3,$E1952+1)</f>
        <v>4.61425</v>
      </c>
      <c r="N1952" s="27" t="n">
        <f aca="false">SUMIF($S$3:$FQ$3,$E1952+2,$S1952:$FQ1952)/COUNTIF($S$3:$FQ$3,$E1952+2)</f>
        <v>4.10283333333333</v>
      </c>
      <c r="O1952" s="27" t="n">
        <f aca="false">SUMIF($S$3:$FQ$3,$E1952+3,$S1952:$FQ1952)/COUNTIF($S$3:$FQ$3,$E1952+3)</f>
        <v>3.66675</v>
      </c>
      <c r="P1952" s="27" t="n">
        <f aca="false">SUMIF($S$3:$FQ$3,$E1952+4,$S1952:$FQ1952)/COUNTIF($S$3:$FQ$3,$E1952+4)</f>
        <v>3.49175</v>
      </c>
      <c r="Q1952" s="27" t="n">
        <f aca="false">SUMIF($S$3:$FQ$3,$E1952+5,$S1952:$FQ1952)/COUNTIF($S$3:$FQ$3,$E1952+5)</f>
        <v>3.40675</v>
      </c>
      <c r="R1952" s="28" t="n">
        <v>36799</v>
      </c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30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 t="n">
        <v>5.312</v>
      </c>
      <c r="DH1952" s="29" t="n">
        <v>5.186</v>
      </c>
      <c r="DI1952" s="29" t="n">
        <v>5.281</v>
      </c>
      <c r="DJ1952" s="29" t="n">
        <v>5.256</v>
      </c>
      <c r="DK1952" s="29" t="n">
        <v>5.026</v>
      </c>
      <c r="DL1952" s="29" t="n">
        <v>4.778</v>
      </c>
      <c r="DM1952" s="29" t="n">
        <v>4.53</v>
      </c>
      <c r="DN1952" s="29" t="n">
        <v>4.455</v>
      </c>
      <c r="DO1952" s="29" t="n">
        <v>4.44</v>
      </c>
      <c r="DP1952" s="29" t="n">
        <v>4.43</v>
      </c>
      <c r="DQ1952" s="29" t="n">
        <v>4.426</v>
      </c>
      <c r="DR1952" s="29" t="n">
        <v>4.415</v>
      </c>
      <c r="DS1952" s="29" t="n">
        <v>4.415</v>
      </c>
      <c r="DT1952" s="29" t="n">
        <v>4.54</v>
      </c>
      <c r="DU1952" s="29" t="n">
        <v>4.66</v>
      </c>
      <c r="DV1952" s="29" t="n">
        <v>4.64</v>
      </c>
      <c r="DW1952" s="29" t="n">
        <v>4.435</v>
      </c>
      <c r="DX1952" s="29" t="n">
        <v>4.23</v>
      </c>
      <c r="DY1952" s="29" t="n">
        <v>4.03</v>
      </c>
      <c r="DZ1952" s="29" t="n">
        <v>3.955</v>
      </c>
      <c r="EA1952" s="29" t="n">
        <v>3.945</v>
      </c>
      <c r="EB1952" s="29" t="n">
        <v>3.94</v>
      </c>
      <c r="EC1952" s="29" t="n">
        <v>3.949</v>
      </c>
      <c r="ED1952" s="29" t="n">
        <v>3.95</v>
      </c>
      <c r="EE1952" s="29" t="n">
        <v>3.955</v>
      </c>
      <c r="EF1952" s="29" t="n">
        <v>4.055</v>
      </c>
      <c r="EG1952" s="29" t="n">
        <v>4.15</v>
      </c>
      <c r="EH1952" s="29" t="n">
        <v>4.14</v>
      </c>
      <c r="EI1952" s="29" t="n">
        <v>3.965</v>
      </c>
      <c r="EJ1952" s="29" t="n">
        <v>3.78</v>
      </c>
      <c r="EK1952" s="29" t="n">
        <v>3.58</v>
      </c>
      <c r="EL1952" s="29" t="n">
        <v>3.523</v>
      </c>
      <c r="EM1952" s="29" t="n">
        <v>3.53</v>
      </c>
      <c r="EN1952" s="29" t="n">
        <v>3.538</v>
      </c>
      <c r="EO1952" s="29" t="n">
        <v>3.538</v>
      </c>
      <c r="EP1952" s="29" t="n">
        <v>3.528</v>
      </c>
      <c r="EQ1952" s="29" t="n">
        <v>3.523</v>
      </c>
      <c r="ER1952" s="29" t="n">
        <v>3.632</v>
      </c>
      <c r="ES1952" s="29" t="n">
        <v>3.724</v>
      </c>
      <c r="ET1952" s="29" t="n">
        <v>3.957</v>
      </c>
      <c r="EU1952" s="29" t="n">
        <v>3.786</v>
      </c>
      <c r="EV1952" s="29" t="n">
        <v>3.604</v>
      </c>
      <c r="EW1952" s="29" t="n">
        <v>3.407</v>
      </c>
      <c r="EX1952" s="29" t="n">
        <v>3.351</v>
      </c>
      <c r="EY1952" s="29" t="n">
        <v>3.359</v>
      </c>
      <c r="EZ1952" s="29" t="n">
        <v>3.367</v>
      </c>
      <c r="FA1952" s="29" t="n">
        <v>3.367</v>
      </c>
      <c r="FB1952" s="29" t="n">
        <v>3.356</v>
      </c>
      <c r="FC1952" s="29" t="n">
        <v>3.35</v>
      </c>
      <c r="FD1952" s="29" t="n">
        <v>3.454</v>
      </c>
      <c r="FE1952" s="29" t="n">
        <v>3.543</v>
      </c>
      <c r="FF1952" s="29" t="n">
        <v>3.864</v>
      </c>
      <c r="FG1952" s="29" t="n">
        <v>3.697</v>
      </c>
      <c r="FH1952" s="29" t="n">
        <v>3.518</v>
      </c>
      <c r="FI1952" s="29" t="n">
        <v>3.324</v>
      </c>
      <c r="FJ1952" s="29" t="n">
        <v>3.269</v>
      </c>
      <c r="FK1952" s="29" t="n">
        <v>3.278</v>
      </c>
      <c r="FL1952" s="29" t="n">
        <v>3.286</v>
      </c>
      <c r="FM1952" s="29" t="n">
        <v>3.286</v>
      </c>
      <c r="FN1952" s="29" t="n">
        <v>3.274</v>
      </c>
      <c r="FO1952" s="29" t="n">
        <v>3.267</v>
      </c>
      <c r="FP1952" s="29" t="n">
        <v>3.366</v>
      </c>
      <c r="FQ1952" s="29" t="n">
        <v>3.452</v>
      </c>
      <c r="FR1952" s="29" t="n">
        <v>3.836</v>
      </c>
      <c r="FS1952" s="29" t="n">
        <v>3.673</v>
      </c>
      <c r="FT1952" s="29" t="n">
        <v>3.497</v>
      </c>
      <c r="FU1952" s="29" t="n">
        <v>3.306</v>
      </c>
      <c r="FV1952" s="29" t="n">
        <v>3.252</v>
      </c>
      <c r="FW1952" s="29" t="n">
        <v>3.262</v>
      </c>
      <c r="FX1952" s="29" t="n">
        <v>3.27</v>
      </c>
      <c r="FY1952" s="29" t="n">
        <v>3.27</v>
      </c>
      <c r="FZ1952" s="29" t="n">
        <v>3.257</v>
      </c>
      <c r="GA1952" s="29"/>
      <c r="GB1952" s="29"/>
      <c r="GC1952" s="29"/>
      <c r="GD1952" s="29"/>
      <c r="GE1952" s="29"/>
      <c r="GF1952" s="29"/>
      <c r="GG1952" s="29"/>
      <c r="GH1952" s="29"/>
      <c r="GI1952" s="29"/>
      <c r="GJ1952" s="29"/>
      <c r="GK1952" s="29"/>
      <c r="GL1952" s="29"/>
      <c r="GM1952" s="29"/>
      <c r="GN1952" s="29"/>
      <c r="GO1952" s="29"/>
      <c r="GP1952" s="29"/>
      <c r="GQ1952" s="29"/>
      <c r="GR1952" s="0"/>
      <c r="GS1952" s="0"/>
      <c r="GT1952" s="0"/>
      <c r="GU1952" s="0"/>
      <c r="GV1952" s="0"/>
      <c r="GW1952" s="0"/>
      <c r="GX1952" s="0"/>
      <c r="GY1952" s="0"/>
      <c r="GZ1952" s="0"/>
      <c r="HA1952" s="0"/>
      <c r="HB1952" s="0"/>
      <c r="HC1952" s="0"/>
      <c r="HD1952" s="0"/>
      <c r="HE1952" s="0"/>
      <c r="HF1952" s="0"/>
      <c r="HG1952" s="0"/>
      <c r="HH1952" s="0"/>
      <c r="HI1952" s="0"/>
      <c r="HJ1952" s="0"/>
      <c r="HK1952" s="0"/>
      <c r="HL1952" s="0"/>
      <c r="HM1952" s="0"/>
      <c r="HN1952" s="0"/>
      <c r="HO1952" s="0"/>
      <c r="HP1952" s="0"/>
      <c r="HQ1952" s="0"/>
      <c r="HR1952" s="0"/>
      <c r="HS1952" s="0"/>
      <c r="HT1952" s="0"/>
      <c r="HU1952" s="0"/>
      <c r="HV1952" s="0"/>
      <c r="HW1952" s="0"/>
      <c r="HX1952" s="0"/>
      <c r="HY1952" s="0"/>
      <c r="HZ1952" s="0"/>
      <c r="IA1952" s="0"/>
      <c r="IB1952" s="0"/>
      <c r="IC1952" s="0"/>
      <c r="ID1952" s="0"/>
      <c r="IE1952" s="0"/>
      <c r="IF1952" s="0"/>
      <c r="IG1952" s="0"/>
      <c r="IH1952" s="0"/>
      <c r="II1952" s="0"/>
      <c r="IJ1952" s="0"/>
      <c r="IK1952" s="0"/>
      <c r="IL1952" s="0"/>
      <c r="IM1952" s="0"/>
      <c r="IN1952" s="0"/>
      <c r="IO1952" s="0"/>
      <c r="IP1952" s="0"/>
      <c r="IQ1952" s="0"/>
      <c r="IR1952" s="0"/>
      <c r="IS1952" s="0"/>
      <c r="IT1952" s="0"/>
      <c r="IU1952" s="0"/>
      <c r="IV1952" s="0"/>
      <c r="IW1952" s="0"/>
    </row>
    <row r="1953" customFormat="false" ht="12.75" hidden="true" customHeight="false" outlineLevel="0" collapsed="false">
      <c r="A1953" s="0" t="n">
        <f aca="false">WEEKDAY(C1953,2)</f>
        <v>1</v>
      </c>
      <c r="B1953" s="0" t="n">
        <f aca="false">MONTH(C1953)</f>
        <v>10</v>
      </c>
      <c r="C1953" s="23" t="n">
        <v>36801</v>
      </c>
      <c r="D1953" s="0" t="n">
        <f aca="false">MONTH(R1953)</f>
        <v>10</v>
      </c>
      <c r="E1953" s="0" t="n">
        <f aca="false">YEAR(R1953)</f>
        <v>2000</v>
      </c>
      <c r="F1953" s="36"/>
      <c r="G1953" s="24" t="n">
        <f aca="false">N1953-M1953</f>
        <v>-0.539166666666667</v>
      </c>
      <c r="H1953" s="24" t="n">
        <f aca="false">O1953-N1953</f>
        <v>-0.42075</v>
      </c>
      <c r="I1953" s="24" t="n">
        <f aca="false">O1953-M1953</f>
        <v>-0.959916666666667</v>
      </c>
      <c r="J1953" s="25" t="n">
        <f aca="false">VLOOKUP(C1953,'Nymex hist.'!A:B,2,0)</f>
        <v>5.352</v>
      </c>
      <c r="K1953" s="25"/>
      <c r="L1953" s="25"/>
      <c r="M1953" s="27" t="n">
        <f aca="false">SUMIF($S$3:$FQ$3,$E1953+1,$S1953:$FQ1953)/COUNTIF($S$3:$FQ$3,$E1953+1)</f>
        <v>4.723</v>
      </c>
      <c r="N1953" s="27" t="n">
        <f aca="false">SUMIF($S$3:$FQ$3,$E1953+2,$S1953:$FQ1953)/COUNTIF($S$3:$FQ$3,$E1953+2)</f>
        <v>4.18383333333333</v>
      </c>
      <c r="O1953" s="27" t="n">
        <f aca="false">SUMIF($S$3:$FQ$3,$E1953+3,$S1953:$FQ1953)/COUNTIF($S$3:$FQ$3,$E1953+3)</f>
        <v>3.76308333333333</v>
      </c>
      <c r="P1953" s="27" t="n">
        <f aca="false">SUMIF($S$3:$FQ$3,$E1953+4,$S1953:$FQ1953)/COUNTIF($S$3:$FQ$3,$E1953+4)</f>
        <v>3.58308333333333</v>
      </c>
      <c r="Q1953" s="27" t="n">
        <f aca="false">SUMIF($S$3:$FQ$3,$E1953+5,$S1953:$FQ1953)/COUNTIF($S$3:$FQ$3,$E1953+5)</f>
        <v>3.49808333333333</v>
      </c>
      <c r="R1953" s="28" t="n">
        <v>36801</v>
      </c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30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 t="n">
        <v>5.352</v>
      </c>
      <c r="DI1953" s="29" t="n">
        <v>5.435</v>
      </c>
      <c r="DJ1953" s="29" t="n">
        <v>5.4</v>
      </c>
      <c r="DK1953" s="29" t="n">
        <v>5.16</v>
      </c>
      <c r="DL1953" s="29" t="n">
        <v>4.905</v>
      </c>
      <c r="DM1953" s="29" t="n">
        <v>4.645</v>
      </c>
      <c r="DN1953" s="29" t="n">
        <v>4.561</v>
      </c>
      <c r="DO1953" s="29" t="n">
        <v>4.545</v>
      </c>
      <c r="DP1953" s="29" t="n">
        <v>4.53</v>
      </c>
      <c r="DQ1953" s="29" t="n">
        <v>4.526</v>
      </c>
      <c r="DR1953" s="29" t="n">
        <v>4.516</v>
      </c>
      <c r="DS1953" s="29" t="n">
        <v>4.516</v>
      </c>
      <c r="DT1953" s="29" t="n">
        <v>4.631</v>
      </c>
      <c r="DU1953" s="29" t="n">
        <v>4.741</v>
      </c>
      <c r="DV1953" s="29" t="n">
        <v>4.721</v>
      </c>
      <c r="DW1953" s="29" t="n">
        <v>4.514</v>
      </c>
      <c r="DX1953" s="29" t="n">
        <v>4.309</v>
      </c>
      <c r="DY1953" s="29" t="n">
        <v>4.106</v>
      </c>
      <c r="DZ1953" s="29" t="n">
        <v>4.031</v>
      </c>
      <c r="EA1953" s="29" t="n">
        <v>4.021</v>
      </c>
      <c r="EB1953" s="29" t="n">
        <v>4.021</v>
      </c>
      <c r="EC1953" s="29" t="n">
        <v>4.03</v>
      </c>
      <c r="ED1953" s="29" t="n">
        <v>4.031</v>
      </c>
      <c r="EE1953" s="29" t="n">
        <v>4.036</v>
      </c>
      <c r="EF1953" s="29" t="n">
        <v>4.145</v>
      </c>
      <c r="EG1953" s="29" t="n">
        <v>4.241</v>
      </c>
      <c r="EH1953" s="29" t="n">
        <v>4.236</v>
      </c>
      <c r="EI1953" s="29" t="n">
        <v>4.061</v>
      </c>
      <c r="EJ1953" s="29" t="n">
        <v>3.876</v>
      </c>
      <c r="EK1953" s="29" t="n">
        <v>3.676</v>
      </c>
      <c r="EL1953" s="29" t="n">
        <v>3.618</v>
      </c>
      <c r="EM1953" s="29" t="n">
        <v>3.628</v>
      </c>
      <c r="EN1953" s="29" t="n">
        <v>3.636</v>
      </c>
      <c r="EO1953" s="29" t="n">
        <v>3.638</v>
      </c>
      <c r="EP1953" s="29" t="n">
        <v>3.628</v>
      </c>
      <c r="EQ1953" s="29" t="n">
        <v>3.623</v>
      </c>
      <c r="ER1953" s="29" t="n">
        <v>3.722</v>
      </c>
      <c r="ES1953" s="29" t="n">
        <v>3.815</v>
      </c>
      <c r="ET1953" s="29" t="n">
        <v>4.048</v>
      </c>
      <c r="EU1953" s="29" t="n">
        <v>3.877</v>
      </c>
      <c r="EV1953" s="29" t="n">
        <v>3.695</v>
      </c>
      <c r="EW1953" s="29" t="n">
        <v>3.498</v>
      </c>
      <c r="EX1953" s="29" t="n">
        <v>3.441</v>
      </c>
      <c r="EY1953" s="29" t="n">
        <v>3.452</v>
      </c>
      <c r="EZ1953" s="29" t="n">
        <v>3.46</v>
      </c>
      <c r="FA1953" s="29" t="n">
        <v>3.462</v>
      </c>
      <c r="FB1953" s="29" t="n">
        <v>3.451</v>
      </c>
      <c r="FC1953" s="29" t="n">
        <v>3.445</v>
      </c>
      <c r="FD1953" s="29" t="n">
        <v>3.539</v>
      </c>
      <c r="FE1953" s="29" t="n">
        <v>3.629</v>
      </c>
      <c r="FF1953" s="29" t="n">
        <v>3.955</v>
      </c>
      <c r="FG1953" s="29" t="n">
        <v>3.788</v>
      </c>
      <c r="FH1953" s="29" t="n">
        <v>3.609</v>
      </c>
      <c r="FI1953" s="29" t="n">
        <v>3.415</v>
      </c>
      <c r="FJ1953" s="29" t="n">
        <v>3.359</v>
      </c>
      <c r="FK1953" s="29" t="n">
        <v>3.371</v>
      </c>
      <c r="FL1953" s="29" t="n">
        <v>3.379</v>
      </c>
      <c r="FM1953" s="29" t="n">
        <v>3.381</v>
      </c>
      <c r="FN1953" s="29" t="n">
        <v>3.369</v>
      </c>
      <c r="FO1953" s="29" t="n">
        <v>3.362</v>
      </c>
      <c r="FP1953" s="29" t="n">
        <v>3.451</v>
      </c>
      <c r="FQ1953" s="29" t="n">
        <v>3.538</v>
      </c>
      <c r="FR1953" s="29" t="n">
        <v>3.927</v>
      </c>
      <c r="FS1953" s="29" t="n">
        <v>3.764</v>
      </c>
      <c r="FT1953" s="29" t="n">
        <v>3.588</v>
      </c>
      <c r="FU1953" s="29" t="n">
        <v>3.397</v>
      </c>
      <c r="FV1953" s="29" t="n">
        <v>3.342</v>
      </c>
      <c r="FW1953" s="29" t="n">
        <v>3.355</v>
      </c>
      <c r="FX1953" s="29" t="n">
        <v>3.363</v>
      </c>
      <c r="FY1953" s="29" t="n">
        <v>3.365</v>
      </c>
      <c r="FZ1953" s="29" t="n">
        <v>3.352</v>
      </c>
      <c r="GA1953" s="29" t="n">
        <v>3.344</v>
      </c>
      <c r="GB1953" s="29"/>
      <c r="GC1953" s="29"/>
      <c r="GD1953" s="29"/>
      <c r="GE1953" s="29"/>
      <c r="GF1953" s="29"/>
      <c r="GG1953" s="29"/>
      <c r="GH1953" s="29"/>
      <c r="GI1953" s="29"/>
      <c r="GJ1953" s="29"/>
      <c r="GK1953" s="29"/>
      <c r="GL1953" s="29"/>
      <c r="GM1953" s="29"/>
      <c r="GN1953" s="29"/>
      <c r="GO1953" s="29"/>
      <c r="GP1953" s="29"/>
      <c r="GQ1953" s="29"/>
      <c r="GR1953" s="0"/>
      <c r="GS1953" s="0"/>
      <c r="GT1953" s="0"/>
      <c r="GU1953" s="0"/>
      <c r="GV1953" s="0"/>
      <c r="GW1953" s="0"/>
      <c r="GX1953" s="0"/>
      <c r="GY1953" s="0"/>
      <c r="GZ1953" s="0"/>
      <c r="HA1953" s="0"/>
      <c r="HB1953" s="0"/>
      <c r="HC1953" s="0"/>
      <c r="HD1953" s="0"/>
      <c r="HE1953" s="0"/>
      <c r="HF1953" s="0"/>
      <c r="HG1953" s="0"/>
      <c r="HH1953" s="0"/>
      <c r="HI1953" s="0"/>
      <c r="HJ1953" s="0"/>
      <c r="HK1953" s="0"/>
      <c r="HL1953" s="0"/>
      <c r="HM1953" s="0"/>
      <c r="HN1953" s="0"/>
      <c r="HO1953" s="0"/>
      <c r="HP1953" s="0"/>
      <c r="HQ1953" s="0"/>
      <c r="HR1953" s="0"/>
      <c r="HS1953" s="0"/>
      <c r="HT1953" s="0"/>
      <c r="HU1953" s="0"/>
      <c r="HV1953" s="0"/>
      <c r="HW1953" s="0"/>
      <c r="HX1953" s="0"/>
      <c r="HY1953" s="0"/>
      <c r="HZ1953" s="0"/>
      <c r="IA1953" s="0"/>
      <c r="IB1953" s="0"/>
      <c r="IC1953" s="0"/>
      <c r="ID1953" s="0"/>
      <c r="IE1953" s="0"/>
      <c r="IF1953" s="0"/>
      <c r="IG1953" s="0"/>
      <c r="IH1953" s="0"/>
      <c r="II1953" s="0"/>
      <c r="IJ1953" s="0"/>
      <c r="IK1953" s="0"/>
      <c r="IL1953" s="0"/>
      <c r="IM1953" s="0"/>
      <c r="IN1953" s="0"/>
      <c r="IO1953" s="0"/>
      <c r="IP1953" s="0"/>
      <c r="IQ1953" s="0"/>
      <c r="IR1953" s="0"/>
      <c r="IS1953" s="0"/>
      <c r="IT1953" s="0"/>
      <c r="IU1953" s="0"/>
      <c r="IV1953" s="0"/>
      <c r="IW1953" s="0"/>
    </row>
    <row r="1954" customFormat="false" ht="12.75" hidden="true" customHeight="false" outlineLevel="0" collapsed="false">
      <c r="A1954" s="0" t="n">
        <f aca="false">WEEKDAY(C1954,2)</f>
        <v>2</v>
      </c>
      <c r="B1954" s="0" t="n">
        <f aca="false">MONTH(C1954)</f>
        <v>10</v>
      </c>
      <c r="C1954" s="23" t="n">
        <v>36802</v>
      </c>
      <c r="D1954" s="0" t="n">
        <f aca="false">MONTH(R1954)</f>
        <v>10</v>
      </c>
      <c r="E1954" s="0" t="n">
        <f aca="false">YEAR(R1954)</f>
        <v>2000</v>
      </c>
      <c r="F1954" s="36"/>
      <c r="G1954" s="24" t="n">
        <f aca="false">N1954-M1954</f>
        <v>-0.536</v>
      </c>
      <c r="H1954" s="24" t="n">
        <f aca="false">O1954-N1954</f>
        <v>-0.40975</v>
      </c>
      <c r="I1954" s="24" t="n">
        <f aca="false">O1954-M1954</f>
        <v>-0.945749999999999</v>
      </c>
      <c r="J1954" s="25" t="n">
        <f aca="false">VLOOKUP(C1954,'Nymex hist.'!A:B,2,0)</f>
        <v>5.348</v>
      </c>
      <c r="K1954" s="25"/>
      <c r="L1954" s="25"/>
      <c r="M1954" s="27" t="n">
        <f aca="false">SUMIF($S$3:$FQ$3,$E1954+1,$S1954:$FQ1954)/COUNTIF($S$3:$FQ$3,$E1954+1)</f>
        <v>4.72191666666667</v>
      </c>
      <c r="N1954" s="27" t="n">
        <f aca="false">SUMIF($S$3:$FQ$3,$E1954+2,$S1954:$FQ1954)/COUNTIF($S$3:$FQ$3,$E1954+2)</f>
        <v>4.18591666666667</v>
      </c>
      <c r="O1954" s="27" t="n">
        <f aca="false">SUMIF($S$3:$FQ$3,$E1954+3,$S1954:$FQ1954)/COUNTIF($S$3:$FQ$3,$E1954+3)</f>
        <v>3.77616666666667</v>
      </c>
      <c r="P1954" s="27" t="n">
        <f aca="false">SUMIF($S$3:$FQ$3,$E1954+4,$S1954:$FQ1954)/COUNTIF($S$3:$FQ$3,$E1954+4)</f>
        <v>3.59616666666667</v>
      </c>
      <c r="Q1954" s="27" t="n">
        <f aca="false">SUMIF($S$3:$FQ$3,$E1954+5,$S1954:$FQ1954)/COUNTIF($S$3:$FQ$3,$E1954+5)</f>
        <v>3.51116666666667</v>
      </c>
      <c r="R1954" s="28" t="n">
        <v>36802</v>
      </c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30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 t="n">
        <v>5.348</v>
      </c>
      <c r="DI1954" s="29" t="n">
        <v>5.438</v>
      </c>
      <c r="DJ1954" s="29" t="n">
        <v>5.398</v>
      </c>
      <c r="DK1954" s="29" t="n">
        <v>5.158</v>
      </c>
      <c r="DL1954" s="29" t="n">
        <v>4.903</v>
      </c>
      <c r="DM1954" s="29" t="n">
        <v>4.643</v>
      </c>
      <c r="DN1954" s="29" t="n">
        <v>4.558</v>
      </c>
      <c r="DO1954" s="29" t="n">
        <v>4.538</v>
      </c>
      <c r="DP1954" s="29" t="n">
        <v>4.523</v>
      </c>
      <c r="DQ1954" s="29" t="n">
        <v>4.528</v>
      </c>
      <c r="DR1954" s="29" t="n">
        <v>4.518</v>
      </c>
      <c r="DS1954" s="29" t="n">
        <v>4.521</v>
      </c>
      <c r="DT1954" s="29" t="n">
        <v>4.634</v>
      </c>
      <c r="DU1954" s="29" t="n">
        <v>4.741</v>
      </c>
      <c r="DV1954" s="29" t="n">
        <v>4.721</v>
      </c>
      <c r="DW1954" s="29" t="n">
        <v>4.51</v>
      </c>
      <c r="DX1954" s="29" t="n">
        <v>4.309</v>
      </c>
      <c r="DY1954" s="29" t="n">
        <v>4.106</v>
      </c>
      <c r="DZ1954" s="29" t="n">
        <v>4.031</v>
      </c>
      <c r="EA1954" s="29" t="n">
        <v>4.021</v>
      </c>
      <c r="EB1954" s="29" t="n">
        <v>4.024</v>
      </c>
      <c r="EC1954" s="29" t="n">
        <v>4.033</v>
      </c>
      <c r="ED1954" s="29" t="n">
        <v>4.034</v>
      </c>
      <c r="EE1954" s="29" t="n">
        <v>4.039</v>
      </c>
      <c r="EF1954" s="29" t="n">
        <v>4.153</v>
      </c>
      <c r="EG1954" s="29" t="n">
        <v>4.25</v>
      </c>
      <c r="EH1954" s="29" t="n">
        <v>4.25</v>
      </c>
      <c r="EI1954" s="29" t="n">
        <v>4.075</v>
      </c>
      <c r="EJ1954" s="29" t="n">
        <v>3.89</v>
      </c>
      <c r="EK1954" s="29" t="n">
        <v>3.69</v>
      </c>
      <c r="EL1954" s="29" t="n">
        <v>3.632</v>
      </c>
      <c r="EM1954" s="29" t="n">
        <v>3.642</v>
      </c>
      <c r="EN1954" s="29" t="n">
        <v>3.65</v>
      </c>
      <c r="EO1954" s="29" t="n">
        <v>3.652</v>
      </c>
      <c r="EP1954" s="29" t="n">
        <v>3.642</v>
      </c>
      <c r="EQ1954" s="29" t="n">
        <v>3.637</v>
      </c>
      <c r="ER1954" s="29" t="n">
        <v>3.73</v>
      </c>
      <c r="ES1954" s="29" t="n">
        <v>3.824</v>
      </c>
      <c r="ET1954" s="29" t="n">
        <v>4.062</v>
      </c>
      <c r="EU1954" s="29" t="n">
        <v>3.891</v>
      </c>
      <c r="EV1954" s="29" t="n">
        <v>3.709</v>
      </c>
      <c r="EW1954" s="29" t="n">
        <v>3.512</v>
      </c>
      <c r="EX1954" s="29" t="n">
        <v>3.455</v>
      </c>
      <c r="EY1954" s="29" t="n">
        <v>3.466</v>
      </c>
      <c r="EZ1954" s="29" t="n">
        <v>3.474</v>
      </c>
      <c r="FA1954" s="29" t="n">
        <v>3.476</v>
      </c>
      <c r="FB1954" s="29" t="n">
        <v>3.465</v>
      </c>
      <c r="FC1954" s="29" t="n">
        <v>3.459</v>
      </c>
      <c r="FD1954" s="29" t="n">
        <v>3.547</v>
      </c>
      <c r="FE1954" s="29" t="n">
        <v>3.638</v>
      </c>
      <c r="FF1954" s="29" t="n">
        <v>3.969</v>
      </c>
      <c r="FG1954" s="29" t="n">
        <v>3.802</v>
      </c>
      <c r="FH1954" s="29" t="n">
        <v>3.623</v>
      </c>
      <c r="FI1954" s="29" t="n">
        <v>3.429</v>
      </c>
      <c r="FJ1954" s="29" t="n">
        <v>3.373</v>
      </c>
      <c r="FK1954" s="29" t="n">
        <v>3.385</v>
      </c>
      <c r="FL1954" s="29" t="n">
        <v>3.393</v>
      </c>
      <c r="FM1954" s="29" t="n">
        <v>3.395</v>
      </c>
      <c r="FN1954" s="29" t="n">
        <v>3.383</v>
      </c>
      <c r="FO1954" s="29" t="n">
        <v>3.376</v>
      </c>
      <c r="FP1954" s="29" t="n">
        <v>3.459</v>
      </c>
      <c r="FQ1954" s="29" t="n">
        <v>3.547</v>
      </c>
      <c r="FR1954" s="29" t="n">
        <v>3.941</v>
      </c>
      <c r="FS1954" s="29" t="n">
        <v>3.778</v>
      </c>
      <c r="FT1954" s="29" t="n">
        <v>3.602</v>
      </c>
      <c r="FU1954" s="29" t="n">
        <v>3.411</v>
      </c>
      <c r="FV1954" s="29" t="n">
        <v>3.356</v>
      </c>
      <c r="FW1954" s="29" t="n">
        <v>3.369</v>
      </c>
      <c r="FX1954" s="29" t="n">
        <v>3.377</v>
      </c>
      <c r="FY1954" s="29" t="n">
        <v>3.379</v>
      </c>
      <c r="FZ1954" s="29" t="n">
        <v>3.366</v>
      </c>
      <c r="GA1954" s="29" t="n">
        <v>3.358</v>
      </c>
      <c r="GB1954" s="29"/>
      <c r="GC1954" s="29"/>
      <c r="GD1954" s="29"/>
      <c r="GE1954" s="29"/>
      <c r="GF1954" s="29"/>
      <c r="GG1954" s="29"/>
      <c r="GH1954" s="29"/>
      <c r="GI1954" s="29"/>
      <c r="GJ1954" s="29"/>
      <c r="GK1954" s="29"/>
      <c r="GL1954" s="29"/>
      <c r="GM1954" s="29"/>
      <c r="GN1954" s="29"/>
      <c r="GO1954" s="29"/>
      <c r="GP1954" s="29"/>
      <c r="GQ1954" s="29"/>
      <c r="GR1954" s="0"/>
      <c r="GS1954" s="0"/>
      <c r="GT1954" s="0"/>
      <c r="GU1954" s="0"/>
      <c r="GV1954" s="0"/>
      <c r="GW1954" s="0"/>
      <c r="GX1954" s="0"/>
      <c r="GY1954" s="0"/>
      <c r="GZ1954" s="0"/>
      <c r="HA1954" s="0"/>
      <c r="HB1954" s="0"/>
      <c r="HC1954" s="0"/>
      <c r="HD1954" s="0"/>
      <c r="HE1954" s="0"/>
      <c r="HF1954" s="0"/>
      <c r="HG1954" s="0"/>
      <c r="HH1954" s="0"/>
      <c r="HI1954" s="0"/>
      <c r="HJ1954" s="0"/>
      <c r="HK1954" s="0"/>
      <c r="HL1954" s="0"/>
      <c r="HM1954" s="0"/>
      <c r="HN1954" s="0"/>
      <c r="HO1954" s="0"/>
      <c r="HP1954" s="0"/>
      <c r="HQ1954" s="0"/>
      <c r="HR1954" s="0"/>
      <c r="HS1954" s="0"/>
      <c r="HT1954" s="0"/>
      <c r="HU1954" s="0"/>
      <c r="HV1954" s="0"/>
      <c r="HW1954" s="0"/>
      <c r="HX1954" s="0"/>
      <c r="HY1954" s="0"/>
      <c r="HZ1954" s="0"/>
      <c r="IA1954" s="0"/>
      <c r="IB1954" s="0"/>
      <c r="IC1954" s="0"/>
      <c r="ID1954" s="0"/>
      <c r="IE1954" s="0"/>
      <c r="IF1954" s="0"/>
      <c r="IG1954" s="0"/>
      <c r="IH1954" s="0"/>
      <c r="II1954" s="0"/>
      <c r="IJ1954" s="0"/>
      <c r="IK1954" s="0"/>
      <c r="IL1954" s="0"/>
      <c r="IM1954" s="0"/>
      <c r="IN1954" s="0"/>
      <c r="IO1954" s="0"/>
      <c r="IP1954" s="0"/>
      <c r="IQ1954" s="0"/>
      <c r="IR1954" s="0"/>
      <c r="IS1954" s="0"/>
      <c r="IT1954" s="0"/>
      <c r="IU1954" s="0"/>
      <c r="IV1954" s="0"/>
      <c r="IW1954" s="0"/>
    </row>
    <row r="1955" customFormat="false" ht="12.75" hidden="true" customHeight="false" outlineLevel="0" collapsed="false">
      <c r="A1955" s="0" t="n">
        <f aca="false">WEEKDAY(C1955,2)</f>
        <v>3</v>
      </c>
      <c r="B1955" s="0" t="n">
        <f aca="false">MONTH(C1955)</f>
        <v>10</v>
      </c>
      <c r="C1955" s="23" t="n">
        <v>36803</v>
      </c>
      <c r="D1955" s="0" t="n">
        <f aca="false">MONTH(R1955)</f>
        <v>10</v>
      </c>
      <c r="E1955" s="0" t="n">
        <f aca="false">YEAR(R1955)</f>
        <v>2000</v>
      </c>
      <c r="F1955" s="36"/>
      <c r="G1955" s="24" t="n">
        <f aca="false">N1955-M1955</f>
        <v>-0.513583333333333</v>
      </c>
      <c r="H1955" s="24" t="n">
        <f aca="false">O1955-N1955</f>
        <v>-0.375083333333333</v>
      </c>
      <c r="I1955" s="24" t="n">
        <f aca="false">O1955-M1955</f>
        <v>-0.888666666666667</v>
      </c>
      <c r="J1955" s="25" t="n">
        <f aca="false">VLOOKUP(C1955,'Nymex hist.'!A:B,2,0)</f>
        <v>5.29</v>
      </c>
      <c r="K1955" s="25"/>
      <c r="L1955" s="25"/>
      <c r="M1955" s="27" t="n">
        <f aca="false">SUMIF($S$3:$FQ$3,$E1955+1,$S1955:$FQ1955)/COUNTIF($S$3:$FQ$3,$E1955+1)</f>
        <v>4.6895</v>
      </c>
      <c r="N1955" s="27" t="n">
        <f aca="false">SUMIF($S$3:$FQ$3,$E1955+2,$S1955:$FQ1955)/COUNTIF($S$3:$FQ$3,$E1955+2)</f>
        <v>4.17591666666667</v>
      </c>
      <c r="O1955" s="27" t="n">
        <f aca="false">SUMIF($S$3:$FQ$3,$E1955+3,$S1955:$FQ1955)/COUNTIF($S$3:$FQ$3,$E1955+3)</f>
        <v>3.80083333333333</v>
      </c>
      <c r="P1955" s="27" t="n">
        <f aca="false">SUMIF($S$3:$FQ$3,$E1955+4,$S1955:$FQ1955)/COUNTIF($S$3:$FQ$3,$E1955+4)</f>
        <v>3.62416666666667</v>
      </c>
      <c r="Q1955" s="27" t="n">
        <f aca="false">SUMIF($S$3:$FQ$3,$E1955+5,$S1955:$FQ1955)/COUNTIF($S$3:$FQ$3,$E1955+5)</f>
        <v>3.55916666666667</v>
      </c>
      <c r="R1955" s="28" t="n">
        <v>36803</v>
      </c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30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 t="n">
        <v>5.29</v>
      </c>
      <c r="DI1955" s="29" t="n">
        <v>5.383</v>
      </c>
      <c r="DJ1955" s="29" t="n">
        <v>5.348</v>
      </c>
      <c r="DK1955" s="29" t="n">
        <v>5.118</v>
      </c>
      <c r="DL1955" s="29" t="n">
        <v>4.864</v>
      </c>
      <c r="DM1955" s="29" t="n">
        <v>4.61</v>
      </c>
      <c r="DN1955" s="29" t="n">
        <v>4.525</v>
      </c>
      <c r="DO1955" s="29" t="n">
        <v>4.51</v>
      </c>
      <c r="DP1955" s="29" t="n">
        <v>4.495</v>
      </c>
      <c r="DQ1955" s="29" t="n">
        <v>4.495</v>
      </c>
      <c r="DR1955" s="29" t="n">
        <v>4.485</v>
      </c>
      <c r="DS1955" s="29" t="n">
        <v>4.49</v>
      </c>
      <c r="DT1955" s="29" t="n">
        <v>4.612</v>
      </c>
      <c r="DU1955" s="29" t="n">
        <v>4.722</v>
      </c>
      <c r="DV1955" s="29" t="n">
        <v>4.702</v>
      </c>
      <c r="DW1955" s="29" t="n">
        <v>4.491</v>
      </c>
      <c r="DX1955" s="29" t="n">
        <v>4.29</v>
      </c>
      <c r="DY1955" s="29" t="n">
        <v>4.087</v>
      </c>
      <c r="DZ1955" s="29" t="n">
        <v>4.014</v>
      </c>
      <c r="EA1955" s="29" t="n">
        <v>4.006</v>
      </c>
      <c r="EB1955" s="29" t="n">
        <v>4.014</v>
      </c>
      <c r="EC1955" s="29" t="n">
        <v>4.024</v>
      </c>
      <c r="ED1955" s="29" t="n">
        <v>4.031</v>
      </c>
      <c r="EE1955" s="29" t="n">
        <v>4.037</v>
      </c>
      <c r="EF1955" s="29" t="n">
        <v>4.158</v>
      </c>
      <c r="EG1955" s="29" t="n">
        <v>4.257</v>
      </c>
      <c r="EH1955" s="29" t="n">
        <v>4.262</v>
      </c>
      <c r="EI1955" s="29" t="n">
        <v>4.092</v>
      </c>
      <c r="EJ1955" s="29" t="n">
        <v>3.907</v>
      </c>
      <c r="EK1955" s="29" t="n">
        <v>3.707</v>
      </c>
      <c r="EL1955" s="29" t="n">
        <v>3.649</v>
      </c>
      <c r="EM1955" s="29" t="n">
        <v>3.659</v>
      </c>
      <c r="EN1955" s="29" t="n">
        <v>3.667</v>
      </c>
      <c r="EO1955" s="29" t="n">
        <v>3.669</v>
      </c>
      <c r="EP1955" s="29" t="n">
        <v>3.659</v>
      </c>
      <c r="EQ1955" s="29" t="n">
        <v>3.654</v>
      </c>
      <c r="ER1955" s="29" t="n">
        <v>3.778</v>
      </c>
      <c r="ES1955" s="29" t="n">
        <v>3.907</v>
      </c>
      <c r="ET1955" s="29" t="n">
        <v>3.952</v>
      </c>
      <c r="EU1955" s="29" t="n">
        <v>3.792</v>
      </c>
      <c r="EV1955" s="29" t="n">
        <v>3.637</v>
      </c>
      <c r="EW1955" s="29" t="n">
        <v>3.477</v>
      </c>
      <c r="EX1955" s="29" t="n">
        <v>3.459</v>
      </c>
      <c r="EY1955" s="29" t="n">
        <v>3.489</v>
      </c>
      <c r="EZ1955" s="29" t="n">
        <v>3.517</v>
      </c>
      <c r="FA1955" s="29" t="n">
        <v>3.539</v>
      </c>
      <c r="FB1955" s="29" t="n">
        <v>3.549</v>
      </c>
      <c r="FC1955" s="29" t="n">
        <v>3.564</v>
      </c>
      <c r="FD1955" s="29" t="n">
        <v>3.688</v>
      </c>
      <c r="FE1955" s="29" t="n">
        <v>3.827</v>
      </c>
      <c r="FF1955" s="29" t="n">
        <v>3.879</v>
      </c>
      <c r="FG1955" s="29" t="n">
        <v>3.723</v>
      </c>
      <c r="FH1955" s="29" t="n">
        <v>3.571</v>
      </c>
      <c r="FI1955" s="29" t="n">
        <v>3.414</v>
      </c>
      <c r="FJ1955" s="29" t="n">
        <v>3.397</v>
      </c>
      <c r="FK1955" s="29" t="n">
        <v>3.428</v>
      </c>
      <c r="FL1955" s="29" t="n">
        <v>3.456</v>
      </c>
      <c r="FM1955" s="29" t="n">
        <v>3.478</v>
      </c>
      <c r="FN1955" s="29" t="n">
        <v>3.487</v>
      </c>
      <c r="FO1955" s="29" t="n">
        <v>3.501</v>
      </c>
      <c r="FP1955" s="29" t="n">
        <v>3.62</v>
      </c>
      <c r="FQ1955" s="29" t="n">
        <v>3.756</v>
      </c>
      <c r="FR1955" s="29" t="n">
        <v>3.856</v>
      </c>
      <c r="FS1955" s="29" t="n">
        <v>3.704</v>
      </c>
      <c r="FT1955" s="29" t="n">
        <v>3.555</v>
      </c>
      <c r="FU1955" s="29" t="n">
        <v>3.401</v>
      </c>
      <c r="FV1955" s="29" t="n">
        <v>3.385</v>
      </c>
      <c r="FW1955" s="29" t="n">
        <v>3.417</v>
      </c>
      <c r="FX1955" s="29" t="n">
        <v>3.445</v>
      </c>
      <c r="FY1955" s="29" t="n">
        <v>3.467</v>
      </c>
      <c r="FZ1955" s="29" t="n">
        <v>3.475</v>
      </c>
      <c r="GA1955" s="29" t="n">
        <v>3.488</v>
      </c>
      <c r="GB1955" s="29"/>
      <c r="GC1955" s="29"/>
      <c r="GD1955" s="29"/>
      <c r="GE1955" s="29"/>
      <c r="GF1955" s="29"/>
      <c r="GG1955" s="29"/>
      <c r="GH1955" s="29"/>
      <c r="GI1955" s="29"/>
      <c r="GJ1955" s="29"/>
      <c r="GK1955" s="29"/>
      <c r="GL1955" s="29"/>
      <c r="GM1955" s="29"/>
      <c r="GN1955" s="29"/>
      <c r="GO1955" s="29"/>
      <c r="GP1955" s="29"/>
      <c r="GQ1955" s="29"/>
      <c r="GR1955" s="0"/>
      <c r="GS1955" s="0"/>
      <c r="GT1955" s="0"/>
      <c r="GU1955" s="0"/>
      <c r="GV1955" s="0"/>
      <c r="GW1955" s="0"/>
      <c r="GX1955" s="0"/>
      <c r="GY1955" s="0"/>
      <c r="GZ1955" s="0"/>
      <c r="HA1955" s="0"/>
      <c r="HB1955" s="0"/>
      <c r="HC1955" s="0"/>
      <c r="HD1955" s="0"/>
      <c r="HE1955" s="0"/>
      <c r="HF1955" s="0"/>
      <c r="HG1955" s="0"/>
      <c r="HH1955" s="0"/>
      <c r="HI1955" s="0"/>
      <c r="HJ1955" s="0"/>
      <c r="HK1955" s="0"/>
      <c r="HL1955" s="0"/>
      <c r="HM1955" s="0"/>
      <c r="HN1955" s="0"/>
      <c r="HO1955" s="0"/>
      <c r="HP1955" s="0"/>
      <c r="HQ1955" s="0"/>
      <c r="HR1955" s="0"/>
      <c r="HS1955" s="0"/>
      <c r="HT1955" s="0"/>
      <c r="HU1955" s="0"/>
      <c r="HV1955" s="0"/>
      <c r="HW1955" s="0"/>
      <c r="HX1955" s="0"/>
      <c r="HY1955" s="0"/>
      <c r="HZ1955" s="0"/>
      <c r="IA1955" s="0"/>
      <c r="IB1955" s="0"/>
      <c r="IC1955" s="0"/>
      <c r="ID1955" s="0"/>
      <c r="IE1955" s="0"/>
      <c r="IF1955" s="0"/>
      <c r="IG1955" s="0"/>
      <c r="IH1955" s="0"/>
      <c r="II1955" s="0"/>
      <c r="IJ1955" s="0"/>
      <c r="IK1955" s="0"/>
      <c r="IL1955" s="0"/>
      <c r="IM1955" s="0"/>
      <c r="IN1955" s="0"/>
      <c r="IO1955" s="0"/>
      <c r="IP1955" s="0"/>
      <c r="IQ1955" s="0"/>
      <c r="IR1955" s="0"/>
      <c r="IS1955" s="0"/>
      <c r="IT1955" s="0"/>
      <c r="IU1955" s="0"/>
      <c r="IV1955" s="0"/>
      <c r="IW1955" s="0"/>
    </row>
    <row r="1956" customFormat="false" ht="12.75" hidden="true" customHeight="false" outlineLevel="0" collapsed="false">
      <c r="A1956" s="0" t="n">
        <f aca="false">WEEKDAY(C1956,2)</f>
        <v>4</v>
      </c>
      <c r="B1956" s="0" t="n">
        <f aca="false">MONTH(C1956)</f>
        <v>10</v>
      </c>
      <c r="C1956" s="23" t="n">
        <v>36804</v>
      </c>
      <c r="D1956" s="0" t="n">
        <f aca="false">MONTH(R1956)</f>
        <v>10</v>
      </c>
      <c r="E1956" s="0" t="n">
        <f aca="false">YEAR(R1956)</f>
        <v>2000</v>
      </c>
      <c r="F1956" s="36"/>
      <c r="G1956" s="24" t="n">
        <f aca="false">N1956-M1956</f>
        <v>-0.458666666666667</v>
      </c>
      <c r="H1956" s="24" t="n">
        <f aca="false">O1956-N1956</f>
        <v>-0.32675</v>
      </c>
      <c r="I1956" s="24" t="n">
        <f aca="false">O1956-M1956</f>
        <v>-0.785416666666666</v>
      </c>
      <c r="J1956" s="25" t="n">
        <f aca="false">VLOOKUP(C1956,'Nymex hist.'!A:B,2,0)</f>
        <v>5.152</v>
      </c>
      <c r="K1956" s="25"/>
      <c r="L1956" s="25"/>
      <c r="M1956" s="27" t="n">
        <f aca="false">SUMIF($S$3:$FQ$3,$E1956+1,$S1956:$FQ1956)/COUNTIF($S$3:$FQ$3,$E1956+1)</f>
        <v>4.61558333333333</v>
      </c>
      <c r="N1956" s="27" t="n">
        <f aca="false">SUMIF($S$3:$FQ$3,$E1956+2,$S1956:$FQ1956)/COUNTIF($S$3:$FQ$3,$E1956+2)</f>
        <v>4.15691666666667</v>
      </c>
      <c r="O1956" s="27" t="n">
        <f aca="false">SUMIF($S$3:$FQ$3,$E1956+3,$S1956:$FQ1956)/COUNTIF($S$3:$FQ$3,$E1956+3)</f>
        <v>3.83016666666667</v>
      </c>
      <c r="P1956" s="27" t="n">
        <f aca="false">SUMIF($S$3:$FQ$3,$E1956+4,$S1956:$FQ1956)/COUNTIF($S$3:$FQ$3,$E1956+4)</f>
        <v>3.67516666666667</v>
      </c>
      <c r="Q1956" s="27" t="n">
        <f aca="false">SUMIF($S$3:$FQ$3,$E1956+5,$S1956:$FQ1956)/COUNTIF($S$3:$FQ$3,$E1956+5)</f>
        <v>3.62516666666667</v>
      </c>
      <c r="R1956" s="28" t="n">
        <v>36804</v>
      </c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30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 t="n">
        <v>5.152</v>
      </c>
      <c r="DI1956" s="29" t="n">
        <v>5.248</v>
      </c>
      <c r="DJ1956" s="29" t="n">
        <v>5.215</v>
      </c>
      <c r="DK1956" s="29" t="n">
        <v>5</v>
      </c>
      <c r="DL1956" s="29" t="n">
        <v>4.765</v>
      </c>
      <c r="DM1956" s="29" t="n">
        <v>4.53</v>
      </c>
      <c r="DN1956" s="29" t="n">
        <v>4.45</v>
      </c>
      <c r="DO1956" s="29" t="n">
        <v>4.44</v>
      </c>
      <c r="DP1956" s="29" t="n">
        <v>4.435</v>
      </c>
      <c r="DQ1956" s="29" t="n">
        <v>4.442</v>
      </c>
      <c r="DR1956" s="29" t="n">
        <v>4.435</v>
      </c>
      <c r="DS1956" s="29" t="n">
        <v>4.435</v>
      </c>
      <c r="DT1956" s="29" t="n">
        <v>4.563</v>
      </c>
      <c r="DU1956" s="29" t="n">
        <v>4.677</v>
      </c>
      <c r="DV1956" s="29" t="n">
        <v>4.657</v>
      </c>
      <c r="DW1956" s="29" t="n">
        <v>4.457</v>
      </c>
      <c r="DX1956" s="29" t="n">
        <v>4.26</v>
      </c>
      <c r="DY1956" s="29" t="n">
        <v>4.06</v>
      </c>
      <c r="DZ1956" s="29" t="n">
        <v>3.997</v>
      </c>
      <c r="EA1956" s="29" t="n">
        <v>3.989</v>
      </c>
      <c r="EB1956" s="29" t="n">
        <v>3.997</v>
      </c>
      <c r="EC1956" s="29" t="n">
        <v>4.007</v>
      </c>
      <c r="ED1956" s="29" t="n">
        <v>4.02</v>
      </c>
      <c r="EE1956" s="29" t="n">
        <v>4.025</v>
      </c>
      <c r="EF1956" s="29" t="n">
        <v>4.155</v>
      </c>
      <c r="EG1956" s="29" t="n">
        <v>4.259</v>
      </c>
      <c r="EH1956" s="29" t="n">
        <v>4.272</v>
      </c>
      <c r="EI1956" s="29" t="n">
        <v>4.107</v>
      </c>
      <c r="EJ1956" s="29" t="n">
        <v>3.922</v>
      </c>
      <c r="EK1956" s="29" t="n">
        <v>3.732</v>
      </c>
      <c r="EL1956" s="29" t="n">
        <v>3.682</v>
      </c>
      <c r="EM1956" s="29" t="n">
        <v>3.692</v>
      </c>
      <c r="EN1956" s="29" t="n">
        <v>3.7</v>
      </c>
      <c r="EO1956" s="29" t="n">
        <v>3.702</v>
      </c>
      <c r="EP1956" s="29" t="n">
        <v>3.692</v>
      </c>
      <c r="EQ1956" s="29" t="n">
        <v>3.687</v>
      </c>
      <c r="ER1956" s="29" t="n">
        <v>3.825</v>
      </c>
      <c r="ES1956" s="29" t="n">
        <v>3.949</v>
      </c>
      <c r="ET1956" s="29" t="n">
        <v>3.982</v>
      </c>
      <c r="EU1956" s="29" t="n">
        <v>3.827</v>
      </c>
      <c r="EV1956" s="29" t="n">
        <v>3.672</v>
      </c>
      <c r="EW1956" s="29" t="n">
        <v>3.522</v>
      </c>
      <c r="EX1956" s="29" t="n">
        <v>3.522</v>
      </c>
      <c r="EY1956" s="29" t="n">
        <v>3.542</v>
      </c>
      <c r="EZ1956" s="29" t="n">
        <v>3.57</v>
      </c>
      <c r="FA1956" s="29" t="n">
        <v>3.592</v>
      </c>
      <c r="FB1956" s="29" t="n">
        <v>3.612</v>
      </c>
      <c r="FC1956" s="29" t="n">
        <v>3.617</v>
      </c>
      <c r="FD1956" s="29" t="n">
        <v>3.755</v>
      </c>
      <c r="FE1956" s="29" t="n">
        <v>3.889</v>
      </c>
      <c r="FF1956" s="29" t="n">
        <v>3.924</v>
      </c>
      <c r="FG1956" s="29" t="n">
        <v>3.773</v>
      </c>
      <c r="FH1956" s="29" t="n">
        <v>3.621</v>
      </c>
      <c r="FI1956" s="29" t="n">
        <v>3.474</v>
      </c>
      <c r="FJ1956" s="29" t="n">
        <v>3.475</v>
      </c>
      <c r="FK1956" s="29" t="n">
        <v>3.496</v>
      </c>
      <c r="FL1956" s="29" t="n">
        <v>3.524</v>
      </c>
      <c r="FM1956" s="29" t="n">
        <v>3.546</v>
      </c>
      <c r="FN1956" s="29" t="n">
        <v>3.565</v>
      </c>
      <c r="FO1956" s="29" t="n">
        <v>3.569</v>
      </c>
      <c r="FP1956" s="29" t="n">
        <v>3.702</v>
      </c>
      <c r="FQ1956" s="29" t="n">
        <v>3.833</v>
      </c>
      <c r="FR1956" s="29" t="n">
        <v>3.916</v>
      </c>
      <c r="FS1956" s="29" t="n">
        <v>3.769</v>
      </c>
      <c r="FT1956" s="29" t="n">
        <v>3.62</v>
      </c>
      <c r="FU1956" s="29" t="n">
        <v>3.476</v>
      </c>
      <c r="FV1956" s="29" t="n">
        <v>3.478</v>
      </c>
      <c r="FW1956" s="29" t="n">
        <v>3.5</v>
      </c>
      <c r="FX1956" s="29" t="n">
        <v>3.528</v>
      </c>
      <c r="FY1956" s="29" t="n">
        <v>3.55</v>
      </c>
      <c r="FZ1956" s="29" t="n">
        <v>3.568</v>
      </c>
      <c r="GA1956" s="29" t="n">
        <v>3.571</v>
      </c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  <c r="GM1956" s="29"/>
      <c r="GN1956" s="29"/>
      <c r="GO1956" s="29"/>
      <c r="GP1956" s="29"/>
      <c r="GQ1956" s="29"/>
      <c r="GR1956" s="0"/>
      <c r="GS1956" s="0"/>
      <c r="GT1956" s="0"/>
      <c r="GU1956" s="0"/>
      <c r="GV1956" s="0"/>
      <c r="GW1956" s="0"/>
      <c r="GX1956" s="0"/>
      <c r="GY1956" s="0"/>
      <c r="GZ1956" s="0"/>
      <c r="HA1956" s="0"/>
      <c r="HB1956" s="0"/>
      <c r="HC1956" s="0"/>
      <c r="HD1956" s="0"/>
      <c r="HE1956" s="0"/>
      <c r="HF1956" s="0"/>
      <c r="HG1956" s="0"/>
      <c r="HH1956" s="0"/>
      <c r="HI1956" s="0"/>
      <c r="HJ1956" s="0"/>
      <c r="HK1956" s="0"/>
      <c r="HL1956" s="0"/>
      <c r="HM1956" s="0"/>
      <c r="HN1956" s="0"/>
      <c r="HO1956" s="0"/>
      <c r="HP1956" s="0"/>
      <c r="HQ1956" s="0"/>
      <c r="HR1956" s="0"/>
      <c r="HS1956" s="0"/>
      <c r="HT1956" s="0"/>
      <c r="HU1956" s="0"/>
      <c r="HV1956" s="0"/>
      <c r="HW1956" s="0"/>
      <c r="HX1956" s="0"/>
      <c r="HY1956" s="0"/>
      <c r="HZ1956" s="0"/>
      <c r="IA1956" s="0"/>
      <c r="IB1956" s="0"/>
      <c r="IC1956" s="0"/>
      <c r="ID1956" s="0"/>
      <c r="IE1956" s="0"/>
      <c r="IF1956" s="0"/>
      <c r="IG1956" s="0"/>
      <c r="IH1956" s="0"/>
      <c r="II1956" s="0"/>
      <c r="IJ1956" s="0"/>
      <c r="IK1956" s="0"/>
      <c r="IL1956" s="0"/>
      <c r="IM1956" s="0"/>
      <c r="IN1956" s="0"/>
      <c r="IO1956" s="0"/>
      <c r="IP1956" s="0"/>
      <c r="IQ1956" s="0"/>
      <c r="IR1956" s="0"/>
      <c r="IS1956" s="0"/>
      <c r="IT1956" s="0"/>
      <c r="IU1956" s="0"/>
      <c r="IV1956" s="0"/>
      <c r="IW1956" s="0"/>
    </row>
    <row r="1957" customFormat="false" ht="12.75" hidden="true" customHeight="false" outlineLevel="0" collapsed="false">
      <c r="A1957" s="0" t="n">
        <f aca="false">WEEKDAY(C1957,2)</f>
        <v>5</v>
      </c>
      <c r="B1957" s="0" t="n">
        <f aca="false">MONTH(C1957)</f>
        <v>10</v>
      </c>
      <c r="C1957" s="23" t="n">
        <v>36805</v>
      </c>
      <c r="D1957" s="0" t="n">
        <f aca="false">MONTH(R1957)</f>
        <v>10</v>
      </c>
      <c r="E1957" s="0" t="n">
        <f aca="false">YEAR(R1957)</f>
        <v>2000</v>
      </c>
      <c r="F1957" s="36"/>
      <c r="G1957" s="24" t="n">
        <f aca="false">N1957-M1957</f>
        <v>-0.430250000000001</v>
      </c>
      <c r="H1957" s="24" t="n">
        <f aca="false">O1957-N1957</f>
        <v>-0.293083333333333</v>
      </c>
      <c r="I1957" s="24" t="n">
        <f aca="false">O1957-M1957</f>
        <v>-0.723333333333334</v>
      </c>
      <c r="J1957" s="25" t="n">
        <f aca="false">VLOOKUP(C1957,'Nymex hist.'!A:B,2,0)</f>
        <v>5.008</v>
      </c>
      <c r="K1957" s="25"/>
      <c r="L1957" s="25"/>
      <c r="M1957" s="27" t="n">
        <f aca="false">SUMIF($S$3:$FQ$3,$E1957+1,$S1957:$FQ1957)/COUNTIF($S$3:$FQ$3,$E1957+1)</f>
        <v>4.51791666666667</v>
      </c>
      <c r="N1957" s="27" t="n">
        <f aca="false">SUMIF($S$3:$FQ$3,$E1957+2,$S1957:$FQ1957)/COUNTIF($S$3:$FQ$3,$E1957+2)</f>
        <v>4.08766666666667</v>
      </c>
      <c r="O1957" s="27" t="n">
        <f aca="false">SUMIF($S$3:$FQ$3,$E1957+3,$S1957:$FQ1957)/COUNTIF($S$3:$FQ$3,$E1957+3)</f>
        <v>3.79458333333333</v>
      </c>
      <c r="P1957" s="27" t="n">
        <f aca="false">SUMIF($S$3:$FQ$3,$E1957+4,$S1957:$FQ1957)/COUNTIF($S$3:$FQ$3,$E1957+4)</f>
        <v>3.64708333333333</v>
      </c>
      <c r="Q1957" s="27" t="n">
        <f aca="false">SUMIF($S$3:$FQ$3,$E1957+5,$S1957:$FQ1957)/COUNTIF($S$3:$FQ$3,$E1957+5)</f>
        <v>3.61708333333333</v>
      </c>
      <c r="R1957" s="28" t="n">
        <v>36805</v>
      </c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30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 t="n">
        <v>5.008</v>
      </c>
      <c r="DI1957" s="29" t="n">
        <v>5.113</v>
      </c>
      <c r="DJ1957" s="29" t="n">
        <v>5.085</v>
      </c>
      <c r="DK1957" s="29" t="n">
        <v>4.881</v>
      </c>
      <c r="DL1957" s="29" t="n">
        <v>4.658</v>
      </c>
      <c r="DM1957" s="29" t="n">
        <v>4.429</v>
      </c>
      <c r="DN1957" s="29" t="n">
        <v>4.359</v>
      </c>
      <c r="DO1957" s="29" t="n">
        <v>4.349</v>
      </c>
      <c r="DP1957" s="29" t="n">
        <v>4.344</v>
      </c>
      <c r="DQ1957" s="29" t="n">
        <v>4.351</v>
      </c>
      <c r="DR1957" s="29" t="n">
        <v>4.341</v>
      </c>
      <c r="DS1957" s="29" t="n">
        <v>4.346</v>
      </c>
      <c r="DT1957" s="29" t="n">
        <v>4.477</v>
      </c>
      <c r="DU1957" s="29" t="n">
        <v>4.595</v>
      </c>
      <c r="DV1957" s="29" t="n">
        <v>4.575</v>
      </c>
      <c r="DW1957" s="29" t="n">
        <v>4.385</v>
      </c>
      <c r="DX1957" s="29" t="n">
        <v>4.19</v>
      </c>
      <c r="DY1957" s="29" t="n">
        <v>3.99</v>
      </c>
      <c r="DZ1957" s="29" t="n">
        <v>3.927</v>
      </c>
      <c r="EA1957" s="29" t="n">
        <v>3.917</v>
      </c>
      <c r="EB1957" s="29" t="n">
        <v>3.925</v>
      </c>
      <c r="EC1957" s="29" t="n">
        <v>3.935</v>
      </c>
      <c r="ED1957" s="29" t="n">
        <v>3.952</v>
      </c>
      <c r="EE1957" s="29" t="n">
        <v>3.957</v>
      </c>
      <c r="EF1957" s="29" t="n">
        <v>4.097</v>
      </c>
      <c r="EG1957" s="29" t="n">
        <v>4.202</v>
      </c>
      <c r="EH1957" s="29" t="n">
        <v>4.225</v>
      </c>
      <c r="EI1957" s="29" t="n">
        <v>4.072</v>
      </c>
      <c r="EJ1957" s="29" t="n">
        <v>3.887</v>
      </c>
      <c r="EK1957" s="29" t="n">
        <v>3.697</v>
      </c>
      <c r="EL1957" s="29" t="n">
        <v>3.652</v>
      </c>
      <c r="EM1957" s="29" t="n">
        <v>3.662</v>
      </c>
      <c r="EN1957" s="29" t="n">
        <v>3.67</v>
      </c>
      <c r="EO1957" s="29" t="n">
        <v>3.672</v>
      </c>
      <c r="EP1957" s="29" t="n">
        <v>3.662</v>
      </c>
      <c r="EQ1957" s="29" t="n">
        <v>3.657</v>
      </c>
      <c r="ER1957" s="29" t="n">
        <v>3.777</v>
      </c>
      <c r="ES1957" s="29" t="n">
        <v>3.902</v>
      </c>
      <c r="ET1957" s="29" t="n">
        <v>3.935</v>
      </c>
      <c r="EU1957" s="29" t="n">
        <v>3.792</v>
      </c>
      <c r="EV1957" s="29" t="n">
        <v>3.637</v>
      </c>
      <c r="EW1957" s="29" t="n">
        <v>3.487</v>
      </c>
      <c r="EX1957" s="29" t="n">
        <v>3.492</v>
      </c>
      <c r="EY1957" s="29" t="n">
        <v>3.522</v>
      </c>
      <c r="EZ1957" s="29" t="n">
        <v>3.55</v>
      </c>
      <c r="FA1957" s="29" t="n">
        <v>3.572</v>
      </c>
      <c r="FB1957" s="29" t="n">
        <v>3.592</v>
      </c>
      <c r="FC1957" s="29" t="n">
        <v>3.607</v>
      </c>
      <c r="FD1957" s="29" t="n">
        <v>3.727</v>
      </c>
      <c r="FE1957" s="29" t="n">
        <v>3.852</v>
      </c>
      <c r="FF1957" s="29" t="n">
        <v>3.897</v>
      </c>
      <c r="FG1957" s="29" t="n">
        <v>3.758</v>
      </c>
      <c r="FH1957" s="29" t="n">
        <v>3.606</v>
      </c>
      <c r="FI1957" s="29" t="n">
        <v>3.459</v>
      </c>
      <c r="FJ1957" s="29" t="n">
        <v>3.465</v>
      </c>
      <c r="FK1957" s="29" t="n">
        <v>3.496</v>
      </c>
      <c r="FL1957" s="29" t="n">
        <v>3.524</v>
      </c>
      <c r="FM1957" s="29" t="n">
        <v>3.546</v>
      </c>
      <c r="FN1957" s="29" t="n">
        <v>3.565</v>
      </c>
      <c r="FO1957" s="29" t="n">
        <v>3.579</v>
      </c>
      <c r="FP1957" s="29" t="n">
        <v>3.694</v>
      </c>
      <c r="FQ1957" s="29" t="n">
        <v>3.816</v>
      </c>
      <c r="FR1957" s="29" t="n">
        <v>3.889</v>
      </c>
      <c r="FS1957" s="29" t="n">
        <v>3.754</v>
      </c>
      <c r="FT1957" s="29" t="n">
        <v>3.605</v>
      </c>
      <c r="FU1957" s="29" t="n">
        <v>3.461</v>
      </c>
      <c r="FV1957" s="29" t="n">
        <v>3.468</v>
      </c>
      <c r="FW1957" s="29" t="n">
        <v>3.5</v>
      </c>
      <c r="FX1957" s="29" t="n">
        <v>3.528</v>
      </c>
      <c r="FY1957" s="29" t="n">
        <v>3.55</v>
      </c>
      <c r="FZ1957" s="29" t="n">
        <v>3.568</v>
      </c>
      <c r="GA1957" s="29" t="n">
        <v>3.581</v>
      </c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  <c r="GM1957" s="29"/>
      <c r="GN1957" s="29"/>
      <c r="GO1957" s="29"/>
      <c r="GP1957" s="29"/>
      <c r="GQ1957" s="29"/>
      <c r="GR1957" s="0"/>
      <c r="GS1957" s="0"/>
      <c r="GT1957" s="0"/>
      <c r="GU1957" s="0"/>
      <c r="GV1957" s="0"/>
      <c r="GW1957" s="0"/>
      <c r="GX1957" s="0"/>
      <c r="GY1957" s="0"/>
      <c r="GZ1957" s="0"/>
      <c r="HA1957" s="0"/>
      <c r="HB1957" s="0"/>
      <c r="HC1957" s="0"/>
      <c r="HD1957" s="0"/>
      <c r="HE1957" s="0"/>
      <c r="HF1957" s="0"/>
      <c r="HG1957" s="0"/>
      <c r="HH1957" s="0"/>
      <c r="HI1957" s="0"/>
      <c r="HJ1957" s="0"/>
      <c r="HK1957" s="0"/>
      <c r="HL1957" s="0"/>
      <c r="HM1957" s="0"/>
      <c r="HN1957" s="0"/>
      <c r="HO1957" s="0"/>
      <c r="HP1957" s="0"/>
      <c r="HQ1957" s="0"/>
      <c r="HR1957" s="0"/>
      <c r="HS1957" s="0"/>
      <c r="HT1957" s="0"/>
      <c r="HU1957" s="0"/>
      <c r="HV1957" s="0"/>
      <c r="HW1957" s="0"/>
      <c r="HX1957" s="0"/>
      <c r="HY1957" s="0"/>
      <c r="HZ1957" s="0"/>
      <c r="IA1957" s="0"/>
      <c r="IB1957" s="0"/>
      <c r="IC1957" s="0"/>
      <c r="ID1957" s="0"/>
      <c r="IE1957" s="0"/>
      <c r="IF1957" s="0"/>
      <c r="IG1957" s="0"/>
      <c r="IH1957" s="0"/>
      <c r="II1957" s="0"/>
      <c r="IJ1957" s="0"/>
      <c r="IK1957" s="0"/>
      <c r="IL1957" s="0"/>
      <c r="IM1957" s="0"/>
      <c r="IN1957" s="0"/>
      <c r="IO1957" s="0"/>
      <c r="IP1957" s="0"/>
      <c r="IQ1957" s="0"/>
      <c r="IR1957" s="0"/>
      <c r="IS1957" s="0"/>
      <c r="IT1957" s="0"/>
      <c r="IU1957" s="0"/>
      <c r="IV1957" s="0"/>
      <c r="IW1957" s="0"/>
    </row>
    <row r="1958" customFormat="false" ht="12.75" hidden="true" customHeight="false" outlineLevel="0" collapsed="false">
      <c r="A1958" s="0" t="n">
        <f aca="false">WEEKDAY(C1958,2)</f>
        <v>1</v>
      </c>
      <c r="B1958" s="0" t="n">
        <f aca="false">MONTH(C1958)</f>
        <v>10</v>
      </c>
      <c r="C1958" s="23" t="n">
        <v>36808</v>
      </c>
      <c r="D1958" s="0" t="n">
        <f aca="false">MONTH(R1958)</f>
        <v>10</v>
      </c>
      <c r="E1958" s="0" t="n">
        <f aca="false">YEAR(R1958)</f>
        <v>2000</v>
      </c>
      <c r="F1958" s="36"/>
      <c r="G1958" s="24" t="n">
        <f aca="false">N1958-M1958</f>
        <v>-0.466583333333333</v>
      </c>
      <c r="H1958" s="24" t="n">
        <f aca="false">O1958-N1958</f>
        <v>-0.303</v>
      </c>
      <c r="I1958" s="24" t="n">
        <f aca="false">O1958-M1958</f>
        <v>-0.769583333333333</v>
      </c>
      <c r="J1958" s="25" t="n">
        <f aca="false">VLOOKUP(C1958,'Nymex hist.'!A:B,2,0)</f>
        <v>5.15</v>
      </c>
      <c r="K1958" s="25"/>
      <c r="L1958" s="25"/>
      <c r="M1958" s="27" t="n">
        <f aca="false">SUMIF($S$3:$FQ$3,$E1958+1,$S1958:$FQ1958)/COUNTIF($S$3:$FQ$3,$E1958+1)</f>
        <v>4.60916666666667</v>
      </c>
      <c r="N1958" s="27" t="n">
        <f aca="false">SUMIF($S$3:$FQ$3,$E1958+2,$S1958:$FQ1958)/COUNTIF($S$3:$FQ$3,$E1958+2)</f>
        <v>4.14258333333333</v>
      </c>
      <c r="O1958" s="27" t="n">
        <f aca="false">SUMIF($S$3:$FQ$3,$E1958+3,$S1958:$FQ1958)/COUNTIF($S$3:$FQ$3,$E1958+3)</f>
        <v>3.83958333333333</v>
      </c>
      <c r="P1958" s="27" t="n">
        <f aca="false">SUMIF($S$3:$FQ$3,$E1958+4,$S1958:$FQ1958)/COUNTIF($S$3:$FQ$3,$E1958+4)</f>
        <v>3.69875</v>
      </c>
      <c r="Q1958" s="27" t="n">
        <f aca="false">SUMIF($S$3:$FQ$3,$E1958+5,$S1958:$FQ1958)/COUNTIF($S$3:$FQ$3,$E1958+5)</f>
        <v>3.66875</v>
      </c>
      <c r="R1958" s="28" t="n">
        <v>36808</v>
      </c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30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 t="n">
        <v>5.15</v>
      </c>
      <c r="DI1958" s="29" t="n">
        <v>5.25</v>
      </c>
      <c r="DJ1958" s="29" t="n">
        <v>5.217</v>
      </c>
      <c r="DK1958" s="29" t="n">
        <v>5.007</v>
      </c>
      <c r="DL1958" s="29" t="n">
        <v>4.769</v>
      </c>
      <c r="DM1958" s="29" t="n">
        <v>4.534</v>
      </c>
      <c r="DN1958" s="29" t="n">
        <v>4.454</v>
      </c>
      <c r="DO1958" s="29" t="n">
        <v>4.435</v>
      </c>
      <c r="DP1958" s="29" t="n">
        <v>4.42</v>
      </c>
      <c r="DQ1958" s="29" t="n">
        <v>4.425</v>
      </c>
      <c r="DR1958" s="29" t="n">
        <v>4.415</v>
      </c>
      <c r="DS1958" s="29" t="n">
        <v>4.42</v>
      </c>
      <c r="DT1958" s="29" t="n">
        <v>4.549</v>
      </c>
      <c r="DU1958" s="29" t="n">
        <v>4.665</v>
      </c>
      <c r="DV1958" s="29" t="n">
        <v>4.638</v>
      </c>
      <c r="DW1958" s="29" t="n">
        <v>4.445</v>
      </c>
      <c r="DX1958" s="29" t="n">
        <v>4.249</v>
      </c>
      <c r="DY1958" s="29" t="n">
        <v>4.048</v>
      </c>
      <c r="DZ1958" s="29" t="n">
        <v>3.985</v>
      </c>
      <c r="EA1958" s="29" t="n">
        <v>3.975</v>
      </c>
      <c r="EB1958" s="29" t="n">
        <v>3.983</v>
      </c>
      <c r="EC1958" s="29" t="n">
        <v>3.993</v>
      </c>
      <c r="ED1958" s="29" t="n">
        <v>4.008</v>
      </c>
      <c r="EE1958" s="29" t="n">
        <v>4.008</v>
      </c>
      <c r="EF1958" s="29" t="n">
        <v>4.141</v>
      </c>
      <c r="EG1958" s="29" t="n">
        <v>4.238</v>
      </c>
      <c r="EH1958" s="29" t="n">
        <v>4.261</v>
      </c>
      <c r="EI1958" s="29" t="n">
        <v>4.108</v>
      </c>
      <c r="EJ1958" s="29" t="n">
        <v>3.928</v>
      </c>
      <c r="EK1958" s="29" t="n">
        <v>3.738</v>
      </c>
      <c r="EL1958" s="29" t="n">
        <v>3.693</v>
      </c>
      <c r="EM1958" s="29" t="n">
        <v>3.703</v>
      </c>
      <c r="EN1958" s="29" t="n">
        <v>3.711</v>
      </c>
      <c r="EO1958" s="29" t="n">
        <v>3.713</v>
      </c>
      <c r="EP1958" s="29" t="n">
        <v>3.703</v>
      </c>
      <c r="EQ1958" s="29" t="n">
        <v>3.698</v>
      </c>
      <c r="ER1958" s="29" t="n">
        <v>3.851</v>
      </c>
      <c r="ES1958" s="29" t="n">
        <v>3.968</v>
      </c>
      <c r="ET1958" s="29" t="n">
        <v>3.991</v>
      </c>
      <c r="EU1958" s="29" t="n">
        <v>3.848</v>
      </c>
      <c r="EV1958" s="29" t="n">
        <v>3.698</v>
      </c>
      <c r="EW1958" s="29" t="n">
        <v>3.548</v>
      </c>
      <c r="EX1958" s="29" t="n">
        <v>3.533</v>
      </c>
      <c r="EY1958" s="29" t="n">
        <v>3.563</v>
      </c>
      <c r="EZ1958" s="29" t="n">
        <v>3.591</v>
      </c>
      <c r="FA1958" s="29" t="n">
        <v>3.613</v>
      </c>
      <c r="FB1958" s="29" t="n">
        <v>3.633</v>
      </c>
      <c r="FC1958" s="29" t="n">
        <v>3.648</v>
      </c>
      <c r="FD1958" s="29" t="n">
        <v>3.801</v>
      </c>
      <c r="FE1958" s="29" t="n">
        <v>3.918</v>
      </c>
      <c r="FF1958" s="29" t="n">
        <v>3.953</v>
      </c>
      <c r="FG1958" s="29" t="n">
        <v>3.814</v>
      </c>
      <c r="FH1958" s="29" t="n">
        <v>3.667</v>
      </c>
      <c r="FI1958" s="29" t="n">
        <v>3.52</v>
      </c>
      <c r="FJ1958" s="29" t="n">
        <v>3.506</v>
      </c>
      <c r="FK1958" s="29" t="n">
        <v>3.537</v>
      </c>
      <c r="FL1958" s="29" t="n">
        <v>3.565</v>
      </c>
      <c r="FM1958" s="29" t="n">
        <v>3.587</v>
      </c>
      <c r="FN1958" s="29" t="n">
        <v>3.606</v>
      </c>
      <c r="FO1958" s="29" t="n">
        <v>3.62</v>
      </c>
      <c r="FP1958" s="29" t="n">
        <v>3.768</v>
      </c>
      <c r="FQ1958" s="29" t="n">
        <v>3.882</v>
      </c>
      <c r="FR1958" s="29" t="n">
        <v>3.955</v>
      </c>
      <c r="FS1958" s="29" t="n">
        <v>3.82</v>
      </c>
      <c r="FT1958" s="29" t="n">
        <v>3.676</v>
      </c>
      <c r="FU1958" s="29" t="n">
        <v>3.532</v>
      </c>
      <c r="FV1958" s="29" t="n">
        <v>3.519</v>
      </c>
      <c r="FW1958" s="29" t="n">
        <v>3.551</v>
      </c>
      <c r="FX1958" s="29" t="n">
        <v>3.579</v>
      </c>
      <c r="FY1958" s="29" t="n">
        <v>3.601</v>
      </c>
      <c r="FZ1958" s="29" t="n">
        <v>3.619</v>
      </c>
      <c r="GA1958" s="29" t="n">
        <v>3.632</v>
      </c>
      <c r="GB1958" s="29"/>
      <c r="GC1958" s="29"/>
      <c r="GD1958" s="29"/>
      <c r="GE1958" s="29"/>
      <c r="GF1958" s="29"/>
      <c r="GG1958" s="29"/>
      <c r="GH1958" s="29"/>
      <c r="GI1958" s="29"/>
      <c r="GJ1958" s="29"/>
      <c r="GK1958" s="29"/>
      <c r="GL1958" s="29"/>
      <c r="GM1958" s="29"/>
      <c r="GN1958" s="29"/>
      <c r="GO1958" s="29"/>
      <c r="GP1958" s="29"/>
      <c r="GQ1958" s="29"/>
      <c r="GR1958" s="0"/>
      <c r="GS1958" s="0"/>
      <c r="GT1958" s="0"/>
      <c r="GU1958" s="0"/>
      <c r="GV1958" s="0"/>
      <c r="GW1958" s="0"/>
      <c r="GX1958" s="0"/>
      <c r="GY1958" s="0"/>
      <c r="GZ1958" s="0"/>
      <c r="HA1958" s="0"/>
      <c r="HB1958" s="0"/>
      <c r="HC1958" s="0"/>
      <c r="HD1958" s="0"/>
      <c r="HE1958" s="0"/>
      <c r="HF1958" s="0"/>
      <c r="HG1958" s="0"/>
      <c r="HH1958" s="0"/>
      <c r="HI1958" s="0"/>
      <c r="HJ1958" s="0"/>
      <c r="HK1958" s="0"/>
      <c r="HL1958" s="0"/>
      <c r="HM1958" s="0"/>
      <c r="HN1958" s="0"/>
      <c r="HO1958" s="0"/>
      <c r="HP1958" s="0"/>
      <c r="HQ1958" s="0"/>
      <c r="HR1958" s="0"/>
      <c r="HS1958" s="0"/>
      <c r="HT1958" s="0"/>
      <c r="HU1958" s="0"/>
      <c r="HV1958" s="0"/>
      <c r="HW1958" s="0"/>
      <c r="HX1958" s="0"/>
      <c r="HY1958" s="0"/>
      <c r="HZ1958" s="0"/>
      <c r="IA1958" s="0"/>
      <c r="IB1958" s="0"/>
      <c r="IC1958" s="0"/>
      <c r="ID1958" s="0"/>
      <c r="IE1958" s="0"/>
      <c r="IF1958" s="0"/>
      <c r="IG1958" s="0"/>
      <c r="IH1958" s="0"/>
      <c r="II1958" s="0"/>
      <c r="IJ1958" s="0"/>
      <c r="IK1958" s="0"/>
      <c r="IL1958" s="0"/>
      <c r="IM1958" s="0"/>
      <c r="IN1958" s="0"/>
      <c r="IO1958" s="0"/>
      <c r="IP1958" s="0"/>
      <c r="IQ1958" s="0"/>
      <c r="IR1958" s="0"/>
      <c r="IS1958" s="0"/>
      <c r="IT1958" s="0"/>
      <c r="IU1958" s="0"/>
      <c r="IV1958" s="0"/>
      <c r="IW1958" s="0"/>
    </row>
    <row r="1959" customFormat="false" ht="12.75" hidden="true" customHeight="false" outlineLevel="0" collapsed="false">
      <c r="A1959" s="0" t="n">
        <f aca="false">WEEKDAY(C1959,2)</f>
        <v>2</v>
      </c>
      <c r="B1959" s="0" t="n">
        <f aca="false">MONTH(C1959)</f>
        <v>10</v>
      </c>
      <c r="C1959" s="23" t="n">
        <v>36809</v>
      </c>
      <c r="D1959" s="0" t="n">
        <f aca="false">MONTH(R1959)</f>
        <v>10</v>
      </c>
      <c r="E1959" s="0" t="n">
        <f aca="false">YEAR(R1959)</f>
        <v>2000</v>
      </c>
      <c r="F1959" s="36"/>
      <c r="G1959" s="24" t="n">
        <f aca="false">N1959-M1959</f>
        <v>-0.468416666666667</v>
      </c>
      <c r="H1959" s="24" t="n">
        <f aca="false">O1959-N1959</f>
        <v>-0.305333333333333</v>
      </c>
      <c r="I1959" s="24" t="n">
        <f aca="false">O1959-M1959</f>
        <v>-0.77375</v>
      </c>
      <c r="J1959" s="25" t="n">
        <f aca="false">VLOOKUP(C1959,'Nymex hist.'!A:B,2,0)</f>
        <v>5.134</v>
      </c>
      <c r="K1959" s="25"/>
      <c r="L1959" s="25"/>
      <c r="M1959" s="27" t="n">
        <f aca="false">SUMIF($S$3:$FQ$3,$E1959+1,$S1959:$FQ1959)/COUNTIF($S$3:$FQ$3,$E1959+1)</f>
        <v>4.60675</v>
      </c>
      <c r="N1959" s="27" t="n">
        <f aca="false">SUMIF($S$3:$FQ$3,$E1959+2,$S1959:$FQ1959)/COUNTIF($S$3:$FQ$3,$E1959+2)</f>
        <v>4.13833333333333</v>
      </c>
      <c r="O1959" s="27" t="n">
        <f aca="false">SUMIF($S$3:$FQ$3,$E1959+3,$S1959:$FQ1959)/COUNTIF($S$3:$FQ$3,$E1959+3)</f>
        <v>3.833</v>
      </c>
      <c r="P1959" s="27" t="n">
        <f aca="false">SUMIF($S$3:$FQ$3,$E1959+4,$S1959:$FQ1959)/COUNTIF($S$3:$FQ$3,$E1959+4)</f>
        <v>3.69216666666667</v>
      </c>
      <c r="Q1959" s="27" t="n">
        <f aca="false">SUMIF($S$3:$FQ$3,$E1959+5,$S1959:$FQ1959)/COUNTIF($S$3:$FQ$3,$E1959+5)</f>
        <v>3.66216666666667</v>
      </c>
      <c r="R1959" s="28" t="n">
        <v>36809</v>
      </c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30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 t="n">
        <v>5.134</v>
      </c>
      <c r="DI1959" s="29" t="n">
        <v>5.236</v>
      </c>
      <c r="DJ1959" s="29" t="n">
        <v>5.211</v>
      </c>
      <c r="DK1959" s="29" t="n">
        <v>5.001</v>
      </c>
      <c r="DL1959" s="29" t="n">
        <v>4.764</v>
      </c>
      <c r="DM1959" s="29" t="n">
        <v>4.527</v>
      </c>
      <c r="DN1959" s="29" t="n">
        <v>4.447</v>
      </c>
      <c r="DO1959" s="29" t="n">
        <v>4.432</v>
      </c>
      <c r="DP1959" s="29" t="n">
        <v>4.425</v>
      </c>
      <c r="DQ1959" s="29" t="n">
        <v>4.425</v>
      </c>
      <c r="DR1959" s="29" t="n">
        <v>4.415</v>
      </c>
      <c r="DS1959" s="29" t="n">
        <v>4.42</v>
      </c>
      <c r="DT1959" s="29" t="n">
        <v>4.549</v>
      </c>
      <c r="DU1959" s="29" t="n">
        <v>4.665</v>
      </c>
      <c r="DV1959" s="29" t="n">
        <v>4.65</v>
      </c>
      <c r="DW1959" s="29" t="n">
        <v>4.453</v>
      </c>
      <c r="DX1959" s="29" t="n">
        <v>4.249</v>
      </c>
      <c r="DY1959" s="29" t="n">
        <v>4.04</v>
      </c>
      <c r="DZ1959" s="29" t="n">
        <v>3.977</v>
      </c>
      <c r="EA1959" s="29" t="n">
        <v>3.967</v>
      </c>
      <c r="EB1959" s="29" t="n">
        <v>3.975</v>
      </c>
      <c r="EC1959" s="29" t="n">
        <v>3.985</v>
      </c>
      <c r="ED1959" s="29" t="n">
        <v>4</v>
      </c>
      <c r="EE1959" s="29" t="n">
        <v>4</v>
      </c>
      <c r="EF1959" s="29" t="n">
        <v>4.133</v>
      </c>
      <c r="EG1959" s="29" t="n">
        <v>4.231</v>
      </c>
      <c r="EH1959" s="29" t="n">
        <v>4.256</v>
      </c>
      <c r="EI1959" s="29" t="n">
        <v>4.106</v>
      </c>
      <c r="EJ1959" s="29" t="n">
        <v>3.924</v>
      </c>
      <c r="EK1959" s="29" t="n">
        <v>3.732</v>
      </c>
      <c r="EL1959" s="29" t="n">
        <v>3.686</v>
      </c>
      <c r="EM1959" s="29" t="n">
        <v>3.695</v>
      </c>
      <c r="EN1959" s="29" t="n">
        <v>3.703</v>
      </c>
      <c r="EO1959" s="29" t="n">
        <v>3.705</v>
      </c>
      <c r="EP1959" s="29" t="n">
        <v>3.695</v>
      </c>
      <c r="EQ1959" s="29" t="n">
        <v>3.69</v>
      </c>
      <c r="ER1959" s="29" t="n">
        <v>3.843</v>
      </c>
      <c r="ES1959" s="29" t="n">
        <v>3.961</v>
      </c>
      <c r="ET1959" s="29" t="n">
        <v>3.986</v>
      </c>
      <c r="EU1959" s="29" t="n">
        <v>3.846</v>
      </c>
      <c r="EV1959" s="29" t="n">
        <v>3.694</v>
      </c>
      <c r="EW1959" s="29" t="n">
        <v>3.542</v>
      </c>
      <c r="EX1959" s="29" t="n">
        <v>3.526</v>
      </c>
      <c r="EY1959" s="29" t="n">
        <v>3.555</v>
      </c>
      <c r="EZ1959" s="29" t="n">
        <v>3.583</v>
      </c>
      <c r="FA1959" s="29" t="n">
        <v>3.605</v>
      </c>
      <c r="FB1959" s="29" t="n">
        <v>3.625</v>
      </c>
      <c r="FC1959" s="29" t="n">
        <v>3.64</v>
      </c>
      <c r="FD1959" s="29" t="n">
        <v>3.793</v>
      </c>
      <c r="FE1959" s="29" t="n">
        <v>3.911</v>
      </c>
      <c r="FF1959" s="29" t="n">
        <v>3.948</v>
      </c>
      <c r="FG1959" s="29" t="n">
        <v>3.812</v>
      </c>
      <c r="FH1959" s="29" t="n">
        <v>3.663</v>
      </c>
      <c r="FI1959" s="29" t="n">
        <v>3.514</v>
      </c>
      <c r="FJ1959" s="29" t="n">
        <v>3.499</v>
      </c>
      <c r="FK1959" s="29" t="n">
        <v>3.529</v>
      </c>
      <c r="FL1959" s="29" t="n">
        <v>3.557</v>
      </c>
      <c r="FM1959" s="29" t="n">
        <v>3.579</v>
      </c>
      <c r="FN1959" s="29" t="n">
        <v>3.598</v>
      </c>
      <c r="FO1959" s="29" t="n">
        <v>3.612</v>
      </c>
      <c r="FP1959" s="29" t="n">
        <v>3.76</v>
      </c>
      <c r="FQ1959" s="29" t="n">
        <v>3.875</v>
      </c>
      <c r="FR1959" s="29" t="n">
        <v>3.95</v>
      </c>
      <c r="FS1959" s="29" t="n">
        <v>3.818</v>
      </c>
      <c r="FT1959" s="29" t="n">
        <v>3.672</v>
      </c>
      <c r="FU1959" s="29" t="n">
        <v>3.526</v>
      </c>
      <c r="FV1959" s="29" t="n">
        <v>3.512</v>
      </c>
      <c r="FW1959" s="29" t="n">
        <v>3.543</v>
      </c>
      <c r="FX1959" s="29" t="n">
        <v>3.571</v>
      </c>
      <c r="FY1959" s="29" t="n">
        <v>3.593</v>
      </c>
      <c r="FZ1959" s="29" t="n">
        <v>3.611</v>
      </c>
      <c r="GA1959" s="29" t="n">
        <v>3.624</v>
      </c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  <c r="GM1959" s="29"/>
      <c r="GN1959" s="29"/>
      <c r="GO1959" s="29"/>
      <c r="GP1959" s="29"/>
      <c r="GQ1959" s="29"/>
      <c r="GR1959" s="0"/>
      <c r="GS1959" s="0"/>
      <c r="GT1959" s="0"/>
      <c r="GU1959" s="0"/>
      <c r="GV1959" s="0"/>
      <c r="GW1959" s="0"/>
      <c r="GX1959" s="0"/>
      <c r="GY1959" s="0"/>
      <c r="GZ1959" s="0"/>
      <c r="HA1959" s="0"/>
      <c r="HB1959" s="0"/>
      <c r="HC1959" s="0"/>
      <c r="HD1959" s="0"/>
      <c r="HE1959" s="0"/>
      <c r="HF1959" s="0"/>
      <c r="HG1959" s="0"/>
      <c r="HH1959" s="0"/>
      <c r="HI1959" s="0"/>
      <c r="HJ1959" s="0"/>
      <c r="HK1959" s="0"/>
      <c r="HL1959" s="0"/>
      <c r="HM1959" s="0"/>
      <c r="HN1959" s="0"/>
      <c r="HO1959" s="0"/>
      <c r="HP1959" s="0"/>
      <c r="HQ1959" s="0"/>
      <c r="HR1959" s="0"/>
      <c r="HS1959" s="0"/>
      <c r="HT1959" s="0"/>
      <c r="HU1959" s="0"/>
      <c r="HV1959" s="0"/>
      <c r="HW1959" s="0"/>
      <c r="HX1959" s="0"/>
      <c r="HY1959" s="0"/>
      <c r="HZ1959" s="0"/>
      <c r="IA1959" s="0"/>
      <c r="IB1959" s="0"/>
      <c r="IC1959" s="0"/>
      <c r="ID1959" s="0"/>
      <c r="IE1959" s="0"/>
      <c r="IF1959" s="0"/>
      <c r="IG1959" s="0"/>
      <c r="IH1959" s="0"/>
      <c r="II1959" s="0"/>
      <c r="IJ1959" s="0"/>
      <c r="IK1959" s="0"/>
      <c r="IL1959" s="0"/>
      <c r="IM1959" s="0"/>
      <c r="IN1959" s="0"/>
      <c r="IO1959" s="0"/>
      <c r="IP1959" s="0"/>
      <c r="IQ1959" s="0"/>
      <c r="IR1959" s="0"/>
      <c r="IS1959" s="0"/>
      <c r="IT1959" s="0"/>
      <c r="IU1959" s="0"/>
      <c r="IV1959" s="0"/>
      <c r="IW1959" s="0"/>
    </row>
    <row r="1960" customFormat="false" ht="12.75" hidden="true" customHeight="false" outlineLevel="0" collapsed="false">
      <c r="A1960" s="0" t="n">
        <f aca="false">WEEKDAY(C1960,2)</f>
        <v>3</v>
      </c>
      <c r="B1960" s="0" t="n">
        <f aca="false">MONTH(C1960)</f>
        <v>10</v>
      </c>
      <c r="C1960" s="23" t="n">
        <v>36810</v>
      </c>
      <c r="D1960" s="0" t="n">
        <f aca="false">MONTH(R1960)</f>
        <v>10</v>
      </c>
      <c r="E1960" s="0" t="n">
        <f aca="false">YEAR(R1960)</f>
        <v>2000</v>
      </c>
      <c r="F1960" s="36"/>
      <c r="G1960" s="24" t="n">
        <f aca="false">N1960-M1960</f>
        <v>-0.542583333333334</v>
      </c>
      <c r="H1960" s="24" t="n">
        <f aca="false">O1960-N1960</f>
        <v>-0.327666666666666</v>
      </c>
      <c r="I1960" s="24" t="n">
        <f aca="false">O1960-M1960</f>
        <v>-0.87025</v>
      </c>
      <c r="J1960" s="25" t="n">
        <f aca="false">VLOOKUP(C1960,'Nymex hist.'!A:B,2,0)</f>
        <v>5.508</v>
      </c>
      <c r="K1960" s="25"/>
      <c r="L1960" s="25"/>
      <c r="M1960" s="27" t="n">
        <f aca="false">SUMIF($S$3:$FQ$3,$E1960+1,$S1960:$FQ1960)/COUNTIF($S$3:$FQ$3,$E1960+1)</f>
        <v>4.85616666666667</v>
      </c>
      <c r="N1960" s="27" t="n">
        <f aca="false">SUMIF($S$3:$FQ$3,$E1960+2,$S1960:$FQ1960)/COUNTIF($S$3:$FQ$3,$E1960+2)</f>
        <v>4.31358333333333</v>
      </c>
      <c r="O1960" s="27" t="n">
        <f aca="false">SUMIF($S$3:$FQ$3,$E1960+3,$S1960:$FQ1960)/COUNTIF($S$3:$FQ$3,$E1960+3)</f>
        <v>3.98591666666667</v>
      </c>
      <c r="P1960" s="27" t="n">
        <f aca="false">SUMIF($S$3:$FQ$3,$E1960+4,$S1960:$FQ1960)/COUNTIF($S$3:$FQ$3,$E1960+4)</f>
        <v>3.84466666666667</v>
      </c>
      <c r="Q1960" s="27" t="n">
        <f aca="false">SUMIF($S$3:$FQ$3,$E1960+5,$S1960:$FQ1960)/COUNTIF($S$3:$FQ$3,$E1960+5)</f>
        <v>3.81466666666667</v>
      </c>
      <c r="R1960" s="28" t="n">
        <v>36810</v>
      </c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30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 t="n">
        <v>5.508</v>
      </c>
      <c r="DI1960" s="29" t="n">
        <v>5.599</v>
      </c>
      <c r="DJ1960" s="29" t="n">
        <v>5.511</v>
      </c>
      <c r="DK1960" s="29" t="n">
        <v>5.301</v>
      </c>
      <c r="DL1960" s="29" t="n">
        <v>5.058</v>
      </c>
      <c r="DM1960" s="29" t="n">
        <v>4.795</v>
      </c>
      <c r="DN1960" s="29" t="n">
        <v>4.69</v>
      </c>
      <c r="DO1960" s="29" t="n">
        <v>4.67</v>
      </c>
      <c r="DP1960" s="29" t="n">
        <v>4.65</v>
      </c>
      <c r="DQ1960" s="29" t="n">
        <v>4.65</v>
      </c>
      <c r="DR1960" s="29" t="n">
        <v>4.64</v>
      </c>
      <c r="DS1960" s="29" t="n">
        <v>4.645</v>
      </c>
      <c r="DT1960" s="29" t="n">
        <v>4.774</v>
      </c>
      <c r="DU1960" s="29" t="n">
        <v>4.89</v>
      </c>
      <c r="DV1960" s="29" t="n">
        <v>4.87</v>
      </c>
      <c r="DW1960" s="29" t="n">
        <v>4.665</v>
      </c>
      <c r="DX1960" s="29" t="n">
        <v>4.45</v>
      </c>
      <c r="DY1960" s="29" t="n">
        <v>4.22</v>
      </c>
      <c r="DZ1960" s="29" t="n">
        <v>4.147</v>
      </c>
      <c r="EA1960" s="29" t="n">
        <v>4.127</v>
      </c>
      <c r="EB1960" s="29" t="n">
        <v>4.135</v>
      </c>
      <c r="EC1960" s="29" t="n">
        <v>4.145</v>
      </c>
      <c r="ED1960" s="29" t="n">
        <v>4.16</v>
      </c>
      <c r="EE1960" s="29" t="n">
        <v>4.16</v>
      </c>
      <c r="EF1960" s="29" t="n">
        <v>4.293</v>
      </c>
      <c r="EG1960" s="29" t="n">
        <v>4.391</v>
      </c>
      <c r="EH1960" s="29" t="n">
        <v>4.416</v>
      </c>
      <c r="EI1960" s="29" t="n">
        <v>4.261</v>
      </c>
      <c r="EJ1960" s="29" t="n">
        <v>4.079</v>
      </c>
      <c r="EK1960" s="29" t="n">
        <v>3.887</v>
      </c>
      <c r="EL1960" s="29" t="n">
        <v>3.841</v>
      </c>
      <c r="EM1960" s="29" t="n">
        <v>3.85</v>
      </c>
      <c r="EN1960" s="29" t="n">
        <v>3.858</v>
      </c>
      <c r="EO1960" s="29" t="n">
        <v>3.86</v>
      </c>
      <c r="EP1960" s="29" t="n">
        <v>3.85</v>
      </c>
      <c r="EQ1960" s="29" t="n">
        <v>3.845</v>
      </c>
      <c r="ER1960" s="29" t="n">
        <v>3.983</v>
      </c>
      <c r="ES1960" s="29" t="n">
        <v>4.101</v>
      </c>
      <c r="ET1960" s="29" t="n">
        <v>4.141</v>
      </c>
      <c r="EU1960" s="29" t="n">
        <v>4.001</v>
      </c>
      <c r="EV1960" s="29" t="n">
        <v>3.849</v>
      </c>
      <c r="EW1960" s="29" t="n">
        <v>3.697</v>
      </c>
      <c r="EX1960" s="29" t="n">
        <v>3.681</v>
      </c>
      <c r="EY1960" s="29" t="n">
        <v>3.71</v>
      </c>
      <c r="EZ1960" s="29" t="n">
        <v>3.738</v>
      </c>
      <c r="FA1960" s="29" t="n">
        <v>3.76</v>
      </c>
      <c r="FB1960" s="29" t="n">
        <v>3.78</v>
      </c>
      <c r="FC1960" s="29" t="n">
        <v>3.795</v>
      </c>
      <c r="FD1960" s="29" t="n">
        <v>3.933</v>
      </c>
      <c r="FE1960" s="29" t="n">
        <v>4.051</v>
      </c>
      <c r="FF1960" s="29" t="n">
        <v>4.103</v>
      </c>
      <c r="FG1960" s="29" t="n">
        <v>3.967</v>
      </c>
      <c r="FH1960" s="29" t="n">
        <v>3.818</v>
      </c>
      <c r="FI1960" s="29" t="n">
        <v>3.669</v>
      </c>
      <c r="FJ1960" s="29" t="n">
        <v>3.654</v>
      </c>
      <c r="FK1960" s="29" t="n">
        <v>3.684</v>
      </c>
      <c r="FL1960" s="29" t="n">
        <v>3.712</v>
      </c>
      <c r="FM1960" s="29" t="n">
        <v>3.734</v>
      </c>
      <c r="FN1960" s="29" t="n">
        <v>3.753</v>
      </c>
      <c r="FO1960" s="29" t="n">
        <v>3.767</v>
      </c>
      <c r="FP1960" s="29" t="n">
        <v>3.9</v>
      </c>
      <c r="FQ1960" s="29" t="n">
        <v>4.015</v>
      </c>
      <c r="FR1960" s="29" t="n">
        <v>4.105</v>
      </c>
      <c r="FS1960" s="29" t="n">
        <v>3.973</v>
      </c>
      <c r="FT1960" s="29" t="n">
        <v>3.827</v>
      </c>
      <c r="FU1960" s="29" t="n">
        <v>3.681</v>
      </c>
      <c r="FV1960" s="29" t="n">
        <v>3.667</v>
      </c>
      <c r="FW1960" s="29" t="n">
        <v>3.698</v>
      </c>
      <c r="FX1960" s="29" t="n">
        <v>3.726</v>
      </c>
      <c r="FY1960" s="29" t="n">
        <v>3.748</v>
      </c>
      <c r="FZ1960" s="29" t="n">
        <v>3.766</v>
      </c>
      <c r="GA1960" s="29" t="n">
        <v>3.779</v>
      </c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  <c r="GM1960" s="29"/>
      <c r="GN1960" s="29"/>
      <c r="GO1960" s="29"/>
      <c r="GP1960" s="29"/>
      <c r="GQ1960" s="29"/>
      <c r="GR1960" s="0"/>
      <c r="GS1960" s="0"/>
      <c r="GT1960" s="0"/>
      <c r="GU1960" s="0"/>
      <c r="GV1960" s="0"/>
      <c r="GW1960" s="0"/>
      <c r="GX1960" s="0"/>
      <c r="GY1960" s="0"/>
      <c r="GZ1960" s="0"/>
      <c r="HA1960" s="0"/>
      <c r="HB1960" s="0"/>
      <c r="HC1960" s="0"/>
      <c r="HD1960" s="0"/>
      <c r="HE1960" s="0"/>
      <c r="HF1960" s="0"/>
      <c r="HG1960" s="0"/>
      <c r="HH1960" s="0"/>
      <c r="HI1960" s="0"/>
      <c r="HJ1960" s="0"/>
      <c r="HK1960" s="0"/>
      <c r="HL1960" s="0"/>
      <c r="HM1960" s="0"/>
      <c r="HN1960" s="0"/>
      <c r="HO1960" s="0"/>
      <c r="HP1960" s="0"/>
      <c r="HQ1960" s="0"/>
      <c r="HR1960" s="0"/>
      <c r="HS1960" s="0"/>
      <c r="HT1960" s="0"/>
      <c r="HU1960" s="0"/>
      <c r="HV1960" s="0"/>
      <c r="HW1960" s="0"/>
      <c r="HX1960" s="0"/>
      <c r="HY1960" s="0"/>
      <c r="HZ1960" s="0"/>
      <c r="IA1960" s="0"/>
      <c r="IB1960" s="0"/>
      <c r="IC1960" s="0"/>
      <c r="ID1960" s="0"/>
      <c r="IE1960" s="0"/>
      <c r="IF1960" s="0"/>
      <c r="IG1960" s="0"/>
      <c r="IH1960" s="0"/>
      <c r="II1960" s="0"/>
      <c r="IJ1960" s="0"/>
      <c r="IK1960" s="0"/>
      <c r="IL1960" s="0"/>
      <c r="IM1960" s="0"/>
      <c r="IN1960" s="0"/>
      <c r="IO1960" s="0"/>
      <c r="IP1960" s="0"/>
      <c r="IQ1960" s="0"/>
      <c r="IR1960" s="0"/>
      <c r="IS1960" s="0"/>
      <c r="IT1960" s="0"/>
      <c r="IU1960" s="0"/>
      <c r="IV1960" s="0"/>
      <c r="IW1960" s="0"/>
    </row>
    <row r="1961" customFormat="false" ht="12.75" hidden="true" customHeight="false" outlineLevel="0" collapsed="false">
      <c r="A1961" s="0" t="n">
        <f aca="false">WEEKDAY(C1961,2)</f>
        <v>4</v>
      </c>
      <c r="B1961" s="0" t="n">
        <f aca="false">MONTH(C1961)</f>
        <v>10</v>
      </c>
      <c r="C1961" s="23" t="n">
        <v>36811</v>
      </c>
      <c r="D1961" s="0" t="n">
        <f aca="false">MONTH(R1961)</f>
        <v>10</v>
      </c>
      <c r="E1961" s="0" t="n">
        <f aca="false">YEAR(R1961)</f>
        <v>2000</v>
      </c>
      <c r="F1961" s="36"/>
      <c r="G1961" s="24" t="n">
        <f aca="false">N1961-M1961</f>
        <v>-0.581916666666666</v>
      </c>
      <c r="H1961" s="24" t="n">
        <f aca="false">O1961-N1961</f>
        <v>-0.34675</v>
      </c>
      <c r="I1961" s="24" t="n">
        <f aca="false">O1961-M1961</f>
        <v>-0.928666666666667</v>
      </c>
      <c r="J1961" s="25" t="n">
        <f aca="false">VLOOKUP(C1961,'Nymex hist.'!A:B,2,0)</f>
        <v>5.63</v>
      </c>
      <c r="K1961" s="25"/>
      <c r="L1961" s="25"/>
      <c r="M1961" s="27" t="n">
        <f aca="false">SUMIF($S$3:$FQ$3,$E1961+1,$S1961:$FQ1961)/COUNTIF($S$3:$FQ$3,$E1961+1)</f>
        <v>4.98125</v>
      </c>
      <c r="N1961" s="27" t="n">
        <f aca="false">SUMIF($S$3:$FQ$3,$E1961+2,$S1961:$FQ1961)/COUNTIF($S$3:$FQ$3,$E1961+2)</f>
        <v>4.39933333333333</v>
      </c>
      <c r="O1961" s="27" t="n">
        <f aca="false">SUMIF($S$3:$FQ$3,$E1961+3,$S1961:$FQ1961)/COUNTIF($S$3:$FQ$3,$E1961+3)</f>
        <v>4.05258333333333</v>
      </c>
      <c r="P1961" s="27" t="n">
        <f aca="false">SUMIF($S$3:$FQ$3,$E1961+4,$S1961:$FQ1961)/COUNTIF($S$3:$FQ$3,$E1961+4)</f>
        <v>3.91133333333333</v>
      </c>
      <c r="Q1961" s="27" t="n">
        <f aca="false">SUMIF($S$3:$FQ$3,$E1961+5,$S1961:$FQ1961)/COUNTIF($S$3:$FQ$3,$E1961+5)</f>
        <v>3.86633333333333</v>
      </c>
      <c r="R1961" s="28" t="n">
        <v>36811</v>
      </c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30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 t="n">
        <v>5.63</v>
      </c>
      <c r="DI1961" s="29" t="n">
        <v>5.728</v>
      </c>
      <c r="DJ1961" s="29" t="n">
        <v>5.693</v>
      </c>
      <c r="DK1961" s="29" t="n">
        <v>5.442</v>
      </c>
      <c r="DL1961" s="29" t="n">
        <v>5.18</v>
      </c>
      <c r="DM1961" s="29" t="n">
        <v>4.913</v>
      </c>
      <c r="DN1961" s="29" t="n">
        <v>4.803</v>
      </c>
      <c r="DO1961" s="29" t="n">
        <v>4.786</v>
      </c>
      <c r="DP1961" s="29" t="n">
        <v>4.767</v>
      </c>
      <c r="DQ1961" s="29" t="n">
        <v>4.768</v>
      </c>
      <c r="DR1961" s="29" t="n">
        <v>4.761</v>
      </c>
      <c r="DS1961" s="29" t="n">
        <v>4.766</v>
      </c>
      <c r="DT1961" s="29" t="n">
        <v>4.893</v>
      </c>
      <c r="DU1961" s="29" t="n">
        <v>5.003</v>
      </c>
      <c r="DV1961" s="29" t="n">
        <v>4.973</v>
      </c>
      <c r="DW1961" s="29" t="n">
        <v>4.766</v>
      </c>
      <c r="DX1961" s="29" t="n">
        <v>4.546</v>
      </c>
      <c r="DY1961" s="29" t="n">
        <v>4.306</v>
      </c>
      <c r="DZ1961" s="29" t="n">
        <v>4.23</v>
      </c>
      <c r="EA1961" s="29" t="n">
        <v>4.207</v>
      </c>
      <c r="EB1961" s="29" t="n">
        <v>4.215</v>
      </c>
      <c r="EC1961" s="29" t="n">
        <v>4.225</v>
      </c>
      <c r="ED1961" s="29" t="n">
        <v>4.24</v>
      </c>
      <c r="EE1961" s="29" t="n">
        <v>4.24</v>
      </c>
      <c r="EF1961" s="29" t="n">
        <v>4.373</v>
      </c>
      <c r="EG1961" s="29" t="n">
        <v>4.471</v>
      </c>
      <c r="EH1961" s="29" t="n">
        <v>4.48</v>
      </c>
      <c r="EI1961" s="29" t="n">
        <v>4.325</v>
      </c>
      <c r="EJ1961" s="29" t="n">
        <v>4.143</v>
      </c>
      <c r="EK1961" s="29" t="n">
        <v>3.951</v>
      </c>
      <c r="EL1961" s="29" t="n">
        <v>3.905</v>
      </c>
      <c r="EM1961" s="29" t="n">
        <v>3.914</v>
      </c>
      <c r="EN1961" s="29" t="n">
        <v>3.922</v>
      </c>
      <c r="EO1961" s="29" t="n">
        <v>3.924</v>
      </c>
      <c r="EP1961" s="29" t="n">
        <v>3.914</v>
      </c>
      <c r="EQ1961" s="29" t="n">
        <v>3.909</v>
      </c>
      <c r="ER1961" s="29" t="n">
        <v>4.063</v>
      </c>
      <c r="ES1961" s="29" t="n">
        <v>4.181</v>
      </c>
      <c r="ET1961" s="29" t="n">
        <v>4.205</v>
      </c>
      <c r="EU1961" s="29" t="n">
        <v>4.065</v>
      </c>
      <c r="EV1961" s="29" t="n">
        <v>3.913</v>
      </c>
      <c r="EW1961" s="29" t="n">
        <v>3.761</v>
      </c>
      <c r="EX1961" s="29" t="n">
        <v>3.745</v>
      </c>
      <c r="EY1961" s="29" t="n">
        <v>3.774</v>
      </c>
      <c r="EZ1961" s="29" t="n">
        <v>3.802</v>
      </c>
      <c r="FA1961" s="29" t="n">
        <v>3.824</v>
      </c>
      <c r="FB1961" s="29" t="n">
        <v>3.844</v>
      </c>
      <c r="FC1961" s="29" t="n">
        <v>3.859</v>
      </c>
      <c r="FD1961" s="29" t="n">
        <v>4.013</v>
      </c>
      <c r="FE1961" s="29" t="n">
        <v>4.131</v>
      </c>
      <c r="FF1961" s="29" t="n">
        <v>4.152</v>
      </c>
      <c r="FG1961" s="29" t="n">
        <v>4.016</v>
      </c>
      <c r="FH1961" s="29" t="n">
        <v>3.867</v>
      </c>
      <c r="FI1961" s="29" t="n">
        <v>3.718</v>
      </c>
      <c r="FJ1961" s="29" t="n">
        <v>3.703</v>
      </c>
      <c r="FK1961" s="29" t="n">
        <v>3.733</v>
      </c>
      <c r="FL1961" s="29" t="n">
        <v>3.761</v>
      </c>
      <c r="FM1961" s="29" t="n">
        <v>3.783</v>
      </c>
      <c r="FN1961" s="29" t="n">
        <v>3.802</v>
      </c>
      <c r="FO1961" s="29" t="n">
        <v>3.816</v>
      </c>
      <c r="FP1961" s="29" t="n">
        <v>3.965</v>
      </c>
      <c r="FQ1961" s="29" t="n">
        <v>4.08</v>
      </c>
      <c r="FR1961" s="29" t="n">
        <v>4.144</v>
      </c>
      <c r="FS1961" s="29" t="n">
        <v>4.012</v>
      </c>
      <c r="FT1961" s="29" t="n">
        <v>3.866</v>
      </c>
      <c r="FU1961" s="29" t="n">
        <v>3.72</v>
      </c>
      <c r="FV1961" s="29" t="n">
        <v>3.706</v>
      </c>
      <c r="FW1961" s="29" t="n">
        <v>3.737</v>
      </c>
      <c r="FX1961" s="29" t="n">
        <v>3.765</v>
      </c>
      <c r="FY1961" s="29" t="n">
        <v>3.787</v>
      </c>
      <c r="FZ1961" s="29" t="n">
        <v>3.805</v>
      </c>
      <c r="GA1961" s="29" t="n">
        <v>3.818</v>
      </c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  <c r="GM1961" s="29"/>
      <c r="GN1961" s="29"/>
      <c r="GO1961" s="29"/>
      <c r="GP1961" s="29"/>
      <c r="GQ1961" s="29"/>
      <c r="GR1961" s="0"/>
      <c r="GS1961" s="0"/>
      <c r="GT1961" s="0"/>
      <c r="GU1961" s="0"/>
      <c r="GV1961" s="0"/>
      <c r="GW1961" s="0"/>
      <c r="GX1961" s="0"/>
      <c r="GY1961" s="0"/>
      <c r="GZ1961" s="0"/>
      <c r="HA1961" s="0"/>
      <c r="HB1961" s="0"/>
      <c r="HC1961" s="0"/>
      <c r="HD1961" s="0"/>
      <c r="HE1961" s="0"/>
      <c r="HF1961" s="0"/>
      <c r="HG1961" s="0"/>
      <c r="HH1961" s="0"/>
      <c r="HI1961" s="0"/>
      <c r="HJ1961" s="0"/>
      <c r="HK1961" s="0"/>
      <c r="HL1961" s="0"/>
      <c r="HM1961" s="0"/>
      <c r="HN1961" s="0"/>
      <c r="HO1961" s="0"/>
      <c r="HP1961" s="0"/>
      <c r="HQ1961" s="0"/>
      <c r="HR1961" s="0"/>
      <c r="HS1961" s="0"/>
      <c r="HT1961" s="0"/>
      <c r="HU1961" s="0"/>
      <c r="HV1961" s="0"/>
      <c r="HW1961" s="0"/>
      <c r="HX1961" s="0"/>
      <c r="HY1961" s="0"/>
      <c r="HZ1961" s="0"/>
      <c r="IA1961" s="0"/>
      <c r="IB1961" s="0"/>
      <c r="IC1961" s="0"/>
      <c r="ID1961" s="0"/>
      <c r="IE1961" s="0"/>
      <c r="IF1961" s="0"/>
      <c r="IG1961" s="0"/>
      <c r="IH1961" s="0"/>
      <c r="II1961" s="0"/>
      <c r="IJ1961" s="0"/>
      <c r="IK1961" s="0"/>
      <c r="IL1961" s="0"/>
      <c r="IM1961" s="0"/>
      <c r="IN1961" s="0"/>
      <c r="IO1961" s="0"/>
      <c r="IP1961" s="0"/>
      <c r="IQ1961" s="0"/>
      <c r="IR1961" s="0"/>
      <c r="IS1961" s="0"/>
      <c r="IT1961" s="0"/>
      <c r="IU1961" s="0"/>
      <c r="IV1961" s="0"/>
      <c r="IW1961" s="0"/>
    </row>
    <row r="1962" customFormat="false" ht="12.75" hidden="true" customHeight="false" outlineLevel="0" collapsed="false">
      <c r="A1962" s="0" t="n">
        <f aca="false">WEEKDAY(C1962,2)</f>
        <v>5</v>
      </c>
      <c r="B1962" s="0" t="n">
        <f aca="false">MONTH(C1962)</f>
        <v>10</v>
      </c>
      <c r="C1962" s="23" t="n">
        <v>36812</v>
      </c>
      <c r="D1962" s="0" t="n">
        <f aca="false">MONTH(R1962)</f>
        <v>10</v>
      </c>
      <c r="E1962" s="0" t="n">
        <f aca="false">YEAR(R1962)</f>
        <v>2000</v>
      </c>
      <c r="F1962" s="36"/>
      <c r="G1962" s="24" t="n">
        <f aca="false">N1962-M1962</f>
        <v>-0.556</v>
      </c>
      <c r="H1962" s="24" t="n">
        <f aca="false">O1962-N1962</f>
        <v>-0.344</v>
      </c>
      <c r="I1962" s="24" t="n">
        <f aca="false">O1962-M1962</f>
        <v>-0.9</v>
      </c>
      <c r="J1962" s="25" t="n">
        <f aca="false">VLOOKUP(C1962,'Nymex hist.'!A:B,2,0)</f>
        <v>5.537</v>
      </c>
      <c r="K1962" s="25"/>
      <c r="L1962" s="25"/>
      <c r="M1962" s="27" t="n">
        <f aca="false">SUMIF($S$3:$FQ$3,$E1962+1,$S1962:$FQ1962)/COUNTIF($S$3:$FQ$3,$E1962+1)</f>
        <v>4.92758333333333</v>
      </c>
      <c r="N1962" s="27" t="n">
        <f aca="false">SUMIF($S$3:$FQ$3,$E1962+2,$S1962:$FQ1962)/COUNTIF($S$3:$FQ$3,$E1962+2)</f>
        <v>4.37158333333333</v>
      </c>
      <c r="O1962" s="27" t="n">
        <f aca="false">SUMIF($S$3:$FQ$3,$E1962+3,$S1962:$FQ1962)/COUNTIF($S$3:$FQ$3,$E1962+3)</f>
        <v>4.02758333333333</v>
      </c>
      <c r="P1962" s="27" t="n">
        <f aca="false">SUMIF($S$3:$FQ$3,$E1962+4,$S1962:$FQ1962)/COUNTIF($S$3:$FQ$3,$E1962+4)</f>
        <v>3.88633333333333</v>
      </c>
      <c r="Q1962" s="27" t="n">
        <f aca="false">SUMIF($S$3:$FQ$3,$E1962+5,$S1962:$FQ1962)/COUNTIF($S$3:$FQ$3,$E1962+5)</f>
        <v>3.85133333333333</v>
      </c>
      <c r="R1962" s="28" t="n">
        <v>36812</v>
      </c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30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 t="n">
        <v>5.537</v>
      </c>
      <c r="DI1962" s="29" t="n">
        <v>5.649</v>
      </c>
      <c r="DJ1962" s="29" t="n">
        <v>5.624</v>
      </c>
      <c r="DK1962" s="29" t="n">
        <v>5.377</v>
      </c>
      <c r="DL1962" s="29" t="n">
        <v>5.122</v>
      </c>
      <c r="DM1962" s="29" t="n">
        <v>4.86</v>
      </c>
      <c r="DN1962" s="29" t="n">
        <v>4.752</v>
      </c>
      <c r="DO1962" s="29" t="n">
        <v>4.73</v>
      </c>
      <c r="DP1962" s="29" t="n">
        <v>4.72</v>
      </c>
      <c r="DQ1962" s="29" t="n">
        <v>4.72</v>
      </c>
      <c r="DR1962" s="29" t="n">
        <v>4.71</v>
      </c>
      <c r="DS1962" s="29" t="n">
        <v>4.712</v>
      </c>
      <c r="DT1962" s="29" t="n">
        <v>4.842</v>
      </c>
      <c r="DU1962" s="29" t="n">
        <v>4.962</v>
      </c>
      <c r="DV1962" s="29" t="n">
        <v>4.944</v>
      </c>
      <c r="DW1962" s="29" t="n">
        <v>4.737</v>
      </c>
      <c r="DX1962" s="29" t="n">
        <v>4.517</v>
      </c>
      <c r="DY1962" s="29" t="n">
        <v>4.277</v>
      </c>
      <c r="DZ1962" s="29" t="n">
        <v>4.198</v>
      </c>
      <c r="EA1962" s="29" t="n">
        <v>4.178</v>
      </c>
      <c r="EB1962" s="29" t="n">
        <v>4.187</v>
      </c>
      <c r="EC1962" s="29" t="n">
        <v>4.198</v>
      </c>
      <c r="ED1962" s="29" t="n">
        <v>4.214</v>
      </c>
      <c r="EE1962" s="29" t="n">
        <v>4.215</v>
      </c>
      <c r="EF1962" s="29" t="n">
        <v>4.348</v>
      </c>
      <c r="EG1962" s="29" t="n">
        <v>4.446</v>
      </c>
      <c r="EH1962" s="29" t="n">
        <v>4.455</v>
      </c>
      <c r="EI1962" s="29" t="n">
        <v>4.3</v>
      </c>
      <c r="EJ1962" s="29" t="n">
        <v>4.118</v>
      </c>
      <c r="EK1962" s="29" t="n">
        <v>3.926</v>
      </c>
      <c r="EL1962" s="29" t="n">
        <v>3.88</v>
      </c>
      <c r="EM1962" s="29" t="n">
        <v>3.889</v>
      </c>
      <c r="EN1962" s="29" t="n">
        <v>3.897</v>
      </c>
      <c r="EO1962" s="29" t="n">
        <v>3.899</v>
      </c>
      <c r="EP1962" s="29" t="n">
        <v>3.889</v>
      </c>
      <c r="EQ1962" s="29" t="n">
        <v>3.884</v>
      </c>
      <c r="ER1962" s="29" t="n">
        <v>4.038</v>
      </c>
      <c r="ES1962" s="29" t="n">
        <v>4.156</v>
      </c>
      <c r="ET1962" s="29" t="n">
        <v>4.18</v>
      </c>
      <c r="EU1962" s="29" t="n">
        <v>4.04</v>
      </c>
      <c r="EV1962" s="29" t="n">
        <v>3.888</v>
      </c>
      <c r="EW1962" s="29" t="n">
        <v>3.736</v>
      </c>
      <c r="EX1962" s="29" t="n">
        <v>3.72</v>
      </c>
      <c r="EY1962" s="29" t="n">
        <v>3.749</v>
      </c>
      <c r="EZ1962" s="29" t="n">
        <v>3.777</v>
      </c>
      <c r="FA1962" s="29" t="n">
        <v>3.799</v>
      </c>
      <c r="FB1962" s="29" t="n">
        <v>3.819</v>
      </c>
      <c r="FC1962" s="29" t="n">
        <v>3.834</v>
      </c>
      <c r="FD1962" s="29" t="n">
        <v>3.988</v>
      </c>
      <c r="FE1962" s="29" t="n">
        <v>4.106</v>
      </c>
      <c r="FF1962" s="29" t="n">
        <v>4.137</v>
      </c>
      <c r="FG1962" s="29" t="n">
        <v>4.001</v>
      </c>
      <c r="FH1962" s="29" t="n">
        <v>3.852</v>
      </c>
      <c r="FI1962" s="29" t="n">
        <v>3.703</v>
      </c>
      <c r="FJ1962" s="29" t="n">
        <v>3.688</v>
      </c>
      <c r="FK1962" s="29" t="n">
        <v>3.718</v>
      </c>
      <c r="FL1962" s="29" t="n">
        <v>3.746</v>
      </c>
      <c r="FM1962" s="29" t="n">
        <v>3.768</v>
      </c>
      <c r="FN1962" s="29" t="n">
        <v>3.787</v>
      </c>
      <c r="FO1962" s="29" t="n">
        <v>3.801</v>
      </c>
      <c r="FP1962" s="29" t="n">
        <v>3.95</v>
      </c>
      <c r="FQ1962" s="29" t="n">
        <v>4.065</v>
      </c>
      <c r="FR1962" s="29" t="n">
        <v>4.129</v>
      </c>
      <c r="FS1962" s="29" t="n">
        <v>3.997</v>
      </c>
      <c r="FT1962" s="29" t="n">
        <v>3.851</v>
      </c>
      <c r="FU1962" s="29" t="n">
        <v>3.705</v>
      </c>
      <c r="FV1962" s="29" t="n">
        <v>3.691</v>
      </c>
      <c r="FW1962" s="29" t="n">
        <v>3.722</v>
      </c>
      <c r="FX1962" s="29" t="n">
        <v>3.75</v>
      </c>
      <c r="FY1962" s="29" t="n">
        <v>3.772</v>
      </c>
      <c r="FZ1962" s="29" t="n">
        <v>3.79</v>
      </c>
      <c r="GA1962" s="29" t="n">
        <v>3.803</v>
      </c>
      <c r="GB1962" s="29"/>
      <c r="GC1962" s="29"/>
      <c r="GD1962" s="29"/>
      <c r="GE1962" s="29"/>
      <c r="GF1962" s="29"/>
      <c r="GG1962" s="29"/>
      <c r="GH1962" s="29"/>
      <c r="GI1962" s="29"/>
      <c r="GJ1962" s="29"/>
      <c r="GK1962" s="29"/>
      <c r="GL1962" s="29"/>
      <c r="GM1962" s="29"/>
      <c r="GN1962" s="29"/>
      <c r="GO1962" s="29"/>
      <c r="GP1962" s="29"/>
      <c r="GQ1962" s="29"/>
      <c r="GR1962" s="0"/>
      <c r="GS1962" s="0"/>
      <c r="GT1962" s="0"/>
      <c r="GU1962" s="0"/>
      <c r="GV1962" s="0"/>
      <c r="GW1962" s="0"/>
      <c r="GX1962" s="0"/>
      <c r="GY1962" s="0"/>
      <c r="GZ1962" s="0"/>
      <c r="HA1962" s="0"/>
      <c r="HB1962" s="0"/>
      <c r="HC1962" s="0"/>
      <c r="HD1962" s="0"/>
      <c r="HE1962" s="0"/>
      <c r="HF1962" s="0"/>
      <c r="HG1962" s="0"/>
      <c r="HH1962" s="0"/>
      <c r="HI1962" s="0"/>
      <c r="HJ1962" s="0"/>
      <c r="HK1962" s="0"/>
      <c r="HL1962" s="0"/>
      <c r="HM1962" s="0"/>
      <c r="HN1962" s="0"/>
      <c r="HO1962" s="0"/>
      <c r="HP1962" s="0"/>
      <c r="HQ1962" s="0"/>
      <c r="HR1962" s="0"/>
      <c r="HS1962" s="0"/>
      <c r="HT1962" s="0"/>
      <c r="HU1962" s="0"/>
      <c r="HV1962" s="0"/>
      <c r="HW1962" s="0"/>
      <c r="HX1962" s="0"/>
      <c r="HY1962" s="0"/>
      <c r="HZ1962" s="0"/>
      <c r="IA1962" s="0"/>
      <c r="IB1962" s="0"/>
      <c r="IC1962" s="0"/>
      <c r="ID1962" s="0"/>
      <c r="IE1962" s="0"/>
      <c r="IF1962" s="0"/>
      <c r="IG1962" s="0"/>
      <c r="IH1962" s="0"/>
      <c r="II1962" s="0"/>
      <c r="IJ1962" s="0"/>
      <c r="IK1962" s="0"/>
      <c r="IL1962" s="0"/>
      <c r="IM1962" s="0"/>
      <c r="IN1962" s="0"/>
      <c r="IO1962" s="0"/>
      <c r="IP1962" s="0"/>
      <c r="IQ1962" s="0"/>
      <c r="IR1962" s="0"/>
      <c r="IS1962" s="0"/>
      <c r="IT1962" s="0"/>
      <c r="IU1962" s="0"/>
      <c r="IV1962" s="0"/>
      <c r="IW1962" s="0"/>
    </row>
    <row r="1963" customFormat="false" ht="12.75" hidden="true" customHeight="false" outlineLevel="0" collapsed="false">
      <c r="A1963" s="0" t="n">
        <f aca="false">WEEKDAY(C1963,2)</f>
        <v>1</v>
      </c>
      <c r="B1963" s="0" t="n">
        <f aca="false">MONTH(C1963)</f>
        <v>10</v>
      </c>
      <c r="C1963" s="23" t="n">
        <v>36815</v>
      </c>
      <c r="D1963" s="0" t="n">
        <f aca="false">MONTH(R1963)</f>
        <v>10</v>
      </c>
      <c r="E1963" s="0" t="n">
        <f aca="false">YEAR(R1963)</f>
        <v>2000</v>
      </c>
      <c r="F1963" s="36"/>
      <c r="G1963" s="24" t="n">
        <f aca="false">N1963-M1963</f>
        <v>-0.507499999999999</v>
      </c>
      <c r="H1963" s="24" t="n">
        <f aca="false">O1963-N1963</f>
        <v>-0.326583333333334</v>
      </c>
      <c r="I1963" s="24" t="n">
        <f aca="false">O1963-M1963</f>
        <v>-0.834083333333333</v>
      </c>
      <c r="J1963" s="25" t="n">
        <f aca="false">VLOOKUP(C1963,'Nymex hist.'!A:B,2,0)</f>
        <v>5.364</v>
      </c>
      <c r="K1963" s="25"/>
      <c r="L1963" s="25"/>
      <c r="M1963" s="27" t="n">
        <f aca="false">SUMIF($S$3:$FQ$3,$E1963+1,$S1963:$FQ1963)/COUNTIF($S$3:$FQ$3,$E1963+1)</f>
        <v>4.81883333333333</v>
      </c>
      <c r="N1963" s="27" t="n">
        <f aca="false">SUMIF($S$3:$FQ$3,$E1963+2,$S1963:$FQ1963)/COUNTIF($S$3:$FQ$3,$E1963+2)</f>
        <v>4.31133333333333</v>
      </c>
      <c r="O1963" s="27" t="n">
        <f aca="false">SUMIF($S$3:$FQ$3,$E1963+3,$S1963:$FQ1963)/COUNTIF($S$3:$FQ$3,$E1963+3)</f>
        <v>3.98475</v>
      </c>
      <c r="P1963" s="27" t="n">
        <f aca="false">SUMIF($S$3:$FQ$3,$E1963+4,$S1963:$FQ1963)/COUNTIF($S$3:$FQ$3,$E1963+4)</f>
        <v>3.85683333333333</v>
      </c>
      <c r="Q1963" s="27" t="n">
        <f aca="false">SUMIF($S$3:$FQ$3,$E1963+5,$S1963:$FQ1963)/COUNTIF($S$3:$FQ$3,$E1963+5)</f>
        <v>3.82683333333333</v>
      </c>
      <c r="R1963" s="28" t="n">
        <v>36815</v>
      </c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30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 t="n">
        <v>5.364</v>
      </c>
      <c r="DI1963" s="29" t="n">
        <v>5.492</v>
      </c>
      <c r="DJ1963" s="29" t="n">
        <v>5.475</v>
      </c>
      <c r="DK1963" s="29" t="n">
        <v>5.242</v>
      </c>
      <c r="DL1963" s="29" t="n">
        <v>4.991</v>
      </c>
      <c r="DM1963" s="29" t="n">
        <v>4.74</v>
      </c>
      <c r="DN1963" s="29" t="n">
        <v>4.645</v>
      </c>
      <c r="DO1963" s="29" t="n">
        <v>4.63</v>
      </c>
      <c r="DP1963" s="29" t="n">
        <v>4.625</v>
      </c>
      <c r="DQ1963" s="29" t="n">
        <v>4.625</v>
      </c>
      <c r="DR1963" s="29" t="n">
        <v>4.62</v>
      </c>
      <c r="DS1963" s="29" t="n">
        <v>4.623</v>
      </c>
      <c r="DT1963" s="29" t="n">
        <v>4.74</v>
      </c>
      <c r="DU1963" s="29" t="n">
        <v>4.87</v>
      </c>
      <c r="DV1963" s="29" t="n">
        <v>4.855</v>
      </c>
      <c r="DW1963" s="29" t="n">
        <v>4.66</v>
      </c>
      <c r="DX1963" s="29" t="n">
        <v>4.452</v>
      </c>
      <c r="DY1963" s="29" t="n">
        <v>4.214</v>
      </c>
      <c r="DZ1963" s="29" t="n">
        <v>4.135</v>
      </c>
      <c r="EA1963" s="29" t="n">
        <v>4.12</v>
      </c>
      <c r="EB1963" s="29" t="n">
        <v>4.129</v>
      </c>
      <c r="EC1963" s="29" t="n">
        <v>4.138</v>
      </c>
      <c r="ED1963" s="29" t="n">
        <v>4.158</v>
      </c>
      <c r="EE1963" s="29" t="n">
        <v>4.165</v>
      </c>
      <c r="EF1963" s="29" t="n">
        <v>4.305</v>
      </c>
      <c r="EG1963" s="29" t="n">
        <v>4.405</v>
      </c>
      <c r="EH1963" s="29" t="n">
        <v>4.414</v>
      </c>
      <c r="EI1963" s="29" t="n">
        <v>4.259</v>
      </c>
      <c r="EJ1963" s="29" t="n">
        <v>4.077</v>
      </c>
      <c r="EK1963" s="29" t="n">
        <v>3.885</v>
      </c>
      <c r="EL1963" s="29" t="n">
        <v>3.839</v>
      </c>
      <c r="EM1963" s="29" t="n">
        <v>3.848</v>
      </c>
      <c r="EN1963" s="29" t="n">
        <v>3.856</v>
      </c>
      <c r="EO1963" s="29" t="n">
        <v>3.858</v>
      </c>
      <c r="EP1963" s="29" t="n">
        <v>3.848</v>
      </c>
      <c r="EQ1963" s="29" t="n">
        <v>3.843</v>
      </c>
      <c r="ER1963" s="29" t="n">
        <v>3.975</v>
      </c>
      <c r="ES1963" s="29" t="n">
        <v>4.115</v>
      </c>
      <c r="ET1963" s="29" t="n">
        <v>4.154</v>
      </c>
      <c r="EU1963" s="29" t="n">
        <v>4.009</v>
      </c>
      <c r="EV1963" s="29" t="n">
        <v>3.867</v>
      </c>
      <c r="EW1963" s="29" t="n">
        <v>3.72</v>
      </c>
      <c r="EX1963" s="29" t="n">
        <v>3.699</v>
      </c>
      <c r="EY1963" s="29" t="n">
        <v>3.728</v>
      </c>
      <c r="EZ1963" s="29" t="n">
        <v>3.756</v>
      </c>
      <c r="FA1963" s="29" t="n">
        <v>3.778</v>
      </c>
      <c r="FB1963" s="29" t="n">
        <v>3.788</v>
      </c>
      <c r="FC1963" s="29" t="n">
        <v>3.793</v>
      </c>
      <c r="FD1963" s="29" t="n">
        <v>3.925</v>
      </c>
      <c r="FE1963" s="29" t="n">
        <v>4.065</v>
      </c>
      <c r="FF1963" s="29" t="n">
        <v>4.116</v>
      </c>
      <c r="FG1963" s="29" t="n">
        <v>3.975</v>
      </c>
      <c r="FH1963" s="29" t="n">
        <v>3.836</v>
      </c>
      <c r="FI1963" s="29" t="n">
        <v>3.692</v>
      </c>
      <c r="FJ1963" s="29" t="n">
        <v>3.672</v>
      </c>
      <c r="FK1963" s="29" t="n">
        <v>3.702</v>
      </c>
      <c r="FL1963" s="29" t="n">
        <v>3.73</v>
      </c>
      <c r="FM1963" s="29" t="n">
        <v>3.752</v>
      </c>
      <c r="FN1963" s="29" t="n">
        <v>3.761</v>
      </c>
      <c r="FO1963" s="29" t="n">
        <v>3.765</v>
      </c>
      <c r="FP1963" s="29" t="n">
        <v>3.892</v>
      </c>
      <c r="FQ1963" s="29" t="n">
        <v>4.029</v>
      </c>
      <c r="FR1963" s="29" t="n">
        <v>4.108</v>
      </c>
      <c r="FS1963" s="29" t="n">
        <v>3.971</v>
      </c>
      <c r="FT1963" s="29" t="n">
        <v>3.835</v>
      </c>
      <c r="FU1963" s="29" t="n">
        <v>3.694</v>
      </c>
      <c r="FV1963" s="29" t="n">
        <v>3.675</v>
      </c>
      <c r="FW1963" s="29" t="n">
        <v>3.706</v>
      </c>
      <c r="FX1963" s="29" t="n">
        <v>3.734</v>
      </c>
      <c r="FY1963" s="29" t="n">
        <v>3.756</v>
      </c>
      <c r="FZ1963" s="29" t="n">
        <v>3.764</v>
      </c>
      <c r="GA1963" s="29" t="n">
        <v>3.767</v>
      </c>
      <c r="GB1963" s="29"/>
      <c r="GC1963" s="29"/>
      <c r="GD1963" s="29"/>
      <c r="GE1963" s="29"/>
      <c r="GF1963" s="29"/>
      <c r="GG1963" s="29"/>
      <c r="GH1963" s="29"/>
      <c r="GI1963" s="29"/>
      <c r="GJ1963" s="29"/>
      <c r="GK1963" s="29"/>
      <c r="GL1963" s="29"/>
      <c r="GM1963" s="29"/>
      <c r="GN1963" s="29"/>
      <c r="GO1963" s="29"/>
      <c r="GP1963" s="29"/>
      <c r="GQ1963" s="29"/>
      <c r="GR1963" s="0"/>
      <c r="GS1963" s="0"/>
      <c r="GT1963" s="0"/>
      <c r="GU1963" s="0"/>
      <c r="GV1963" s="0"/>
      <c r="GW1963" s="0"/>
      <c r="GX1963" s="0"/>
      <c r="GY1963" s="0"/>
      <c r="GZ1963" s="0"/>
      <c r="HA1963" s="0"/>
      <c r="HB1963" s="0"/>
      <c r="HC1963" s="0"/>
      <c r="HD1963" s="0"/>
      <c r="HE1963" s="0"/>
      <c r="HF1963" s="0"/>
      <c r="HG1963" s="0"/>
      <c r="HH1963" s="0"/>
      <c r="HI1963" s="0"/>
      <c r="HJ1963" s="0"/>
      <c r="HK1963" s="0"/>
      <c r="HL1963" s="0"/>
      <c r="HM1963" s="0"/>
      <c r="HN1963" s="0"/>
      <c r="HO1963" s="0"/>
      <c r="HP1963" s="0"/>
      <c r="HQ1963" s="0"/>
      <c r="HR1963" s="0"/>
      <c r="HS1963" s="0"/>
      <c r="HT1963" s="0"/>
      <c r="HU1963" s="0"/>
      <c r="HV1963" s="0"/>
      <c r="HW1963" s="0"/>
      <c r="HX1963" s="0"/>
      <c r="HY1963" s="0"/>
      <c r="HZ1963" s="0"/>
      <c r="IA1963" s="0"/>
      <c r="IB1963" s="0"/>
      <c r="IC1963" s="0"/>
      <c r="ID1963" s="0"/>
      <c r="IE1963" s="0"/>
      <c r="IF1963" s="0"/>
      <c r="IG1963" s="0"/>
      <c r="IH1963" s="0"/>
      <c r="II1963" s="0"/>
      <c r="IJ1963" s="0"/>
      <c r="IK1963" s="0"/>
      <c r="IL1963" s="0"/>
      <c r="IM1963" s="0"/>
      <c r="IN1963" s="0"/>
      <c r="IO1963" s="0"/>
      <c r="IP1963" s="0"/>
      <c r="IQ1963" s="0"/>
      <c r="IR1963" s="0"/>
      <c r="IS1963" s="0"/>
      <c r="IT1963" s="0"/>
      <c r="IU1963" s="0"/>
      <c r="IV1963" s="0"/>
      <c r="IW1963" s="0"/>
    </row>
    <row r="1964" customFormat="false" ht="12.75" hidden="true" customHeight="false" outlineLevel="0" collapsed="false">
      <c r="A1964" s="0" t="n">
        <f aca="false">WEEKDAY(C1964,2)</f>
        <v>2</v>
      </c>
      <c r="B1964" s="0" t="n">
        <f aca="false">MONTH(C1964)</f>
        <v>10</v>
      </c>
      <c r="C1964" s="23" t="n">
        <v>36816</v>
      </c>
      <c r="D1964" s="0" t="n">
        <f aca="false">MONTH(R1964)</f>
        <v>10</v>
      </c>
      <c r="E1964" s="0" t="n">
        <f aca="false">YEAR(R1964)</f>
        <v>2000</v>
      </c>
      <c r="F1964" s="36"/>
      <c r="G1964" s="24" t="n">
        <f aca="false">N1964-M1964</f>
        <v>-0.513916666666666</v>
      </c>
      <c r="H1964" s="24" t="n">
        <f aca="false">O1964-N1964</f>
        <v>-0.331916666666667</v>
      </c>
      <c r="I1964" s="24" t="n">
        <f aca="false">O1964-M1964</f>
        <v>-0.845833333333333</v>
      </c>
      <c r="J1964" s="25" t="n">
        <f aca="false">VLOOKUP(C1964,'Nymex hist.'!A:B,2,0)</f>
        <v>5.439</v>
      </c>
      <c r="K1964" s="25"/>
      <c r="L1964" s="25"/>
      <c r="M1964" s="27" t="n">
        <f aca="false">SUMIF($S$3:$FQ$3,$E1964+1,$S1964:$FQ1964)/COUNTIF($S$3:$FQ$3,$E1964+1)</f>
        <v>4.86158333333333</v>
      </c>
      <c r="N1964" s="27" t="n">
        <f aca="false">SUMIF($S$3:$FQ$3,$E1964+2,$S1964:$FQ1964)/COUNTIF($S$3:$FQ$3,$E1964+2)</f>
        <v>4.34766666666667</v>
      </c>
      <c r="O1964" s="27" t="n">
        <f aca="false">SUMIF($S$3:$FQ$3,$E1964+3,$S1964:$FQ1964)/COUNTIF($S$3:$FQ$3,$E1964+3)</f>
        <v>4.01575</v>
      </c>
      <c r="P1964" s="27" t="n">
        <f aca="false">SUMIF($S$3:$FQ$3,$E1964+4,$S1964:$FQ1964)/COUNTIF($S$3:$FQ$3,$E1964+4)</f>
        <v>3.88783333333333</v>
      </c>
      <c r="Q1964" s="27" t="n">
        <f aca="false">SUMIF($S$3:$FQ$3,$E1964+5,$S1964:$FQ1964)/COUNTIF($S$3:$FQ$3,$E1964+5)</f>
        <v>3.85783333333333</v>
      </c>
      <c r="R1964" s="28" t="n">
        <v>36816</v>
      </c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30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 t="n">
        <v>5.439</v>
      </c>
      <c r="DI1964" s="29" t="n">
        <v>5.553</v>
      </c>
      <c r="DJ1964" s="29" t="n">
        <v>5.535</v>
      </c>
      <c r="DK1964" s="29" t="n">
        <v>5.295</v>
      </c>
      <c r="DL1964" s="29" t="n">
        <v>5.04</v>
      </c>
      <c r="DM1964" s="29" t="n">
        <v>4.785</v>
      </c>
      <c r="DN1964" s="29" t="n">
        <v>4.685</v>
      </c>
      <c r="DO1964" s="29" t="n">
        <v>4.67</v>
      </c>
      <c r="DP1964" s="29" t="n">
        <v>4.665</v>
      </c>
      <c r="DQ1964" s="29" t="n">
        <v>4.665</v>
      </c>
      <c r="DR1964" s="29" t="n">
        <v>4.655</v>
      </c>
      <c r="DS1964" s="29" t="n">
        <v>4.66</v>
      </c>
      <c r="DT1964" s="29" t="n">
        <v>4.777</v>
      </c>
      <c r="DU1964" s="29" t="n">
        <v>4.907</v>
      </c>
      <c r="DV1964" s="29" t="n">
        <v>4.892</v>
      </c>
      <c r="DW1964" s="29" t="n">
        <v>4.687</v>
      </c>
      <c r="DX1964" s="29" t="n">
        <v>4.479</v>
      </c>
      <c r="DY1964" s="29" t="n">
        <v>4.259</v>
      </c>
      <c r="DZ1964" s="29" t="n">
        <v>4.18</v>
      </c>
      <c r="EA1964" s="29" t="n">
        <v>4.165</v>
      </c>
      <c r="EB1964" s="29" t="n">
        <v>4.174</v>
      </c>
      <c r="EC1964" s="29" t="n">
        <v>4.179</v>
      </c>
      <c r="ED1964" s="29" t="n">
        <v>4.189</v>
      </c>
      <c r="EE1964" s="29" t="n">
        <v>4.196</v>
      </c>
      <c r="EF1964" s="29" t="n">
        <v>4.336</v>
      </c>
      <c r="EG1964" s="29" t="n">
        <v>4.436</v>
      </c>
      <c r="EH1964" s="29" t="n">
        <v>4.445</v>
      </c>
      <c r="EI1964" s="29" t="n">
        <v>4.29</v>
      </c>
      <c r="EJ1964" s="29" t="n">
        <v>4.108</v>
      </c>
      <c r="EK1964" s="29" t="n">
        <v>3.916</v>
      </c>
      <c r="EL1964" s="29" t="n">
        <v>3.87</v>
      </c>
      <c r="EM1964" s="29" t="n">
        <v>3.879</v>
      </c>
      <c r="EN1964" s="29" t="n">
        <v>3.887</v>
      </c>
      <c r="EO1964" s="29" t="n">
        <v>3.889</v>
      </c>
      <c r="EP1964" s="29" t="n">
        <v>3.879</v>
      </c>
      <c r="EQ1964" s="29" t="n">
        <v>3.874</v>
      </c>
      <c r="ER1964" s="29" t="n">
        <v>4.006</v>
      </c>
      <c r="ES1964" s="29" t="n">
        <v>4.146</v>
      </c>
      <c r="ET1964" s="29" t="n">
        <v>4.185</v>
      </c>
      <c r="EU1964" s="29" t="n">
        <v>4.04</v>
      </c>
      <c r="EV1964" s="29" t="n">
        <v>3.898</v>
      </c>
      <c r="EW1964" s="29" t="n">
        <v>3.751</v>
      </c>
      <c r="EX1964" s="29" t="n">
        <v>3.73</v>
      </c>
      <c r="EY1964" s="29" t="n">
        <v>3.759</v>
      </c>
      <c r="EZ1964" s="29" t="n">
        <v>3.787</v>
      </c>
      <c r="FA1964" s="29" t="n">
        <v>3.809</v>
      </c>
      <c r="FB1964" s="29" t="n">
        <v>3.819</v>
      </c>
      <c r="FC1964" s="29" t="n">
        <v>3.824</v>
      </c>
      <c r="FD1964" s="29" t="n">
        <v>3.956</v>
      </c>
      <c r="FE1964" s="29" t="n">
        <v>4.096</v>
      </c>
      <c r="FF1964" s="29" t="n">
        <v>4.147</v>
      </c>
      <c r="FG1964" s="29" t="n">
        <v>4.006</v>
      </c>
      <c r="FH1964" s="29" t="n">
        <v>3.867</v>
      </c>
      <c r="FI1964" s="29" t="n">
        <v>3.723</v>
      </c>
      <c r="FJ1964" s="29" t="n">
        <v>3.703</v>
      </c>
      <c r="FK1964" s="29" t="n">
        <v>3.733</v>
      </c>
      <c r="FL1964" s="29" t="n">
        <v>3.761</v>
      </c>
      <c r="FM1964" s="29" t="n">
        <v>3.783</v>
      </c>
      <c r="FN1964" s="29" t="n">
        <v>3.792</v>
      </c>
      <c r="FO1964" s="29" t="n">
        <v>3.796</v>
      </c>
      <c r="FP1964" s="29" t="n">
        <v>3.923</v>
      </c>
      <c r="FQ1964" s="29" t="n">
        <v>4.06</v>
      </c>
      <c r="FR1964" s="29" t="n">
        <v>4.139</v>
      </c>
      <c r="FS1964" s="29" t="n">
        <v>4.002</v>
      </c>
      <c r="FT1964" s="29" t="n">
        <v>3.866</v>
      </c>
      <c r="FU1964" s="29" t="n">
        <v>3.725</v>
      </c>
      <c r="FV1964" s="29" t="n">
        <v>3.706</v>
      </c>
      <c r="FW1964" s="29" t="n">
        <v>3.737</v>
      </c>
      <c r="FX1964" s="29" t="n">
        <v>3.765</v>
      </c>
      <c r="FY1964" s="29" t="n">
        <v>3.787</v>
      </c>
      <c r="FZ1964" s="29" t="n">
        <v>3.795</v>
      </c>
      <c r="GA1964" s="29" t="n">
        <v>3.798</v>
      </c>
      <c r="GB1964" s="29"/>
      <c r="GC1964" s="29"/>
      <c r="GD1964" s="29"/>
      <c r="GE1964" s="29"/>
      <c r="GF1964" s="29"/>
      <c r="GG1964" s="29"/>
      <c r="GH1964" s="29"/>
      <c r="GI1964" s="29"/>
      <c r="GJ1964" s="29"/>
      <c r="GK1964" s="29"/>
      <c r="GL1964" s="29"/>
      <c r="GM1964" s="29"/>
      <c r="GN1964" s="29"/>
      <c r="GO1964" s="29"/>
      <c r="GP1964" s="29"/>
      <c r="GQ1964" s="29"/>
      <c r="GR1964" s="0"/>
      <c r="GS1964" s="0"/>
      <c r="GT1964" s="0"/>
      <c r="GU1964" s="0"/>
      <c r="GV1964" s="0"/>
      <c r="GW1964" s="0"/>
      <c r="GX1964" s="0"/>
      <c r="GY1964" s="0"/>
      <c r="GZ1964" s="0"/>
      <c r="HA1964" s="0"/>
      <c r="HB1964" s="0"/>
      <c r="HC1964" s="0"/>
      <c r="HD1964" s="0"/>
      <c r="HE1964" s="0"/>
      <c r="HF1964" s="0"/>
      <c r="HG1964" s="0"/>
      <c r="HH1964" s="0"/>
      <c r="HI1964" s="0"/>
      <c r="HJ1964" s="0"/>
      <c r="HK1964" s="0"/>
      <c r="HL1964" s="0"/>
      <c r="HM1964" s="0"/>
      <c r="HN1964" s="0"/>
      <c r="HO1964" s="0"/>
      <c r="HP1964" s="0"/>
      <c r="HQ1964" s="0"/>
      <c r="HR1964" s="0"/>
      <c r="HS1964" s="0"/>
      <c r="HT1964" s="0"/>
      <c r="HU1964" s="0"/>
      <c r="HV1964" s="0"/>
      <c r="HW1964" s="0"/>
      <c r="HX1964" s="0"/>
      <c r="HY1964" s="0"/>
      <c r="HZ1964" s="0"/>
      <c r="IA1964" s="0"/>
      <c r="IB1964" s="0"/>
      <c r="IC1964" s="0"/>
      <c r="ID1964" s="0"/>
      <c r="IE1964" s="0"/>
      <c r="IF1964" s="0"/>
      <c r="IG1964" s="0"/>
      <c r="IH1964" s="0"/>
      <c r="II1964" s="0"/>
      <c r="IJ1964" s="0"/>
      <c r="IK1964" s="0"/>
      <c r="IL1964" s="0"/>
      <c r="IM1964" s="0"/>
      <c r="IN1964" s="0"/>
      <c r="IO1964" s="0"/>
      <c r="IP1964" s="0"/>
      <c r="IQ1964" s="0"/>
      <c r="IR1964" s="0"/>
      <c r="IS1964" s="0"/>
      <c r="IT1964" s="0"/>
      <c r="IU1964" s="0"/>
      <c r="IV1964" s="0"/>
      <c r="IW1964" s="0"/>
    </row>
    <row r="1965" customFormat="false" ht="12.75" hidden="true" customHeight="false" outlineLevel="0" collapsed="false">
      <c r="A1965" s="0" t="n">
        <f aca="false">WEEKDAY(C1965,2)</f>
        <v>3</v>
      </c>
      <c r="B1965" s="0" t="n">
        <f aca="false">MONTH(C1965)</f>
        <v>10</v>
      </c>
      <c r="C1965" s="23" t="n">
        <v>36817</v>
      </c>
      <c r="D1965" s="0" t="n">
        <f aca="false">MONTH(R1965)</f>
        <v>10</v>
      </c>
      <c r="E1965" s="0" t="n">
        <f aca="false">YEAR(R1965)</f>
        <v>2000</v>
      </c>
      <c r="F1965" s="36"/>
      <c r="G1965" s="24" t="n">
        <f aca="false">N1965-M1965</f>
        <v>-0.47925</v>
      </c>
      <c r="H1965" s="24" t="n">
        <f aca="false">O1965-N1965</f>
        <v>-0.351916666666666</v>
      </c>
      <c r="I1965" s="24" t="n">
        <f aca="false">O1965-M1965</f>
        <v>-0.831166666666667</v>
      </c>
      <c r="J1965" s="25" t="n">
        <f aca="false">VLOOKUP(C1965,'Nymex hist.'!A:B,2,0)</f>
        <v>5.228</v>
      </c>
      <c r="K1965" s="25"/>
      <c r="L1965" s="25"/>
      <c r="M1965" s="27" t="n">
        <f aca="false">SUMIF($S$3:$FQ$3,$E1965+1,$S1965:$FQ1965)/COUNTIF($S$3:$FQ$3,$E1965+1)</f>
        <v>4.71391666666667</v>
      </c>
      <c r="N1965" s="27" t="n">
        <f aca="false">SUMIF($S$3:$FQ$3,$E1965+2,$S1965:$FQ1965)/COUNTIF($S$3:$FQ$3,$E1965+2)</f>
        <v>4.23466666666667</v>
      </c>
      <c r="O1965" s="27" t="n">
        <f aca="false">SUMIF($S$3:$FQ$3,$E1965+3,$S1965:$FQ1965)/COUNTIF($S$3:$FQ$3,$E1965+3)</f>
        <v>3.88275</v>
      </c>
      <c r="P1965" s="27" t="n">
        <f aca="false">SUMIF($S$3:$FQ$3,$E1965+4,$S1965:$FQ1965)/COUNTIF($S$3:$FQ$3,$E1965+4)</f>
        <v>3.75108333333333</v>
      </c>
      <c r="Q1965" s="27" t="n">
        <f aca="false">SUMIF($S$3:$FQ$3,$E1965+5,$S1965:$FQ1965)/COUNTIF($S$3:$FQ$3,$E1965+5)</f>
        <v>3.72608333333333</v>
      </c>
      <c r="R1965" s="28" t="n">
        <v>36817</v>
      </c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30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 t="n">
        <v>5.228</v>
      </c>
      <c r="DI1965" s="29" t="n">
        <v>5.349</v>
      </c>
      <c r="DJ1965" s="29" t="n">
        <v>5.344</v>
      </c>
      <c r="DK1965" s="29" t="n">
        <v>5.121</v>
      </c>
      <c r="DL1965" s="29" t="n">
        <v>4.877</v>
      </c>
      <c r="DM1965" s="29" t="n">
        <v>4.636</v>
      </c>
      <c r="DN1965" s="29" t="n">
        <v>4.541</v>
      </c>
      <c r="DO1965" s="29" t="n">
        <v>4.531</v>
      </c>
      <c r="DP1965" s="29" t="n">
        <v>4.526</v>
      </c>
      <c r="DQ1965" s="29" t="n">
        <v>4.528</v>
      </c>
      <c r="DR1965" s="29" t="n">
        <v>4.521</v>
      </c>
      <c r="DS1965" s="29" t="n">
        <v>4.526</v>
      </c>
      <c r="DT1965" s="29" t="n">
        <v>4.643</v>
      </c>
      <c r="DU1965" s="29" t="n">
        <v>4.773</v>
      </c>
      <c r="DV1965" s="29" t="n">
        <v>4.763</v>
      </c>
      <c r="DW1965" s="29" t="n">
        <v>4.565</v>
      </c>
      <c r="DX1965" s="29" t="n">
        <v>4.362</v>
      </c>
      <c r="DY1965" s="29" t="n">
        <v>4.147</v>
      </c>
      <c r="DZ1965" s="29" t="n">
        <v>4.077</v>
      </c>
      <c r="EA1965" s="29" t="n">
        <v>4.063</v>
      </c>
      <c r="EB1965" s="29" t="n">
        <v>4.072</v>
      </c>
      <c r="EC1965" s="29" t="n">
        <v>4.077</v>
      </c>
      <c r="ED1965" s="29" t="n">
        <v>4.082</v>
      </c>
      <c r="EE1965" s="29" t="n">
        <v>4.082</v>
      </c>
      <c r="EF1965" s="29" t="n">
        <v>4.217</v>
      </c>
      <c r="EG1965" s="29" t="n">
        <v>4.309</v>
      </c>
      <c r="EH1965" s="29" t="n">
        <v>4.312</v>
      </c>
      <c r="EI1965" s="29" t="n">
        <v>4.157</v>
      </c>
      <c r="EJ1965" s="29" t="n">
        <v>3.975</v>
      </c>
      <c r="EK1965" s="29" t="n">
        <v>3.783</v>
      </c>
      <c r="EL1965" s="29" t="n">
        <v>3.737</v>
      </c>
      <c r="EM1965" s="29" t="n">
        <v>3.746</v>
      </c>
      <c r="EN1965" s="29" t="n">
        <v>3.754</v>
      </c>
      <c r="EO1965" s="29" t="n">
        <v>3.756</v>
      </c>
      <c r="EP1965" s="29" t="n">
        <v>3.746</v>
      </c>
      <c r="EQ1965" s="29" t="n">
        <v>3.741</v>
      </c>
      <c r="ER1965" s="29" t="n">
        <v>3.887</v>
      </c>
      <c r="ES1965" s="29" t="n">
        <v>3.999</v>
      </c>
      <c r="ET1965" s="29" t="n">
        <v>4.032</v>
      </c>
      <c r="EU1965" s="29" t="n">
        <v>3.907</v>
      </c>
      <c r="EV1965" s="29" t="n">
        <v>3.755</v>
      </c>
      <c r="EW1965" s="29" t="n">
        <v>3.603</v>
      </c>
      <c r="EX1965" s="29" t="n">
        <v>3.597</v>
      </c>
      <c r="EY1965" s="29" t="n">
        <v>3.626</v>
      </c>
      <c r="EZ1965" s="29" t="n">
        <v>3.654</v>
      </c>
      <c r="FA1965" s="29" t="n">
        <v>3.676</v>
      </c>
      <c r="FB1965" s="29" t="n">
        <v>3.686</v>
      </c>
      <c r="FC1965" s="29" t="n">
        <v>3.691</v>
      </c>
      <c r="FD1965" s="29" t="n">
        <v>3.837</v>
      </c>
      <c r="FE1965" s="29" t="n">
        <v>3.949</v>
      </c>
      <c r="FF1965" s="29" t="n">
        <v>3.999</v>
      </c>
      <c r="FG1965" s="29" t="n">
        <v>3.878</v>
      </c>
      <c r="FH1965" s="29" t="n">
        <v>3.729</v>
      </c>
      <c r="FI1965" s="29" t="n">
        <v>3.58</v>
      </c>
      <c r="FJ1965" s="29" t="n">
        <v>3.575</v>
      </c>
      <c r="FK1965" s="29" t="n">
        <v>3.605</v>
      </c>
      <c r="FL1965" s="29" t="n">
        <v>3.633</v>
      </c>
      <c r="FM1965" s="29" t="n">
        <v>3.655</v>
      </c>
      <c r="FN1965" s="29" t="n">
        <v>3.664</v>
      </c>
      <c r="FO1965" s="29" t="n">
        <v>3.668</v>
      </c>
      <c r="FP1965" s="29" t="n">
        <v>3.809</v>
      </c>
      <c r="FQ1965" s="29" t="n">
        <v>3.918</v>
      </c>
      <c r="FR1965" s="29" t="n">
        <v>3.991</v>
      </c>
      <c r="FS1965" s="29" t="n">
        <v>3.874</v>
      </c>
      <c r="FT1965" s="29" t="n">
        <v>3.728</v>
      </c>
      <c r="FU1965" s="29" t="n">
        <v>3.582</v>
      </c>
      <c r="FV1965" s="29" t="n">
        <v>3.578</v>
      </c>
      <c r="FW1965" s="29" t="n">
        <v>3.609</v>
      </c>
      <c r="FX1965" s="29" t="n">
        <v>3.637</v>
      </c>
      <c r="FY1965" s="29" t="n">
        <v>3.659</v>
      </c>
      <c r="FZ1965" s="29" t="n">
        <v>3.667</v>
      </c>
      <c r="GA1965" s="29" t="n">
        <v>3.67</v>
      </c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  <c r="GM1965" s="29"/>
      <c r="GN1965" s="29"/>
      <c r="GO1965" s="29"/>
      <c r="GP1965" s="29"/>
      <c r="GQ1965" s="29"/>
      <c r="GR1965" s="0"/>
      <c r="GS1965" s="0"/>
      <c r="GT1965" s="0"/>
      <c r="GU1965" s="0"/>
      <c r="GV1965" s="0"/>
      <c r="GW1965" s="0"/>
      <c r="GX1965" s="0"/>
      <c r="GY1965" s="0"/>
      <c r="GZ1965" s="0"/>
      <c r="HA1965" s="0"/>
      <c r="HB1965" s="0"/>
      <c r="HC1965" s="0"/>
      <c r="HD1965" s="0"/>
      <c r="HE1965" s="0"/>
      <c r="HF1965" s="0"/>
      <c r="HG1965" s="0"/>
      <c r="HH1965" s="0"/>
      <c r="HI1965" s="0"/>
      <c r="HJ1965" s="0"/>
      <c r="HK1965" s="0"/>
      <c r="HL1965" s="0"/>
      <c r="HM1965" s="0"/>
      <c r="HN1965" s="0"/>
      <c r="HO1965" s="0"/>
      <c r="HP1965" s="0"/>
      <c r="HQ1965" s="0"/>
      <c r="HR1965" s="0"/>
      <c r="HS1965" s="0"/>
      <c r="HT1965" s="0"/>
      <c r="HU1965" s="0"/>
      <c r="HV1965" s="0"/>
      <c r="HW1965" s="0"/>
      <c r="HX1965" s="0"/>
      <c r="HY1965" s="0"/>
      <c r="HZ1965" s="0"/>
      <c r="IA1965" s="0"/>
      <c r="IB1965" s="0"/>
      <c r="IC1965" s="0"/>
      <c r="ID1965" s="0"/>
      <c r="IE1965" s="0"/>
      <c r="IF1965" s="0"/>
      <c r="IG1965" s="0"/>
      <c r="IH1965" s="0"/>
      <c r="II1965" s="0"/>
      <c r="IJ1965" s="0"/>
      <c r="IK1965" s="0"/>
      <c r="IL1965" s="0"/>
      <c r="IM1965" s="0"/>
      <c r="IN1965" s="0"/>
      <c r="IO1965" s="0"/>
      <c r="IP1965" s="0"/>
      <c r="IQ1965" s="0"/>
      <c r="IR1965" s="0"/>
      <c r="IS1965" s="0"/>
      <c r="IT1965" s="0"/>
      <c r="IU1965" s="0"/>
      <c r="IV1965" s="0"/>
      <c r="IW1965" s="0"/>
    </row>
    <row r="1966" customFormat="false" ht="12.75" hidden="true" customHeight="false" outlineLevel="0" collapsed="false">
      <c r="A1966" s="0" t="n">
        <f aca="false">WEEKDAY(C1966,2)</f>
        <v>4</v>
      </c>
      <c r="B1966" s="0" t="n">
        <f aca="false">MONTH(C1966)</f>
        <v>10</v>
      </c>
      <c r="C1966" s="23" t="n">
        <v>36818</v>
      </c>
      <c r="D1966" s="0" t="n">
        <f aca="false">MONTH(R1966)</f>
        <v>10</v>
      </c>
      <c r="E1966" s="0" t="n">
        <f aca="false">YEAR(R1966)</f>
        <v>2000</v>
      </c>
      <c r="F1966" s="36"/>
      <c r="G1966" s="24" t="n">
        <f aca="false">N1966-M1966</f>
        <v>-0.425333333333334</v>
      </c>
      <c r="H1966" s="24" t="n">
        <f aca="false">O1966-N1966</f>
        <v>-0.31</v>
      </c>
      <c r="I1966" s="24" t="n">
        <f aca="false">O1966-M1966</f>
        <v>-0.735333333333334</v>
      </c>
      <c r="J1966" s="25" t="n">
        <f aca="false">VLOOKUP(C1966,'Nymex hist.'!A:B,2,0)</f>
        <v>4.951</v>
      </c>
      <c r="K1966" s="25"/>
      <c r="L1966" s="25"/>
      <c r="M1966" s="27" t="n">
        <f aca="false">SUMIF($S$3:$FQ$3,$E1966+1,$S1966:$FQ1966)/COUNTIF($S$3:$FQ$3,$E1966+1)</f>
        <v>4.50891666666667</v>
      </c>
      <c r="N1966" s="27" t="n">
        <f aca="false">SUMIF($S$3:$FQ$3,$E1966+2,$S1966:$FQ1966)/COUNTIF($S$3:$FQ$3,$E1966+2)</f>
        <v>4.08358333333333</v>
      </c>
      <c r="O1966" s="27" t="n">
        <f aca="false">SUMIF($S$3:$FQ$3,$E1966+3,$S1966:$FQ1966)/COUNTIF($S$3:$FQ$3,$E1966+3)</f>
        <v>3.77358333333333</v>
      </c>
      <c r="P1966" s="27" t="n">
        <f aca="false">SUMIF($S$3:$FQ$3,$E1966+4,$S1966:$FQ1966)/COUNTIF($S$3:$FQ$3,$E1966+4)</f>
        <v>3.65275</v>
      </c>
      <c r="Q1966" s="27" t="n">
        <f aca="false">SUMIF($S$3:$FQ$3,$E1966+5,$S1966:$FQ1966)/COUNTIF($S$3:$FQ$3,$E1966+5)</f>
        <v>3.62775</v>
      </c>
      <c r="R1966" s="28" t="n">
        <v>36818</v>
      </c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30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 t="n">
        <v>4.951</v>
      </c>
      <c r="DI1966" s="29" t="n">
        <v>5.071</v>
      </c>
      <c r="DJ1966" s="29" t="n">
        <v>5.081</v>
      </c>
      <c r="DK1966" s="29" t="n">
        <v>4.891</v>
      </c>
      <c r="DL1966" s="29" t="n">
        <v>4.658</v>
      </c>
      <c r="DM1966" s="29" t="n">
        <v>4.426</v>
      </c>
      <c r="DN1966" s="29" t="n">
        <v>4.336</v>
      </c>
      <c r="DO1966" s="29" t="n">
        <v>4.331</v>
      </c>
      <c r="DP1966" s="29" t="n">
        <v>4.329</v>
      </c>
      <c r="DQ1966" s="29" t="n">
        <v>4.331</v>
      </c>
      <c r="DR1966" s="29" t="n">
        <v>4.326</v>
      </c>
      <c r="DS1966" s="29" t="n">
        <v>4.331</v>
      </c>
      <c r="DT1966" s="29" t="n">
        <v>4.466</v>
      </c>
      <c r="DU1966" s="29" t="n">
        <v>4.601</v>
      </c>
      <c r="DV1966" s="29" t="n">
        <v>4.601</v>
      </c>
      <c r="DW1966" s="29" t="n">
        <v>4.403</v>
      </c>
      <c r="DX1966" s="29" t="n">
        <v>4.2</v>
      </c>
      <c r="DY1966" s="29" t="n">
        <v>3.985</v>
      </c>
      <c r="DZ1966" s="29" t="n">
        <v>3.915</v>
      </c>
      <c r="EA1966" s="29" t="n">
        <v>3.901</v>
      </c>
      <c r="EB1966" s="29" t="n">
        <v>3.914</v>
      </c>
      <c r="EC1966" s="29" t="n">
        <v>3.926</v>
      </c>
      <c r="ED1966" s="29" t="n">
        <v>3.938</v>
      </c>
      <c r="EE1966" s="29" t="n">
        <v>3.943</v>
      </c>
      <c r="EF1966" s="29" t="n">
        <v>4.086</v>
      </c>
      <c r="EG1966" s="29" t="n">
        <v>4.191</v>
      </c>
      <c r="EH1966" s="29" t="n">
        <v>4.196</v>
      </c>
      <c r="EI1966" s="29" t="n">
        <v>4.041</v>
      </c>
      <c r="EJ1966" s="29" t="n">
        <v>3.859</v>
      </c>
      <c r="EK1966" s="29" t="n">
        <v>3.674</v>
      </c>
      <c r="EL1966" s="29" t="n">
        <v>3.628</v>
      </c>
      <c r="EM1966" s="29" t="n">
        <v>3.637</v>
      </c>
      <c r="EN1966" s="29" t="n">
        <v>3.645</v>
      </c>
      <c r="EO1966" s="29" t="n">
        <v>3.647</v>
      </c>
      <c r="EP1966" s="29" t="n">
        <v>3.637</v>
      </c>
      <c r="EQ1966" s="29" t="n">
        <v>3.632</v>
      </c>
      <c r="ER1966" s="29" t="n">
        <v>3.776</v>
      </c>
      <c r="ES1966" s="29" t="n">
        <v>3.911</v>
      </c>
      <c r="ET1966" s="29" t="n">
        <v>3.936</v>
      </c>
      <c r="EU1966" s="29" t="n">
        <v>3.801</v>
      </c>
      <c r="EV1966" s="29" t="n">
        <v>3.649</v>
      </c>
      <c r="EW1966" s="29" t="n">
        <v>3.504</v>
      </c>
      <c r="EX1966" s="29" t="n">
        <v>3.498</v>
      </c>
      <c r="EY1966" s="29" t="n">
        <v>3.527</v>
      </c>
      <c r="EZ1966" s="29" t="n">
        <v>3.555</v>
      </c>
      <c r="FA1966" s="29" t="n">
        <v>3.577</v>
      </c>
      <c r="FB1966" s="29" t="n">
        <v>3.587</v>
      </c>
      <c r="FC1966" s="29" t="n">
        <v>3.592</v>
      </c>
      <c r="FD1966" s="29" t="n">
        <v>3.736</v>
      </c>
      <c r="FE1966" s="29" t="n">
        <v>3.871</v>
      </c>
      <c r="FF1966" s="29" t="n">
        <v>3.903</v>
      </c>
      <c r="FG1966" s="29" t="n">
        <v>3.772</v>
      </c>
      <c r="FH1966" s="29" t="n">
        <v>3.623</v>
      </c>
      <c r="FI1966" s="29" t="n">
        <v>3.481</v>
      </c>
      <c r="FJ1966" s="29" t="n">
        <v>3.476</v>
      </c>
      <c r="FK1966" s="29" t="n">
        <v>3.506</v>
      </c>
      <c r="FL1966" s="29" t="n">
        <v>3.534</v>
      </c>
      <c r="FM1966" s="29" t="n">
        <v>3.556</v>
      </c>
      <c r="FN1966" s="29" t="n">
        <v>3.565</v>
      </c>
      <c r="FO1966" s="29" t="n">
        <v>3.569</v>
      </c>
      <c r="FP1966" s="29" t="n">
        <v>3.708</v>
      </c>
      <c r="FQ1966" s="29" t="n">
        <v>3.84</v>
      </c>
      <c r="FR1966" s="29" t="n">
        <v>3.895</v>
      </c>
      <c r="FS1966" s="29" t="n">
        <v>3.768</v>
      </c>
      <c r="FT1966" s="29" t="n">
        <v>3.622</v>
      </c>
      <c r="FU1966" s="29" t="n">
        <v>3.483</v>
      </c>
      <c r="FV1966" s="29" t="n">
        <v>3.479</v>
      </c>
      <c r="FW1966" s="29" t="n">
        <v>3.51</v>
      </c>
      <c r="FX1966" s="29" t="n">
        <v>3.538</v>
      </c>
      <c r="FY1966" s="29" t="n">
        <v>3.56</v>
      </c>
      <c r="FZ1966" s="29" t="n">
        <v>3.568</v>
      </c>
      <c r="GA1966" s="29" t="n">
        <v>3.571</v>
      </c>
      <c r="GB1966" s="29"/>
      <c r="GC1966" s="29"/>
      <c r="GD1966" s="29"/>
      <c r="GE1966" s="29"/>
      <c r="GF1966" s="29"/>
      <c r="GG1966" s="29"/>
      <c r="GH1966" s="29"/>
      <c r="GI1966" s="29"/>
      <c r="GJ1966" s="29"/>
      <c r="GK1966" s="29"/>
      <c r="GL1966" s="29"/>
      <c r="GM1966" s="29"/>
      <c r="GN1966" s="29"/>
      <c r="GO1966" s="29"/>
      <c r="GP1966" s="29"/>
      <c r="GQ1966" s="29"/>
      <c r="GR1966" s="0"/>
      <c r="GS1966" s="0"/>
      <c r="GT1966" s="0"/>
      <c r="GU1966" s="0"/>
      <c r="GV1966" s="0"/>
      <c r="GW1966" s="0"/>
      <c r="GX1966" s="0"/>
      <c r="GY1966" s="0"/>
      <c r="GZ1966" s="0"/>
      <c r="HA1966" s="0"/>
      <c r="HB1966" s="0"/>
      <c r="HC1966" s="0"/>
      <c r="HD1966" s="0"/>
      <c r="HE1966" s="0"/>
      <c r="HF1966" s="0"/>
      <c r="HG1966" s="0"/>
      <c r="HH1966" s="0"/>
      <c r="HI1966" s="0"/>
      <c r="HJ1966" s="0"/>
      <c r="HK1966" s="0"/>
      <c r="HL1966" s="0"/>
      <c r="HM1966" s="0"/>
      <c r="HN1966" s="0"/>
      <c r="HO1966" s="0"/>
      <c r="HP1966" s="0"/>
      <c r="HQ1966" s="0"/>
      <c r="HR1966" s="0"/>
      <c r="HS1966" s="0"/>
      <c r="HT1966" s="0"/>
      <c r="HU1966" s="0"/>
      <c r="HV1966" s="0"/>
      <c r="HW1966" s="0"/>
      <c r="HX1966" s="0"/>
      <c r="HY1966" s="0"/>
      <c r="HZ1966" s="0"/>
      <c r="IA1966" s="0"/>
      <c r="IB1966" s="0"/>
      <c r="IC1966" s="0"/>
      <c r="ID1966" s="0"/>
      <c r="IE1966" s="0"/>
      <c r="IF1966" s="0"/>
      <c r="IG1966" s="0"/>
      <c r="IH1966" s="0"/>
      <c r="II1966" s="0"/>
      <c r="IJ1966" s="0"/>
      <c r="IK1966" s="0"/>
      <c r="IL1966" s="0"/>
      <c r="IM1966" s="0"/>
      <c r="IN1966" s="0"/>
      <c r="IO1966" s="0"/>
      <c r="IP1966" s="0"/>
      <c r="IQ1966" s="0"/>
      <c r="IR1966" s="0"/>
      <c r="IS1966" s="0"/>
      <c r="IT1966" s="0"/>
      <c r="IU1966" s="0"/>
      <c r="IV1966" s="0"/>
      <c r="IW1966" s="0"/>
    </row>
    <row r="1967" customFormat="false" ht="12.75" hidden="true" customHeight="false" outlineLevel="0" collapsed="false">
      <c r="A1967" s="0" t="n">
        <f aca="false">WEEKDAY(C1967,2)</f>
        <v>5</v>
      </c>
      <c r="B1967" s="0" t="n">
        <f aca="false">MONTH(C1967)</f>
        <v>10</v>
      </c>
      <c r="C1967" s="23" t="n">
        <v>36819</v>
      </c>
      <c r="D1967" s="0" t="n">
        <f aca="false">MONTH(R1967)</f>
        <v>10</v>
      </c>
      <c r="E1967" s="0" t="n">
        <f aca="false">YEAR(R1967)</f>
        <v>2000</v>
      </c>
      <c r="F1967" s="36"/>
      <c r="G1967" s="24" t="n">
        <f aca="false">N1967-M1967</f>
        <v>-0.413166666666667</v>
      </c>
      <c r="H1967" s="24" t="n">
        <f aca="false">O1967-N1967</f>
        <v>-0.28025</v>
      </c>
      <c r="I1967" s="24" t="n">
        <f aca="false">O1967-M1967</f>
        <v>-0.693416666666667</v>
      </c>
      <c r="J1967" s="25" t="n">
        <f aca="false">VLOOKUP(C1967,'Nymex hist.'!A:B,2,0)</f>
        <v>4.937</v>
      </c>
      <c r="K1967" s="25"/>
      <c r="L1967" s="25"/>
      <c r="M1967" s="27" t="n">
        <f aca="false">SUMIF($S$3:$FQ$3,$E1967+1,$S1967:$FQ1967)/COUNTIF($S$3:$FQ$3,$E1967+1)</f>
        <v>4.4955</v>
      </c>
      <c r="N1967" s="27" t="n">
        <f aca="false">SUMIF($S$3:$FQ$3,$E1967+2,$S1967:$FQ1967)/COUNTIF($S$3:$FQ$3,$E1967+2)</f>
        <v>4.08233333333333</v>
      </c>
      <c r="O1967" s="27" t="n">
        <f aca="false">SUMIF($S$3:$FQ$3,$E1967+3,$S1967:$FQ1967)/COUNTIF($S$3:$FQ$3,$E1967+3)</f>
        <v>3.80208333333333</v>
      </c>
      <c r="P1967" s="27" t="n">
        <f aca="false">SUMIF($S$3:$FQ$3,$E1967+4,$S1967:$FQ1967)/COUNTIF($S$3:$FQ$3,$E1967+4)</f>
        <v>3.7</v>
      </c>
      <c r="Q1967" s="27" t="n">
        <f aca="false">SUMIF($S$3:$FQ$3,$E1967+5,$S1967:$FQ1967)/COUNTIF($S$3:$FQ$3,$E1967+5)</f>
        <v>3.675</v>
      </c>
      <c r="R1967" s="28" t="n">
        <v>36819</v>
      </c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30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 t="n">
        <v>4.937</v>
      </c>
      <c r="DI1967" s="29" t="n">
        <v>5.055</v>
      </c>
      <c r="DJ1967" s="29" t="n">
        <v>5.062</v>
      </c>
      <c r="DK1967" s="29" t="n">
        <v>4.875</v>
      </c>
      <c r="DL1967" s="29" t="n">
        <v>4.646</v>
      </c>
      <c r="DM1967" s="29" t="n">
        <v>4.415</v>
      </c>
      <c r="DN1967" s="29" t="n">
        <v>4.325</v>
      </c>
      <c r="DO1967" s="29" t="n">
        <v>4.32</v>
      </c>
      <c r="DP1967" s="29" t="n">
        <v>4.315</v>
      </c>
      <c r="DQ1967" s="29" t="n">
        <v>4.317</v>
      </c>
      <c r="DR1967" s="29" t="n">
        <v>4.317</v>
      </c>
      <c r="DS1967" s="29" t="n">
        <v>4.323</v>
      </c>
      <c r="DT1967" s="29" t="n">
        <v>4.448</v>
      </c>
      <c r="DU1967" s="29" t="n">
        <v>4.583</v>
      </c>
      <c r="DV1967" s="29" t="n">
        <v>4.583</v>
      </c>
      <c r="DW1967" s="29" t="n">
        <v>4.385</v>
      </c>
      <c r="DX1967" s="29" t="n">
        <v>4.185</v>
      </c>
      <c r="DY1967" s="29" t="n">
        <v>3.983</v>
      </c>
      <c r="DZ1967" s="29" t="n">
        <v>3.92</v>
      </c>
      <c r="EA1967" s="29" t="n">
        <v>3.91</v>
      </c>
      <c r="EB1967" s="29" t="n">
        <v>3.915</v>
      </c>
      <c r="EC1967" s="29" t="n">
        <v>3.925</v>
      </c>
      <c r="ED1967" s="29" t="n">
        <v>3.937</v>
      </c>
      <c r="EE1967" s="29" t="n">
        <v>3.945</v>
      </c>
      <c r="EF1967" s="29" t="n">
        <v>4.095</v>
      </c>
      <c r="EG1967" s="29" t="n">
        <v>4.205</v>
      </c>
      <c r="EH1967" s="29" t="n">
        <v>4.215</v>
      </c>
      <c r="EI1967" s="29" t="n">
        <v>4.067</v>
      </c>
      <c r="EJ1967" s="29" t="n">
        <v>3.887</v>
      </c>
      <c r="EK1967" s="29" t="n">
        <v>3.707</v>
      </c>
      <c r="EL1967" s="29" t="n">
        <v>3.661</v>
      </c>
      <c r="EM1967" s="29" t="n">
        <v>3.671</v>
      </c>
      <c r="EN1967" s="29" t="n">
        <v>3.679</v>
      </c>
      <c r="EO1967" s="29" t="n">
        <v>3.681</v>
      </c>
      <c r="EP1967" s="29" t="n">
        <v>3.671</v>
      </c>
      <c r="EQ1967" s="29" t="n">
        <v>3.666</v>
      </c>
      <c r="ER1967" s="29" t="n">
        <v>3.795</v>
      </c>
      <c r="ES1967" s="29" t="n">
        <v>3.925</v>
      </c>
      <c r="ET1967" s="29" t="n">
        <v>3.955</v>
      </c>
      <c r="EU1967" s="29" t="n">
        <v>3.842</v>
      </c>
      <c r="EV1967" s="29" t="n">
        <v>3.722</v>
      </c>
      <c r="EW1967" s="29" t="n">
        <v>3.597</v>
      </c>
      <c r="EX1967" s="29" t="n">
        <v>3.571</v>
      </c>
      <c r="EY1967" s="29" t="n">
        <v>3.591</v>
      </c>
      <c r="EZ1967" s="29" t="n">
        <v>3.609</v>
      </c>
      <c r="FA1967" s="29" t="n">
        <v>3.621</v>
      </c>
      <c r="FB1967" s="29" t="n">
        <v>3.626</v>
      </c>
      <c r="FC1967" s="29" t="n">
        <v>3.626</v>
      </c>
      <c r="FD1967" s="29" t="n">
        <v>3.755</v>
      </c>
      <c r="FE1967" s="29" t="n">
        <v>3.885</v>
      </c>
      <c r="FF1967" s="29" t="n">
        <v>3.922</v>
      </c>
      <c r="FG1967" s="29" t="n">
        <v>3.813</v>
      </c>
      <c r="FH1967" s="29" t="n">
        <v>3.696</v>
      </c>
      <c r="FI1967" s="29" t="n">
        <v>3.574</v>
      </c>
      <c r="FJ1967" s="29" t="n">
        <v>3.549</v>
      </c>
      <c r="FK1967" s="29" t="n">
        <v>3.57</v>
      </c>
      <c r="FL1967" s="29" t="n">
        <v>3.588</v>
      </c>
      <c r="FM1967" s="29" t="n">
        <v>3.6</v>
      </c>
      <c r="FN1967" s="29" t="n">
        <v>3.604</v>
      </c>
      <c r="FO1967" s="29" t="n">
        <v>3.603</v>
      </c>
      <c r="FP1967" s="29" t="n">
        <v>3.727</v>
      </c>
      <c r="FQ1967" s="29" t="n">
        <v>3.854</v>
      </c>
      <c r="FR1967" s="29" t="n">
        <v>3.919</v>
      </c>
      <c r="FS1967" s="29" t="n">
        <v>3.814</v>
      </c>
      <c r="FT1967" s="29" t="n">
        <v>3.7</v>
      </c>
      <c r="FU1967" s="29" t="n">
        <v>3.581</v>
      </c>
      <c r="FV1967" s="29" t="n">
        <v>3.557</v>
      </c>
      <c r="FW1967" s="29" t="n">
        <v>3.579</v>
      </c>
      <c r="FX1967" s="29" t="n">
        <v>3.597</v>
      </c>
      <c r="FY1967" s="29" t="n">
        <v>3.609</v>
      </c>
      <c r="FZ1967" s="29" t="n">
        <v>3.612</v>
      </c>
      <c r="GA1967" s="29" t="n">
        <v>3.61</v>
      </c>
      <c r="GB1967" s="29"/>
      <c r="GC1967" s="29"/>
      <c r="GD1967" s="29"/>
      <c r="GE1967" s="29"/>
      <c r="GF1967" s="29"/>
      <c r="GG1967" s="29"/>
      <c r="GH1967" s="29"/>
      <c r="GI1967" s="29"/>
      <c r="GJ1967" s="29"/>
      <c r="GK1967" s="29"/>
      <c r="GL1967" s="29"/>
      <c r="GM1967" s="29"/>
      <c r="GN1967" s="29"/>
      <c r="GO1967" s="29"/>
      <c r="GP1967" s="29"/>
      <c r="GQ1967" s="29"/>
      <c r="GR1967" s="0"/>
      <c r="GS1967" s="0"/>
      <c r="GT1967" s="0"/>
      <c r="GU1967" s="0"/>
      <c r="GV1967" s="0"/>
      <c r="GW1967" s="0"/>
      <c r="GX1967" s="0"/>
      <c r="GY1967" s="0"/>
      <c r="GZ1967" s="0"/>
      <c r="HA1967" s="0"/>
      <c r="HB1967" s="0"/>
      <c r="HC1967" s="0"/>
      <c r="HD1967" s="0"/>
      <c r="HE1967" s="0"/>
      <c r="HF1967" s="0"/>
      <c r="HG1967" s="0"/>
      <c r="HH1967" s="0"/>
      <c r="HI1967" s="0"/>
      <c r="HJ1967" s="0"/>
      <c r="HK1967" s="0"/>
      <c r="HL1967" s="0"/>
      <c r="HM1967" s="0"/>
      <c r="HN1967" s="0"/>
      <c r="HO1967" s="0"/>
      <c r="HP1967" s="0"/>
      <c r="HQ1967" s="0"/>
      <c r="HR1967" s="0"/>
      <c r="HS1967" s="0"/>
      <c r="HT1967" s="0"/>
      <c r="HU1967" s="0"/>
      <c r="HV1967" s="0"/>
      <c r="HW1967" s="0"/>
      <c r="HX1967" s="0"/>
      <c r="HY1967" s="0"/>
      <c r="HZ1967" s="0"/>
      <c r="IA1967" s="0"/>
      <c r="IB1967" s="0"/>
      <c r="IC1967" s="0"/>
      <c r="ID1967" s="0"/>
      <c r="IE1967" s="0"/>
      <c r="IF1967" s="0"/>
      <c r="IG1967" s="0"/>
      <c r="IH1967" s="0"/>
      <c r="II1967" s="0"/>
      <c r="IJ1967" s="0"/>
      <c r="IK1967" s="0"/>
      <c r="IL1967" s="0"/>
      <c r="IM1967" s="0"/>
      <c r="IN1967" s="0"/>
      <c r="IO1967" s="0"/>
      <c r="IP1967" s="0"/>
      <c r="IQ1967" s="0"/>
      <c r="IR1967" s="0"/>
      <c r="IS1967" s="0"/>
      <c r="IT1967" s="0"/>
      <c r="IU1967" s="0"/>
      <c r="IV1967" s="0"/>
      <c r="IW1967" s="0"/>
    </row>
    <row r="1968" customFormat="false" ht="12.75" hidden="true" customHeight="false" outlineLevel="0" collapsed="false">
      <c r="A1968" s="0" t="n">
        <f aca="false">WEEKDAY(C1968,2)</f>
        <v>1</v>
      </c>
      <c r="B1968" s="0" t="n">
        <f aca="false">MONTH(C1968)</f>
        <v>10</v>
      </c>
      <c r="C1968" s="23" t="n">
        <v>36822</v>
      </c>
      <c r="D1968" s="0" t="n">
        <f aca="false">MONTH(R1968)</f>
        <v>10</v>
      </c>
      <c r="E1968" s="0" t="n">
        <f aca="false">YEAR(R1968)</f>
        <v>2000</v>
      </c>
      <c r="F1968" s="36"/>
      <c r="G1968" s="24" t="n">
        <f aca="false">N1968-M1968</f>
        <v>-0.454833333333333</v>
      </c>
      <c r="H1968" s="24" t="n">
        <f aca="false">O1968-N1968</f>
        <v>-0.30725</v>
      </c>
      <c r="I1968" s="24" t="n">
        <f aca="false">O1968-M1968</f>
        <v>-0.762083333333333</v>
      </c>
      <c r="J1968" s="25" t="n">
        <f aca="false">VLOOKUP(C1968,'Nymex hist.'!A:B,2,0)</f>
        <v>5.072</v>
      </c>
      <c r="K1968" s="25"/>
      <c r="L1968" s="25"/>
      <c r="M1968" s="27" t="n">
        <f aca="false">SUMIF($S$3:$FQ$3,$E1968+1,$S1968:$FQ1968)/COUNTIF($S$3:$FQ$3,$E1968+1)</f>
        <v>4.57616666666667</v>
      </c>
      <c r="N1968" s="27" t="n">
        <f aca="false">SUMIF($S$3:$FQ$3,$E1968+2,$S1968:$FQ1968)/COUNTIF($S$3:$FQ$3,$E1968+2)</f>
        <v>4.12133333333333</v>
      </c>
      <c r="O1968" s="27" t="n">
        <f aca="false">SUMIF($S$3:$FQ$3,$E1968+3,$S1968:$FQ1968)/COUNTIF($S$3:$FQ$3,$E1968+3)</f>
        <v>3.81408333333333</v>
      </c>
      <c r="P1968" s="27" t="n">
        <f aca="false">SUMIF($S$3:$FQ$3,$E1968+4,$S1968:$FQ1968)/COUNTIF($S$3:$FQ$3,$E1968+4)</f>
        <v>3.71533333333333</v>
      </c>
      <c r="Q1968" s="27" t="n">
        <f aca="false">SUMIF($S$3:$FQ$3,$E1968+5,$S1968:$FQ1968)/COUNTIF($S$3:$FQ$3,$E1968+5)</f>
        <v>3.69533333333333</v>
      </c>
      <c r="R1968" s="28" t="n">
        <v>36822</v>
      </c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30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 t="n">
        <v>5.072</v>
      </c>
      <c r="DI1968" s="29" t="n">
        <v>5.193</v>
      </c>
      <c r="DJ1968" s="29" t="n">
        <v>5.2</v>
      </c>
      <c r="DK1968" s="29" t="n">
        <v>5</v>
      </c>
      <c r="DL1968" s="29" t="n">
        <v>4.757</v>
      </c>
      <c r="DM1968" s="29" t="n">
        <v>4.512</v>
      </c>
      <c r="DN1968" s="29" t="n">
        <v>4.405</v>
      </c>
      <c r="DO1968" s="29" t="n">
        <v>4.39</v>
      </c>
      <c r="DP1968" s="29" t="n">
        <v>4.385</v>
      </c>
      <c r="DQ1968" s="29" t="n">
        <v>4.385</v>
      </c>
      <c r="DR1968" s="29" t="n">
        <v>4.38</v>
      </c>
      <c r="DS1968" s="29" t="n">
        <v>4.385</v>
      </c>
      <c r="DT1968" s="29" t="n">
        <v>4.495</v>
      </c>
      <c r="DU1968" s="29" t="n">
        <v>4.62</v>
      </c>
      <c r="DV1968" s="29" t="n">
        <v>4.625</v>
      </c>
      <c r="DW1968" s="29" t="n">
        <v>4.425</v>
      </c>
      <c r="DX1968" s="29" t="n">
        <v>4.225</v>
      </c>
      <c r="DY1968" s="29" t="n">
        <v>4.025</v>
      </c>
      <c r="DZ1968" s="29" t="n">
        <v>3.965</v>
      </c>
      <c r="EA1968" s="29" t="n">
        <v>3.957</v>
      </c>
      <c r="EB1968" s="29" t="n">
        <v>3.962</v>
      </c>
      <c r="EC1968" s="29" t="n">
        <v>3.972</v>
      </c>
      <c r="ED1968" s="29" t="n">
        <v>3.984</v>
      </c>
      <c r="EE1968" s="29" t="n">
        <v>3.992</v>
      </c>
      <c r="EF1968" s="29" t="n">
        <v>4.107</v>
      </c>
      <c r="EG1968" s="29" t="n">
        <v>4.217</v>
      </c>
      <c r="EH1968" s="29" t="n">
        <v>4.227</v>
      </c>
      <c r="EI1968" s="29" t="n">
        <v>4.079</v>
      </c>
      <c r="EJ1968" s="29" t="n">
        <v>3.899</v>
      </c>
      <c r="EK1968" s="29" t="n">
        <v>3.719</v>
      </c>
      <c r="EL1968" s="29" t="n">
        <v>3.673</v>
      </c>
      <c r="EM1968" s="29" t="n">
        <v>3.683</v>
      </c>
      <c r="EN1968" s="29" t="n">
        <v>3.691</v>
      </c>
      <c r="EO1968" s="29" t="n">
        <v>3.693</v>
      </c>
      <c r="EP1968" s="29" t="n">
        <v>3.683</v>
      </c>
      <c r="EQ1968" s="29" t="n">
        <v>3.678</v>
      </c>
      <c r="ER1968" s="29" t="n">
        <v>3.807</v>
      </c>
      <c r="ES1968" s="29" t="n">
        <v>3.937</v>
      </c>
      <c r="ET1968" s="29" t="n">
        <v>3.967</v>
      </c>
      <c r="EU1968" s="29" t="n">
        <v>3.854</v>
      </c>
      <c r="EV1968" s="29" t="n">
        <v>3.734</v>
      </c>
      <c r="EW1968" s="29" t="n">
        <v>3.609</v>
      </c>
      <c r="EX1968" s="29" t="n">
        <v>3.568</v>
      </c>
      <c r="EY1968" s="29" t="n">
        <v>3.593</v>
      </c>
      <c r="EZ1968" s="29" t="n">
        <v>3.616</v>
      </c>
      <c r="FA1968" s="29" t="n">
        <v>3.633</v>
      </c>
      <c r="FB1968" s="29" t="n">
        <v>3.638</v>
      </c>
      <c r="FC1968" s="29" t="n">
        <v>3.658</v>
      </c>
      <c r="FD1968" s="29" t="n">
        <v>3.787</v>
      </c>
      <c r="FE1968" s="29" t="n">
        <v>3.927</v>
      </c>
      <c r="FF1968" s="29" t="n">
        <v>3.939</v>
      </c>
      <c r="FG1968" s="29" t="n">
        <v>3.83</v>
      </c>
      <c r="FH1968" s="29" t="n">
        <v>3.713</v>
      </c>
      <c r="FI1968" s="29" t="n">
        <v>3.591</v>
      </c>
      <c r="FJ1968" s="29" t="n">
        <v>3.551</v>
      </c>
      <c r="FK1968" s="29" t="n">
        <v>3.577</v>
      </c>
      <c r="FL1968" s="29" t="n">
        <v>3.6</v>
      </c>
      <c r="FM1968" s="29" t="n">
        <v>3.617</v>
      </c>
      <c r="FN1968" s="29" t="n">
        <v>3.621</v>
      </c>
      <c r="FO1968" s="29" t="n">
        <v>3.64</v>
      </c>
      <c r="FP1968" s="29" t="n">
        <v>3.764</v>
      </c>
      <c r="FQ1968" s="29" t="n">
        <v>3.901</v>
      </c>
      <c r="FR1968" s="29" t="n">
        <v>3.936</v>
      </c>
      <c r="FS1968" s="29" t="n">
        <v>3.831</v>
      </c>
      <c r="FT1968" s="29" t="n">
        <v>3.717</v>
      </c>
      <c r="FU1968" s="29" t="n">
        <v>3.598</v>
      </c>
      <c r="FV1968" s="29" t="n">
        <v>3.559</v>
      </c>
      <c r="FW1968" s="29" t="n">
        <v>3.586</v>
      </c>
      <c r="FX1968" s="29" t="n">
        <v>3.609</v>
      </c>
      <c r="FY1968" s="29" t="n">
        <v>3.626</v>
      </c>
      <c r="FZ1968" s="29" t="n">
        <v>3.629</v>
      </c>
      <c r="GA1968" s="29" t="n">
        <v>3.647</v>
      </c>
      <c r="GB1968" s="29"/>
      <c r="GC1968" s="29"/>
      <c r="GD1968" s="29"/>
      <c r="GE1968" s="29"/>
      <c r="GF1968" s="29"/>
      <c r="GG1968" s="29"/>
      <c r="GH1968" s="29"/>
      <c r="GI1968" s="29"/>
      <c r="GJ1968" s="29"/>
      <c r="GK1968" s="29"/>
      <c r="GL1968" s="29"/>
      <c r="GM1968" s="29"/>
      <c r="GN1968" s="29"/>
      <c r="GO1968" s="29"/>
      <c r="GP1968" s="29"/>
      <c r="GQ1968" s="29"/>
      <c r="GR1968" s="0"/>
      <c r="GS1968" s="0"/>
      <c r="GT1968" s="0"/>
      <c r="GU1968" s="0"/>
      <c r="GV1968" s="0"/>
      <c r="GW1968" s="0"/>
      <c r="GX1968" s="0"/>
      <c r="GY1968" s="0"/>
      <c r="GZ1968" s="0"/>
      <c r="HA1968" s="0"/>
      <c r="HB1968" s="0"/>
      <c r="HC1968" s="0"/>
      <c r="HD1968" s="0"/>
      <c r="HE1968" s="0"/>
      <c r="HF1968" s="0"/>
      <c r="HG1968" s="0"/>
      <c r="HH1968" s="0"/>
      <c r="HI1968" s="0"/>
      <c r="HJ1968" s="0"/>
      <c r="HK1968" s="0"/>
      <c r="HL1968" s="0"/>
      <c r="HM1968" s="0"/>
      <c r="HN1968" s="0"/>
      <c r="HO1968" s="0"/>
      <c r="HP1968" s="0"/>
      <c r="HQ1968" s="0"/>
      <c r="HR1968" s="0"/>
      <c r="HS1968" s="0"/>
      <c r="HT1968" s="0"/>
      <c r="HU1968" s="0"/>
      <c r="HV1968" s="0"/>
      <c r="HW1968" s="0"/>
      <c r="HX1968" s="0"/>
      <c r="HY1968" s="0"/>
      <c r="HZ1968" s="0"/>
      <c r="IA1968" s="0"/>
      <c r="IB1968" s="0"/>
      <c r="IC1968" s="0"/>
      <c r="ID1968" s="0"/>
      <c r="IE1968" s="0"/>
      <c r="IF1968" s="0"/>
      <c r="IG1968" s="0"/>
      <c r="IH1968" s="0"/>
      <c r="II1968" s="0"/>
      <c r="IJ1968" s="0"/>
      <c r="IK1968" s="0"/>
      <c r="IL1968" s="0"/>
      <c r="IM1968" s="0"/>
      <c r="IN1968" s="0"/>
      <c r="IO1968" s="0"/>
      <c r="IP1968" s="0"/>
      <c r="IQ1968" s="0"/>
      <c r="IR1968" s="0"/>
      <c r="IS1968" s="0"/>
      <c r="IT1968" s="0"/>
      <c r="IU1968" s="0"/>
      <c r="IV1968" s="0"/>
      <c r="IW1968" s="0"/>
    </row>
    <row r="1969" customFormat="false" ht="12.75" hidden="true" customHeight="false" outlineLevel="0" collapsed="false">
      <c r="A1969" s="0" t="n">
        <f aca="false">WEEKDAY(C1969,2)</f>
        <v>2</v>
      </c>
      <c r="B1969" s="0" t="n">
        <f aca="false">MONTH(C1969)</f>
        <v>10</v>
      </c>
      <c r="C1969" s="23" t="n">
        <v>36823</v>
      </c>
      <c r="D1969" s="0" t="n">
        <f aca="false">MONTH(R1969)</f>
        <v>10</v>
      </c>
      <c r="E1969" s="0" t="n">
        <f aca="false">YEAR(R1969)</f>
        <v>2000</v>
      </c>
      <c r="F1969" s="36"/>
      <c r="G1969" s="24" t="n">
        <f aca="false">N1969-M1969</f>
        <v>-0.382916666666667</v>
      </c>
      <c r="H1969" s="24" t="n">
        <f aca="false">O1969-N1969</f>
        <v>-0.292666666666667</v>
      </c>
      <c r="I1969" s="24" t="n">
        <f aca="false">O1969-M1969</f>
        <v>-0.675583333333333</v>
      </c>
      <c r="J1969" s="25" t="n">
        <f aca="false">VLOOKUP(C1969,'Nymex hist.'!A:B,2,0)</f>
        <v>4.82</v>
      </c>
      <c r="K1969" s="25"/>
      <c r="L1969" s="25"/>
      <c r="M1969" s="27" t="n">
        <f aca="false">SUMIF($S$3:$FQ$3,$E1969+1,$S1969:$FQ1969)/COUNTIF($S$3:$FQ$3,$E1969+1)</f>
        <v>4.39966666666667</v>
      </c>
      <c r="N1969" s="27" t="n">
        <f aca="false">SUMIF($S$3:$FQ$3,$E1969+2,$S1969:$FQ1969)/COUNTIF($S$3:$FQ$3,$E1969+2)</f>
        <v>4.01675</v>
      </c>
      <c r="O1969" s="27" t="n">
        <f aca="false">SUMIF($S$3:$FQ$3,$E1969+3,$S1969:$FQ1969)/COUNTIF($S$3:$FQ$3,$E1969+3)</f>
        <v>3.72408333333333</v>
      </c>
      <c r="P1969" s="27" t="n">
        <f aca="false">SUMIF($S$3:$FQ$3,$E1969+4,$S1969:$FQ1969)/COUNTIF($S$3:$FQ$3,$E1969+4)</f>
        <v>3.62533333333333</v>
      </c>
      <c r="Q1969" s="27" t="n">
        <f aca="false">SUMIF($S$3:$FQ$3,$E1969+5,$S1969:$FQ1969)/COUNTIF($S$3:$FQ$3,$E1969+5)</f>
        <v>3.61533333333333</v>
      </c>
      <c r="R1969" s="28" t="n">
        <v>36823</v>
      </c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30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 t="n">
        <v>4.82</v>
      </c>
      <c r="DI1969" s="29" t="n">
        <v>4.94</v>
      </c>
      <c r="DJ1969" s="29" t="n">
        <v>4.96</v>
      </c>
      <c r="DK1969" s="29" t="n">
        <v>4.78</v>
      </c>
      <c r="DL1969" s="29" t="n">
        <v>4.555</v>
      </c>
      <c r="DM1969" s="29" t="n">
        <v>4.325</v>
      </c>
      <c r="DN1969" s="29" t="n">
        <v>4.235</v>
      </c>
      <c r="DO1969" s="29" t="n">
        <v>4.228</v>
      </c>
      <c r="DP1969" s="29" t="n">
        <v>4.223</v>
      </c>
      <c r="DQ1969" s="29" t="n">
        <v>4.225</v>
      </c>
      <c r="DR1969" s="29" t="n">
        <v>4.22</v>
      </c>
      <c r="DS1969" s="29" t="n">
        <v>4.23</v>
      </c>
      <c r="DT1969" s="29" t="n">
        <v>4.345</v>
      </c>
      <c r="DU1969" s="29" t="n">
        <v>4.47</v>
      </c>
      <c r="DV1969" s="29" t="n">
        <v>4.482</v>
      </c>
      <c r="DW1969" s="29" t="n">
        <v>4.292</v>
      </c>
      <c r="DX1969" s="29" t="n">
        <v>4.107</v>
      </c>
      <c r="DY1969" s="29" t="n">
        <v>3.917</v>
      </c>
      <c r="DZ1969" s="29" t="n">
        <v>3.857</v>
      </c>
      <c r="EA1969" s="29" t="n">
        <v>3.852</v>
      </c>
      <c r="EB1969" s="29" t="n">
        <v>3.872</v>
      </c>
      <c r="EC1969" s="29" t="n">
        <v>3.882</v>
      </c>
      <c r="ED1969" s="29" t="n">
        <v>3.894</v>
      </c>
      <c r="EE1969" s="29" t="n">
        <v>3.902</v>
      </c>
      <c r="EF1969" s="29" t="n">
        <v>4.017</v>
      </c>
      <c r="EG1969" s="29" t="n">
        <v>4.127</v>
      </c>
      <c r="EH1969" s="29" t="n">
        <v>4.137</v>
      </c>
      <c r="EI1969" s="29" t="n">
        <v>3.989</v>
      </c>
      <c r="EJ1969" s="29" t="n">
        <v>3.809</v>
      </c>
      <c r="EK1969" s="29" t="n">
        <v>3.629</v>
      </c>
      <c r="EL1969" s="29" t="n">
        <v>3.583</v>
      </c>
      <c r="EM1969" s="29" t="n">
        <v>3.593</v>
      </c>
      <c r="EN1969" s="29" t="n">
        <v>3.601</v>
      </c>
      <c r="EO1969" s="29" t="n">
        <v>3.603</v>
      </c>
      <c r="EP1969" s="29" t="n">
        <v>3.593</v>
      </c>
      <c r="EQ1969" s="29" t="n">
        <v>3.588</v>
      </c>
      <c r="ER1969" s="29" t="n">
        <v>3.717</v>
      </c>
      <c r="ES1969" s="29" t="n">
        <v>3.847</v>
      </c>
      <c r="ET1969" s="29" t="n">
        <v>3.877</v>
      </c>
      <c r="EU1969" s="29" t="n">
        <v>3.764</v>
      </c>
      <c r="EV1969" s="29" t="n">
        <v>3.644</v>
      </c>
      <c r="EW1969" s="29" t="n">
        <v>3.519</v>
      </c>
      <c r="EX1969" s="29" t="n">
        <v>3.478</v>
      </c>
      <c r="EY1969" s="29" t="n">
        <v>3.503</v>
      </c>
      <c r="EZ1969" s="29" t="n">
        <v>3.526</v>
      </c>
      <c r="FA1969" s="29" t="n">
        <v>3.543</v>
      </c>
      <c r="FB1969" s="29" t="n">
        <v>3.548</v>
      </c>
      <c r="FC1969" s="29" t="n">
        <v>3.568</v>
      </c>
      <c r="FD1969" s="29" t="n">
        <v>3.697</v>
      </c>
      <c r="FE1969" s="29" t="n">
        <v>3.837</v>
      </c>
      <c r="FF1969" s="29" t="n">
        <v>3.867</v>
      </c>
      <c r="FG1969" s="29" t="n">
        <v>3.754</v>
      </c>
      <c r="FH1969" s="29" t="n">
        <v>3.634</v>
      </c>
      <c r="FI1969" s="29" t="n">
        <v>3.509</v>
      </c>
      <c r="FJ1969" s="29" t="n">
        <v>3.468</v>
      </c>
      <c r="FK1969" s="29" t="n">
        <v>3.493</v>
      </c>
      <c r="FL1969" s="29" t="n">
        <v>3.516</v>
      </c>
      <c r="FM1969" s="29" t="n">
        <v>3.533</v>
      </c>
      <c r="FN1969" s="29" t="n">
        <v>3.538</v>
      </c>
      <c r="FO1969" s="29" t="n">
        <v>3.558</v>
      </c>
      <c r="FP1969" s="29" t="n">
        <v>3.687</v>
      </c>
      <c r="FQ1969" s="29" t="n">
        <v>3.827</v>
      </c>
      <c r="FR1969" s="29" t="n">
        <v>3.877</v>
      </c>
      <c r="FS1969" s="29" t="n">
        <v>3.764</v>
      </c>
      <c r="FT1969" s="29" t="n">
        <v>3.644</v>
      </c>
      <c r="FU1969" s="29" t="n">
        <v>3.519</v>
      </c>
      <c r="FV1969" s="29" t="n">
        <v>3.478</v>
      </c>
      <c r="FW1969" s="29" t="n">
        <v>3.503</v>
      </c>
      <c r="FX1969" s="29" t="n">
        <v>3.526</v>
      </c>
      <c r="FY1969" s="29" t="n">
        <v>3.543</v>
      </c>
      <c r="FZ1969" s="29" t="n">
        <v>3.548</v>
      </c>
      <c r="GA1969" s="29" t="n">
        <v>3.568</v>
      </c>
      <c r="GB1969" s="29"/>
      <c r="GC1969" s="29"/>
      <c r="GD1969" s="29"/>
      <c r="GE1969" s="29"/>
      <c r="GF1969" s="29"/>
      <c r="GG1969" s="29"/>
      <c r="GH1969" s="29"/>
      <c r="GI1969" s="29"/>
      <c r="GJ1969" s="29"/>
      <c r="GK1969" s="29"/>
      <c r="GL1969" s="29"/>
      <c r="GM1969" s="29"/>
      <c r="GN1969" s="29"/>
      <c r="GO1969" s="29"/>
      <c r="GP1969" s="29"/>
      <c r="GQ1969" s="29"/>
      <c r="GR1969" s="0"/>
      <c r="GS1969" s="0"/>
      <c r="GT1969" s="0"/>
      <c r="GU1969" s="0"/>
      <c r="GV1969" s="0"/>
      <c r="GW1969" s="0"/>
      <c r="GX1969" s="0"/>
      <c r="GY1969" s="0"/>
      <c r="GZ1969" s="0"/>
      <c r="HA1969" s="0"/>
      <c r="HB1969" s="0"/>
      <c r="HC1969" s="0"/>
      <c r="HD1969" s="0"/>
      <c r="HE1969" s="0"/>
      <c r="HF1969" s="0"/>
      <c r="HG1969" s="0"/>
      <c r="HH1969" s="0"/>
      <c r="HI1969" s="0"/>
      <c r="HJ1969" s="0"/>
      <c r="HK1969" s="0"/>
      <c r="HL1969" s="0"/>
      <c r="HM1969" s="0"/>
      <c r="HN1969" s="0"/>
      <c r="HO1969" s="0"/>
      <c r="HP1969" s="0"/>
      <c r="HQ1969" s="0"/>
      <c r="HR1969" s="0"/>
      <c r="HS1969" s="0"/>
      <c r="HT1969" s="0"/>
      <c r="HU1969" s="0"/>
      <c r="HV1969" s="0"/>
      <c r="HW1969" s="0"/>
      <c r="HX1969" s="0"/>
      <c r="HY1969" s="0"/>
      <c r="HZ1969" s="0"/>
      <c r="IA1969" s="0"/>
      <c r="IB1969" s="0"/>
      <c r="IC1969" s="0"/>
      <c r="ID1969" s="0"/>
      <c r="IE1969" s="0"/>
      <c r="IF1969" s="0"/>
      <c r="IG1969" s="0"/>
      <c r="IH1969" s="0"/>
      <c r="II1969" s="0"/>
      <c r="IJ1969" s="0"/>
      <c r="IK1969" s="0"/>
      <c r="IL1969" s="0"/>
      <c r="IM1969" s="0"/>
      <c r="IN1969" s="0"/>
      <c r="IO1969" s="0"/>
      <c r="IP1969" s="0"/>
      <c r="IQ1969" s="0"/>
      <c r="IR1969" s="0"/>
      <c r="IS1969" s="0"/>
      <c r="IT1969" s="0"/>
      <c r="IU1969" s="0"/>
      <c r="IV1969" s="0"/>
      <c r="IW1969" s="0"/>
    </row>
    <row r="1970" customFormat="false" ht="12.75" hidden="true" customHeight="false" outlineLevel="0" collapsed="false">
      <c r="A1970" s="0" t="n">
        <f aca="false">WEEKDAY(C1970,2)</f>
        <v>3</v>
      </c>
      <c r="B1970" s="0" t="n">
        <f aca="false">MONTH(C1970)</f>
        <v>10</v>
      </c>
      <c r="C1970" s="23" t="n">
        <v>36824</v>
      </c>
      <c r="D1970" s="0" t="n">
        <f aca="false">MONTH(R1970)</f>
        <v>10</v>
      </c>
      <c r="E1970" s="0" t="n">
        <f aca="false">YEAR(R1970)</f>
        <v>2000</v>
      </c>
      <c r="F1970" s="36"/>
      <c r="G1970" s="24" t="n">
        <f aca="false">N1970-M1970</f>
        <v>-0.340083333333334</v>
      </c>
      <c r="H1970" s="24" t="n">
        <f aca="false">O1970-N1970</f>
        <v>-0.2505</v>
      </c>
      <c r="I1970" s="24" t="n">
        <f aca="false">O1970-M1970</f>
        <v>-0.590583333333334</v>
      </c>
      <c r="J1970" s="25" t="n">
        <f aca="false">VLOOKUP(C1970,'Nymex hist.'!A:B,2,0)</f>
        <v>4.659</v>
      </c>
      <c r="K1970" s="25"/>
      <c r="L1970" s="25"/>
      <c r="M1970" s="27" t="n">
        <f aca="false">SUMIF($S$3:$FQ$3,$E1970+1,$S1970:$FQ1970)/COUNTIF($S$3:$FQ$3,$E1970+1)</f>
        <v>4.257</v>
      </c>
      <c r="N1970" s="27" t="n">
        <f aca="false">SUMIF($S$3:$FQ$3,$E1970+2,$S1970:$FQ1970)/COUNTIF($S$3:$FQ$3,$E1970+2)</f>
        <v>3.91691666666667</v>
      </c>
      <c r="O1970" s="27" t="n">
        <f aca="false">SUMIF($S$3:$FQ$3,$E1970+3,$S1970:$FQ1970)/COUNTIF($S$3:$FQ$3,$E1970+3)</f>
        <v>3.66641666666667</v>
      </c>
      <c r="P1970" s="27" t="n">
        <f aca="false">SUMIF($S$3:$FQ$3,$E1970+4,$S1970:$FQ1970)/COUNTIF($S$3:$FQ$3,$E1970+4)</f>
        <v>3.57808333333333</v>
      </c>
      <c r="Q1970" s="27" t="n">
        <f aca="false">SUMIF($S$3:$FQ$3,$E1970+5,$S1970:$FQ1970)/COUNTIF($S$3:$FQ$3,$E1970+5)</f>
        <v>3.57808333333333</v>
      </c>
      <c r="R1970" s="28" t="n">
        <v>36824</v>
      </c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30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 t="n">
        <v>4.659</v>
      </c>
      <c r="DI1970" s="29" t="n">
        <v>4.771</v>
      </c>
      <c r="DJ1970" s="29" t="n">
        <v>4.795</v>
      </c>
      <c r="DK1970" s="29" t="n">
        <v>4.612</v>
      </c>
      <c r="DL1970" s="29" t="n">
        <v>4.4</v>
      </c>
      <c r="DM1970" s="29" t="n">
        <v>4.175</v>
      </c>
      <c r="DN1970" s="29" t="n">
        <v>4.097</v>
      </c>
      <c r="DO1970" s="29" t="n">
        <v>4.092</v>
      </c>
      <c r="DP1970" s="29" t="n">
        <v>4.087</v>
      </c>
      <c r="DQ1970" s="29" t="n">
        <v>4.085</v>
      </c>
      <c r="DR1970" s="29" t="n">
        <v>4.085</v>
      </c>
      <c r="DS1970" s="29" t="n">
        <v>4.098</v>
      </c>
      <c r="DT1970" s="29" t="n">
        <v>4.218</v>
      </c>
      <c r="DU1970" s="29" t="n">
        <v>4.34</v>
      </c>
      <c r="DV1970" s="29" t="n">
        <v>4.355</v>
      </c>
      <c r="DW1970" s="29" t="n">
        <v>4.169</v>
      </c>
      <c r="DX1970" s="29" t="n">
        <v>3.992</v>
      </c>
      <c r="DY1970" s="29" t="n">
        <v>3.805</v>
      </c>
      <c r="DZ1970" s="29" t="n">
        <v>3.76</v>
      </c>
      <c r="EA1970" s="29" t="n">
        <v>3.755</v>
      </c>
      <c r="EB1970" s="29" t="n">
        <v>3.78</v>
      </c>
      <c r="EC1970" s="29" t="n">
        <v>3.79</v>
      </c>
      <c r="ED1970" s="29" t="n">
        <v>3.802</v>
      </c>
      <c r="EE1970" s="29" t="n">
        <v>3.81</v>
      </c>
      <c r="EF1970" s="29" t="n">
        <v>3.935</v>
      </c>
      <c r="EG1970" s="29" t="n">
        <v>4.05</v>
      </c>
      <c r="EH1970" s="29" t="n">
        <v>4.065</v>
      </c>
      <c r="EI1970" s="29" t="n">
        <v>3.92</v>
      </c>
      <c r="EJ1970" s="29" t="n">
        <v>3.74</v>
      </c>
      <c r="EK1970" s="29" t="n">
        <v>3.56</v>
      </c>
      <c r="EL1970" s="29" t="n">
        <v>3.515</v>
      </c>
      <c r="EM1970" s="29" t="n">
        <v>3.528</v>
      </c>
      <c r="EN1970" s="29" t="n">
        <v>3.536</v>
      </c>
      <c r="EO1970" s="29" t="n">
        <v>3.538</v>
      </c>
      <c r="EP1970" s="29" t="n">
        <v>3.54</v>
      </c>
      <c r="EQ1970" s="29" t="n">
        <v>3.55</v>
      </c>
      <c r="ER1970" s="29" t="n">
        <v>3.685</v>
      </c>
      <c r="ES1970" s="29" t="n">
        <v>3.82</v>
      </c>
      <c r="ET1970" s="29" t="n">
        <v>3.845</v>
      </c>
      <c r="EU1970" s="29" t="n">
        <v>3.735</v>
      </c>
      <c r="EV1970" s="29" t="n">
        <v>3.6</v>
      </c>
      <c r="EW1970" s="29" t="n">
        <v>3.465</v>
      </c>
      <c r="EX1970" s="29" t="n">
        <v>3.425</v>
      </c>
      <c r="EY1970" s="29" t="n">
        <v>3.438</v>
      </c>
      <c r="EZ1970" s="29" t="n">
        <v>3.461</v>
      </c>
      <c r="FA1970" s="29" t="n">
        <v>3.478</v>
      </c>
      <c r="FB1970" s="29" t="n">
        <v>3.495</v>
      </c>
      <c r="FC1970" s="29" t="n">
        <v>3.52</v>
      </c>
      <c r="FD1970" s="29" t="n">
        <v>3.665</v>
      </c>
      <c r="FE1970" s="29" t="n">
        <v>3.81</v>
      </c>
      <c r="FF1970" s="29" t="n">
        <v>3.845</v>
      </c>
      <c r="FG1970" s="29" t="n">
        <v>3.735</v>
      </c>
      <c r="FH1970" s="29" t="n">
        <v>3.6</v>
      </c>
      <c r="FI1970" s="29" t="n">
        <v>3.465</v>
      </c>
      <c r="FJ1970" s="29" t="n">
        <v>3.425</v>
      </c>
      <c r="FK1970" s="29" t="n">
        <v>3.438</v>
      </c>
      <c r="FL1970" s="29" t="n">
        <v>3.461</v>
      </c>
      <c r="FM1970" s="29" t="n">
        <v>3.478</v>
      </c>
      <c r="FN1970" s="29" t="n">
        <v>3.495</v>
      </c>
      <c r="FO1970" s="29" t="n">
        <v>3.52</v>
      </c>
      <c r="FP1970" s="29" t="n">
        <v>3.665</v>
      </c>
      <c r="FQ1970" s="29" t="n">
        <v>3.81</v>
      </c>
      <c r="FR1970" s="29" t="n">
        <v>3.86</v>
      </c>
      <c r="FS1970" s="29" t="n">
        <v>3.75</v>
      </c>
      <c r="FT1970" s="29" t="n">
        <v>3.615</v>
      </c>
      <c r="FU1970" s="29" t="n">
        <v>3.48</v>
      </c>
      <c r="FV1970" s="29" t="n">
        <v>3.44</v>
      </c>
      <c r="FW1970" s="29" t="n">
        <v>3.453</v>
      </c>
      <c r="FX1970" s="29" t="n">
        <v>3.476</v>
      </c>
      <c r="FY1970" s="29" t="n">
        <v>3.493</v>
      </c>
      <c r="FZ1970" s="29" t="n">
        <v>3.51</v>
      </c>
      <c r="GA1970" s="29" t="n">
        <v>3.535</v>
      </c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  <c r="GM1970" s="29"/>
      <c r="GN1970" s="29"/>
      <c r="GO1970" s="29"/>
      <c r="GP1970" s="29"/>
      <c r="GQ1970" s="29"/>
      <c r="GR1970" s="0"/>
      <c r="GS1970" s="0"/>
      <c r="GT1970" s="0"/>
      <c r="GU1970" s="0"/>
      <c r="GV1970" s="0"/>
      <c r="GW1970" s="0"/>
      <c r="GX1970" s="0"/>
      <c r="GY1970" s="0"/>
      <c r="GZ1970" s="0"/>
      <c r="HA1970" s="0"/>
      <c r="HB1970" s="0"/>
      <c r="HC1970" s="0"/>
      <c r="HD1970" s="0"/>
      <c r="HE1970" s="0"/>
      <c r="HF1970" s="0"/>
      <c r="HG1970" s="0"/>
      <c r="HH1970" s="0"/>
      <c r="HI1970" s="0"/>
      <c r="HJ1970" s="0"/>
      <c r="HK1970" s="0"/>
      <c r="HL1970" s="0"/>
      <c r="HM1970" s="0"/>
      <c r="HN1970" s="0"/>
      <c r="HO1970" s="0"/>
      <c r="HP1970" s="0"/>
      <c r="HQ1970" s="0"/>
      <c r="HR1970" s="0"/>
      <c r="HS1970" s="0"/>
      <c r="HT1970" s="0"/>
      <c r="HU1970" s="0"/>
      <c r="HV1970" s="0"/>
      <c r="HW1970" s="0"/>
      <c r="HX1970" s="0"/>
      <c r="HY1970" s="0"/>
      <c r="HZ1970" s="0"/>
      <c r="IA1970" s="0"/>
      <c r="IB1970" s="0"/>
      <c r="IC1970" s="0"/>
      <c r="ID1970" s="0"/>
      <c r="IE1970" s="0"/>
      <c r="IF1970" s="0"/>
      <c r="IG1970" s="0"/>
      <c r="IH1970" s="0"/>
      <c r="II1970" s="0"/>
      <c r="IJ1970" s="0"/>
      <c r="IK1970" s="0"/>
      <c r="IL1970" s="0"/>
      <c r="IM1970" s="0"/>
      <c r="IN1970" s="0"/>
      <c r="IO1970" s="0"/>
      <c r="IP1970" s="0"/>
      <c r="IQ1970" s="0"/>
      <c r="IR1970" s="0"/>
      <c r="IS1970" s="0"/>
      <c r="IT1970" s="0"/>
      <c r="IU1970" s="0"/>
      <c r="IV1970" s="0"/>
      <c r="IW1970" s="0"/>
    </row>
    <row r="1971" customFormat="false" ht="12.75" hidden="true" customHeight="false" outlineLevel="0" collapsed="false">
      <c r="A1971" s="0" t="n">
        <f aca="false">WEEKDAY(C1971,2)</f>
        <v>4</v>
      </c>
      <c r="B1971" s="0" t="n">
        <f aca="false">MONTH(C1971)</f>
        <v>10</v>
      </c>
      <c r="C1971" s="23" t="n">
        <v>36825</v>
      </c>
      <c r="D1971" s="0" t="n">
        <f aca="false">MONTH(R1971)</f>
        <v>10</v>
      </c>
      <c r="E1971" s="0" t="n">
        <f aca="false">YEAR(R1971)</f>
        <v>2000</v>
      </c>
      <c r="F1971" s="36"/>
      <c r="G1971" s="24" t="n">
        <f aca="false">N1971-M1971</f>
        <v>-0.36575</v>
      </c>
      <c r="H1971" s="24" t="n">
        <f aca="false">O1971-N1971</f>
        <v>-0.218999999999999</v>
      </c>
      <c r="I1971" s="24" t="n">
        <f aca="false">O1971-M1971</f>
        <v>-0.584749999999999</v>
      </c>
      <c r="J1971" s="25" t="n">
        <f aca="false">VLOOKUP(C1971,'Nymex hist.'!A:B,2,0)</f>
        <v>4.664</v>
      </c>
      <c r="K1971" s="25"/>
      <c r="L1971" s="25"/>
      <c r="M1971" s="27" t="n">
        <f aca="false">SUMIF($S$3:$FQ$3,$E1971+1,$S1971:$FQ1971)/COUNTIF($S$3:$FQ$3,$E1971+1)</f>
        <v>4.23733333333333</v>
      </c>
      <c r="N1971" s="27" t="n">
        <f aca="false">SUMIF($S$3:$FQ$3,$E1971+2,$S1971:$FQ1971)/COUNTIF($S$3:$FQ$3,$E1971+2)</f>
        <v>3.87158333333333</v>
      </c>
      <c r="O1971" s="27" t="n">
        <f aca="false">SUMIF($S$3:$FQ$3,$E1971+3,$S1971:$FQ1971)/COUNTIF($S$3:$FQ$3,$E1971+3)</f>
        <v>3.65258333333333</v>
      </c>
      <c r="P1971" s="27" t="n">
        <f aca="false">SUMIF($S$3:$FQ$3,$E1971+4,$S1971:$FQ1971)/COUNTIF($S$3:$FQ$3,$E1971+4)</f>
        <v>3.57725</v>
      </c>
      <c r="Q1971" s="27" t="n">
        <f aca="false">SUMIF($S$3:$FQ$3,$E1971+5,$S1971:$FQ1971)/COUNTIF($S$3:$FQ$3,$E1971+5)</f>
        <v>3.58225</v>
      </c>
      <c r="R1971" s="28" t="n">
        <v>36825</v>
      </c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30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 t="n">
        <v>4.664</v>
      </c>
      <c r="DI1971" s="29" t="n">
        <v>4.753</v>
      </c>
      <c r="DJ1971" s="29" t="n">
        <v>4.777</v>
      </c>
      <c r="DK1971" s="29" t="n">
        <v>4.597</v>
      </c>
      <c r="DL1971" s="29" t="n">
        <v>4.382</v>
      </c>
      <c r="DM1971" s="29" t="n">
        <v>4.16</v>
      </c>
      <c r="DN1971" s="29" t="n">
        <v>4.08</v>
      </c>
      <c r="DO1971" s="29" t="n">
        <v>4.072</v>
      </c>
      <c r="DP1971" s="29" t="n">
        <v>4.07</v>
      </c>
      <c r="DQ1971" s="29" t="n">
        <v>4.065</v>
      </c>
      <c r="DR1971" s="29" t="n">
        <v>4.065</v>
      </c>
      <c r="DS1971" s="29" t="n">
        <v>4.075</v>
      </c>
      <c r="DT1971" s="29" t="n">
        <v>4.195</v>
      </c>
      <c r="DU1971" s="29" t="n">
        <v>4.31</v>
      </c>
      <c r="DV1971" s="29" t="n">
        <v>4.322</v>
      </c>
      <c r="DW1971" s="29" t="n">
        <v>4.122</v>
      </c>
      <c r="DX1971" s="29" t="n">
        <v>3.942</v>
      </c>
      <c r="DY1971" s="29" t="n">
        <v>3.759</v>
      </c>
      <c r="DZ1971" s="29" t="n">
        <v>3.714</v>
      </c>
      <c r="EA1971" s="29" t="n">
        <v>3.709</v>
      </c>
      <c r="EB1971" s="29" t="n">
        <v>3.734</v>
      </c>
      <c r="EC1971" s="29" t="n">
        <v>3.744</v>
      </c>
      <c r="ED1971" s="29" t="n">
        <v>3.756</v>
      </c>
      <c r="EE1971" s="29" t="n">
        <v>3.764</v>
      </c>
      <c r="EF1971" s="29" t="n">
        <v>3.889</v>
      </c>
      <c r="EG1971" s="29" t="n">
        <v>4.004</v>
      </c>
      <c r="EH1971" s="29" t="n">
        <v>4.022</v>
      </c>
      <c r="EI1971" s="29" t="n">
        <v>3.88</v>
      </c>
      <c r="EJ1971" s="29" t="n">
        <v>3.71</v>
      </c>
      <c r="EK1971" s="29" t="n">
        <v>3.555</v>
      </c>
      <c r="EL1971" s="29" t="n">
        <v>3.509</v>
      </c>
      <c r="EM1971" s="29" t="n">
        <v>3.522</v>
      </c>
      <c r="EN1971" s="29" t="n">
        <v>3.53</v>
      </c>
      <c r="EO1971" s="29" t="n">
        <v>3.532</v>
      </c>
      <c r="EP1971" s="29" t="n">
        <v>3.534</v>
      </c>
      <c r="EQ1971" s="29" t="n">
        <v>3.544</v>
      </c>
      <c r="ER1971" s="29" t="n">
        <v>3.679</v>
      </c>
      <c r="ES1971" s="29" t="n">
        <v>3.814</v>
      </c>
      <c r="ET1971" s="29" t="n">
        <v>3.849</v>
      </c>
      <c r="EU1971" s="29" t="n">
        <v>3.724</v>
      </c>
      <c r="EV1971" s="29" t="n">
        <v>3.6</v>
      </c>
      <c r="EW1971" s="29" t="n">
        <v>3.475</v>
      </c>
      <c r="EX1971" s="29" t="n">
        <v>3.429</v>
      </c>
      <c r="EY1971" s="29" t="n">
        <v>3.442</v>
      </c>
      <c r="EZ1971" s="29" t="n">
        <v>3.46</v>
      </c>
      <c r="FA1971" s="29" t="n">
        <v>3.477</v>
      </c>
      <c r="FB1971" s="29" t="n">
        <v>3.494</v>
      </c>
      <c r="FC1971" s="29" t="n">
        <v>3.524</v>
      </c>
      <c r="FD1971" s="29" t="n">
        <v>3.659</v>
      </c>
      <c r="FE1971" s="29" t="n">
        <v>3.794</v>
      </c>
      <c r="FF1971" s="29" t="n">
        <v>3.854</v>
      </c>
      <c r="FG1971" s="29" t="n">
        <v>3.729</v>
      </c>
      <c r="FH1971" s="29" t="n">
        <v>3.605</v>
      </c>
      <c r="FI1971" s="29" t="n">
        <v>3.48</v>
      </c>
      <c r="FJ1971" s="29" t="n">
        <v>3.434</v>
      </c>
      <c r="FK1971" s="29" t="n">
        <v>3.447</v>
      </c>
      <c r="FL1971" s="29" t="n">
        <v>3.465</v>
      </c>
      <c r="FM1971" s="29" t="n">
        <v>3.482</v>
      </c>
      <c r="FN1971" s="29" t="n">
        <v>3.499</v>
      </c>
      <c r="FO1971" s="29" t="n">
        <v>3.529</v>
      </c>
      <c r="FP1971" s="29" t="n">
        <v>3.664</v>
      </c>
      <c r="FQ1971" s="29" t="n">
        <v>3.799</v>
      </c>
      <c r="FR1971" s="29" t="n">
        <v>3.869</v>
      </c>
      <c r="FS1971" s="29" t="n">
        <v>3.744</v>
      </c>
      <c r="FT1971" s="29" t="n">
        <v>3.62</v>
      </c>
      <c r="FU1971" s="29" t="n">
        <v>3.495</v>
      </c>
      <c r="FV1971" s="29" t="n">
        <v>3.449</v>
      </c>
      <c r="FW1971" s="29" t="n">
        <v>3.462</v>
      </c>
      <c r="FX1971" s="29" t="n">
        <v>3.48</v>
      </c>
      <c r="FY1971" s="29" t="n">
        <v>3.497</v>
      </c>
      <c r="FZ1971" s="29" t="n">
        <v>3.514</v>
      </c>
      <c r="GA1971" s="29" t="n">
        <v>3.544</v>
      </c>
      <c r="GB1971" s="29"/>
      <c r="GC1971" s="29"/>
      <c r="GD1971" s="29"/>
      <c r="GE1971" s="29"/>
      <c r="GF1971" s="29"/>
      <c r="GG1971" s="29"/>
      <c r="GH1971" s="29"/>
      <c r="GI1971" s="29"/>
      <c r="GJ1971" s="29"/>
      <c r="GK1971" s="29"/>
      <c r="GL1971" s="29"/>
      <c r="GM1971" s="29"/>
      <c r="GN1971" s="29"/>
      <c r="GO1971" s="29"/>
      <c r="GP1971" s="29"/>
      <c r="GQ1971" s="29"/>
      <c r="GR1971" s="0"/>
      <c r="GS1971" s="0"/>
      <c r="GT1971" s="0"/>
      <c r="GU1971" s="0"/>
      <c r="GV1971" s="0"/>
      <c r="GW1971" s="0"/>
      <c r="GX1971" s="0"/>
      <c r="GY1971" s="0"/>
      <c r="GZ1971" s="0"/>
      <c r="HA1971" s="0"/>
      <c r="HB1971" s="0"/>
      <c r="HC1971" s="0"/>
      <c r="HD1971" s="0"/>
      <c r="HE1971" s="0"/>
      <c r="HF1971" s="0"/>
      <c r="HG1971" s="0"/>
      <c r="HH1971" s="0"/>
      <c r="HI1971" s="0"/>
      <c r="HJ1971" s="0"/>
      <c r="HK1971" s="0"/>
      <c r="HL1971" s="0"/>
      <c r="HM1971" s="0"/>
      <c r="HN1971" s="0"/>
      <c r="HO1971" s="0"/>
      <c r="HP1971" s="0"/>
      <c r="HQ1971" s="0"/>
      <c r="HR1971" s="0"/>
      <c r="HS1971" s="0"/>
      <c r="HT1971" s="0"/>
      <c r="HU1971" s="0"/>
      <c r="HV1971" s="0"/>
      <c r="HW1971" s="0"/>
      <c r="HX1971" s="0"/>
      <c r="HY1971" s="0"/>
      <c r="HZ1971" s="0"/>
      <c r="IA1971" s="0"/>
      <c r="IB1971" s="0"/>
      <c r="IC1971" s="0"/>
      <c r="ID1971" s="0"/>
      <c r="IE1971" s="0"/>
      <c r="IF1971" s="0"/>
      <c r="IG1971" s="0"/>
      <c r="IH1971" s="0"/>
      <c r="II1971" s="0"/>
      <c r="IJ1971" s="0"/>
      <c r="IK1971" s="0"/>
      <c r="IL1971" s="0"/>
      <c r="IM1971" s="0"/>
      <c r="IN1971" s="0"/>
      <c r="IO1971" s="0"/>
      <c r="IP1971" s="0"/>
      <c r="IQ1971" s="0"/>
      <c r="IR1971" s="0"/>
      <c r="IS1971" s="0"/>
      <c r="IT1971" s="0"/>
      <c r="IU1971" s="0"/>
      <c r="IV1971" s="0"/>
      <c r="IW1971" s="0"/>
    </row>
    <row r="1972" customFormat="false" ht="12.75" hidden="true" customHeight="false" outlineLevel="0" collapsed="false">
      <c r="A1972" s="0" t="n">
        <f aca="false">WEEKDAY(C1972,2)</f>
        <v>5</v>
      </c>
      <c r="B1972" s="0" t="n">
        <f aca="false">MONTH(C1972)</f>
        <v>10</v>
      </c>
      <c r="C1972" s="23" t="n">
        <v>36826</v>
      </c>
      <c r="D1972" s="0" t="n">
        <f aca="false">MONTH(R1972)</f>
        <v>10</v>
      </c>
      <c r="E1972" s="0" t="n">
        <f aca="false">YEAR(R1972)</f>
        <v>2000</v>
      </c>
      <c r="F1972" s="36"/>
      <c r="G1972" s="24" t="n">
        <f aca="false">N1972-M1972</f>
        <v>-0.3555</v>
      </c>
      <c r="H1972" s="24" t="n">
        <f aca="false">O1972-N1972</f>
        <v>-0.2</v>
      </c>
      <c r="I1972" s="24" t="n">
        <f aca="false">O1972-M1972</f>
        <v>-0.555499999999999</v>
      </c>
      <c r="J1972" s="25" t="n">
        <f aca="false">VLOOKUP(C1972,'Nymex hist.'!A:B,2,0)</f>
        <v>4.541</v>
      </c>
      <c r="K1972" s="25"/>
      <c r="L1972" s="25"/>
      <c r="M1972" s="27" t="n">
        <f aca="false">SUMIF($S$3:$FQ$3,$E1972+1,$S1972:$FQ1972)/COUNTIF($S$3:$FQ$3,$E1972+1)</f>
        <v>4.14133333333333</v>
      </c>
      <c r="N1972" s="27" t="n">
        <f aca="false">SUMIF($S$3:$FQ$3,$E1972+2,$S1972:$FQ1972)/COUNTIF($S$3:$FQ$3,$E1972+2)</f>
        <v>3.78583333333333</v>
      </c>
      <c r="O1972" s="27" t="n">
        <f aca="false">SUMIF($S$3:$FQ$3,$E1972+3,$S1972:$FQ1972)/COUNTIF($S$3:$FQ$3,$E1972+3)</f>
        <v>3.58583333333333</v>
      </c>
      <c r="P1972" s="27" t="n">
        <f aca="false">SUMIF($S$3:$FQ$3,$E1972+4,$S1972:$FQ1972)/COUNTIF($S$3:$FQ$3,$E1972+4)</f>
        <v>3.51966666666667</v>
      </c>
      <c r="Q1972" s="27" t="n">
        <f aca="false">SUMIF($S$3:$FQ$3,$E1972+5,$S1972:$FQ1972)/COUNTIF($S$3:$FQ$3,$E1972+5)</f>
        <v>3.52966666666667</v>
      </c>
      <c r="R1972" s="28" t="n">
        <v>36826</v>
      </c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30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 t="n">
        <v>4.541</v>
      </c>
      <c r="DI1972" s="29" t="n">
        <v>4.652</v>
      </c>
      <c r="DJ1972" s="29" t="n">
        <v>4.677</v>
      </c>
      <c r="DK1972" s="29" t="n">
        <v>4.497</v>
      </c>
      <c r="DL1972" s="29" t="n">
        <v>4.287</v>
      </c>
      <c r="DM1972" s="29" t="n">
        <v>4.064</v>
      </c>
      <c r="DN1972" s="29" t="n">
        <v>3.984</v>
      </c>
      <c r="DO1972" s="29" t="n">
        <v>3.977</v>
      </c>
      <c r="DP1972" s="29" t="n">
        <v>3.975</v>
      </c>
      <c r="DQ1972" s="29" t="n">
        <v>3.97</v>
      </c>
      <c r="DR1972" s="29" t="n">
        <v>3.97</v>
      </c>
      <c r="DS1972" s="29" t="n">
        <v>3.98</v>
      </c>
      <c r="DT1972" s="29" t="n">
        <v>4.1</v>
      </c>
      <c r="DU1972" s="29" t="n">
        <v>4.215</v>
      </c>
      <c r="DV1972" s="29" t="n">
        <v>4.227</v>
      </c>
      <c r="DW1972" s="29" t="n">
        <v>4.032</v>
      </c>
      <c r="DX1972" s="29" t="n">
        <v>3.852</v>
      </c>
      <c r="DY1972" s="29" t="n">
        <v>3.676</v>
      </c>
      <c r="DZ1972" s="29" t="n">
        <v>3.629</v>
      </c>
      <c r="EA1972" s="29" t="n">
        <v>3.621</v>
      </c>
      <c r="EB1972" s="29" t="n">
        <v>3.646</v>
      </c>
      <c r="EC1972" s="29" t="n">
        <v>3.656</v>
      </c>
      <c r="ED1972" s="29" t="n">
        <v>3.668</v>
      </c>
      <c r="EE1972" s="29" t="n">
        <v>3.676</v>
      </c>
      <c r="EF1972" s="29" t="n">
        <v>3.811</v>
      </c>
      <c r="EG1972" s="29" t="n">
        <v>3.936</v>
      </c>
      <c r="EH1972" s="29" t="n">
        <v>3.954</v>
      </c>
      <c r="EI1972" s="29" t="n">
        <v>3.812</v>
      </c>
      <c r="EJ1972" s="29" t="n">
        <v>3.642</v>
      </c>
      <c r="EK1972" s="29" t="n">
        <v>3.487</v>
      </c>
      <c r="EL1972" s="29" t="n">
        <v>3.441</v>
      </c>
      <c r="EM1972" s="29" t="n">
        <v>3.454</v>
      </c>
      <c r="EN1972" s="29" t="n">
        <v>3.462</v>
      </c>
      <c r="EO1972" s="29" t="n">
        <v>3.464</v>
      </c>
      <c r="EP1972" s="29" t="n">
        <v>3.466</v>
      </c>
      <c r="EQ1972" s="29" t="n">
        <v>3.476</v>
      </c>
      <c r="ER1972" s="29" t="n">
        <v>3.616</v>
      </c>
      <c r="ES1972" s="29" t="n">
        <v>3.756</v>
      </c>
      <c r="ET1972" s="29" t="n">
        <v>3.791</v>
      </c>
      <c r="EU1972" s="29" t="n">
        <v>3.666</v>
      </c>
      <c r="EV1972" s="29" t="n">
        <v>3.542</v>
      </c>
      <c r="EW1972" s="29" t="n">
        <v>3.417</v>
      </c>
      <c r="EX1972" s="29" t="n">
        <v>3.371</v>
      </c>
      <c r="EY1972" s="29" t="n">
        <v>3.394</v>
      </c>
      <c r="EZ1972" s="29" t="n">
        <v>3.412</v>
      </c>
      <c r="FA1972" s="29" t="n">
        <v>3.424</v>
      </c>
      <c r="FB1972" s="29" t="n">
        <v>3.431</v>
      </c>
      <c r="FC1972" s="29" t="n">
        <v>3.456</v>
      </c>
      <c r="FD1972" s="29" t="n">
        <v>3.596</v>
      </c>
      <c r="FE1972" s="29" t="n">
        <v>3.736</v>
      </c>
      <c r="FF1972" s="29" t="n">
        <v>3.801</v>
      </c>
      <c r="FG1972" s="29" t="n">
        <v>3.676</v>
      </c>
      <c r="FH1972" s="29" t="n">
        <v>3.552</v>
      </c>
      <c r="FI1972" s="29" t="n">
        <v>3.427</v>
      </c>
      <c r="FJ1972" s="29" t="n">
        <v>3.381</v>
      </c>
      <c r="FK1972" s="29" t="n">
        <v>3.404</v>
      </c>
      <c r="FL1972" s="29" t="n">
        <v>3.422</v>
      </c>
      <c r="FM1972" s="29" t="n">
        <v>3.434</v>
      </c>
      <c r="FN1972" s="29" t="n">
        <v>3.441</v>
      </c>
      <c r="FO1972" s="29" t="n">
        <v>3.466</v>
      </c>
      <c r="FP1972" s="29" t="n">
        <v>3.606</v>
      </c>
      <c r="FQ1972" s="29" t="n">
        <v>3.746</v>
      </c>
      <c r="FR1972" s="29" t="n">
        <v>3.821</v>
      </c>
      <c r="FS1972" s="29" t="n">
        <v>3.696</v>
      </c>
      <c r="FT1972" s="29" t="n">
        <v>3.572</v>
      </c>
      <c r="FU1972" s="29" t="n">
        <v>3.447</v>
      </c>
      <c r="FV1972" s="29" t="n">
        <v>3.401</v>
      </c>
      <c r="FW1972" s="29" t="n">
        <v>3.424</v>
      </c>
      <c r="FX1972" s="29" t="n">
        <v>3.442</v>
      </c>
      <c r="FY1972" s="29" t="n">
        <v>3.454</v>
      </c>
      <c r="FZ1972" s="29" t="n">
        <v>3.461</v>
      </c>
      <c r="GA1972" s="29" t="n">
        <v>3.486</v>
      </c>
      <c r="GB1972" s="29"/>
      <c r="GC1972" s="29"/>
      <c r="GD1972" s="29"/>
      <c r="GE1972" s="29"/>
      <c r="GF1972" s="29"/>
      <c r="GG1972" s="29"/>
      <c r="GH1972" s="29"/>
      <c r="GI1972" s="29"/>
      <c r="GJ1972" s="29"/>
      <c r="GK1972" s="29"/>
      <c r="GL1972" s="29"/>
      <c r="GM1972" s="29"/>
      <c r="GN1972" s="29"/>
      <c r="GO1972" s="29"/>
      <c r="GP1972" s="29"/>
      <c r="GQ1972" s="29"/>
      <c r="GR1972" s="0"/>
      <c r="GS1972" s="0"/>
      <c r="GT1972" s="0"/>
      <c r="GU1972" s="0"/>
      <c r="GV1972" s="0"/>
      <c r="GW1972" s="0"/>
      <c r="GX1972" s="0"/>
      <c r="GY1972" s="0"/>
      <c r="GZ1972" s="0"/>
      <c r="HA1972" s="0"/>
      <c r="HB1972" s="0"/>
      <c r="HC1972" s="0"/>
      <c r="HD1972" s="0"/>
      <c r="HE1972" s="0"/>
      <c r="HF1972" s="0"/>
      <c r="HG1972" s="0"/>
      <c r="HH1972" s="0"/>
      <c r="HI1972" s="0"/>
      <c r="HJ1972" s="0"/>
      <c r="HK1972" s="0"/>
      <c r="HL1972" s="0"/>
      <c r="HM1972" s="0"/>
      <c r="HN1972" s="0"/>
      <c r="HO1972" s="0"/>
      <c r="HP1972" s="0"/>
      <c r="HQ1972" s="0"/>
      <c r="HR1972" s="0"/>
      <c r="HS1972" s="0"/>
      <c r="HT1972" s="0"/>
      <c r="HU1972" s="0"/>
      <c r="HV1972" s="0"/>
      <c r="HW1972" s="0"/>
      <c r="HX1972" s="0"/>
      <c r="HY1972" s="0"/>
      <c r="HZ1972" s="0"/>
      <c r="IA1972" s="0"/>
      <c r="IB1972" s="0"/>
      <c r="IC1972" s="0"/>
      <c r="ID1972" s="0"/>
      <c r="IE1972" s="0"/>
      <c r="IF1972" s="0"/>
      <c r="IG1972" s="0"/>
      <c r="IH1972" s="0"/>
      <c r="II1972" s="0"/>
      <c r="IJ1972" s="0"/>
      <c r="IK1972" s="0"/>
      <c r="IL1972" s="0"/>
      <c r="IM1972" s="0"/>
      <c r="IN1972" s="0"/>
      <c r="IO1972" s="0"/>
      <c r="IP1972" s="0"/>
      <c r="IQ1972" s="0"/>
      <c r="IR1972" s="0"/>
      <c r="IS1972" s="0"/>
      <c r="IT1972" s="0"/>
      <c r="IU1972" s="0"/>
      <c r="IV1972" s="0"/>
      <c r="IW1972" s="0"/>
    </row>
    <row r="1973" customFormat="false" ht="12.75" hidden="true" customHeight="false" outlineLevel="0" collapsed="false">
      <c r="A1973" s="0" t="n">
        <f aca="false">WEEKDAY(C1973,2)</f>
        <v>1</v>
      </c>
      <c r="B1973" s="0" t="n">
        <f aca="false">MONTH(C1973)</f>
        <v>10</v>
      </c>
      <c r="C1973" s="23" t="n">
        <v>36829</v>
      </c>
      <c r="D1973" s="0" t="n">
        <f aca="false">MONTH(R1973)</f>
        <v>10</v>
      </c>
      <c r="E1973" s="0" t="n">
        <f aca="false">YEAR(R1973)</f>
        <v>2000</v>
      </c>
      <c r="F1973" s="36"/>
      <c r="G1973" s="24" t="n">
        <f aca="false">N1973-M1973</f>
        <v>-0.318583333333334</v>
      </c>
      <c r="H1973" s="24" t="n">
        <f aca="false">O1973-N1973</f>
        <v>-0.173583333333334</v>
      </c>
      <c r="I1973" s="24" t="n">
        <f aca="false">O1973-M1973</f>
        <v>-0.492166666666667</v>
      </c>
      <c r="J1973" s="25" t="n">
        <f aca="false">VLOOKUP(C1973,'Nymex hist.'!A:B,2,0)</f>
        <v>4.485</v>
      </c>
      <c r="K1973" s="25"/>
      <c r="L1973" s="25"/>
      <c r="M1973" s="27" t="n">
        <f aca="false">SUMIF($S$3:$FQ$3,$E1973+1,$S1973:$FQ1973)/COUNTIF($S$3:$FQ$3,$E1973+1)</f>
        <v>4.04616666666667</v>
      </c>
      <c r="N1973" s="27" t="n">
        <f aca="false">SUMIF($S$3:$FQ$3,$E1973+2,$S1973:$FQ1973)/COUNTIF($S$3:$FQ$3,$E1973+2)</f>
        <v>3.72758333333333</v>
      </c>
      <c r="O1973" s="27" t="n">
        <f aca="false">SUMIF($S$3:$FQ$3,$E1973+3,$S1973:$FQ1973)/COUNTIF($S$3:$FQ$3,$E1973+3)</f>
        <v>3.554</v>
      </c>
      <c r="P1973" s="27" t="n">
        <f aca="false">SUMIF($S$3:$FQ$3,$E1973+4,$S1973:$FQ1973)/COUNTIF($S$3:$FQ$3,$E1973+4)</f>
        <v>3.50708333333333</v>
      </c>
      <c r="Q1973" s="27" t="n">
        <f aca="false">SUMIF($S$3:$FQ$3,$E1973+5,$S1973:$FQ1973)/COUNTIF($S$3:$FQ$3,$E1973+5)</f>
        <v>3.52208333333333</v>
      </c>
      <c r="R1973" s="28" t="n">
        <v>36829</v>
      </c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30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 t="n">
        <v>4.541</v>
      </c>
      <c r="DI1973" s="29" t="n">
        <v>4.485</v>
      </c>
      <c r="DJ1973" s="29" t="n">
        <v>4.52</v>
      </c>
      <c r="DK1973" s="29" t="n">
        <v>4.352</v>
      </c>
      <c r="DL1973" s="29" t="n">
        <v>4.157</v>
      </c>
      <c r="DM1973" s="29" t="n">
        <v>3.965</v>
      </c>
      <c r="DN1973" s="29" t="n">
        <v>3.895</v>
      </c>
      <c r="DO1973" s="29" t="n">
        <v>3.89</v>
      </c>
      <c r="DP1973" s="29" t="n">
        <v>3.9</v>
      </c>
      <c r="DQ1973" s="29" t="n">
        <v>3.895</v>
      </c>
      <c r="DR1973" s="29" t="n">
        <v>3.9</v>
      </c>
      <c r="DS1973" s="29" t="n">
        <v>3.91</v>
      </c>
      <c r="DT1973" s="29" t="n">
        <v>4.03</v>
      </c>
      <c r="DU1973" s="29" t="n">
        <v>4.14</v>
      </c>
      <c r="DV1973" s="29" t="n">
        <v>4.155</v>
      </c>
      <c r="DW1973" s="29" t="n">
        <v>3.96</v>
      </c>
      <c r="DX1973" s="29" t="n">
        <v>3.785</v>
      </c>
      <c r="DY1973" s="29" t="n">
        <v>3.61</v>
      </c>
      <c r="DZ1973" s="29" t="n">
        <v>3.575</v>
      </c>
      <c r="EA1973" s="29" t="n">
        <v>3.567</v>
      </c>
      <c r="EB1973" s="29" t="n">
        <v>3.592</v>
      </c>
      <c r="EC1973" s="29" t="n">
        <v>3.602</v>
      </c>
      <c r="ED1973" s="29" t="n">
        <v>3.614</v>
      </c>
      <c r="EE1973" s="29" t="n">
        <v>3.62</v>
      </c>
      <c r="EF1973" s="29" t="n">
        <v>3.761</v>
      </c>
      <c r="EG1973" s="29" t="n">
        <v>3.89</v>
      </c>
      <c r="EH1973" s="29" t="n">
        <v>3.92</v>
      </c>
      <c r="EI1973" s="29" t="n">
        <v>3.78</v>
      </c>
      <c r="EJ1973" s="29" t="n">
        <v>3.61</v>
      </c>
      <c r="EK1973" s="29" t="n">
        <v>3.455</v>
      </c>
      <c r="EL1973" s="29" t="n">
        <v>3.409</v>
      </c>
      <c r="EM1973" s="29" t="n">
        <v>3.422</v>
      </c>
      <c r="EN1973" s="29" t="n">
        <v>3.43</v>
      </c>
      <c r="EO1973" s="29" t="n">
        <v>3.432</v>
      </c>
      <c r="EP1973" s="29" t="n">
        <v>3.44</v>
      </c>
      <c r="EQ1973" s="29" t="n">
        <v>3.455</v>
      </c>
      <c r="ER1973" s="29" t="n">
        <v>3.585</v>
      </c>
      <c r="ES1973" s="29" t="n">
        <v>3.71</v>
      </c>
      <c r="ET1973" s="29" t="n">
        <v>3.762</v>
      </c>
      <c r="EU1973" s="29" t="n">
        <v>3.65</v>
      </c>
      <c r="EV1973" s="29" t="n">
        <v>3.535</v>
      </c>
      <c r="EW1973" s="29" t="n">
        <v>3.415</v>
      </c>
      <c r="EX1973" s="29" t="n">
        <v>3.369</v>
      </c>
      <c r="EY1973" s="29" t="n">
        <v>3.387</v>
      </c>
      <c r="EZ1973" s="29" t="n">
        <v>3.4</v>
      </c>
      <c r="FA1973" s="29" t="n">
        <v>3.407</v>
      </c>
      <c r="FB1973" s="29" t="n">
        <v>3.43</v>
      </c>
      <c r="FC1973" s="29" t="n">
        <v>3.445</v>
      </c>
      <c r="FD1973" s="29" t="n">
        <v>3.575</v>
      </c>
      <c r="FE1973" s="29" t="n">
        <v>3.71</v>
      </c>
      <c r="FF1973" s="29" t="n">
        <v>3.777</v>
      </c>
      <c r="FG1973" s="29" t="n">
        <v>3.665</v>
      </c>
      <c r="FH1973" s="29" t="n">
        <v>3.55</v>
      </c>
      <c r="FI1973" s="29" t="n">
        <v>3.43</v>
      </c>
      <c r="FJ1973" s="29" t="n">
        <v>3.384</v>
      </c>
      <c r="FK1973" s="29" t="n">
        <v>3.402</v>
      </c>
      <c r="FL1973" s="29" t="n">
        <v>3.415</v>
      </c>
      <c r="FM1973" s="29" t="n">
        <v>3.422</v>
      </c>
      <c r="FN1973" s="29" t="n">
        <v>3.445</v>
      </c>
      <c r="FO1973" s="29" t="n">
        <v>3.46</v>
      </c>
      <c r="FP1973" s="29" t="n">
        <v>3.59</v>
      </c>
      <c r="FQ1973" s="29" t="n">
        <v>3.725</v>
      </c>
      <c r="FR1973" s="29" t="n">
        <v>3.802</v>
      </c>
      <c r="FS1973" s="29" t="n">
        <v>3.69</v>
      </c>
      <c r="FT1973" s="29" t="n">
        <v>3.575</v>
      </c>
      <c r="FU1973" s="29" t="n">
        <v>3.455</v>
      </c>
      <c r="FV1973" s="29" t="n">
        <v>3.409</v>
      </c>
      <c r="FW1973" s="29" t="n">
        <v>3.427</v>
      </c>
      <c r="FX1973" s="29" t="n">
        <v>3.44</v>
      </c>
      <c r="FY1973" s="29" t="n">
        <v>3.447</v>
      </c>
      <c r="FZ1973" s="29" t="n">
        <v>3.47</v>
      </c>
      <c r="GA1973" s="29" t="n">
        <v>3.485</v>
      </c>
      <c r="GB1973" s="29"/>
      <c r="GC1973" s="29"/>
      <c r="GD1973" s="29"/>
      <c r="GE1973" s="29"/>
      <c r="GF1973" s="29"/>
      <c r="GG1973" s="29"/>
      <c r="GH1973" s="29"/>
      <c r="GI1973" s="29"/>
      <c r="GJ1973" s="29"/>
      <c r="GK1973" s="29"/>
      <c r="GL1973" s="29"/>
      <c r="GM1973" s="29"/>
      <c r="GN1973" s="29"/>
      <c r="GO1973" s="29"/>
      <c r="GP1973" s="29"/>
      <c r="GQ1973" s="29"/>
      <c r="GR1973" s="0"/>
      <c r="GS1973" s="0"/>
      <c r="GT1973" s="0"/>
      <c r="GU1973" s="0"/>
      <c r="GV1973" s="0"/>
      <c r="GW1973" s="0"/>
      <c r="GX1973" s="0"/>
      <c r="GY1973" s="0"/>
      <c r="GZ1973" s="0"/>
      <c r="HA1973" s="0"/>
      <c r="HB1973" s="0"/>
      <c r="HC1973" s="0"/>
      <c r="HD1973" s="0"/>
      <c r="HE1973" s="0"/>
      <c r="HF1973" s="0"/>
      <c r="HG1973" s="0"/>
      <c r="HH1973" s="0"/>
      <c r="HI1973" s="0"/>
      <c r="HJ1973" s="0"/>
      <c r="HK1973" s="0"/>
      <c r="HL1973" s="0"/>
      <c r="HM1973" s="0"/>
      <c r="HN1973" s="0"/>
      <c r="HO1973" s="0"/>
      <c r="HP1973" s="0"/>
      <c r="HQ1973" s="0"/>
      <c r="HR1973" s="0"/>
      <c r="HS1973" s="0"/>
      <c r="HT1973" s="0"/>
      <c r="HU1973" s="0"/>
      <c r="HV1973" s="0"/>
      <c r="HW1973" s="0"/>
      <c r="HX1973" s="0"/>
      <c r="HY1973" s="0"/>
      <c r="HZ1973" s="0"/>
      <c r="IA1973" s="0"/>
      <c r="IB1973" s="0"/>
      <c r="IC1973" s="0"/>
      <c r="ID1973" s="0"/>
      <c r="IE1973" s="0"/>
      <c r="IF1973" s="0"/>
      <c r="IG1973" s="0"/>
      <c r="IH1973" s="0"/>
      <c r="II1973" s="0"/>
      <c r="IJ1973" s="0"/>
      <c r="IK1973" s="0"/>
      <c r="IL1973" s="0"/>
      <c r="IM1973" s="0"/>
      <c r="IN1973" s="0"/>
      <c r="IO1973" s="0"/>
      <c r="IP1973" s="0"/>
      <c r="IQ1973" s="0"/>
      <c r="IR1973" s="0"/>
      <c r="IS1973" s="0"/>
      <c r="IT1973" s="0"/>
      <c r="IU1973" s="0"/>
      <c r="IV1973" s="0"/>
      <c r="IW1973" s="0"/>
    </row>
    <row r="1974" customFormat="false" ht="12.75" hidden="true" customHeight="false" outlineLevel="0" collapsed="false">
      <c r="A1974" s="0" t="n">
        <f aca="false">WEEKDAY(C1974,2)</f>
        <v>2</v>
      </c>
      <c r="B1974" s="0" t="n">
        <f aca="false">MONTH(C1974)</f>
        <v>10</v>
      </c>
      <c r="C1974" s="23" t="n">
        <v>36830</v>
      </c>
      <c r="D1974" s="0" t="n">
        <f aca="false">MONTH(R1974)</f>
        <v>10</v>
      </c>
      <c r="E1974" s="0" t="n">
        <f aca="false">YEAR(R1974)</f>
        <v>2000</v>
      </c>
      <c r="F1974" s="36"/>
      <c r="G1974" s="24" t="n">
        <f aca="false">N1974-M1974</f>
        <v>-0.295166666666667</v>
      </c>
      <c r="H1974" s="24" t="n">
        <f aca="false">O1974-N1974</f>
        <v>-0.188333333333333</v>
      </c>
      <c r="I1974" s="24" t="n">
        <f aca="false">O1974-M1974</f>
        <v>-0.4835</v>
      </c>
      <c r="J1974" s="25" t="n">
        <f aca="false">VLOOKUP(C1974,'Nymex hist.'!A:B,2,0)</f>
        <v>4.49</v>
      </c>
      <c r="K1974" s="25"/>
      <c r="L1974" s="25"/>
      <c r="M1974" s="27" t="n">
        <f aca="false">SUMIF($S$3:$FQ$3,$E1974+1,$S1974:$FQ1974)/COUNTIF($S$3:$FQ$3,$E1974+1)</f>
        <v>4.0765</v>
      </c>
      <c r="N1974" s="27" t="n">
        <f aca="false">SUMIF($S$3:$FQ$3,$E1974+2,$S1974:$FQ1974)/COUNTIF($S$3:$FQ$3,$E1974+2)</f>
        <v>3.78133333333333</v>
      </c>
      <c r="O1974" s="27" t="n">
        <f aca="false">SUMIF($S$3:$FQ$3,$E1974+3,$S1974:$FQ1974)/COUNTIF($S$3:$FQ$3,$E1974+3)</f>
        <v>3.593</v>
      </c>
      <c r="P1974" s="27" t="n">
        <f aca="false">SUMIF($S$3:$FQ$3,$E1974+4,$S1974:$FQ1974)/COUNTIF($S$3:$FQ$3,$E1974+4)</f>
        <v>3.54758333333333</v>
      </c>
      <c r="Q1974" s="27" t="n">
        <f aca="false">SUMIF($S$3:$FQ$3,$E1974+5,$S1974:$FQ1974)/COUNTIF($S$3:$FQ$3,$E1974+5)</f>
        <v>3.55758333333333</v>
      </c>
      <c r="R1974" s="28" t="n">
        <v>36830</v>
      </c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30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 t="n">
        <v>4.541</v>
      </c>
      <c r="DI1974" s="29" t="n">
        <v>4.49</v>
      </c>
      <c r="DJ1974" s="29" t="n">
        <v>4.531</v>
      </c>
      <c r="DK1974" s="29" t="n">
        <v>4.381</v>
      </c>
      <c r="DL1974" s="29" t="n">
        <v>4.191</v>
      </c>
      <c r="DM1974" s="29" t="n">
        <v>4.005</v>
      </c>
      <c r="DN1974" s="29" t="n">
        <v>3.935</v>
      </c>
      <c r="DO1974" s="29" t="n">
        <v>3.925</v>
      </c>
      <c r="DP1974" s="29" t="n">
        <v>3.925</v>
      </c>
      <c r="DQ1974" s="29" t="n">
        <v>3.925</v>
      </c>
      <c r="DR1974" s="29" t="n">
        <v>3.93</v>
      </c>
      <c r="DS1974" s="29" t="n">
        <v>3.94</v>
      </c>
      <c r="DT1974" s="29" t="n">
        <v>4.06</v>
      </c>
      <c r="DU1974" s="29" t="n">
        <v>4.17</v>
      </c>
      <c r="DV1974" s="29" t="n">
        <v>4.185</v>
      </c>
      <c r="DW1974" s="29" t="n">
        <v>4.01</v>
      </c>
      <c r="DX1974" s="29" t="n">
        <v>3.835</v>
      </c>
      <c r="DY1974" s="29" t="n">
        <v>3.66</v>
      </c>
      <c r="DZ1974" s="29" t="n">
        <v>3.635</v>
      </c>
      <c r="EA1974" s="29" t="n">
        <v>3.627</v>
      </c>
      <c r="EB1974" s="29" t="n">
        <v>3.652</v>
      </c>
      <c r="EC1974" s="29" t="n">
        <v>3.662</v>
      </c>
      <c r="ED1974" s="29" t="n">
        <v>3.674</v>
      </c>
      <c r="EE1974" s="29" t="n">
        <v>3.68</v>
      </c>
      <c r="EF1974" s="29" t="n">
        <v>3.818</v>
      </c>
      <c r="EG1974" s="29" t="n">
        <v>3.938</v>
      </c>
      <c r="EH1974" s="29" t="n">
        <v>3.955</v>
      </c>
      <c r="EI1974" s="29" t="n">
        <v>3.815</v>
      </c>
      <c r="EJ1974" s="29" t="n">
        <v>3.645</v>
      </c>
      <c r="EK1974" s="29" t="n">
        <v>3.49</v>
      </c>
      <c r="EL1974" s="29" t="n">
        <v>3.444</v>
      </c>
      <c r="EM1974" s="29" t="n">
        <v>3.457</v>
      </c>
      <c r="EN1974" s="29" t="n">
        <v>3.465</v>
      </c>
      <c r="EO1974" s="29" t="n">
        <v>3.467</v>
      </c>
      <c r="EP1974" s="29" t="n">
        <v>3.48</v>
      </c>
      <c r="EQ1974" s="29" t="n">
        <v>3.5</v>
      </c>
      <c r="ER1974" s="29" t="n">
        <v>3.63</v>
      </c>
      <c r="ES1974" s="29" t="n">
        <v>3.768</v>
      </c>
      <c r="ET1974" s="29" t="n">
        <v>3.805</v>
      </c>
      <c r="EU1974" s="29" t="n">
        <v>3.69</v>
      </c>
      <c r="EV1974" s="29" t="n">
        <v>3.575</v>
      </c>
      <c r="EW1974" s="29" t="n">
        <v>3.45</v>
      </c>
      <c r="EX1974" s="29" t="n">
        <v>3.404</v>
      </c>
      <c r="EY1974" s="29" t="n">
        <v>3.422</v>
      </c>
      <c r="EZ1974" s="29" t="n">
        <v>3.435</v>
      </c>
      <c r="FA1974" s="29" t="n">
        <v>3.442</v>
      </c>
      <c r="FB1974" s="29" t="n">
        <v>3.47</v>
      </c>
      <c r="FC1974" s="29" t="n">
        <v>3.49</v>
      </c>
      <c r="FD1974" s="29" t="n">
        <v>3.62</v>
      </c>
      <c r="FE1974" s="29" t="n">
        <v>3.768</v>
      </c>
      <c r="FF1974" s="29" t="n">
        <v>3.815</v>
      </c>
      <c r="FG1974" s="29" t="n">
        <v>3.7</v>
      </c>
      <c r="FH1974" s="29" t="n">
        <v>3.585</v>
      </c>
      <c r="FI1974" s="29" t="n">
        <v>3.46</v>
      </c>
      <c r="FJ1974" s="29" t="n">
        <v>3.414</v>
      </c>
      <c r="FK1974" s="29" t="n">
        <v>3.432</v>
      </c>
      <c r="FL1974" s="29" t="n">
        <v>3.445</v>
      </c>
      <c r="FM1974" s="29" t="n">
        <v>3.452</v>
      </c>
      <c r="FN1974" s="29" t="n">
        <v>3.48</v>
      </c>
      <c r="FO1974" s="29" t="n">
        <v>3.5</v>
      </c>
      <c r="FP1974" s="29" t="n">
        <v>3.63</v>
      </c>
      <c r="FQ1974" s="29" t="n">
        <v>3.778</v>
      </c>
      <c r="FR1974" s="29" t="n">
        <v>3.835</v>
      </c>
      <c r="FS1974" s="29" t="n">
        <v>3.72</v>
      </c>
      <c r="FT1974" s="29" t="n">
        <v>3.605</v>
      </c>
      <c r="FU1974" s="29" t="n">
        <v>3.48</v>
      </c>
      <c r="FV1974" s="29" t="n">
        <v>3.434</v>
      </c>
      <c r="FW1974" s="29" t="n">
        <v>3.452</v>
      </c>
      <c r="FX1974" s="29" t="n">
        <v>3.465</v>
      </c>
      <c r="FY1974" s="29" t="n">
        <v>3.472</v>
      </c>
      <c r="FZ1974" s="29" t="n">
        <v>3.5</v>
      </c>
      <c r="GA1974" s="29" t="n">
        <v>3.52</v>
      </c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  <c r="GM1974" s="29"/>
      <c r="GN1974" s="29"/>
      <c r="GO1974" s="29"/>
      <c r="GP1974" s="29"/>
      <c r="GQ1974" s="29"/>
      <c r="GR1974" s="0"/>
      <c r="GS1974" s="0"/>
      <c r="GT1974" s="0"/>
      <c r="GU1974" s="0"/>
      <c r="GV1974" s="0"/>
      <c r="GW1974" s="0"/>
      <c r="GX1974" s="0"/>
      <c r="GY1974" s="0"/>
      <c r="GZ1974" s="0"/>
      <c r="HA1974" s="0"/>
      <c r="HB1974" s="0"/>
      <c r="HC1974" s="0"/>
      <c r="HD1974" s="0"/>
      <c r="HE1974" s="0"/>
      <c r="HF1974" s="0"/>
      <c r="HG1974" s="0"/>
      <c r="HH1974" s="0"/>
      <c r="HI1974" s="0"/>
      <c r="HJ1974" s="0"/>
      <c r="HK1974" s="0"/>
      <c r="HL1974" s="0"/>
      <c r="HM1974" s="0"/>
      <c r="HN1974" s="0"/>
      <c r="HO1974" s="0"/>
      <c r="HP1974" s="0"/>
      <c r="HQ1974" s="0"/>
      <c r="HR1974" s="0"/>
      <c r="HS1974" s="0"/>
      <c r="HT1974" s="0"/>
      <c r="HU1974" s="0"/>
      <c r="HV1974" s="0"/>
      <c r="HW1974" s="0"/>
      <c r="HX1974" s="0"/>
      <c r="HY1974" s="0"/>
      <c r="HZ1974" s="0"/>
      <c r="IA1974" s="0"/>
      <c r="IB1974" s="0"/>
      <c r="IC1974" s="0"/>
      <c r="ID1974" s="0"/>
      <c r="IE1974" s="0"/>
      <c r="IF1974" s="0"/>
      <c r="IG1974" s="0"/>
      <c r="IH1974" s="0"/>
      <c r="II1974" s="0"/>
      <c r="IJ1974" s="0"/>
      <c r="IK1974" s="0"/>
      <c r="IL1974" s="0"/>
      <c r="IM1974" s="0"/>
      <c r="IN1974" s="0"/>
      <c r="IO1974" s="0"/>
      <c r="IP1974" s="0"/>
      <c r="IQ1974" s="0"/>
      <c r="IR1974" s="0"/>
      <c r="IS1974" s="0"/>
      <c r="IT1974" s="0"/>
      <c r="IU1974" s="0"/>
      <c r="IV1974" s="0"/>
      <c r="IW1974" s="0"/>
    </row>
    <row r="1975" customFormat="false" ht="12.75" hidden="true" customHeight="false" outlineLevel="0" collapsed="false">
      <c r="A1975" s="0" t="n">
        <f aca="false">WEEKDAY(C1975,2)</f>
        <v>3</v>
      </c>
      <c r="B1975" s="0" t="n">
        <f aca="false">MONTH(C1975)</f>
        <v>11</v>
      </c>
      <c r="C1975" s="23" t="n">
        <v>36831</v>
      </c>
      <c r="D1975" s="0" t="n">
        <f aca="false">MONTH(R1975)</f>
        <v>11</v>
      </c>
      <c r="E1975" s="0" t="n">
        <f aca="false">YEAR(R1975)</f>
        <v>2000</v>
      </c>
      <c r="F1975" s="36"/>
      <c r="G1975" s="24" t="n">
        <f aca="false">N1975-M1975</f>
        <v>-0.326583333333334</v>
      </c>
      <c r="H1975" s="24" t="n">
        <f aca="false">O1975-N1975</f>
        <v>-0.2105</v>
      </c>
      <c r="I1975" s="24" t="n">
        <f aca="false">O1975-M1975</f>
        <v>-0.537083333333334</v>
      </c>
      <c r="J1975" s="25" t="n">
        <f aca="false">VLOOKUP(C1975,'Nymex hist.'!A:B,2,0)</f>
        <v>4.686</v>
      </c>
      <c r="K1975" s="25"/>
      <c r="L1975" s="25"/>
      <c r="M1975" s="27" t="n">
        <f aca="false">SUMIF($S$3:$FQ$3,$E1975+1,$S1975:$FQ1975)/COUNTIF($S$3:$FQ$3,$E1975+1)</f>
        <v>4.24608333333333</v>
      </c>
      <c r="N1975" s="27" t="n">
        <f aca="false">SUMIF($S$3:$FQ$3,$E1975+2,$S1975:$FQ1975)/COUNTIF($S$3:$FQ$3,$E1975+2)</f>
        <v>3.9195</v>
      </c>
      <c r="O1975" s="27" t="n">
        <f aca="false">SUMIF($S$3:$FQ$3,$E1975+3,$S1975:$FQ1975)/COUNTIF($S$3:$FQ$3,$E1975+3)</f>
        <v>3.709</v>
      </c>
      <c r="P1975" s="27" t="n">
        <f aca="false">SUMIF($S$3:$FQ$3,$E1975+4,$S1975:$FQ1975)/COUNTIF($S$3:$FQ$3,$E1975+4)</f>
        <v>3.66358333333333</v>
      </c>
      <c r="Q1975" s="27" t="n">
        <f aca="false">SUMIF($S$3:$FQ$3,$E1975+5,$S1975:$FQ1975)/COUNTIF($S$3:$FQ$3,$E1975+5)</f>
        <v>3.67358333333333</v>
      </c>
      <c r="R1975" s="28" t="n">
        <v>36831</v>
      </c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30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 t="n">
        <v>4.686</v>
      </c>
      <c r="DJ1975" s="29" t="n">
        <v>4.726</v>
      </c>
      <c r="DK1975" s="29" t="n">
        <v>4.573</v>
      </c>
      <c r="DL1975" s="29" t="n">
        <v>4.378</v>
      </c>
      <c r="DM1975" s="29" t="n">
        <v>4.178</v>
      </c>
      <c r="DN1975" s="29" t="n">
        <v>4.1</v>
      </c>
      <c r="DO1975" s="29" t="n">
        <v>4.09</v>
      </c>
      <c r="DP1975" s="29" t="n">
        <v>4.093</v>
      </c>
      <c r="DQ1975" s="29" t="n">
        <v>4.09</v>
      </c>
      <c r="DR1975" s="29" t="n">
        <v>4.095</v>
      </c>
      <c r="DS1975" s="29" t="n">
        <v>4.095</v>
      </c>
      <c r="DT1975" s="29" t="n">
        <v>4.214</v>
      </c>
      <c r="DU1975" s="29" t="n">
        <v>4.321</v>
      </c>
      <c r="DV1975" s="29" t="n">
        <v>4.336</v>
      </c>
      <c r="DW1975" s="29" t="n">
        <v>4.161</v>
      </c>
      <c r="DX1975" s="29" t="n">
        <v>3.986</v>
      </c>
      <c r="DY1975" s="29" t="n">
        <v>3.811</v>
      </c>
      <c r="DZ1975" s="29" t="n">
        <v>3.784</v>
      </c>
      <c r="EA1975" s="29" t="n">
        <v>3.771</v>
      </c>
      <c r="EB1975" s="29" t="n">
        <v>3.789</v>
      </c>
      <c r="EC1975" s="29" t="n">
        <v>3.794</v>
      </c>
      <c r="ED1975" s="29" t="n">
        <v>3.806</v>
      </c>
      <c r="EE1975" s="29" t="n">
        <v>3.811</v>
      </c>
      <c r="EF1975" s="29" t="n">
        <v>3.931</v>
      </c>
      <c r="EG1975" s="29" t="n">
        <v>4.054</v>
      </c>
      <c r="EH1975" s="29" t="n">
        <v>4.071</v>
      </c>
      <c r="EI1975" s="29" t="n">
        <v>3.931</v>
      </c>
      <c r="EJ1975" s="29" t="n">
        <v>3.761</v>
      </c>
      <c r="EK1975" s="29" t="n">
        <v>3.606</v>
      </c>
      <c r="EL1975" s="29" t="n">
        <v>3.56</v>
      </c>
      <c r="EM1975" s="29" t="n">
        <v>3.573</v>
      </c>
      <c r="EN1975" s="29" t="n">
        <v>3.581</v>
      </c>
      <c r="EO1975" s="29" t="n">
        <v>3.583</v>
      </c>
      <c r="EP1975" s="29" t="n">
        <v>3.596</v>
      </c>
      <c r="EQ1975" s="29" t="n">
        <v>3.616</v>
      </c>
      <c r="ER1975" s="29" t="n">
        <v>3.746</v>
      </c>
      <c r="ES1975" s="29" t="n">
        <v>3.884</v>
      </c>
      <c r="ET1975" s="29" t="n">
        <v>3.921</v>
      </c>
      <c r="EU1975" s="29" t="n">
        <v>3.806</v>
      </c>
      <c r="EV1975" s="29" t="n">
        <v>3.691</v>
      </c>
      <c r="EW1975" s="29" t="n">
        <v>3.566</v>
      </c>
      <c r="EX1975" s="29" t="n">
        <v>3.52</v>
      </c>
      <c r="EY1975" s="29" t="n">
        <v>3.538</v>
      </c>
      <c r="EZ1975" s="29" t="n">
        <v>3.551</v>
      </c>
      <c r="FA1975" s="29" t="n">
        <v>3.558</v>
      </c>
      <c r="FB1975" s="29" t="n">
        <v>3.586</v>
      </c>
      <c r="FC1975" s="29" t="n">
        <v>3.606</v>
      </c>
      <c r="FD1975" s="29" t="n">
        <v>3.736</v>
      </c>
      <c r="FE1975" s="29" t="n">
        <v>3.884</v>
      </c>
      <c r="FF1975" s="29" t="n">
        <v>3.931</v>
      </c>
      <c r="FG1975" s="29" t="n">
        <v>3.816</v>
      </c>
      <c r="FH1975" s="29" t="n">
        <v>3.701</v>
      </c>
      <c r="FI1975" s="29" t="n">
        <v>3.576</v>
      </c>
      <c r="FJ1975" s="29" t="n">
        <v>3.53</v>
      </c>
      <c r="FK1975" s="29" t="n">
        <v>3.548</v>
      </c>
      <c r="FL1975" s="29" t="n">
        <v>3.561</v>
      </c>
      <c r="FM1975" s="29" t="n">
        <v>3.568</v>
      </c>
      <c r="FN1975" s="29" t="n">
        <v>3.596</v>
      </c>
      <c r="FO1975" s="29" t="n">
        <v>3.616</v>
      </c>
      <c r="FP1975" s="29" t="n">
        <v>3.746</v>
      </c>
      <c r="FQ1975" s="29" t="n">
        <v>3.894</v>
      </c>
      <c r="FR1975" s="29" t="n">
        <v>3.951</v>
      </c>
      <c r="FS1975" s="29" t="n">
        <v>3.836</v>
      </c>
      <c r="FT1975" s="29" t="n">
        <v>3.721</v>
      </c>
      <c r="FU1975" s="29" t="n">
        <v>3.596</v>
      </c>
      <c r="FV1975" s="29" t="n">
        <v>3.55</v>
      </c>
      <c r="FW1975" s="29" t="n">
        <v>3.568</v>
      </c>
      <c r="FX1975" s="29" t="n">
        <v>3.581</v>
      </c>
      <c r="FY1975" s="29" t="n">
        <v>3.588</v>
      </c>
      <c r="FZ1975" s="29" t="n">
        <v>3.616</v>
      </c>
      <c r="GA1975" s="29" t="n">
        <v>3.636</v>
      </c>
      <c r="GB1975" s="29" t="n">
        <v>3.766</v>
      </c>
      <c r="GC1975" s="29"/>
      <c r="GD1975" s="29"/>
      <c r="GE1975" s="29"/>
      <c r="GF1975" s="29"/>
      <c r="GG1975" s="29"/>
      <c r="GH1975" s="29"/>
      <c r="GI1975" s="29"/>
      <c r="GJ1975" s="29"/>
      <c r="GK1975" s="29"/>
      <c r="GL1975" s="29"/>
      <c r="GM1975" s="29"/>
      <c r="GN1975" s="29"/>
      <c r="GO1975" s="29"/>
      <c r="GP1975" s="29"/>
      <c r="GQ1975" s="29"/>
      <c r="GR1975" s="0"/>
      <c r="GS1975" s="0"/>
      <c r="GT1975" s="0"/>
      <c r="GU1975" s="0"/>
      <c r="GV1975" s="0"/>
      <c r="GW1975" s="0"/>
      <c r="GX1975" s="0"/>
      <c r="GY1975" s="0"/>
      <c r="GZ1975" s="0"/>
      <c r="HA1975" s="0"/>
      <c r="HB1975" s="0"/>
      <c r="HC1975" s="0"/>
      <c r="HD1975" s="0"/>
      <c r="HE1975" s="0"/>
      <c r="HF1975" s="0"/>
      <c r="HG1975" s="0"/>
      <c r="HH1975" s="0"/>
      <c r="HI1975" s="0"/>
      <c r="HJ1975" s="0"/>
      <c r="HK1975" s="0"/>
      <c r="HL1975" s="0"/>
      <c r="HM1975" s="0"/>
      <c r="HN1975" s="0"/>
      <c r="HO1975" s="0"/>
      <c r="HP1975" s="0"/>
      <c r="HQ1975" s="0"/>
      <c r="HR1975" s="0"/>
      <c r="HS1975" s="0"/>
      <c r="HT1975" s="0"/>
      <c r="HU1975" s="0"/>
      <c r="HV1975" s="0"/>
      <c r="HW1975" s="0"/>
      <c r="HX1975" s="0"/>
      <c r="HY1975" s="0"/>
      <c r="HZ1975" s="0"/>
      <c r="IA1975" s="0"/>
      <c r="IB1975" s="0"/>
      <c r="IC1975" s="0"/>
      <c r="ID1975" s="0"/>
      <c r="IE1975" s="0"/>
      <c r="IF1975" s="0"/>
      <c r="IG1975" s="0"/>
      <c r="IH1975" s="0"/>
      <c r="II1975" s="0"/>
      <c r="IJ1975" s="0"/>
      <c r="IK1975" s="0"/>
      <c r="IL1975" s="0"/>
      <c r="IM1975" s="0"/>
      <c r="IN1975" s="0"/>
      <c r="IO1975" s="0"/>
      <c r="IP1975" s="0"/>
      <c r="IQ1975" s="0"/>
      <c r="IR1975" s="0"/>
      <c r="IS1975" s="0"/>
      <c r="IT1975" s="0"/>
      <c r="IU1975" s="0"/>
      <c r="IV1975" s="0"/>
      <c r="IW1975" s="0"/>
    </row>
    <row r="1976" customFormat="false" ht="12.75" hidden="true" customHeight="false" outlineLevel="0" collapsed="false">
      <c r="A1976" s="0" t="n">
        <f aca="false">WEEKDAY(C1976,2)</f>
        <v>4</v>
      </c>
      <c r="B1976" s="0" t="n">
        <f aca="false">MONTH(C1976)</f>
        <v>11</v>
      </c>
      <c r="C1976" s="23" t="n">
        <v>36832</v>
      </c>
      <c r="D1976" s="0" t="n">
        <f aca="false">MONTH(R1976)</f>
        <v>11</v>
      </c>
      <c r="E1976" s="0" t="n">
        <f aca="false">YEAR(R1976)</f>
        <v>2000</v>
      </c>
      <c r="F1976" s="36"/>
      <c r="G1976" s="24" t="n">
        <f aca="false">N1976-M1976</f>
        <v>-0.333</v>
      </c>
      <c r="H1976" s="24" t="n">
        <f aca="false">O1976-N1976</f>
        <v>-0.226083333333333</v>
      </c>
      <c r="I1976" s="24" t="n">
        <f aca="false">O1976-M1976</f>
        <v>-0.559083333333333</v>
      </c>
      <c r="J1976" s="25" t="n">
        <f aca="false">VLOOKUP(C1976,'Nymex hist.'!A:B,2,0)</f>
        <v>4.76</v>
      </c>
      <c r="K1976" s="25"/>
      <c r="L1976" s="25"/>
      <c r="M1976" s="27" t="n">
        <f aca="false">SUMIF($S$3:$FQ$3,$E1976+1,$S1976:$FQ1976)/COUNTIF($S$3:$FQ$3,$E1976+1)</f>
        <v>4.33425</v>
      </c>
      <c r="N1976" s="27" t="n">
        <f aca="false">SUMIF($S$3:$FQ$3,$E1976+2,$S1976:$FQ1976)/COUNTIF($S$3:$FQ$3,$E1976+2)</f>
        <v>4.00125</v>
      </c>
      <c r="O1976" s="27" t="n">
        <f aca="false">SUMIF($S$3:$FQ$3,$E1976+3,$S1976:$FQ1976)/COUNTIF($S$3:$FQ$3,$E1976+3)</f>
        <v>3.77516666666667</v>
      </c>
      <c r="P1976" s="27" t="n">
        <f aca="false">SUMIF($S$3:$FQ$3,$E1976+4,$S1976:$FQ1976)/COUNTIF($S$3:$FQ$3,$E1976+4)</f>
        <v>3.72516666666667</v>
      </c>
      <c r="Q1976" s="27" t="n">
        <f aca="false">SUMIF($S$3:$FQ$3,$E1976+5,$S1976:$FQ1976)/COUNTIF($S$3:$FQ$3,$E1976+5)</f>
        <v>3.73016666666667</v>
      </c>
      <c r="R1976" s="28" t="n">
        <v>36832</v>
      </c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30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 t="n">
        <v>4.76</v>
      </c>
      <c r="DJ1976" s="29" t="n">
        <v>4.806</v>
      </c>
      <c r="DK1976" s="29" t="n">
        <v>4.656</v>
      </c>
      <c r="DL1976" s="29" t="n">
        <v>4.471</v>
      </c>
      <c r="DM1976" s="29" t="n">
        <v>4.271</v>
      </c>
      <c r="DN1976" s="29" t="n">
        <v>4.191</v>
      </c>
      <c r="DO1976" s="29" t="n">
        <v>4.181</v>
      </c>
      <c r="DP1976" s="29" t="n">
        <v>4.181</v>
      </c>
      <c r="DQ1976" s="29" t="n">
        <v>4.181</v>
      </c>
      <c r="DR1976" s="29" t="n">
        <v>4.181</v>
      </c>
      <c r="DS1976" s="29" t="n">
        <v>4.186</v>
      </c>
      <c r="DT1976" s="29" t="n">
        <v>4.3</v>
      </c>
      <c r="DU1976" s="29" t="n">
        <v>4.406</v>
      </c>
      <c r="DV1976" s="29" t="n">
        <v>4.416</v>
      </c>
      <c r="DW1976" s="29" t="n">
        <v>4.237</v>
      </c>
      <c r="DX1976" s="29" t="n">
        <v>4.062</v>
      </c>
      <c r="DY1976" s="29" t="n">
        <v>3.887</v>
      </c>
      <c r="DZ1976" s="29" t="n">
        <v>3.858</v>
      </c>
      <c r="EA1976" s="29" t="n">
        <v>3.853</v>
      </c>
      <c r="EB1976" s="29" t="n">
        <v>3.871</v>
      </c>
      <c r="EC1976" s="29" t="n">
        <v>3.876</v>
      </c>
      <c r="ED1976" s="29" t="n">
        <v>3.895</v>
      </c>
      <c r="EE1976" s="29" t="n">
        <v>3.905</v>
      </c>
      <c r="EF1976" s="29" t="n">
        <v>4.025</v>
      </c>
      <c r="EG1976" s="29" t="n">
        <v>4.13</v>
      </c>
      <c r="EH1976" s="29" t="n">
        <v>4.147</v>
      </c>
      <c r="EI1976" s="29" t="n">
        <v>4.002</v>
      </c>
      <c r="EJ1976" s="29" t="n">
        <v>3.832</v>
      </c>
      <c r="EK1976" s="29" t="n">
        <v>3.677</v>
      </c>
      <c r="EL1976" s="29" t="n">
        <v>3.631</v>
      </c>
      <c r="EM1976" s="29" t="n">
        <v>3.636</v>
      </c>
      <c r="EN1976" s="29" t="n">
        <v>3.644</v>
      </c>
      <c r="EO1976" s="29" t="n">
        <v>3.646</v>
      </c>
      <c r="EP1976" s="29" t="n">
        <v>3.659</v>
      </c>
      <c r="EQ1976" s="29" t="n">
        <v>3.679</v>
      </c>
      <c r="ER1976" s="29" t="n">
        <v>3.809</v>
      </c>
      <c r="ES1976" s="29" t="n">
        <v>3.94</v>
      </c>
      <c r="ET1976" s="29" t="n">
        <v>3.967</v>
      </c>
      <c r="EU1976" s="29" t="n">
        <v>3.857</v>
      </c>
      <c r="EV1976" s="29" t="n">
        <v>3.747</v>
      </c>
      <c r="EW1976" s="29" t="n">
        <v>3.632</v>
      </c>
      <c r="EX1976" s="29" t="n">
        <v>3.591</v>
      </c>
      <c r="EY1976" s="29" t="n">
        <v>3.606</v>
      </c>
      <c r="EZ1976" s="29" t="n">
        <v>3.614</v>
      </c>
      <c r="FA1976" s="29" t="n">
        <v>3.631</v>
      </c>
      <c r="FB1976" s="29" t="n">
        <v>3.649</v>
      </c>
      <c r="FC1976" s="29" t="n">
        <v>3.669</v>
      </c>
      <c r="FD1976" s="29" t="n">
        <v>3.799</v>
      </c>
      <c r="FE1976" s="29" t="n">
        <v>3.94</v>
      </c>
      <c r="FF1976" s="29" t="n">
        <v>3.972</v>
      </c>
      <c r="FG1976" s="29" t="n">
        <v>3.862</v>
      </c>
      <c r="FH1976" s="29" t="n">
        <v>3.752</v>
      </c>
      <c r="FI1976" s="29" t="n">
        <v>3.637</v>
      </c>
      <c r="FJ1976" s="29" t="n">
        <v>3.596</v>
      </c>
      <c r="FK1976" s="29" t="n">
        <v>3.611</v>
      </c>
      <c r="FL1976" s="29" t="n">
        <v>3.619</v>
      </c>
      <c r="FM1976" s="29" t="n">
        <v>3.636</v>
      </c>
      <c r="FN1976" s="29" t="n">
        <v>3.654</v>
      </c>
      <c r="FO1976" s="29" t="n">
        <v>3.674</v>
      </c>
      <c r="FP1976" s="29" t="n">
        <v>3.804</v>
      </c>
      <c r="FQ1976" s="29" t="n">
        <v>3.945</v>
      </c>
      <c r="FR1976" s="29" t="n">
        <v>3.992</v>
      </c>
      <c r="FS1976" s="29" t="n">
        <v>3.882</v>
      </c>
      <c r="FT1976" s="29" t="n">
        <v>3.772</v>
      </c>
      <c r="FU1976" s="29" t="n">
        <v>3.657</v>
      </c>
      <c r="FV1976" s="29" t="n">
        <v>3.616</v>
      </c>
      <c r="FW1976" s="29" t="n">
        <v>3.631</v>
      </c>
      <c r="FX1976" s="29" t="n">
        <v>3.639</v>
      </c>
      <c r="FY1976" s="29" t="n">
        <v>3.656</v>
      </c>
      <c r="FZ1976" s="29" t="n">
        <v>3.674</v>
      </c>
      <c r="GA1976" s="29" t="n">
        <v>3.694</v>
      </c>
      <c r="GB1976" s="29" t="n">
        <v>3.824</v>
      </c>
      <c r="GC1976" s="29"/>
      <c r="GD1976" s="29"/>
      <c r="GE1976" s="29"/>
      <c r="GF1976" s="29"/>
      <c r="GG1976" s="29"/>
      <c r="GH1976" s="29"/>
      <c r="GI1976" s="29"/>
      <c r="GJ1976" s="29"/>
      <c r="GK1976" s="29"/>
      <c r="GL1976" s="29"/>
      <c r="GM1976" s="29"/>
      <c r="GN1976" s="29"/>
      <c r="GO1976" s="29"/>
      <c r="GP1976" s="29"/>
      <c r="GQ1976" s="29"/>
      <c r="GR1976" s="0"/>
      <c r="GS1976" s="0"/>
      <c r="GT1976" s="0"/>
      <c r="GU1976" s="0"/>
      <c r="GV1976" s="0"/>
      <c r="GW1976" s="0"/>
      <c r="GX1976" s="0"/>
      <c r="GY1976" s="0"/>
      <c r="GZ1976" s="0"/>
      <c r="HA1976" s="0"/>
      <c r="HB1976" s="0"/>
      <c r="HC1976" s="0"/>
      <c r="HD1976" s="0"/>
      <c r="HE1976" s="0"/>
      <c r="HF1976" s="0"/>
      <c r="HG1976" s="0"/>
      <c r="HH1976" s="0"/>
      <c r="HI1976" s="0"/>
      <c r="HJ1976" s="0"/>
      <c r="HK1976" s="0"/>
      <c r="HL1976" s="0"/>
      <c r="HM1976" s="0"/>
      <c r="HN1976" s="0"/>
      <c r="HO1976" s="0"/>
      <c r="HP1976" s="0"/>
      <c r="HQ1976" s="0"/>
      <c r="HR1976" s="0"/>
      <c r="HS1976" s="0"/>
      <c r="HT1976" s="0"/>
      <c r="HU1976" s="0"/>
      <c r="HV1976" s="0"/>
      <c r="HW1976" s="0"/>
      <c r="HX1976" s="0"/>
      <c r="HY1976" s="0"/>
      <c r="HZ1976" s="0"/>
      <c r="IA1976" s="0"/>
      <c r="IB1976" s="0"/>
      <c r="IC1976" s="0"/>
      <c r="ID1976" s="0"/>
      <c r="IE1976" s="0"/>
      <c r="IF1976" s="0"/>
      <c r="IG1976" s="0"/>
      <c r="IH1976" s="0"/>
      <c r="II1976" s="0"/>
      <c r="IJ1976" s="0"/>
      <c r="IK1976" s="0"/>
      <c r="IL1976" s="0"/>
      <c r="IM1976" s="0"/>
      <c r="IN1976" s="0"/>
      <c r="IO1976" s="0"/>
      <c r="IP1976" s="0"/>
      <c r="IQ1976" s="0"/>
      <c r="IR1976" s="0"/>
      <c r="IS1976" s="0"/>
      <c r="IT1976" s="0"/>
      <c r="IU1976" s="0"/>
      <c r="IV1976" s="0"/>
      <c r="IW1976" s="0"/>
    </row>
    <row r="1977" customFormat="false" ht="12.75" hidden="true" customHeight="false" outlineLevel="0" collapsed="false">
      <c r="A1977" s="0" t="n">
        <f aca="false">WEEKDAY(C1977,2)</f>
        <v>5</v>
      </c>
      <c r="B1977" s="0" t="n">
        <f aca="false">MONTH(C1977)</f>
        <v>11</v>
      </c>
      <c r="C1977" s="23" t="n">
        <v>36833</v>
      </c>
      <c r="D1977" s="0" t="n">
        <f aca="false">MONTH(R1977)</f>
        <v>11</v>
      </c>
      <c r="E1977" s="0" t="n">
        <f aca="false">YEAR(R1977)</f>
        <v>2000</v>
      </c>
      <c r="F1977" s="36"/>
      <c r="G1977" s="24" t="n">
        <f aca="false">N1977-M1977</f>
        <v>-0.372</v>
      </c>
      <c r="H1977" s="24" t="n">
        <f aca="false">O1977-N1977</f>
        <v>-0.2495</v>
      </c>
      <c r="I1977" s="24" t="n">
        <f aca="false">O1977-M1977</f>
        <v>-0.6215</v>
      </c>
      <c r="J1977" s="25" t="n">
        <f aca="false">VLOOKUP(C1977,'Nymex hist.'!A:B,2,0)</f>
        <v>4.931</v>
      </c>
      <c r="K1977" s="25"/>
      <c r="L1977" s="25"/>
      <c r="M1977" s="27" t="n">
        <f aca="false">SUMIF($S$3:$FQ$3,$E1977+1,$S1977:$FQ1977)/COUNTIF($S$3:$FQ$3,$E1977+1)</f>
        <v>4.4605</v>
      </c>
      <c r="N1977" s="27" t="n">
        <f aca="false">SUMIF($S$3:$FQ$3,$E1977+2,$S1977:$FQ1977)/COUNTIF($S$3:$FQ$3,$E1977+2)</f>
        <v>4.0885</v>
      </c>
      <c r="O1977" s="27" t="n">
        <f aca="false">SUMIF($S$3:$FQ$3,$E1977+3,$S1977:$FQ1977)/COUNTIF($S$3:$FQ$3,$E1977+3)</f>
        <v>3.839</v>
      </c>
      <c r="P1977" s="27" t="n">
        <f aca="false">SUMIF($S$3:$FQ$3,$E1977+4,$S1977:$FQ1977)/COUNTIF($S$3:$FQ$3,$E1977+4)</f>
        <v>3.7905</v>
      </c>
      <c r="Q1977" s="27" t="n">
        <f aca="false">SUMIF($S$3:$FQ$3,$E1977+5,$S1977:$FQ1977)/COUNTIF($S$3:$FQ$3,$E1977+5)</f>
        <v>3.7955</v>
      </c>
      <c r="R1977" s="28" t="n">
        <v>36833</v>
      </c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30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 t="n">
        <v>4.931</v>
      </c>
      <c r="DJ1977" s="29" t="n">
        <v>4.972</v>
      </c>
      <c r="DK1977" s="29" t="n">
        <v>4.802</v>
      </c>
      <c r="DL1977" s="29" t="n">
        <v>4.607</v>
      </c>
      <c r="DM1977" s="29" t="n">
        <v>4.397</v>
      </c>
      <c r="DN1977" s="29" t="n">
        <v>4.317</v>
      </c>
      <c r="DO1977" s="29" t="n">
        <v>4.307</v>
      </c>
      <c r="DP1977" s="29" t="n">
        <v>4.307</v>
      </c>
      <c r="DQ1977" s="29" t="n">
        <v>4.302</v>
      </c>
      <c r="DR1977" s="29" t="n">
        <v>4.302</v>
      </c>
      <c r="DS1977" s="29" t="n">
        <v>4.297</v>
      </c>
      <c r="DT1977" s="29" t="n">
        <v>4.409</v>
      </c>
      <c r="DU1977" s="29" t="n">
        <v>4.507</v>
      </c>
      <c r="DV1977" s="29" t="n">
        <v>4.515</v>
      </c>
      <c r="DW1977" s="29" t="n">
        <v>4.331</v>
      </c>
      <c r="DX1977" s="29" t="n">
        <v>4.156</v>
      </c>
      <c r="DY1977" s="29" t="n">
        <v>3.981</v>
      </c>
      <c r="DZ1977" s="29" t="n">
        <v>3.95</v>
      </c>
      <c r="EA1977" s="29" t="n">
        <v>3.94</v>
      </c>
      <c r="EB1977" s="29" t="n">
        <v>3.958</v>
      </c>
      <c r="EC1977" s="29" t="n">
        <v>3.963</v>
      </c>
      <c r="ED1977" s="29" t="n">
        <v>3.982</v>
      </c>
      <c r="EE1977" s="29" t="n">
        <v>3.992</v>
      </c>
      <c r="EF1977" s="29" t="n">
        <v>4.102</v>
      </c>
      <c r="EG1977" s="29" t="n">
        <v>4.192</v>
      </c>
      <c r="EH1977" s="29" t="n">
        <v>4.211</v>
      </c>
      <c r="EI1977" s="29" t="n">
        <v>4.066</v>
      </c>
      <c r="EJ1977" s="29" t="n">
        <v>3.896</v>
      </c>
      <c r="EK1977" s="29" t="n">
        <v>3.741</v>
      </c>
      <c r="EL1977" s="29" t="n">
        <v>3.695</v>
      </c>
      <c r="EM1977" s="29" t="n">
        <v>3.7</v>
      </c>
      <c r="EN1977" s="29" t="n">
        <v>3.708</v>
      </c>
      <c r="EO1977" s="29" t="n">
        <v>3.71</v>
      </c>
      <c r="EP1977" s="29" t="n">
        <v>3.723</v>
      </c>
      <c r="EQ1977" s="29" t="n">
        <v>3.743</v>
      </c>
      <c r="ER1977" s="29" t="n">
        <v>3.873</v>
      </c>
      <c r="ES1977" s="29" t="n">
        <v>4.002</v>
      </c>
      <c r="ET1977" s="29" t="n">
        <v>4.031</v>
      </c>
      <c r="EU1977" s="29" t="n">
        <v>3.921</v>
      </c>
      <c r="EV1977" s="29" t="n">
        <v>3.811</v>
      </c>
      <c r="EW1977" s="29" t="n">
        <v>3.696</v>
      </c>
      <c r="EX1977" s="29" t="n">
        <v>3.655</v>
      </c>
      <c r="EY1977" s="29" t="n">
        <v>3.67</v>
      </c>
      <c r="EZ1977" s="29" t="n">
        <v>3.678</v>
      </c>
      <c r="FA1977" s="29" t="n">
        <v>3.695</v>
      </c>
      <c r="FB1977" s="29" t="n">
        <v>3.713</v>
      </c>
      <c r="FC1977" s="29" t="n">
        <v>3.733</v>
      </c>
      <c r="FD1977" s="29" t="n">
        <v>3.871</v>
      </c>
      <c r="FE1977" s="29" t="n">
        <v>4.012</v>
      </c>
      <c r="FF1977" s="29" t="n">
        <v>4.036</v>
      </c>
      <c r="FG1977" s="29" t="n">
        <v>3.926</v>
      </c>
      <c r="FH1977" s="29" t="n">
        <v>3.816</v>
      </c>
      <c r="FI1977" s="29" t="n">
        <v>3.701</v>
      </c>
      <c r="FJ1977" s="29" t="n">
        <v>3.66</v>
      </c>
      <c r="FK1977" s="29" t="n">
        <v>3.675</v>
      </c>
      <c r="FL1977" s="29" t="n">
        <v>3.683</v>
      </c>
      <c r="FM1977" s="29" t="n">
        <v>3.7</v>
      </c>
      <c r="FN1977" s="29" t="n">
        <v>3.718</v>
      </c>
      <c r="FO1977" s="29" t="n">
        <v>3.738</v>
      </c>
      <c r="FP1977" s="29" t="n">
        <v>3.876</v>
      </c>
      <c r="FQ1977" s="29" t="n">
        <v>4.017</v>
      </c>
      <c r="FR1977" s="29" t="n">
        <v>4.056</v>
      </c>
      <c r="FS1977" s="29" t="n">
        <v>3.946</v>
      </c>
      <c r="FT1977" s="29" t="n">
        <v>3.836</v>
      </c>
      <c r="FU1977" s="29" t="n">
        <v>3.721</v>
      </c>
      <c r="FV1977" s="29" t="n">
        <v>3.68</v>
      </c>
      <c r="FW1977" s="29" t="n">
        <v>3.695</v>
      </c>
      <c r="FX1977" s="29" t="n">
        <v>3.703</v>
      </c>
      <c r="FY1977" s="29" t="n">
        <v>3.72</v>
      </c>
      <c r="FZ1977" s="29" t="n">
        <v>3.738</v>
      </c>
      <c r="GA1977" s="29" t="n">
        <v>3.758</v>
      </c>
      <c r="GB1977" s="29" t="n">
        <v>3.896</v>
      </c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  <c r="GM1977" s="29"/>
      <c r="GN1977" s="29"/>
      <c r="GO1977" s="29"/>
      <c r="GP1977" s="29"/>
      <c r="GQ1977" s="29"/>
      <c r="GR1977" s="0"/>
      <c r="GS1977" s="0"/>
      <c r="GT1977" s="0"/>
      <c r="GU1977" s="0"/>
      <c r="GV1977" s="0"/>
      <c r="GW1977" s="0"/>
      <c r="GX1977" s="0"/>
      <c r="GY1977" s="0"/>
      <c r="GZ1977" s="0"/>
      <c r="HA1977" s="0"/>
      <c r="HB1977" s="0"/>
      <c r="HC1977" s="0"/>
      <c r="HD1977" s="0"/>
      <c r="HE1977" s="0"/>
      <c r="HF1977" s="0"/>
      <c r="HG1977" s="0"/>
      <c r="HH1977" s="0"/>
      <c r="HI1977" s="0"/>
      <c r="HJ1977" s="0"/>
      <c r="HK1977" s="0"/>
      <c r="HL1977" s="0"/>
      <c r="HM1977" s="0"/>
      <c r="HN1977" s="0"/>
      <c r="HO1977" s="0"/>
      <c r="HP1977" s="0"/>
      <c r="HQ1977" s="0"/>
      <c r="HR1977" s="0"/>
      <c r="HS1977" s="0"/>
      <c r="HT1977" s="0"/>
      <c r="HU1977" s="0"/>
      <c r="HV1977" s="0"/>
      <c r="HW1977" s="0"/>
      <c r="HX1977" s="0"/>
      <c r="HY1977" s="0"/>
      <c r="HZ1977" s="0"/>
      <c r="IA1977" s="0"/>
      <c r="IB1977" s="0"/>
      <c r="IC1977" s="0"/>
      <c r="ID1977" s="0"/>
      <c r="IE1977" s="0"/>
      <c r="IF1977" s="0"/>
      <c r="IG1977" s="0"/>
      <c r="IH1977" s="0"/>
      <c r="II1977" s="0"/>
      <c r="IJ1977" s="0"/>
      <c r="IK1977" s="0"/>
      <c r="IL1977" s="0"/>
      <c r="IM1977" s="0"/>
      <c r="IN1977" s="0"/>
      <c r="IO1977" s="0"/>
      <c r="IP1977" s="0"/>
      <c r="IQ1977" s="0"/>
      <c r="IR1977" s="0"/>
      <c r="IS1977" s="0"/>
      <c r="IT1977" s="0"/>
      <c r="IU1977" s="0"/>
      <c r="IV1977" s="0"/>
      <c r="IW1977" s="0"/>
    </row>
    <row r="1978" customFormat="false" ht="12.75" hidden="true" customHeight="false" outlineLevel="0" collapsed="false">
      <c r="A1978" s="0" t="n">
        <f aca="false">WEEKDAY(C1978,2)</f>
        <v>1</v>
      </c>
      <c r="B1978" s="0" t="n">
        <f aca="false">MONTH(C1978)</f>
        <v>11</v>
      </c>
      <c r="C1978" s="23" t="n">
        <v>36836</v>
      </c>
      <c r="D1978" s="0" t="n">
        <f aca="false">MONTH(R1978)</f>
        <v>11</v>
      </c>
      <c r="E1978" s="0" t="n">
        <f aca="false">YEAR(R1978)</f>
        <v>2000</v>
      </c>
      <c r="F1978" s="36"/>
      <c r="G1978" s="24" t="n">
        <f aca="false">N1978-M1978</f>
        <v>-0.32975</v>
      </c>
      <c r="H1978" s="24" t="n">
        <f aca="false">O1978-N1978</f>
        <v>-0.23075</v>
      </c>
      <c r="I1978" s="24" t="n">
        <f aca="false">O1978-M1978</f>
        <v>-0.5605</v>
      </c>
      <c r="J1978" s="25" t="n">
        <f aca="false">VLOOKUP(C1978,'Nymex hist.'!A:B,2,0)</f>
        <v>4.849</v>
      </c>
      <c r="K1978" s="25"/>
      <c r="L1978" s="25"/>
      <c r="M1978" s="27" t="n">
        <f aca="false">SUMIF($S$3:$FQ$3,$E1978+1,$S1978:$FQ1978)/COUNTIF($S$3:$FQ$3,$E1978+1)</f>
        <v>4.4205</v>
      </c>
      <c r="N1978" s="27" t="n">
        <f aca="false">SUMIF($S$3:$FQ$3,$E1978+2,$S1978:$FQ1978)/COUNTIF($S$3:$FQ$3,$E1978+2)</f>
        <v>4.09075</v>
      </c>
      <c r="O1978" s="27" t="n">
        <f aca="false">SUMIF($S$3:$FQ$3,$E1978+3,$S1978:$FQ1978)/COUNTIF($S$3:$FQ$3,$E1978+3)</f>
        <v>3.86</v>
      </c>
      <c r="P1978" s="27" t="n">
        <f aca="false">SUMIF($S$3:$FQ$3,$E1978+4,$S1978:$FQ1978)/COUNTIF($S$3:$FQ$3,$E1978+4)</f>
        <v>3.8115</v>
      </c>
      <c r="Q1978" s="27" t="n">
        <f aca="false">SUMIF($S$3:$FQ$3,$E1978+5,$S1978:$FQ1978)/COUNTIF($S$3:$FQ$3,$E1978+5)</f>
        <v>3.8165</v>
      </c>
      <c r="R1978" s="28" t="n">
        <v>36836</v>
      </c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30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 t="n">
        <v>4.849</v>
      </c>
      <c r="DJ1978" s="29" t="n">
        <v>4.904</v>
      </c>
      <c r="DK1978" s="29" t="n">
        <v>4.744</v>
      </c>
      <c r="DL1978" s="29" t="n">
        <v>4.554</v>
      </c>
      <c r="DM1978" s="29" t="n">
        <v>4.354</v>
      </c>
      <c r="DN1978" s="29" t="n">
        <v>4.279</v>
      </c>
      <c r="DO1978" s="29" t="n">
        <v>4.269</v>
      </c>
      <c r="DP1978" s="29" t="n">
        <v>4.269</v>
      </c>
      <c r="DQ1978" s="29" t="n">
        <v>4.269</v>
      </c>
      <c r="DR1978" s="29" t="n">
        <v>4.269</v>
      </c>
      <c r="DS1978" s="29" t="n">
        <v>4.274</v>
      </c>
      <c r="DT1978" s="29" t="n">
        <v>4.384</v>
      </c>
      <c r="DU1978" s="29" t="n">
        <v>4.477</v>
      </c>
      <c r="DV1978" s="29" t="n">
        <v>4.487</v>
      </c>
      <c r="DW1978" s="29" t="n">
        <v>4.312</v>
      </c>
      <c r="DX1978" s="29" t="n">
        <v>4.147</v>
      </c>
      <c r="DY1978" s="29" t="n">
        <v>3.982</v>
      </c>
      <c r="DZ1978" s="29" t="n">
        <v>3.947</v>
      </c>
      <c r="EA1978" s="29" t="n">
        <v>3.942</v>
      </c>
      <c r="EB1978" s="29" t="n">
        <v>3.962</v>
      </c>
      <c r="EC1978" s="29" t="n">
        <v>3.969</v>
      </c>
      <c r="ED1978" s="29" t="n">
        <v>3.998</v>
      </c>
      <c r="EE1978" s="29" t="n">
        <v>4.008</v>
      </c>
      <c r="EF1978" s="29" t="n">
        <v>4.122</v>
      </c>
      <c r="EG1978" s="29" t="n">
        <v>4.213</v>
      </c>
      <c r="EH1978" s="29" t="n">
        <v>4.232</v>
      </c>
      <c r="EI1978" s="29" t="n">
        <v>4.087</v>
      </c>
      <c r="EJ1978" s="29" t="n">
        <v>3.917</v>
      </c>
      <c r="EK1978" s="29" t="n">
        <v>3.762</v>
      </c>
      <c r="EL1978" s="29" t="n">
        <v>3.716</v>
      </c>
      <c r="EM1978" s="29" t="n">
        <v>3.721</v>
      </c>
      <c r="EN1978" s="29" t="n">
        <v>3.729</v>
      </c>
      <c r="EO1978" s="29" t="n">
        <v>3.731</v>
      </c>
      <c r="EP1978" s="29" t="n">
        <v>3.744</v>
      </c>
      <c r="EQ1978" s="29" t="n">
        <v>3.764</v>
      </c>
      <c r="ER1978" s="29" t="n">
        <v>3.894</v>
      </c>
      <c r="ES1978" s="29" t="n">
        <v>4.023</v>
      </c>
      <c r="ET1978" s="29" t="n">
        <v>4.052</v>
      </c>
      <c r="EU1978" s="29" t="n">
        <v>3.942</v>
      </c>
      <c r="EV1978" s="29" t="n">
        <v>3.832</v>
      </c>
      <c r="EW1978" s="29" t="n">
        <v>3.717</v>
      </c>
      <c r="EX1978" s="29" t="n">
        <v>3.676</v>
      </c>
      <c r="EY1978" s="29" t="n">
        <v>3.691</v>
      </c>
      <c r="EZ1978" s="29" t="n">
        <v>3.699</v>
      </c>
      <c r="FA1978" s="29" t="n">
        <v>3.716</v>
      </c>
      <c r="FB1978" s="29" t="n">
        <v>3.734</v>
      </c>
      <c r="FC1978" s="29" t="n">
        <v>3.754</v>
      </c>
      <c r="FD1978" s="29" t="n">
        <v>3.892</v>
      </c>
      <c r="FE1978" s="29" t="n">
        <v>4.033</v>
      </c>
      <c r="FF1978" s="29" t="n">
        <v>4.057</v>
      </c>
      <c r="FG1978" s="29" t="n">
        <v>3.947</v>
      </c>
      <c r="FH1978" s="29" t="n">
        <v>3.837</v>
      </c>
      <c r="FI1978" s="29" t="n">
        <v>3.722</v>
      </c>
      <c r="FJ1978" s="29" t="n">
        <v>3.681</v>
      </c>
      <c r="FK1978" s="29" t="n">
        <v>3.696</v>
      </c>
      <c r="FL1978" s="29" t="n">
        <v>3.704</v>
      </c>
      <c r="FM1978" s="29" t="n">
        <v>3.721</v>
      </c>
      <c r="FN1978" s="29" t="n">
        <v>3.739</v>
      </c>
      <c r="FO1978" s="29" t="n">
        <v>3.759</v>
      </c>
      <c r="FP1978" s="29" t="n">
        <v>3.897</v>
      </c>
      <c r="FQ1978" s="29" t="n">
        <v>4.038</v>
      </c>
      <c r="FR1978" s="29" t="n">
        <v>4.077</v>
      </c>
      <c r="FS1978" s="29" t="n">
        <v>3.967</v>
      </c>
      <c r="FT1978" s="29" t="n">
        <v>3.857</v>
      </c>
      <c r="FU1978" s="29" t="n">
        <v>3.742</v>
      </c>
      <c r="FV1978" s="29" t="n">
        <v>3.701</v>
      </c>
      <c r="FW1978" s="29" t="n">
        <v>3.716</v>
      </c>
      <c r="FX1978" s="29" t="n">
        <v>3.724</v>
      </c>
      <c r="FY1978" s="29" t="n">
        <v>3.741</v>
      </c>
      <c r="FZ1978" s="29" t="n">
        <v>3.759</v>
      </c>
      <c r="GA1978" s="29" t="n">
        <v>3.779</v>
      </c>
      <c r="GB1978" s="29" t="n">
        <v>3.917</v>
      </c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  <c r="GM1978" s="29"/>
      <c r="GN1978" s="29"/>
      <c r="GO1978" s="29"/>
      <c r="GP1978" s="29"/>
      <c r="GQ1978" s="29"/>
      <c r="GR1978" s="0"/>
      <c r="GS1978" s="0"/>
      <c r="GT1978" s="0"/>
      <c r="GU1978" s="0"/>
      <c r="GV1978" s="0"/>
      <c r="GW1978" s="0"/>
      <c r="GX1978" s="0"/>
      <c r="GY1978" s="0"/>
      <c r="GZ1978" s="0"/>
      <c r="HA1978" s="0"/>
      <c r="HB1978" s="0"/>
      <c r="HC1978" s="0"/>
      <c r="HD1978" s="0"/>
      <c r="HE1978" s="0"/>
      <c r="HF1978" s="0"/>
      <c r="HG1978" s="0"/>
      <c r="HH1978" s="0"/>
      <c r="HI1978" s="0"/>
      <c r="HJ1978" s="0"/>
      <c r="HK1978" s="0"/>
      <c r="HL1978" s="0"/>
      <c r="HM1978" s="0"/>
      <c r="HN1978" s="0"/>
      <c r="HO1978" s="0"/>
      <c r="HP1978" s="0"/>
      <c r="HQ1978" s="0"/>
      <c r="HR1978" s="0"/>
      <c r="HS1978" s="0"/>
      <c r="HT1978" s="0"/>
      <c r="HU1978" s="0"/>
      <c r="HV1978" s="0"/>
      <c r="HW1978" s="0"/>
      <c r="HX1978" s="0"/>
      <c r="HY1978" s="0"/>
      <c r="HZ1978" s="0"/>
      <c r="IA1978" s="0"/>
      <c r="IB1978" s="0"/>
      <c r="IC1978" s="0"/>
      <c r="ID1978" s="0"/>
      <c r="IE1978" s="0"/>
      <c r="IF1978" s="0"/>
      <c r="IG1978" s="0"/>
      <c r="IH1978" s="0"/>
      <c r="II1978" s="0"/>
      <c r="IJ1978" s="0"/>
      <c r="IK1978" s="0"/>
      <c r="IL1978" s="0"/>
      <c r="IM1978" s="0"/>
      <c r="IN1978" s="0"/>
      <c r="IO1978" s="0"/>
      <c r="IP1978" s="0"/>
      <c r="IQ1978" s="0"/>
      <c r="IR1978" s="0"/>
      <c r="IS1978" s="0"/>
      <c r="IT1978" s="0"/>
      <c r="IU1978" s="0"/>
      <c r="IV1978" s="0"/>
      <c r="IW1978" s="0"/>
    </row>
    <row r="1979" customFormat="false" ht="12.75" hidden="true" customHeight="false" outlineLevel="0" collapsed="false">
      <c r="A1979" s="0" t="n">
        <f aca="false">WEEKDAY(C1979,2)</f>
        <v>2</v>
      </c>
      <c r="B1979" s="0" t="n">
        <f aca="false">MONTH(C1979)</f>
        <v>11</v>
      </c>
      <c r="C1979" s="23" t="n">
        <v>36837</v>
      </c>
      <c r="D1979" s="0" t="n">
        <f aca="false">MONTH(R1979)</f>
        <v>11</v>
      </c>
      <c r="E1979" s="0" t="n">
        <f aca="false">YEAR(R1979)</f>
        <v>2000</v>
      </c>
      <c r="F1979" s="36"/>
      <c r="G1979" s="24" t="n">
        <f aca="false">N1979-M1979</f>
        <v>-0.385666666666666</v>
      </c>
      <c r="H1979" s="24" t="n">
        <f aca="false">O1979-N1979</f>
        <v>-0.2405</v>
      </c>
      <c r="I1979" s="24" t="n">
        <f aca="false">O1979-M1979</f>
        <v>-0.626166666666667</v>
      </c>
      <c r="J1979" s="25" t="n">
        <f aca="false">VLOOKUP(C1979,'Nymex hist.'!A:B,2,0)</f>
        <v>5.081</v>
      </c>
      <c r="K1979" s="25"/>
      <c r="L1979" s="25"/>
      <c r="M1979" s="27" t="n">
        <f aca="false">SUMIF($S$3:$FQ$3,$E1979+1,$S1979:$FQ1979)/COUNTIF($S$3:$FQ$3,$E1979+1)</f>
        <v>4.60816666666667</v>
      </c>
      <c r="N1979" s="27" t="n">
        <f aca="false">SUMIF($S$3:$FQ$3,$E1979+2,$S1979:$FQ1979)/COUNTIF($S$3:$FQ$3,$E1979+2)</f>
        <v>4.2225</v>
      </c>
      <c r="O1979" s="27" t="n">
        <f aca="false">SUMIF($S$3:$FQ$3,$E1979+3,$S1979:$FQ1979)/COUNTIF($S$3:$FQ$3,$E1979+3)</f>
        <v>3.982</v>
      </c>
      <c r="P1979" s="27" t="n">
        <f aca="false">SUMIF($S$3:$FQ$3,$E1979+4,$S1979:$FQ1979)/COUNTIF($S$3:$FQ$3,$E1979+4)</f>
        <v>3.93366666666667</v>
      </c>
      <c r="Q1979" s="27" t="n">
        <f aca="false">SUMIF($S$3:$FQ$3,$E1979+5,$S1979:$FQ1979)/COUNTIF($S$3:$FQ$3,$E1979+5)</f>
        <v>3.93366666666667</v>
      </c>
      <c r="R1979" s="28" t="n">
        <v>36837</v>
      </c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30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 t="n">
        <v>5.081</v>
      </c>
      <c r="DJ1979" s="29" t="n">
        <v>5.14</v>
      </c>
      <c r="DK1979" s="29" t="n">
        <v>4.965</v>
      </c>
      <c r="DL1979" s="29" t="n">
        <v>4.762</v>
      </c>
      <c r="DM1979" s="29" t="n">
        <v>4.547</v>
      </c>
      <c r="DN1979" s="29" t="n">
        <v>4.46</v>
      </c>
      <c r="DO1979" s="29" t="n">
        <v>4.45</v>
      </c>
      <c r="DP1979" s="29" t="n">
        <v>4.45</v>
      </c>
      <c r="DQ1979" s="29" t="n">
        <v>4.445</v>
      </c>
      <c r="DR1979" s="29" t="n">
        <v>4.445</v>
      </c>
      <c r="DS1979" s="29" t="n">
        <v>4.445</v>
      </c>
      <c r="DT1979" s="29" t="n">
        <v>4.553</v>
      </c>
      <c r="DU1979" s="29" t="n">
        <v>4.636</v>
      </c>
      <c r="DV1979" s="29" t="n">
        <v>4.646</v>
      </c>
      <c r="DW1979" s="29" t="n">
        <v>4.46</v>
      </c>
      <c r="DX1979" s="29" t="n">
        <v>4.295</v>
      </c>
      <c r="DY1979" s="29" t="n">
        <v>4.115</v>
      </c>
      <c r="DZ1979" s="29" t="n">
        <v>4.079</v>
      </c>
      <c r="EA1979" s="29" t="n">
        <v>4.07</v>
      </c>
      <c r="EB1979" s="29" t="n">
        <v>4.085</v>
      </c>
      <c r="EC1979" s="29" t="n">
        <v>4.091</v>
      </c>
      <c r="ED1979" s="29" t="n">
        <v>4.12</v>
      </c>
      <c r="EE1979" s="29" t="n">
        <v>4.13</v>
      </c>
      <c r="EF1979" s="29" t="n">
        <v>4.244</v>
      </c>
      <c r="EG1979" s="29" t="n">
        <v>4.335</v>
      </c>
      <c r="EH1979" s="29" t="n">
        <v>4.354</v>
      </c>
      <c r="EI1979" s="29" t="n">
        <v>4.209</v>
      </c>
      <c r="EJ1979" s="29" t="n">
        <v>4.039</v>
      </c>
      <c r="EK1979" s="29" t="n">
        <v>3.884</v>
      </c>
      <c r="EL1979" s="29" t="n">
        <v>3.838</v>
      </c>
      <c r="EM1979" s="29" t="n">
        <v>3.843</v>
      </c>
      <c r="EN1979" s="29" t="n">
        <v>3.851</v>
      </c>
      <c r="EO1979" s="29" t="n">
        <v>3.853</v>
      </c>
      <c r="EP1979" s="29" t="n">
        <v>3.866</v>
      </c>
      <c r="EQ1979" s="29" t="n">
        <v>3.886</v>
      </c>
      <c r="ER1979" s="29" t="n">
        <v>4.016</v>
      </c>
      <c r="ES1979" s="29" t="n">
        <v>4.145</v>
      </c>
      <c r="ET1979" s="29" t="n">
        <v>4.174</v>
      </c>
      <c r="EU1979" s="29" t="n">
        <v>4.064</v>
      </c>
      <c r="EV1979" s="29" t="n">
        <v>3.954</v>
      </c>
      <c r="EW1979" s="29" t="n">
        <v>3.839</v>
      </c>
      <c r="EX1979" s="29" t="n">
        <v>3.798</v>
      </c>
      <c r="EY1979" s="29" t="n">
        <v>3.813</v>
      </c>
      <c r="EZ1979" s="29" t="n">
        <v>3.821</v>
      </c>
      <c r="FA1979" s="29" t="n">
        <v>3.838</v>
      </c>
      <c r="FB1979" s="29" t="n">
        <v>3.856</v>
      </c>
      <c r="FC1979" s="29" t="n">
        <v>3.876</v>
      </c>
      <c r="FD1979" s="29" t="n">
        <v>4.016</v>
      </c>
      <c r="FE1979" s="29" t="n">
        <v>4.155</v>
      </c>
      <c r="FF1979" s="29" t="n">
        <v>4.174</v>
      </c>
      <c r="FG1979" s="29" t="n">
        <v>4.064</v>
      </c>
      <c r="FH1979" s="29" t="n">
        <v>3.954</v>
      </c>
      <c r="FI1979" s="29" t="n">
        <v>3.839</v>
      </c>
      <c r="FJ1979" s="29" t="n">
        <v>3.798</v>
      </c>
      <c r="FK1979" s="29" t="n">
        <v>3.813</v>
      </c>
      <c r="FL1979" s="29" t="n">
        <v>3.821</v>
      </c>
      <c r="FM1979" s="29" t="n">
        <v>3.838</v>
      </c>
      <c r="FN1979" s="29" t="n">
        <v>3.856</v>
      </c>
      <c r="FO1979" s="29" t="n">
        <v>3.876</v>
      </c>
      <c r="FP1979" s="29" t="n">
        <v>4.016</v>
      </c>
      <c r="FQ1979" s="29" t="n">
        <v>4.155</v>
      </c>
      <c r="FR1979" s="29" t="n">
        <v>4.189</v>
      </c>
      <c r="FS1979" s="29" t="n">
        <v>4.079</v>
      </c>
      <c r="FT1979" s="29" t="n">
        <v>3.969</v>
      </c>
      <c r="FU1979" s="29" t="n">
        <v>3.854</v>
      </c>
      <c r="FV1979" s="29" t="n">
        <v>3.813</v>
      </c>
      <c r="FW1979" s="29" t="n">
        <v>3.828</v>
      </c>
      <c r="FX1979" s="29" t="n">
        <v>3.836</v>
      </c>
      <c r="FY1979" s="29" t="n">
        <v>3.853</v>
      </c>
      <c r="FZ1979" s="29" t="n">
        <v>3.871</v>
      </c>
      <c r="GA1979" s="29" t="n">
        <v>3.891</v>
      </c>
      <c r="GB1979" s="29" t="n">
        <v>4.031</v>
      </c>
      <c r="GC1979" s="29"/>
      <c r="GD1979" s="29"/>
      <c r="GE1979" s="29"/>
      <c r="GF1979" s="29"/>
      <c r="GG1979" s="29"/>
      <c r="GH1979" s="29"/>
      <c r="GI1979" s="29"/>
      <c r="GJ1979" s="29"/>
      <c r="GK1979" s="29"/>
      <c r="GL1979" s="29"/>
      <c r="GM1979" s="29"/>
      <c r="GN1979" s="29"/>
      <c r="GO1979" s="29"/>
      <c r="GP1979" s="29"/>
      <c r="GQ1979" s="29"/>
      <c r="GR1979" s="0"/>
      <c r="GS1979" s="0"/>
      <c r="GT1979" s="0"/>
      <c r="GU1979" s="0"/>
      <c r="GV1979" s="0"/>
      <c r="GW1979" s="0"/>
      <c r="GX1979" s="0"/>
      <c r="GY1979" s="0"/>
      <c r="GZ1979" s="0"/>
      <c r="HA1979" s="0"/>
      <c r="HB1979" s="0"/>
      <c r="HC1979" s="0"/>
      <c r="HD1979" s="0"/>
      <c r="HE1979" s="0"/>
      <c r="HF1979" s="0"/>
      <c r="HG1979" s="0"/>
      <c r="HH1979" s="0"/>
      <c r="HI1979" s="0"/>
      <c r="HJ1979" s="0"/>
      <c r="HK1979" s="0"/>
      <c r="HL1979" s="0"/>
      <c r="HM1979" s="0"/>
      <c r="HN1979" s="0"/>
      <c r="HO1979" s="0"/>
      <c r="HP1979" s="0"/>
      <c r="HQ1979" s="0"/>
      <c r="HR1979" s="0"/>
      <c r="HS1979" s="0"/>
      <c r="HT1979" s="0"/>
      <c r="HU1979" s="0"/>
      <c r="HV1979" s="0"/>
      <c r="HW1979" s="0"/>
      <c r="HX1979" s="0"/>
      <c r="HY1979" s="0"/>
      <c r="HZ1979" s="0"/>
      <c r="IA1979" s="0"/>
      <c r="IB1979" s="0"/>
      <c r="IC1979" s="0"/>
      <c r="ID1979" s="0"/>
      <c r="IE1979" s="0"/>
      <c r="IF1979" s="0"/>
      <c r="IG1979" s="0"/>
      <c r="IH1979" s="0"/>
      <c r="II1979" s="0"/>
      <c r="IJ1979" s="0"/>
      <c r="IK1979" s="0"/>
      <c r="IL1979" s="0"/>
      <c r="IM1979" s="0"/>
      <c r="IN1979" s="0"/>
      <c r="IO1979" s="0"/>
      <c r="IP1979" s="0"/>
      <c r="IQ1979" s="0"/>
      <c r="IR1979" s="0"/>
      <c r="IS1979" s="0"/>
      <c r="IT1979" s="0"/>
      <c r="IU1979" s="0"/>
      <c r="IV1979" s="0"/>
      <c r="IW1979" s="0"/>
    </row>
    <row r="1980" customFormat="false" ht="12.75" hidden="true" customHeight="false" outlineLevel="0" collapsed="false">
      <c r="A1980" s="0" t="n">
        <f aca="false">WEEKDAY(C1980,2)</f>
        <v>3</v>
      </c>
      <c r="B1980" s="0" t="n">
        <f aca="false">MONTH(C1980)</f>
        <v>11</v>
      </c>
      <c r="C1980" s="23" t="n">
        <v>36838</v>
      </c>
      <c r="D1980" s="0" t="n">
        <f aca="false">MONTH(R1980)</f>
        <v>11</v>
      </c>
      <c r="E1980" s="0" t="n">
        <f aca="false">YEAR(R1980)</f>
        <v>2000</v>
      </c>
      <c r="F1980" s="36"/>
      <c r="G1980" s="24" t="n">
        <f aca="false">N1980-M1980</f>
        <v>-0.439416666666667</v>
      </c>
      <c r="H1980" s="24" t="n">
        <f aca="false">O1980-N1980</f>
        <v>-0.250083333333333</v>
      </c>
      <c r="I1980" s="24" t="n">
        <f aca="false">O1980-M1980</f>
        <v>-0.6895</v>
      </c>
      <c r="J1980" s="25" t="n">
        <f aca="false">VLOOKUP(C1980,'Nymex hist.'!A:B,2,0)</f>
        <v>5.338</v>
      </c>
      <c r="K1980" s="25"/>
      <c r="L1980" s="25"/>
      <c r="M1980" s="27" t="n">
        <f aca="false">SUMIF($S$3:$FQ$3,$E1980+1,$S1980:$FQ1980)/COUNTIF($S$3:$FQ$3,$E1980+1)</f>
        <v>4.76391666666667</v>
      </c>
      <c r="N1980" s="27" t="n">
        <f aca="false">SUMIF($S$3:$FQ$3,$E1980+2,$S1980:$FQ1980)/COUNTIF($S$3:$FQ$3,$E1980+2)</f>
        <v>4.3245</v>
      </c>
      <c r="O1980" s="27" t="n">
        <f aca="false">SUMIF($S$3:$FQ$3,$E1980+3,$S1980:$FQ1980)/COUNTIF($S$3:$FQ$3,$E1980+3)</f>
        <v>4.07441666666667</v>
      </c>
      <c r="P1980" s="27" t="n">
        <f aca="false">SUMIF($S$3:$FQ$3,$E1980+4,$S1980:$FQ1980)/COUNTIF($S$3:$FQ$3,$E1980+4)</f>
        <v>4.02108333333333</v>
      </c>
      <c r="Q1980" s="27" t="n">
        <f aca="false">SUMIF($S$3:$FQ$3,$E1980+5,$S1980:$FQ1980)/COUNTIF($S$3:$FQ$3,$E1980+5)</f>
        <v>4.02108333333333</v>
      </c>
      <c r="R1980" s="28" t="n">
        <v>36838</v>
      </c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30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 t="n">
        <v>5.338</v>
      </c>
      <c r="DJ1980" s="29" t="n">
        <v>5.385</v>
      </c>
      <c r="DK1980" s="29" t="n">
        <v>5.18</v>
      </c>
      <c r="DL1980" s="29" t="n">
        <v>4.95</v>
      </c>
      <c r="DM1980" s="29" t="n">
        <v>4.71</v>
      </c>
      <c r="DN1980" s="29" t="n">
        <v>4.6</v>
      </c>
      <c r="DO1980" s="29" t="n">
        <v>4.585</v>
      </c>
      <c r="DP1980" s="29" t="n">
        <v>4.582</v>
      </c>
      <c r="DQ1980" s="29" t="n">
        <v>4.577</v>
      </c>
      <c r="DR1980" s="29" t="n">
        <v>4.577</v>
      </c>
      <c r="DS1980" s="29" t="n">
        <v>4.577</v>
      </c>
      <c r="DT1980" s="29" t="n">
        <v>4.682</v>
      </c>
      <c r="DU1980" s="29" t="n">
        <v>4.762</v>
      </c>
      <c r="DV1980" s="29" t="n">
        <v>4.767</v>
      </c>
      <c r="DW1980" s="29" t="n">
        <v>4.571</v>
      </c>
      <c r="DX1980" s="29" t="n">
        <v>4.406</v>
      </c>
      <c r="DY1980" s="29" t="n">
        <v>4.216</v>
      </c>
      <c r="DZ1980" s="29" t="n">
        <v>4.18</v>
      </c>
      <c r="EA1980" s="29" t="n">
        <v>4.167</v>
      </c>
      <c r="EB1980" s="29" t="n">
        <v>4.182</v>
      </c>
      <c r="EC1980" s="29" t="n">
        <v>4.188</v>
      </c>
      <c r="ED1980" s="29" t="n">
        <v>4.217</v>
      </c>
      <c r="EE1980" s="29" t="n">
        <v>4.227</v>
      </c>
      <c r="EF1980" s="29" t="n">
        <v>4.341</v>
      </c>
      <c r="EG1980" s="29" t="n">
        <v>4.432</v>
      </c>
      <c r="EH1980" s="29" t="n">
        <v>4.451</v>
      </c>
      <c r="EI1980" s="29" t="n">
        <v>4.296</v>
      </c>
      <c r="EJ1980" s="29" t="n">
        <v>4.126</v>
      </c>
      <c r="EK1980" s="29" t="n">
        <v>3.971</v>
      </c>
      <c r="EL1980" s="29" t="n">
        <v>3.925</v>
      </c>
      <c r="EM1980" s="29" t="n">
        <v>3.935</v>
      </c>
      <c r="EN1980" s="29" t="n">
        <v>3.943</v>
      </c>
      <c r="EO1980" s="29" t="n">
        <v>3.945</v>
      </c>
      <c r="EP1980" s="29" t="n">
        <v>3.963</v>
      </c>
      <c r="EQ1980" s="29" t="n">
        <v>3.983</v>
      </c>
      <c r="ER1980" s="29" t="n">
        <v>4.113</v>
      </c>
      <c r="ES1980" s="29" t="n">
        <v>4.242</v>
      </c>
      <c r="ET1980" s="29" t="n">
        <v>4.266</v>
      </c>
      <c r="EU1980" s="29" t="n">
        <v>4.146</v>
      </c>
      <c r="EV1980" s="29" t="n">
        <v>4.036</v>
      </c>
      <c r="EW1980" s="29" t="n">
        <v>3.921</v>
      </c>
      <c r="EX1980" s="29" t="n">
        <v>3.88</v>
      </c>
      <c r="EY1980" s="29" t="n">
        <v>3.9</v>
      </c>
      <c r="EZ1980" s="29" t="n">
        <v>3.908</v>
      </c>
      <c r="FA1980" s="29" t="n">
        <v>3.925</v>
      </c>
      <c r="FB1980" s="29" t="n">
        <v>3.948</v>
      </c>
      <c r="FC1980" s="29" t="n">
        <v>3.968</v>
      </c>
      <c r="FD1980" s="29" t="n">
        <v>4.108</v>
      </c>
      <c r="FE1980" s="29" t="n">
        <v>4.247</v>
      </c>
      <c r="FF1980" s="29" t="n">
        <v>4.266</v>
      </c>
      <c r="FG1980" s="29" t="n">
        <v>4.146</v>
      </c>
      <c r="FH1980" s="29" t="n">
        <v>4.036</v>
      </c>
      <c r="FI1980" s="29" t="n">
        <v>3.921</v>
      </c>
      <c r="FJ1980" s="29" t="n">
        <v>3.88</v>
      </c>
      <c r="FK1980" s="29" t="n">
        <v>3.9</v>
      </c>
      <c r="FL1980" s="29" t="n">
        <v>3.908</v>
      </c>
      <c r="FM1980" s="29" t="n">
        <v>3.925</v>
      </c>
      <c r="FN1980" s="29" t="n">
        <v>3.948</v>
      </c>
      <c r="FO1980" s="29" t="n">
        <v>3.968</v>
      </c>
      <c r="FP1980" s="29" t="n">
        <v>4.108</v>
      </c>
      <c r="FQ1980" s="29" t="n">
        <v>4.247</v>
      </c>
      <c r="FR1980" s="29" t="n">
        <v>4.276</v>
      </c>
      <c r="FS1980" s="29" t="n">
        <v>4.156</v>
      </c>
      <c r="FT1980" s="29" t="n">
        <v>4.046</v>
      </c>
      <c r="FU1980" s="29" t="n">
        <v>3.931</v>
      </c>
      <c r="FV1980" s="29" t="n">
        <v>3.89</v>
      </c>
      <c r="FW1980" s="29" t="n">
        <v>3.91</v>
      </c>
      <c r="FX1980" s="29" t="n">
        <v>3.918</v>
      </c>
      <c r="FY1980" s="29" t="n">
        <v>3.935</v>
      </c>
      <c r="FZ1980" s="29" t="n">
        <v>3.958</v>
      </c>
      <c r="GA1980" s="29" t="n">
        <v>3.978</v>
      </c>
      <c r="GB1980" s="29" t="n">
        <v>4.118</v>
      </c>
      <c r="GC1980" s="29"/>
      <c r="GD1980" s="29"/>
      <c r="GE1980" s="29"/>
      <c r="GF1980" s="29"/>
      <c r="GG1980" s="29"/>
      <c r="GH1980" s="29"/>
      <c r="GI1980" s="29"/>
      <c r="GJ1980" s="29"/>
      <c r="GK1980" s="29"/>
      <c r="GL1980" s="29"/>
      <c r="GM1980" s="29"/>
      <c r="GN1980" s="29"/>
      <c r="GO1980" s="29"/>
      <c r="GP1980" s="29"/>
      <c r="GQ1980" s="29"/>
      <c r="GR1980" s="0"/>
      <c r="GS1980" s="0"/>
      <c r="GT1980" s="0"/>
      <c r="GU1980" s="0"/>
      <c r="GV1980" s="0"/>
      <c r="GW1980" s="0"/>
      <c r="GX1980" s="0"/>
      <c r="GY1980" s="0"/>
      <c r="GZ1980" s="0"/>
      <c r="HA1980" s="0"/>
      <c r="HB1980" s="0"/>
      <c r="HC1980" s="0"/>
      <c r="HD1980" s="0"/>
      <c r="HE1980" s="0"/>
      <c r="HF1980" s="0"/>
      <c r="HG1980" s="0"/>
      <c r="HH1980" s="0"/>
      <c r="HI1980" s="0"/>
      <c r="HJ1980" s="0"/>
      <c r="HK1980" s="0"/>
      <c r="HL1980" s="0"/>
      <c r="HM1980" s="0"/>
      <c r="HN1980" s="0"/>
      <c r="HO1980" s="0"/>
      <c r="HP1980" s="0"/>
      <c r="HQ1980" s="0"/>
      <c r="HR1980" s="0"/>
      <c r="HS1980" s="0"/>
      <c r="HT1980" s="0"/>
      <c r="HU1980" s="0"/>
      <c r="HV1980" s="0"/>
      <c r="HW1980" s="0"/>
      <c r="HX1980" s="0"/>
      <c r="HY1980" s="0"/>
      <c r="HZ1980" s="0"/>
      <c r="IA1980" s="0"/>
      <c r="IB1980" s="0"/>
      <c r="IC1980" s="0"/>
      <c r="ID1980" s="0"/>
      <c r="IE1980" s="0"/>
      <c r="IF1980" s="0"/>
      <c r="IG1980" s="0"/>
      <c r="IH1980" s="0"/>
      <c r="II1980" s="0"/>
      <c r="IJ1980" s="0"/>
      <c r="IK1980" s="0"/>
      <c r="IL1980" s="0"/>
      <c r="IM1980" s="0"/>
      <c r="IN1980" s="0"/>
      <c r="IO1980" s="0"/>
      <c r="IP1980" s="0"/>
      <c r="IQ1980" s="0"/>
      <c r="IR1980" s="0"/>
      <c r="IS1980" s="0"/>
      <c r="IT1980" s="0"/>
      <c r="IU1980" s="0"/>
      <c r="IV1980" s="0"/>
      <c r="IW1980" s="0"/>
    </row>
    <row r="1981" customFormat="false" ht="12.75" hidden="true" customHeight="false" outlineLevel="0" collapsed="false">
      <c r="A1981" s="0" t="n">
        <f aca="false">WEEKDAY(C1981,2)</f>
        <v>4</v>
      </c>
      <c r="B1981" s="0" t="n">
        <f aca="false">MONTH(C1981)</f>
        <v>11</v>
      </c>
      <c r="C1981" s="23" t="n">
        <v>36839</v>
      </c>
      <c r="D1981" s="0" t="n">
        <f aca="false">MONTH(R1981)</f>
        <v>11</v>
      </c>
      <c r="E1981" s="0" t="n">
        <f aca="false">YEAR(R1981)</f>
        <v>2000</v>
      </c>
      <c r="F1981" s="36"/>
      <c r="G1981" s="24" t="n">
        <f aca="false">N1981-M1981</f>
        <v>-0.505583333333334</v>
      </c>
      <c r="H1981" s="24" t="n">
        <f aca="false">O1981-N1981</f>
        <v>-0.268249999999999</v>
      </c>
      <c r="I1981" s="24" t="n">
        <f aca="false">O1981-M1981</f>
        <v>-0.773833333333333</v>
      </c>
      <c r="J1981" s="25" t="n">
        <f aca="false">VLOOKUP(C1981,'Nymex hist.'!A:B,2,0)</f>
        <v>5.445</v>
      </c>
      <c r="K1981" s="25"/>
      <c r="L1981" s="25"/>
      <c r="M1981" s="27" t="n">
        <f aca="false">SUMIF($S$3:$FQ$3,$E1981+1,$S1981:$FQ1981)/COUNTIF($S$3:$FQ$3,$E1981+1)</f>
        <v>4.75875</v>
      </c>
      <c r="N1981" s="27" t="n">
        <f aca="false">SUMIF($S$3:$FQ$3,$E1981+2,$S1981:$FQ1981)/COUNTIF($S$3:$FQ$3,$E1981+2)</f>
        <v>4.25316666666667</v>
      </c>
      <c r="O1981" s="27" t="n">
        <f aca="false">SUMIF($S$3:$FQ$3,$E1981+3,$S1981:$FQ1981)/COUNTIF($S$3:$FQ$3,$E1981+3)</f>
        <v>3.98491666666667</v>
      </c>
      <c r="P1981" s="27" t="n">
        <f aca="false">SUMIF($S$3:$FQ$3,$E1981+4,$S1981:$FQ1981)/COUNTIF($S$3:$FQ$3,$E1981+4)</f>
        <v>3.93158333333333</v>
      </c>
      <c r="Q1981" s="27" t="n">
        <f aca="false">SUMIF($S$3:$FQ$3,$E1981+5,$S1981:$FQ1981)/COUNTIF($S$3:$FQ$3,$E1981+5)</f>
        <v>3.93158333333333</v>
      </c>
      <c r="R1981" s="28" t="n">
        <v>36839</v>
      </c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30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 t="n">
        <v>5.445</v>
      </c>
      <c r="DJ1981" s="29" t="n">
        <v>5.486</v>
      </c>
      <c r="DK1981" s="29" t="n">
        <v>5.241</v>
      </c>
      <c r="DL1981" s="29" t="n">
        <v>4.978</v>
      </c>
      <c r="DM1981" s="29" t="n">
        <v>4.705</v>
      </c>
      <c r="DN1981" s="29" t="n">
        <v>4.582</v>
      </c>
      <c r="DO1981" s="29" t="n">
        <v>4.565</v>
      </c>
      <c r="DP1981" s="29" t="n">
        <v>4.56</v>
      </c>
      <c r="DQ1981" s="29" t="n">
        <v>4.55</v>
      </c>
      <c r="DR1981" s="29" t="n">
        <v>4.547</v>
      </c>
      <c r="DS1981" s="29" t="n">
        <v>4.538</v>
      </c>
      <c r="DT1981" s="29" t="n">
        <v>4.638</v>
      </c>
      <c r="DU1981" s="29" t="n">
        <v>4.715</v>
      </c>
      <c r="DV1981" s="29" t="n">
        <v>4.71</v>
      </c>
      <c r="DW1981" s="29" t="n">
        <v>4.51</v>
      </c>
      <c r="DX1981" s="29" t="n">
        <v>4.343</v>
      </c>
      <c r="DY1981" s="29" t="n">
        <v>4.148</v>
      </c>
      <c r="DZ1981" s="29" t="n">
        <v>4.108</v>
      </c>
      <c r="EA1981" s="29" t="n">
        <v>4.09</v>
      </c>
      <c r="EB1981" s="29" t="n">
        <v>4.105</v>
      </c>
      <c r="EC1981" s="29" t="n">
        <v>4.111</v>
      </c>
      <c r="ED1981" s="29" t="n">
        <v>4.14</v>
      </c>
      <c r="EE1981" s="29" t="n">
        <v>4.15</v>
      </c>
      <c r="EF1981" s="29" t="n">
        <v>4.264</v>
      </c>
      <c r="EG1981" s="29" t="n">
        <v>4.359</v>
      </c>
      <c r="EH1981" s="29" t="n">
        <v>4.373</v>
      </c>
      <c r="EI1981" s="29" t="n">
        <v>4.213</v>
      </c>
      <c r="EJ1981" s="29" t="n">
        <v>4.043</v>
      </c>
      <c r="EK1981" s="29" t="n">
        <v>3.881</v>
      </c>
      <c r="EL1981" s="29" t="n">
        <v>3.832</v>
      </c>
      <c r="EM1981" s="29" t="n">
        <v>3.842</v>
      </c>
      <c r="EN1981" s="29" t="n">
        <v>3.85</v>
      </c>
      <c r="EO1981" s="29" t="n">
        <v>3.85</v>
      </c>
      <c r="EP1981" s="29" t="n">
        <v>3.868</v>
      </c>
      <c r="EQ1981" s="29" t="n">
        <v>3.885</v>
      </c>
      <c r="ER1981" s="29" t="n">
        <v>4.013</v>
      </c>
      <c r="ES1981" s="29" t="n">
        <v>4.169</v>
      </c>
      <c r="ET1981" s="29" t="n">
        <v>4.188</v>
      </c>
      <c r="EU1981" s="29" t="n">
        <v>4.063</v>
      </c>
      <c r="EV1981" s="29" t="n">
        <v>3.953</v>
      </c>
      <c r="EW1981" s="29" t="n">
        <v>3.831</v>
      </c>
      <c r="EX1981" s="29" t="n">
        <v>3.787</v>
      </c>
      <c r="EY1981" s="29" t="n">
        <v>3.807</v>
      </c>
      <c r="EZ1981" s="29" t="n">
        <v>3.815</v>
      </c>
      <c r="FA1981" s="29" t="n">
        <v>3.83</v>
      </c>
      <c r="FB1981" s="29" t="n">
        <v>3.853</v>
      </c>
      <c r="FC1981" s="29" t="n">
        <v>3.87</v>
      </c>
      <c r="FD1981" s="29" t="n">
        <v>4.008</v>
      </c>
      <c r="FE1981" s="29" t="n">
        <v>4.174</v>
      </c>
      <c r="FF1981" s="29" t="n">
        <v>4.188</v>
      </c>
      <c r="FG1981" s="29" t="n">
        <v>4.063</v>
      </c>
      <c r="FH1981" s="29" t="n">
        <v>3.953</v>
      </c>
      <c r="FI1981" s="29" t="n">
        <v>3.831</v>
      </c>
      <c r="FJ1981" s="29" t="n">
        <v>3.787</v>
      </c>
      <c r="FK1981" s="29" t="n">
        <v>3.807</v>
      </c>
      <c r="FL1981" s="29" t="n">
        <v>3.815</v>
      </c>
      <c r="FM1981" s="29" t="n">
        <v>3.83</v>
      </c>
      <c r="FN1981" s="29" t="n">
        <v>3.853</v>
      </c>
      <c r="FO1981" s="29" t="n">
        <v>3.87</v>
      </c>
      <c r="FP1981" s="29" t="n">
        <v>4.008</v>
      </c>
      <c r="FQ1981" s="29" t="n">
        <v>4.174</v>
      </c>
      <c r="FR1981" s="29" t="n">
        <v>4.198</v>
      </c>
      <c r="FS1981" s="29" t="n">
        <v>4.073</v>
      </c>
      <c r="FT1981" s="29" t="n">
        <v>3.963</v>
      </c>
      <c r="FU1981" s="29" t="n">
        <v>3.841</v>
      </c>
      <c r="FV1981" s="29" t="n">
        <v>3.797</v>
      </c>
      <c r="FW1981" s="29" t="n">
        <v>3.817</v>
      </c>
      <c r="FX1981" s="29" t="n">
        <v>3.825</v>
      </c>
      <c r="FY1981" s="29" t="n">
        <v>3.84</v>
      </c>
      <c r="FZ1981" s="29" t="n">
        <v>3.863</v>
      </c>
      <c r="GA1981" s="29" t="n">
        <v>3.88</v>
      </c>
      <c r="GB1981" s="29" t="n">
        <v>4.018</v>
      </c>
      <c r="GC1981" s="29"/>
      <c r="GD1981" s="29"/>
      <c r="GE1981" s="29"/>
      <c r="GF1981" s="29"/>
      <c r="GG1981" s="29"/>
      <c r="GH1981" s="29"/>
      <c r="GI1981" s="29"/>
      <c r="GJ1981" s="29"/>
      <c r="GK1981" s="29"/>
      <c r="GL1981" s="29"/>
      <c r="GM1981" s="29"/>
      <c r="GN1981" s="29"/>
      <c r="GO1981" s="29"/>
      <c r="GP1981" s="29"/>
      <c r="GQ1981" s="29"/>
      <c r="GR1981" s="0"/>
      <c r="GS1981" s="0"/>
      <c r="GT1981" s="0"/>
      <c r="GU1981" s="0"/>
      <c r="GV1981" s="0"/>
      <c r="GW1981" s="0"/>
      <c r="GX1981" s="0"/>
      <c r="GY1981" s="0"/>
      <c r="GZ1981" s="0"/>
      <c r="HA1981" s="0"/>
      <c r="HB1981" s="0"/>
      <c r="HC1981" s="0"/>
      <c r="HD1981" s="0"/>
      <c r="HE1981" s="0"/>
      <c r="HF1981" s="0"/>
      <c r="HG1981" s="0"/>
      <c r="HH1981" s="0"/>
      <c r="HI1981" s="0"/>
      <c r="HJ1981" s="0"/>
      <c r="HK1981" s="0"/>
      <c r="HL1981" s="0"/>
      <c r="HM1981" s="0"/>
      <c r="HN1981" s="0"/>
      <c r="HO1981" s="0"/>
      <c r="HP1981" s="0"/>
      <c r="HQ1981" s="0"/>
      <c r="HR1981" s="0"/>
      <c r="HS1981" s="0"/>
      <c r="HT1981" s="0"/>
      <c r="HU1981" s="0"/>
      <c r="HV1981" s="0"/>
      <c r="HW1981" s="0"/>
      <c r="HX1981" s="0"/>
      <c r="HY1981" s="0"/>
      <c r="HZ1981" s="0"/>
      <c r="IA1981" s="0"/>
      <c r="IB1981" s="0"/>
      <c r="IC1981" s="0"/>
      <c r="ID1981" s="0"/>
      <c r="IE1981" s="0"/>
      <c r="IF1981" s="0"/>
      <c r="IG1981" s="0"/>
      <c r="IH1981" s="0"/>
      <c r="II1981" s="0"/>
      <c r="IJ1981" s="0"/>
      <c r="IK1981" s="0"/>
      <c r="IL1981" s="0"/>
      <c r="IM1981" s="0"/>
      <c r="IN1981" s="0"/>
      <c r="IO1981" s="0"/>
      <c r="IP1981" s="0"/>
      <c r="IQ1981" s="0"/>
      <c r="IR1981" s="0"/>
      <c r="IS1981" s="0"/>
      <c r="IT1981" s="0"/>
      <c r="IU1981" s="0"/>
      <c r="IV1981" s="0"/>
      <c r="IW1981" s="0"/>
    </row>
    <row r="1982" customFormat="false" ht="12.75" hidden="true" customHeight="false" outlineLevel="0" collapsed="false">
      <c r="A1982" s="0" t="n">
        <f aca="false">WEEKDAY(C1982,2)</f>
        <v>5</v>
      </c>
      <c r="B1982" s="0" t="n">
        <f aca="false">MONTH(C1982)</f>
        <v>11</v>
      </c>
      <c r="C1982" s="23" t="n">
        <v>36840</v>
      </c>
      <c r="D1982" s="0" t="n">
        <f aca="false">MONTH(R1982)</f>
        <v>11</v>
      </c>
      <c r="E1982" s="0" t="n">
        <f aca="false">YEAR(R1982)</f>
        <v>2000</v>
      </c>
      <c r="F1982" s="36"/>
      <c r="G1982" s="24" t="n">
        <f aca="false">N1982-M1982</f>
        <v>-0.506083333333333</v>
      </c>
      <c r="H1982" s="24" t="n">
        <f aca="false">O1982-N1982</f>
        <v>-0.252583333333333</v>
      </c>
      <c r="I1982" s="24" t="n">
        <f aca="false">O1982-M1982</f>
        <v>-0.758666666666666</v>
      </c>
      <c r="J1982" s="25" t="n">
        <f aca="false">VLOOKUP(C1982,'Nymex hist.'!A:B,2,0)</f>
        <v>5.456</v>
      </c>
      <c r="K1982" s="25"/>
      <c r="L1982" s="25"/>
      <c r="M1982" s="27" t="n">
        <f aca="false">SUMIF($S$3:$FQ$3,$E1982+1,$S1982:$FQ1982)/COUNTIF($S$3:$FQ$3,$E1982+1)</f>
        <v>4.67333333333333</v>
      </c>
      <c r="N1982" s="27" t="n">
        <f aca="false">SUMIF($S$3:$FQ$3,$E1982+2,$S1982:$FQ1982)/COUNTIF($S$3:$FQ$3,$E1982+2)</f>
        <v>4.16725</v>
      </c>
      <c r="O1982" s="27" t="n">
        <f aca="false">SUMIF($S$3:$FQ$3,$E1982+3,$S1982:$FQ1982)/COUNTIF($S$3:$FQ$3,$E1982+3)</f>
        <v>3.91466666666667</v>
      </c>
      <c r="P1982" s="27" t="n">
        <f aca="false">SUMIF($S$3:$FQ$3,$E1982+4,$S1982:$FQ1982)/COUNTIF($S$3:$FQ$3,$E1982+4)</f>
        <v>3.86133333333333</v>
      </c>
      <c r="Q1982" s="27" t="n">
        <f aca="false">SUMIF($S$3:$FQ$3,$E1982+5,$S1982:$FQ1982)/COUNTIF($S$3:$FQ$3,$E1982+5)</f>
        <v>3.86633333333333</v>
      </c>
      <c r="R1982" s="28" t="n">
        <v>36840</v>
      </c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30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 t="n">
        <v>5.456</v>
      </c>
      <c r="DJ1982" s="29" t="n">
        <v>5.492</v>
      </c>
      <c r="DK1982" s="29" t="n">
        <v>5.212</v>
      </c>
      <c r="DL1982" s="29" t="n">
        <v>4.912</v>
      </c>
      <c r="DM1982" s="29" t="n">
        <v>4.607</v>
      </c>
      <c r="DN1982" s="29" t="n">
        <v>4.477</v>
      </c>
      <c r="DO1982" s="29" t="n">
        <v>4.457</v>
      </c>
      <c r="DP1982" s="29" t="n">
        <v>4.455</v>
      </c>
      <c r="DQ1982" s="29" t="n">
        <v>4.447</v>
      </c>
      <c r="DR1982" s="29" t="n">
        <v>4.442</v>
      </c>
      <c r="DS1982" s="29" t="n">
        <v>4.437</v>
      </c>
      <c r="DT1982" s="29" t="n">
        <v>4.535</v>
      </c>
      <c r="DU1982" s="29" t="n">
        <v>4.607</v>
      </c>
      <c r="DV1982" s="29" t="n">
        <v>4.607</v>
      </c>
      <c r="DW1982" s="29" t="n">
        <v>4.417</v>
      </c>
      <c r="DX1982" s="29" t="n">
        <v>4.25</v>
      </c>
      <c r="DY1982" s="29" t="n">
        <v>4.055</v>
      </c>
      <c r="DZ1982" s="29" t="n">
        <v>4.02</v>
      </c>
      <c r="EA1982" s="29" t="n">
        <v>4.002</v>
      </c>
      <c r="EB1982" s="29" t="n">
        <v>4.021</v>
      </c>
      <c r="EC1982" s="29" t="n">
        <v>4.031</v>
      </c>
      <c r="ED1982" s="29" t="n">
        <v>4.06</v>
      </c>
      <c r="EE1982" s="29" t="n">
        <v>4.074</v>
      </c>
      <c r="EF1982" s="29" t="n">
        <v>4.184</v>
      </c>
      <c r="EG1982" s="29" t="n">
        <v>4.286</v>
      </c>
      <c r="EH1982" s="29" t="n">
        <v>4.3</v>
      </c>
      <c r="EI1982" s="29" t="n">
        <v>4.14</v>
      </c>
      <c r="EJ1982" s="29" t="n">
        <v>3.97</v>
      </c>
      <c r="EK1982" s="29" t="n">
        <v>3.808</v>
      </c>
      <c r="EL1982" s="29" t="n">
        <v>3.759</v>
      </c>
      <c r="EM1982" s="29" t="n">
        <v>3.769</v>
      </c>
      <c r="EN1982" s="29" t="n">
        <v>3.782</v>
      </c>
      <c r="EO1982" s="29" t="n">
        <v>3.784</v>
      </c>
      <c r="EP1982" s="29" t="n">
        <v>3.802</v>
      </c>
      <c r="EQ1982" s="29" t="n">
        <v>3.819</v>
      </c>
      <c r="ER1982" s="29" t="n">
        <v>3.947</v>
      </c>
      <c r="ES1982" s="29" t="n">
        <v>4.096</v>
      </c>
      <c r="ET1982" s="29" t="n">
        <v>4.115</v>
      </c>
      <c r="EU1982" s="29" t="n">
        <v>3.99</v>
      </c>
      <c r="EV1982" s="29" t="n">
        <v>3.88</v>
      </c>
      <c r="EW1982" s="29" t="n">
        <v>3.758</v>
      </c>
      <c r="EX1982" s="29" t="n">
        <v>3.714</v>
      </c>
      <c r="EY1982" s="29" t="n">
        <v>3.734</v>
      </c>
      <c r="EZ1982" s="29" t="n">
        <v>3.747</v>
      </c>
      <c r="FA1982" s="29" t="n">
        <v>3.764</v>
      </c>
      <c r="FB1982" s="29" t="n">
        <v>3.787</v>
      </c>
      <c r="FC1982" s="29" t="n">
        <v>3.804</v>
      </c>
      <c r="FD1982" s="29" t="n">
        <v>3.942</v>
      </c>
      <c r="FE1982" s="29" t="n">
        <v>4.101</v>
      </c>
      <c r="FF1982" s="29" t="n">
        <v>4.12</v>
      </c>
      <c r="FG1982" s="29" t="n">
        <v>3.995</v>
      </c>
      <c r="FH1982" s="29" t="n">
        <v>3.885</v>
      </c>
      <c r="FI1982" s="29" t="n">
        <v>3.763</v>
      </c>
      <c r="FJ1982" s="29" t="n">
        <v>3.719</v>
      </c>
      <c r="FK1982" s="29" t="n">
        <v>3.739</v>
      </c>
      <c r="FL1982" s="29" t="n">
        <v>3.752</v>
      </c>
      <c r="FM1982" s="29" t="n">
        <v>3.769</v>
      </c>
      <c r="FN1982" s="29" t="n">
        <v>3.792</v>
      </c>
      <c r="FO1982" s="29" t="n">
        <v>3.809</v>
      </c>
      <c r="FP1982" s="29" t="n">
        <v>3.947</v>
      </c>
      <c r="FQ1982" s="29" t="n">
        <v>4.106</v>
      </c>
      <c r="FR1982" s="29" t="n">
        <v>4.135</v>
      </c>
      <c r="FS1982" s="29" t="n">
        <v>4.01</v>
      </c>
      <c r="FT1982" s="29" t="n">
        <v>3.9</v>
      </c>
      <c r="FU1982" s="29" t="n">
        <v>3.778</v>
      </c>
      <c r="FV1982" s="29" t="n">
        <v>3.734</v>
      </c>
      <c r="FW1982" s="29" t="n">
        <v>3.754</v>
      </c>
      <c r="FX1982" s="29" t="n">
        <v>3.767</v>
      </c>
      <c r="FY1982" s="29" t="n">
        <v>3.784</v>
      </c>
      <c r="FZ1982" s="29" t="n">
        <v>3.807</v>
      </c>
      <c r="GA1982" s="29" t="n">
        <v>3.824</v>
      </c>
      <c r="GB1982" s="29" t="n">
        <v>3.962</v>
      </c>
      <c r="GC1982" s="29"/>
      <c r="GD1982" s="29"/>
      <c r="GE1982" s="29"/>
      <c r="GF1982" s="29"/>
      <c r="GG1982" s="29"/>
      <c r="GH1982" s="29"/>
      <c r="GI1982" s="29"/>
      <c r="GJ1982" s="29"/>
      <c r="GK1982" s="29"/>
      <c r="GL1982" s="29"/>
      <c r="GM1982" s="29"/>
      <c r="GN1982" s="29"/>
      <c r="GO1982" s="29"/>
      <c r="GP1982" s="29"/>
      <c r="GQ1982" s="29"/>
      <c r="GR1982" s="0"/>
      <c r="GS1982" s="0"/>
      <c r="GT1982" s="0"/>
      <c r="GU1982" s="0"/>
      <c r="GV1982" s="0"/>
      <c r="GW1982" s="0"/>
      <c r="GX1982" s="0"/>
      <c r="GY1982" s="0"/>
      <c r="GZ1982" s="0"/>
      <c r="HA1982" s="0"/>
      <c r="HB1982" s="0"/>
      <c r="HC1982" s="0"/>
      <c r="HD1982" s="0"/>
      <c r="HE1982" s="0"/>
      <c r="HF1982" s="0"/>
      <c r="HG1982" s="0"/>
      <c r="HH1982" s="0"/>
      <c r="HI1982" s="0"/>
      <c r="HJ1982" s="0"/>
      <c r="HK1982" s="0"/>
      <c r="HL1982" s="0"/>
      <c r="HM1982" s="0"/>
      <c r="HN1982" s="0"/>
      <c r="HO1982" s="0"/>
      <c r="HP1982" s="0"/>
      <c r="HQ1982" s="0"/>
      <c r="HR1982" s="0"/>
      <c r="HS1982" s="0"/>
      <c r="HT1982" s="0"/>
      <c r="HU1982" s="0"/>
      <c r="HV1982" s="0"/>
      <c r="HW1982" s="0"/>
      <c r="HX1982" s="0"/>
      <c r="HY1982" s="0"/>
      <c r="HZ1982" s="0"/>
      <c r="IA1982" s="0"/>
      <c r="IB1982" s="0"/>
      <c r="IC1982" s="0"/>
      <c r="ID1982" s="0"/>
      <c r="IE1982" s="0"/>
      <c r="IF1982" s="0"/>
      <c r="IG1982" s="0"/>
      <c r="IH1982" s="0"/>
      <c r="II1982" s="0"/>
      <c r="IJ1982" s="0"/>
      <c r="IK1982" s="0"/>
      <c r="IL1982" s="0"/>
      <c r="IM1982" s="0"/>
      <c r="IN1982" s="0"/>
      <c r="IO1982" s="0"/>
      <c r="IP1982" s="0"/>
      <c r="IQ1982" s="0"/>
      <c r="IR1982" s="0"/>
      <c r="IS1982" s="0"/>
      <c r="IT1982" s="0"/>
      <c r="IU1982" s="0"/>
      <c r="IV1982" s="0"/>
      <c r="IW1982" s="0"/>
    </row>
    <row r="1983" customFormat="false" ht="12.75" hidden="true" customHeight="false" outlineLevel="0" collapsed="false">
      <c r="A1983" s="0" t="n">
        <f aca="false">WEEKDAY(C1983,2)</f>
        <v>1</v>
      </c>
      <c r="B1983" s="0" t="n">
        <f aca="false">MONTH(C1983)</f>
        <v>11</v>
      </c>
      <c r="C1983" s="23" t="n">
        <v>36843</v>
      </c>
      <c r="D1983" s="0" t="n">
        <f aca="false">MONTH(R1983)</f>
        <v>11</v>
      </c>
      <c r="E1983" s="0" t="n">
        <f aca="false">YEAR(R1983)</f>
        <v>2000</v>
      </c>
      <c r="F1983" s="36"/>
      <c r="G1983" s="24" t="n">
        <f aca="false">N1983-M1983</f>
        <v>-0.581333333333334</v>
      </c>
      <c r="H1983" s="24" t="n">
        <f aca="false">O1983-N1983</f>
        <v>-0.315666666666667</v>
      </c>
      <c r="I1983" s="24" t="n">
        <f aca="false">O1983-M1983</f>
        <v>-0.897000000000001</v>
      </c>
      <c r="J1983" s="25" t="n">
        <f aca="false">VLOOKUP(C1983,'Nymex hist.'!A:B,2,0)</f>
        <v>5.698</v>
      </c>
      <c r="K1983" s="25"/>
      <c r="L1983" s="25"/>
      <c r="M1983" s="27" t="n">
        <f aca="false">SUMIF($S$3:$FQ$3,$E1983+1,$S1983:$FQ1983)/COUNTIF($S$3:$FQ$3,$E1983+1)</f>
        <v>4.73741666666667</v>
      </c>
      <c r="N1983" s="27" t="n">
        <f aca="false">SUMIF($S$3:$FQ$3,$E1983+2,$S1983:$FQ1983)/COUNTIF($S$3:$FQ$3,$E1983+2)</f>
        <v>4.15608333333333</v>
      </c>
      <c r="O1983" s="27" t="n">
        <f aca="false">SUMIF($S$3:$FQ$3,$E1983+3,$S1983:$FQ1983)/COUNTIF($S$3:$FQ$3,$E1983+3)</f>
        <v>3.84041666666667</v>
      </c>
      <c r="P1983" s="27" t="n">
        <f aca="false">SUMIF($S$3:$FQ$3,$E1983+4,$S1983:$FQ1983)/COUNTIF($S$3:$FQ$3,$E1983+4)</f>
        <v>3.78708333333333</v>
      </c>
      <c r="Q1983" s="27" t="n">
        <f aca="false">SUMIF($S$3:$FQ$3,$E1983+5,$S1983:$FQ1983)/COUNTIF($S$3:$FQ$3,$E1983+5)</f>
        <v>3.79208333333333</v>
      </c>
      <c r="R1983" s="28" t="n">
        <v>36843</v>
      </c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30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 t="n">
        <v>5.698</v>
      </c>
      <c r="DJ1983" s="29" t="n">
        <v>5.706</v>
      </c>
      <c r="DK1983" s="29" t="n">
        <v>5.386</v>
      </c>
      <c r="DL1983" s="29" t="n">
        <v>5.021</v>
      </c>
      <c r="DM1983" s="29" t="n">
        <v>4.656</v>
      </c>
      <c r="DN1983" s="29" t="n">
        <v>4.511</v>
      </c>
      <c r="DO1983" s="29" t="n">
        <v>4.491</v>
      </c>
      <c r="DP1983" s="29" t="n">
        <v>4.484</v>
      </c>
      <c r="DQ1983" s="29" t="n">
        <v>4.479</v>
      </c>
      <c r="DR1983" s="29" t="n">
        <v>4.464</v>
      </c>
      <c r="DS1983" s="29" t="n">
        <v>4.456</v>
      </c>
      <c r="DT1983" s="29" t="n">
        <v>4.56</v>
      </c>
      <c r="DU1983" s="29" t="n">
        <v>4.635</v>
      </c>
      <c r="DV1983" s="29" t="n">
        <v>4.635</v>
      </c>
      <c r="DW1983" s="29" t="n">
        <v>4.445</v>
      </c>
      <c r="DX1983" s="29" t="n">
        <v>4.278</v>
      </c>
      <c r="DY1983" s="29" t="n">
        <v>4.058</v>
      </c>
      <c r="DZ1983" s="29" t="n">
        <v>4.018</v>
      </c>
      <c r="EA1983" s="29" t="n">
        <v>3.988</v>
      </c>
      <c r="EB1983" s="29" t="n">
        <v>4.004</v>
      </c>
      <c r="EC1983" s="29" t="n">
        <v>4.009</v>
      </c>
      <c r="ED1983" s="29" t="n">
        <v>4.029</v>
      </c>
      <c r="EE1983" s="29" t="n">
        <v>4.029</v>
      </c>
      <c r="EF1983" s="29" t="n">
        <v>4.139</v>
      </c>
      <c r="EG1983" s="29" t="n">
        <v>4.241</v>
      </c>
      <c r="EH1983" s="29" t="n">
        <v>4.244</v>
      </c>
      <c r="EI1983" s="29" t="n">
        <v>4.074</v>
      </c>
      <c r="EJ1983" s="29" t="n">
        <v>3.894</v>
      </c>
      <c r="EK1983" s="29" t="n">
        <v>3.732</v>
      </c>
      <c r="EL1983" s="29" t="n">
        <v>3.686</v>
      </c>
      <c r="EM1983" s="29" t="n">
        <v>3.696</v>
      </c>
      <c r="EN1983" s="29" t="n">
        <v>3.706</v>
      </c>
      <c r="EO1983" s="29" t="n">
        <v>3.706</v>
      </c>
      <c r="EP1983" s="29" t="n">
        <v>3.722</v>
      </c>
      <c r="EQ1983" s="29" t="n">
        <v>3.733</v>
      </c>
      <c r="ER1983" s="29" t="n">
        <v>3.861</v>
      </c>
      <c r="ES1983" s="29" t="n">
        <v>4.031</v>
      </c>
      <c r="ET1983" s="29" t="n">
        <v>4.059</v>
      </c>
      <c r="EU1983" s="29" t="n">
        <v>3.924</v>
      </c>
      <c r="EV1983" s="29" t="n">
        <v>3.804</v>
      </c>
      <c r="EW1983" s="29" t="n">
        <v>3.682</v>
      </c>
      <c r="EX1983" s="29" t="n">
        <v>3.641</v>
      </c>
      <c r="EY1983" s="29" t="n">
        <v>3.661</v>
      </c>
      <c r="EZ1983" s="29" t="n">
        <v>3.671</v>
      </c>
      <c r="FA1983" s="29" t="n">
        <v>3.686</v>
      </c>
      <c r="FB1983" s="29" t="n">
        <v>3.707</v>
      </c>
      <c r="FC1983" s="29" t="n">
        <v>3.718</v>
      </c>
      <c r="FD1983" s="29" t="n">
        <v>3.856</v>
      </c>
      <c r="FE1983" s="29" t="n">
        <v>4.036</v>
      </c>
      <c r="FF1983" s="29" t="n">
        <v>4.064</v>
      </c>
      <c r="FG1983" s="29" t="n">
        <v>3.929</v>
      </c>
      <c r="FH1983" s="29" t="n">
        <v>3.809</v>
      </c>
      <c r="FI1983" s="29" t="n">
        <v>3.687</v>
      </c>
      <c r="FJ1983" s="29" t="n">
        <v>3.646</v>
      </c>
      <c r="FK1983" s="29" t="n">
        <v>3.666</v>
      </c>
      <c r="FL1983" s="29" t="n">
        <v>3.676</v>
      </c>
      <c r="FM1983" s="29" t="n">
        <v>3.691</v>
      </c>
      <c r="FN1983" s="29" t="n">
        <v>3.712</v>
      </c>
      <c r="FO1983" s="29" t="n">
        <v>3.723</v>
      </c>
      <c r="FP1983" s="29" t="n">
        <v>3.861</v>
      </c>
      <c r="FQ1983" s="29" t="n">
        <v>4.041</v>
      </c>
      <c r="FR1983" s="29" t="n">
        <v>4.079</v>
      </c>
      <c r="FS1983" s="29" t="n">
        <v>3.944</v>
      </c>
      <c r="FT1983" s="29" t="n">
        <v>3.824</v>
      </c>
      <c r="FU1983" s="29" t="n">
        <v>3.702</v>
      </c>
      <c r="FV1983" s="29" t="n">
        <v>3.661</v>
      </c>
      <c r="FW1983" s="29" t="n">
        <v>3.681</v>
      </c>
      <c r="FX1983" s="29" t="n">
        <v>3.691</v>
      </c>
      <c r="FY1983" s="29" t="n">
        <v>3.706</v>
      </c>
      <c r="FZ1983" s="29" t="n">
        <v>3.727</v>
      </c>
      <c r="GA1983" s="29" t="n">
        <v>3.738</v>
      </c>
      <c r="GB1983" s="29" t="n">
        <v>3.876</v>
      </c>
      <c r="GC1983" s="29"/>
      <c r="GD1983" s="29"/>
      <c r="GE1983" s="29"/>
      <c r="GF1983" s="29"/>
      <c r="GG1983" s="29"/>
      <c r="GH1983" s="29"/>
      <c r="GI1983" s="29"/>
      <c r="GJ1983" s="29"/>
      <c r="GK1983" s="29"/>
      <c r="GL1983" s="29"/>
      <c r="GM1983" s="29"/>
      <c r="GN1983" s="29"/>
      <c r="GO1983" s="29"/>
      <c r="GP1983" s="29"/>
      <c r="GQ1983" s="29"/>
      <c r="GR1983" s="0"/>
      <c r="GS1983" s="0"/>
      <c r="GT1983" s="0"/>
      <c r="GU1983" s="0"/>
      <c r="GV1983" s="0"/>
      <c r="GW1983" s="0"/>
      <c r="GX1983" s="0"/>
      <c r="GY1983" s="0"/>
      <c r="GZ1983" s="0"/>
      <c r="HA1983" s="0"/>
      <c r="HB1983" s="0"/>
      <c r="HC1983" s="0"/>
      <c r="HD1983" s="0"/>
      <c r="HE1983" s="0"/>
      <c r="HF1983" s="0"/>
      <c r="HG1983" s="0"/>
      <c r="HH1983" s="0"/>
      <c r="HI1983" s="0"/>
      <c r="HJ1983" s="0"/>
      <c r="HK1983" s="0"/>
      <c r="HL1983" s="0"/>
      <c r="HM1983" s="0"/>
      <c r="HN1983" s="0"/>
      <c r="HO1983" s="0"/>
      <c r="HP1983" s="0"/>
      <c r="HQ1983" s="0"/>
      <c r="HR1983" s="0"/>
      <c r="HS1983" s="0"/>
      <c r="HT1983" s="0"/>
      <c r="HU1983" s="0"/>
      <c r="HV1983" s="0"/>
      <c r="HW1983" s="0"/>
      <c r="HX1983" s="0"/>
      <c r="HY1983" s="0"/>
      <c r="HZ1983" s="0"/>
      <c r="IA1983" s="0"/>
      <c r="IB1983" s="0"/>
      <c r="IC1983" s="0"/>
      <c r="ID1983" s="0"/>
      <c r="IE1983" s="0"/>
      <c r="IF1983" s="0"/>
      <c r="IG1983" s="0"/>
      <c r="IH1983" s="0"/>
      <c r="II1983" s="0"/>
      <c r="IJ1983" s="0"/>
      <c r="IK1983" s="0"/>
      <c r="IL1983" s="0"/>
      <c r="IM1983" s="0"/>
      <c r="IN1983" s="0"/>
      <c r="IO1983" s="0"/>
      <c r="IP1983" s="0"/>
      <c r="IQ1983" s="0"/>
      <c r="IR1983" s="0"/>
      <c r="IS1983" s="0"/>
      <c r="IT1983" s="0"/>
      <c r="IU1983" s="0"/>
      <c r="IV1983" s="0"/>
      <c r="IW1983" s="0"/>
    </row>
    <row r="1984" customFormat="false" ht="12.75" hidden="true" customHeight="false" outlineLevel="0" collapsed="false">
      <c r="A1984" s="0" t="n">
        <f aca="false">WEEKDAY(C1984,2)</f>
        <v>2</v>
      </c>
      <c r="B1984" s="0" t="n">
        <f aca="false">MONTH(C1984)</f>
        <v>11</v>
      </c>
      <c r="C1984" s="23" t="n">
        <v>36844</v>
      </c>
      <c r="D1984" s="0" t="n">
        <f aca="false">MONTH(R1984)</f>
        <v>11</v>
      </c>
      <c r="E1984" s="0" t="n">
        <f aca="false">YEAR(R1984)</f>
        <v>2000</v>
      </c>
      <c r="F1984" s="36"/>
      <c r="G1984" s="24" t="n">
        <f aca="false">N1984-M1984</f>
        <v>-0.628500000000001</v>
      </c>
      <c r="H1984" s="24" t="n">
        <f aca="false">O1984-N1984</f>
        <v>-0.30825</v>
      </c>
      <c r="I1984" s="24" t="n">
        <f aca="false">O1984-M1984</f>
        <v>-0.93675</v>
      </c>
      <c r="J1984" s="25" t="n">
        <f aca="false">VLOOKUP(C1984,'Nymex hist.'!A:B,2,0)</f>
        <v>6.016</v>
      </c>
      <c r="K1984" s="25"/>
      <c r="L1984" s="25"/>
      <c r="M1984" s="27" t="n">
        <f aca="false">SUMIF($S$3:$FQ$3,$E1984+1,$S1984:$FQ1984)/COUNTIF($S$3:$FQ$3,$E1984+1)</f>
        <v>4.89841666666667</v>
      </c>
      <c r="N1984" s="27" t="n">
        <f aca="false">SUMIF($S$3:$FQ$3,$E1984+2,$S1984:$FQ1984)/COUNTIF($S$3:$FQ$3,$E1984+2)</f>
        <v>4.26991666666667</v>
      </c>
      <c r="O1984" s="27" t="n">
        <f aca="false">SUMIF($S$3:$FQ$3,$E1984+3,$S1984:$FQ1984)/COUNTIF($S$3:$FQ$3,$E1984+3)</f>
        <v>3.96166666666667</v>
      </c>
      <c r="P1984" s="27" t="n">
        <f aca="false">SUMIF($S$3:$FQ$3,$E1984+4,$S1984:$FQ1984)/COUNTIF($S$3:$FQ$3,$E1984+4)</f>
        <v>3.89833333333333</v>
      </c>
      <c r="Q1984" s="27" t="n">
        <f aca="false">SUMIF($S$3:$FQ$3,$E1984+5,$S1984:$FQ1984)/COUNTIF($S$3:$FQ$3,$E1984+5)</f>
        <v>3.90333333333333</v>
      </c>
      <c r="R1984" s="28" t="n">
        <v>36844</v>
      </c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30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 t="n">
        <v>6.016</v>
      </c>
      <c r="DJ1984" s="29" t="n">
        <v>6.002</v>
      </c>
      <c r="DK1984" s="29" t="n">
        <v>5.62</v>
      </c>
      <c r="DL1984" s="29" t="n">
        <v>5.208</v>
      </c>
      <c r="DM1984" s="29" t="n">
        <v>4.793</v>
      </c>
      <c r="DN1984" s="29" t="n">
        <v>4.645</v>
      </c>
      <c r="DO1984" s="29" t="n">
        <v>4.625</v>
      </c>
      <c r="DP1984" s="29" t="n">
        <v>4.618</v>
      </c>
      <c r="DQ1984" s="29" t="n">
        <v>4.617</v>
      </c>
      <c r="DR1984" s="29" t="n">
        <v>4.602</v>
      </c>
      <c r="DS1984" s="29" t="n">
        <v>4.591</v>
      </c>
      <c r="DT1984" s="29" t="n">
        <v>4.691</v>
      </c>
      <c r="DU1984" s="29" t="n">
        <v>4.769</v>
      </c>
      <c r="DV1984" s="29" t="n">
        <v>4.764</v>
      </c>
      <c r="DW1984" s="29" t="n">
        <v>4.568</v>
      </c>
      <c r="DX1984" s="29" t="n">
        <v>4.393</v>
      </c>
      <c r="DY1984" s="29" t="n">
        <v>4.173</v>
      </c>
      <c r="DZ1984" s="29" t="n">
        <v>4.133</v>
      </c>
      <c r="EA1984" s="29" t="n">
        <v>4.103</v>
      </c>
      <c r="EB1984" s="29" t="n">
        <v>4.119</v>
      </c>
      <c r="EC1984" s="29" t="n">
        <v>4.124</v>
      </c>
      <c r="ED1984" s="29" t="n">
        <v>4.139</v>
      </c>
      <c r="EE1984" s="29" t="n">
        <v>4.134</v>
      </c>
      <c r="EF1984" s="29" t="n">
        <v>4.244</v>
      </c>
      <c r="EG1984" s="29" t="n">
        <v>4.345</v>
      </c>
      <c r="EH1984" s="29" t="n">
        <v>4.348</v>
      </c>
      <c r="EI1984" s="29" t="n">
        <v>4.178</v>
      </c>
      <c r="EJ1984" s="29" t="n">
        <v>4.008</v>
      </c>
      <c r="EK1984" s="29" t="n">
        <v>3.846</v>
      </c>
      <c r="EL1984" s="29" t="n">
        <v>3.81</v>
      </c>
      <c r="EM1984" s="29" t="n">
        <v>3.825</v>
      </c>
      <c r="EN1984" s="29" t="n">
        <v>3.838</v>
      </c>
      <c r="EO1984" s="29" t="n">
        <v>3.838</v>
      </c>
      <c r="EP1984" s="29" t="n">
        <v>3.858</v>
      </c>
      <c r="EQ1984" s="29" t="n">
        <v>3.869</v>
      </c>
      <c r="ER1984" s="29" t="n">
        <v>3.997</v>
      </c>
      <c r="ES1984" s="29" t="n">
        <v>4.125</v>
      </c>
      <c r="ET1984" s="29" t="n">
        <v>4.153</v>
      </c>
      <c r="EU1984" s="29" t="n">
        <v>4.018</v>
      </c>
      <c r="EV1984" s="29" t="n">
        <v>3.908</v>
      </c>
      <c r="EW1984" s="29" t="n">
        <v>3.786</v>
      </c>
      <c r="EX1984" s="29" t="n">
        <v>3.755</v>
      </c>
      <c r="EY1984" s="29" t="n">
        <v>3.78</v>
      </c>
      <c r="EZ1984" s="29" t="n">
        <v>3.793</v>
      </c>
      <c r="FA1984" s="29" t="n">
        <v>3.808</v>
      </c>
      <c r="FB1984" s="29" t="n">
        <v>3.833</v>
      </c>
      <c r="FC1984" s="29" t="n">
        <v>3.844</v>
      </c>
      <c r="FD1984" s="29" t="n">
        <v>3.982</v>
      </c>
      <c r="FE1984" s="29" t="n">
        <v>4.12</v>
      </c>
      <c r="FF1984" s="29" t="n">
        <v>4.158</v>
      </c>
      <c r="FG1984" s="29" t="n">
        <v>4.023</v>
      </c>
      <c r="FH1984" s="29" t="n">
        <v>3.913</v>
      </c>
      <c r="FI1984" s="29" t="n">
        <v>3.791</v>
      </c>
      <c r="FJ1984" s="29" t="n">
        <v>3.76</v>
      </c>
      <c r="FK1984" s="29" t="n">
        <v>3.785</v>
      </c>
      <c r="FL1984" s="29" t="n">
        <v>3.798</v>
      </c>
      <c r="FM1984" s="29" t="n">
        <v>3.813</v>
      </c>
      <c r="FN1984" s="29" t="n">
        <v>3.838</v>
      </c>
      <c r="FO1984" s="29" t="n">
        <v>3.849</v>
      </c>
      <c r="FP1984" s="29" t="n">
        <v>3.987</v>
      </c>
      <c r="FQ1984" s="29" t="n">
        <v>4.125</v>
      </c>
      <c r="FR1984" s="29" t="n">
        <v>4.173</v>
      </c>
      <c r="FS1984" s="29" t="n">
        <v>4.038</v>
      </c>
      <c r="FT1984" s="29" t="n">
        <v>3.928</v>
      </c>
      <c r="FU1984" s="29" t="n">
        <v>3.806</v>
      </c>
      <c r="FV1984" s="29" t="n">
        <v>3.775</v>
      </c>
      <c r="FW1984" s="29" t="n">
        <v>3.8</v>
      </c>
      <c r="FX1984" s="29" t="n">
        <v>3.813</v>
      </c>
      <c r="FY1984" s="29" t="n">
        <v>3.828</v>
      </c>
      <c r="FZ1984" s="29" t="n">
        <v>3.853</v>
      </c>
      <c r="GA1984" s="29" t="n">
        <v>3.864</v>
      </c>
      <c r="GB1984" s="29" t="n">
        <v>4.002</v>
      </c>
      <c r="GC1984" s="29"/>
      <c r="GD1984" s="29"/>
      <c r="GE1984" s="29"/>
      <c r="GF1984" s="29"/>
      <c r="GG1984" s="29"/>
      <c r="GH1984" s="29"/>
      <c r="GI1984" s="29"/>
      <c r="GJ1984" s="29"/>
      <c r="GK1984" s="29"/>
      <c r="GL1984" s="29"/>
      <c r="GM1984" s="29"/>
      <c r="GN1984" s="29"/>
      <c r="GO1984" s="29"/>
      <c r="GP1984" s="29"/>
      <c r="GQ1984" s="29"/>
      <c r="GR1984" s="0"/>
      <c r="GS1984" s="0"/>
      <c r="GT1984" s="0"/>
      <c r="GU1984" s="0"/>
      <c r="GV1984" s="0"/>
      <c r="GW1984" s="0"/>
      <c r="GX1984" s="0"/>
      <c r="GY1984" s="0"/>
      <c r="GZ1984" s="0"/>
      <c r="HA1984" s="0"/>
      <c r="HB1984" s="0"/>
      <c r="HC1984" s="0"/>
      <c r="HD1984" s="0"/>
      <c r="HE1984" s="0"/>
      <c r="HF1984" s="0"/>
      <c r="HG1984" s="0"/>
      <c r="HH1984" s="0"/>
      <c r="HI1984" s="0"/>
      <c r="HJ1984" s="0"/>
      <c r="HK1984" s="0"/>
      <c r="HL1984" s="0"/>
      <c r="HM1984" s="0"/>
      <c r="HN1984" s="0"/>
      <c r="HO1984" s="0"/>
      <c r="HP1984" s="0"/>
      <c r="HQ1984" s="0"/>
      <c r="HR1984" s="0"/>
      <c r="HS1984" s="0"/>
      <c r="HT1984" s="0"/>
      <c r="HU1984" s="0"/>
      <c r="HV1984" s="0"/>
      <c r="HW1984" s="0"/>
      <c r="HX1984" s="0"/>
      <c r="HY1984" s="0"/>
      <c r="HZ1984" s="0"/>
      <c r="IA1984" s="0"/>
      <c r="IB1984" s="0"/>
      <c r="IC1984" s="0"/>
      <c r="ID1984" s="0"/>
      <c r="IE1984" s="0"/>
      <c r="IF1984" s="0"/>
      <c r="IG1984" s="0"/>
      <c r="IH1984" s="0"/>
      <c r="II1984" s="0"/>
      <c r="IJ1984" s="0"/>
      <c r="IK1984" s="0"/>
      <c r="IL1984" s="0"/>
      <c r="IM1984" s="0"/>
      <c r="IN1984" s="0"/>
      <c r="IO1984" s="0"/>
      <c r="IP1984" s="0"/>
      <c r="IQ1984" s="0"/>
      <c r="IR1984" s="0"/>
      <c r="IS1984" s="0"/>
      <c r="IT1984" s="0"/>
      <c r="IU1984" s="0"/>
      <c r="IV1984" s="0"/>
      <c r="IW1984" s="0"/>
    </row>
    <row r="1985" customFormat="false" ht="12.75" hidden="true" customHeight="false" outlineLevel="0" collapsed="false">
      <c r="A1985" s="0" t="n">
        <f aca="false">WEEKDAY(C1985,2)</f>
        <v>3</v>
      </c>
      <c r="B1985" s="0" t="n">
        <f aca="false">MONTH(C1985)</f>
        <v>11</v>
      </c>
      <c r="C1985" s="23" t="n">
        <v>36845</v>
      </c>
      <c r="D1985" s="0" t="n">
        <f aca="false">MONTH(R1985)</f>
        <v>11</v>
      </c>
      <c r="E1985" s="0" t="n">
        <f aca="false">YEAR(R1985)</f>
        <v>2000</v>
      </c>
      <c r="F1985" s="36"/>
      <c r="G1985" s="24" t="n">
        <f aca="false">N1985-M1985</f>
        <v>-0.689166666666667</v>
      </c>
      <c r="H1985" s="24" t="n">
        <f aca="false">O1985-N1985</f>
        <v>-0.32</v>
      </c>
      <c r="I1985" s="24" t="n">
        <f aca="false">O1985-M1985</f>
        <v>-1.00916666666667</v>
      </c>
      <c r="J1985" s="25" t="n">
        <f aca="false">VLOOKUP(C1985,'Nymex hist.'!A:B,2,0)</f>
        <v>6.265</v>
      </c>
      <c r="K1985" s="25"/>
      <c r="L1985" s="25"/>
      <c r="M1985" s="27" t="n">
        <f aca="false">SUMIF($S$3:$FQ$3,$E1985+1,$S1985:$FQ1985)/COUNTIF($S$3:$FQ$3,$E1985+1)</f>
        <v>4.99991666666667</v>
      </c>
      <c r="N1985" s="27" t="n">
        <f aca="false">SUMIF($S$3:$FQ$3,$E1985+2,$S1985:$FQ1985)/COUNTIF($S$3:$FQ$3,$E1985+2)</f>
        <v>4.31075</v>
      </c>
      <c r="O1985" s="27" t="n">
        <f aca="false">SUMIF($S$3:$FQ$3,$E1985+3,$S1985:$FQ1985)/COUNTIF($S$3:$FQ$3,$E1985+3)</f>
        <v>3.99075</v>
      </c>
      <c r="P1985" s="27" t="n">
        <f aca="false">SUMIF($S$3:$FQ$3,$E1985+4,$S1985:$FQ1985)/COUNTIF($S$3:$FQ$3,$E1985+4)</f>
        <v>3.92766666666667</v>
      </c>
      <c r="Q1985" s="27" t="n">
        <f aca="false">SUMIF($S$3:$FQ$3,$E1985+5,$S1985:$FQ1985)/COUNTIF($S$3:$FQ$3,$E1985+5)</f>
        <v>3.92766666666667</v>
      </c>
      <c r="R1985" s="28" t="n">
        <v>36845</v>
      </c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30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 t="n">
        <v>6.265</v>
      </c>
      <c r="DJ1985" s="29" t="n">
        <v>6.231</v>
      </c>
      <c r="DK1985" s="29" t="n">
        <v>5.811</v>
      </c>
      <c r="DL1985" s="29" t="n">
        <v>5.351</v>
      </c>
      <c r="DM1985" s="29" t="n">
        <v>4.893</v>
      </c>
      <c r="DN1985" s="29" t="n">
        <v>4.728</v>
      </c>
      <c r="DO1985" s="29" t="n">
        <v>4.706</v>
      </c>
      <c r="DP1985" s="29" t="n">
        <v>4.696</v>
      </c>
      <c r="DQ1985" s="29" t="n">
        <v>4.69</v>
      </c>
      <c r="DR1985" s="29" t="n">
        <v>4.675</v>
      </c>
      <c r="DS1985" s="29" t="n">
        <v>4.66</v>
      </c>
      <c r="DT1985" s="29" t="n">
        <v>4.74</v>
      </c>
      <c r="DU1985" s="29" t="n">
        <v>4.818</v>
      </c>
      <c r="DV1985" s="29" t="n">
        <v>4.808</v>
      </c>
      <c r="DW1985" s="29" t="n">
        <v>4.612</v>
      </c>
      <c r="DX1985" s="29" t="n">
        <v>4.437</v>
      </c>
      <c r="DY1985" s="29" t="n">
        <v>4.205</v>
      </c>
      <c r="DZ1985" s="29" t="n">
        <v>4.165</v>
      </c>
      <c r="EA1985" s="29" t="n">
        <v>4.145</v>
      </c>
      <c r="EB1985" s="29" t="n">
        <v>4.161</v>
      </c>
      <c r="EC1985" s="29" t="n">
        <v>4.166</v>
      </c>
      <c r="ED1985" s="29" t="n">
        <v>4.181</v>
      </c>
      <c r="EE1985" s="29" t="n">
        <v>4.176</v>
      </c>
      <c r="EF1985" s="29" t="n">
        <v>4.286</v>
      </c>
      <c r="EG1985" s="29" t="n">
        <v>4.387</v>
      </c>
      <c r="EH1985" s="29" t="n">
        <v>4.382</v>
      </c>
      <c r="EI1985" s="29" t="n">
        <v>4.208</v>
      </c>
      <c r="EJ1985" s="29" t="n">
        <v>4.038</v>
      </c>
      <c r="EK1985" s="29" t="n">
        <v>3.876</v>
      </c>
      <c r="EL1985" s="29" t="n">
        <v>3.84</v>
      </c>
      <c r="EM1985" s="29" t="n">
        <v>3.855</v>
      </c>
      <c r="EN1985" s="29" t="n">
        <v>3.868</v>
      </c>
      <c r="EO1985" s="29" t="n">
        <v>3.868</v>
      </c>
      <c r="EP1985" s="29" t="n">
        <v>3.884</v>
      </c>
      <c r="EQ1985" s="29" t="n">
        <v>3.889</v>
      </c>
      <c r="ER1985" s="29" t="n">
        <v>4.014</v>
      </c>
      <c r="ES1985" s="29" t="n">
        <v>4.167</v>
      </c>
      <c r="ET1985" s="29" t="n">
        <v>4.187</v>
      </c>
      <c r="EU1985" s="29" t="n">
        <v>4.048</v>
      </c>
      <c r="EV1985" s="29" t="n">
        <v>3.938</v>
      </c>
      <c r="EW1985" s="29" t="n">
        <v>3.816</v>
      </c>
      <c r="EX1985" s="29" t="n">
        <v>3.785</v>
      </c>
      <c r="EY1985" s="29" t="n">
        <v>3.81</v>
      </c>
      <c r="EZ1985" s="29" t="n">
        <v>3.823</v>
      </c>
      <c r="FA1985" s="29" t="n">
        <v>3.838</v>
      </c>
      <c r="FB1985" s="29" t="n">
        <v>3.859</v>
      </c>
      <c r="FC1985" s="29" t="n">
        <v>3.864</v>
      </c>
      <c r="FD1985" s="29" t="n">
        <v>4.002</v>
      </c>
      <c r="FE1985" s="29" t="n">
        <v>4.162</v>
      </c>
      <c r="FF1985" s="29" t="n">
        <v>4.187</v>
      </c>
      <c r="FG1985" s="29" t="n">
        <v>4.048</v>
      </c>
      <c r="FH1985" s="29" t="n">
        <v>3.938</v>
      </c>
      <c r="FI1985" s="29" t="n">
        <v>3.816</v>
      </c>
      <c r="FJ1985" s="29" t="n">
        <v>3.785</v>
      </c>
      <c r="FK1985" s="29" t="n">
        <v>3.81</v>
      </c>
      <c r="FL1985" s="29" t="n">
        <v>3.823</v>
      </c>
      <c r="FM1985" s="29" t="n">
        <v>3.838</v>
      </c>
      <c r="FN1985" s="29" t="n">
        <v>3.859</v>
      </c>
      <c r="FO1985" s="29" t="n">
        <v>3.864</v>
      </c>
      <c r="FP1985" s="29" t="n">
        <v>4.002</v>
      </c>
      <c r="FQ1985" s="29" t="n">
        <v>4.162</v>
      </c>
      <c r="FR1985" s="29" t="n">
        <v>4.202</v>
      </c>
      <c r="FS1985" s="29" t="n">
        <v>4.063</v>
      </c>
      <c r="FT1985" s="29" t="n">
        <v>3.953</v>
      </c>
      <c r="FU1985" s="29" t="n">
        <v>3.831</v>
      </c>
      <c r="FV1985" s="29" t="n">
        <v>3.8</v>
      </c>
      <c r="FW1985" s="29" t="n">
        <v>3.825</v>
      </c>
      <c r="FX1985" s="29" t="n">
        <v>3.838</v>
      </c>
      <c r="FY1985" s="29" t="n">
        <v>3.853</v>
      </c>
      <c r="FZ1985" s="29" t="n">
        <v>3.874</v>
      </c>
      <c r="GA1985" s="29" t="n">
        <v>3.879</v>
      </c>
      <c r="GB1985" s="29" t="n">
        <v>4.017</v>
      </c>
      <c r="GC1985" s="29"/>
      <c r="GD1985" s="29"/>
      <c r="GE1985" s="29"/>
      <c r="GF1985" s="29"/>
      <c r="GG1985" s="29"/>
      <c r="GH1985" s="29"/>
      <c r="GI1985" s="29"/>
      <c r="GJ1985" s="29"/>
      <c r="GK1985" s="29"/>
      <c r="GL1985" s="29"/>
      <c r="GM1985" s="29"/>
      <c r="GN1985" s="29"/>
      <c r="GO1985" s="29"/>
      <c r="GP1985" s="29"/>
      <c r="GQ1985" s="29"/>
      <c r="GR1985" s="0"/>
      <c r="GS1985" s="0"/>
      <c r="GT1985" s="0"/>
      <c r="GU1985" s="0"/>
      <c r="GV1985" s="0"/>
      <c r="GW1985" s="0"/>
      <c r="GX1985" s="0"/>
      <c r="GY1985" s="0"/>
      <c r="GZ1985" s="0"/>
      <c r="HA1985" s="0"/>
      <c r="HB1985" s="0"/>
      <c r="HC1985" s="0"/>
      <c r="HD1985" s="0"/>
      <c r="HE1985" s="0"/>
      <c r="HF1985" s="0"/>
      <c r="HG1985" s="0"/>
      <c r="HH1985" s="0"/>
      <c r="HI1985" s="0"/>
      <c r="HJ1985" s="0"/>
      <c r="HK1985" s="0"/>
      <c r="HL1985" s="0"/>
      <c r="HM1985" s="0"/>
      <c r="HN1985" s="0"/>
      <c r="HO1985" s="0"/>
      <c r="HP1985" s="0"/>
      <c r="HQ1985" s="0"/>
      <c r="HR1985" s="0"/>
      <c r="HS1985" s="0"/>
      <c r="HT1985" s="0"/>
      <c r="HU1985" s="0"/>
      <c r="HV1985" s="0"/>
      <c r="HW1985" s="0"/>
      <c r="HX1985" s="0"/>
      <c r="HY1985" s="0"/>
      <c r="HZ1985" s="0"/>
      <c r="IA1985" s="0"/>
      <c r="IB1985" s="0"/>
      <c r="IC1985" s="0"/>
      <c r="ID1985" s="0"/>
      <c r="IE1985" s="0"/>
      <c r="IF1985" s="0"/>
      <c r="IG1985" s="0"/>
      <c r="IH1985" s="0"/>
      <c r="II1985" s="0"/>
      <c r="IJ1985" s="0"/>
      <c r="IK1985" s="0"/>
      <c r="IL1985" s="0"/>
      <c r="IM1985" s="0"/>
      <c r="IN1985" s="0"/>
      <c r="IO1985" s="0"/>
      <c r="IP1985" s="0"/>
      <c r="IQ1985" s="0"/>
      <c r="IR1985" s="0"/>
      <c r="IS1985" s="0"/>
      <c r="IT1985" s="0"/>
      <c r="IU1985" s="0"/>
      <c r="IV1985" s="0"/>
      <c r="IW1985" s="0"/>
    </row>
    <row r="1986" customFormat="false" ht="12.75" hidden="true" customHeight="false" outlineLevel="0" collapsed="false">
      <c r="A1986" s="0" t="n">
        <f aca="false">WEEKDAY(C1986,2)</f>
        <v>4</v>
      </c>
      <c r="B1986" s="0" t="n">
        <f aca="false">MONTH(C1986)</f>
        <v>11</v>
      </c>
      <c r="C1986" s="23" t="n">
        <v>36846</v>
      </c>
      <c r="D1986" s="0" t="n">
        <f aca="false">MONTH(R1986)</f>
        <v>11</v>
      </c>
      <c r="E1986" s="0" t="n">
        <f aca="false">YEAR(R1986)</f>
        <v>2000</v>
      </c>
      <c r="F1986" s="36"/>
      <c r="G1986" s="24" t="n">
        <f aca="false">N1986-M1986</f>
        <v>-0.59525</v>
      </c>
      <c r="H1986" s="24" t="n">
        <f aca="false">O1986-N1986</f>
        <v>-0.278</v>
      </c>
      <c r="I1986" s="24" t="n">
        <f aca="false">O1986-M1986</f>
        <v>-0.873250000000001</v>
      </c>
      <c r="J1986" s="25" t="n">
        <f aca="false">VLOOKUP(C1986,'Nymex hist.'!A:B,2,0)</f>
        <v>5.798</v>
      </c>
      <c r="K1986" s="25"/>
      <c r="L1986" s="25"/>
      <c r="M1986" s="27" t="n">
        <f aca="false">SUMIF($S$3:$FQ$3,$E1986+1,$S1986:$FQ1986)/COUNTIF($S$3:$FQ$3,$E1986+1)</f>
        <v>4.72041666666667</v>
      </c>
      <c r="N1986" s="27" t="n">
        <f aca="false">SUMIF($S$3:$FQ$3,$E1986+2,$S1986:$FQ1986)/COUNTIF($S$3:$FQ$3,$E1986+2)</f>
        <v>4.12516666666667</v>
      </c>
      <c r="O1986" s="27" t="n">
        <f aca="false">SUMIF($S$3:$FQ$3,$E1986+3,$S1986:$FQ1986)/COUNTIF($S$3:$FQ$3,$E1986+3)</f>
        <v>3.84716666666667</v>
      </c>
      <c r="P1986" s="27" t="n">
        <f aca="false">SUMIF($S$3:$FQ$3,$E1986+4,$S1986:$FQ1986)/COUNTIF($S$3:$FQ$3,$E1986+4)</f>
        <v>3.79925</v>
      </c>
      <c r="Q1986" s="27" t="n">
        <f aca="false">SUMIF($S$3:$FQ$3,$E1986+5,$S1986:$FQ1986)/COUNTIF($S$3:$FQ$3,$E1986+5)</f>
        <v>3.80425</v>
      </c>
      <c r="R1986" s="28" t="n">
        <v>36846</v>
      </c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30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 t="n">
        <v>5.798</v>
      </c>
      <c r="DJ1986" s="29" t="n">
        <v>5.788</v>
      </c>
      <c r="DK1986" s="29" t="n">
        <v>5.511</v>
      </c>
      <c r="DL1986" s="29" t="n">
        <v>5.051</v>
      </c>
      <c r="DM1986" s="29" t="n">
        <v>4.61</v>
      </c>
      <c r="DN1986" s="29" t="n">
        <v>4.465</v>
      </c>
      <c r="DO1986" s="29" t="n">
        <v>4.445</v>
      </c>
      <c r="DP1986" s="29" t="n">
        <v>4.435</v>
      </c>
      <c r="DQ1986" s="29" t="n">
        <v>4.43</v>
      </c>
      <c r="DR1986" s="29" t="n">
        <v>4.42</v>
      </c>
      <c r="DS1986" s="29" t="n">
        <v>4.405</v>
      </c>
      <c r="DT1986" s="29" t="n">
        <v>4.495</v>
      </c>
      <c r="DU1986" s="29" t="n">
        <v>4.59</v>
      </c>
      <c r="DV1986" s="29" t="n">
        <v>4.585</v>
      </c>
      <c r="DW1986" s="29" t="n">
        <v>4.405</v>
      </c>
      <c r="DX1986" s="29" t="n">
        <v>4.24</v>
      </c>
      <c r="DY1986" s="29" t="n">
        <v>4.015</v>
      </c>
      <c r="DZ1986" s="29" t="n">
        <v>3.975</v>
      </c>
      <c r="EA1986" s="29" t="n">
        <v>3.965</v>
      </c>
      <c r="EB1986" s="29" t="n">
        <v>3.981</v>
      </c>
      <c r="EC1986" s="29" t="n">
        <v>3.986</v>
      </c>
      <c r="ED1986" s="29" t="n">
        <v>4.001</v>
      </c>
      <c r="EE1986" s="29" t="n">
        <v>4.006</v>
      </c>
      <c r="EF1986" s="29" t="n">
        <v>4.121</v>
      </c>
      <c r="EG1986" s="29" t="n">
        <v>4.222</v>
      </c>
      <c r="EH1986" s="29" t="n">
        <v>4.227</v>
      </c>
      <c r="EI1986" s="29" t="n">
        <v>4.053</v>
      </c>
      <c r="EJ1986" s="29" t="n">
        <v>3.883</v>
      </c>
      <c r="EK1986" s="29" t="n">
        <v>3.721</v>
      </c>
      <c r="EL1986" s="29" t="n">
        <v>3.695</v>
      </c>
      <c r="EM1986" s="29" t="n">
        <v>3.715</v>
      </c>
      <c r="EN1986" s="29" t="n">
        <v>3.73</v>
      </c>
      <c r="EO1986" s="29" t="n">
        <v>3.73</v>
      </c>
      <c r="EP1986" s="29" t="n">
        <v>3.75</v>
      </c>
      <c r="EQ1986" s="29" t="n">
        <v>3.76</v>
      </c>
      <c r="ER1986" s="29" t="n">
        <v>3.885</v>
      </c>
      <c r="ES1986" s="29" t="n">
        <v>4.017</v>
      </c>
      <c r="ET1986" s="29" t="n">
        <v>4.047</v>
      </c>
      <c r="EU1986" s="29" t="n">
        <v>3.908</v>
      </c>
      <c r="EV1986" s="29" t="n">
        <v>3.798</v>
      </c>
      <c r="EW1986" s="29" t="n">
        <v>3.676</v>
      </c>
      <c r="EX1986" s="29" t="n">
        <v>3.655</v>
      </c>
      <c r="EY1986" s="29" t="n">
        <v>3.685</v>
      </c>
      <c r="EZ1986" s="29" t="n">
        <v>3.7</v>
      </c>
      <c r="FA1986" s="29" t="n">
        <v>3.715</v>
      </c>
      <c r="FB1986" s="29" t="n">
        <v>3.745</v>
      </c>
      <c r="FC1986" s="29" t="n">
        <v>3.75</v>
      </c>
      <c r="FD1986" s="29" t="n">
        <v>3.885</v>
      </c>
      <c r="FE1986" s="29" t="n">
        <v>4.027</v>
      </c>
      <c r="FF1986" s="29" t="n">
        <v>4.052</v>
      </c>
      <c r="FG1986" s="29" t="n">
        <v>3.913</v>
      </c>
      <c r="FH1986" s="29" t="n">
        <v>3.803</v>
      </c>
      <c r="FI1986" s="29" t="n">
        <v>3.681</v>
      </c>
      <c r="FJ1986" s="29" t="n">
        <v>3.66</v>
      </c>
      <c r="FK1986" s="29" t="n">
        <v>3.69</v>
      </c>
      <c r="FL1986" s="29" t="n">
        <v>3.705</v>
      </c>
      <c r="FM1986" s="29" t="n">
        <v>3.72</v>
      </c>
      <c r="FN1986" s="29" t="n">
        <v>3.75</v>
      </c>
      <c r="FO1986" s="29" t="n">
        <v>3.755</v>
      </c>
      <c r="FP1986" s="29" t="n">
        <v>3.89</v>
      </c>
      <c r="FQ1986" s="29" t="n">
        <v>4.032</v>
      </c>
      <c r="FR1986" s="29" t="n">
        <v>4.072</v>
      </c>
      <c r="FS1986" s="29" t="n">
        <v>3.933</v>
      </c>
      <c r="FT1986" s="29" t="n">
        <v>3.823</v>
      </c>
      <c r="FU1986" s="29" t="n">
        <v>3.701</v>
      </c>
      <c r="FV1986" s="29" t="n">
        <v>3.68</v>
      </c>
      <c r="FW1986" s="29" t="n">
        <v>3.71</v>
      </c>
      <c r="FX1986" s="29" t="n">
        <v>3.725</v>
      </c>
      <c r="FY1986" s="29" t="n">
        <v>3.74</v>
      </c>
      <c r="FZ1986" s="29" t="n">
        <v>3.77</v>
      </c>
      <c r="GA1986" s="29" t="n">
        <v>3.775</v>
      </c>
      <c r="GB1986" s="29" t="n">
        <v>3.91</v>
      </c>
      <c r="GC1986" s="29"/>
      <c r="GD1986" s="29"/>
      <c r="GE1986" s="29"/>
      <c r="GF1986" s="29"/>
      <c r="GG1986" s="29"/>
      <c r="GH1986" s="29"/>
      <c r="GI1986" s="29"/>
      <c r="GJ1986" s="29"/>
      <c r="GK1986" s="29"/>
      <c r="GL1986" s="29"/>
      <c r="GM1986" s="29"/>
      <c r="GN1986" s="29"/>
      <c r="GO1986" s="29"/>
      <c r="GP1986" s="29"/>
      <c r="GQ1986" s="29"/>
      <c r="GR1986" s="0"/>
      <c r="GS1986" s="0"/>
      <c r="GT1986" s="0"/>
      <c r="GU1986" s="0"/>
      <c r="GV1986" s="0"/>
      <c r="GW1986" s="0"/>
      <c r="GX1986" s="0"/>
      <c r="GY1986" s="0"/>
      <c r="GZ1986" s="0"/>
      <c r="HA1986" s="0"/>
      <c r="HB1986" s="0"/>
      <c r="HC1986" s="0"/>
      <c r="HD1986" s="0"/>
      <c r="HE1986" s="0"/>
      <c r="HF1986" s="0"/>
      <c r="HG1986" s="0"/>
      <c r="HH1986" s="0"/>
      <c r="HI1986" s="0"/>
      <c r="HJ1986" s="0"/>
      <c r="HK1986" s="0"/>
      <c r="HL1986" s="0"/>
      <c r="HM1986" s="0"/>
      <c r="HN1986" s="0"/>
      <c r="HO1986" s="0"/>
      <c r="HP1986" s="0"/>
      <c r="HQ1986" s="0"/>
      <c r="HR1986" s="0"/>
      <c r="HS1986" s="0"/>
      <c r="HT1986" s="0"/>
      <c r="HU1986" s="0"/>
      <c r="HV1986" s="0"/>
      <c r="HW1986" s="0"/>
      <c r="HX1986" s="0"/>
      <c r="HY1986" s="0"/>
      <c r="HZ1986" s="0"/>
      <c r="IA1986" s="0"/>
      <c r="IB1986" s="0"/>
      <c r="IC1986" s="0"/>
      <c r="ID1986" s="0"/>
      <c r="IE1986" s="0"/>
      <c r="IF1986" s="0"/>
      <c r="IG1986" s="0"/>
      <c r="IH1986" s="0"/>
      <c r="II1986" s="0"/>
      <c r="IJ1986" s="0"/>
      <c r="IK1986" s="0"/>
      <c r="IL1986" s="0"/>
      <c r="IM1986" s="0"/>
      <c r="IN1986" s="0"/>
      <c r="IO1986" s="0"/>
      <c r="IP1986" s="0"/>
      <c r="IQ1986" s="0"/>
      <c r="IR1986" s="0"/>
      <c r="IS1986" s="0"/>
      <c r="IT1986" s="0"/>
      <c r="IU1986" s="0"/>
      <c r="IV1986" s="0"/>
      <c r="IW1986" s="0"/>
    </row>
    <row r="1987" customFormat="false" ht="12.75" hidden="true" customHeight="false" outlineLevel="0" collapsed="false">
      <c r="A1987" s="0" t="n">
        <f aca="false">WEEKDAY(C1987,2)</f>
        <v>5</v>
      </c>
      <c r="B1987" s="0" t="n">
        <f aca="false">MONTH(C1987)</f>
        <v>11</v>
      </c>
      <c r="C1987" s="23" t="n">
        <v>36847</v>
      </c>
      <c r="D1987" s="0" t="n">
        <f aca="false">MONTH(R1987)</f>
        <v>11</v>
      </c>
      <c r="E1987" s="0" t="n">
        <f aca="false">YEAR(R1987)</f>
        <v>2000</v>
      </c>
      <c r="F1987" s="36"/>
      <c r="G1987" s="24" t="n">
        <f aca="false">N1987-M1987</f>
        <v>-0.669583333333334</v>
      </c>
      <c r="H1987" s="24" t="n">
        <f aca="false">O1987-N1987</f>
        <v>-0.292666666666667</v>
      </c>
      <c r="I1987" s="24" t="n">
        <f aca="false">O1987-M1987</f>
        <v>-0.962250000000001</v>
      </c>
      <c r="J1987" s="25" t="n">
        <f aca="false">VLOOKUP(C1987,'Nymex hist.'!A:B,2,0)</f>
        <v>6.1</v>
      </c>
      <c r="K1987" s="25"/>
      <c r="L1987" s="25"/>
      <c r="M1987" s="27" t="n">
        <f aca="false">SUMIF($S$3:$FQ$3,$E1987+1,$S1987:$FQ1987)/COUNTIF($S$3:$FQ$3,$E1987+1)</f>
        <v>4.81341666666667</v>
      </c>
      <c r="N1987" s="27" t="n">
        <f aca="false">SUMIF($S$3:$FQ$3,$E1987+2,$S1987:$FQ1987)/COUNTIF($S$3:$FQ$3,$E1987+2)</f>
        <v>4.14383333333333</v>
      </c>
      <c r="O1987" s="27" t="n">
        <f aca="false">SUMIF($S$3:$FQ$3,$E1987+3,$S1987:$FQ1987)/COUNTIF($S$3:$FQ$3,$E1987+3)</f>
        <v>3.85116666666667</v>
      </c>
      <c r="P1987" s="27" t="n">
        <f aca="false">SUMIF($S$3:$FQ$3,$E1987+4,$S1987:$FQ1987)/COUNTIF($S$3:$FQ$3,$E1987+4)</f>
        <v>3.80283333333333</v>
      </c>
      <c r="Q1987" s="27" t="n">
        <f aca="false">SUMIF($S$3:$FQ$3,$E1987+5,$S1987:$FQ1987)/COUNTIF($S$3:$FQ$3,$E1987+5)</f>
        <v>3.80783333333333</v>
      </c>
      <c r="R1987" s="28" t="n">
        <v>36847</v>
      </c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30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 t="n">
        <v>6.1</v>
      </c>
      <c r="DJ1987" s="29" t="n">
        <v>6.083</v>
      </c>
      <c r="DK1987" s="29" t="n">
        <v>5.7</v>
      </c>
      <c r="DL1987" s="29" t="n">
        <v>5.235</v>
      </c>
      <c r="DM1987" s="29" t="n">
        <v>4.715</v>
      </c>
      <c r="DN1987" s="29" t="n">
        <v>4.515</v>
      </c>
      <c r="DO1987" s="29" t="n">
        <v>4.49</v>
      </c>
      <c r="DP1987" s="29" t="n">
        <v>4.481</v>
      </c>
      <c r="DQ1987" s="29" t="n">
        <v>4.477</v>
      </c>
      <c r="DR1987" s="29" t="n">
        <v>4.46</v>
      </c>
      <c r="DS1987" s="29" t="n">
        <v>4.445</v>
      </c>
      <c r="DT1987" s="29" t="n">
        <v>4.53</v>
      </c>
      <c r="DU1987" s="29" t="n">
        <v>4.63</v>
      </c>
      <c r="DV1987" s="29" t="n">
        <v>4.63</v>
      </c>
      <c r="DW1987" s="29" t="n">
        <v>4.455</v>
      </c>
      <c r="DX1987" s="29" t="n">
        <v>4.28</v>
      </c>
      <c r="DY1987" s="29" t="n">
        <v>4.04</v>
      </c>
      <c r="DZ1987" s="29" t="n">
        <v>3.995</v>
      </c>
      <c r="EA1987" s="29" t="n">
        <v>3.98</v>
      </c>
      <c r="EB1987" s="29" t="n">
        <v>3.99</v>
      </c>
      <c r="EC1987" s="29" t="n">
        <v>3.99</v>
      </c>
      <c r="ED1987" s="29" t="n">
        <v>4.005</v>
      </c>
      <c r="EE1987" s="29" t="n">
        <v>4.01</v>
      </c>
      <c r="EF1987" s="29" t="n">
        <v>4.125</v>
      </c>
      <c r="EG1987" s="29" t="n">
        <v>4.226</v>
      </c>
      <c r="EH1987" s="29" t="n">
        <v>4.231</v>
      </c>
      <c r="EI1987" s="29" t="n">
        <v>4.057</v>
      </c>
      <c r="EJ1987" s="29" t="n">
        <v>3.887</v>
      </c>
      <c r="EK1987" s="29" t="n">
        <v>3.725</v>
      </c>
      <c r="EL1987" s="29" t="n">
        <v>3.699</v>
      </c>
      <c r="EM1987" s="29" t="n">
        <v>3.719</v>
      </c>
      <c r="EN1987" s="29" t="n">
        <v>3.734</v>
      </c>
      <c r="EO1987" s="29" t="n">
        <v>3.734</v>
      </c>
      <c r="EP1987" s="29" t="n">
        <v>3.754</v>
      </c>
      <c r="EQ1987" s="29" t="n">
        <v>3.764</v>
      </c>
      <c r="ER1987" s="29" t="n">
        <v>3.889</v>
      </c>
      <c r="ES1987" s="29" t="n">
        <v>4.021</v>
      </c>
      <c r="ET1987" s="29" t="n">
        <v>4.051</v>
      </c>
      <c r="EU1987" s="29" t="n">
        <v>3.912</v>
      </c>
      <c r="EV1987" s="29" t="n">
        <v>3.802</v>
      </c>
      <c r="EW1987" s="29" t="n">
        <v>3.68</v>
      </c>
      <c r="EX1987" s="29" t="n">
        <v>3.659</v>
      </c>
      <c r="EY1987" s="29" t="n">
        <v>3.689</v>
      </c>
      <c r="EZ1987" s="29" t="n">
        <v>3.704</v>
      </c>
      <c r="FA1987" s="29" t="n">
        <v>3.719</v>
      </c>
      <c r="FB1987" s="29" t="n">
        <v>3.744</v>
      </c>
      <c r="FC1987" s="29" t="n">
        <v>3.754</v>
      </c>
      <c r="FD1987" s="29" t="n">
        <v>3.889</v>
      </c>
      <c r="FE1987" s="29" t="n">
        <v>4.031</v>
      </c>
      <c r="FF1987" s="29" t="n">
        <v>4.056</v>
      </c>
      <c r="FG1987" s="29" t="n">
        <v>3.917</v>
      </c>
      <c r="FH1987" s="29" t="n">
        <v>3.807</v>
      </c>
      <c r="FI1987" s="29" t="n">
        <v>3.685</v>
      </c>
      <c r="FJ1987" s="29" t="n">
        <v>3.664</v>
      </c>
      <c r="FK1987" s="29" t="n">
        <v>3.694</v>
      </c>
      <c r="FL1987" s="29" t="n">
        <v>3.709</v>
      </c>
      <c r="FM1987" s="29" t="n">
        <v>3.724</v>
      </c>
      <c r="FN1987" s="29" t="n">
        <v>3.749</v>
      </c>
      <c r="FO1987" s="29" t="n">
        <v>3.759</v>
      </c>
      <c r="FP1987" s="29" t="n">
        <v>3.894</v>
      </c>
      <c r="FQ1987" s="29" t="n">
        <v>4.036</v>
      </c>
      <c r="FR1987" s="29" t="n">
        <v>4.076</v>
      </c>
      <c r="FS1987" s="29" t="n">
        <v>3.937</v>
      </c>
      <c r="FT1987" s="29" t="n">
        <v>3.827</v>
      </c>
      <c r="FU1987" s="29" t="n">
        <v>3.705</v>
      </c>
      <c r="FV1987" s="29" t="n">
        <v>3.684</v>
      </c>
      <c r="FW1987" s="29" t="n">
        <v>3.714</v>
      </c>
      <c r="FX1987" s="29" t="n">
        <v>3.729</v>
      </c>
      <c r="FY1987" s="29" t="n">
        <v>3.744</v>
      </c>
      <c r="FZ1987" s="29" t="n">
        <v>3.769</v>
      </c>
      <c r="GA1987" s="29" t="n">
        <v>3.779</v>
      </c>
      <c r="GB1987" s="29" t="n">
        <v>3.914</v>
      </c>
      <c r="GC1987" s="29"/>
      <c r="GD1987" s="29"/>
      <c r="GE1987" s="29"/>
      <c r="GF1987" s="29"/>
      <c r="GG1987" s="29"/>
      <c r="GH1987" s="29"/>
      <c r="GI1987" s="29"/>
      <c r="GJ1987" s="29"/>
      <c r="GK1987" s="29"/>
      <c r="GL1987" s="29"/>
      <c r="GM1987" s="29"/>
      <c r="GN1987" s="29"/>
      <c r="GO1987" s="29"/>
      <c r="GP1987" s="29"/>
      <c r="GQ1987" s="29"/>
      <c r="GR1987" s="0"/>
      <c r="GS1987" s="0"/>
      <c r="GT1987" s="0"/>
      <c r="GU1987" s="0"/>
      <c r="GV1987" s="0"/>
      <c r="GW1987" s="0"/>
      <c r="GX1987" s="0"/>
      <c r="GY1987" s="0"/>
      <c r="GZ1987" s="0"/>
      <c r="HA1987" s="0"/>
      <c r="HB1987" s="0"/>
      <c r="HC1987" s="0"/>
      <c r="HD1987" s="0"/>
      <c r="HE1987" s="0"/>
      <c r="HF1987" s="0"/>
      <c r="HG1987" s="0"/>
      <c r="HH1987" s="0"/>
      <c r="HI1987" s="0"/>
      <c r="HJ1987" s="0"/>
      <c r="HK1987" s="0"/>
      <c r="HL1987" s="0"/>
      <c r="HM1987" s="0"/>
      <c r="HN1987" s="0"/>
      <c r="HO1987" s="0"/>
      <c r="HP1987" s="0"/>
      <c r="HQ1987" s="0"/>
      <c r="HR1987" s="0"/>
      <c r="HS1987" s="0"/>
      <c r="HT1987" s="0"/>
      <c r="HU1987" s="0"/>
      <c r="HV1987" s="0"/>
      <c r="HW1987" s="0"/>
      <c r="HX1987" s="0"/>
      <c r="HY1987" s="0"/>
      <c r="HZ1987" s="0"/>
      <c r="IA1987" s="0"/>
      <c r="IB1987" s="0"/>
      <c r="IC1987" s="0"/>
      <c r="ID1987" s="0"/>
      <c r="IE1987" s="0"/>
      <c r="IF1987" s="0"/>
      <c r="IG1987" s="0"/>
      <c r="IH1987" s="0"/>
      <c r="II1987" s="0"/>
      <c r="IJ1987" s="0"/>
      <c r="IK1987" s="0"/>
      <c r="IL1987" s="0"/>
      <c r="IM1987" s="0"/>
      <c r="IN1987" s="0"/>
      <c r="IO1987" s="0"/>
      <c r="IP1987" s="0"/>
      <c r="IQ1987" s="0"/>
      <c r="IR1987" s="0"/>
      <c r="IS1987" s="0"/>
      <c r="IT1987" s="0"/>
      <c r="IU1987" s="0"/>
      <c r="IV1987" s="0"/>
      <c r="IW1987" s="0"/>
    </row>
    <row r="1988" customFormat="false" ht="12.75" hidden="true" customHeight="false" outlineLevel="0" collapsed="false">
      <c r="A1988" s="0" t="n">
        <f aca="false">WEEKDAY(C1988,2)</f>
        <v>1</v>
      </c>
      <c r="B1988" s="0" t="n">
        <f aca="false">MONTH(C1988)</f>
        <v>11</v>
      </c>
      <c r="C1988" s="23" t="n">
        <v>36850</v>
      </c>
      <c r="D1988" s="0" t="n">
        <f aca="false">MONTH(R1988)</f>
        <v>11</v>
      </c>
      <c r="E1988" s="0" t="n">
        <f aca="false">YEAR(R1988)</f>
        <v>2000</v>
      </c>
      <c r="F1988" s="36"/>
      <c r="G1988" s="24" t="n">
        <f aca="false">N1988-M1988</f>
        <v>-0.732250000000001</v>
      </c>
      <c r="H1988" s="24" t="n">
        <f aca="false">O1988-N1988</f>
        <v>-0.305583333333333</v>
      </c>
      <c r="I1988" s="24" t="n">
        <f aca="false">O1988-M1988</f>
        <v>-1.03783333333333</v>
      </c>
      <c r="J1988" s="25" t="n">
        <f aca="false">VLOOKUP(C1988,'Nymex hist.'!A:B,2,0)</f>
        <v>6.249</v>
      </c>
      <c r="K1988" s="25"/>
      <c r="L1988" s="25"/>
      <c r="M1988" s="27" t="n">
        <f aca="false">SUMIF($S$3:$FQ$3,$E1988+1,$S1988:$FQ1988)/COUNTIF($S$3:$FQ$3,$E1988+1)</f>
        <v>4.854</v>
      </c>
      <c r="N1988" s="27" t="n">
        <f aca="false">SUMIF($S$3:$FQ$3,$E1988+2,$S1988:$FQ1988)/COUNTIF($S$3:$FQ$3,$E1988+2)</f>
        <v>4.12175</v>
      </c>
      <c r="O1988" s="27" t="n">
        <f aca="false">SUMIF($S$3:$FQ$3,$E1988+3,$S1988:$FQ1988)/COUNTIF($S$3:$FQ$3,$E1988+3)</f>
        <v>3.81616666666667</v>
      </c>
      <c r="P1988" s="27" t="n">
        <f aca="false">SUMIF($S$3:$FQ$3,$E1988+4,$S1988:$FQ1988)/COUNTIF($S$3:$FQ$3,$E1988+4)</f>
        <v>3.76783333333333</v>
      </c>
      <c r="Q1988" s="27" t="n">
        <f aca="false">SUMIF($S$3:$FQ$3,$E1988+5,$S1988:$FQ1988)/COUNTIF($S$3:$FQ$3,$E1988+5)</f>
        <v>3.76783333333333</v>
      </c>
      <c r="R1988" s="28" t="n">
        <v>36850</v>
      </c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30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 t="n">
        <v>6.249</v>
      </c>
      <c r="DJ1988" s="29" t="n">
        <v>6.236</v>
      </c>
      <c r="DK1988" s="29" t="n">
        <v>5.845</v>
      </c>
      <c r="DL1988" s="29" t="n">
        <v>5.318</v>
      </c>
      <c r="DM1988" s="29" t="n">
        <v>4.74</v>
      </c>
      <c r="DN1988" s="29" t="n">
        <v>4.525</v>
      </c>
      <c r="DO1988" s="29" t="n">
        <v>4.505</v>
      </c>
      <c r="DP1988" s="29" t="n">
        <v>4.495</v>
      </c>
      <c r="DQ1988" s="29" t="n">
        <v>4.49</v>
      </c>
      <c r="DR1988" s="29" t="n">
        <v>4.471</v>
      </c>
      <c r="DS1988" s="29" t="n">
        <v>4.454</v>
      </c>
      <c r="DT1988" s="29" t="n">
        <v>4.539</v>
      </c>
      <c r="DU1988" s="29" t="n">
        <v>4.63</v>
      </c>
      <c r="DV1988" s="29" t="n">
        <v>4.625</v>
      </c>
      <c r="DW1988" s="29" t="n">
        <v>4.445</v>
      </c>
      <c r="DX1988" s="29" t="n">
        <v>4.265</v>
      </c>
      <c r="DY1988" s="29" t="n">
        <v>4.03</v>
      </c>
      <c r="DZ1988" s="29" t="n">
        <v>3.985</v>
      </c>
      <c r="EA1988" s="29" t="n">
        <v>3.96</v>
      </c>
      <c r="EB1988" s="29" t="n">
        <v>3.96</v>
      </c>
      <c r="EC1988" s="29" t="n">
        <v>3.96</v>
      </c>
      <c r="ED1988" s="29" t="n">
        <v>3.975</v>
      </c>
      <c r="EE1988" s="29" t="n">
        <v>3.975</v>
      </c>
      <c r="EF1988" s="29" t="n">
        <v>4.09</v>
      </c>
      <c r="EG1988" s="29" t="n">
        <v>4.191</v>
      </c>
      <c r="EH1988" s="29" t="n">
        <v>4.196</v>
      </c>
      <c r="EI1988" s="29" t="n">
        <v>4.022</v>
      </c>
      <c r="EJ1988" s="29" t="n">
        <v>3.852</v>
      </c>
      <c r="EK1988" s="29" t="n">
        <v>3.69</v>
      </c>
      <c r="EL1988" s="29" t="n">
        <v>3.664</v>
      </c>
      <c r="EM1988" s="29" t="n">
        <v>3.684</v>
      </c>
      <c r="EN1988" s="29" t="n">
        <v>3.699</v>
      </c>
      <c r="EO1988" s="29" t="n">
        <v>3.699</v>
      </c>
      <c r="EP1988" s="29" t="n">
        <v>3.719</v>
      </c>
      <c r="EQ1988" s="29" t="n">
        <v>3.729</v>
      </c>
      <c r="ER1988" s="29" t="n">
        <v>3.854</v>
      </c>
      <c r="ES1988" s="29" t="n">
        <v>3.986</v>
      </c>
      <c r="ET1988" s="29" t="n">
        <v>4.016</v>
      </c>
      <c r="EU1988" s="29" t="n">
        <v>3.877</v>
      </c>
      <c r="EV1988" s="29" t="n">
        <v>3.767</v>
      </c>
      <c r="EW1988" s="29" t="n">
        <v>3.645</v>
      </c>
      <c r="EX1988" s="29" t="n">
        <v>3.624</v>
      </c>
      <c r="EY1988" s="29" t="n">
        <v>3.654</v>
      </c>
      <c r="EZ1988" s="29" t="n">
        <v>3.669</v>
      </c>
      <c r="FA1988" s="29" t="n">
        <v>3.684</v>
      </c>
      <c r="FB1988" s="29" t="n">
        <v>3.709</v>
      </c>
      <c r="FC1988" s="29" t="n">
        <v>3.719</v>
      </c>
      <c r="FD1988" s="29" t="n">
        <v>3.854</v>
      </c>
      <c r="FE1988" s="29" t="n">
        <v>3.996</v>
      </c>
      <c r="FF1988" s="29" t="n">
        <v>4.016</v>
      </c>
      <c r="FG1988" s="29" t="n">
        <v>3.877</v>
      </c>
      <c r="FH1988" s="29" t="n">
        <v>3.767</v>
      </c>
      <c r="FI1988" s="29" t="n">
        <v>3.645</v>
      </c>
      <c r="FJ1988" s="29" t="n">
        <v>3.624</v>
      </c>
      <c r="FK1988" s="29" t="n">
        <v>3.654</v>
      </c>
      <c r="FL1988" s="29" t="n">
        <v>3.669</v>
      </c>
      <c r="FM1988" s="29" t="n">
        <v>3.684</v>
      </c>
      <c r="FN1988" s="29" t="n">
        <v>3.709</v>
      </c>
      <c r="FO1988" s="29" t="n">
        <v>3.719</v>
      </c>
      <c r="FP1988" s="29" t="n">
        <v>3.854</v>
      </c>
      <c r="FQ1988" s="29" t="n">
        <v>3.996</v>
      </c>
      <c r="FR1988" s="29" t="n">
        <v>4.036</v>
      </c>
      <c r="FS1988" s="29" t="n">
        <v>3.897</v>
      </c>
      <c r="FT1988" s="29" t="n">
        <v>3.787</v>
      </c>
      <c r="FU1988" s="29" t="n">
        <v>3.665</v>
      </c>
      <c r="FV1988" s="29" t="n">
        <v>3.644</v>
      </c>
      <c r="FW1988" s="29" t="n">
        <v>3.674</v>
      </c>
      <c r="FX1988" s="29" t="n">
        <v>3.689</v>
      </c>
      <c r="FY1988" s="29" t="n">
        <v>3.704</v>
      </c>
      <c r="FZ1988" s="29" t="n">
        <v>3.729</v>
      </c>
      <c r="GA1988" s="29" t="n">
        <v>3.739</v>
      </c>
      <c r="GB1988" s="29" t="n">
        <v>3.874</v>
      </c>
      <c r="GC1988" s="29"/>
      <c r="GD1988" s="29"/>
      <c r="GE1988" s="29"/>
      <c r="GF1988" s="29"/>
      <c r="GG1988" s="29"/>
      <c r="GH1988" s="29"/>
      <c r="GI1988" s="29"/>
      <c r="GJ1988" s="29"/>
      <c r="GK1988" s="29"/>
      <c r="GL1988" s="29"/>
      <c r="GM1988" s="29"/>
      <c r="GN1988" s="29"/>
      <c r="GO1988" s="29"/>
      <c r="GP1988" s="29"/>
      <c r="GQ1988" s="29"/>
      <c r="GR1988" s="0"/>
      <c r="GS1988" s="0"/>
      <c r="GT1988" s="0"/>
      <c r="GU1988" s="0"/>
      <c r="GV1988" s="0"/>
      <c r="GW1988" s="0"/>
      <c r="GX1988" s="0"/>
      <c r="GY1988" s="0"/>
      <c r="GZ1988" s="0"/>
      <c r="HA1988" s="0"/>
      <c r="HB1988" s="0"/>
      <c r="HC1988" s="0"/>
      <c r="HD1988" s="0"/>
      <c r="HE1988" s="0"/>
      <c r="HF1988" s="0"/>
      <c r="HG1988" s="0"/>
      <c r="HH1988" s="0"/>
      <c r="HI1988" s="0"/>
      <c r="HJ1988" s="0"/>
      <c r="HK1988" s="0"/>
      <c r="HL1988" s="0"/>
      <c r="HM1988" s="0"/>
      <c r="HN1988" s="0"/>
      <c r="HO1988" s="0"/>
      <c r="HP1988" s="0"/>
      <c r="HQ1988" s="0"/>
      <c r="HR1988" s="0"/>
      <c r="HS1988" s="0"/>
      <c r="HT1988" s="0"/>
      <c r="HU1988" s="0"/>
      <c r="HV1988" s="0"/>
      <c r="HW1988" s="0"/>
      <c r="HX1988" s="0"/>
      <c r="HY1988" s="0"/>
      <c r="HZ1988" s="0"/>
      <c r="IA1988" s="0"/>
      <c r="IB1988" s="0"/>
      <c r="IC1988" s="0"/>
      <c r="ID1988" s="0"/>
      <c r="IE1988" s="0"/>
      <c r="IF1988" s="0"/>
      <c r="IG1988" s="0"/>
      <c r="IH1988" s="0"/>
      <c r="II1988" s="0"/>
      <c r="IJ1988" s="0"/>
      <c r="IK1988" s="0"/>
      <c r="IL1988" s="0"/>
      <c r="IM1988" s="0"/>
      <c r="IN1988" s="0"/>
      <c r="IO1988" s="0"/>
      <c r="IP1988" s="0"/>
      <c r="IQ1988" s="0"/>
      <c r="IR1988" s="0"/>
      <c r="IS1988" s="0"/>
      <c r="IT1988" s="0"/>
      <c r="IU1988" s="0"/>
      <c r="IV1988" s="0"/>
      <c r="IW1988" s="0"/>
    </row>
    <row r="1989" customFormat="false" ht="12.75" hidden="true" customHeight="false" outlineLevel="0" collapsed="false">
      <c r="A1989" s="0" t="n">
        <f aca="false">WEEKDAY(C1989,2)</f>
        <v>2</v>
      </c>
      <c r="B1989" s="0" t="n">
        <f aca="false">MONTH(C1989)</f>
        <v>11</v>
      </c>
      <c r="C1989" s="23" t="n">
        <v>36851</v>
      </c>
      <c r="D1989" s="0" t="n">
        <f aca="false">MONTH(R1989)</f>
        <v>11</v>
      </c>
      <c r="E1989" s="0" t="n">
        <f aca="false">YEAR(R1989)</f>
        <v>2000</v>
      </c>
      <c r="F1989" s="36"/>
      <c r="G1989" s="24" t="n">
        <f aca="false">N1989-M1989</f>
        <v>-0.815333333333333</v>
      </c>
      <c r="H1989" s="24" t="n">
        <f aca="false">O1989-N1989</f>
        <v>-0.313916666666666</v>
      </c>
      <c r="I1989" s="24" t="n">
        <f aca="false">O1989-M1989</f>
        <v>-1.12925</v>
      </c>
      <c r="J1989" s="25" t="n">
        <f aca="false">VLOOKUP(C1989,'Nymex hist.'!A:B,2,0)</f>
        <v>6.408</v>
      </c>
      <c r="K1989" s="25"/>
      <c r="L1989" s="25"/>
      <c r="M1989" s="27" t="n">
        <f aca="false">SUMIF($S$3:$FQ$3,$E1989+1,$S1989:$FQ1989)/COUNTIF($S$3:$FQ$3,$E1989+1)</f>
        <v>4.93733333333333</v>
      </c>
      <c r="N1989" s="27" t="n">
        <f aca="false">SUMIF($S$3:$FQ$3,$E1989+2,$S1989:$FQ1989)/COUNTIF($S$3:$FQ$3,$E1989+2)</f>
        <v>4.122</v>
      </c>
      <c r="O1989" s="27" t="n">
        <f aca="false">SUMIF($S$3:$FQ$3,$E1989+3,$S1989:$FQ1989)/COUNTIF($S$3:$FQ$3,$E1989+3)</f>
        <v>3.80808333333333</v>
      </c>
      <c r="P1989" s="27" t="n">
        <f aca="false">SUMIF($S$3:$FQ$3,$E1989+4,$S1989:$FQ1989)/COUNTIF($S$3:$FQ$3,$E1989+4)</f>
        <v>3.75975</v>
      </c>
      <c r="Q1989" s="27" t="n">
        <f aca="false">SUMIF($S$3:$FQ$3,$E1989+5,$S1989:$FQ1989)/COUNTIF($S$3:$FQ$3,$E1989+5)</f>
        <v>3.75975</v>
      </c>
      <c r="R1989" s="28" t="n">
        <v>36851</v>
      </c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30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 t="n">
        <v>6.408</v>
      </c>
      <c r="DJ1989" s="29" t="n">
        <v>6.432</v>
      </c>
      <c r="DK1989" s="29" t="n">
        <v>6.037</v>
      </c>
      <c r="DL1989" s="29" t="n">
        <v>5.447</v>
      </c>
      <c r="DM1989" s="29" t="n">
        <v>4.815</v>
      </c>
      <c r="DN1989" s="29" t="n">
        <v>4.585</v>
      </c>
      <c r="DO1989" s="29" t="n">
        <v>4.56</v>
      </c>
      <c r="DP1989" s="29" t="n">
        <v>4.546</v>
      </c>
      <c r="DQ1989" s="29" t="n">
        <v>4.537</v>
      </c>
      <c r="DR1989" s="29" t="n">
        <v>4.517</v>
      </c>
      <c r="DS1989" s="29" t="n">
        <v>4.505</v>
      </c>
      <c r="DT1989" s="29" t="n">
        <v>4.59</v>
      </c>
      <c r="DU1989" s="29" t="n">
        <v>4.677</v>
      </c>
      <c r="DV1989" s="29" t="n">
        <v>4.667</v>
      </c>
      <c r="DW1989" s="29" t="n">
        <v>4.452</v>
      </c>
      <c r="DX1989" s="29" t="n">
        <v>4.262</v>
      </c>
      <c r="DY1989" s="29" t="n">
        <v>4.032</v>
      </c>
      <c r="DZ1989" s="29" t="n">
        <v>3.987</v>
      </c>
      <c r="EA1989" s="29" t="n">
        <v>3.962</v>
      </c>
      <c r="EB1989" s="29" t="n">
        <v>3.962</v>
      </c>
      <c r="EC1989" s="29" t="n">
        <v>3.962</v>
      </c>
      <c r="ED1989" s="29" t="n">
        <v>3.97</v>
      </c>
      <c r="EE1989" s="29" t="n">
        <v>3.959</v>
      </c>
      <c r="EF1989" s="29" t="n">
        <v>4.074</v>
      </c>
      <c r="EG1989" s="29" t="n">
        <v>4.175</v>
      </c>
      <c r="EH1989" s="29" t="n">
        <v>4.185</v>
      </c>
      <c r="EI1989" s="29" t="n">
        <v>4.015</v>
      </c>
      <c r="EJ1989" s="29" t="n">
        <v>3.845</v>
      </c>
      <c r="EK1989" s="29" t="n">
        <v>3.683</v>
      </c>
      <c r="EL1989" s="29" t="n">
        <v>3.657</v>
      </c>
      <c r="EM1989" s="29" t="n">
        <v>3.677</v>
      </c>
      <c r="EN1989" s="29" t="n">
        <v>3.692</v>
      </c>
      <c r="EO1989" s="29" t="n">
        <v>3.692</v>
      </c>
      <c r="EP1989" s="29" t="n">
        <v>3.712</v>
      </c>
      <c r="EQ1989" s="29" t="n">
        <v>3.722</v>
      </c>
      <c r="ER1989" s="29" t="n">
        <v>3.847</v>
      </c>
      <c r="ES1989" s="29" t="n">
        <v>3.97</v>
      </c>
      <c r="ET1989" s="29" t="n">
        <v>4.005</v>
      </c>
      <c r="EU1989" s="29" t="n">
        <v>3.87</v>
      </c>
      <c r="EV1989" s="29" t="n">
        <v>3.76</v>
      </c>
      <c r="EW1989" s="29" t="n">
        <v>3.638</v>
      </c>
      <c r="EX1989" s="29" t="n">
        <v>3.617</v>
      </c>
      <c r="EY1989" s="29" t="n">
        <v>3.647</v>
      </c>
      <c r="EZ1989" s="29" t="n">
        <v>3.662</v>
      </c>
      <c r="FA1989" s="29" t="n">
        <v>3.677</v>
      </c>
      <c r="FB1989" s="29" t="n">
        <v>3.702</v>
      </c>
      <c r="FC1989" s="29" t="n">
        <v>3.712</v>
      </c>
      <c r="FD1989" s="29" t="n">
        <v>3.847</v>
      </c>
      <c r="FE1989" s="29" t="n">
        <v>3.98</v>
      </c>
      <c r="FF1989" s="29" t="n">
        <v>4.005</v>
      </c>
      <c r="FG1989" s="29" t="n">
        <v>3.87</v>
      </c>
      <c r="FH1989" s="29" t="n">
        <v>3.76</v>
      </c>
      <c r="FI1989" s="29" t="n">
        <v>3.638</v>
      </c>
      <c r="FJ1989" s="29" t="n">
        <v>3.617</v>
      </c>
      <c r="FK1989" s="29" t="n">
        <v>3.647</v>
      </c>
      <c r="FL1989" s="29" t="n">
        <v>3.662</v>
      </c>
      <c r="FM1989" s="29" t="n">
        <v>3.677</v>
      </c>
      <c r="FN1989" s="29" t="n">
        <v>3.702</v>
      </c>
      <c r="FO1989" s="29" t="n">
        <v>3.712</v>
      </c>
      <c r="FP1989" s="29" t="n">
        <v>3.847</v>
      </c>
      <c r="FQ1989" s="29" t="n">
        <v>3.98</v>
      </c>
      <c r="FR1989" s="29" t="n">
        <v>4.025</v>
      </c>
      <c r="FS1989" s="29" t="n">
        <v>3.89</v>
      </c>
      <c r="FT1989" s="29" t="n">
        <v>3.78</v>
      </c>
      <c r="FU1989" s="29" t="n">
        <v>3.658</v>
      </c>
      <c r="FV1989" s="29" t="n">
        <v>3.637</v>
      </c>
      <c r="FW1989" s="29" t="n">
        <v>3.667</v>
      </c>
      <c r="FX1989" s="29" t="n">
        <v>3.682</v>
      </c>
      <c r="FY1989" s="29" t="n">
        <v>3.697</v>
      </c>
      <c r="FZ1989" s="29" t="n">
        <v>3.722</v>
      </c>
      <c r="GA1989" s="29" t="n">
        <v>3.732</v>
      </c>
      <c r="GB1989" s="29" t="n">
        <v>3.867</v>
      </c>
      <c r="GC1989" s="29"/>
      <c r="GD1989" s="29"/>
      <c r="GE1989" s="29"/>
      <c r="GF1989" s="29"/>
      <c r="GG1989" s="29"/>
      <c r="GH1989" s="29"/>
      <c r="GI1989" s="29"/>
      <c r="GJ1989" s="29"/>
      <c r="GK1989" s="29"/>
      <c r="GL1989" s="29"/>
      <c r="GM1989" s="29"/>
      <c r="GN1989" s="29"/>
      <c r="GO1989" s="29"/>
      <c r="GP1989" s="29"/>
      <c r="GQ1989" s="29"/>
      <c r="GR1989" s="0"/>
      <c r="GS1989" s="0"/>
      <c r="GT1989" s="0"/>
      <c r="GU1989" s="0"/>
      <c r="GV1989" s="0"/>
      <c r="GW1989" s="0"/>
      <c r="GX1989" s="0"/>
      <c r="GY1989" s="0"/>
      <c r="GZ1989" s="0"/>
      <c r="HA1989" s="0"/>
      <c r="HB1989" s="0"/>
      <c r="HC1989" s="0"/>
      <c r="HD1989" s="0"/>
      <c r="HE1989" s="0"/>
      <c r="HF1989" s="0"/>
      <c r="HG1989" s="0"/>
      <c r="HH1989" s="0"/>
      <c r="HI1989" s="0"/>
      <c r="HJ1989" s="0"/>
      <c r="HK1989" s="0"/>
      <c r="HL1989" s="0"/>
      <c r="HM1989" s="0"/>
      <c r="HN1989" s="0"/>
      <c r="HO1989" s="0"/>
      <c r="HP1989" s="0"/>
      <c r="HQ1989" s="0"/>
      <c r="HR1989" s="0"/>
      <c r="HS1989" s="0"/>
      <c r="HT1989" s="0"/>
      <c r="HU1989" s="0"/>
      <c r="HV1989" s="0"/>
      <c r="HW1989" s="0"/>
      <c r="HX1989" s="0"/>
      <c r="HY1989" s="0"/>
      <c r="HZ1989" s="0"/>
      <c r="IA1989" s="0"/>
      <c r="IB1989" s="0"/>
      <c r="IC1989" s="0"/>
      <c r="ID1989" s="0"/>
      <c r="IE1989" s="0"/>
      <c r="IF1989" s="0"/>
      <c r="IG1989" s="0"/>
      <c r="IH1989" s="0"/>
      <c r="II1989" s="0"/>
      <c r="IJ1989" s="0"/>
      <c r="IK1989" s="0"/>
      <c r="IL1989" s="0"/>
      <c r="IM1989" s="0"/>
      <c r="IN1989" s="0"/>
      <c r="IO1989" s="0"/>
      <c r="IP1989" s="0"/>
      <c r="IQ1989" s="0"/>
      <c r="IR1989" s="0"/>
      <c r="IS1989" s="0"/>
      <c r="IT1989" s="0"/>
      <c r="IU1989" s="0"/>
      <c r="IV1989" s="0"/>
      <c r="IW1989" s="0"/>
    </row>
    <row r="1990" customFormat="false" ht="12.75" hidden="true" customHeight="false" outlineLevel="0" collapsed="false">
      <c r="A1990" s="0" t="n">
        <f aca="false">WEEKDAY(C1990,2)</f>
        <v>3</v>
      </c>
      <c r="B1990" s="0" t="n">
        <f aca="false">MONTH(C1990)</f>
        <v>11</v>
      </c>
      <c r="C1990" s="23" t="n">
        <v>36852</v>
      </c>
      <c r="D1990" s="0" t="n">
        <f aca="false">MONTH(R1990)</f>
        <v>11</v>
      </c>
      <c r="E1990" s="0" t="n">
        <f aca="false">YEAR(R1990)</f>
        <v>2000</v>
      </c>
      <c r="F1990" s="36"/>
      <c r="G1990" s="24" t="n">
        <f aca="false">N1990-M1990</f>
        <v>-0.883833333333334</v>
      </c>
      <c r="H1990" s="24" t="n">
        <f aca="false">O1990-N1990</f>
        <v>-0.322666666666667</v>
      </c>
      <c r="I1990" s="24" t="n">
        <f aca="false">O1990-M1990</f>
        <v>-1.2065</v>
      </c>
      <c r="J1990" s="25" t="n">
        <f aca="false">VLOOKUP(C1990,'Nymex hist.'!A:B,2,0)</f>
        <v>6.577</v>
      </c>
      <c r="K1990" s="25"/>
      <c r="L1990" s="25"/>
      <c r="M1990" s="27" t="n">
        <f aca="false">SUMIF($S$3:$FQ$3,$E1990+1,$S1990:$FQ1990)/COUNTIF($S$3:$FQ$3,$E1990+1)</f>
        <v>5.00458333333333</v>
      </c>
      <c r="N1990" s="27" t="n">
        <f aca="false">SUMIF($S$3:$FQ$3,$E1990+2,$S1990:$FQ1990)/COUNTIF($S$3:$FQ$3,$E1990+2)</f>
        <v>4.12075</v>
      </c>
      <c r="O1990" s="27" t="n">
        <f aca="false">SUMIF($S$3:$FQ$3,$E1990+3,$S1990:$FQ1990)/COUNTIF($S$3:$FQ$3,$E1990+3)</f>
        <v>3.79808333333333</v>
      </c>
      <c r="P1990" s="27" t="n">
        <f aca="false">SUMIF($S$3:$FQ$3,$E1990+4,$S1990:$FQ1990)/COUNTIF($S$3:$FQ$3,$E1990+4)</f>
        <v>3.74975</v>
      </c>
      <c r="Q1990" s="27" t="n">
        <f aca="false">SUMIF($S$3:$FQ$3,$E1990+5,$S1990:$FQ1990)/COUNTIF($S$3:$FQ$3,$E1990+5)</f>
        <v>3.74975</v>
      </c>
      <c r="R1990" s="28" t="n">
        <v>36852</v>
      </c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30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 t="n">
        <v>6.577</v>
      </c>
      <c r="DJ1990" s="29" t="n">
        <v>6.584</v>
      </c>
      <c r="DK1990" s="29" t="n">
        <v>6.244</v>
      </c>
      <c r="DL1990" s="29" t="n">
        <v>5.6</v>
      </c>
      <c r="DM1990" s="29" t="n">
        <v>4.88</v>
      </c>
      <c r="DN1990" s="29" t="n">
        <v>4.63</v>
      </c>
      <c r="DO1990" s="29" t="n">
        <v>4.595</v>
      </c>
      <c r="DP1990" s="29" t="n">
        <v>4.575</v>
      </c>
      <c r="DQ1990" s="29" t="n">
        <v>4.56</v>
      </c>
      <c r="DR1990" s="29" t="n">
        <v>4.54</v>
      </c>
      <c r="DS1990" s="29" t="n">
        <v>4.53</v>
      </c>
      <c r="DT1990" s="29" t="n">
        <v>4.615</v>
      </c>
      <c r="DU1990" s="29" t="n">
        <v>4.702</v>
      </c>
      <c r="DV1990" s="29" t="n">
        <v>4.697</v>
      </c>
      <c r="DW1990" s="29" t="n">
        <v>4.462</v>
      </c>
      <c r="DX1990" s="29" t="n">
        <v>4.272</v>
      </c>
      <c r="DY1990" s="29" t="n">
        <v>4.032</v>
      </c>
      <c r="DZ1990" s="29" t="n">
        <v>3.987</v>
      </c>
      <c r="EA1990" s="29" t="n">
        <v>3.957</v>
      </c>
      <c r="EB1990" s="29" t="n">
        <v>3.952</v>
      </c>
      <c r="EC1990" s="29" t="n">
        <v>3.952</v>
      </c>
      <c r="ED1990" s="29" t="n">
        <v>3.96</v>
      </c>
      <c r="EE1990" s="29" t="n">
        <v>3.949</v>
      </c>
      <c r="EF1990" s="29" t="n">
        <v>4.064</v>
      </c>
      <c r="EG1990" s="29" t="n">
        <v>4.165</v>
      </c>
      <c r="EH1990" s="29" t="n">
        <v>4.175</v>
      </c>
      <c r="EI1990" s="29" t="n">
        <v>4.005</v>
      </c>
      <c r="EJ1990" s="29" t="n">
        <v>3.835</v>
      </c>
      <c r="EK1990" s="29" t="n">
        <v>3.673</v>
      </c>
      <c r="EL1990" s="29" t="n">
        <v>3.647</v>
      </c>
      <c r="EM1990" s="29" t="n">
        <v>3.667</v>
      </c>
      <c r="EN1990" s="29" t="n">
        <v>3.682</v>
      </c>
      <c r="EO1990" s="29" t="n">
        <v>3.682</v>
      </c>
      <c r="EP1990" s="29" t="n">
        <v>3.702</v>
      </c>
      <c r="EQ1990" s="29" t="n">
        <v>3.712</v>
      </c>
      <c r="ER1990" s="29" t="n">
        <v>3.837</v>
      </c>
      <c r="ES1990" s="29" t="n">
        <v>3.96</v>
      </c>
      <c r="ET1990" s="29" t="n">
        <v>3.995</v>
      </c>
      <c r="EU1990" s="29" t="n">
        <v>3.86</v>
      </c>
      <c r="EV1990" s="29" t="n">
        <v>3.75</v>
      </c>
      <c r="EW1990" s="29" t="n">
        <v>3.628</v>
      </c>
      <c r="EX1990" s="29" t="n">
        <v>3.607</v>
      </c>
      <c r="EY1990" s="29" t="n">
        <v>3.637</v>
      </c>
      <c r="EZ1990" s="29" t="n">
        <v>3.652</v>
      </c>
      <c r="FA1990" s="29" t="n">
        <v>3.667</v>
      </c>
      <c r="FB1990" s="29" t="n">
        <v>3.692</v>
      </c>
      <c r="FC1990" s="29" t="n">
        <v>3.702</v>
      </c>
      <c r="FD1990" s="29" t="n">
        <v>3.837</v>
      </c>
      <c r="FE1990" s="29" t="n">
        <v>3.97</v>
      </c>
      <c r="FF1990" s="29" t="n">
        <v>3.995</v>
      </c>
      <c r="FG1990" s="29" t="n">
        <v>3.86</v>
      </c>
      <c r="FH1990" s="29" t="n">
        <v>3.75</v>
      </c>
      <c r="FI1990" s="29" t="n">
        <v>3.628</v>
      </c>
      <c r="FJ1990" s="29" t="n">
        <v>3.607</v>
      </c>
      <c r="FK1990" s="29" t="n">
        <v>3.637</v>
      </c>
      <c r="FL1990" s="29" t="n">
        <v>3.652</v>
      </c>
      <c r="FM1990" s="29" t="n">
        <v>3.667</v>
      </c>
      <c r="FN1990" s="29" t="n">
        <v>3.692</v>
      </c>
      <c r="FO1990" s="29" t="n">
        <v>3.702</v>
      </c>
      <c r="FP1990" s="29" t="n">
        <v>3.837</v>
      </c>
      <c r="FQ1990" s="29" t="n">
        <v>3.97</v>
      </c>
      <c r="FR1990" s="29" t="n">
        <v>4.015</v>
      </c>
      <c r="FS1990" s="29" t="n">
        <v>3.88</v>
      </c>
      <c r="FT1990" s="29" t="n">
        <v>3.77</v>
      </c>
      <c r="FU1990" s="29" t="n">
        <v>3.648</v>
      </c>
      <c r="FV1990" s="29" t="n">
        <v>3.627</v>
      </c>
      <c r="FW1990" s="29" t="n">
        <v>3.657</v>
      </c>
      <c r="FX1990" s="29" t="n">
        <v>3.672</v>
      </c>
      <c r="FY1990" s="29" t="n">
        <v>3.687</v>
      </c>
      <c r="FZ1990" s="29" t="n">
        <v>3.712</v>
      </c>
      <c r="GA1990" s="29" t="n">
        <v>3.722</v>
      </c>
      <c r="GB1990" s="29" t="n">
        <v>3.857</v>
      </c>
      <c r="GC1990" s="29"/>
      <c r="GD1990" s="29"/>
      <c r="GE1990" s="29"/>
      <c r="GF1990" s="29"/>
      <c r="GG1990" s="29"/>
      <c r="GH1990" s="29"/>
      <c r="GI1990" s="29"/>
      <c r="GJ1990" s="29"/>
      <c r="GK1990" s="29"/>
      <c r="GL1990" s="29"/>
      <c r="GM1990" s="29"/>
      <c r="GN1990" s="29"/>
      <c r="GO1990" s="29"/>
      <c r="GP1990" s="29"/>
      <c r="GQ1990" s="29"/>
      <c r="GR1990" s="0"/>
      <c r="GS1990" s="0"/>
      <c r="GT1990" s="0"/>
      <c r="GU1990" s="0"/>
      <c r="GV1990" s="0"/>
      <c r="GW1990" s="0"/>
      <c r="GX1990" s="0"/>
      <c r="GY1990" s="0"/>
      <c r="GZ1990" s="0"/>
      <c r="HA1990" s="0"/>
      <c r="HB1990" s="0"/>
      <c r="HC1990" s="0"/>
      <c r="HD1990" s="0"/>
      <c r="HE1990" s="0"/>
      <c r="HF1990" s="0"/>
      <c r="HG1990" s="0"/>
      <c r="HH1990" s="0"/>
      <c r="HI1990" s="0"/>
      <c r="HJ1990" s="0"/>
      <c r="HK1990" s="0"/>
      <c r="HL1990" s="0"/>
      <c r="HM1990" s="0"/>
      <c r="HN1990" s="0"/>
      <c r="HO1990" s="0"/>
      <c r="HP1990" s="0"/>
      <c r="HQ1990" s="0"/>
      <c r="HR1990" s="0"/>
      <c r="HS1990" s="0"/>
      <c r="HT1990" s="0"/>
      <c r="HU1990" s="0"/>
      <c r="HV1990" s="0"/>
      <c r="HW1990" s="0"/>
      <c r="HX1990" s="0"/>
      <c r="HY1990" s="0"/>
      <c r="HZ1990" s="0"/>
      <c r="IA1990" s="0"/>
      <c r="IB1990" s="0"/>
      <c r="IC1990" s="0"/>
      <c r="ID1990" s="0"/>
      <c r="IE1990" s="0"/>
      <c r="IF1990" s="0"/>
      <c r="IG1990" s="0"/>
      <c r="IH1990" s="0"/>
      <c r="II1990" s="0"/>
      <c r="IJ1990" s="0"/>
      <c r="IK1990" s="0"/>
      <c r="IL1990" s="0"/>
      <c r="IM1990" s="0"/>
      <c r="IN1990" s="0"/>
      <c r="IO1990" s="0"/>
      <c r="IP1990" s="0"/>
      <c r="IQ1990" s="0"/>
      <c r="IR1990" s="0"/>
      <c r="IS1990" s="0"/>
      <c r="IT1990" s="0"/>
      <c r="IU1990" s="0"/>
      <c r="IV1990" s="0"/>
      <c r="IW1990" s="0"/>
    </row>
    <row r="1991" customFormat="false" ht="12.75" hidden="true" customHeight="false" outlineLevel="0" collapsed="false">
      <c r="A1991" s="0" t="n">
        <f aca="false">WEEKDAY(C1991,2)</f>
        <v>1</v>
      </c>
      <c r="B1991" s="0" t="n">
        <f aca="false">MONTH(C1991)</f>
        <v>11</v>
      </c>
      <c r="C1991" s="23" t="n">
        <v>36857</v>
      </c>
      <c r="D1991" s="0" t="n">
        <f aca="false">MONTH(R1991)</f>
        <v>11</v>
      </c>
      <c r="E1991" s="0" t="n">
        <f aca="false">YEAR(R1991)</f>
        <v>2000</v>
      </c>
      <c r="F1991" s="36"/>
      <c r="G1991" s="24" t="n">
        <f aca="false">N1991-M1991</f>
        <v>-0.840083333333333</v>
      </c>
      <c r="H1991" s="24" t="n">
        <f aca="false">O1991-N1991</f>
        <v>-0.322083333333334</v>
      </c>
      <c r="I1991" s="24" t="n">
        <f aca="false">O1991-M1991</f>
        <v>-1.16216666666667</v>
      </c>
      <c r="J1991" s="25" t="n">
        <f aca="false">VLOOKUP(C1991,'Nymex hist.'!A:B,2,0)</f>
        <v>6.368</v>
      </c>
      <c r="K1991" s="25"/>
      <c r="L1991" s="25"/>
      <c r="M1991" s="27" t="n">
        <f aca="false">SUMIF($S$3:$FQ$3,$E1991+1,$S1991:$FQ1991)/COUNTIF($S$3:$FQ$3,$E1991+1)</f>
        <v>5.05025</v>
      </c>
      <c r="N1991" s="27" t="n">
        <f aca="false">SUMIF($S$3:$FQ$3,$E1991+2,$S1991:$FQ1991)/COUNTIF($S$3:$FQ$3,$E1991+2)</f>
        <v>4.21016666666667</v>
      </c>
      <c r="O1991" s="27" t="n">
        <f aca="false">SUMIF($S$3:$FQ$3,$E1991+3,$S1991:$FQ1991)/COUNTIF($S$3:$FQ$3,$E1991+3)</f>
        <v>3.88808333333333</v>
      </c>
      <c r="P1991" s="27" t="n">
        <f aca="false">SUMIF($S$3:$FQ$3,$E1991+4,$S1991:$FQ1991)/COUNTIF($S$3:$FQ$3,$E1991+4)</f>
        <v>3.83975</v>
      </c>
      <c r="Q1991" s="27" t="n">
        <f aca="false">SUMIF($S$3:$FQ$3,$E1991+5,$S1991:$FQ1991)/COUNTIF($S$3:$FQ$3,$E1991+5)</f>
        <v>3.83975</v>
      </c>
      <c r="R1991" s="28" t="n">
        <v>36857</v>
      </c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30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 t="n">
        <v>6.368</v>
      </c>
      <c r="DJ1991" s="29" t="n">
        <v>6.473</v>
      </c>
      <c r="DK1991" s="29" t="n">
        <v>6.21</v>
      </c>
      <c r="DL1991" s="29" t="n">
        <v>5.63</v>
      </c>
      <c r="DM1991" s="29" t="n">
        <v>4.94</v>
      </c>
      <c r="DN1991" s="29" t="n">
        <v>4.7</v>
      </c>
      <c r="DO1991" s="29" t="n">
        <v>4.665</v>
      </c>
      <c r="DP1991" s="29" t="n">
        <v>4.65</v>
      </c>
      <c r="DQ1991" s="29" t="n">
        <v>4.635</v>
      </c>
      <c r="DR1991" s="29" t="n">
        <v>4.615</v>
      </c>
      <c r="DS1991" s="29" t="n">
        <v>4.605</v>
      </c>
      <c r="DT1991" s="29" t="n">
        <v>4.695</v>
      </c>
      <c r="DU1991" s="29" t="n">
        <v>4.785</v>
      </c>
      <c r="DV1991" s="29" t="n">
        <v>4.78</v>
      </c>
      <c r="DW1991" s="29" t="n">
        <v>4.552</v>
      </c>
      <c r="DX1991" s="29" t="n">
        <v>4.362</v>
      </c>
      <c r="DY1991" s="29" t="n">
        <v>4.122</v>
      </c>
      <c r="DZ1991" s="29" t="n">
        <v>4.077</v>
      </c>
      <c r="EA1991" s="29" t="n">
        <v>4.047</v>
      </c>
      <c r="EB1991" s="29" t="n">
        <v>4.042</v>
      </c>
      <c r="EC1991" s="29" t="n">
        <v>4.042</v>
      </c>
      <c r="ED1991" s="29" t="n">
        <v>4.05</v>
      </c>
      <c r="EE1991" s="29" t="n">
        <v>4.039</v>
      </c>
      <c r="EF1991" s="29" t="n">
        <v>4.154</v>
      </c>
      <c r="EG1991" s="29" t="n">
        <v>4.255</v>
      </c>
      <c r="EH1991" s="29" t="n">
        <v>4.265</v>
      </c>
      <c r="EI1991" s="29" t="n">
        <v>4.095</v>
      </c>
      <c r="EJ1991" s="29" t="n">
        <v>3.925</v>
      </c>
      <c r="EK1991" s="29" t="n">
        <v>3.763</v>
      </c>
      <c r="EL1991" s="29" t="n">
        <v>3.737</v>
      </c>
      <c r="EM1991" s="29" t="n">
        <v>3.757</v>
      </c>
      <c r="EN1991" s="29" t="n">
        <v>3.772</v>
      </c>
      <c r="EO1991" s="29" t="n">
        <v>3.772</v>
      </c>
      <c r="EP1991" s="29" t="n">
        <v>3.792</v>
      </c>
      <c r="EQ1991" s="29" t="n">
        <v>3.802</v>
      </c>
      <c r="ER1991" s="29" t="n">
        <v>3.927</v>
      </c>
      <c r="ES1991" s="29" t="n">
        <v>4.05</v>
      </c>
      <c r="ET1991" s="29" t="n">
        <v>4.085</v>
      </c>
      <c r="EU1991" s="29" t="n">
        <v>3.95</v>
      </c>
      <c r="EV1991" s="29" t="n">
        <v>3.84</v>
      </c>
      <c r="EW1991" s="29" t="n">
        <v>3.718</v>
      </c>
      <c r="EX1991" s="29" t="n">
        <v>3.697</v>
      </c>
      <c r="EY1991" s="29" t="n">
        <v>3.727</v>
      </c>
      <c r="EZ1991" s="29" t="n">
        <v>3.742</v>
      </c>
      <c r="FA1991" s="29" t="n">
        <v>3.757</v>
      </c>
      <c r="FB1991" s="29" t="n">
        <v>3.782</v>
      </c>
      <c r="FC1991" s="29" t="n">
        <v>3.792</v>
      </c>
      <c r="FD1991" s="29" t="n">
        <v>3.927</v>
      </c>
      <c r="FE1991" s="29" t="n">
        <v>4.06</v>
      </c>
      <c r="FF1991" s="29" t="n">
        <v>4.085</v>
      </c>
      <c r="FG1991" s="29" t="n">
        <v>3.95</v>
      </c>
      <c r="FH1991" s="29" t="n">
        <v>3.84</v>
      </c>
      <c r="FI1991" s="29" t="n">
        <v>3.718</v>
      </c>
      <c r="FJ1991" s="29" t="n">
        <v>3.697</v>
      </c>
      <c r="FK1991" s="29" t="n">
        <v>3.727</v>
      </c>
      <c r="FL1991" s="29" t="n">
        <v>3.742</v>
      </c>
      <c r="FM1991" s="29" t="n">
        <v>3.757</v>
      </c>
      <c r="FN1991" s="29" t="n">
        <v>3.782</v>
      </c>
      <c r="FO1991" s="29" t="n">
        <v>3.792</v>
      </c>
      <c r="FP1991" s="29" t="n">
        <v>3.927</v>
      </c>
      <c r="FQ1991" s="29" t="n">
        <v>4.06</v>
      </c>
      <c r="FR1991" s="29" t="n">
        <v>4.105</v>
      </c>
      <c r="FS1991" s="29" t="n">
        <v>3.97</v>
      </c>
      <c r="FT1991" s="29" t="n">
        <v>3.86</v>
      </c>
      <c r="FU1991" s="29" t="n">
        <v>3.738</v>
      </c>
      <c r="FV1991" s="29" t="n">
        <v>3.717</v>
      </c>
      <c r="FW1991" s="29" t="n">
        <v>3.747</v>
      </c>
      <c r="FX1991" s="29" t="n">
        <v>3.762</v>
      </c>
      <c r="FY1991" s="29" t="n">
        <v>3.777</v>
      </c>
      <c r="FZ1991" s="29" t="n">
        <v>3.802</v>
      </c>
      <c r="GA1991" s="29" t="n">
        <v>3.812</v>
      </c>
      <c r="GB1991" s="29" t="n">
        <v>3.947</v>
      </c>
      <c r="GC1991" s="29"/>
      <c r="GD1991" s="29"/>
      <c r="GE1991" s="29"/>
      <c r="GF1991" s="29"/>
      <c r="GG1991" s="29"/>
      <c r="GH1991" s="29"/>
      <c r="GI1991" s="29"/>
      <c r="GJ1991" s="29"/>
      <c r="GK1991" s="29"/>
      <c r="GL1991" s="29"/>
      <c r="GM1991" s="29"/>
      <c r="GN1991" s="29"/>
      <c r="GO1991" s="29"/>
      <c r="GP1991" s="29"/>
      <c r="GQ1991" s="29"/>
      <c r="GR1991" s="0"/>
      <c r="GS1991" s="0"/>
      <c r="GT1991" s="0"/>
      <c r="GU1991" s="0"/>
      <c r="GV1991" s="0"/>
      <c r="GW1991" s="0"/>
      <c r="GX1991" s="0"/>
      <c r="GY1991" s="0"/>
      <c r="GZ1991" s="0"/>
      <c r="HA1991" s="0"/>
      <c r="HB1991" s="0"/>
      <c r="HC1991" s="0"/>
      <c r="HD1991" s="0"/>
      <c r="HE1991" s="0"/>
      <c r="HF1991" s="0"/>
      <c r="HG1991" s="0"/>
      <c r="HH1991" s="0"/>
      <c r="HI1991" s="0"/>
      <c r="HJ1991" s="0"/>
      <c r="HK1991" s="0"/>
      <c r="HL1991" s="0"/>
      <c r="HM1991" s="0"/>
      <c r="HN1991" s="0"/>
      <c r="HO1991" s="0"/>
      <c r="HP1991" s="0"/>
      <c r="HQ1991" s="0"/>
      <c r="HR1991" s="0"/>
      <c r="HS1991" s="0"/>
      <c r="HT1991" s="0"/>
      <c r="HU1991" s="0"/>
      <c r="HV1991" s="0"/>
      <c r="HW1991" s="0"/>
      <c r="HX1991" s="0"/>
      <c r="HY1991" s="0"/>
      <c r="HZ1991" s="0"/>
      <c r="IA1991" s="0"/>
      <c r="IB1991" s="0"/>
      <c r="IC1991" s="0"/>
      <c r="ID1991" s="0"/>
      <c r="IE1991" s="0"/>
      <c r="IF1991" s="0"/>
      <c r="IG1991" s="0"/>
      <c r="IH1991" s="0"/>
      <c r="II1991" s="0"/>
      <c r="IJ1991" s="0"/>
      <c r="IK1991" s="0"/>
      <c r="IL1991" s="0"/>
      <c r="IM1991" s="0"/>
      <c r="IN1991" s="0"/>
      <c r="IO1991" s="0"/>
      <c r="IP1991" s="0"/>
      <c r="IQ1991" s="0"/>
      <c r="IR1991" s="0"/>
      <c r="IS1991" s="0"/>
      <c r="IT1991" s="0"/>
      <c r="IU1991" s="0"/>
      <c r="IV1991" s="0"/>
      <c r="IW1991" s="0"/>
    </row>
    <row r="1992" customFormat="false" ht="12.75" hidden="true" customHeight="false" outlineLevel="0" collapsed="false">
      <c r="A1992" s="0" t="n">
        <f aca="false">WEEKDAY(C1992,2)</f>
        <v>2</v>
      </c>
      <c r="B1992" s="0" t="n">
        <f aca="false">MONTH(C1992)</f>
        <v>11</v>
      </c>
      <c r="C1992" s="23" t="n">
        <v>36858</v>
      </c>
      <c r="D1992" s="0" t="n">
        <f aca="false">MONTH(R1992)</f>
        <v>11</v>
      </c>
      <c r="E1992" s="0" t="n">
        <f aca="false">YEAR(R1992)</f>
        <v>2000</v>
      </c>
      <c r="F1992" s="36"/>
      <c r="G1992" s="24" t="n">
        <f aca="false">N1992-M1992</f>
        <v>-0.753166666666667</v>
      </c>
      <c r="H1992" s="24" t="n">
        <f aca="false">O1992-N1992</f>
        <v>-0.3125</v>
      </c>
      <c r="I1992" s="24" t="n">
        <f aca="false">O1992-M1992</f>
        <v>-1.06566666666667</v>
      </c>
      <c r="J1992" s="25" t="n">
        <f aca="false">VLOOKUP(C1992,'Nymex hist.'!A:B,2,0)</f>
        <v>6.016</v>
      </c>
      <c r="K1992" s="25"/>
      <c r="L1992" s="25"/>
      <c r="M1992" s="27" t="n">
        <f aca="false">SUMIF($S$3:$FQ$3,$E1992+1,$S1992:$FQ1992)/COUNTIF($S$3:$FQ$3,$E1992+1)</f>
        <v>4.98933333333333</v>
      </c>
      <c r="N1992" s="27" t="n">
        <f aca="false">SUMIF($S$3:$FQ$3,$E1992+2,$S1992:$FQ1992)/COUNTIF($S$3:$FQ$3,$E1992+2)</f>
        <v>4.23616666666667</v>
      </c>
      <c r="O1992" s="27" t="n">
        <f aca="false">SUMIF($S$3:$FQ$3,$E1992+3,$S1992:$FQ1992)/COUNTIF($S$3:$FQ$3,$E1992+3)</f>
        <v>3.92366666666667</v>
      </c>
      <c r="P1992" s="27" t="n">
        <f aca="false">SUMIF($S$3:$FQ$3,$E1992+4,$S1992:$FQ1992)/COUNTIF($S$3:$FQ$3,$E1992+4)</f>
        <v>3.87075</v>
      </c>
      <c r="Q1992" s="27" t="n">
        <f aca="false">SUMIF($S$3:$FQ$3,$E1992+5,$S1992:$FQ1992)/COUNTIF($S$3:$FQ$3,$E1992+5)</f>
        <v>3.87075</v>
      </c>
      <c r="R1992" s="28" t="n">
        <v>36858</v>
      </c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30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 t="n">
        <v>6.016</v>
      </c>
      <c r="DJ1992" s="29" t="n">
        <v>6.207</v>
      </c>
      <c r="DK1992" s="29" t="n">
        <v>6.005</v>
      </c>
      <c r="DL1992" s="29" t="n">
        <v>5.505</v>
      </c>
      <c r="DM1992" s="29" t="n">
        <v>4.895</v>
      </c>
      <c r="DN1992" s="29" t="n">
        <v>4.68</v>
      </c>
      <c r="DO1992" s="29" t="n">
        <v>4.655</v>
      </c>
      <c r="DP1992" s="29" t="n">
        <v>4.64</v>
      </c>
      <c r="DQ1992" s="29" t="n">
        <v>4.625</v>
      </c>
      <c r="DR1992" s="29" t="n">
        <v>4.605</v>
      </c>
      <c r="DS1992" s="29" t="n">
        <v>4.595</v>
      </c>
      <c r="DT1992" s="29" t="n">
        <v>4.685</v>
      </c>
      <c r="DU1992" s="29" t="n">
        <v>4.775</v>
      </c>
      <c r="DV1992" s="29" t="n">
        <v>4.785</v>
      </c>
      <c r="DW1992" s="29" t="n">
        <v>4.565</v>
      </c>
      <c r="DX1992" s="29" t="n">
        <v>4.375</v>
      </c>
      <c r="DY1992" s="29" t="n">
        <v>4.145</v>
      </c>
      <c r="DZ1992" s="29" t="n">
        <v>4.095</v>
      </c>
      <c r="EA1992" s="29" t="n">
        <v>4.08</v>
      </c>
      <c r="EB1992" s="29" t="n">
        <v>4.08</v>
      </c>
      <c r="EC1992" s="29" t="n">
        <v>4.08</v>
      </c>
      <c r="ED1992" s="29" t="n">
        <v>4.088</v>
      </c>
      <c r="EE1992" s="29" t="n">
        <v>4.07</v>
      </c>
      <c r="EF1992" s="29" t="n">
        <v>4.185</v>
      </c>
      <c r="EG1992" s="29" t="n">
        <v>4.286</v>
      </c>
      <c r="EH1992" s="29" t="n">
        <v>4.301</v>
      </c>
      <c r="EI1992" s="29" t="n">
        <v>4.131</v>
      </c>
      <c r="EJ1992" s="29" t="n">
        <v>3.961</v>
      </c>
      <c r="EK1992" s="29" t="n">
        <v>3.799</v>
      </c>
      <c r="EL1992" s="29" t="n">
        <v>3.773</v>
      </c>
      <c r="EM1992" s="29" t="n">
        <v>3.793</v>
      </c>
      <c r="EN1992" s="29" t="n">
        <v>3.808</v>
      </c>
      <c r="EO1992" s="29" t="n">
        <v>3.808</v>
      </c>
      <c r="EP1992" s="29" t="n">
        <v>3.828</v>
      </c>
      <c r="EQ1992" s="29" t="n">
        <v>3.838</v>
      </c>
      <c r="ER1992" s="29" t="n">
        <v>3.963</v>
      </c>
      <c r="ES1992" s="29" t="n">
        <v>4.081</v>
      </c>
      <c r="ET1992" s="29" t="n">
        <v>4.116</v>
      </c>
      <c r="EU1992" s="29" t="n">
        <v>3.981</v>
      </c>
      <c r="EV1992" s="29" t="n">
        <v>3.871</v>
      </c>
      <c r="EW1992" s="29" t="n">
        <v>3.749</v>
      </c>
      <c r="EX1992" s="29" t="n">
        <v>3.728</v>
      </c>
      <c r="EY1992" s="29" t="n">
        <v>3.758</v>
      </c>
      <c r="EZ1992" s="29" t="n">
        <v>3.773</v>
      </c>
      <c r="FA1992" s="29" t="n">
        <v>3.788</v>
      </c>
      <c r="FB1992" s="29" t="n">
        <v>3.813</v>
      </c>
      <c r="FC1992" s="29" t="n">
        <v>3.823</v>
      </c>
      <c r="FD1992" s="29" t="n">
        <v>3.958</v>
      </c>
      <c r="FE1992" s="29" t="n">
        <v>4.091</v>
      </c>
      <c r="FF1992" s="29" t="n">
        <v>4.116</v>
      </c>
      <c r="FG1992" s="29" t="n">
        <v>3.981</v>
      </c>
      <c r="FH1992" s="29" t="n">
        <v>3.871</v>
      </c>
      <c r="FI1992" s="29" t="n">
        <v>3.749</v>
      </c>
      <c r="FJ1992" s="29" t="n">
        <v>3.728</v>
      </c>
      <c r="FK1992" s="29" t="n">
        <v>3.758</v>
      </c>
      <c r="FL1992" s="29" t="n">
        <v>3.773</v>
      </c>
      <c r="FM1992" s="29" t="n">
        <v>3.788</v>
      </c>
      <c r="FN1992" s="29" t="n">
        <v>3.813</v>
      </c>
      <c r="FO1992" s="29" t="n">
        <v>3.823</v>
      </c>
      <c r="FP1992" s="29" t="n">
        <v>3.958</v>
      </c>
      <c r="FQ1992" s="29" t="n">
        <v>4.091</v>
      </c>
      <c r="FR1992" s="29" t="n">
        <v>4.131</v>
      </c>
      <c r="FS1992" s="29" t="n">
        <v>3.996</v>
      </c>
      <c r="FT1992" s="29" t="n">
        <v>3.886</v>
      </c>
      <c r="FU1992" s="29" t="n">
        <v>3.764</v>
      </c>
      <c r="FV1992" s="29" t="n">
        <v>3.743</v>
      </c>
      <c r="FW1992" s="29" t="n">
        <v>3.773</v>
      </c>
      <c r="FX1992" s="29" t="n">
        <v>3.788</v>
      </c>
      <c r="FY1992" s="29" t="n">
        <v>3.803</v>
      </c>
      <c r="FZ1992" s="29" t="n">
        <v>3.828</v>
      </c>
      <c r="GA1992" s="29" t="n">
        <v>3.838</v>
      </c>
      <c r="GB1992" s="29" t="n">
        <v>3.973</v>
      </c>
      <c r="GC1992" s="29"/>
      <c r="GD1992" s="29"/>
      <c r="GE1992" s="29"/>
      <c r="GF1992" s="29"/>
      <c r="GG1992" s="29"/>
      <c r="GH1992" s="29"/>
      <c r="GI1992" s="29"/>
      <c r="GJ1992" s="29"/>
      <c r="GK1992" s="29"/>
      <c r="GL1992" s="29"/>
      <c r="GM1992" s="29"/>
      <c r="GN1992" s="29"/>
      <c r="GO1992" s="29"/>
      <c r="GP1992" s="29"/>
      <c r="GQ1992" s="29"/>
      <c r="GR1992" s="0"/>
      <c r="GS1992" s="0"/>
      <c r="GT1992" s="0"/>
      <c r="GU1992" s="0"/>
      <c r="GV1992" s="0"/>
      <c r="GW1992" s="0"/>
      <c r="GX1992" s="0"/>
      <c r="GY1992" s="0"/>
      <c r="GZ1992" s="0"/>
      <c r="HA1992" s="0"/>
      <c r="HB1992" s="0"/>
      <c r="HC1992" s="0"/>
      <c r="HD1992" s="0"/>
      <c r="HE1992" s="0"/>
      <c r="HF1992" s="0"/>
      <c r="HG1992" s="0"/>
      <c r="HH1992" s="0"/>
      <c r="HI1992" s="0"/>
      <c r="HJ1992" s="0"/>
      <c r="HK1992" s="0"/>
      <c r="HL1992" s="0"/>
      <c r="HM1992" s="0"/>
      <c r="HN1992" s="0"/>
      <c r="HO1992" s="0"/>
      <c r="HP1992" s="0"/>
      <c r="HQ1992" s="0"/>
      <c r="HR1992" s="0"/>
      <c r="HS1992" s="0"/>
      <c r="HT1992" s="0"/>
      <c r="HU1992" s="0"/>
      <c r="HV1992" s="0"/>
      <c r="HW1992" s="0"/>
      <c r="HX1992" s="0"/>
      <c r="HY1992" s="0"/>
      <c r="HZ1992" s="0"/>
      <c r="IA1992" s="0"/>
      <c r="IB1992" s="0"/>
      <c r="IC1992" s="0"/>
      <c r="ID1992" s="0"/>
      <c r="IE1992" s="0"/>
      <c r="IF1992" s="0"/>
      <c r="IG1992" s="0"/>
      <c r="IH1992" s="0"/>
      <c r="II1992" s="0"/>
      <c r="IJ1992" s="0"/>
      <c r="IK1992" s="0"/>
      <c r="IL1992" s="0"/>
      <c r="IM1992" s="0"/>
      <c r="IN1992" s="0"/>
      <c r="IO1992" s="0"/>
      <c r="IP1992" s="0"/>
      <c r="IQ1992" s="0"/>
      <c r="IR1992" s="0"/>
      <c r="IS1992" s="0"/>
      <c r="IT1992" s="0"/>
      <c r="IU1992" s="0"/>
      <c r="IV1992" s="0"/>
      <c r="IW1992" s="0"/>
    </row>
    <row r="1993" customFormat="false" ht="12.75" hidden="true" customHeight="false" outlineLevel="0" collapsed="false">
      <c r="A1993" s="0" t="n">
        <f aca="false">WEEKDAY(C1993,2)</f>
        <v>3</v>
      </c>
      <c r="B1993" s="0" t="n">
        <f aca="false">MONTH(C1993)</f>
        <v>11</v>
      </c>
      <c r="C1993" s="23" t="n">
        <v>36859</v>
      </c>
      <c r="D1993" s="0" t="n">
        <f aca="false">MONTH(R1993)</f>
        <v>11</v>
      </c>
      <c r="E1993" s="0" t="n">
        <f aca="false">YEAR(R1993)</f>
        <v>2000</v>
      </c>
      <c r="F1993" s="36"/>
      <c r="G1993" s="24" t="n">
        <f aca="false">N1993-M1993</f>
        <v>-0.761749999999999</v>
      </c>
      <c r="H1993" s="24" t="n">
        <f aca="false">O1993-N1993</f>
        <v>-0.324666666666667</v>
      </c>
      <c r="I1993" s="24" t="n">
        <f aca="false">O1993-M1993</f>
        <v>-1.08641666666667</v>
      </c>
      <c r="J1993" s="25" t="n">
        <f aca="false">VLOOKUP(C1993,'Nymex hist.'!A:B,2,0)</f>
        <v>6.181</v>
      </c>
      <c r="K1993" s="25"/>
      <c r="L1993" s="25"/>
      <c r="M1993" s="27" t="n">
        <f aca="false">SUMIF($S$3:$FQ$3,$E1993+1,$S1993:$FQ1993)/COUNTIF($S$3:$FQ$3,$E1993+1)</f>
        <v>5.00825</v>
      </c>
      <c r="N1993" s="27" t="n">
        <f aca="false">SUMIF($S$3:$FQ$3,$E1993+2,$S1993:$FQ1993)/COUNTIF($S$3:$FQ$3,$E1993+2)</f>
        <v>4.2465</v>
      </c>
      <c r="O1993" s="27" t="n">
        <f aca="false">SUMIF($S$3:$FQ$3,$E1993+3,$S1993:$FQ1993)/COUNTIF($S$3:$FQ$3,$E1993+3)</f>
        <v>3.92183333333333</v>
      </c>
      <c r="P1993" s="27" t="n">
        <f aca="false">SUMIF($S$3:$FQ$3,$E1993+4,$S1993:$FQ1993)/COUNTIF($S$3:$FQ$3,$E1993+4)</f>
        <v>3.86641666666667</v>
      </c>
      <c r="Q1993" s="27" t="n">
        <f aca="false">SUMIF($S$3:$FQ$3,$E1993+5,$S1993:$FQ1993)/COUNTIF($S$3:$FQ$3,$E1993+5)</f>
        <v>3.86641666666667</v>
      </c>
      <c r="R1993" s="28" t="n">
        <v>36859</v>
      </c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30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  <c r="CY1993" s="29"/>
      <c r="CZ1993" s="29"/>
      <c r="DA1993" s="29"/>
      <c r="DB1993" s="29"/>
      <c r="DC1993" s="29"/>
      <c r="DD1993" s="29"/>
      <c r="DE1993" s="29"/>
      <c r="DF1993" s="29"/>
      <c r="DG1993" s="29"/>
      <c r="DH1993" s="29"/>
      <c r="DI1993" s="29" t="n">
        <v>6.016</v>
      </c>
      <c r="DJ1993" s="29" t="n">
        <v>6.181</v>
      </c>
      <c r="DK1993" s="29" t="n">
        <v>6.026</v>
      </c>
      <c r="DL1993" s="29" t="n">
        <v>5.536</v>
      </c>
      <c r="DM1993" s="29" t="n">
        <v>4.916</v>
      </c>
      <c r="DN1993" s="29" t="n">
        <v>4.7</v>
      </c>
      <c r="DO1993" s="29" t="n">
        <v>4.675</v>
      </c>
      <c r="DP1993" s="29" t="n">
        <v>4.66</v>
      </c>
      <c r="DQ1993" s="29" t="n">
        <v>4.645</v>
      </c>
      <c r="DR1993" s="29" t="n">
        <v>4.63</v>
      </c>
      <c r="DS1993" s="29" t="n">
        <v>4.62</v>
      </c>
      <c r="DT1993" s="29" t="n">
        <v>4.71</v>
      </c>
      <c r="DU1993" s="29" t="n">
        <v>4.8</v>
      </c>
      <c r="DV1993" s="29" t="n">
        <v>4.81</v>
      </c>
      <c r="DW1993" s="29" t="n">
        <v>4.58</v>
      </c>
      <c r="DX1993" s="29" t="n">
        <v>4.385</v>
      </c>
      <c r="DY1993" s="29" t="n">
        <v>4.155</v>
      </c>
      <c r="DZ1993" s="29" t="n">
        <v>4.105</v>
      </c>
      <c r="EA1993" s="29" t="n">
        <v>4.09</v>
      </c>
      <c r="EB1993" s="29" t="n">
        <v>4.093</v>
      </c>
      <c r="EC1993" s="29" t="n">
        <v>4.095</v>
      </c>
      <c r="ED1993" s="29" t="n">
        <v>4.09</v>
      </c>
      <c r="EE1993" s="29" t="n">
        <v>4.085</v>
      </c>
      <c r="EF1993" s="29" t="n">
        <v>4.185</v>
      </c>
      <c r="EG1993" s="29" t="n">
        <v>4.285</v>
      </c>
      <c r="EH1993" s="29" t="n">
        <v>4.3</v>
      </c>
      <c r="EI1993" s="29" t="n">
        <v>4.13</v>
      </c>
      <c r="EJ1993" s="29" t="n">
        <v>3.96</v>
      </c>
      <c r="EK1993" s="29" t="n">
        <v>3.798</v>
      </c>
      <c r="EL1993" s="29" t="n">
        <v>3.772</v>
      </c>
      <c r="EM1993" s="29" t="n">
        <v>3.792</v>
      </c>
      <c r="EN1993" s="29" t="n">
        <v>3.807</v>
      </c>
      <c r="EO1993" s="29" t="n">
        <v>3.807</v>
      </c>
      <c r="EP1993" s="29" t="n">
        <v>3.827</v>
      </c>
      <c r="EQ1993" s="29" t="n">
        <v>3.837</v>
      </c>
      <c r="ER1993" s="29" t="n">
        <v>3.962</v>
      </c>
      <c r="ES1993" s="29" t="n">
        <v>4.07</v>
      </c>
      <c r="ET1993" s="29" t="n">
        <v>4.11</v>
      </c>
      <c r="EU1993" s="29" t="n">
        <v>3.975</v>
      </c>
      <c r="EV1993" s="29" t="n">
        <v>3.865</v>
      </c>
      <c r="EW1993" s="29" t="n">
        <v>3.743</v>
      </c>
      <c r="EX1993" s="29" t="n">
        <v>3.722</v>
      </c>
      <c r="EY1993" s="29" t="n">
        <v>3.757</v>
      </c>
      <c r="EZ1993" s="29" t="n">
        <v>3.772</v>
      </c>
      <c r="FA1993" s="29" t="n">
        <v>3.787</v>
      </c>
      <c r="FB1993" s="29" t="n">
        <v>3.812</v>
      </c>
      <c r="FC1993" s="29" t="n">
        <v>3.822</v>
      </c>
      <c r="FD1993" s="29" t="n">
        <v>3.957</v>
      </c>
      <c r="FE1993" s="29" t="n">
        <v>4.075</v>
      </c>
      <c r="FF1993" s="29" t="n">
        <v>4.11</v>
      </c>
      <c r="FG1993" s="29" t="n">
        <v>3.975</v>
      </c>
      <c r="FH1993" s="29" t="n">
        <v>3.865</v>
      </c>
      <c r="FI1993" s="29" t="n">
        <v>3.743</v>
      </c>
      <c r="FJ1993" s="29" t="n">
        <v>3.722</v>
      </c>
      <c r="FK1993" s="29" t="n">
        <v>3.757</v>
      </c>
      <c r="FL1993" s="29" t="n">
        <v>3.772</v>
      </c>
      <c r="FM1993" s="29" t="n">
        <v>3.787</v>
      </c>
      <c r="FN1993" s="29" t="n">
        <v>3.812</v>
      </c>
      <c r="FO1993" s="29" t="n">
        <v>3.822</v>
      </c>
      <c r="FP1993" s="29" t="n">
        <v>3.957</v>
      </c>
      <c r="FQ1993" s="29" t="n">
        <v>4.075</v>
      </c>
      <c r="FR1993" s="29" t="n">
        <v>4.125</v>
      </c>
      <c r="FS1993" s="29" t="n">
        <v>3.99</v>
      </c>
      <c r="FT1993" s="29" t="n">
        <v>3.88</v>
      </c>
      <c r="FU1993" s="29" t="n">
        <v>3.758</v>
      </c>
      <c r="FV1993" s="29" t="n">
        <v>3.737</v>
      </c>
      <c r="FW1993" s="29" t="n">
        <v>3.772</v>
      </c>
      <c r="FX1993" s="29" t="n">
        <v>3.787</v>
      </c>
      <c r="FY1993" s="29" t="n">
        <v>3.802</v>
      </c>
      <c r="FZ1993" s="29" t="n">
        <v>3.827</v>
      </c>
      <c r="GA1993" s="29" t="n">
        <v>3.837</v>
      </c>
      <c r="GB1993" s="29" t="n">
        <v>3.972</v>
      </c>
      <c r="GC1993" s="29"/>
      <c r="GD1993" s="29"/>
      <c r="GE1993" s="29"/>
      <c r="GF1993" s="29"/>
      <c r="GG1993" s="29"/>
      <c r="GH1993" s="29"/>
      <c r="GI1993" s="29"/>
      <c r="GJ1993" s="29"/>
      <c r="GK1993" s="29"/>
      <c r="GL1993" s="29"/>
      <c r="GM1993" s="29"/>
      <c r="GN1993" s="29"/>
      <c r="GO1993" s="29"/>
      <c r="GP1993" s="29"/>
      <c r="GQ1993" s="29"/>
      <c r="GR1993" s="0"/>
      <c r="GS1993" s="0"/>
      <c r="GT1993" s="0"/>
      <c r="GU1993" s="0"/>
      <c r="GV1993" s="0"/>
      <c r="GW1993" s="0"/>
      <c r="GX1993" s="0"/>
      <c r="GY1993" s="0"/>
      <c r="GZ1993" s="0"/>
      <c r="HA1993" s="0"/>
      <c r="HB1993" s="0"/>
      <c r="HC1993" s="0"/>
      <c r="HD1993" s="0"/>
      <c r="HE1993" s="0"/>
      <c r="HF1993" s="0"/>
      <c r="HG1993" s="0"/>
      <c r="HH1993" s="0"/>
      <c r="HI1993" s="0"/>
      <c r="HJ1993" s="0"/>
      <c r="HK1993" s="0"/>
      <c r="HL1993" s="0"/>
      <c r="HM1993" s="0"/>
      <c r="HN1993" s="0"/>
      <c r="HO1993" s="0"/>
      <c r="HP1993" s="0"/>
      <c r="HQ1993" s="0"/>
      <c r="HR1993" s="0"/>
      <c r="HS1993" s="0"/>
      <c r="HT1993" s="0"/>
      <c r="HU1993" s="0"/>
      <c r="HV1993" s="0"/>
      <c r="HW1993" s="0"/>
      <c r="HX1993" s="0"/>
      <c r="HY1993" s="0"/>
      <c r="HZ1993" s="0"/>
      <c r="IA1993" s="0"/>
      <c r="IB1993" s="0"/>
      <c r="IC1993" s="0"/>
      <c r="ID1993" s="0"/>
      <c r="IE1993" s="0"/>
      <c r="IF1993" s="0"/>
      <c r="IG1993" s="0"/>
      <c r="IH1993" s="0"/>
      <c r="II1993" s="0"/>
      <c r="IJ1993" s="0"/>
      <c r="IK1993" s="0"/>
      <c r="IL1993" s="0"/>
      <c r="IM1993" s="0"/>
      <c r="IN1993" s="0"/>
      <c r="IO1993" s="0"/>
      <c r="IP1993" s="0"/>
      <c r="IQ1993" s="0"/>
      <c r="IR1993" s="0"/>
      <c r="IS1993" s="0"/>
      <c r="IT1993" s="0"/>
      <c r="IU1993" s="0"/>
      <c r="IV1993" s="0"/>
      <c r="IW1993" s="0"/>
    </row>
    <row r="1994" customFormat="false" ht="12.75" hidden="true" customHeight="false" outlineLevel="0" collapsed="false">
      <c r="A1994" s="0" t="n">
        <f aca="false">WEEKDAY(C1994,2)</f>
        <v>4</v>
      </c>
      <c r="B1994" s="0" t="n">
        <f aca="false">MONTH(C1994)</f>
        <v>11</v>
      </c>
      <c r="C1994" s="23" t="n">
        <v>36860</v>
      </c>
      <c r="D1994" s="0" t="n">
        <f aca="false">MONTH(R1994)</f>
        <v>11</v>
      </c>
      <c r="E1994" s="0" t="n">
        <f aca="false">YEAR(R1994)</f>
        <v>2000</v>
      </c>
      <c r="F1994" s="36"/>
      <c r="G1994" s="24" t="n">
        <f aca="false">N1994-M1994</f>
        <v>-0.874833333333333</v>
      </c>
      <c r="H1994" s="24" t="n">
        <f aca="false">O1994-N1994</f>
        <v>-0.352916666666667</v>
      </c>
      <c r="I1994" s="24" t="n">
        <f aca="false">O1994-M1994</f>
        <v>-1.22775</v>
      </c>
      <c r="J1994" s="25" t="n">
        <f aca="false">VLOOKUP(C1994,'Nymex hist.'!A:B,2,0)</f>
        <v>6.589</v>
      </c>
      <c r="K1994" s="25"/>
      <c r="L1994" s="25"/>
      <c r="M1994" s="27" t="n">
        <f aca="false">SUMIF($S$3:$FQ$3,$E1994+1,$S1994:$FQ1994)/COUNTIF($S$3:$FQ$3,$E1994+1)</f>
        <v>5.23858333333333</v>
      </c>
      <c r="N1994" s="27" t="n">
        <f aca="false">SUMIF($S$3:$FQ$3,$E1994+2,$S1994:$FQ1994)/COUNTIF($S$3:$FQ$3,$E1994+2)</f>
        <v>4.36375</v>
      </c>
      <c r="O1994" s="27" t="n">
        <f aca="false">SUMIF($S$3:$FQ$3,$E1994+3,$S1994:$FQ1994)/COUNTIF($S$3:$FQ$3,$E1994+3)</f>
        <v>4.01083333333333</v>
      </c>
      <c r="P1994" s="27" t="n">
        <f aca="false">SUMIF($S$3:$FQ$3,$E1994+4,$S1994:$FQ1994)/COUNTIF($S$3:$FQ$3,$E1994+4)</f>
        <v>3.95708333333333</v>
      </c>
      <c r="Q1994" s="27" t="n">
        <f aca="false">SUMIF($S$3:$FQ$3,$E1994+5,$S1994:$FQ1994)/COUNTIF($S$3:$FQ$3,$E1994+5)</f>
        <v>3.95708333333333</v>
      </c>
      <c r="R1994" s="28" t="n">
        <v>36860</v>
      </c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30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 t="n">
        <v>6.016</v>
      </c>
      <c r="DJ1994" s="29" t="n">
        <v>6.589</v>
      </c>
      <c r="DK1994" s="29" t="n">
        <v>6.418</v>
      </c>
      <c r="DL1994" s="29" t="n">
        <v>5.836</v>
      </c>
      <c r="DM1994" s="29" t="n">
        <v>5.17</v>
      </c>
      <c r="DN1994" s="29" t="n">
        <v>4.895</v>
      </c>
      <c r="DO1994" s="29" t="n">
        <v>4.86</v>
      </c>
      <c r="DP1994" s="29" t="n">
        <v>4.84</v>
      </c>
      <c r="DQ1994" s="29" t="n">
        <v>4.82</v>
      </c>
      <c r="DR1994" s="29" t="n">
        <v>4.805</v>
      </c>
      <c r="DS1994" s="29" t="n">
        <v>4.795</v>
      </c>
      <c r="DT1994" s="29" t="n">
        <v>4.88</v>
      </c>
      <c r="DU1994" s="29" t="n">
        <v>4.955</v>
      </c>
      <c r="DV1994" s="29" t="n">
        <v>4.965</v>
      </c>
      <c r="DW1994" s="29" t="n">
        <v>4.735</v>
      </c>
      <c r="DX1994" s="29" t="n">
        <v>4.5</v>
      </c>
      <c r="DY1994" s="29" t="n">
        <v>4.27</v>
      </c>
      <c r="DZ1994" s="29" t="n">
        <v>4.22</v>
      </c>
      <c r="EA1994" s="29" t="n">
        <v>4.2</v>
      </c>
      <c r="EB1994" s="29" t="n">
        <v>4.2</v>
      </c>
      <c r="EC1994" s="29" t="n">
        <v>4.202</v>
      </c>
      <c r="ED1994" s="29" t="n">
        <v>4.197</v>
      </c>
      <c r="EE1994" s="29" t="n">
        <v>4.192</v>
      </c>
      <c r="EF1994" s="29" t="n">
        <v>4.292</v>
      </c>
      <c r="EG1994" s="29" t="n">
        <v>4.392</v>
      </c>
      <c r="EH1994" s="29" t="n">
        <v>4.407</v>
      </c>
      <c r="EI1994" s="29" t="n">
        <v>4.237</v>
      </c>
      <c r="EJ1994" s="29" t="n">
        <v>4.062</v>
      </c>
      <c r="EK1994" s="29" t="n">
        <v>3.9</v>
      </c>
      <c r="EL1994" s="29" t="n">
        <v>3.874</v>
      </c>
      <c r="EM1994" s="29" t="n">
        <v>3.887</v>
      </c>
      <c r="EN1994" s="29" t="n">
        <v>3.892</v>
      </c>
      <c r="EO1994" s="29" t="n">
        <v>3.887</v>
      </c>
      <c r="EP1994" s="29" t="n">
        <v>3.899</v>
      </c>
      <c r="EQ1994" s="29" t="n">
        <v>3.909</v>
      </c>
      <c r="ER1994" s="29" t="n">
        <v>4.034</v>
      </c>
      <c r="ES1994" s="29" t="n">
        <v>4.142</v>
      </c>
      <c r="ET1994" s="29" t="n">
        <v>4.217</v>
      </c>
      <c r="EU1994" s="29" t="n">
        <v>4.087</v>
      </c>
      <c r="EV1994" s="29" t="n">
        <v>3.972</v>
      </c>
      <c r="EW1994" s="29" t="n">
        <v>3.85</v>
      </c>
      <c r="EX1994" s="29" t="n">
        <v>3.829</v>
      </c>
      <c r="EY1994" s="29" t="n">
        <v>3.852</v>
      </c>
      <c r="EZ1994" s="29" t="n">
        <v>3.857</v>
      </c>
      <c r="FA1994" s="29" t="n">
        <v>3.867</v>
      </c>
      <c r="FB1994" s="29" t="n">
        <v>3.884</v>
      </c>
      <c r="FC1994" s="29" t="n">
        <v>3.894</v>
      </c>
      <c r="FD1994" s="29" t="n">
        <v>4.029</v>
      </c>
      <c r="FE1994" s="29" t="n">
        <v>4.147</v>
      </c>
      <c r="FF1994" s="29" t="n">
        <v>4.217</v>
      </c>
      <c r="FG1994" s="29" t="n">
        <v>4.087</v>
      </c>
      <c r="FH1994" s="29" t="n">
        <v>3.972</v>
      </c>
      <c r="FI1994" s="29" t="n">
        <v>3.85</v>
      </c>
      <c r="FJ1994" s="29" t="n">
        <v>3.829</v>
      </c>
      <c r="FK1994" s="29" t="n">
        <v>3.852</v>
      </c>
      <c r="FL1994" s="29" t="n">
        <v>3.857</v>
      </c>
      <c r="FM1994" s="29" t="n">
        <v>3.867</v>
      </c>
      <c r="FN1994" s="29" t="n">
        <v>3.884</v>
      </c>
      <c r="FO1994" s="29" t="n">
        <v>3.894</v>
      </c>
      <c r="FP1994" s="29" t="n">
        <v>4.029</v>
      </c>
      <c r="FQ1994" s="29" t="n">
        <v>4.147</v>
      </c>
      <c r="FR1994" s="29" t="n">
        <v>4.232</v>
      </c>
      <c r="FS1994" s="29" t="n">
        <v>4.102</v>
      </c>
      <c r="FT1994" s="29" t="n">
        <v>3.987</v>
      </c>
      <c r="FU1994" s="29" t="n">
        <v>3.865</v>
      </c>
      <c r="FV1994" s="29" t="n">
        <v>3.844</v>
      </c>
      <c r="FW1994" s="29" t="n">
        <v>3.867</v>
      </c>
      <c r="FX1994" s="29" t="n">
        <v>3.872</v>
      </c>
      <c r="FY1994" s="29" t="n">
        <v>3.882</v>
      </c>
      <c r="FZ1994" s="29" t="n">
        <v>3.899</v>
      </c>
      <c r="GA1994" s="29" t="n">
        <v>3.909</v>
      </c>
      <c r="GB1994" s="29" t="n">
        <v>4.044</v>
      </c>
      <c r="GC1994" s="29"/>
      <c r="GD1994" s="29"/>
      <c r="GE1994" s="29"/>
      <c r="GF1994" s="29"/>
      <c r="GG1994" s="29"/>
      <c r="GH1994" s="29"/>
      <c r="GI1994" s="29"/>
      <c r="GJ1994" s="29"/>
      <c r="GK1994" s="29"/>
      <c r="GL1994" s="29"/>
      <c r="GM1994" s="29"/>
      <c r="GN1994" s="29"/>
      <c r="GO1994" s="29"/>
      <c r="GP1994" s="29"/>
      <c r="GQ1994" s="29"/>
      <c r="GR1994" s="0"/>
      <c r="GS1994" s="0"/>
      <c r="GT1994" s="0"/>
      <c r="GU1994" s="0"/>
      <c r="GV1994" s="0"/>
      <c r="GW1994" s="0"/>
      <c r="GX1994" s="0"/>
      <c r="GY1994" s="0"/>
      <c r="GZ1994" s="0"/>
      <c r="HA1994" s="0"/>
      <c r="HB1994" s="0"/>
      <c r="HC1994" s="0"/>
      <c r="HD1994" s="0"/>
      <c r="HE1994" s="0"/>
      <c r="HF1994" s="0"/>
      <c r="HG1994" s="0"/>
      <c r="HH1994" s="0"/>
      <c r="HI1994" s="0"/>
      <c r="HJ1994" s="0"/>
      <c r="HK1994" s="0"/>
      <c r="HL1994" s="0"/>
      <c r="HM1994" s="0"/>
      <c r="HN1994" s="0"/>
      <c r="HO1994" s="0"/>
      <c r="HP1994" s="0"/>
      <c r="HQ1994" s="0"/>
      <c r="HR1994" s="0"/>
      <c r="HS1994" s="0"/>
      <c r="HT1994" s="0"/>
      <c r="HU1994" s="0"/>
      <c r="HV1994" s="0"/>
      <c r="HW1994" s="0"/>
      <c r="HX1994" s="0"/>
      <c r="HY1994" s="0"/>
      <c r="HZ1994" s="0"/>
      <c r="IA1994" s="0"/>
      <c r="IB1994" s="0"/>
      <c r="IC1994" s="0"/>
      <c r="ID1994" s="0"/>
      <c r="IE1994" s="0"/>
      <c r="IF1994" s="0"/>
      <c r="IG1994" s="0"/>
      <c r="IH1994" s="0"/>
      <c r="II1994" s="0"/>
      <c r="IJ1994" s="0"/>
      <c r="IK1994" s="0"/>
      <c r="IL1994" s="0"/>
      <c r="IM1994" s="0"/>
      <c r="IN1994" s="0"/>
      <c r="IO1994" s="0"/>
      <c r="IP1994" s="0"/>
      <c r="IQ1994" s="0"/>
      <c r="IR1994" s="0"/>
      <c r="IS1994" s="0"/>
      <c r="IT1994" s="0"/>
      <c r="IU1994" s="0"/>
      <c r="IV1994" s="0"/>
      <c r="IW1994" s="0"/>
    </row>
    <row r="1995" customFormat="false" ht="12.75" hidden="true" customHeight="false" outlineLevel="0" collapsed="false">
      <c r="A1995" s="0" t="n">
        <f aca="false">WEEKDAY(C1995,2)</f>
        <v>5</v>
      </c>
      <c r="B1995" s="0" t="n">
        <f aca="false">MONTH(C1995)</f>
        <v>12</v>
      </c>
      <c r="C1995" s="23" t="n">
        <v>36861</v>
      </c>
      <c r="D1995" s="0" t="n">
        <f aca="false">MONTH(R1995)</f>
        <v>12</v>
      </c>
      <c r="E1995" s="0" t="n">
        <f aca="false">YEAR(R1995)</f>
        <v>2000</v>
      </c>
      <c r="F1995" s="36"/>
      <c r="G1995" s="24" t="n">
        <f aca="false">N1995-M1995</f>
        <v>-0.900666666666667</v>
      </c>
      <c r="H1995" s="24" t="n">
        <f aca="false">O1995-N1995</f>
        <v>-0.392333333333333</v>
      </c>
      <c r="I1995" s="24" t="n">
        <f aca="false">O1995-M1995</f>
        <v>-1.293</v>
      </c>
      <c r="J1995" s="25" t="n">
        <f aca="false">VLOOKUP(C1995,'Nymex hist.'!A:B,2,0)</f>
        <v>6.673</v>
      </c>
      <c r="K1995" s="25"/>
      <c r="L1995" s="25"/>
      <c r="M1995" s="27" t="n">
        <f aca="false">SUMIF($S$3:$FQ$3,$E1995+1,$S1995:$FQ1995)/COUNTIF($S$3:$FQ$3,$E1995+1)</f>
        <v>5.36108333333333</v>
      </c>
      <c r="N1995" s="27" t="n">
        <f aca="false">SUMIF($S$3:$FQ$3,$E1995+2,$S1995:$FQ1995)/COUNTIF($S$3:$FQ$3,$E1995+2)</f>
        <v>4.46041666666667</v>
      </c>
      <c r="O1995" s="27" t="n">
        <f aca="false">SUMIF($S$3:$FQ$3,$E1995+3,$S1995:$FQ1995)/COUNTIF($S$3:$FQ$3,$E1995+3)</f>
        <v>4.06808333333333</v>
      </c>
      <c r="P1995" s="27" t="n">
        <f aca="false">SUMIF($S$3:$FQ$3,$E1995+4,$S1995:$FQ1995)/COUNTIF($S$3:$FQ$3,$E1995+4)</f>
        <v>4.01475</v>
      </c>
      <c r="Q1995" s="27" t="n">
        <f aca="false">SUMIF($S$3:$FQ$3,$E1995+5,$S1995:$FQ1995)/COUNTIF($S$3:$FQ$3,$E1995+5)</f>
        <v>4.00475</v>
      </c>
      <c r="R1995" s="28" t="n">
        <v>36861</v>
      </c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30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 t="n">
        <v>6.673</v>
      </c>
      <c r="DK1995" s="29" t="n">
        <v>6.533</v>
      </c>
      <c r="DL1995" s="29" t="n">
        <v>6.043</v>
      </c>
      <c r="DM1995" s="29" t="n">
        <v>5.323</v>
      </c>
      <c r="DN1995" s="29" t="n">
        <v>5.008</v>
      </c>
      <c r="DO1995" s="29" t="n">
        <v>4.973</v>
      </c>
      <c r="DP1995" s="29" t="n">
        <v>4.955</v>
      </c>
      <c r="DQ1995" s="29" t="n">
        <v>4.935</v>
      </c>
      <c r="DR1995" s="29" t="n">
        <v>4.92</v>
      </c>
      <c r="DS1995" s="29" t="n">
        <v>4.91</v>
      </c>
      <c r="DT1995" s="29" t="n">
        <v>4.99</v>
      </c>
      <c r="DU1995" s="29" t="n">
        <v>5.07</v>
      </c>
      <c r="DV1995" s="29" t="n">
        <v>5.075</v>
      </c>
      <c r="DW1995" s="29" t="n">
        <v>4.855</v>
      </c>
      <c r="DX1995" s="29" t="n">
        <v>4.605</v>
      </c>
      <c r="DY1995" s="29" t="n">
        <v>4.37</v>
      </c>
      <c r="DZ1995" s="29" t="n">
        <v>4.315</v>
      </c>
      <c r="EA1995" s="29" t="n">
        <v>4.295</v>
      </c>
      <c r="EB1995" s="29" t="n">
        <v>4.295</v>
      </c>
      <c r="EC1995" s="29" t="n">
        <v>4.295</v>
      </c>
      <c r="ED1995" s="29" t="n">
        <v>4.29</v>
      </c>
      <c r="EE1995" s="29" t="n">
        <v>4.28</v>
      </c>
      <c r="EF1995" s="29" t="n">
        <v>4.38</v>
      </c>
      <c r="EG1995" s="29" t="n">
        <v>4.47</v>
      </c>
      <c r="EH1995" s="29" t="n">
        <v>4.485</v>
      </c>
      <c r="EI1995" s="29" t="n">
        <v>4.31</v>
      </c>
      <c r="EJ1995" s="29" t="n">
        <v>4.13</v>
      </c>
      <c r="EK1995" s="29" t="n">
        <v>3.96</v>
      </c>
      <c r="EL1995" s="29" t="n">
        <v>3.925</v>
      </c>
      <c r="EM1995" s="29" t="n">
        <v>3.938</v>
      </c>
      <c r="EN1995" s="29" t="n">
        <v>3.943</v>
      </c>
      <c r="EO1995" s="29" t="n">
        <v>3.938</v>
      </c>
      <c r="EP1995" s="29" t="n">
        <v>3.95</v>
      </c>
      <c r="EQ1995" s="29" t="n">
        <v>3.96</v>
      </c>
      <c r="ER1995" s="29" t="n">
        <v>4.085</v>
      </c>
      <c r="ES1995" s="29" t="n">
        <v>4.193</v>
      </c>
      <c r="ET1995" s="29" t="n">
        <v>4.3</v>
      </c>
      <c r="EU1995" s="29" t="n">
        <v>4.16</v>
      </c>
      <c r="EV1995" s="29" t="n">
        <v>4.04</v>
      </c>
      <c r="EW1995" s="29" t="n">
        <v>3.91</v>
      </c>
      <c r="EX1995" s="29" t="n">
        <v>3.88</v>
      </c>
      <c r="EY1995" s="29" t="n">
        <v>3.903</v>
      </c>
      <c r="EZ1995" s="29" t="n">
        <v>3.908</v>
      </c>
      <c r="FA1995" s="29" t="n">
        <v>3.918</v>
      </c>
      <c r="FB1995" s="29" t="n">
        <v>3.935</v>
      </c>
      <c r="FC1995" s="29" t="n">
        <v>3.945</v>
      </c>
      <c r="FD1995" s="29" t="n">
        <v>4.08</v>
      </c>
      <c r="FE1995" s="29" t="n">
        <v>4.198</v>
      </c>
      <c r="FF1995" s="29" t="n">
        <v>4.29</v>
      </c>
      <c r="FG1995" s="29" t="n">
        <v>4.15</v>
      </c>
      <c r="FH1995" s="29" t="n">
        <v>4.03</v>
      </c>
      <c r="FI1995" s="29" t="n">
        <v>3.9</v>
      </c>
      <c r="FJ1995" s="29" t="n">
        <v>3.87</v>
      </c>
      <c r="FK1995" s="29" t="n">
        <v>3.893</v>
      </c>
      <c r="FL1995" s="29" t="n">
        <v>3.898</v>
      </c>
      <c r="FM1995" s="29" t="n">
        <v>3.908</v>
      </c>
      <c r="FN1995" s="29" t="n">
        <v>3.925</v>
      </c>
      <c r="FO1995" s="29" t="n">
        <v>3.935</v>
      </c>
      <c r="FP1995" s="29" t="n">
        <v>4.07</v>
      </c>
      <c r="FQ1995" s="29" t="n">
        <v>4.188</v>
      </c>
      <c r="FR1995" s="29" t="n">
        <v>4.3</v>
      </c>
      <c r="FS1995" s="29" t="n">
        <v>4.16</v>
      </c>
      <c r="FT1995" s="29" t="n">
        <v>4.04</v>
      </c>
      <c r="FU1995" s="29" t="n">
        <v>3.91</v>
      </c>
      <c r="FV1995" s="29" t="n">
        <v>3.88</v>
      </c>
      <c r="FW1995" s="29" t="n">
        <v>3.903</v>
      </c>
      <c r="FX1995" s="29" t="n">
        <v>3.908</v>
      </c>
      <c r="FY1995" s="29" t="n">
        <v>3.918</v>
      </c>
      <c r="FZ1995" s="29" t="n">
        <v>3.935</v>
      </c>
      <c r="GA1995" s="29" t="n">
        <v>3.945</v>
      </c>
      <c r="GB1995" s="29" t="n">
        <v>4.08</v>
      </c>
      <c r="GC1995" s="29" t="n">
        <v>4.198</v>
      </c>
      <c r="GD1995" s="29"/>
      <c r="GE1995" s="29"/>
      <c r="GF1995" s="29"/>
      <c r="GG1995" s="29"/>
      <c r="GH1995" s="29"/>
      <c r="GI1995" s="29"/>
      <c r="GJ1995" s="29"/>
      <c r="GK1995" s="29"/>
      <c r="GL1995" s="29"/>
      <c r="GM1995" s="29"/>
      <c r="GN1995" s="29"/>
      <c r="GO1995" s="29"/>
      <c r="GP1995" s="29"/>
      <c r="GQ1995" s="29"/>
      <c r="GR1995" s="0"/>
      <c r="GS1995" s="0"/>
      <c r="GT1995" s="0"/>
      <c r="GU1995" s="0"/>
      <c r="GV1995" s="0"/>
      <c r="GW1995" s="0"/>
      <c r="GX1995" s="0"/>
      <c r="GY1995" s="0"/>
      <c r="GZ1995" s="0"/>
      <c r="HA1995" s="0"/>
      <c r="HB1995" s="0"/>
      <c r="HC1995" s="0"/>
      <c r="HD1995" s="0"/>
      <c r="HE1995" s="0"/>
      <c r="HF1995" s="0"/>
      <c r="HG1995" s="0"/>
      <c r="HH1995" s="0"/>
      <c r="HI1995" s="0"/>
      <c r="HJ1995" s="0"/>
      <c r="HK1995" s="0"/>
      <c r="HL1995" s="0"/>
      <c r="HM1995" s="0"/>
      <c r="HN1995" s="0"/>
      <c r="HO1995" s="0"/>
      <c r="HP1995" s="0"/>
      <c r="HQ1995" s="0"/>
      <c r="HR1995" s="0"/>
      <c r="HS1995" s="0"/>
      <c r="HT1995" s="0"/>
      <c r="HU1995" s="0"/>
      <c r="HV1995" s="0"/>
      <c r="HW1995" s="0"/>
      <c r="HX1995" s="0"/>
      <c r="HY1995" s="0"/>
      <c r="HZ1995" s="0"/>
      <c r="IA1995" s="0"/>
      <c r="IB1995" s="0"/>
      <c r="IC1995" s="0"/>
      <c r="ID1995" s="0"/>
      <c r="IE1995" s="0"/>
      <c r="IF1995" s="0"/>
      <c r="IG1995" s="0"/>
      <c r="IH1995" s="0"/>
      <c r="II1995" s="0"/>
      <c r="IJ1995" s="0"/>
      <c r="IK1995" s="0"/>
      <c r="IL1995" s="0"/>
      <c r="IM1995" s="0"/>
      <c r="IN1995" s="0"/>
      <c r="IO1995" s="0"/>
      <c r="IP1995" s="0"/>
      <c r="IQ1995" s="0"/>
      <c r="IR1995" s="0"/>
      <c r="IS1995" s="0"/>
      <c r="IT1995" s="0"/>
      <c r="IU1995" s="0"/>
      <c r="IV1995" s="0"/>
      <c r="IW1995" s="0"/>
    </row>
    <row r="1996" customFormat="false" ht="12.75" hidden="true" customHeight="false" outlineLevel="0" collapsed="false">
      <c r="A1996" s="0" t="n">
        <f aca="false">WEEKDAY(C1996,2)</f>
        <v>1</v>
      </c>
      <c r="B1996" s="0" t="n">
        <f aca="false">MONTH(C1996)</f>
        <v>12</v>
      </c>
      <c r="C1996" s="23" t="n">
        <v>36864</v>
      </c>
      <c r="D1996" s="0" t="n">
        <f aca="false">MONTH(R1996)</f>
        <v>12</v>
      </c>
      <c r="E1996" s="0" t="n">
        <f aca="false">YEAR(R1996)</f>
        <v>2000</v>
      </c>
      <c r="F1996" s="36"/>
      <c r="G1996" s="24" t="n">
        <f aca="false">N1996-M1996</f>
        <v>-1.13175</v>
      </c>
      <c r="H1996" s="24" t="n">
        <f aca="false">O1996-N1996</f>
        <v>-0.475083333333333</v>
      </c>
      <c r="I1996" s="24" t="n">
        <f aca="false">O1996-M1996</f>
        <v>-1.60683333333333</v>
      </c>
      <c r="J1996" s="25" t="n">
        <f aca="false">VLOOKUP(C1996,'Nymex hist.'!A:B,2,0)</f>
        <v>7.433</v>
      </c>
      <c r="K1996" s="25"/>
      <c r="L1996" s="25"/>
      <c r="M1996" s="27" t="n">
        <f aca="false">SUMIF($S$3:$FQ$3,$E1996+1,$S1996:$FQ1996)/COUNTIF($S$3:$FQ$3,$E1996+1)</f>
        <v>5.6905</v>
      </c>
      <c r="N1996" s="27" t="n">
        <f aca="false">SUMIF($S$3:$FQ$3,$E1996+2,$S1996:$FQ1996)/COUNTIF($S$3:$FQ$3,$E1996+2)</f>
        <v>4.55875</v>
      </c>
      <c r="O1996" s="27" t="n">
        <f aca="false">SUMIF($S$3:$FQ$3,$E1996+3,$S1996:$FQ1996)/COUNTIF($S$3:$FQ$3,$E1996+3)</f>
        <v>4.08366666666667</v>
      </c>
      <c r="P1996" s="27" t="n">
        <f aca="false">SUMIF($S$3:$FQ$3,$E1996+4,$S1996:$FQ1996)/COUNTIF($S$3:$FQ$3,$E1996+4)</f>
        <v>4.01116666666667</v>
      </c>
      <c r="Q1996" s="27" t="n">
        <f aca="false">SUMIF($S$3:$FQ$3,$E1996+5,$S1996:$FQ1996)/COUNTIF($S$3:$FQ$3,$E1996+5)</f>
        <v>4.00116666666667</v>
      </c>
      <c r="R1996" s="28" t="n">
        <v>36864</v>
      </c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30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 t="n">
        <v>7.433</v>
      </c>
      <c r="DK1996" s="29" t="n">
        <v>7.19</v>
      </c>
      <c r="DL1996" s="29" t="n">
        <v>6.62</v>
      </c>
      <c r="DM1996" s="29" t="n">
        <v>5.705</v>
      </c>
      <c r="DN1996" s="29" t="n">
        <v>5.28</v>
      </c>
      <c r="DO1996" s="29" t="n">
        <v>5.21</v>
      </c>
      <c r="DP1996" s="29" t="n">
        <v>5.17</v>
      </c>
      <c r="DQ1996" s="29" t="n">
        <v>5.125</v>
      </c>
      <c r="DR1996" s="29" t="n">
        <v>5.095</v>
      </c>
      <c r="DS1996" s="29" t="n">
        <v>5.07</v>
      </c>
      <c r="DT1996" s="29" t="n">
        <v>5.153</v>
      </c>
      <c r="DU1996" s="29" t="n">
        <v>5.235</v>
      </c>
      <c r="DV1996" s="29" t="n">
        <v>5.23</v>
      </c>
      <c r="DW1996" s="29" t="n">
        <v>4.995</v>
      </c>
      <c r="DX1996" s="29" t="n">
        <v>4.745</v>
      </c>
      <c r="DY1996" s="29" t="n">
        <v>4.455</v>
      </c>
      <c r="DZ1996" s="29" t="n">
        <v>4.4</v>
      </c>
      <c r="EA1996" s="29" t="n">
        <v>4.38</v>
      </c>
      <c r="EB1996" s="29" t="n">
        <v>4.38</v>
      </c>
      <c r="EC1996" s="29" t="n">
        <v>4.38</v>
      </c>
      <c r="ED1996" s="29" t="n">
        <v>4.375</v>
      </c>
      <c r="EE1996" s="29" t="n">
        <v>4.365</v>
      </c>
      <c r="EF1996" s="29" t="n">
        <v>4.455</v>
      </c>
      <c r="EG1996" s="29" t="n">
        <v>4.545</v>
      </c>
      <c r="EH1996" s="29" t="n">
        <v>4.56</v>
      </c>
      <c r="EI1996" s="29" t="n">
        <v>4.38</v>
      </c>
      <c r="EJ1996" s="29" t="n">
        <v>4.175</v>
      </c>
      <c r="EK1996" s="29" t="n">
        <v>3.98</v>
      </c>
      <c r="EL1996" s="29" t="n">
        <v>3.94</v>
      </c>
      <c r="EM1996" s="29" t="n">
        <v>3.95</v>
      </c>
      <c r="EN1996" s="29" t="n">
        <v>3.943</v>
      </c>
      <c r="EO1996" s="29" t="n">
        <v>3.928</v>
      </c>
      <c r="EP1996" s="29" t="n">
        <v>3.94</v>
      </c>
      <c r="EQ1996" s="29" t="n">
        <v>3.95</v>
      </c>
      <c r="ER1996" s="29" t="n">
        <v>4.075</v>
      </c>
      <c r="ES1996" s="29" t="n">
        <v>4.183</v>
      </c>
      <c r="ET1996" s="29" t="n">
        <v>4.365</v>
      </c>
      <c r="EU1996" s="29" t="n">
        <v>4.21</v>
      </c>
      <c r="EV1996" s="29" t="n">
        <v>4.065</v>
      </c>
      <c r="EW1996" s="29" t="n">
        <v>3.91</v>
      </c>
      <c r="EX1996" s="29" t="n">
        <v>3.875</v>
      </c>
      <c r="EY1996" s="29" t="n">
        <v>3.895</v>
      </c>
      <c r="EZ1996" s="29" t="n">
        <v>3.888</v>
      </c>
      <c r="FA1996" s="29" t="n">
        <v>3.888</v>
      </c>
      <c r="FB1996" s="29" t="n">
        <v>3.905</v>
      </c>
      <c r="FC1996" s="29" t="n">
        <v>3.915</v>
      </c>
      <c r="FD1996" s="29" t="n">
        <v>4.05</v>
      </c>
      <c r="FE1996" s="29" t="n">
        <v>4.168</v>
      </c>
      <c r="FF1996" s="29" t="n">
        <v>4.355</v>
      </c>
      <c r="FG1996" s="29" t="n">
        <v>4.2</v>
      </c>
      <c r="FH1996" s="29" t="n">
        <v>4.055</v>
      </c>
      <c r="FI1996" s="29" t="n">
        <v>3.9</v>
      </c>
      <c r="FJ1996" s="29" t="n">
        <v>3.865</v>
      </c>
      <c r="FK1996" s="29" t="n">
        <v>3.885</v>
      </c>
      <c r="FL1996" s="29" t="n">
        <v>3.878</v>
      </c>
      <c r="FM1996" s="29" t="n">
        <v>3.878</v>
      </c>
      <c r="FN1996" s="29" t="n">
        <v>3.895</v>
      </c>
      <c r="FO1996" s="29" t="n">
        <v>3.905</v>
      </c>
      <c r="FP1996" s="29" t="n">
        <v>4.04</v>
      </c>
      <c r="FQ1996" s="29" t="n">
        <v>4.158</v>
      </c>
      <c r="FR1996" s="29" t="n">
        <v>4.365</v>
      </c>
      <c r="FS1996" s="29" t="n">
        <v>4.21</v>
      </c>
      <c r="FT1996" s="29" t="n">
        <v>4.065</v>
      </c>
      <c r="FU1996" s="29" t="n">
        <v>3.91</v>
      </c>
      <c r="FV1996" s="29" t="n">
        <v>3.875</v>
      </c>
      <c r="FW1996" s="29" t="n">
        <v>3.895</v>
      </c>
      <c r="FX1996" s="29" t="n">
        <v>3.888</v>
      </c>
      <c r="FY1996" s="29" t="n">
        <v>3.888</v>
      </c>
      <c r="FZ1996" s="29" t="n">
        <v>3.905</v>
      </c>
      <c r="GA1996" s="29" t="n">
        <v>3.915</v>
      </c>
      <c r="GB1996" s="29" t="n">
        <v>4.05</v>
      </c>
      <c r="GC1996" s="29" t="n">
        <v>4.168</v>
      </c>
      <c r="GD1996" s="29"/>
      <c r="GE1996" s="29"/>
      <c r="GF1996" s="29"/>
      <c r="GG1996" s="29"/>
      <c r="GH1996" s="29"/>
      <c r="GI1996" s="29"/>
      <c r="GJ1996" s="29"/>
      <c r="GK1996" s="29"/>
      <c r="GL1996" s="29"/>
      <c r="GM1996" s="29"/>
      <c r="GN1996" s="29"/>
      <c r="GO1996" s="29"/>
      <c r="GP1996" s="29"/>
      <c r="GQ1996" s="29"/>
      <c r="GR1996" s="0"/>
      <c r="GS1996" s="0"/>
      <c r="GT1996" s="0"/>
      <c r="GU1996" s="0"/>
      <c r="GV1996" s="0"/>
      <c r="GW1996" s="0"/>
      <c r="GX1996" s="0"/>
      <c r="GY1996" s="0"/>
      <c r="GZ1996" s="0"/>
      <c r="HA1996" s="0"/>
      <c r="HB1996" s="0"/>
      <c r="HC1996" s="0"/>
      <c r="HD1996" s="0"/>
      <c r="HE1996" s="0"/>
      <c r="HF1996" s="0"/>
      <c r="HG1996" s="0"/>
      <c r="HH1996" s="0"/>
      <c r="HI1996" s="0"/>
      <c r="HJ1996" s="0"/>
      <c r="HK1996" s="0"/>
      <c r="HL1996" s="0"/>
      <c r="HM1996" s="0"/>
      <c r="HN1996" s="0"/>
      <c r="HO1996" s="0"/>
      <c r="HP1996" s="0"/>
      <c r="HQ1996" s="0"/>
      <c r="HR1996" s="0"/>
      <c r="HS1996" s="0"/>
      <c r="HT1996" s="0"/>
      <c r="HU1996" s="0"/>
      <c r="HV1996" s="0"/>
      <c r="HW1996" s="0"/>
      <c r="HX1996" s="0"/>
      <c r="HY1996" s="0"/>
      <c r="HZ1996" s="0"/>
      <c r="IA1996" s="0"/>
      <c r="IB1996" s="0"/>
      <c r="IC1996" s="0"/>
      <c r="ID1996" s="0"/>
      <c r="IE1996" s="0"/>
      <c r="IF1996" s="0"/>
      <c r="IG1996" s="0"/>
      <c r="IH1996" s="0"/>
      <c r="II1996" s="0"/>
      <c r="IJ1996" s="0"/>
      <c r="IK1996" s="0"/>
      <c r="IL1996" s="0"/>
      <c r="IM1996" s="0"/>
      <c r="IN1996" s="0"/>
      <c r="IO1996" s="0"/>
      <c r="IP1996" s="0"/>
      <c r="IQ1996" s="0"/>
      <c r="IR1996" s="0"/>
      <c r="IS1996" s="0"/>
      <c r="IT1996" s="0"/>
      <c r="IU1996" s="0"/>
      <c r="IV1996" s="0"/>
      <c r="IW1996" s="0"/>
    </row>
    <row r="1997" customFormat="false" ht="12.75" hidden="true" customHeight="false" outlineLevel="0" collapsed="false">
      <c r="A1997" s="0" t="n">
        <f aca="false">WEEKDAY(C1997,2)</f>
        <v>2</v>
      </c>
      <c r="B1997" s="0" t="n">
        <f aca="false">MONTH(C1997)</f>
        <v>12</v>
      </c>
      <c r="C1997" s="23" t="n">
        <v>36865</v>
      </c>
      <c r="D1997" s="0" t="n">
        <f aca="false">MONTH(R1997)</f>
        <v>12</v>
      </c>
      <c r="E1997" s="0" t="n">
        <f aca="false">YEAR(R1997)</f>
        <v>2000</v>
      </c>
      <c r="F1997" s="36"/>
      <c r="G1997" s="24" t="n">
        <f aca="false">N1997-M1997</f>
        <v>-1.12833333333333</v>
      </c>
      <c r="H1997" s="24" t="n">
        <f aca="false">O1997-N1997</f>
        <v>-0.452833333333333</v>
      </c>
      <c r="I1997" s="24" t="n">
        <f aca="false">O1997-M1997</f>
        <v>-1.58116666666667</v>
      </c>
      <c r="J1997" s="25" t="n">
        <f aca="false">VLOOKUP(C1997,'Nymex hist.'!A:B,2,0)</f>
        <v>7.384</v>
      </c>
      <c r="K1997" s="25"/>
      <c r="L1997" s="25"/>
      <c r="M1997" s="27" t="n">
        <f aca="false">SUMIF($S$3:$FQ$3,$E1997+1,$S1997:$FQ1997)/COUNTIF($S$3:$FQ$3,$E1997+1)</f>
        <v>5.55491666666667</v>
      </c>
      <c r="N1997" s="27" t="n">
        <f aca="false">SUMIF($S$3:$FQ$3,$E1997+2,$S1997:$FQ1997)/COUNTIF($S$3:$FQ$3,$E1997+2)</f>
        <v>4.42658333333333</v>
      </c>
      <c r="O1997" s="27" t="n">
        <f aca="false">SUMIF($S$3:$FQ$3,$E1997+3,$S1997:$FQ1997)/COUNTIF($S$3:$FQ$3,$E1997+3)</f>
        <v>3.97375</v>
      </c>
      <c r="P1997" s="27" t="n">
        <f aca="false">SUMIF($S$3:$FQ$3,$E1997+4,$S1997:$FQ1997)/COUNTIF($S$3:$FQ$3,$E1997+4)</f>
        <v>3.90125</v>
      </c>
      <c r="Q1997" s="27" t="n">
        <f aca="false">SUMIF($S$3:$FQ$3,$E1997+5,$S1997:$FQ1997)/COUNTIF($S$3:$FQ$3,$E1997+5)</f>
        <v>3.89125</v>
      </c>
      <c r="R1997" s="28" t="n">
        <v>36865</v>
      </c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30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 t="n">
        <v>7.384</v>
      </c>
      <c r="DK1997" s="29" t="n">
        <v>7.097</v>
      </c>
      <c r="DL1997" s="29" t="n">
        <v>6.535</v>
      </c>
      <c r="DM1997" s="29" t="n">
        <v>5.545</v>
      </c>
      <c r="DN1997" s="29" t="n">
        <v>5.11</v>
      </c>
      <c r="DO1997" s="29" t="n">
        <v>5.042</v>
      </c>
      <c r="DP1997" s="29" t="n">
        <v>5.01</v>
      </c>
      <c r="DQ1997" s="29" t="n">
        <v>4.972</v>
      </c>
      <c r="DR1997" s="29" t="n">
        <v>4.942</v>
      </c>
      <c r="DS1997" s="29" t="n">
        <v>4.93</v>
      </c>
      <c r="DT1997" s="29" t="n">
        <v>5.01</v>
      </c>
      <c r="DU1997" s="29" t="n">
        <v>5.082</v>
      </c>
      <c r="DV1997" s="29" t="n">
        <v>5.082</v>
      </c>
      <c r="DW1997" s="29" t="n">
        <v>4.852</v>
      </c>
      <c r="DX1997" s="29" t="n">
        <v>4.602</v>
      </c>
      <c r="DY1997" s="29" t="n">
        <v>4.327</v>
      </c>
      <c r="DZ1997" s="29" t="n">
        <v>4.272</v>
      </c>
      <c r="EA1997" s="29" t="n">
        <v>4.252</v>
      </c>
      <c r="EB1997" s="29" t="n">
        <v>4.252</v>
      </c>
      <c r="EC1997" s="29" t="n">
        <v>4.252</v>
      </c>
      <c r="ED1997" s="29" t="n">
        <v>4.247</v>
      </c>
      <c r="EE1997" s="29" t="n">
        <v>4.237</v>
      </c>
      <c r="EF1997" s="29" t="n">
        <v>4.327</v>
      </c>
      <c r="EG1997" s="29" t="n">
        <v>4.417</v>
      </c>
      <c r="EH1997" s="29" t="n">
        <v>4.432</v>
      </c>
      <c r="EI1997" s="29" t="n">
        <v>4.262</v>
      </c>
      <c r="EJ1997" s="29" t="n">
        <v>4.067</v>
      </c>
      <c r="EK1997" s="29" t="n">
        <v>3.867</v>
      </c>
      <c r="EL1997" s="29" t="n">
        <v>3.827</v>
      </c>
      <c r="EM1997" s="29" t="n">
        <v>3.837</v>
      </c>
      <c r="EN1997" s="29" t="n">
        <v>3.83</v>
      </c>
      <c r="EO1997" s="29" t="n">
        <v>3.817</v>
      </c>
      <c r="EP1997" s="29" t="n">
        <v>3.829</v>
      </c>
      <c r="EQ1997" s="29" t="n">
        <v>3.839</v>
      </c>
      <c r="ER1997" s="29" t="n">
        <v>3.974</v>
      </c>
      <c r="ES1997" s="29" t="n">
        <v>4.104</v>
      </c>
      <c r="ET1997" s="29" t="n">
        <v>4.237</v>
      </c>
      <c r="EU1997" s="29" t="n">
        <v>4.092</v>
      </c>
      <c r="EV1997" s="29" t="n">
        <v>3.957</v>
      </c>
      <c r="EW1997" s="29" t="n">
        <v>3.797</v>
      </c>
      <c r="EX1997" s="29" t="n">
        <v>3.762</v>
      </c>
      <c r="EY1997" s="29" t="n">
        <v>3.782</v>
      </c>
      <c r="EZ1997" s="29" t="n">
        <v>3.775</v>
      </c>
      <c r="FA1997" s="29" t="n">
        <v>3.777</v>
      </c>
      <c r="FB1997" s="29" t="n">
        <v>3.794</v>
      </c>
      <c r="FC1997" s="29" t="n">
        <v>3.804</v>
      </c>
      <c r="FD1997" s="29" t="n">
        <v>3.949</v>
      </c>
      <c r="FE1997" s="29" t="n">
        <v>4.089</v>
      </c>
      <c r="FF1997" s="29" t="n">
        <v>4.227</v>
      </c>
      <c r="FG1997" s="29" t="n">
        <v>4.082</v>
      </c>
      <c r="FH1997" s="29" t="n">
        <v>3.947</v>
      </c>
      <c r="FI1997" s="29" t="n">
        <v>3.787</v>
      </c>
      <c r="FJ1997" s="29" t="n">
        <v>3.752</v>
      </c>
      <c r="FK1997" s="29" t="n">
        <v>3.772</v>
      </c>
      <c r="FL1997" s="29" t="n">
        <v>3.765</v>
      </c>
      <c r="FM1997" s="29" t="n">
        <v>3.767</v>
      </c>
      <c r="FN1997" s="29" t="n">
        <v>3.784</v>
      </c>
      <c r="FO1997" s="29" t="n">
        <v>3.794</v>
      </c>
      <c r="FP1997" s="29" t="n">
        <v>3.939</v>
      </c>
      <c r="FQ1997" s="29" t="n">
        <v>4.079</v>
      </c>
      <c r="FR1997" s="29" t="n">
        <v>4.237</v>
      </c>
      <c r="FS1997" s="29" t="n">
        <v>4.092</v>
      </c>
      <c r="FT1997" s="29" t="n">
        <v>3.957</v>
      </c>
      <c r="FU1997" s="29" t="n">
        <v>3.797</v>
      </c>
      <c r="FV1997" s="29" t="n">
        <v>3.762</v>
      </c>
      <c r="FW1997" s="29" t="n">
        <v>3.782</v>
      </c>
      <c r="FX1997" s="29" t="n">
        <v>3.775</v>
      </c>
      <c r="FY1997" s="29" t="n">
        <v>3.777</v>
      </c>
      <c r="FZ1997" s="29" t="n">
        <v>3.794</v>
      </c>
      <c r="GA1997" s="29" t="n">
        <v>3.804</v>
      </c>
      <c r="GB1997" s="29" t="n">
        <v>3.949</v>
      </c>
      <c r="GC1997" s="29" t="n">
        <v>4.089</v>
      </c>
      <c r="GD1997" s="29"/>
      <c r="GE1997" s="29"/>
      <c r="GF1997" s="29"/>
      <c r="GG1997" s="29"/>
      <c r="GH1997" s="29"/>
      <c r="GI1997" s="29"/>
      <c r="GJ1997" s="29"/>
      <c r="GK1997" s="29"/>
      <c r="GL1997" s="29"/>
      <c r="GM1997" s="29"/>
      <c r="GN1997" s="29"/>
      <c r="GO1997" s="29"/>
      <c r="GP1997" s="29"/>
      <c r="GQ1997" s="29"/>
      <c r="GR1997" s="0"/>
      <c r="GS1997" s="0"/>
      <c r="GT1997" s="0"/>
      <c r="GU1997" s="0"/>
      <c r="GV1997" s="0"/>
      <c r="GW1997" s="0"/>
      <c r="GX1997" s="0"/>
      <c r="GY1997" s="0"/>
      <c r="GZ1997" s="0"/>
      <c r="HA1997" s="0"/>
      <c r="HB1997" s="0"/>
      <c r="HC1997" s="0"/>
      <c r="HD1997" s="0"/>
      <c r="HE1997" s="0"/>
      <c r="HF1997" s="0"/>
      <c r="HG1997" s="0"/>
      <c r="HH1997" s="0"/>
      <c r="HI1997" s="0"/>
      <c r="HJ1997" s="0"/>
      <c r="HK1997" s="0"/>
      <c r="HL1997" s="0"/>
      <c r="HM1997" s="0"/>
      <c r="HN1997" s="0"/>
      <c r="HO1997" s="0"/>
      <c r="HP1997" s="0"/>
      <c r="HQ1997" s="0"/>
      <c r="HR1997" s="0"/>
      <c r="HS1997" s="0"/>
      <c r="HT1997" s="0"/>
      <c r="HU1997" s="0"/>
      <c r="HV1997" s="0"/>
      <c r="HW1997" s="0"/>
      <c r="HX1997" s="0"/>
      <c r="HY1997" s="0"/>
      <c r="HZ1997" s="0"/>
      <c r="IA1997" s="0"/>
      <c r="IB1997" s="0"/>
      <c r="IC1997" s="0"/>
      <c r="ID1997" s="0"/>
      <c r="IE1997" s="0"/>
      <c r="IF1997" s="0"/>
      <c r="IG1997" s="0"/>
      <c r="IH1997" s="0"/>
      <c r="II1997" s="0"/>
      <c r="IJ1997" s="0"/>
      <c r="IK1997" s="0"/>
      <c r="IL1997" s="0"/>
      <c r="IM1997" s="0"/>
      <c r="IN1997" s="0"/>
      <c r="IO1997" s="0"/>
      <c r="IP1997" s="0"/>
      <c r="IQ1997" s="0"/>
      <c r="IR1997" s="0"/>
      <c r="IS1997" s="0"/>
      <c r="IT1997" s="0"/>
      <c r="IU1997" s="0"/>
      <c r="IV1997" s="0"/>
      <c r="IW1997" s="0"/>
    </row>
    <row r="1998" customFormat="false" ht="12.75" hidden="true" customHeight="false" outlineLevel="0" collapsed="false">
      <c r="A1998" s="0" t="n">
        <f aca="false">WEEKDAY(C1998,2)</f>
        <v>3</v>
      </c>
      <c r="B1998" s="0" t="n">
        <f aca="false">MONTH(C1998)</f>
        <v>12</v>
      </c>
      <c r="C1998" s="23" t="n">
        <v>36866</v>
      </c>
      <c r="D1998" s="0" t="n">
        <f aca="false">MONTH(R1998)</f>
        <v>12</v>
      </c>
      <c r="E1998" s="0" t="n">
        <f aca="false">YEAR(R1998)</f>
        <v>2000</v>
      </c>
      <c r="F1998" s="36"/>
      <c r="G1998" s="24" t="n">
        <f aca="false">N1998-M1998</f>
        <v>-1.4405</v>
      </c>
      <c r="H1998" s="24" t="n">
        <f aca="false">O1998-N1998</f>
        <v>-0.464499999999999</v>
      </c>
      <c r="I1998" s="24" t="n">
        <f aca="false">O1998-M1998</f>
        <v>-1.905</v>
      </c>
      <c r="J1998" s="25" t="n">
        <f aca="false">VLOOKUP(C1998,'Nymex hist.'!A:B,2,0)</f>
        <v>8.485</v>
      </c>
      <c r="K1998" s="25"/>
      <c r="L1998" s="25"/>
      <c r="M1998" s="27" t="n">
        <f aca="false">SUMIF($S$3:$FQ$3,$E1998+1,$S1998:$FQ1998)/COUNTIF($S$3:$FQ$3,$E1998+1)</f>
        <v>5.90675</v>
      </c>
      <c r="N1998" s="27" t="n">
        <f aca="false">SUMIF($S$3:$FQ$3,$E1998+2,$S1998:$FQ1998)/COUNTIF($S$3:$FQ$3,$E1998+2)</f>
        <v>4.46625</v>
      </c>
      <c r="O1998" s="27" t="n">
        <f aca="false">SUMIF($S$3:$FQ$3,$E1998+3,$S1998:$FQ1998)/COUNTIF($S$3:$FQ$3,$E1998+3)</f>
        <v>4.00175</v>
      </c>
      <c r="P1998" s="27" t="n">
        <f aca="false">SUMIF($S$3:$FQ$3,$E1998+4,$S1998:$FQ1998)/COUNTIF($S$3:$FQ$3,$E1998+4)</f>
        <v>3.90925</v>
      </c>
      <c r="Q1998" s="27" t="n">
        <f aca="false">SUMIF($S$3:$FQ$3,$E1998+5,$S1998:$FQ1998)/COUNTIF($S$3:$FQ$3,$E1998+5)</f>
        <v>3.89925</v>
      </c>
      <c r="R1998" s="28" t="n">
        <v>36866</v>
      </c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30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 t="n">
        <v>8.485</v>
      </c>
      <c r="DK1998" s="29" t="n">
        <v>8.002</v>
      </c>
      <c r="DL1998" s="29" t="n">
        <v>7.2</v>
      </c>
      <c r="DM1998" s="29" t="n">
        <v>5.85</v>
      </c>
      <c r="DN1998" s="29" t="n">
        <v>5.29</v>
      </c>
      <c r="DO1998" s="29" t="n">
        <v>5.205</v>
      </c>
      <c r="DP1998" s="29" t="n">
        <v>5.17</v>
      </c>
      <c r="DQ1998" s="29" t="n">
        <v>5.132</v>
      </c>
      <c r="DR1998" s="29" t="n">
        <v>5.102</v>
      </c>
      <c r="DS1998" s="29" t="n">
        <v>5.085</v>
      </c>
      <c r="DT1998" s="29" t="n">
        <v>5.15</v>
      </c>
      <c r="DU1998" s="29" t="n">
        <v>5.21</v>
      </c>
      <c r="DV1998" s="29" t="n">
        <v>5.19</v>
      </c>
      <c r="DW1998" s="29" t="n">
        <v>4.92</v>
      </c>
      <c r="DX1998" s="29" t="n">
        <v>4.65</v>
      </c>
      <c r="DY1998" s="29" t="n">
        <v>4.355</v>
      </c>
      <c r="DZ1998" s="29" t="n">
        <v>4.3</v>
      </c>
      <c r="EA1998" s="29" t="n">
        <v>4.28</v>
      </c>
      <c r="EB1998" s="29" t="n">
        <v>4.28</v>
      </c>
      <c r="EC1998" s="29" t="n">
        <v>4.28</v>
      </c>
      <c r="ED1998" s="29" t="n">
        <v>4.275</v>
      </c>
      <c r="EE1998" s="29" t="n">
        <v>4.265</v>
      </c>
      <c r="EF1998" s="29" t="n">
        <v>4.355</v>
      </c>
      <c r="EG1998" s="29" t="n">
        <v>4.445</v>
      </c>
      <c r="EH1998" s="29" t="n">
        <v>4.46</v>
      </c>
      <c r="EI1998" s="29" t="n">
        <v>4.29</v>
      </c>
      <c r="EJ1998" s="29" t="n">
        <v>4.095</v>
      </c>
      <c r="EK1998" s="29" t="n">
        <v>3.895</v>
      </c>
      <c r="EL1998" s="29" t="n">
        <v>3.855</v>
      </c>
      <c r="EM1998" s="29" t="n">
        <v>3.865</v>
      </c>
      <c r="EN1998" s="29" t="n">
        <v>3.858</v>
      </c>
      <c r="EO1998" s="29" t="n">
        <v>3.845</v>
      </c>
      <c r="EP1998" s="29" t="n">
        <v>3.857</v>
      </c>
      <c r="EQ1998" s="29" t="n">
        <v>3.867</v>
      </c>
      <c r="ER1998" s="29" t="n">
        <v>4.002</v>
      </c>
      <c r="ES1998" s="29" t="n">
        <v>4.132</v>
      </c>
      <c r="ET1998" s="29" t="n">
        <v>4.245</v>
      </c>
      <c r="EU1998" s="29" t="n">
        <v>4.1</v>
      </c>
      <c r="EV1998" s="29" t="n">
        <v>3.965</v>
      </c>
      <c r="EW1998" s="29" t="n">
        <v>3.805</v>
      </c>
      <c r="EX1998" s="29" t="n">
        <v>3.77</v>
      </c>
      <c r="EY1998" s="29" t="n">
        <v>3.79</v>
      </c>
      <c r="EZ1998" s="29" t="n">
        <v>3.783</v>
      </c>
      <c r="FA1998" s="29" t="n">
        <v>3.785</v>
      </c>
      <c r="FB1998" s="29" t="n">
        <v>3.802</v>
      </c>
      <c r="FC1998" s="29" t="n">
        <v>3.812</v>
      </c>
      <c r="FD1998" s="29" t="n">
        <v>3.957</v>
      </c>
      <c r="FE1998" s="29" t="n">
        <v>4.097</v>
      </c>
      <c r="FF1998" s="29" t="n">
        <v>4.235</v>
      </c>
      <c r="FG1998" s="29" t="n">
        <v>4.09</v>
      </c>
      <c r="FH1998" s="29" t="n">
        <v>3.955</v>
      </c>
      <c r="FI1998" s="29" t="n">
        <v>3.795</v>
      </c>
      <c r="FJ1998" s="29" t="n">
        <v>3.76</v>
      </c>
      <c r="FK1998" s="29" t="n">
        <v>3.78</v>
      </c>
      <c r="FL1998" s="29" t="n">
        <v>3.773</v>
      </c>
      <c r="FM1998" s="29" t="n">
        <v>3.775</v>
      </c>
      <c r="FN1998" s="29" t="n">
        <v>3.792</v>
      </c>
      <c r="FO1998" s="29" t="n">
        <v>3.802</v>
      </c>
      <c r="FP1998" s="29" t="n">
        <v>3.947</v>
      </c>
      <c r="FQ1998" s="29" t="n">
        <v>4.087</v>
      </c>
      <c r="FR1998" s="29" t="n">
        <v>4.245</v>
      </c>
      <c r="FS1998" s="29" t="n">
        <v>4.1</v>
      </c>
      <c r="FT1998" s="29" t="n">
        <v>3.965</v>
      </c>
      <c r="FU1998" s="29" t="n">
        <v>3.805</v>
      </c>
      <c r="FV1998" s="29" t="n">
        <v>3.77</v>
      </c>
      <c r="FW1998" s="29" t="n">
        <v>3.79</v>
      </c>
      <c r="FX1998" s="29" t="n">
        <v>3.783</v>
      </c>
      <c r="FY1998" s="29" t="n">
        <v>3.785</v>
      </c>
      <c r="FZ1998" s="29" t="n">
        <v>3.802</v>
      </c>
      <c r="GA1998" s="29" t="n">
        <v>3.812</v>
      </c>
      <c r="GB1998" s="29" t="n">
        <v>3.957</v>
      </c>
      <c r="GC1998" s="29" t="n">
        <v>4.097</v>
      </c>
      <c r="GD1998" s="29"/>
      <c r="GE1998" s="29"/>
      <c r="GF1998" s="29"/>
      <c r="GG1998" s="29"/>
      <c r="GH1998" s="29"/>
      <c r="GI1998" s="29"/>
      <c r="GJ1998" s="29"/>
      <c r="GK1998" s="29"/>
      <c r="GL1998" s="29"/>
      <c r="GM1998" s="29"/>
      <c r="GN1998" s="29"/>
      <c r="GO1998" s="29"/>
      <c r="GP1998" s="29"/>
      <c r="GQ1998" s="29"/>
      <c r="GR1998" s="0"/>
      <c r="GS1998" s="0"/>
      <c r="GT1998" s="0"/>
      <c r="GU1998" s="0"/>
      <c r="GV1998" s="0"/>
      <c r="GW1998" s="0"/>
      <c r="GX1998" s="0"/>
      <c r="GY1998" s="0"/>
      <c r="GZ1998" s="0"/>
      <c r="HA1998" s="0"/>
      <c r="HB1998" s="0"/>
      <c r="HC1998" s="0"/>
      <c r="HD1998" s="0"/>
      <c r="HE1998" s="0"/>
      <c r="HF1998" s="0"/>
      <c r="HG1998" s="0"/>
      <c r="HH1998" s="0"/>
      <c r="HI1998" s="0"/>
      <c r="HJ1998" s="0"/>
      <c r="HK1998" s="0"/>
      <c r="HL1998" s="0"/>
      <c r="HM1998" s="0"/>
      <c r="HN1998" s="0"/>
      <c r="HO1998" s="0"/>
      <c r="HP1998" s="0"/>
      <c r="HQ1998" s="0"/>
      <c r="HR1998" s="0"/>
      <c r="HS1998" s="0"/>
      <c r="HT1998" s="0"/>
      <c r="HU1998" s="0"/>
      <c r="HV1998" s="0"/>
      <c r="HW1998" s="0"/>
      <c r="HX1998" s="0"/>
      <c r="HY1998" s="0"/>
      <c r="HZ1998" s="0"/>
      <c r="IA1998" s="0"/>
      <c r="IB1998" s="0"/>
      <c r="IC1998" s="0"/>
      <c r="ID1998" s="0"/>
      <c r="IE1998" s="0"/>
      <c r="IF1998" s="0"/>
      <c r="IG1998" s="0"/>
      <c r="IH1998" s="0"/>
      <c r="II1998" s="0"/>
      <c r="IJ1998" s="0"/>
      <c r="IK1998" s="0"/>
      <c r="IL1998" s="0"/>
      <c r="IM1998" s="0"/>
      <c r="IN1998" s="0"/>
      <c r="IO1998" s="0"/>
      <c r="IP1998" s="0"/>
      <c r="IQ1998" s="0"/>
      <c r="IR1998" s="0"/>
      <c r="IS1998" s="0"/>
      <c r="IT1998" s="0"/>
      <c r="IU1998" s="0"/>
      <c r="IV1998" s="0"/>
      <c r="IW1998" s="0"/>
    </row>
    <row r="1999" customFormat="false" ht="12.75" hidden="true" customHeight="false" outlineLevel="0" collapsed="false">
      <c r="A1999" s="0" t="n">
        <f aca="false">WEEKDAY(C1999,2)</f>
        <v>4</v>
      </c>
      <c r="B1999" s="0" t="n">
        <f aca="false">MONTH(C1999)</f>
        <v>12</v>
      </c>
      <c r="C1999" s="23" t="n">
        <v>36867</v>
      </c>
      <c r="D1999" s="0" t="n">
        <f aca="false">MONTH(R1999)</f>
        <v>12</v>
      </c>
      <c r="E1999" s="0" t="n">
        <f aca="false">YEAR(R1999)</f>
        <v>2000</v>
      </c>
      <c r="F1999" s="36"/>
      <c r="G1999" s="24" t="n">
        <f aca="false">N1999-M1999</f>
        <v>-1.38758333333333</v>
      </c>
      <c r="H1999" s="24" t="n">
        <f aca="false">O1999-N1999</f>
        <v>-0.46075</v>
      </c>
      <c r="I1999" s="24" t="n">
        <f aca="false">O1999-M1999</f>
        <v>-1.84833333333333</v>
      </c>
      <c r="J1999" s="25" t="n">
        <f aca="false">VLOOKUP(C1999,'Nymex hist.'!A:B,2,0)</f>
        <v>8.373</v>
      </c>
      <c r="K1999" s="25"/>
      <c r="L1999" s="25"/>
      <c r="M1999" s="27" t="n">
        <f aca="false">SUMIF($S$3:$FQ$3,$E1999+1,$S1999:$FQ1999)/COUNTIF($S$3:$FQ$3,$E1999+1)</f>
        <v>5.75508333333333</v>
      </c>
      <c r="N1999" s="27" t="n">
        <f aca="false">SUMIF($S$3:$FQ$3,$E1999+2,$S1999:$FQ1999)/COUNTIF($S$3:$FQ$3,$E1999+2)</f>
        <v>4.3675</v>
      </c>
      <c r="O1999" s="27" t="n">
        <f aca="false">SUMIF($S$3:$FQ$3,$E1999+3,$S1999:$FQ1999)/COUNTIF($S$3:$FQ$3,$E1999+3)</f>
        <v>3.90675</v>
      </c>
      <c r="P1999" s="27" t="n">
        <f aca="false">SUMIF($S$3:$FQ$3,$E1999+4,$S1999:$FQ1999)/COUNTIF($S$3:$FQ$3,$E1999+4)</f>
        <v>3.81425</v>
      </c>
      <c r="Q1999" s="27" t="n">
        <f aca="false">SUMIF($S$3:$FQ$3,$E1999+5,$S1999:$FQ1999)/COUNTIF($S$3:$FQ$3,$E1999+5)</f>
        <v>3.80425</v>
      </c>
      <c r="R1999" s="28" t="n">
        <v>36867</v>
      </c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30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 t="n">
        <v>8.373</v>
      </c>
      <c r="DK1999" s="29" t="n">
        <v>8.003</v>
      </c>
      <c r="DL1999" s="29" t="n">
        <v>7.07</v>
      </c>
      <c r="DM1999" s="29" t="n">
        <v>5.64</v>
      </c>
      <c r="DN1999" s="29" t="n">
        <v>5.08</v>
      </c>
      <c r="DO1999" s="29" t="n">
        <v>5.01</v>
      </c>
      <c r="DP1999" s="29" t="n">
        <v>4.98</v>
      </c>
      <c r="DQ1999" s="29" t="n">
        <v>4.96</v>
      </c>
      <c r="DR1999" s="29" t="n">
        <v>4.94</v>
      </c>
      <c r="DS1999" s="29" t="n">
        <v>4.925</v>
      </c>
      <c r="DT1999" s="29" t="n">
        <v>5</v>
      </c>
      <c r="DU1999" s="29" t="n">
        <v>5.08</v>
      </c>
      <c r="DV1999" s="29" t="n">
        <v>5.07</v>
      </c>
      <c r="DW1999" s="29" t="n">
        <v>4.815</v>
      </c>
      <c r="DX1999" s="29" t="n">
        <v>4.545</v>
      </c>
      <c r="DY1999" s="29" t="n">
        <v>4.26</v>
      </c>
      <c r="DZ1999" s="29" t="n">
        <v>4.205</v>
      </c>
      <c r="EA1999" s="29" t="n">
        <v>4.185</v>
      </c>
      <c r="EB1999" s="29" t="n">
        <v>4.185</v>
      </c>
      <c r="EC1999" s="29" t="n">
        <v>4.185</v>
      </c>
      <c r="ED1999" s="29" t="n">
        <v>4.18</v>
      </c>
      <c r="EE1999" s="29" t="n">
        <v>4.17</v>
      </c>
      <c r="EF1999" s="29" t="n">
        <v>4.26</v>
      </c>
      <c r="EG1999" s="29" t="n">
        <v>4.35</v>
      </c>
      <c r="EH1999" s="29" t="n">
        <v>4.365</v>
      </c>
      <c r="EI1999" s="29" t="n">
        <v>4.195</v>
      </c>
      <c r="EJ1999" s="29" t="n">
        <v>4</v>
      </c>
      <c r="EK1999" s="29" t="n">
        <v>3.8</v>
      </c>
      <c r="EL1999" s="29" t="n">
        <v>3.76</v>
      </c>
      <c r="EM1999" s="29" t="n">
        <v>3.77</v>
      </c>
      <c r="EN1999" s="29" t="n">
        <v>3.763</v>
      </c>
      <c r="EO1999" s="29" t="n">
        <v>3.75</v>
      </c>
      <c r="EP1999" s="29" t="n">
        <v>3.762</v>
      </c>
      <c r="EQ1999" s="29" t="n">
        <v>3.772</v>
      </c>
      <c r="ER1999" s="29" t="n">
        <v>3.907</v>
      </c>
      <c r="ES1999" s="29" t="n">
        <v>4.037</v>
      </c>
      <c r="ET1999" s="29" t="n">
        <v>4.15</v>
      </c>
      <c r="EU1999" s="29" t="n">
        <v>4.005</v>
      </c>
      <c r="EV1999" s="29" t="n">
        <v>3.87</v>
      </c>
      <c r="EW1999" s="29" t="n">
        <v>3.71</v>
      </c>
      <c r="EX1999" s="29" t="n">
        <v>3.675</v>
      </c>
      <c r="EY1999" s="29" t="n">
        <v>3.695</v>
      </c>
      <c r="EZ1999" s="29" t="n">
        <v>3.688</v>
      </c>
      <c r="FA1999" s="29" t="n">
        <v>3.69</v>
      </c>
      <c r="FB1999" s="29" t="n">
        <v>3.707</v>
      </c>
      <c r="FC1999" s="29" t="n">
        <v>3.717</v>
      </c>
      <c r="FD1999" s="29" t="n">
        <v>3.862</v>
      </c>
      <c r="FE1999" s="29" t="n">
        <v>4.002</v>
      </c>
      <c r="FF1999" s="29" t="n">
        <v>4.14</v>
      </c>
      <c r="FG1999" s="29" t="n">
        <v>3.995</v>
      </c>
      <c r="FH1999" s="29" t="n">
        <v>3.86</v>
      </c>
      <c r="FI1999" s="29" t="n">
        <v>3.7</v>
      </c>
      <c r="FJ1999" s="29" t="n">
        <v>3.665</v>
      </c>
      <c r="FK1999" s="29" t="n">
        <v>3.685</v>
      </c>
      <c r="FL1999" s="29" t="n">
        <v>3.678</v>
      </c>
      <c r="FM1999" s="29" t="n">
        <v>3.68</v>
      </c>
      <c r="FN1999" s="29" t="n">
        <v>3.697</v>
      </c>
      <c r="FO1999" s="29" t="n">
        <v>3.707</v>
      </c>
      <c r="FP1999" s="29" t="n">
        <v>3.852</v>
      </c>
      <c r="FQ1999" s="29" t="n">
        <v>3.992</v>
      </c>
      <c r="FR1999" s="29" t="n">
        <v>4.15</v>
      </c>
      <c r="FS1999" s="29" t="n">
        <v>4.005</v>
      </c>
      <c r="FT1999" s="29" t="n">
        <v>3.87</v>
      </c>
      <c r="FU1999" s="29" t="n">
        <v>3.71</v>
      </c>
      <c r="FV1999" s="29" t="n">
        <v>3.675</v>
      </c>
      <c r="FW1999" s="29" t="n">
        <v>3.695</v>
      </c>
      <c r="FX1999" s="29" t="n">
        <v>3.688</v>
      </c>
      <c r="FY1999" s="29" t="n">
        <v>3.69</v>
      </c>
      <c r="FZ1999" s="29" t="n">
        <v>3.707</v>
      </c>
      <c r="GA1999" s="29" t="n">
        <v>3.717</v>
      </c>
      <c r="GB1999" s="29" t="n">
        <v>3.862</v>
      </c>
      <c r="GC1999" s="29" t="n">
        <v>4.002</v>
      </c>
      <c r="GD1999" s="29"/>
      <c r="GE1999" s="29"/>
      <c r="GF1999" s="29"/>
      <c r="GG1999" s="29"/>
      <c r="GH1999" s="29"/>
      <c r="GI1999" s="29"/>
      <c r="GJ1999" s="29"/>
      <c r="GK1999" s="29"/>
      <c r="GL1999" s="29"/>
      <c r="GM1999" s="29"/>
      <c r="GN1999" s="29"/>
      <c r="GO1999" s="29"/>
      <c r="GP1999" s="29"/>
      <c r="GQ1999" s="29"/>
      <c r="GR1999" s="0"/>
      <c r="GS1999" s="0"/>
      <c r="GT1999" s="0"/>
      <c r="GU1999" s="0"/>
      <c r="GV1999" s="0"/>
      <c r="GW1999" s="0"/>
      <c r="GX1999" s="0"/>
      <c r="GY1999" s="0"/>
      <c r="GZ1999" s="0"/>
      <c r="HA1999" s="0"/>
      <c r="HB1999" s="0"/>
      <c r="HC1999" s="0"/>
      <c r="HD1999" s="0"/>
      <c r="HE1999" s="0"/>
      <c r="HF1999" s="0"/>
      <c r="HG1999" s="0"/>
      <c r="HH1999" s="0"/>
      <c r="HI1999" s="0"/>
      <c r="HJ1999" s="0"/>
      <c r="HK1999" s="0"/>
      <c r="HL1999" s="0"/>
      <c r="HM1999" s="0"/>
      <c r="HN1999" s="0"/>
      <c r="HO1999" s="0"/>
      <c r="HP1999" s="0"/>
      <c r="HQ1999" s="0"/>
      <c r="HR1999" s="0"/>
      <c r="HS1999" s="0"/>
      <c r="HT1999" s="0"/>
      <c r="HU1999" s="0"/>
      <c r="HV1999" s="0"/>
      <c r="HW1999" s="0"/>
      <c r="HX1999" s="0"/>
      <c r="HY1999" s="0"/>
      <c r="HZ1999" s="0"/>
      <c r="IA1999" s="0"/>
      <c r="IB1999" s="0"/>
      <c r="IC1999" s="0"/>
      <c r="ID1999" s="0"/>
      <c r="IE1999" s="0"/>
      <c r="IF1999" s="0"/>
      <c r="IG1999" s="0"/>
      <c r="IH1999" s="0"/>
      <c r="II1999" s="0"/>
      <c r="IJ1999" s="0"/>
      <c r="IK1999" s="0"/>
      <c r="IL1999" s="0"/>
      <c r="IM1999" s="0"/>
      <c r="IN1999" s="0"/>
      <c r="IO1999" s="0"/>
      <c r="IP1999" s="0"/>
      <c r="IQ1999" s="0"/>
      <c r="IR1999" s="0"/>
      <c r="IS1999" s="0"/>
      <c r="IT1999" s="0"/>
      <c r="IU1999" s="0"/>
      <c r="IV1999" s="0"/>
      <c r="IW1999" s="0"/>
    </row>
    <row r="2000" customFormat="false" ht="12.75" hidden="true" customHeight="false" outlineLevel="0" collapsed="false">
      <c r="A2000" s="0" t="n">
        <f aca="false">WEEKDAY(C2000,2)</f>
        <v>5</v>
      </c>
      <c r="B2000" s="0" t="n">
        <f aca="false">MONTH(C2000)</f>
        <v>12</v>
      </c>
      <c r="C2000" s="23" t="n">
        <v>36868</v>
      </c>
      <c r="D2000" s="0" t="n">
        <f aca="false">MONTH(R2000)</f>
        <v>12</v>
      </c>
      <c r="E2000" s="0" t="n">
        <f aca="false">YEAR(R2000)</f>
        <v>2000</v>
      </c>
      <c r="F2000" s="36"/>
      <c r="G2000" s="24" t="n">
        <f aca="false">N2000-M2000</f>
        <v>-1.42358333333333</v>
      </c>
      <c r="H2000" s="24" t="n">
        <f aca="false">O2000-N2000</f>
        <v>-0.457416666666667</v>
      </c>
      <c r="I2000" s="24" t="n">
        <f aca="false">O2000-M2000</f>
        <v>-1.881</v>
      </c>
      <c r="J2000" s="25" t="n">
        <f aca="false">VLOOKUP(C2000,'Nymex hist.'!A:B,2,0)</f>
        <v>8.584</v>
      </c>
      <c r="K2000" s="25"/>
      <c r="L2000" s="25"/>
      <c r="M2000" s="27" t="n">
        <f aca="false">SUMIF($S$3:$FQ$3,$E2000+1,$S2000:$FQ2000)/COUNTIF($S$3:$FQ$3,$E2000+1)</f>
        <v>5.84208333333333</v>
      </c>
      <c r="N2000" s="27" t="n">
        <f aca="false">SUMIF($S$3:$FQ$3,$E2000+2,$S2000:$FQ2000)/COUNTIF($S$3:$FQ$3,$E2000+2)</f>
        <v>4.4185</v>
      </c>
      <c r="O2000" s="27" t="n">
        <f aca="false">SUMIF($S$3:$FQ$3,$E2000+3,$S2000:$FQ2000)/COUNTIF($S$3:$FQ$3,$E2000+3)</f>
        <v>3.96108333333333</v>
      </c>
      <c r="P2000" s="27" t="n">
        <f aca="false">SUMIF($S$3:$FQ$3,$E2000+4,$S2000:$FQ2000)/COUNTIF($S$3:$FQ$3,$E2000+4)</f>
        <v>3.869</v>
      </c>
      <c r="Q2000" s="27" t="n">
        <f aca="false">SUMIF($S$3:$FQ$3,$E2000+5,$S2000:$FQ2000)/COUNTIF($S$3:$FQ$3,$E2000+5)</f>
        <v>3.859</v>
      </c>
      <c r="R2000" s="28" t="n">
        <v>36868</v>
      </c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30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 t="n">
        <v>8.584</v>
      </c>
      <c r="DK2000" s="29" t="n">
        <v>8.266</v>
      </c>
      <c r="DL2000" s="29" t="n">
        <v>7.286</v>
      </c>
      <c r="DM2000" s="29" t="n">
        <v>5.666</v>
      </c>
      <c r="DN2000" s="29" t="n">
        <v>5.096</v>
      </c>
      <c r="DO2000" s="29" t="n">
        <v>5.046</v>
      </c>
      <c r="DP2000" s="29" t="n">
        <v>5.026</v>
      </c>
      <c r="DQ2000" s="29" t="n">
        <v>5.006</v>
      </c>
      <c r="DR2000" s="29" t="n">
        <v>4.986</v>
      </c>
      <c r="DS2000" s="29" t="n">
        <v>4.971</v>
      </c>
      <c r="DT2000" s="29" t="n">
        <v>5.046</v>
      </c>
      <c r="DU2000" s="29" t="n">
        <v>5.126</v>
      </c>
      <c r="DV2000" s="29" t="n">
        <v>5.121</v>
      </c>
      <c r="DW2000" s="29" t="n">
        <v>4.866</v>
      </c>
      <c r="DX2000" s="29" t="n">
        <v>4.596</v>
      </c>
      <c r="DY2000" s="29" t="n">
        <v>4.311</v>
      </c>
      <c r="DZ2000" s="29" t="n">
        <v>4.256</v>
      </c>
      <c r="EA2000" s="29" t="n">
        <v>4.236</v>
      </c>
      <c r="EB2000" s="29" t="n">
        <v>4.236</v>
      </c>
      <c r="EC2000" s="29" t="n">
        <v>4.236</v>
      </c>
      <c r="ED2000" s="29" t="n">
        <v>4.231</v>
      </c>
      <c r="EE2000" s="29" t="n">
        <v>4.221</v>
      </c>
      <c r="EF2000" s="29" t="n">
        <v>4.311</v>
      </c>
      <c r="EG2000" s="29" t="n">
        <v>4.401</v>
      </c>
      <c r="EH2000" s="29" t="n">
        <v>4.416</v>
      </c>
      <c r="EI2000" s="29" t="n">
        <v>4.246</v>
      </c>
      <c r="EJ2000" s="29" t="n">
        <v>4.051</v>
      </c>
      <c r="EK2000" s="29" t="n">
        <v>3.856</v>
      </c>
      <c r="EL2000" s="29" t="n">
        <v>3.816</v>
      </c>
      <c r="EM2000" s="29" t="n">
        <v>3.826</v>
      </c>
      <c r="EN2000" s="29" t="n">
        <v>3.819</v>
      </c>
      <c r="EO2000" s="29" t="n">
        <v>3.806</v>
      </c>
      <c r="EP2000" s="29" t="n">
        <v>3.818</v>
      </c>
      <c r="EQ2000" s="29" t="n">
        <v>3.828</v>
      </c>
      <c r="ER2000" s="29" t="n">
        <v>3.963</v>
      </c>
      <c r="ES2000" s="29" t="n">
        <v>4.088</v>
      </c>
      <c r="ET2000" s="29" t="n">
        <v>4.201</v>
      </c>
      <c r="EU2000" s="29" t="n">
        <v>4.056</v>
      </c>
      <c r="EV2000" s="29" t="n">
        <v>3.921</v>
      </c>
      <c r="EW2000" s="29" t="n">
        <v>3.766</v>
      </c>
      <c r="EX2000" s="29" t="n">
        <v>3.731</v>
      </c>
      <c r="EY2000" s="29" t="n">
        <v>3.751</v>
      </c>
      <c r="EZ2000" s="29" t="n">
        <v>3.744</v>
      </c>
      <c r="FA2000" s="29" t="n">
        <v>3.746</v>
      </c>
      <c r="FB2000" s="29" t="n">
        <v>3.763</v>
      </c>
      <c r="FC2000" s="29" t="n">
        <v>3.773</v>
      </c>
      <c r="FD2000" s="29" t="n">
        <v>3.918</v>
      </c>
      <c r="FE2000" s="29" t="n">
        <v>4.058</v>
      </c>
      <c r="FF2000" s="29" t="n">
        <v>4.191</v>
      </c>
      <c r="FG2000" s="29" t="n">
        <v>4.046</v>
      </c>
      <c r="FH2000" s="29" t="n">
        <v>3.911</v>
      </c>
      <c r="FI2000" s="29" t="n">
        <v>3.756</v>
      </c>
      <c r="FJ2000" s="29" t="n">
        <v>3.721</v>
      </c>
      <c r="FK2000" s="29" t="n">
        <v>3.741</v>
      </c>
      <c r="FL2000" s="29" t="n">
        <v>3.734</v>
      </c>
      <c r="FM2000" s="29" t="n">
        <v>3.736</v>
      </c>
      <c r="FN2000" s="29" t="n">
        <v>3.753</v>
      </c>
      <c r="FO2000" s="29" t="n">
        <v>3.763</v>
      </c>
      <c r="FP2000" s="29" t="n">
        <v>3.908</v>
      </c>
      <c r="FQ2000" s="29" t="n">
        <v>4.048</v>
      </c>
      <c r="FR2000" s="29" t="n">
        <v>4.201</v>
      </c>
      <c r="FS2000" s="29" t="n">
        <v>4.056</v>
      </c>
      <c r="FT2000" s="29" t="n">
        <v>3.921</v>
      </c>
      <c r="FU2000" s="29" t="n">
        <v>3.766</v>
      </c>
      <c r="FV2000" s="29" t="n">
        <v>3.731</v>
      </c>
      <c r="FW2000" s="29" t="n">
        <v>3.751</v>
      </c>
      <c r="FX2000" s="29" t="n">
        <v>3.744</v>
      </c>
      <c r="FY2000" s="29" t="n">
        <v>3.746</v>
      </c>
      <c r="FZ2000" s="29" t="n">
        <v>3.763</v>
      </c>
      <c r="GA2000" s="29" t="n">
        <v>3.773</v>
      </c>
      <c r="GB2000" s="29" t="n">
        <v>3.918</v>
      </c>
      <c r="GC2000" s="29" t="n">
        <v>4.058</v>
      </c>
      <c r="GD2000" s="29"/>
      <c r="GE2000" s="29"/>
      <c r="GF2000" s="29"/>
      <c r="GG2000" s="29"/>
      <c r="GH2000" s="29"/>
      <c r="GI2000" s="29"/>
      <c r="GJ2000" s="29"/>
      <c r="GK2000" s="29"/>
      <c r="GL2000" s="29"/>
      <c r="GM2000" s="29"/>
      <c r="GN2000" s="29"/>
      <c r="GO2000" s="29"/>
      <c r="GP2000" s="29"/>
      <c r="GQ2000" s="29"/>
      <c r="GR2000" s="0"/>
      <c r="GS2000" s="0"/>
      <c r="GT2000" s="0"/>
      <c r="GU2000" s="0"/>
      <c r="GV2000" s="0"/>
      <c r="GW2000" s="0"/>
      <c r="GX2000" s="0"/>
      <c r="GY2000" s="0"/>
      <c r="GZ2000" s="0"/>
      <c r="HA2000" s="0"/>
      <c r="HB2000" s="0"/>
      <c r="HC2000" s="0"/>
      <c r="HD2000" s="0"/>
      <c r="HE2000" s="0"/>
      <c r="HF2000" s="0"/>
      <c r="HG2000" s="0"/>
      <c r="HH2000" s="0"/>
      <c r="HI2000" s="0"/>
      <c r="HJ2000" s="0"/>
      <c r="HK2000" s="0"/>
      <c r="HL2000" s="0"/>
      <c r="HM2000" s="0"/>
      <c r="HN2000" s="0"/>
      <c r="HO2000" s="0"/>
      <c r="HP2000" s="0"/>
      <c r="HQ2000" s="0"/>
      <c r="HR2000" s="0"/>
      <c r="HS2000" s="0"/>
      <c r="HT2000" s="0"/>
      <c r="HU2000" s="0"/>
      <c r="HV2000" s="0"/>
      <c r="HW2000" s="0"/>
      <c r="HX2000" s="0"/>
      <c r="HY2000" s="0"/>
      <c r="HZ2000" s="0"/>
      <c r="IA2000" s="0"/>
      <c r="IB2000" s="0"/>
      <c r="IC2000" s="0"/>
      <c r="ID2000" s="0"/>
      <c r="IE2000" s="0"/>
      <c r="IF2000" s="0"/>
      <c r="IG2000" s="0"/>
      <c r="IH2000" s="0"/>
      <c r="II2000" s="0"/>
      <c r="IJ2000" s="0"/>
      <c r="IK2000" s="0"/>
      <c r="IL2000" s="0"/>
      <c r="IM2000" s="0"/>
      <c r="IN2000" s="0"/>
      <c r="IO2000" s="0"/>
      <c r="IP2000" s="0"/>
      <c r="IQ2000" s="0"/>
      <c r="IR2000" s="0"/>
      <c r="IS2000" s="0"/>
      <c r="IT2000" s="0"/>
      <c r="IU2000" s="0"/>
      <c r="IV2000" s="0"/>
      <c r="IW2000" s="0"/>
    </row>
    <row r="2001" customFormat="false" ht="12.75" hidden="true" customHeight="false" outlineLevel="0" collapsed="false">
      <c r="A2001" s="0" t="n">
        <f aca="false">WEEKDAY(C2001,2)</f>
        <v>1</v>
      </c>
      <c r="B2001" s="0" t="n">
        <f aca="false">MONTH(C2001)</f>
        <v>12</v>
      </c>
      <c r="C2001" s="23" t="n">
        <v>36871</v>
      </c>
      <c r="D2001" s="0" t="n">
        <f aca="false">MONTH(R2001)</f>
        <v>12</v>
      </c>
      <c r="E2001" s="0" t="n">
        <f aca="false">YEAR(R2001)</f>
        <v>2000</v>
      </c>
      <c r="F2001" s="36"/>
      <c r="G2001" s="24" t="n">
        <f aca="false">N2001-M2001</f>
        <v>-1.80383333333333</v>
      </c>
      <c r="H2001" s="24" t="n">
        <f aca="false">O2001-N2001</f>
        <v>-0.511166666666667</v>
      </c>
      <c r="I2001" s="24" t="n">
        <f aca="false">O2001-M2001</f>
        <v>-2.315</v>
      </c>
      <c r="J2001" s="25" t="n">
        <f aca="false">VLOOKUP(C2001,'Nymex hist.'!A:B,2,0)</f>
        <v>9.413</v>
      </c>
      <c r="K2001" s="25"/>
      <c r="L2001" s="25"/>
      <c r="M2001" s="27" t="n">
        <f aca="false">SUMIF($S$3:$FQ$3,$E2001+1,$S2001:$FQ2001)/COUNTIF($S$3:$FQ$3,$E2001+1)</f>
        <v>6.19425</v>
      </c>
      <c r="N2001" s="27" t="n">
        <f aca="false">SUMIF($S$3:$FQ$3,$E2001+2,$S2001:$FQ2001)/COUNTIF($S$3:$FQ$3,$E2001+2)</f>
        <v>4.39041666666667</v>
      </c>
      <c r="O2001" s="27" t="n">
        <f aca="false">SUMIF($S$3:$FQ$3,$E2001+3,$S2001:$FQ2001)/COUNTIF($S$3:$FQ$3,$E2001+3)</f>
        <v>3.87925</v>
      </c>
      <c r="P2001" s="27" t="n">
        <f aca="false">SUMIF($S$3:$FQ$3,$E2001+4,$S2001:$FQ2001)/COUNTIF($S$3:$FQ$3,$E2001+4)</f>
        <v>3.78675</v>
      </c>
      <c r="Q2001" s="27" t="n">
        <f aca="false">SUMIF($S$3:$FQ$3,$E2001+5,$S2001:$FQ2001)/COUNTIF($S$3:$FQ$3,$E2001+5)</f>
        <v>3.77675</v>
      </c>
      <c r="R2001" s="28" t="n">
        <v>36871</v>
      </c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30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 t="n">
        <v>9.413</v>
      </c>
      <c r="DK2001" s="29" t="n">
        <v>9.114</v>
      </c>
      <c r="DL2001" s="29" t="n">
        <v>8.184</v>
      </c>
      <c r="DM2001" s="29" t="n">
        <v>5.94</v>
      </c>
      <c r="DN2001" s="29" t="n">
        <v>5.27</v>
      </c>
      <c r="DO2001" s="29" t="n">
        <v>5.225</v>
      </c>
      <c r="DP2001" s="29" t="n">
        <v>5.205</v>
      </c>
      <c r="DQ2001" s="29" t="n">
        <v>5.185</v>
      </c>
      <c r="DR2001" s="29" t="n">
        <v>5.165</v>
      </c>
      <c r="DS2001" s="29" t="n">
        <v>5.145</v>
      </c>
      <c r="DT2001" s="29" t="n">
        <v>5.21</v>
      </c>
      <c r="DU2001" s="29" t="n">
        <v>5.275</v>
      </c>
      <c r="DV2001" s="29" t="n">
        <v>5.26</v>
      </c>
      <c r="DW2001" s="29" t="n">
        <v>4.96</v>
      </c>
      <c r="DX2001" s="29" t="n">
        <v>4.62</v>
      </c>
      <c r="DY2001" s="29" t="n">
        <v>4.245</v>
      </c>
      <c r="DZ2001" s="29" t="n">
        <v>4.19</v>
      </c>
      <c r="EA2001" s="29" t="n">
        <v>4.17</v>
      </c>
      <c r="EB2001" s="29" t="n">
        <v>4.17</v>
      </c>
      <c r="EC2001" s="29" t="n">
        <v>4.17</v>
      </c>
      <c r="ED2001" s="29" t="n">
        <v>4.165</v>
      </c>
      <c r="EE2001" s="29" t="n">
        <v>4.155</v>
      </c>
      <c r="EF2001" s="29" t="n">
        <v>4.245</v>
      </c>
      <c r="EG2001" s="29" t="n">
        <v>4.335</v>
      </c>
      <c r="EH2001" s="29" t="n">
        <v>4.35</v>
      </c>
      <c r="EI2001" s="29" t="n">
        <v>4.175</v>
      </c>
      <c r="EJ2001" s="29" t="n">
        <v>3.975</v>
      </c>
      <c r="EK2001" s="29" t="n">
        <v>3.775</v>
      </c>
      <c r="EL2001" s="29" t="n">
        <v>3.73</v>
      </c>
      <c r="EM2001" s="29" t="n">
        <v>3.74</v>
      </c>
      <c r="EN2001" s="29" t="n">
        <v>3.733</v>
      </c>
      <c r="EO2001" s="29" t="n">
        <v>3.72</v>
      </c>
      <c r="EP2001" s="29" t="n">
        <v>3.732</v>
      </c>
      <c r="EQ2001" s="29" t="n">
        <v>3.742</v>
      </c>
      <c r="ER2001" s="29" t="n">
        <v>3.877</v>
      </c>
      <c r="ES2001" s="29" t="n">
        <v>4.002</v>
      </c>
      <c r="ET2001" s="29" t="n">
        <v>4.135</v>
      </c>
      <c r="EU2001" s="29" t="n">
        <v>3.985</v>
      </c>
      <c r="EV2001" s="29" t="n">
        <v>3.845</v>
      </c>
      <c r="EW2001" s="29" t="n">
        <v>3.685</v>
      </c>
      <c r="EX2001" s="29" t="n">
        <v>3.645</v>
      </c>
      <c r="EY2001" s="29" t="n">
        <v>3.665</v>
      </c>
      <c r="EZ2001" s="29" t="n">
        <v>3.658</v>
      </c>
      <c r="FA2001" s="29" t="n">
        <v>3.66</v>
      </c>
      <c r="FB2001" s="29" t="n">
        <v>3.677</v>
      </c>
      <c r="FC2001" s="29" t="n">
        <v>3.687</v>
      </c>
      <c r="FD2001" s="29" t="n">
        <v>3.832</v>
      </c>
      <c r="FE2001" s="29" t="n">
        <v>3.967</v>
      </c>
      <c r="FF2001" s="29" t="n">
        <v>4.125</v>
      </c>
      <c r="FG2001" s="29" t="n">
        <v>3.975</v>
      </c>
      <c r="FH2001" s="29" t="n">
        <v>3.835</v>
      </c>
      <c r="FI2001" s="29" t="n">
        <v>3.675</v>
      </c>
      <c r="FJ2001" s="29" t="n">
        <v>3.635</v>
      </c>
      <c r="FK2001" s="29" t="n">
        <v>3.655</v>
      </c>
      <c r="FL2001" s="29" t="n">
        <v>3.648</v>
      </c>
      <c r="FM2001" s="29" t="n">
        <v>3.65</v>
      </c>
      <c r="FN2001" s="29" t="n">
        <v>3.667</v>
      </c>
      <c r="FO2001" s="29" t="n">
        <v>3.677</v>
      </c>
      <c r="FP2001" s="29" t="n">
        <v>3.822</v>
      </c>
      <c r="FQ2001" s="29" t="n">
        <v>3.957</v>
      </c>
      <c r="FR2001" s="29" t="n">
        <v>4.135</v>
      </c>
      <c r="FS2001" s="29" t="n">
        <v>3.985</v>
      </c>
      <c r="FT2001" s="29" t="n">
        <v>3.845</v>
      </c>
      <c r="FU2001" s="29" t="n">
        <v>3.685</v>
      </c>
      <c r="FV2001" s="29" t="n">
        <v>3.645</v>
      </c>
      <c r="FW2001" s="29" t="n">
        <v>3.665</v>
      </c>
      <c r="FX2001" s="29" t="n">
        <v>3.658</v>
      </c>
      <c r="FY2001" s="29" t="n">
        <v>3.66</v>
      </c>
      <c r="FZ2001" s="29" t="n">
        <v>3.677</v>
      </c>
      <c r="GA2001" s="29" t="n">
        <v>3.687</v>
      </c>
      <c r="GB2001" s="29" t="n">
        <v>3.832</v>
      </c>
      <c r="GC2001" s="29" t="n">
        <v>3.967</v>
      </c>
      <c r="GD2001" s="29"/>
      <c r="GE2001" s="29"/>
      <c r="GF2001" s="29"/>
      <c r="GG2001" s="29"/>
      <c r="GH2001" s="29"/>
      <c r="GI2001" s="29"/>
      <c r="GJ2001" s="29"/>
      <c r="GK2001" s="29"/>
      <c r="GL2001" s="29"/>
      <c r="GM2001" s="29"/>
      <c r="GN2001" s="29"/>
      <c r="GO2001" s="29"/>
      <c r="GP2001" s="29"/>
      <c r="GQ2001" s="29"/>
      <c r="GR2001" s="0"/>
      <c r="GS2001" s="0"/>
      <c r="GT2001" s="0"/>
      <c r="GU2001" s="0"/>
      <c r="GV2001" s="0"/>
      <c r="GW2001" s="0"/>
      <c r="GX2001" s="0"/>
      <c r="GY2001" s="0"/>
      <c r="GZ2001" s="0"/>
      <c r="HA2001" s="0"/>
      <c r="HB2001" s="0"/>
      <c r="HC2001" s="0"/>
      <c r="HD2001" s="0"/>
      <c r="HE2001" s="0"/>
      <c r="HF2001" s="0"/>
      <c r="HG2001" s="0"/>
      <c r="HH2001" s="0"/>
      <c r="HI2001" s="0"/>
      <c r="HJ2001" s="0"/>
      <c r="HK2001" s="0"/>
      <c r="HL2001" s="0"/>
      <c r="HM2001" s="0"/>
      <c r="HN2001" s="0"/>
      <c r="HO2001" s="0"/>
      <c r="HP2001" s="0"/>
      <c r="HQ2001" s="0"/>
      <c r="HR2001" s="0"/>
      <c r="HS2001" s="0"/>
      <c r="HT2001" s="0"/>
      <c r="HU2001" s="0"/>
      <c r="HV2001" s="0"/>
      <c r="HW2001" s="0"/>
      <c r="HX2001" s="0"/>
      <c r="HY2001" s="0"/>
      <c r="HZ2001" s="0"/>
      <c r="IA2001" s="0"/>
      <c r="IB2001" s="0"/>
      <c r="IC2001" s="0"/>
      <c r="ID2001" s="0"/>
      <c r="IE2001" s="0"/>
      <c r="IF2001" s="0"/>
      <c r="IG2001" s="0"/>
      <c r="IH2001" s="0"/>
      <c r="II2001" s="0"/>
      <c r="IJ2001" s="0"/>
      <c r="IK2001" s="0"/>
      <c r="IL2001" s="0"/>
      <c r="IM2001" s="0"/>
      <c r="IN2001" s="0"/>
      <c r="IO2001" s="0"/>
      <c r="IP2001" s="0"/>
      <c r="IQ2001" s="0"/>
      <c r="IR2001" s="0"/>
      <c r="IS2001" s="0"/>
      <c r="IT2001" s="0"/>
      <c r="IU2001" s="0"/>
      <c r="IV2001" s="0"/>
      <c r="IW2001" s="0"/>
    </row>
    <row r="2002" customFormat="false" ht="12.75" hidden="true" customHeight="false" outlineLevel="0" collapsed="false">
      <c r="A2002" s="0" t="n">
        <f aca="false">WEEKDAY(C2002,2)</f>
        <v>2</v>
      </c>
      <c r="B2002" s="0" t="n">
        <f aca="false">MONTH(C2002)</f>
        <v>12</v>
      </c>
      <c r="C2002" s="23" t="n">
        <v>36872</v>
      </c>
      <c r="D2002" s="0" t="n">
        <f aca="false">MONTH(R2002)</f>
        <v>12</v>
      </c>
      <c r="E2002" s="0" t="n">
        <f aca="false">YEAR(R2002)</f>
        <v>2000</v>
      </c>
      <c r="F2002" s="36"/>
      <c r="G2002" s="24" t="n">
        <f aca="false">N2002-M2002</f>
        <v>-1.48991666666667</v>
      </c>
      <c r="H2002" s="24" t="n">
        <f aca="false">O2002-N2002</f>
        <v>-0.493249999999999</v>
      </c>
      <c r="I2002" s="24" t="n">
        <f aca="false">O2002-M2002</f>
        <v>-1.98316666666667</v>
      </c>
      <c r="J2002" s="25" t="n">
        <f aca="false">VLOOKUP(C2002,'Nymex hist.'!A:B,2,0)</f>
        <v>8.145</v>
      </c>
      <c r="K2002" s="25"/>
      <c r="L2002" s="25"/>
      <c r="M2002" s="27" t="n">
        <f aca="false">SUMIF($S$3:$FQ$3,$E2002+1,$S2002:$FQ2002)/COUNTIF($S$3:$FQ$3,$E2002+1)</f>
        <v>5.722</v>
      </c>
      <c r="N2002" s="27" t="n">
        <f aca="false">SUMIF($S$3:$FQ$3,$E2002+2,$S2002:$FQ2002)/COUNTIF($S$3:$FQ$3,$E2002+2)</f>
        <v>4.23208333333333</v>
      </c>
      <c r="O2002" s="27" t="n">
        <f aca="false">SUMIF($S$3:$FQ$3,$E2002+3,$S2002:$FQ2002)/COUNTIF($S$3:$FQ$3,$E2002+3)</f>
        <v>3.73883333333333</v>
      </c>
      <c r="P2002" s="27" t="n">
        <f aca="false">SUMIF($S$3:$FQ$3,$E2002+4,$S2002:$FQ2002)/COUNTIF($S$3:$FQ$3,$E2002+4)</f>
        <v>3.64633333333333</v>
      </c>
      <c r="Q2002" s="27" t="n">
        <f aca="false">SUMIF($S$3:$FQ$3,$E2002+5,$S2002:$FQ2002)/COUNTIF($S$3:$FQ$3,$E2002+5)</f>
        <v>3.63633333333333</v>
      </c>
      <c r="R2002" s="28" t="n">
        <v>36872</v>
      </c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30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 t="n">
        <v>8.145</v>
      </c>
      <c r="DK2002" s="29" t="n">
        <v>8.003</v>
      </c>
      <c r="DL2002" s="29" t="n">
        <v>7.433</v>
      </c>
      <c r="DM2002" s="29" t="n">
        <v>5.433</v>
      </c>
      <c r="DN2002" s="29" t="n">
        <v>4.99</v>
      </c>
      <c r="DO2002" s="29" t="n">
        <v>4.96</v>
      </c>
      <c r="DP2002" s="29" t="n">
        <v>4.945</v>
      </c>
      <c r="DQ2002" s="29" t="n">
        <v>4.925</v>
      </c>
      <c r="DR2002" s="29" t="n">
        <v>4.905</v>
      </c>
      <c r="DS2002" s="29" t="n">
        <v>4.9</v>
      </c>
      <c r="DT2002" s="29" t="n">
        <v>4.975</v>
      </c>
      <c r="DU2002" s="29" t="n">
        <v>5.05</v>
      </c>
      <c r="DV2002" s="29" t="n">
        <v>5.05</v>
      </c>
      <c r="DW2002" s="29" t="n">
        <v>4.79</v>
      </c>
      <c r="DX2002" s="29" t="n">
        <v>4.45</v>
      </c>
      <c r="DY2002" s="29" t="n">
        <v>4.095</v>
      </c>
      <c r="DZ2002" s="29" t="n">
        <v>4.04</v>
      </c>
      <c r="EA2002" s="29" t="n">
        <v>4.02</v>
      </c>
      <c r="EB2002" s="29" t="n">
        <v>4.02</v>
      </c>
      <c r="EC2002" s="29" t="n">
        <v>4.02</v>
      </c>
      <c r="ED2002" s="29" t="n">
        <v>4.015</v>
      </c>
      <c r="EE2002" s="29" t="n">
        <v>4.005</v>
      </c>
      <c r="EF2002" s="29" t="n">
        <v>4.095</v>
      </c>
      <c r="EG2002" s="29" t="n">
        <v>4.185</v>
      </c>
      <c r="EH2002" s="29" t="n">
        <v>4.2</v>
      </c>
      <c r="EI2002" s="29" t="n">
        <v>4.025</v>
      </c>
      <c r="EJ2002" s="29" t="n">
        <v>3.825</v>
      </c>
      <c r="EK2002" s="29" t="n">
        <v>3.625</v>
      </c>
      <c r="EL2002" s="29" t="n">
        <v>3.58</v>
      </c>
      <c r="EM2002" s="29" t="n">
        <v>3.59</v>
      </c>
      <c r="EN2002" s="29" t="n">
        <v>3.598</v>
      </c>
      <c r="EO2002" s="29" t="n">
        <v>3.59</v>
      </c>
      <c r="EP2002" s="29" t="n">
        <v>3.602</v>
      </c>
      <c r="EQ2002" s="29" t="n">
        <v>3.612</v>
      </c>
      <c r="ER2002" s="29" t="n">
        <v>3.747</v>
      </c>
      <c r="ES2002" s="29" t="n">
        <v>3.872</v>
      </c>
      <c r="ET2002" s="29" t="n">
        <v>3.985</v>
      </c>
      <c r="EU2002" s="29" t="n">
        <v>3.835</v>
      </c>
      <c r="EV2002" s="29" t="n">
        <v>3.695</v>
      </c>
      <c r="EW2002" s="29" t="n">
        <v>3.535</v>
      </c>
      <c r="EX2002" s="29" t="n">
        <v>3.495</v>
      </c>
      <c r="EY2002" s="29" t="n">
        <v>3.515</v>
      </c>
      <c r="EZ2002" s="29" t="n">
        <v>3.523</v>
      </c>
      <c r="FA2002" s="29" t="n">
        <v>3.53</v>
      </c>
      <c r="FB2002" s="29" t="n">
        <v>3.547</v>
      </c>
      <c r="FC2002" s="29" t="n">
        <v>3.557</v>
      </c>
      <c r="FD2002" s="29" t="n">
        <v>3.702</v>
      </c>
      <c r="FE2002" s="29" t="n">
        <v>3.837</v>
      </c>
      <c r="FF2002" s="29" t="n">
        <v>3.975</v>
      </c>
      <c r="FG2002" s="29" t="n">
        <v>3.825</v>
      </c>
      <c r="FH2002" s="29" t="n">
        <v>3.685</v>
      </c>
      <c r="FI2002" s="29" t="n">
        <v>3.525</v>
      </c>
      <c r="FJ2002" s="29" t="n">
        <v>3.485</v>
      </c>
      <c r="FK2002" s="29" t="n">
        <v>3.505</v>
      </c>
      <c r="FL2002" s="29" t="n">
        <v>3.513</v>
      </c>
      <c r="FM2002" s="29" t="n">
        <v>3.52</v>
      </c>
      <c r="FN2002" s="29" t="n">
        <v>3.537</v>
      </c>
      <c r="FO2002" s="29" t="n">
        <v>3.547</v>
      </c>
      <c r="FP2002" s="29" t="n">
        <v>3.692</v>
      </c>
      <c r="FQ2002" s="29" t="n">
        <v>3.827</v>
      </c>
      <c r="FR2002" s="29" t="n">
        <v>3.985</v>
      </c>
      <c r="FS2002" s="29" t="n">
        <v>3.835</v>
      </c>
      <c r="FT2002" s="29" t="n">
        <v>3.695</v>
      </c>
      <c r="FU2002" s="29" t="n">
        <v>3.535</v>
      </c>
      <c r="FV2002" s="29" t="n">
        <v>3.495</v>
      </c>
      <c r="FW2002" s="29" t="n">
        <v>3.515</v>
      </c>
      <c r="FX2002" s="29" t="n">
        <v>3.523</v>
      </c>
      <c r="FY2002" s="29" t="n">
        <v>3.53</v>
      </c>
      <c r="FZ2002" s="29" t="n">
        <v>3.547</v>
      </c>
      <c r="GA2002" s="29" t="n">
        <v>3.557</v>
      </c>
      <c r="GB2002" s="29" t="n">
        <v>3.702</v>
      </c>
      <c r="GC2002" s="29" t="n">
        <v>3.837</v>
      </c>
      <c r="GD2002" s="29"/>
      <c r="GE2002" s="29"/>
      <c r="GF2002" s="29"/>
      <c r="GG2002" s="29"/>
      <c r="GH2002" s="29"/>
      <c r="GI2002" s="29"/>
      <c r="GJ2002" s="29"/>
      <c r="GK2002" s="29"/>
      <c r="GL2002" s="29"/>
      <c r="GM2002" s="29"/>
      <c r="GN2002" s="29"/>
      <c r="GO2002" s="29"/>
      <c r="GP2002" s="29"/>
      <c r="GQ2002" s="29"/>
      <c r="GR2002" s="0"/>
      <c r="GS2002" s="0"/>
      <c r="GT2002" s="0"/>
      <c r="GU2002" s="0"/>
      <c r="GV2002" s="0"/>
      <c r="GW2002" s="0"/>
      <c r="GX2002" s="0"/>
      <c r="GY2002" s="0"/>
      <c r="GZ2002" s="0"/>
      <c r="HA2002" s="0"/>
      <c r="HB2002" s="0"/>
      <c r="HC2002" s="0"/>
      <c r="HD2002" s="0"/>
      <c r="HE2002" s="0"/>
      <c r="HF2002" s="0"/>
      <c r="HG2002" s="0"/>
      <c r="HH2002" s="0"/>
      <c r="HI2002" s="0"/>
      <c r="HJ2002" s="0"/>
      <c r="HK2002" s="0"/>
      <c r="HL2002" s="0"/>
      <c r="HM2002" s="0"/>
      <c r="HN2002" s="0"/>
      <c r="HO2002" s="0"/>
      <c r="HP2002" s="0"/>
      <c r="HQ2002" s="0"/>
      <c r="HR2002" s="0"/>
      <c r="HS2002" s="0"/>
      <c r="HT2002" s="0"/>
      <c r="HU2002" s="0"/>
      <c r="HV2002" s="0"/>
      <c r="HW2002" s="0"/>
      <c r="HX2002" s="0"/>
      <c r="HY2002" s="0"/>
      <c r="HZ2002" s="0"/>
      <c r="IA2002" s="0"/>
      <c r="IB2002" s="0"/>
      <c r="IC2002" s="0"/>
      <c r="ID2002" s="0"/>
      <c r="IE2002" s="0"/>
      <c r="IF2002" s="0"/>
      <c r="IG2002" s="0"/>
      <c r="IH2002" s="0"/>
      <c r="II2002" s="0"/>
      <c r="IJ2002" s="0"/>
      <c r="IK2002" s="0"/>
      <c r="IL2002" s="0"/>
      <c r="IM2002" s="0"/>
      <c r="IN2002" s="0"/>
      <c r="IO2002" s="0"/>
      <c r="IP2002" s="0"/>
      <c r="IQ2002" s="0"/>
      <c r="IR2002" s="0"/>
      <c r="IS2002" s="0"/>
      <c r="IT2002" s="0"/>
      <c r="IU2002" s="0"/>
      <c r="IV2002" s="0"/>
      <c r="IW2002" s="0"/>
    </row>
    <row r="2003" customFormat="false" ht="12.75" hidden="true" customHeight="false" outlineLevel="0" collapsed="false">
      <c r="A2003" s="0" t="n">
        <f aca="false">WEEKDAY(C2003,2)</f>
        <v>3</v>
      </c>
      <c r="B2003" s="0" t="n">
        <f aca="false">MONTH(C2003)</f>
        <v>12</v>
      </c>
      <c r="C2003" s="23" t="n">
        <v>36873</v>
      </c>
      <c r="D2003" s="0" t="n">
        <f aca="false">MONTH(R2003)</f>
        <v>12</v>
      </c>
      <c r="E2003" s="0" t="n">
        <f aca="false">YEAR(R2003)</f>
        <v>2000</v>
      </c>
      <c r="F2003" s="36"/>
      <c r="G2003" s="24" t="n">
        <f aca="false">N2003-M2003</f>
        <v>-1.36183333333333</v>
      </c>
      <c r="H2003" s="24" t="n">
        <f aca="false">O2003-N2003</f>
        <v>-0.4835</v>
      </c>
      <c r="I2003" s="24" t="n">
        <f aca="false">O2003-M2003</f>
        <v>-1.84533333333333</v>
      </c>
      <c r="J2003" s="25" t="n">
        <f aca="false">VLOOKUP(C2003,'Nymex hist.'!A:B,2,0)</f>
        <v>7.537</v>
      </c>
      <c r="K2003" s="25"/>
      <c r="L2003" s="25"/>
      <c r="M2003" s="27" t="n">
        <f aca="false">SUMIF($S$3:$FQ$3,$E2003+1,$S2003:$FQ2003)/COUNTIF($S$3:$FQ$3,$E2003+1)</f>
        <v>5.56616666666667</v>
      </c>
      <c r="N2003" s="27" t="n">
        <f aca="false">SUMIF($S$3:$FQ$3,$E2003+2,$S2003:$FQ2003)/COUNTIF($S$3:$FQ$3,$E2003+2)</f>
        <v>4.20433333333333</v>
      </c>
      <c r="O2003" s="27" t="n">
        <f aca="false">SUMIF($S$3:$FQ$3,$E2003+3,$S2003:$FQ2003)/COUNTIF($S$3:$FQ$3,$E2003+3)</f>
        <v>3.72083333333333</v>
      </c>
      <c r="P2003" s="27" t="n">
        <f aca="false">SUMIF($S$3:$FQ$3,$E2003+4,$S2003:$FQ2003)/COUNTIF($S$3:$FQ$3,$E2003+4)</f>
        <v>3.62833333333333</v>
      </c>
      <c r="Q2003" s="27" t="n">
        <f aca="false">SUMIF($S$3:$FQ$3,$E2003+5,$S2003:$FQ2003)/COUNTIF($S$3:$FQ$3,$E2003+5)</f>
        <v>3.61833333333333</v>
      </c>
      <c r="R2003" s="28" t="n">
        <v>36873</v>
      </c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30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 t="n">
        <v>7.537</v>
      </c>
      <c r="DK2003" s="29" t="n">
        <v>7.527</v>
      </c>
      <c r="DL2003" s="29" t="n">
        <v>7.227</v>
      </c>
      <c r="DM2003" s="29" t="n">
        <v>5.227</v>
      </c>
      <c r="DN2003" s="29" t="n">
        <v>4.927</v>
      </c>
      <c r="DO2003" s="29" t="n">
        <v>4.907</v>
      </c>
      <c r="DP2003" s="29" t="n">
        <v>4.897</v>
      </c>
      <c r="DQ2003" s="29" t="n">
        <v>4.877</v>
      </c>
      <c r="DR2003" s="29" t="n">
        <v>4.857</v>
      </c>
      <c r="DS2003" s="29" t="n">
        <v>4.852</v>
      </c>
      <c r="DT2003" s="29" t="n">
        <v>4.937</v>
      </c>
      <c r="DU2003" s="29" t="n">
        <v>5.022</v>
      </c>
      <c r="DV2003" s="29" t="n">
        <v>5.022</v>
      </c>
      <c r="DW2003" s="29" t="n">
        <v>4.762</v>
      </c>
      <c r="DX2003" s="29" t="n">
        <v>4.422</v>
      </c>
      <c r="DY2003" s="29" t="n">
        <v>4.067</v>
      </c>
      <c r="DZ2003" s="29" t="n">
        <v>4.012</v>
      </c>
      <c r="EA2003" s="29" t="n">
        <v>3.992</v>
      </c>
      <c r="EB2003" s="29" t="n">
        <v>3.992</v>
      </c>
      <c r="EC2003" s="29" t="n">
        <v>3.992</v>
      </c>
      <c r="ED2003" s="29" t="n">
        <v>3.987</v>
      </c>
      <c r="EE2003" s="29" t="n">
        <v>3.977</v>
      </c>
      <c r="EF2003" s="29" t="n">
        <v>4.067</v>
      </c>
      <c r="EG2003" s="29" t="n">
        <v>4.16</v>
      </c>
      <c r="EH2003" s="29" t="n">
        <v>4.182</v>
      </c>
      <c r="EI2003" s="29" t="n">
        <v>4.007</v>
      </c>
      <c r="EJ2003" s="29" t="n">
        <v>3.807</v>
      </c>
      <c r="EK2003" s="29" t="n">
        <v>3.607</v>
      </c>
      <c r="EL2003" s="29" t="n">
        <v>3.562</v>
      </c>
      <c r="EM2003" s="29" t="n">
        <v>3.572</v>
      </c>
      <c r="EN2003" s="29" t="n">
        <v>3.58</v>
      </c>
      <c r="EO2003" s="29" t="n">
        <v>3.572</v>
      </c>
      <c r="EP2003" s="29" t="n">
        <v>3.584</v>
      </c>
      <c r="EQ2003" s="29" t="n">
        <v>3.594</v>
      </c>
      <c r="ER2003" s="29" t="n">
        <v>3.729</v>
      </c>
      <c r="ES2003" s="29" t="n">
        <v>3.854</v>
      </c>
      <c r="ET2003" s="29" t="n">
        <v>3.967</v>
      </c>
      <c r="EU2003" s="29" t="n">
        <v>3.817</v>
      </c>
      <c r="EV2003" s="29" t="n">
        <v>3.677</v>
      </c>
      <c r="EW2003" s="29" t="n">
        <v>3.517</v>
      </c>
      <c r="EX2003" s="29" t="n">
        <v>3.477</v>
      </c>
      <c r="EY2003" s="29" t="n">
        <v>3.497</v>
      </c>
      <c r="EZ2003" s="29" t="n">
        <v>3.505</v>
      </c>
      <c r="FA2003" s="29" t="n">
        <v>3.512</v>
      </c>
      <c r="FB2003" s="29" t="n">
        <v>3.529</v>
      </c>
      <c r="FC2003" s="29" t="n">
        <v>3.539</v>
      </c>
      <c r="FD2003" s="29" t="n">
        <v>3.684</v>
      </c>
      <c r="FE2003" s="29" t="n">
        <v>3.819</v>
      </c>
      <c r="FF2003" s="29" t="n">
        <v>3.957</v>
      </c>
      <c r="FG2003" s="29" t="n">
        <v>3.807</v>
      </c>
      <c r="FH2003" s="29" t="n">
        <v>3.667</v>
      </c>
      <c r="FI2003" s="29" t="n">
        <v>3.507</v>
      </c>
      <c r="FJ2003" s="29" t="n">
        <v>3.467</v>
      </c>
      <c r="FK2003" s="29" t="n">
        <v>3.487</v>
      </c>
      <c r="FL2003" s="29" t="n">
        <v>3.495</v>
      </c>
      <c r="FM2003" s="29" t="n">
        <v>3.502</v>
      </c>
      <c r="FN2003" s="29" t="n">
        <v>3.519</v>
      </c>
      <c r="FO2003" s="29" t="n">
        <v>3.529</v>
      </c>
      <c r="FP2003" s="29" t="n">
        <v>3.674</v>
      </c>
      <c r="FQ2003" s="29" t="n">
        <v>3.809</v>
      </c>
      <c r="FR2003" s="29" t="n">
        <v>3.967</v>
      </c>
      <c r="FS2003" s="29" t="n">
        <v>3.817</v>
      </c>
      <c r="FT2003" s="29" t="n">
        <v>3.677</v>
      </c>
      <c r="FU2003" s="29" t="n">
        <v>3.517</v>
      </c>
      <c r="FV2003" s="29" t="n">
        <v>3.477</v>
      </c>
      <c r="FW2003" s="29" t="n">
        <v>3.497</v>
      </c>
      <c r="FX2003" s="29" t="n">
        <v>3.505</v>
      </c>
      <c r="FY2003" s="29" t="n">
        <v>3.512</v>
      </c>
      <c r="FZ2003" s="29" t="n">
        <v>3.529</v>
      </c>
      <c r="GA2003" s="29" t="n">
        <v>3.539</v>
      </c>
      <c r="GB2003" s="29" t="n">
        <v>3.684</v>
      </c>
      <c r="GC2003" s="29" t="n">
        <v>3.819</v>
      </c>
      <c r="GD2003" s="29"/>
      <c r="GE2003" s="29"/>
      <c r="GF2003" s="29"/>
      <c r="GG2003" s="29"/>
      <c r="GH2003" s="29"/>
      <c r="GI2003" s="29"/>
      <c r="GJ2003" s="29"/>
      <c r="GK2003" s="29"/>
      <c r="GL2003" s="29"/>
      <c r="GM2003" s="29"/>
      <c r="GN2003" s="29"/>
      <c r="GO2003" s="29"/>
      <c r="GP2003" s="29"/>
      <c r="GQ2003" s="29"/>
      <c r="GR2003" s="0"/>
      <c r="GS2003" s="0"/>
      <c r="GT2003" s="0"/>
      <c r="GU2003" s="0"/>
      <c r="GV2003" s="0"/>
      <c r="GW2003" s="0"/>
      <c r="GX2003" s="0"/>
      <c r="GY2003" s="0"/>
      <c r="GZ2003" s="0"/>
      <c r="HA2003" s="0"/>
      <c r="HB2003" s="0"/>
      <c r="HC2003" s="0"/>
      <c r="HD2003" s="0"/>
      <c r="HE2003" s="0"/>
      <c r="HF2003" s="0"/>
      <c r="HG2003" s="0"/>
      <c r="HH2003" s="0"/>
      <c r="HI2003" s="0"/>
      <c r="HJ2003" s="0"/>
      <c r="HK2003" s="0"/>
      <c r="HL2003" s="0"/>
      <c r="HM2003" s="0"/>
      <c r="HN2003" s="0"/>
      <c r="HO2003" s="0"/>
      <c r="HP2003" s="0"/>
      <c r="HQ2003" s="0"/>
      <c r="HR2003" s="0"/>
      <c r="HS2003" s="0"/>
      <c r="HT2003" s="0"/>
      <c r="HU2003" s="0"/>
      <c r="HV2003" s="0"/>
      <c r="HW2003" s="0"/>
      <c r="HX2003" s="0"/>
      <c r="HY2003" s="0"/>
      <c r="HZ2003" s="0"/>
      <c r="IA2003" s="0"/>
      <c r="IB2003" s="0"/>
      <c r="IC2003" s="0"/>
      <c r="ID2003" s="0"/>
      <c r="IE2003" s="0"/>
      <c r="IF2003" s="0"/>
      <c r="IG2003" s="0"/>
      <c r="IH2003" s="0"/>
      <c r="II2003" s="0"/>
      <c r="IJ2003" s="0"/>
      <c r="IK2003" s="0"/>
      <c r="IL2003" s="0"/>
      <c r="IM2003" s="0"/>
      <c r="IN2003" s="0"/>
      <c r="IO2003" s="0"/>
      <c r="IP2003" s="0"/>
      <c r="IQ2003" s="0"/>
      <c r="IR2003" s="0"/>
      <c r="IS2003" s="0"/>
      <c r="IT2003" s="0"/>
      <c r="IU2003" s="0"/>
      <c r="IV2003" s="0"/>
      <c r="IW2003" s="0"/>
    </row>
    <row r="2004" customFormat="false" ht="12.75" hidden="true" customHeight="false" outlineLevel="0" collapsed="false">
      <c r="A2004" s="0" t="n">
        <f aca="false">WEEKDAY(C2004,2)</f>
        <v>4</v>
      </c>
      <c r="B2004" s="0" t="n">
        <f aca="false">MONTH(C2004)</f>
        <v>12</v>
      </c>
      <c r="C2004" s="23" t="n">
        <v>36874</v>
      </c>
      <c r="D2004" s="0" t="n">
        <f aca="false">MONTH(R2004)</f>
        <v>12</v>
      </c>
      <c r="E2004" s="0" t="n">
        <f aca="false">YEAR(R2004)</f>
        <v>2000</v>
      </c>
      <c r="F2004" s="36"/>
      <c r="G2004" s="24" t="n">
        <f aca="false">N2004-M2004</f>
        <v>-1.29041666666667</v>
      </c>
      <c r="H2004" s="24" t="n">
        <f aca="false">O2004-N2004</f>
        <v>-0.490583333333334</v>
      </c>
      <c r="I2004" s="24" t="n">
        <f aca="false">O2004-M2004</f>
        <v>-1.781</v>
      </c>
      <c r="J2004" s="25" t="n">
        <f aca="false">VLOOKUP(C2004,'Nymex hist.'!A:B,2,0)</f>
        <v>7.413</v>
      </c>
      <c r="K2004" s="25"/>
      <c r="L2004" s="25"/>
      <c r="M2004" s="27" t="n">
        <f aca="false">SUMIF($S$3:$FQ$3,$E2004+1,$S2004:$FQ2004)/COUNTIF($S$3:$FQ$3,$E2004+1)</f>
        <v>5.62483333333333</v>
      </c>
      <c r="N2004" s="27" t="n">
        <f aca="false">SUMIF($S$3:$FQ$3,$E2004+2,$S2004:$FQ2004)/COUNTIF($S$3:$FQ$3,$E2004+2)</f>
        <v>4.33441666666667</v>
      </c>
      <c r="O2004" s="27" t="n">
        <f aca="false">SUMIF($S$3:$FQ$3,$E2004+3,$S2004:$FQ2004)/COUNTIF($S$3:$FQ$3,$E2004+3)</f>
        <v>3.84383333333333</v>
      </c>
      <c r="P2004" s="27" t="n">
        <f aca="false">SUMIF($S$3:$FQ$3,$E2004+4,$S2004:$FQ2004)/COUNTIF($S$3:$FQ$3,$E2004+4)</f>
        <v>3.75133333333333</v>
      </c>
      <c r="Q2004" s="27" t="n">
        <f aca="false">SUMIF($S$3:$FQ$3,$E2004+5,$S2004:$FQ2004)/COUNTIF($S$3:$FQ$3,$E2004+5)</f>
        <v>3.74133333333333</v>
      </c>
      <c r="R2004" s="28" t="n">
        <v>36874</v>
      </c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30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 t="n">
        <v>7.413</v>
      </c>
      <c r="DK2004" s="29" t="n">
        <v>7.335</v>
      </c>
      <c r="DL2004" s="29" t="n">
        <v>7</v>
      </c>
      <c r="DM2004" s="29" t="n">
        <v>5.34</v>
      </c>
      <c r="DN2004" s="29" t="n">
        <v>5.065</v>
      </c>
      <c r="DO2004" s="29" t="n">
        <v>5.055</v>
      </c>
      <c r="DP2004" s="29" t="n">
        <v>5.045</v>
      </c>
      <c r="DQ2004" s="29" t="n">
        <v>5.025</v>
      </c>
      <c r="DR2004" s="29" t="n">
        <v>4.995</v>
      </c>
      <c r="DS2004" s="29" t="n">
        <v>4.99</v>
      </c>
      <c r="DT2004" s="29" t="n">
        <v>5.075</v>
      </c>
      <c r="DU2004" s="29" t="n">
        <v>5.16</v>
      </c>
      <c r="DV2004" s="29" t="n">
        <v>5.15</v>
      </c>
      <c r="DW2004" s="29" t="n">
        <v>4.895</v>
      </c>
      <c r="DX2004" s="29" t="n">
        <v>4.58</v>
      </c>
      <c r="DY2004" s="29" t="n">
        <v>4.225</v>
      </c>
      <c r="DZ2004" s="29" t="n">
        <v>4.135</v>
      </c>
      <c r="EA2004" s="29" t="n">
        <v>4.115</v>
      </c>
      <c r="EB2004" s="29" t="n">
        <v>4.115</v>
      </c>
      <c r="EC2004" s="29" t="n">
        <v>4.115</v>
      </c>
      <c r="ED2004" s="29" t="n">
        <v>4.11</v>
      </c>
      <c r="EE2004" s="29" t="n">
        <v>4.1</v>
      </c>
      <c r="EF2004" s="29" t="n">
        <v>4.19</v>
      </c>
      <c r="EG2004" s="29" t="n">
        <v>4.283</v>
      </c>
      <c r="EH2004" s="29" t="n">
        <v>4.305</v>
      </c>
      <c r="EI2004" s="29" t="n">
        <v>4.13</v>
      </c>
      <c r="EJ2004" s="29" t="n">
        <v>3.93</v>
      </c>
      <c r="EK2004" s="29" t="n">
        <v>3.73</v>
      </c>
      <c r="EL2004" s="29" t="n">
        <v>3.685</v>
      </c>
      <c r="EM2004" s="29" t="n">
        <v>3.695</v>
      </c>
      <c r="EN2004" s="29" t="n">
        <v>3.703</v>
      </c>
      <c r="EO2004" s="29" t="n">
        <v>3.695</v>
      </c>
      <c r="EP2004" s="29" t="n">
        <v>3.707</v>
      </c>
      <c r="EQ2004" s="29" t="n">
        <v>3.717</v>
      </c>
      <c r="ER2004" s="29" t="n">
        <v>3.852</v>
      </c>
      <c r="ES2004" s="29" t="n">
        <v>3.977</v>
      </c>
      <c r="ET2004" s="29" t="n">
        <v>4.09</v>
      </c>
      <c r="EU2004" s="29" t="n">
        <v>3.94</v>
      </c>
      <c r="EV2004" s="29" t="n">
        <v>3.8</v>
      </c>
      <c r="EW2004" s="29" t="n">
        <v>3.64</v>
      </c>
      <c r="EX2004" s="29" t="n">
        <v>3.6</v>
      </c>
      <c r="EY2004" s="29" t="n">
        <v>3.62</v>
      </c>
      <c r="EZ2004" s="29" t="n">
        <v>3.628</v>
      </c>
      <c r="FA2004" s="29" t="n">
        <v>3.635</v>
      </c>
      <c r="FB2004" s="29" t="n">
        <v>3.652</v>
      </c>
      <c r="FC2004" s="29" t="n">
        <v>3.662</v>
      </c>
      <c r="FD2004" s="29" t="n">
        <v>3.807</v>
      </c>
      <c r="FE2004" s="29" t="n">
        <v>3.942</v>
      </c>
      <c r="FF2004" s="29" t="n">
        <v>4.08</v>
      </c>
      <c r="FG2004" s="29" t="n">
        <v>3.93</v>
      </c>
      <c r="FH2004" s="29" t="n">
        <v>3.79</v>
      </c>
      <c r="FI2004" s="29" t="n">
        <v>3.63</v>
      </c>
      <c r="FJ2004" s="29" t="n">
        <v>3.59</v>
      </c>
      <c r="FK2004" s="29" t="n">
        <v>3.61</v>
      </c>
      <c r="FL2004" s="29" t="n">
        <v>3.618</v>
      </c>
      <c r="FM2004" s="29" t="n">
        <v>3.625</v>
      </c>
      <c r="FN2004" s="29" t="n">
        <v>3.642</v>
      </c>
      <c r="FO2004" s="29" t="n">
        <v>3.652</v>
      </c>
      <c r="FP2004" s="29" t="n">
        <v>3.797</v>
      </c>
      <c r="FQ2004" s="29" t="n">
        <v>3.932</v>
      </c>
      <c r="FR2004" s="29" t="n">
        <v>4.09</v>
      </c>
      <c r="FS2004" s="29" t="n">
        <v>3.94</v>
      </c>
      <c r="FT2004" s="29" t="n">
        <v>3.8</v>
      </c>
      <c r="FU2004" s="29" t="n">
        <v>3.64</v>
      </c>
      <c r="FV2004" s="29" t="n">
        <v>3.6</v>
      </c>
      <c r="FW2004" s="29" t="n">
        <v>3.62</v>
      </c>
      <c r="FX2004" s="29" t="n">
        <v>3.628</v>
      </c>
      <c r="FY2004" s="29" t="n">
        <v>3.635</v>
      </c>
      <c r="FZ2004" s="29" t="n">
        <v>3.652</v>
      </c>
      <c r="GA2004" s="29" t="n">
        <v>3.662</v>
      </c>
      <c r="GB2004" s="29" t="n">
        <v>3.807</v>
      </c>
      <c r="GC2004" s="29" t="n">
        <v>3.942</v>
      </c>
      <c r="GD2004" s="29"/>
      <c r="GE2004" s="29"/>
      <c r="GF2004" s="29"/>
      <c r="GG2004" s="29"/>
      <c r="GH2004" s="29"/>
      <c r="GI2004" s="29"/>
      <c r="GJ2004" s="29"/>
      <c r="GK2004" s="29"/>
      <c r="GL2004" s="29"/>
      <c r="GM2004" s="29"/>
      <c r="GN2004" s="29"/>
      <c r="GO2004" s="29"/>
      <c r="GP2004" s="29"/>
      <c r="GQ2004" s="29"/>
      <c r="GR2004" s="0"/>
      <c r="GS2004" s="0"/>
      <c r="GT2004" s="0"/>
      <c r="GU2004" s="0"/>
      <c r="GV2004" s="0"/>
      <c r="GW2004" s="0"/>
      <c r="GX2004" s="0"/>
      <c r="GY2004" s="0"/>
      <c r="GZ2004" s="0"/>
      <c r="HA2004" s="0"/>
      <c r="HB2004" s="0"/>
      <c r="HC2004" s="0"/>
      <c r="HD2004" s="0"/>
      <c r="HE2004" s="0"/>
      <c r="HF2004" s="0"/>
      <c r="HG2004" s="0"/>
      <c r="HH2004" s="0"/>
      <c r="HI2004" s="0"/>
      <c r="HJ2004" s="0"/>
      <c r="HK2004" s="0"/>
      <c r="HL2004" s="0"/>
      <c r="HM2004" s="0"/>
      <c r="HN2004" s="0"/>
      <c r="HO2004" s="0"/>
      <c r="HP2004" s="0"/>
      <c r="HQ2004" s="0"/>
      <c r="HR2004" s="0"/>
      <c r="HS2004" s="0"/>
      <c r="HT2004" s="0"/>
      <c r="HU2004" s="0"/>
      <c r="HV2004" s="0"/>
      <c r="HW2004" s="0"/>
      <c r="HX2004" s="0"/>
      <c r="HY2004" s="0"/>
      <c r="HZ2004" s="0"/>
      <c r="IA2004" s="0"/>
      <c r="IB2004" s="0"/>
      <c r="IC2004" s="0"/>
      <c r="ID2004" s="0"/>
      <c r="IE2004" s="0"/>
      <c r="IF2004" s="0"/>
      <c r="IG2004" s="0"/>
      <c r="IH2004" s="0"/>
      <c r="II2004" s="0"/>
      <c r="IJ2004" s="0"/>
      <c r="IK2004" s="0"/>
      <c r="IL2004" s="0"/>
      <c r="IM2004" s="0"/>
      <c r="IN2004" s="0"/>
      <c r="IO2004" s="0"/>
      <c r="IP2004" s="0"/>
      <c r="IQ2004" s="0"/>
      <c r="IR2004" s="0"/>
      <c r="IS2004" s="0"/>
      <c r="IT2004" s="0"/>
      <c r="IU2004" s="0"/>
      <c r="IV2004" s="0"/>
      <c r="IW2004" s="0"/>
    </row>
    <row r="2005" customFormat="false" ht="12.75" hidden="true" customHeight="false" outlineLevel="0" collapsed="false">
      <c r="A2005" s="0" t="n">
        <f aca="false">WEEKDAY(C2005,2)</f>
        <v>5</v>
      </c>
      <c r="B2005" s="0" t="n">
        <f aca="false">MONTH(C2005)</f>
        <v>12</v>
      </c>
      <c r="C2005" s="23" t="n">
        <v>36875</v>
      </c>
      <c r="D2005" s="0" t="n">
        <f aca="false">MONTH(R2005)</f>
        <v>12</v>
      </c>
      <c r="E2005" s="0" t="n">
        <f aca="false">YEAR(R2005)</f>
        <v>2000</v>
      </c>
      <c r="F2005" s="36"/>
      <c r="G2005" s="24" t="n">
        <f aca="false">N2005-M2005</f>
        <v>-1.55075</v>
      </c>
      <c r="H2005" s="24" t="n">
        <f aca="false">O2005-N2005</f>
        <v>-0.510583333333333</v>
      </c>
      <c r="I2005" s="24" t="n">
        <f aca="false">O2005-M2005</f>
        <v>-2.06133333333333</v>
      </c>
      <c r="J2005" s="25" t="n">
        <f aca="false">VLOOKUP(C2005,'Nymex hist.'!A:B,2,0)</f>
        <v>8.396</v>
      </c>
      <c r="K2005" s="25"/>
      <c r="L2005" s="25"/>
      <c r="M2005" s="27" t="n">
        <f aca="false">SUMIF($S$3:$FQ$3,$E2005+1,$S2005:$FQ2005)/COUNTIF($S$3:$FQ$3,$E2005+1)</f>
        <v>5.91766666666667</v>
      </c>
      <c r="N2005" s="27" t="n">
        <f aca="false">SUMIF($S$3:$FQ$3,$E2005+2,$S2005:$FQ2005)/COUNTIF($S$3:$FQ$3,$E2005+2)</f>
        <v>4.36691666666667</v>
      </c>
      <c r="O2005" s="27" t="n">
        <f aca="false">SUMIF($S$3:$FQ$3,$E2005+3,$S2005:$FQ2005)/COUNTIF($S$3:$FQ$3,$E2005+3)</f>
        <v>3.85633333333333</v>
      </c>
      <c r="P2005" s="27" t="n">
        <f aca="false">SUMIF($S$3:$FQ$3,$E2005+4,$S2005:$FQ2005)/COUNTIF($S$3:$FQ$3,$E2005+4)</f>
        <v>3.76383333333333</v>
      </c>
      <c r="Q2005" s="27" t="n">
        <f aca="false">SUMIF($S$3:$FQ$3,$E2005+5,$S2005:$FQ2005)/COUNTIF($S$3:$FQ$3,$E2005+5)</f>
        <v>3.75383333333333</v>
      </c>
      <c r="R2005" s="28" t="n">
        <v>36875</v>
      </c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30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 t="n">
        <v>8.396</v>
      </c>
      <c r="DK2005" s="29" t="n">
        <v>8.29</v>
      </c>
      <c r="DL2005" s="29" t="n">
        <v>7.6</v>
      </c>
      <c r="DM2005" s="29" t="n">
        <v>5.585</v>
      </c>
      <c r="DN2005" s="29" t="n">
        <v>5.17</v>
      </c>
      <c r="DO2005" s="29" t="n">
        <v>5.15</v>
      </c>
      <c r="DP2005" s="29" t="n">
        <v>5.137</v>
      </c>
      <c r="DQ2005" s="29" t="n">
        <v>5.117</v>
      </c>
      <c r="DR2005" s="29" t="n">
        <v>5.087</v>
      </c>
      <c r="DS2005" s="29" t="n">
        <v>5.08</v>
      </c>
      <c r="DT2005" s="29" t="n">
        <v>5.16</v>
      </c>
      <c r="DU2005" s="29" t="n">
        <v>5.24</v>
      </c>
      <c r="DV2005" s="29" t="n">
        <v>5.22</v>
      </c>
      <c r="DW2005" s="29" t="n">
        <v>4.965</v>
      </c>
      <c r="DX2005" s="29" t="n">
        <v>4.65</v>
      </c>
      <c r="DY2005" s="29" t="n">
        <v>4.245</v>
      </c>
      <c r="DZ2005" s="29" t="n">
        <v>4.155</v>
      </c>
      <c r="EA2005" s="29" t="n">
        <v>4.135</v>
      </c>
      <c r="EB2005" s="29" t="n">
        <v>4.135</v>
      </c>
      <c r="EC2005" s="29" t="n">
        <v>4.135</v>
      </c>
      <c r="ED2005" s="29" t="n">
        <v>4.13</v>
      </c>
      <c r="EE2005" s="29" t="n">
        <v>4.12</v>
      </c>
      <c r="EF2005" s="29" t="n">
        <v>4.21</v>
      </c>
      <c r="EG2005" s="29" t="n">
        <v>4.303</v>
      </c>
      <c r="EH2005" s="29" t="n">
        <v>4.325</v>
      </c>
      <c r="EI2005" s="29" t="n">
        <v>4.15</v>
      </c>
      <c r="EJ2005" s="29" t="n">
        <v>3.95</v>
      </c>
      <c r="EK2005" s="29" t="n">
        <v>3.74</v>
      </c>
      <c r="EL2005" s="29" t="n">
        <v>3.695</v>
      </c>
      <c r="EM2005" s="29" t="n">
        <v>3.705</v>
      </c>
      <c r="EN2005" s="29" t="n">
        <v>3.713</v>
      </c>
      <c r="EO2005" s="29" t="n">
        <v>3.705</v>
      </c>
      <c r="EP2005" s="29" t="n">
        <v>3.717</v>
      </c>
      <c r="EQ2005" s="29" t="n">
        <v>3.727</v>
      </c>
      <c r="ER2005" s="29" t="n">
        <v>3.862</v>
      </c>
      <c r="ES2005" s="29" t="n">
        <v>3.987</v>
      </c>
      <c r="ET2005" s="29" t="n">
        <v>4.11</v>
      </c>
      <c r="EU2005" s="29" t="n">
        <v>3.96</v>
      </c>
      <c r="EV2005" s="29" t="n">
        <v>3.82</v>
      </c>
      <c r="EW2005" s="29" t="n">
        <v>3.65</v>
      </c>
      <c r="EX2005" s="29" t="n">
        <v>3.61</v>
      </c>
      <c r="EY2005" s="29" t="n">
        <v>3.63</v>
      </c>
      <c r="EZ2005" s="29" t="n">
        <v>3.638</v>
      </c>
      <c r="FA2005" s="29" t="n">
        <v>3.645</v>
      </c>
      <c r="FB2005" s="29" t="n">
        <v>3.662</v>
      </c>
      <c r="FC2005" s="29" t="n">
        <v>3.672</v>
      </c>
      <c r="FD2005" s="29" t="n">
        <v>3.817</v>
      </c>
      <c r="FE2005" s="29" t="n">
        <v>3.952</v>
      </c>
      <c r="FF2005" s="29" t="n">
        <v>4.1</v>
      </c>
      <c r="FG2005" s="29" t="n">
        <v>3.95</v>
      </c>
      <c r="FH2005" s="29" t="n">
        <v>3.81</v>
      </c>
      <c r="FI2005" s="29" t="n">
        <v>3.64</v>
      </c>
      <c r="FJ2005" s="29" t="n">
        <v>3.6</v>
      </c>
      <c r="FK2005" s="29" t="n">
        <v>3.62</v>
      </c>
      <c r="FL2005" s="29" t="n">
        <v>3.628</v>
      </c>
      <c r="FM2005" s="29" t="n">
        <v>3.635</v>
      </c>
      <c r="FN2005" s="29" t="n">
        <v>3.652</v>
      </c>
      <c r="FO2005" s="29" t="n">
        <v>3.662</v>
      </c>
      <c r="FP2005" s="29" t="n">
        <v>3.807</v>
      </c>
      <c r="FQ2005" s="29" t="n">
        <v>3.942</v>
      </c>
      <c r="FR2005" s="29" t="n">
        <v>4.11</v>
      </c>
      <c r="FS2005" s="29" t="n">
        <v>3.96</v>
      </c>
      <c r="FT2005" s="29" t="n">
        <v>3.82</v>
      </c>
      <c r="FU2005" s="29" t="n">
        <v>3.65</v>
      </c>
      <c r="FV2005" s="29" t="n">
        <v>3.61</v>
      </c>
      <c r="FW2005" s="29" t="n">
        <v>3.63</v>
      </c>
      <c r="FX2005" s="29" t="n">
        <v>3.638</v>
      </c>
      <c r="FY2005" s="29" t="n">
        <v>3.645</v>
      </c>
      <c r="FZ2005" s="29" t="n">
        <v>3.662</v>
      </c>
      <c r="GA2005" s="29" t="n">
        <v>3.672</v>
      </c>
      <c r="GB2005" s="29" t="n">
        <v>3.817</v>
      </c>
      <c r="GC2005" s="29" t="n">
        <v>3.952</v>
      </c>
      <c r="GD2005" s="29"/>
      <c r="GE2005" s="29"/>
      <c r="GF2005" s="29"/>
      <c r="GG2005" s="29"/>
      <c r="GH2005" s="29"/>
      <c r="GI2005" s="29"/>
      <c r="GJ2005" s="29"/>
      <c r="GK2005" s="29"/>
      <c r="GL2005" s="29"/>
      <c r="GM2005" s="29"/>
      <c r="GN2005" s="29"/>
      <c r="GO2005" s="29"/>
      <c r="GP2005" s="29"/>
      <c r="GQ2005" s="29"/>
      <c r="GR2005" s="0"/>
      <c r="GS2005" s="0"/>
      <c r="GT2005" s="0"/>
      <c r="GU2005" s="0"/>
      <c r="GV2005" s="0"/>
      <c r="GW2005" s="0"/>
      <c r="GX2005" s="0"/>
      <c r="GY2005" s="0"/>
      <c r="GZ2005" s="0"/>
      <c r="HA2005" s="0"/>
      <c r="HB2005" s="0"/>
      <c r="HC2005" s="0"/>
      <c r="HD2005" s="0"/>
      <c r="HE2005" s="0"/>
      <c r="HF2005" s="0"/>
      <c r="HG2005" s="0"/>
      <c r="HH2005" s="0"/>
      <c r="HI2005" s="0"/>
      <c r="HJ2005" s="0"/>
      <c r="HK2005" s="0"/>
      <c r="HL2005" s="0"/>
      <c r="HM2005" s="0"/>
      <c r="HN2005" s="0"/>
      <c r="HO2005" s="0"/>
      <c r="HP2005" s="0"/>
      <c r="HQ2005" s="0"/>
      <c r="HR2005" s="0"/>
      <c r="HS2005" s="0"/>
      <c r="HT2005" s="0"/>
      <c r="HU2005" s="0"/>
      <c r="HV2005" s="0"/>
      <c r="HW2005" s="0"/>
      <c r="HX2005" s="0"/>
      <c r="HY2005" s="0"/>
      <c r="HZ2005" s="0"/>
      <c r="IA2005" s="0"/>
      <c r="IB2005" s="0"/>
      <c r="IC2005" s="0"/>
      <c r="ID2005" s="0"/>
      <c r="IE2005" s="0"/>
      <c r="IF2005" s="0"/>
      <c r="IG2005" s="0"/>
      <c r="IH2005" s="0"/>
      <c r="II2005" s="0"/>
      <c r="IJ2005" s="0"/>
      <c r="IK2005" s="0"/>
      <c r="IL2005" s="0"/>
      <c r="IM2005" s="0"/>
      <c r="IN2005" s="0"/>
      <c r="IO2005" s="0"/>
      <c r="IP2005" s="0"/>
      <c r="IQ2005" s="0"/>
      <c r="IR2005" s="0"/>
      <c r="IS2005" s="0"/>
      <c r="IT2005" s="0"/>
      <c r="IU2005" s="0"/>
      <c r="IV2005" s="0"/>
      <c r="IW2005" s="0"/>
    </row>
    <row r="2006" customFormat="false" ht="12.75" hidden="true" customHeight="false" outlineLevel="0" collapsed="false">
      <c r="A2006" s="0" t="n">
        <f aca="false">WEEKDAY(C2006,2)</f>
        <v>1</v>
      </c>
      <c r="B2006" s="0" t="n">
        <f aca="false">MONTH(C2006)</f>
        <v>12</v>
      </c>
      <c r="C2006" s="23" t="n">
        <v>36878</v>
      </c>
      <c r="D2006" s="0" t="n">
        <f aca="false">MONTH(R2006)</f>
        <v>12</v>
      </c>
      <c r="E2006" s="0" t="n">
        <f aca="false">YEAR(R2006)</f>
        <v>2000</v>
      </c>
      <c r="F2006" s="36"/>
      <c r="G2006" s="24" t="n">
        <f aca="false">N2006-M2006</f>
        <v>-1.57433333333333</v>
      </c>
      <c r="H2006" s="24" t="n">
        <f aca="false">O2006-N2006</f>
        <v>-0.505</v>
      </c>
      <c r="I2006" s="24" t="n">
        <f aca="false">O2006-M2006</f>
        <v>-2.07933333333333</v>
      </c>
      <c r="J2006" s="25" t="n">
        <f aca="false">VLOOKUP(C2006,'Nymex hist.'!A:B,2,0)</f>
        <v>8.527</v>
      </c>
      <c r="K2006" s="25"/>
      <c r="L2006" s="25"/>
      <c r="M2006" s="27" t="n">
        <f aca="false">SUMIF($S$3:$FQ$3,$E2006+1,$S2006:$FQ2006)/COUNTIF($S$3:$FQ$3,$E2006+1)</f>
        <v>5.91425</v>
      </c>
      <c r="N2006" s="27" t="n">
        <f aca="false">SUMIF($S$3:$FQ$3,$E2006+2,$S2006:$FQ2006)/COUNTIF($S$3:$FQ$3,$E2006+2)</f>
        <v>4.33991666666667</v>
      </c>
      <c r="O2006" s="27" t="n">
        <f aca="false">SUMIF($S$3:$FQ$3,$E2006+3,$S2006:$FQ2006)/COUNTIF($S$3:$FQ$3,$E2006+3)</f>
        <v>3.83491666666667</v>
      </c>
      <c r="P2006" s="27" t="n">
        <f aca="false">SUMIF($S$3:$FQ$3,$E2006+4,$S2006:$FQ2006)/COUNTIF($S$3:$FQ$3,$E2006+4)</f>
        <v>3.74241666666667</v>
      </c>
      <c r="Q2006" s="27" t="n">
        <f aca="false">SUMIF($S$3:$FQ$3,$E2006+5,$S2006:$FQ2006)/COUNTIF($S$3:$FQ$3,$E2006+5)</f>
        <v>3.73241666666667</v>
      </c>
      <c r="R2006" s="28" t="n">
        <v>36878</v>
      </c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30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 t="n">
        <v>8.527</v>
      </c>
      <c r="DK2006" s="29" t="n">
        <v>8.365</v>
      </c>
      <c r="DL2006" s="29" t="n">
        <v>7.665</v>
      </c>
      <c r="DM2006" s="29" t="n">
        <v>5.575</v>
      </c>
      <c r="DN2006" s="29" t="n">
        <v>5.13</v>
      </c>
      <c r="DO2006" s="29" t="n">
        <v>5.11</v>
      </c>
      <c r="DP2006" s="29" t="n">
        <v>5.1</v>
      </c>
      <c r="DQ2006" s="29" t="n">
        <v>5.08</v>
      </c>
      <c r="DR2006" s="29" t="n">
        <v>5.05</v>
      </c>
      <c r="DS2006" s="29" t="n">
        <v>5.043</v>
      </c>
      <c r="DT2006" s="29" t="n">
        <v>5.123</v>
      </c>
      <c r="DU2006" s="29" t="n">
        <v>5.203</v>
      </c>
      <c r="DV2006" s="29" t="n">
        <v>5.193</v>
      </c>
      <c r="DW2006" s="29" t="n">
        <v>4.938</v>
      </c>
      <c r="DX2006" s="29" t="n">
        <v>4.623</v>
      </c>
      <c r="DY2006" s="29" t="n">
        <v>4.218</v>
      </c>
      <c r="DZ2006" s="29" t="n">
        <v>4.128</v>
      </c>
      <c r="EA2006" s="29" t="n">
        <v>4.108</v>
      </c>
      <c r="EB2006" s="29" t="n">
        <v>4.108</v>
      </c>
      <c r="EC2006" s="29" t="n">
        <v>4.108</v>
      </c>
      <c r="ED2006" s="29" t="n">
        <v>4.103</v>
      </c>
      <c r="EE2006" s="29" t="n">
        <v>4.093</v>
      </c>
      <c r="EF2006" s="29" t="n">
        <v>4.183</v>
      </c>
      <c r="EG2006" s="29" t="n">
        <v>4.276</v>
      </c>
      <c r="EH2006" s="29" t="n">
        <v>4.298</v>
      </c>
      <c r="EI2006" s="29" t="n">
        <v>4.128</v>
      </c>
      <c r="EJ2006" s="29" t="n">
        <v>3.928</v>
      </c>
      <c r="EK2006" s="29" t="n">
        <v>3.713</v>
      </c>
      <c r="EL2006" s="29" t="n">
        <v>3.668</v>
      </c>
      <c r="EM2006" s="29" t="n">
        <v>3.678</v>
      </c>
      <c r="EN2006" s="29" t="n">
        <v>3.693</v>
      </c>
      <c r="EO2006" s="29" t="n">
        <v>3.688</v>
      </c>
      <c r="EP2006" s="29" t="n">
        <v>3.7</v>
      </c>
      <c r="EQ2006" s="29" t="n">
        <v>3.71</v>
      </c>
      <c r="ER2006" s="29" t="n">
        <v>3.845</v>
      </c>
      <c r="ES2006" s="29" t="n">
        <v>3.97</v>
      </c>
      <c r="ET2006" s="29" t="n">
        <v>4.083</v>
      </c>
      <c r="EU2006" s="29" t="n">
        <v>3.938</v>
      </c>
      <c r="EV2006" s="29" t="n">
        <v>3.798</v>
      </c>
      <c r="EW2006" s="29" t="n">
        <v>3.623</v>
      </c>
      <c r="EX2006" s="29" t="n">
        <v>3.583</v>
      </c>
      <c r="EY2006" s="29" t="n">
        <v>3.603</v>
      </c>
      <c r="EZ2006" s="29" t="n">
        <v>3.618</v>
      </c>
      <c r="FA2006" s="29" t="n">
        <v>3.628</v>
      </c>
      <c r="FB2006" s="29" t="n">
        <v>3.645</v>
      </c>
      <c r="FC2006" s="29" t="n">
        <v>3.655</v>
      </c>
      <c r="FD2006" s="29" t="n">
        <v>3.8</v>
      </c>
      <c r="FE2006" s="29" t="n">
        <v>3.935</v>
      </c>
      <c r="FF2006" s="29" t="n">
        <v>4.073</v>
      </c>
      <c r="FG2006" s="29" t="n">
        <v>3.928</v>
      </c>
      <c r="FH2006" s="29" t="n">
        <v>3.788</v>
      </c>
      <c r="FI2006" s="29" t="n">
        <v>3.613</v>
      </c>
      <c r="FJ2006" s="29" t="n">
        <v>3.573</v>
      </c>
      <c r="FK2006" s="29" t="n">
        <v>3.593</v>
      </c>
      <c r="FL2006" s="29" t="n">
        <v>3.608</v>
      </c>
      <c r="FM2006" s="29" t="n">
        <v>3.618</v>
      </c>
      <c r="FN2006" s="29" t="n">
        <v>3.635</v>
      </c>
      <c r="FO2006" s="29" t="n">
        <v>3.645</v>
      </c>
      <c r="FP2006" s="29" t="n">
        <v>3.79</v>
      </c>
      <c r="FQ2006" s="29" t="n">
        <v>3.925</v>
      </c>
      <c r="FR2006" s="29" t="n">
        <v>4.083</v>
      </c>
      <c r="FS2006" s="29" t="n">
        <v>3.938</v>
      </c>
      <c r="FT2006" s="29" t="n">
        <v>3.798</v>
      </c>
      <c r="FU2006" s="29" t="n">
        <v>3.623</v>
      </c>
      <c r="FV2006" s="29" t="n">
        <v>3.583</v>
      </c>
      <c r="FW2006" s="29" t="n">
        <v>3.603</v>
      </c>
      <c r="FX2006" s="29" t="n">
        <v>3.618</v>
      </c>
      <c r="FY2006" s="29" t="n">
        <v>3.628</v>
      </c>
      <c r="FZ2006" s="29" t="n">
        <v>3.645</v>
      </c>
      <c r="GA2006" s="29" t="n">
        <v>3.655</v>
      </c>
      <c r="GB2006" s="29" t="n">
        <v>3.8</v>
      </c>
      <c r="GC2006" s="29" t="n">
        <v>3.935</v>
      </c>
      <c r="GD2006" s="29"/>
      <c r="GE2006" s="29"/>
      <c r="GF2006" s="29"/>
      <c r="GG2006" s="29"/>
      <c r="GH2006" s="29"/>
      <c r="GI2006" s="29"/>
      <c r="GJ2006" s="29"/>
      <c r="GK2006" s="29"/>
      <c r="GL2006" s="29"/>
      <c r="GM2006" s="29"/>
      <c r="GN2006" s="29"/>
      <c r="GO2006" s="29"/>
      <c r="GP2006" s="29"/>
      <c r="GQ2006" s="29"/>
      <c r="GR2006" s="0"/>
      <c r="GS2006" s="0"/>
      <c r="GT2006" s="0"/>
      <c r="GU2006" s="0"/>
      <c r="GV2006" s="0"/>
      <c r="GW2006" s="0"/>
      <c r="GX2006" s="0"/>
      <c r="GY2006" s="0"/>
      <c r="GZ2006" s="0"/>
      <c r="HA2006" s="0"/>
      <c r="HB2006" s="0"/>
      <c r="HC2006" s="0"/>
      <c r="HD2006" s="0"/>
      <c r="HE2006" s="0"/>
      <c r="HF2006" s="0"/>
      <c r="HG2006" s="0"/>
      <c r="HH2006" s="0"/>
      <c r="HI2006" s="0"/>
      <c r="HJ2006" s="0"/>
      <c r="HK2006" s="0"/>
      <c r="HL2006" s="0"/>
      <c r="HM2006" s="0"/>
      <c r="HN2006" s="0"/>
      <c r="HO2006" s="0"/>
      <c r="HP2006" s="0"/>
      <c r="HQ2006" s="0"/>
      <c r="HR2006" s="0"/>
      <c r="HS2006" s="0"/>
      <c r="HT2006" s="0"/>
      <c r="HU2006" s="0"/>
      <c r="HV2006" s="0"/>
      <c r="HW2006" s="0"/>
      <c r="HX2006" s="0"/>
      <c r="HY2006" s="0"/>
      <c r="HZ2006" s="0"/>
      <c r="IA2006" s="0"/>
      <c r="IB2006" s="0"/>
      <c r="IC2006" s="0"/>
      <c r="ID2006" s="0"/>
      <c r="IE2006" s="0"/>
      <c r="IF2006" s="0"/>
      <c r="IG2006" s="0"/>
      <c r="IH2006" s="0"/>
      <c r="II2006" s="0"/>
      <c r="IJ2006" s="0"/>
      <c r="IK2006" s="0"/>
      <c r="IL2006" s="0"/>
      <c r="IM2006" s="0"/>
      <c r="IN2006" s="0"/>
      <c r="IO2006" s="0"/>
      <c r="IP2006" s="0"/>
      <c r="IQ2006" s="0"/>
      <c r="IR2006" s="0"/>
      <c r="IS2006" s="0"/>
      <c r="IT2006" s="0"/>
      <c r="IU2006" s="0"/>
      <c r="IV2006" s="0"/>
      <c r="IW2006" s="0"/>
    </row>
    <row r="2007" customFormat="false" ht="12.75" hidden="true" customHeight="false" outlineLevel="0" collapsed="false">
      <c r="A2007" s="0" t="n">
        <f aca="false">WEEKDAY(C2007,2)</f>
        <v>2</v>
      </c>
      <c r="B2007" s="0" t="n">
        <f aca="false">MONTH(C2007)</f>
        <v>12</v>
      </c>
      <c r="C2007" s="23" t="n">
        <v>36879</v>
      </c>
      <c r="D2007" s="0" t="n">
        <f aca="false">MONTH(R2007)</f>
        <v>12</v>
      </c>
      <c r="E2007" s="0" t="n">
        <f aca="false">YEAR(R2007)</f>
        <v>2000</v>
      </c>
      <c r="F2007" s="36"/>
      <c r="G2007" s="24" t="n">
        <f aca="false">N2007-M2007</f>
        <v>-1.70525</v>
      </c>
      <c r="H2007" s="24" t="n">
        <f aca="false">O2007-N2007</f>
        <v>-0.508333333333333</v>
      </c>
      <c r="I2007" s="24" t="n">
        <f aca="false">O2007-M2007</f>
        <v>-2.21358333333333</v>
      </c>
      <c r="J2007" s="25" t="n">
        <f aca="false">VLOOKUP(C2007,'Nymex hist.'!A:B,2,0)</f>
        <v>9.102</v>
      </c>
      <c r="K2007" s="25"/>
      <c r="L2007" s="25"/>
      <c r="M2007" s="27" t="n">
        <f aca="false">SUMIF($S$3:$FQ$3,$E2007+1,$S2007:$FQ2007)/COUNTIF($S$3:$FQ$3,$E2007+1)</f>
        <v>6.07341666666667</v>
      </c>
      <c r="N2007" s="27" t="n">
        <f aca="false">SUMIF($S$3:$FQ$3,$E2007+2,$S2007:$FQ2007)/COUNTIF($S$3:$FQ$3,$E2007+2)</f>
        <v>4.36816666666667</v>
      </c>
      <c r="O2007" s="27" t="n">
        <f aca="false">SUMIF($S$3:$FQ$3,$E2007+3,$S2007:$FQ2007)/COUNTIF($S$3:$FQ$3,$E2007+3)</f>
        <v>3.85983333333333</v>
      </c>
      <c r="P2007" s="27" t="n">
        <f aca="false">SUMIF($S$3:$FQ$3,$E2007+4,$S2007:$FQ2007)/COUNTIF($S$3:$FQ$3,$E2007+4)</f>
        <v>3.74608333333333</v>
      </c>
      <c r="Q2007" s="27" t="n">
        <f aca="false">SUMIF($S$3:$FQ$3,$E2007+5,$S2007:$FQ2007)/COUNTIF($S$3:$FQ$3,$E2007+5)</f>
        <v>3.73608333333333</v>
      </c>
      <c r="R2007" s="28" t="n">
        <v>36879</v>
      </c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30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 t="n">
        <v>9.102</v>
      </c>
      <c r="DK2007" s="29" t="n">
        <v>8.812</v>
      </c>
      <c r="DL2007" s="29" t="n">
        <v>7.932</v>
      </c>
      <c r="DM2007" s="29" t="n">
        <v>5.76</v>
      </c>
      <c r="DN2007" s="29" t="n">
        <v>5.2</v>
      </c>
      <c r="DO2007" s="29" t="n">
        <v>5.17</v>
      </c>
      <c r="DP2007" s="29" t="n">
        <v>5.155</v>
      </c>
      <c r="DQ2007" s="29" t="n">
        <v>5.135</v>
      </c>
      <c r="DR2007" s="29" t="n">
        <v>5.105</v>
      </c>
      <c r="DS2007" s="29" t="n">
        <v>5.09</v>
      </c>
      <c r="DT2007" s="29" t="n">
        <v>5.17</v>
      </c>
      <c r="DU2007" s="29" t="n">
        <v>5.25</v>
      </c>
      <c r="DV2007" s="29" t="n">
        <v>5.24</v>
      </c>
      <c r="DW2007" s="29" t="n">
        <v>4.985</v>
      </c>
      <c r="DX2007" s="29" t="n">
        <v>4.67</v>
      </c>
      <c r="DY2007" s="29" t="n">
        <v>4.24</v>
      </c>
      <c r="DZ2007" s="29" t="n">
        <v>4.15</v>
      </c>
      <c r="EA2007" s="29" t="n">
        <v>4.13</v>
      </c>
      <c r="EB2007" s="29" t="n">
        <v>4.13</v>
      </c>
      <c r="EC2007" s="29" t="n">
        <v>4.13</v>
      </c>
      <c r="ED2007" s="29" t="n">
        <v>4.125</v>
      </c>
      <c r="EE2007" s="29" t="n">
        <v>4.115</v>
      </c>
      <c r="EF2007" s="29" t="n">
        <v>4.205</v>
      </c>
      <c r="EG2007" s="29" t="n">
        <v>4.298</v>
      </c>
      <c r="EH2007" s="29" t="n">
        <v>4.32</v>
      </c>
      <c r="EI2007" s="29" t="n">
        <v>4.165</v>
      </c>
      <c r="EJ2007" s="29" t="n">
        <v>3.965</v>
      </c>
      <c r="EK2007" s="29" t="n">
        <v>3.74</v>
      </c>
      <c r="EL2007" s="29" t="n">
        <v>3.69</v>
      </c>
      <c r="EM2007" s="29" t="n">
        <v>3.7</v>
      </c>
      <c r="EN2007" s="29" t="n">
        <v>3.715</v>
      </c>
      <c r="EO2007" s="29" t="n">
        <v>3.71</v>
      </c>
      <c r="EP2007" s="29" t="n">
        <v>3.722</v>
      </c>
      <c r="EQ2007" s="29" t="n">
        <v>3.732</v>
      </c>
      <c r="ER2007" s="29" t="n">
        <v>3.867</v>
      </c>
      <c r="ES2007" s="29" t="n">
        <v>3.992</v>
      </c>
      <c r="ET2007" s="29" t="n">
        <v>4.07</v>
      </c>
      <c r="EU2007" s="29" t="n">
        <v>3.955</v>
      </c>
      <c r="EV2007" s="29" t="n">
        <v>3.815</v>
      </c>
      <c r="EW2007" s="29" t="n">
        <v>3.63</v>
      </c>
      <c r="EX2007" s="29" t="n">
        <v>3.585</v>
      </c>
      <c r="EY2007" s="29" t="n">
        <v>3.605</v>
      </c>
      <c r="EZ2007" s="29" t="n">
        <v>3.62</v>
      </c>
      <c r="FA2007" s="29" t="n">
        <v>3.63</v>
      </c>
      <c r="FB2007" s="29" t="n">
        <v>3.647</v>
      </c>
      <c r="FC2007" s="29" t="n">
        <v>3.657</v>
      </c>
      <c r="FD2007" s="29" t="n">
        <v>3.802</v>
      </c>
      <c r="FE2007" s="29" t="n">
        <v>3.937</v>
      </c>
      <c r="FF2007" s="29" t="n">
        <v>4.06</v>
      </c>
      <c r="FG2007" s="29" t="n">
        <v>3.945</v>
      </c>
      <c r="FH2007" s="29" t="n">
        <v>3.805</v>
      </c>
      <c r="FI2007" s="29" t="n">
        <v>3.62</v>
      </c>
      <c r="FJ2007" s="29" t="n">
        <v>3.575</v>
      </c>
      <c r="FK2007" s="29" t="n">
        <v>3.595</v>
      </c>
      <c r="FL2007" s="29" t="n">
        <v>3.61</v>
      </c>
      <c r="FM2007" s="29" t="n">
        <v>3.62</v>
      </c>
      <c r="FN2007" s="29" t="n">
        <v>3.637</v>
      </c>
      <c r="FO2007" s="29" t="n">
        <v>3.647</v>
      </c>
      <c r="FP2007" s="29" t="n">
        <v>3.792</v>
      </c>
      <c r="FQ2007" s="29" t="n">
        <v>3.927</v>
      </c>
      <c r="FR2007" s="29" t="n">
        <v>4.07</v>
      </c>
      <c r="FS2007" s="29" t="n">
        <v>3.955</v>
      </c>
      <c r="FT2007" s="29" t="n">
        <v>3.815</v>
      </c>
      <c r="FU2007" s="29" t="n">
        <v>3.63</v>
      </c>
      <c r="FV2007" s="29" t="n">
        <v>3.585</v>
      </c>
      <c r="FW2007" s="29" t="n">
        <v>3.605</v>
      </c>
      <c r="FX2007" s="29" t="n">
        <v>3.62</v>
      </c>
      <c r="FY2007" s="29" t="n">
        <v>3.63</v>
      </c>
      <c r="FZ2007" s="29" t="n">
        <v>3.647</v>
      </c>
      <c r="GA2007" s="29" t="n">
        <v>3.657</v>
      </c>
      <c r="GB2007" s="29" t="n">
        <v>3.802</v>
      </c>
      <c r="GC2007" s="29" t="n">
        <v>3.937</v>
      </c>
      <c r="GD2007" s="29"/>
      <c r="GE2007" s="29"/>
      <c r="GF2007" s="29"/>
      <c r="GG2007" s="29"/>
      <c r="GH2007" s="29"/>
      <c r="GI2007" s="29"/>
      <c r="GJ2007" s="29"/>
      <c r="GK2007" s="29"/>
      <c r="GL2007" s="29"/>
      <c r="GM2007" s="29"/>
      <c r="GN2007" s="29"/>
      <c r="GO2007" s="29"/>
      <c r="GP2007" s="29"/>
      <c r="GQ2007" s="29"/>
      <c r="GR2007" s="0"/>
      <c r="GS2007" s="0"/>
      <c r="GT2007" s="0"/>
      <c r="GU2007" s="0"/>
      <c r="GV2007" s="0"/>
      <c r="GW2007" s="0"/>
      <c r="GX2007" s="0"/>
      <c r="GY2007" s="0"/>
      <c r="GZ2007" s="0"/>
      <c r="HA2007" s="0"/>
      <c r="HB2007" s="0"/>
      <c r="HC2007" s="0"/>
      <c r="HD2007" s="0"/>
      <c r="HE2007" s="0"/>
      <c r="HF2007" s="0"/>
      <c r="HG2007" s="0"/>
      <c r="HH2007" s="0"/>
      <c r="HI2007" s="0"/>
      <c r="HJ2007" s="0"/>
      <c r="HK2007" s="0"/>
      <c r="HL2007" s="0"/>
      <c r="HM2007" s="0"/>
      <c r="HN2007" s="0"/>
      <c r="HO2007" s="0"/>
      <c r="HP2007" s="0"/>
      <c r="HQ2007" s="0"/>
      <c r="HR2007" s="0"/>
      <c r="HS2007" s="0"/>
      <c r="HT2007" s="0"/>
      <c r="HU2007" s="0"/>
      <c r="HV2007" s="0"/>
      <c r="HW2007" s="0"/>
      <c r="HX2007" s="0"/>
      <c r="HY2007" s="0"/>
      <c r="HZ2007" s="0"/>
      <c r="IA2007" s="0"/>
      <c r="IB2007" s="0"/>
      <c r="IC2007" s="0"/>
      <c r="ID2007" s="0"/>
      <c r="IE2007" s="0"/>
      <c r="IF2007" s="0"/>
      <c r="IG2007" s="0"/>
      <c r="IH2007" s="0"/>
      <c r="II2007" s="0"/>
      <c r="IJ2007" s="0"/>
      <c r="IK2007" s="0"/>
      <c r="IL2007" s="0"/>
      <c r="IM2007" s="0"/>
      <c r="IN2007" s="0"/>
      <c r="IO2007" s="0"/>
      <c r="IP2007" s="0"/>
      <c r="IQ2007" s="0"/>
      <c r="IR2007" s="0"/>
      <c r="IS2007" s="0"/>
      <c r="IT2007" s="0"/>
      <c r="IU2007" s="0"/>
      <c r="IV2007" s="0"/>
      <c r="IW2007" s="0"/>
    </row>
    <row r="2008" customFormat="false" ht="12.75" hidden="true" customHeight="false" outlineLevel="0" collapsed="false">
      <c r="A2008" s="0" t="n">
        <f aca="false">WEEKDAY(C2008,2)</f>
        <v>3</v>
      </c>
      <c r="B2008" s="0" t="n">
        <f aca="false">MONTH(C2008)</f>
        <v>12</v>
      </c>
      <c r="C2008" s="23" t="n">
        <v>36880</v>
      </c>
      <c r="D2008" s="0" t="n">
        <f aca="false">MONTH(R2008)</f>
        <v>12</v>
      </c>
      <c r="E2008" s="0" t="n">
        <f aca="false">YEAR(R2008)</f>
        <v>2000</v>
      </c>
      <c r="F2008" s="36"/>
      <c r="G2008" s="24" t="n">
        <f aca="false">N2008-M2008</f>
        <v>-1.74166666666667</v>
      </c>
      <c r="H2008" s="24" t="n">
        <f aca="false">O2008-N2008</f>
        <v>-0.508333333333334</v>
      </c>
      <c r="I2008" s="24" t="n">
        <f aca="false">O2008-M2008</f>
        <v>-2.25</v>
      </c>
      <c r="J2008" s="25" t="n">
        <f aca="false">VLOOKUP(C2008,'Nymex hist.'!A:B,2,0)</f>
        <v>9.326</v>
      </c>
      <c r="K2008" s="25"/>
      <c r="L2008" s="25"/>
      <c r="M2008" s="27" t="n">
        <f aca="false">SUMIF($S$3:$FQ$3,$E2008+1,$S2008:$FQ2008)/COUNTIF($S$3:$FQ$3,$E2008+1)</f>
        <v>6.12483333333333</v>
      </c>
      <c r="N2008" s="27" t="n">
        <f aca="false">SUMIF($S$3:$FQ$3,$E2008+2,$S2008:$FQ2008)/COUNTIF($S$3:$FQ$3,$E2008+2)</f>
        <v>4.38316666666667</v>
      </c>
      <c r="O2008" s="27" t="n">
        <f aca="false">SUMIF($S$3:$FQ$3,$E2008+3,$S2008:$FQ2008)/COUNTIF($S$3:$FQ$3,$E2008+3)</f>
        <v>3.87483333333333</v>
      </c>
      <c r="P2008" s="27" t="n">
        <f aca="false">SUMIF($S$3:$FQ$3,$E2008+4,$S2008:$FQ2008)/COUNTIF($S$3:$FQ$3,$E2008+4)</f>
        <v>3.76108333333333</v>
      </c>
      <c r="Q2008" s="27" t="n">
        <f aca="false">SUMIF($S$3:$FQ$3,$E2008+5,$S2008:$FQ2008)/COUNTIF($S$3:$FQ$3,$E2008+5)</f>
        <v>3.75108333333333</v>
      </c>
      <c r="R2008" s="28" t="n">
        <v>36880</v>
      </c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30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 t="n">
        <v>9.326</v>
      </c>
      <c r="DK2008" s="29" t="n">
        <v>8.946</v>
      </c>
      <c r="DL2008" s="29" t="n">
        <v>7.996</v>
      </c>
      <c r="DM2008" s="29" t="n">
        <v>5.835</v>
      </c>
      <c r="DN2008" s="29" t="n">
        <v>5.215</v>
      </c>
      <c r="DO2008" s="29" t="n">
        <v>5.185</v>
      </c>
      <c r="DP2008" s="29" t="n">
        <v>5.17</v>
      </c>
      <c r="DQ2008" s="29" t="n">
        <v>5.15</v>
      </c>
      <c r="DR2008" s="29" t="n">
        <v>5.12</v>
      </c>
      <c r="DS2008" s="29" t="n">
        <v>5.105</v>
      </c>
      <c r="DT2008" s="29" t="n">
        <v>5.185</v>
      </c>
      <c r="DU2008" s="29" t="n">
        <v>5.265</v>
      </c>
      <c r="DV2008" s="29" t="n">
        <v>5.255</v>
      </c>
      <c r="DW2008" s="29" t="n">
        <v>5</v>
      </c>
      <c r="DX2008" s="29" t="n">
        <v>4.685</v>
      </c>
      <c r="DY2008" s="29" t="n">
        <v>4.255</v>
      </c>
      <c r="DZ2008" s="29" t="n">
        <v>4.165</v>
      </c>
      <c r="EA2008" s="29" t="n">
        <v>4.145</v>
      </c>
      <c r="EB2008" s="29" t="n">
        <v>4.145</v>
      </c>
      <c r="EC2008" s="29" t="n">
        <v>4.145</v>
      </c>
      <c r="ED2008" s="29" t="n">
        <v>4.14</v>
      </c>
      <c r="EE2008" s="29" t="n">
        <v>4.13</v>
      </c>
      <c r="EF2008" s="29" t="n">
        <v>4.22</v>
      </c>
      <c r="EG2008" s="29" t="n">
        <v>4.313</v>
      </c>
      <c r="EH2008" s="29" t="n">
        <v>4.335</v>
      </c>
      <c r="EI2008" s="29" t="n">
        <v>4.18</v>
      </c>
      <c r="EJ2008" s="29" t="n">
        <v>3.98</v>
      </c>
      <c r="EK2008" s="29" t="n">
        <v>3.755</v>
      </c>
      <c r="EL2008" s="29" t="n">
        <v>3.705</v>
      </c>
      <c r="EM2008" s="29" t="n">
        <v>3.715</v>
      </c>
      <c r="EN2008" s="29" t="n">
        <v>3.73</v>
      </c>
      <c r="EO2008" s="29" t="n">
        <v>3.725</v>
      </c>
      <c r="EP2008" s="29" t="n">
        <v>3.737</v>
      </c>
      <c r="EQ2008" s="29" t="n">
        <v>3.747</v>
      </c>
      <c r="ER2008" s="29" t="n">
        <v>3.882</v>
      </c>
      <c r="ES2008" s="29" t="n">
        <v>4.007</v>
      </c>
      <c r="ET2008" s="29" t="n">
        <v>4.085</v>
      </c>
      <c r="EU2008" s="29" t="n">
        <v>3.97</v>
      </c>
      <c r="EV2008" s="29" t="n">
        <v>3.83</v>
      </c>
      <c r="EW2008" s="29" t="n">
        <v>3.645</v>
      </c>
      <c r="EX2008" s="29" t="n">
        <v>3.6</v>
      </c>
      <c r="EY2008" s="29" t="n">
        <v>3.62</v>
      </c>
      <c r="EZ2008" s="29" t="n">
        <v>3.635</v>
      </c>
      <c r="FA2008" s="29" t="n">
        <v>3.645</v>
      </c>
      <c r="FB2008" s="29" t="n">
        <v>3.662</v>
      </c>
      <c r="FC2008" s="29" t="n">
        <v>3.672</v>
      </c>
      <c r="FD2008" s="29" t="n">
        <v>3.817</v>
      </c>
      <c r="FE2008" s="29" t="n">
        <v>3.952</v>
      </c>
      <c r="FF2008" s="29" t="n">
        <v>4.075</v>
      </c>
      <c r="FG2008" s="29" t="n">
        <v>3.96</v>
      </c>
      <c r="FH2008" s="29" t="n">
        <v>3.82</v>
      </c>
      <c r="FI2008" s="29" t="n">
        <v>3.635</v>
      </c>
      <c r="FJ2008" s="29" t="n">
        <v>3.59</v>
      </c>
      <c r="FK2008" s="29" t="n">
        <v>3.61</v>
      </c>
      <c r="FL2008" s="29" t="n">
        <v>3.625</v>
      </c>
      <c r="FM2008" s="29" t="n">
        <v>3.635</v>
      </c>
      <c r="FN2008" s="29" t="n">
        <v>3.652</v>
      </c>
      <c r="FO2008" s="29" t="n">
        <v>3.662</v>
      </c>
      <c r="FP2008" s="29" t="n">
        <v>3.807</v>
      </c>
      <c r="FQ2008" s="29" t="n">
        <v>3.942</v>
      </c>
      <c r="FR2008" s="29" t="n">
        <v>4.085</v>
      </c>
      <c r="FS2008" s="29" t="n">
        <v>3.97</v>
      </c>
      <c r="FT2008" s="29" t="n">
        <v>3.83</v>
      </c>
      <c r="FU2008" s="29" t="n">
        <v>3.645</v>
      </c>
      <c r="FV2008" s="29" t="n">
        <v>3.6</v>
      </c>
      <c r="FW2008" s="29" t="n">
        <v>3.62</v>
      </c>
      <c r="FX2008" s="29" t="n">
        <v>3.635</v>
      </c>
      <c r="FY2008" s="29" t="n">
        <v>3.645</v>
      </c>
      <c r="FZ2008" s="29" t="n">
        <v>3.662</v>
      </c>
      <c r="GA2008" s="29" t="n">
        <v>3.672</v>
      </c>
      <c r="GB2008" s="29" t="n">
        <v>3.817</v>
      </c>
      <c r="GC2008" s="29" t="n">
        <v>3.952</v>
      </c>
      <c r="GD2008" s="29"/>
      <c r="GE2008" s="29"/>
      <c r="GF2008" s="29"/>
      <c r="GG2008" s="29"/>
      <c r="GH2008" s="29"/>
      <c r="GI2008" s="29"/>
      <c r="GJ2008" s="29"/>
      <c r="GK2008" s="29"/>
      <c r="GL2008" s="29"/>
      <c r="GM2008" s="29"/>
      <c r="GN2008" s="29"/>
      <c r="GO2008" s="29"/>
      <c r="GP2008" s="29"/>
      <c r="GQ2008" s="29"/>
      <c r="GR2008" s="0"/>
      <c r="GS2008" s="0"/>
      <c r="GT2008" s="0"/>
      <c r="GU2008" s="0"/>
      <c r="GV2008" s="0"/>
      <c r="GW2008" s="0"/>
      <c r="GX2008" s="0"/>
      <c r="GY2008" s="0"/>
      <c r="GZ2008" s="0"/>
      <c r="HA2008" s="0"/>
      <c r="HB2008" s="0"/>
      <c r="HC2008" s="0"/>
      <c r="HD2008" s="0"/>
      <c r="HE2008" s="0"/>
      <c r="HF2008" s="0"/>
      <c r="HG2008" s="0"/>
      <c r="HH2008" s="0"/>
      <c r="HI2008" s="0"/>
      <c r="HJ2008" s="0"/>
      <c r="HK2008" s="0"/>
      <c r="HL2008" s="0"/>
      <c r="HM2008" s="0"/>
      <c r="HN2008" s="0"/>
      <c r="HO2008" s="0"/>
      <c r="HP2008" s="0"/>
      <c r="HQ2008" s="0"/>
      <c r="HR2008" s="0"/>
      <c r="HS2008" s="0"/>
      <c r="HT2008" s="0"/>
      <c r="HU2008" s="0"/>
      <c r="HV2008" s="0"/>
      <c r="HW2008" s="0"/>
      <c r="HX2008" s="0"/>
      <c r="HY2008" s="0"/>
      <c r="HZ2008" s="0"/>
      <c r="IA2008" s="0"/>
      <c r="IB2008" s="0"/>
      <c r="IC2008" s="0"/>
      <c r="ID2008" s="0"/>
      <c r="IE2008" s="0"/>
      <c r="IF2008" s="0"/>
      <c r="IG2008" s="0"/>
      <c r="IH2008" s="0"/>
      <c r="II2008" s="0"/>
      <c r="IJ2008" s="0"/>
      <c r="IK2008" s="0"/>
      <c r="IL2008" s="0"/>
      <c r="IM2008" s="0"/>
      <c r="IN2008" s="0"/>
      <c r="IO2008" s="0"/>
      <c r="IP2008" s="0"/>
      <c r="IQ2008" s="0"/>
      <c r="IR2008" s="0"/>
      <c r="IS2008" s="0"/>
      <c r="IT2008" s="0"/>
      <c r="IU2008" s="0"/>
      <c r="IV2008" s="0"/>
      <c r="IW2008" s="0"/>
    </row>
    <row r="2009" customFormat="false" ht="12.75" hidden="true" customHeight="false" outlineLevel="0" collapsed="false">
      <c r="A2009" s="0" t="n">
        <f aca="false">WEEKDAY(C2009,2)</f>
        <v>4</v>
      </c>
      <c r="B2009" s="0" t="n">
        <f aca="false">MONTH(C2009)</f>
        <v>12</v>
      </c>
      <c r="C2009" s="23" t="n">
        <v>36881</v>
      </c>
      <c r="D2009" s="0" t="n">
        <f aca="false">MONTH(R2009)</f>
        <v>12</v>
      </c>
      <c r="E2009" s="0" t="n">
        <f aca="false">YEAR(R2009)</f>
        <v>2000</v>
      </c>
      <c r="F2009" s="36"/>
      <c r="G2009" s="24" t="n">
        <f aca="false">N2009-M2009</f>
        <v>-1.84475</v>
      </c>
      <c r="H2009" s="24" t="n">
        <f aca="false">O2009-N2009</f>
        <v>-0.529333333333333</v>
      </c>
      <c r="I2009" s="24" t="n">
        <f aca="false">O2009-M2009</f>
        <v>-2.37408333333333</v>
      </c>
      <c r="J2009" s="25" t="n">
        <f aca="false">VLOOKUP(C2009,'Nymex hist.'!A:B,2,0)</f>
        <v>9.83</v>
      </c>
      <c r="K2009" s="25"/>
      <c r="L2009" s="25"/>
      <c r="M2009" s="27" t="n">
        <f aca="false">SUMIF($S$3:$FQ$3,$E2009+1,$S2009:$FQ2009)/COUNTIF($S$3:$FQ$3,$E2009+1)</f>
        <v>6.29041666666667</v>
      </c>
      <c r="N2009" s="27" t="n">
        <f aca="false">SUMIF($S$3:$FQ$3,$E2009+2,$S2009:$FQ2009)/COUNTIF($S$3:$FQ$3,$E2009+2)</f>
        <v>4.44566666666667</v>
      </c>
      <c r="O2009" s="27" t="n">
        <f aca="false">SUMIF($S$3:$FQ$3,$E2009+3,$S2009:$FQ2009)/COUNTIF($S$3:$FQ$3,$E2009+3)</f>
        <v>3.91633333333333</v>
      </c>
      <c r="P2009" s="27" t="n">
        <f aca="false">SUMIF($S$3:$FQ$3,$E2009+4,$S2009:$FQ2009)/COUNTIF($S$3:$FQ$3,$E2009+4)</f>
        <v>3.80258333333333</v>
      </c>
      <c r="Q2009" s="27" t="n">
        <f aca="false">SUMIF($S$3:$FQ$3,$E2009+5,$S2009:$FQ2009)/COUNTIF($S$3:$FQ$3,$E2009+5)</f>
        <v>3.79258333333333</v>
      </c>
      <c r="R2009" s="28" t="n">
        <v>36881</v>
      </c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30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 t="n">
        <v>9.83</v>
      </c>
      <c r="DK2009" s="29" t="n">
        <v>9.23</v>
      </c>
      <c r="DL2009" s="29" t="n">
        <v>8.03</v>
      </c>
      <c r="DM2009" s="29" t="n">
        <v>6.01</v>
      </c>
      <c r="DN2009" s="29" t="n">
        <v>5.36</v>
      </c>
      <c r="DO2009" s="29" t="n">
        <v>5.31</v>
      </c>
      <c r="DP2009" s="29" t="n">
        <v>5.295</v>
      </c>
      <c r="DQ2009" s="29" t="n">
        <v>5.275</v>
      </c>
      <c r="DR2009" s="29" t="n">
        <v>5.245</v>
      </c>
      <c r="DS2009" s="29" t="n">
        <v>5.225</v>
      </c>
      <c r="DT2009" s="29" t="n">
        <v>5.3</v>
      </c>
      <c r="DU2009" s="29" t="n">
        <v>5.375</v>
      </c>
      <c r="DV2009" s="29" t="n">
        <v>5.365</v>
      </c>
      <c r="DW2009" s="29" t="n">
        <v>5.11</v>
      </c>
      <c r="DX2009" s="29" t="n">
        <v>4.777</v>
      </c>
      <c r="DY2009" s="29" t="n">
        <v>4.317</v>
      </c>
      <c r="DZ2009" s="29" t="n">
        <v>4.212</v>
      </c>
      <c r="EA2009" s="29" t="n">
        <v>4.192</v>
      </c>
      <c r="EB2009" s="29" t="n">
        <v>4.192</v>
      </c>
      <c r="EC2009" s="29" t="n">
        <v>4.192</v>
      </c>
      <c r="ED2009" s="29" t="n">
        <v>4.187</v>
      </c>
      <c r="EE2009" s="29" t="n">
        <v>4.177</v>
      </c>
      <c r="EF2009" s="29" t="n">
        <v>4.267</v>
      </c>
      <c r="EG2009" s="29" t="n">
        <v>4.36</v>
      </c>
      <c r="EH2009" s="29" t="n">
        <v>4.382</v>
      </c>
      <c r="EI2009" s="29" t="n">
        <v>4.227</v>
      </c>
      <c r="EJ2009" s="29" t="n">
        <v>4.027</v>
      </c>
      <c r="EK2009" s="29" t="n">
        <v>3.792</v>
      </c>
      <c r="EL2009" s="29" t="n">
        <v>3.742</v>
      </c>
      <c r="EM2009" s="29" t="n">
        <v>3.752</v>
      </c>
      <c r="EN2009" s="29" t="n">
        <v>3.767</v>
      </c>
      <c r="EO2009" s="29" t="n">
        <v>3.762</v>
      </c>
      <c r="EP2009" s="29" t="n">
        <v>3.774</v>
      </c>
      <c r="EQ2009" s="29" t="n">
        <v>3.792</v>
      </c>
      <c r="ER2009" s="29" t="n">
        <v>3.927</v>
      </c>
      <c r="ES2009" s="29" t="n">
        <v>4.052</v>
      </c>
      <c r="ET2009" s="29" t="n">
        <v>4.132</v>
      </c>
      <c r="EU2009" s="29" t="n">
        <v>4.017</v>
      </c>
      <c r="EV2009" s="29" t="n">
        <v>3.877</v>
      </c>
      <c r="EW2009" s="29" t="n">
        <v>3.682</v>
      </c>
      <c r="EX2009" s="29" t="n">
        <v>3.637</v>
      </c>
      <c r="EY2009" s="29" t="n">
        <v>3.657</v>
      </c>
      <c r="EZ2009" s="29" t="n">
        <v>3.672</v>
      </c>
      <c r="FA2009" s="29" t="n">
        <v>3.682</v>
      </c>
      <c r="FB2009" s="29" t="n">
        <v>3.699</v>
      </c>
      <c r="FC2009" s="29" t="n">
        <v>3.717</v>
      </c>
      <c r="FD2009" s="29" t="n">
        <v>3.862</v>
      </c>
      <c r="FE2009" s="29" t="n">
        <v>3.997</v>
      </c>
      <c r="FF2009" s="29" t="n">
        <v>4.122</v>
      </c>
      <c r="FG2009" s="29" t="n">
        <v>4.007</v>
      </c>
      <c r="FH2009" s="29" t="n">
        <v>3.867</v>
      </c>
      <c r="FI2009" s="29" t="n">
        <v>3.672</v>
      </c>
      <c r="FJ2009" s="29" t="n">
        <v>3.627</v>
      </c>
      <c r="FK2009" s="29" t="n">
        <v>3.647</v>
      </c>
      <c r="FL2009" s="29" t="n">
        <v>3.662</v>
      </c>
      <c r="FM2009" s="29" t="n">
        <v>3.672</v>
      </c>
      <c r="FN2009" s="29" t="n">
        <v>3.689</v>
      </c>
      <c r="FO2009" s="29" t="n">
        <v>3.707</v>
      </c>
      <c r="FP2009" s="29" t="n">
        <v>3.852</v>
      </c>
      <c r="FQ2009" s="29" t="n">
        <v>3.987</v>
      </c>
      <c r="FR2009" s="29" t="n">
        <v>4.132</v>
      </c>
      <c r="FS2009" s="29" t="n">
        <v>4.017</v>
      </c>
      <c r="FT2009" s="29" t="n">
        <v>3.877</v>
      </c>
      <c r="FU2009" s="29" t="n">
        <v>3.682</v>
      </c>
      <c r="FV2009" s="29" t="n">
        <v>3.637</v>
      </c>
      <c r="FW2009" s="29" t="n">
        <v>3.657</v>
      </c>
      <c r="FX2009" s="29" t="n">
        <v>3.672</v>
      </c>
      <c r="FY2009" s="29" t="n">
        <v>3.682</v>
      </c>
      <c r="FZ2009" s="29" t="n">
        <v>3.699</v>
      </c>
      <c r="GA2009" s="29" t="n">
        <v>3.717</v>
      </c>
      <c r="GB2009" s="29" t="n">
        <v>3.862</v>
      </c>
      <c r="GC2009" s="29" t="n">
        <v>3.997</v>
      </c>
      <c r="GD2009" s="29"/>
      <c r="GE2009" s="29"/>
      <c r="GF2009" s="29"/>
      <c r="GG2009" s="29"/>
      <c r="GH2009" s="29"/>
      <c r="GI2009" s="29"/>
      <c r="GJ2009" s="29"/>
      <c r="GK2009" s="29"/>
      <c r="GL2009" s="29"/>
      <c r="GM2009" s="29"/>
      <c r="GN2009" s="29"/>
      <c r="GO2009" s="29"/>
      <c r="GP2009" s="29"/>
      <c r="GQ2009" s="29"/>
      <c r="GR2009" s="0"/>
      <c r="GS2009" s="0"/>
      <c r="GT2009" s="0"/>
      <c r="GU2009" s="0"/>
      <c r="GV2009" s="0"/>
      <c r="GW2009" s="0"/>
      <c r="GX2009" s="0"/>
      <c r="GY2009" s="0"/>
      <c r="GZ2009" s="0"/>
      <c r="HA2009" s="0"/>
      <c r="HB2009" s="0"/>
      <c r="HC2009" s="0"/>
      <c r="HD2009" s="0"/>
      <c r="HE2009" s="0"/>
      <c r="HF2009" s="0"/>
      <c r="HG2009" s="0"/>
      <c r="HH2009" s="0"/>
      <c r="HI2009" s="0"/>
      <c r="HJ2009" s="0"/>
      <c r="HK2009" s="0"/>
      <c r="HL2009" s="0"/>
      <c r="HM2009" s="0"/>
      <c r="HN2009" s="0"/>
      <c r="HO2009" s="0"/>
      <c r="HP2009" s="0"/>
      <c r="HQ2009" s="0"/>
      <c r="HR2009" s="0"/>
      <c r="HS2009" s="0"/>
      <c r="HT2009" s="0"/>
      <c r="HU2009" s="0"/>
      <c r="HV2009" s="0"/>
      <c r="HW2009" s="0"/>
      <c r="HX2009" s="0"/>
      <c r="HY2009" s="0"/>
      <c r="HZ2009" s="0"/>
      <c r="IA2009" s="0"/>
      <c r="IB2009" s="0"/>
      <c r="IC2009" s="0"/>
      <c r="ID2009" s="0"/>
      <c r="IE2009" s="0"/>
      <c r="IF2009" s="0"/>
      <c r="IG2009" s="0"/>
      <c r="IH2009" s="0"/>
      <c r="II2009" s="0"/>
      <c r="IJ2009" s="0"/>
      <c r="IK2009" s="0"/>
      <c r="IL2009" s="0"/>
      <c r="IM2009" s="0"/>
      <c r="IN2009" s="0"/>
      <c r="IO2009" s="0"/>
      <c r="IP2009" s="0"/>
      <c r="IQ2009" s="0"/>
      <c r="IR2009" s="0"/>
      <c r="IS2009" s="0"/>
      <c r="IT2009" s="0"/>
      <c r="IU2009" s="0"/>
      <c r="IV2009" s="0"/>
      <c r="IW2009" s="0"/>
    </row>
    <row r="2010" customFormat="false" ht="12.75" hidden="true" customHeight="false" outlineLevel="0" collapsed="false">
      <c r="A2010" s="0" t="n">
        <f aca="false">WEEKDAY(C2010,2)</f>
        <v>5</v>
      </c>
      <c r="B2010" s="0" t="n">
        <f aca="false">MONTH(C2010)</f>
        <v>12</v>
      </c>
      <c r="C2010" s="23" t="n">
        <v>36882</v>
      </c>
      <c r="D2010" s="0" t="n">
        <f aca="false">MONTH(R2010)</f>
        <v>12</v>
      </c>
      <c r="E2010" s="0" t="n">
        <f aca="false">YEAR(R2010)</f>
        <v>2000</v>
      </c>
      <c r="F2010" s="36"/>
      <c r="G2010" s="24" t="n">
        <f aca="false">N2010-M2010</f>
        <v>-1.78208333333333</v>
      </c>
      <c r="H2010" s="24" t="n">
        <f aca="false">O2010-N2010</f>
        <v>-0.529333333333333</v>
      </c>
      <c r="I2010" s="24" t="n">
        <f aca="false">O2010-M2010</f>
        <v>-2.31141666666667</v>
      </c>
      <c r="J2010" s="25" t="n">
        <f aca="false">VLOOKUP(C2010,'Nymex hist.'!A:B,2,0)</f>
        <v>9.579</v>
      </c>
      <c r="K2010" s="25"/>
      <c r="L2010" s="25"/>
      <c r="M2010" s="27" t="n">
        <f aca="false">SUMIF($S$3:$FQ$3,$E2010+1,$S2010:$FQ2010)/COUNTIF($S$3:$FQ$3,$E2010+1)</f>
        <v>6.16775</v>
      </c>
      <c r="N2010" s="27" t="n">
        <f aca="false">SUMIF($S$3:$FQ$3,$E2010+2,$S2010:$FQ2010)/COUNTIF($S$3:$FQ$3,$E2010+2)</f>
        <v>4.38566666666667</v>
      </c>
      <c r="O2010" s="27" t="n">
        <f aca="false">SUMIF($S$3:$FQ$3,$E2010+3,$S2010:$FQ2010)/COUNTIF($S$3:$FQ$3,$E2010+3)</f>
        <v>3.85633333333333</v>
      </c>
      <c r="P2010" s="27" t="n">
        <f aca="false">SUMIF($S$3:$FQ$3,$E2010+4,$S2010:$FQ2010)/COUNTIF($S$3:$FQ$3,$E2010+4)</f>
        <v>3.74258333333333</v>
      </c>
      <c r="Q2010" s="27" t="n">
        <f aca="false">SUMIF($S$3:$FQ$3,$E2010+5,$S2010:$FQ2010)/COUNTIF($S$3:$FQ$3,$E2010+5)</f>
        <v>3.73258333333333</v>
      </c>
      <c r="R2010" s="28" t="n">
        <v>36882</v>
      </c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30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 t="n">
        <v>9.579</v>
      </c>
      <c r="DK2010" s="29" t="n">
        <v>8.932</v>
      </c>
      <c r="DL2010" s="29" t="n">
        <v>7.8</v>
      </c>
      <c r="DM2010" s="29" t="n">
        <v>5.9</v>
      </c>
      <c r="DN2010" s="29" t="n">
        <v>5.28</v>
      </c>
      <c r="DO2010" s="29" t="n">
        <v>5.23</v>
      </c>
      <c r="DP2010" s="29" t="n">
        <v>5.217</v>
      </c>
      <c r="DQ2010" s="29" t="n">
        <v>5.2</v>
      </c>
      <c r="DR2010" s="29" t="n">
        <v>5.17</v>
      </c>
      <c r="DS2010" s="29" t="n">
        <v>5.155</v>
      </c>
      <c r="DT2010" s="29" t="n">
        <v>5.235</v>
      </c>
      <c r="DU2010" s="29" t="n">
        <v>5.315</v>
      </c>
      <c r="DV2010" s="29" t="n">
        <v>5.305</v>
      </c>
      <c r="DW2010" s="29" t="n">
        <v>5.05</v>
      </c>
      <c r="DX2010" s="29" t="n">
        <v>4.717</v>
      </c>
      <c r="DY2010" s="29" t="n">
        <v>4.257</v>
      </c>
      <c r="DZ2010" s="29" t="n">
        <v>4.152</v>
      </c>
      <c r="EA2010" s="29" t="n">
        <v>4.132</v>
      </c>
      <c r="EB2010" s="29" t="n">
        <v>4.132</v>
      </c>
      <c r="EC2010" s="29" t="n">
        <v>4.132</v>
      </c>
      <c r="ED2010" s="29" t="n">
        <v>4.127</v>
      </c>
      <c r="EE2010" s="29" t="n">
        <v>4.117</v>
      </c>
      <c r="EF2010" s="29" t="n">
        <v>4.207</v>
      </c>
      <c r="EG2010" s="29" t="n">
        <v>4.3</v>
      </c>
      <c r="EH2010" s="29" t="n">
        <v>4.322</v>
      </c>
      <c r="EI2010" s="29" t="n">
        <v>4.167</v>
      </c>
      <c r="EJ2010" s="29" t="n">
        <v>3.967</v>
      </c>
      <c r="EK2010" s="29" t="n">
        <v>3.732</v>
      </c>
      <c r="EL2010" s="29" t="n">
        <v>3.682</v>
      </c>
      <c r="EM2010" s="29" t="n">
        <v>3.692</v>
      </c>
      <c r="EN2010" s="29" t="n">
        <v>3.707</v>
      </c>
      <c r="EO2010" s="29" t="n">
        <v>3.702</v>
      </c>
      <c r="EP2010" s="29" t="n">
        <v>3.714</v>
      </c>
      <c r="EQ2010" s="29" t="n">
        <v>3.732</v>
      </c>
      <c r="ER2010" s="29" t="n">
        <v>3.867</v>
      </c>
      <c r="ES2010" s="29" t="n">
        <v>3.992</v>
      </c>
      <c r="ET2010" s="29" t="n">
        <v>4.072</v>
      </c>
      <c r="EU2010" s="29" t="n">
        <v>3.957</v>
      </c>
      <c r="EV2010" s="29" t="n">
        <v>3.817</v>
      </c>
      <c r="EW2010" s="29" t="n">
        <v>3.622</v>
      </c>
      <c r="EX2010" s="29" t="n">
        <v>3.577</v>
      </c>
      <c r="EY2010" s="29" t="n">
        <v>3.597</v>
      </c>
      <c r="EZ2010" s="29" t="n">
        <v>3.612</v>
      </c>
      <c r="FA2010" s="29" t="n">
        <v>3.622</v>
      </c>
      <c r="FB2010" s="29" t="n">
        <v>3.639</v>
      </c>
      <c r="FC2010" s="29" t="n">
        <v>3.657</v>
      </c>
      <c r="FD2010" s="29" t="n">
        <v>3.802</v>
      </c>
      <c r="FE2010" s="29" t="n">
        <v>3.937</v>
      </c>
      <c r="FF2010" s="29" t="n">
        <v>4.062</v>
      </c>
      <c r="FG2010" s="29" t="n">
        <v>3.947</v>
      </c>
      <c r="FH2010" s="29" t="n">
        <v>3.807</v>
      </c>
      <c r="FI2010" s="29" t="n">
        <v>3.612</v>
      </c>
      <c r="FJ2010" s="29" t="n">
        <v>3.567</v>
      </c>
      <c r="FK2010" s="29" t="n">
        <v>3.587</v>
      </c>
      <c r="FL2010" s="29" t="n">
        <v>3.602</v>
      </c>
      <c r="FM2010" s="29" t="n">
        <v>3.612</v>
      </c>
      <c r="FN2010" s="29" t="n">
        <v>3.629</v>
      </c>
      <c r="FO2010" s="29" t="n">
        <v>3.647</v>
      </c>
      <c r="FP2010" s="29" t="n">
        <v>3.792</v>
      </c>
      <c r="FQ2010" s="29" t="n">
        <v>3.927</v>
      </c>
      <c r="FR2010" s="29" t="n">
        <v>4.072</v>
      </c>
      <c r="FS2010" s="29" t="n">
        <v>3.957</v>
      </c>
      <c r="FT2010" s="29" t="n">
        <v>3.817</v>
      </c>
      <c r="FU2010" s="29" t="n">
        <v>3.622</v>
      </c>
      <c r="FV2010" s="29" t="n">
        <v>3.577</v>
      </c>
      <c r="FW2010" s="29" t="n">
        <v>3.597</v>
      </c>
      <c r="FX2010" s="29" t="n">
        <v>3.612</v>
      </c>
      <c r="FY2010" s="29" t="n">
        <v>3.622</v>
      </c>
      <c r="FZ2010" s="29" t="n">
        <v>3.639</v>
      </c>
      <c r="GA2010" s="29" t="n">
        <v>3.657</v>
      </c>
      <c r="GB2010" s="29" t="n">
        <v>3.802</v>
      </c>
      <c r="GC2010" s="29" t="n">
        <v>3.937</v>
      </c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  <c r="GR2010" s="0"/>
      <c r="GS2010" s="0"/>
      <c r="GT2010" s="0"/>
      <c r="GU2010" s="0"/>
      <c r="GV2010" s="0"/>
      <c r="GW2010" s="0"/>
      <c r="GX2010" s="0"/>
      <c r="GY2010" s="0"/>
      <c r="GZ2010" s="0"/>
      <c r="HA2010" s="0"/>
      <c r="HB2010" s="0"/>
      <c r="HC2010" s="0"/>
      <c r="HD2010" s="0"/>
      <c r="HE2010" s="0"/>
      <c r="HF2010" s="0"/>
      <c r="HG2010" s="0"/>
      <c r="HH2010" s="0"/>
      <c r="HI2010" s="0"/>
      <c r="HJ2010" s="0"/>
      <c r="HK2010" s="0"/>
      <c r="HL2010" s="0"/>
      <c r="HM2010" s="0"/>
      <c r="HN2010" s="0"/>
      <c r="HO2010" s="0"/>
      <c r="HP2010" s="0"/>
      <c r="HQ2010" s="0"/>
      <c r="HR2010" s="0"/>
      <c r="HS2010" s="0"/>
      <c r="HT2010" s="0"/>
      <c r="HU2010" s="0"/>
      <c r="HV2010" s="0"/>
      <c r="HW2010" s="0"/>
      <c r="HX2010" s="0"/>
      <c r="HY2010" s="0"/>
      <c r="HZ2010" s="0"/>
      <c r="IA2010" s="0"/>
      <c r="IB2010" s="0"/>
      <c r="IC2010" s="0"/>
      <c r="ID2010" s="0"/>
      <c r="IE2010" s="0"/>
      <c r="IF2010" s="0"/>
      <c r="IG2010" s="0"/>
      <c r="IH2010" s="0"/>
      <c r="II2010" s="0"/>
      <c r="IJ2010" s="0"/>
      <c r="IK2010" s="0"/>
      <c r="IL2010" s="0"/>
      <c r="IM2010" s="0"/>
      <c r="IN2010" s="0"/>
      <c r="IO2010" s="0"/>
      <c r="IP2010" s="0"/>
      <c r="IQ2010" s="0"/>
      <c r="IR2010" s="0"/>
      <c r="IS2010" s="0"/>
      <c r="IT2010" s="0"/>
      <c r="IU2010" s="0"/>
      <c r="IV2010" s="0"/>
      <c r="IW2010" s="0"/>
    </row>
    <row r="2011" customFormat="false" ht="12.75" hidden="true" customHeight="false" outlineLevel="0" collapsed="false">
      <c r="A2011" s="0" t="n">
        <f aca="false">WEEKDAY(C2011,2)</f>
        <v>2</v>
      </c>
      <c r="B2011" s="0" t="n">
        <f aca="false">MONTH(C2011)</f>
        <v>12</v>
      </c>
      <c r="C2011" s="23" t="n">
        <v>36886</v>
      </c>
      <c r="D2011" s="0" t="n">
        <f aca="false">MONTH(R2011)</f>
        <v>12</v>
      </c>
      <c r="E2011" s="0" t="n">
        <f aca="false">YEAR(R2011)</f>
        <v>2000</v>
      </c>
      <c r="F2011" s="36"/>
      <c r="G2011" s="24" t="n">
        <f aca="false">N2011-M2011</f>
        <v>-1.81333333333333</v>
      </c>
      <c r="H2011" s="24" t="n">
        <f aca="false">O2011-N2011</f>
        <v>-0.541166666666667</v>
      </c>
      <c r="I2011" s="24" t="n">
        <f aca="false">O2011-M2011</f>
        <v>-2.3545</v>
      </c>
      <c r="J2011" s="25" t="n">
        <f aca="false">VLOOKUP(C2011,'Nymex hist.'!A:B,2,0)</f>
        <v>9.805</v>
      </c>
      <c r="K2011" s="25"/>
      <c r="L2011" s="25"/>
      <c r="M2011" s="27" t="n">
        <f aca="false">SUMIF($S$3:$FQ$3,$E2011+1,$S2011:$FQ2011)/COUNTIF($S$3:$FQ$3,$E2011+1)</f>
        <v>6.30775</v>
      </c>
      <c r="N2011" s="27" t="n">
        <f aca="false">SUMIF($S$3:$FQ$3,$E2011+2,$S2011:$FQ2011)/COUNTIF($S$3:$FQ$3,$E2011+2)</f>
        <v>4.49441666666667</v>
      </c>
      <c r="O2011" s="27" t="n">
        <f aca="false">SUMIF($S$3:$FQ$3,$E2011+3,$S2011:$FQ2011)/COUNTIF($S$3:$FQ$3,$E2011+3)</f>
        <v>3.95325</v>
      </c>
      <c r="P2011" s="27" t="n">
        <f aca="false">SUMIF($S$3:$FQ$3,$E2011+4,$S2011:$FQ2011)/COUNTIF($S$3:$FQ$3,$E2011+4)</f>
        <v>3.8395</v>
      </c>
      <c r="Q2011" s="27" t="n">
        <f aca="false">SUMIF($S$3:$FQ$3,$E2011+5,$S2011:$FQ2011)/COUNTIF($S$3:$FQ$3,$E2011+5)</f>
        <v>3.8295</v>
      </c>
      <c r="R2011" s="28" t="n">
        <v>36886</v>
      </c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30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 t="n">
        <v>9.805</v>
      </c>
      <c r="DK2011" s="29" t="n">
        <v>9.126</v>
      </c>
      <c r="DL2011" s="29" t="n">
        <v>8</v>
      </c>
      <c r="DM2011" s="29" t="n">
        <v>6.06</v>
      </c>
      <c r="DN2011" s="29" t="n">
        <v>5.4</v>
      </c>
      <c r="DO2011" s="29" t="n">
        <v>5.346</v>
      </c>
      <c r="DP2011" s="29" t="n">
        <v>5.331</v>
      </c>
      <c r="DQ2011" s="29" t="n">
        <v>5.314</v>
      </c>
      <c r="DR2011" s="29" t="n">
        <v>5.279</v>
      </c>
      <c r="DS2011" s="29" t="n">
        <v>5.264</v>
      </c>
      <c r="DT2011" s="29" t="n">
        <v>5.344</v>
      </c>
      <c r="DU2011" s="29" t="n">
        <v>5.424</v>
      </c>
      <c r="DV2011" s="29" t="n">
        <v>5.414</v>
      </c>
      <c r="DW2011" s="29" t="n">
        <v>5.159</v>
      </c>
      <c r="DX2011" s="29" t="n">
        <v>4.826</v>
      </c>
      <c r="DY2011" s="29" t="n">
        <v>4.366</v>
      </c>
      <c r="DZ2011" s="29" t="n">
        <v>4.261</v>
      </c>
      <c r="EA2011" s="29" t="n">
        <v>4.241</v>
      </c>
      <c r="EB2011" s="29" t="n">
        <v>4.241</v>
      </c>
      <c r="EC2011" s="29" t="n">
        <v>4.241</v>
      </c>
      <c r="ED2011" s="29" t="n">
        <v>4.236</v>
      </c>
      <c r="EE2011" s="29" t="n">
        <v>4.226</v>
      </c>
      <c r="EF2011" s="29" t="n">
        <v>4.316</v>
      </c>
      <c r="EG2011" s="29" t="n">
        <v>4.406</v>
      </c>
      <c r="EH2011" s="29" t="n">
        <v>4.428</v>
      </c>
      <c r="EI2011" s="29" t="n">
        <v>4.273</v>
      </c>
      <c r="EJ2011" s="29" t="n">
        <v>4.068</v>
      </c>
      <c r="EK2011" s="29" t="n">
        <v>3.83</v>
      </c>
      <c r="EL2011" s="29" t="n">
        <v>3.776</v>
      </c>
      <c r="EM2011" s="29" t="n">
        <v>3.786</v>
      </c>
      <c r="EN2011" s="29" t="n">
        <v>3.801</v>
      </c>
      <c r="EO2011" s="29" t="n">
        <v>3.796</v>
      </c>
      <c r="EP2011" s="29" t="n">
        <v>3.808</v>
      </c>
      <c r="EQ2011" s="29" t="n">
        <v>3.826</v>
      </c>
      <c r="ER2011" s="29" t="n">
        <v>3.961</v>
      </c>
      <c r="ES2011" s="29" t="n">
        <v>4.086</v>
      </c>
      <c r="ET2011" s="29" t="n">
        <v>4.188</v>
      </c>
      <c r="EU2011" s="29" t="n">
        <v>4.043</v>
      </c>
      <c r="EV2011" s="29" t="n">
        <v>3.878</v>
      </c>
      <c r="EW2011" s="29" t="n">
        <v>3.75</v>
      </c>
      <c r="EX2011" s="29" t="n">
        <v>3.701</v>
      </c>
      <c r="EY2011" s="29" t="n">
        <v>3.691</v>
      </c>
      <c r="EZ2011" s="29" t="n">
        <v>3.706</v>
      </c>
      <c r="FA2011" s="29" t="n">
        <v>3.716</v>
      </c>
      <c r="FB2011" s="29" t="n">
        <v>3.733</v>
      </c>
      <c r="FC2011" s="29" t="n">
        <v>3.731</v>
      </c>
      <c r="FD2011" s="29" t="n">
        <v>3.896</v>
      </c>
      <c r="FE2011" s="29" t="n">
        <v>4.041</v>
      </c>
      <c r="FF2011" s="29" t="n">
        <v>4.178</v>
      </c>
      <c r="FG2011" s="29" t="n">
        <v>4.033</v>
      </c>
      <c r="FH2011" s="29" t="n">
        <v>3.868</v>
      </c>
      <c r="FI2011" s="29" t="n">
        <v>3.74</v>
      </c>
      <c r="FJ2011" s="29" t="n">
        <v>3.691</v>
      </c>
      <c r="FK2011" s="29" t="n">
        <v>3.681</v>
      </c>
      <c r="FL2011" s="29" t="n">
        <v>3.696</v>
      </c>
      <c r="FM2011" s="29" t="n">
        <v>3.706</v>
      </c>
      <c r="FN2011" s="29" t="n">
        <v>3.723</v>
      </c>
      <c r="FO2011" s="29" t="n">
        <v>3.721</v>
      </c>
      <c r="FP2011" s="29" t="n">
        <v>3.886</v>
      </c>
      <c r="FQ2011" s="29" t="n">
        <v>4.031</v>
      </c>
      <c r="FR2011" s="29" t="n">
        <v>4.188</v>
      </c>
      <c r="FS2011" s="29" t="n">
        <v>4.043</v>
      </c>
      <c r="FT2011" s="29" t="n">
        <v>3.878</v>
      </c>
      <c r="FU2011" s="29" t="n">
        <v>3.75</v>
      </c>
      <c r="FV2011" s="29" t="n">
        <v>3.701</v>
      </c>
      <c r="FW2011" s="29" t="n">
        <v>3.691</v>
      </c>
      <c r="FX2011" s="29" t="n">
        <v>3.706</v>
      </c>
      <c r="FY2011" s="29" t="n">
        <v>3.716</v>
      </c>
      <c r="FZ2011" s="29" t="n">
        <v>3.733</v>
      </c>
      <c r="GA2011" s="29" t="n">
        <v>3.731</v>
      </c>
      <c r="GB2011" s="29" t="n">
        <v>3.896</v>
      </c>
      <c r="GC2011" s="29" t="n">
        <v>4.041</v>
      </c>
      <c r="GD2011" s="29"/>
      <c r="GE2011" s="29"/>
      <c r="GF2011" s="29"/>
      <c r="GG2011" s="29"/>
      <c r="GH2011" s="29"/>
      <c r="GI2011" s="29"/>
      <c r="GJ2011" s="29"/>
      <c r="GK2011" s="29"/>
      <c r="GL2011" s="29"/>
      <c r="GM2011" s="29"/>
      <c r="GN2011" s="29"/>
      <c r="GO2011" s="29"/>
      <c r="GP2011" s="29"/>
      <c r="GQ2011" s="29"/>
      <c r="GR2011" s="0"/>
      <c r="GS2011" s="0"/>
      <c r="GT2011" s="0"/>
      <c r="GU2011" s="0"/>
      <c r="GV2011" s="0"/>
      <c r="GW2011" s="0"/>
      <c r="GX2011" s="0"/>
      <c r="GY2011" s="0"/>
      <c r="GZ2011" s="0"/>
      <c r="HA2011" s="0"/>
      <c r="HB2011" s="0"/>
      <c r="HC2011" s="0"/>
      <c r="HD2011" s="0"/>
      <c r="HE2011" s="0"/>
      <c r="HF2011" s="0"/>
      <c r="HG2011" s="0"/>
      <c r="HH2011" s="0"/>
      <c r="HI2011" s="0"/>
      <c r="HJ2011" s="0"/>
      <c r="HK2011" s="0"/>
      <c r="HL2011" s="0"/>
      <c r="HM2011" s="0"/>
      <c r="HN2011" s="0"/>
      <c r="HO2011" s="0"/>
      <c r="HP2011" s="0"/>
      <c r="HQ2011" s="0"/>
      <c r="HR2011" s="0"/>
      <c r="HS2011" s="0"/>
      <c r="HT2011" s="0"/>
      <c r="HU2011" s="0"/>
      <c r="HV2011" s="0"/>
      <c r="HW2011" s="0"/>
      <c r="HX2011" s="0"/>
      <c r="HY2011" s="0"/>
      <c r="HZ2011" s="0"/>
      <c r="IA2011" s="0"/>
      <c r="IB2011" s="0"/>
      <c r="IC2011" s="0"/>
      <c r="ID2011" s="0"/>
      <c r="IE2011" s="0"/>
      <c r="IF2011" s="0"/>
      <c r="IG2011" s="0"/>
      <c r="IH2011" s="0"/>
      <c r="II2011" s="0"/>
      <c r="IJ2011" s="0"/>
      <c r="IK2011" s="0"/>
      <c r="IL2011" s="0"/>
      <c r="IM2011" s="0"/>
      <c r="IN2011" s="0"/>
      <c r="IO2011" s="0"/>
      <c r="IP2011" s="0"/>
      <c r="IQ2011" s="0"/>
      <c r="IR2011" s="0"/>
      <c r="IS2011" s="0"/>
      <c r="IT2011" s="0"/>
      <c r="IU2011" s="0"/>
      <c r="IV2011" s="0"/>
      <c r="IW2011" s="0"/>
    </row>
    <row r="2012" customFormat="false" ht="12.75" hidden="true" customHeight="false" outlineLevel="0" collapsed="false">
      <c r="A2012" s="0" t="n">
        <f aca="false">WEEKDAY(C2012,2)</f>
        <v>3</v>
      </c>
      <c r="B2012" s="0" t="n">
        <f aca="false">MONTH(C2012)</f>
        <v>12</v>
      </c>
      <c r="C2012" s="23" t="n">
        <v>36887</v>
      </c>
      <c r="D2012" s="0" t="n">
        <f aca="false">MONTH(R2012)</f>
        <v>12</v>
      </c>
      <c r="E2012" s="0" t="n">
        <f aca="false">YEAR(R2012)</f>
        <v>2000</v>
      </c>
      <c r="F2012" s="36"/>
      <c r="G2012" s="24" t="n">
        <f aca="false">N2012-M2012</f>
        <v>-1.88433333333333</v>
      </c>
      <c r="H2012" s="24" t="n">
        <f aca="false">O2012-N2012</f>
        <v>-0.543666666666666</v>
      </c>
      <c r="I2012" s="24" t="n">
        <f aca="false">O2012-M2012</f>
        <v>-2.428</v>
      </c>
      <c r="J2012" s="25" t="n">
        <f aca="false">VLOOKUP(C2012,'Nymex hist.'!A:B,2,0)</f>
        <v>9.98</v>
      </c>
      <c r="K2012" s="25"/>
      <c r="L2012" s="25"/>
      <c r="M2012" s="27" t="n">
        <f aca="false">SUMIF($S$3:$FQ$3,$E2012+1,$S2012:$FQ2012)/COUNTIF($S$3:$FQ$3,$E2012+1)</f>
        <v>6.37766666666667</v>
      </c>
      <c r="N2012" s="27" t="n">
        <f aca="false">SUMIF($S$3:$FQ$3,$E2012+2,$S2012:$FQ2012)/COUNTIF($S$3:$FQ$3,$E2012+2)</f>
        <v>4.49333333333333</v>
      </c>
      <c r="O2012" s="27" t="n">
        <f aca="false">SUMIF($S$3:$FQ$3,$E2012+3,$S2012:$FQ2012)/COUNTIF($S$3:$FQ$3,$E2012+3)</f>
        <v>3.94966666666667</v>
      </c>
      <c r="P2012" s="27" t="n">
        <f aca="false">SUMIF($S$3:$FQ$3,$E2012+4,$S2012:$FQ2012)/COUNTIF($S$3:$FQ$3,$E2012+4)</f>
        <v>3.83591666666667</v>
      </c>
      <c r="Q2012" s="27" t="n">
        <f aca="false">SUMIF($S$3:$FQ$3,$E2012+5,$S2012:$FQ2012)/COUNTIF($S$3:$FQ$3,$E2012+5)</f>
        <v>3.82591666666667</v>
      </c>
      <c r="R2012" s="28" t="n">
        <v>36887</v>
      </c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30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 t="n">
        <v>9.98</v>
      </c>
      <c r="DK2012" s="29" t="n">
        <v>9.286</v>
      </c>
      <c r="DL2012" s="29" t="n">
        <v>8.286</v>
      </c>
      <c r="DM2012" s="29" t="n">
        <v>6.17</v>
      </c>
      <c r="DN2012" s="29" t="n">
        <v>5.45</v>
      </c>
      <c r="DO2012" s="29" t="n">
        <v>5.365</v>
      </c>
      <c r="DP2012" s="29" t="n">
        <v>5.34</v>
      </c>
      <c r="DQ2012" s="29" t="n">
        <v>5.32</v>
      </c>
      <c r="DR2012" s="29" t="n">
        <v>5.285</v>
      </c>
      <c r="DS2012" s="29" t="n">
        <v>5.27</v>
      </c>
      <c r="DT2012" s="29" t="n">
        <v>5.35</v>
      </c>
      <c r="DU2012" s="29" t="n">
        <v>5.43</v>
      </c>
      <c r="DV2012" s="29" t="n">
        <v>5.42</v>
      </c>
      <c r="DW2012" s="29" t="n">
        <v>5.165</v>
      </c>
      <c r="DX2012" s="29" t="n">
        <v>4.832</v>
      </c>
      <c r="DY2012" s="29" t="n">
        <v>4.372</v>
      </c>
      <c r="DZ2012" s="29" t="n">
        <v>4.257</v>
      </c>
      <c r="EA2012" s="29" t="n">
        <v>4.232</v>
      </c>
      <c r="EB2012" s="29" t="n">
        <v>4.232</v>
      </c>
      <c r="EC2012" s="29" t="n">
        <v>4.232</v>
      </c>
      <c r="ED2012" s="29" t="n">
        <v>4.227</v>
      </c>
      <c r="EE2012" s="29" t="n">
        <v>4.227</v>
      </c>
      <c r="EF2012" s="29" t="n">
        <v>4.317</v>
      </c>
      <c r="EG2012" s="29" t="n">
        <v>4.407</v>
      </c>
      <c r="EH2012" s="29" t="n">
        <v>4.429</v>
      </c>
      <c r="EI2012" s="29" t="n">
        <v>4.269</v>
      </c>
      <c r="EJ2012" s="29" t="n">
        <v>4.064</v>
      </c>
      <c r="EK2012" s="29" t="n">
        <v>3.826</v>
      </c>
      <c r="EL2012" s="29" t="n">
        <v>3.772</v>
      </c>
      <c r="EM2012" s="29" t="n">
        <v>3.782</v>
      </c>
      <c r="EN2012" s="29" t="n">
        <v>3.797</v>
      </c>
      <c r="EO2012" s="29" t="n">
        <v>3.792</v>
      </c>
      <c r="EP2012" s="29" t="n">
        <v>3.804</v>
      </c>
      <c r="EQ2012" s="29" t="n">
        <v>3.822</v>
      </c>
      <c r="ER2012" s="29" t="n">
        <v>3.957</v>
      </c>
      <c r="ES2012" s="29" t="n">
        <v>4.082</v>
      </c>
      <c r="ET2012" s="29" t="n">
        <v>4.189</v>
      </c>
      <c r="EU2012" s="29" t="n">
        <v>4.039</v>
      </c>
      <c r="EV2012" s="29" t="n">
        <v>3.874</v>
      </c>
      <c r="EW2012" s="29" t="n">
        <v>3.746</v>
      </c>
      <c r="EX2012" s="29" t="n">
        <v>3.697</v>
      </c>
      <c r="EY2012" s="29" t="n">
        <v>3.687</v>
      </c>
      <c r="EZ2012" s="29" t="n">
        <v>3.702</v>
      </c>
      <c r="FA2012" s="29" t="n">
        <v>3.712</v>
      </c>
      <c r="FB2012" s="29" t="n">
        <v>3.729</v>
      </c>
      <c r="FC2012" s="29" t="n">
        <v>3.727</v>
      </c>
      <c r="FD2012" s="29" t="n">
        <v>3.892</v>
      </c>
      <c r="FE2012" s="29" t="n">
        <v>4.037</v>
      </c>
      <c r="FF2012" s="29" t="n">
        <v>4.179</v>
      </c>
      <c r="FG2012" s="29" t="n">
        <v>4.029</v>
      </c>
      <c r="FH2012" s="29" t="n">
        <v>3.864</v>
      </c>
      <c r="FI2012" s="29" t="n">
        <v>3.736</v>
      </c>
      <c r="FJ2012" s="29" t="n">
        <v>3.687</v>
      </c>
      <c r="FK2012" s="29" t="n">
        <v>3.677</v>
      </c>
      <c r="FL2012" s="29" t="n">
        <v>3.692</v>
      </c>
      <c r="FM2012" s="29" t="n">
        <v>3.702</v>
      </c>
      <c r="FN2012" s="29" t="n">
        <v>3.719</v>
      </c>
      <c r="FO2012" s="29" t="n">
        <v>3.717</v>
      </c>
      <c r="FP2012" s="29" t="n">
        <v>3.882</v>
      </c>
      <c r="FQ2012" s="29" t="n">
        <v>4.027</v>
      </c>
      <c r="FR2012" s="29" t="n">
        <v>4.189</v>
      </c>
      <c r="FS2012" s="29" t="n">
        <v>4.039</v>
      </c>
      <c r="FT2012" s="29" t="n">
        <v>3.874</v>
      </c>
      <c r="FU2012" s="29" t="n">
        <v>3.746</v>
      </c>
      <c r="FV2012" s="29" t="n">
        <v>3.697</v>
      </c>
      <c r="FW2012" s="29" t="n">
        <v>3.687</v>
      </c>
      <c r="FX2012" s="29" t="n">
        <v>3.702</v>
      </c>
      <c r="FY2012" s="29" t="n">
        <v>3.712</v>
      </c>
      <c r="FZ2012" s="29" t="n">
        <v>3.729</v>
      </c>
      <c r="GA2012" s="29" t="n">
        <v>3.727</v>
      </c>
      <c r="GB2012" s="29" t="n">
        <v>3.892</v>
      </c>
      <c r="GC2012" s="29" t="n">
        <v>4.037</v>
      </c>
      <c r="GD2012" s="29"/>
      <c r="GE2012" s="29"/>
      <c r="GF2012" s="29"/>
      <c r="GG2012" s="29"/>
      <c r="GH2012" s="29"/>
      <c r="GI2012" s="29"/>
      <c r="GJ2012" s="29"/>
      <c r="GK2012" s="29"/>
      <c r="GL2012" s="29"/>
      <c r="GM2012" s="29"/>
      <c r="GN2012" s="29"/>
      <c r="GO2012" s="29"/>
      <c r="GP2012" s="29"/>
      <c r="GQ2012" s="29"/>
      <c r="GR2012" s="0"/>
      <c r="GS2012" s="0"/>
      <c r="GT2012" s="0"/>
      <c r="GU2012" s="0"/>
      <c r="GV2012" s="0"/>
      <c r="GW2012" s="0"/>
      <c r="GX2012" s="0"/>
      <c r="GY2012" s="0"/>
      <c r="GZ2012" s="0"/>
      <c r="HA2012" s="0"/>
      <c r="HB2012" s="0"/>
      <c r="HC2012" s="0"/>
      <c r="HD2012" s="0"/>
      <c r="HE2012" s="0"/>
      <c r="HF2012" s="0"/>
      <c r="HG2012" s="0"/>
      <c r="HH2012" s="0"/>
      <c r="HI2012" s="0"/>
      <c r="HJ2012" s="0"/>
      <c r="HK2012" s="0"/>
      <c r="HL2012" s="0"/>
      <c r="HM2012" s="0"/>
      <c r="HN2012" s="0"/>
      <c r="HO2012" s="0"/>
      <c r="HP2012" s="0"/>
      <c r="HQ2012" s="0"/>
      <c r="HR2012" s="0"/>
      <c r="HS2012" s="0"/>
      <c r="HT2012" s="0"/>
      <c r="HU2012" s="0"/>
      <c r="HV2012" s="0"/>
      <c r="HW2012" s="0"/>
      <c r="HX2012" s="0"/>
      <c r="HY2012" s="0"/>
      <c r="HZ2012" s="0"/>
      <c r="IA2012" s="0"/>
      <c r="IB2012" s="0"/>
      <c r="IC2012" s="0"/>
      <c r="ID2012" s="0"/>
      <c r="IE2012" s="0"/>
      <c r="IF2012" s="0"/>
      <c r="IG2012" s="0"/>
      <c r="IH2012" s="0"/>
      <c r="II2012" s="0"/>
      <c r="IJ2012" s="0"/>
      <c r="IK2012" s="0"/>
      <c r="IL2012" s="0"/>
      <c r="IM2012" s="0"/>
      <c r="IN2012" s="0"/>
      <c r="IO2012" s="0"/>
      <c r="IP2012" s="0"/>
      <c r="IQ2012" s="0"/>
      <c r="IR2012" s="0"/>
      <c r="IS2012" s="0"/>
      <c r="IT2012" s="0"/>
      <c r="IU2012" s="0"/>
      <c r="IV2012" s="0"/>
      <c r="IW2012" s="0"/>
    </row>
    <row r="2013" customFormat="false" ht="12.75" hidden="true" customHeight="false" outlineLevel="0" collapsed="false">
      <c r="A2013" s="0" t="n">
        <f aca="false">WEEKDAY(C2013,2)</f>
        <v>4</v>
      </c>
      <c r="B2013" s="0" t="n">
        <f aca="false">MONTH(C2013)</f>
        <v>12</v>
      </c>
      <c r="C2013" s="23" t="n">
        <v>36888</v>
      </c>
      <c r="D2013" s="0" t="n">
        <f aca="false">MONTH(R2013)</f>
        <v>12</v>
      </c>
      <c r="E2013" s="0" t="n">
        <f aca="false">YEAR(R2013)</f>
        <v>2000</v>
      </c>
      <c r="F2013" s="36"/>
      <c r="G2013" s="24" t="n">
        <f aca="false">N2013-M2013</f>
        <v>-1.89575</v>
      </c>
      <c r="H2013" s="24" t="n">
        <f aca="false">O2013-N2013</f>
        <v>-0.537916666666667</v>
      </c>
      <c r="I2013" s="24" t="n">
        <f aca="false">O2013-M2013</f>
        <v>-2.43366666666667</v>
      </c>
      <c r="J2013" s="25" t="n">
        <f aca="false">VLOOKUP(C2013,'Nymex hist.'!A:B,2,0)</f>
        <v>9.263</v>
      </c>
      <c r="K2013" s="25"/>
      <c r="L2013" s="25"/>
      <c r="M2013" s="27" t="n">
        <f aca="false">SUMIF($S$3:$FQ$3,$E2013+1,$S2013:$FQ2013)/COUNTIF($S$3:$FQ$3,$E2013+1)</f>
        <v>6.32633333333333</v>
      </c>
      <c r="N2013" s="27" t="n">
        <f aca="false">SUMIF($S$3:$FQ$3,$E2013+2,$S2013:$FQ2013)/COUNTIF($S$3:$FQ$3,$E2013+2)</f>
        <v>4.43058333333333</v>
      </c>
      <c r="O2013" s="27" t="n">
        <f aca="false">SUMIF($S$3:$FQ$3,$E2013+3,$S2013:$FQ2013)/COUNTIF($S$3:$FQ$3,$E2013+3)</f>
        <v>3.89266666666667</v>
      </c>
      <c r="P2013" s="27" t="n">
        <f aca="false">SUMIF($S$3:$FQ$3,$E2013+4,$S2013:$FQ2013)/COUNTIF($S$3:$FQ$3,$E2013+4)</f>
        <v>3.77</v>
      </c>
      <c r="Q2013" s="27" t="n">
        <f aca="false">SUMIF($S$3:$FQ$3,$E2013+5,$S2013:$FQ2013)/COUNTIF($S$3:$FQ$3,$E2013+5)</f>
        <v>3.76</v>
      </c>
      <c r="R2013" s="28" t="n">
        <v>36888</v>
      </c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30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 t="n">
        <v>9.98</v>
      </c>
      <c r="DK2013" s="29" t="n">
        <v>9.263</v>
      </c>
      <c r="DL2013" s="29" t="n">
        <v>8.353</v>
      </c>
      <c r="DM2013" s="29" t="n">
        <v>6.07</v>
      </c>
      <c r="DN2013" s="29" t="n">
        <v>5.355</v>
      </c>
      <c r="DO2013" s="29" t="n">
        <v>5.285</v>
      </c>
      <c r="DP2013" s="29" t="n">
        <v>5.265</v>
      </c>
      <c r="DQ2013" s="29" t="n">
        <v>5.245</v>
      </c>
      <c r="DR2013" s="29" t="n">
        <v>5.215</v>
      </c>
      <c r="DS2013" s="29" t="n">
        <v>5.21</v>
      </c>
      <c r="DT2013" s="29" t="n">
        <v>5.295</v>
      </c>
      <c r="DU2013" s="29" t="n">
        <v>5.38</v>
      </c>
      <c r="DV2013" s="29" t="n">
        <v>5.37</v>
      </c>
      <c r="DW2013" s="29" t="n">
        <v>5.115</v>
      </c>
      <c r="DX2013" s="29" t="n">
        <v>4.785</v>
      </c>
      <c r="DY2013" s="29" t="n">
        <v>4.315</v>
      </c>
      <c r="DZ2013" s="29" t="n">
        <v>4.19</v>
      </c>
      <c r="EA2013" s="29" t="n">
        <v>4.16</v>
      </c>
      <c r="EB2013" s="29" t="n">
        <v>4.16</v>
      </c>
      <c r="EC2013" s="29" t="n">
        <v>4.16</v>
      </c>
      <c r="ED2013" s="29" t="n">
        <v>4.155</v>
      </c>
      <c r="EE2013" s="29" t="n">
        <v>4.155</v>
      </c>
      <c r="EF2013" s="29" t="n">
        <v>4.252</v>
      </c>
      <c r="EG2013" s="29" t="n">
        <v>4.35</v>
      </c>
      <c r="EH2013" s="29" t="n">
        <v>4.372</v>
      </c>
      <c r="EI2013" s="29" t="n">
        <v>4.212</v>
      </c>
      <c r="EJ2013" s="29" t="n">
        <v>4.007</v>
      </c>
      <c r="EK2013" s="29" t="n">
        <v>3.769</v>
      </c>
      <c r="EL2013" s="29" t="n">
        <v>3.715</v>
      </c>
      <c r="EM2013" s="29" t="n">
        <v>3.725</v>
      </c>
      <c r="EN2013" s="29" t="n">
        <v>3.74</v>
      </c>
      <c r="EO2013" s="29" t="n">
        <v>3.735</v>
      </c>
      <c r="EP2013" s="29" t="n">
        <v>3.747</v>
      </c>
      <c r="EQ2013" s="29" t="n">
        <v>3.765</v>
      </c>
      <c r="ER2013" s="29" t="n">
        <v>3.9</v>
      </c>
      <c r="ES2013" s="29" t="n">
        <v>4.025</v>
      </c>
      <c r="ET2013" s="29" t="n">
        <v>4.025</v>
      </c>
      <c r="EU2013" s="29" t="n">
        <v>3.982</v>
      </c>
      <c r="EV2013" s="29" t="n">
        <v>3.817</v>
      </c>
      <c r="EW2013" s="29" t="n">
        <v>3.689</v>
      </c>
      <c r="EX2013" s="29" t="n">
        <v>3.64</v>
      </c>
      <c r="EY2013" s="29" t="n">
        <v>3.63</v>
      </c>
      <c r="EZ2013" s="29" t="n">
        <v>3.645</v>
      </c>
      <c r="FA2013" s="29" t="n">
        <v>3.655</v>
      </c>
      <c r="FB2013" s="29" t="n">
        <v>3.672</v>
      </c>
      <c r="FC2013" s="29" t="n">
        <v>3.67</v>
      </c>
      <c r="FD2013" s="29" t="n">
        <v>3.835</v>
      </c>
      <c r="FE2013" s="29" t="n">
        <v>3.98</v>
      </c>
      <c r="FF2013" s="29" t="n">
        <v>4.015</v>
      </c>
      <c r="FG2013" s="29" t="n">
        <v>3.972</v>
      </c>
      <c r="FH2013" s="29" t="n">
        <v>3.807</v>
      </c>
      <c r="FI2013" s="29" t="n">
        <v>3.679</v>
      </c>
      <c r="FJ2013" s="29" t="n">
        <v>3.63</v>
      </c>
      <c r="FK2013" s="29" t="n">
        <v>3.62</v>
      </c>
      <c r="FL2013" s="29" t="n">
        <v>3.635</v>
      </c>
      <c r="FM2013" s="29" t="n">
        <v>3.645</v>
      </c>
      <c r="FN2013" s="29" t="n">
        <v>3.662</v>
      </c>
      <c r="FO2013" s="29" t="n">
        <v>3.66</v>
      </c>
      <c r="FP2013" s="29" t="n">
        <v>3.825</v>
      </c>
      <c r="FQ2013" s="29" t="n">
        <v>3.97</v>
      </c>
      <c r="FR2013" s="29" t="n">
        <v>4.025</v>
      </c>
      <c r="FS2013" s="29" t="n">
        <v>3.982</v>
      </c>
      <c r="FT2013" s="29" t="n">
        <v>3.817</v>
      </c>
      <c r="FU2013" s="29" t="n">
        <v>3.689</v>
      </c>
      <c r="FV2013" s="29" t="n">
        <v>3.64</v>
      </c>
      <c r="FW2013" s="29" t="n">
        <v>3.63</v>
      </c>
      <c r="FX2013" s="29" t="n">
        <v>3.645</v>
      </c>
      <c r="FY2013" s="29" t="n">
        <v>3.655</v>
      </c>
      <c r="FZ2013" s="29" t="n">
        <v>3.672</v>
      </c>
      <c r="GA2013" s="29" t="n">
        <v>3.67</v>
      </c>
      <c r="GB2013" s="29" t="n">
        <v>3.835</v>
      </c>
      <c r="GC2013" s="29" t="n">
        <v>3.98</v>
      </c>
      <c r="GD2013" s="29"/>
      <c r="GE2013" s="29"/>
      <c r="GF2013" s="29"/>
      <c r="GG2013" s="29"/>
      <c r="GH2013" s="29"/>
      <c r="GI2013" s="29"/>
      <c r="GJ2013" s="29"/>
      <c r="GK2013" s="29"/>
      <c r="GL2013" s="29"/>
      <c r="GM2013" s="29"/>
      <c r="GN2013" s="29"/>
      <c r="GO2013" s="29"/>
      <c r="GP2013" s="29"/>
      <c r="GQ2013" s="29"/>
      <c r="GR2013" s="0"/>
      <c r="GS2013" s="0"/>
      <c r="GT2013" s="0"/>
      <c r="GU2013" s="0"/>
      <c r="GV2013" s="0"/>
      <c r="GW2013" s="0"/>
      <c r="GX2013" s="0"/>
      <c r="GY2013" s="0"/>
      <c r="GZ2013" s="0"/>
      <c r="HA2013" s="0"/>
      <c r="HB2013" s="0"/>
      <c r="HC2013" s="0"/>
      <c r="HD2013" s="0"/>
      <c r="HE2013" s="0"/>
      <c r="HF2013" s="0"/>
      <c r="HG2013" s="0"/>
      <c r="HH2013" s="0"/>
      <c r="HI2013" s="0"/>
      <c r="HJ2013" s="0"/>
      <c r="HK2013" s="0"/>
      <c r="HL2013" s="0"/>
      <c r="HM2013" s="0"/>
      <c r="HN2013" s="0"/>
      <c r="HO2013" s="0"/>
      <c r="HP2013" s="0"/>
      <c r="HQ2013" s="0"/>
      <c r="HR2013" s="0"/>
      <c r="HS2013" s="0"/>
      <c r="HT2013" s="0"/>
      <c r="HU2013" s="0"/>
      <c r="HV2013" s="0"/>
      <c r="HW2013" s="0"/>
      <c r="HX2013" s="0"/>
      <c r="HY2013" s="0"/>
      <c r="HZ2013" s="0"/>
      <c r="IA2013" s="0"/>
      <c r="IB2013" s="0"/>
      <c r="IC2013" s="0"/>
      <c r="ID2013" s="0"/>
      <c r="IE2013" s="0"/>
      <c r="IF2013" s="0"/>
      <c r="IG2013" s="0"/>
      <c r="IH2013" s="0"/>
      <c r="II2013" s="0"/>
      <c r="IJ2013" s="0"/>
      <c r="IK2013" s="0"/>
      <c r="IL2013" s="0"/>
      <c r="IM2013" s="0"/>
      <c r="IN2013" s="0"/>
      <c r="IO2013" s="0"/>
      <c r="IP2013" s="0"/>
      <c r="IQ2013" s="0"/>
      <c r="IR2013" s="0"/>
      <c r="IS2013" s="0"/>
      <c r="IT2013" s="0"/>
      <c r="IU2013" s="0"/>
      <c r="IV2013" s="0"/>
      <c r="IW2013" s="0"/>
    </row>
    <row r="2014" customFormat="false" ht="12.75" hidden="true" customHeight="false" outlineLevel="0" collapsed="false">
      <c r="A2014" s="0" t="n">
        <f aca="false">WEEKDAY(C2014,2)</f>
        <v>5</v>
      </c>
      <c r="B2014" s="0" t="n">
        <f aca="false">MONTH(C2014)</f>
        <v>12</v>
      </c>
      <c r="C2014" s="23" t="n">
        <v>36889</v>
      </c>
      <c r="D2014" s="0" t="n">
        <f aca="false">MONTH(R2014)</f>
        <v>12</v>
      </c>
      <c r="E2014" s="0" t="n">
        <f aca="false">YEAR(R2014)</f>
        <v>2000</v>
      </c>
      <c r="F2014" s="36"/>
      <c r="G2014" s="24" t="n">
        <f aca="false">N2014-M2014</f>
        <v>-2.02458333333333</v>
      </c>
      <c r="H2014" s="24" t="n">
        <f aca="false">O2014-N2014</f>
        <v>-0.607416666666667</v>
      </c>
      <c r="I2014" s="24" t="n">
        <f aca="false">O2014-M2014</f>
        <v>-2.632</v>
      </c>
      <c r="J2014" s="25" t="n">
        <f aca="false">VLOOKUP(C2014,'Nymex hist.'!A:B,2,0)</f>
        <v>9.775</v>
      </c>
      <c r="K2014" s="25"/>
      <c r="L2014" s="25"/>
      <c r="M2014" s="27" t="n">
        <f aca="false">SUMIF($S$3:$FQ$3,$E2014+1,$S2014:$FQ2014)/COUNTIF($S$3:$FQ$3,$E2014+1)</f>
        <v>6.50275</v>
      </c>
      <c r="N2014" s="27" t="n">
        <f aca="false">SUMIF($S$3:$FQ$3,$E2014+2,$S2014:$FQ2014)/COUNTIF($S$3:$FQ$3,$E2014+2)</f>
        <v>4.47816666666667</v>
      </c>
      <c r="O2014" s="27" t="n">
        <f aca="false">SUMIF($S$3:$FQ$3,$E2014+3,$S2014:$FQ2014)/COUNTIF($S$3:$FQ$3,$E2014+3)</f>
        <v>3.87075</v>
      </c>
      <c r="P2014" s="27" t="n">
        <f aca="false">SUMIF($S$3:$FQ$3,$E2014+4,$S2014:$FQ2014)/COUNTIF($S$3:$FQ$3,$E2014+4)</f>
        <v>3.73533333333333</v>
      </c>
      <c r="Q2014" s="27" t="n">
        <f aca="false">SUMIF($S$3:$FQ$3,$E2014+5,$S2014:$FQ2014)/COUNTIF($S$3:$FQ$3,$E2014+5)</f>
        <v>3.73533333333333</v>
      </c>
      <c r="R2014" s="28" t="n">
        <v>36889</v>
      </c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30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 t="n">
        <v>9.98</v>
      </c>
      <c r="DK2014" s="29" t="n">
        <v>9.775</v>
      </c>
      <c r="DL2014" s="29" t="n">
        <v>8.791</v>
      </c>
      <c r="DM2014" s="29" t="n">
        <v>6.291</v>
      </c>
      <c r="DN2014" s="29" t="n">
        <v>5.491</v>
      </c>
      <c r="DO2014" s="29" t="n">
        <v>5.4</v>
      </c>
      <c r="DP2014" s="29" t="n">
        <v>5.38</v>
      </c>
      <c r="DQ2014" s="29" t="n">
        <v>5.355</v>
      </c>
      <c r="DR2014" s="29" t="n">
        <v>5.325</v>
      </c>
      <c r="DS2014" s="29" t="n">
        <v>5.33</v>
      </c>
      <c r="DT2014" s="29" t="n">
        <v>5.415</v>
      </c>
      <c r="DU2014" s="29" t="n">
        <v>5.5</v>
      </c>
      <c r="DV2014" s="29" t="n">
        <v>5.49</v>
      </c>
      <c r="DW2014" s="29" t="n">
        <v>5.235</v>
      </c>
      <c r="DX2014" s="29" t="n">
        <v>4.905</v>
      </c>
      <c r="DY2014" s="29" t="n">
        <v>4.365</v>
      </c>
      <c r="DZ2014" s="29" t="n">
        <v>4.21</v>
      </c>
      <c r="EA2014" s="29" t="n">
        <v>4.18</v>
      </c>
      <c r="EB2014" s="29" t="n">
        <v>4.183</v>
      </c>
      <c r="EC2014" s="29" t="n">
        <v>4.185</v>
      </c>
      <c r="ED2014" s="29" t="n">
        <v>4.175</v>
      </c>
      <c r="EE2014" s="29" t="n">
        <v>4.18</v>
      </c>
      <c r="EF2014" s="29" t="n">
        <v>4.268</v>
      </c>
      <c r="EG2014" s="29" t="n">
        <v>4.362</v>
      </c>
      <c r="EH2014" s="29" t="n">
        <v>4.38</v>
      </c>
      <c r="EI2014" s="29" t="n">
        <v>4.2</v>
      </c>
      <c r="EJ2014" s="29" t="n">
        <v>4.005</v>
      </c>
      <c r="EK2014" s="29" t="n">
        <v>3.75</v>
      </c>
      <c r="EL2014" s="29" t="n">
        <v>3.687</v>
      </c>
      <c r="EM2014" s="29" t="n">
        <v>3.695</v>
      </c>
      <c r="EN2014" s="29" t="n">
        <v>3.71</v>
      </c>
      <c r="EO2014" s="29" t="n">
        <v>3.705</v>
      </c>
      <c r="EP2014" s="29" t="n">
        <v>3.717</v>
      </c>
      <c r="EQ2014" s="29" t="n">
        <v>3.735</v>
      </c>
      <c r="ER2014" s="29" t="n">
        <v>3.87</v>
      </c>
      <c r="ES2014" s="29" t="n">
        <v>3.995</v>
      </c>
      <c r="ET2014" s="29" t="n">
        <v>4.01</v>
      </c>
      <c r="EU2014" s="29" t="n">
        <v>3.9</v>
      </c>
      <c r="EV2014" s="29" t="n">
        <v>3.795</v>
      </c>
      <c r="EW2014" s="29" t="n">
        <v>3.65</v>
      </c>
      <c r="EX2014" s="29" t="n">
        <v>3.612</v>
      </c>
      <c r="EY2014" s="29" t="n">
        <v>3.6</v>
      </c>
      <c r="EZ2014" s="29" t="n">
        <v>3.615</v>
      </c>
      <c r="FA2014" s="29" t="n">
        <v>3.625</v>
      </c>
      <c r="FB2014" s="29" t="n">
        <v>3.642</v>
      </c>
      <c r="FC2014" s="29" t="n">
        <v>3.64</v>
      </c>
      <c r="FD2014" s="29" t="n">
        <v>3.79</v>
      </c>
      <c r="FE2014" s="29" t="n">
        <v>3.945</v>
      </c>
      <c r="FF2014" s="29" t="n">
        <v>4.01</v>
      </c>
      <c r="FG2014" s="29" t="n">
        <v>3.9</v>
      </c>
      <c r="FH2014" s="29" t="n">
        <v>3.795</v>
      </c>
      <c r="FI2014" s="29" t="n">
        <v>3.65</v>
      </c>
      <c r="FJ2014" s="29" t="n">
        <v>3.612</v>
      </c>
      <c r="FK2014" s="29" t="n">
        <v>3.6</v>
      </c>
      <c r="FL2014" s="29" t="n">
        <v>3.615</v>
      </c>
      <c r="FM2014" s="29" t="n">
        <v>3.625</v>
      </c>
      <c r="FN2014" s="29" t="n">
        <v>3.642</v>
      </c>
      <c r="FO2014" s="29" t="n">
        <v>3.64</v>
      </c>
      <c r="FP2014" s="29" t="n">
        <v>3.79</v>
      </c>
      <c r="FQ2014" s="29" t="n">
        <v>3.945</v>
      </c>
      <c r="FR2014" s="29" t="n">
        <v>4.025</v>
      </c>
      <c r="FS2014" s="29" t="n">
        <v>3.915</v>
      </c>
      <c r="FT2014" s="29" t="n">
        <v>3.81</v>
      </c>
      <c r="FU2014" s="29" t="n">
        <v>3.665</v>
      </c>
      <c r="FV2014" s="29" t="n">
        <v>3.627</v>
      </c>
      <c r="FW2014" s="29" t="n">
        <v>3.615</v>
      </c>
      <c r="FX2014" s="29" t="n">
        <v>3.63</v>
      </c>
      <c r="FY2014" s="29" t="n">
        <v>3.64</v>
      </c>
      <c r="FZ2014" s="29" t="n">
        <v>3.657</v>
      </c>
      <c r="GA2014" s="29" t="n">
        <v>3.655</v>
      </c>
      <c r="GB2014" s="29" t="n">
        <v>3.805</v>
      </c>
      <c r="GC2014" s="29" t="n">
        <v>3.96</v>
      </c>
      <c r="GD2014" s="29"/>
      <c r="GE2014" s="29"/>
      <c r="GF2014" s="29"/>
      <c r="GG2014" s="29"/>
      <c r="GH2014" s="29"/>
      <c r="GI2014" s="29"/>
      <c r="GJ2014" s="29"/>
      <c r="GK2014" s="29"/>
      <c r="GL2014" s="29"/>
      <c r="GM2014" s="29"/>
      <c r="GN2014" s="29"/>
      <c r="GO2014" s="29"/>
      <c r="GP2014" s="29"/>
      <c r="GQ2014" s="29"/>
      <c r="GR2014" s="0"/>
      <c r="GS2014" s="0"/>
      <c r="GT2014" s="0"/>
      <c r="GU2014" s="0"/>
      <c r="GV2014" s="0"/>
      <c r="GW2014" s="0"/>
      <c r="GX2014" s="0"/>
      <c r="GY2014" s="0"/>
      <c r="GZ2014" s="0"/>
      <c r="HA2014" s="0"/>
      <c r="HB2014" s="0"/>
      <c r="HC2014" s="0"/>
      <c r="HD2014" s="0"/>
      <c r="HE2014" s="0"/>
      <c r="HF2014" s="0"/>
      <c r="HG2014" s="0"/>
      <c r="HH2014" s="0"/>
      <c r="HI2014" s="0"/>
      <c r="HJ2014" s="0"/>
      <c r="HK2014" s="0"/>
      <c r="HL2014" s="0"/>
      <c r="HM2014" s="0"/>
      <c r="HN2014" s="0"/>
      <c r="HO2014" s="0"/>
      <c r="HP2014" s="0"/>
      <c r="HQ2014" s="0"/>
      <c r="HR2014" s="0"/>
      <c r="HS2014" s="0"/>
      <c r="HT2014" s="0"/>
      <c r="HU2014" s="0"/>
      <c r="HV2014" s="0"/>
      <c r="HW2014" s="0"/>
      <c r="HX2014" s="0"/>
      <c r="HY2014" s="0"/>
      <c r="HZ2014" s="0"/>
      <c r="IA2014" s="0"/>
      <c r="IB2014" s="0"/>
      <c r="IC2014" s="0"/>
      <c r="ID2014" s="0"/>
      <c r="IE2014" s="0"/>
      <c r="IF2014" s="0"/>
      <c r="IG2014" s="0"/>
      <c r="IH2014" s="0"/>
      <c r="II2014" s="0"/>
      <c r="IJ2014" s="0"/>
      <c r="IK2014" s="0"/>
      <c r="IL2014" s="0"/>
      <c r="IM2014" s="0"/>
      <c r="IN2014" s="0"/>
      <c r="IO2014" s="0"/>
      <c r="IP2014" s="0"/>
      <c r="IQ2014" s="0"/>
      <c r="IR2014" s="0"/>
      <c r="IS2014" s="0"/>
      <c r="IT2014" s="0"/>
      <c r="IU2014" s="0"/>
      <c r="IV2014" s="0"/>
      <c r="IW2014" s="0"/>
    </row>
    <row r="2015" customFormat="false" ht="12.75" hidden="true" customHeight="false" outlineLevel="0" collapsed="false">
      <c r="A2015" s="0" t="n">
        <f aca="false">WEEKDAY(C2015,2)</f>
        <v>2</v>
      </c>
      <c r="B2015" s="0" t="n">
        <f aca="false">MONTH(C2015)</f>
        <v>1</v>
      </c>
      <c r="C2015" s="23" t="n">
        <v>36893</v>
      </c>
      <c r="D2015" s="0" t="n">
        <f aca="false">MONTH(R2015)</f>
        <v>1</v>
      </c>
      <c r="E2015" s="0" t="n">
        <f aca="false">YEAR(R2015)</f>
        <v>2001</v>
      </c>
      <c r="F2015" s="35" t="n">
        <f aca="false">L2015-K2015</f>
        <v>-0.0977142857142859</v>
      </c>
      <c r="G2015" s="24" t="n">
        <f aca="false">N2015-M2015</f>
        <v>-0.5665</v>
      </c>
      <c r="H2015" s="24" t="n">
        <f aca="false">O2015-N2015</f>
        <v>-0.119166666666667</v>
      </c>
      <c r="I2015" s="24" t="n">
        <f aca="false">O2015-M2015</f>
        <v>-0.685666666666667</v>
      </c>
      <c r="J2015" s="25" t="n">
        <f aca="false">VLOOKUP(C2015,'Nymex hist.'!A:B,2,0)</f>
        <v>8.364</v>
      </c>
      <c r="K2015" s="34" t="n">
        <f aca="false">AVERAGE(DM2015:DS2015)</f>
        <v>5.29071428571429</v>
      </c>
      <c r="L2015" s="34" t="n">
        <f aca="false">AVERAGE(DT2015:DX2015)</f>
        <v>5.193</v>
      </c>
      <c r="M2015" s="27" t="n">
        <f aca="false">SUMIF($S$3:$FQ$3,$E2015+1,$S2015:$FQ2015)/COUNTIF($S$3:$FQ$3,$E2015+1)</f>
        <v>4.3765</v>
      </c>
      <c r="N2015" s="27" t="n">
        <f aca="false">SUMIF($S$3:$FQ$3,$E2015+2,$S2015:$FQ2015)/COUNTIF($S$3:$FQ$3,$E2015+2)</f>
        <v>3.81</v>
      </c>
      <c r="O2015" s="27" t="n">
        <f aca="false">SUMIF($S$3:$FQ$3,$E2015+3,$S2015:$FQ2015)/COUNTIF($S$3:$FQ$3,$E2015+3)</f>
        <v>3.69083333333333</v>
      </c>
      <c r="P2015" s="27" t="n">
        <f aca="false">SUMIF($S$3:$FQ$3,$E2015+4,$S2015:$FQ2015)/COUNTIF($S$3:$FQ$3,$E2015+4)</f>
        <v>3.69083333333333</v>
      </c>
      <c r="Q2015" s="27"/>
      <c r="R2015" s="28" t="n">
        <v>36893</v>
      </c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30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 t="n">
        <v>8.364</v>
      </c>
      <c r="DL2015" s="29" t="n">
        <v>7.769</v>
      </c>
      <c r="DM2015" s="29" t="n">
        <v>5.8</v>
      </c>
      <c r="DN2015" s="29" t="n">
        <v>5.27</v>
      </c>
      <c r="DO2015" s="29" t="n">
        <v>5.23</v>
      </c>
      <c r="DP2015" s="29" t="n">
        <v>5.21</v>
      </c>
      <c r="DQ2015" s="29" t="n">
        <v>5.19</v>
      </c>
      <c r="DR2015" s="29" t="n">
        <v>5.16</v>
      </c>
      <c r="DS2015" s="29" t="n">
        <v>5.175</v>
      </c>
      <c r="DT2015" s="29" t="n">
        <v>5.275</v>
      </c>
      <c r="DU2015" s="29" t="n">
        <v>5.39</v>
      </c>
      <c r="DV2015" s="29" t="n">
        <v>5.38</v>
      </c>
      <c r="DW2015" s="29" t="n">
        <v>5.125</v>
      </c>
      <c r="DX2015" s="29" t="n">
        <v>4.795</v>
      </c>
      <c r="DY2015" s="29" t="n">
        <v>4.255</v>
      </c>
      <c r="DZ2015" s="29" t="n">
        <v>4.1</v>
      </c>
      <c r="EA2015" s="29" t="n">
        <v>4.07</v>
      </c>
      <c r="EB2015" s="29" t="n">
        <v>4.073</v>
      </c>
      <c r="EC2015" s="29" t="n">
        <v>4.075</v>
      </c>
      <c r="ED2015" s="29" t="n">
        <v>4.075</v>
      </c>
      <c r="EE2015" s="29" t="n">
        <v>4.09</v>
      </c>
      <c r="EF2015" s="29" t="n">
        <v>4.19</v>
      </c>
      <c r="EG2015" s="29" t="n">
        <v>4.29</v>
      </c>
      <c r="EH2015" s="29" t="n">
        <v>4.318</v>
      </c>
      <c r="EI2015" s="29" t="n">
        <v>4.153</v>
      </c>
      <c r="EJ2015" s="29" t="n">
        <v>3.943</v>
      </c>
      <c r="EK2015" s="29" t="n">
        <v>3.688</v>
      </c>
      <c r="EL2015" s="29" t="n">
        <v>3.625</v>
      </c>
      <c r="EM2015" s="29" t="n">
        <v>3.633</v>
      </c>
      <c r="EN2015" s="29" t="n">
        <v>3.648</v>
      </c>
      <c r="EO2015" s="29" t="n">
        <v>3.643</v>
      </c>
      <c r="EP2015" s="29" t="n">
        <v>3.655</v>
      </c>
      <c r="EQ2015" s="29" t="n">
        <v>3.673</v>
      </c>
      <c r="ER2015" s="29" t="n">
        <v>3.808</v>
      </c>
      <c r="ES2015" s="29" t="n">
        <v>3.933</v>
      </c>
      <c r="ET2015" s="29" t="n">
        <v>3.948</v>
      </c>
      <c r="EU2015" s="29" t="n">
        <v>3.843</v>
      </c>
      <c r="EV2015" s="29" t="n">
        <v>3.703</v>
      </c>
      <c r="EW2015" s="29" t="n">
        <v>3.558</v>
      </c>
      <c r="EX2015" s="29" t="n">
        <v>3.545</v>
      </c>
      <c r="EY2015" s="29" t="n">
        <v>3.568</v>
      </c>
      <c r="EZ2015" s="29" t="n">
        <v>3.588</v>
      </c>
      <c r="FA2015" s="29" t="n">
        <v>3.603</v>
      </c>
      <c r="FB2015" s="29" t="n">
        <v>3.615</v>
      </c>
      <c r="FC2015" s="29" t="n">
        <v>3.638</v>
      </c>
      <c r="FD2015" s="29" t="n">
        <v>3.778</v>
      </c>
      <c r="FE2015" s="29" t="n">
        <v>3.903</v>
      </c>
      <c r="FF2015" s="29" t="n">
        <v>3.948</v>
      </c>
      <c r="FG2015" s="29" t="n">
        <v>3.843</v>
      </c>
      <c r="FH2015" s="29" t="n">
        <v>3.703</v>
      </c>
      <c r="FI2015" s="29" t="n">
        <v>3.558</v>
      </c>
      <c r="FJ2015" s="29" t="n">
        <v>3.545</v>
      </c>
      <c r="FK2015" s="29" t="n">
        <v>3.568</v>
      </c>
      <c r="FL2015" s="29" t="n">
        <v>3.588</v>
      </c>
      <c r="FM2015" s="29" t="n">
        <v>3.603</v>
      </c>
      <c r="FN2015" s="29" t="n">
        <v>3.615</v>
      </c>
      <c r="FO2015" s="29" t="n">
        <v>3.638</v>
      </c>
      <c r="FP2015" s="29" t="n">
        <v>3.778</v>
      </c>
      <c r="FQ2015" s="29" t="n">
        <v>3.903</v>
      </c>
      <c r="FR2015" s="29" t="n">
        <v>3.968</v>
      </c>
      <c r="FS2015" s="29" t="n">
        <v>3.863</v>
      </c>
      <c r="FT2015" s="29" t="n">
        <v>3.723</v>
      </c>
      <c r="FU2015" s="29" t="n">
        <v>3.578</v>
      </c>
      <c r="FV2015" s="29" t="n">
        <v>3.565</v>
      </c>
      <c r="FW2015" s="29" t="n">
        <v>3.588</v>
      </c>
      <c r="FX2015" s="29" t="n">
        <v>3.608</v>
      </c>
      <c r="FY2015" s="29" t="n">
        <v>3.623</v>
      </c>
      <c r="FZ2015" s="29" t="n">
        <v>3.635</v>
      </c>
      <c r="GA2015" s="29" t="n">
        <v>3.658</v>
      </c>
      <c r="GB2015" s="29" t="n">
        <v>3.798</v>
      </c>
      <c r="GC2015" s="29" t="n">
        <v>3.923</v>
      </c>
      <c r="GD2015" s="29" t="n">
        <v>4.003</v>
      </c>
      <c r="GE2015" s="29"/>
      <c r="GF2015" s="29"/>
      <c r="GG2015" s="29"/>
      <c r="GH2015" s="29"/>
      <c r="GI2015" s="29"/>
      <c r="GJ2015" s="29"/>
      <c r="GK2015" s="29"/>
      <c r="GL2015" s="29"/>
      <c r="GM2015" s="29"/>
      <c r="GN2015" s="29"/>
      <c r="GO2015" s="29"/>
      <c r="GP2015" s="29"/>
      <c r="GQ2015" s="29"/>
      <c r="GR2015" s="0"/>
      <c r="GS2015" s="0"/>
      <c r="GT2015" s="0"/>
      <c r="GU2015" s="0"/>
      <c r="GV2015" s="0"/>
      <c r="GW2015" s="0"/>
      <c r="GX2015" s="0"/>
      <c r="GY2015" s="0"/>
      <c r="GZ2015" s="0"/>
      <c r="HA2015" s="0"/>
      <c r="HB2015" s="0"/>
      <c r="HC2015" s="0"/>
      <c r="HD2015" s="0"/>
      <c r="HE2015" s="0"/>
      <c r="HF2015" s="0"/>
      <c r="HG2015" s="0"/>
      <c r="HH2015" s="0"/>
      <c r="HI2015" s="0"/>
      <c r="HJ2015" s="0"/>
      <c r="HK2015" s="0"/>
      <c r="HL2015" s="0"/>
      <c r="HM2015" s="0"/>
      <c r="HN2015" s="0"/>
      <c r="HO2015" s="0"/>
      <c r="HP2015" s="0"/>
      <c r="HQ2015" s="0"/>
      <c r="HR2015" s="0"/>
      <c r="HS2015" s="0"/>
      <c r="HT2015" s="0"/>
      <c r="HU2015" s="0"/>
      <c r="HV2015" s="0"/>
      <c r="HW2015" s="0"/>
      <c r="HX2015" s="0"/>
      <c r="HY2015" s="0"/>
      <c r="HZ2015" s="0"/>
      <c r="IA2015" s="0"/>
      <c r="IB2015" s="0"/>
      <c r="IC2015" s="0"/>
      <c r="ID2015" s="0"/>
      <c r="IE2015" s="0"/>
      <c r="IF2015" s="0"/>
      <c r="IG2015" s="0"/>
      <c r="IH2015" s="0"/>
      <c r="II2015" s="0"/>
      <c r="IJ2015" s="0"/>
      <c r="IK2015" s="0"/>
      <c r="IL2015" s="0"/>
      <c r="IM2015" s="0"/>
      <c r="IN2015" s="0"/>
      <c r="IO2015" s="0"/>
      <c r="IP2015" s="0"/>
      <c r="IQ2015" s="0"/>
      <c r="IR2015" s="0"/>
      <c r="IS2015" s="0"/>
      <c r="IT2015" s="0"/>
      <c r="IU2015" s="0"/>
      <c r="IV2015" s="0"/>
      <c r="IW2015" s="0"/>
    </row>
    <row r="2016" customFormat="false" ht="12.75" hidden="true" customHeight="false" outlineLevel="0" collapsed="false">
      <c r="A2016" s="0" t="n">
        <f aca="false">WEEKDAY(C2016,2)</f>
        <v>3</v>
      </c>
      <c r="B2016" s="0" t="n">
        <f aca="false">MONTH(C2016)</f>
        <v>1</v>
      </c>
      <c r="C2016" s="23" t="n">
        <v>36894</v>
      </c>
      <c r="D2016" s="0" t="n">
        <f aca="false">MONTH(R2016)</f>
        <v>1</v>
      </c>
      <c r="E2016" s="0" t="n">
        <f aca="false">YEAR(R2016)</f>
        <v>2001</v>
      </c>
      <c r="F2016" s="35" t="n">
        <f aca="false">L2016-K2016</f>
        <v>-0.0778571428571429</v>
      </c>
      <c r="G2016" s="24" t="n">
        <f aca="false">N2016-M2016</f>
        <v>-0.54975</v>
      </c>
      <c r="H2016" s="24" t="n">
        <f aca="false">O2016-N2016</f>
        <v>-0.119166666666667</v>
      </c>
      <c r="I2016" s="24" t="n">
        <f aca="false">O2016-M2016</f>
        <v>-0.668916666666667</v>
      </c>
      <c r="J2016" s="25" t="n">
        <f aca="false">VLOOKUP(C2016,'Nymex hist.'!A:B,2,0)</f>
        <v>8.189</v>
      </c>
      <c r="K2016" s="34" t="n">
        <f aca="false">AVERAGE(DM2016:DS2016)</f>
        <v>5.25685714285714</v>
      </c>
      <c r="L2016" s="34" t="n">
        <f aca="false">AVERAGE(DT2016:DX2016)</f>
        <v>5.179</v>
      </c>
      <c r="M2016" s="27" t="n">
        <f aca="false">SUMIF($S$3:$FQ$3,$E2016+1,$S2016:$FQ2016)/COUNTIF($S$3:$FQ$3,$E2016+1)</f>
        <v>4.36975</v>
      </c>
      <c r="N2016" s="27" t="n">
        <f aca="false">SUMIF($S$3:$FQ$3,$E2016+2,$S2016:$FQ2016)/COUNTIF($S$3:$FQ$3,$E2016+2)</f>
        <v>3.82</v>
      </c>
      <c r="O2016" s="27" t="n">
        <f aca="false">SUMIF($S$3:$FQ$3,$E2016+3,$S2016:$FQ2016)/COUNTIF($S$3:$FQ$3,$E2016+3)</f>
        <v>3.70083333333333</v>
      </c>
      <c r="P2016" s="27" t="n">
        <f aca="false">SUMIF($S$3:$FQ$3,$E2016+4,$S2016:$FQ2016)/COUNTIF($S$3:$FQ$3,$E2016+4)</f>
        <v>3.70083333333333</v>
      </c>
      <c r="Q2016" s="27"/>
      <c r="R2016" s="28" t="n">
        <v>36894</v>
      </c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30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 t="n">
        <v>8.189</v>
      </c>
      <c r="DL2016" s="29" t="n">
        <v>7.615</v>
      </c>
      <c r="DM2016" s="29" t="n">
        <v>5.695</v>
      </c>
      <c r="DN2016" s="29" t="n">
        <v>5.24</v>
      </c>
      <c r="DO2016" s="29" t="n">
        <v>5.204</v>
      </c>
      <c r="DP2016" s="29" t="n">
        <v>5.192</v>
      </c>
      <c r="DQ2016" s="29" t="n">
        <v>5.172</v>
      </c>
      <c r="DR2016" s="29" t="n">
        <v>5.14</v>
      </c>
      <c r="DS2016" s="29" t="n">
        <v>5.155</v>
      </c>
      <c r="DT2016" s="29" t="n">
        <v>5.255</v>
      </c>
      <c r="DU2016" s="29" t="n">
        <v>5.37</v>
      </c>
      <c r="DV2016" s="29" t="n">
        <v>5.37</v>
      </c>
      <c r="DW2016" s="29" t="n">
        <v>5.115</v>
      </c>
      <c r="DX2016" s="29" t="n">
        <v>4.785</v>
      </c>
      <c r="DY2016" s="29" t="n">
        <v>4.245</v>
      </c>
      <c r="DZ2016" s="29" t="n">
        <v>4.09</v>
      </c>
      <c r="EA2016" s="29" t="n">
        <v>4.06</v>
      </c>
      <c r="EB2016" s="29" t="n">
        <v>4.063</v>
      </c>
      <c r="EC2016" s="29" t="n">
        <v>4.065</v>
      </c>
      <c r="ED2016" s="29" t="n">
        <v>4.065</v>
      </c>
      <c r="EE2016" s="29" t="n">
        <v>4.09</v>
      </c>
      <c r="EF2016" s="29" t="n">
        <v>4.193</v>
      </c>
      <c r="EG2016" s="29" t="n">
        <v>4.296</v>
      </c>
      <c r="EH2016" s="29" t="n">
        <v>4.328</v>
      </c>
      <c r="EI2016" s="29" t="n">
        <v>4.163</v>
      </c>
      <c r="EJ2016" s="29" t="n">
        <v>3.953</v>
      </c>
      <c r="EK2016" s="29" t="n">
        <v>3.698</v>
      </c>
      <c r="EL2016" s="29" t="n">
        <v>3.635</v>
      </c>
      <c r="EM2016" s="29" t="n">
        <v>3.643</v>
      </c>
      <c r="EN2016" s="29" t="n">
        <v>3.658</v>
      </c>
      <c r="EO2016" s="29" t="n">
        <v>3.653</v>
      </c>
      <c r="EP2016" s="29" t="n">
        <v>3.665</v>
      </c>
      <c r="EQ2016" s="29" t="n">
        <v>3.683</v>
      </c>
      <c r="ER2016" s="29" t="n">
        <v>3.818</v>
      </c>
      <c r="ES2016" s="29" t="n">
        <v>3.943</v>
      </c>
      <c r="ET2016" s="29" t="n">
        <v>3.958</v>
      </c>
      <c r="EU2016" s="29" t="n">
        <v>3.853</v>
      </c>
      <c r="EV2016" s="29" t="n">
        <v>3.713</v>
      </c>
      <c r="EW2016" s="29" t="n">
        <v>3.568</v>
      </c>
      <c r="EX2016" s="29" t="n">
        <v>3.555</v>
      </c>
      <c r="EY2016" s="29" t="n">
        <v>3.578</v>
      </c>
      <c r="EZ2016" s="29" t="n">
        <v>3.598</v>
      </c>
      <c r="FA2016" s="29" t="n">
        <v>3.613</v>
      </c>
      <c r="FB2016" s="29" t="n">
        <v>3.625</v>
      </c>
      <c r="FC2016" s="29" t="n">
        <v>3.648</v>
      </c>
      <c r="FD2016" s="29" t="n">
        <v>3.788</v>
      </c>
      <c r="FE2016" s="29" t="n">
        <v>3.913</v>
      </c>
      <c r="FF2016" s="29" t="n">
        <v>3.958</v>
      </c>
      <c r="FG2016" s="29" t="n">
        <v>3.853</v>
      </c>
      <c r="FH2016" s="29" t="n">
        <v>3.713</v>
      </c>
      <c r="FI2016" s="29" t="n">
        <v>3.568</v>
      </c>
      <c r="FJ2016" s="29" t="n">
        <v>3.555</v>
      </c>
      <c r="FK2016" s="29" t="n">
        <v>3.578</v>
      </c>
      <c r="FL2016" s="29" t="n">
        <v>3.598</v>
      </c>
      <c r="FM2016" s="29" t="n">
        <v>3.613</v>
      </c>
      <c r="FN2016" s="29" t="n">
        <v>3.625</v>
      </c>
      <c r="FO2016" s="29" t="n">
        <v>3.648</v>
      </c>
      <c r="FP2016" s="29" t="n">
        <v>3.788</v>
      </c>
      <c r="FQ2016" s="29" t="n">
        <v>3.913</v>
      </c>
      <c r="FR2016" s="29" t="n">
        <v>3.978</v>
      </c>
      <c r="FS2016" s="29" t="n">
        <v>3.873</v>
      </c>
      <c r="FT2016" s="29" t="n">
        <v>3.733</v>
      </c>
      <c r="FU2016" s="29" t="n">
        <v>3.588</v>
      </c>
      <c r="FV2016" s="29" t="n">
        <v>3.575</v>
      </c>
      <c r="FW2016" s="29" t="n">
        <v>3.598</v>
      </c>
      <c r="FX2016" s="29" t="n">
        <v>3.618</v>
      </c>
      <c r="FY2016" s="29" t="n">
        <v>3.633</v>
      </c>
      <c r="FZ2016" s="29" t="n">
        <v>3.645</v>
      </c>
      <c r="GA2016" s="29" t="n">
        <v>3.668</v>
      </c>
      <c r="GB2016" s="29" t="n">
        <v>3.808</v>
      </c>
      <c r="GC2016" s="29" t="n">
        <v>3.933</v>
      </c>
      <c r="GD2016" s="29" t="n">
        <v>4.013</v>
      </c>
      <c r="GE2016" s="29"/>
      <c r="GF2016" s="29"/>
      <c r="GG2016" s="29"/>
      <c r="GH2016" s="29"/>
      <c r="GI2016" s="29"/>
      <c r="GJ2016" s="29"/>
      <c r="GK2016" s="29"/>
      <c r="GL2016" s="29"/>
      <c r="GM2016" s="29"/>
      <c r="GN2016" s="29"/>
      <c r="GO2016" s="29"/>
      <c r="GP2016" s="29"/>
      <c r="GQ2016" s="29"/>
      <c r="GR2016" s="0"/>
      <c r="GS2016" s="0"/>
      <c r="GT2016" s="0"/>
      <c r="GU2016" s="0"/>
      <c r="GV2016" s="0"/>
      <c r="GW2016" s="0"/>
      <c r="GX2016" s="0"/>
      <c r="GY2016" s="0"/>
      <c r="GZ2016" s="0"/>
      <c r="HA2016" s="0"/>
      <c r="HB2016" s="0"/>
      <c r="HC2016" s="0"/>
      <c r="HD2016" s="0"/>
      <c r="HE2016" s="0"/>
      <c r="HF2016" s="0"/>
      <c r="HG2016" s="0"/>
      <c r="HH2016" s="0"/>
      <c r="HI2016" s="0"/>
      <c r="HJ2016" s="0"/>
      <c r="HK2016" s="0"/>
      <c r="HL2016" s="0"/>
      <c r="HM2016" s="0"/>
      <c r="HN2016" s="0"/>
      <c r="HO2016" s="0"/>
      <c r="HP2016" s="0"/>
      <c r="HQ2016" s="0"/>
      <c r="HR2016" s="0"/>
      <c r="HS2016" s="0"/>
      <c r="HT2016" s="0"/>
      <c r="HU2016" s="0"/>
      <c r="HV2016" s="0"/>
      <c r="HW2016" s="0"/>
      <c r="HX2016" s="0"/>
      <c r="HY2016" s="0"/>
      <c r="HZ2016" s="0"/>
      <c r="IA2016" s="0"/>
      <c r="IB2016" s="0"/>
      <c r="IC2016" s="0"/>
      <c r="ID2016" s="0"/>
      <c r="IE2016" s="0"/>
      <c r="IF2016" s="0"/>
      <c r="IG2016" s="0"/>
      <c r="IH2016" s="0"/>
      <c r="II2016" s="0"/>
      <c r="IJ2016" s="0"/>
      <c r="IK2016" s="0"/>
      <c r="IL2016" s="0"/>
      <c r="IM2016" s="0"/>
      <c r="IN2016" s="0"/>
      <c r="IO2016" s="0"/>
      <c r="IP2016" s="0"/>
      <c r="IQ2016" s="0"/>
      <c r="IR2016" s="0"/>
      <c r="IS2016" s="0"/>
      <c r="IT2016" s="0"/>
      <c r="IU2016" s="0"/>
      <c r="IV2016" s="0"/>
      <c r="IW2016" s="0"/>
    </row>
    <row r="2017" customFormat="false" ht="12.75" hidden="false" customHeight="false" outlineLevel="0" collapsed="false">
      <c r="A2017" s="1" t="n">
        <f aca="false">WEEKDAY(C2017,2)</f>
        <v>4</v>
      </c>
      <c r="B2017" s="1" t="n">
        <f aca="false">MONTH(C2017)</f>
        <v>1</v>
      </c>
      <c r="C2017" s="23" t="n">
        <v>36895</v>
      </c>
      <c r="D2017" s="0" t="n">
        <f aca="false">MONTH(R2017)</f>
        <v>1</v>
      </c>
      <c r="E2017" s="0" t="n">
        <f aca="false">YEAR(R2017)</f>
        <v>2001</v>
      </c>
      <c r="F2017" s="3" t="n">
        <f aca="false">L2017-K2017</f>
        <v>-0.140714285714285</v>
      </c>
      <c r="G2017" s="3" t="n">
        <f aca="false">N2017-M2017</f>
        <v>-0.5845</v>
      </c>
      <c r="H2017" s="3" t="n">
        <f aca="false">O2017-N2017</f>
        <v>-0.119166666666667</v>
      </c>
      <c r="I2017" s="3" t="n">
        <f aca="false">O2017-M2017</f>
        <v>-0.703666666666666</v>
      </c>
      <c r="J2017" s="4" t="n">
        <f aca="false">VLOOKUP(C2017,'Nymex hist.'!A:B,2,0)</f>
        <v>8.966</v>
      </c>
      <c r="K2017" s="4" t="n">
        <f aca="false">AVERAGE(DM2017:DS2017)</f>
        <v>5.45071428571429</v>
      </c>
      <c r="L2017" s="4" t="n">
        <f aca="false">AVERAGE(DT2017:DX2017)</f>
        <v>5.31</v>
      </c>
      <c r="M2017" s="4" t="n">
        <f aca="false">SUMIF($S$3:$FQ$3,$E2017+1,$S2017:$FQ2017)/COUNTIF($S$3:$FQ$3,$E2017+1)</f>
        <v>4.42725</v>
      </c>
      <c r="N2017" s="4" t="n">
        <f aca="false">SUMIF($S$3:$FQ$3,$E2017+2,$S2017:$FQ2017)/COUNTIF($S$3:$FQ$3,$E2017+2)</f>
        <v>3.84275</v>
      </c>
      <c r="O2017" s="4" t="n">
        <f aca="false">SUMIF($S$3:$FQ$3,$E2017+3,$S2017:$FQ2017)/COUNTIF($S$3:$FQ$3,$E2017+3)</f>
        <v>3.72358333333333</v>
      </c>
      <c r="P2017" s="4" t="n">
        <f aca="false">SUMIF($S$3:$FQ$3,$E2017+4,$S2017:$FQ2017)/COUNTIF($S$3:$FQ$3,$E2017+4)</f>
        <v>3.72358333333333</v>
      </c>
      <c r="R2017" s="21" t="n">
        <v>36895</v>
      </c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7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P2017" s="32"/>
      <c r="BQ2017" s="32"/>
      <c r="BR2017" s="32"/>
      <c r="BS2017" s="32"/>
      <c r="BT2017" s="32"/>
      <c r="BU2017" s="32"/>
      <c r="BV2017" s="32"/>
      <c r="BW2017" s="32"/>
      <c r="BX2017" s="32"/>
      <c r="BY2017" s="32"/>
      <c r="BZ2017" s="32"/>
      <c r="CA2017" s="32"/>
      <c r="CB2017" s="32"/>
      <c r="CC2017" s="32"/>
      <c r="CD2017" s="32"/>
      <c r="CE2017" s="32"/>
      <c r="CF2017" s="32"/>
      <c r="CG2017" s="32"/>
      <c r="CH2017" s="32"/>
      <c r="CI2017" s="32"/>
      <c r="CJ2017" s="32"/>
      <c r="CK2017" s="32"/>
      <c r="CL2017" s="32"/>
      <c r="CM2017" s="32"/>
      <c r="CN2017" s="32"/>
      <c r="CO2017" s="32"/>
      <c r="CP2017" s="32"/>
      <c r="CQ2017" s="32"/>
      <c r="CR2017" s="32"/>
      <c r="CS2017" s="32"/>
      <c r="CT2017" s="32"/>
      <c r="CU2017" s="32"/>
      <c r="CV2017" s="32"/>
      <c r="CW2017" s="32"/>
      <c r="CX2017" s="32"/>
      <c r="CY2017" s="32"/>
      <c r="CZ2017" s="32"/>
      <c r="DA2017" s="32"/>
      <c r="DB2017" s="32"/>
      <c r="DC2017" s="32"/>
      <c r="DD2017" s="32"/>
      <c r="DE2017" s="32"/>
      <c r="DF2017" s="32"/>
      <c r="DG2017" s="32"/>
      <c r="DH2017" s="32"/>
      <c r="DI2017" s="32"/>
      <c r="DJ2017" s="32"/>
      <c r="DK2017" s="32" t="n">
        <v>8.966</v>
      </c>
      <c r="DL2017" s="32" t="n">
        <v>8.267</v>
      </c>
      <c r="DM2017" s="32" t="n">
        <v>6.06</v>
      </c>
      <c r="DN2017" s="32" t="n">
        <v>5.445</v>
      </c>
      <c r="DO2017" s="32" t="n">
        <v>5.375</v>
      </c>
      <c r="DP2017" s="32" t="n">
        <v>5.355</v>
      </c>
      <c r="DQ2017" s="32" t="n">
        <v>5.33</v>
      </c>
      <c r="DR2017" s="32" t="n">
        <v>5.295</v>
      </c>
      <c r="DS2017" s="32" t="n">
        <v>5.295</v>
      </c>
      <c r="DT2017" s="32" t="n">
        <v>5.39</v>
      </c>
      <c r="DU2017" s="32" t="n">
        <v>5.5</v>
      </c>
      <c r="DV2017" s="32" t="n">
        <v>5.5</v>
      </c>
      <c r="DW2017" s="32" t="n">
        <v>5.245</v>
      </c>
      <c r="DX2017" s="32" t="n">
        <v>4.915</v>
      </c>
      <c r="DY2017" s="32" t="n">
        <v>4.295</v>
      </c>
      <c r="DZ2017" s="32" t="n">
        <v>4.13</v>
      </c>
      <c r="EA2017" s="32" t="n">
        <v>4.09</v>
      </c>
      <c r="EB2017" s="32" t="n">
        <v>4.093</v>
      </c>
      <c r="EC2017" s="32" t="n">
        <v>4.095</v>
      </c>
      <c r="ED2017" s="32" t="n">
        <v>4.095</v>
      </c>
      <c r="EE2017" s="32" t="n">
        <v>4.12</v>
      </c>
      <c r="EF2017" s="32" t="n">
        <v>4.223</v>
      </c>
      <c r="EG2017" s="32" t="n">
        <v>4.326</v>
      </c>
      <c r="EH2017" s="32" t="n">
        <v>4.358</v>
      </c>
      <c r="EI2017" s="32" t="n">
        <v>4.193</v>
      </c>
      <c r="EJ2017" s="32" t="n">
        <v>3.978</v>
      </c>
      <c r="EK2017" s="32" t="n">
        <v>3.713</v>
      </c>
      <c r="EL2017" s="32" t="n">
        <v>3.65</v>
      </c>
      <c r="EM2017" s="32" t="n">
        <v>3.658</v>
      </c>
      <c r="EN2017" s="32" t="n">
        <v>3.673</v>
      </c>
      <c r="EO2017" s="32" t="n">
        <v>3.668</v>
      </c>
      <c r="EP2017" s="32" t="n">
        <v>3.688</v>
      </c>
      <c r="EQ2017" s="32" t="n">
        <v>3.713</v>
      </c>
      <c r="ER2017" s="32" t="n">
        <v>3.848</v>
      </c>
      <c r="ES2017" s="32" t="n">
        <v>3.973</v>
      </c>
      <c r="ET2017" s="32" t="n">
        <v>3.988</v>
      </c>
      <c r="EU2017" s="32" t="n">
        <v>3.883</v>
      </c>
      <c r="EV2017" s="32" t="n">
        <v>3.738</v>
      </c>
      <c r="EW2017" s="32" t="n">
        <v>3.583</v>
      </c>
      <c r="EX2017" s="32" t="n">
        <v>3.57</v>
      </c>
      <c r="EY2017" s="32" t="n">
        <v>3.593</v>
      </c>
      <c r="EZ2017" s="32" t="n">
        <v>3.613</v>
      </c>
      <c r="FA2017" s="32" t="n">
        <v>3.628</v>
      </c>
      <c r="FB2017" s="32" t="n">
        <v>3.648</v>
      </c>
      <c r="FC2017" s="32" t="n">
        <v>3.678</v>
      </c>
      <c r="FD2017" s="32" t="n">
        <v>3.818</v>
      </c>
      <c r="FE2017" s="32" t="n">
        <v>3.943</v>
      </c>
      <c r="FF2017" s="32" t="n">
        <v>3.988</v>
      </c>
      <c r="FG2017" s="32" t="n">
        <v>3.883</v>
      </c>
      <c r="FH2017" s="32" t="n">
        <v>3.738</v>
      </c>
      <c r="FI2017" s="32" t="n">
        <v>3.583</v>
      </c>
      <c r="FJ2017" s="32" t="n">
        <v>3.57</v>
      </c>
      <c r="FK2017" s="32" t="n">
        <v>3.593</v>
      </c>
      <c r="FL2017" s="32" t="n">
        <v>3.613</v>
      </c>
      <c r="FM2017" s="32" t="n">
        <v>3.628</v>
      </c>
      <c r="FN2017" s="32" t="n">
        <v>3.648</v>
      </c>
      <c r="FO2017" s="32" t="n">
        <v>3.678</v>
      </c>
      <c r="FP2017" s="32" t="n">
        <v>3.818</v>
      </c>
      <c r="FQ2017" s="32" t="n">
        <v>3.943</v>
      </c>
      <c r="FR2017" s="32" t="n">
        <v>4.008</v>
      </c>
      <c r="FS2017" s="32" t="n">
        <v>3.903</v>
      </c>
      <c r="FT2017" s="32" t="n">
        <v>3.758</v>
      </c>
      <c r="FU2017" s="32" t="n">
        <v>3.603</v>
      </c>
      <c r="FV2017" s="32" t="n">
        <v>3.59</v>
      </c>
      <c r="FW2017" s="32" t="n">
        <v>3.613</v>
      </c>
      <c r="FX2017" s="32" t="n">
        <v>3.633</v>
      </c>
      <c r="FY2017" s="32" t="n">
        <v>3.648</v>
      </c>
      <c r="FZ2017" s="32" t="n">
        <v>3.668</v>
      </c>
      <c r="GA2017" s="32" t="n">
        <v>3.698</v>
      </c>
      <c r="GB2017" s="32" t="n">
        <v>3.838</v>
      </c>
      <c r="GC2017" s="32" t="n">
        <v>3.963</v>
      </c>
      <c r="GD2017" s="32" t="n">
        <v>4.043</v>
      </c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  <c r="GO2017" s="32"/>
      <c r="GP2017" s="32"/>
      <c r="GQ2017" s="32"/>
    </row>
    <row r="2018" customFormat="false" ht="12.75" hidden="true" customHeight="false" outlineLevel="0" collapsed="false">
      <c r="A2018" s="0" t="n">
        <f aca="false">WEEKDAY(C2018,2)</f>
        <v>5</v>
      </c>
      <c r="B2018" s="0" t="n">
        <f aca="false">MONTH(C2018)</f>
        <v>1</v>
      </c>
      <c r="C2018" s="23" t="n">
        <v>36896</v>
      </c>
      <c r="D2018" s="0" t="n">
        <f aca="false">MONTH(R2018)</f>
        <v>1</v>
      </c>
      <c r="E2018" s="0" t="n">
        <f aca="false">YEAR(R2018)</f>
        <v>2001</v>
      </c>
      <c r="F2018" s="35" t="n">
        <f aca="false">L2018-K2018</f>
        <v>-0.129571428571429</v>
      </c>
      <c r="G2018" s="24" t="n">
        <f aca="false">N2018-M2018</f>
        <v>-0.667833333333333</v>
      </c>
      <c r="H2018" s="24" t="n">
        <f aca="false">O2018-N2018</f>
        <v>-0.128</v>
      </c>
      <c r="I2018" s="24" t="n">
        <f aca="false">O2018-M2018</f>
        <v>-0.795833333333333</v>
      </c>
      <c r="J2018" s="25" t="n">
        <f aca="false">VLOOKUP(C2018,'Nymex hist.'!A:B,2,0)</f>
        <v>9.261</v>
      </c>
      <c r="K2018" s="34" t="n">
        <f aca="false">AVERAGE(DM2018:DS2018)</f>
        <v>5.65357142857143</v>
      </c>
      <c r="L2018" s="34" t="n">
        <f aca="false">AVERAGE(DT2018:DX2018)</f>
        <v>5.524</v>
      </c>
      <c r="M2018" s="27" t="n">
        <f aca="false">SUMIF($S$3:$FQ$3,$E2018+1,$S2018:$FQ2018)/COUNTIF($S$3:$FQ$3,$E2018+1)</f>
        <v>4.55225</v>
      </c>
      <c r="N2018" s="27" t="n">
        <f aca="false">SUMIF($S$3:$FQ$3,$E2018+2,$S2018:$FQ2018)/COUNTIF($S$3:$FQ$3,$E2018+2)</f>
        <v>3.88441666666667</v>
      </c>
      <c r="O2018" s="27" t="n">
        <f aca="false">SUMIF($S$3:$FQ$3,$E2018+3,$S2018:$FQ2018)/COUNTIF($S$3:$FQ$3,$E2018+3)</f>
        <v>3.75641666666667</v>
      </c>
      <c r="P2018" s="27" t="n">
        <f aca="false">SUMIF($S$3:$FQ$3,$E2018+4,$S2018:$FQ2018)/COUNTIF($S$3:$FQ$3,$E2018+4)</f>
        <v>3.75641666666667</v>
      </c>
      <c r="Q2018" s="27"/>
      <c r="R2018" s="28" t="n">
        <v>36896</v>
      </c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30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 t="n">
        <v>9.261</v>
      </c>
      <c r="DL2018" s="29" t="n">
        <v>8.563</v>
      </c>
      <c r="DM2018" s="29" t="n">
        <v>6.26</v>
      </c>
      <c r="DN2018" s="29" t="n">
        <v>5.645</v>
      </c>
      <c r="DO2018" s="29" t="n">
        <v>5.575</v>
      </c>
      <c r="DP2018" s="29" t="n">
        <v>5.555</v>
      </c>
      <c r="DQ2018" s="29" t="n">
        <v>5.53</v>
      </c>
      <c r="DR2018" s="29" t="n">
        <v>5.505</v>
      </c>
      <c r="DS2018" s="29" t="n">
        <v>5.505</v>
      </c>
      <c r="DT2018" s="29" t="n">
        <v>5.605</v>
      </c>
      <c r="DU2018" s="29" t="n">
        <v>5.715</v>
      </c>
      <c r="DV2018" s="29" t="n">
        <v>5.72</v>
      </c>
      <c r="DW2018" s="29" t="n">
        <v>5.465</v>
      </c>
      <c r="DX2018" s="29" t="n">
        <v>5.115</v>
      </c>
      <c r="DY2018" s="29" t="n">
        <v>4.395</v>
      </c>
      <c r="DZ2018" s="29" t="n">
        <v>4.225</v>
      </c>
      <c r="EA2018" s="29" t="n">
        <v>4.185</v>
      </c>
      <c r="EB2018" s="29" t="n">
        <v>4.188</v>
      </c>
      <c r="EC2018" s="29" t="n">
        <v>4.19</v>
      </c>
      <c r="ED2018" s="29" t="n">
        <v>4.19</v>
      </c>
      <c r="EE2018" s="29" t="n">
        <v>4.215</v>
      </c>
      <c r="EF2018" s="29" t="n">
        <v>4.318</v>
      </c>
      <c r="EG2018" s="29" t="n">
        <v>4.421</v>
      </c>
      <c r="EH2018" s="29" t="n">
        <v>4.453</v>
      </c>
      <c r="EI2018" s="29" t="n">
        <v>4.278</v>
      </c>
      <c r="EJ2018" s="29" t="n">
        <v>4.048</v>
      </c>
      <c r="EK2018" s="29" t="n">
        <v>3.748</v>
      </c>
      <c r="EL2018" s="29" t="n">
        <v>3.675</v>
      </c>
      <c r="EM2018" s="29" t="n">
        <v>3.681</v>
      </c>
      <c r="EN2018" s="29" t="n">
        <v>3.696</v>
      </c>
      <c r="EO2018" s="29" t="n">
        <v>3.696</v>
      </c>
      <c r="EP2018" s="29" t="n">
        <v>3.717</v>
      </c>
      <c r="EQ2018" s="29" t="n">
        <v>3.742</v>
      </c>
      <c r="ER2018" s="29" t="n">
        <v>3.877</v>
      </c>
      <c r="ES2018" s="29" t="n">
        <v>4.002</v>
      </c>
      <c r="ET2018" s="29" t="n">
        <v>4.017</v>
      </c>
      <c r="EU2018" s="29" t="n">
        <v>3.948</v>
      </c>
      <c r="EV2018" s="29" t="n">
        <v>3.798</v>
      </c>
      <c r="EW2018" s="29" t="n">
        <v>3.618</v>
      </c>
      <c r="EX2018" s="29" t="n">
        <v>3.585</v>
      </c>
      <c r="EY2018" s="29" t="n">
        <v>3.616</v>
      </c>
      <c r="EZ2018" s="29" t="n">
        <v>3.636</v>
      </c>
      <c r="FA2018" s="29" t="n">
        <v>3.656</v>
      </c>
      <c r="FB2018" s="29" t="n">
        <v>3.677</v>
      </c>
      <c r="FC2018" s="29" t="n">
        <v>3.707</v>
      </c>
      <c r="FD2018" s="29" t="n">
        <v>3.847</v>
      </c>
      <c r="FE2018" s="29" t="n">
        <v>3.972</v>
      </c>
      <c r="FF2018" s="29" t="n">
        <v>4.017</v>
      </c>
      <c r="FG2018" s="29" t="n">
        <v>3.948</v>
      </c>
      <c r="FH2018" s="29" t="n">
        <v>3.798</v>
      </c>
      <c r="FI2018" s="29" t="n">
        <v>3.618</v>
      </c>
      <c r="FJ2018" s="29" t="n">
        <v>3.585</v>
      </c>
      <c r="FK2018" s="29" t="n">
        <v>3.616</v>
      </c>
      <c r="FL2018" s="29" t="n">
        <v>3.636</v>
      </c>
      <c r="FM2018" s="29" t="n">
        <v>3.656</v>
      </c>
      <c r="FN2018" s="29" t="n">
        <v>3.677</v>
      </c>
      <c r="FO2018" s="29" t="n">
        <v>3.707</v>
      </c>
      <c r="FP2018" s="29" t="n">
        <v>3.847</v>
      </c>
      <c r="FQ2018" s="29" t="n">
        <v>3.972</v>
      </c>
      <c r="FR2018" s="29" t="n">
        <v>4.037</v>
      </c>
      <c r="FS2018" s="29" t="n">
        <v>3.968</v>
      </c>
      <c r="FT2018" s="29" t="n">
        <v>3.818</v>
      </c>
      <c r="FU2018" s="29" t="n">
        <v>3.638</v>
      </c>
      <c r="FV2018" s="29" t="n">
        <v>3.605</v>
      </c>
      <c r="FW2018" s="29" t="n">
        <v>3.636</v>
      </c>
      <c r="FX2018" s="29" t="n">
        <v>3.656</v>
      </c>
      <c r="FY2018" s="29" t="n">
        <v>3.676</v>
      </c>
      <c r="FZ2018" s="29" t="n">
        <v>3.697</v>
      </c>
      <c r="GA2018" s="29" t="n">
        <v>3.727</v>
      </c>
      <c r="GB2018" s="29" t="n">
        <v>3.867</v>
      </c>
      <c r="GC2018" s="29" t="n">
        <v>3.992</v>
      </c>
      <c r="GD2018" s="29" t="n">
        <v>4.072</v>
      </c>
      <c r="GE2018" s="29"/>
      <c r="GF2018" s="29"/>
      <c r="GG2018" s="29"/>
      <c r="GH2018" s="29"/>
      <c r="GI2018" s="29"/>
      <c r="GJ2018" s="29"/>
      <c r="GK2018" s="29"/>
      <c r="GL2018" s="29"/>
      <c r="GM2018" s="29"/>
      <c r="GN2018" s="29"/>
      <c r="GO2018" s="29"/>
      <c r="GP2018" s="29"/>
      <c r="GQ2018" s="29"/>
      <c r="GR2018" s="0"/>
      <c r="GS2018" s="0"/>
      <c r="GT2018" s="0"/>
      <c r="GU2018" s="0"/>
      <c r="GV2018" s="0"/>
      <c r="GW2018" s="0"/>
      <c r="GX2018" s="0"/>
      <c r="GY2018" s="0"/>
      <c r="GZ2018" s="0"/>
      <c r="HA2018" s="0"/>
      <c r="HB2018" s="0"/>
      <c r="HC2018" s="0"/>
      <c r="HD2018" s="0"/>
      <c r="HE2018" s="0"/>
      <c r="HF2018" s="0"/>
      <c r="HG2018" s="0"/>
      <c r="HH2018" s="0"/>
      <c r="HI2018" s="0"/>
      <c r="HJ2018" s="0"/>
      <c r="HK2018" s="0"/>
      <c r="HL2018" s="0"/>
      <c r="HM2018" s="0"/>
      <c r="HN2018" s="0"/>
      <c r="HO2018" s="0"/>
      <c r="HP2018" s="0"/>
      <c r="HQ2018" s="0"/>
      <c r="HR2018" s="0"/>
      <c r="HS2018" s="0"/>
      <c r="HT2018" s="0"/>
      <c r="HU2018" s="0"/>
      <c r="HV2018" s="0"/>
      <c r="HW2018" s="0"/>
      <c r="HX2018" s="0"/>
      <c r="HY2018" s="0"/>
      <c r="HZ2018" s="0"/>
      <c r="IA2018" s="0"/>
      <c r="IB2018" s="0"/>
      <c r="IC2018" s="0"/>
      <c r="ID2018" s="0"/>
      <c r="IE2018" s="0"/>
      <c r="IF2018" s="0"/>
      <c r="IG2018" s="0"/>
      <c r="IH2018" s="0"/>
      <c r="II2018" s="0"/>
      <c r="IJ2018" s="0"/>
      <c r="IK2018" s="0"/>
      <c r="IL2018" s="0"/>
      <c r="IM2018" s="0"/>
      <c r="IN2018" s="0"/>
      <c r="IO2018" s="0"/>
      <c r="IP2018" s="0"/>
      <c r="IQ2018" s="0"/>
      <c r="IR2018" s="0"/>
      <c r="IS2018" s="0"/>
      <c r="IT2018" s="0"/>
      <c r="IU2018" s="0"/>
      <c r="IV2018" s="0"/>
      <c r="IW2018" s="0"/>
    </row>
    <row r="2019" customFormat="false" ht="12.75" hidden="true" customHeight="false" outlineLevel="0" collapsed="false">
      <c r="A2019" s="0" t="n">
        <f aca="false">WEEKDAY(C2019,2)</f>
        <v>1</v>
      </c>
      <c r="B2019" s="0" t="n">
        <f aca="false">MONTH(C2019)</f>
        <v>1</v>
      </c>
      <c r="C2019" s="23" t="n">
        <v>36899</v>
      </c>
      <c r="D2019" s="0" t="n">
        <f aca="false">MONTH(R2019)</f>
        <v>1</v>
      </c>
      <c r="E2019" s="0" t="n">
        <f aca="false">YEAR(R2019)</f>
        <v>2001</v>
      </c>
      <c r="F2019" s="35" t="n">
        <f aca="false">L2019-K2019</f>
        <v>-0.175142857142857</v>
      </c>
      <c r="G2019" s="24" t="n">
        <f aca="false">N2019-M2019</f>
        <v>-0.710166666666667</v>
      </c>
      <c r="H2019" s="24" t="n">
        <f aca="false">O2019-N2019</f>
        <v>-0.137416666666667</v>
      </c>
      <c r="I2019" s="24" t="n">
        <f aca="false">O2019-M2019</f>
        <v>-0.847583333333334</v>
      </c>
      <c r="J2019" s="25" t="n">
        <f aca="false">VLOOKUP(C2019,'Nymex hist.'!A:B,2,0)</f>
        <v>9.689</v>
      </c>
      <c r="K2019" s="34" t="n">
        <f aca="false">AVERAGE(DM2019:DS2019)</f>
        <v>5.87214285714286</v>
      </c>
      <c r="L2019" s="34" t="n">
        <f aca="false">AVERAGE(DT2019:DX2019)</f>
        <v>5.697</v>
      </c>
      <c r="M2019" s="27" t="n">
        <f aca="false">SUMIF($S$3:$FQ$3,$E2019+1,$S2019:$FQ2019)/COUNTIF($S$3:$FQ$3,$E2019+1)</f>
        <v>4.63775</v>
      </c>
      <c r="N2019" s="27" t="n">
        <f aca="false">SUMIF($S$3:$FQ$3,$E2019+2,$S2019:$FQ2019)/COUNTIF($S$3:$FQ$3,$E2019+2)</f>
        <v>3.92758333333333</v>
      </c>
      <c r="O2019" s="27" t="n">
        <f aca="false">SUMIF($S$3:$FQ$3,$E2019+3,$S2019:$FQ2019)/COUNTIF($S$3:$FQ$3,$E2019+3)</f>
        <v>3.79016666666667</v>
      </c>
      <c r="P2019" s="27" t="n">
        <f aca="false">SUMIF($S$3:$FQ$3,$E2019+4,$S2019:$FQ2019)/COUNTIF($S$3:$FQ$3,$E2019+4)</f>
        <v>3.79516666666667</v>
      </c>
      <c r="Q2019" s="27"/>
      <c r="R2019" s="28" t="n">
        <v>36899</v>
      </c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30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 t="n">
        <v>9.689</v>
      </c>
      <c r="DL2019" s="29" t="n">
        <v>9.018</v>
      </c>
      <c r="DM2019" s="29" t="n">
        <v>6.57</v>
      </c>
      <c r="DN2019" s="29" t="n">
        <v>5.86</v>
      </c>
      <c r="DO2019" s="29" t="n">
        <v>5.78</v>
      </c>
      <c r="DP2019" s="29" t="n">
        <v>5.76</v>
      </c>
      <c r="DQ2019" s="29" t="n">
        <v>5.74</v>
      </c>
      <c r="DR2019" s="29" t="n">
        <v>5.705</v>
      </c>
      <c r="DS2019" s="29" t="n">
        <v>5.69</v>
      </c>
      <c r="DT2019" s="29" t="n">
        <v>5.782</v>
      </c>
      <c r="DU2019" s="29" t="n">
        <v>5.892</v>
      </c>
      <c r="DV2019" s="29" t="n">
        <v>5.897</v>
      </c>
      <c r="DW2019" s="29" t="n">
        <v>5.642</v>
      </c>
      <c r="DX2019" s="29" t="n">
        <v>5.272</v>
      </c>
      <c r="DY2019" s="29" t="n">
        <v>4.48</v>
      </c>
      <c r="DZ2019" s="29" t="n">
        <v>4.28</v>
      </c>
      <c r="EA2019" s="29" t="n">
        <v>4.24</v>
      </c>
      <c r="EB2019" s="29" t="n">
        <v>4.243</v>
      </c>
      <c r="EC2019" s="29" t="n">
        <v>4.243</v>
      </c>
      <c r="ED2019" s="29" t="n">
        <v>4.243</v>
      </c>
      <c r="EE2019" s="29" t="n">
        <v>4.268</v>
      </c>
      <c r="EF2019" s="29" t="n">
        <v>4.371</v>
      </c>
      <c r="EG2019" s="29" t="n">
        <v>4.474</v>
      </c>
      <c r="EH2019" s="29" t="n">
        <v>4.506</v>
      </c>
      <c r="EI2019" s="29" t="n">
        <v>4.331</v>
      </c>
      <c r="EJ2019" s="29" t="n">
        <v>4.094</v>
      </c>
      <c r="EK2019" s="29" t="n">
        <v>3.792</v>
      </c>
      <c r="EL2019" s="29" t="n">
        <v>3.717</v>
      </c>
      <c r="EM2019" s="29" t="n">
        <v>3.721</v>
      </c>
      <c r="EN2019" s="29" t="n">
        <v>3.736</v>
      </c>
      <c r="EO2019" s="29" t="n">
        <v>3.736</v>
      </c>
      <c r="EP2019" s="29" t="n">
        <v>3.757</v>
      </c>
      <c r="EQ2019" s="29" t="n">
        <v>3.782</v>
      </c>
      <c r="ER2019" s="29" t="n">
        <v>3.917</v>
      </c>
      <c r="ES2019" s="29" t="n">
        <v>4.042</v>
      </c>
      <c r="ET2019" s="29" t="n">
        <v>4.057</v>
      </c>
      <c r="EU2019" s="29" t="n">
        <v>3.961</v>
      </c>
      <c r="EV2019" s="29" t="n">
        <v>3.824</v>
      </c>
      <c r="EW2019" s="29" t="n">
        <v>3.642</v>
      </c>
      <c r="EX2019" s="29" t="n">
        <v>3.617</v>
      </c>
      <c r="EY2019" s="29" t="n">
        <v>3.646</v>
      </c>
      <c r="EZ2019" s="29" t="n">
        <v>3.676</v>
      </c>
      <c r="FA2019" s="29" t="n">
        <v>3.696</v>
      </c>
      <c r="FB2019" s="29" t="n">
        <v>3.717</v>
      </c>
      <c r="FC2019" s="29" t="n">
        <v>3.747</v>
      </c>
      <c r="FD2019" s="29" t="n">
        <v>3.887</v>
      </c>
      <c r="FE2019" s="29" t="n">
        <v>4.012</v>
      </c>
      <c r="FF2019" s="29" t="n">
        <v>4.062</v>
      </c>
      <c r="FG2019" s="29" t="n">
        <v>3.966</v>
      </c>
      <c r="FH2019" s="29" t="n">
        <v>3.829</v>
      </c>
      <c r="FI2019" s="29" t="n">
        <v>3.647</v>
      </c>
      <c r="FJ2019" s="29" t="n">
        <v>3.622</v>
      </c>
      <c r="FK2019" s="29" t="n">
        <v>3.651</v>
      </c>
      <c r="FL2019" s="29" t="n">
        <v>3.681</v>
      </c>
      <c r="FM2019" s="29" t="n">
        <v>3.701</v>
      </c>
      <c r="FN2019" s="29" t="n">
        <v>3.722</v>
      </c>
      <c r="FO2019" s="29" t="n">
        <v>3.752</v>
      </c>
      <c r="FP2019" s="29" t="n">
        <v>3.892</v>
      </c>
      <c r="FQ2019" s="29" t="n">
        <v>4.017</v>
      </c>
      <c r="FR2019" s="29" t="n">
        <v>4.087</v>
      </c>
      <c r="FS2019" s="29" t="n">
        <v>3.991</v>
      </c>
      <c r="FT2019" s="29" t="n">
        <v>3.854</v>
      </c>
      <c r="FU2019" s="29" t="n">
        <v>3.672</v>
      </c>
      <c r="FV2019" s="29" t="n">
        <v>3.647</v>
      </c>
      <c r="FW2019" s="29" t="n">
        <v>3.676</v>
      </c>
      <c r="FX2019" s="29" t="n">
        <v>3.706</v>
      </c>
      <c r="FY2019" s="29" t="n">
        <v>3.726</v>
      </c>
      <c r="FZ2019" s="29" t="n">
        <v>3.747</v>
      </c>
      <c r="GA2019" s="29" t="n">
        <v>3.777</v>
      </c>
      <c r="GB2019" s="29" t="n">
        <v>3.917</v>
      </c>
      <c r="GC2019" s="29" t="n">
        <v>4.042</v>
      </c>
      <c r="GD2019" s="29" t="n">
        <v>4.122</v>
      </c>
      <c r="GE2019" s="29"/>
      <c r="GF2019" s="29"/>
      <c r="GG2019" s="29"/>
      <c r="GH2019" s="29"/>
      <c r="GI2019" s="29"/>
      <c r="GJ2019" s="29"/>
      <c r="GK2019" s="29"/>
      <c r="GL2019" s="29"/>
      <c r="GM2019" s="29"/>
      <c r="GN2019" s="29"/>
      <c r="GO2019" s="29"/>
      <c r="GP2019" s="29"/>
      <c r="GQ2019" s="29"/>
      <c r="GR2019" s="0"/>
      <c r="GS2019" s="0"/>
      <c r="GT2019" s="0"/>
      <c r="GU2019" s="0"/>
      <c r="GV2019" s="0"/>
      <c r="GW2019" s="0"/>
      <c r="GX2019" s="0"/>
      <c r="GY2019" s="0"/>
      <c r="GZ2019" s="0"/>
      <c r="HA2019" s="0"/>
      <c r="HB2019" s="0"/>
      <c r="HC2019" s="0"/>
      <c r="HD2019" s="0"/>
      <c r="HE2019" s="0"/>
      <c r="HF2019" s="0"/>
      <c r="HG2019" s="0"/>
      <c r="HH2019" s="0"/>
      <c r="HI2019" s="0"/>
      <c r="HJ2019" s="0"/>
      <c r="HK2019" s="0"/>
      <c r="HL2019" s="0"/>
      <c r="HM2019" s="0"/>
      <c r="HN2019" s="0"/>
      <c r="HO2019" s="0"/>
      <c r="HP2019" s="0"/>
      <c r="HQ2019" s="0"/>
      <c r="HR2019" s="0"/>
      <c r="HS2019" s="0"/>
      <c r="HT2019" s="0"/>
      <c r="HU2019" s="0"/>
      <c r="HV2019" s="0"/>
      <c r="HW2019" s="0"/>
      <c r="HX2019" s="0"/>
      <c r="HY2019" s="0"/>
      <c r="HZ2019" s="0"/>
      <c r="IA2019" s="0"/>
      <c r="IB2019" s="0"/>
      <c r="IC2019" s="0"/>
      <c r="ID2019" s="0"/>
      <c r="IE2019" s="0"/>
      <c r="IF2019" s="0"/>
      <c r="IG2019" s="0"/>
      <c r="IH2019" s="0"/>
      <c r="II2019" s="0"/>
      <c r="IJ2019" s="0"/>
      <c r="IK2019" s="0"/>
      <c r="IL2019" s="0"/>
      <c r="IM2019" s="0"/>
      <c r="IN2019" s="0"/>
      <c r="IO2019" s="0"/>
      <c r="IP2019" s="0"/>
      <c r="IQ2019" s="0"/>
      <c r="IR2019" s="0"/>
      <c r="IS2019" s="0"/>
      <c r="IT2019" s="0"/>
      <c r="IU2019" s="0"/>
      <c r="IV2019" s="0"/>
      <c r="IW2019" s="0"/>
    </row>
    <row r="2020" customFormat="false" ht="12.75" hidden="true" customHeight="false" outlineLevel="0" collapsed="false">
      <c r="A2020" s="0" t="n">
        <f aca="false">WEEKDAY(C2020,2)</f>
        <v>2</v>
      </c>
      <c r="B2020" s="0" t="n">
        <f aca="false">MONTH(C2020)</f>
        <v>1</v>
      </c>
      <c r="C2020" s="23" t="n">
        <v>36900</v>
      </c>
      <c r="D2020" s="0" t="n">
        <f aca="false">MONTH(R2020)</f>
        <v>1</v>
      </c>
      <c r="E2020" s="0" t="n">
        <f aca="false">YEAR(R2020)</f>
        <v>2001</v>
      </c>
      <c r="F2020" s="35" t="n">
        <f aca="false">L2020-K2020</f>
        <v>-0.172428571428571</v>
      </c>
      <c r="G2020" s="24" t="n">
        <f aca="false">N2020-M2020</f>
        <v>-0.737499999999999</v>
      </c>
      <c r="H2020" s="24" t="n">
        <f aca="false">O2020-N2020</f>
        <v>-0.136833333333334</v>
      </c>
      <c r="I2020" s="24" t="n">
        <f aca="false">O2020-M2020</f>
        <v>-0.874333333333333</v>
      </c>
      <c r="J2020" s="25" t="n">
        <f aca="false">VLOOKUP(C2020,'Nymex hist.'!A:B,2,0)</f>
        <v>9.819</v>
      </c>
      <c r="K2020" s="34" t="n">
        <f aca="false">AVERAGE(DM2020:DS2020)</f>
        <v>6.06142857142857</v>
      </c>
      <c r="L2020" s="34" t="n">
        <f aca="false">AVERAGE(DT2020:DX2020)</f>
        <v>5.889</v>
      </c>
      <c r="M2020" s="27" t="n">
        <f aca="false">SUMIF($S$3:$FQ$3,$E2020+1,$S2020:$FQ2020)/COUNTIF($S$3:$FQ$3,$E2020+1)</f>
        <v>4.76483333333333</v>
      </c>
      <c r="N2020" s="27" t="n">
        <f aca="false">SUMIF($S$3:$FQ$3,$E2020+2,$S2020:$FQ2020)/COUNTIF($S$3:$FQ$3,$E2020+2)</f>
        <v>4.02733333333333</v>
      </c>
      <c r="O2020" s="27" t="n">
        <f aca="false">SUMIF($S$3:$FQ$3,$E2020+3,$S2020:$FQ2020)/COUNTIF($S$3:$FQ$3,$E2020+3)</f>
        <v>3.8905</v>
      </c>
      <c r="P2020" s="27" t="n">
        <f aca="false">SUMIF($S$3:$FQ$3,$E2020+4,$S2020:$FQ2020)/COUNTIF($S$3:$FQ$3,$E2020+4)</f>
        <v>3.8955</v>
      </c>
      <c r="Q2020" s="27"/>
      <c r="R2020" s="28" t="n">
        <v>36900</v>
      </c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30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 t="n">
        <v>9.819</v>
      </c>
      <c r="DL2020" s="29" t="n">
        <v>9.17</v>
      </c>
      <c r="DM2020" s="29" t="n">
        <v>6.78</v>
      </c>
      <c r="DN2020" s="29" t="n">
        <v>6.05</v>
      </c>
      <c r="DO2020" s="29" t="n">
        <v>5.965</v>
      </c>
      <c r="DP2020" s="29" t="n">
        <v>5.945</v>
      </c>
      <c r="DQ2020" s="29" t="n">
        <v>5.925</v>
      </c>
      <c r="DR2020" s="29" t="n">
        <v>5.885</v>
      </c>
      <c r="DS2020" s="29" t="n">
        <v>5.88</v>
      </c>
      <c r="DT2020" s="29" t="n">
        <v>5.972</v>
      </c>
      <c r="DU2020" s="29" t="n">
        <v>6.082</v>
      </c>
      <c r="DV2020" s="29" t="n">
        <v>6.087</v>
      </c>
      <c r="DW2020" s="29" t="n">
        <v>5.832</v>
      </c>
      <c r="DX2020" s="29" t="n">
        <v>5.472</v>
      </c>
      <c r="DY2020" s="29" t="n">
        <v>4.602</v>
      </c>
      <c r="DZ2020" s="29" t="n">
        <v>4.395</v>
      </c>
      <c r="EA2020" s="29" t="n">
        <v>4.355</v>
      </c>
      <c r="EB2020" s="29" t="n">
        <v>4.35</v>
      </c>
      <c r="EC2020" s="29" t="n">
        <v>4.342</v>
      </c>
      <c r="ED2020" s="29" t="n">
        <v>4.342</v>
      </c>
      <c r="EE2020" s="29" t="n">
        <v>4.367</v>
      </c>
      <c r="EF2020" s="29" t="n">
        <v>4.467</v>
      </c>
      <c r="EG2020" s="29" t="n">
        <v>4.567</v>
      </c>
      <c r="EH2020" s="29" t="n">
        <v>4.609</v>
      </c>
      <c r="EI2020" s="29" t="n">
        <v>4.434</v>
      </c>
      <c r="EJ2020" s="29" t="n">
        <v>4.194</v>
      </c>
      <c r="EK2020" s="29" t="n">
        <v>3.891</v>
      </c>
      <c r="EL2020" s="29" t="n">
        <v>3.816</v>
      </c>
      <c r="EM2020" s="29" t="n">
        <v>3.82</v>
      </c>
      <c r="EN2020" s="29" t="n">
        <v>3.835</v>
      </c>
      <c r="EO2020" s="29" t="n">
        <v>3.835</v>
      </c>
      <c r="EP2020" s="29" t="n">
        <v>3.856</v>
      </c>
      <c r="EQ2020" s="29" t="n">
        <v>3.881</v>
      </c>
      <c r="ER2020" s="29" t="n">
        <v>4.016</v>
      </c>
      <c r="ES2020" s="29" t="n">
        <v>4.141</v>
      </c>
      <c r="ET2020" s="29" t="n">
        <v>4.17</v>
      </c>
      <c r="EU2020" s="29" t="n">
        <v>4.061</v>
      </c>
      <c r="EV2020" s="29" t="n">
        <v>3.924</v>
      </c>
      <c r="EW2020" s="29" t="n">
        <v>3.741</v>
      </c>
      <c r="EX2020" s="29" t="n">
        <v>3.716</v>
      </c>
      <c r="EY2020" s="29" t="n">
        <v>3.745</v>
      </c>
      <c r="EZ2020" s="29" t="n">
        <v>3.775</v>
      </c>
      <c r="FA2020" s="29" t="n">
        <v>3.795</v>
      </c>
      <c r="FB2020" s="29" t="n">
        <v>3.816</v>
      </c>
      <c r="FC2020" s="29" t="n">
        <v>3.846</v>
      </c>
      <c r="FD2020" s="29" t="n">
        <v>3.986</v>
      </c>
      <c r="FE2020" s="29" t="n">
        <v>4.111</v>
      </c>
      <c r="FF2020" s="29" t="n">
        <v>4.175</v>
      </c>
      <c r="FG2020" s="29" t="n">
        <v>4.066</v>
      </c>
      <c r="FH2020" s="29" t="n">
        <v>3.929</v>
      </c>
      <c r="FI2020" s="29" t="n">
        <v>3.746</v>
      </c>
      <c r="FJ2020" s="29" t="n">
        <v>3.721</v>
      </c>
      <c r="FK2020" s="29" t="n">
        <v>3.75</v>
      </c>
      <c r="FL2020" s="29" t="n">
        <v>3.78</v>
      </c>
      <c r="FM2020" s="29" t="n">
        <v>3.8</v>
      </c>
      <c r="FN2020" s="29" t="n">
        <v>3.821</v>
      </c>
      <c r="FO2020" s="29" t="n">
        <v>3.851</v>
      </c>
      <c r="FP2020" s="29" t="n">
        <v>3.991</v>
      </c>
      <c r="FQ2020" s="29" t="n">
        <v>4.116</v>
      </c>
      <c r="FR2020" s="29" t="n">
        <v>4.2</v>
      </c>
      <c r="FS2020" s="29" t="n">
        <v>4.091</v>
      </c>
      <c r="FT2020" s="29" t="n">
        <v>3.954</v>
      </c>
      <c r="FU2020" s="29" t="n">
        <v>3.771</v>
      </c>
      <c r="FV2020" s="29" t="n">
        <v>3.746</v>
      </c>
      <c r="FW2020" s="29" t="n">
        <v>3.775</v>
      </c>
      <c r="FX2020" s="29" t="n">
        <v>3.805</v>
      </c>
      <c r="FY2020" s="29" t="n">
        <v>3.825</v>
      </c>
      <c r="FZ2020" s="29" t="n">
        <v>3.846</v>
      </c>
      <c r="GA2020" s="29" t="n">
        <v>3.876</v>
      </c>
      <c r="GB2020" s="29" t="n">
        <v>4.016</v>
      </c>
      <c r="GC2020" s="29" t="n">
        <v>4.141</v>
      </c>
      <c r="GD2020" s="29" t="n">
        <v>4.235</v>
      </c>
      <c r="GE2020" s="29"/>
      <c r="GF2020" s="29"/>
      <c r="GG2020" s="29"/>
      <c r="GH2020" s="29"/>
      <c r="GI2020" s="29"/>
      <c r="GJ2020" s="29"/>
      <c r="GK2020" s="29"/>
      <c r="GL2020" s="29"/>
      <c r="GM2020" s="29"/>
      <c r="GN2020" s="29"/>
      <c r="GO2020" s="29"/>
      <c r="GP2020" s="29"/>
      <c r="GQ2020" s="29"/>
      <c r="GR2020" s="0"/>
      <c r="GS2020" s="0"/>
      <c r="GT2020" s="0"/>
      <c r="GU2020" s="0"/>
      <c r="GV2020" s="0"/>
      <c r="GW2020" s="0"/>
      <c r="GX2020" s="0"/>
      <c r="GY2020" s="0"/>
      <c r="GZ2020" s="0"/>
      <c r="HA2020" s="0"/>
      <c r="HB2020" s="0"/>
      <c r="HC2020" s="0"/>
      <c r="HD2020" s="0"/>
      <c r="HE2020" s="0"/>
      <c r="HF2020" s="0"/>
      <c r="HG2020" s="0"/>
      <c r="HH2020" s="0"/>
      <c r="HI2020" s="0"/>
      <c r="HJ2020" s="0"/>
      <c r="HK2020" s="0"/>
      <c r="HL2020" s="0"/>
      <c r="HM2020" s="0"/>
      <c r="HN2020" s="0"/>
      <c r="HO2020" s="0"/>
      <c r="HP2020" s="0"/>
      <c r="HQ2020" s="0"/>
      <c r="HR2020" s="0"/>
      <c r="HS2020" s="0"/>
      <c r="HT2020" s="0"/>
      <c r="HU2020" s="0"/>
      <c r="HV2020" s="0"/>
      <c r="HW2020" s="0"/>
      <c r="HX2020" s="0"/>
      <c r="HY2020" s="0"/>
      <c r="HZ2020" s="0"/>
      <c r="IA2020" s="0"/>
      <c r="IB2020" s="0"/>
      <c r="IC2020" s="0"/>
      <c r="ID2020" s="0"/>
      <c r="IE2020" s="0"/>
      <c r="IF2020" s="0"/>
      <c r="IG2020" s="0"/>
      <c r="IH2020" s="0"/>
      <c r="II2020" s="0"/>
      <c r="IJ2020" s="0"/>
      <c r="IK2020" s="0"/>
      <c r="IL2020" s="0"/>
      <c r="IM2020" s="0"/>
      <c r="IN2020" s="0"/>
      <c r="IO2020" s="0"/>
      <c r="IP2020" s="0"/>
      <c r="IQ2020" s="0"/>
      <c r="IR2020" s="0"/>
      <c r="IS2020" s="0"/>
      <c r="IT2020" s="0"/>
      <c r="IU2020" s="0"/>
      <c r="IV2020" s="0"/>
      <c r="IW2020" s="0"/>
    </row>
    <row r="2021" customFormat="false" ht="12.75" hidden="true" customHeight="false" outlineLevel="0" collapsed="false">
      <c r="A2021" s="0" t="n">
        <f aca="false">WEEKDAY(C2021,2)</f>
        <v>3</v>
      </c>
      <c r="B2021" s="0" t="n">
        <f aca="false">MONTH(C2021)</f>
        <v>1</v>
      </c>
      <c r="C2021" s="23" t="n">
        <v>36901</v>
      </c>
      <c r="D2021" s="0" t="n">
        <f aca="false">MONTH(R2021)</f>
        <v>1</v>
      </c>
      <c r="E2021" s="0" t="n">
        <f aca="false">YEAR(R2021)</f>
        <v>2001</v>
      </c>
      <c r="F2021" s="35" t="n">
        <f aca="false">L2021-K2021</f>
        <v>-0.0942857142857152</v>
      </c>
      <c r="G2021" s="24" t="n">
        <f aca="false">N2021-M2021</f>
        <v>-0.752</v>
      </c>
      <c r="H2021" s="24" t="n">
        <f aca="false">O2021-N2021</f>
        <v>-0.137416666666667</v>
      </c>
      <c r="I2021" s="24" t="n">
        <f aca="false">O2021-M2021</f>
        <v>-0.889416666666667</v>
      </c>
      <c r="J2021" s="25" t="n">
        <f aca="false">VLOOKUP(C2021,'Nymex hist.'!A:B,2,0)</f>
        <v>9.128</v>
      </c>
      <c r="K2021" s="34" t="n">
        <f aca="false">AVERAGE(DM2021:DS2021)</f>
        <v>6.09128571428572</v>
      </c>
      <c r="L2021" s="34" t="n">
        <f aca="false">AVERAGE(DT2021:DX2021)</f>
        <v>5.997</v>
      </c>
      <c r="M2021" s="27" t="n">
        <f aca="false">SUMIF($S$3:$FQ$3,$E2021+1,$S2021:$FQ2021)/COUNTIF($S$3:$FQ$3,$E2021+1)</f>
        <v>4.886</v>
      </c>
      <c r="N2021" s="27" t="n">
        <f aca="false">SUMIF($S$3:$FQ$3,$E2021+2,$S2021:$FQ2021)/COUNTIF($S$3:$FQ$3,$E2021+2)</f>
        <v>4.134</v>
      </c>
      <c r="O2021" s="27" t="n">
        <f aca="false">SUMIF($S$3:$FQ$3,$E2021+3,$S2021:$FQ2021)/COUNTIF($S$3:$FQ$3,$E2021+3)</f>
        <v>3.99658333333333</v>
      </c>
      <c r="P2021" s="27" t="n">
        <f aca="false">SUMIF($S$3:$FQ$3,$E2021+4,$S2021:$FQ2021)/COUNTIF($S$3:$FQ$3,$E2021+4)</f>
        <v>4.00158333333333</v>
      </c>
      <c r="Q2021" s="27"/>
      <c r="R2021" s="28" t="n">
        <v>36901</v>
      </c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30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 t="n">
        <v>9.128</v>
      </c>
      <c r="DL2021" s="29" t="n">
        <v>8.605</v>
      </c>
      <c r="DM2021" s="29" t="n">
        <v>6.65</v>
      </c>
      <c r="DN2021" s="29" t="n">
        <v>6.065</v>
      </c>
      <c r="DO2021" s="29" t="n">
        <v>6.015</v>
      </c>
      <c r="DP2021" s="29" t="n">
        <v>6</v>
      </c>
      <c r="DQ2021" s="29" t="n">
        <v>5.99</v>
      </c>
      <c r="DR2021" s="29" t="n">
        <v>5.957</v>
      </c>
      <c r="DS2021" s="29" t="n">
        <v>5.962</v>
      </c>
      <c r="DT2021" s="29" t="n">
        <v>6.06</v>
      </c>
      <c r="DU2021" s="29" t="n">
        <v>6.19</v>
      </c>
      <c r="DV2021" s="29" t="n">
        <v>6.195</v>
      </c>
      <c r="DW2021" s="29" t="n">
        <v>5.94</v>
      </c>
      <c r="DX2021" s="29" t="n">
        <v>5.6</v>
      </c>
      <c r="DY2021" s="29" t="n">
        <v>4.72</v>
      </c>
      <c r="DZ2021" s="29" t="n">
        <v>4.513</v>
      </c>
      <c r="EA2021" s="29" t="n">
        <v>4.473</v>
      </c>
      <c r="EB2021" s="29" t="n">
        <v>4.478</v>
      </c>
      <c r="EC2021" s="29" t="n">
        <v>4.473</v>
      </c>
      <c r="ED2021" s="29" t="n">
        <v>4.46</v>
      </c>
      <c r="EE2021" s="29" t="n">
        <v>4.49</v>
      </c>
      <c r="EF2021" s="29" t="n">
        <v>4.595</v>
      </c>
      <c r="EG2021" s="29" t="n">
        <v>4.695</v>
      </c>
      <c r="EH2021" s="29" t="n">
        <v>4.724</v>
      </c>
      <c r="EI2021" s="29" t="n">
        <v>4.549</v>
      </c>
      <c r="EJ2021" s="29" t="n">
        <v>4.299</v>
      </c>
      <c r="EK2021" s="29" t="n">
        <v>3.996</v>
      </c>
      <c r="EL2021" s="29" t="n">
        <v>3.921</v>
      </c>
      <c r="EM2021" s="29" t="n">
        <v>3.925</v>
      </c>
      <c r="EN2021" s="29" t="n">
        <v>3.94</v>
      </c>
      <c r="EO2021" s="29" t="n">
        <v>3.94</v>
      </c>
      <c r="EP2021" s="29" t="n">
        <v>3.961</v>
      </c>
      <c r="EQ2021" s="29" t="n">
        <v>3.986</v>
      </c>
      <c r="ER2021" s="29" t="n">
        <v>4.121</v>
      </c>
      <c r="ES2021" s="29" t="n">
        <v>4.246</v>
      </c>
      <c r="ET2021" s="29" t="n">
        <v>4.275</v>
      </c>
      <c r="EU2021" s="29" t="n">
        <v>4.179</v>
      </c>
      <c r="EV2021" s="29" t="n">
        <v>4.029</v>
      </c>
      <c r="EW2021" s="29" t="n">
        <v>3.846</v>
      </c>
      <c r="EX2021" s="29" t="n">
        <v>3.821</v>
      </c>
      <c r="EY2021" s="29" t="n">
        <v>3.85</v>
      </c>
      <c r="EZ2021" s="29" t="n">
        <v>3.88</v>
      </c>
      <c r="FA2021" s="29" t="n">
        <v>3.9</v>
      </c>
      <c r="FB2021" s="29" t="n">
        <v>3.921</v>
      </c>
      <c r="FC2021" s="29" t="n">
        <v>3.951</v>
      </c>
      <c r="FD2021" s="29" t="n">
        <v>4.091</v>
      </c>
      <c r="FE2021" s="29" t="n">
        <v>4.216</v>
      </c>
      <c r="FF2021" s="29" t="n">
        <v>4.28</v>
      </c>
      <c r="FG2021" s="29" t="n">
        <v>4.184</v>
      </c>
      <c r="FH2021" s="29" t="n">
        <v>4.034</v>
      </c>
      <c r="FI2021" s="29" t="n">
        <v>3.851</v>
      </c>
      <c r="FJ2021" s="29" t="n">
        <v>3.826</v>
      </c>
      <c r="FK2021" s="29" t="n">
        <v>3.855</v>
      </c>
      <c r="FL2021" s="29" t="n">
        <v>3.885</v>
      </c>
      <c r="FM2021" s="29" t="n">
        <v>3.905</v>
      </c>
      <c r="FN2021" s="29" t="n">
        <v>3.926</v>
      </c>
      <c r="FO2021" s="29" t="n">
        <v>3.956</v>
      </c>
      <c r="FP2021" s="29" t="n">
        <v>4.096</v>
      </c>
      <c r="FQ2021" s="29" t="n">
        <v>4.221</v>
      </c>
      <c r="FR2021" s="29" t="n">
        <v>4.305</v>
      </c>
      <c r="FS2021" s="29" t="n">
        <v>4.209</v>
      </c>
      <c r="FT2021" s="29" t="n">
        <v>4.059</v>
      </c>
      <c r="FU2021" s="29" t="n">
        <v>3.876</v>
      </c>
      <c r="FV2021" s="29" t="n">
        <v>3.851</v>
      </c>
      <c r="FW2021" s="29" t="n">
        <v>3.88</v>
      </c>
      <c r="FX2021" s="29" t="n">
        <v>3.91</v>
      </c>
      <c r="FY2021" s="29" t="n">
        <v>3.93</v>
      </c>
      <c r="FZ2021" s="29" t="n">
        <v>3.951</v>
      </c>
      <c r="GA2021" s="29" t="n">
        <v>3.981</v>
      </c>
      <c r="GB2021" s="29" t="n">
        <v>4.121</v>
      </c>
      <c r="GC2021" s="29" t="n">
        <v>4.246</v>
      </c>
      <c r="GD2021" s="29" t="n">
        <v>4.34</v>
      </c>
      <c r="GE2021" s="29"/>
      <c r="GF2021" s="29"/>
      <c r="GG2021" s="29"/>
      <c r="GH2021" s="29"/>
      <c r="GI2021" s="29"/>
      <c r="GJ2021" s="29"/>
      <c r="GK2021" s="29"/>
      <c r="GL2021" s="29"/>
      <c r="GM2021" s="29"/>
      <c r="GN2021" s="29"/>
      <c r="GO2021" s="29"/>
      <c r="GP2021" s="29"/>
      <c r="GQ2021" s="29"/>
      <c r="GR2021" s="0"/>
      <c r="GS2021" s="0"/>
      <c r="GT2021" s="0"/>
      <c r="GU2021" s="0"/>
      <c r="GV2021" s="0"/>
      <c r="GW2021" s="0"/>
      <c r="GX2021" s="0"/>
      <c r="GY2021" s="0"/>
      <c r="GZ2021" s="0"/>
      <c r="HA2021" s="0"/>
      <c r="HB2021" s="0"/>
      <c r="HC2021" s="0"/>
      <c r="HD2021" s="0"/>
      <c r="HE2021" s="0"/>
      <c r="HF2021" s="0"/>
      <c r="HG2021" s="0"/>
      <c r="HH2021" s="0"/>
      <c r="HI2021" s="0"/>
      <c r="HJ2021" s="0"/>
      <c r="HK2021" s="0"/>
      <c r="HL2021" s="0"/>
      <c r="HM2021" s="0"/>
      <c r="HN2021" s="0"/>
      <c r="HO2021" s="0"/>
      <c r="HP2021" s="0"/>
      <c r="HQ2021" s="0"/>
      <c r="HR2021" s="0"/>
      <c r="HS2021" s="0"/>
      <c r="HT2021" s="0"/>
      <c r="HU2021" s="0"/>
      <c r="HV2021" s="0"/>
      <c r="HW2021" s="0"/>
      <c r="HX2021" s="0"/>
      <c r="HY2021" s="0"/>
      <c r="HZ2021" s="0"/>
      <c r="IA2021" s="0"/>
      <c r="IB2021" s="0"/>
      <c r="IC2021" s="0"/>
      <c r="ID2021" s="0"/>
      <c r="IE2021" s="0"/>
      <c r="IF2021" s="0"/>
      <c r="IG2021" s="0"/>
      <c r="IH2021" s="0"/>
      <c r="II2021" s="0"/>
      <c r="IJ2021" s="0"/>
      <c r="IK2021" s="0"/>
      <c r="IL2021" s="0"/>
      <c r="IM2021" s="0"/>
      <c r="IN2021" s="0"/>
      <c r="IO2021" s="0"/>
      <c r="IP2021" s="0"/>
      <c r="IQ2021" s="0"/>
      <c r="IR2021" s="0"/>
      <c r="IS2021" s="0"/>
      <c r="IT2021" s="0"/>
      <c r="IU2021" s="0"/>
      <c r="IV2021" s="0"/>
      <c r="IW2021" s="0"/>
    </row>
    <row r="2022" customFormat="false" ht="12.75" hidden="false" customHeight="false" outlineLevel="0" collapsed="false">
      <c r="A2022" s="1" t="n">
        <f aca="false">WEEKDAY(C2022,2)</f>
        <v>4</v>
      </c>
      <c r="B2022" s="1" t="n">
        <f aca="false">MONTH(C2022)</f>
        <v>1</v>
      </c>
      <c r="C2022" s="23" t="n">
        <v>36902</v>
      </c>
      <c r="D2022" s="0" t="n">
        <f aca="false">MONTH(R2022)</f>
        <v>1</v>
      </c>
      <c r="E2022" s="0" t="n">
        <f aca="false">YEAR(R2022)</f>
        <v>2001</v>
      </c>
      <c r="F2022" s="3" t="n">
        <f aca="false">L2022-K2022</f>
        <v>-0.0415714285714293</v>
      </c>
      <c r="G2022" s="3" t="n">
        <f aca="false">N2022-M2022</f>
        <v>-0.705166666666666</v>
      </c>
      <c r="H2022" s="3" t="n">
        <f aca="false">O2022-N2022</f>
        <v>-0.136583333333333</v>
      </c>
      <c r="I2022" s="3" t="n">
        <f aca="false">O2022-M2022</f>
        <v>-0.841749999999999</v>
      </c>
      <c r="J2022" s="4" t="n">
        <f aca="false">VLOOKUP(C2022,'Nymex hist.'!A:B,2,0)</f>
        <v>8.708</v>
      </c>
      <c r="K2022" s="4" t="n">
        <f aca="false">AVERAGE(DM2022:DS2022)</f>
        <v>6.01757142857143</v>
      </c>
      <c r="L2022" s="4" t="n">
        <f aca="false">AVERAGE(DT2022:DX2022)</f>
        <v>5.976</v>
      </c>
      <c r="M2022" s="4" t="n">
        <f aca="false">SUMIF($S$3:$FQ$3,$E2022+1,$S2022:$FQ2022)/COUNTIF($S$3:$FQ$3,$E2022+1)</f>
        <v>4.93916666666667</v>
      </c>
      <c r="N2022" s="4" t="n">
        <f aca="false">SUMIF($S$3:$FQ$3,$E2022+2,$S2022:$FQ2022)/COUNTIF($S$3:$FQ$3,$E2022+2)</f>
        <v>4.234</v>
      </c>
      <c r="O2022" s="4" t="n">
        <f aca="false">SUMIF($S$3:$FQ$3,$E2022+3,$S2022:$FQ2022)/COUNTIF($S$3:$FQ$3,$E2022+3)</f>
        <v>4.09741666666667</v>
      </c>
      <c r="P2022" s="4" t="n">
        <f aca="false">SUMIF($S$3:$FQ$3,$E2022+4,$S2022:$FQ2022)/COUNTIF($S$3:$FQ$3,$E2022+4)</f>
        <v>4.10241666666667</v>
      </c>
      <c r="R2022" s="21" t="n">
        <v>36902</v>
      </c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7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  <c r="BT2022" s="32"/>
      <c r="BU2022" s="32"/>
      <c r="BV2022" s="32"/>
      <c r="BW2022" s="32"/>
      <c r="BX2022" s="32"/>
      <c r="BY2022" s="32"/>
      <c r="BZ2022" s="32"/>
      <c r="CA2022" s="32"/>
      <c r="CB2022" s="32"/>
      <c r="CC2022" s="32"/>
      <c r="CD2022" s="32"/>
      <c r="CE2022" s="32"/>
      <c r="CF2022" s="32"/>
      <c r="CG2022" s="32"/>
      <c r="CH2022" s="32"/>
      <c r="CI2022" s="32"/>
      <c r="CJ2022" s="32"/>
      <c r="CK2022" s="32"/>
      <c r="CL2022" s="32"/>
      <c r="CM2022" s="32"/>
      <c r="CN2022" s="32"/>
      <c r="CO2022" s="32"/>
      <c r="CP2022" s="32"/>
      <c r="CQ2022" s="32"/>
      <c r="CR2022" s="32"/>
      <c r="CS2022" s="32"/>
      <c r="CT2022" s="32"/>
      <c r="CU2022" s="32"/>
      <c r="CV2022" s="32"/>
      <c r="CW2022" s="32"/>
      <c r="CX2022" s="32"/>
      <c r="CY2022" s="32"/>
      <c r="CZ2022" s="32"/>
      <c r="DA2022" s="32"/>
      <c r="DB2022" s="32"/>
      <c r="DC2022" s="32"/>
      <c r="DD2022" s="32"/>
      <c r="DE2022" s="32"/>
      <c r="DF2022" s="32"/>
      <c r="DG2022" s="32"/>
      <c r="DH2022" s="32"/>
      <c r="DI2022" s="32"/>
      <c r="DJ2022" s="32"/>
      <c r="DK2022" s="32" t="n">
        <v>8.708</v>
      </c>
      <c r="DL2022" s="32" t="n">
        <v>8.224</v>
      </c>
      <c r="DM2022" s="32" t="n">
        <v>6.465</v>
      </c>
      <c r="DN2022" s="32" t="n">
        <v>5.98</v>
      </c>
      <c r="DO2022" s="32" t="n">
        <v>5.955</v>
      </c>
      <c r="DP2022" s="32" t="n">
        <v>5.95</v>
      </c>
      <c r="DQ2022" s="32" t="n">
        <v>5.945</v>
      </c>
      <c r="DR2022" s="32" t="n">
        <v>5.913</v>
      </c>
      <c r="DS2022" s="32" t="n">
        <v>5.915</v>
      </c>
      <c r="DT2022" s="32" t="n">
        <v>6.02</v>
      </c>
      <c r="DU2022" s="32" t="n">
        <v>6.16</v>
      </c>
      <c r="DV2022" s="32" t="n">
        <v>6.17</v>
      </c>
      <c r="DW2022" s="32" t="n">
        <v>5.93</v>
      </c>
      <c r="DX2022" s="32" t="n">
        <v>5.6</v>
      </c>
      <c r="DY2022" s="32" t="n">
        <v>4.76</v>
      </c>
      <c r="DZ2022" s="32" t="n">
        <v>4.565</v>
      </c>
      <c r="EA2022" s="32" t="n">
        <v>4.545</v>
      </c>
      <c r="EB2022" s="32" t="n">
        <v>4.55</v>
      </c>
      <c r="EC2022" s="32" t="n">
        <v>4.55</v>
      </c>
      <c r="ED2022" s="32" t="n">
        <v>4.55</v>
      </c>
      <c r="EE2022" s="32" t="n">
        <v>4.58</v>
      </c>
      <c r="EF2022" s="32" t="n">
        <v>4.685</v>
      </c>
      <c r="EG2022" s="32" t="n">
        <v>4.785</v>
      </c>
      <c r="EH2022" s="32" t="n">
        <v>4.824</v>
      </c>
      <c r="EI2022" s="32" t="n">
        <v>4.649</v>
      </c>
      <c r="EJ2022" s="32" t="n">
        <v>4.399</v>
      </c>
      <c r="EK2022" s="32" t="n">
        <v>4.096</v>
      </c>
      <c r="EL2022" s="32" t="n">
        <v>4.021</v>
      </c>
      <c r="EM2022" s="32" t="n">
        <v>4.025</v>
      </c>
      <c r="EN2022" s="32" t="n">
        <v>4.04</v>
      </c>
      <c r="EO2022" s="32" t="n">
        <v>4.04</v>
      </c>
      <c r="EP2022" s="32" t="n">
        <v>4.061</v>
      </c>
      <c r="EQ2022" s="32" t="n">
        <v>4.086</v>
      </c>
      <c r="ER2022" s="32" t="n">
        <v>4.221</v>
      </c>
      <c r="ES2022" s="32" t="n">
        <v>4.346</v>
      </c>
      <c r="ET2022" s="32" t="n">
        <v>4.385</v>
      </c>
      <c r="EU2022" s="32" t="n">
        <v>4.279</v>
      </c>
      <c r="EV2022" s="32" t="n">
        <v>4.129</v>
      </c>
      <c r="EW2022" s="32" t="n">
        <v>3.946</v>
      </c>
      <c r="EX2022" s="32" t="n">
        <v>3.921</v>
      </c>
      <c r="EY2022" s="32" t="n">
        <v>3.95</v>
      </c>
      <c r="EZ2022" s="32" t="n">
        <v>3.98</v>
      </c>
      <c r="FA2022" s="32" t="n">
        <v>4</v>
      </c>
      <c r="FB2022" s="32" t="n">
        <v>4.021</v>
      </c>
      <c r="FC2022" s="32" t="n">
        <v>4.051</v>
      </c>
      <c r="FD2022" s="32" t="n">
        <v>4.191</v>
      </c>
      <c r="FE2022" s="32" t="n">
        <v>4.316</v>
      </c>
      <c r="FF2022" s="32" t="n">
        <v>4.39</v>
      </c>
      <c r="FG2022" s="32" t="n">
        <v>4.284</v>
      </c>
      <c r="FH2022" s="32" t="n">
        <v>4.134</v>
      </c>
      <c r="FI2022" s="32" t="n">
        <v>3.951</v>
      </c>
      <c r="FJ2022" s="32" t="n">
        <v>3.926</v>
      </c>
      <c r="FK2022" s="32" t="n">
        <v>3.955</v>
      </c>
      <c r="FL2022" s="32" t="n">
        <v>3.985</v>
      </c>
      <c r="FM2022" s="32" t="n">
        <v>4.005</v>
      </c>
      <c r="FN2022" s="32" t="n">
        <v>4.026</v>
      </c>
      <c r="FO2022" s="32" t="n">
        <v>4.056</v>
      </c>
      <c r="FP2022" s="32" t="n">
        <v>4.196</v>
      </c>
      <c r="FQ2022" s="32" t="n">
        <v>4.321</v>
      </c>
      <c r="FR2022" s="32" t="n">
        <v>4.415</v>
      </c>
      <c r="FS2022" s="32" t="n">
        <v>4.309</v>
      </c>
      <c r="FT2022" s="32" t="n">
        <v>4.159</v>
      </c>
      <c r="FU2022" s="32" t="n">
        <v>3.976</v>
      </c>
      <c r="FV2022" s="32" t="n">
        <v>3.951</v>
      </c>
      <c r="FW2022" s="32" t="n">
        <v>3.98</v>
      </c>
      <c r="FX2022" s="32" t="n">
        <v>4.01</v>
      </c>
      <c r="FY2022" s="32" t="n">
        <v>4.03</v>
      </c>
      <c r="FZ2022" s="32" t="n">
        <v>4.051</v>
      </c>
      <c r="GA2022" s="32" t="n">
        <v>4.081</v>
      </c>
      <c r="GB2022" s="32" t="n">
        <v>4.221</v>
      </c>
      <c r="GC2022" s="32" t="n">
        <v>4.346</v>
      </c>
      <c r="GD2022" s="32" t="n">
        <v>4.45</v>
      </c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  <c r="GO2022" s="32"/>
      <c r="GP2022" s="32"/>
      <c r="GQ2022" s="32"/>
    </row>
    <row r="2023" customFormat="false" ht="12.75" hidden="true" customHeight="false" outlineLevel="0" collapsed="false">
      <c r="A2023" s="0" t="n">
        <f aca="false">WEEKDAY(C2023,2)</f>
        <v>5</v>
      </c>
      <c r="B2023" s="0" t="n">
        <f aca="false">MONTH(C2023)</f>
        <v>1</v>
      </c>
      <c r="C2023" s="23" t="n">
        <v>36903</v>
      </c>
      <c r="D2023" s="0" t="n">
        <f aca="false">MONTH(R2023)</f>
        <v>1</v>
      </c>
      <c r="E2023" s="0" t="n">
        <f aca="false">YEAR(R2023)</f>
        <v>2001</v>
      </c>
      <c r="F2023" s="35" t="n">
        <f aca="false">L2023-K2023</f>
        <v>-0.000399999999999956</v>
      </c>
      <c r="G2023" s="24" t="n">
        <f aca="false">N2023-M2023</f>
        <v>-0.671833333333334</v>
      </c>
      <c r="H2023" s="24" t="n">
        <f aca="false">O2023-N2023</f>
        <v>-0.136583333333333</v>
      </c>
      <c r="I2023" s="24" t="n">
        <f aca="false">O2023-M2023</f>
        <v>-0.808416666666667</v>
      </c>
      <c r="J2023" s="25" t="n">
        <f aca="false">VLOOKUP(C2023,'Nymex hist.'!A:B,2,0)</f>
        <v>8.472</v>
      </c>
      <c r="K2023" s="34" t="n">
        <f aca="false">AVERAGE(DM2023:DS2023)</f>
        <v>6.085</v>
      </c>
      <c r="L2023" s="34" t="n">
        <f aca="false">AVERAGE(DT2023:DX2023)</f>
        <v>6.0846</v>
      </c>
      <c r="M2023" s="27" t="n">
        <f aca="false">SUMIF($S$3:$FQ$3,$E2023+1,$S2023:$FQ2023)/COUNTIF($S$3:$FQ$3,$E2023+1)</f>
        <v>5.13083333333333</v>
      </c>
      <c r="N2023" s="27" t="n">
        <f aca="false">SUMIF($S$3:$FQ$3,$E2023+2,$S2023:$FQ2023)/COUNTIF($S$3:$FQ$3,$E2023+2)</f>
        <v>4.459</v>
      </c>
      <c r="O2023" s="27" t="n">
        <f aca="false">SUMIF($S$3:$FQ$3,$E2023+3,$S2023:$FQ2023)/COUNTIF($S$3:$FQ$3,$E2023+3)</f>
        <v>4.32241666666667</v>
      </c>
      <c r="P2023" s="27" t="n">
        <f aca="false">SUMIF($S$3:$FQ$3,$E2023+4,$S2023:$FQ2023)/COUNTIF($S$3:$FQ$3,$E2023+4)</f>
        <v>4.32741666666667</v>
      </c>
      <c r="Q2023" s="27"/>
      <c r="R2023" s="28" t="n">
        <v>36903</v>
      </c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30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 t="n">
        <v>8.472</v>
      </c>
      <c r="DL2023" s="29" t="n">
        <v>8.057</v>
      </c>
      <c r="DM2023" s="29" t="n">
        <v>6.535</v>
      </c>
      <c r="DN2023" s="29" t="n">
        <v>6.035</v>
      </c>
      <c r="DO2023" s="29" t="n">
        <v>6.015</v>
      </c>
      <c r="DP2023" s="29" t="n">
        <v>6.015</v>
      </c>
      <c r="DQ2023" s="29" t="n">
        <v>6.015</v>
      </c>
      <c r="DR2023" s="29" t="n">
        <v>5.985</v>
      </c>
      <c r="DS2023" s="29" t="n">
        <v>5.995</v>
      </c>
      <c r="DT2023" s="29" t="n">
        <v>6.11</v>
      </c>
      <c r="DU2023" s="29" t="n">
        <v>6.268</v>
      </c>
      <c r="DV2023" s="29" t="n">
        <v>6.28</v>
      </c>
      <c r="DW2023" s="29" t="n">
        <v>6.04</v>
      </c>
      <c r="DX2023" s="29" t="n">
        <v>5.725</v>
      </c>
      <c r="DY2023" s="29" t="n">
        <v>4.93</v>
      </c>
      <c r="DZ2023" s="29" t="n">
        <v>4.775</v>
      </c>
      <c r="EA2023" s="29" t="n">
        <v>4.77</v>
      </c>
      <c r="EB2023" s="29" t="n">
        <v>4.775</v>
      </c>
      <c r="EC2023" s="29" t="n">
        <v>4.775</v>
      </c>
      <c r="ED2023" s="29" t="n">
        <v>4.775</v>
      </c>
      <c r="EE2023" s="29" t="n">
        <v>4.805</v>
      </c>
      <c r="EF2023" s="29" t="n">
        <v>4.91</v>
      </c>
      <c r="EG2023" s="29" t="n">
        <v>5.01</v>
      </c>
      <c r="EH2023" s="29" t="n">
        <v>5.049</v>
      </c>
      <c r="EI2023" s="29" t="n">
        <v>4.874</v>
      </c>
      <c r="EJ2023" s="29" t="n">
        <v>4.624</v>
      </c>
      <c r="EK2023" s="29" t="n">
        <v>4.321</v>
      </c>
      <c r="EL2023" s="29" t="n">
        <v>4.246</v>
      </c>
      <c r="EM2023" s="29" t="n">
        <v>4.25</v>
      </c>
      <c r="EN2023" s="29" t="n">
        <v>4.265</v>
      </c>
      <c r="EO2023" s="29" t="n">
        <v>4.265</v>
      </c>
      <c r="EP2023" s="29" t="n">
        <v>4.286</v>
      </c>
      <c r="EQ2023" s="29" t="n">
        <v>4.311</v>
      </c>
      <c r="ER2023" s="29" t="n">
        <v>4.446</v>
      </c>
      <c r="ES2023" s="29" t="n">
        <v>4.571</v>
      </c>
      <c r="ET2023" s="29" t="n">
        <v>4.61</v>
      </c>
      <c r="EU2023" s="29" t="n">
        <v>4.504</v>
      </c>
      <c r="EV2023" s="29" t="n">
        <v>4.354</v>
      </c>
      <c r="EW2023" s="29" t="n">
        <v>4.171</v>
      </c>
      <c r="EX2023" s="29" t="n">
        <v>4.146</v>
      </c>
      <c r="EY2023" s="29" t="n">
        <v>4.175</v>
      </c>
      <c r="EZ2023" s="29" t="n">
        <v>4.205</v>
      </c>
      <c r="FA2023" s="29" t="n">
        <v>4.225</v>
      </c>
      <c r="FB2023" s="29" t="n">
        <v>4.246</v>
      </c>
      <c r="FC2023" s="29" t="n">
        <v>4.276</v>
      </c>
      <c r="FD2023" s="29" t="n">
        <v>4.416</v>
      </c>
      <c r="FE2023" s="29" t="n">
        <v>4.541</v>
      </c>
      <c r="FF2023" s="29" t="n">
        <v>4.615</v>
      </c>
      <c r="FG2023" s="29" t="n">
        <v>4.509</v>
      </c>
      <c r="FH2023" s="29" t="n">
        <v>4.359</v>
      </c>
      <c r="FI2023" s="29" t="n">
        <v>4.176</v>
      </c>
      <c r="FJ2023" s="29" t="n">
        <v>4.151</v>
      </c>
      <c r="FK2023" s="29" t="n">
        <v>4.18</v>
      </c>
      <c r="FL2023" s="29" t="n">
        <v>4.21</v>
      </c>
      <c r="FM2023" s="29" t="n">
        <v>4.23</v>
      </c>
      <c r="FN2023" s="29" t="n">
        <v>4.251</v>
      </c>
      <c r="FO2023" s="29" t="n">
        <v>4.281</v>
      </c>
      <c r="FP2023" s="29" t="n">
        <v>4.421</v>
      </c>
      <c r="FQ2023" s="29" t="n">
        <v>4.546</v>
      </c>
      <c r="FR2023" s="29" t="n">
        <v>4.64</v>
      </c>
      <c r="FS2023" s="29" t="n">
        <v>4.534</v>
      </c>
      <c r="FT2023" s="29" t="n">
        <v>4.384</v>
      </c>
      <c r="FU2023" s="29" t="n">
        <v>4.201</v>
      </c>
      <c r="FV2023" s="29" t="n">
        <v>4.176</v>
      </c>
      <c r="FW2023" s="29" t="n">
        <v>4.205</v>
      </c>
      <c r="FX2023" s="29" t="n">
        <v>4.235</v>
      </c>
      <c r="FY2023" s="29" t="n">
        <v>4.255</v>
      </c>
      <c r="FZ2023" s="29" t="n">
        <v>4.276</v>
      </c>
      <c r="GA2023" s="29" t="n">
        <v>4.306</v>
      </c>
      <c r="GB2023" s="29" t="n">
        <v>4.446</v>
      </c>
      <c r="GC2023" s="29" t="n">
        <v>4.571</v>
      </c>
      <c r="GD2023" s="29" t="n">
        <v>4.675</v>
      </c>
      <c r="GE2023" s="29"/>
      <c r="GF2023" s="29"/>
      <c r="GG2023" s="29"/>
      <c r="GH2023" s="29"/>
      <c r="GI2023" s="29"/>
      <c r="GJ2023" s="29"/>
      <c r="GK2023" s="29"/>
      <c r="GL2023" s="29"/>
      <c r="GM2023" s="29"/>
      <c r="GN2023" s="29"/>
      <c r="GO2023" s="29"/>
      <c r="GP2023" s="29"/>
      <c r="GQ2023" s="29"/>
      <c r="GR2023" s="0"/>
      <c r="GS2023" s="0"/>
      <c r="GT2023" s="0"/>
      <c r="GU2023" s="0"/>
      <c r="GV2023" s="0"/>
      <c r="GW2023" s="0"/>
      <c r="GX2023" s="0"/>
      <c r="GY2023" s="0"/>
      <c r="GZ2023" s="0"/>
      <c r="HA2023" s="0"/>
      <c r="HB2023" s="0"/>
      <c r="HC2023" s="0"/>
      <c r="HD2023" s="0"/>
      <c r="HE2023" s="0"/>
      <c r="HF2023" s="0"/>
      <c r="HG2023" s="0"/>
      <c r="HH2023" s="0"/>
      <c r="HI2023" s="0"/>
      <c r="HJ2023" s="0"/>
      <c r="HK2023" s="0"/>
      <c r="HL2023" s="0"/>
      <c r="HM2023" s="0"/>
      <c r="HN2023" s="0"/>
      <c r="HO2023" s="0"/>
      <c r="HP2023" s="0"/>
      <c r="HQ2023" s="0"/>
      <c r="HR2023" s="0"/>
      <c r="HS2023" s="0"/>
      <c r="HT2023" s="0"/>
      <c r="HU2023" s="0"/>
      <c r="HV2023" s="0"/>
      <c r="HW2023" s="0"/>
      <c r="HX2023" s="0"/>
      <c r="HY2023" s="0"/>
      <c r="HZ2023" s="0"/>
      <c r="IA2023" s="0"/>
      <c r="IB2023" s="0"/>
      <c r="IC2023" s="0"/>
      <c r="ID2023" s="0"/>
      <c r="IE2023" s="0"/>
      <c r="IF2023" s="0"/>
      <c r="IG2023" s="0"/>
      <c r="IH2023" s="0"/>
      <c r="II2023" s="0"/>
      <c r="IJ2023" s="0"/>
      <c r="IK2023" s="0"/>
      <c r="IL2023" s="0"/>
      <c r="IM2023" s="0"/>
      <c r="IN2023" s="0"/>
      <c r="IO2023" s="0"/>
      <c r="IP2023" s="0"/>
      <c r="IQ2023" s="0"/>
      <c r="IR2023" s="0"/>
      <c r="IS2023" s="0"/>
      <c r="IT2023" s="0"/>
      <c r="IU2023" s="0"/>
      <c r="IV2023" s="0"/>
      <c r="IW2023" s="0"/>
    </row>
    <row r="2024" customFormat="false" ht="12.75" hidden="true" customHeight="false" outlineLevel="0" collapsed="false">
      <c r="A2024" s="0" t="n">
        <f aca="false">WEEKDAY(C2024,2)</f>
        <v>2</v>
      </c>
      <c r="B2024" s="0" t="n">
        <f aca="false">MONTH(C2024)</f>
        <v>1</v>
      </c>
      <c r="C2024" s="23" t="n">
        <v>36907</v>
      </c>
      <c r="D2024" s="0" t="n">
        <f aca="false">MONTH(R2024)</f>
        <v>1</v>
      </c>
      <c r="E2024" s="0" t="n">
        <f aca="false">YEAR(R2024)</f>
        <v>2001</v>
      </c>
      <c r="F2024" s="35" t="n">
        <f aca="false">L2024-K2024</f>
        <v>0.00180000000000113</v>
      </c>
      <c r="G2024" s="24" t="n">
        <f aca="false">N2024-M2024</f>
        <v>-0.65725</v>
      </c>
      <c r="H2024" s="24" t="n">
        <f aca="false">O2024-N2024</f>
        <v>-0.136583333333333</v>
      </c>
      <c r="I2024" s="24" t="n">
        <f aca="false">O2024-M2024</f>
        <v>-0.793833333333334</v>
      </c>
      <c r="J2024" s="25" t="n">
        <f aca="false">VLOOKUP(C2024,'Nymex hist.'!A:B,2,0)</f>
        <v>8.103</v>
      </c>
      <c r="K2024" s="34" t="n">
        <f aca="false">AVERAGE(DM2024:DS2024)</f>
        <v>5.979</v>
      </c>
      <c r="L2024" s="34" t="n">
        <f aca="false">AVERAGE(DT2024:DX2024)</f>
        <v>5.9808</v>
      </c>
      <c r="M2024" s="27" t="n">
        <f aca="false">SUMIF($S$3:$FQ$3,$E2024+1,$S2024:$FQ2024)/COUNTIF($S$3:$FQ$3,$E2024+1)</f>
        <v>5.06625</v>
      </c>
      <c r="N2024" s="27" t="n">
        <f aca="false">SUMIF($S$3:$FQ$3,$E2024+2,$S2024:$FQ2024)/COUNTIF($S$3:$FQ$3,$E2024+2)</f>
        <v>4.409</v>
      </c>
      <c r="O2024" s="27" t="n">
        <f aca="false">SUMIF($S$3:$FQ$3,$E2024+3,$S2024:$FQ2024)/COUNTIF($S$3:$FQ$3,$E2024+3)</f>
        <v>4.27241666666667</v>
      </c>
      <c r="P2024" s="27" t="n">
        <f aca="false">SUMIF($S$3:$FQ$3,$E2024+4,$S2024:$FQ2024)/COUNTIF($S$3:$FQ$3,$E2024+4)</f>
        <v>4.27741666666667</v>
      </c>
      <c r="Q2024" s="27"/>
      <c r="R2024" s="28" t="n">
        <v>36907</v>
      </c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30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 t="n">
        <v>8.103</v>
      </c>
      <c r="DL2024" s="29" t="n">
        <v>7.768</v>
      </c>
      <c r="DM2024" s="29" t="n">
        <v>6.35</v>
      </c>
      <c r="DN2024" s="29" t="n">
        <v>5.935</v>
      </c>
      <c r="DO2024" s="29" t="n">
        <v>5.92</v>
      </c>
      <c r="DP2024" s="29" t="n">
        <v>5.925</v>
      </c>
      <c r="DQ2024" s="29" t="n">
        <v>5.93</v>
      </c>
      <c r="DR2024" s="29" t="n">
        <v>5.895</v>
      </c>
      <c r="DS2024" s="29" t="n">
        <v>5.898</v>
      </c>
      <c r="DT2024" s="29" t="n">
        <v>6.006</v>
      </c>
      <c r="DU2024" s="29" t="n">
        <v>6.158</v>
      </c>
      <c r="DV2024" s="29" t="n">
        <v>6.175</v>
      </c>
      <c r="DW2024" s="29" t="n">
        <v>5.94</v>
      </c>
      <c r="DX2024" s="29" t="n">
        <v>5.625</v>
      </c>
      <c r="DY2024" s="29" t="n">
        <v>4.865</v>
      </c>
      <c r="DZ2024" s="29" t="n">
        <v>4.72</v>
      </c>
      <c r="EA2024" s="29" t="n">
        <v>4.72</v>
      </c>
      <c r="EB2024" s="29" t="n">
        <v>4.725</v>
      </c>
      <c r="EC2024" s="29" t="n">
        <v>4.725</v>
      </c>
      <c r="ED2024" s="29" t="n">
        <v>4.725</v>
      </c>
      <c r="EE2024" s="29" t="n">
        <v>4.755</v>
      </c>
      <c r="EF2024" s="29" t="n">
        <v>4.86</v>
      </c>
      <c r="EG2024" s="29" t="n">
        <v>4.96</v>
      </c>
      <c r="EH2024" s="29" t="n">
        <v>4.999</v>
      </c>
      <c r="EI2024" s="29" t="n">
        <v>4.824</v>
      </c>
      <c r="EJ2024" s="29" t="n">
        <v>4.574</v>
      </c>
      <c r="EK2024" s="29" t="n">
        <v>4.271</v>
      </c>
      <c r="EL2024" s="29" t="n">
        <v>4.196</v>
      </c>
      <c r="EM2024" s="29" t="n">
        <v>4.2</v>
      </c>
      <c r="EN2024" s="29" t="n">
        <v>4.215</v>
      </c>
      <c r="EO2024" s="29" t="n">
        <v>4.215</v>
      </c>
      <c r="EP2024" s="29" t="n">
        <v>4.236</v>
      </c>
      <c r="EQ2024" s="29" t="n">
        <v>4.261</v>
      </c>
      <c r="ER2024" s="29" t="n">
        <v>4.396</v>
      </c>
      <c r="ES2024" s="29" t="n">
        <v>4.521</v>
      </c>
      <c r="ET2024" s="29" t="n">
        <v>4.56</v>
      </c>
      <c r="EU2024" s="29" t="n">
        <v>4.454</v>
      </c>
      <c r="EV2024" s="29" t="n">
        <v>4.304</v>
      </c>
      <c r="EW2024" s="29" t="n">
        <v>4.121</v>
      </c>
      <c r="EX2024" s="29" t="n">
        <v>4.096</v>
      </c>
      <c r="EY2024" s="29" t="n">
        <v>4.125</v>
      </c>
      <c r="EZ2024" s="29" t="n">
        <v>4.155</v>
      </c>
      <c r="FA2024" s="29" t="n">
        <v>4.175</v>
      </c>
      <c r="FB2024" s="29" t="n">
        <v>4.196</v>
      </c>
      <c r="FC2024" s="29" t="n">
        <v>4.226</v>
      </c>
      <c r="FD2024" s="29" t="n">
        <v>4.366</v>
      </c>
      <c r="FE2024" s="29" t="n">
        <v>4.491</v>
      </c>
      <c r="FF2024" s="29" t="n">
        <v>4.565</v>
      </c>
      <c r="FG2024" s="29" t="n">
        <v>4.459</v>
      </c>
      <c r="FH2024" s="29" t="n">
        <v>4.309</v>
      </c>
      <c r="FI2024" s="29" t="n">
        <v>4.126</v>
      </c>
      <c r="FJ2024" s="29" t="n">
        <v>4.101</v>
      </c>
      <c r="FK2024" s="29" t="n">
        <v>4.13</v>
      </c>
      <c r="FL2024" s="29" t="n">
        <v>4.16</v>
      </c>
      <c r="FM2024" s="29" t="n">
        <v>4.18</v>
      </c>
      <c r="FN2024" s="29" t="n">
        <v>4.201</v>
      </c>
      <c r="FO2024" s="29" t="n">
        <v>4.231</v>
      </c>
      <c r="FP2024" s="29" t="n">
        <v>4.371</v>
      </c>
      <c r="FQ2024" s="29" t="n">
        <v>4.496</v>
      </c>
      <c r="FR2024" s="29" t="n">
        <v>4.59</v>
      </c>
      <c r="FS2024" s="29" t="n">
        <v>4.484</v>
      </c>
      <c r="FT2024" s="29" t="n">
        <v>4.334</v>
      </c>
      <c r="FU2024" s="29" t="n">
        <v>4.151</v>
      </c>
      <c r="FV2024" s="29" t="n">
        <v>4.126</v>
      </c>
      <c r="FW2024" s="29" t="n">
        <v>4.155</v>
      </c>
      <c r="FX2024" s="29" t="n">
        <v>4.185</v>
      </c>
      <c r="FY2024" s="29" t="n">
        <v>4.205</v>
      </c>
      <c r="FZ2024" s="29" t="n">
        <v>4.226</v>
      </c>
      <c r="GA2024" s="29" t="n">
        <v>4.256</v>
      </c>
      <c r="GB2024" s="29" t="n">
        <v>4.396</v>
      </c>
      <c r="GC2024" s="29" t="n">
        <v>4.521</v>
      </c>
      <c r="GD2024" s="29" t="n">
        <v>4.625</v>
      </c>
      <c r="GE2024" s="29"/>
      <c r="GF2024" s="29"/>
      <c r="GG2024" s="29"/>
      <c r="GH2024" s="29"/>
      <c r="GI2024" s="29"/>
      <c r="GJ2024" s="29"/>
      <c r="GK2024" s="29"/>
      <c r="GL2024" s="29"/>
      <c r="GM2024" s="29"/>
      <c r="GN2024" s="29"/>
      <c r="GO2024" s="29"/>
      <c r="GP2024" s="29"/>
      <c r="GQ2024" s="29"/>
      <c r="GR2024" s="0"/>
      <c r="GS2024" s="0"/>
      <c r="GT2024" s="0"/>
      <c r="GU2024" s="0"/>
      <c r="GV2024" s="0"/>
      <c r="GW2024" s="0"/>
      <c r="GX2024" s="0"/>
      <c r="GY2024" s="0"/>
      <c r="GZ2024" s="0"/>
      <c r="HA2024" s="0"/>
      <c r="HB2024" s="0"/>
      <c r="HC2024" s="0"/>
      <c r="HD2024" s="0"/>
      <c r="HE2024" s="0"/>
      <c r="HF2024" s="0"/>
      <c r="HG2024" s="0"/>
      <c r="HH2024" s="0"/>
      <c r="HI2024" s="0"/>
      <c r="HJ2024" s="0"/>
      <c r="HK2024" s="0"/>
      <c r="HL2024" s="0"/>
      <c r="HM2024" s="0"/>
      <c r="HN2024" s="0"/>
      <c r="HO2024" s="0"/>
      <c r="HP2024" s="0"/>
      <c r="HQ2024" s="0"/>
      <c r="HR2024" s="0"/>
      <c r="HS2024" s="0"/>
      <c r="HT2024" s="0"/>
      <c r="HU2024" s="0"/>
      <c r="HV2024" s="0"/>
      <c r="HW2024" s="0"/>
      <c r="HX2024" s="0"/>
      <c r="HY2024" s="0"/>
      <c r="HZ2024" s="0"/>
      <c r="IA2024" s="0"/>
      <c r="IB2024" s="0"/>
      <c r="IC2024" s="0"/>
      <c r="ID2024" s="0"/>
      <c r="IE2024" s="0"/>
      <c r="IF2024" s="0"/>
      <c r="IG2024" s="0"/>
      <c r="IH2024" s="0"/>
      <c r="II2024" s="0"/>
      <c r="IJ2024" s="0"/>
      <c r="IK2024" s="0"/>
      <c r="IL2024" s="0"/>
      <c r="IM2024" s="0"/>
      <c r="IN2024" s="0"/>
      <c r="IO2024" s="0"/>
      <c r="IP2024" s="0"/>
      <c r="IQ2024" s="0"/>
      <c r="IR2024" s="0"/>
      <c r="IS2024" s="0"/>
      <c r="IT2024" s="0"/>
      <c r="IU2024" s="0"/>
      <c r="IV2024" s="0"/>
      <c r="IW2024" s="0"/>
    </row>
    <row r="2025" customFormat="false" ht="12.75" hidden="true" customHeight="false" outlineLevel="0" collapsed="false">
      <c r="A2025" s="0" t="n">
        <f aca="false">WEEKDAY(C2025,2)</f>
        <v>3</v>
      </c>
      <c r="B2025" s="0" t="n">
        <f aca="false">MONTH(C2025)</f>
        <v>1</v>
      </c>
      <c r="C2025" s="23" t="n">
        <v>36908</v>
      </c>
      <c r="D2025" s="0" t="n">
        <f aca="false">MONTH(R2025)</f>
        <v>1</v>
      </c>
      <c r="E2025" s="0" t="n">
        <f aca="false">YEAR(R2025)</f>
        <v>2001</v>
      </c>
      <c r="F2025" s="35" t="n">
        <f aca="false">L2025-K2025</f>
        <v>0.0721428571428575</v>
      </c>
      <c r="G2025" s="24" t="n">
        <f aca="false">N2025-M2025</f>
        <v>-0.6285</v>
      </c>
      <c r="H2025" s="24" t="n">
        <f aca="false">O2025-N2025</f>
        <v>-0.136583333333333</v>
      </c>
      <c r="I2025" s="24" t="n">
        <f aca="false">O2025-M2025</f>
        <v>-0.765083333333333</v>
      </c>
      <c r="J2025" s="25" t="n">
        <f aca="false">VLOOKUP(C2025,'Nymex hist.'!A:B,2,0)</f>
        <v>6.909</v>
      </c>
      <c r="K2025" s="34" t="n">
        <f aca="false">AVERAGE(DM2025:DS2025)</f>
        <v>5.50285714285714</v>
      </c>
      <c r="L2025" s="34" t="n">
        <f aca="false">AVERAGE(DT2025:DX2025)</f>
        <v>5.575</v>
      </c>
      <c r="M2025" s="27" t="n">
        <f aca="false">SUMIF($S$3:$FQ$3,$E2025+1,$S2025:$FQ2025)/COUNTIF($S$3:$FQ$3,$E2025+1)</f>
        <v>4.7455</v>
      </c>
      <c r="N2025" s="27" t="n">
        <f aca="false">SUMIF($S$3:$FQ$3,$E2025+2,$S2025:$FQ2025)/COUNTIF($S$3:$FQ$3,$E2025+2)</f>
        <v>4.117</v>
      </c>
      <c r="O2025" s="27" t="n">
        <f aca="false">SUMIF($S$3:$FQ$3,$E2025+3,$S2025:$FQ2025)/COUNTIF($S$3:$FQ$3,$E2025+3)</f>
        <v>3.98041666666667</v>
      </c>
      <c r="P2025" s="27" t="n">
        <f aca="false">SUMIF($S$3:$FQ$3,$E2025+4,$S2025:$FQ2025)/COUNTIF($S$3:$FQ$3,$E2025+4)</f>
        <v>3.98541666666667</v>
      </c>
      <c r="Q2025" s="27"/>
      <c r="R2025" s="28" t="n">
        <v>36908</v>
      </c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30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 t="n">
        <v>6.909</v>
      </c>
      <c r="DL2025" s="29" t="n">
        <v>6.654</v>
      </c>
      <c r="DM2025" s="29" t="n">
        <v>5.67</v>
      </c>
      <c r="DN2025" s="29" t="n">
        <v>5.47</v>
      </c>
      <c r="DO2025" s="29" t="n">
        <v>5.465</v>
      </c>
      <c r="DP2025" s="29" t="n">
        <v>5.48</v>
      </c>
      <c r="DQ2025" s="29" t="n">
        <v>5.495</v>
      </c>
      <c r="DR2025" s="29" t="n">
        <v>5.47</v>
      </c>
      <c r="DS2025" s="29" t="n">
        <v>5.47</v>
      </c>
      <c r="DT2025" s="29" t="n">
        <v>5.583</v>
      </c>
      <c r="DU2025" s="29" t="n">
        <v>5.743</v>
      </c>
      <c r="DV2025" s="29" t="n">
        <v>5.773</v>
      </c>
      <c r="DW2025" s="29" t="n">
        <v>5.538</v>
      </c>
      <c r="DX2025" s="29" t="n">
        <v>5.238</v>
      </c>
      <c r="DY2025" s="29" t="n">
        <v>4.548</v>
      </c>
      <c r="DZ2025" s="29" t="n">
        <v>4.428</v>
      </c>
      <c r="EA2025" s="29" t="n">
        <v>4.428</v>
      </c>
      <c r="EB2025" s="29" t="n">
        <v>4.433</v>
      </c>
      <c r="EC2025" s="29" t="n">
        <v>4.433</v>
      </c>
      <c r="ED2025" s="29" t="n">
        <v>4.428</v>
      </c>
      <c r="EE2025" s="29" t="n">
        <v>4.463</v>
      </c>
      <c r="EF2025" s="29" t="n">
        <v>4.568</v>
      </c>
      <c r="EG2025" s="29" t="n">
        <v>4.668</v>
      </c>
      <c r="EH2025" s="29" t="n">
        <v>4.707</v>
      </c>
      <c r="EI2025" s="29" t="n">
        <v>4.532</v>
      </c>
      <c r="EJ2025" s="29" t="n">
        <v>4.282</v>
      </c>
      <c r="EK2025" s="29" t="n">
        <v>3.979</v>
      </c>
      <c r="EL2025" s="29" t="n">
        <v>3.904</v>
      </c>
      <c r="EM2025" s="29" t="n">
        <v>3.908</v>
      </c>
      <c r="EN2025" s="29" t="n">
        <v>3.923</v>
      </c>
      <c r="EO2025" s="29" t="n">
        <v>3.923</v>
      </c>
      <c r="EP2025" s="29" t="n">
        <v>3.944</v>
      </c>
      <c r="EQ2025" s="29" t="n">
        <v>3.969</v>
      </c>
      <c r="ER2025" s="29" t="n">
        <v>4.104</v>
      </c>
      <c r="ES2025" s="29" t="n">
        <v>4.229</v>
      </c>
      <c r="ET2025" s="29" t="n">
        <v>4.268</v>
      </c>
      <c r="EU2025" s="29" t="n">
        <v>4.162</v>
      </c>
      <c r="EV2025" s="29" t="n">
        <v>4.012</v>
      </c>
      <c r="EW2025" s="29" t="n">
        <v>3.829</v>
      </c>
      <c r="EX2025" s="29" t="n">
        <v>3.804</v>
      </c>
      <c r="EY2025" s="29" t="n">
        <v>3.833</v>
      </c>
      <c r="EZ2025" s="29" t="n">
        <v>3.863</v>
      </c>
      <c r="FA2025" s="29" t="n">
        <v>3.883</v>
      </c>
      <c r="FB2025" s="29" t="n">
        <v>3.904</v>
      </c>
      <c r="FC2025" s="29" t="n">
        <v>3.934</v>
      </c>
      <c r="FD2025" s="29" t="n">
        <v>4.074</v>
      </c>
      <c r="FE2025" s="29" t="n">
        <v>4.199</v>
      </c>
      <c r="FF2025" s="29" t="n">
        <v>4.273</v>
      </c>
      <c r="FG2025" s="29" t="n">
        <v>4.167</v>
      </c>
      <c r="FH2025" s="29" t="n">
        <v>4.017</v>
      </c>
      <c r="FI2025" s="29" t="n">
        <v>3.834</v>
      </c>
      <c r="FJ2025" s="29" t="n">
        <v>3.809</v>
      </c>
      <c r="FK2025" s="29" t="n">
        <v>3.838</v>
      </c>
      <c r="FL2025" s="29" t="n">
        <v>3.868</v>
      </c>
      <c r="FM2025" s="29" t="n">
        <v>3.888</v>
      </c>
      <c r="FN2025" s="29" t="n">
        <v>3.909</v>
      </c>
      <c r="FO2025" s="29" t="n">
        <v>3.939</v>
      </c>
      <c r="FP2025" s="29" t="n">
        <v>4.079</v>
      </c>
      <c r="FQ2025" s="29" t="n">
        <v>4.204</v>
      </c>
      <c r="FR2025" s="29" t="n">
        <v>4.298</v>
      </c>
      <c r="FS2025" s="29" t="n">
        <v>4.192</v>
      </c>
      <c r="FT2025" s="29" t="n">
        <v>4.042</v>
      </c>
      <c r="FU2025" s="29" t="n">
        <v>3.859</v>
      </c>
      <c r="FV2025" s="29" t="n">
        <v>3.834</v>
      </c>
      <c r="FW2025" s="29" t="n">
        <v>3.863</v>
      </c>
      <c r="FX2025" s="29" t="n">
        <v>3.893</v>
      </c>
      <c r="FY2025" s="29" t="n">
        <v>3.913</v>
      </c>
      <c r="FZ2025" s="29" t="n">
        <v>3.934</v>
      </c>
      <c r="GA2025" s="29" t="n">
        <v>3.964</v>
      </c>
      <c r="GB2025" s="29" t="n">
        <v>4.104</v>
      </c>
      <c r="GC2025" s="29" t="n">
        <v>4.229</v>
      </c>
      <c r="GD2025" s="29" t="n">
        <v>4.333</v>
      </c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  <c r="GR2025" s="0"/>
      <c r="GS2025" s="0"/>
      <c r="GT2025" s="0"/>
      <c r="GU2025" s="0"/>
      <c r="GV2025" s="0"/>
      <c r="GW2025" s="0"/>
      <c r="GX2025" s="0"/>
      <c r="GY2025" s="0"/>
      <c r="GZ2025" s="0"/>
      <c r="HA2025" s="0"/>
      <c r="HB2025" s="0"/>
      <c r="HC2025" s="0"/>
      <c r="HD2025" s="0"/>
      <c r="HE2025" s="0"/>
      <c r="HF2025" s="0"/>
      <c r="HG2025" s="0"/>
      <c r="HH2025" s="0"/>
      <c r="HI2025" s="0"/>
      <c r="HJ2025" s="0"/>
      <c r="HK2025" s="0"/>
      <c r="HL2025" s="0"/>
      <c r="HM2025" s="0"/>
      <c r="HN2025" s="0"/>
      <c r="HO2025" s="0"/>
      <c r="HP2025" s="0"/>
      <c r="HQ2025" s="0"/>
      <c r="HR2025" s="0"/>
      <c r="HS2025" s="0"/>
      <c r="HT2025" s="0"/>
      <c r="HU2025" s="0"/>
      <c r="HV2025" s="0"/>
      <c r="HW2025" s="0"/>
      <c r="HX2025" s="0"/>
      <c r="HY2025" s="0"/>
      <c r="HZ2025" s="0"/>
      <c r="IA2025" s="0"/>
      <c r="IB2025" s="0"/>
      <c r="IC2025" s="0"/>
      <c r="ID2025" s="0"/>
      <c r="IE2025" s="0"/>
      <c r="IF2025" s="0"/>
      <c r="IG2025" s="0"/>
      <c r="IH2025" s="0"/>
      <c r="II2025" s="0"/>
      <c r="IJ2025" s="0"/>
      <c r="IK2025" s="0"/>
      <c r="IL2025" s="0"/>
      <c r="IM2025" s="0"/>
      <c r="IN2025" s="0"/>
      <c r="IO2025" s="0"/>
      <c r="IP2025" s="0"/>
      <c r="IQ2025" s="0"/>
      <c r="IR2025" s="0"/>
      <c r="IS2025" s="0"/>
      <c r="IT2025" s="0"/>
      <c r="IU2025" s="0"/>
      <c r="IV2025" s="0"/>
      <c r="IW2025" s="0"/>
    </row>
    <row r="2026" customFormat="false" ht="12.75" hidden="false" customHeight="false" outlineLevel="0" collapsed="false">
      <c r="A2026" s="1" t="n">
        <f aca="false">WEEKDAY(C2026,2)</f>
        <v>4</v>
      </c>
      <c r="B2026" s="1" t="n">
        <f aca="false">MONTH(C2026)</f>
        <v>1</v>
      </c>
      <c r="C2026" s="23" t="n">
        <v>36909</v>
      </c>
      <c r="D2026" s="0" t="n">
        <f aca="false">MONTH(R2026)</f>
        <v>1</v>
      </c>
      <c r="E2026" s="0" t="n">
        <f aca="false">YEAR(R2026)</f>
        <v>2001</v>
      </c>
      <c r="F2026" s="3" t="n">
        <f aca="false">L2026-K2026</f>
        <v>0.004142857142857</v>
      </c>
      <c r="G2026" s="3" t="n">
        <f aca="false">N2026-M2026</f>
        <v>-0.61975</v>
      </c>
      <c r="H2026" s="3" t="n">
        <f aca="false">O2026-N2026</f>
        <v>-0.136583333333334</v>
      </c>
      <c r="I2026" s="3" t="n">
        <f aca="false">O2026-M2026</f>
        <v>-0.756333333333334</v>
      </c>
      <c r="J2026" s="4" t="n">
        <f aca="false">VLOOKUP(C2026,'Nymex hist.'!A:B,2,0)</f>
        <v>7.136</v>
      </c>
      <c r="K2026" s="4" t="n">
        <f aca="false">AVERAGE(DM2026:DS2026)</f>
        <v>5.65285714285714</v>
      </c>
      <c r="L2026" s="4" t="n">
        <f aca="false">AVERAGE(DT2026:DX2026)</f>
        <v>5.657</v>
      </c>
      <c r="M2026" s="4" t="n">
        <f aca="false">SUMIF($S$3:$FQ$3,$E2026+1,$S2026:$FQ2026)/COUNTIF($S$3:$FQ$3,$E2026+1)</f>
        <v>4.79375</v>
      </c>
      <c r="N2026" s="4" t="n">
        <f aca="false">SUMIF($S$3:$FQ$3,$E2026+2,$S2026:$FQ2026)/COUNTIF($S$3:$FQ$3,$E2026+2)</f>
        <v>4.174</v>
      </c>
      <c r="O2026" s="4" t="n">
        <f aca="false">SUMIF($S$3:$FQ$3,$E2026+3,$S2026:$FQ2026)/COUNTIF($S$3:$FQ$3,$E2026+3)</f>
        <v>4.03741666666667</v>
      </c>
      <c r="P2026" s="4" t="n">
        <f aca="false">SUMIF($S$3:$FQ$3,$E2026+4,$S2026:$FQ2026)/COUNTIF($S$3:$FQ$3,$E2026+4)</f>
        <v>4.04241666666667</v>
      </c>
      <c r="R2026" s="21" t="n">
        <v>36909</v>
      </c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7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  <c r="BT2026" s="32"/>
      <c r="BU2026" s="32"/>
      <c r="BV2026" s="32"/>
      <c r="BW2026" s="32"/>
      <c r="BX2026" s="32"/>
      <c r="BY2026" s="32"/>
      <c r="BZ2026" s="32"/>
      <c r="CA2026" s="32"/>
      <c r="CB2026" s="32"/>
      <c r="CC2026" s="32"/>
      <c r="CD2026" s="32"/>
      <c r="CE2026" s="32"/>
      <c r="CF2026" s="32"/>
      <c r="CG2026" s="32"/>
      <c r="CH2026" s="32"/>
      <c r="CI2026" s="32"/>
      <c r="CJ2026" s="32"/>
      <c r="CK2026" s="32"/>
      <c r="CL2026" s="32"/>
      <c r="CM2026" s="32"/>
      <c r="CN2026" s="32"/>
      <c r="CO2026" s="32"/>
      <c r="CP2026" s="32"/>
      <c r="CQ2026" s="32"/>
      <c r="CR2026" s="32"/>
      <c r="CS2026" s="32"/>
      <c r="CT2026" s="32"/>
      <c r="CU2026" s="32"/>
      <c r="CV2026" s="32"/>
      <c r="CW2026" s="32"/>
      <c r="CX2026" s="32"/>
      <c r="CY2026" s="32"/>
      <c r="CZ2026" s="32"/>
      <c r="DA2026" s="32"/>
      <c r="DB2026" s="32"/>
      <c r="DC2026" s="32"/>
      <c r="DD2026" s="32"/>
      <c r="DE2026" s="32"/>
      <c r="DF2026" s="32"/>
      <c r="DG2026" s="32"/>
      <c r="DH2026" s="32"/>
      <c r="DI2026" s="32"/>
      <c r="DJ2026" s="32"/>
      <c r="DK2026" s="32" t="n">
        <v>7.136</v>
      </c>
      <c r="DL2026" s="32" t="n">
        <v>6.899</v>
      </c>
      <c r="DM2026" s="32" t="n">
        <v>5.9</v>
      </c>
      <c r="DN2026" s="32" t="n">
        <v>5.64</v>
      </c>
      <c r="DO2026" s="32" t="n">
        <v>5.62</v>
      </c>
      <c r="DP2026" s="32" t="n">
        <v>5.63</v>
      </c>
      <c r="DQ2026" s="32" t="n">
        <v>5.62</v>
      </c>
      <c r="DR2026" s="32" t="n">
        <v>5.585</v>
      </c>
      <c r="DS2026" s="32" t="n">
        <v>5.575</v>
      </c>
      <c r="DT2026" s="32" t="n">
        <v>5.675</v>
      </c>
      <c r="DU2026" s="32" t="n">
        <v>5.82</v>
      </c>
      <c r="DV2026" s="32" t="n">
        <v>5.85</v>
      </c>
      <c r="DW2026" s="32" t="n">
        <v>5.62</v>
      </c>
      <c r="DX2026" s="32" t="n">
        <v>5.32</v>
      </c>
      <c r="DY2026" s="32" t="n">
        <v>4.58</v>
      </c>
      <c r="DZ2026" s="32" t="n">
        <v>4.46</v>
      </c>
      <c r="EA2026" s="32" t="n">
        <v>4.46</v>
      </c>
      <c r="EB2026" s="32" t="n">
        <v>4.465</v>
      </c>
      <c r="EC2026" s="32" t="n">
        <v>4.465</v>
      </c>
      <c r="ED2026" s="32" t="n">
        <v>4.465</v>
      </c>
      <c r="EE2026" s="32" t="n">
        <v>4.5</v>
      </c>
      <c r="EF2026" s="32" t="n">
        <v>4.615</v>
      </c>
      <c r="EG2026" s="32" t="n">
        <v>4.725</v>
      </c>
      <c r="EH2026" s="32" t="n">
        <v>4.764</v>
      </c>
      <c r="EI2026" s="32" t="n">
        <v>4.589</v>
      </c>
      <c r="EJ2026" s="32" t="n">
        <v>4.339</v>
      </c>
      <c r="EK2026" s="32" t="n">
        <v>4.036</v>
      </c>
      <c r="EL2026" s="32" t="n">
        <v>3.961</v>
      </c>
      <c r="EM2026" s="32" t="n">
        <v>3.965</v>
      </c>
      <c r="EN2026" s="32" t="n">
        <v>3.98</v>
      </c>
      <c r="EO2026" s="32" t="n">
        <v>3.98</v>
      </c>
      <c r="EP2026" s="32" t="n">
        <v>4.001</v>
      </c>
      <c r="EQ2026" s="32" t="n">
        <v>4.026</v>
      </c>
      <c r="ER2026" s="32" t="n">
        <v>4.161</v>
      </c>
      <c r="ES2026" s="32" t="n">
        <v>4.286</v>
      </c>
      <c r="ET2026" s="32" t="n">
        <v>4.325</v>
      </c>
      <c r="EU2026" s="32" t="n">
        <v>4.219</v>
      </c>
      <c r="EV2026" s="32" t="n">
        <v>4.069</v>
      </c>
      <c r="EW2026" s="32" t="n">
        <v>3.886</v>
      </c>
      <c r="EX2026" s="32" t="n">
        <v>3.861</v>
      </c>
      <c r="EY2026" s="32" t="n">
        <v>3.89</v>
      </c>
      <c r="EZ2026" s="32" t="n">
        <v>3.92</v>
      </c>
      <c r="FA2026" s="32" t="n">
        <v>3.94</v>
      </c>
      <c r="FB2026" s="32" t="n">
        <v>3.961</v>
      </c>
      <c r="FC2026" s="32" t="n">
        <v>3.991</v>
      </c>
      <c r="FD2026" s="32" t="n">
        <v>4.131</v>
      </c>
      <c r="FE2026" s="32" t="n">
        <v>4.256</v>
      </c>
      <c r="FF2026" s="32" t="n">
        <v>4.33</v>
      </c>
      <c r="FG2026" s="32" t="n">
        <v>4.224</v>
      </c>
      <c r="FH2026" s="32" t="n">
        <v>4.074</v>
      </c>
      <c r="FI2026" s="32" t="n">
        <v>3.891</v>
      </c>
      <c r="FJ2026" s="32" t="n">
        <v>3.866</v>
      </c>
      <c r="FK2026" s="32" t="n">
        <v>3.895</v>
      </c>
      <c r="FL2026" s="32" t="n">
        <v>3.925</v>
      </c>
      <c r="FM2026" s="32" t="n">
        <v>3.945</v>
      </c>
      <c r="FN2026" s="32" t="n">
        <v>3.966</v>
      </c>
      <c r="FO2026" s="32" t="n">
        <v>3.996</v>
      </c>
      <c r="FP2026" s="32" t="n">
        <v>4.136</v>
      </c>
      <c r="FQ2026" s="32" t="n">
        <v>4.261</v>
      </c>
      <c r="FR2026" s="32" t="n">
        <v>4.355</v>
      </c>
      <c r="FS2026" s="32" t="n">
        <v>4.249</v>
      </c>
      <c r="FT2026" s="32" t="n">
        <v>4.099</v>
      </c>
      <c r="FU2026" s="32" t="n">
        <v>3.916</v>
      </c>
      <c r="FV2026" s="32" t="n">
        <v>3.891</v>
      </c>
      <c r="FW2026" s="32" t="n">
        <v>3.92</v>
      </c>
      <c r="FX2026" s="32" t="n">
        <v>3.95</v>
      </c>
      <c r="FY2026" s="32" t="n">
        <v>3.97</v>
      </c>
      <c r="FZ2026" s="32" t="n">
        <v>3.991</v>
      </c>
      <c r="GA2026" s="32" t="n">
        <v>4.021</v>
      </c>
      <c r="GB2026" s="32" t="n">
        <v>4.161</v>
      </c>
      <c r="GC2026" s="32" t="n">
        <v>4.286</v>
      </c>
      <c r="GD2026" s="32" t="n">
        <v>4.39</v>
      </c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  <c r="GO2026" s="32"/>
      <c r="GP2026" s="32"/>
      <c r="GQ2026" s="32"/>
    </row>
    <row r="2027" customFormat="false" ht="12.75" hidden="true" customHeight="false" outlineLevel="0" collapsed="false">
      <c r="A2027" s="0" t="n">
        <f aca="false">WEEKDAY(C2027,2)</f>
        <v>5</v>
      </c>
      <c r="B2027" s="0" t="n">
        <f aca="false">MONTH(C2027)</f>
        <v>1</v>
      </c>
      <c r="C2027" s="23" t="n">
        <v>36910</v>
      </c>
      <c r="D2027" s="0" t="n">
        <f aca="false">MONTH(R2027)</f>
        <v>1</v>
      </c>
      <c r="E2027" s="0" t="n">
        <f aca="false">YEAR(R2027)</f>
        <v>2001</v>
      </c>
      <c r="F2027" s="35" t="n">
        <f aca="false">L2027-K2027</f>
        <v>-0.0420000000000007</v>
      </c>
      <c r="G2027" s="24" t="n">
        <f aca="false">N2027-M2027</f>
        <v>-0.609333333333333</v>
      </c>
      <c r="H2027" s="24" t="n">
        <f aca="false">O2027-N2027</f>
        <v>-0.108</v>
      </c>
      <c r="I2027" s="24" t="n">
        <f aca="false">O2027-M2027</f>
        <v>-0.717333333333333</v>
      </c>
      <c r="J2027" s="25" t="n">
        <f aca="false">VLOOKUP(C2027,'Nymex hist.'!A:B,2,0)</f>
        <v>7.459</v>
      </c>
      <c r="K2027" s="34" t="n">
        <f aca="false">AVERAGE(DM2027:DS2027)</f>
        <v>5.661</v>
      </c>
      <c r="L2027" s="34" t="n">
        <f aca="false">AVERAGE(DT2027:DX2027)</f>
        <v>5.619</v>
      </c>
      <c r="M2027" s="27" t="n">
        <f aca="false">SUMIF($S$3:$FQ$3,$E2027+1,$S2027:$FQ2027)/COUNTIF($S$3:$FQ$3,$E2027+1)</f>
        <v>4.75616666666667</v>
      </c>
      <c r="N2027" s="27" t="n">
        <f aca="false">SUMIF($S$3:$FQ$3,$E2027+2,$S2027:$FQ2027)/COUNTIF($S$3:$FQ$3,$E2027+2)</f>
        <v>4.14683333333333</v>
      </c>
      <c r="O2027" s="27" t="n">
        <f aca="false">SUMIF($S$3:$FQ$3,$E2027+3,$S2027:$FQ2027)/COUNTIF($S$3:$FQ$3,$E2027+3)</f>
        <v>4.03883333333333</v>
      </c>
      <c r="P2027" s="27" t="n">
        <f aca="false">SUMIF($S$3:$FQ$3,$E2027+4,$S2027:$FQ2027)/COUNTIF($S$3:$FQ$3,$E2027+4)</f>
        <v>4.04883333333333</v>
      </c>
      <c r="Q2027" s="27"/>
      <c r="R2027" s="28" t="n">
        <v>36910</v>
      </c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30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 t="n">
        <v>7.459</v>
      </c>
      <c r="DL2027" s="29" t="n">
        <v>7.072</v>
      </c>
      <c r="DM2027" s="29" t="n">
        <v>6.012</v>
      </c>
      <c r="DN2027" s="29" t="n">
        <v>5.65</v>
      </c>
      <c r="DO2027" s="29" t="n">
        <v>5.61</v>
      </c>
      <c r="DP2027" s="29" t="n">
        <v>5.62</v>
      </c>
      <c r="DQ2027" s="29" t="n">
        <v>5.605</v>
      </c>
      <c r="DR2027" s="29" t="n">
        <v>5.57</v>
      </c>
      <c r="DS2027" s="29" t="n">
        <v>5.56</v>
      </c>
      <c r="DT2027" s="29" t="n">
        <v>5.645</v>
      </c>
      <c r="DU2027" s="29" t="n">
        <v>5.78</v>
      </c>
      <c r="DV2027" s="29" t="n">
        <v>5.81</v>
      </c>
      <c r="DW2027" s="29" t="n">
        <v>5.58</v>
      </c>
      <c r="DX2027" s="29" t="n">
        <v>5.28</v>
      </c>
      <c r="DY2027" s="29" t="n">
        <v>4.54</v>
      </c>
      <c r="DZ2027" s="29" t="n">
        <v>4.42</v>
      </c>
      <c r="EA2027" s="29" t="n">
        <v>4.42</v>
      </c>
      <c r="EB2027" s="29" t="n">
        <v>4.425</v>
      </c>
      <c r="EC2027" s="29" t="n">
        <v>4.425</v>
      </c>
      <c r="ED2027" s="29" t="n">
        <v>4.43</v>
      </c>
      <c r="EE2027" s="29" t="n">
        <v>4.47</v>
      </c>
      <c r="EF2027" s="29" t="n">
        <v>4.582</v>
      </c>
      <c r="EG2027" s="29" t="n">
        <v>4.692</v>
      </c>
      <c r="EH2027" s="29" t="n">
        <v>4.727</v>
      </c>
      <c r="EI2027" s="29" t="n">
        <v>4.555</v>
      </c>
      <c r="EJ2027" s="29" t="n">
        <v>4.305</v>
      </c>
      <c r="EK2027" s="29" t="n">
        <v>4.007</v>
      </c>
      <c r="EL2027" s="29" t="n">
        <v>3.937</v>
      </c>
      <c r="EM2027" s="29" t="n">
        <v>3.941</v>
      </c>
      <c r="EN2027" s="29" t="n">
        <v>3.956</v>
      </c>
      <c r="EO2027" s="29" t="n">
        <v>3.956</v>
      </c>
      <c r="EP2027" s="29" t="n">
        <v>3.977</v>
      </c>
      <c r="EQ2027" s="29" t="n">
        <v>4.002</v>
      </c>
      <c r="ER2027" s="29" t="n">
        <v>4.137</v>
      </c>
      <c r="ES2027" s="29" t="n">
        <v>4.262</v>
      </c>
      <c r="ET2027" s="29" t="n">
        <v>4.301</v>
      </c>
      <c r="EU2027" s="29" t="n">
        <v>4.185</v>
      </c>
      <c r="EV2027" s="29" t="n">
        <v>4.055</v>
      </c>
      <c r="EW2027" s="29" t="n">
        <v>3.917</v>
      </c>
      <c r="EX2027" s="29" t="n">
        <v>3.877</v>
      </c>
      <c r="EY2027" s="29" t="n">
        <v>3.896</v>
      </c>
      <c r="EZ2027" s="29" t="n">
        <v>3.926</v>
      </c>
      <c r="FA2027" s="29" t="n">
        <v>3.946</v>
      </c>
      <c r="FB2027" s="29" t="n">
        <v>3.967</v>
      </c>
      <c r="FC2027" s="29" t="n">
        <v>3.997</v>
      </c>
      <c r="FD2027" s="29" t="n">
        <v>4.137</v>
      </c>
      <c r="FE2027" s="29" t="n">
        <v>4.262</v>
      </c>
      <c r="FF2027" s="29" t="n">
        <v>4.311</v>
      </c>
      <c r="FG2027" s="29" t="n">
        <v>4.195</v>
      </c>
      <c r="FH2027" s="29" t="n">
        <v>4.065</v>
      </c>
      <c r="FI2027" s="29" t="n">
        <v>3.927</v>
      </c>
      <c r="FJ2027" s="29" t="n">
        <v>3.887</v>
      </c>
      <c r="FK2027" s="29" t="n">
        <v>3.906</v>
      </c>
      <c r="FL2027" s="29" t="n">
        <v>3.936</v>
      </c>
      <c r="FM2027" s="29" t="n">
        <v>3.956</v>
      </c>
      <c r="FN2027" s="29" t="n">
        <v>3.977</v>
      </c>
      <c r="FO2027" s="29" t="n">
        <v>4.007</v>
      </c>
      <c r="FP2027" s="29" t="n">
        <v>4.147</v>
      </c>
      <c r="FQ2027" s="29" t="n">
        <v>4.272</v>
      </c>
      <c r="FR2027" s="29" t="n">
        <v>4.336</v>
      </c>
      <c r="FS2027" s="29" t="n">
        <v>4.22</v>
      </c>
      <c r="FT2027" s="29" t="n">
        <v>4.09</v>
      </c>
      <c r="FU2027" s="29" t="n">
        <v>3.952</v>
      </c>
      <c r="FV2027" s="29" t="n">
        <v>3.912</v>
      </c>
      <c r="FW2027" s="29" t="n">
        <v>3.931</v>
      </c>
      <c r="FX2027" s="29" t="n">
        <v>3.961</v>
      </c>
      <c r="FY2027" s="29" t="n">
        <v>3.981</v>
      </c>
      <c r="FZ2027" s="29" t="n">
        <v>4.002</v>
      </c>
      <c r="GA2027" s="29" t="n">
        <v>4.032</v>
      </c>
      <c r="GB2027" s="29" t="n">
        <v>4.172</v>
      </c>
      <c r="GC2027" s="29" t="n">
        <v>4.297</v>
      </c>
      <c r="GD2027" s="29" t="n">
        <v>4.371</v>
      </c>
      <c r="GE2027" s="29"/>
      <c r="GF2027" s="29"/>
      <c r="GG2027" s="29"/>
      <c r="GH2027" s="29"/>
      <c r="GI2027" s="29"/>
      <c r="GJ2027" s="29"/>
      <c r="GK2027" s="29"/>
      <c r="GL2027" s="29"/>
      <c r="GM2027" s="29"/>
      <c r="GN2027" s="29"/>
      <c r="GO2027" s="29"/>
      <c r="GP2027" s="29"/>
      <c r="GQ2027" s="29"/>
      <c r="GR2027" s="0"/>
      <c r="GS2027" s="0"/>
      <c r="GT2027" s="0"/>
      <c r="GU2027" s="0"/>
      <c r="GV2027" s="0"/>
      <c r="GW2027" s="0"/>
      <c r="GX2027" s="0"/>
      <c r="GY2027" s="0"/>
      <c r="GZ2027" s="0"/>
      <c r="HA2027" s="0"/>
      <c r="HB2027" s="0"/>
      <c r="HC2027" s="0"/>
      <c r="HD2027" s="0"/>
      <c r="HE2027" s="0"/>
      <c r="HF2027" s="0"/>
      <c r="HG2027" s="0"/>
      <c r="HH2027" s="0"/>
      <c r="HI2027" s="0"/>
      <c r="HJ2027" s="0"/>
      <c r="HK2027" s="0"/>
      <c r="HL2027" s="0"/>
      <c r="HM2027" s="0"/>
      <c r="HN2027" s="0"/>
      <c r="HO2027" s="0"/>
      <c r="HP2027" s="0"/>
      <c r="HQ2027" s="0"/>
      <c r="HR2027" s="0"/>
      <c r="HS2027" s="0"/>
      <c r="HT2027" s="0"/>
      <c r="HU2027" s="0"/>
      <c r="HV2027" s="0"/>
      <c r="HW2027" s="0"/>
      <c r="HX2027" s="0"/>
      <c r="HY2027" s="0"/>
      <c r="HZ2027" s="0"/>
      <c r="IA2027" s="0"/>
      <c r="IB2027" s="0"/>
      <c r="IC2027" s="0"/>
      <c r="ID2027" s="0"/>
      <c r="IE2027" s="0"/>
      <c r="IF2027" s="0"/>
      <c r="IG2027" s="0"/>
      <c r="IH2027" s="0"/>
      <c r="II2027" s="0"/>
      <c r="IJ2027" s="0"/>
      <c r="IK2027" s="0"/>
      <c r="IL2027" s="0"/>
      <c r="IM2027" s="0"/>
      <c r="IN2027" s="0"/>
      <c r="IO2027" s="0"/>
      <c r="IP2027" s="0"/>
      <c r="IQ2027" s="0"/>
      <c r="IR2027" s="0"/>
      <c r="IS2027" s="0"/>
      <c r="IT2027" s="0"/>
      <c r="IU2027" s="0"/>
      <c r="IV2027" s="0"/>
      <c r="IW2027" s="0"/>
    </row>
    <row r="2028" customFormat="false" ht="12.75" hidden="true" customHeight="false" outlineLevel="0" collapsed="false">
      <c r="A2028" s="0" t="n">
        <f aca="false">WEEKDAY(C2028,2)</f>
        <v>1</v>
      </c>
      <c r="B2028" s="0" t="n">
        <f aca="false">MONTH(C2028)</f>
        <v>1</v>
      </c>
      <c r="C2028" s="23" t="n">
        <v>36913</v>
      </c>
      <c r="D2028" s="0" t="n">
        <f aca="false">MONTH(R2028)</f>
        <v>1</v>
      </c>
      <c r="E2028" s="0" t="n">
        <f aca="false">YEAR(R2028)</f>
        <v>2001</v>
      </c>
      <c r="F2028" s="35" t="n">
        <f aca="false">L2028-K2028</f>
        <v>-0.0561428571428575</v>
      </c>
      <c r="G2028" s="24" t="n">
        <f aca="false">N2028-M2028</f>
        <v>-0.594499999999999</v>
      </c>
      <c r="H2028" s="24" t="n">
        <f aca="false">O2028-N2028</f>
        <v>-0.10625</v>
      </c>
      <c r="I2028" s="24" t="n">
        <f aca="false">O2028-M2028</f>
        <v>-0.700749999999999</v>
      </c>
      <c r="J2028" s="25" t="n">
        <f aca="false">VLOOKUP(C2028,'Nymex hist.'!A:B,2,0)</f>
        <v>7.457</v>
      </c>
      <c r="K2028" s="34" t="n">
        <f aca="false">AVERAGE(DM2028:DS2028)</f>
        <v>5.68814285714286</v>
      </c>
      <c r="L2028" s="34" t="n">
        <f aca="false">AVERAGE(DT2028:DX2028)</f>
        <v>5.632</v>
      </c>
      <c r="M2028" s="27" t="n">
        <f aca="false">SUMIF($S$3:$FQ$3,$E2028+1,$S2028:$FQ2028)/COUNTIF($S$3:$FQ$3,$E2028+1)</f>
        <v>4.76408333333333</v>
      </c>
      <c r="N2028" s="27" t="n">
        <f aca="false">SUMIF($S$3:$FQ$3,$E2028+2,$S2028:$FQ2028)/COUNTIF($S$3:$FQ$3,$E2028+2)</f>
        <v>4.16958333333333</v>
      </c>
      <c r="O2028" s="27" t="n">
        <f aca="false">SUMIF($S$3:$FQ$3,$E2028+3,$S2028:$FQ2028)/COUNTIF($S$3:$FQ$3,$E2028+3)</f>
        <v>4.06333333333333</v>
      </c>
      <c r="P2028" s="27" t="n">
        <f aca="false">SUMIF($S$3:$FQ$3,$E2028+4,$S2028:$FQ2028)/COUNTIF($S$3:$FQ$3,$E2028+4)</f>
        <v>4.07333333333333</v>
      </c>
      <c r="Q2028" s="27"/>
      <c r="R2028" s="28" t="n">
        <v>36913</v>
      </c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30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 t="n">
        <v>7.457</v>
      </c>
      <c r="DL2028" s="29" t="n">
        <v>7.102</v>
      </c>
      <c r="DM2028" s="29" t="n">
        <v>6.052</v>
      </c>
      <c r="DN2028" s="29" t="n">
        <v>5.675</v>
      </c>
      <c r="DO2028" s="29" t="n">
        <v>5.635</v>
      </c>
      <c r="DP2028" s="29" t="n">
        <v>5.645</v>
      </c>
      <c r="DQ2028" s="29" t="n">
        <v>5.63</v>
      </c>
      <c r="DR2028" s="29" t="n">
        <v>5.595</v>
      </c>
      <c r="DS2028" s="29" t="n">
        <v>5.585</v>
      </c>
      <c r="DT2028" s="29" t="n">
        <v>5.665</v>
      </c>
      <c r="DU2028" s="29" t="n">
        <v>5.795</v>
      </c>
      <c r="DV2028" s="29" t="n">
        <v>5.82</v>
      </c>
      <c r="DW2028" s="29" t="n">
        <v>5.59</v>
      </c>
      <c r="DX2028" s="29" t="n">
        <v>5.29</v>
      </c>
      <c r="DY2028" s="29" t="n">
        <v>4.55</v>
      </c>
      <c r="DZ2028" s="29" t="n">
        <v>4.43</v>
      </c>
      <c r="EA2028" s="29" t="n">
        <v>4.43</v>
      </c>
      <c r="EB2028" s="29" t="n">
        <v>4.435</v>
      </c>
      <c r="EC2028" s="29" t="n">
        <v>4.435</v>
      </c>
      <c r="ED2028" s="29" t="n">
        <v>4.437</v>
      </c>
      <c r="EE2028" s="29" t="n">
        <v>4.475</v>
      </c>
      <c r="EF2028" s="29" t="n">
        <v>4.582</v>
      </c>
      <c r="EG2028" s="29" t="n">
        <v>4.695</v>
      </c>
      <c r="EH2028" s="29" t="n">
        <v>4.734</v>
      </c>
      <c r="EI2028" s="29" t="n">
        <v>4.565</v>
      </c>
      <c r="EJ2028" s="29" t="n">
        <v>4.315</v>
      </c>
      <c r="EK2028" s="29" t="n">
        <v>4.029</v>
      </c>
      <c r="EL2028" s="29" t="n">
        <v>3.965</v>
      </c>
      <c r="EM2028" s="29" t="n">
        <v>3.969</v>
      </c>
      <c r="EN2028" s="29" t="n">
        <v>3.984</v>
      </c>
      <c r="EO2028" s="29" t="n">
        <v>3.984</v>
      </c>
      <c r="EP2028" s="29" t="n">
        <v>4.005</v>
      </c>
      <c r="EQ2028" s="29" t="n">
        <v>4.03</v>
      </c>
      <c r="ER2028" s="29" t="n">
        <v>4.165</v>
      </c>
      <c r="ES2028" s="29" t="n">
        <v>4.29</v>
      </c>
      <c r="ET2028" s="29" t="n">
        <v>4.329</v>
      </c>
      <c r="EU2028" s="29" t="n">
        <v>4.195</v>
      </c>
      <c r="EV2028" s="29" t="n">
        <v>4.065</v>
      </c>
      <c r="EW2028" s="29" t="n">
        <v>3.939</v>
      </c>
      <c r="EX2028" s="29" t="n">
        <v>3.905</v>
      </c>
      <c r="EY2028" s="29" t="n">
        <v>3.924</v>
      </c>
      <c r="EZ2028" s="29" t="n">
        <v>3.954</v>
      </c>
      <c r="FA2028" s="29" t="n">
        <v>3.974</v>
      </c>
      <c r="FB2028" s="29" t="n">
        <v>3.995</v>
      </c>
      <c r="FC2028" s="29" t="n">
        <v>4.025</v>
      </c>
      <c r="FD2028" s="29" t="n">
        <v>4.165</v>
      </c>
      <c r="FE2028" s="29" t="n">
        <v>4.29</v>
      </c>
      <c r="FF2028" s="29" t="n">
        <v>4.339</v>
      </c>
      <c r="FG2028" s="29" t="n">
        <v>4.205</v>
      </c>
      <c r="FH2028" s="29" t="n">
        <v>4.075</v>
      </c>
      <c r="FI2028" s="29" t="n">
        <v>3.949</v>
      </c>
      <c r="FJ2028" s="29" t="n">
        <v>3.915</v>
      </c>
      <c r="FK2028" s="29" t="n">
        <v>3.934</v>
      </c>
      <c r="FL2028" s="29" t="n">
        <v>3.964</v>
      </c>
      <c r="FM2028" s="29" t="n">
        <v>3.984</v>
      </c>
      <c r="FN2028" s="29" t="n">
        <v>4.005</v>
      </c>
      <c r="FO2028" s="29" t="n">
        <v>4.035</v>
      </c>
      <c r="FP2028" s="29" t="n">
        <v>4.175</v>
      </c>
      <c r="FQ2028" s="29" t="n">
        <v>4.3</v>
      </c>
      <c r="FR2028" s="29" t="n">
        <v>4.364</v>
      </c>
      <c r="FS2028" s="29" t="n">
        <v>4.23</v>
      </c>
      <c r="FT2028" s="29" t="n">
        <v>4.1</v>
      </c>
      <c r="FU2028" s="29" t="n">
        <v>3.974</v>
      </c>
      <c r="FV2028" s="29" t="n">
        <v>3.94</v>
      </c>
      <c r="FW2028" s="29" t="n">
        <v>3.959</v>
      </c>
      <c r="FX2028" s="29" t="n">
        <v>3.989</v>
      </c>
      <c r="FY2028" s="29" t="n">
        <v>4.009</v>
      </c>
      <c r="FZ2028" s="29" t="n">
        <v>4.03</v>
      </c>
      <c r="GA2028" s="29" t="n">
        <v>4.06</v>
      </c>
      <c r="GB2028" s="29" t="n">
        <v>4.2</v>
      </c>
      <c r="GC2028" s="29" t="n">
        <v>4.325</v>
      </c>
      <c r="GD2028" s="29" t="n">
        <v>4.399</v>
      </c>
      <c r="GE2028" s="29"/>
      <c r="GF2028" s="29"/>
      <c r="GG2028" s="29"/>
      <c r="GH2028" s="29"/>
      <c r="GI2028" s="29"/>
      <c r="GJ2028" s="29"/>
      <c r="GK2028" s="29"/>
      <c r="GL2028" s="29"/>
      <c r="GM2028" s="29"/>
      <c r="GN2028" s="29"/>
      <c r="GO2028" s="29"/>
      <c r="GP2028" s="29"/>
      <c r="GQ2028" s="29"/>
      <c r="GR2028" s="0"/>
      <c r="GS2028" s="0"/>
      <c r="GT2028" s="0"/>
      <c r="GU2028" s="0"/>
      <c r="GV2028" s="0"/>
      <c r="GW2028" s="0"/>
      <c r="GX2028" s="0"/>
      <c r="GY2028" s="0"/>
      <c r="GZ2028" s="0"/>
      <c r="HA2028" s="0"/>
      <c r="HB2028" s="0"/>
      <c r="HC2028" s="0"/>
      <c r="HD2028" s="0"/>
      <c r="HE2028" s="0"/>
      <c r="HF2028" s="0"/>
      <c r="HG2028" s="0"/>
      <c r="HH2028" s="0"/>
      <c r="HI2028" s="0"/>
      <c r="HJ2028" s="0"/>
      <c r="HK2028" s="0"/>
      <c r="HL2028" s="0"/>
      <c r="HM2028" s="0"/>
      <c r="HN2028" s="0"/>
      <c r="HO2028" s="0"/>
      <c r="HP2028" s="0"/>
      <c r="HQ2028" s="0"/>
      <c r="HR2028" s="0"/>
      <c r="HS2028" s="0"/>
      <c r="HT2028" s="0"/>
      <c r="HU2028" s="0"/>
      <c r="HV2028" s="0"/>
      <c r="HW2028" s="0"/>
      <c r="HX2028" s="0"/>
      <c r="HY2028" s="0"/>
      <c r="HZ2028" s="0"/>
      <c r="IA2028" s="0"/>
      <c r="IB2028" s="0"/>
      <c r="IC2028" s="0"/>
      <c r="ID2028" s="0"/>
      <c r="IE2028" s="0"/>
      <c r="IF2028" s="0"/>
      <c r="IG2028" s="0"/>
      <c r="IH2028" s="0"/>
      <c r="II2028" s="0"/>
      <c r="IJ2028" s="0"/>
      <c r="IK2028" s="0"/>
      <c r="IL2028" s="0"/>
      <c r="IM2028" s="0"/>
      <c r="IN2028" s="0"/>
      <c r="IO2028" s="0"/>
      <c r="IP2028" s="0"/>
      <c r="IQ2028" s="0"/>
      <c r="IR2028" s="0"/>
      <c r="IS2028" s="0"/>
      <c r="IT2028" s="0"/>
      <c r="IU2028" s="0"/>
      <c r="IV2028" s="0"/>
      <c r="IW2028" s="0"/>
    </row>
    <row r="2029" customFormat="false" ht="12.75" hidden="true" customHeight="false" outlineLevel="0" collapsed="false">
      <c r="A2029" s="0" t="n">
        <f aca="false">WEEKDAY(C2029,2)</f>
        <v>2</v>
      </c>
      <c r="B2029" s="0" t="n">
        <f aca="false">MONTH(C2029)</f>
        <v>1</v>
      </c>
      <c r="C2029" s="23" t="n">
        <v>36914</v>
      </c>
      <c r="D2029" s="0" t="n">
        <f aca="false">MONTH(R2029)</f>
        <v>1</v>
      </c>
      <c r="E2029" s="0" t="n">
        <f aca="false">YEAR(R2029)</f>
        <v>2001</v>
      </c>
      <c r="F2029" s="35" t="n">
        <f aca="false">L2029-K2029</f>
        <v>-0.0187142857142861</v>
      </c>
      <c r="G2029" s="24" t="n">
        <f aca="false">N2029-M2029</f>
        <v>-0.537166666666666</v>
      </c>
      <c r="H2029" s="24" t="n">
        <f aca="false">O2029-N2029</f>
        <v>-0.0717500000000002</v>
      </c>
      <c r="I2029" s="24" t="n">
        <f aca="false">O2029-M2029</f>
        <v>-0.608916666666666</v>
      </c>
      <c r="J2029" s="25" t="n">
        <f aca="false">VLOOKUP(C2029,'Nymex hist.'!A:B,2,0)</f>
        <v>6.946</v>
      </c>
      <c r="K2029" s="34" t="n">
        <f aca="false">AVERAGE(DM2029:DS2029)</f>
        <v>5.47071428571429</v>
      </c>
      <c r="L2029" s="34" t="n">
        <f aca="false">AVERAGE(DT2029:DX2029)</f>
        <v>5.452</v>
      </c>
      <c r="M2029" s="27" t="n">
        <f aca="false">SUMIF($S$3:$FQ$3,$E2029+1,$S2029:$FQ2029)/COUNTIF($S$3:$FQ$3,$E2029+1)</f>
        <v>4.59991666666667</v>
      </c>
      <c r="N2029" s="27" t="n">
        <f aca="false">SUMIF($S$3:$FQ$3,$E2029+2,$S2029:$FQ2029)/COUNTIF($S$3:$FQ$3,$E2029+2)</f>
        <v>4.06275</v>
      </c>
      <c r="O2029" s="27" t="n">
        <f aca="false">SUMIF($S$3:$FQ$3,$E2029+3,$S2029:$FQ2029)/COUNTIF($S$3:$FQ$3,$E2029+3)</f>
        <v>3.991</v>
      </c>
      <c r="P2029" s="27" t="n">
        <f aca="false">SUMIF($S$3:$FQ$3,$E2029+4,$S2029:$FQ2029)/COUNTIF($S$3:$FQ$3,$E2029+4)</f>
        <v>4.006</v>
      </c>
      <c r="Q2029" s="27"/>
      <c r="R2029" s="28" t="n">
        <v>36914</v>
      </c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30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 t="n">
        <v>6.946</v>
      </c>
      <c r="DL2029" s="29" t="n">
        <v>6.649</v>
      </c>
      <c r="DM2029" s="29" t="n">
        <v>5.74</v>
      </c>
      <c r="DN2029" s="29" t="n">
        <v>5.445</v>
      </c>
      <c r="DO2029" s="29" t="n">
        <v>5.425</v>
      </c>
      <c r="DP2029" s="29" t="n">
        <v>5.44</v>
      </c>
      <c r="DQ2029" s="29" t="n">
        <v>5.44</v>
      </c>
      <c r="DR2029" s="29" t="n">
        <v>5.405</v>
      </c>
      <c r="DS2029" s="29" t="n">
        <v>5.4</v>
      </c>
      <c r="DT2029" s="29" t="n">
        <v>5.485</v>
      </c>
      <c r="DU2029" s="29" t="n">
        <v>5.615</v>
      </c>
      <c r="DV2029" s="29" t="n">
        <v>5.64</v>
      </c>
      <c r="DW2029" s="29" t="n">
        <v>5.41</v>
      </c>
      <c r="DX2029" s="29" t="n">
        <v>5.11</v>
      </c>
      <c r="DY2029" s="29" t="n">
        <v>4.39</v>
      </c>
      <c r="DZ2029" s="29" t="n">
        <v>4.27</v>
      </c>
      <c r="EA2029" s="29" t="n">
        <v>4.27</v>
      </c>
      <c r="EB2029" s="29" t="n">
        <v>4.275</v>
      </c>
      <c r="EC2029" s="29" t="n">
        <v>4.275</v>
      </c>
      <c r="ED2029" s="29" t="n">
        <v>4.275</v>
      </c>
      <c r="EE2029" s="29" t="n">
        <v>4.315</v>
      </c>
      <c r="EF2029" s="29" t="n">
        <v>4.428</v>
      </c>
      <c r="EG2029" s="29" t="n">
        <v>4.541</v>
      </c>
      <c r="EH2029" s="29" t="n">
        <v>4.58</v>
      </c>
      <c r="EI2029" s="29" t="n">
        <v>4.411</v>
      </c>
      <c r="EJ2029" s="29" t="n">
        <v>4.171</v>
      </c>
      <c r="EK2029" s="29" t="n">
        <v>3.91</v>
      </c>
      <c r="EL2029" s="29" t="n">
        <v>3.861</v>
      </c>
      <c r="EM2029" s="29" t="n">
        <v>3.876</v>
      </c>
      <c r="EN2029" s="29" t="n">
        <v>3.891</v>
      </c>
      <c r="EO2029" s="29" t="n">
        <v>3.891</v>
      </c>
      <c r="EP2029" s="29" t="n">
        <v>3.917</v>
      </c>
      <c r="EQ2029" s="29" t="n">
        <v>3.95</v>
      </c>
      <c r="ER2029" s="29" t="n">
        <v>4.085</v>
      </c>
      <c r="ES2029" s="29" t="n">
        <v>4.21</v>
      </c>
      <c r="ET2029" s="29" t="n">
        <v>4.249</v>
      </c>
      <c r="EU2029" s="29" t="n">
        <v>4.121</v>
      </c>
      <c r="EV2029" s="29" t="n">
        <v>3.991</v>
      </c>
      <c r="EW2029" s="29" t="n">
        <v>3.85</v>
      </c>
      <c r="EX2029" s="29" t="n">
        <v>3.821</v>
      </c>
      <c r="EY2029" s="29" t="n">
        <v>3.851</v>
      </c>
      <c r="EZ2029" s="29" t="n">
        <v>3.881</v>
      </c>
      <c r="FA2029" s="29" t="n">
        <v>3.901</v>
      </c>
      <c r="FB2029" s="29" t="n">
        <v>3.927</v>
      </c>
      <c r="FC2029" s="29" t="n">
        <v>3.965</v>
      </c>
      <c r="FD2029" s="29" t="n">
        <v>4.105</v>
      </c>
      <c r="FE2029" s="29" t="n">
        <v>4.23</v>
      </c>
      <c r="FF2029" s="29" t="n">
        <v>4.264</v>
      </c>
      <c r="FG2029" s="29" t="n">
        <v>4.136</v>
      </c>
      <c r="FH2029" s="29" t="n">
        <v>4.006</v>
      </c>
      <c r="FI2029" s="29" t="n">
        <v>3.865</v>
      </c>
      <c r="FJ2029" s="29" t="n">
        <v>3.836</v>
      </c>
      <c r="FK2029" s="29" t="n">
        <v>3.866</v>
      </c>
      <c r="FL2029" s="29" t="n">
        <v>3.896</v>
      </c>
      <c r="FM2029" s="29" t="n">
        <v>3.916</v>
      </c>
      <c r="FN2029" s="29" t="n">
        <v>3.942</v>
      </c>
      <c r="FO2029" s="29" t="n">
        <v>3.98</v>
      </c>
      <c r="FP2029" s="29" t="n">
        <v>4.12</v>
      </c>
      <c r="FQ2029" s="29" t="n">
        <v>4.245</v>
      </c>
      <c r="FR2029" s="29" t="n">
        <v>4.294</v>
      </c>
      <c r="FS2029" s="29" t="n">
        <v>4.166</v>
      </c>
      <c r="FT2029" s="29" t="n">
        <v>4.036</v>
      </c>
      <c r="FU2029" s="29" t="n">
        <v>3.895</v>
      </c>
      <c r="FV2029" s="29" t="n">
        <v>3.866</v>
      </c>
      <c r="FW2029" s="29" t="n">
        <v>3.896</v>
      </c>
      <c r="FX2029" s="29" t="n">
        <v>3.926</v>
      </c>
      <c r="FY2029" s="29" t="n">
        <v>3.946</v>
      </c>
      <c r="FZ2029" s="29" t="n">
        <v>3.972</v>
      </c>
      <c r="GA2029" s="29" t="n">
        <v>4.01</v>
      </c>
      <c r="GB2029" s="29" t="n">
        <v>4.15</v>
      </c>
      <c r="GC2029" s="29" t="n">
        <v>4.275</v>
      </c>
      <c r="GD2029" s="29" t="n">
        <v>4.339</v>
      </c>
      <c r="GE2029" s="29"/>
      <c r="GF2029" s="29"/>
      <c r="GG2029" s="29"/>
      <c r="GH2029" s="29"/>
      <c r="GI2029" s="29"/>
      <c r="GJ2029" s="29"/>
      <c r="GK2029" s="29"/>
      <c r="GL2029" s="29"/>
      <c r="GM2029" s="29"/>
      <c r="GN2029" s="29"/>
      <c r="GO2029" s="29"/>
      <c r="GP2029" s="29"/>
      <c r="GQ2029" s="29"/>
      <c r="GR2029" s="0"/>
      <c r="GS2029" s="0"/>
      <c r="GT2029" s="0"/>
      <c r="GU2029" s="0"/>
      <c r="GV2029" s="0"/>
      <c r="GW2029" s="0"/>
      <c r="GX2029" s="0"/>
      <c r="GY2029" s="0"/>
      <c r="GZ2029" s="0"/>
      <c r="HA2029" s="0"/>
      <c r="HB2029" s="0"/>
      <c r="HC2029" s="0"/>
      <c r="HD2029" s="0"/>
      <c r="HE2029" s="0"/>
      <c r="HF2029" s="0"/>
      <c r="HG2029" s="0"/>
      <c r="HH2029" s="0"/>
      <c r="HI2029" s="0"/>
      <c r="HJ2029" s="0"/>
      <c r="HK2029" s="0"/>
      <c r="HL2029" s="0"/>
      <c r="HM2029" s="0"/>
      <c r="HN2029" s="0"/>
      <c r="HO2029" s="0"/>
      <c r="HP2029" s="0"/>
      <c r="HQ2029" s="0"/>
      <c r="HR2029" s="0"/>
      <c r="HS2029" s="0"/>
      <c r="HT2029" s="0"/>
      <c r="HU2029" s="0"/>
      <c r="HV2029" s="0"/>
      <c r="HW2029" s="0"/>
      <c r="HX2029" s="0"/>
      <c r="HY2029" s="0"/>
      <c r="HZ2029" s="0"/>
      <c r="IA2029" s="0"/>
      <c r="IB2029" s="0"/>
      <c r="IC2029" s="0"/>
      <c r="ID2029" s="0"/>
      <c r="IE2029" s="0"/>
      <c r="IF2029" s="0"/>
      <c r="IG2029" s="0"/>
      <c r="IH2029" s="0"/>
      <c r="II2029" s="0"/>
      <c r="IJ2029" s="0"/>
      <c r="IK2029" s="0"/>
      <c r="IL2029" s="0"/>
      <c r="IM2029" s="0"/>
      <c r="IN2029" s="0"/>
      <c r="IO2029" s="0"/>
      <c r="IP2029" s="0"/>
      <c r="IQ2029" s="0"/>
      <c r="IR2029" s="0"/>
      <c r="IS2029" s="0"/>
      <c r="IT2029" s="0"/>
      <c r="IU2029" s="0"/>
      <c r="IV2029" s="0"/>
      <c r="IW2029" s="0"/>
    </row>
    <row r="2030" customFormat="false" ht="12.75" hidden="true" customHeight="false" outlineLevel="0" collapsed="false">
      <c r="A2030" s="0" t="n">
        <f aca="false">WEEKDAY(C2030,2)</f>
        <v>3</v>
      </c>
      <c r="B2030" s="0" t="n">
        <f aca="false">MONTH(C2030)</f>
        <v>1</v>
      </c>
      <c r="C2030" s="23" t="n">
        <v>36915</v>
      </c>
      <c r="D2030" s="0" t="n">
        <f aca="false">MONTH(R2030)</f>
        <v>1</v>
      </c>
      <c r="E2030" s="0" t="n">
        <f aca="false">YEAR(R2030)</f>
        <v>2001</v>
      </c>
      <c r="F2030" s="35" t="n">
        <f aca="false">L2030-K2030</f>
        <v>-0.0355714285714281</v>
      </c>
      <c r="G2030" s="24" t="n">
        <f aca="false">N2030-M2030</f>
        <v>-0.521916666666666</v>
      </c>
      <c r="H2030" s="24" t="n">
        <f aca="false">O2030-N2030</f>
        <v>-0.0508333333333333</v>
      </c>
      <c r="I2030" s="24" t="n">
        <f aca="false">O2030-M2030</f>
        <v>-0.572749999999999</v>
      </c>
      <c r="J2030" s="25" t="n">
        <f aca="false">VLOOKUP(C2030,'Nymex hist.'!A:B,2,0)</f>
        <v>7.115</v>
      </c>
      <c r="K2030" s="34" t="n">
        <f aca="false">AVERAGE(DM2030:DS2030)</f>
        <v>5.54357142857143</v>
      </c>
      <c r="L2030" s="34" t="n">
        <f aca="false">AVERAGE(DT2030:DX2030)</f>
        <v>5.508</v>
      </c>
      <c r="M2030" s="27" t="n">
        <f aca="false">SUMIF($S$3:$FQ$3,$E2030+1,$S2030:$FQ2030)/COUNTIF($S$3:$FQ$3,$E2030+1)</f>
        <v>4.66658333333333</v>
      </c>
      <c r="N2030" s="27" t="n">
        <f aca="false">SUMIF($S$3:$FQ$3,$E2030+2,$S2030:$FQ2030)/COUNTIF($S$3:$FQ$3,$E2030+2)</f>
        <v>4.14466666666667</v>
      </c>
      <c r="O2030" s="27" t="n">
        <f aca="false">SUMIF($S$3:$FQ$3,$E2030+3,$S2030:$FQ2030)/COUNTIF($S$3:$FQ$3,$E2030+3)</f>
        <v>4.09383333333333</v>
      </c>
      <c r="P2030" s="27" t="n">
        <f aca="false">SUMIF($S$3:$FQ$3,$E2030+4,$S2030:$FQ2030)/COUNTIF($S$3:$FQ$3,$E2030+4)</f>
        <v>4.10883333333333</v>
      </c>
      <c r="Q2030" s="27"/>
      <c r="R2030" s="28" t="n">
        <v>36915</v>
      </c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30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 t="n">
        <v>7.115</v>
      </c>
      <c r="DL2030" s="29" t="n">
        <v>6.692</v>
      </c>
      <c r="DM2030" s="29" t="n">
        <v>5.835</v>
      </c>
      <c r="DN2030" s="29" t="n">
        <v>5.515</v>
      </c>
      <c r="DO2030" s="29" t="n">
        <v>5.495</v>
      </c>
      <c r="DP2030" s="29" t="n">
        <v>5.51</v>
      </c>
      <c r="DQ2030" s="29" t="n">
        <v>5.51</v>
      </c>
      <c r="DR2030" s="29" t="n">
        <v>5.475</v>
      </c>
      <c r="DS2030" s="29" t="n">
        <v>5.465</v>
      </c>
      <c r="DT2030" s="29" t="n">
        <v>5.545</v>
      </c>
      <c r="DU2030" s="29" t="n">
        <v>5.67</v>
      </c>
      <c r="DV2030" s="29" t="n">
        <v>5.695</v>
      </c>
      <c r="DW2030" s="29" t="n">
        <v>5.465</v>
      </c>
      <c r="DX2030" s="29" t="n">
        <v>5.165</v>
      </c>
      <c r="DY2030" s="29" t="n">
        <v>4.465</v>
      </c>
      <c r="DZ2030" s="29" t="n">
        <v>4.34</v>
      </c>
      <c r="EA2030" s="29" t="n">
        <v>4.34</v>
      </c>
      <c r="EB2030" s="29" t="n">
        <v>4.345</v>
      </c>
      <c r="EC2030" s="29" t="n">
        <v>4.345</v>
      </c>
      <c r="ED2030" s="29" t="n">
        <v>4.345</v>
      </c>
      <c r="EE2030" s="29" t="n">
        <v>4.385</v>
      </c>
      <c r="EF2030" s="29" t="n">
        <v>4.498</v>
      </c>
      <c r="EG2030" s="29" t="n">
        <v>4.611</v>
      </c>
      <c r="EH2030" s="29" t="n">
        <v>4.65</v>
      </c>
      <c r="EI2030" s="29" t="n">
        <v>4.486</v>
      </c>
      <c r="EJ2030" s="29" t="n">
        <v>4.246</v>
      </c>
      <c r="EK2030" s="29" t="n">
        <v>3.991</v>
      </c>
      <c r="EL2030" s="29" t="n">
        <v>3.942</v>
      </c>
      <c r="EM2030" s="29" t="n">
        <v>3.957</v>
      </c>
      <c r="EN2030" s="29" t="n">
        <v>3.972</v>
      </c>
      <c r="EO2030" s="29" t="n">
        <v>3.972</v>
      </c>
      <c r="EP2030" s="29" t="n">
        <v>4.002</v>
      </c>
      <c r="EQ2030" s="29" t="n">
        <v>4.041</v>
      </c>
      <c r="ER2030" s="29" t="n">
        <v>4.176</v>
      </c>
      <c r="ES2030" s="29" t="n">
        <v>4.301</v>
      </c>
      <c r="ET2030" s="29" t="n">
        <v>4.34</v>
      </c>
      <c r="EU2030" s="29" t="n">
        <v>4.226</v>
      </c>
      <c r="EV2030" s="29" t="n">
        <v>4.106</v>
      </c>
      <c r="EW2030" s="29" t="n">
        <v>3.991</v>
      </c>
      <c r="EX2030" s="29" t="n">
        <v>3.947</v>
      </c>
      <c r="EY2030" s="29" t="n">
        <v>3.962</v>
      </c>
      <c r="EZ2030" s="29" t="n">
        <v>3.977</v>
      </c>
      <c r="FA2030" s="29" t="n">
        <v>3.992</v>
      </c>
      <c r="FB2030" s="29" t="n">
        <v>4.007</v>
      </c>
      <c r="FC2030" s="29" t="n">
        <v>4.061</v>
      </c>
      <c r="FD2030" s="29" t="n">
        <v>4.196</v>
      </c>
      <c r="FE2030" s="29" t="n">
        <v>4.321</v>
      </c>
      <c r="FF2030" s="29" t="n">
        <v>4.355</v>
      </c>
      <c r="FG2030" s="29" t="n">
        <v>4.241</v>
      </c>
      <c r="FH2030" s="29" t="n">
        <v>4.121</v>
      </c>
      <c r="FI2030" s="29" t="n">
        <v>4.006</v>
      </c>
      <c r="FJ2030" s="29" t="n">
        <v>3.962</v>
      </c>
      <c r="FK2030" s="29" t="n">
        <v>3.977</v>
      </c>
      <c r="FL2030" s="29" t="n">
        <v>3.992</v>
      </c>
      <c r="FM2030" s="29" t="n">
        <v>4.007</v>
      </c>
      <c r="FN2030" s="29" t="n">
        <v>4.022</v>
      </c>
      <c r="FO2030" s="29" t="n">
        <v>4.076</v>
      </c>
      <c r="FP2030" s="29" t="n">
        <v>4.211</v>
      </c>
      <c r="FQ2030" s="29" t="n">
        <v>4.336</v>
      </c>
      <c r="FR2030" s="29" t="n">
        <v>4.385</v>
      </c>
      <c r="FS2030" s="29" t="n">
        <v>4.271</v>
      </c>
      <c r="FT2030" s="29" t="n">
        <v>4.151</v>
      </c>
      <c r="FU2030" s="29" t="n">
        <v>4.036</v>
      </c>
      <c r="FV2030" s="29" t="n">
        <v>3.992</v>
      </c>
      <c r="FW2030" s="29" t="n">
        <v>4.007</v>
      </c>
      <c r="FX2030" s="29" t="n">
        <v>4.022</v>
      </c>
      <c r="FY2030" s="29" t="n">
        <v>4.037</v>
      </c>
      <c r="FZ2030" s="29" t="n">
        <v>4.052</v>
      </c>
      <c r="GA2030" s="29" t="n">
        <v>4.106</v>
      </c>
      <c r="GB2030" s="29" t="n">
        <v>4.241</v>
      </c>
      <c r="GC2030" s="29" t="n">
        <v>4.366</v>
      </c>
      <c r="GD2030" s="29" t="n">
        <v>4.43</v>
      </c>
      <c r="GE2030" s="29"/>
      <c r="GF2030" s="29"/>
      <c r="GG2030" s="29"/>
      <c r="GH2030" s="29"/>
      <c r="GI2030" s="29"/>
      <c r="GJ2030" s="29"/>
      <c r="GK2030" s="29"/>
      <c r="GL2030" s="29"/>
      <c r="GM2030" s="29"/>
      <c r="GN2030" s="29"/>
      <c r="GO2030" s="29"/>
      <c r="GP2030" s="29"/>
      <c r="GQ2030" s="29"/>
      <c r="GR2030" s="0"/>
      <c r="GS2030" s="0"/>
      <c r="GT2030" s="0"/>
      <c r="GU2030" s="0"/>
      <c r="GV2030" s="0"/>
      <c r="GW2030" s="0"/>
      <c r="GX2030" s="0"/>
      <c r="GY2030" s="0"/>
      <c r="GZ2030" s="0"/>
      <c r="HA2030" s="0"/>
      <c r="HB2030" s="0"/>
      <c r="HC2030" s="0"/>
      <c r="HD2030" s="0"/>
      <c r="HE2030" s="0"/>
      <c r="HF2030" s="0"/>
      <c r="HG2030" s="0"/>
      <c r="HH2030" s="0"/>
      <c r="HI2030" s="0"/>
      <c r="HJ2030" s="0"/>
      <c r="HK2030" s="0"/>
      <c r="HL2030" s="0"/>
      <c r="HM2030" s="0"/>
      <c r="HN2030" s="0"/>
      <c r="HO2030" s="0"/>
      <c r="HP2030" s="0"/>
      <c r="HQ2030" s="0"/>
      <c r="HR2030" s="0"/>
      <c r="HS2030" s="0"/>
      <c r="HT2030" s="0"/>
      <c r="HU2030" s="0"/>
      <c r="HV2030" s="0"/>
      <c r="HW2030" s="0"/>
      <c r="HX2030" s="0"/>
      <c r="HY2030" s="0"/>
      <c r="HZ2030" s="0"/>
      <c r="IA2030" s="0"/>
      <c r="IB2030" s="0"/>
      <c r="IC2030" s="0"/>
      <c r="ID2030" s="0"/>
      <c r="IE2030" s="0"/>
      <c r="IF2030" s="0"/>
      <c r="IG2030" s="0"/>
      <c r="IH2030" s="0"/>
      <c r="II2030" s="0"/>
      <c r="IJ2030" s="0"/>
      <c r="IK2030" s="0"/>
      <c r="IL2030" s="0"/>
      <c r="IM2030" s="0"/>
      <c r="IN2030" s="0"/>
      <c r="IO2030" s="0"/>
      <c r="IP2030" s="0"/>
      <c r="IQ2030" s="0"/>
      <c r="IR2030" s="0"/>
      <c r="IS2030" s="0"/>
      <c r="IT2030" s="0"/>
      <c r="IU2030" s="0"/>
      <c r="IV2030" s="0"/>
      <c r="IW2030" s="0"/>
    </row>
    <row r="2031" customFormat="false" ht="12.75" hidden="false" customHeight="false" outlineLevel="0" collapsed="false">
      <c r="A2031" s="1" t="n">
        <f aca="false">WEEKDAY(C2031,2)</f>
        <v>4</v>
      </c>
      <c r="B2031" s="1" t="n">
        <f aca="false">MONTH(C2031)</f>
        <v>1</v>
      </c>
      <c r="C2031" s="23" t="n">
        <v>36916</v>
      </c>
      <c r="D2031" s="0" t="n">
        <f aca="false">MONTH(R2031)</f>
        <v>1</v>
      </c>
      <c r="E2031" s="0" t="n">
        <f aca="false">YEAR(R2031)</f>
        <v>2001</v>
      </c>
      <c r="F2031" s="3" t="n">
        <f aca="false">L2031-K2031</f>
        <v>-0.0398571428571426</v>
      </c>
      <c r="G2031" s="3" t="n">
        <f aca="false">N2031-M2031</f>
        <v>-0.52825</v>
      </c>
      <c r="H2031" s="3" t="n">
        <f aca="false">O2031-N2031</f>
        <v>-0.050416666666667</v>
      </c>
      <c r="I2031" s="3" t="n">
        <f aca="false">O2031-M2031</f>
        <v>-0.578666666666667</v>
      </c>
      <c r="J2031" s="4" t="n">
        <f aca="false">VLOOKUP(C2031,'Nymex hist.'!A:B,2,0)</f>
        <v>7.27</v>
      </c>
      <c r="K2031" s="4" t="n">
        <f aca="false">AVERAGE(DM2031:DS2031)</f>
        <v>5.69285714285714</v>
      </c>
      <c r="L2031" s="4" t="n">
        <f aca="false">AVERAGE(DT2031:DX2031)</f>
        <v>5.653</v>
      </c>
      <c r="M2031" s="4" t="n">
        <f aca="false">SUMIF($S$3:$FQ$3,$E2031+1,$S2031:$FQ2031)/COUNTIF($S$3:$FQ$3,$E2031+1)</f>
        <v>4.81066666666667</v>
      </c>
      <c r="N2031" s="4" t="n">
        <f aca="false">SUMIF($S$3:$FQ$3,$E2031+2,$S2031:$FQ2031)/COUNTIF($S$3:$FQ$3,$E2031+2)</f>
        <v>4.28241666666667</v>
      </c>
      <c r="O2031" s="4" t="n">
        <f aca="false">SUMIF($S$3:$FQ$3,$E2031+3,$S2031:$FQ2031)/COUNTIF($S$3:$FQ$3,$E2031+3)</f>
        <v>4.232</v>
      </c>
      <c r="P2031" s="4" t="n">
        <f aca="false">SUMIF($S$3:$FQ$3,$E2031+4,$S2031:$FQ2031)/COUNTIF($S$3:$FQ$3,$E2031+4)</f>
        <v>4.247</v>
      </c>
      <c r="R2031" s="21" t="n">
        <v>36916</v>
      </c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7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P2031" s="32"/>
      <c r="BQ2031" s="32"/>
      <c r="BR2031" s="32"/>
      <c r="BS2031" s="32"/>
      <c r="BT2031" s="32"/>
      <c r="BU2031" s="32"/>
      <c r="BV2031" s="32"/>
      <c r="BW2031" s="32"/>
      <c r="BX2031" s="32"/>
      <c r="BY2031" s="32"/>
      <c r="BZ2031" s="32"/>
      <c r="CA2031" s="32"/>
      <c r="CB2031" s="32"/>
      <c r="CC2031" s="32"/>
      <c r="CD2031" s="32"/>
      <c r="CE2031" s="32"/>
      <c r="CF2031" s="32"/>
      <c r="CG2031" s="32"/>
      <c r="CH2031" s="32"/>
      <c r="CI2031" s="32"/>
      <c r="CJ2031" s="32"/>
      <c r="CK2031" s="32"/>
      <c r="CL2031" s="32"/>
      <c r="CM2031" s="32"/>
      <c r="CN2031" s="32"/>
      <c r="CO2031" s="32"/>
      <c r="CP2031" s="32"/>
      <c r="CQ2031" s="32"/>
      <c r="CR2031" s="32"/>
      <c r="CS2031" s="32"/>
      <c r="CT2031" s="32"/>
      <c r="CU2031" s="32"/>
      <c r="CV2031" s="32"/>
      <c r="CW2031" s="32"/>
      <c r="CX2031" s="32"/>
      <c r="CY2031" s="32"/>
      <c r="CZ2031" s="32"/>
      <c r="DA2031" s="32"/>
      <c r="DB2031" s="32"/>
      <c r="DC2031" s="32"/>
      <c r="DD2031" s="32"/>
      <c r="DE2031" s="32"/>
      <c r="DF2031" s="32"/>
      <c r="DG2031" s="32"/>
      <c r="DH2031" s="32"/>
      <c r="DI2031" s="32"/>
      <c r="DJ2031" s="32"/>
      <c r="DK2031" s="32" t="n">
        <v>7.27</v>
      </c>
      <c r="DL2031" s="32" t="n">
        <v>6.879</v>
      </c>
      <c r="DM2031" s="32" t="n">
        <v>6.02</v>
      </c>
      <c r="DN2031" s="32" t="n">
        <v>5.66</v>
      </c>
      <c r="DO2031" s="32" t="n">
        <v>5.635</v>
      </c>
      <c r="DP2031" s="32" t="n">
        <v>5.655</v>
      </c>
      <c r="DQ2031" s="32" t="n">
        <v>5.655</v>
      </c>
      <c r="DR2031" s="32" t="n">
        <v>5.615</v>
      </c>
      <c r="DS2031" s="32" t="n">
        <v>5.61</v>
      </c>
      <c r="DT2031" s="32" t="n">
        <v>5.69</v>
      </c>
      <c r="DU2031" s="32" t="n">
        <v>5.815</v>
      </c>
      <c r="DV2031" s="32" t="n">
        <v>5.84</v>
      </c>
      <c r="DW2031" s="32" t="n">
        <v>5.62</v>
      </c>
      <c r="DX2031" s="32" t="n">
        <v>5.3</v>
      </c>
      <c r="DY2031" s="32" t="n">
        <v>4.61</v>
      </c>
      <c r="DZ2031" s="32" t="n">
        <v>4.49</v>
      </c>
      <c r="EA2031" s="32" t="n">
        <v>4.485</v>
      </c>
      <c r="EB2031" s="32" t="n">
        <v>4.49</v>
      </c>
      <c r="EC2031" s="32" t="n">
        <v>4.49</v>
      </c>
      <c r="ED2031" s="32" t="n">
        <v>4.49</v>
      </c>
      <c r="EE2031" s="32" t="n">
        <v>4.53</v>
      </c>
      <c r="EF2031" s="32" t="n">
        <v>4.638</v>
      </c>
      <c r="EG2031" s="32" t="n">
        <v>4.745</v>
      </c>
      <c r="EH2031" s="32" t="n">
        <v>4.784</v>
      </c>
      <c r="EI2031" s="32" t="n">
        <v>4.62</v>
      </c>
      <c r="EJ2031" s="32" t="n">
        <v>4.38</v>
      </c>
      <c r="EK2031" s="32" t="n">
        <v>4.13</v>
      </c>
      <c r="EL2031" s="32" t="n">
        <v>4.081</v>
      </c>
      <c r="EM2031" s="32" t="n">
        <v>4.096</v>
      </c>
      <c r="EN2031" s="32" t="n">
        <v>4.111</v>
      </c>
      <c r="EO2031" s="32" t="n">
        <v>4.111</v>
      </c>
      <c r="EP2031" s="32" t="n">
        <v>4.141</v>
      </c>
      <c r="EQ2031" s="32" t="n">
        <v>4.18</v>
      </c>
      <c r="ER2031" s="32" t="n">
        <v>4.315</v>
      </c>
      <c r="ES2031" s="32" t="n">
        <v>4.44</v>
      </c>
      <c r="ET2031" s="32" t="n">
        <v>4.479</v>
      </c>
      <c r="EU2031" s="32" t="n">
        <v>4.36</v>
      </c>
      <c r="EV2031" s="32" t="n">
        <v>4.24</v>
      </c>
      <c r="EW2031" s="32" t="n">
        <v>4.13</v>
      </c>
      <c r="EX2031" s="32" t="n">
        <v>4.086</v>
      </c>
      <c r="EY2031" s="32" t="n">
        <v>4.101</v>
      </c>
      <c r="EZ2031" s="32" t="n">
        <v>4.116</v>
      </c>
      <c r="FA2031" s="32" t="n">
        <v>4.131</v>
      </c>
      <c r="FB2031" s="32" t="n">
        <v>4.146</v>
      </c>
      <c r="FC2031" s="32" t="n">
        <v>4.2</v>
      </c>
      <c r="FD2031" s="32" t="n">
        <v>4.335</v>
      </c>
      <c r="FE2031" s="32" t="n">
        <v>4.46</v>
      </c>
      <c r="FF2031" s="32" t="n">
        <v>4.494</v>
      </c>
      <c r="FG2031" s="32" t="n">
        <v>4.375</v>
      </c>
      <c r="FH2031" s="32" t="n">
        <v>4.255</v>
      </c>
      <c r="FI2031" s="32" t="n">
        <v>4.145</v>
      </c>
      <c r="FJ2031" s="32" t="n">
        <v>4.101</v>
      </c>
      <c r="FK2031" s="32" t="n">
        <v>4.116</v>
      </c>
      <c r="FL2031" s="32" t="n">
        <v>4.131</v>
      </c>
      <c r="FM2031" s="32" t="n">
        <v>4.146</v>
      </c>
      <c r="FN2031" s="32" t="n">
        <v>4.161</v>
      </c>
      <c r="FO2031" s="32" t="n">
        <v>4.215</v>
      </c>
      <c r="FP2031" s="32" t="n">
        <v>4.35</v>
      </c>
      <c r="FQ2031" s="32" t="n">
        <v>4.475</v>
      </c>
      <c r="FR2031" s="32" t="n">
        <v>4.524</v>
      </c>
      <c r="FS2031" s="32" t="n">
        <v>4.405</v>
      </c>
      <c r="FT2031" s="32" t="n">
        <v>4.285</v>
      </c>
      <c r="FU2031" s="32" t="n">
        <v>4.175</v>
      </c>
      <c r="FV2031" s="32" t="n">
        <v>4.131</v>
      </c>
      <c r="FW2031" s="32" t="n">
        <v>4.146</v>
      </c>
      <c r="FX2031" s="32" t="n">
        <v>4.161</v>
      </c>
      <c r="FY2031" s="32" t="n">
        <v>4.176</v>
      </c>
      <c r="FZ2031" s="32" t="n">
        <v>4.191</v>
      </c>
      <c r="GA2031" s="32" t="n">
        <v>4.245</v>
      </c>
      <c r="GB2031" s="32" t="n">
        <v>4.38</v>
      </c>
      <c r="GC2031" s="32" t="n">
        <v>4.505</v>
      </c>
      <c r="GD2031" s="32" t="n">
        <v>4.569</v>
      </c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  <c r="GO2031" s="32"/>
      <c r="GP2031" s="32"/>
      <c r="GQ2031" s="32"/>
    </row>
    <row r="2032" customFormat="false" ht="12.75" hidden="true" customHeight="false" outlineLevel="0" collapsed="false">
      <c r="A2032" s="0" t="n">
        <f aca="false">WEEKDAY(C2032,2)</f>
        <v>5</v>
      </c>
      <c r="B2032" s="0" t="n">
        <f aca="false">MONTH(C2032)</f>
        <v>1</v>
      </c>
      <c r="C2032" s="23" t="n">
        <v>36917</v>
      </c>
      <c r="D2032" s="0" t="n">
        <f aca="false">MONTH(R2032)</f>
        <v>1</v>
      </c>
      <c r="E2032" s="0" t="n">
        <f aca="false">YEAR(R2032)</f>
        <v>2001</v>
      </c>
      <c r="F2032" s="35" t="n">
        <f aca="false">L2032-K2032</f>
        <v>-0.0612857142857139</v>
      </c>
      <c r="G2032" s="24" t="n">
        <f aca="false">N2032-M2032</f>
        <v>-0.547333333333333</v>
      </c>
      <c r="H2032" s="24" t="n">
        <f aca="false">O2032-N2032</f>
        <v>-0.0335833333333335</v>
      </c>
      <c r="I2032" s="24" t="n">
        <f aca="false">O2032-M2032</f>
        <v>-0.580916666666667</v>
      </c>
      <c r="J2032" s="25" t="n">
        <f aca="false">VLOOKUP(C2032,'Nymex hist.'!A:B,2,0)</f>
        <v>7.256</v>
      </c>
      <c r="K2032" s="34" t="n">
        <f aca="false">AVERAGE(DM2032:DS2032)</f>
        <v>5.73428571428571</v>
      </c>
      <c r="L2032" s="34" t="n">
        <f aca="false">AVERAGE(DT2032:DX2032)</f>
        <v>5.673</v>
      </c>
      <c r="M2032" s="27" t="n">
        <f aca="false">SUMIF($S$3:$FQ$3,$E2032+1,$S2032:$FQ2032)/COUNTIF($S$3:$FQ$3,$E2032+1)</f>
        <v>4.85541666666667</v>
      </c>
      <c r="N2032" s="27" t="n">
        <f aca="false">SUMIF($S$3:$FQ$3,$E2032+2,$S2032:$FQ2032)/COUNTIF($S$3:$FQ$3,$E2032+2)</f>
        <v>4.30808333333333</v>
      </c>
      <c r="O2032" s="27" t="n">
        <f aca="false">SUMIF($S$3:$FQ$3,$E2032+3,$S2032:$FQ2032)/COUNTIF($S$3:$FQ$3,$E2032+3)</f>
        <v>4.2745</v>
      </c>
      <c r="P2032" s="27" t="n">
        <f aca="false">SUMIF($S$3:$FQ$3,$E2032+4,$S2032:$FQ2032)/COUNTIF($S$3:$FQ$3,$E2032+4)</f>
        <v>4.2895</v>
      </c>
      <c r="Q2032" s="27"/>
      <c r="R2032" s="28" t="n">
        <v>36917</v>
      </c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30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 t="n">
        <v>7.256</v>
      </c>
      <c r="DL2032" s="29" t="n">
        <v>6.83</v>
      </c>
      <c r="DM2032" s="29" t="n">
        <v>6.06</v>
      </c>
      <c r="DN2032" s="29" t="n">
        <v>5.7</v>
      </c>
      <c r="DO2032" s="29" t="n">
        <v>5.675</v>
      </c>
      <c r="DP2032" s="29" t="n">
        <v>5.7</v>
      </c>
      <c r="DQ2032" s="29" t="n">
        <v>5.7</v>
      </c>
      <c r="DR2032" s="29" t="n">
        <v>5.655</v>
      </c>
      <c r="DS2032" s="29" t="n">
        <v>5.65</v>
      </c>
      <c r="DT2032" s="29" t="n">
        <v>5.72</v>
      </c>
      <c r="DU2032" s="29" t="n">
        <v>5.84</v>
      </c>
      <c r="DV2032" s="29" t="n">
        <v>5.865</v>
      </c>
      <c r="DW2032" s="29" t="n">
        <v>5.635</v>
      </c>
      <c r="DX2032" s="29" t="n">
        <v>5.305</v>
      </c>
      <c r="DY2032" s="29" t="n">
        <v>4.68</v>
      </c>
      <c r="DZ2032" s="29" t="n">
        <v>4.555</v>
      </c>
      <c r="EA2032" s="29" t="n">
        <v>4.55</v>
      </c>
      <c r="EB2032" s="29" t="n">
        <v>4.555</v>
      </c>
      <c r="EC2032" s="29" t="n">
        <v>4.555</v>
      </c>
      <c r="ED2032" s="29" t="n">
        <v>4.555</v>
      </c>
      <c r="EE2032" s="29" t="n">
        <v>4.565</v>
      </c>
      <c r="EF2032" s="29" t="n">
        <v>4.67</v>
      </c>
      <c r="EG2032" s="29" t="n">
        <v>4.775</v>
      </c>
      <c r="EH2032" s="29" t="n">
        <v>4.814</v>
      </c>
      <c r="EI2032" s="29" t="n">
        <v>4.65</v>
      </c>
      <c r="EJ2032" s="29" t="n">
        <v>4.41</v>
      </c>
      <c r="EK2032" s="29" t="n">
        <v>4.165</v>
      </c>
      <c r="EL2032" s="29" t="n">
        <v>4.116</v>
      </c>
      <c r="EM2032" s="29" t="n">
        <v>4.131</v>
      </c>
      <c r="EN2032" s="29" t="n">
        <v>4.146</v>
      </c>
      <c r="EO2032" s="29" t="n">
        <v>4.146</v>
      </c>
      <c r="EP2032" s="29" t="n">
        <v>4.156</v>
      </c>
      <c r="EQ2032" s="29" t="n">
        <v>4.186</v>
      </c>
      <c r="ER2032" s="29" t="n">
        <v>4.326</v>
      </c>
      <c r="ES2032" s="29" t="n">
        <v>4.451</v>
      </c>
      <c r="ET2032" s="29" t="n">
        <v>4.491</v>
      </c>
      <c r="EU2032" s="29" t="n">
        <v>4.41</v>
      </c>
      <c r="EV2032" s="29" t="n">
        <v>4.29</v>
      </c>
      <c r="EW2032" s="29" t="n">
        <v>4.185</v>
      </c>
      <c r="EX2032" s="29" t="n">
        <v>4.141</v>
      </c>
      <c r="EY2032" s="29" t="n">
        <v>4.156</v>
      </c>
      <c r="EZ2032" s="29" t="n">
        <v>4.171</v>
      </c>
      <c r="FA2032" s="29" t="n">
        <v>4.186</v>
      </c>
      <c r="FB2032" s="29" t="n">
        <v>4.181</v>
      </c>
      <c r="FC2032" s="29" t="n">
        <v>4.226</v>
      </c>
      <c r="FD2032" s="29" t="n">
        <v>4.366</v>
      </c>
      <c r="FE2032" s="29" t="n">
        <v>4.491</v>
      </c>
      <c r="FF2032" s="29" t="n">
        <v>4.506</v>
      </c>
      <c r="FG2032" s="29" t="n">
        <v>4.425</v>
      </c>
      <c r="FH2032" s="29" t="n">
        <v>4.305</v>
      </c>
      <c r="FI2032" s="29" t="n">
        <v>4.2</v>
      </c>
      <c r="FJ2032" s="29" t="n">
        <v>4.156</v>
      </c>
      <c r="FK2032" s="29" t="n">
        <v>4.171</v>
      </c>
      <c r="FL2032" s="29" t="n">
        <v>4.186</v>
      </c>
      <c r="FM2032" s="29" t="n">
        <v>4.201</v>
      </c>
      <c r="FN2032" s="29" t="n">
        <v>4.196</v>
      </c>
      <c r="FO2032" s="29" t="n">
        <v>4.241</v>
      </c>
      <c r="FP2032" s="29" t="n">
        <v>4.381</v>
      </c>
      <c r="FQ2032" s="29" t="n">
        <v>4.506</v>
      </c>
      <c r="FR2032" s="29" t="n">
        <v>4.536</v>
      </c>
      <c r="FS2032" s="29" t="n">
        <v>4.455</v>
      </c>
      <c r="FT2032" s="29" t="n">
        <v>4.335</v>
      </c>
      <c r="FU2032" s="29" t="n">
        <v>4.23</v>
      </c>
      <c r="FV2032" s="29" t="n">
        <v>4.186</v>
      </c>
      <c r="FW2032" s="29" t="n">
        <v>4.201</v>
      </c>
      <c r="FX2032" s="29" t="n">
        <v>4.216</v>
      </c>
      <c r="FY2032" s="29" t="n">
        <v>4.231</v>
      </c>
      <c r="FZ2032" s="29" t="n">
        <v>4.226</v>
      </c>
      <c r="GA2032" s="29" t="n">
        <v>4.271</v>
      </c>
      <c r="GB2032" s="29" t="n">
        <v>4.411</v>
      </c>
      <c r="GC2032" s="29" t="n">
        <v>4.536</v>
      </c>
      <c r="GD2032" s="29" t="n">
        <v>4.581</v>
      </c>
      <c r="GE2032" s="29"/>
      <c r="GF2032" s="29"/>
      <c r="GG2032" s="29"/>
      <c r="GH2032" s="29"/>
      <c r="GI2032" s="29"/>
      <c r="GJ2032" s="29"/>
      <c r="GK2032" s="29"/>
      <c r="GL2032" s="29"/>
      <c r="GM2032" s="29"/>
      <c r="GN2032" s="29"/>
      <c r="GO2032" s="29"/>
      <c r="GP2032" s="29"/>
      <c r="GQ2032" s="29"/>
      <c r="GR2032" s="0"/>
      <c r="GS2032" s="0"/>
      <c r="GT2032" s="0"/>
      <c r="GU2032" s="0"/>
      <c r="GV2032" s="0"/>
      <c r="GW2032" s="0"/>
      <c r="GX2032" s="0"/>
      <c r="GY2032" s="0"/>
      <c r="GZ2032" s="0"/>
      <c r="HA2032" s="0"/>
      <c r="HB2032" s="0"/>
      <c r="HC2032" s="0"/>
      <c r="HD2032" s="0"/>
      <c r="HE2032" s="0"/>
      <c r="HF2032" s="0"/>
      <c r="HG2032" s="0"/>
      <c r="HH2032" s="0"/>
      <c r="HI2032" s="0"/>
      <c r="HJ2032" s="0"/>
      <c r="HK2032" s="0"/>
      <c r="HL2032" s="0"/>
      <c r="HM2032" s="0"/>
      <c r="HN2032" s="0"/>
      <c r="HO2032" s="0"/>
      <c r="HP2032" s="0"/>
      <c r="HQ2032" s="0"/>
      <c r="HR2032" s="0"/>
      <c r="HS2032" s="0"/>
      <c r="HT2032" s="0"/>
      <c r="HU2032" s="0"/>
      <c r="HV2032" s="0"/>
      <c r="HW2032" s="0"/>
      <c r="HX2032" s="0"/>
      <c r="HY2032" s="0"/>
      <c r="HZ2032" s="0"/>
      <c r="IA2032" s="0"/>
      <c r="IB2032" s="0"/>
      <c r="IC2032" s="0"/>
      <c r="ID2032" s="0"/>
      <c r="IE2032" s="0"/>
      <c r="IF2032" s="0"/>
      <c r="IG2032" s="0"/>
      <c r="IH2032" s="0"/>
      <c r="II2032" s="0"/>
      <c r="IJ2032" s="0"/>
      <c r="IK2032" s="0"/>
      <c r="IL2032" s="0"/>
      <c r="IM2032" s="0"/>
      <c r="IN2032" s="0"/>
      <c r="IO2032" s="0"/>
      <c r="IP2032" s="0"/>
      <c r="IQ2032" s="0"/>
      <c r="IR2032" s="0"/>
      <c r="IS2032" s="0"/>
      <c r="IT2032" s="0"/>
      <c r="IU2032" s="0"/>
      <c r="IV2032" s="0"/>
      <c r="IW2032" s="0"/>
    </row>
    <row r="2033" customFormat="false" ht="12.75" hidden="true" customHeight="false" outlineLevel="0" collapsed="false">
      <c r="A2033" s="0" t="n">
        <f aca="false">WEEKDAY(C2033,2)</f>
        <v>1</v>
      </c>
      <c r="B2033" s="0" t="n">
        <f aca="false">MONTH(C2033)</f>
        <v>1</v>
      </c>
      <c r="C2033" s="23" t="n">
        <v>36920</v>
      </c>
      <c r="D2033" s="0" t="n">
        <f aca="false">MONTH(R2033)</f>
        <v>1</v>
      </c>
      <c r="E2033" s="0" t="n">
        <f aca="false">YEAR(R2033)</f>
        <v>2001</v>
      </c>
      <c r="F2033" s="35" t="n">
        <f aca="false">L2033-K2033</f>
        <v>0.0256857142857143</v>
      </c>
      <c r="G2033" s="24" t="n">
        <f aca="false">N2033-M2033</f>
        <v>-0.4685</v>
      </c>
      <c r="H2033" s="24" t="n">
        <f aca="false">O2033-N2033</f>
        <v>-0.0259999999999998</v>
      </c>
      <c r="I2033" s="24" t="n">
        <f aca="false">O2033-M2033</f>
        <v>-0.4945</v>
      </c>
      <c r="J2033" s="25" t="n">
        <f aca="false">VLOOKUP(C2033,'Nymex hist.'!A:B,2,0)</f>
        <v>6.293</v>
      </c>
      <c r="K2033" s="34" t="n">
        <f aca="false">AVERAGE(DM2033:DS2033)</f>
        <v>5.38971428571429</v>
      </c>
      <c r="L2033" s="34" t="n">
        <f aca="false">AVERAGE(DT2033:DX2033)</f>
        <v>5.4154</v>
      </c>
      <c r="M2033" s="27" t="n">
        <f aca="false">SUMIF($S$3:$FQ$3,$E2033+1,$S2033:$FQ2033)/COUNTIF($S$3:$FQ$3,$E2033+1)</f>
        <v>4.69766666666667</v>
      </c>
      <c r="N2033" s="27" t="n">
        <f aca="false">SUMIF($S$3:$FQ$3,$E2033+2,$S2033:$FQ2033)/COUNTIF($S$3:$FQ$3,$E2033+2)</f>
        <v>4.22916666666667</v>
      </c>
      <c r="O2033" s="27" t="n">
        <f aca="false">SUMIF($S$3:$FQ$3,$E2033+3,$S2033:$FQ2033)/COUNTIF($S$3:$FQ$3,$E2033+3)</f>
        <v>4.20316666666667</v>
      </c>
      <c r="P2033" s="27" t="n">
        <f aca="false">SUMIF($S$3:$FQ$3,$E2033+4,$S2033:$FQ2033)/COUNTIF($S$3:$FQ$3,$E2033+4)</f>
        <v>4.21816666666667</v>
      </c>
      <c r="Q2033" s="27"/>
      <c r="R2033" s="28" t="n">
        <v>36920</v>
      </c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30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 t="n">
        <v>6.293</v>
      </c>
      <c r="DL2033" s="29" t="n">
        <v>6.136</v>
      </c>
      <c r="DM2033" s="29" t="n">
        <v>5.55</v>
      </c>
      <c r="DN2033" s="29" t="n">
        <v>5.355</v>
      </c>
      <c r="DO2033" s="29" t="n">
        <v>5.343</v>
      </c>
      <c r="DP2033" s="29" t="n">
        <v>5.375</v>
      </c>
      <c r="DQ2033" s="29" t="n">
        <v>5.39</v>
      </c>
      <c r="DR2033" s="29" t="n">
        <v>5.355</v>
      </c>
      <c r="DS2033" s="29" t="n">
        <v>5.36</v>
      </c>
      <c r="DT2033" s="29" t="n">
        <v>5.44</v>
      </c>
      <c r="DU2033" s="29" t="n">
        <v>5.56</v>
      </c>
      <c r="DV2033" s="29" t="n">
        <v>5.595</v>
      </c>
      <c r="DW2033" s="29" t="n">
        <v>5.392</v>
      </c>
      <c r="DX2033" s="29" t="n">
        <v>5.09</v>
      </c>
      <c r="DY2033" s="29" t="n">
        <v>4.54</v>
      </c>
      <c r="DZ2033" s="29" t="n">
        <v>4.415</v>
      </c>
      <c r="EA2033" s="29" t="n">
        <v>4.41</v>
      </c>
      <c r="EB2033" s="29" t="n">
        <v>4.425</v>
      </c>
      <c r="EC2033" s="29" t="n">
        <v>4.425</v>
      </c>
      <c r="ED2033" s="29" t="n">
        <v>4.43</v>
      </c>
      <c r="EE2033" s="29" t="n">
        <v>4.445</v>
      </c>
      <c r="EF2033" s="29" t="n">
        <v>4.55</v>
      </c>
      <c r="EG2033" s="29" t="n">
        <v>4.655</v>
      </c>
      <c r="EH2033" s="29" t="n">
        <v>4.695</v>
      </c>
      <c r="EI2033" s="29" t="n">
        <v>4.531</v>
      </c>
      <c r="EJ2033" s="29" t="n">
        <v>4.301</v>
      </c>
      <c r="EK2033" s="29" t="n">
        <v>4.071</v>
      </c>
      <c r="EL2033" s="29" t="n">
        <v>4.037</v>
      </c>
      <c r="EM2033" s="29" t="n">
        <v>4.062</v>
      </c>
      <c r="EN2033" s="29" t="n">
        <v>4.083</v>
      </c>
      <c r="EO2033" s="29" t="n">
        <v>4.083</v>
      </c>
      <c r="EP2033" s="29" t="n">
        <v>4.098</v>
      </c>
      <c r="EQ2033" s="29" t="n">
        <v>4.128</v>
      </c>
      <c r="ER2033" s="29" t="n">
        <v>4.268</v>
      </c>
      <c r="ES2033" s="29" t="n">
        <v>4.393</v>
      </c>
      <c r="ET2033" s="29" t="n">
        <v>4.433</v>
      </c>
      <c r="EU2033" s="29" t="n">
        <v>4.321</v>
      </c>
      <c r="EV2033" s="29" t="n">
        <v>4.201</v>
      </c>
      <c r="EW2033" s="29" t="n">
        <v>4.071</v>
      </c>
      <c r="EX2033" s="29" t="n">
        <v>4.062</v>
      </c>
      <c r="EY2033" s="29" t="n">
        <v>4.087</v>
      </c>
      <c r="EZ2033" s="29" t="n">
        <v>4.108</v>
      </c>
      <c r="FA2033" s="29" t="n">
        <v>4.123</v>
      </c>
      <c r="FB2033" s="29" t="n">
        <v>4.123</v>
      </c>
      <c r="FC2033" s="29" t="n">
        <v>4.168</v>
      </c>
      <c r="FD2033" s="29" t="n">
        <v>4.308</v>
      </c>
      <c r="FE2033" s="29" t="n">
        <v>4.433</v>
      </c>
      <c r="FF2033" s="29" t="n">
        <v>4.448</v>
      </c>
      <c r="FG2033" s="29" t="n">
        <v>4.336</v>
      </c>
      <c r="FH2033" s="29" t="n">
        <v>4.216</v>
      </c>
      <c r="FI2033" s="29" t="n">
        <v>4.086</v>
      </c>
      <c r="FJ2033" s="29" t="n">
        <v>4.077</v>
      </c>
      <c r="FK2033" s="29" t="n">
        <v>4.102</v>
      </c>
      <c r="FL2033" s="29" t="n">
        <v>4.123</v>
      </c>
      <c r="FM2033" s="29" t="n">
        <v>4.138</v>
      </c>
      <c r="FN2033" s="29" t="n">
        <v>4.138</v>
      </c>
      <c r="FO2033" s="29" t="n">
        <v>4.183</v>
      </c>
      <c r="FP2033" s="29" t="n">
        <v>4.323</v>
      </c>
      <c r="FQ2033" s="29" t="n">
        <v>4.448</v>
      </c>
      <c r="FR2033" s="29" t="n">
        <v>4.478</v>
      </c>
      <c r="FS2033" s="29" t="n">
        <v>4.366</v>
      </c>
      <c r="FT2033" s="29" t="n">
        <v>4.246</v>
      </c>
      <c r="FU2033" s="29" t="n">
        <v>4.116</v>
      </c>
      <c r="FV2033" s="29" t="n">
        <v>4.107</v>
      </c>
      <c r="FW2033" s="29" t="n">
        <v>4.132</v>
      </c>
      <c r="FX2033" s="29" t="n">
        <v>4.153</v>
      </c>
      <c r="FY2033" s="29" t="n">
        <v>4.168</v>
      </c>
      <c r="FZ2033" s="29" t="n">
        <v>4.168</v>
      </c>
      <c r="GA2033" s="29" t="n">
        <v>4.213</v>
      </c>
      <c r="GB2033" s="29" t="n">
        <v>4.353</v>
      </c>
      <c r="GC2033" s="29" t="n">
        <v>4.478</v>
      </c>
      <c r="GD2033" s="29" t="n">
        <v>4.523</v>
      </c>
      <c r="GE2033" s="29"/>
      <c r="GF2033" s="29"/>
      <c r="GG2033" s="29"/>
      <c r="GH2033" s="29"/>
      <c r="GI2033" s="29"/>
      <c r="GJ2033" s="29"/>
      <c r="GK2033" s="29"/>
      <c r="GL2033" s="29"/>
      <c r="GM2033" s="29"/>
      <c r="GN2033" s="29"/>
      <c r="GO2033" s="29"/>
      <c r="GP2033" s="29"/>
      <c r="GQ2033" s="29"/>
      <c r="GR2033" s="0"/>
      <c r="GS2033" s="0"/>
      <c r="GT2033" s="0"/>
      <c r="GU2033" s="0"/>
      <c r="GV2033" s="0"/>
      <c r="GW2033" s="0"/>
      <c r="GX2033" s="0"/>
      <c r="GY2033" s="0"/>
      <c r="GZ2033" s="0"/>
      <c r="HA2033" s="0"/>
      <c r="HB2033" s="0"/>
      <c r="HC2033" s="0"/>
      <c r="HD2033" s="0"/>
      <c r="HE2033" s="0"/>
      <c r="HF2033" s="0"/>
      <c r="HG2033" s="0"/>
      <c r="HH2033" s="0"/>
      <c r="HI2033" s="0"/>
      <c r="HJ2033" s="0"/>
      <c r="HK2033" s="0"/>
      <c r="HL2033" s="0"/>
      <c r="HM2033" s="0"/>
      <c r="HN2033" s="0"/>
      <c r="HO2033" s="0"/>
      <c r="HP2033" s="0"/>
      <c r="HQ2033" s="0"/>
      <c r="HR2033" s="0"/>
      <c r="HS2033" s="0"/>
      <c r="HT2033" s="0"/>
      <c r="HU2033" s="0"/>
      <c r="HV2033" s="0"/>
      <c r="HW2033" s="0"/>
      <c r="HX2033" s="0"/>
      <c r="HY2033" s="0"/>
      <c r="HZ2033" s="0"/>
      <c r="IA2033" s="0"/>
      <c r="IB2033" s="0"/>
      <c r="IC2033" s="0"/>
      <c r="ID2033" s="0"/>
      <c r="IE2033" s="0"/>
      <c r="IF2033" s="0"/>
      <c r="IG2033" s="0"/>
      <c r="IH2033" s="0"/>
      <c r="II2033" s="0"/>
      <c r="IJ2033" s="0"/>
      <c r="IK2033" s="0"/>
      <c r="IL2033" s="0"/>
      <c r="IM2033" s="0"/>
      <c r="IN2033" s="0"/>
      <c r="IO2033" s="0"/>
      <c r="IP2033" s="0"/>
      <c r="IQ2033" s="0"/>
      <c r="IR2033" s="0"/>
      <c r="IS2033" s="0"/>
      <c r="IT2033" s="0"/>
      <c r="IU2033" s="0"/>
      <c r="IV2033" s="0"/>
      <c r="IW2033" s="0"/>
    </row>
    <row r="2034" customFormat="false" ht="12.75" hidden="true" customHeight="false" outlineLevel="0" collapsed="false">
      <c r="A2034" s="0" t="n">
        <f aca="false">WEEKDAY(C2034,2)</f>
        <v>2</v>
      </c>
      <c r="B2034" s="0" t="n">
        <f aca="false">MONTH(C2034)</f>
        <v>1</v>
      </c>
      <c r="C2034" s="23" t="n">
        <v>36921</v>
      </c>
      <c r="D2034" s="0" t="n">
        <f aca="false">MONTH(R2034)</f>
        <v>1</v>
      </c>
      <c r="E2034" s="0" t="n">
        <f aca="false">YEAR(R2034)</f>
        <v>2001</v>
      </c>
      <c r="F2034" s="35" t="n">
        <f aca="false">L2034-K2034</f>
        <v>0.0192857142857141</v>
      </c>
      <c r="G2034" s="24" t="n">
        <f aca="false">N2034-M2034</f>
        <v>-0.462499999999999</v>
      </c>
      <c r="H2034" s="24" t="n">
        <f aca="false">O2034-N2034</f>
        <v>-0.0302500000000006</v>
      </c>
      <c r="I2034" s="24" t="n">
        <f aca="false">O2034-M2034</f>
        <v>-0.49275</v>
      </c>
      <c r="J2034" s="25" t="n">
        <f aca="false">VLOOKUP(C2034,'Nymex hist.'!A:B,2,0)</f>
        <v>6.097</v>
      </c>
      <c r="K2034" s="34" t="n">
        <f aca="false">AVERAGE(DM2034:DS2034)</f>
        <v>5.44271428571429</v>
      </c>
      <c r="L2034" s="34" t="n">
        <f aca="false">AVERAGE(DT2034:DX2034)</f>
        <v>5.462</v>
      </c>
      <c r="M2034" s="27" t="n">
        <f aca="false">SUMIF($S$3:$FQ$3,$E2034+1,$S2034:$FQ2034)/COUNTIF($S$3:$FQ$3,$E2034+1)</f>
        <v>4.77166666666667</v>
      </c>
      <c r="N2034" s="27" t="n">
        <f aca="false">SUMIF($S$3:$FQ$3,$E2034+2,$S2034:$FQ2034)/COUNTIF($S$3:$FQ$3,$E2034+2)</f>
        <v>4.30916666666667</v>
      </c>
      <c r="O2034" s="27" t="n">
        <f aca="false">SUMIF($S$3:$FQ$3,$E2034+3,$S2034:$FQ2034)/COUNTIF($S$3:$FQ$3,$E2034+3)</f>
        <v>4.27891666666667</v>
      </c>
      <c r="P2034" s="27" t="n">
        <f aca="false">SUMIF($S$3:$FQ$3,$E2034+4,$S2034:$FQ2034)/COUNTIF($S$3:$FQ$3,$E2034+4)</f>
        <v>4.29391666666667</v>
      </c>
      <c r="Q2034" s="27"/>
      <c r="R2034" s="28" t="n">
        <v>36921</v>
      </c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30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 t="n">
        <v>6.293</v>
      </c>
      <c r="DL2034" s="29" t="n">
        <v>6.097</v>
      </c>
      <c r="DM2034" s="29" t="n">
        <v>5.597</v>
      </c>
      <c r="DN2034" s="29" t="n">
        <v>5.412</v>
      </c>
      <c r="DO2034" s="29" t="n">
        <v>5.4</v>
      </c>
      <c r="DP2034" s="29" t="n">
        <v>5.43</v>
      </c>
      <c r="DQ2034" s="29" t="n">
        <v>5.44</v>
      </c>
      <c r="DR2034" s="29" t="n">
        <v>5.405</v>
      </c>
      <c r="DS2034" s="29" t="n">
        <v>5.415</v>
      </c>
      <c r="DT2034" s="29" t="n">
        <v>5.495</v>
      </c>
      <c r="DU2034" s="29" t="n">
        <v>5.61</v>
      </c>
      <c r="DV2034" s="29" t="n">
        <v>5.645</v>
      </c>
      <c r="DW2034" s="29" t="n">
        <v>5.44</v>
      </c>
      <c r="DX2034" s="29" t="n">
        <v>5.12</v>
      </c>
      <c r="DY2034" s="29" t="n">
        <v>4.64</v>
      </c>
      <c r="DZ2034" s="29" t="n">
        <v>4.5</v>
      </c>
      <c r="EA2034" s="29" t="n">
        <v>4.495</v>
      </c>
      <c r="EB2034" s="29" t="n">
        <v>4.51</v>
      </c>
      <c r="EC2034" s="29" t="n">
        <v>4.51</v>
      </c>
      <c r="ED2034" s="29" t="n">
        <v>4.51</v>
      </c>
      <c r="EE2034" s="29" t="n">
        <v>4.525</v>
      </c>
      <c r="EF2034" s="29" t="n">
        <v>4.63</v>
      </c>
      <c r="EG2034" s="29" t="n">
        <v>4.735</v>
      </c>
      <c r="EH2034" s="29" t="n">
        <v>4.775</v>
      </c>
      <c r="EI2034" s="29" t="n">
        <v>4.611</v>
      </c>
      <c r="EJ2034" s="29" t="n">
        <v>4.381</v>
      </c>
      <c r="EK2034" s="29" t="n">
        <v>4.151</v>
      </c>
      <c r="EL2034" s="29" t="n">
        <v>4.117</v>
      </c>
      <c r="EM2034" s="29" t="n">
        <v>4.142</v>
      </c>
      <c r="EN2034" s="29" t="n">
        <v>4.163</v>
      </c>
      <c r="EO2034" s="29" t="n">
        <v>4.163</v>
      </c>
      <c r="EP2034" s="29" t="n">
        <v>4.178</v>
      </c>
      <c r="EQ2034" s="29" t="n">
        <v>4.208</v>
      </c>
      <c r="ER2034" s="29" t="n">
        <v>4.348</v>
      </c>
      <c r="ES2034" s="29" t="n">
        <v>4.473</v>
      </c>
      <c r="ET2034" s="29" t="n">
        <v>4.513</v>
      </c>
      <c r="EU2034" s="29" t="n">
        <v>4.35</v>
      </c>
      <c r="EV2034" s="29" t="n">
        <v>4.281</v>
      </c>
      <c r="EW2034" s="29" t="n">
        <v>4.151</v>
      </c>
      <c r="EX2034" s="29" t="n">
        <v>4.142</v>
      </c>
      <c r="EY2034" s="29" t="n">
        <v>4.167</v>
      </c>
      <c r="EZ2034" s="29" t="n">
        <v>4.188</v>
      </c>
      <c r="FA2034" s="29" t="n">
        <v>4.203</v>
      </c>
      <c r="FB2034" s="29" t="n">
        <v>4.203</v>
      </c>
      <c r="FC2034" s="29" t="n">
        <v>4.248</v>
      </c>
      <c r="FD2034" s="29" t="n">
        <v>4.388</v>
      </c>
      <c r="FE2034" s="29" t="n">
        <v>4.513</v>
      </c>
      <c r="FF2034" s="29" t="n">
        <v>4.528</v>
      </c>
      <c r="FG2034" s="29" t="n">
        <v>4.365</v>
      </c>
      <c r="FH2034" s="29" t="n">
        <v>4.296</v>
      </c>
      <c r="FI2034" s="29" t="n">
        <v>4.166</v>
      </c>
      <c r="FJ2034" s="29" t="n">
        <v>4.157</v>
      </c>
      <c r="FK2034" s="29" t="n">
        <v>4.182</v>
      </c>
      <c r="FL2034" s="29" t="n">
        <v>4.203</v>
      </c>
      <c r="FM2034" s="29" t="n">
        <v>4.218</v>
      </c>
      <c r="FN2034" s="29" t="n">
        <v>4.218</v>
      </c>
      <c r="FO2034" s="29" t="n">
        <v>4.263</v>
      </c>
      <c r="FP2034" s="29" t="n">
        <v>4.403</v>
      </c>
      <c r="FQ2034" s="29" t="n">
        <v>4.528</v>
      </c>
      <c r="FR2034" s="29" t="n">
        <v>4.558</v>
      </c>
      <c r="FS2034" s="29" t="n">
        <v>4.395</v>
      </c>
      <c r="FT2034" s="29" t="n">
        <v>4.326</v>
      </c>
      <c r="FU2034" s="29" t="n">
        <v>4.196</v>
      </c>
      <c r="FV2034" s="29" t="n">
        <v>4.187</v>
      </c>
      <c r="FW2034" s="29" t="n">
        <v>4.212</v>
      </c>
      <c r="FX2034" s="29" t="n">
        <v>4.233</v>
      </c>
      <c r="FY2034" s="29" t="n">
        <v>4.248</v>
      </c>
      <c r="FZ2034" s="29" t="n">
        <v>4.248</v>
      </c>
      <c r="GA2034" s="29" t="n">
        <v>4.293</v>
      </c>
      <c r="GB2034" s="29" t="n">
        <v>4.433</v>
      </c>
      <c r="GC2034" s="29" t="n">
        <v>4.558</v>
      </c>
      <c r="GD2034" s="29" t="n">
        <v>4.603</v>
      </c>
      <c r="GE2034" s="29"/>
      <c r="GF2034" s="29"/>
      <c r="GG2034" s="29"/>
      <c r="GH2034" s="29"/>
      <c r="GI2034" s="29"/>
      <c r="GJ2034" s="29"/>
      <c r="GK2034" s="29"/>
      <c r="GL2034" s="29"/>
      <c r="GM2034" s="29"/>
      <c r="GN2034" s="29"/>
      <c r="GO2034" s="29"/>
      <c r="GP2034" s="29"/>
      <c r="GQ2034" s="29"/>
      <c r="GR2034" s="0"/>
      <c r="GS2034" s="0"/>
      <c r="GT2034" s="0"/>
      <c r="GU2034" s="0"/>
      <c r="GV2034" s="0"/>
      <c r="GW2034" s="0"/>
      <c r="GX2034" s="0"/>
      <c r="GY2034" s="0"/>
      <c r="GZ2034" s="0"/>
      <c r="HA2034" s="0"/>
      <c r="HB2034" s="0"/>
      <c r="HC2034" s="0"/>
      <c r="HD2034" s="0"/>
      <c r="HE2034" s="0"/>
      <c r="HF2034" s="0"/>
      <c r="HG2034" s="0"/>
      <c r="HH2034" s="0"/>
      <c r="HI2034" s="0"/>
      <c r="HJ2034" s="0"/>
      <c r="HK2034" s="0"/>
      <c r="HL2034" s="0"/>
      <c r="HM2034" s="0"/>
      <c r="HN2034" s="0"/>
      <c r="HO2034" s="0"/>
      <c r="HP2034" s="0"/>
      <c r="HQ2034" s="0"/>
      <c r="HR2034" s="0"/>
      <c r="HS2034" s="0"/>
      <c r="HT2034" s="0"/>
      <c r="HU2034" s="0"/>
      <c r="HV2034" s="0"/>
      <c r="HW2034" s="0"/>
      <c r="HX2034" s="0"/>
      <c r="HY2034" s="0"/>
      <c r="HZ2034" s="0"/>
      <c r="IA2034" s="0"/>
      <c r="IB2034" s="0"/>
      <c r="IC2034" s="0"/>
      <c r="ID2034" s="0"/>
      <c r="IE2034" s="0"/>
      <c r="IF2034" s="0"/>
      <c r="IG2034" s="0"/>
      <c r="IH2034" s="0"/>
      <c r="II2034" s="0"/>
      <c r="IJ2034" s="0"/>
      <c r="IK2034" s="0"/>
      <c r="IL2034" s="0"/>
      <c r="IM2034" s="0"/>
      <c r="IN2034" s="0"/>
      <c r="IO2034" s="0"/>
      <c r="IP2034" s="0"/>
      <c r="IQ2034" s="0"/>
      <c r="IR2034" s="0"/>
      <c r="IS2034" s="0"/>
      <c r="IT2034" s="0"/>
      <c r="IU2034" s="0"/>
      <c r="IV2034" s="0"/>
      <c r="IW2034" s="0"/>
    </row>
    <row r="2035" customFormat="false" ht="12.75" hidden="true" customHeight="false" outlineLevel="0" collapsed="false">
      <c r="A2035" s="0" t="n">
        <f aca="false">WEEKDAY(C2035,2)</f>
        <v>3</v>
      </c>
      <c r="B2035" s="0" t="n">
        <f aca="false">MONTH(C2035)</f>
        <v>1</v>
      </c>
      <c r="C2035" s="23" t="n">
        <v>36922</v>
      </c>
      <c r="D2035" s="0" t="n">
        <f aca="false">MONTH(R2035)</f>
        <v>1</v>
      </c>
      <c r="E2035" s="0" t="n">
        <f aca="false">YEAR(R2035)</f>
        <v>2001</v>
      </c>
      <c r="F2035" s="35" t="n">
        <f aca="false">L2035-K2035</f>
        <v>0.0919999999999996</v>
      </c>
      <c r="G2035" s="24" t="n">
        <f aca="false">N2035-M2035</f>
        <v>-0.442083333333334</v>
      </c>
      <c r="H2035" s="24" t="n">
        <f aca="false">O2035-N2035</f>
        <v>-0.0285833333333336</v>
      </c>
      <c r="I2035" s="24" t="n">
        <f aca="false">O2035-M2035</f>
        <v>-0.470666666666667</v>
      </c>
      <c r="J2035" s="25" t="n">
        <f aca="false">VLOOKUP(C2035,'Nymex hist.'!A:B,2,0)</f>
        <v>5.707</v>
      </c>
      <c r="K2035" s="34" t="n">
        <f aca="false">AVERAGE(DM2035:DS2035)</f>
        <v>5.215</v>
      </c>
      <c r="L2035" s="34" t="n">
        <f aca="false">AVERAGE(DT2035:DX2035)</f>
        <v>5.307</v>
      </c>
      <c r="M2035" s="27" t="n">
        <f aca="false">SUMIF($S$3:$FQ$3,$E2035+1,$S2035:$FQ2035)/COUNTIF($S$3:$FQ$3,$E2035+1)</f>
        <v>4.69125</v>
      </c>
      <c r="N2035" s="27" t="n">
        <f aca="false">SUMIF($S$3:$FQ$3,$E2035+2,$S2035:$FQ2035)/COUNTIF($S$3:$FQ$3,$E2035+2)</f>
        <v>4.24916666666667</v>
      </c>
      <c r="O2035" s="27" t="n">
        <f aca="false">SUMIF($S$3:$FQ$3,$E2035+3,$S2035:$FQ2035)/COUNTIF($S$3:$FQ$3,$E2035+3)</f>
        <v>4.22058333333333</v>
      </c>
      <c r="P2035" s="27" t="n">
        <f aca="false">SUMIF($S$3:$FQ$3,$E2035+4,$S2035:$FQ2035)/COUNTIF($S$3:$FQ$3,$E2035+4)</f>
        <v>4.23558333333333</v>
      </c>
      <c r="Q2035" s="27"/>
      <c r="R2035" s="28" t="n">
        <v>36922</v>
      </c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30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 t="n">
        <v>6.293</v>
      </c>
      <c r="DL2035" s="29" t="n">
        <v>5.707</v>
      </c>
      <c r="DM2035" s="29" t="n">
        <v>5.3</v>
      </c>
      <c r="DN2035" s="29" t="n">
        <v>5.16</v>
      </c>
      <c r="DO2035" s="29" t="n">
        <v>5.18</v>
      </c>
      <c r="DP2035" s="29" t="n">
        <v>5.22</v>
      </c>
      <c r="DQ2035" s="29" t="n">
        <v>5.23</v>
      </c>
      <c r="DR2035" s="29" t="n">
        <v>5.2</v>
      </c>
      <c r="DS2035" s="29" t="n">
        <v>5.215</v>
      </c>
      <c r="DT2035" s="29" t="n">
        <v>5.305</v>
      </c>
      <c r="DU2035" s="29" t="n">
        <v>5.44</v>
      </c>
      <c r="DV2035" s="29" t="n">
        <v>5.49</v>
      </c>
      <c r="DW2035" s="29" t="n">
        <v>5.3</v>
      </c>
      <c r="DX2035" s="29" t="n">
        <v>5</v>
      </c>
      <c r="DY2035" s="29" t="n">
        <v>4.57</v>
      </c>
      <c r="DZ2035" s="29" t="n">
        <v>4.44</v>
      </c>
      <c r="EA2035" s="29" t="n">
        <v>4.435</v>
      </c>
      <c r="EB2035" s="29" t="n">
        <v>4.45</v>
      </c>
      <c r="EC2035" s="29" t="n">
        <v>4.45</v>
      </c>
      <c r="ED2035" s="29" t="n">
        <v>4.45</v>
      </c>
      <c r="EE2035" s="29" t="n">
        <v>4.465</v>
      </c>
      <c r="EF2035" s="29" t="n">
        <v>4.57</v>
      </c>
      <c r="EG2035" s="29" t="n">
        <v>4.675</v>
      </c>
      <c r="EH2035" s="29" t="n">
        <v>4.715</v>
      </c>
      <c r="EI2035" s="29" t="n">
        <v>4.551</v>
      </c>
      <c r="EJ2035" s="29" t="n">
        <v>4.321</v>
      </c>
      <c r="EK2035" s="29" t="n">
        <v>4.091</v>
      </c>
      <c r="EL2035" s="29" t="n">
        <v>4.057</v>
      </c>
      <c r="EM2035" s="29" t="n">
        <v>4.082</v>
      </c>
      <c r="EN2035" s="29" t="n">
        <v>4.103</v>
      </c>
      <c r="EO2035" s="29" t="n">
        <v>4.103</v>
      </c>
      <c r="EP2035" s="29" t="n">
        <v>4.118</v>
      </c>
      <c r="EQ2035" s="29" t="n">
        <v>4.148</v>
      </c>
      <c r="ER2035" s="29" t="n">
        <v>4.288</v>
      </c>
      <c r="ES2035" s="29" t="n">
        <v>4.413</v>
      </c>
      <c r="ET2035" s="29" t="n">
        <v>4.453</v>
      </c>
      <c r="EU2035" s="29" t="n">
        <v>4.325</v>
      </c>
      <c r="EV2035" s="29" t="n">
        <v>4.221</v>
      </c>
      <c r="EW2035" s="29" t="n">
        <v>4.091</v>
      </c>
      <c r="EX2035" s="29" t="n">
        <v>4.082</v>
      </c>
      <c r="EY2035" s="29" t="n">
        <v>4.107</v>
      </c>
      <c r="EZ2035" s="29" t="n">
        <v>4.138</v>
      </c>
      <c r="FA2035" s="29" t="n">
        <v>4.148</v>
      </c>
      <c r="FB2035" s="29" t="n">
        <v>4.143</v>
      </c>
      <c r="FC2035" s="29" t="n">
        <v>4.173</v>
      </c>
      <c r="FD2035" s="29" t="n">
        <v>4.313</v>
      </c>
      <c r="FE2035" s="29" t="n">
        <v>4.453</v>
      </c>
      <c r="FF2035" s="29" t="n">
        <v>4.468</v>
      </c>
      <c r="FG2035" s="29" t="n">
        <v>4.34</v>
      </c>
      <c r="FH2035" s="29" t="n">
        <v>4.236</v>
      </c>
      <c r="FI2035" s="29" t="n">
        <v>4.106</v>
      </c>
      <c r="FJ2035" s="29" t="n">
        <v>4.097</v>
      </c>
      <c r="FK2035" s="29" t="n">
        <v>4.122</v>
      </c>
      <c r="FL2035" s="29" t="n">
        <v>4.153</v>
      </c>
      <c r="FM2035" s="29" t="n">
        <v>4.163</v>
      </c>
      <c r="FN2035" s="29" t="n">
        <v>4.158</v>
      </c>
      <c r="FO2035" s="29" t="n">
        <v>4.188</v>
      </c>
      <c r="FP2035" s="29" t="n">
        <v>4.328</v>
      </c>
      <c r="FQ2035" s="29" t="n">
        <v>4.468</v>
      </c>
      <c r="FR2035" s="29" t="n">
        <v>4.498</v>
      </c>
      <c r="FS2035" s="29" t="n">
        <v>4.37</v>
      </c>
      <c r="FT2035" s="29" t="n">
        <v>4.266</v>
      </c>
      <c r="FU2035" s="29" t="n">
        <v>4.136</v>
      </c>
      <c r="FV2035" s="29" t="n">
        <v>4.127</v>
      </c>
      <c r="FW2035" s="29" t="n">
        <v>4.152</v>
      </c>
      <c r="FX2035" s="29" t="n">
        <v>4.183</v>
      </c>
      <c r="FY2035" s="29" t="n">
        <v>4.193</v>
      </c>
      <c r="FZ2035" s="29" t="n">
        <v>4.188</v>
      </c>
      <c r="GA2035" s="29" t="n">
        <v>4.218</v>
      </c>
      <c r="GB2035" s="29" t="n">
        <v>4.358</v>
      </c>
      <c r="GC2035" s="29" t="n">
        <v>4.498</v>
      </c>
      <c r="GD2035" s="29" t="n">
        <v>4.543</v>
      </c>
      <c r="GE2035" s="29"/>
      <c r="GF2035" s="29"/>
      <c r="GG2035" s="29"/>
      <c r="GH2035" s="29"/>
      <c r="GI2035" s="29"/>
      <c r="GJ2035" s="29"/>
      <c r="GK2035" s="29"/>
      <c r="GL2035" s="29"/>
      <c r="GM2035" s="29"/>
      <c r="GN2035" s="29"/>
      <c r="GO2035" s="29"/>
      <c r="GP2035" s="29"/>
      <c r="GQ2035" s="29"/>
      <c r="GR2035" s="0"/>
      <c r="GS2035" s="0"/>
      <c r="GT2035" s="0"/>
      <c r="GU2035" s="0"/>
      <c r="GV2035" s="0"/>
      <c r="GW2035" s="0"/>
      <c r="GX2035" s="0"/>
      <c r="GY2035" s="0"/>
      <c r="GZ2035" s="0"/>
      <c r="HA2035" s="0"/>
      <c r="HB2035" s="0"/>
      <c r="HC2035" s="0"/>
      <c r="HD2035" s="0"/>
      <c r="HE2035" s="0"/>
      <c r="HF2035" s="0"/>
      <c r="HG2035" s="0"/>
      <c r="HH2035" s="0"/>
      <c r="HI2035" s="0"/>
      <c r="HJ2035" s="0"/>
      <c r="HK2035" s="0"/>
      <c r="HL2035" s="0"/>
      <c r="HM2035" s="0"/>
      <c r="HN2035" s="0"/>
      <c r="HO2035" s="0"/>
      <c r="HP2035" s="0"/>
      <c r="HQ2035" s="0"/>
      <c r="HR2035" s="0"/>
      <c r="HS2035" s="0"/>
      <c r="HT2035" s="0"/>
      <c r="HU2035" s="0"/>
      <c r="HV2035" s="0"/>
      <c r="HW2035" s="0"/>
      <c r="HX2035" s="0"/>
      <c r="HY2035" s="0"/>
      <c r="HZ2035" s="0"/>
      <c r="IA2035" s="0"/>
      <c r="IB2035" s="0"/>
      <c r="IC2035" s="0"/>
      <c r="ID2035" s="0"/>
      <c r="IE2035" s="0"/>
      <c r="IF2035" s="0"/>
      <c r="IG2035" s="0"/>
      <c r="IH2035" s="0"/>
      <c r="II2035" s="0"/>
      <c r="IJ2035" s="0"/>
      <c r="IK2035" s="0"/>
      <c r="IL2035" s="0"/>
      <c r="IM2035" s="0"/>
      <c r="IN2035" s="0"/>
      <c r="IO2035" s="0"/>
      <c r="IP2035" s="0"/>
      <c r="IQ2035" s="0"/>
      <c r="IR2035" s="0"/>
      <c r="IS2035" s="0"/>
      <c r="IT2035" s="0"/>
      <c r="IU2035" s="0"/>
      <c r="IV2035" s="0"/>
      <c r="IW2035" s="0"/>
    </row>
    <row r="2036" customFormat="false" ht="12.75" hidden="false" customHeight="false" outlineLevel="0" collapsed="false">
      <c r="A2036" s="1" t="n">
        <f aca="false">WEEKDAY(C2036,2)</f>
        <v>4</v>
      </c>
      <c r="B2036" s="1" t="n">
        <f aca="false">MONTH(C2036)</f>
        <v>2</v>
      </c>
      <c r="C2036" s="23" t="n">
        <v>36923</v>
      </c>
      <c r="D2036" s="0" t="n">
        <f aca="false">MONTH(R2036)</f>
        <v>2</v>
      </c>
      <c r="E2036" s="0" t="n">
        <f aca="false">YEAR(R2036)</f>
        <v>2001</v>
      </c>
      <c r="F2036" s="3" t="n">
        <f aca="false">L2036-K2036</f>
        <v>-0.015428571428572</v>
      </c>
      <c r="G2036" s="3" t="n">
        <f aca="false">N2036-M2036</f>
        <v>-0.471916666666666</v>
      </c>
      <c r="H2036" s="3" t="n">
        <f aca="false">O2036-N2036</f>
        <v>-0.0285833333333336</v>
      </c>
      <c r="I2036" s="3" t="n">
        <f aca="false">O2036-M2036</f>
        <v>-0.5005</v>
      </c>
      <c r="J2036" s="4" t="n">
        <f aca="false">VLOOKUP(C2036,'Nymex hist.'!A:B,2,0)</f>
        <v>6.38</v>
      </c>
      <c r="K2036" s="4" t="n">
        <f aca="false">AVERAGE(DM2036:DS2036)</f>
        <v>5.50642857142857</v>
      </c>
      <c r="L2036" s="4" t="n">
        <f aca="false">AVERAGE(DT2036:DX2036)</f>
        <v>5.491</v>
      </c>
      <c r="M2036" s="4" t="n">
        <f aca="false">SUMIF($S$3:$FQ$3,$E2036+1,$S2036:$FQ2036)/COUNTIF($S$3:$FQ$3,$E2036+1)</f>
        <v>4.76708333333333</v>
      </c>
      <c r="N2036" s="4" t="n">
        <f aca="false">SUMIF($S$3:$FQ$3,$E2036+2,$S2036:$FQ2036)/COUNTIF($S$3:$FQ$3,$E2036+2)</f>
        <v>4.29516666666667</v>
      </c>
      <c r="O2036" s="4" t="n">
        <f aca="false">SUMIF($S$3:$FQ$3,$E2036+3,$S2036:$FQ2036)/COUNTIF($S$3:$FQ$3,$E2036+3)</f>
        <v>4.26658333333333</v>
      </c>
      <c r="P2036" s="4" t="n">
        <f aca="false">SUMIF($S$3:$FQ$3,$E2036+4,$S2036:$FQ2036)/COUNTIF($S$3:$FQ$3,$E2036+4)</f>
        <v>4.28158333333333</v>
      </c>
      <c r="R2036" s="21" t="n">
        <v>36923</v>
      </c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  <c r="AJ2036" s="37"/>
      <c r="AK2036" s="32"/>
      <c r="AL2036" s="32"/>
      <c r="AM2036" s="32"/>
      <c r="AN2036" s="32"/>
      <c r="AO2036" s="32"/>
      <c r="AP2036" s="32"/>
      <c r="AQ2036" s="32"/>
      <c r="AR2036" s="32"/>
      <c r="AS2036" s="32"/>
      <c r="AT2036" s="32"/>
      <c r="AU2036" s="32"/>
      <c r="AV2036" s="32"/>
      <c r="AW2036" s="32"/>
      <c r="AX2036" s="32"/>
      <c r="AY2036" s="32"/>
      <c r="AZ2036" s="32"/>
      <c r="BA2036" s="32"/>
      <c r="BB2036" s="32"/>
      <c r="BC2036" s="32"/>
      <c r="BD2036" s="32"/>
      <c r="BE2036" s="32"/>
      <c r="BF2036" s="32"/>
      <c r="BG2036" s="32"/>
      <c r="BH2036" s="32"/>
      <c r="BI2036" s="32"/>
      <c r="BJ2036" s="32"/>
      <c r="BK2036" s="32"/>
      <c r="BL2036" s="32"/>
      <c r="BM2036" s="32"/>
      <c r="BN2036" s="32"/>
      <c r="BO2036" s="32"/>
      <c r="BP2036" s="32"/>
      <c r="BQ2036" s="32"/>
      <c r="BR2036" s="32"/>
      <c r="BS2036" s="32"/>
      <c r="BT2036" s="32"/>
      <c r="BU2036" s="32"/>
      <c r="BV2036" s="32"/>
      <c r="BW2036" s="32"/>
      <c r="BX2036" s="32"/>
      <c r="BY2036" s="32"/>
      <c r="BZ2036" s="32"/>
      <c r="CA2036" s="32"/>
      <c r="CB2036" s="32"/>
      <c r="CC2036" s="32"/>
      <c r="CD2036" s="32"/>
      <c r="CE2036" s="32"/>
      <c r="CF2036" s="32"/>
      <c r="CG2036" s="32"/>
      <c r="CH2036" s="32"/>
      <c r="CI2036" s="32"/>
      <c r="CJ2036" s="32"/>
      <c r="CK2036" s="32"/>
      <c r="CL2036" s="32"/>
      <c r="CM2036" s="32"/>
      <c r="CN2036" s="32"/>
      <c r="CO2036" s="32"/>
      <c r="CP2036" s="32"/>
      <c r="CQ2036" s="32"/>
      <c r="CR2036" s="32"/>
      <c r="CS2036" s="32"/>
      <c r="CT2036" s="32"/>
      <c r="CU2036" s="32"/>
      <c r="CV2036" s="32"/>
      <c r="CW2036" s="32"/>
      <c r="CX2036" s="32"/>
      <c r="CY2036" s="32"/>
      <c r="CZ2036" s="32"/>
      <c r="DA2036" s="32"/>
      <c r="DB2036" s="32"/>
      <c r="DC2036" s="32"/>
      <c r="DD2036" s="32"/>
      <c r="DE2036" s="32"/>
      <c r="DF2036" s="32"/>
      <c r="DG2036" s="32"/>
      <c r="DH2036" s="32"/>
      <c r="DI2036" s="32"/>
      <c r="DJ2036" s="32"/>
      <c r="DK2036" s="32"/>
      <c r="DL2036" s="32" t="n">
        <v>6.38</v>
      </c>
      <c r="DM2036" s="32" t="n">
        <v>5.74</v>
      </c>
      <c r="DN2036" s="32" t="n">
        <v>5.47</v>
      </c>
      <c r="DO2036" s="32" t="n">
        <v>5.46</v>
      </c>
      <c r="DP2036" s="32" t="n">
        <v>5.485</v>
      </c>
      <c r="DQ2036" s="32" t="n">
        <v>5.49</v>
      </c>
      <c r="DR2036" s="32" t="n">
        <v>5.45</v>
      </c>
      <c r="DS2036" s="32" t="n">
        <v>5.45</v>
      </c>
      <c r="DT2036" s="32" t="n">
        <v>5.53</v>
      </c>
      <c r="DU2036" s="32" t="n">
        <v>5.64</v>
      </c>
      <c r="DV2036" s="32" t="n">
        <v>5.67</v>
      </c>
      <c r="DW2036" s="32" t="n">
        <v>5.47</v>
      </c>
      <c r="DX2036" s="32" t="n">
        <v>5.145</v>
      </c>
      <c r="DY2036" s="32" t="n">
        <v>4.635</v>
      </c>
      <c r="DZ2036" s="32" t="n">
        <v>4.5</v>
      </c>
      <c r="EA2036" s="32" t="n">
        <v>4.485</v>
      </c>
      <c r="EB2036" s="32" t="n">
        <v>4.49</v>
      </c>
      <c r="EC2036" s="32" t="n">
        <v>4.49</v>
      </c>
      <c r="ED2036" s="32" t="n">
        <v>4.49</v>
      </c>
      <c r="EE2036" s="32" t="n">
        <v>4.505</v>
      </c>
      <c r="EF2036" s="32" t="n">
        <v>4.61</v>
      </c>
      <c r="EG2036" s="32" t="n">
        <v>4.715</v>
      </c>
      <c r="EH2036" s="32" t="n">
        <v>4.761</v>
      </c>
      <c r="EI2036" s="32" t="n">
        <v>4.597</v>
      </c>
      <c r="EJ2036" s="32" t="n">
        <v>4.367</v>
      </c>
      <c r="EK2036" s="32" t="n">
        <v>4.137</v>
      </c>
      <c r="EL2036" s="32" t="n">
        <v>4.103</v>
      </c>
      <c r="EM2036" s="32" t="n">
        <v>4.128</v>
      </c>
      <c r="EN2036" s="32" t="n">
        <v>4.149</v>
      </c>
      <c r="EO2036" s="32" t="n">
        <v>4.149</v>
      </c>
      <c r="EP2036" s="32" t="n">
        <v>4.164</v>
      </c>
      <c r="EQ2036" s="32" t="n">
        <v>4.194</v>
      </c>
      <c r="ER2036" s="32" t="n">
        <v>4.334</v>
      </c>
      <c r="ES2036" s="32" t="n">
        <v>4.459</v>
      </c>
      <c r="ET2036" s="32" t="n">
        <v>4.499</v>
      </c>
      <c r="EU2036" s="32" t="n">
        <v>4.371</v>
      </c>
      <c r="EV2036" s="32" t="n">
        <v>4.267</v>
      </c>
      <c r="EW2036" s="32" t="n">
        <v>4.137</v>
      </c>
      <c r="EX2036" s="32" t="n">
        <v>4.128</v>
      </c>
      <c r="EY2036" s="32" t="n">
        <v>4.153</v>
      </c>
      <c r="EZ2036" s="32" t="n">
        <v>4.184</v>
      </c>
      <c r="FA2036" s="32" t="n">
        <v>4.194</v>
      </c>
      <c r="FB2036" s="32" t="n">
        <v>4.189</v>
      </c>
      <c r="FC2036" s="32" t="n">
        <v>4.219</v>
      </c>
      <c r="FD2036" s="32" t="n">
        <v>4.359</v>
      </c>
      <c r="FE2036" s="32" t="n">
        <v>4.499</v>
      </c>
      <c r="FF2036" s="32" t="n">
        <v>4.514</v>
      </c>
      <c r="FG2036" s="32" t="n">
        <v>4.386</v>
      </c>
      <c r="FH2036" s="32" t="n">
        <v>4.282</v>
      </c>
      <c r="FI2036" s="32" t="n">
        <v>4.152</v>
      </c>
      <c r="FJ2036" s="32" t="n">
        <v>4.143</v>
      </c>
      <c r="FK2036" s="32" t="n">
        <v>4.168</v>
      </c>
      <c r="FL2036" s="32" t="n">
        <v>4.199</v>
      </c>
      <c r="FM2036" s="32" t="n">
        <v>4.209</v>
      </c>
      <c r="FN2036" s="32" t="n">
        <v>4.204</v>
      </c>
      <c r="FO2036" s="32" t="n">
        <v>4.234</v>
      </c>
      <c r="FP2036" s="32" t="n">
        <v>4.374</v>
      </c>
      <c r="FQ2036" s="32" t="n">
        <v>4.514</v>
      </c>
      <c r="FR2036" s="32" t="n">
        <v>4.544</v>
      </c>
      <c r="FS2036" s="32" t="n">
        <v>4.416</v>
      </c>
      <c r="FT2036" s="32" t="n">
        <v>4.312</v>
      </c>
      <c r="FU2036" s="32" t="n">
        <v>4.182</v>
      </c>
      <c r="FV2036" s="32" t="n">
        <v>4.173</v>
      </c>
      <c r="FW2036" s="32" t="n">
        <v>4.198</v>
      </c>
      <c r="FX2036" s="32" t="n">
        <v>4.229</v>
      </c>
      <c r="FY2036" s="32" t="n">
        <v>4.239</v>
      </c>
      <c r="FZ2036" s="32" t="n">
        <v>4.234</v>
      </c>
      <c r="GA2036" s="32" t="n">
        <v>4.264</v>
      </c>
      <c r="GB2036" s="32" t="n">
        <v>4.404</v>
      </c>
      <c r="GC2036" s="32" t="n">
        <v>4.544</v>
      </c>
      <c r="GD2036" s="32" t="n">
        <v>4.589</v>
      </c>
      <c r="GE2036" s="32" t="n">
        <v>4.461</v>
      </c>
      <c r="GF2036" s="32"/>
      <c r="GG2036" s="32"/>
      <c r="GH2036" s="32"/>
      <c r="GI2036" s="32"/>
      <c r="GJ2036" s="32"/>
      <c r="GK2036" s="32"/>
      <c r="GL2036" s="32"/>
      <c r="GM2036" s="32"/>
      <c r="GN2036" s="32"/>
      <c r="GO2036" s="32"/>
      <c r="GP2036" s="32"/>
      <c r="GQ2036" s="32"/>
    </row>
    <row r="2037" customFormat="false" ht="12.75" hidden="true" customHeight="false" outlineLevel="0" collapsed="false">
      <c r="A2037" s="0" t="n">
        <f aca="false">WEEKDAY(C2037,2)</f>
        <v>5</v>
      </c>
      <c r="B2037" s="0" t="n">
        <f aca="false">MONTH(C2037)</f>
        <v>2</v>
      </c>
      <c r="C2037" s="23" t="n">
        <v>36924</v>
      </c>
      <c r="D2037" s="0" t="n">
        <f aca="false">MONTH(R2037)</f>
        <v>2</v>
      </c>
      <c r="E2037" s="0" t="n">
        <f aca="false">YEAR(R2037)</f>
        <v>2001</v>
      </c>
      <c r="F2037" s="35" t="n">
        <f aca="false">L2037-K2037</f>
        <v>-0.0532857142857148</v>
      </c>
      <c r="G2037" s="24" t="n">
        <f aca="false">N2037-M2037</f>
        <v>-0.454833333333333</v>
      </c>
      <c r="H2037" s="24" t="n">
        <f aca="false">O2037-N2037</f>
        <v>-0.0229166666666663</v>
      </c>
      <c r="I2037" s="24" t="n">
        <f aca="false">O2037-M2037</f>
        <v>-0.477749999999999</v>
      </c>
      <c r="J2037" s="25" t="n">
        <f aca="false">VLOOKUP(C2037,'Nymex hist.'!A:B,2,0)</f>
        <v>6.743</v>
      </c>
      <c r="K2037" s="34" t="n">
        <f aca="false">AVERAGE(DM2037:DS2037)</f>
        <v>5.60228571428571</v>
      </c>
      <c r="L2037" s="34" t="n">
        <f aca="false">AVERAGE(DT2037:DX2037)</f>
        <v>5.549</v>
      </c>
      <c r="M2037" s="27" t="n">
        <f aca="false">SUMIF($S$3:$FQ$3,$E2037+1,$S2037:$FQ2037)/COUNTIF($S$3:$FQ$3,$E2037+1)</f>
        <v>4.781</v>
      </c>
      <c r="N2037" s="27" t="n">
        <f aca="false">SUMIF($S$3:$FQ$3,$E2037+2,$S2037:$FQ2037)/COUNTIF($S$3:$FQ$3,$E2037+2)</f>
        <v>4.32616666666667</v>
      </c>
      <c r="O2037" s="27" t="n">
        <f aca="false">SUMIF($S$3:$FQ$3,$E2037+3,$S2037:$FQ2037)/COUNTIF($S$3:$FQ$3,$E2037+3)</f>
        <v>4.30325</v>
      </c>
      <c r="P2037" s="27" t="n">
        <f aca="false">SUMIF($S$3:$FQ$3,$E2037+4,$S2037:$FQ2037)/COUNTIF($S$3:$FQ$3,$E2037+4)</f>
        <v>4.31825</v>
      </c>
      <c r="Q2037" s="27"/>
      <c r="R2037" s="28" t="n">
        <v>36924</v>
      </c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30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 t="n">
        <v>6.743</v>
      </c>
      <c r="DM2037" s="29" t="n">
        <v>5.913</v>
      </c>
      <c r="DN2037" s="29" t="n">
        <v>5.573</v>
      </c>
      <c r="DO2037" s="29" t="n">
        <v>5.543</v>
      </c>
      <c r="DP2037" s="29" t="n">
        <v>5.563</v>
      </c>
      <c r="DQ2037" s="29" t="n">
        <v>5.573</v>
      </c>
      <c r="DR2037" s="29" t="n">
        <v>5.528</v>
      </c>
      <c r="DS2037" s="29" t="n">
        <v>5.523</v>
      </c>
      <c r="DT2037" s="29" t="n">
        <v>5.598</v>
      </c>
      <c r="DU2037" s="29" t="n">
        <v>5.708</v>
      </c>
      <c r="DV2037" s="29" t="n">
        <v>5.733</v>
      </c>
      <c r="DW2037" s="29" t="n">
        <v>5.528</v>
      </c>
      <c r="DX2037" s="29" t="n">
        <v>5.178</v>
      </c>
      <c r="DY2037" s="29" t="n">
        <v>4.628</v>
      </c>
      <c r="DZ2037" s="29" t="n">
        <v>4.493</v>
      </c>
      <c r="EA2037" s="29" t="n">
        <v>4.478</v>
      </c>
      <c r="EB2037" s="29" t="n">
        <v>4.488</v>
      </c>
      <c r="EC2037" s="29" t="n">
        <v>4.488</v>
      </c>
      <c r="ED2037" s="29" t="n">
        <v>4.488</v>
      </c>
      <c r="EE2037" s="29" t="n">
        <v>4.513</v>
      </c>
      <c r="EF2037" s="29" t="n">
        <v>4.625</v>
      </c>
      <c r="EG2037" s="29" t="n">
        <v>4.732</v>
      </c>
      <c r="EH2037" s="29" t="n">
        <v>4.781</v>
      </c>
      <c r="EI2037" s="29" t="n">
        <v>4.617</v>
      </c>
      <c r="EJ2037" s="29" t="n">
        <v>4.387</v>
      </c>
      <c r="EK2037" s="29" t="n">
        <v>4.157</v>
      </c>
      <c r="EL2037" s="29" t="n">
        <v>4.128</v>
      </c>
      <c r="EM2037" s="29" t="n">
        <v>4.161</v>
      </c>
      <c r="EN2037" s="29" t="n">
        <v>4.188</v>
      </c>
      <c r="EO2037" s="29" t="n">
        <v>4.188</v>
      </c>
      <c r="EP2037" s="29" t="n">
        <v>4.203</v>
      </c>
      <c r="EQ2037" s="29" t="n">
        <v>4.233</v>
      </c>
      <c r="ER2037" s="29" t="n">
        <v>4.373</v>
      </c>
      <c r="ES2037" s="29" t="n">
        <v>4.498</v>
      </c>
      <c r="ET2037" s="29" t="n">
        <v>4.538</v>
      </c>
      <c r="EU2037" s="29" t="n">
        <v>4.41</v>
      </c>
      <c r="EV2037" s="29" t="n">
        <v>4.287</v>
      </c>
      <c r="EW2037" s="29" t="n">
        <v>4.157</v>
      </c>
      <c r="EX2037" s="29" t="n">
        <v>4.158</v>
      </c>
      <c r="EY2037" s="29" t="n">
        <v>4.181</v>
      </c>
      <c r="EZ2037" s="29" t="n">
        <v>4.228</v>
      </c>
      <c r="FA2037" s="29" t="n">
        <v>4.238</v>
      </c>
      <c r="FB2037" s="29" t="n">
        <v>4.233</v>
      </c>
      <c r="FC2037" s="29" t="n">
        <v>4.263</v>
      </c>
      <c r="FD2037" s="29" t="n">
        <v>4.403</v>
      </c>
      <c r="FE2037" s="29" t="n">
        <v>4.543</v>
      </c>
      <c r="FF2037" s="29" t="n">
        <v>4.553</v>
      </c>
      <c r="FG2037" s="29" t="n">
        <v>4.425</v>
      </c>
      <c r="FH2037" s="29" t="n">
        <v>4.302</v>
      </c>
      <c r="FI2037" s="29" t="n">
        <v>4.172</v>
      </c>
      <c r="FJ2037" s="29" t="n">
        <v>4.173</v>
      </c>
      <c r="FK2037" s="29" t="n">
        <v>4.196</v>
      </c>
      <c r="FL2037" s="29" t="n">
        <v>4.243</v>
      </c>
      <c r="FM2037" s="29" t="n">
        <v>4.253</v>
      </c>
      <c r="FN2037" s="29" t="n">
        <v>4.248</v>
      </c>
      <c r="FO2037" s="29" t="n">
        <v>4.278</v>
      </c>
      <c r="FP2037" s="29" t="n">
        <v>4.418</v>
      </c>
      <c r="FQ2037" s="29" t="n">
        <v>4.558</v>
      </c>
      <c r="FR2037" s="29" t="n">
        <v>4.583</v>
      </c>
      <c r="FS2037" s="29" t="n">
        <v>4.455</v>
      </c>
      <c r="FT2037" s="29" t="n">
        <v>4.332</v>
      </c>
      <c r="FU2037" s="29" t="n">
        <v>4.202</v>
      </c>
      <c r="FV2037" s="29" t="n">
        <v>4.203</v>
      </c>
      <c r="FW2037" s="29" t="n">
        <v>4.226</v>
      </c>
      <c r="FX2037" s="29" t="n">
        <v>4.273</v>
      </c>
      <c r="FY2037" s="29" t="n">
        <v>4.283</v>
      </c>
      <c r="FZ2037" s="29" t="n">
        <v>4.278</v>
      </c>
      <c r="GA2037" s="29" t="n">
        <v>4.308</v>
      </c>
      <c r="GB2037" s="29" t="n">
        <v>4.448</v>
      </c>
      <c r="GC2037" s="29" t="n">
        <v>4.588</v>
      </c>
      <c r="GD2037" s="29" t="n">
        <v>4.628</v>
      </c>
      <c r="GE2037" s="29" t="n">
        <v>4.5</v>
      </c>
      <c r="GF2037" s="29"/>
      <c r="GG2037" s="29"/>
      <c r="GH2037" s="29"/>
      <c r="GI2037" s="29"/>
      <c r="GJ2037" s="29"/>
      <c r="GK2037" s="29"/>
      <c r="GL2037" s="29"/>
      <c r="GM2037" s="29"/>
      <c r="GN2037" s="29"/>
      <c r="GO2037" s="29"/>
      <c r="GP2037" s="29"/>
      <c r="GQ2037" s="29"/>
      <c r="GR2037" s="0"/>
      <c r="GS2037" s="0"/>
      <c r="GT2037" s="0"/>
      <c r="GU2037" s="0"/>
      <c r="GV2037" s="0"/>
      <c r="GW2037" s="0"/>
      <c r="GX2037" s="0"/>
      <c r="GY2037" s="0"/>
      <c r="GZ2037" s="0"/>
      <c r="HA2037" s="0"/>
      <c r="HB2037" s="0"/>
      <c r="HC2037" s="0"/>
      <c r="HD2037" s="0"/>
      <c r="HE2037" s="0"/>
      <c r="HF2037" s="0"/>
      <c r="HG2037" s="0"/>
      <c r="HH2037" s="0"/>
      <c r="HI2037" s="0"/>
      <c r="HJ2037" s="0"/>
      <c r="HK2037" s="0"/>
      <c r="HL2037" s="0"/>
      <c r="HM2037" s="0"/>
      <c r="HN2037" s="0"/>
      <c r="HO2037" s="0"/>
      <c r="HP2037" s="0"/>
      <c r="HQ2037" s="0"/>
      <c r="HR2037" s="0"/>
      <c r="HS2037" s="0"/>
      <c r="HT2037" s="0"/>
      <c r="HU2037" s="0"/>
      <c r="HV2037" s="0"/>
      <c r="HW2037" s="0"/>
      <c r="HX2037" s="0"/>
      <c r="HY2037" s="0"/>
      <c r="HZ2037" s="0"/>
      <c r="IA2037" s="0"/>
      <c r="IB2037" s="0"/>
      <c r="IC2037" s="0"/>
      <c r="ID2037" s="0"/>
      <c r="IE2037" s="0"/>
      <c r="IF2037" s="0"/>
      <c r="IG2037" s="0"/>
      <c r="IH2037" s="0"/>
      <c r="II2037" s="0"/>
      <c r="IJ2037" s="0"/>
      <c r="IK2037" s="0"/>
      <c r="IL2037" s="0"/>
      <c r="IM2037" s="0"/>
      <c r="IN2037" s="0"/>
      <c r="IO2037" s="0"/>
      <c r="IP2037" s="0"/>
      <c r="IQ2037" s="0"/>
      <c r="IR2037" s="0"/>
      <c r="IS2037" s="0"/>
      <c r="IT2037" s="0"/>
      <c r="IU2037" s="0"/>
      <c r="IV2037" s="0"/>
      <c r="IW2037" s="0"/>
    </row>
    <row r="2038" customFormat="false" ht="12.75" hidden="true" customHeight="false" outlineLevel="0" collapsed="false">
      <c r="A2038" s="0" t="n">
        <f aca="false">WEEKDAY(C2038,2)</f>
        <v>1</v>
      </c>
      <c r="B2038" s="0" t="n">
        <f aca="false">MONTH(C2038)</f>
        <v>2</v>
      </c>
      <c r="C2038" s="23" t="n">
        <v>36927</v>
      </c>
      <c r="D2038" s="0" t="n">
        <f aca="false">MONTH(R2038)</f>
        <v>2</v>
      </c>
      <c r="E2038" s="0" t="n">
        <f aca="false">YEAR(R2038)</f>
        <v>2001</v>
      </c>
      <c r="F2038" s="35" t="n">
        <f aca="false">L2038-K2038</f>
        <v>0.0347142857142861</v>
      </c>
      <c r="G2038" s="24" t="n">
        <f aca="false">N2038-M2038</f>
        <v>-0.366333333333333</v>
      </c>
      <c r="H2038" s="24" t="n">
        <f aca="false">O2038-N2038</f>
        <v>-0.020833333333333</v>
      </c>
      <c r="I2038" s="24" t="n">
        <f aca="false">O2038-M2038</f>
        <v>-0.387166666666666</v>
      </c>
      <c r="J2038" s="25" t="n">
        <f aca="false">VLOOKUP(C2038,'Nymex hist.'!A:B,2,0)</f>
        <v>5.706</v>
      </c>
      <c r="K2038" s="34" t="n">
        <f aca="false">AVERAGE(DM2038:DS2038)</f>
        <v>5.29428571428571</v>
      </c>
      <c r="L2038" s="34" t="n">
        <f aca="false">AVERAGE(DT2038:DX2038)</f>
        <v>5.329</v>
      </c>
      <c r="M2038" s="27" t="n">
        <f aca="false">SUMIF($S$3:$FQ$3,$E2038+1,$S2038:$FQ2038)/COUNTIF($S$3:$FQ$3,$E2038+1)</f>
        <v>4.64166666666667</v>
      </c>
      <c r="N2038" s="27" t="n">
        <f aca="false">SUMIF($S$3:$FQ$3,$E2038+2,$S2038:$FQ2038)/COUNTIF($S$3:$FQ$3,$E2038+2)</f>
        <v>4.27533333333333</v>
      </c>
      <c r="O2038" s="27" t="n">
        <f aca="false">SUMIF($S$3:$FQ$3,$E2038+3,$S2038:$FQ2038)/COUNTIF($S$3:$FQ$3,$E2038+3)</f>
        <v>4.2545</v>
      </c>
      <c r="P2038" s="27" t="n">
        <f aca="false">SUMIF($S$3:$FQ$3,$E2038+4,$S2038:$FQ2038)/COUNTIF($S$3:$FQ$3,$E2038+4)</f>
        <v>4.2695</v>
      </c>
      <c r="Q2038" s="27"/>
      <c r="R2038" s="28" t="n">
        <v>36927</v>
      </c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30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 t="n">
        <v>5.706</v>
      </c>
      <c r="DM2038" s="29" t="n">
        <v>5.4</v>
      </c>
      <c r="DN2038" s="29" t="n">
        <v>5.26</v>
      </c>
      <c r="DO2038" s="29" t="n">
        <v>5.26</v>
      </c>
      <c r="DP2038" s="29" t="n">
        <v>5.29</v>
      </c>
      <c r="DQ2038" s="29" t="n">
        <v>5.31</v>
      </c>
      <c r="DR2038" s="29" t="n">
        <v>5.27</v>
      </c>
      <c r="DS2038" s="29" t="n">
        <v>5.27</v>
      </c>
      <c r="DT2038" s="29" t="n">
        <v>5.355</v>
      </c>
      <c r="DU2038" s="29" t="n">
        <v>5.48</v>
      </c>
      <c r="DV2038" s="29" t="n">
        <v>5.51</v>
      </c>
      <c r="DW2038" s="29" t="n">
        <v>5.32</v>
      </c>
      <c r="DX2038" s="29" t="n">
        <v>4.98</v>
      </c>
      <c r="DY2038" s="29" t="n">
        <v>4.49</v>
      </c>
      <c r="DZ2038" s="29" t="n">
        <v>4.355</v>
      </c>
      <c r="EA2038" s="29" t="n">
        <v>4.35</v>
      </c>
      <c r="EB2038" s="29" t="n">
        <v>4.36</v>
      </c>
      <c r="EC2038" s="29" t="n">
        <v>4.36</v>
      </c>
      <c r="ED2038" s="29" t="n">
        <v>4.36</v>
      </c>
      <c r="EE2038" s="29" t="n">
        <v>4.41</v>
      </c>
      <c r="EF2038" s="29" t="n">
        <v>4.54</v>
      </c>
      <c r="EG2038" s="29" t="n">
        <v>4.665</v>
      </c>
      <c r="EH2038" s="29" t="n">
        <v>4.715</v>
      </c>
      <c r="EI2038" s="29" t="n">
        <v>4.552</v>
      </c>
      <c r="EJ2038" s="29" t="n">
        <v>4.332</v>
      </c>
      <c r="EK2038" s="29" t="n">
        <v>4.117</v>
      </c>
      <c r="EL2038" s="29" t="n">
        <v>4.083</v>
      </c>
      <c r="EM2038" s="29" t="n">
        <v>4.108</v>
      </c>
      <c r="EN2038" s="29" t="n">
        <v>4.127</v>
      </c>
      <c r="EO2038" s="29" t="n">
        <v>4.135</v>
      </c>
      <c r="EP2038" s="29" t="n">
        <v>4.16</v>
      </c>
      <c r="EQ2038" s="29" t="n">
        <v>4.19</v>
      </c>
      <c r="ER2038" s="29" t="n">
        <v>4.33</v>
      </c>
      <c r="ES2038" s="29" t="n">
        <v>4.455</v>
      </c>
      <c r="ET2038" s="29" t="n">
        <v>4.495</v>
      </c>
      <c r="EU2038" s="29" t="n">
        <v>4.367</v>
      </c>
      <c r="EV2038" s="29" t="n">
        <v>4.242</v>
      </c>
      <c r="EW2038" s="29" t="n">
        <v>4.117</v>
      </c>
      <c r="EX2038" s="29" t="n">
        <v>4.108</v>
      </c>
      <c r="EY2038" s="29" t="n">
        <v>4.133</v>
      </c>
      <c r="EZ2038" s="29" t="n">
        <v>4.162</v>
      </c>
      <c r="FA2038" s="29" t="n">
        <v>4.18</v>
      </c>
      <c r="FB2038" s="29" t="n">
        <v>4.185</v>
      </c>
      <c r="FC2038" s="29" t="n">
        <v>4.215</v>
      </c>
      <c r="FD2038" s="29" t="n">
        <v>4.355</v>
      </c>
      <c r="FE2038" s="29" t="n">
        <v>4.495</v>
      </c>
      <c r="FF2038" s="29" t="n">
        <v>4.51</v>
      </c>
      <c r="FG2038" s="29" t="n">
        <v>4.382</v>
      </c>
      <c r="FH2038" s="29" t="n">
        <v>4.257</v>
      </c>
      <c r="FI2038" s="29" t="n">
        <v>4.132</v>
      </c>
      <c r="FJ2038" s="29" t="n">
        <v>4.123</v>
      </c>
      <c r="FK2038" s="29" t="n">
        <v>4.148</v>
      </c>
      <c r="FL2038" s="29" t="n">
        <v>4.177</v>
      </c>
      <c r="FM2038" s="29" t="n">
        <v>4.195</v>
      </c>
      <c r="FN2038" s="29" t="n">
        <v>4.2</v>
      </c>
      <c r="FO2038" s="29" t="n">
        <v>4.23</v>
      </c>
      <c r="FP2038" s="29" t="n">
        <v>4.37</v>
      </c>
      <c r="FQ2038" s="29" t="n">
        <v>4.51</v>
      </c>
      <c r="FR2038" s="29" t="n">
        <v>4.54</v>
      </c>
      <c r="FS2038" s="29" t="n">
        <v>4.412</v>
      </c>
      <c r="FT2038" s="29" t="n">
        <v>4.287</v>
      </c>
      <c r="FU2038" s="29" t="n">
        <v>4.162</v>
      </c>
      <c r="FV2038" s="29" t="n">
        <v>4.153</v>
      </c>
      <c r="FW2038" s="29" t="n">
        <v>4.178</v>
      </c>
      <c r="FX2038" s="29" t="n">
        <v>4.207</v>
      </c>
      <c r="FY2038" s="29" t="n">
        <v>4.225</v>
      </c>
      <c r="FZ2038" s="29" t="n">
        <v>4.23</v>
      </c>
      <c r="GA2038" s="29" t="n">
        <v>4.26</v>
      </c>
      <c r="GB2038" s="29" t="n">
        <v>4.4</v>
      </c>
      <c r="GC2038" s="29" t="n">
        <v>4.54</v>
      </c>
      <c r="GD2038" s="29" t="n">
        <v>4.585</v>
      </c>
      <c r="GE2038" s="29" t="n">
        <v>4.457</v>
      </c>
      <c r="GF2038" s="29"/>
      <c r="GG2038" s="29"/>
      <c r="GH2038" s="29"/>
      <c r="GI2038" s="29"/>
      <c r="GJ2038" s="29"/>
      <c r="GK2038" s="29"/>
      <c r="GL2038" s="29"/>
      <c r="GM2038" s="29"/>
      <c r="GN2038" s="29"/>
      <c r="GO2038" s="29"/>
      <c r="GP2038" s="29"/>
      <c r="GQ2038" s="29"/>
      <c r="GR2038" s="0"/>
      <c r="GS2038" s="0"/>
      <c r="GT2038" s="0"/>
      <c r="GU2038" s="0"/>
      <c r="GV2038" s="0"/>
      <c r="GW2038" s="0"/>
      <c r="GX2038" s="0"/>
      <c r="GY2038" s="0"/>
      <c r="GZ2038" s="0"/>
      <c r="HA2038" s="0"/>
      <c r="HB2038" s="0"/>
      <c r="HC2038" s="0"/>
      <c r="HD2038" s="0"/>
      <c r="HE2038" s="0"/>
      <c r="HF2038" s="0"/>
      <c r="HG2038" s="0"/>
      <c r="HH2038" s="0"/>
      <c r="HI2038" s="0"/>
      <c r="HJ2038" s="0"/>
      <c r="HK2038" s="0"/>
      <c r="HL2038" s="0"/>
      <c r="HM2038" s="0"/>
      <c r="HN2038" s="0"/>
      <c r="HO2038" s="0"/>
      <c r="HP2038" s="0"/>
      <c r="HQ2038" s="0"/>
      <c r="HR2038" s="0"/>
      <c r="HS2038" s="0"/>
      <c r="HT2038" s="0"/>
      <c r="HU2038" s="0"/>
      <c r="HV2038" s="0"/>
      <c r="HW2038" s="0"/>
      <c r="HX2038" s="0"/>
      <c r="HY2038" s="0"/>
      <c r="HZ2038" s="0"/>
      <c r="IA2038" s="0"/>
      <c r="IB2038" s="0"/>
      <c r="IC2038" s="0"/>
      <c r="ID2038" s="0"/>
      <c r="IE2038" s="0"/>
      <c r="IF2038" s="0"/>
      <c r="IG2038" s="0"/>
      <c r="IH2038" s="0"/>
      <c r="II2038" s="0"/>
      <c r="IJ2038" s="0"/>
      <c r="IK2038" s="0"/>
      <c r="IL2038" s="0"/>
      <c r="IM2038" s="0"/>
      <c r="IN2038" s="0"/>
      <c r="IO2038" s="0"/>
      <c r="IP2038" s="0"/>
      <c r="IQ2038" s="0"/>
      <c r="IR2038" s="0"/>
      <c r="IS2038" s="0"/>
      <c r="IT2038" s="0"/>
      <c r="IU2038" s="0"/>
      <c r="IV2038" s="0"/>
      <c r="IW2038" s="0"/>
    </row>
    <row r="2039" customFormat="false" ht="12.75" hidden="true" customHeight="false" outlineLevel="0" collapsed="false">
      <c r="A2039" s="0" t="n">
        <f aca="false">WEEKDAY(C2039,2)</f>
        <v>2</v>
      </c>
      <c r="B2039" s="0" t="n">
        <f aca="false">MONTH(C2039)</f>
        <v>2</v>
      </c>
      <c r="C2039" s="23" t="n">
        <v>36928</v>
      </c>
      <c r="D2039" s="0" t="n">
        <f aca="false">MONTH(R2039)</f>
        <v>2</v>
      </c>
      <c r="E2039" s="0" t="n">
        <f aca="false">YEAR(R2039)</f>
        <v>2001</v>
      </c>
      <c r="F2039" s="35" t="n">
        <f aca="false">L2039-K2039</f>
        <v>0.00557142857142789</v>
      </c>
      <c r="G2039" s="24" t="n">
        <f aca="false">N2039-M2039</f>
        <v>-0.358833333333334</v>
      </c>
      <c r="H2039" s="24" t="n">
        <f aca="false">O2039-N2039</f>
        <v>-0.0135833333333331</v>
      </c>
      <c r="I2039" s="24" t="n">
        <f aca="false">O2039-M2039</f>
        <v>-0.372416666666667</v>
      </c>
      <c r="J2039" s="25" t="n">
        <f aca="false">VLOOKUP(C2039,'Nymex hist.'!A:B,2,0)</f>
        <v>5.764</v>
      </c>
      <c r="K2039" s="34" t="n">
        <f aca="false">AVERAGE(DM2039:DS2039)</f>
        <v>5.38742857142857</v>
      </c>
      <c r="L2039" s="34" t="n">
        <f aca="false">AVERAGE(DT2039:DX2039)</f>
        <v>5.393</v>
      </c>
      <c r="M2039" s="27" t="n">
        <f aca="false">SUMIF($S$3:$FQ$3,$E2039+1,$S2039:$FQ2039)/COUNTIF($S$3:$FQ$3,$E2039+1)</f>
        <v>4.70516666666667</v>
      </c>
      <c r="N2039" s="27" t="n">
        <f aca="false">SUMIF($S$3:$FQ$3,$E2039+2,$S2039:$FQ2039)/COUNTIF($S$3:$FQ$3,$E2039+2)</f>
        <v>4.34633333333333</v>
      </c>
      <c r="O2039" s="27" t="n">
        <f aca="false">SUMIF($S$3:$FQ$3,$E2039+3,$S2039:$FQ2039)/COUNTIF($S$3:$FQ$3,$E2039+3)</f>
        <v>4.33275</v>
      </c>
      <c r="P2039" s="27" t="n">
        <f aca="false">SUMIF($S$3:$FQ$3,$E2039+4,$S2039:$FQ2039)/COUNTIF($S$3:$FQ$3,$E2039+4)</f>
        <v>4.36275</v>
      </c>
      <c r="Q2039" s="27"/>
      <c r="R2039" s="28" t="n">
        <v>36928</v>
      </c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30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 t="n">
        <v>5.764</v>
      </c>
      <c r="DM2039" s="29" t="n">
        <v>5.506</v>
      </c>
      <c r="DN2039" s="29" t="n">
        <v>5.356</v>
      </c>
      <c r="DO2039" s="29" t="n">
        <v>5.356</v>
      </c>
      <c r="DP2039" s="29" t="n">
        <v>5.386</v>
      </c>
      <c r="DQ2039" s="29" t="n">
        <v>5.396</v>
      </c>
      <c r="DR2039" s="29" t="n">
        <v>5.356</v>
      </c>
      <c r="DS2039" s="29" t="n">
        <v>5.356</v>
      </c>
      <c r="DT2039" s="29" t="n">
        <v>5.441</v>
      </c>
      <c r="DU2039" s="29" t="n">
        <v>5.551</v>
      </c>
      <c r="DV2039" s="29" t="n">
        <v>5.571</v>
      </c>
      <c r="DW2039" s="29" t="n">
        <v>5.371</v>
      </c>
      <c r="DX2039" s="29" t="n">
        <v>5.031</v>
      </c>
      <c r="DY2039" s="29" t="n">
        <v>4.551</v>
      </c>
      <c r="DZ2039" s="29" t="n">
        <v>4.416</v>
      </c>
      <c r="EA2039" s="29" t="n">
        <v>4.416</v>
      </c>
      <c r="EB2039" s="29" t="n">
        <v>4.436</v>
      </c>
      <c r="EC2039" s="29" t="n">
        <v>4.436</v>
      </c>
      <c r="ED2039" s="29" t="n">
        <v>4.436</v>
      </c>
      <c r="EE2039" s="29" t="n">
        <v>4.471</v>
      </c>
      <c r="EF2039" s="29" t="n">
        <v>4.601</v>
      </c>
      <c r="EG2039" s="29" t="n">
        <v>4.726</v>
      </c>
      <c r="EH2039" s="29" t="n">
        <v>4.769</v>
      </c>
      <c r="EI2039" s="29" t="n">
        <v>4.606</v>
      </c>
      <c r="EJ2039" s="29" t="n">
        <v>4.401</v>
      </c>
      <c r="EK2039" s="29" t="n">
        <v>4.192</v>
      </c>
      <c r="EL2039" s="29" t="n">
        <v>4.158</v>
      </c>
      <c r="EM2039" s="29" t="n">
        <v>4.183</v>
      </c>
      <c r="EN2039" s="29" t="n">
        <v>4.202</v>
      </c>
      <c r="EO2039" s="29" t="n">
        <v>4.21</v>
      </c>
      <c r="EP2039" s="29" t="n">
        <v>4.235</v>
      </c>
      <c r="EQ2039" s="29" t="n">
        <v>4.265</v>
      </c>
      <c r="ER2039" s="29" t="n">
        <v>4.405</v>
      </c>
      <c r="ES2039" s="29" t="n">
        <v>4.53</v>
      </c>
      <c r="ET2039" s="29" t="n">
        <v>4.57</v>
      </c>
      <c r="EU2039" s="29" t="n">
        <v>4.442</v>
      </c>
      <c r="EV2039" s="29" t="n">
        <v>4.331</v>
      </c>
      <c r="EW2039" s="29" t="n">
        <v>4.212</v>
      </c>
      <c r="EX2039" s="29" t="n">
        <v>4.188</v>
      </c>
      <c r="EY2039" s="29" t="n">
        <v>4.208</v>
      </c>
      <c r="EZ2039" s="29" t="n">
        <v>4.237</v>
      </c>
      <c r="FA2039" s="29" t="n">
        <v>4.255</v>
      </c>
      <c r="FB2039" s="29" t="n">
        <v>4.26</v>
      </c>
      <c r="FC2039" s="29" t="n">
        <v>4.29</v>
      </c>
      <c r="FD2039" s="29" t="n">
        <v>4.43</v>
      </c>
      <c r="FE2039" s="29" t="n">
        <v>4.57</v>
      </c>
      <c r="FF2039" s="29" t="n">
        <v>4.6</v>
      </c>
      <c r="FG2039" s="29" t="n">
        <v>4.472</v>
      </c>
      <c r="FH2039" s="29" t="n">
        <v>4.361</v>
      </c>
      <c r="FI2039" s="29" t="n">
        <v>4.242</v>
      </c>
      <c r="FJ2039" s="29" t="n">
        <v>4.218</v>
      </c>
      <c r="FK2039" s="29" t="n">
        <v>4.238</v>
      </c>
      <c r="FL2039" s="29" t="n">
        <v>4.267</v>
      </c>
      <c r="FM2039" s="29" t="n">
        <v>4.285</v>
      </c>
      <c r="FN2039" s="29" t="n">
        <v>4.29</v>
      </c>
      <c r="FO2039" s="29" t="n">
        <v>4.32</v>
      </c>
      <c r="FP2039" s="29" t="n">
        <v>4.46</v>
      </c>
      <c r="FQ2039" s="29" t="n">
        <v>4.6</v>
      </c>
      <c r="FR2039" s="29" t="n">
        <v>4.635</v>
      </c>
      <c r="FS2039" s="29" t="n">
        <v>4.507</v>
      </c>
      <c r="FT2039" s="29" t="n">
        <v>4.396</v>
      </c>
      <c r="FU2039" s="29" t="n">
        <v>4.277</v>
      </c>
      <c r="FV2039" s="29" t="n">
        <v>4.253</v>
      </c>
      <c r="FW2039" s="29" t="n">
        <v>4.273</v>
      </c>
      <c r="FX2039" s="29" t="n">
        <v>4.302</v>
      </c>
      <c r="FY2039" s="29" t="n">
        <v>4.32</v>
      </c>
      <c r="FZ2039" s="29" t="n">
        <v>4.325</v>
      </c>
      <c r="GA2039" s="29" t="n">
        <v>4.355</v>
      </c>
      <c r="GB2039" s="29" t="n">
        <v>4.495</v>
      </c>
      <c r="GC2039" s="29" t="n">
        <v>4.635</v>
      </c>
      <c r="GD2039" s="29" t="n">
        <v>4.68</v>
      </c>
      <c r="GE2039" s="29" t="n">
        <v>4.552</v>
      </c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0"/>
      <c r="GS2039" s="0"/>
      <c r="GT2039" s="0"/>
      <c r="GU2039" s="0"/>
      <c r="GV2039" s="0"/>
      <c r="GW2039" s="0"/>
      <c r="GX2039" s="0"/>
      <c r="GY2039" s="0"/>
      <c r="GZ2039" s="0"/>
      <c r="HA2039" s="0"/>
      <c r="HB2039" s="0"/>
      <c r="HC2039" s="0"/>
      <c r="HD2039" s="0"/>
      <c r="HE2039" s="0"/>
      <c r="HF2039" s="0"/>
      <c r="HG2039" s="0"/>
      <c r="HH2039" s="0"/>
      <c r="HI2039" s="0"/>
      <c r="HJ2039" s="0"/>
      <c r="HK2039" s="0"/>
      <c r="HL2039" s="0"/>
      <c r="HM2039" s="0"/>
      <c r="HN2039" s="0"/>
      <c r="HO2039" s="0"/>
      <c r="HP2039" s="0"/>
      <c r="HQ2039" s="0"/>
      <c r="HR2039" s="0"/>
      <c r="HS2039" s="0"/>
      <c r="HT2039" s="0"/>
      <c r="HU2039" s="0"/>
      <c r="HV2039" s="0"/>
      <c r="HW2039" s="0"/>
      <c r="HX2039" s="0"/>
      <c r="HY2039" s="0"/>
      <c r="HZ2039" s="0"/>
      <c r="IA2039" s="0"/>
      <c r="IB2039" s="0"/>
      <c r="IC2039" s="0"/>
      <c r="ID2039" s="0"/>
      <c r="IE2039" s="0"/>
      <c r="IF2039" s="0"/>
      <c r="IG2039" s="0"/>
      <c r="IH2039" s="0"/>
      <c r="II2039" s="0"/>
      <c r="IJ2039" s="0"/>
      <c r="IK2039" s="0"/>
      <c r="IL2039" s="0"/>
      <c r="IM2039" s="0"/>
      <c r="IN2039" s="0"/>
      <c r="IO2039" s="0"/>
      <c r="IP2039" s="0"/>
      <c r="IQ2039" s="0"/>
      <c r="IR2039" s="0"/>
      <c r="IS2039" s="0"/>
      <c r="IT2039" s="0"/>
      <c r="IU2039" s="0"/>
      <c r="IV2039" s="0"/>
      <c r="IW2039" s="0"/>
    </row>
    <row r="2040" customFormat="false" ht="12.75" hidden="true" customHeight="false" outlineLevel="0" collapsed="false">
      <c r="A2040" s="0" t="n">
        <f aca="false">WEEKDAY(C2040,2)</f>
        <v>3</v>
      </c>
      <c r="B2040" s="0" t="n">
        <f aca="false">MONTH(C2040)</f>
        <v>2</v>
      </c>
      <c r="C2040" s="23" t="n">
        <v>36929</v>
      </c>
      <c r="D2040" s="0" t="n">
        <f aca="false">MONTH(R2040)</f>
        <v>2</v>
      </c>
      <c r="E2040" s="0" t="n">
        <f aca="false">YEAR(R2040)</f>
        <v>2001</v>
      </c>
      <c r="F2040" s="35" t="n">
        <f aca="false">L2040-K2040</f>
        <v>-0.0677142857142856</v>
      </c>
      <c r="G2040" s="24" t="n">
        <f aca="false">N2040-M2040</f>
        <v>-0.380083333333333</v>
      </c>
      <c r="H2040" s="24" t="n">
        <f aca="false">O2040-N2040</f>
        <v>-0.00225000000000009</v>
      </c>
      <c r="I2040" s="24" t="n">
        <f aca="false">O2040-M2040</f>
        <v>-0.382333333333333</v>
      </c>
      <c r="J2040" s="25" t="n">
        <f aca="false">VLOOKUP(C2040,'Nymex hist.'!A:B,2,0)</f>
        <v>6.235</v>
      </c>
      <c r="K2040" s="34" t="n">
        <f aca="false">AVERAGE(DM2040:DS2040)</f>
        <v>5.76271428571429</v>
      </c>
      <c r="L2040" s="34" t="n">
        <f aca="false">AVERAGE(DT2040:DX2040)</f>
        <v>5.695</v>
      </c>
      <c r="M2040" s="27" t="n">
        <f aca="false">SUMIF($S$3:$FQ$3,$E2040+1,$S2040:$FQ2040)/COUNTIF($S$3:$FQ$3,$E2040+1)</f>
        <v>4.87825</v>
      </c>
      <c r="N2040" s="27" t="n">
        <f aca="false">SUMIF($S$3:$FQ$3,$E2040+2,$S2040:$FQ2040)/COUNTIF($S$3:$FQ$3,$E2040+2)</f>
        <v>4.49816666666667</v>
      </c>
      <c r="O2040" s="27" t="n">
        <f aca="false">SUMIF($S$3:$FQ$3,$E2040+3,$S2040:$FQ2040)/COUNTIF($S$3:$FQ$3,$E2040+3)</f>
        <v>4.49591666666667</v>
      </c>
      <c r="P2040" s="27" t="n">
        <f aca="false">SUMIF($S$3:$FQ$3,$E2040+4,$S2040:$FQ2040)/COUNTIF($S$3:$FQ$3,$E2040+4)</f>
        <v>4.53091666666667</v>
      </c>
      <c r="Q2040" s="27"/>
      <c r="R2040" s="28" t="n">
        <v>36929</v>
      </c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30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 t="n">
        <v>6.235</v>
      </c>
      <c r="DM2040" s="29" t="n">
        <v>5.957</v>
      </c>
      <c r="DN2040" s="29" t="n">
        <v>5.752</v>
      </c>
      <c r="DO2040" s="29" t="n">
        <v>5.732</v>
      </c>
      <c r="DP2040" s="29" t="n">
        <v>5.742</v>
      </c>
      <c r="DQ2040" s="29" t="n">
        <v>5.752</v>
      </c>
      <c r="DR2040" s="29" t="n">
        <v>5.702</v>
      </c>
      <c r="DS2040" s="29" t="n">
        <v>5.702</v>
      </c>
      <c r="DT2040" s="29" t="n">
        <v>5.772</v>
      </c>
      <c r="DU2040" s="29" t="n">
        <v>5.872</v>
      </c>
      <c r="DV2040" s="29" t="n">
        <v>5.877</v>
      </c>
      <c r="DW2040" s="29" t="n">
        <v>5.667</v>
      </c>
      <c r="DX2040" s="29" t="n">
        <v>5.287</v>
      </c>
      <c r="DY2040" s="29" t="n">
        <v>4.712</v>
      </c>
      <c r="DZ2040" s="29" t="n">
        <v>4.567</v>
      </c>
      <c r="EA2040" s="29" t="n">
        <v>4.562</v>
      </c>
      <c r="EB2040" s="29" t="n">
        <v>4.567</v>
      </c>
      <c r="EC2040" s="29" t="n">
        <v>4.562</v>
      </c>
      <c r="ED2040" s="29" t="n">
        <v>4.562</v>
      </c>
      <c r="EE2040" s="29" t="n">
        <v>4.597</v>
      </c>
      <c r="EF2040" s="29" t="n">
        <v>4.727</v>
      </c>
      <c r="EG2040" s="29" t="n">
        <v>4.852</v>
      </c>
      <c r="EH2040" s="29" t="n">
        <v>4.897</v>
      </c>
      <c r="EI2040" s="29" t="n">
        <v>4.734</v>
      </c>
      <c r="EJ2040" s="29" t="n">
        <v>4.536</v>
      </c>
      <c r="EK2040" s="29" t="n">
        <v>4.332</v>
      </c>
      <c r="EL2040" s="29" t="n">
        <v>4.302</v>
      </c>
      <c r="EM2040" s="29" t="n">
        <v>4.337</v>
      </c>
      <c r="EN2040" s="29" t="n">
        <v>4.36</v>
      </c>
      <c r="EO2040" s="29" t="n">
        <v>4.377</v>
      </c>
      <c r="EP2040" s="29" t="n">
        <v>4.402</v>
      </c>
      <c r="EQ2040" s="29" t="n">
        <v>4.432</v>
      </c>
      <c r="ER2040" s="29" t="n">
        <v>4.572</v>
      </c>
      <c r="ES2040" s="29" t="n">
        <v>4.697</v>
      </c>
      <c r="ET2040" s="29" t="n">
        <v>4.737</v>
      </c>
      <c r="EU2040" s="29" t="n">
        <v>4.617</v>
      </c>
      <c r="EV2040" s="29" t="n">
        <v>4.496</v>
      </c>
      <c r="EW2040" s="29" t="n">
        <v>4.362</v>
      </c>
      <c r="EX2040" s="29" t="n">
        <v>4.342</v>
      </c>
      <c r="EY2040" s="29" t="n">
        <v>4.362</v>
      </c>
      <c r="EZ2040" s="29" t="n">
        <v>4.395</v>
      </c>
      <c r="FA2040" s="29" t="n">
        <v>4.422</v>
      </c>
      <c r="FB2040" s="29" t="n">
        <v>4.427</v>
      </c>
      <c r="FC2040" s="29" t="n">
        <v>4.457</v>
      </c>
      <c r="FD2040" s="29" t="n">
        <v>4.597</v>
      </c>
      <c r="FE2040" s="29" t="n">
        <v>4.737</v>
      </c>
      <c r="FF2040" s="29" t="n">
        <v>4.772</v>
      </c>
      <c r="FG2040" s="29" t="n">
        <v>4.652</v>
      </c>
      <c r="FH2040" s="29" t="n">
        <v>4.531</v>
      </c>
      <c r="FI2040" s="29" t="n">
        <v>4.397</v>
      </c>
      <c r="FJ2040" s="29" t="n">
        <v>4.377</v>
      </c>
      <c r="FK2040" s="29" t="n">
        <v>4.397</v>
      </c>
      <c r="FL2040" s="29" t="n">
        <v>4.43</v>
      </c>
      <c r="FM2040" s="29" t="n">
        <v>4.457</v>
      </c>
      <c r="FN2040" s="29" t="n">
        <v>4.462</v>
      </c>
      <c r="FO2040" s="29" t="n">
        <v>4.492</v>
      </c>
      <c r="FP2040" s="29" t="n">
        <v>4.632</v>
      </c>
      <c r="FQ2040" s="29" t="n">
        <v>4.772</v>
      </c>
      <c r="FR2040" s="29" t="n">
        <v>4.812</v>
      </c>
      <c r="FS2040" s="29" t="n">
        <v>4.692</v>
      </c>
      <c r="FT2040" s="29" t="n">
        <v>4.571</v>
      </c>
      <c r="FU2040" s="29" t="n">
        <v>4.437</v>
      </c>
      <c r="FV2040" s="29" t="n">
        <v>4.417</v>
      </c>
      <c r="FW2040" s="29" t="n">
        <v>4.437</v>
      </c>
      <c r="FX2040" s="29" t="n">
        <v>4.47</v>
      </c>
      <c r="FY2040" s="29" t="n">
        <v>4.497</v>
      </c>
      <c r="FZ2040" s="29" t="n">
        <v>4.502</v>
      </c>
      <c r="GA2040" s="29" t="n">
        <v>4.532</v>
      </c>
      <c r="GB2040" s="29" t="n">
        <v>4.672</v>
      </c>
      <c r="GC2040" s="29" t="n">
        <v>4.812</v>
      </c>
      <c r="GD2040" s="29" t="n">
        <v>4.862</v>
      </c>
      <c r="GE2040" s="29" t="n">
        <v>4.742</v>
      </c>
      <c r="GF2040" s="29"/>
      <c r="GG2040" s="29"/>
      <c r="GH2040" s="29"/>
      <c r="GI2040" s="29"/>
      <c r="GJ2040" s="29"/>
      <c r="GK2040" s="29"/>
      <c r="GL2040" s="29"/>
      <c r="GM2040" s="29"/>
      <c r="GN2040" s="29"/>
      <c r="GO2040" s="29"/>
      <c r="GP2040" s="29"/>
      <c r="GQ2040" s="29"/>
      <c r="GR2040" s="0"/>
      <c r="GS2040" s="0"/>
      <c r="GT2040" s="0"/>
      <c r="GU2040" s="0"/>
      <c r="GV2040" s="0"/>
      <c r="GW2040" s="0"/>
      <c r="GX2040" s="0"/>
      <c r="GY2040" s="0"/>
      <c r="GZ2040" s="0"/>
      <c r="HA2040" s="0"/>
      <c r="HB2040" s="0"/>
      <c r="HC2040" s="0"/>
      <c r="HD2040" s="0"/>
      <c r="HE2040" s="0"/>
      <c r="HF2040" s="0"/>
      <c r="HG2040" s="0"/>
      <c r="HH2040" s="0"/>
      <c r="HI2040" s="0"/>
      <c r="HJ2040" s="0"/>
      <c r="HK2040" s="0"/>
      <c r="HL2040" s="0"/>
      <c r="HM2040" s="0"/>
      <c r="HN2040" s="0"/>
      <c r="HO2040" s="0"/>
      <c r="HP2040" s="0"/>
      <c r="HQ2040" s="0"/>
      <c r="HR2040" s="0"/>
      <c r="HS2040" s="0"/>
      <c r="HT2040" s="0"/>
      <c r="HU2040" s="0"/>
      <c r="HV2040" s="0"/>
      <c r="HW2040" s="0"/>
      <c r="HX2040" s="0"/>
      <c r="HY2040" s="0"/>
      <c r="HZ2040" s="0"/>
      <c r="IA2040" s="0"/>
      <c r="IB2040" s="0"/>
      <c r="IC2040" s="0"/>
      <c r="ID2040" s="0"/>
      <c r="IE2040" s="0"/>
      <c r="IF2040" s="0"/>
      <c r="IG2040" s="0"/>
      <c r="IH2040" s="0"/>
      <c r="II2040" s="0"/>
      <c r="IJ2040" s="0"/>
      <c r="IK2040" s="0"/>
      <c r="IL2040" s="0"/>
      <c r="IM2040" s="0"/>
      <c r="IN2040" s="0"/>
      <c r="IO2040" s="0"/>
      <c r="IP2040" s="0"/>
      <c r="IQ2040" s="0"/>
      <c r="IR2040" s="0"/>
      <c r="IS2040" s="0"/>
      <c r="IT2040" s="0"/>
      <c r="IU2040" s="0"/>
      <c r="IV2040" s="0"/>
      <c r="IW2040" s="0"/>
    </row>
    <row r="2041" customFormat="false" ht="12.75" hidden="false" customHeight="false" outlineLevel="0" collapsed="false">
      <c r="A2041" s="1" t="n">
        <f aca="false">WEEKDAY(C2041,2)</f>
        <v>4</v>
      </c>
      <c r="B2041" s="1" t="n">
        <f aca="false">MONTH(C2041)</f>
        <v>2</v>
      </c>
      <c r="C2041" s="23" t="n">
        <v>36930</v>
      </c>
      <c r="D2041" s="0" t="n">
        <f aca="false">MONTH(R2041)</f>
        <v>2</v>
      </c>
      <c r="E2041" s="0" t="n">
        <f aca="false">YEAR(R2041)</f>
        <v>2001</v>
      </c>
      <c r="F2041" s="3" t="n">
        <f aca="false">L2041-K2041</f>
        <v>-0.0680000000000005</v>
      </c>
      <c r="G2041" s="3" t="n">
        <f aca="false">N2041-M2041</f>
        <v>-0.367583333333333</v>
      </c>
      <c r="H2041" s="3" t="n">
        <f aca="false">O2041-N2041</f>
        <v>0.0108333333333324</v>
      </c>
      <c r="I2041" s="3" t="n">
        <f aca="false">O2041-M2041</f>
        <v>-0.356750000000001</v>
      </c>
      <c r="J2041" s="4" t="n">
        <f aca="false">VLOOKUP(C2041,'Nymex hist.'!A:B,2,0)</f>
        <v>6.158</v>
      </c>
      <c r="K2041" s="4" t="n">
        <f aca="false">AVERAGE(DM2041:DS2041)</f>
        <v>5.654</v>
      </c>
      <c r="L2041" s="4" t="n">
        <f aca="false">AVERAGE(DT2041:DX2041)</f>
        <v>5.586</v>
      </c>
      <c r="M2041" s="4" t="n">
        <f aca="false">SUMIF($S$3:$FQ$3,$E2041+1,$S2041:$FQ2041)/COUNTIF($S$3:$FQ$3,$E2041+1)</f>
        <v>4.78441666666667</v>
      </c>
      <c r="N2041" s="4" t="n">
        <f aca="false">SUMIF($S$3:$FQ$3,$E2041+2,$S2041:$FQ2041)/COUNTIF($S$3:$FQ$3,$E2041+2)</f>
        <v>4.41683333333333</v>
      </c>
      <c r="O2041" s="4" t="n">
        <f aca="false">SUMIF($S$3:$FQ$3,$E2041+3,$S2041:$FQ2041)/COUNTIF($S$3:$FQ$3,$E2041+3)</f>
        <v>4.42766666666667</v>
      </c>
      <c r="P2041" s="4" t="n">
        <f aca="false">SUMIF($S$3:$FQ$3,$E2041+4,$S2041:$FQ2041)/COUNTIF($S$3:$FQ$3,$E2041+4)</f>
        <v>4.47766666666667</v>
      </c>
      <c r="R2041" s="21" t="n">
        <v>36930</v>
      </c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  <c r="AJ2041" s="37"/>
      <c r="AK2041" s="32"/>
      <c r="AL2041" s="32"/>
      <c r="AM2041" s="32"/>
      <c r="AN2041" s="32"/>
      <c r="AO2041" s="32"/>
      <c r="AP2041" s="32"/>
      <c r="AQ2041" s="32"/>
      <c r="AR2041" s="32"/>
      <c r="AS2041" s="32"/>
      <c r="AT2041" s="32"/>
      <c r="AU2041" s="32"/>
      <c r="AV2041" s="32"/>
      <c r="AW2041" s="32"/>
      <c r="AX2041" s="32"/>
      <c r="AY2041" s="32"/>
      <c r="AZ2041" s="32"/>
      <c r="BA2041" s="32"/>
      <c r="BB2041" s="32"/>
      <c r="BC2041" s="32"/>
      <c r="BD2041" s="32"/>
      <c r="BE2041" s="32"/>
      <c r="BF2041" s="32"/>
      <c r="BG2041" s="32"/>
      <c r="BH2041" s="32"/>
      <c r="BI2041" s="32"/>
      <c r="BJ2041" s="32"/>
      <c r="BK2041" s="32"/>
      <c r="BL2041" s="32"/>
      <c r="BM2041" s="32"/>
      <c r="BN2041" s="32"/>
      <c r="BO2041" s="32"/>
      <c r="BP2041" s="32"/>
      <c r="BQ2041" s="32"/>
      <c r="BR2041" s="32"/>
      <c r="BS2041" s="32"/>
      <c r="BT2041" s="32"/>
      <c r="BU2041" s="32"/>
      <c r="BV2041" s="32"/>
      <c r="BW2041" s="32"/>
      <c r="BX2041" s="32"/>
      <c r="BY2041" s="32"/>
      <c r="BZ2041" s="32"/>
      <c r="CA2041" s="32"/>
      <c r="CB2041" s="32"/>
      <c r="CC2041" s="32"/>
      <c r="CD2041" s="32"/>
      <c r="CE2041" s="32"/>
      <c r="CF2041" s="32"/>
      <c r="CG2041" s="32"/>
      <c r="CH2041" s="32"/>
      <c r="CI2041" s="32"/>
      <c r="CJ2041" s="32"/>
      <c r="CK2041" s="32"/>
      <c r="CL2041" s="32"/>
      <c r="CM2041" s="32"/>
      <c r="CN2041" s="32"/>
      <c r="CO2041" s="32"/>
      <c r="CP2041" s="32"/>
      <c r="CQ2041" s="32"/>
      <c r="CR2041" s="32"/>
      <c r="CS2041" s="32"/>
      <c r="CT2041" s="32"/>
      <c r="CU2041" s="32"/>
      <c r="CV2041" s="32"/>
      <c r="CW2041" s="32"/>
      <c r="CX2041" s="32"/>
      <c r="CY2041" s="32"/>
      <c r="CZ2041" s="32"/>
      <c r="DA2041" s="32"/>
      <c r="DB2041" s="32"/>
      <c r="DC2041" s="32"/>
      <c r="DD2041" s="32"/>
      <c r="DE2041" s="32"/>
      <c r="DF2041" s="32"/>
      <c r="DG2041" s="32"/>
      <c r="DH2041" s="32"/>
      <c r="DI2041" s="32"/>
      <c r="DJ2041" s="32"/>
      <c r="DK2041" s="32"/>
      <c r="DL2041" s="32" t="n">
        <v>6.158</v>
      </c>
      <c r="DM2041" s="32" t="n">
        <v>5.86</v>
      </c>
      <c r="DN2041" s="32" t="n">
        <v>5.64</v>
      </c>
      <c r="DO2041" s="32" t="n">
        <v>5.62</v>
      </c>
      <c r="DP2041" s="32" t="n">
        <v>5.63</v>
      </c>
      <c r="DQ2041" s="32" t="n">
        <v>5.64</v>
      </c>
      <c r="DR2041" s="32" t="n">
        <v>5.59</v>
      </c>
      <c r="DS2041" s="32" t="n">
        <v>5.598</v>
      </c>
      <c r="DT2041" s="32" t="n">
        <v>5.668</v>
      </c>
      <c r="DU2041" s="32" t="n">
        <v>5.763</v>
      </c>
      <c r="DV2041" s="32" t="n">
        <v>5.768</v>
      </c>
      <c r="DW2041" s="32" t="n">
        <v>5.548</v>
      </c>
      <c r="DX2041" s="32" t="n">
        <v>5.183</v>
      </c>
      <c r="DY2041" s="32" t="n">
        <v>4.633</v>
      </c>
      <c r="DZ2041" s="32" t="n">
        <v>4.488</v>
      </c>
      <c r="EA2041" s="32" t="n">
        <v>4.478</v>
      </c>
      <c r="EB2041" s="32" t="n">
        <v>4.488</v>
      </c>
      <c r="EC2041" s="32" t="n">
        <v>4.493</v>
      </c>
      <c r="ED2041" s="32" t="n">
        <v>4.493</v>
      </c>
      <c r="EE2041" s="32" t="n">
        <v>4.493</v>
      </c>
      <c r="EF2041" s="32" t="n">
        <v>4.623</v>
      </c>
      <c r="EG2041" s="32" t="n">
        <v>4.725</v>
      </c>
      <c r="EH2041" s="32" t="n">
        <v>4.768</v>
      </c>
      <c r="EI2041" s="32" t="n">
        <v>4.618</v>
      </c>
      <c r="EJ2041" s="32" t="n">
        <v>4.443</v>
      </c>
      <c r="EK2041" s="32" t="n">
        <v>4.263</v>
      </c>
      <c r="EL2041" s="32" t="n">
        <v>4.233</v>
      </c>
      <c r="EM2041" s="32" t="n">
        <v>4.268</v>
      </c>
      <c r="EN2041" s="32" t="n">
        <v>4.284</v>
      </c>
      <c r="EO2041" s="32" t="n">
        <v>4.298</v>
      </c>
      <c r="EP2041" s="32" t="n">
        <v>4.333</v>
      </c>
      <c r="EQ2041" s="32" t="n">
        <v>4.363</v>
      </c>
      <c r="ER2041" s="32" t="n">
        <v>4.503</v>
      </c>
      <c r="ES2041" s="32" t="n">
        <v>4.628</v>
      </c>
      <c r="ET2041" s="32" t="n">
        <v>4.668</v>
      </c>
      <c r="EU2041" s="32" t="n">
        <v>4.548</v>
      </c>
      <c r="EV2041" s="32" t="n">
        <v>4.423</v>
      </c>
      <c r="EW2041" s="32" t="n">
        <v>4.293</v>
      </c>
      <c r="EX2041" s="32" t="n">
        <v>4.283</v>
      </c>
      <c r="EY2041" s="32" t="n">
        <v>4.303</v>
      </c>
      <c r="EZ2041" s="32" t="n">
        <v>4.324</v>
      </c>
      <c r="FA2041" s="32" t="n">
        <v>4.348</v>
      </c>
      <c r="FB2041" s="32" t="n">
        <v>4.358</v>
      </c>
      <c r="FC2041" s="32" t="n">
        <v>4.388</v>
      </c>
      <c r="FD2041" s="32" t="n">
        <v>4.528</v>
      </c>
      <c r="FE2041" s="32" t="n">
        <v>4.668</v>
      </c>
      <c r="FF2041" s="32" t="n">
        <v>4.718</v>
      </c>
      <c r="FG2041" s="32" t="n">
        <v>4.598</v>
      </c>
      <c r="FH2041" s="32" t="n">
        <v>4.473</v>
      </c>
      <c r="FI2041" s="32" t="n">
        <v>4.343</v>
      </c>
      <c r="FJ2041" s="32" t="n">
        <v>4.333</v>
      </c>
      <c r="FK2041" s="32" t="n">
        <v>4.353</v>
      </c>
      <c r="FL2041" s="32" t="n">
        <v>4.374</v>
      </c>
      <c r="FM2041" s="32" t="n">
        <v>4.398</v>
      </c>
      <c r="FN2041" s="32" t="n">
        <v>4.408</v>
      </c>
      <c r="FO2041" s="32" t="n">
        <v>4.438</v>
      </c>
      <c r="FP2041" s="32" t="n">
        <v>4.578</v>
      </c>
      <c r="FQ2041" s="32" t="n">
        <v>4.718</v>
      </c>
      <c r="FR2041" s="32" t="n">
        <v>4.773</v>
      </c>
      <c r="FS2041" s="32" t="n">
        <v>4.653</v>
      </c>
      <c r="FT2041" s="32" t="n">
        <v>4.528</v>
      </c>
      <c r="FU2041" s="32" t="n">
        <v>4.398</v>
      </c>
      <c r="FV2041" s="32" t="n">
        <v>4.388</v>
      </c>
      <c r="FW2041" s="32" t="n">
        <v>4.408</v>
      </c>
      <c r="FX2041" s="32" t="n">
        <v>4.429</v>
      </c>
      <c r="FY2041" s="32" t="n">
        <v>4.453</v>
      </c>
      <c r="FZ2041" s="32" t="n">
        <v>4.463</v>
      </c>
      <c r="GA2041" s="32" t="n">
        <v>4.493</v>
      </c>
      <c r="GB2041" s="32" t="n">
        <v>4.633</v>
      </c>
      <c r="GC2041" s="32" t="n">
        <v>4.773</v>
      </c>
      <c r="GD2041" s="32" t="n">
        <v>4.833</v>
      </c>
      <c r="GE2041" s="32" t="n">
        <v>4.713</v>
      </c>
      <c r="GF2041" s="32"/>
      <c r="GG2041" s="32"/>
      <c r="GH2041" s="32"/>
      <c r="GI2041" s="32"/>
      <c r="GJ2041" s="32"/>
      <c r="GK2041" s="32"/>
      <c r="GL2041" s="32"/>
      <c r="GM2041" s="32"/>
      <c r="GN2041" s="32"/>
      <c r="GO2041" s="32"/>
      <c r="GP2041" s="32"/>
      <c r="GQ2041" s="32"/>
    </row>
    <row r="2042" customFormat="false" ht="12.75" hidden="true" customHeight="false" outlineLevel="0" collapsed="false">
      <c r="A2042" s="0" t="n">
        <f aca="false">WEEKDAY(C2042,2)</f>
        <v>5</v>
      </c>
      <c r="B2042" s="0" t="n">
        <f aca="false">MONTH(C2042)</f>
        <v>2</v>
      </c>
      <c r="C2042" s="23" t="n">
        <v>36931</v>
      </c>
      <c r="D2042" s="0" t="n">
        <f aca="false">MONTH(R2042)</f>
        <v>2</v>
      </c>
      <c r="E2042" s="0" t="n">
        <f aca="false">YEAR(R2042)</f>
        <v>2001</v>
      </c>
      <c r="F2042" s="35" t="n">
        <f aca="false">L2042-K2042</f>
        <v>-0.0787142857142857</v>
      </c>
      <c r="G2042" s="24" t="n">
        <f aca="false">N2042-M2042</f>
        <v>-0.406666666666666</v>
      </c>
      <c r="H2042" s="24" t="n">
        <f aca="false">O2042-N2042</f>
        <v>0.0350000000000001</v>
      </c>
      <c r="I2042" s="24" t="n">
        <f aca="false">O2042-M2042</f>
        <v>-0.371666666666666</v>
      </c>
      <c r="J2042" s="25" t="n">
        <f aca="false">VLOOKUP(C2042,'Nymex hist.'!A:B,2,0)</f>
        <v>6.21</v>
      </c>
      <c r="K2042" s="34" t="n">
        <f aca="false">AVERAGE(DM2042:DS2042)</f>
        <v>5.72471428571429</v>
      </c>
      <c r="L2042" s="34" t="n">
        <f aca="false">AVERAGE(DT2042:DX2042)</f>
        <v>5.646</v>
      </c>
      <c r="M2042" s="27" t="n">
        <f aca="false">SUMIF($S$3:$FQ$3,$E2042+1,$S2042:$FQ2042)/COUNTIF($S$3:$FQ$3,$E2042+1)</f>
        <v>4.75333333333333</v>
      </c>
      <c r="N2042" s="27" t="n">
        <f aca="false">SUMIF($S$3:$FQ$3,$E2042+2,$S2042:$FQ2042)/COUNTIF($S$3:$FQ$3,$E2042+2)</f>
        <v>4.34666666666667</v>
      </c>
      <c r="O2042" s="27" t="n">
        <f aca="false">SUMIF($S$3:$FQ$3,$E2042+3,$S2042:$FQ2042)/COUNTIF($S$3:$FQ$3,$E2042+3)</f>
        <v>4.38166666666667</v>
      </c>
      <c r="P2042" s="27" t="n">
        <f aca="false">SUMIF($S$3:$FQ$3,$E2042+4,$S2042:$FQ2042)/COUNTIF($S$3:$FQ$3,$E2042+4)</f>
        <v>4.43166666666667</v>
      </c>
      <c r="Q2042" s="27"/>
      <c r="R2042" s="28" t="n">
        <v>36931</v>
      </c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30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 t="n">
        <v>6.21</v>
      </c>
      <c r="DM2042" s="29" t="n">
        <v>5.938</v>
      </c>
      <c r="DN2042" s="29" t="n">
        <v>5.7</v>
      </c>
      <c r="DO2042" s="29" t="n">
        <v>5.685</v>
      </c>
      <c r="DP2042" s="29" t="n">
        <v>5.705</v>
      </c>
      <c r="DQ2042" s="29" t="n">
        <v>5.71</v>
      </c>
      <c r="DR2042" s="29" t="n">
        <v>5.665</v>
      </c>
      <c r="DS2042" s="29" t="n">
        <v>5.67</v>
      </c>
      <c r="DT2042" s="29" t="n">
        <v>5.74</v>
      </c>
      <c r="DU2042" s="29" t="n">
        <v>5.835</v>
      </c>
      <c r="DV2042" s="29" t="n">
        <v>5.835</v>
      </c>
      <c r="DW2042" s="29" t="n">
        <v>5.61</v>
      </c>
      <c r="DX2042" s="29" t="n">
        <v>5.21</v>
      </c>
      <c r="DY2042" s="29" t="n">
        <v>4.61</v>
      </c>
      <c r="DZ2042" s="29" t="n">
        <v>4.44</v>
      </c>
      <c r="EA2042" s="29" t="n">
        <v>4.43</v>
      </c>
      <c r="EB2042" s="29" t="n">
        <v>4.44</v>
      </c>
      <c r="EC2042" s="29" t="n">
        <v>4.445</v>
      </c>
      <c r="ED2042" s="29" t="n">
        <v>4.435</v>
      </c>
      <c r="EE2042" s="29" t="n">
        <v>4.425</v>
      </c>
      <c r="EF2042" s="29" t="n">
        <v>4.54</v>
      </c>
      <c r="EG2042" s="29" t="n">
        <v>4.62</v>
      </c>
      <c r="EH2042" s="29" t="n">
        <v>4.645</v>
      </c>
      <c r="EI2042" s="29" t="n">
        <v>4.525</v>
      </c>
      <c r="EJ2042" s="29" t="n">
        <v>4.35</v>
      </c>
      <c r="EK2042" s="29" t="n">
        <v>4.18</v>
      </c>
      <c r="EL2042" s="29" t="n">
        <v>4.15</v>
      </c>
      <c r="EM2042" s="29" t="n">
        <v>4.21</v>
      </c>
      <c r="EN2042" s="29" t="n">
        <v>4.235</v>
      </c>
      <c r="EO2042" s="29" t="n">
        <v>4.27</v>
      </c>
      <c r="EP2042" s="29" t="n">
        <v>4.27</v>
      </c>
      <c r="EQ2042" s="29" t="n">
        <v>4.3</v>
      </c>
      <c r="ER2042" s="29" t="n">
        <v>4.445</v>
      </c>
      <c r="ES2042" s="29" t="n">
        <v>4.58</v>
      </c>
      <c r="ET2042" s="29" t="n">
        <v>4.62</v>
      </c>
      <c r="EU2042" s="29" t="n">
        <v>4.5</v>
      </c>
      <c r="EV2042" s="29" t="n">
        <v>4.38</v>
      </c>
      <c r="EW2042" s="29" t="n">
        <v>4.24</v>
      </c>
      <c r="EX2042" s="29" t="n">
        <v>4.22</v>
      </c>
      <c r="EY2042" s="29" t="n">
        <v>4.255</v>
      </c>
      <c r="EZ2042" s="29" t="n">
        <v>4.285</v>
      </c>
      <c r="FA2042" s="29" t="n">
        <v>4.33</v>
      </c>
      <c r="FB2042" s="29" t="n">
        <v>4.305</v>
      </c>
      <c r="FC2042" s="29" t="n">
        <v>4.335</v>
      </c>
      <c r="FD2042" s="29" t="n">
        <v>4.48</v>
      </c>
      <c r="FE2042" s="29" t="n">
        <v>4.63</v>
      </c>
      <c r="FF2042" s="29" t="n">
        <v>4.67</v>
      </c>
      <c r="FG2042" s="29" t="n">
        <v>4.55</v>
      </c>
      <c r="FH2042" s="29" t="n">
        <v>4.43</v>
      </c>
      <c r="FI2042" s="29" t="n">
        <v>4.29</v>
      </c>
      <c r="FJ2042" s="29" t="n">
        <v>4.27</v>
      </c>
      <c r="FK2042" s="29" t="n">
        <v>4.305</v>
      </c>
      <c r="FL2042" s="29" t="n">
        <v>4.335</v>
      </c>
      <c r="FM2042" s="29" t="n">
        <v>4.38</v>
      </c>
      <c r="FN2042" s="29" t="n">
        <v>4.355</v>
      </c>
      <c r="FO2042" s="29" t="n">
        <v>4.385</v>
      </c>
      <c r="FP2042" s="29" t="n">
        <v>4.53</v>
      </c>
      <c r="FQ2042" s="29" t="n">
        <v>4.68</v>
      </c>
      <c r="FR2042" s="29" t="n">
        <v>4.725</v>
      </c>
      <c r="FS2042" s="29" t="n">
        <v>4.605</v>
      </c>
      <c r="FT2042" s="29" t="n">
        <v>4.485</v>
      </c>
      <c r="FU2042" s="29" t="n">
        <v>4.345</v>
      </c>
      <c r="FV2042" s="29" t="n">
        <v>4.325</v>
      </c>
      <c r="FW2042" s="29" t="n">
        <v>4.36</v>
      </c>
      <c r="FX2042" s="29" t="n">
        <v>4.39</v>
      </c>
      <c r="FY2042" s="29" t="n">
        <v>4.435</v>
      </c>
      <c r="FZ2042" s="29" t="n">
        <v>4.41</v>
      </c>
      <c r="GA2042" s="29" t="n">
        <v>4.44</v>
      </c>
      <c r="GB2042" s="29" t="n">
        <v>4.585</v>
      </c>
      <c r="GC2042" s="29" t="n">
        <v>4.735</v>
      </c>
      <c r="GD2042" s="29" t="n">
        <v>4.785</v>
      </c>
      <c r="GE2042" s="29" t="n">
        <v>4.665</v>
      </c>
      <c r="GF2042" s="29"/>
      <c r="GG2042" s="29"/>
      <c r="GH2042" s="29"/>
      <c r="GI2042" s="29"/>
      <c r="GJ2042" s="29"/>
      <c r="GK2042" s="29"/>
      <c r="GL2042" s="29"/>
      <c r="GM2042" s="29"/>
      <c r="GN2042" s="29"/>
      <c r="GO2042" s="29"/>
      <c r="GP2042" s="29"/>
      <c r="GQ2042" s="29"/>
      <c r="GR2042" s="0"/>
      <c r="GS2042" s="0"/>
      <c r="GT2042" s="0"/>
      <c r="GU2042" s="0"/>
      <c r="GV2042" s="0"/>
      <c r="GW2042" s="0"/>
      <c r="GX2042" s="0"/>
      <c r="GY2042" s="0"/>
      <c r="GZ2042" s="0"/>
      <c r="HA2042" s="0"/>
      <c r="HB2042" s="0"/>
      <c r="HC2042" s="0"/>
      <c r="HD2042" s="0"/>
      <c r="HE2042" s="0"/>
      <c r="HF2042" s="0"/>
      <c r="HG2042" s="0"/>
      <c r="HH2042" s="0"/>
      <c r="HI2042" s="0"/>
      <c r="HJ2042" s="0"/>
      <c r="HK2042" s="0"/>
      <c r="HL2042" s="0"/>
      <c r="HM2042" s="0"/>
      <c r="HN2042" s="0"/>
      <c r="HO2042" s="0"/>
      <c r="HP2042" s="0"/>
      <c r="HQ2042" s="0"/>
      <c r="HR2042" s="0"/>
      <c r="HS2042" s="0"/>
      <c r="HT2042" s="0"/>
      <c r="HU2042" s="0"/>
      <c r="HV2042" s="0"/>
      <c r="HW2042" s="0"/>
      <c r="HX2042" s="0"/>
      <c r="HY2042" s="0"/>
      <c r="HZ2042" s="0"/>
      <c r="IA2042" s="0"/>
      <c r="IB2042" s="0"/>
      <c r="IC2042" s="0"/>
      <c r="ID2042" s="0"/>
      <c r="IE2042" s="0"/>
      <c r="IF2042" s="0"/>
      <c r="IG2042" s="0"/>
      <c r="IH2042" s="0"/>
      <c r="II2042" s="0"/>
      <c r="IJ2042" s="0"/>
      <c r="IK2042" s="0"/>
      <c r="IL2042" s="0"/>
      <c r="IM2042" s="0"/>
      <c r="IN2042" s="0"/>
      <c r="IO2042" s="0"/>
      <c r="IP2042" s="0"/>
      <c r="IQ2042" s="0"/>
      <c r="IR2042" s="0"/>
      <c r="IS2042" s="0"/>
      <c r="IT2042" s="0"/>
      <c r="IU2042" s="0"/>
      <c r="IV2042" s="0"/>
      <c r="IW2042" s="0"/>
    </row>
    <row r="2043" customFormat="false" ht="12.75" hidden="true" customHeight="false" outlineLevel="0" collapsed="false">
      <c r="A2043" s="0" t="n">
        <f aca="false">WEEKDAY(C2043,2)</f>
        <v>1</v>
      </c>
      <c r="B2043" s="0" t="n">
        <f aca="false">MONTH(C2043)</f>
        <v>2</v>
      </c>
      <c r="C2043" s="23" t="n">
        <v>36934</v>
      </c>
      <c r="D2043" s="0" t="n">
        <f aca="false">MONTH(R2043)</f>
        <v>2</v>
      </c>
      <c r="E2043" s="0" t="n">
        <f aca="false">YEAR(R2043)</f>
        <v>2001</v>
      </c>
      <c r="F2043" s="35" t="n">
        <f aca="false">L2043-K2043</f>
        <v>-0.0171428571428569</v>
      </c>
      <c r="G2043" s="24" t="n">
        <f aca="false">N2043-M2043</f>
        <v>-0.412083333333333</v>
      </c>
      <c r="H2043" s="24" t="n">
        <f aca="false">O2043-N2043</f>
        <v>0.0258333333333338</v>
      </c>
      <c r="I2043" s="24" t="n">
        <f aca="false">O2043-M2043</f>
        <v>-0.38625</v>
      </c>
      <c r="J2043" s="25" t="n">
        <f aca="false">VLOOKUP(C2043,'Nymex hist.'!A:B,2,0)</f>
        <v>5.821</v>
      </c>
      <c r="K2043" s="34" t="n">
        <f aca="false">AVERAGE(DM2043:DS2043)</f>
        <v>5.63814285714286</v>
      </c>
      <c r="L2043" s="34" t="n">
        <f aca="false">AVERAGE(DT2043:DX2043)</f>
        <v>5.621</v>
      </c>
      <c r="M2043" s="27" t="n">
        <f aca="false">SUMIF($S$3:$FQ$3,$E2043+1,$S2043:$FQ2043)/COUNTIF($S$3:$FQ$3,$E2043+1)</f>
        <v>4.7775</v>
      </c>
      <c r="N2043" s="27" t="n">
        <f aca="false">SUMIF($S$3:$FQ$3,$E2043+2,$S2043:$FQ2043)/COUNTIF($S$3:$FQ$3,$E2043+2)</f>
        <v>4.36541666666667</v>
      </c>
      <c r="O2043" s="27" t="n">
        <f aca="false">SUMIF($S$3:$FQ$3,$E2043+3,$S2043:$FQ2043)/COUNTIF($S$3:$FQ$3,$E2043+3)</f>
        <v>4.39125</v>
      </c>
      <c r="P2043" s="27" t="n">
        <f aca="false">SUMIF($S$3:$FQ$3,$E2043+4,$S2043:$FQ2043)/COUNTIF($S$3:$FQ$3,$E2043+4)</f>
        <v>4.44125</v>
      </c>
      <c r="Q2043" s="27"/>
      <c r="R2043" s="28" t="n">
        <v>36934</v>
      </c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30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 t="n">
        <v>5.821</v>
      </c>
      <c r="DM2043" s="29" t="n">
        <v>5.722</v>
      </c>
      <c r="DN2043" s="29" t="n">
        <v>5.61</v>
      </c>
      <c r="DO2043" s="29" t="n">
        <v>5.615</v>
      </c>
      <c r="DP2043" s="29" t="n">
        <v>5.64</v>
      </c>
      <c r="DQ2043" s="29" t="n">
        <v>5.65</v>
      </c>
      <c r="DR2043" s="29" t="n">
        <v>5.61</v>
      </c>
      <c r="DS2043" s="29" t="n">
        <v>5.62</v>
      </c>
      <c r="DT2043" s="29" t="n">
        <v>5.7</v>
      </c>
      <c r="DU2043" s="29" t="n">
        <v>5.8</v>
      </c>
      <c r="DV2043" s="29" t="n">
        <v>5.81</v>
      </c>
      <c r="DW2043" s="29" t="n">
        <v>5.595</v>
      </c>
      <c r="DX2043" s="29" t="n">
        <v>5.2</v>
      </c>
      <c r="DY2043" s="29" t="n">
        <v>4.64</v>
      </c>
      <c r="DZ2043" s="29" t="n">
        <v>4.47</v>
      </c>
      <c r="EA2043" s="29" t="n">
        <v>4.465</v>
      </c>
      <c r="EB2043" s="29" t="n">
        <v>4.485</v>
      </c>
      <c r="EC2043" s="29" t="n">
        <v>4.49</v>
      </c>
      <c r="ED2043" s="29" t="n">
        <v>4.475</v>
      </c>
      <c r="EE2043" s="29" t="n">
        <v>4.46</v>
      </c>
      <c r="EF2043" s="29" t="n">
        <v>4.57</v>
      </c>
      <c r="EG2043" s="29" t="n">
        <v>4.67</v>
      </c>
      <c r="EH2043" s="29" t="n">
        <v>4.695</v>
      </c>
      <c r="EI2043" s="29" t="n">
        <v>4.575</v>
      </c>
      <c r="EJ2043" s="29" t="n">
        <v>4.41</v>
      </c>
      <c r="EK2043" s="29" t="n">
        <v>4.22</v>
      </c>
      <c r="EL2043" s="29" t="n">
        <v>4.175</v>
      </c>
      <c r="EM2043" s="29" t="n">
        <v>4.22</v>
      </c>
      <c r="EN2043" s="29" t="n">
        <v>4.24</v>
      </c>
      <c r="EO2043" s="29" t="n">
        <v>4.27</v>
      </c>
      <c r="EP2043" s="29" t="n">
        <v>4.27</v>
      </c>
      <c r="EQ2043" s="29" t="n">
        <v>4.295</v>
      </c>
      <c r="ER2043" s="29" t="n">
        <v>4.44</v>
      </c>
      <c r="ES2043" s="29" t="n">
        <v>4.575</v>
      </c>
      <c r="ET2043" s="29" t="n">
        <v>4.615</v>
      </c>
      <c r="EU2043" s="29" t="n">
        <v>4.495</v>
      </c>
      <c r="EV2043" s="29" t="n">
        <v>4.44</v>
      </c>
      <c r="EW2043" s="29" t="n">
        <v>4.28</v>
      </c>
      <c r="EX2043" s="29" t="n">
        <v>4.245</v>
      </c>
      <c r="EY2043" s="29" t="n">
        <v>4.265</v>
      </c>
      <c r="EZ2043" s="29" t="n">
        <v>4.29</v>
      </c>
      <c r="FA2043" s="29" t="n">
        <v>4.33</v>
      </c>
      <c r="FB2043" s="29" t="n">
        <v>4.305</v>
      </c>
      <c r="FC2043" s="29" t="n">
        <v>4.33</v>
      </c>
      <c r="FD2043" s="29" t="n">
        <v>4.475</v>
      </c>
      <c r="FE2043" s="29" t="n">
        <v>4.625</v>
      </c>
      <c r="FF2043" s="29" t="n">
        <v>4.665</v>
      </c>
      <c r="FG2043" s="29" t="n">
        <v>4.545</v>
      </c>
      <c r="FH2043" s="29" t="n">
        <v>4.49</v>
      </c>
      <c r="FI2043" s="29" t="n">
        <v>4.33</v>
      </c>
      <c r="FJ2043" s="29" t="n">
        <v>4.295</v>
      </c>
      <c r="FK2043" s="29" t="n">
        <v>4.315</v>
      </c>
      <c r="FL2043" s="29" t="n">
        <v>4.34</v>
      </c>
      <c r="FM2043" s="29" t="n">
        <v>4.38</v>
      </c>
      <c r="FN2043" s="29" t="n">
        <v>4.355</v>
      </c>
      <c r="FO2043" s="29" t="n">
        <v>4.38</v>
      </c>
      <c r="FP2043" s="29" t="n">
        <v>4.525</v>
      </c>
      <c r="FQ2043" s="29" t="n">
        <v>4.675</v>
      </c>
      <c r="FR2043" s="29" t="n">
        <v>4.725</v>
      </c>
      <c r="FS2043" s="29" t="n">
        <v>4.605</v>
      </c>
      <c r="FT2043" s="29" t="n">
        <v>4.55</v>
      </c>
      <c r="FU2043" s="29" t="n">
        <v>4.39</v>
      </c>
      <c r="FV2043" s="29" t="n">
        <v>4.355</v>
      </c>
      <c r="FW2043" s="29" t="n">
        <v>4.375</v>
      </c>
      <c r="FX2043" s="29" t="n">
        <v>4.4</v>
      </c>
      <c r="FY2043" s="29" t="n">
        <v>4.44</v>
      </c>
      <c r="FZ2043" s="29" t="n">
        <v>4.415</v>
      </c>
      <c r="GA2043" s="29" t="n">
        <v>4.44</v>
      </c>
      <c r="GB2043" s="29" t="n">
        <v>4.585</v>
      </c>
      <c r="GC2043" s="29" t="n">
        <v>4.735</v>
      </c>
      <c r="GD2043" s="29" t="n">
        <v>4.795</v>
      </c>
      <c r="GE2043" s="29" t="n">
        <v>4.675</v>
      </c>
      <c r="GF2043" s="29"/>
      <c r="GG2043" s="29"/>
      <c r="GH2043" s="29"/>
      <c r="GI2043" s="29"/>
      <c r="GJ2043" s="29"/>
      <c r="GK2043" s="29"/>
      <c r="GL2043" s="29"/>
      <c r="GM2043" s="29"/>
      <c r="GN2043" s="29"/>
      <c r="GO2043" s="29"/>
      <c r="GP2043" s="29"/>
      <c r="GQ2043" s="29"/>
      <c r="GR2043" s="0"/>
      <c r="GS2043" s="0"/>
      <c r="GT2043" s="0"/>
      <c r="GU2043" s="0"/>
      <c r="GV2043" s="0"/>
      <c r="GW2043" s="0"/>
      <c r="GX2043" s="0"/>
      <c r="GY2043" s="0"/>
      <c r="GZ2043" s="0"/>
      <c r="HA2043" s="0"/>
      <c r="HB2043" s="0"/>
      <c r="HC2043" s="0"/>
      <c r="HD2043" s="0"/>
      <c r="HE2043" s="0"/>
      <c r="HF2043" s="0"/>
      <c r="HG2043" s="0"/>
      <c r="HH2043" s="0"/>
      <c r="HI2043" s="0"/>
      <c r="HJ2043" s="0"/>
      <c r="HK2043" s="0"/>
      <c r="HL2043" s="0"/>
      <c r="HM2043" s="0"/>
      <c r="HN2043" s="0"/>
      <c r="HO2043" s="0"/>
      <c r="HP2043" s="0"/>
      <c r="HQ2043" s="0"/>
      <c r="HR2043" s="0"/>
      <c r="HS2043" s="0"/>
      <c r="HT2043" s="0"/>
      <c r="HU2043" s="0"/>
      <c r="HV2043" s="0"/>
      <c r="HW2043" s="0"/>
      <c r="HX2043" s="0"/>
      <c r="HY2043" s="0"/>
      <c r="HZ2043" s="0"/>
      <c r="IA2043" s="0"/>
      <c r="IB2043" s="0"/>
      <c r="IC2043" s="0"/>
      <c r="ID2043" s="0"/>
      <c r="IE2043" s="0"/>
      <c r="IF2043" s="0"/>
      <c r="IG2043" s="0"/>
      <c r="IH2043" s="0"/>
      <c r="II2043" s="0"/>
      <c r="IJ2043" s="0"/>
      <c r="IK2043" s="0"/>
      <c r="IL2043" s="0"/>
      <c r="IM2043" s="0"/>
      <c r="IN2043" s="0"/>
      <c r="IO2043" s="0"/>
      <c r="IP2043" s="0"/>
      <c r="IQ2043" s="0"/>
      <c r="IR2043" s="0"/>
      <c r="IS2043" s="0"/>
      <c r="IT2043" s="0"/>
      <c r="IU2043" s="0"/>
      <c r="IV2043" s="0"/>
      <c r="IW2043" s="0"/>
    </row>
    <row r="2044" customFormat="false" ht="12.75" hidden="true" customHeight="false" outlineLevel="0" collapsed="false">
      <c r="A2044" s="0" t="n">
        <f aca="false">WEEKDAY(C2044,2)</f>
        <v>2</v>
      </c>
      <c r="B2044" s="0" t="n">
        <f aca="false">MONTH(C2044)</f>
        <v>2</v>
      </c>
      <c r="C2044" s="23" t="n">
        <v>36935</v>
      </c>
      <c r="D2044" s="0" t="n">
        <f aca="false">MONTH(R2044)</f>
        <v>2</v>
      </c>
      <c r="E2044" s="0" t="n">
        <f aca="false">YEAR(R2044)</f>
        <v>2001</v>
      </c>
      <c r="F2044" s="35" t="n">
        <f aca="false">L2044-K2044</f>
        <v>-0.0878571428571426</v>
      </c>
      <c r="G2044" s="24" t="n">
        <f aca="false">N2044-M2044</f>
        <v>-0.398750000000001</v>
      </c>
      <c r="H2044" s="24" t="n">
        <f aca="false">O2044-N2044</f>
        <v>0.0304166666666665</v>
      </c>
      <c r="I2044" s="24" t="n">
        <f aca="false">O2044-M2044</f>
        <v>-0.368333333333334</v>
      </c>
      <c r="J2044" s="25" t="n">
        <f aca="false">VLOOKUP(C2044,'Nymex hist.'!A:B,2,0)</f>
        <v>6.019</v>
      </c>
      <c r="K2044" s="34" t="n">
        <f aca="false">AVERAGE(DM2044:DS2044)</f>
        <v>5.74685714285714</v>
      </c>
      <c r="L2044" s="34" t="n">
        <f aca="false">AVERAGE(DT2044:DX2044)</f>
        <v>5.659</v>
      </c>
      <c r="M2044" s="27" t="n">
        <f aca="false">SUMIF($S$3:$FQ$3,$E2044+1,$S2044:$FQ2044)/COUNTIF($S$3:$FQ$3,$E2044+1)</f>
        <v>4.79541666666667</v>
      </c>
      <c r="N2044" s="27" t="n">
        <f aca="false">SUMIF($S$3:$FQ$3,$E2044+2,$S2044:$FQ2044)/COUNTIF($S$3:$FQ$3,$E2044+2)</f>
        <v>4.39666666666667</v>
      </c>
      <c r="O2044" s="27" t="n">
        <f aca="false">SUMIF($S$3:$FQ$3,$E2044+3,$S2044:$FQ2044)/COUNTIF($S$3:$FQ$3,$E2044+3)</f>
        <v>4.42708333333333</v>
      </c>
      <c r="P2044" s="27" t="n">
        <f aca="false">SUMIF($S$3:$FQ$3,$E2044+4,$S2044:$FQ2044)/COUNTIF($S$3:$FQ$3,$E2044+4)</f>
        <v>4.47708333333333</v>
      </c>
      <c r="Q2044" s="27"/>
      <c r="R2044" s="28" t="n">
        <v>36935</v>
      </c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30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 t="n">
        <v>6.019</v>
      </c>
      <c r="DM2044" s="29" t="n">
        <v>5.891</v>
      </c>
      <c r="DN2044" s="29" t="n">
        <v>5.741</v>
      </c>
      <c r="DO2044" s="29" t="n">
        <v>5.726</v>
      </c>
      <c r="DP2044" s="29" t="n">
        <v>5.74</v>
      </c>
      <c r="DQ2044" s="29" t="n">
        <v>5.74</v>
      </c>
      <c r="DR2044" s="29" t="n">
        <v>5.695</v>
      </c>
      <c r="DS2044" s="29" t="n">
        <v>5.695</v>
      </c>
      <c r="DT2044" s="29" t="n">
        <v>5.77</v>
      </c>
      <c r="DU2044" s="29" t="n">
        <v>5.86</v>
      </c>
      <c r="DV2044" s="29" t="n">
        <v>5.855</v>
      </c>
      <c r="DW2044" s="29" t="n">
        <v>5.605</v>
      </c>
      <c r="DX2044" s="29" t="n">
        <v>5.205</v>
      </c>
      <c r="DY2044" s="29" t="n">
        <v>4.65</v>
      </c>
      <c r="DZ2044" s="29" t="n">
        <v>4.485</v>
      </c>
      <c r="EA2044" s="29" t="n">
        <v>4.48</v>
      </c>
      <c r="EB2044" s="29" t="n">
        <v>4.5</v>
      </c>
      <c r="EC2044" s="29" t="n">
        <v>4.505</v>
      </c>
      <c r="ED2044" s="29" t="n">
        <v>4.49</v>
      </c>
      <c r="EE2044" s="29" t="n">
        <v>4.475</v>
      </c>
      <c r="EF2044" s="29" t="n">
        <v>4.59</v>
      </c>
      <c r="EG2044" s="29" t="n">
        <v>4.705</v>
      </c>
      <c r="EH2044" s="29" t="n">
        <v>4.73</v>
      </c>
      <c r="EI2044" s="29" t="n">
        <v>4.61</v>
      </c>
      <c r="EJ2044" s="29" t="n">
        <v>4.445</v>
      </c>
      <c r="EK2044" s="29" t="n">
        <v>4.255</v>
      </c>
      <c r="EL2044" s="29" t="n">
        <v>4.21</v>
      </c>
      <c r="EM2044" s="29" t="n">
        <v>4.255</v>
      </c>
      <c r="EN2044" s="29" t="n">
        <v>4.275</v>
      </c>
      <c r="EO2044" s="29" t="n">
        <v>4.305</v>
      </c>
      <c r="EP2044" s="29" t="n">
        <v>4.305</v>
      </c>
      <c r="EQ2044" s="29" t="n">
        <v>4.315</v>
      </c>
      <c r="ER2044" s="29" t="n">
        <v>4.46</v>
      </c>
      <c r="ES2044" s="29" t="n">
        <v>4.595</v>
      </c>
      <c r="ET2044" s="29" t="n">
        <v>4.635</v>
      </c>
      <c r="EU2044" s="29" t="n">
        <v>4.515</v>
      </c>
      <c r="EV2044" s="29" t="n">
        <v>4.475</v>
      </c>
      <c r="EW2044" s="29" t="n">
        <v>4.315</v>
      </c>
      <c r="EX2044" s="29" t="n">
        <v>4.28</v>
      </c>
      <c r="EY2044" s="29" t="n">
        <v>4.3</v>
      </c>
      <c r="EZ2044" s="29" t="n">
        <v>4.325</v>
      </c>
      <c r="FA2044" s="29" t="n">
        <v>4.365</v>
      </c>
      <c r="FB2044" s="29" t="n">
        <v>4.365</v>
      </c>
      <c r="FC2044" s="29" t="n">
        <v>4.375</v>
      </c>
      <c r="FD2044" s="29" t="n">
        <v>4.52</v>
      </c>
      <c r="FE2044" s="29" t="n">
        <v>4.655</v>
      </c>
      <c r="FF2044" s="29" t="n">
        <v>4.685</v>
      </c>
      <c r="FG2044" s="29" t="n">
        <v>4.565</v>
      </c>
      <c r="FH2044" s="29" t="n">
        <v>4.525</v>
      </c>
      <c r="FI2044" s="29" t="n">
        <v>4.365</v>
      </c>
      <c r="FJ2044" s="29" t="n">
        <v>4.33</v>
      </c>
      <c r="FK2044" s="29" t="n">
        <v>4.35</v>
      </c>
      <c r="FL2044" s="29" t="n">
        <v>4.375</v>
      </c>
      <c r="FM2044" s="29" t="n">
        <v>4.415</v>
      </c>
      <c r="FN2044" s="29" t="n">
        <v>4.415</v>
      </c>
      <c r="FO2044" s="29" t="n">
        <v>4.425</v>
      </c>
      <c r="FP2044" s="29" t="n">
        <v>4.57</v>
      </c>
      <c r="FQ2044" s="29" t="n">
        <v>4.705</v>
      </c>
      <c r="FR2044" s="29" t="n">
        <v>4.745</v>
      </c>
      <c r="FS2044" s="29" t="n">
        <v>4.625</v>
      </c>
      <c r="FT2044" s="29" t="n">
        <v>4.585</v>
      </c>
      <c r="FU2044" s="29" t="n">
        <v>4.425</v>
      </c>
      <c r="FV2044" s="29" t="n">
        <v>4.39</v>
      </c>
      <c r="FW2044" s="29" t="n">
        <v>4.41</v>
      </c>
      <c r="FX2044" s="29" t="n">
        <v>4.435</v>
      </c>
      <c r="FY2044" s="29" t="n">
        <v>4.475</v>
      </c>
      <c r="FZ2044" s="29" t="n">
        <v>4.475</v>
      </c>
      <c r="GA2044" s="29" t="n">
        <v>4.485</v>
      </c>
      <c r="GB2044" s="29" t="n">
        <v>4.63</v>
      </c>
      <c r="GC2044" s="29" t="n">
        <v>4.765</v>
      </c>
      <c r="GD2044" s="29" t="n">
        <v>4.815</v>
      </c>
      <c r="GE2044" s="29" t="n">
        <v>4.695</v>
      </c>
      <c r="GF2044" s="29"/>
      <c r="GG2044" s="29"/>
      <c r="GH2044" s="29"/>
      <c r="GI2044" s="29"/>
      <c r="GJ2044" s="29"/>
      <c r="GK2044" s="29"/>
      <c r="GL2044" s="29"/>
      <c r="GM2044" s="29"/>
      <c r="GN2044" s="29"/>
      <c r="GO2044" s="29"/>
      <c r="GP2044" s="29"/>
      <c r="GQ2044" s="29"/>
      <c r="GR2044" s="0"/>
      <c r="GS2044" s="0"/>
      <c r="GT2044" s="0"/>
      <c r="GU2044" s="0"/>
      <c r="GV2044" s="0"/>
      <c r="GW2044" s="0"/>
      <c r="GX2044" s="0"/>
      <c r="GY2044" s="0"/>
      <c r="GZ2044" s="0"/>
      <c r="HA2044" s="0"/>
      <c r="HB2044" s="0"/>
      <c r="HC2044" s="0"/>
      <c r="HD2044" s="0"/>
      <c r="HE2044" s="0"/>
      <c r="HF2044" s="0"/>
      <c r="HG2044" s="0"/>
      <c r="HH2044" s="0"/>
      <c r="HI2044" s="0"/>
      <c r="HJ2044" s="0"/>
      <c r="HK2044" s="0"/>
      <c r="HL2044" s="0"/>
      <c r="HM2044" s="0"/>
      <c r="HN2044" s="0"/>
      <c r="HO2044" s="0"/>
      <c r="HP2044" s="0"/>
      <c r="HQ2044" s="0"/>
      <c r="HR2044" s="0"/>
      <c r="HS2044" s="0"/>
      <c r="HT2044" s="0"/>
      <c r="HU2044" s="0"/>
      <c r="HV2044" s="0"/>
      <c r="HW2044" s="0"/>
      <c r="HX2044" s="0"/>
      <c r="HY2044" s="0"/>
      <c r="HZ2044" s="0"/>
      <c r="IA2044" s="0"/>
      <c r="IB2044" s="0"/>
      <c r="IC2044" s="0"/>
      <c r="ID2044" s="0"/>
      <c r="IE2044" s="0"/>
      <c r="IF2044" s="0"/>
      <c r="IG2044" s="0"/>
      <c r="IH2044" s="0"/>
      <c r="II2044" s="0"/>
      <c r="IJ2044" s="0"/>
      <c r="IK2044" s="0"/>
      <c r="IL2044" s="0"/>
      <c r="IM2044" s="0"/>
      <c r="IN2044" s="0"/>
      <c r="IO2044" s="0"/>
      <c r="IP2044" s="0"/>
      <c r="IQ2044" s="0"/>
      <c r="IR2044" s="0"/>
      <c r="IS2044" s="0"/>
      <c r="IT2044" s="0"/>
      <c r="IU2044" s="0"/>
      <c r="IV2044" s="0"/>
      <c r="IW2044" s="0"/>
    </row>
    <row r="2045" customFormat="false" ht="12.75" hidden="true" customHeight="false" outlineLevel="0" collapsed="false">
      <c r="A2045" s="0" t="n">
        <f aca="false">WEEKDAY(C2045,2)</f>
        <v>3</v>
      </c>
      <c r="B2045" s="0" t="n">
        <f aca="false">MONTH(C2045)</f>
        <v>2</v>
      </c>
      <c r="C2045" s="23" t="n">
        <v>36936</v>
      </c>
      <c r="D2045" s="0" t="n">
        <f aca="false">MONTH(R2045)</f>
        <v>2</v>
      </c>
      <c r="E2045" s="0" t="n">
        <f aca="false">YEAR(R2045)</f>
        <v>2001</v>
      </c>
      <c r="F2045" s="35" t="n">
        <f aca="false">L2045-K2045</f>
        <v>-0.00728571428571367</v>
      </c>
      <c r="G2045" s="24" t="n">
        <f aca="false">N2045-M2045</f>
        <v>-0.390166666666667</v>
      </c>
      <c r="H2045" s="24" t="n">
        <f aca="false">O2045-N2045</f>
        <v>0.0266666666666673</v>
      </c>
      <c r="I2045" s="24" t="n">
        <f aca="false">O2045-M2045</f>
        <v>-0.3635</v>
      </c>
      <c r="J2045" s="25" t="n">
        <f aca="false">VLOOKUP(C2045,'Nymex hist.'!A:B,2,0)</f>
        <v>5.518</v>
      </c>
      <c r="K2045" s="34" t="n">
        <f aca="false">AVERAGE(DM2045:DS2045)</f>
        <v>5.47428571428571</v>
      </c>
      <c r="L2045" s="34" t="n">
        <f aca="false">AVERAGE(DT2045:DX2045)</f>
        <v>5.467</v>
      </c>
      <c r="M2045" s="27" t="n">
        <f aca="false">SUMIF($S$3:$FQ$3,$E2045+1,$S2045:$FQ2045)/COUNTIF($S$3:$FQ$3,$E2045+1)</f>
        <v>4.65591666666667</v>
      </c>
      <c r="N2045" s="27" t="n">
        <f aca="false">SUMIF($S$3:$FQ$3,$E2045+2,$S2045:$FQ2045)/COUNTIF($S$3:$FQ$3,$E2045+2)</f>
        <v>4.26575</v>
      </c>
      <c r="O2045" s="27" t="n">
        <f aca="false">SUMIF($S$3:$FQ$3,$E2045+3,$S2045:$FQ2045)/COUNTIF($S$3:$FQ$3,$E2045+3)</f>
        <v>4.29241666666667</v>
      </c>
      <c r="P2045" s="27" t="n">
        <f aca="false">SUMIF($S$3:$FQ$3,$E2045+4,$S2045:$FQ2045)/COUNTIF($S$3:$FQ$3,$E2045+4)</f>
        <v>4.35741666666667</v>
      </c>
      <c r="Q2045" s="27"/>
      <c r="R2045" s="28" t="n">
        <v>36936</v>
      </c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30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 t="n">
        <v>5.518</v>
      </c>
      <c r="DM2045" s="29" t="n">
        <v>5.483</v>
      </c>
      <c r="DN2045" s="29" t="n">
        <v>5.453</v>
      </c>
      <c r="DO2045" s="29" t="n">
        <v>5.463</v>
      </c>
      <c r="DP2045" s="29" t="n">
        <v>5.483</v>
      </c>
      <c r="DQ2045" s="29" t="n">
        <v>5.495</v>
      </c>
      <c r="DR2045" s="29" t="n">
        <v>5.465</v>
      </c>
      <c r="DS2045" s="29" t="n">
        <v>5.478</v>
      </c>
      <c r="DT2045" s="29" t="n">
        <v>5.563</v>
      </c>
      <c r="DU2045" s="29" t="n">
        <v>5.658</v>
      </c>
      <c r="DV2045" s="29" t="n">
        <v>5.668</v>
      </c>
      <c r="DW2045" s="29" t="n">
        <v>5.418</v>
      </c>
      <c r="DX2045" s="29" t="n">
        <v>5.028</v>
      </c>
      <c r="DY2045" s="29" t="n">
        <v>4.528</v>
      </c>
      <c r="DZ2045" s="29" t="n">
        <v>4.363</v>
      </c>
      <c r="EA2045" s="29" t="n">
        <v>4.358</v>
      </c>
      <c r="EB2045" s="29" t="n">
        <v>4.378</v>
      </c>
      <c r="EC2045" s="29" t="n">
        <v>4.378</v>
      </c>
      <c r="ED2045" s="29" t="n">
        <v>4.363</v>
      </c>
      <c r="EE2045" s="29" t="n">
        <v>4.348</v>
      </c>
      <c r="EF2045" s="29" t="n">
        <v>4.463</v>
      </c>
      <c r="EG2045" s="29" t="n">
        <v>4.578</v>
      </c>
      <c r="EH2045" s="29" t="n">
        <v>4.603</v>
      </c>
      <c r="EI2045" s="29" t="n">
        <v>4.478</v>
      </c>
      <c r="EJ2045" s="29" t="n">
        <v>4.313</v>
      </c>
      <c r="EK2045" s="29" t="n">
        <v>4.123</v>
      </c>
      <c r="EL2045" s="29" t="n">
        <v>4.093</v>
      </c>
      <c r="EM2045" s="29" t="n">
        <v>4.136</v>
      </c>
      <c r="EN2045" s="29" t="n">
        <v>4.148</v>
      </c>
      <c r="EO2045" s="29" t="n">
        <v>4.168</v>
      </c>
      <c r="EP2045" s="29" t="n">
        <v>4.168</v>
      </c>
      <c r="EQ2045" s="29" t="n">
        <v>4.178</v>
      </c>
      <c r="ER2045" s="29" t="n">
        <v>4.323</v>
      </c>
      <c r="ES2045" s="29" t="n">
        <v>4.458</v>
      </c>
      <c r="ET2045" s="29" t="n">
        <v>4.498</v>
      </c>
      <c r="EU2045" s="29" t="n">
        <v>4.378</v>
      </c>
      <c r="EV2045" s="29" t="n">
        <v>4.273</v>
      </c>
      <c r="EW2045" s="29" t="n">
        <v>4.183</v>
      </c>
      <c r="EX2045" s="29" t="n">
        <v>4.163</v>
      </c>
      <c r="EY2045" s="29" t="n">
        <v>4.191</v>
      </c>
      <c r="EZ2045" s="29" t="n">
        <v>4.218</v>
      </c>
      <c r="FA2045" s="29" t="n">
        <v>4.238</v>
      </c>
      <c r="FB2045" s="29" t="n">
        <v>4.228</v>
      </c>
      <c r="FC2045" s="29" t="n">
        <v>4.238</v>
      </c>
      <c r="FD2045" s="29" t="n">
        <v>4.383</v>
      </c>
      <c r="FE2045" s="29" t="n">
        <v>4.518</v>
      </c>
      <c r="FF2045" s="29" t="n">
        <v>4.563</v>
      </c>
      <c r="FG2045" s="29" t="n">
        <v>4.443</v>
      </c>
      <c r="FH2045" s="29" t="n">
        <v>4.338</v>
      </c>
      <c r="FI2045" s="29" t="n">
        <v>4.248</v>
      </c>
      <c r="FJ2045" s="29" t="n">
        <v>4.228</v>
      </c>
      <c r="FK2045" s="29" t="n">
        <v>4.256</v>
      </c>
      <c r="FL2045" s="29" t="n">
        <v>4.283</v>
      </c>
      <c r="FM2045" s="29" t="n">
        <v>4.303</v>
      </c>
      <c r="FN2045" s="29" t="n">
        <v>4.293</v>
      </c>
      <c r="FO2045" s="29" t="n">
        <v>4.303</v>
      </c>
      <c r="FP2045" s="29" t="n">
        <v>4.448</v>
      </c>
      <c r="FQ2045" s="29" t="n">
        <v>4.583</v>
      </c>
      <c r="FR2045" s="29" t="n">
        <v>4.628</v>
      </c>
      <c r="FS2045" s="29" t="n">
        <v>4.508</v>
      </c>
      <c r="FT2045" s="29" t="n">
        <v>4.403</v>
      </c>
      <c r="FU2045" s="29" t="n">
        <v>4.313</v>
      </c>
      <c r="FV2045" s="29" t="n">
        <v>4.293</v>
      </c>
      <c r="FW2045" s="29" t="n">
        <v>4.321</v>
      </c>
      <c r="FX2045" s="29" t="n">
        <v>4.348</v>
      </c>
      <c r="FY2045" s="29" t="n">
        <v>4.368</v>
      </c>
      <c r="FZ2045" s="29" t="n">
        <v>4.358</v>
      </c>
      <c r="GA2045" s="29" t="n">
        <v>4.368</v>
      </c>
      <c r="GB2045" s="29" t="n">
        <v>4.513</v>
      </c>
      <c r="GC2045" s="29" t="n">
        <v>4.648</v>
      </c>
      <c r="GD2045" s="29" t="n">
        <v>4.698</v>
      </c>
      <c r="GE2045" s="29" t="n">
        <v>4.578</v>
      </c>
      <c r="GF2045" s="29"/>
      <c r="GG2045" s="29"/>
      <c r="GH2045" s="29"/>
      <c r="GI2045" s="29"/>
      <c r="GJ2045" s="29"/>
      <c r="GK2045" s="29"/>
      <c r="GL2045" s="29"/>
      <c r="GM2045" s="29"/>
      <c r="GN2045" s="29"/>
      <c r="GO2045" s="29"/>
      <c r="GP2045" s="29"/>
      <c r="GQ2045" s="29"/>
      <c r="GR2045" s="0"/>
      <c r="GS2045" s="0"/>
      <c r="GT2045" s="0"/>
      <c r="GU2045" s="0"/>
      <c r="GV2045" s="0"/>
      <c r="GW2045" s="0"/>
      <c r="GX2045" s="0"/>
      <c r="GY2045" s="0"/>
      <c r="GZ2045" s="0"/>
      <c r="HA2045" s="0"/>
      <c r="HB2045" s="0"/>
      <c r="HC2045" s="0"/>
      <c r="HD2045" s="0"/>
      <c r="HE2045" s="0"/>
      <c r="HF2045" s="0"/>
      <c r="HG2045" s="0"/>
      <c r="HH2045" s="0"/>
      <c r="HI2045" s="0"/>
      <c r="HJ2045" s="0"/>
      <c r="HK2045" s="0"/>
      <c r="HL2045" s="0"/>
      <c r="HM2045" s="0"/>
      <c r="HN2045" s="0"/>
      <c r="HO2045" s="0"/>
      <c r="HP2045" s="0"/>
      <c r="HQ2045" s="0"/>
      <c r="HR2045" s="0"/>
      <c r="HS2045" s="0"/>
      <c r="HT2045" s="0"/>
      <c r="HU2045" s="0"/>
      <c r="HV2045" s="0"/>
      <c r="HW2045" s="0"/>
      <c r="HX2045" s="0"/>
      <c r="HY2045" s="0"/>
      <c r="HZ2045" s="0"/>
      <c r="IA2045" s="0"/>
      <c r="IB2045" s="0"/>
      <c r="IC2045" s="0"/>
      <c r="ID2045" s="0"/>
      <c r="IE2045" s="0"/>
      <c r="IF2045" s="0"/>
      <c r="IG2045" s="0"/>
      <c r="IH2045" s="0"/>
      <c r="II2045" s="0"/>
      <c r="IJ2045" s="0"/>
      <c r="IK2045" s="0"/>
      <c r="IL2045" s="0"/>
      <c r="IM2045" s="0"/>
      <c r="IN2045" s="0"/>
      <c r="IO2045" s="0"/>
      <c r="IP2045" s="0"/>
      <c r="IQ2045" s="0"/>
      <c r="IR2045" s="0"/>
      <c r="IS2045" s="0"/>
      <c r="IT2045" s="0"/>
      <c r="IU2045" s="0"/>
      <c r="IV2045" s="0"/>
      <c r="IW2045" s="0"/>
    </row>
    <row r="2046" customFormat="false" ht="12.75" hidden="false" customHeight="false" outlineLevel="0" collapsed="false">
      <c r="A2046" s="1" t="n">
        <f aca="false">WEEKDAY(C2046,2)</f>
        <v>4</v>
      </c>
      <c r="B2046" s="1" t="n">
        <f aca="false">MONTH(C2046)</f>
        <v>2</v>
      </c>
      <c r="C2046" s="23" t="n">
        <v>36937</v>
      </c>
      <c r="D2046" s="0" t="n">
        <f aca="false">MONTH(R2046)</f>
        <v>2</v>
      </c>
      <c r="E2046" s="0" t="n">
        <f aca="false">YEAR(R2046)</f>
        <v>2001</v>
      </c>
      <c r="F2046" s="3" t="n">
        <f aca="false">L2046-K2046</f>
        <v>-0.0233142857142852</v>
      </c>
      <c r="G2046" s="3" t="n">
        <f aca="false">N2046-M2046</f>
        <v>-0.390083333333333</v>
      </c>
      <c r="H2046" s="3" t="n">
        <f aca="false">O2046-N2046</f>
        <v>0.0266666666666664</v>
      </c>
      <c r="I2046" s="3" t="n">
        <f aca="false">O2046-M2046</f>
        <v>-0.363416666666667</v>
      </c>
      <c r="J2046" s="4" t="n">
        <f aca="false">VLOOKUP(C2046,'Nymex hist.'!A:B,2,0)</f>
        <v>5.594</v>
      </c>
      <c r="K2046" s="4" t="n">
        <f aca="false">AVERAGE(DM2046:DS2046)</f>
        <v>5.54571428571429</v>
      </c>
      <c r="L2046" s="4" t="n">
        <f aca="false">AVERAGE(DT2046:DX2046)</f>
        <v>5.5224</v>
      </c>
      <c r="M2046" s="4" t="n">
        <f aca="false">SUMIF($S$3:$FQ$3,$E2046+1,$S2046:$FQ2046)/COUNTIF($S$3:$FQ$3,$E2046+1)</f>
        <v>4.71283333333333</v>
      </c>
      <c r="N2046" s="4" t="n">
        <f aca="false">SUMIF($S$3:$FQ$3,$E2046+2,$S2046:$FQ2046)/COUNTIF($S$3:$FQ$3,$E2046+2)</f>
        <v>4.32275</v>
      </c>
      <c r="O2046" s="4" t="n">
        <f aca="false">SUMIF($S$3:$FQ$3,$E2046+3,$S2046:$FQ2046)/COUNTIF($S$3:$FQ$3,$E2046+3)</f>
        <v>4.34941666666667</v>
      </c>
      <c r="P2046" s="4" t="n">
        <f aca="false">SUMIF($S$3:$FQ$3,$E2046+4,$S2046:$FQ2046)/COUNTIF($S$3:$FQ$3,$E2046+4)</f>
        <v>4.41441666666667</v>
      </c>
      <c r="R2046" s="21" t="n">
        <v>36937</v>
      </c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  <c r="AJ2046" s="37"/>
      <c r="AK2046" s="32"/>
      <c r="AL2046" s="32"/>
      <c r="AM2046" s="32"/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/>
      <c r="AX2046" s="32"/>
      <c r="AY2046" s="32"/>
      <c r="AZ2046" s="32"/>
      <c r="BA2046" s="32"/>
      <c r="BB2046" s="32"/>
      <c r="BC2046" s="32"/>
      <c r="BD2046" s="32"/>
      <c r="BE2046" s="32"/>
      <c r="BF2046" s="32"/>
      <c r="BG2046" s="32"/>
      <c r="BH2046" s="32"/>
      <c r="BI2046" s="32"/>
      <c r="BJ2046" s="32"/>
      <c r="BK2046" s="32"/>
      <c r="BL2046" s="32"/>
      <c r="BM2046" s="32"/>
      <c r="BN2046" s="32"/>
      <c r="BO2046" s="32"/>
      <c r="BP2046" s="32"/>
      <c r="BQ2046" s="32"/>
      <c r="BR2046" s="32"/>
      <c r="BS2046" s="32"/>
      <c r="BT2046" s="32"/>
      <c r="BU2046" s="32"/>
      <c r="BV2046" s="32"/>
      <c r="BW2046" s="32"/>
      <c r="BX2046" s="32"/>
      <c r="BY2046" s="32"/>
      <c r="BZ2046" s="32"/>
      <c r="CA2046" s="32"/>
      <c r="CB2046" s="32"/>
      <c r="CC2046" s="32"/>
      <c r="CD2046" s="32"/>
      <c r="CE2046" s="32"/>
      <c r="CF2046" s="32"/>
      <c r="CG2046" s="32"/>
      <c r="CH2046" s="32"/>
      <c r="CI2046" s="32"/>
      <c r="CJ2046" s="32"/>
      <c r="CK2046" s="32"/>
      <c r="CL2046" s="32"/>
      <c r="CM2046" s="32"/>
      <c r="CN2046" s="32"/>
      <c r="CO2046" s="32"/>
      <c r="CP2046" s="32"/>
      <c r="CQ2046" s="32"/>
      <c r="CR2046" s="32"/>
      <c r="CS2046" s="32"/>
      <c r="CT2046" s="32"/>
      <c r="CU2046" s="32"/>
      <c r="CV2046" s="32"/>
      <c r="CW2046" s="32"/>
      <c r="CX2046" s="32"/>
      <c r="CY2046" s="32"/>
      <c r="CZ2046" s="32"/>
      <c r="DA2046" s="32"/>
      <c r="DB2046" s="32"/>
      <c r="DC2046" s="32"/>
      <c r="DD2046" s="32"/>
      <c r="DE2046" s="32"/>
      <c r="DF2046" s="32"/>
      <c r="DG2046" s="32"/>
      <c r="DH2046" s="32"/>
      <c r="DI2046" s="32"/>
      <c r="DJ2046" s="32"/>
      <c r="DK2046" s="32"/>
      <c r="DL2046" s="32" t="n">
        <v>5.594</v>
      </c>
      <c r="DM2046" s="32" t="n">
        <v>5.555</v>
      </c>
      <c r="DN2046" s="32" t="n">
        <v>5.525</v>
      </c>
      <c r="DO2046" s="32" t="n">
        <v>5.54</v>
      </c>
      <c r="DP2046" s="32" t="n">
        <v>5.56</v>
      </c>
      <c r="DQ2046" s="32" t="n">
        <v>5.57</v>
      </c>
      <c r="DR2046" s="32" t="n">
        <v>5.53</v>
      </c>
      <c r="DS2046" s="32" t="n">
        <v>5.54</v>
      </c>
      <c r="DT2046" s="32" t="n">
        <v>5.62</v>
      </c>
      <c r="DU2046" s="32" t="n">
        <v>5.713</v>
      </c>
      <c r="DV2046" s="32" t="n">
        <v>5.723</v>
      </c>
      <c r="DW2046" s="32" t="n">
        <v>5.473</v>
      </c>
      <c r="DX2046" s="32" t="n">
        <v>5.083</v>
      </c>
      <c r="DY2046" s="32" t="n">
        <v>4.583</v>
      </c>
      <c r="DZ2046" s="32" t="n">
        <v>4.423</v>
      </c>
      <c r="EA2046" s="32" t="n">
        <v>4.418</v>
      </c>
      <c r="EB2046" s="32" t="n">
        <v>4.438</v>
      </c>
      <c r="EC2046" s="32" t="n">
        <v>4.438</v>
      </c>
      <c r="ED2046" s="32" t="n">
        <v>4.421</v>
      </c>
      <c r="EE2046" s="32" t="n">
        <v>4.403</v>
      </c>
      <c r="EF2046" s="32" t="n">
        <v>4.518</v>
      </c>
      <c r="EG2046" s="32" t="n">
        <v>4.633</v>
      </c>
      <c r="EH2046" s="32" t="n">
        <v>4.66</v>
      </c>
      <c r="EI2046" s="32" t="n">
        <v>4.535</v>
      </c>
      <c r="EJ2046" s="32" t="n">
        <v>4.37</v>
      </c>
      <c r="EK2046" s="32" t="n">
        <v>4.18</v>
      </c>
      <c r="EL2046" s="32" t="n">
        <v>4.15</v>
      </c>
      <c r="EM2046" s="32" t="n">
        <v>4.193</v>
      </c>
      <c r="EN2046" s="32" t="n">
        <v>4.205</v>
      </c>
      <c r="EO2046" s="32" t="n">
        <v>4.225</v>
      </c>
      <c r="EP2046" s="32" t="n">
        <v>4.225</v>
      </c>
      <c r="EQ2046" s="32" t="n">
        <v>4.235</v>
      </c>
      <c r="ER2046" s="32" t="n">
        <v>4.38</v>
      </c>
      <c r="ES2046" s="32" t="n">
        <v>4.515</v>
      </c>
      <c r="ET2046" s="32" t="n">
        <v>4.555</v>
      </c>
      <c r="EU2046" s="32" t="n">
        <v>4.435</v>
      </c>
      <c r="EV2046" s="32" t="n">
        <v>4.33</v>
      </c>
      <c r="EW2046" s="32" t="n">
        <v>4.24</v>
      </c>
      <c r="EX2046" s="32" t="n">
        <v>4.22</v>
      </c>
      <c r="EY2046" s="32" t="n">
        <v>4.248</v>
      </c>
      <c r="EZ2046" s="32" t="n">
        <v>4.275</v>
      </c>
      <c r="FA2046" s="32" t="n">
        <v>4.295</v>
      </c>
      <c r="FB2046" s="32" t="n">
        <v>4.285</v>
      </c>
      <c r="FC2046" s="32" t="n">
        <v>4.295</v>
      </c>
      <c r="FD2046" s="32" t="n">
        <v>4.44</v>
      </c>
      <c r="FE2046" s="32" t="n">
        <v>4.575</v>
      </c>
      <c r="FF2046" s="32" t="n">
        <v>4.62</v>
      </c>
      <c r="FG2046" s="32" t="n">
        <v>4.5</v>
      </c>
      <c r="FH2046" s="32" t="n">
        <v>4.395</v>
      </c>
      <c r="FI2046" s="32" t="n">
        <v>4.305</v>
      </c>
      <c r="FJ2046" s="32" t="n">
        <v>4.285</v>
      </c>
      <c r="FK2046" s="32" t="n">
        <v>4.313</v>
      </c>
      <c r="FL2046" s="32" t="n">
        <v>4.34</v>
      </c>
      <c r="FM2046" s="32" t="n">
        <v>4.36</v>
      </c>
      <c r="FN2046" s="32" t="n">
        <v>4.35</v>
      </c>
      <c r="FO2046" s="32" t="n">
        <v>4.36</v>
      </c>
      <c r="FP2046" s="32" t="n">
        <v>4.505</v>
      </c>
      <c r="FQ2046" s="32" t="n">
        <v>4.64</v>
      </c>
      <c r="FR2046" s="32" t="n">
        <v>4.69</v>
      </c>
      <c r="FS2046" s="32" t="n">
        <v>4.57</v>
      </c>
      <c r="FT2046" s="32" t="n">
        <v>4.465</v>
      </c>
      <c r="FU2046" s="32" t="n">
        <v>4.375</v>
      </c>
      <c r="FV2046" s="32" t="n">
        <v>4.355</v>
      </c>
      <c r="FW2046" s="32" t="n">
        <v>4.383</v>
      </c>
      <c r="FX2046" s="32" t="n">
        <v>4.41</v>
      </c>
      <c r="FY2046" s="32" t="n">
        <v>4.43</v>
      </c>
      <c r="FZ2046" s="32" t="n">
        <v>4.42</v>
      </c>
      <c r="GA2046" s="32" t="n">
        <v>4.43</v>
      </c>
      <c r="GB2046" s="32" t="n">
        <v>4.575</v>
      </c>
      <c r="GC2046" s="32" t="n">
        <v>4.71</v>
      </c>
      <c r="GD2046" s="32" t="n">
        <v>4.76</v>
      </c>
      <c r="GE2046" s="32" t="n">
        <v>4.64</v>
      </c>
      <c r="GF2046" s="32"/>
      <c r="GG2046" s="32"/>
      <c r="GH2046" s="32"/>
      <c r="GI2046" s="32"/>
      <c r="GJ2046" s="32"/>
      <c r="GK2046" s="32"/>
      <c r="GL2046" s="32"/>
      <c r="GM2046" s="32"/>
      <c r="GN2046" s="32"/>
      <c r="GO2046" s="32"/>
      <c r="GP2046" s="32"/>
      <c r="GQ2046" s="32"/>
    </row>
    <row r="2047" customFormat="false" ht="12.75" hidden="true" customHeight="false" outlineLevel="0" collapsed="false">
      <c r="A2047" s="0" t="n">
        <f aca="false">WEEKDAY(C2047,2)</f>
        <v>5</v>
      </c>
      <c r="B2047" s="0" t="n">
        <f aca="false">MONTH(C2047)</f>
        <v>2</v>
      </c>
      <c r="C2047" s="23" t="n">
        <v>36938</v>
      </c>
      <c r="D2047" s="0" t="n">
        <f aca="false">MONTH(R2047)</f>
        <v>2</v>
      </c>
      <c r="E2047" s="0" t="n">
        <f aca="false">YEAR(R2047)</f>
        <v>2001</v>
      </c>
      <c r="F2047" s="35" t="n">
        <f aca="false">L2047-K2047</f>
        <v>-0.0279428571428575</v>
      </c>
      <c r="G2047" s="24" t="n">
        <f aca="false">N2047-M2047</f>
        <v>-0.343416666666666</v>
      </c>
      <c r="H2047" s="24" t="n">
        <f aca="false">O2047-N2047</f>
        <v>0.0437499999999993</v>
      </c>
      <c r="I2047" s="24" t="n">
        <f aca="false">O2047-M2047</f>
        <v>-0.299666666666667</v>
      </c>
      <c r="J2047" s="25" t="n">
        <f aca="false">VLOOKUP(C2047,'Nymex hist.'!A:B,2,0)</f>
        <v>5.568</v>
      </c>
      <c r="K2047" s="34" t="n">
        <f aca="false">AVERAGE(DM2047:DS2047)</f>
        <v>5.51614285714286</v>
      </c>
      <c r="L2047" s="34" t="n">
        <f aca="false">AVERAGE(DT2047:DX2047)</f>
        <v>5.4882</v>
      </c>
      <c r="M2047" s="27" t="n">
        <f aca="false">SUMIF($S$3:$FQ$3,$E2047+1,$S2047:$FQ2047)/COUNTIF($S$3:$FQ$3,$E2047+1)</f>
        <v>4.70983333333333</v>
      </c>
      <c r="N2047" s="27" t="n">
        <f aca="false">SUMIF($S$3:$FQ$3,$E2047+2,$S2047:$FQ2047)/COUNTIF($S$3:$FQ$3,$E2047+2)</f>
        <v>4.36641666666667</v>
      </c>
      <c r="O2047" s="27" t="n">
        <f aca="false">SUMIF($S$3:$FQ$3,$E2047+3,$S2047:$FQ2047)/COUNTIF($S$3:$FQ$3,$E2047+3)</f>
        <v>4.41016666666667</v>
      </c>
      <c r="P2047" s="27" t="n">
        <f aca="false">SUMIF($S$3:$FQ$3,$E2047+4,$S2047:$FQ2047)/COUNTIF($S$3:$FQ$3,$E2047+4)</f>
        <v>4.47516666666667</v>
      </c>
      <c r="Q2047" s="27"/>
      <c r="R2047" s="28" t="n">
        <v>36938</v>
      </c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30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 t="n">
        <v>5.568</v>
      </c>
      <c r="DM2047" s="29" t="n">
        <v>5.528</v>
      </c>
      <c r="DN2047" s="29" t="n">
        <v>5.5</v>
      </c>
      <c r="DO2047" s="29" t="n">
        <v>5.505</v>
      </c>
      <c r="DP2047" s="29" t="n">
        <v>5.53</v>
      </c>
      <c r="DQ2047" s="29" t="n">
        <v>5.54</v>
      </c>
      <c r="DR2047" s="29" t="n">
        <v>5.5</v>
      </c>
      <c r="DS2047" s="29" t="n">
        <v>5.51</v>
      </c>
      <c r="DT2047" s="29" t="n">
        <v>5.59</v>
      </c>
      <c r="DU2047" s="29" t="n">
        <v>5.683</v>
      </c>
      <c r="DV2047" s="29" t="n">
        <v>5.688</v>
      </c>
      <c r="DW2047" s="29" t="n">
        <v>5.435</v>
      </c>
      <c r="DX2047" s="29" t="n">
        <v>5.045</v>
      </c>
      <c r="DY2047" s="29" t="n">
        <v>4.565</v>
      </c>
      <c r="DZ2047" s="29" t="n">
        <v>4.42</v>
      </c>
      <c r="EA2047" s="29" t="n">
        <v>4.425</v>
      </c>
      <c r="EB2047" s="29" t="n">
        <v>4.445</v>
      </c>
      <c r="EC2047" s="29" t="n">
        <v>4.445</v>
      </c>
      <c r="ED2047" s="29" t="n">
        <v>4.43</v>
      </c>
      <c r="EE2047" s="29" t="n">
        <v>4.425</v>
      </c>
      <c r="EF2047" s="29" t="n">
        <v>4.54</v>
      </c>
      <c r="EG2047" s="29" t="n">
        <v>4.655</v>
      </c>
      <c r="EH2047" s="29" t="n">
        <v>4.695</v>
      </c>
      <c r="EI2047" s="29" t="n">
        <v>4.575</v>
      </c>
      <c r="EJ2047" s="29" t="n">
        <v>4.415</v>
      </c>
      <c r="EK2047" s="29" t="n">
        <v>4.225</v>
      </c>
      <c r="EL2047" s="29" t="n">
        <v>4.195</v>
      </c>
      <c r="EM2047" s="29" t="n">
        <v>4.238</v>
      </c>
      <c r="EN2047" s="29" t="n">
        <v>4.25</v>
      </c>
      <c r="EO2047" s="29" t="n">
        <v>4.273</v>
      </c>
      <c r="EP2047" s="29" t="n">
        <v>4.273</v>
      </c>
      <c r="EQ2047" s="29" t="n">
        <v>4.283</v>
      </c>
      <c r="ER2047" s="29" t="n">
        <v>4.42</v>
      </c>
      <c r="ES2047" s="29" t="n">
        <v>4.555</v>
      </c>
      <c r="ET2047" s="29" t="n">
        <v>4.595</v>
      </c>
      <c r="EU2047" s="29" t="n">
        <v>4.475</v>
      </c>
      <c r="EV2047" s="29" t="n">
        <v>4.395</v>
      </c>
      <c r="EW2047" s="29" t="n">
        <v>4.305</v>
      </c>
      <c r="EX2047" s="29" t="n">
        <v>4.285</v>
      </c>
      <c r="EY2047" s="29" t="n">
        <v>4.313</v>
      </c>
      <c r="EZ2047" s="29" t="n">
        <v>4.34</v>
      </c>
      <c r="FA2047" s="29" t="n">
        <v>4.363</v>
      </c>
      <c r="FB2047" s="29" t="n">
        <v>4.353</v>
      </c>
      <c r="FC2047" s="29" t="n">
        <v>4.363</v>
      </c>
      <c r="FD2047" s="29" t="n">
        <v>4.5</v>
      </c>
      <c r="FE2047" s="29" t="n">
        <v>4.635</v>
      </c>
      <c r="FF2047" s="29" t="n">
        <v>4.66</v>
      </c>
      <c r="FG2047" s="29" t="n">
        <v>4.54</v>
      </c>
      <c r="FH2047" s="29" t="n">
        <v>4.46</v>
      </c>
      <c r="FI2047" s="29" t="n">
        <v>4.37</v>
      </c>
      <c r="FJ2047" s="29" t="n">
        <v>4.35</v>
      </c>
      <c r="FK2047" s="29" t="n">
        <v>4.378</v>
      </c>
      <c r="FL2047" s="29" t="n">
        <v>4.405</v>
      </c>
      <c r="FM2047" s="29" t="n">
        <v>4.428</v>
      </c>
      <c r="FN2047" s="29" t="n">
        <v>4.418</v>
      </c>
      <c r="FO2047" s="29" t="n">
        <v>4.428</v>
      </c>
      <c r="FP2047" s="29" t="n">
        <v>4.565</v>
      </c>
      <c r="FQ2047" s="29" t="n">
        <v>4.7</v>
      </c>
      <c r="FR2047" s="29" t="n">
        <v>4.73</v>
      </c>
      <c r="FS2047" s="29" t="n">
        <v>4.61</v>
      </c>
      <c r="FT2047" s="29" t="n">
        <v>4.53</v>
      </c>
      <c r="FU2047" s="29" t="n">
        <v>4.44</v>
      </c>
      <c r="FV2047" s="29" t="n">
        <v>4.42</v>
      </c>
      <c r="FW2047" s="29" t="n">
        <v>4.448</v>
      </c>
      <c r="FX2047" s="29" t="n">
        <v>4.475</v>
      </c>
      <c r="FY2047" s="29" t="n">
        <v>4.498</v>
      </c>
      <c r="FZ2047" s="29" t="n">
        <v>4.488</v>
      </c>
      <c r="GA2047" s="29" t="n">
        <v>4.498</v>
      </c>
      <c r="GB2047" s="29" t="n">
        <v>4.635</v>
      </c>
      <c r="GC2047" s="29" t="n">
        <v>4.77</v>
      </c>
      <c r="GD2047" s="29" t="n">
        <v>4.8</v>
      </c>
      <c r="GE2047" s="29" t="n">
        <v>4.68</v>
      </c>
      <c r="GF2047" s="29"/>
      <c r="GG2047" s="29"/>
      <c r="GH2047" s="29"/>
      <c r="GI2047" s="29"/>
      <c r="GJ2047" s="29"/>
      <c r="GK2047" s="29"/>
      <c r="GL2047" s="29"/>
      <c r="GM2047" s="29"/>
      <c r="GN2047" s="29"/>
      <c r="GO2047" s="29"/>
      <c r="GP2047" s="29"/>
      <c r="GQ2047" s="29"/>
      <c r="GR2047" s="0"/>
      <c r="GS2047" s="0"/>
      <c r="GT2047" s="0"/>
      <c r="GU2047" s="0"/>
      <c r="GV2047" s="0"/>
      <c r="GW2047" s="0"/>
      <c r="GX2047" s="0"/>
      <c r="GY2047" s="0"/>
      <c r="GZ2047" s="0"/>
      <c r="HA2047" s="0"/>
      <c r="HB2047" s="0"/>
      <c r="HC2047" s="0"/>
      <c r="HD2047" s="0"/>
      <c r="HE2047" s="0"/>
      <c r="HF2047" s="0"/>
      <c r="HG2047" s="0"/>
      <c r="HH2047" s="0"/>
      <c r="HI2047" s="0"/>
      <c r="HJ2047" s="0"/>
      <c r="HK2047" s="0"/>
      <c r="HL2047" s="0"/>
      <c r="HM2047" s="0"/>
      <c r="HN2047" s="0"/>
      <c r="HO2047" s="0"/>
      <c r="HP2047" s="0"/>
      <c r="HQ2047" s="0"/>
      <c r="HR2047" s="0"/>
      <c r="HS2047" s="0"/>
      <c r="HT2047" s="0"/>
      <c r="HU2047" s="0"/>
      <c r="HV2047" s="0"/>
      <c r="HW2047" s="0"/>
      <c r="HX2047" s="0"/>
      <c r="HY2047" s="0"/>
      <c r="HZ2047" s="0"/>
      <c r="IA2047" s="0"/>
      <c r="IB2047" s="0"/>
      <c r="IC2047" s="0"/>
      <c r="ID2047" s="0"/>
      <c r="IE2047" s="0"/>
      <c r="IF2047" s="0"/>
      <c r="IG2047" s="0"/>
      <c r="IH2047" s="0"/>
      <c r="II2047" s="0"/>
      <c r="IJ2047" s="0"/>
      <c r="IK2047" s="0"/>
      <c r="IL2047" s="0"/>
      <c r="IM2047" s="0"/>
      <c r="IN2047" s="0"/>
      <c r="IO2047" s="0"/>
      <c r="IP2047" s="0"/>
      <c r="IQ2047" s="0"/>
      <c r="IR2047" s="0"/>
      <c r="IS2047" s="0"/>
      <c r="IT2047" s="0"/>
      <c r="IU2047" s="0"/>
      <c r="IV2047" s="0"/>
      <c r="IW2047" s="0"/>
    </row>
    <row r="2048" customFormat="false" ht="12.75" hidden="true" customHeight="false" outlineLevel="0" collapsed="false">
      <c r="A2048" s="0" t="n">
        <f aca="false">WEEKDAY(C2048,2)</f>
        <v>2</v>
      </c>
      <c r="B2048" s="0" t="n">
        <f aca="false">MONTH(C2048)</f>
        <v>2</v>
      </c>
      <c r="C2048" s="23" t="n">
        <v>36942</v>
      </c>
      <c r="D2048" s="0" t="n">
        <f aca="false">MONTH(R2048)</f>
        <v>2</v>
      </c>
      <c r="E2048" s="0" t="n">
        <f aca="false">YEAR(R2048)</f>
        <v>2001</v>
      </c>
      <c r="F2048" s="35" t="n">
        <f aca="false">L2048-K2048</f>
        <v>0.027285714285715</v>
      </c>
      <c r="G2048" s="24" t="n">
        <f aca="false">N2048-M2048</f>
        <v>-0.321833333333334</v>
      </c>
      <c r="H2048" s="24" t="n">
        <f aca="false">O2048-N2048</f>
        <v>0.0454166666666671</v>
      </c>
      <c r="I2048" s="24" t="n">
        <f aca="false">O2048-M2048</f>
        <v>-0.276416666666667</v>
      </c>
      <c r="J2048" s="25" t="n">
        <f aca="false">VLOOKUP(C2048,'Nymex hist.'!A:B,2,0)</f>
        <v>5.278</v>
      </c>
      <c r="K2048" s="34" t="n">
        <f aca="false">AVERAGE(DM2048:DS2048)</f>
        <v>5.28971428571429</v>
      </c>
      <c r="L2048" s="34" t="n">
        <f aca="false">AVERAGE(DT2048:DX2048)</f>
        <v>5.317</v>
      </c>
      <c r="M2048" s="27" t="n">
        <f aca="false">SUMIF($S$3:$FQ$3,$E2048+1,$S2048:$FQ2048)/COUNTIF($S$3:$FQ$3,$E2048+1)</f>
        <v>4.60791666666667</v>
      </c>
      <c r="N2048" s="27" t="n">
        <f aca="false">SUMIF($S$3:$FQ$3,$E2048+2,$S2048:$FQ2048)/COUNTIF($S$3:$FQ$3,$E2048+2)</f>
        <v>4.28608333333333</v>
      </c>
      <c r="O2048" s="27" t="n">
        <f aca="false">SUMIF($S$3:$FQ$3,$E2048+3,$S2048:$FQ2048)/COUNTIF($S$3:$FQ$3,$E2048+3)</f>
        <v>4.3315</v>
      </c>
      <c r="P2048" s="27" t="n">
        <f aca="false">SUMIF($S$3:$FQ$3,$E2048+4,$S2048:$FQ2048)/COUNTIF($S$3:$FQ$3,$E2048+4)</f>
        <v>4.3965</v>
      </c>
      <c r="Q2048" s="27"/>
      <c r="R2048" s="28" t="n">
        <v>36942</v>
      </c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30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 t="n">
        <v>5.278</v>
      </c>
      <c r="DM2048" s="29" t="n">
        <v>5.264</v>
      </c>
      <c r="DN2048" s="29" t="n">
        <v>5.26</v>
      </c>
      <c r="DO2048" s="29" t="n">
        <v>5.279</v>
      </c>
      <c r="DP2048" s="29" t="n">
        <v>5.31</v>
      </c>
      <c r="DQ2048" s="29" t="n">
        <v>5.325</v>
      </c>
      <c r="DR2048" s="29" t="n">
        <v>5.29</v>
      </c>
      <c r="DS2048" s="29" t="n">
        <v>5.3</v>
      </c>
      <c r="DT2048" s="29" t="n">
        <v>5.39</v>
      </c>
      <c r="DU2048" s="29" t="n">
        <v>5.5</v>
      </c>
      <c r="DV2048" s="29" t="n">
        <v>5.515</v>
      </c>
      <c r="DW2048" s="29" t="n">
        <v>5.28</v>
      </c>
      <c r="DX2048" s="29" t="n">
        <v>4.9</v>
      </c>
      <c r="DY2048" s="29" t="n">
        <v>4.46</v>
      </c>
      <c r="DZ2048" s="29" t="n">
        <v>4.33</v>
      </c>
      <c r="EA2048" s="29" t="n">
        <v>4.335</v>
      </c>
      <c r="EB2048" s="29" t="n">
        <v>4.365</v>
      </c>
      <c r="EC2048" s="29" t="n">
        <v>4.37</v>
      </c>
      <c r="ED2048" s="29" t="n">
        <v>4.355</v>
      </c>
      <c r="EE2048" s="29" t="n">
        <v>4.35</v>
      </c>
      <c r="EF2048" s="29" t="n">
        <v>4.465</v>
      </c>
      <c r="EG2048" s="29" t="n">
        <v>4.57</v>
      </c>
      <c r="EH2048" s="29" t="n">
        <v>4.61</v>
      </c>
      <c r="EI2048" s="29" t="n">
        <v>4.49</v>
      </c>
      <c r="EJ2048" s="29" t="n">
        <v>4.33</v>
      </c>
      <c r="EK2048" s="29" t="n">
        <v>4.14</v>
      </c>
      <c r="EL2048" s="29" t="n">
        <v>4.11</v>
      </c>
      <c r="EM2048" s="29" t="n">
        <v>4.154</v>
      </c>
      <c r="EN2048" s="29" t="n">
        <v>4.17</v>
      </c>
      <c r="EO2048" s="29" t="n">
        <v>4.198</v>
      </c>
      <c r="EP2048" s="29" t="n">
        <v>4.198</v>
      </c>
      <c r="EQ2048" s="29" t="n">
        <v>4.208</v>
      </c>
      <c r="ER2048" s="29" t="n">
        <v>4.345</v>
      </c>
      <c r="ES2048" s="29" t="n">
        <v>4.48</v>
      </c>
      <c r="ET2048" s="29" t="n">
        <v>4.52</v>
      </c>
      <c r="EU2048" s="29" t="n">
        <v>4.4</v>
      </c>
      <c r="EV2048" s="29" t="n">
        <v>4.31</v>
      </c>
      <c r="EW2048" s="29" t="n">
        <v>4.22</v>
      </c>
      <c r="EX2048" s="29" t="n">
        <v>4.2</v>
      </c>
      <c r="EY2048" s="29" t="n">
        <v>4.229</v>
      </c>
      <c r="EZ2048" s="29" t="n">
        <v>4.26</v>
      </c>
      <c r="FA2048" s="29" t="n">
        <v>4.288</v>
      </c>
      <c r="FB2048" s="29" t="n">
        <v>4.278</v>
      </c>
      <c r="FC2048" s="29" t="n">
        <v>4.288</v>
      </c>
      <c r="FD2048" s="29" t="n">
        <v>4.425</v>
      </c>
      <c r="FE2048" s="29" t="n">
        <v>4.56</v>
      </c>
      <c r="FF2048" s="29" t="n">
        <v>4.585</v>
      </c>
      <c r="FG2048" s="29" t="n">
        <v>4.465</v>
      </c>
      <c r="FH2048" s="29" t="n">
        <v>4.375</v>
      </c>
      <c r="FI2048" s="29" t="n">
        <v>4.285</v>
      </c>
      <c r="FJ2048" s="29" t="n">
        <v>4.265</v>
      </c>
      <c r="FK2048" s="29" t="n">
        <v>4.294</v>
      </c>
      <c r="FL2048" s="29" t="n">
        <v>4.325</v>
      </c>
      <c r="FM2048" s="29" t="n">
        <v>4.353</v>
      </c>
      <c r="FN2048" s="29" t="n">
        <v>4.343</v>
      </c>
      <c r="FO2048" s="29" t="n">
        <v>4.353</v>
      </c>
      <c r="FP2048" s="29" t="n">
        <v>4.49</v>
      </c>
      <c r="FQ2048" s="29" t="n">
        <v>4.625</v>
      </c>
      <c r="FR2048" s="29" t="n">
        <v>4.655</v>
      </c>
      <c r="FS2048" s="29" t="n">
        <v>4.535</v>
      </c>
      <c r="FT2048" s="29" t="n">
        <v>4.445</v>
      </c>
      <c r="FU2048" s="29" t="n">
        <v>4.355</v>
      </c>
      <c r="FV2048" s="29" t="n">
        <v>4.335</v>
      </c>
      <c r="FW2048" s="29" t="n">
        <v>4.364</v>
      </c>
      <c r="FX2048" s="29" t="n">
        <v>4.395</v>
      </c>
      <c r="FY2048" s="29" t="n">
        <v>4.423</v>
      </c>
      <c r="FZ2048" s="29" t="n">
        <v>4.413</v>
      </c>
      <c r="GA2048" s="29" t="n">
        <v>4.423</v>
      </c>
      <c r="GB2048" s="29" t="n">
        <v>4.56</v>
      </c>
      <c r="GC2048" s="29" t="n">
        <v>4.695</v>
      </c>
      <c r="GD2048" s="29" t="n">
        <v>4.725</v>
      </c>
      <c r="GE2048" s="29" t="n">
        <v>4.605</v>
      </c>
      <c r="GF2048" s="29"/>
      <c r="GG2048" s="29"/>
      <c r="GH2048" s="29"/>
      <c r="GI2048" s="29"/>
      <c r="GJ2048" s="29"/>
      <c r="GK2048" s="29"/>
      <c r="GL2048" s="29"/>
      <c r="GM2048" s="29"/>
      <c r="GN2048" s="29"/>
      <c r="GO2048" s="29"/>
      <c r="GP2048" s="29"/>
      <c r="GQ2048" s="29"/>
      <c r="GR2048" s="0"/>
      <c r="GS2048" s="0"/>
      <c r="GT2048" s="0"/>
      <c r="GU2048" s="0"/>
      <c r="GV2048" s="0"/>
      <c r="GW2048" s="0"/>
      <c r="GX2048" s="0"/>
      <c r="GY2048" s="0"/>
      <c r="GZ2048" s="0"/>
      <c r="HA2048" s="0"/>
      <c r="HB2048" s="0"/>
      <c r="HC2048" s="0"/>
      <c r="HD2048" s="0"/>
      <c r="HE2048" s="0"/>
      <c r="HF2048" s="0"/>
      <c r="HG2048" s="0"/>
      <c r="HH2048" s="0"/>
      <c r="HI2048" s="0"/>
      <c r="HJ2048" s="0"/>
      <c r="HK2048" s="0"/>
      <c r="HL2048" s="0"/>
      <c r="HM2048" s="0"/>
      <c r="HN2048" s="0"/>
      <c r="HO2048" s="0"/>
      <c r="HP2048" s="0"/>
      <c r="HQ2048" s="0"/>
      <c r="HR2048" s="0"/>
      <c r="HS2048" s="0"/>
      <c r="HT2048" s="0"/>
      <c r="HU2048" s="0"/>
      <c r="HV2048" s="0"/>
      <c r="HW2048" s="0"/>
      <c r="HX2048" s="0"/>
      <c r="HY2048" s="0"/>
      <c r="HZ2048" s="0"/>
      <c r="IA2048" s="0"/>
      <c r="IB2048" s="0"/>
      <c r="IC2048" s="0"/>
      <c r="ID2048" s="0"/>
      <c r="IE2048" s="0"/>
      <c r="IF2048" s="0"/>
      <c r="IG2048" s="0"/>
      <c r="IH2048" s="0"/>
      <c r="II2048" s="0"/>
      <c r="IJ2048" s="0"/>
      <c r="IK2048" s="0"/>
      <c r="IL2048" s="0"/>
      <c r="IM2048" s="0"/>
      <c r="IN2048" s="0"/>
      <c r="IO2048" s="0"/>
      <c r="IP2048" s="0"/>
      <c r="IQ2048" s="0"/>
      <c r="IR2048" s="0"/>
      <c r="IS2048" s="0"/>
      <c r="IT2048" s="0"/>
      <c r="IU2048" s="0"/>
      <c r="IV2048" s="0"/>
      <c r="IW2048" s="0"/>
    </row>
    <row r="2049" customFormat="false" ht="12.75" hidden="true" customHeight="false" outlineLevel="0" collapsed="false">
      <c r="A2049" s="0" t="n">
        <f aca="false">WEEKDAY(C2049,2)</f>
        <v>3</v>
      </c>
      <c r="B2049" s="0" t="n">
        <f aca="false">MONTH(C2049)</f>
        <v>2</v>
      </c>
      <c r="C2049" s="23" t="n">
        <v>36943</v>
      </c>
      <c r="D2049" s="0" t="n">
        <f aca="false">MONTH(R2049)</f>
        <v>2</v>
      </c>
      <c r="E2049" s="0" t="n">
        <f aca="false">YEAR(R2049)</f>
        <v>2001</v>
      </c>
      <c r="F2049" s="35" t="n">
        <f aca="false">L2049-K2049</f>
        <v>0.0575714285714284</v>
      </c>
      <c r="G2049" s="24" t="n">
        <f aca="false">N2049-M2049</f>
        <v>-0.31725</v>
      </c>
      <c r="H2049" s="24" t="n">
        <f aca="false">O2049-N2049</f>
        <v>0.0454166666666662</v>
      </c>
      <c r="I2049" s="24" t="n">
        <f aca="false">O2049-M2049</f>
        <v>-0.271833333333333</v>
      </c>
      <c r="J2049" s="25" t="n">
        <f aca="false">VLOOKUP(C2049,'Nymex hist.'!A:B,2,0)</f>
        <v>5.146</v>
      </c>
      <c r="K2049" s="34" t="n">
        <f aca="false">AVERAGE(DM2049:DS2049)</f>
        <v>5.19542857142857</v>
      </c>
      <c r="L2049" s="34" t="n">
        <f aca="false">AVERAGE(DT2049:DX2049)</f>
        <v>5.253</v>
      </c>
      <c r="M2049" s="27" t="n">
        <f aca="false">SUMIF($S$3:$FQ$3,$E2049+1,$S2049:$FQ2049)/COUNTIF($S$3:$FQ$3,$E2049+1)</f>
        <v>4.56333333333333</v>
      </c>
      <c r="N2049" s="27" t="n">
        <f aca="false">SUMIF($S$3:$FQ$3,$E2049+2,$S2049:$FQ2049)/COUNTIF($S$3:$FQ$3,$E2049+2)</f>
        <v>4.24608333333333</v>
      </c>
      <c r="O2049" s="27" t="n">
        <f aca="false">SUMIF($S$3:$FQ$3,$E2049+3,$S2049:$FQ2049)/COUNTIF($S$3:$FQ$3,$E2049+3)</f>
        <v>4.2915</v>
      </c>
      <c r="P2049" s="27" t="n">
        <f aca="false">SUMIF($S$3:$FQ$3,$E2049+4,$S2049:$FQ2049)/COUNTIF($S$3:$FQ$3,$E2049+4)</f>
        <v>4.3565</v>
      </c>
      <c r="Q2049" s="27"/>
      <c r="R2049" s="28" t="n">
        <v>36943</v>
      </c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30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 t="n">
        <v>5.146</v>
      </c>
      <c r="DM2049" s="29" t="n">
        <v>5.15</v>
      </c>
      <c r="DN2049" s="29" t="n">
        <v>5.155</v>
      </c>
      <c r="DO2049" s="29" t="n">
        <v>5.183</v>
      </c>
      <c r="DP2049" s="29" t="n">
        <v>5.22</v>
      </c>
      <c r="DQ2049" s="29" t="n">
        <v>5.235</v>
      </c>
      <c r="DR2049" s="29" t="n">
        <v>5.205</v>
      </c>
      <c r="DS2049" s="29" t="n">
        <v>5.22</v>
      </c>
      <c r="DT2049" s="29" t="n">
        <v>5.315</v>
      </c>
      <c r="DU2049" s="29" t="n">
        <v>5.43</v>
      </c>
      <c r="DV2049" s="29" t="n">
        <v>5.45</v>
      </c>
      <c r="DW2049" s="29" t="n">
        <v>5.22</v>
      </c>
      <c r="DX2049" s="29" t="n">
        <v>4.85</v>
      </c>
      <c r="DY2049" s="29" t="n">
        <v>4.42</v>
      </c>
      <c r="DZ2049" s="29" t="n">
        <v>4.29</v>
      </c>
      <c r="EA2049" s="29" t="n">
        <v>4.295</v>
      </c>
      <c r="EB2049" s="29" t="n">
        <v>4.325</v>
      </c>
      <c r="EC2049" s="29" t="n">
        <v>4.33</v>
      </c>
      <c r="ED2049" s="29" t="n">
        <v>4.315</v>
      </c>
      <c r="EE2049" s="29" t="n">
        <v>4.31</v>
      </c>
      <c r="EF2049" s="29" t="n">
        <v>4.425</v>
      </c>
      <c r="EG2049" s="29" t="n">
        <v>4.53</v>
      </c>
      <c r="EH2049" s="29" t="n">
        <v>4.57</v>
      </c>
      <c r="EI2049" s="29" t="n">
        <v>4.45</v>
      </c>
      <c r="EJ2049" s="29" t="n">
        <v>4.29</v>
      </c>
      <c r="EK2049" s="29" t="n">
        <v>4.1</v>
      </c>
      <c r="EL2049" s="29" t="n">
        <v>4.07</v>
      </c>
      <c r="EM2049" s="29" t="n">
        <v>4.114</v>
      </c>
      <c r="EN2049" s="29" t="n">
        <v>4.13</v>
      </c>
      <c r="EO2049" s="29" t="n">
        <v>4.158</v>
      </c>
      <c r="EP2049" s="29" t="n">
        <v>4.158</v>
      </c>
      <c r="EQ2049" s="29" t="n">
        <v>4.168</v>
      </c>
      <c r="ER2049" s="29" t="n">
        <v>4.305</v>
      </c>
      <c r="ES2049" s="29" t="n">
        <v>4.44</v>
      </c>
      <c r="ET2049" s="29" t="n">
        <v>4.48</v>
      </c>
      <c r="EU2049" s="29" t="n">
        <v>4.36</v>
      </c>
      <c r="EV2049" s="29" t="n">
        <v>4.27</v>
      </c>
      <c r="EW2049" s="29" t="n">
        <v>4.18</v>
      </c>
      <c r="EX2049" s="29" t="n">
        <v>4.16</v>
      </c>
      <c r="EY2049" s="29" t="n">
        <v>4.189</v>
      </c>
      <c r="EZ2049" s="29" t="n">
        <v>4.22</v>
      </c>
      <c r="FA2049" s="29" t="n">
        <v>4.248</v>
      </c>
      <c r="FB2049" s="29" t="n">
        <v>4.238</v>
      </c>
      <c r="FC2049" s="29" t="n">
        <v>4.248</v>
      </c>
      <c r="FD2049" s="29" t="n">
        <v>4.385</v>
      </c>
      <c r="FE2049" s="29" t="n">
        <v>4.52</v>
      </c>
      <c r="FF2049" s="29" t="n">
        <v>4.545</v>
      </c>
      <c r="FG2049" s="29" t="n">
        <v>4.425</v>
      </c>
      <c r="FH2049" s="29" t="n">
        <v>4.335</v>
      </c>
      <c r="FI2049" s="29" t="n">
        <v>4.245</v>
      </c>
      <c r="FJ2049" s="29" t="n">
        <v>4.225</v>
      </c>
      <c r="FK2049" s="29" t="n">
        <v>4.254</v>
      </c>
      <c r="FL2049" s="29" t="n">
        <v>4.285</v>
      </c>
      <c r="FM2049" s="29" t="n">
        <v>4.313</v>
      </c>
      <c r="FN2049" s="29" t="n">
        <v>4.303</v>
      </c>
      <c r="FO2049" s="29" t="n">
        <v>4.313</v>
      </c>
      <c r="FP2049" s="29" t="n">
        <v>4.45</v>
      </c>
      <c r="FQ2049" s="29" t="n">
        <v>4.585</v>
      </c>
      <c r="FR2049" s="29" t="n">
        <v>4.615</v>
      </c>
      <c r="FS2049" s="29" t="n">
        <v>4.495</v>
      </c>
      <c r="FT2049" s="29" t="n">
        <v>4.405</v>
      </c>
      <c r="FU2049" s="29" t="n">
        <v>4.315</v>
      </c>
      <c r="FV2049" s="29" t="n">
        <v>4.295</v>
      </c>
      <c r="FW2049" s="29" t="n">
        <v>4.324</v>
      </c>
      <c r="FX2049" s="29" t="n">
        <v>4.355</v>
      </c>
      <c r="FY2049" s="29" t="n">
        <v>4.383</v>
      </c>
      <c r="FZ2049" s="29" t="n">
        <v>4.373</v>
      </c>
      <c r="GA2049" s="29" t="n">
        <v>4.383</v>
      </c>
      <c r="GB2049" s="29" t="n">
        <v>4.52</v>
      </c>
      <c r="GC2049" s="29" t="n">
        <v>4.655</v>
      </c>
      <c r="GD2049" s="29" t="n">
        <v>4.685</v>
      </c>
      <c r="GE2049" s="29" t="n">
        <v>4.565</v>
      </c>
      <c r="GF2049" s="29"/>
      <c r="GG2049" s="29"/>
      <c r="GH2049" s="29"/>
      <c r="GI2049" s="29"/>
      <c r="GJ2049" s="29"/>
      <c r="GK2049" s="29"/>
      <c r="GL2049" s="29"/>
      <c r="GM2049" s="29"/>
      <c r="GN2049" s="29"/>
      <c r="GO2049" s="29"/>
      <c r="GP2049" s="29"/>
      <c r="GQ2049" s="29"/>
      <c r="GR2049" s="0"/>
      <c r="GS2049" s="0"/>
      <c r="GT2049" s="0"/>
      <c r="GU2049" s="0"/>
      <c r="GV2049" s="0"/>
      <c r="GW2049" s="0"/>
      <c r="GX2049" s="0"/>
      <c r="GY2049" s="0"/>
      <c r="GZ2049" s="0"/>
      <c r="HA2049" s="0"/>
      <c r="HB2049" s="0"/>
      <c r="HC2049" s="0"/>
      <c r="HD2049" s="0"/>
      <c r="HE2049" s="0"/>
      <c r="HF2049" s="0"/>
      <c r="HG2049" s="0"/>
      <c r="HH2049" s="0"/>
      <c r="HI2049" s="0"/>
      <c r="HJ2049" s="0"/>
      <c r="HK2049" s="0"/>
      <c r="HL2049" s="0"/>
      <c r="HM2049" s="0"/>
      <c r="HN2049" s="0"/>
      <c r="HO2049" s="0"/>
      <c r="HP2049" s="0"/>
      <c r="HQ2049" s="0"/>
      <c r="HR2049" s="0"/>
      <c r="HS2049" s="0"/>
      <c r="HT2049" s="0"/>
      <c r="HU2049" s="0"/>
      <c r="HV2049" s="0"/>
      <c r="HW2049" s="0"/>
      <c r="HX2049" s="0"/>
      <c r="HY2049" s="0"/>
      <c r="HZ2049" s="0"/>
      <c r="IA2049" s="0"/>
      <c r="IB2049" s="0"/>
      <c r="IC2049" s="0"/>
      <c r="ID2049" s="0"/>
      <c r="IE2049" s="0"/>
      <c r="IF2049" s="0"/>
      <c r="IG2049" s="0"/>
      <c r="IH2049" s="0"/>
      <c r="II2049" s="0"/>
      <c r="IJ2049" s="0"/>
      <c r="IK2049" s="0"/>
      <c r="IL2049" s="0"/>
      <c r="IM2049" s="0"/>
      <c r="IN2049" s="0"/>
      <c r="IO2049" s="0"/>
      <c r="IP2049" s="0"/>
      <c r="IQ2049" s="0"/>
      <c r="IR2049" s="0"/>
      <c r="IS2049" s="0"/>
      <c r="IT2049" s="0"/>
      <c r="IU2049" s="0"/>
      <c r="IV2049" s="0"/>
      <c r="IW2049" s="0"/>
    </row>
    <row r="2050" customFormat="false" ht="12.75" hidden="false" customHeight="false" outlineLevel="0" collapsed="false">
      <c r="A2050" s="1" t="n">
        <f aca="false">WEEKDAY(C2050,2)</f>
        <v>4</v>
      </c>
      <c r="B2050" s="1" t="n">
        <f aca="false">MONTH(C2050)</f>
        <v>2</v>
      </c>
      <c r="C2050" s="23" t="n">
        <v>36944</v>
      </c>
      <c r="D2050" s="0" t="n">
        <f aca="false">MONTH(R2050)</f>
        <v>2</v>
      </c>
      <c r="E2050" s="0" t="n">
        <f aca="false">YEAR(R2050)</f>
        <v>2001</v>
      </c>
      <c r="F2050" s="3" t="n">
        <f aca="false">L2050-K2050</f>
        <v>0.0504285714285722</v>
      </c>
      <c r="G2050" s="3" t="n">
        <f aca="false">N2050-M2050</f>
        <v>-0.314166666666667</v>
      </c>
      <c r="H2050" s="3" t="n">
        <f aca="false">O2050-N2050</f>
        <v>0.0454166666666671</v>
      </c>
      <c r="I2050" s="3" t="n">
        <f aca="false">O2050-M2050</f>
        <v>-0.26875</v>
      </c>
      <c r="J2050" s="4" t="n">
        <f aca="false">VLOOKUP(C2050,'Nymex hist.'!A:B,2,0)</f>
        <v>5.142</v>
      </c>
      <c r="K2050" s="4" t="n">
        <f aca="false">AVERAGE(DM2050:DS2050)</f>
        <v>5.21357142857143</v>
      </c>
      <c r="L2050" s="4" t="n">
        <f aca="false">AVERAGE(DT2050:DX2050)</f>
        <v>5.264</v>
      </c>
      <c r="M2050" s="4" t="n">
        <f aca="false">SUMIF($S$3:$FQ$3,$E2050+1,$S2050:$FQ2050)/COUNTIF($S$3:$FQ$3,$E2050+1)</f>
        <v>4.57525</v>
      </c>
      <c r="N2050" s="4" t="n">
        <f aca="false">SUMIF($S$3:$FQ$3,$E2050+2,$S2050:$FQ2050)/COUNTIF($S$3:$FQ$3,$E2050+2)</f>
        <v>4.26108333333333</v>
      </c>
      <c r="O2050" s="4" t="n">
        <f aca="false">SUMIF($S$3:$FQ$3,$E2050+3,$S2050:$FQ2050)/COUNTIF($S$3:$FQ$3,$E2050+3)</f>
        <v>4.3065</v>
      </c>
      <c r="P2050" s="4" t="n">
        <f aca="false">SUMIF($S$3:$FQ$3,$E2050+4,$S2050:$FQ2050)/COUNTIF($S$3:$FQ$3,$E2050+4)</f>
        <v>4.3715</v>
      </c>
      <c r="R2050" s="21" t="n">
        <v>36944</v>
      </c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7"/>
      <c r="AK2050" s="32"/>
      <c r="AL2050" s="32"/>
      <c r="AM2050" s="32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/>
      <c r="AX2050" s="32"/>
      <c r="AY2050" s="32"/>
      <c r="AZ2050" s="32"/>
      <c r="BA2050" s="32"/>
      <c r="BB2050" s="32"/>
      <c r="BC2050" s="32"/>
      <c r="BD2050" s="32"/>
      <c r="BE2050" s="32"/>
      <c r="BF2050" s="32"/>
      <c r="BG2050" s="32"/>
      <c r="BH2050" s="32"/>
      <c r="BI2050" s="32"/>
      <c r="BJ2050" s="32"/>
      <c r="BK2050" s="32"/>
      <c r="BL2050" s="32"/>
      <c r="BM2050" s="32"/>
      <c r="BN2050" s="32"/>
      <c r="BO2050" s="32"/>
      <c r="BP2050" s="32"/>
      <c r="BQ2050" s="32"/>
      <c r="BR2050" s="32"/>
      <c r="BS2050" s="32"/>
      <c r="BT2050" s="32"/>
      <c r="BU2050" s="32"/>
      <c r="BV2050" s="32"/>
      <c r="BW2050" s="32"/>
      <c r="BX2050" s="32"/>
      <c r="BY2050" s="32"/>
      <c r="BZ2050" s="32"/>
      <c r="CA2050" s="32"/>
      <c r="CB2050" s="32"/>
      <c r="CC2050" s="32"/>
      <c r="CD2050" s="32"/>
      <c r="CE2050" s="32"/>
      <c r="CF2050" s="32"/>
      <c r="CG2050" s="32"/>
      <c r="CH2050" s="32"/>
      <c r="CI2050" s="32"/>
      <c r="CJ2050" s="32"/>
      <c r="CK2050" s="32"/>
      <c r="CL2050" s="32"/>
      <c r="CM2050" s="32"/>
      <c r="CN2050" s="32"/>
      <c r="CO2050" s="32"/>
      <c r="CP2050" s="32"/>
      <c r="CQ2050" s="32"/>
      <c r="CR2050" s="32"/>
      <c r="CS2050" s="32"/>
      <c r="CT2050" s="32"/>
      <c r="CU2050" s="32"/>
      <c r="CV2050" s="32"/>
      <c r="CW2050" s="32"/>
      <c r="CX2050" s="32"/>
      <c r="CY2050" s="32"/>
      <c r="CZ2050" s="32"/>
      <c r="DA2050" s="32"/>
      <c r="DB2050" s="32"/>
      <c r="DC2050" s="32"/>
      <c r="DD2050" s="32"/>
      <c r="DE2050" s="32"/>
      <c r="DF2050" s="32"/>
      <c r="DG2050" s="32"/>
      <c r="DH2050" s="32"/>
      <c r="DI2050" s="32"/>
      <c r="DJ2050" s="32"/>
      <c r="DK2050" s="32"/>
      <c r="DL2050" s="32" t="n">
        <v>5.142</v>
      </c>
      <c r="DM2050" s="32" t="n">
        <v>5.162</v>
      </c>
      <c r="DN2050" s="32" t="n">
        <v>5.167</v>
      </c>
      <c r="DO2050" s="32" t="n">
        <v>5.202</v>
      </c>
      <c r="DP2050" s="32" t="n">
        <v>5.237</v>
      </c>
      <c r="DQ2050" s="32" t="n">
        <v>5.257</v>
      </c>
      <c r="DR2050" s="32" t="n">
        <v>5.23</v>
      </c>
      <c r="DS2050" s="32" t="n">
        <v>5.24</v>
      </c>
      <c r="DT2050" s="32" t="n">
        <v>5.33</v>
      </c>
      <c r="DU2050" s="32" t="n">
        <v>5.44</v>
      </c>
      <c r="DV2050" s="32" t="n">
        <v>5.46</v>
      </c>
      <c r="DW2050" s="32" t="n">
        <v>5.23</v>
      </c>
      <c r="DX2050" s="32" t="n">
        <v>4.86</v>
      </c>
      <c r="DY2050" s="32" t="n">
        <v>4.43</v>
      </c>
      <c r="DZ2050" s="32" t="n">
        <v>4.3</v>
      </c>
      <c r="EA2050" s="32" t="n">
        <v>4.31</v>
      </c>
      <c r="EB2050" s="32" t="n">
        <v>4.345</v>
      </c>
      <c r="EC2050" s="32" t="n">
        <v>4.35</v>
      </c>
      <c r="ED2050" s="32" t="n">
        <v>4.323</v>
      </c>
      <c r="EE2050" s="32" t="n">
        <v>4.318</v>
      </c>
      <c r="EF2050" s="32" t="n">
        <v>4.435</v>
      </c>
      <c r="EG2050" s="32" t="n">
        <v>4.542</v>
      </c>
      <c r="EH2050" s="32" t="n">
        <v>4.585</v>
      </c>
      <c r="EI2050" s="32" t="n">
        <v>4.465</v>
      </c>
      <c r="EJ2050" s="32" t="n">
        <v>4.305</v>
      </c>
      <c r="EK2050" s="32" t="n">
        <v>4.115</v>
      </c>
      <c r="EL2050" s="32" t="n">
        <v>4.085</v>
      </c>
      <c r="EM2050" s="32" t="n">
        <v>4.129</v>
      </c>
      <c r="EN2050" s="32" t="n">
        <v>4.145</v>
      </c>
      <c r="EO2050" s="32" t="n">
        <v>4.173</v>
      </c>
      <c r="EP2050" s="32" t="n">
        <v>4.173</v>
      </c>
      <c r="EQ2050" s="32" t="n">
        <v>4.183</v>
      </c>
      <c r="ER2050" s="32" t="n">
        <v>4.32</v>
      </c>
      <c r="ES2050" s="32" t="n">
        <v>4.455</v>
      </c>
      <c r="ET2050" s="32" t="n">
        <v>4.495</v>
      </c>
      <c r="EU2050" s="32" t="n">
        <v>4.375</v>
      </c>
      <c r="EV2050" s="32" t="n">
        <v>4.285</v>
      </c>
      <c r="EW2050" s="32" t="n">
        <v>4.195</v>
      </c>
      <c r="EX2050" s="32" t="n">
        <v>4.175</v>
      </c>
      <c r="EY2050" s="32" t="n">
        <v>4.204</v>
      </c>
      <c r="EZ2050" s="32" t="n">
        <v>4.235</v>
      </c>
      <c r="FA2050" s="32" t="n">
        <v>4.263</v>
      </c>
      <c r="FB2050" s="32" t="n">
        <v>4.253</v>
      </c>
      <c r="FC2050" s="32" t="n">
        <v>4.263</v>
      </c>
      <c r="FD2050" s="32" t="n">
        <v>4.4</v>
      </c>
      <c r="FE2050" s="32" t="n">
        <v>4.535</v>
      </c>
      <c r="FF2050" s="32" t="n">
        <v>4.56</v>
      </c>
      <c r="FG2050" s="32" t="n">
        <v>4.44</v>
      </c>
      <c r="FH2050" s="32" t="n">
        <v>4.35</v>
      </c>
      <c r="FI2050" s="32" t="n">
        <v>4.26</v>
      </c>
      <c r="FJ2050" s="32" t="n">
        <v>4.24</v>
      </c>
      <c r="FK2050" s="32" t="n">
        <v>4.269</v>
      </c>
      <c r="FL2050" s="32" t="n">
        <v>4.3</v>
      </c>
      <c r="FM2050" s="32" t="n">
        <v>4.328</v>
      </c>
      <c r="FN2050" s="32" t="n">
        <v>4.318</v>
      </c>
      <c r="FO2050" s="32" t="n">
        <v>4.328</v>
      </c>
      <c r="FP2050" s="32" t="n">
        <v>4.465</v>
      </c>
      <c r="FQ2050" s="32" t="n">
        <v>4.6</v>
      </c>
      <c r="FR2050" s="32" t="n">
        <v>4.63</v>
      </c>
      <c r="FS2050" s="32" t="n">
        <v>4.51</v>
      </c>
      <c r="FT2050" s="32" t="n">
        <v>4.42</v>
      </c>
      <c r="FU2050" s="32" t="n">
        <v>4.33</v>
      </c>
      <c r="FV2050" s="32" t="n">
        <v>4.31</v>
      </c>
      <c r="FW2050" s="32" t="n">
        <v>4.339</v>
      </c>
      <c r="FX2050" s="32" t="n">
        <v>4.37</v>
      </c>
      <c r="FY2050" s="32" t="n">
        <v>4.398</v>
      </c>
      <c r="FZ2050" s="32" t="n">
        <v>4.388</v>
      </c>
      <c r="GA2050" s="32" t="n">
        <v>4.398</v>
      </c>
      <c r="GB2050" s="32" t="n">
        <v>4.535</v>
      </c>
      <c r="GC2050" s="32" t="n">
        <v>4.67</v>
      </c>
      <c r="GD2050" s="32" t="n">
        <v>4.7</v>
      </c>
      <c r="GE2050" s="32" t="n">
        <v>4.58</v>
      </c>
      <c r="GF2050" s="32"/>
      <c r="GG2050" s="32"/>
      <c r="GH2050" s="32"/>
      <c r="GI2050" s="32"/>
      <c r="GJ2050" s="32"/>
      <c r="GK2050" s="32"/>
      <c r="GL2050" s="32"/>
      <c r="GM2050" s="32"/>
      <c r="GN2050" s="32"/>
      <c r="GO2050" s="32"/>
      <c r="GP2050" s="32"/>
      <c r="GQ2050" s="32"/>
    </row>
    <row r="2051" customFormat="false" ht="12.75" hidden="true" customHeight="false" outlineLevel="0" collapsed="false">
      <c r="A2051" s="0" t="n">
        <f aca="false">WEEKDAY(C2051,2)</f>
        <v>5</v>
      </c>
      <c r="B2051" s="0" t="n">
        <f aca="false">MONTH(C2051)</f>
        <v>2</v>
      </c>
      <c r="C2051" s="23" t="n">
        <v>36945</v>
      </c>
      <c r="D2051" s="0" t="n">
        <f aca="false">MONTH(R2051)</f>
        <v>2</v>
      </c>
      <c r="E2051" s="0" t="n">
        <f aca="false">YEAR(R2051)</f>
        <v>2001</v>
      </c>
      <c r="F2051" s="35" t="n">
        <f aca="false">L2051-K2051</f>
        <v>0.0578571428571424</v>
      </c>
      <c r="G2051" s="24" t="n">
        <f aca="false">N2051-M2051</f>
        <v>-0.322583333333333</v>
      </c>
      <c r="H2051" s="24" t="n">
        <f aca="false">O2051-N2051</f>
        <v>0.0493333333333332</v>
      </c>
      <c r="I2051" s="24" t="n">
        <f aca="false">O2051-M2051</f>
        <v>-0.27325</v>
      </c>
      <c r="J2051" s="25" t="n">
        <f aca="false">VLOOKUP(C2051,'Nymex hist.'!A:B,2,0)</f>
        <v>5.131</v>
      </c>
      <c r="K2051" s="34" t="n">
        <f aca="false">AVERAGE(DM2051:DS2051)</f>
        <v>5.23614285714286</v>
      </c>
      <c r="L2051" s="34" t="n">
        <f aca="false">AVERAGE(DT2051:DX2051)</f>
        <v>5.294</v>
      </c>
      <c r="M2051" s="27" t="n">
        <f aca="false">SUMIF($S$3:$FQ$3,$E2051+1,$S2051:$FQ2051)/COUNTIF($S$3:$FQ$3,$E2051+1)</f>
        <v>4.60108333333333</v>
      </c>
      <c r="N2051" s="27" t="n">
        <f aca="false">SUMIF($S$3:$FQ$3,$E2051+2,$S2051:$FQ2051)/COUNTIF($S$3:$FQ$3,$E2051+2)</f>
        <v>4.2785</v>
      </c>
      <c r="O2051" s="27" t="n">
        <f aca="false">SUMIF($S$3:$FQ$3,$E2051+3,$S2051:$FQ2051)/COUNTIF($S$3:$FQ$3,$E2051+3)</f>
        <v>4.32783333333333</v>
      </c>
      <c r="P2051" s="27" t="n">
        <f aca="false">SUMIF($S$3:$FQ$3,$E2051+4,$S2051:$FQ2051)/COUNTIF($S$3:$FQ$3,$E2051+4)</f>
        <v>4.39283333333333</v>
      </c>
      <c r="Q2051" s="27"/>
      <c r="R2051" s="28" t="n">
        <v>36945</v>
      </c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30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 t="n">
        <v>5.131</v>
      </c>
      <c r="DM2051" s="29" t="n">
        <v>5.173</v>
      </c>
      <c r="DN2051" s="29" t="n">
        <v>5.185</v>
      </c>
      <c r="DO2051" s="29" t="n">
        <v>5.225</v>
      </c>
      <c r="DP2051" s="29" t="n">
        <v>5.265</v>
      </c>
      <c r="DQ2051" s="29" t="n">
        <v>5.285</v>
      </c>
      <c r="DR2051" s="29" t="n">
        <v>5.255</v>
      </c>
      <c r="DS2051" s="29" t="n">
        <v>5.265</v>
      </c>
      <c r="DT2051" s="29" t="n">
        <v>5.355</v>
      </c>
      <c r="DU2051" s="29" t="n">
        <v>5.47</v>
      </c>
      <c r="DV2051" s="29" t="n">
        <v>5.49</v>
      </c>
      <c r="DW2051" s="29" t="n">
        <v>5.26</v>
      </c>
      <c r="DX2051" s="29" t="n">
        <v>4.895</v>
      </c>
      <c r="DY2051" s="29" t="n">
        <v>4.465</v>
      </c>
      <c r="DZ2051" s="29" t="n">
        <v>4.34</v>
      </c>
      <c r="EA2051" s="29" t="n">
        <v>4.33</v>
      </c>
      <c r="EB2051" s="29" t="n">
        <v>4.365</v>
      </c>
      <c r="EC2051" s="29" t="n">
        <v>4.37</v>
      </c>
      <c r="ED2051" s="29" t="n">
        <v>4.343</v>
      </c>
      <c r="EE2051" s="29" t="n">
        <v>4.338</v>
      </c>
      <c r="EF2051" s="29" t="n">
        <v>4.455</v>
      </c>
      <c r="EG2051" s="29" t="n">
        <v>4.562</v>
      </c>
      <c r="EH2051" s="29" t="n">
        <v>4.605</v>
      </c>
      <c r="EI2051" s="29" t="n">
        <v>4.485</v>
      </c>
      <c r="EJ2051" s="29" t="n">
        <v>4.325</v>
      </c>
      <c r="EK2051" s="29" t="n">
        <v>4.135</v>
      </c>
      <c r="EL2051" s="29" t="n">
        <v>4.102</v>
      </c>
      <c r="EM2051" s="29" t="n">
        <v>4.145</v>
      </c>
      <c r="EN2051" s="29" t="n">
        <v>4.161</v>
      </c>
      <c r="EO2051" s="29" t="n">
        <v>4.189</v>
      </c>
      <c r="EP2051" s="29" t="n">
        <v>4.189</v>
      </c>
      <c r="EQ2051" s="29" t="n">
        <v>4.199</v>
      </c>
      <c r="ER2051" s="29" t="n">
        <v>4.336</v>
      </c>
      <c r="ES2051" s="29" t="n">
        <v>4.471</v>
      </c>
      <c r="ET2051" s="29" t="n">
        <v>4.511</v>
      </c>
      <c r="EU2051" s="29" t="n">
        <v>4.391</v>
      </c>
      <c r="EV2051" s="29" t="n">
        <v>4.305</v>
      </c>
      <c r="EW2051" s="29" t="n">
        <v>4.215</v>
      </c>
      <c r="EX2051" s="29" t="n">
        <v>4.192</v>
      </c>
      <c r="EY2051" s="29" t="n">
        <v>4.235</v>
      </c>
      <c r="EZ2051" s="29" t="n">
        <v>4.251</v>
      </c>
      <c r="FA2051" s="29" t="n">
        <v>4.279</v>
      </c>
      <c r="FB2051" s="29" t="n">
        <v>4.279</v>
      </c>
      <c r="FC2051" s="29" t="n">
        <v>4.289</v>
      </c>
      <c r="FD2051" s="29" t="n">
        <v>4.426</v>
      </c>
      <c r="FE2051" s="29" t="n">
        <v>4.561</v>
      </c>
      <c r="FF2051" s="29" t="n">
        <v>4.576</v>
      </c>
      <c r="FG2051" s="29" t="n">
        <v>4.456</v>
      </c>
      <c r="FH2051" s="29" t="n">
        <v>4.37</v>
      </c>
      <c r="FI2051" s="29" t="n">
        <v>4.28</v>
      </c>
      <c r="FJ2051" s="29" t="n">
        <v>4.257</v>
      </c>
      <c r="FK2051" s="29" t="n">
        <v>4.3</v>
      </c>
      <c r="FL2051" s="29" t="n">
        <v>4.316</v>
      </c>
      <c r="FM2051" s="29" t="n">
        <v>4.344</v>
      </c>
      <c r="FN2051" s="29" t="n">
        <v>4.344</v>
      </c>
      <c r="FO2051" s="29" t="n">
        <v>4.354</v>
      </c>
      <c r="FP2051" s="29" t="n">
        <v>4.491</v>
      </c>
      <c r="FQ2051" s="29" t="n">
        <v>4.626</v>
      </c>
      <c r="FR2051" s="29" t="n">
        <v>4.646</v>
      </c>
      <c r="FS2051" s="29" t="n">
        <v>4.526</v>
      </c>
      <c r="FT2051" s="29" t="n">
        <v>4.44</v>
      </c>
      <c r="FU2051" s="29" t="n">
        <v>4.35</v>
      </c>
      <c r="FV2051" s="29" t="n">
        <v>4.327</v>
      </c>
      <c r="FW2051" s="29" t="n">
        <v>4.37</v>
      </c>
      <c r="FX2051" s="29" t="n">
        <v>4.386</v>
      </c>
      <c r="FY2051" s="29" t="n">
        <v>4.414</v>
      </c>
      <c r="FZ2051" s="29" t="n">
        <v>4.414</v>
      </c>
      <c r="GA2051" s="29" t="n">
        <v>4.424</v>
      </c>
      <c r="GB2051" s="29" t="n">
        <v>4.561</v>
      </c>
      <c r="GC2051" s="29" t="n">
        <v>4.696</v>
      </c>
      <c r="GD2051" s="29" t="n">
        <v>4.716</v>
      </c>
      <c r="GE2051" s="29" t="n">
        <v>4.596</v>
      </c>
      <c r="GF2051" s="29"/>
      <c r="GG2051" s="29"/>
      <c r="GH2051" s="29"/>
      <c r="GI2051" s="29"/>
      <c r="GJ2051" s="29"/>
      <c r="GK2051" s="29"/>
      <c r="GL2051" s="29"/>
      <c r="GM2051" s="29"/>
      <c r="GN2051" s="29"/>
      <c r="GO2051" s="29"/>
      <c r="GP2051" s="29"/>
      <c r="GQ2051" s="29"/>
      <c r="GR2051" s="0"/>
      <c r="GS2051" s="0"/>
      <c r="GT2051" s="0"/>
      <c r="GU2051" s="0"/>
      <c r="GV2051" s="0"/>
      <c r="GW2051" s="0"/>
      <c r="GX2051" s="0"/>
      <c r="GY2051" s="0"/>
      <c r="GZ2051" s="0"/>
      <c r="HA2051" s="0"/>
      <c r="HB2051" s="0"/>
      <c r="HC2051" s="0"/>
      <c r="HD2051" s="0"/>
      <c r="HE2051" s="0"/>
      <c r="HF2051" s="0"/>
      <c r="HG2051" s="0"/>
      <c r="HH2051" s="0"/>
      <c r="HI2051" s="0"/>
      <c r="HJ2051" s="0"/>
      <c r="HK2051" s="0"/>
      <c r="HL2051" s="0"/>
      <c r="HM2051" s="0"/>
      <c r="HN2051" s="0"/>
      <c r="HO2051" s="0"/>
      <c r="HP2051" s="0"/>
      <c r="HQ2051" s="0"/>
      <c r="HR2051" s="0"/>
      <c r="HS2051" s="0"/>
      <c r="HT2051" s="0"/>
      <c r="HU2051" s="0"/>
      <c r="HV2051" s="0"/>
      <c r="HW2051" s="0"/>
      <c r="HX2051" s="0"/>
      <c r="HY2051" s="0"/>
      <c r="HZ2051" s="0"/>
      <c r="IA2051" s="0"/>
      <c r="IB2051" s="0"/>
      <c r="IC2051" s="0"/>
      <c r="ID2051" s="0"/>
      <c r="IE2051" s="0"/>
      <c r="IF2051" s="0"/>
      <c r="IG2051" s="0"/>
      <c r="IH2051" s="0"/>
      <c r="II2051" s="0"/>
      <c r="IJ2051" s="0"/>
      <c r="IK2051" s="0"/>
      <c r="IL2051" s="0"/>
      <c r="IM2051" s="0"/>
      <c r="IN2051" s="0"/>
      <c r="IO2051" s="0"/>
      <c r="IP2051" s="0"/>
      <c r="IQ2051" s="0"/>
      <c r="IR2051" s="0"/>
      <c r="IS2051" s="0"/>
      <c r="IT2051" s="0"/>
      <c r="IU2051" s="0"/>
      <c r="IV2051" s="0"/>
      <c r="IW2051" s="0"/>
    </row>
    <row r="2052" customFormat="false" ht="12.75" hidden="true" customHeight="false" outlineLevel="0" collapsed="false">
      <c r="A2052" s="0" t="n">
        <f aca="false">WEEKDAY(C2052,2)</f>
        <v>1</v>
      </c>
      <c r="B2052" s="0" t="n">
        <f aca="false">MONTH(C2052)</f>
        <v>2</v>
      </c>
      <c r="C2052" s="23" t="n">
        <v>36948</v>
      </c>
      <c r="D2052" s="0" t="n">
        <f aca="false">MONTH(R2052)</f>
        <v>2</v>
      </c>
      <c r="E2052" s="0" t="n">
        <f aca="false">YEAR(R2052)</f>
        <v>2001</v>
      </c>
      <c r="F2052" s="35" t="n">
        <f aca="false">L2052-K2052</f>
        <v>0.0892857142857144</v>
      </c>
      <c r="G2052" s="24" t="n">
        <f aca="false">N2052-M2052</f>
        <v>-0.307166666666666</v>
      </c>
      <c r="H2052" s="24" t="n">
        <f aca="false">O2052-N2052</f>
        <v>0.0526666666666662</v>
      </c>
      <c r="I2052" s="24" t="n">
        <f aca="false">O2052-M2052</f>
        <v>-0.2545</v>
      </c>
      <c r="J2052" s="25" t="n">
        <f aca="false">VLOOKUP(C2052,'Nymex hist.'!A:B,2,0)</f>
        <v>4.998</v>
      </c>
      <c r="K2052" s="34" t="n">
        <f aca="false">AVERAGE(DM2052:DS2052)</f>
        <v>5.18071428571429</v>
      </c>
      <c r="L2052" s="34" t="n">
        <f aca="false">AVERAGE(DT2052:DX2052)</f>
        <v>5.27</v>
      </c>
      <c r="M2052" s="27" t="n">
        <f aca="false">SUMIF($S$3:$FQ$3,$E2052+1,$S2052:$FQ2052)/COUNTIF($S$3:$FQ$3,$E2052+1)</f>
        <v>4.61066666666667</v>
      </c>
      <c r="N2052" s="27" t="n">
        <f aca="false">SUMIF($S$3:$FQ$3,$E2052+2,$S2052:$FQ2052)/COUNTIF($S$3:$FQ$3,$E2052+2)</f>
        <v>4.3035</v>
      </c>
      <c r="O2052" s="27" t="n">
        <f aca="false">SUMIF($S$3:$FQ$3,$E2052+3,$S2052:$FQ2052)/COUNTIF($S$3:$FQ$3,$E2052+3)</f>
        <v>4.35616666666667</v>
      </c>
      <c r="P2052" s="27" t="n">
        <f aca="false">SUMIF($S$3:$FQ$3,$E2052+4,$S2052:$FQ2052)/COUNTIF($S$3:$FQ$3,$E2052+4)</f>
        <v>4.42616666666667</v>
      </c>
      <c r="Q2052" s="27"/>
      <c r="R2052" s="28" t="n">
        <v>36948</v>
      </c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30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 t="n">
        <v>4.998</v>
      </c>
      <c r="DM2052" s="29" t="n">
        <v>5.097</v>
      </c>
      <c r="DN2052" s="29" t="n">
        <v>5.122</v>
      </c>
      <c r="DO2052" s="29" t="n">
        <v>5.166</v>
      </c>
      <c r="DP2052" s="29" t="n">
        <v>5.21</v>
      </c>
      <c r="DQ2052" s="29" t="n">
        <v>5.235</v>
      </c>
      <c r="DR2052" s="29" t="n">
        <v>5.21</v>
      </c>
      <c r="DS2052" s="29" t="n">
        <v>5.225</v>
      </c>
      <c r="DT2052" s="29" t="n">
        <v>5.32</v>
      </c>
      <c r="DU2052" s="29" t="n">
        <v>5.44</v>
      </c>
      <c r="DV2052" s="29" t="n">
        <v>5.46</v>
      </c>
      <c r="DW2052" s="29" t="n">
        <v>5.24</v>
      </c>
      <c r="DX2052" s="29" t="n">
        <v>4.89</v>
      </c>
      <c r="DY2052" s="29" t="n">
        <v>4.47</v>
      </c>
      <c r="DZ2052" s="29" t="n">
        <v>4.35</v>
      </c>
      <c r="EA2052" s="29" t="n">
        <v>4.35</v>
      </c>
      <c r="EB2052" s="29" t="n">
        <v>4.387</v>
      </c>
      <c r="EC2052" s="29" t="n">
        <v>4.392</v>
      </c>
      <c r="ED2052" s="29" t="n">
        <v>4.365</v>
      </c>
      <c r="EE2052" s="29" t="n">
        <v>4.36</v>
      </c>
      <c r="EF2052" s="29" t="n">
        <v>4.477</v>
      </c>
      <c r="EG2052" s="29" t="n">
        <v>4.587</v>
      </c>
      <c r="EH2052" s="29" t="n">
        <v>4.63</v>
      </c>
      <c r="EI2052" s="29" t="n">
        <v>4.51</v>
      </c>
      <c r="EJ2052" s="29" t="n">
        <v>4.35</v>
      </c>
      <c r="EK2052" s="29" t="n">
        <v>4.16</v>
      </c>
      <c r="EL2052" s="29" t="n">
        <v>4.127</v>
      </c>
      <c r="EM2052" s="29" t="n">
        <v>4.17</v>
      </c>
      <c r="EN2052" s="29" t="n">
        <v>4.186</v>
      </c>
      <c r="EO2052" s="29" t="n">
        <v>4.214</v>
      </c>
      <c r="EP2052" s="29" t="n">
        <v>4.214</v>
      </c>
      <c r="EQ2052" s="29" t="n">
        <v>4.224</v>
      </c>
      <c r="ER2052" s="29" t="n">
        <v>4.361</v>
      </c>
      <c r="ES2052" s="29" t="n">
        <v>4.496</v>
      </c>
      <c r="ET2052" s="29" t="n">
        <v>4.536</v>
      </c>
      <c r="EU2052" s="29" t="n">
        <v>4.416</v>
      </c>
      <c r="EV2052" s="29" t="n">
        <v>4.33</v>
      </c>
      <c r="EW2052" s="29" t="n">
        <v>4.24</v>
      </c>
      <c r="EX2052" s="29" t="n">
        <v>4.227</v>
      </c>
      <c r="EY2052" s="29" t="n">
        <v>4.26</v>
      </c>
      <c r="EZ2052" s="29" t="n">
        <v>4.286</v>
      </c>
      <c r="FA2052" s="29" t="n">
        <v>4.314</v>
      </c>
      <c r="FB2052" s="29" t="n">
        <v>4.304</v>
      </c>
      <c r="FC2052" s="29" t="n">
        <v>4.324</v>
      </c>
      <c r="FD2052" s="29" t="n">
        <v>4.451</v>
      </c>
      <c r="FE2052" s="29" t="n">
        <v>4.586</v>
      </c>
      <c r="FF2052" s="29" t="n">
        <v>4.606</v>
      </c>
      <c r="FG2052" s="29" t="n">
        <v>4.486</v>
      </c>
      <c r="FH2052" s="29" t="n">
        <v>4.4</v>
      </c>
      <c r="FI2052" s="29" t="n">
        <v>4.31</v>
      </c>
      <c r="FJ2052" s="29" t="n">
        <v>4.297</v>
      </c>
      <c r="FK2052" s="29" t="n">
        <v>4.33</v>
      </c>
      <c r="FL2052" s="29" t="n">
        <v>4.356</v>
      </c>
      <c r="FM2052" s="29" t="n">
        <v>4.384</v>
      </c>
      <c r="FN2052" s="29" t="n">
        <v>4.374</v>
      </c>
      <c r="FO2052" s="29" t="n">
        <v>4.394</v>
      </c>
      <c r="FP2052" s="29" t="n">
        <v>4.521</v>
      </c>
      <c r="FQ2052" s="29" t="n">
        <v>4.656</v>
      </c>
      <c r="FR2052" s="29" t="n">
        <v>4.681</v>
      </c>
      <c r="FS2052" s="29" t="n">
        <v>4.561</v>
      </c>
      <c r="FT2052" s="29" t="n">
        <v>4.475</v>
      </c>
      <c r="FU2052" s="29" t="n">
        <v>4.385</v>
      </c>
      <c r="FV2052" s="29" t="n">
        <v>4.372</v>
      </c>
      <c r="FW2052" s="29" t="n">
        <v>4.405</v>
      </c>
      <c r="FX2052" s="29" t="n">
        <v>4.431</v>
      </c>
      <c r="FY2052" s="29" t="n">
        <v>4.459</v>
      </c>
      <c r="FZ2052" s="29" t="n">
        <v>4.449</v>
      </c>
      <c r="GA2052" s="29" t="n">
        <v>4.469</v>
      </c>
      <c r="GB2052" s="29" t="n">
        <v>4.596</v>
      </c>
      <c r="GC2052" s="29" t="n">
        <v>4.731</v>
      </c>
      <c r="GD2052" s="29" t="n">
        <v>4.756</v>
      </c>
      <c r="GE2052" s="29" t="n">
        <v>4.636</v>
      </c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  <c r="GR2052" s="0"/>
      <c r="GS2052" s="0"/>
      <c r="GT2052" s="0"/>
      <c r="GU2052" s="0"/>
      <c r="GV2052" s="0"/>
      <c r="GW2052" s="0"/>
      <c r="GX2052" s="0"/>
      <c r="GY2052" s="0"/>
      <c r="GZ2052" s="0"/>
      <c r="HA2052" s="0"/>
      <c r="HB2052" s="0"/>
      <c r="HC2052" s="0"/>
      <c r="HD2052" s="0"/>
      <c r="HE2052" s="0"/>
      <c r="HF2052" s="0"/>
      <c r="HG2052" s="0"/>
      <c r="HH2052" s="0"/>
      <c r="HI2052" s="0"/>
      <c r="HJ2052" s="0"/>
      <c r="HK2052" s="0"/>
      <c r="HL2052" s="0"/>
      <c r="HM2052" s="0"/>
      <c r="HN2052" s="0"/>
      <c r="HO2052" s="0"/>
      <c r="HP2052" s="0"/>
      <c r="HQ2052" s="0"/>
      <c r="HR2052" s="0"/>
      <c r="HS2052" s="0"/>
      <c r="HT2052" s="0"/>
      <c r="HU2052" s="0"/>
      <c r="HV2052" s="0"/>
      <c r="HW2052" s="0"/>
      <c r="HX2052" s="0"/>
      <c r="HY2052" s="0"/>
      <c r="HZ2052" s="0"/>
      <c r="IA2052" s="0"/>
      <c r="IB2052" s="0"/>
      <c r="IC2052" s="0"/>
      <c r="ID2052" s="0"/>
      <c r="IE2052" s="0"/>
      <c r="IF2052" s="0"/>
      <c r="IG2052" s="0"/>
      <c r="IH2052" s="0"/>
      <c r="II2052" s="0"/>
      <c r="IJ2052" s="0"/>
      <c r="IK2052" s="0"/>
      <c r="IL2052" s="0"/>
      <c r="IM2052" s="0"/>
      <c r="IN2052" s="0"/>
      <c r="IO2052" s="0"/>
      <c r="IP2052" s="0"/>
      <c r="IQ2052" s="0"/>
      <c r="IR2052" s="0"/>
      <c r="IS2052" s="0"/>
      <c r="IT2052" s="0"/>
      <c r="IU2052" s="0"/>
      <c r="IV2052" s="0"/>
      <c r="IW2052" s="0"/>
    </row>
    <row r="2053" customFormat="false" ht="12.75" hidden="true" customHeight="false" outlineLevel="0" collapsed="false">
      <c r="A2053" s="0" t="n">
        <f aca="false">WEEKDAY(C2053,2)</f>
        <v>2</v>
      </c>
      <c r="B2053" s="0" t="n">
        <f aca="false">MONTH(C2053)</f>
        <v>2</v>
      </c>
      <c r="C2053" s="23" t="n">
        <v>36949</v>
      </c>
      <c r="D2053" s="0" t="n">
        <f aca="false">MONTH(R2053)</f>
        <v>2</v>
      </c>
      <c r="E2053" s="0" t="n">
        <f aca="false">YEAR(R2053)</f>
        <v>2001</v>
      </c>
      <c r="F2053" s="35" t="n">
        <f aca="false">L2053-K2053</f>
        <v>0.0372857142857139</v>
      </c>
      <c r="G2053" s="24" t="n">
        <f aca="false">N2053-M2053</f>
        <v>-0.307583333333334</v>
      </c>
      <c r="H2053" s="24" t="n">
        <f aca="false">O2053-N2053</f>
        <v>0.0473333333333335</v>
      </c>
      <c r="I2053" s="24" t="n">
        <f aca="false">O2053-M2053</f>
        <v>-0.26025</v>
      </c>
      <c r="J2053" s="25" t="n">
        <f aca="false">VLOOKUP(C2053,'Nymex hist.'!A:B,2,0)</f>
        <v>5.279</v>
      </c>
      <c r="K2053" s="34" t="n">
        <f aca="false">AVERAGE(DM2053:DS2053)</f>
        <v>5.33871428571429</v>
      </c>
      <c r="L2053" s="34" t="n">
        <f aca="false">AVERAGE(DT2053:DX2053)</f>
        <v>5.376</v>
      </c>
      <c r="M2053" s="27" t="n">
        <f aca="false">SUMIF($S$3:$FQ$3,$E2053+1,$S2053:$FQ2053)/COUNTIF($S$3:$FQ$3,$E2053+1)</f>
        <v>4.70508333333333</v>
      </c>
      <c r="N2053" s="27" t="n">
        <f aca="false">SUMIF($S$3:$FQ$3,$E2053+2,$S2053:$FQ2053)/COUNTIF($S$3:$FQ$3,$E2053+2)</f>
        <v>4.3975</v>
      </c>
      <c r="O2053" s="27" t="n">
        <f aca="false">SUMIF($S$3:$FQ$3,$E2053+3,$S2053:$FQ2053)/COUNTIF($S$3:$FQ$3,$E2053+3)</f>
        <v>4.44483333333333</v>
      </c>
      <c r="P2053" s="27" t="n">
        <f aca="false">SUMIF($S$3:$FQ$3,$E2053+4,$S2053:$FQ2053)/COUNTIF($S$3:$FQ$3,$E2053+4)</f>
        <v>4.51483333333333</v>
      </c>
      <c r="Q2053" s="27"/>
      <c r="R2053" s="28" t="n">
        <v>36949</v>
      </c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30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 t="n">
        <v>4.998</v>
      </c>
      <c r="DM2053" s="29" t="n">
        <v>5.279</v>
      </c>
      <c r="DN2053" s="29" t="n">
        <v>5.304</v>
      </c>
      <c r="DO2053" s="29" t="n">
        <v>5.331</v>
      </c>
      <c r="DP2053" s="29" t="n">
        <v>5.366</v>
      </c>
      <c r="DQ2053" s="29" t="n">
        <v>5.386</v>
      </c>
      <c r="DR2053" s="29" t="n">
        <v>5.351</v>
      </c>
      <c r="DS2053" s="29" t="n">
        <v>5.354</v>
      </c>
      <c r="DT2053" s="29" t="n">
        <v>5.444</v>
      </c>
      <c r="DU2053" s="29" t="n">
        <v>5.549</v>
      </c>
      <c r="DV2053" s="29" t="n">
        <v>5.569</v>
      </c>
      <c r="DW2053" s="29" t="n">
        <v>5.339</v>
      </c>
      <c r="DX2053" s="29" t="n">
        <v>4.979</v>
      </c>
      <c r="DY2053" s="29" t="n">
        <v>4.559</v>
      </c>
      <c r="DZ2053" s="29" t="n">
        <v>4.439</v>
      </c>
      <c r="EA2053" s="29" t="n">
        <v>4.444</v>
      </c>
      <c r="EB2053" s="29" t="n">
        <v>4.481</v>
      </c>
      <c r="EC2053" s="29" t="n">
        <v>4.486</v>
      </c>
      <c r="ED2053" s="29" t="n">
        <v>4.459</v>
      </c>
      <c r="EE2053" s="29" t="n">
        <v>4.454</v>
      </c>
      <c r="EF2053" s="29" t="n">
        <v>4.571</v>
      </c>
      <c r="EG2053" s="29" t="n">
        <v>4.681</v>
      </c>
      <c r="EH2053" s="29" t="n">
        <v>4.724</v>
      </c>
      <c r="EI2053" s="29" t="n">
        <v>4.604</v>
      </c>
      <c r="EJ2053" s="29" t="n">
        <v>4.444</v>
      </c>
      <c r="EK2053" s="29" t="n">
        <v>4.254</v>
      </c>
      <c r="EL2053" s="29" t="n">
        <v>4.221</v>
      </c>
      <c r="EM2053" s="29" t="n">
        <v>4.264</v>
      </c>
      <c r="EN2053" s="29" t="n">
        <v>4.28</v>
      </c>
      <c r="EO2053" s="29" t="n">
        <v>4.308</v>
      </c>
      <c r="EP2053" s="29" t="n">
        <v>4.308</v>
      </c>
      <c r="EQ2053" s="29" t="n">
        <v>4.318</v>
      </c>
      <c r="ER2053" s="29" t="n">
        <v>4.455</v>
      </c>
      <c r="ES2053" s="29" t="n">
        <v>4.59</v>
      </c>
      <c r="ET2053" s="29" t="n">
        <v>4.63</v>
      </c>
      <c r="EU2053" s="29" t="n">
        <v>4.51</v>
      </c>
      <c r="EV2053" s="29" t="n">
        <v>4.36</v>
      </c>
      <c r="EW2053" s="29" t="n">
        <v>4.334</v>
      </c>
      <c r="EX2053" s="29" t="n">
        <v>4.321</v>
      </c>
      <c r="EY2053" s="29" t="n">
        <v>4.354</v>
      </c>
      <c r="EZ2053" s="29" t="n">
        <v>4.38</v>
      </c>
      <c r="FA2053" s="29" t="n">
        <v>4.408</v>
      </c>
      <c r="FB2053" s="29" t="n">
        <v>4.398</v>
      </c>
      <c r="FC2053" s="29" t="n">
        <v>4.418</v>
      </c>
      <c r="FD2053" s="29" t="n">
        <v>4.545</v>
      </c>
      <c r="FE2053" s="29" t="n">
        <v>4.68</v>
      </c>
      <c r="FF2053" s="29" t="n">
        <v>4.7</v>
      </c>
      <c r="FG2053" s="29" t="n">
        <v>4.58</v>
      </c>
      <c r="FH2053" s="29" t="n">
        <v>4.43</v>
      </c>
      <c r="FI2053" s="29" t="n">
        <v>4.404</v>
      </c>
      <c r="FJ2053" s="29" t="n">
        <v>4.391</v>
      </c>
      <c r="FK2053" s="29" t="n">
        <v>4.424</v>
      </c>
      <c r="FL2053" s="29" t="n">
        <v>4.45</v>
      </c>
      <c r="FM2053" s="29" t="n">
        <v>4.478</v>
      </c>
      <c r="FN2053" s="29" t="n">
        <v>4.468</v>
      </c>
      <c r="FO2053" s="29" t="n">
        <v>4.488</v>
      </c>
      <c r="FP2053" s="29" t="n">
        <v>4.615</v>
      </c>
      <c r="FQ2053" s="29" t="n">
        <v>4.75</v>
      </c>
      <c r="FR2053" s="29" t="n">
        <v>4.775</v>
      </c>
      <c r="FS2053" s="29" t="n">
        <v>4.655</v>
      </c>
      <c r="FT2053" s="29" t="n">
        <v>4.505</v>
      </c>
      <c r="FU2053" s="29" t="n">
        <v>4.479</v>
      </c>
      <c r="FV2053" s="29" t="n">
        <v>4.466</v>
      </c>
      <c r="FW2053" s="29" t="n">
        <v>4.499</v>
      </c>
      <c r="FX2053" s="29" t="n">
        <v>4.525</v>
      </c>
      <c r="FY2053" s="29" t="n">
        <v>4.553</v>
      </c>
      <c r="FZ2053" s="29" t="n">
        <v>4.543</v>
      </c>
      <c r="GA2053" s="29" t="n">
        <v>4.563</v>
      </c>
      <c r="GB2053" s="29" t="n">
        <v>4.69</v>
      </c>
      <c r="GC2053" s="29" t="n">
        <v>4.825</v>
      </c>
      <c r="GD2053" s="29" t="n">
        <v>4.85</v>
      </c>
      <c r="GE2053" s="29" t="n">
        <v>4.73</v>
      </c>
      <c r="GF2053" s="29"/>
      <c r="GG2053" s="29"/>
      <c r="GH2053" s="29"/>
      <c r="GI2053" s="29"/>
      <c r="GJ2053" s="29"/>
      <c r="GK2053" s="29"/>
      <c r="GL2053" s="29"/>
      <c r="GM2053" s="29"/>
      <c r="GN2053" s="29"/>
      <c r="GO2053" s="29"/>
      <c r="GP2053" s="29"/>
      <c r="GQ2053" s="29"/>
      <c r="GR2053" s="0"/>
      <c r="GS2053" s="0"/>
      <c r="GT2053" s="0"/>
      <c r="GU2053" s="0"/>
      <c r="GV2053" s="0"/>
      <c r="GW2053" s="0"/>
      <c r="GX2053" s="0"/>
      <c r="GY2053" s="0"/>
      <c r="GZ2053" s="0"/>
      <c r="HA2053" s="0"/>
      <c r="HB2053" s="0"/>
      <c r="HC2053" s="0"/>
      <c r="HD2053" s="0"/>
      <c r="HE2053" s="0"/>
      <c r="HF2053" s="0"/>
      <c r="HG2053" s="0"/>
      <c r="HH2053" s="0"/>
      <c r="HI2053" s="0"/>
      <c r="HJ2053" s="0"/>
      <c r="HK2053" s="0"/>
      <c r="HL2053" s="0"/>
      <c r="HM2053" s="0"/>
      <c r="HN2053" s="0"/>
      <c r="HO2053" s="0"/>
      <c r="HP2053" s="0"/>
      <c r="HQ2053" s="0"/>
      <c r="HR2053" s="0"/>
      <c r="HS2053" s="0"/>
      <c r="HT2053" s="0"/>
      <c r="HU2053" s="0"/>
      <c r="HV2053" s="0"/>
      <c r="HW2053" s="0"/>
      <c r="HX2053" s="0"/>
      <c r="HY2053" s="0"/>
      <c r="HZ2053" s="0"/>
      <c r="IA2053" s="0"/>
      <c r="IB2053" s="0"/>
      <c r="IC2053" s="0"/>
      <c r="ID2053" s="0"/>
      <c r="IE2053" s="0"/>
      <c r="IF2053" s="0"/>
      <c r="IG2053" s="0"/>
      <c r="IH2053" s="0"/>
      <c r="II2053" s="0"/>
      <c r="IJ2053" s="0"/>
      <c r="IK2053" s="0"/>
      <c r="IL2053" s="0"/>
      <c r="IM2053" s="0"/>
      <c r="IN2053" s="0"/>
      <c r="IO2053" s="0"/>
      <c r="IP2053" s="0"/>
      <c r="IQ2053" s="0"/>
      <c r="IR2053" s="0"/>
      <c r="IS2053" s="0"/>
      <c r="IT2053" s="0"/>
      <c r="IU2053" s="0"/>
      <c r="IV2053" s="0"/>
      <c r="IW2053" s="0"/>
    </row>
    <row r="2054" customFormat="false" ht="12.75" hidden="true" customHeight="false" outlineLevel="0" collapsed="false">
      <c r="A2054" s="0" t="n">
        <f aca="false">WEEKDAY(C2054,2)</f>
        <v>3</v>
      </c>
      <c r="B2054" s="0" t="n">
        <f aca="false">MONTH(C2054)</f>
        <v>2</v>
      </c>
      <c r="C2054" s="23" t="n">
        <v>36950</v>
      </c>
      <c r="D2054" s="0" t="n">
        <f aca="false">MONTH(R2054)</f>
        <v>2</v>
      </c>
      <c r="E2054" s="0" t="n">
        <f aca="false">YEAR(R2054)</f>
        <v>2001</v>
      </c>
      <c r="F2054" s="35" t="n">
        <f aca="false">L2054-K2054</f>
        <v>0.0609714285714285</v>
      </c>
      <c r="G2054" s="24" t="n">
        <f aca="false">N2054-M2054</f>
        <v>-0.2885</v>
      </c>
      <c r="H2054" s="24" t="n">
        <f aca="false">O2054-N2054</f>
        <v>0.0481666666666669</v>
      </c>
      <c r="I2054" s="24" t="n">
        <f aca="false">O2054-M2054</f>
        <v>-0.240333333333333</v>
      </c>
      <c r="J2054" s="25" t="n">
        <f aca="false">VLOOKUP(C2054,'Nymex hist.'!A:B,2,0)</f>
        <v>5.236</v>
      </c>
      <c r="K2054" s="34" t="n">
        <f aca="false">AVERAGE(DM2054:DS2054)</f>
        <v>5.33142857142857</v>
      </c>
      <c r="L2054" s="34" t="n">
        <f aca="false">AVERAGE(DT2054:DX2054)</f>
        <v>5.3924</v>
      </c>
      <c r="M2054" s="27" t="n">
        <f aca="false">SUMIF($S$3:$FQ$3,$E2054+1,$S2054:$FQ2054)/COUNTIF($S$3:$FQ$3,$E2054+1)</f>
        <v>4.766</v>
      </c>
      <c r="N2054" s="27" t="n">
        <f aca="false">SUMIF($S$3:$FQ$3,$E2054+2,$S2054:$FQ2054)/COUNTIF($S$3:$FQ$3,$E2054+2)</f>
        <v>4.4775</v>
      </c>
      <c r="O2054" s="27" t="n">
        <f aca="false">SUMIF($S$3:$FQ$3,$E2054+3,$S2054:$FQ2054)/COUNTIF($S$3:$FQ$3,$E2054+3)</f>
        <v>4.52566666666667</v>
      </c>
      <c r="P2054" s="27" t="n">
        <f aca="false">SUMIF($S$3:$FQ$3,$E2054+4,$S2054:$FQ2054)/COUNTIF($S$3:$FQ$3,$E2054+4)</f>
        <v>4.59566666666667</v>
      </c>
      <c r="Q2054" s="27"/>
      <c r="R2054" s="28" t="n">
        <v>36950</v>
      </c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30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 t="n">
        <v>4.998</v>
      </c>
      <c r="DM2054" s="29" t="n">
        <v>5.236</v>
      </c>
      <c r="DN2054" s="29" t="n">
        <v>5.284</v>
      </c>
      <c r="DO2054" s="29" t="n">
        <v>5.322</v>
      </c>
      <c r="DP2054" s="29" t="n">
        <v>5.362</v>
      </c>
      <c r="DQ2054" s="29" t="n">
        <v>5.392</v>
      </c>
      <c r="DR2054" s="29" t="n">
        <v>5.36</v>
      </c>
      <c r="DS2054" s="29" t="n">
        <v>5.364</v>
      </c>
      <c r="DT2054" s="29" t="n">
        <v>5.454</v>
      </c>
      <c r="DU2054" s="29" t="n">
        <v>5.559</v>
      </c>
      <c r="DV2054" s="29" t="n">
        <v>5.584</v>
      </c>
      <c r="DW2054" s="29" t="n">
        <v>5.361</v>
      </c>
      <c r="DX2054" s="29" t="n">
        <v>5.004</v>
      </c>
      <c r="DY2054" s="29" t="n">
        <v>4.614</v>
      </c>
      <c r="DZ2054" s="29" t="n">
        <v>4.503</v>
      </c>
      <c r="EA2054" s="29" t="n">
        <v>4.518</v>
      </c>
      <c r="EB2054" s="29" t="n">
        <v>4.558</v>
      </c>
      <c r="EC2054" s="29" t="n">
        <v>4.565</v>
      </c>
      <c r="ED2054" s="29" t="n">
        <v>4.539</v>
      </c>
      <c r="EE2054" s="29" t="n">
        <v>4.534</v>
      </c>
      <c r="EF2054" s="29" t="n">
        <v>4.651</v>
      </c>
      <c r="EG2054" s="29" t="n">
        <v>4.761</v>
      </c>
      <c r="EH2054" s="29" t="n">
        <v>4.804</v>
      </c>
      <c r="EI2054" s="29" t="n">
        <v>4.684</v>
      </c>
      <c r="EJ2054" s="29" t="n">
        <v>4.524</v>
      </c>
      <c r="EK2054" s="29" t="n">
        <v>4.334</v>
      </c>
      <c r="EL2054" s="29" t="n">
        <v>4.301</v>
      </c>
      <c r="EM2054" s="29" t="n">
        <v>4.344</v>
      </c>
      <c r="EN2054" s="29" t="n">
        <v>4.36</v>
      </c>
      <c r="EO2054" s="29" t="n">
        <v>4.388</v>
      </c>
      <c r="EP2054" s="29" t="n">
        <v>4.388</v>
      </c>
      <c r="EQ2054" s="29" t="n">
        <v>4.398</v>
      </c>
      <c r="ER2054" s="29" t="n">
        <v>4.535</v>
      </c>
      <c r="ES2054" s="29" t="n">
        <v>4.67</v>
      </c>
      <c r="ET2054" s="29" t="n">
        <v>4.71</v>
      </c>
      <c r="EU2054" s="29" t="n">
        <v>4.59</v>
      </c>
      <c r="EV2054" s="29" t="n">
        <v>4.45</v>
      </c>
      <c r="EW2054" s="29" t="n">
        <v>4.414</v>
      </c>
      <c r="EX2054" s="29" t="n">
        <v>4.401</v>
      </c>
      <c r="EY2054" s="29" t="n">
        <v>4.434</v>
      </c>
      <c r="EZ2054" s="29" t="n">
        <v>4.46</v>
      </c>
      <c r="FA2054" s="29" t="n">
        <v>4.488</v>
      </c>
      <c r="FB2054" s="29" t="n">
        <v>4.478</v>
      </c>
      <c r="FC2054" s="29" t="n">
        <v>4.498</v>
      </c>
      <c r="FD2054" s="29" t="n">
        <v>4.625</v>
      </c>
      <c r="FE2054" s="29" t="n">
        <v>4.76</v>
      </c>
      <c r="FF2054" s="29" t="n">
        <v>4.78</v>
      </c>
      <c r="FG2054" s="29" t="n">
        <v>4.66</v>
      </c>
      <c r="FH2054" s="29" t="n">
        <v>4.52</v>
      </c>
      <c r="FI2054" s="29" t="n">
        <v>4.484</v>
      </c>
      <c r="FJ2054" s="29" t="n">
        <v>4.471</v>
      </c>
      <c r="FK2054" s="29" t="n">
        <v>4.504</v>
      </c>
      <c r="FL2054" s="29" t="n">
        <v>4.53</v>
      </c>
      <c r="FM2054" s="29" t="n">
        <v>4.558</v>
      </c>
      <c r="FN2054" s="29" t="n">
        <v>4.548</v>
      </c>
      <c r="FO2054" s="29" t="n">
        <v>4.568</v>
      </c>
      <c r="FP2054" s="29" t="n">
        <v>4.695</v>
      </c>
      <c r="FQ2054" s="29" t="n">
        <v>4.83</v>
      </c>
      <c r="FR2054" s="29" t="n">
        <v>4.855</v>
      </c>
      <c r="FS2054" s="29" t="n">
        <v>4.735</v>
      </c>
      <c r="FT2054" s="29" t="n">
        <v>4.595</v>
      </c>
      <c r="FU2054" s="29" t="n">
        <v>4.559</v>
      </c>
      <c r="FV2054" s="29" t="n">
        <v>4.546</v>
      </c>
      <c r="FW2054" s="29" t="n">
        <v>4.579</v>
      </c>
      <c r="FX2054" s="29" t="n">
        <v>4.605</v>
      </c>
      <c r="FY2054" s="29" t="n">
        <v>4.633</v>
      </c>
      <c r="FZ2054" s="29" t="n">
        <v>4.623</v>
      </c>
      <c r="GA2054" s="29" t="n">
        <v>4.643</v>
      </c>
      <c r="GB2054" s="29" t="n">
        <v>4.77</v>
      </c>
      <c r="GC2054" s="29" t="n">
        <v>4.905</v>
      </c>
      <c r="GD2054" s="29" t="n">
        <v>4.93</v>
      </c>
      <c r="GE2054" s="29" t="n">
        <v>4.81</v>
      </c>
      <c r="GF2054" s="29"/>
      <c r="GG2054" s="29"/>
      <c r="GH2054" s="29"/>
      <c r="GI2054" s="29"/>
      <c r="GJ2054" s="29"/>
      <c r="GK2054" s="29"/>
      <c r="GL2054" s="29"/>
      <c r="GM2054" s="29"/>
      <c r="GN2054" s="29"/>
      <c r="GO2054" s="29"/>
      <c r="GP2054" s="29"/>
      <c r="GQ2054" s="29"/>
      <c r="GR2054" s="0"/>
      <c r="GS2054" s="0"/>
      <c r="GT2054" s="0"/>
      <c r="GU2054" s="0"/>
      <c r="GV2054" s="0"/>
      <c r="GW2054" s="0"/>
      <c r="GX2054" s="0"/>
      <c r="GY2054" s="0"/>
      <c r="GZ2054" s="0"/>
      <c r="HA2054" s="0"/>
      <c r="HB2054" s="0"/>
      <c r="HC2054" s="0"/>
      <c r="HD2054" s="0"/>
      <c r="HE2054" s="0"/>
      <c r="HF2054" s="0"/>
      <c r="HG2054" s="0"/>
      <c r="HH2054" s="0"/>
      <c r="HI2054" s="0"/>
      <c r="HJ2054" s="0"/>
      <c r="HK2054" s="0"/>
      <c r="HL2054" s="0"/>
      <c r="HM2054" s="0"/>
      <c r="HN2054" s="0"/>
      <c r="HO2054" s="0"/>
      <c r="HP2054" s="0"/>
      <c r="HQ2054" s="0"/>
      <c r="HR2054" s="0"/>
      <c r="HS2054" s="0"/>
      <c r="HT2054" s="0"/>
      <c r="HU2054" s="0"/>
      <c r="HV2054" s="0"/>
      <c r="HW2054" s="0"/>
      <c r="HX2054" s="0"/>
      <c r="HY2054" s="0"/>
      <c r="HZ2054" s="0"/>
      <c r="IA2054" s="0"/>
      <c r="IB2054" s="0"/>
      <c r="IC2054" s="0"/>
      <c r="ID2054" s="0"/>
      <c r="IE2054" s="0"/>
      <c r="IF2054" s="0"/>
      <c r="IG2054" s="0"/>
      <c r="IH2054" s="0"/>
      <c r="II2054" s="0"/>
      <c r="IJ2054" s="0"/>
      <c r="IK2054" s="0"/>
      <c r="IL2054" s="0"/>
      <c r="IM2054" s="0"/>
      <c r="IN2054" s="0"/>
      <c r="IO2054" s="0"/>
      <c r="IP2054" s="0"/>
      <c r="IQ2054" s="0"/>
      <c r="IR2054" s="0"/>
      <c r="IS2054" s="0"/>
      <c r="IT2054" s="0"/>
      <c r="IU2054" s="0"/>
      <c r="IV2054" s="0"/>
      <c r="IW2054" s="0"/>
    </row>
    <row r="2055" customFormat="false" ht="12.75" hidden="false" customHeight="false" outlineLevel="0" collapsed="false">
      <c r="A2055" s="1" t="n">
        <f aca="false">WEEKDAY(C2055,2)</f>
        <v>4</v>
      </c>
      <c r="B2055" s="1" t="n">
        <f aca="false">MONTH(C2055)</f>
        <v>3</v>
      </c>
      <c r="C2055" s="23" t="n">
        <v>36951</v>
      </c>
      <c r="D2055" s="0" t="n">
        <f aca="false">MONTH(R2055)</f>
        <v>3</v>
      </c>
      <c r="E2055" s="0" t="n">
        <f aca="false">YEAR(R2055)</f>
        <v>2001</v>
      </c>
      <c r="F2055" s="3" t="n">
        <f aca="false">L2055-K2055</f>
        <v>0.0669999999999984</v>
      </c>
      <c r="G2055" s="3" t="n">
        <f aca="false">N2055-M2055</f>
        <v>-0.270833333333334</v>
      </c>
      <c r="H2055" s="3" t="n">
        <f aca="false">O2055-N2055</f>
        <v>0.0515000000000008</v>
      </c>
      <c r="I2055" s="3" t="n">
        <f aca="false">O2055-M2055</f>
        <v>-0.219333333333333</v>
      </c>
      <c r="J2055" s="4" t="n">
        <f aca="false">VLOOKUP(C2055,'Nymex hist.'!A:B,2,0)</f>
        <v>5.186</v>
      </c>
      <c r="K2055" s="4" t="n">
        <f aca="false">AVERAGE(DM2055:DS2055)</f>
        <v>5.285</v>
      </c>
      <c r="L2055" s="4" t="n">
        <f aca="false">AVERAGE(DT2055:DX2055)</f>
        <v>5.352</v>
      </c>
      <c r="M2055" s="4" t="n">
        <f aca="false">SUMIF($S$3:$FQ$3,$E2055+1,$S2055:$FQ2055)/COUNTIF($S$3:$FQ$3,$E2055+1)</f>
        <v>4.76833333333333</v>
      </c>
      <c r="N2055" s="4" t="n">
        <f aca="false">SUMIF($S$3:$FQ$3,$E2055+2,$S2055:$FQ2055)/COUNTIF($S$3:$FQ$3,$E2055+2)</f>
        <v>4.4975</v>
      </c>
      <c r="O2055" s="4" t="n">
        <f aca="false">SUMIF($S$3:$FQ$3,$E2055+3,$S2055:$FQ2055)/COUNTIF($S$3:$FQ$3,$E2055+3)</f>
        <v>4.549</v>
      </c>
      <c r="P2055" s="4" t="n">
        <f aca="false">SUMIF($S$3:$FQ$3,$E2055+4,$S2055:$FQ2055)/COUNTIF($S$3:$FQ$3,$E2055+4)</f>
        <v>4.61816666666667</v>
      </c>
      <c r="R2055" s="21" t="n">
        <v>36951</v>
      </c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  <c r="AJ2055" s="37"/>
      <c r="AK2055" s="32"/>
      <c r="AL2055" s="32"/>
      <c r="AM2055" s="32"/>
      <c r="AN2055" s="32"/>
      <c r="AO2055" s="32"/>
      <c r="AP2055" s="32"/>
      <c r="AQ2055" s="32"/>
      <c r="AR2055" s="32"/>
      <c r="AS2055" s="32"/>
      <c r="AT2055" s="32"/>
      <c r="AU2055" s="32"/>
      <c r="AV2055" s="32"/>
      <c r="AW2055" s="32"/>
      <c r="AX2055" s="32"/>
      <c r="AY2055" s="32"/>
      <c r="AZ2055" s="32"/>
      <c r="BA2055" s="32"/>
      <c r="BB2055" s="32"/>
      <c r="BC2055" s="32"/>
      <c r="BD2055" s="32"/>
      <c r="BE2055" s="32"/>
      <c r="BF2055" s="32"/>
      <c r="BG2055" s="32"/>
      <c r="BH2055" s="32"/>
      <c r="BI2055" s="32"/>
      <c r="BJ2055" s="32"/>
      <c r="BK2055" s="32"/>
      <c r="BL2055" s="32"/>
      <c r="BM2055" s="32"/>
      <c r="BN2055" s="32"/>
      <c r="BO2055" s="32"/>
      <c r="BP2055" s="32"/>
      <c r="BQ2055" s="32"/>
      <c r="BR2055" s="32"/>
      <c r="BS2055" s="32"/>
      <c r="BT2055" s="32"/>
      <c r="BU2055" s="32"/>
      <c r="BV2055" s="32"/>
      <c r="BW2055" s="32"/>
      <c r="BX2055" s="32"/>
      <c r="BY2055" s="32"/>
      <c r="BZ2055" s="32"/>
      <c r="CA2055" s="32"/>
      <c r="CB2055" s="32"/>
      <c r="CC2055" s="32"/>
      <c r="CD2055" s="32"/>
      <c r="CE2055" s="32"/>
      <c r="CF2055" s="32"/>
      <c r="CG2055" s="32"/>
      <c r="CH2055" s="32"/>
      <c r="CI2055" s="32"/>
      <c r="CJ2055" s="32"/>
      <c r="CK2055" s="32"/>
      <c r="CL2055" s="32"/>
      <c r="CM2055" s="32"/>
      <c r="CN2055" s="32"/>
      <c r="CO2055" s="32"/>
      <c r="CP2055" s="32"/>
      <c r="CQ2055" s="32"/>
      <c r="CR2055" s="32"/>
      <c r="CS2055" s="32"/>
      <c r="CT2055" s="32"/>
      <c r="CU2055" s="32"/>
      <c r="CV2055" s="32"/>
      <c r="CW2055" s="32"/>
      <c r="CX2055" s="32"/>
      <c r="CY2055" s="32"/>
      <c r="CZ2055" s="32"/>
      <c r="DA2055" s="32"/>
      <c r="DB2055" s="32"/>
      <c r="DC2055" s="32"/>
      <c r="DD2055" s="32"/>
      <c r="DE2055" s="32"/>
      <c r="DF2055" s="32"/>
      <c r="DG2055" s="32"/>
      <c r="DH2055" s="32"/>
      <c r="DI2055" s="32"/>
      <c r="DJ2055" s="32"/>
      <c r="DK2055" s="32"/>
      <c r="DL2055" s="32"/>
      <c r="DM2055" s="32" t="n">
        <v>5.186</v>
      </c>
      <c r="DN2055" s="32" t="n">
        <v>5.24</v>
      </c>
      <c r="DO2055" s="32" t="n">
        <v>5.274</v>
      </c>
      <c r="DP2055" s="32" t="n">
        <v>5.315</v>
      </c>
      <c r="DQ2055" s="32" t="n">
        <v>5.345</v>
      </c>
      <c r="DR2055" s="32" t="n">
        <v>5.315</v>
      </c>
      <c r="DS2055" s="32" t="n">
        <v>5.32</v>
      </c>
      <c r="DT2055" s="32" t="n">
        <v>5.41</v>
      </c>
      <c r="DU2055" s="32" t="n">
        <v>5.515</v>
      </c>
      <c r="DV2055" s="32" t="n">
        <v>5.54</v>
      </c>
      <c r="DW2055" s="32" t="n">
        <v>5.32</v>
      </c>
      <c r="DX2055" s="32" t="n">
        <v>4.975</v>
      </c>
      <c r="DY2055" s="32" t="n">
        <v>4.62</v>
      </c>
      <c r="DZ2055" s="32" t="n">
        <v>4.515</v>
      </c>
      <c r="EA2055" s="32" t="n">
        <v>4.53</v>
      </c>
      <c r="EB2055" s="32" t="n">
        <v>4.57</v>
      </c>
      <c r="EC2055" s="32" t="n">
        <v>4.585</v>
      </c>
      <c r="ED2055" s="32" t="n">
        <v>4.559</v>
      </c>
      <c r="EE2055" s="32" t="n">
        <v>4.554</v>
      </c>
      <c r="EF2055" s="32" t="n">
        <v>4.671</v>
      </c>
      <c r="EG2055" s="32" t="n">
        <v>4.781</v>
      </c>
      <c r="EH2055" s="32" t="n">
        <v>4.824</v>
      </c>
      <c r="EI2055" s="32" t="n">
        <v>4.704</v>
      </c>
      <c r="EJ2055" s="32" t="n">
        <v>4.544</v>
      </c>
      <c r="EK2055" s="32" t="n">
        <v>4.354</v>
      </c>
      <c r="EL2055" s="32" t="n">
        <v>4.321</v>
      </c>
      <c r="EM2055" s="32" t="n">
        <v>4.364</v>
      </c>
      <c r="EN2055" s="32" t="n">
        <v>4.38</v>
      </c>
      <c r="EO2055" s="32" t="n">
        <v>4.408</v>
      </c>
      <c r="EP2055" s="32" t="n">
        <v>4.408</v>
      </c>
      <c r="EQ2055" s="32" t="n">
        <v>4.418</v>
      </c>
      <c r="ER2055" s="32" t="n">
        <v>4.555</v>
      </c>
      <c r="ES2055" s="32" t="n">
        <v>4.69</v>
      </c>
      <c r="ET2055" s="32" t="n">
        <v>4.73</v>
      </c>
      <c r="EU2055" s="32" t="n">
        <v>4.61</v>
      </c>
      <c r="EV2055" s="32" t="n">
        <v>4.48</v>
      </c>
      <c r="EW2055" s="32" t="n">
        <v>4.344</v>
      </c>
      <c r="EX2055" s="32" t="n">
        <v>4.381</v>
      </c>
      <c r="EY2055" s="32" t="n">
        <v>4.444</v>
      </c>
      <c r="EZ2055" s="32" t="n">
        <v>4.47</v>
      </c>
      <c r="FA2055" s="32" t="n">
        <v>4.518</v>
      </c>
      <c r="FB2055" s="32" t="n">
        <v>4.528</v>
      </c>
      <c r="FC2055" s="32" t="n">
        <v>4.558</v>
      </c>
      <c r="FD2055" s="32" t="n">
        <v>4.695</v>
      </c>
      <c r="FE2055" s="32" t="n">
        <v>4.83</v>
      </c>
      <c r="FF2055" s="32" t="n">
        <v>4.8</v>
      </c>
      <c r="FG2055" s="32" t="n">
        <v>4.68</v>
      </c>
      <c r="FH2055" s="32" t="n">
        <v>4.54</v>
      </c>
      <c r="FI2055" s="32" t="n">
        <v>4.414</v>
      </c>
      <c r="FJ2055" s="32" t="n">
        <v>4.451</v>
      </c>
      <c r="FK2055" s="32" t="n">
        <v>4.514</v>
      </c>
      <c r="FL2055" s="32" t="n">
        <v>4.54</v>
      </c>
      <c r="FM2055" s="32" t="n">
        <v>4.588</v>
      </c>
      <c r="FN2055" s="32" t="n">
        <v>4.598</v>
      </c>
      <c r="FO2055" s="32" t="n">
        <v>4.628</v>
      </c>
      <c r="FP2055" s="32" t="n">
        <v>4.765</v>
      </c>
      <c r="FQ2055" s="32" t="n">
        <v>4.9</v>
      </c>
      <c r="FR2055" s="32" t="n">
        <v>4.875</v>
      </c>
      <c r="FS2055" s="32" t="n">
        <v>4.755</v>
      </c>
      <c r="FT2055" s="32" t="n">
        <v>4.615</v>
      </c>
      <c r="FU2055" s="32" t="n">
        <v>4.489</v>
      </c>
      <c r="FV2055" s="32" t="n">
        <v>4.526</v>
      </c>
      <c r="FW2055" s="32" t="n">
        <v>4.589</v>
      </c>
      <c r="FX2055" s="32" t="n">
        <v>4.615</v>
      </c>
      <c r="FY2055" s="32" t="n">
        <v>4.663</v>
      </c>
      <c r="FZ2055" s="32" t="n">
        <v>4.673</v>
      </c>
      <c r="GA2055" s="32" t="n">
        <v>4.703</v>
      </c>
      <c r="GB2055" s="32" t="n">
        <v>4.84</v>
      </c>
      <c r="GC2055" s="32" t="n">
        <v>4.975</v>
      </c>
      <c r="GD2055" s="32" t="n">
        <v>4.955</v>
      </c>
      <c r="GE2055" s="32" t="n">
        <v>4.835</v>
      </c>
      <c r="GF2055" s="32" t="n">
        <v>4.695</v>
      </c>
      <c r="GG2055" s="32"/>
      <c r="GH2055" s="32"/>
      <c r="GI2055" s="32"/>
      <c r="GJ2055" s="32"/>
      <c r="GK2055" s="32"/>
      <c r="GL2055" s="32"/>
      <c r="GM2055" s="32"/>
      <c r="GN2055" s="32"/>
      <c r="GO2055" s="32"/>
      <c r="GP2055" s="32"/>
      <c r="GQ2055" s="32"/>
    </row>
    <row r="2056" customFormat="false" ht="12.75" hidden="true" customHeight="false" outlineLevel="0" collapsed="false">
      <c r="A2056" s="0" t="n">
        <f aca="false">WEEKDAY(C2056,2)</f>
        <v>5</v>
      </c>
      <c r="B2056" s="0" t="n">
        <f aca="false">MONTH(C2056)</f>
        <v>3</v>
      </c>
      <c r="C2056" s="23" t="n">
        <v>36952</v>
      </c>
      <c r="D2056" s="0" t="n">
        <f aca="false">MONTH(R2056)</f>
        <v>3</v>
      </c>
      <c r="E2056" s="0" t="n">
        <f aca="false">YEAR(R2056)</f>
        <v>2001</v>
      </c>
      <c r="F2056" s="35" t="n">
        <f aca="false">L2056-K2056</f>
        <v>0.0594571428571431</v>
      </c>
      <c r="G2056" s="24" t="n">
        <f aca="false">N2056-M2056</f>
        <v>-0.266666666666668</v>
      </c>
      <c r="H2056" s="24" t="n">
        <f aca="false">O2056-N2056</f>
        <v>0.0535000000000006</v>
      </c>
      <c r="I2056" s="24" t="n">
        <f aca="false">O2056-M2056</f>
        <v>-0.213166666666667</v>
      </c>
      <c r="J2056" s="25" t="n">
        <f aca="false">VLOOKUP(C2056,'Nymex hist.'!A:B,2,0)</f>
        <v>5.27</v>
      </c>
      <c r="K2056" s="34" t="n">
        <f aca="false">AVERAGE(DM2056:DS2056)</f>
        <v>5.35414285714286</v>
      </c>
      <c r="L2056" s="34" t="n">
        <f aca="false">AVERAGE(DT2056:DX2056)</f>
        <v>5.4136</v>
      </c>
      <c r="M2056" s="27" t="n">
        <f aca="false">SUMIF($S$3:$FQ$3,$E2056+1,$S2056:$FQ2056)/COUNTIF($S$3:$FQ$3,$E2056+1)</f>
        <v>4.82083333333333</v>
      </c>
      <c r="N2056" s="27" t="n">
        <f aca="false">SUMIF($S$3:$FQ$3,$E2056+2,$S2056:$FQ2056)/COUNTIF($S$3:$FQ$3,$E2056+2)</f>
        <v>4.55416666666667</v>
      </c>
      <c r="O2056" s="27" t="n">
        <f aca="false">SUMIF($S$3:$FQ$3,$E2056+3,$S2056:$FQ2056)/COUNTIF($S$3:$FQ$3,$E2056+3)</f>
        <v>4.60766666666667</v>
      </c>
      <c r="P2056" s="27" t="n">
        <f aca="false">SUMIF($S$3:$FQ$3,$E2056+4,$S2056:$FQ2056)/COUNTIF($S$3:$FQ$3,$E2056+4)</f>
        <v>4.67266666666667</v>
      </c>
      <c r="Q2056" s="27"/>
      <c r="R2056" s="28" t="n">
        <v>36952</v>
      </c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30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 t="n">
        <v>5.27</v>
      </c>
      <c r="DN2056" s="29" t="n">
        <v>5.318</v>
      </c>
      <c r="DO2056" s="29" t="n">
        <v>5.345</v>
      </c>
      <c r="DP2056" s="29" t="n">
        <v>5.382</v>
      </c>
      <c r="DQ2056" s="29" t="n">
        <v>5.407</v>
      </c>
      <c r="DR2056" s="29" t="n">
        <v>5.377</v>
      </c>
      <c r="DS2056" s="29" t="n">
        <v>5.38</v>
      </c>
      <c r="DT2056" s="29" t="n">
        <v>5.474</v>
      </c>
      <c r="DU2056" s="29" t="n">
        <v>5.579</v>
      </c>
      <c r="DV2056" s="29" t="n">
        <v>5.6</v>
      </c>
      <c r="DW2056" s="29" t="n">
        <v>5.38</v>
      </c>
      <c r="DX2056" s="29" t="n">
        <v>5.035</v>
      </c>
      <c r="DY2056" s="29" t="n">
        <v>4.67</v>
      </c>
      <c r="DZ2056" s="29" t="n">
        <v>4.565</v>
      </c>
      <c r="EA2056" s="29" t="n">
        <v>4.58</v>
      </c>
      <c r="EB2056" s="29" t="n">
        <v>4.62</v>
      </c>
      <c r="EC2056" s="29" t="n">
        <v>4.635</v>
      </c>
      <c r="ED2056" s="29" t="n">
        <v>4.609</v>
      </c>
      <c r="EE2056" s="29" t="n">
        <v>4.604</v>
      </c>
      <c r="EF2056" s="29" t="n">
        <v>4.721</v>
      </c>
      <c r="EG2056" s="29" t="n">
        <v>4.831</v>
      </c>
      <c r="EH2056" s="29" t="n">
        <v>4.874</v>
      </c>
      <c r="EI2056" s="29" t="n">
        <v>4.754</v>
      </c>
      <c r="EJ2056" s="29" t="n">
        <v>4.594</v>
      </c>
      <c r="EK2056" s="29" t="n">
        <v>4.404</v>
      </c>
      <c r="EL2056" s="29" t="n">
        <v>4.373</v>
      </c>
      <c r="EM2056" s="29" t="n">
        <v>4.418</v>
      </c>
      <c r="EN2056" s="29" t="n">
        <v>4.438</v>
      </c>
      <c r="EO2056" s="29" t="n">
        <v>4.476</v>
      </c>
      <c r="EP2056" s="29" t="n">
        <v>4.474</v>
      </c>
      <c r="EQ2056" s="29" t="n">
        <v>4.482</v>
      </c>
      <c r="ER2056" s="29" t="n">
        <v>4.615</v>
      </c>
      <c r="ES2056" s="29" t="n">
        <v>4.748</v>
      </c>
      <c r="ET2056" s="29" t="n">
        <v>4.788</v>
      </c>
      <c r="EU2056" s="29" t="n">
        <v>4.668</v>
      </c>
      <c r="EV2056" s="29" t="n">
        <v>4.538</v>
      </c>
      <c r="EW2056" s="29" t="n">
        <v>4.394</v>
      </c>
      <c r="EX2056" s="29" t="n">
        <v>4.433</v>
      </c>
      <c r="EY2056" s="29" t="n">
        <v>4.498</v>
      </c>
      <c r="EZ2056" s="29" t="n">
        <v>4.528</v>
      </c>
      <c r="FA2056" s="29" t="n">
        <v>4.586</v>
      </c>
      <c r="FB2056" s="29" t="n">
        <v>4.594</v>
      </c>
      <c r="FC2056" s="29" t="n">
        <v>4.622</v>
      </c>
      <c r="FD2056" s="29" t="n">
        <v>4.755</v>
      </c>
      <c r="FE2056" s="29" t="n">
        <v>4.888</v>
      </c>
      <c r="FF2056" s="29" t="n">
        <v>4.853</v>
      </c>
      <c r="FG2056" s="29" t="n">
        <v>4.733</v>
      </c>
      <c r="FH2056" s="29" t="n">
        <v>4.603</v>
      </c>
      <c r="FI2056" s="29" t="n">
        <v>4.459</v>
      </c>
      <c r="FJ2056" s="29" t="n">
        <v>4.498</v>
      </c>
      <c r="FK2056" s="29" t="n">
        <v>4.563</v>
      </c>
      <c r="FL2056" s="29" t="n">
        <v>4.593</v>
      </c>
      <c r="FM2056" s="29" t="n">
        <v>4.651</v>
      </c>
      <c r="FN2056" s="29" t="n">
        <v>4.659</v>
      </c>
      <c r="FO2056" s="29" t="n">
        <v>4.687</v>
      </c>
      <c r="FP2056" s="29" t="n">
        <v>4.82</v>
      </c>
      <c r="FQ2056" s="29" t="n">
        <v>4.953</v>
      </c>
      <c r="FR2056" s="29" t="n">
        <v>4.9255</v>
      </c>
      <c r="FS2056" s="29" t="n">
        <v>4.8055</v>
      </c>
      <c r="FT2056" s="29" t="n">
        <v>4.6755</v>
      </c>
      <c r="FU2056" s="29" t="n">
        <v>4.5315</v>
      </c>
      <c r="FV2056" s="29" t="n">
        <v>4.5705</v>
      </c>
      <c r="FW2056" s="29" t="n">
        <v>4.6355</v>
      </c>
      <c r="FX2056" s="29" t="n">
        <v>4.6655</v>
      </c>
      <c r="FY2056" s="29" t="n">
        <v>4.7235</v>
      </c>
      <c r="FZ2056" s="29" t="n">
        <v>4.7315</v>
      </c>
      <c r="GA2056" s="29" t="n">
        <v>4.7595</v>
      </c>
      <c r="GB2056" s="29" t="n">
        <v>4.8925</v>
      </c>
      <c r="GC2056" s="29" t="n">
        <v>5.0255</v>
      </c>
      <c r="GD2056" s="29" t="n">
        <v>5.0055</v>
      </c>
      <c r="GE2056" s="29" t="n">
        <v>4.8855</v>
      </c>
      <c r="GF2056" s="29" t="n">
        <v>4.7555</v>
      </c>
      <c r="GG2056" s="29"/>
      <c r="GH2056" s="29"/>
      <c r="GI2056" s="29"/>
      <c r="GJ2056" s="29"/>
      <c r="GK2056" s="29"/>
      <c r="GL2056" s="29"/>
      <c r="GM2056" s="29"/>
      <c r="GN2056" s="29"/>
      <c r="GO2056" s="29"/>
      <c r="GP2056" s="29"/>
      <c r="GQ2056" s="29"/>
      <c r="GR2056" s="0"/>
      <c r="GS2056" s="0"/>
      <c r="GT2056" s="0"/>
      <c r="GU2056" s="0"/>
      <c r="GV2056" s="0"/>
      <c r="GW2056" s="0"/>
      <c r="GX2056" s="0"/>
      <c r="GY2056" s="0"/>
      <c r="GZ2056" s="0"/>
      <c r="HA2056" s="0"/>
      <c r="HB2056" s="0"/>
      <c r="HC2056" s="0"/>
      <c r="HD2056" s="0"/>
      <c r="HE2056" s="0"/>
      <c r="HF2056" s="0"/>
      <c r="HG2056" s="0"/>
      <c r="HH2056" s="0"/>
      <c r="HI2056" s="0"/>
      <c r="HJ2056" s="0"/>
      <c r="HK2056" s="0"/>
      <c r="HL2056" s="0"/>
      <c r="HM2056" s="0"/>
      <c r="HN2056" s="0"/>
      <c r="HO2056" s="0"/>
      <c r="HP2056" s="0"/>
      <c r="HQ2056" s="0"/>
      <c r="HR2056" s="0"/>
      <c r="HS2056" s="0"/>
      <c r="HT2056" s="0"/>
      <c r="HU2056" s="0"/>
      <c r="HV2056" s="0"/>
      <c r="HW2056" s="0"/>
      <c r="HX2056" s="0"/>
      <c r="HY2056" s="0"/>
      <c r="HZ2056" s="0"/>
      <c r="IA2056" s="0"/>
      <c r="IB2056" s="0"/>
      <c r="IC2056" s="0"/>
      <c r="ID2056" s="0"/>
      <c r="IE2056" s="0"/>
      <c r="IF2056" s="0"/>
      <c r="IG2056" s="0"/>
      <c r="IH2056" s="0"/>
      <c r="II2056" s="0"/>
      <c r="IJ2056" s="0"/>
      <c r="IK2056" s="0"/>
      <c r="IL2056" s="0"/>
      <c r="IM2056" s="0"/>
      <c r="IN2056" s="0"/>
      <c r="IO2056" s="0"/>
      <c r="IP2056" s="0"/>
      <c r="IQ2056" s="0"/>
      <c r="IR2056" s="0"/>
      <c r="IS2056" s="0"/>
      <c r="IT2056" s="0"/>
      <c r="IU2056" s="0"/>
      <c r="IV2056" s="0"/>
      <c r="IW2056" s="0"/>
    </row>
    <row r="2057" customFormat="false" ht="12.75" hidden="true" customHeight="false" outlineLevel="0" collapsed="false">
      <c r="A2057" s="0" t="n">
        <f aca="false">WEEKDAY(C2057,2)</f>
        <v>1</v>
      </c>
      <c r="B2057" s="0" t="n">
        <f aca="false">MONTH(C2057)</f>
        <v>3</v>
      </c>
      <c r="C2057" s="23" t="n">
        <v>36955</v>
      </c>
      <c r="D2057" s="0" t="n">
        <f aca="false">MONTH(R2057)</f>
        <v>3</v>
      </c>
      <c r="E2057" s="0" t="n">
        <f aca="false">YEAR(R2057)</f>
        <v>2001</v>
      </c>
      <c r="F2057" s="35" t="n">
        <f aca="false">L2057-K2057</f>
        <v>0.0508857142857142</v>
      </c>
      <c r="G2057" s="24" t="n">
        <f aca="false">N2057-M2057</f>
        <v>-0.28025</v>
      </c>
      <c r="H2057" s="24" t="n">
        <f aca="false">O2057-N2057</f>
        <v>0.0469166666666663</v>
      </c>
      <c r="I2057" s="24" t="n">
        <f aca="false">O2057-M2057</f>
        <v>-0.233333333333333</v>
      </c>
      <c r="J2057" s="25" t="n">
        <f aca="false">VLOOKUP(C2057,'Nymex hist.'!A:B,2,0)</f>
        <v>5.336</v>
      </c>
      <c r="K2057" s="34" t="n">
        <f aca="false">AVERAGE(DM2057:DS2057)</f>
        <v>5.42771428571429</v>
      </c>
      <c r="L2057" s="34" t="n">
        <f aca="false">AVERAGE(DT2057:DX2057)</f>
        <v>5.4786</v>
      </c>
      <c r="M2057" s="27" t="n">
        <f aca="false">SUMIF($S$3:$FQ$3,$E2057+1,$S2057:$FQ2057)/COUNTIF($S$3:$FQ$3,$E2057+1)</f>
        <v>4.88133333333333</v>
      </c>
      <c r="N2057" s="27" t="n">
        <f aca="false">SUMIF($S$3:$FQ$3,$E2057+2,$S2057:$FQ2057)/COUNTIF($S$3:$FQ$3,$E2057+2)</f>
        <v>4.60108333333333</v>
      </c>
      <c r="O2057" s="27" t="n">
        <f aca="false">SUMIF($S$3:$FQ$3,$E2057+3,$S2057:$FQ2057)/COUNTIF($S$3:$FQ$3,$E2057+3)</f>
        <v>4.648</v>
      </c>
      <c r="P2057" s="27" t="n">
        <f aca="false">SUMIF($S$3:$FQ$3,$E2057+4,$S2057:$FQ2057)/COUNTIF($S$3:$FQ$3,$E2057+4)</f>
        <v>4.718</v>
      </c>
      <c r="Q2057" s="27"/>
      <c r="R2057" s="28" t="n">
        <v>36955</v>
      </c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30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 t="n">
        <v>5.336</v>
      </c>
      <c r="DN2057" s="29" t="n">
        <v>5.393</v>
      </c>
      <c r="DO2057" s="29" t="n">
        <v>5.42</v>
      </c>
      <c r="DP2057" s="29" t="n">
        <v>5.46</v>
      </c>
      <c r="DQ2057" s="29" t="n">
        <v>5.485</v>
      </c>
      <c r="DR2057" s="29" t="n">
        <v>5.45</v>
      </c>
      <c r="DS2057" s="29" t="n">
        <v>5.45</v>
      </c>
      <c r="DT2057" s="29" t="n">
        <v>5.54</v>
      </c>
      <c r="DU2057" s="29" t="n">
        <v>5.645</v>
      </c>
      <c r="DV2057" s="29" t="n">
        <v>5.666</v>
      </c>
      <c r="DW2057" s="29" t="n">
        <v>5.446</v>
      </c>
      <c r="DX2057" s="29" t="n">
        <v>5.096</v>
      </c>
      <c r="DY2057" s="29" t="n">
        <v>4.731</v>
      </c>
      <c r="DZ2057" s="29" t="n">
        <v>4.626</v>
      </c>
      <c r="EA2057" s="29" t="n">
        <v>4.641</v>
      </c>
      <c r="EB2057" s="29" t="n">
        <v>4.681</v>
      </c>
      <c r="EC2057" s="29" t="n">
        <v>4.696</v>
      </c>
      <c r="ED2057" s="29" t="n">
        <v>4.666</v>
      </c>
      <c r="EE2057" s="29" t="n">
        <v>4.661</v>
      </c>
      <c r="EF2057" s="29" t="n">
        <v>4.778</v>
      </c>
      <c r="EG2057" s="29" t="n">
        <v>4.888</v>
      </c>
      <c r="EH2057" s="29" t="n">
        <v>4.931</v>
      </c>
      <c r="EI2057" s="29" t="n">
        <v>4.811</v>
      </c>
      <c r="EJ2057" s="29" t="n">
        <v>4.651</v>
      </c>
      <c r="EK2057" s="29" t="n">
        <v>4.461</v>
      </c>
      <c r="EL2057" s="29" t="n">
        <v>4.43</v>
      </c>
      <c r="EM2057" s="29" t="n">
        <v>4.46</v>
      </c>
      <c r="EN2057" s="29" t="n">
        <v>4.48</v>
      </c>
      <c r="EO2057" s="29" t="n">
        <v>4.518</v>
      </c>
      <c r="EP2057" s="29" t="n">
        <v>4.516</v>
      </c>
      <c r="EQ2057" s="29" t="n">
        <v>4.524</v>
      </c>
      <c r="ER2057" s="29" t="n">
        <v>4.649</v>
      </c>
      <c r="ES2057" s="29" t="n">
        <v>4.782</v>
      </c>
      <c r="ET2057" s="29" t="n">
        <v>4.822</v>
      </c>
      <c r="EU2057" s="29" t="n">
        <v>4.702</v>
      </c>
      <c r="EV2057" s="29" t="n">
        <v>4.562</v>
      </c>
      <c r="EW2057" s="29" t="n">
        <v>4.451</v>
      </c>
      <c r="EX2057" s="29" t="n">
        <v>4.49</v>
      </c>
      <c r="EY2057" s="29" t="n">
        <v>4.54</v>
      </c>
      <c r="EZ2057" s="29" t="n">
        <v>4.57</v>
      </c>
      <c r="FA2057" s="29" t="n">
        <v>4.628</v>
      </c>
      <c r="FB2057" s="29" t="n">
        <v>4.636</v>
      </c>
      <c r="FC2057" s="29" t="n">
        <v>4.664</v>
      </c>
      <c r="FD2057" s="29" t="n">
        <v>4.789</v>
      </c>
      <c r="FE2057" s="29" t="n">
        <v>4.922</v>
      </c>
      <c r="FF2057" s="29" t="n">
        <v>4.892</v>
      </c>
      <c r="FG2057" s="29" t="n">
        <v>4.772</v>
      </c>
      <c r="FH2057" s="29" t="n">
        <v>4.632</v>
      </c>
      <c r="FI2057" s="29" t="n">
        <v>4.521</v>
      </c>
      <c r="FJ2057" s="29" t="n">
        <v>4.56</v>
      </c>
      <c r="FK2057" s="29" t="n">
        <v>4.61</v>
      </c>
      <c r="FL2057" s="29" t="n">
        <v>4.64</v>
      </c>
      <c r="FM2057" s="29" t="n">
        <v>4.698</v>
      </c>
      <c r="FN2057" s="29" t="n">
        <v>4.706</v>
      </c>
      <c r="FO2057" s="29" t="n">
        <v>4.734</v>
      </c>
      <c r="FP2057" s="29" t="n">
        <v>4.859</v>
      </c>
      <c r="FQ2057" s="29" t="n">
        <v>4.992</v>
      </c>
      <c r="FR2057" s="29" t="n">
        <v>4.9645</v>
      </c>
      <c r="FS2057" s="29" t="n">
        <v>4.8445</v>
      </c>
      <c r="FT2057" s="29" t="n">
        <v>4.7045</v>
      </c>
      <c r="FU2057" s="29" t="n">
        <v>4.5935</v>
      </c>
      <c r="FV2057" s="29" t="n">
        <v>4.6325</v>
      </c>
      <c r="FW2057" s="29" t="n">
        <v>4.6825</v>
      </c>
      <c r="FX2057" s="29" t="n">
        <v>4.7125</v>
      </c>
      <c r="FY2057" s="29" t="n">
        <v>4.7705</v>
      </c>
      <c r="FZ2057" s="29" t="n">
        <v>4.7785</v>
      </c>
      <c r="GA2057" s="29" t="n">
        <v>4.8065</v>
      </c>
      <c r="GB2057" s="29" t="n">
        <v>4.9315</v>
      </c>
      <c r="GC2057" s="29" t="n">
        <v>5.0645</v>
      </c>
      <c r="GD2057" s="29" t="n">
        <v>5.0445</v>
      </c>
      <c r="GE2057" s="29" t="n">
        <v>4.9245</v>
      </c>
      <c r="GF2057" s="29" t="n">
        <v>4.7845</v>
      </c>
      <c r="GG2057" s="29"/>
      <c r="GH2057" s="29"/>
      <c r="GI2057" s="29"/>
      <c r="GJ2057" s="29"/>
      <c r="GK2057" s="29"/>
      <c r="GL2057" s="29"/>
      <c r="GM2057" s="29"/>
      <c r="GN2057" s="29"/>
      <c r="GO2057" s="29"/>
      <c r="GP2057" s="29"/>
      <c r="GQ2057" s="29"/>
      <c r="GR2057" s="0"/>
      <c r="GS2057" s="0"/>
      <c r="GT2057" s="0"/>
      <c r="GU2057" s="0"/>
      <c r="GV2057" s="0"/>
      <c r="GW2057" s="0"/>
      <c r="GX2057" s="0"/>
      <c r="GY2057" s="0"/>
      <c r="GZ2057" s="0"/>
      <c r="HA2057" s="0"/>
      <c r="HB2057" s="0"/>
      <c r="HC2057" s="0"/>
      <c r="HD2057" s="0"/>
      <c r="HE2057" s="0"/>
      <c r="HF2057" s="0"/>
      <c r="HG2057" s="0"/>
      <c r="HH2057" s="0"/>
      <c r="HI2057" s="0"/>
      <c r="HJ2057" s="0"/>
      <c r="HK2057" s="0"/>
      <c r="HL2057" s="0"/>
      <c r="HM2057" s="0"/>
      <c r="HN2057" s="0"/>
      <c r="HO2057" s="0"/>
      <c r="HP2057" s="0"/>
      <c r="HQ2057" s="0"/>
      <c r="HR2057" s="0"/>
      <c r="HS2057" s="0"/>
      <c r="HT2057" s="0"/>
      <c r="HU2057" s="0"/>
      <c r="HV2057" s="0"/>
      <c r="HW2057" s="0"/>
      <c r="HX2057" s="0"/>
      <c r="HY2057" s="0"/>
      <c r="HZ2057" s="0"/>
      <c r="IA2057" s="0"/>
      <c r="IB2057" s="0"/>
      <c r="IC2057" s="0"/>
      <c r="ID2057" s="0"/>
      <c r="IE2057" s="0"/>
      <c r="IF2057" s="0"/>
      <c r="IG2057" s="0"/>
      <c r="IH2057" s="0"/>
      <c r="II2057" s="0"/>
      <c r="IJ2057" s="0"/>
      <c r="IK2057" s="0"/>
      <c r="IL2057" s="0"/>
      <c r="IM2057" s="0"/>
      <c r="IN2057" s="0"/>
      <c r="IO2057" s="0"/>
      <c r="IP2057" s="0"/>
      <c r="IQ2057" s="0"/>
      <c r="IR2057" s="0"/>
      <c r="IS2057" s="0"/>
      <c r="IT2057" s="0"/>
      <c r="IU2057" s="0"/>
      <c r="IV2057" s="0"/>
      <c r="IW2057" s="0"/>
    </row>
    <row r="2058" customFormat="false" ht="12.75" hidden="true" customHeight="false" outlineLevel="0" collapsed="false">
      <c r="A2058" s="0" t="n">
        <f aca="false">WEEKDAY(C2058,2)</f>
        <v>2</v>
      </c>
      <c r="B2058" s="0" t="n">
        <f aca="false">MONTH(C2058)</f>
        <v>3</v>
      </c>
      <c r="C2058" s="23" t="n">
        <v>36956</v>
      </c>
      <c r="D2058" s="0" t="n">
        <f aca="false">MONTH(R2058)</f>
        <v>3</v>
      </c>
      <c r="E2058" s="0" t="n">
        <f aca="false">YEAR(R2058)</f>
        <v>2001</v>
      </c>
      <c r="F2058" s="35" t="n">
        <f aca="false">L2058-K2058</f>
        <v>0.0647142857142855</v>
      </c>
      <c r="G2058" s="24" t="n">
        <f aca="false">N2058-M2058</f>
        <v>-0.2765</v>
      </c>
      <c r="H2058" s="24" t="n">
        <f aca="false">O2058-N2058</f>
        <v>0.0451666666666668</v>
      </c>
      <c r="I2058" s="24" t="n">
        <f aca="false">O2058-M2058</f>
        <v>-0.231333333333334</v>
      </c>
      <c r="J2058" s="25" t="n">
        <f aca="false">VLOOKUP(C2058,'Nymex hist.'!A:B,2,0)</f>
        <v>5.315</v>
      </c>
      <c r="K2058" s="34" t="n">
        <f aca="false">AVERAGE(DM2058:DS2058)</f>
        <v>5.41328571428571</v>
      </c>
      <c r="L2058" s="34" t="n">
        <f aca="false">AVERAGE(DT2058:DX2058)</f>
        <v>5.478</v>
      </c>
      <c r="M2058" s="27" t="n">
        <f aca="false">SUMIF($S$3:$FQ$3,$E2058+1,$S2058:$FQ2058)/COUNTIF($S$3:$FQ$3,$E2058+1)</f>
        <v>4.89483333333333</v>
      </c>
      <c r="N2058" s="27" t="n">
        <f aca="false">SUMIF($S$3:$FQ$3,$E2058+2,$S2058:$FQ2058)/COUNTIF($S$3:$FQ$3,$E2058+2)</f>
        <v>4.61833333333333</v>
      </c>
      <c r="O2058" s="27" t="n">
        <f aca="false">SUMIF($S$3:$FQ$3,$E2058+3,$S2058:$FQ2058)/COUNTIF($S$3:$FQ$3,$E2058+3)</f>
        <v>4.6635</v>
      </c>
      <c r="P2058" s="27" t="n">
        <f aca="false">SUMIF($S$3:$FQ$3,$E2058+4,$S2058:$FQ2058)/COUNTIF($S$3:$FQ$3,$E2058+4)</f>
        <v>4.7335</v>
      </c>
      <c r="Q2058" s="27"/>
      <c r="R2058" s="28" t="n">
        <v>36956</v>
      </c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30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 t="n">
        <v>5.315</v>
      </c>
      <c r="DN2058" s="29" t="n">
        <v>5.375</v>
      </c>
      <c r="DO2058" s="29" t="n">
        <v>5.407</v>
      </c>
      <c r="DP2058" s="29" t="n">
        <v>5.447</v>
      </c>
      <c r="DQ2058" s="29" t="n">
        <v>5.472</v>
      </c>
      <c r="DR2058" s="29" t="n">
        <v>5.437</v>
      </c>
      <c r="DS2058" s="29" t="n">
        <v>5.44</v>
      </c>
      <c r="DT2058" s="29" t="n">
        <v>5.535</v>
      </c>
      <c r="DU2058" s="29" t="n">
        <v>5.64</v>
      </c>
      <c r="DV2058" s="29" t="n">
        <v>5.665</v>
      </c>
      <c r="DW2058" s="29" t="n">
        <v>5.45</v>
      </c>
      <c r="DX2058" s="29" t="n">
        <v>5.1</v>
      </c>
      <c r="DY2058" s="29" t="n">
        <v>4.74</v>
      </c>
      <c r="DZ2058" s="29" t="n">
        <v>4.64</v>
      </c>
      <c r="EA2058" s="29" t="n">
        <v>4.655</v>
      </c>
      <c r="EB2058" s="29" t="n">
        <v>4.69</v>
      </c>
      <c r="EC2058" s="29" t="n">
        <v>4.713</v>
      </c>
      <c r="ED2058" s="29" t="n">
        <v>4.69</v>
      </c>
      <c r="EE2058" s="29" t="n">
        <v>4.685</v>
      </c>
      <c r="EF2058" s="29" t="n">
        <v>4.8</v>
      </c>
      <c r="EG2058" s="29" t="n">
        <v>4.91</v>
      </c>
      <c r="EH2058" s="29" t="n">
        <v>4.95</v>
      </c>
      <c r="EI2058" s="29" t="n">
        <v>4.83</v>
      </c>
      <c r="EJ2058" s="29" t="n">
        <v>4.67</v>
      </c>
      <c r="EK2058" s="29" t="n">
        <v>4.48</v>
      </c>
      <c r="EL2058" s="29" t="n">
        <v>4.45</v>
      </c>
      <c r="EM2058" s="29" t="n">
        <v>4.477</v>
      </c>
      <c r="EN2058" s="29" t="n">
        <v>4.497</v>
      </c>
      <c r="EO2058" s="29" t="n">
        <v>4.535</v>
      </c>
      <c r="EP2058" s="29" t="n">
        <v>4.533</v>
      </c>
      <c r="EQ2058" s="29" t="n">
        <v>4.541</v>
      </c>
      <c r="ER2058" s="29" t="n">
        <v>4.663</v>
      </c>
      <c r="ES2058" s="29" t="n">
        <v>4.794</v>
      </c>
      <c r="ET2058" s="29" t="n">
        <v>4.834</v>
      </c>
      <c r="EU2058" s="29" t="n">
        <v>4.714</v>
      </c>
      <c r="EV2058" s="29" t="n">
        <v>4.574</v>
      </c>
      <c r="EW2058" s="29" t="n">
        <v>4.47</v>
      </c>
      <c r="EX2058" s="29" t="n">
        <v>4.51</v>
      </c>
      <c r="EY2058" s="29" t="n">
        <v>4.557</v>
      </c>
      <c r="EZ2058" s="29" t="n">
        <v>4.587</v>
      </c>
      <c r="FA2058" s="29" t="n">
        <v>4.645</v>
      </c>
      <c r="FB2058" s="29" t="n">
        <v>4.653</v>
      </c>
      <c r="FC2058" s="29" t="n">
        <v>4.681</v>
      </c>
      <c r="FD2058" s="29" t="n">
        <v>4.803</v>
      </c>
      <c r="FE2058" s="29" t="n">
        <v>4.934</v>
      </c>
      <c r="FF2058" s="29" t="n">
        <v>4.904</v>
      </c>
      <c r="FG2058" s="29" t="n">
        <v>4.784</v>
      </c>
      <c r="FH2058" s="29" t="n">
        <v>4.644</v>
      </c>
      <c r="FI2058" s="29" t="n">
        <v>4.54</v>
      </c>
      <c r="FJ2058" s="29" t="n">
        <v>4.58</v>
      </c>
      <c r="FK2058" s="29" t="n">
        <v>4.627</v>
      </c>
      <c r="FL2058" s="29" t="n">
        <v>4.657</v>
      </c>
      <c r="FM2058" s="29" t="n">
        <v>4.715</v>
      </c>
      <c r="FN2058" s="29" t="n">
        <v>4.723</v>
      </c>
      <c r="FO2058" s="29" t="n">
        <v>4.751</v>
      </c>
      <c r="FP2058" s="29" t="n">
        <v>4.873</v>
      </c>
      <c r="FQ2058" s="29" t="n">
        <v>5.004</v>
      </c>
      <c r="FR2058" s="29" t="n">
        <v>4.9765</v>
      </c>
      <c r="FS2058" s="29" t="n">
        <v>4.8565</v>
      </c>
      <c r="FT2058" s="29" t="n">
        <v>4.7165</v>
      </c>
      <c r="FU2058" s="29" t="n">
        <v>4.6125</v>
      </c>
      <c r="FV2058" s="29" t="n">
        <v>4.6525</v>
      </c>
      <c r="FW2058" s="29" t="n">
        <v>4.6995</v>
      </c>
      <c r="FX2058" s="29" t="n">
        <v>4.7295</v>
      </c>
      <c r="FY2058" s="29" t="n">
        <v>4.7875</v>
      </c>
      <c r="FZ2058" s="29" t="n">
        <v>4.7955</v>
      </c>
      <c r="GA2058" s="29" t="n">
        <v>4.8235</v>
      </c>
      <c r="GB2058" s="29" t="n">
        <v>4.9455</v>
      </c>
      <c r="GC2058" s="29" t="n">
        <v>5.0765</v>
      </c>
      <c r="GD2058" s="29" t="n">
        <v>5.0565</v>
      </c>
      <c r="GE2058" s="29" t="n">
        <v>4.9365</v>
      </c>
      <c r="GF2058" s="29" t="n">
        <v>4.7965</v>
      </c>
      <c r="GG2058" s="29"/>
      <c r="GH2058" s="29"/>
      <c r="GI2058" s="29"/>
      <c r="GJ2058" s="29"/>
      <c r="GK2058" s="29"/>
      <c r="GL2058" s="29"/>
      <c r="GM2058" s="29"/>
      <c r="GN2058" s="29"/>
      <c r="GO2058" s="29"/>
      <c r="GP2058" s="29"/>
      <c r="GQ2058" s="29"/>
      <c r="GR2058" s="0"/>
      <c r="GS2058" s="0"/>
      <c r="GT2058" s="0"/>
      <c r="GU2058" s="0"/>
      <c r="GV2058" s="0"/>
      <c r="GW2058" s="0"/>
      <c r="GX2058" s="0"/>
      <c r="GY2058" s="0"/>
      <c r="GZ2058" s="0"/>
      <c r="HA2058" s="0"/>
      <c r="HB2058" s="0"/>
      <c r="HC2058" s="0"/>
      <c r="HD2058" s="0"/>
      <c r="HE2058" s="0"/>
      <c r="HF2058" s="0"/>
      <c r="HG2058" s="0"/>
      <c r="HH2058" s="0"/>
      <c r="HI2058" s="0"/>
      <c r="HJ2058" s="0"/>
      <c r="HK2058" s="0"/>
      <c r="HL2058" s="0"/>
      <c r="HM2058" s="0"/>
      <c r="HN2058" s="0"/>
      <c r="HO2058" s="0"/>
      <c r="HP2058" s="0"/>
      <c r="HQ2058" s="0"/>
      <c r="HR2058" s="0"/>
      <c r="HS2058" s="0"/>
      <c r="HT2058" s="0"/>
      <c r="HU2058" s="0"/>
      <c r="HV2058" s="0"/>
      <c r="HW2058" s="0"/>
      <c r="HX2058" s="0"/>
      <c r="HY2058" s="0"/>
      <c r="HZ2058" s="0"/>
      <c r="IA2058" s="0"/>
      <c r="IB2058" s="0"/>
      <c r="IC2058" s="0"/>
      <c r="ID2058" s="0"/>
      <c r="IE2058" s="0"/>
      <c r="IF2058" s="0"/>
      <c r="IG2058" s="0"/>
      <c r="IH2058" s="0"/>
      <c r="II2058" s="0"/>
      <c r="IJ2058" s="0"/>
      <c r="IK2058" s="0"/>
      <c r="IL2058" s="0"/>
      <c r="IM2058" s="0"/>
      <c r="IN2058" s="0"/>
      <c r="IO2058" s="0"/>
      <c r="IP2058" s="0"/>
      <c r="IQ2058" s="0"/>
      <c r="IR2058" s="0"/>
      <c r="IS2058" s="0"/>
      <c r="IT2058" s="0"/>
      <c r="IU2058" s="0"/>
      <c r="IV2058" s="0"/>
      <c r="IW2058" s="0"/>
    </row>
    <row r="2059" customFormat="false" ht="12.75" hidden="true" customHeight="false" outlineLevel="0" collapsed="false">
      <c r="A2059" s="0" t="n">
        <f aca="false">WEEKDAY(C2059,2)</f>
        <v>3</v>
      </c>
      <c r="B2059" s="0" t="n">
        <f aca="false">MONTH(C2059)</f>
        <v>3</v>
      </c>
      <c r="C2059" s="23" t="n">
        <v>36957</v>
      </c>
      <c r="D2059" s="0" t="n">
        <f aca="false">MONTH(R2059)</f>
        <v>3</v>
      </c>
      <c r="E2059" s="0" t="n">
        <f aca="false">YEAR(R2059)</f>
        <v>2001</v>
      </c>
      <c r="F2059" s="35" t="n">
        <f aca="false">L2059-K2059</f>
        <v>0.0671428571428567</v>
      </c>
      <c r="G2059" s="24" t="n">
        <f aca="false">N2059-M2059</f>
        <v>-0.267916666666666</v>
      </c>
      <c r="H2059" s="24" t="n">
        <f aca="false">O2059-N2059</f>
        <v>0.0451666666666668</v>
      </c>
      <c r="I2059" s="24" t="n">
        <f aca="false">O2059-M2059</f>
        <v>-0.22275</v>
      </c>
      <c r="J2059" s="25" t="n">
        <f aca="false">VLOOKUP(C2059,'Nymex hist.'!A:B,2,0)</f>
        <v>5.35</v>
      </c>
      <c r="K2059" s="34" t="n">
        <f aca="false">AVERAGE(DM2059:DS2059)</f>
        <v>5.44585714285714</v>
      </c>
      <c r="L2059" s="34" t="n">
        <f aca="false">AVERAGE(DT2059:DX2059)</f>
        <v>5.513</v>
      </c>
      <c r="M2059" s="27" t="n">
        <f aca="false">SUMIF($S$3:$FQ$3,$E2059+1,$S2059:$FQ2059)/COUNTIF($S$3:$FQ$3,$E2059+1)</f>
        <v>4.94625</v>
      </c>
      <c r="N2059" s="27" t="n">
        <f aca="false">SUMIF($S$3:$FQ$3,$E2059+2,$S2059:$FQ2059)/COUNTIF($S$3:$FQ$3,$E2059+2)</f>
        <v>4.67833333333333</v>
      </c>
      <c r="O2059" s="27" t="n">
        <f aca="false">SUMIF($S$3:$FQ$3,$E2059+3,$S2059:$FQ2059)/COUNTIF($S$3:$FQ$3,$E2059+3)</f>
        <v>4.7235</v>
      </c>
      <c r="P2059" s="27" t="n">
        <f aca="false">SUMIF($S$3:$FQ$3,$E2059+4,$S2059:$FQ2059)/COUNTIF($S$3:$FQ$3,$E2059+4)</f>
        <v>4.7935</v>
      </c>
      <c r="Q2059" s="27"/>
      <c r="R2059" s="28" t="n">
        <v>36957</v>
      </c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30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 t="n">
        <v>5.35</v>
      </c>
      <c r="DN2059" s="29" t="n">
        <v>5.408</v>
      </c>
      <c r="DO2059" s="29" t="n">
        <v>5.438</v>
      </c>
      <c r="DP2059" s="29" t="n">
        <v>5.478</v>
      </c>
      <c r="DQ2059" s="29" t="n">
        <v>5.503</v>
      </c>
      <c r="DR2059" s="29" t="n">
        <v>5.471</v>
      </c>
      <c r="DS2059" s="29" t="n">
        <v>5.473</v>
      </c>
      <c r="DT2059" s="29" t="n">
        <v>5.568</v>
      </c>
      <c r="DU2059" s="29" t="n">
        <v>5.673</v>
      </c>
      <c r="DV2059" s="29" t="n">
        <v>5.698</v>
      </c>
      <c r="DW2059" s="29" t="n">
        <v>5.483</v>
      </c>
      <c r="DX2059" s="29" t="n">
        <v>5.143</v>
      </c>
      <c r="DY2059" s="29" t="n">
        <v>4.785</v>
      </c>
      <c r="DZ2059" s="29" t="n">
        <v>4.687</v>
      </c>
      <c r="EA2059" s="29" t="n">
        <v>4.707</v>
      </c>
      <c r="EB2059" s="29" t="n">
        <v>4.748</v>
      </c>
      <c r="EC2059" s="29" t="n">
        <v>4.77</v>
      </c>
      <c r="ED2059" s="29" t="n">
        <v>4.753</v>
      </c>
      <c r="EE2059" s="29" t="n">
        <v>4.748</v>
      </c>
      <c r="EF2059" s="29" t="n">
        <v>4.863</v>
      </c>
      <c r="EG2059" s="29" t="n">
        <v>4.97</v>
      </c>
      <c r="EH2059" s="29" t="n">
        <v>5.01</v>
      </c>
      <c r="EI2059" s="29" t="n">
        <v>4.89</v>
      </c>
      <c r="EJ2059" s="29" t="n">
        <v>4.73</v>
      </c>
      <c r="EK2059" s="29" t="n">
        <v>4.54</v>
      </c>
      <c r="EL2059" s="29" t="n">
        <v>4.51</v>
      </c>
      <c r="EM2059" s="29" t="n">
        <v>4.537</v>
      </c>
      <c r="EN2059" s="29" t="n">
        <v>4.557</v>
      </c>
      <c r="EO2059" s="29" t="n">
        <v>4.595</v>
      </c>
      <c r="EP2059" s="29" t="n">
        <v>4.593</v>
      </c>
      <c r="EQ2059" s="29" t="n">
        <v>4.601</v>
      </c>
      <c r="ER2059" s="29" t="n">
        <v>4.723</v>
      </c>
      <c r="ES2059" s="29" t="n">
        <v>4.854</v>
      </c>
      <c r="ET2059" s="29" t="n">
        <v>4.894</v>
      </c>
      <c r="EU2059" s="29" t="n">
        <v>4.774</v>
      </c>
      <c r="EV2059" s="29" t="n">
        <v>4.634</v>
      </c>
      <c r="EW2059" s="29" t="n">
        <v>4.53</v>
      </c>
      <c r="EX2059" s="29" t="n">
        <v>4.57</v>
      </c>
      <c r="EY2059" s="29" t="n">
        <v>4.617</v>
      </c>
      <c r="EZ2059" s="29" t="n">
        <v>4.647</v>
      </c>
      <c r="FA2059" s="29" t="n">
        <v>4.705</v>
      </c>
      <c r="FB2059" s="29" t="n">
        <v>4.713</v>
      </c>
      <c r="FC2059" s="29" t="n">
        <v>4.741</v>
      </c>
      <c r="FD2059" s="29" t="n">
        <v>4.863</v>
      </c>
      <c r="FE2059" s="29" t="n">
        <v>4.994</v>
      </c>
      <c r="FF2059" s="29" t="n">
        <v>4.964</v>
      </c>
      <c r="FG2059" s="29" t="n">
        <v>4.844</v>
      </c>
      <c r="FH2059" s="29" t="n">
        <v>4.704</v>
      </c>
      <c r="FI2059" s="29" t="n">
        <v>4.6</v>
      </c>
      <c r="FJ2059" s="29" t="n">
        <v>4.64</v>
      </c>
      <c r="FK2059" s="29" t="n">
        <v>4.687</v>
      </c>
      <c r="FL2059" s="29" t="n">
        <v>4.717</v>
      </c>
      <c r="FM2059" s="29" t="n">
        <v>4.775</v>
      </c>
      <c r="FN2059" s="29" t="n">
        <v>4.783</v>
      </c>
      <c r="FO2059" s="29" t="n">
        <v>4.811</v>
      </c>
      <c r="FP2059" s="29" t="n">
        <v>4.933</v>
      </c>
      <c r="FQ2059" s="29" t="n">
        <v>5.064</v>
      </c>
      <c r="FR2059" s="29" t="n">
        <v>5.039</v>
      </c>
      <c r="FS2059" s="29" t="n">
        <v>4.919</v>
      </c>
      <c r="FT2059" s="29" t="n">
        <v>4.779</v>
      </c>
      <c r="FU2059" s="29" t="n">
        <v>4.675</v>
      </c>
      <c r="FV2059" s="29" t="n">
        <v>4.715</v>
      </c>
      <c r="FW2059" s="29" t="n">
        <v>4.762</v>
      </c>
      <c r="FX2059" s="29" t="n">
        <v>4.792</v>
      </c>
      <c r="FY2059" s="29" t="n">
        <v>4.85</v>
      </c>
      <c r="FZ2059" s="29" t="n">
        <v>4.858</v>
      </c>
      <c r="GA2059" s="29" t="n">
        <v>4.886</v>
      </c>
      <c r="GB2059" s="29" t="n">
        <v>5.008</v>
      </c>
      <c r="GC2059" s="29" t="n">
        <v>5.139</v>
      </c>
      <c r="GD2059" s="29" t="n">
        <v>5.119</v>
      </c>
      <c r="GE2059" s="29" t="n">
        <v>4.999</v>
      </c>
      <c r="GF2059" s="29" t="n">
        <v>4.859</v>
      </c>
      <c r="GG2059" s="29"/>
      <c r="GH2059" s="29"/>
      <c r="GI2059" s="29"/>
      <c r="GJ2059" s="29"/>
      <c r="GK2059" s="29"/>
      <c r="GL2059" s="29"/>
      <c r="GM2059" s="29"/>
      <c r="GN2059" s="29"/>
      <c r="GO2059" s="29"/>
      <c r="GP2059" s="29"/>
      <c r="GQ2059" s="29"/>
      <c r="GR2059" s="0"/>
      <c r="GS2059" s="0"/>
      <c r="GT2059" s="0"/>
      <c r="GU2059" s="0"/>
      <c r="GV2059" s="0"/>
      <c r="GW2059" s="0"/>
      <c r="GX2059" s="0"/>
      <c r="GY2059" s="0"/>
      <c r="GZ2059" s="0"/>
      <c r="HA2059" s="0"/>
      <c r="HB2059" s="0"/>
      <c r="HC2059" s="0"/>
      <c r="HD2059" s="0"/>
      <c r="HE2059" s="0"/>
      <c r="HF2059" s="0"/>
      <c r="HG2059" s="0"/>
      <c r="HH2059" s="0"/>
      <c r="HI2059" s="0"/>
      <c r="HJ2059" s="0"/>
      <c r="HK2059" s="0"/>
      <c r="HL2059" s="0"/>
      <c r="HM2059" s="0"/>
      <c r="HN2059" s="0"/>
      <c r="HO2059" s="0"/>
      <c r="HP2059" s="0"/>
      <c r="HQ2059" s="0"/>
      <c r="HR2059" s="0"/>
      <c r="HS2059" s="0"/>
      <c r="HT2059" s="0"/>
      <c r="HU2059" s="0"/>
      <c r="HV2059" s="0"/>
      <c r="HW2059" s="0"/>
      <c r="HX2059" s="0"/>
      <c r="HY2059" s="0"/>
      <c r="HZ2059" s="0"/>
      <c r="IA2059" s="0"/>
      <c r="IB2059" s="0"/>
      <c r="IC2059" s="0"/>
      <c r="ID2059" s="0"/>
      <c r="IE2059" s="0"/>
      <c r="IF2059" s="0"/>
      <c r="IG2059" s="0"/>
      <c r="IH2059" s="0"/>
      <c r="II2059" s="0"/>
      <c r="IJ2059" s="0"/>
      <c r="IK2059" s="0"/>
      <c r="IL2059" s="0"/>
      <c r="IM2059" s="0"/>
      <c r="IN2059" s="0"/>
      <c r="IO2059" s="0"/>
      <c r="IP2059" s="0"/>
      <c r="IQ2059" s="0"/>
      <c r="IR2059" s="0"/>
      <c r="IS2059" s="0"/>
      <c r="IT2059" s="0"/>
      <c r="IU2059" s="0"/>
      <c r="IV2059" s="0"/>
      <c r="IW2059" s="0"/>
    </row>
    <row r="2060" customFormat="false" ht="12.75" hidden="false" customHeight="false" outlineLevel="0" collapsed="false">
      <c r="A2060" s="1" t="n">
        <f aca="false">WEEKDAY(C2060,2)</f>
        <v>4</v>
      </c>
      <c r="B2060" s="1" t="n">
        <f aca="false">MONTH(C2060)</f>
        <v>3</v>
      </c>
      <c r="C2060" s="23" t="n">
        <v>36958</v>
      </c>
      <c r="D2060" s="0" t="n">
        <f aca="false">MONTH(R2060)</f>
        <v>3</v>
      </c>
      <c r="E2060" s="0" t="n">
        <f aca="false">YEAR(R2060)</f>
        <v>2001</v>
      </c>
      <c r="F2060" s="3" t="n">
        <f aca="false">L2060-K2060</f>
        <v>0.0765714285714294</v>
      </c>
      <c r="G2060" s="3" t="n">
        <f aca="false">N2060-M2060</f>
        <v>-0.274166666666667</v>
      </c>
      <c r="H2060" s="3" t="n">
        <f aca="false">O2060-N2060</f>
        <v>0.0460000000000003</v>
      </c>
      <c r="I2060" s="3" t="n">
        <f aca="false">O2060-M2060</f>
        <v>-0.228166666666667</v>
      </c>
      <c r="J2060" s="4" t="n">
        <f aca="false">VLOOKUP(C2060,'Nymex hist.'!A:B,2,0)</f>
        <v>5.285</v>
      </c>
      <c r="K2060" s="4" t="n">
        <f aca="false">AVERAGE(DM2060:DS2060)</f>
        <v>5.39342857142857</v>
      </c>
      <c r="L2060" s="4" t="n">
        <f aca="false">AVERAGE(DT2060:DX2060)</f>
        <v>5.47</v>
      </c>
      <c r="M2060" s="4" t="n">
        <f aca="false">SUMIF($S$3:$FQ$3,$E2060+1,$S2060:$FQ2060)/COUNTIF($S$3:$FQ$3,$E2060+1)</f>
        <v>4.89833333333333</v>
      </c>
      <c r="N2060" s="4" t="n">
        <f aca="false">SUMIF($S$3:$FQ$3,$E2060+2,$S2060:$FQ2060)/COUNTIF($S$3:$FQ$3,$E2060+2)</f>
        <v>4.62416666666667</v>
      </c>
      <c r="O2060" s="4" t="n">
        <f aca="false">SUMIF($S$3:$FQ$3,$E2060+3,$S2060:$FQ2060)/COUNTIF($S$3:$FQ$3,$E2060+3)</f>
        <v>4.67016666666667</v>
      </c>
      <c r="P2060" s="4" t="n">
        <f aca="false">SUMIF($S$3:$FQ$3,$E2060+4,$S2060:$FQ2060)/COUNTIF($S$3:$FQ$3,$E2060+4)</f>
        <v>4.73516666666667</v>
      </c>
      <c r="R2060" s="21" t="n">
        <v>36958</v>
      </c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7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  <c r="BT2060" s="32"/>
      <c r="BU2060" s="32"/>
      <c r="BV2060" s="32"/>
      <c r="BW2060" s="32"/>
      <c r="BX2060" s="32"/>
      <c r="BY2060" s="32"/>
      <c r="BZ2060" s="32"/>
      <c r="CA2060" s="32"/>
      <c r="CB2060" s="32"/>
      <c r="CC2060" s="32"/>
      <c r="CD2060" s="32"/>
      <c r="CE2060" s="32"/>
      <c r="CF2060" s="32"/>
      <c r="CG2060" s="32"/>
      <c r="CH2060" s="32"/>
      <c r="CI2060" s="32"/>
      <c r="CJ2060" s="32"/>
      <c r="CK2060" s="32"/>
      <c r="CL2060" s="32"/>
      <c r="CM2060" s="32"/>
      <c r="CN2060" s="32"/>
      <c r="CO2060" s="32"/>
      <c r="CP2060" s="32"/>
      <c r="CQ2060" s="32"/>
      <c r="CR2060" s="32"/>
      <c r="CS2060" s="32"/>
      <c r="CT2060" s="32"/>
      <c r="CU2060" s="32"/>
      <c r="CV2060" s="32"/>
      <c r="CW2060" s="32"/>
      <c r="CX2060" s="32"/>
      <c r="CY2060" s="32"/>
      <c r="CZ2060" s="32"/>
      <c r="DA2060" s="32"/>
      <c r="DB2060" s="32"/>
      <c r="DC2060" s="32"/>
      <c r="DD2060" s="32"/>
      <c r="DE2060" s="32"/>
      <c r="DF2060" s="32"/>
      <c r="DG2060" s="32"/>
      <c r="DH2060" s="32"/>
      <c r="DI2060" s="32"/>
      <c r="DJ2060" s="32"/>
      <c r="DK2060" s="32"/>
      <c r="DL2060" s="32"/>
      <c r="DM2060" s="32" t="n">
        <v>5.285</v>
      </c>
      <c r="DN2060" s="32" t="n">
        <v>5.345</v>
      </c>
      <c r="DO2060" s="32" t="n">
        <v>5.387</v>
      </c>
      <c r="DP2060" s="32" t="n">
        <v>5.43</v>
      </c>
      <c r="DQ2060" s="32" t="n">
        <v>5.455</v>
      </c>
      <c r="DR2060" s="32" t="n">
        <v>5.425</v>
      </c>
      <c r="DS2060" s="32" t="n">
        <v>5.427</v>
      </c>
      <c r="DT2060" s="32" t="n">
        <v>5.525</v>
      </c>
      <c r="DU2060" s="32" t="n">
        <v>5.63</v>
      </c>
      <c r="DV2060" s="32" t="n">
        <v>5.655</v>
      </c>
      <c r="DW2060" s="32" t="n">
        <v>5.44</v>
      </c>
      <c r="DX2060" s="32" t="n">
        <v>5.1</v>
      </c>
      <c r="DY2060" s="32" t="n">
        <v>4.742</v>
      </c>
      <c r="DZ2060" s="32" t="n">
        <v>4.644</v>
      </c>
      <c r="EA2060" s="32" t="n">
        <v>4.66</v>
      </c>
      <c r="EB2060" s="32" t="n">
        <v>4.7</v>
      </c>
      <c r="EC2060" s="32" t="n">
        <v>4.717</v>
      </c>
      <c r="ED2060" s="32" t="n">
        <v>4.7</v>
      </c>
      <c r="EE2060" s="32" t="n">
        <v>4.695</v>
      </c>
      <c r="EF2060" s="32" t="n">
        <v>4.81</v>
      </c>
      <c r="EG2060" s="32" t="n">
        <v>4.917</v>
      </c>
      <c r="EH2060" s="32" t="n">
        <v>4.957</v>
      </c>
      <c r="EI2060" s="32" t="n">
        <v>4.832</v>
      </c>
      <c r="EJ2060" s="32" t="n">
        <v>4.672</v>
      </c>
      <c r="EK2060" s="32" t="n">
        <v>4.485</v>
      </c>
      <c r="EL2060" s="32" t="n">
        <v>4.455</v>
      </c>
      <c r="EM2060" s="32" t="n">
        <v>4.484</v>
      </c>
      <c r="EN2060" s="32" t="n">
        <v>4.504</v>
      </c>
      <c r="EO2060" s="32" t="n">
        <v>4.542</v>
      </c>
      <c r="EP2060" s="32" t="n">
        <v>4.54</v>
      </c>
      <c r="EQ2060" s="32" t="n">
        <v>4.548</v>
      </c>
      <c r="ER2060" s="32" t="n">
        <v>4.67</v>
      </c>
      <c r="ES2060" s="32" t="n">
        <v>4.801</v>
      </c>
      <c r="ET2060" s="32" t="n">
        <v>4.841</v>
      </c>
      <c r="EU2060" s="32" t="n">
        <v>4.721</v>
      </c>
      <c r="EV2060" s="32" t="n">
        <v>4.581</v>
      </c>
      <c r="EW2060" s="32" t="n">
        <v>4.475</v>
      </c>
      <c r="EX2060" s="32" t="n">
        <v>4.515</v>
      </c>
      <c r="EY2060" s="32" t="n">
        <v>4.564</v>
      </c>
      <c r="EZ2060" s="32" t="n">
        <v>4.594</v>
      </c>
      <c r="FA2060" s="32" t="n">
        <v>4.652</v>
      </c>
      <c r="FB2060" s="32" t="n">
        <v>4.66</v>
      </c>
      <c r="FC2060" s="32" t="n">
        <v>4.688</v>
      </c>
      <c r="FD2060" s="32" t="n">
        <v>4.81</v>
      </c>
      <c r="FE2060" s="32" t="n">
        <v>4.941</v>
      </c>
      <c r="FF2060" s="32" t="n">
        <v>4.906</v>
      </c>
      <c r="FG2060" s="32" t="n">
        <v>4.786</v>
      </c>
      <c r="FH2060" s="32" t="n">
        <v>4.646</v>
      </c>
      <c r="FI2060" s="32" t="n">
        <v>4.54</v>
      </c>
      <c r="FJ2060" s="32" t="n">
        <v>4.58</v>
      </c>
      <c r="FK2060" s="32" t="n">
        <v>4.629</v>
      </c>
      <c r="FL2060" s="32" t="n">
        <v>4.659</v>
      </c>
      <c r="FM2060" s="32" t="n">
        <v>4.717</v>
      </c>
      <c r="FN2060" s="32" t="n">
        <v>4.725</v>
      </c>
      <c r="FO2060" s="32" t="n">
        <v>4.753</v>
      </c>
      <c r="FP2060" s="32" t="n">
        <v>4.875</v>
      </c>
      <c r="FQ2060" s="32" t="n">
        <v>5.006</v>
      </c>
      <c r="FR2060" s="32" t="n">
        <v>4.981</v>
      </c>
      <c r="FS2060" s="32" t="n">
        <v>4.861</v>
      </c>
      <c r="FT2060" s="32" t="n">
        <v>4.721</v>
      </c>
      <c r="FU2060" s="32" t="n">
        <v>4.615</v>
      </c>
      <c r="FV2060" s="32" t="n">
        <v>4.655</v>
      </c>
      <c r="FW2060" s="32" t="n">
        <v>4.704</v>
      </c>
      <c r="FX2060" s="32" t="n">
        <v>4.734</v>
      </c>
      <c r="FY2060" s="32" t="n">
        <v>4.792</v>
      </c>
      <c r="FZ2060" s="32" t="n">
        <v>4.8</v>
      </c>
      <c r="GA2060" s="32" t="n">
        <v>4.828</v>
      </c>
      <c r="GB2060" s="32" t="n">
        <v>4.95</v>
      </c>
      <c r="GC2060" s="32" t="n">
        <v>5.081</v>
      </c>
      <c r="GD2060" s="32" t="n">
        <v>5.061</v>
      </c>
      <c r="GE2060" s="32" t="n">
        <v>4.941</v>
      </c>
      <c r="GF2060" s="32" t="n">
        <v>4.801</v>
      </c>
      <c r="GG2060" s="32"/>
      <c r="GH2060" s="32"/>
      <c r="GI2060" s="32"/>
      <c r="GJ2060" s="32"/>
      <c r="GK2060" s="32"/>
      <c r="GL2060" s="32"/>
      <c r="GM2060" s="32"/>
      <c r="GN2060" s="32"/>
      <c r="GO2060" s="32"/>
      <c r="GP2060" s="32"/>
      <c r="GQ2060" s="32"/>
    </row>
    <row r="2061" customFormat="false" ht="12.75" hidden="true" customHeight="false" outlineLevel="0" collapsed="false">
      <c r="A2061" s="0" t="n">
        <f aca="false">WEEKDAY(C2061,2)</f>
        <v>5</v>
      </c>
      <c r="B2061" s="0" t="n">
        <f aca="false">MONTH(C2061)</f>
        <v>3</v>
      </c>
      <c r="C2061" s="23" t="n">
        <v>36959</v>
      </c>
      <c r="D2061" s="0" t="n">
        <f aca="false">MONTH(R2061)</f>
        <v>3</v>
      </c>
      <c r="E2061" s="0" t="n">
        <f aca="false">YEAR(R2061)</f>
        <v>2001</v>
      </c>
      <c r="F2061" s="35" t="n">
        <f aca="false">L2061-K2061</f>
        <v>0.0978285714285718</v>
      </c>
      <c r="G2061" s="24" t="n">
        <f aca="false">N2061-M2061</f>
        <v>-0.26375</v>
      </c>
      <c r="H2061" s="24" t="n">
        <f aca="false">O2061-N2061</f>
        <v>0.0385000000000009</v>
      </c>
      <c r="I2061" s="24" t="n">
        <f aca="false">O2061-M2061</f>
        <v>-0.225249999999999</v>
      </c>
      <c r="J2061" s="25" t="n">
        <f aca="false">VLOOKUP(C2061,'Nymex hist.'!A:B,2,0)</f>
        <v>5.072</v>
      </c>
      <c r="K2061" s="34" t="n">
        <f aca="false">AVERAGE(DM2061:DS2061)</f>
        <v>5.18557142857143</v>
      </c>
      <c r="L2061" s="34" t="n">
        <f aca="false">AVERAGE(DT2061:DX2061)</f>
        <v>5.2834</v>
      </c>
      <c r="M2061" s="27" t="n">
        <f aca="false">SUMIF($S$3:$FQ$3,$E2061+1,$S2061:$FQ2061)/COUNTIF($S$3:$FQ$3,$E2061+1)</f>
        <v>4.73791666666667</v>
      </c>
      <c r="N2061" s="27" t="n">
        <f aca="false">SUMIF($S$3:$FQ$3,$E2061+2,$S2061:$FQ2061)/COUNTIF($S$3:$FQ$3,$E2061+2)</f>
        <v>4.47416666666667</v>
      </c>
      <c r="O2061" s="27" t="n">
        <f aca="false">SUMIF($S$3:$FQ$3,$E2061+3,$S2061:$FQ2061)/COUNTIF($S$3:$FQ$3,$E2061+3)</f>
        <v>4.51266666666667</v>
      </c>
      <c r="P2061" s="27" t="n">
        <f aca="false">SUMIF($S$3:$FQ$3,$E2061+4,$S2061:$FQ2061)/COUNTIF($S$3:$FQ$3,$E2061+4)</f>
        <v>4.57766666666667</v>
      </c>
      <c r="Q2061" s="27"/>
      <c r="R2061" s="28" t="n">
        <v>36959</v>
      </c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30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 t="n">
        <v>5.072</v>
      </c>
      <c r="DN2061" s="29" t="n">
        <v>5.135</v>
      </c>
      <c r="DO2061" s="29" t="n">
        <v>5.178</v>
      </c>
      <c r="DP2061" s="29" t="n">
        <v>5.221</v>
      </c>
      <c r="DQ2061" s="29" t="n">
        <v>5.246</v>
      </c>
      <c r="DR2061" s="29" t="n">
        <v>5.221</v>
      </c>
      <c r="DS2061" s="29" t="n">
        <v>5.226</v>
      </c>
      <c r="DT2061" s="29" t="n">
        <v>5.331</v>
      </c>
      <c r="DU2061" s="29" t="n">
        <v>5.438</v>
      </c>
      <c r="DV2061" s="29" t="n">
        <v>5.465</v>
      </c>
      <c r="DW2061" s="29" t="n">
        <v>5.255</v>
      </c>
      <c r="DX2061" s="29" t="n">
        <v>4.928</v>
      </c>
      <c r="DY2061" s="29" t="n">
        <v>4.579</v>
      </c>
      <c r="DZ2061" s="29" t="n">
        <v>4.486</v>
      </c>
      <c r="EA2061" s="29" t="n">
        <v>4.503</v>
      </c>
      <c r="EB2061" s="29" t="n">
        <v>4.55</v>
      </c>
      <c r="EC2061" s="29" t="n">
        <v>4.567</v>
      </c>
      <c r="ED2061" s="29" t="n">
        <v>4.55</v>
      </c>
      <c r="EE2061" s="29" t="n">
        <v>4.545</v>
      </c>
      <c r="EF2061" s="29" t="n">
        <v>4.66</v>
      </c>
      <c r="EG2061" s="29" t="n">
        <v>4.767</v>
      </c>
      <c r="EH2061" s="29" t="n">
        <v>4.807</v>
      </c>
      <c r="EI2061" s="29" t="n">
        <v>4.682</v>
      </c>
      <c r="EJ2061" s="29" t="n">
        <v>4.522</v>
      </c>
      <c r="EK2061" s="29" t="n">
        <v>4.335</v>
      </c>
      <c r="EL2061" s="29" t="n">
        <v>4.305</v>
      </c>
      <c r="EM2061" s="29" t="n">
        <v>4.334</v>
      </c>
      <c r="EN2061" s="29" t="n">
        <v>4.354</v>
      </c>
      <c r="EO2061" s="29" t="n">
        <v>4.392</v>
      </c>
      <c r="EP2061" s="29" t="n">
        <v>4.39</v>
      </c>
      <c r="EQ2061" s="29" t="n">
        <v>4.398</v>
      </c>
      <c r="ER2061" s="29" t="n">
        <v>4.52</v>
      </c>
      <c r="ES2061" s="29" t="n">
        <v>4.651</v>
      </c>
      <c r="ET2061" s="29" t="n">
        <v>4.691</v>
      </c>
      <c r="EU2061" s="29" t="n">
        <v>4.571</v>
      </c>
      <c r="EV2061" s="29" t="n">
        <v>4.431</v>
      </c>
      <c r="EW2061" s="29" t="n">
        <v>4.315</v>
      </c>
      <c r="EX2061" s="29" t="n">
        <v>4.355</v>
      </c>
      <c r="EY2061" s="29" t="n">
        <v>4.404</v>
      </c>
      <c r="EZ2061" s="29" t="n">
        <v>4.434</v>
      </c>
      <c r="FA2061" s="29" t="n">
        <v>4.492</v>
      </c>
      <c r="FB2061" s="29" t="n">
        <v>4.5</v>
      </c>
      <c r="FC2061" s="29" t="n">
        <v>4.528</v>
      </c>
      <c r="FD2061" s="29" t="n">
        <v>4.65</v>
      </c>
      <c r="FE2061" s="29" t="n">
        <v>4.781</v>
      </c>
      <c r="FF2061" s="29" t="n">
        <v>4.756</v>
      </c>
      <c r="FG2061" s="29" t="n">
        <v>4.636</v>
      </c>
      <c r="FH2061" s="29" t="n">
        <v>4.496</v>
      </c>
      <c r="FI2061" s="29" t="n">
        <v>4.38</v>
      </c>
      <c r="FJ2061" s="29" t="n">
        <v>4.42</v>
      </c>
      <c r="FK2061" s="29" t="n">
        <v>4.469</v>
      </c>
      <c r="FL2061" s="29" t="n">
        <v>4.499</v>
      </c>
      <c r="FM2061" s="29" t="n">
        <v>4.557</v>
      </c>
      <c r="FN2061" s="29" t="n">
        <v>4.565</v>
      </c>
      <c r="FO2061" s="29" t="n">
        <v>4.593</v>
      </c>
      <c r="FP2061" s="29" t="n">
        <v>4.715</v>
      </c>
      <c r="FQ2061" s="29" t="n">
        <v>4.846</v>
      </c>
      <c r="FR2061" s="29" t="n">
        <v>4.826</v>
      </c>
      <c r="FS2061" s="29" t="n">
        <v>4.706</v>
      </c>
      <c r="FT2061" s="29" t="n">
        <v>4.566</v>
      </c>
      <c r="FU2061" s="29" t="n">
        <v>4.45</v>
      </c>
      <c r="FV2061" s="29" t="n">
        <v>4.49</v>
      </c>
      <c r="FW2061" s="29" t="n">
        <v>4.539</v>
      </c>
      <c r="FX2061" s="29" t="n">
        <v>4.569</v>
      </c>
      <c r="FY2061" s="29" t="n">
        <v>4.627</v>
      </c>
      <c r="FZ2061" s="29" t="n">
        <v>4.635</v>
      </c>
      <c r="GA2061" s="29" t="n">
        <v>4.663</v>
      </c>
      <c r="GB2061" s="29" t="n">
        <v>4.785</v>
      </c>
      <c r="GC2061" s="29" t="n">
        <v>4.916</v>
      </c>
      <c r="GD2061" s="29" t="n">
        <v>4.906</v>
      </c>
      <c r="GE2061" s="29" t="n">
        <v>4.786</v>
      </c>
      <c r="GF2061" s="29" t="n">
        <v>4.646</v>
      </c>
      <c r="GG2061" s="29"/>
      <c r="GH2061" s="29"/>
      <c r="GI2061" s="29"/>
      <c r="GJ2061" s="29"/>
      <c r="GK2061" s="29"/>
      <c r="GL2061" s="29"/>
      <c r="GM2061" s="29"/>
      <c r="GN2061" s="29"/>
      <c r="GO2061" s="29"/>
      <c r="GP2061" s="29"/>
      <c r="GQ2061" s="29"/>
      <c r="GR2061" s="0"/>
      <c r="GS2061" s="0"/>
      <c r="GT2061" s="0"/>
      <c r="GU2061" s="0"/>
      <c r="GV2061" s="0"/>
      <c r="GW2061" s="0"/>
      <c r="GX2061" s="0"/>
      <c r="GY2061" s="0"/>
      <c r="GZ2061" s="0"/>
      <c r="HA2061" s="0"/>
      <c r="HB2061" s="0"/>
      <c r="HC2061" s="0"/>
      <c r="HD2061" s="0"/>
      <c r="HE2061" s="0"/>
      <c r="HF2061" s="0"/>
      <c r="HG2061" s="0"/>
      <c r="HH2061" s="0"/>
      <c r="HI2061" s="0"/>
      <c r="HJ2061" s="0"/>
      <c r="HK2061" s="0"/>
      <c r="HL2061" s="0"/>
      <c r="HM2061" s="0"/>
      <c r="HN2061" s="0"/>
      <c r="HO2061" s="0"/>
      <c r="HP2061" s="0"/>
      <c r="HQ2061" s="0"/>
      <c r="HR2061" s="0"/>
      <c r="HS2061" s="0"/>
      <c r="HT2061" s="0"/>
      <c r="HU2061" s="0"/>
      <c r="HV2061" s="0"/>
      <c r="HW2061" s="0"/>
      <c r="HX2061" s="0"/>
      <c r="HY2061" s="0"/>
      <c r="HZ2061" s="0"/>
      <c r="IA2061" s="0"/>
      <c r="IB2061" s="0"/>
      <c r="IC2061" s="0"/>
      <c r="ID2061" s="0"/>
      <c r="IE2061" s="0"/>
      <c r="IF2061" s="0"/>
      <c r="IG2061" s="0"/>
      <c r="IH2061" s="0"/>
      <c r="II2061" s="0"/>
      <c r="IJ2061" s="0"/>
      <c r="IK2061" s="0"/>
      <c r="IL2061" s="0"/>
      <c r="IM2061" s="0"/>
      <c r="IN2061" s="0"/>
      <c r="IO2061" s="0"/>
      <c r="IP2061" s="0"/>
      <c r="IQ2061" s="0"/>
      <c r="IR2061" s="0"/>
      <c r="IS2061" s="0"/>
      <c r="IT2061" s="0"/>
      <c r="IU2061" s="0"/>
      <c r="IV2061" s="0"/>
      <c r="IW2061" s="0"/>
    </row>
    <row r="2062" customFormat="false" ht="12.75" hidden="true" customHeight="false" outlineLevel="0" collapsed="false">
      <c r="A2062" s="0" t="n">
        <f aca="false">WEEKDAY(C2062,2)</f>
        <v>1</v>
      </c>
      <c r="B2062" s="0" t="n">
        <f aca="false">MONTH(C2062)</f>
        <v>3</v>
      </c>
      <c r="C2062" s="23" t="n">
        <v>36962</v>
      </c>
      <c r="D2062" s="0" t="n">
        <f aca="false">MONTH(R2062)</f>
        <v>3</v>
      </c>
      <c r="E2062" s="0" t="n">
        <f aca="false">YEAR(R2062)</f>
        <v>2001</v>
      </c>
      <c r="F2062" s="35" t="n">
        <f aca="false">L2062-K2062</f>
        <v>0.0829142857142857</v>
      </c>
      <c r="G2062" s="24" t="n">
        <f aca="false">N2062-M2062</f>
        <v>-0.269666666666667</v>
      </c>
      <c r="H2062" s="24" t="n">
        <f aca="false">O2062-N2062</f>
        <v>0.03775</v>
      </c>
      <c r="I2062" s="24" t="n">
        <f aca="false">O2062-M2062</f>
        <v>-0.231916666666667</v>
      </c>
      <c r="J2062" s="25" t="n">
        <f aca="false">VLOOKUP(C2062,'Nymex hist.'!A:B,2,0)</f>
        <v>5.159</v>
      </c>
      <c r="K2062" s="34" t="n">
        <f aca="false">AVERAGE(DM2062:DS2062)</f>
        <v>5.24628571428571</v>
      </c>
      <c r="L2062" s="34" t="n">
        <f aca="false">AVERAGE(DT2062:DX2062)</f>
        <v>5.3292</v>
      </c>
      <c r="M2062" s="27" t="n">
        <f aca="false">SUMIF($S$3:$FQ$3,$E2062+1,$S2062:$FQ2062)/COUNTIF($S$3:$FQ$3,$E2062+1)</f>
        <v>4.76458333333333</v>
      </c>
      <c r="N2062" s="27" t="n">
        <f aca="false">SUMIF($S$3:$FQ$3,$E2062+2,$S2062:$FQ2062)/COUNTIF($S$3:$FQ$3,$E2062+2)</f>
        <v>4.49491666666667</v>
      </c>
      <c r="O2062" s="27" t="n">
        <f aca="false">SUMIF($S$3:$FQ$3,$E2062+3,$S2062:$FQ2062)/COUNTIF($S$3:$FQ$3,$E2062+3)</f>
        <v>4.53266666666667</v>
      </c>
      <c r="P2062" s="27" t="n">
        <f aca="false">SUMIF($S$3:$FQ$3,$E2062+4,$S2062:$FQ2062)/COUNTIF($S$3:$FQ$3,$E2062+4)</f>
        <v>4.59766666666667</v>
      </c>
      <c r="Q2062" s="27"/>
      <c r="R2062" s="28" t="n">
        <v>36962</v>
      </c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30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 t="n">
        <v>5.159</v>
      </c>
      <c r="DN2062" s="29" t="n">
        <v>5.199</v>
      </c>
      <c r="DO2062" s="29" t="n">
        <v>5.238</v>
      </c>
      <c r="DP2062" s="29" t="n">
        <v>5.278</v>
      </c>
      <c r="DQ2062" s="29" t="n">
        <v>5.3</v>
      </c>
      <c r="DR2062" s="29" t="n">
        <v>5.275</v>
      </c>
      <c r="DS2062" s="29" t="n">
        <v>5.275</v>
      </c>
      <c r="DT2062" s="29" t="n">
        <v>5.38</v>
      </c>
      <c r="DU2062" s="29" t="n">
        <v>5.487</v>
      </c>
      <c r="DV2062" s="29" t="n">
        <v>5.512</v>
      </c>
      <c r="DW2062" s="29" t="n">
        <v>5.297</v>
      </c>
      <c r="DX2062" s="29" t="n">
        <v>4.97</v>
      </c>
      <c r="DY2062" s="29" t="n">
        <v>4.6</v>
      </c>
      <c r="DZ2062" s="29" t="n">
        <v>4.507</v>
      </c>
      <c r="EA2062" s="29" t="n">
        <v>4.524</v>
      </c>
      <c r="EB2062" s="29" t="n">
        <v>4.571</v>
      </c>
      <c r="EC2062" s="29" t="n">
        <v>4.588</v>
      </c>
      <c r="ED2062" s="29" t="n">
        <v>4.571</v>
      </c>
      <c r="EE2062" s="29" t="n">
        <v>4.566</v>
      </c>
      <c r="EF2062" s="29" t="n">
        <v>4.681</v>
      </c>
      <c r="EG2062" s="29" t="n">
        <v>4.788</v>
      </c>
      <c r="EH2062" s="29" t="n">
        <v>4.828</v>
      </c>
      <c r="EI2062" s="29" t="n">
        <v>4.703</v>
      </c>
      <c r="EJ2062" s="29" t="n">
        <v>4.543</v>
      </c>
      <c r="EK2062" s="29" t="n">
        <v>4.356</v>
      </c>
      <c r="EL2062" s="29" t="n">
        <v>4.326</v>
      </c>
      <c r="EM2062" s="29" t="n">
        <v>4.355</v>
      </c>
      <c r="EN2062" s="29" t="n">
        <v>4.375</v>
      </c>
      <c r="EO2062" s="29" t="n">
        <v>4.413</v>
      </c>
      <c r="EP2062" s="29" t="n">
        <v>4.411</v>
      </c>
      <c r="EQ2062" s="29" t="n">
        <v>4.419</v>
      </c>
      <c r="ER2062" s="29" t="n">
        <v>4.541</v>
      </c>
      <c r="ES2062" s="29" t="n">
        <v>4.669</v>
      </c>
      <c r="ET2062" s="29" t="n">
        <v>4.709</v>
      </c>
      <c r="EU2062" s="29" t="n">
        <v>4.589</v>
      </c>
      <c r="EV2062" s="29" t="n">
        <v>4.449</v>
      </c>
      <c r="EW2062" s="29" t="n">
        <v>4.336</v>
      </c>
      <c r="EX2062" s="29" t="n">
        <v>4.376</v>
      </c>
      <c r="EY2062" s="29" t="n">
        <v>4.425</v>
      </c>
      <c r="EZ2062" s="29" t="n">
        <v>4.455</v>
      </c>
      <c r="FA2062" s="29" t="n">
        <v>4.513</v>
      </c>
      <c r="FB2062" s="29" t="n">
        <v>4.521</v>
      </c>
      <c r="FC2062" s="29" t="n">
        <v>4.549</v>
      </c>
      <c r="FD2062" s="29" t="n">
        <v>4.671</v>
      </c>
      <c r="FE2062" s="29" t="n">
        <v>4.799</v>
      </c>
      <c r="FF2062" s="29" t="n">
        <v>4.774</v>
      </c>
      <c r="FG2062" s="29" t="n">
        <v>4.654</v>
      </c>
      <c r="FH2062" s="29" t="n">
        <v>4.514</v>
      </c>
      <c r="FI2062" s="29" t="n">
        <v>4.401</v>
      </c>
      <c r="FJ2062" s="29" t="n">
        <v>4.441</v>
      </c>
      <c r="FK2062" s="29" t="n">
        <v>4.49</v>
      </c>
      <c r="FL2062" s="29" t="n">
        <v>4.52</v>
      </c>
      <c r="FM2062" s="29" t="n">
        <v>4.578</v>
      </c>
      <c r="FN2062" s="29" t="n">
        <v>4.586</v>
      </c>
      <c r="FO2062" s="29" t="n">
        <v>4.614</v>
      </c>
      <c r="FP2062" s="29" t="n">
        <v>4.736</v>
      </c>
      <c r="FQ2062" s="29" t="n">
        <v>4.864</v>
      </c>
      <c r="FR2062" s="29" t="n">
        <v>4.844</v>
      </c>
      <c r="FS2062" s="29" t="n">
        <v>4.724</v>
      </c>
      <c r="FT2062" s="29" t="n">
        <v>4.584</v>
      </c>
      <c r="FU2062" s="29" t="n">
        <v>4.471</v>
      </c>
      <c r="FV2062" s="29" t="n">
        <v>4.511</v>
      </c>
      <c r="FW2062" s="29" t="n">
        <v>4.56</v>
      </c>
      <c r="FX2062" s="29" t="n">
        <v>4.59</v>
      </c>
      <c r="FY2062" s="29" t="n">
        <v>4.648</v>
      </c>
      <c r="FZ2062" s="29" t="n">
        <v>4.656</v>
      </c>
      <c r="GA2062" s="29" t="n">
        <v>4.684</v>
      </c>
      <c r="GB2062" s="29" t="n">
        <v>4.806</v>
      </c>
      <c r="GC2062" s="29" t="n">
        <v>4.934</v>
      </c>
      <c r="GD2062" s="29" t="n">
        <v>4.924</v>
      </c>
      <c r="GE2062" s="29" t="n">
        <v>4.804</v>
      </c>
      <c r="GF2062" s="29" t="n">
        <v>4.664</v>
      </c>
      <c r="GG2062" s="29"/>
      <c r="GH2062" s="29"/>
      <c r="GI2062" s="29"/>
      <c r="GJ2062" s="29"/>
      <c r="GK2062" s="29"/>
      <c r="GL2062" s="29"/>
      <c r="GM2062" s="29"/>
      <c r="GN2062" s="29"/>
      <c r="GO2062" s="29"/>
      <c r="GP2062" s="29"/>
      <c r="GQ2062" s="29"/>
      <c r="GR2062" s="0"/>
      <c r="GS2062" s="0"/>
      <c r="GT2062" s="0"/>
      <c r="GU2062" s="0"/>
      <c r="GV2062" s="0"/>
      <c r="GW2062" s="0"/>
      <c r="GX2062" s="0"/>
      <c r="GY2062" s="0"/>
      <c r="GZ2062" s="0"/>
      <c r="HA2062" s="0"/>
      <c r="HB2062" s="0"/>
      <c r="HC2062" s="0"/>
      <c r="HD2062" s="0"/>
      <c r="HE2062" s="0"/>
      <c r="HF2062" s="0"/>
      <c r="HG2062" s="0"/>
      <c r="HH2062" s="0"/>
      <c r="HI2062" s="0"/>
      <c r="HJ2062" s="0"/>
      <c r="HK2062" s="0"/>
      <c r="HL2062" s="0"/>
      <c r="HM2062" s="0"/>
      <c r="HN2062" s="0"/>
      <c r="HO2062" s="0"/>
      <c r="HP2062" s="0"/>
      <c r="HQ2062" s="0"/>
      <c r="HR2062" s="0"/>
      <c r="HS2062" s="0"/>
      <c r="HT2062" s="0"/>
      <c r="HU2062" s="0"/>
      <c r="HV2062" s="0"/>
      <c r="HW2062" s="0"/>
      <c r="HX2062" s="0"/>
      <c r="HY2062" s="0"/>
      <c r="HZ2062" s="0"/>
      <c r="IA2062" s="0"/>
      <c r="IB2062" s="0"/>
      <c r="IC2062" s="0"/>
      <c r="ID2062" s="0"/>
      <c r="IE2062" s="0"/>
      <c r="IF2062" s="0"/>
      <c r="IG2062" s="0"/>
      <c r="IH2062" s="0"/>
      <c r="II2062" s="0"/>
      <c r="IJ2062" s="0"/>
      <c r="IK2062" s="0"/>
      <c r="IL2062" s="0"/>
      <c r="IM2062" s="0"/>
      <c r="IN2062" s="0"/>
      <c r="IO2062" s="0"/>
      <c r="IP2062" s="0"/>
      <c r="IQ2062" s="0"/>
      <c r="IR2062" s="0"/>
      <c r="IS2062" s="0"/>
      <c r="IT2062" s="0"/>
      <c r="IU2062" s="0"/>
      <c r="IV2062" s="0"/>
      <c r="IW2062" s="0"/>
    </row>
    <row r="2063" customFormat="false" ht="12.75" hidden="true" customHeight="false" outlineLevel="0" collapsed="false">
      <c r="A2063" s="0" t="n">
        <f aca="false">WEEKDAY(C2063,2)</f>
        <v>2</v>
      </c>
      <c r="B2063" s="0" t="n">
        <f aca="false">MONTH(C2063)</f>
        <v>3</v>
      </c>
      <c r="C2063" s="23" t="n">
        <v>36963</v>
      </c>
      <c r="D2063" s="0" t="n">
        <f aca="false">MONTH(R2063)</f>
        <v>3</v>
      </c>
      <c r="E2063" s="0" t="n">
        <f aca="false">YEAR(R2063)</f>
        <v>2001</v>
      </c>
      <c r="F2063" s="35" t="n">
        <f aca="false">L2063-K2063</f>
        <v>0.145771428571429</v>
      </c>
      <c r="G2063" s="24" t="n">
        <f aca="false">N2063-M2063</f>
        <v>-0.260083333333333</v>
      </c>
      <c r="H2063" s="24" t="n">
        <f aca="false">O2063-N2063</f>
        <v>0.0340000000000007</v>
      </c>
      <c r="I2063" s="24" t="n">
        <f aca="false">O2063-M2063</f>
        <v>-0.226083333333333</v>
      </c>
      <c r="J2063" s="25" t="n">
        <f aca="false">VLOOKUP(C2063,'Nymex hist.'!A:B,2,0)</f>
        <v>5.006</v>
      </c>
      <c r="K2063" s="34" t="n">
        <f aca="false">AVERAGE(DM2063:DS2063)</f>
        <v>5.13342857142857</v>
      </c>
      <c r="L2063" s="34" t="n">
        <f aca="false">AVERAGE(DT2063:DX2063)</f>
        <v>5.2792</v>
      </c>
      <c r="M2063" s="27" t="n">
        <f aca="false">SUMIF($S$3:$FQ$3,$E2063+1,$S2063:$FQ2063)/COUNTIF($S$3:$FQ$3,$E2063+1)</f>
        <v>4.76</v>
      </c>
      <c r="N2063" s="27" t="n">
        <f aca="false">SUMIF($S$3:$FQ$3,$E2063+2,$S2063:$FQ2063)/COUNTIF($S$3:$FQ$3,$E2063+2)</f>
        <v>4.49991666666667</v>
      </c>
      <c r="O2063" s="27" t="n">
        <f aca="false">SUMIF($S$3:$FQ$3,$E2063+3,$S2063:$FQ2063)/COUNTIF($S$3:$FQ$3,$E2063+3)</f>
        <v>4.53391666666667</v>
      </c>
      <c r="P2063" s="27" t="n">
        <f aca="false">SUMIF($S$3:$FQ$3,$E2063+4,$S2063:$FQ2063)/COUNTIF($S$3:$FQ$3,$E2063+4)</f>
        <v>4.59891666666667</v>
      </c>
      <c r="Q2063" s="27"/>
      <c r="R2063" s="28" t="n">
        <v>36963</v>
      </c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30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 t="n">
        <v>5.006</v>
      </c>
      <c r="DN2063" s="29" t="n">
        <v>5.069</v>
      </c>
      <c r="DO2063" s="29" t="n">
        <v>5.12</v>
      </c>
      <c r="DP2063" s="29" t="n">
        <v>5.17</v>
      </c>
      <c r="DQ2063" s="29" t="n">
        <v>5.2</v>
      </c>
      <c r="DR2063" s="29" t="n">
        <v>5.181</v>
      </c>
      <c r="DS2063" s="29" t="n">
        <v>5.188</v>
      </c>
      <c r="DT2063" s="29" t="n">
        <v>5.308</v>
      </c>
      <c r="DU2063" s="29" t="n">
        <v>5.423</v>
      </c>
      <c r="DV2063" s="29" t="n">
        <v>5.455</v>
      </c>
      <c r="DW2063" s="29" t="n">
        <v>5.255</v>
      </c>
      <c r="DX2063" s="29" t="n">
        <v>4.955</v>
      </c>
      <c r="DY2063" s="29" t="n">
        <v>4.605</v>
      </c>
      <c r="DZ2063" s="29" t="n">
        <v>4.518</v>
      </c>
      <c r="EA2063" s="29" t="n">
        <v>4.533</v>
      </c>
      <c r="EB2063" s="29" t="n">
        <v>4.58</v>
      </c>
      <c r="EC2063" s="29" t="n">
        <v>4.593</v>
      </c>
      <c r="ED2063" s="29" t="n">
        <v>4.576</v>
      </c>
      <c r="EE2063" s="29" t="n">
        <v>4.571</v>
      </c>
      <c r="EF2063" s="29" t="n">
        <v>4.686</v>
      </c>
      <c r="EG2063" s="29" t="n">
        <v>4.793</v>
      </c>
      <c r="EH2063" s="29" t="n">
        <v>4.833</v>
      </c>
      <c r="EI2063" s="29" t="n">
        <v>4.708</v>
      </c>
      <c r="EJ2063" s="29" t="n">
        <v>4.548</v>
      </c>
      <c r="EK2063" s="29" t="n">
        <v>4.361</v>
      </c>
      <c r="EL2063" s="29" t="n">
        <v>4.331</v>
      </c>
      <c r="EM2063" s="29" t="n">
        <v>4.36</v>
      </c>
      <c r="EN2063" s="29" t="n">
        <v>4.38</v>
      </c>
      <c r="EO2063" s="29" t="n">
        <v>4.418</v>
      </c>
      <c r="EP2063" s="29" t="n">
        <v>4.416</v>
      </c>
      <c r="EQ2063" s="29" t="n">
        <v>4.424</v>
      </c>
      <c r="ER2063" s="29" t="n">
        <v>4.546</v>
      </c>
      <c r="ES2063" s="29" t="n">
        <v>4.674</v>
      </c>
      <c r="ET2063" s="29" t="n">
        <v>4.714</v>
      </c>
      <c r="EU2063" s="29" t="n">
        <v>4.594</v>
      </c>
      <c r="EV2063" s="29" t="n">
        <v>4.454</v>
      </c>
      <c r="EW2063" s="29" t="n">
        <v>4.336</v>
      </c>
      <c r="EX2063" s="29" t="n">
        <v>4.376</v>
      </c>
      <c r="EY2063" s="29" t="n">
        <v>4.425</v>
      </c>
      <c r="EZ2063" s="29" t="n">
        <v>4.455</v>
      </c>
      <c r="FA2063" s="29" t="n">
        <v>4.513</v>
      </c>
      <c r="FB2063" s="29" t="n">
        <v>4.521</v>
      </c>
      <c r="FC2063" s="29" t="n">
        <v>4.549</v>
      </c>
      <c r="FD2063" s="29" t="n">
        <v>4.671</v>
      </c>
      <c r="FE2063" s="29" t="n">
        <v>4.799</v>
      </c>
      <c r="FF2063" s="29" t="n">
        <v>4.779</v>
      </c>
      <c r="FG2063" s="29" t="n">
        <v>4.659</v>
      </c>
      <c r="FH2063" s="29" t="n">
        <v>4.519</v>
      </c>
      <c r="FI2063" s="29" t="n">
        <v>4.401</v>
      </c>
      <c r="FJ2063" s="29" t="n">
        <v>4.441</v>
      </c>
      <c r="FK2063" s="29" t="n">
        <v>4.49</v>
      </c>
      <c r="FL2063" s="29" t="n">
        <v>4.52</v>
      </c>
      <c r="FM2063" s="29" t="n">
        <v>4.578</v>
      </c>
      <c r="FN2063" s="29" t="n">
        <v>4.586</v>
      </c>
      <c r="FO2063" s="29" t="n">
        <v>4.614</v>
      </c>
      <c r="FP2063" s="29" t="n">
        <v>4.736</v>
      </c>
      <c r="FQ2063" s="29" t="n">
        <v>4.864</v>
      </c>
      <c r="FR2063" s="29" t="n">
        <v>4.849</v>
      </c>
      <c r="FS2063" s="29" t="n">
        <v>4.729</v>
      </c>
      <c r="FT2063" s="29" t="n">
        <v>4.589</v>
      </c>
      <c r="FU2063" s="29" t="n">
        <v>4.471</v>
      </c>
      <c r="FV2063" s="29" t="n">
        <v>4.511</v>
      </c>
      <c r="FW2063" s="29" t="n">
        <v>4.56</v>
      </c>
      <c r="FX2063" s="29" t="n">
        <v>4.59</v>
      </c>
      <c r="FY2063" s="29" t="n">
        <v>4.648</v>
      </c>
      <c r="FZ2063" s="29" t="n">
        <v>4.656</v>
      </c>
      <c r="GA2063" s="29" t="n">
        <v>4.684</v>
      </c>
      <c r="GB2063" s="29" t="n">
        <v>4.806</v>
      </c>
      <c r="GC2063" s="29" t="n">
        <v>4.934</v>
      </c>
      <c r="GD2063" s="29" t="n">
        <v>4.929</v>
      </c>
      <c r="GE2063" s="29" t="n">
        <v>4.809</v>
      </c>
      <c r="GF2063" s="29" t="n">
        <v>4.669</v>
      </c>
      <c r="GG2063" s="29"/>
      <c r="GH2063" s="29"/>
      <c r="GI2063" s="29"/>
      <c r="GJ2063" s="29"/>
      <c r="GK2063" s="29"/>
      <c r="GL2063" s="29"/>
      <c r="GM2063" s="29"/>
      <c r="GN2063" s="29"/>
      <c r="GO2063" s="29"/>
      <c r="GP2063" s="29"/>
      <c r="GQ2063" s="29"/>
      <c r="GR2063" s="0"/>
      <c r="GS2063" s="0"/>
      <c r="GT2063" s="0"/>
      <c r="GU2063" s="0"/>
      <c r="GV2063" s="0"/>
      <c r="GW2063" s="0"/>
      <c r="GX2063" s="0"/>
      <c r="GY2063" s="0"/>
      <c r="GZ2063" s="0"/>
      <c r="HA2063" s="0"/>
      <c r="HB2063" s="0"/>
      <c r="HC2063" s="0"/>
      <c r="HD2063" s="0"/>
      <c r="HE2063" s="0"/>
      <c r="HF2063" s="0"/>
      <c r="HG2063" s="0"/>
      <c r="HH2063" s="0"/>
      <c r="HI2063" s="0"/>
      <c r="HJ2063" s="0"/>
      <c r="HK2063" s="0"/>
      <c r="HL2063" s="0"/>
      <c r="HM2063" s="0"/>
      <c r="HN2063" s="0"/>
      <c r="HO2063" s="0"/>
      <c r="HP2063" s="0"/>
      <c r="HQ2063" s="0"/>
      <c r="HR2063" s="0"/>
      <c r="HS2063" s="0"/>
      <c r="HT2063" s="0"/>
      <c r="HU2063" s="0"/>
      <c r="HV2063" s="0"/>
      <c r="HW2063" s="0"/>
      <c r="HX2063" s="0"/>
      <c r="HY2063" s="0"/>
      <c r="HZ2063" s="0"/>
      <c r="IA2063" s="0"/>
      <c r="IB2063" s="0"/>
      <c r="IC2063" s="0"/>
      <c r="ID2063" s="0"/>
      <c r="IE2063" s="0"/>
      <c r="IF2063" s="0"/>
      <c r="IG2063" s="0"/>
      <c r="IH2063" s="0"/>
      <c r="II2063" s="0"/>
      <c r="IJ2063" s="0"/>
      <c r="IK2063" s="0"/>
      <c r="IL2063" s="0"/>
      <c r="IM2063" s="0"/>
      <c r="IN2063" s="0"/>
      <c r="IO2063" s="0"/>
      <c r="IP2063" s="0"/>
      <c r="IQ2063" s="0"/>
      <c r="IR2063" s="0"/>
      <c r="IS2063" s="0"/>
      <c r="IT2063" s="0"/>
      <c r="IU2063" s="0"/>
      <c r="IV2063" s="0"/>
      <c r="IW2063" s="0"/>
    </row>
    <row r="2064" customFormat="false" ht="12.75" hidden="true" customHeight="false" outlineLevel="0" collapsed="false">
      <c r="A2064" s="0" t="n">
        <f aca="false">WEEKDAY(C2064,2)</f>
        <v>3</v>
      </c>
      <c r="B2064" s="0" t="n">
        <f aca="false">MONTH(C2064)</f>
        <v>3</v>
      </c>
      <c r="C2064" s="23" t="n">
        <v>36964</v>
      </c>
      <c r="D2064" s="0" t="n">
        <f aca="false">MONTH(R2064)</f>
        <v>3</v>
      </c>
      <c r="E2064" s="0" t="n">
        <f aca="false">YEAR(R2064)</f>
        <v>2001</v>
      </c>
      <c r="F2064" s="35" t="n">
        <f aca="false">L2064-K2064</f>
        <v>0.158200000000001</v>
      </c>
      <c r="G2064" s="24" t="n">
        <f aca="false">N2064-M2064</f>
        <v>-0.273583333333334</v>
      </c>
      <c r="H2064" s="24" t="n">
        <f aca="false">O2064-N2064</f>
        <v>0.0357500000000002</v>
      </c>
      <c r="I2064" s="24" t="n">
        <f aca="false">O2064-M2064</f>
        <v>-0.237833333333334</v>
      </c>
      <c r="J2064" s="25" t="n">
        <f aca="false">VLOOKUP(C2064,'Nymex hist.'!A:B,2,0)</f>
        <v>4.911</v>
      </c>
      <c r="K2064" s="34" t="n">
        <f aca="false">AVERAGE(DM2064:DS2064)</f>
        <v>5.025</v>
      </c>
      <c r="L2064" s="34" t="n">
        <f aca="false">AVERAGE(DT2064:DX2064)</f>
        <v>5.1832</v>
      </c>
      <c r="M2064" s="27" t="n">
        <f aca="false">SUMIF($S$3:$FQ$3,$E2064+1,$S2064:$FQ2064)/COUNTIF($S$3:$FQ$3,$E2064+1)</f>
        <v>4.6725</v>
      </c>
      <c r="N2064" s="27" t="n">
        <f aca="false">SUMIF($S$3:$FQ$3,$E2064+2,$S2064:$FQ2064)/COUNTIF($S$3:$FQ$3,$E2064+2)</f>
        <v>4.39891666666667</v>
      </c>
      <c r="O2064" s="27" t="n">
        <f aca="false">SUMIF($S$3:$FQ$3,$E2064+3,$S2064:$FQ2064)/COUNTIF($S$3:$FQ$3,$E2064+3)</f>
        <v>4.43466666666667</v>
      </c>
      <c r="P2064" s="27" t="n">
        <f aca="false">SUMIF($S$3:$FQ$3,$E2064+4,$S2064:$FQ2064)/COUNTIF($S$3:$FQ$3,$E2064+4)</f>
        <v>4.49466666666667</v>
      </c>
      <c r="Q2064" s="27"/>
      <c r="R2064" s="28" t="n">
        <v>36964</v>
      </c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30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 t="n">
        <v>4.911</v>
      </c>
      <c r="DN2064" s="29" t="n">
        <v>4.959</v>
      </c>
      <c r="DO2064" s="29" t="n">
        <v>5.009</v>
      </c>
      <c r="DP2064" s="29" t="n">
        <v>5.059</v>
      </c>
      <c r="DQ2064" s="29" t="n">
        <v>5.089</v>
      </c>
      <c r="DR2064" s="29" t="n">
        <v>5.069</v>
      </c>
      <c r="DS2064" s="29" t="n">
        <v>5.079</v>
      </c>
      <c r="DT2064" s="29" t="n">
        <v>5.204</v>
      </c>
      <c r="DU2064" s="29" t="n">
        <v>5.324</v>
      </c>
      <c r="DV2064" s="29" t="n">
        <v>5.359</v>
      </c>
      <c r="DW2064" s="29" t="n">
        <v>5.164</v>
      </c>
      <c r="DX2064" s="29" t="n">
        <v>4.865</v>
      </c>
      <c r="DY2064" s="29" t="n">
        <v>4.518</v>
      </c>
      <c r="DZ2064" s="29" t="n">
        <v>4.431</v>
      </c>
      <c r="EA2064" s="29" t="n">
        <v>4.448</v>
      </c>
      <c r="EB2064" s="29" t="n">
        <v>4.496</v>
      </c>
      <c r="EC2064" s="29" t="n">
        <v>4.51</v>
      </c>
      <c r="ED2064" s="29" t="n">
        <v>4.492</v>
      </c>
      <c r="EE2064" s="29" t="n">
        <v>4.487</v>
      </c>
      <c r="EF2064" s="29" t="n">
        <v>4.597</v>
      </c>
      <c r="EG2064" s="29" t="n">
        <v>4.703</v>
      </c>
      <c r="EH2064" s="29" t="n">
        <v>4.743</v>
      </c>
      <c r="EI2064" s="29" t="n">
        <v>4.612</v>
      </c>
      <c r="EJ2064" s="29" t="n">
        <v>4.449</v>
      </c>
      <c r="EK2064" s="29" t="n">
        <v>4.258</v>
      </c>
      <c r="EL2064" s="29" t="n">
        <v>4.228</v>
      </c>
      <c r="EM2064" s="29" t="n">
        <v>4.257</v>
      </c>
      <c r="EN2064" s="29" t="n">
        <v>4.277</v>
      </c>
      <c r="EO2064" s="29" t="n">
        <v>4.315</v>
      </c>
      <c r="EP2064" s="29" t="n">
        <v>4.313</v>
      </c>
      <c r="EQ2064" s="29" t="n">
        <v>4.321</v>
      </c>
      <c r="ER2064" s="29" t="n">
        <v>4.443</v>
      </c>
      <c r="ES2064" s="29" t="n">
        <v>4.571</v>
      </c>
      <c r="ET2064" s="29" t="n">
        <v>4.611</v>
      </c>
      <c r="EU2064" s="29" t="n">
        <v>4.491</v>
      </c>
      <c r="EV2064" s="29" t="n">
        <v>4.351</v>
      </c>
      <c r="EW2064" s="29" t="n">
        <v>4.238</v>
      </c>
      <c r="EX2064" s="29" t="n">
        <v>4.278</v>
      </c>
      <c r="EY2064" s="29" t="n">
        <v>4.327</v>
      </c>
      <c r="EZ2064" s="29" t="n">
        <v>4.357</v>
      </c>
      <c r="FA2064" s="29" t="n">
        <v>4.415</v>
      </c>
      <c r="FB2064" s="29" t="n">
        <v>4.423</v>
      </c>
      <c r="FC2064" s="29" t="n">
        <v>4.451</v>
      </c>
      <c r="FD2064" s="29" t="n">
        <v>4.573</v>
      </c>
      <c r="FE2064" s="29" t="n">
        <v>4.701</v>
      </c>
      <c r="FF2064" s="29" t="n">
        <v>4.671</v>
      </c>
      <c r="FG2064" s="29" t="n">
        <v>4.551</v>
      </c>
      <c r="FH2064" s="29" t="n">
        <v>4.411</v>
      </c>
      <c r="FI2064" s="29" t="n">
        <v>4.298</v>
      </c>
      <c r="FJ2064" s="29" t="n">
        <v>4.338</v>
      </c>
      <c r="FK2064" s="29" t="n">
        <v>4.387</v>
      </c>
      <c r="FL2064" s="29" t="n">
        <v>4.417</v>
      </c>
      <c r="FM2064" s="29" t="n">
        <v>4.475</v>
      </c>
      <c r="FN2064" s="29" t="n">
        <v>4.483</v>
      </c>
      <c r="FO2064" s="29" t="n">
        <v>4.511</v>
      </c>
      <c r="FP2064" s="29" t="n">
        <v>4.633</v>
      </c>
      <c r="FQ2064" s="29" t="n">
        <v>4.761</v>
      </c>
      <c r="FR2064" s="29" t="n">
        <v>4.741</v>
      </c>
      <c r="FS2064" s="29" t="n">
        <v>4.621</v>
      </c>
      <c r="FT2064" s="29" t="n">
        <v>4.481</v>
      </c>
      <c r="FU2064" s="29" t="n">
        <v>4.368</v>
      </c>
      <c r="FV2064" s="29" t="n">
        <v>4.408</v>
      </c>
      <c r="FW2064" s="29" t="n">
        <v>4.457</v>
      </c>
      <c r="FX2064" s="29" t="n">
        <v>4.487</v>
      </c>
      <c r="FY2064" s="29" t="n">
        <v>4.545</v>
      </c>
      <c r="FZ2064" s="29" t="n">
        <v>4.553</v>
      </c>
      <c r="GA2064" s="29" t="n">
        <v>4.581</v>
      </c>
      <c r="GB2064" s="29" t="n">
        <v>4.703</v>
      </c>
      <c r="GC2064" s="29" t="n">
        <v>4.831</v>
      </c>
      <c r="GD2064" s="29" t="n">
        <v>4.821</v>
      </c>
      <c r="GE2064" s="29" t="n">
        <v>4.701</v>
      </c>
      <c r="GF2064" s="29" t="n">
        <v>4.561</v>
      </c>
      <c r="GG2064" s="29"/>
      <c r="GH2064" s="29"/>
      <c r="GI2064" s="29"/>
      <c r="GJ2064" s="29"/>
      <c r="GK2064" s="29"/>
      <c r="GL2064" s="29"/>
      <c r="GM2064" s="29"/>
      <c r="GN2064" s="29"/>
      <c r="GO2064" s="29"/>
      <c r="GP2064" s="29"/>
      <c r="GQ2064" s="29"/>
      <c r="GR2064" s="0"/>
      <c r="GS2064" s="0"/>
      <c r="GT2064" s="0"/>
      <c r="GU2064" s="0"/>
      <c r="GV2064" s="0"/>
      <c r="GW2064" s="0"/>
      <c r="GX2064" s="0"/>
      <c r="GY2064" s="0"/>
      <c r="GZ2064" s="0"/>
      <c r="HA2064" s="0"/>
      <c r="HB2064" s="0"/>
      <c r="HC2064" s="0"/>
      <c r="HD2064" s="0"/>
      <c r="HE2064" s="0"/>
      <c r="HF2064" s="0"/>
      <c r="HG2064" s="0"/>
      <c r="HH2064" s="0"/>
      <c r="HI2064" s="0"/>
      <c r="HJ2064" s="0"/>
      <c r="HK2064" s="0"/>
      <c r="HL2064" s="0"/>
      <c r="HM2064" s="0"/>
      <c r="HN2064" s="0"/>
      <c r="HO2064" s="0"/>
      <c r="HP2064" s="0"/>
      <c r="HQ2064" s="0"/>
      <c r="HR2064" s="0"/>
      <c r="HS2064" s="0"/>
      <c r="HT2064" s="0"/>
      <c r="HU2064" s="0"/>
      <c r="HV2064" s="0"/>
      <c r="HW2064" s="0"/>
      <c r="HX2064" s="0"/>
      <c r="HY2064" s="0"/>
      <c r="HZ2064" s="0"/>
      <c r="IA2064" s="0"/>
      <c r="IB2064" s="0"/>
      <c r="IC2064" s="0"/>
      <c r="ID2064" s="0"/>
      <c r="IE2064" s="0"/>
      <c r="IF2064" s="0"/>
      <c r="IG2064" s="0"/>
      <c r="IH2064" s="0"/>
      <c r="II2064" s="0"/>
      <c r="IJ2064" s="0"/>
      <c r="IK2064" s="0"/>
      <c r="IL2064" s="0"/>
      <c r="IM2064" s="0"/>
      <c r="IN2064" s="0"/>
      <c r="IO2064" s="0"/>
      <c r="IP2064" s="0"/>
      <c r="IQ2064" s="0"/>
      <c r="IR2064" s="0"/>
      <c r="IS2064" s="0"/>
      <c r="IT2064" s="0"/>
      <c r="IU2064" s="0"/>
      <c r="IV2064" s="0"/>
      <c r="IW2064" s="0"/>
    </row>
    <row r="2065" customFormat="false" ht="12.75" hidden="false" customHeight="false" outlineLevel="0" collapsed="false">
      <c r="A2065" s="1" t="n">
        <f aca="false">WEEKDAY(C2065,2)</f>
        <v>4</v>
      </c>
      <c r="B2065" s="1" t="n">
        <f aca="false">MONTH(C2065)</f>
        <v>3</v>
      </c>
      <c r="C2065" s="23" t="n">
        <v>36965</v>
      </c>
      <c r="D2065" s="0" t="n">
        <f aca="false">MONTH(R2065)</f>
        <v>3</v>
      </c>
      <c r="E2065" s="0" t="n">
        <f aca="false">YEAR(R2065)</f>
        <v>2001</v>
      </c>
      <c r="F2065" s="3" t="n">
        <f aca="false">L2065-K2065</f>
        <v>0.150542857142857</v>
      </c>
      <c r="G2065" s="3" t="n">
        <f aca="false">N2065-M2065</f>
        <v>-0.272583333333333</v>
      </c>
      <c r="H2065" s="3" t="n">
        <f aca="false">O2065-N2065</f>
        <v>0.0357500000000002</v>
      </c>
      <c r="I2065" s="3" t="n">
        <f aca="false">O2065-M2065</f>
        <v>-0.236833333333333</v>
      </c>
      <c r="J2065" s="4" t="n">
        <f aca="false">VLOOKUP(C2065,'Nymex hist.'!A:B,2,0)</f>
        <v>4.927</v>
      </c>
      <c r="K2065" s="4" t="n">
        <f aca="false">AVERAGE(DM2065:DS2065)</f>
        <v>5.01485714285714</v>
      </c>
      <c r="L2065" s="4" t="n">
        <f aca="false">AVERAGE(DT2065:DX2065)</f>
        <v>5.1654</v>
      </c>
      <c r="M2065" s="4" t="n">
        <f aca="false">SUMIF($S$3:$FQ$3,$E2065+1,$S2065:$FQ2065)/COUNTIF($S$3:$FQ$3,$E2065+1)</f>
        <v>4.6605</v>
      </c>
      <c r="N2065" s="4" t="n">
        <f aca="false">SUMIF($S$3:$FQ$3,$E2065+2,$S2065:$FQ2065)/COUNTIF($S$3:$FQ$3,$E2065+2)</f>
        <v>4.38791666666667</v>
      </c>
      <c r="O2065" s="4" t="n">
        <f aca="false">SUMIF($S$3:$FQ$3,$E2065+3,$S2065:$FQ2065)/COUNTIF($S$3:$FQ$3,$E2065+3)</f>
        <v>4.42366666666667</v>
      </c>
      <c r="P2065" s="4" t="n">
        <f aca="false">SUMIF($S$3:$FQ$3,$E2065+4,$S2065:$FQ2065)/COUNTIF($S$3:$FQ$3,$E2065+4)</f>
        <v>4.48366666666667</v>
      </c>
      <c r="R2065" s="21" t="n">
        <v>36965</v>
      </c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  <c r="AJ2065" s="37"/>
      <c r="AK2065" s="32"/>
      <c r="AL2065" s="32"/>
      <c r="AM2065" s="32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/>
      <c r="AX2065" s="32"/>
      <c r="AY2065" s="32"/>
      <c r="AZ2065" s="32"/>
      <c r="BA2065" s="32"/>
      <c r="BB2065" s="32"/>
      <c r="BC2065" s="32"/>
      <c r="BD2065" s="32"/>
      <c r="BE2065" s="32"/>
      <c r="BF2065" s="32"/>
      <c r="BG2065" s="32"/>
      <c r="BH2065" s="32"/>
      <c r="BI2065" s="32"/>
      <c r="BJ2065" s="32"/>
      <c r="BK2065" s="32"/>
      <c r="BL2065" s="32"/>
      <c r="BM2065" s="32"/>
      <c r="BN2065" s="32"/>
      <c r="BO2065" s="32"/>
      <c r="BP2065" s="32"/>
      <c r="BQ2065" s="32"/>
      <c r="BR2065" s="32"/>
      <c r="BS2065" s="32"/>
      <c r="BT2065" s="32"/>
      <c r="BU2065" s="32"/>
      <c r="BV2065" s="32"/>
      <c r="BW2065" s="32"/>
      <c r="BX2065" s="32"/>
      <c r="BY2065" s="32"/>
      <c r="BZ2065" s="32"/>
      <c r="CA2065" s="32"/>
      <c r="CB2065" s="32"/>
      <c r="CC2065" s="32"/>
      <c r="CD2065" s="32"/>
      <c r="CE2065" s="32"/>
      <c r="CF2065" s="32"/>
      <c r="CG2065" s="32"/>
      <c r="CH2065" s="32"/>
      <c r="CI2065" s="32"/>
      <c r="CJ2065" s="32"/>
      <c r="CK2065" s="32"/>
      <c r="CL2065" s="32"/>
      <c r="CM2065" s="32"/>
      <c r="CN2065" s="32"/>
      <c r="CO2065" s="32"/>
      <c r="CP2065" s="32"/>
      <c r="CQ2065" s="32"/>
      <c r="CR2065" s="32"/>
      <c r="CS2065" s="32"/>
      <c r="CT2065" s="32"/>
      <c r="CU2065" s="32"/>
      <c r="CV2065" s="32"/>
      <c r="CW2065" s="32"/>
      <c r="CX2065" s="32"/>
      <c r="CY2065" s="32"/>
      <c r="CZ2065" s="32"/>
      <c r="DA2065" s="32"/>
      <c r="DB2065" s="32"/>
      <c r="DC2065" s="32"/>
      <c r="DD2065" s="32"/>
      <c r="DE2065" s="32"/>
      <c r="DF2065" s="32"/>
      <c r="DG2065" s="32"/>
      <c r="DH2065" s="32"/>
      <c r="DI2065" s="32"/>
      <c r="DJ2065" s="32"/>
      <c r="DK2065" s="32"/>
      <c r="DL2065" s="32"/>
      <c r="DM2065" s="32" t="n">
        <v>4.927</v>
      </c>
      <c r="DN2065" s="32" t="n">
        <v>4.96</v>
      </c>
      <c r="DO2065" s="32" t="n">
        <v>5</v>
      </c>
      <c r="DP2065" s="32" t="n">
        <v>5.043</v>
      </c>
      <c r="DQ2065" s="32" t="n">
        <v>5.068</v>
      </c>
      <c r="DR2065" s="32" t="n">
        <v>5.048</v>
      </c>
      <c r="DS2065" s="32" t="n">
        <v>5.058</v>
      </c>
      <c r="DT2065" s="32" t="n">
        <v>5.185</v>
      </c>
      <c r="DU2065" s="32" t="n">
        <v>5.305</v>
      </c>
      <c r="DV2065" s="32" t="n">
        <v>5.34</v>
      </c>
      <c r="DW2065" s="32" t="n">
        <v>5.145</v>
      </c>
      <c r="DX2065" s="32" t="n">
        <v>4.852</v>
      </c>
      <c r="DY2065" s="32" t="n">
        <v>4.509</v>
      </c>
      <c r="DZ2065" s="32" t="n">
        <v>4.422</v>
      </c>
      <c r="EA2065" s="32" t="n">
        <v>4.439</v>
      </c>
      <c r="EB2065" s="32" t="n">
        <v>4.485</v>
      </c>
      <c r="EC2065" s="32" t="n">
        <v>4.499</v>
      </c>
      <c r="ED2065" s="32" t="n">
        <v>4.481</v>
      </c>
      <c r="EE2065" s="32" t="n">
        <v>4.476</v>
      </c>
      <c r="EF2065" s="32" t="n">
        <v>4.586</v>
      </c>
      <c r="EG2065" s="32" t="n">
        <v>4.692</v>
      </c>
      <c r="EH2065" s="32" t="n">
        <v>4.732</v>
      </c>
      <c r="EI2065" s="32" t="n">
        <v>4.601</v>
      </c>
      <c r="EJ2065" s="32" t="n">
        <v>4.438</v>
      </c>
      <c r="EK2065" s="32" t="n">
        <v>4.247</v>
      </c>
      <c r="EL2065" s="32" t="n">
        <v>4.217</v>
      </c>
      <c r="EM2065" s="32" t="n">
        <v>4.246</v>
      </c>
      <c r="EN2065" s="32" t="n">
        <v>4.266</v>
      </c>
      <c r="EO2065" s="32" t="n">
        <v>4.304</v>
      </c>
      <c r="EP2065" s="32" t="n">
        <v>4.302</v>
      </c>
      <c r="EQ2065" s="32" t="n">
        <v>4.31</v>
      </c>
      <c r="ER2065" s="32" t="n">
        <v>4.432</v>
      </c>
      <c r="ES2065" s="32" t="n">
        <v>4.56</v>
      </c>
      <c r="ET2065" s="32" t="n">
        <v>4.6</v>
      </c>
      <c r="EU2065" s="32" t="n">
        <v>4.48</v>
      </c>
      <c r="EV2065" s="32" t="n">
        <v>4.34</v>
      </c>
      <c r="EW2065" s="32" t="n">
        <v>4.227</v>
      </c>
      <c r="EX2065" s="32" t="n">
        <v>4.267</v>
      </c>
      <c r="EY2065" s="32" t="n">
        <v>4.316</v>
      </c>
      <c r="EZ2065" s="32" t="n">
        <v>4.346</v>
      </c>
      <c r="FA2065" s="32" t="n">
        <v>4.404</v>
      </c>
      <c r="FB2065" s="32" t="n">
        <v>4.412</v>
      </c>
      <c r="FC2065" s="32" t="n">
        <v>4.44</v>
      </c>
      <c r="FD2065" s="32" t="n">
        <v>4.562</v>
      </c>
      <c r="FE2065" s="32" t="n">
        <v>4.69</v>
      </c>
      <c r="FF2065" s="32" t="n">
        <v>4.66</v>
      </c>
      <c r="FG2065" s="32" t="n">
        <v>4.54</v>
      </c>
      <c r="FH2065" s="32" t="n">
        <v>4.4</v>
      </c>
      <c r="FI2065" s="32" t="n">
        <v>4.287</v>
      </c>
      <c r="FJ2065" s="32" t="n">
        <v>4.327</v>
      </c>
      <c r="FK2065" s="32" t="n">
        <v>4.376</v>
      </c>
      <c r="FL2065" s="32" t="n">
        <v>4.406</v>
      </c>
      <c r="FM2065" s="32" t="n">
        <v>4.464</v>
      </c>
      <c r="FN2065" s="32" t="n">
        <v>4.472</v>
      </c>
      <c r="FO2065" s="32" t="n">
        <v>4.5</v>
      </c>
      <c r="FP2065" s="32" t="n">
        <v>4.622</v>
      </c>
      <c r="FQ2065" s="32" t="n">
        <v>4.75</v>
      </c>
      <c r="FR2065" s="32" t="n">
        <v>4.73</v>
      </c>
      <c r="FS2065" s="32" t="n">
        <v>4.61</v>
      </c>
      <c r="FT2065" s="32" t="n">
        <v>4.47</v>
      </c>
      <c r="FU2065" s="32" t="n">
        <v>4.357</v>
      </c>
      <c r="FV2065" s="32" t="n">
        <v>4.397</v>
      </c>
      <c r="FW2065" s="32" t="n">
        <v>4.446</v>
      </c>
      <c r="FX2065" s="32" t="n">
        <v>4.476</v>
      </c>
      <c r="FY2065" s="32" t="n">
        <v>4.534</v>
      </c>
      <c r="FZ2065" s="32" t="n">
        <v>4.542</v>
      </c>
      <c r="GA2065" s="32" t="n">
        <v>4.57</v>
      </c>
      <c r="GB2065" s="32" t="n">
        <v>4.692</v>
      </c>
      <c r="GC2065" s="32" t="n">
        <v>4.82</v>
      </c>
      <c r="GD2065" s="32" t="n">
        <v>4.81</v>
      </c>
      <c r="GE2065" s="32" t="n">
        <v>4.69</v>
      </c>
      <c r="GF2065" s="32" t="n">
        <v>4.55</v>
      </c>
      <c r="GG2065" s="32"/>
      <c r="GH2065" s="32"/>
      <c r="GI2065" s="32"/>
      <c r="GJ2065" s="32"/>
      <c r="GK2065" s="32"/>
      <c r="GL2065" s="32"/>
      <c r="GM2065" s="32"/>
      <c r="GN2065" s="32"/>
      <c r="GO2065" s="32"/>
      <c r="GP2065" s="32"/>
      <c r="GQ2065" s="32"/>
    </row>
    <row r="2066" customFormat="false" ht="12.75" hidden="true" customHeight="false" outlineLevel="0" collapsed="false">
      <c r="A2066" s="0" t="n">
        <f aca="false">WEEKDAY(C2066,2)</f>
        <v>5</v>
      </c>
      <c r="B2066" s="0" t="n">
        <f aca="false">MONTH(C2066)</f>
        <v>3</v>
      </c>
      <c r="C2066" s="23" t="n">
        <v>36966</v>
      </c>
      <c r="D2066" s="0" t="n">
        <f aca="false">MONTH(R2066)</f>
        <v>3</v>
      </c>
      <c r="E2066" s="0" t="n">
        <f aca="false">YEAR(R2066)</f>
        <v>2001</v>
      </c>
      <c r="F2066" s="35" t="n">
        <f aca="false">L2066-K2066</f>
        <v>0.124</v>
      </c>
      <c r="G2066" s="24" t="n">
        <f aca="false">N2066-M2066</f>
        <v>-0.302416666666667</v>
      </c>
      <c r="H2066" s="24" t="n">
        <f aca="false">O2066-N2066</f>
        <v>0.0284999999999993</v>
      </c>
      <c r="I2066" s="24" t="n">
        <f aca="false">O2066-M2066</f>
        <v>-0.273916666666668</v>
      </c>
      <c r="J2066" s="25" t="n">
        <f aca="false">VLOOKUP(C2066,'Nymex hist.'!A:B,2,0)</f>
        <v>5.035</v>
      </c>
      <c r="K2066" s="34" t="n">
        <f aca="false">AVERAGE(DM2066:DS2066)</f>
        <v>5.106</v>
      </c>
      <c r="L2066" s="34" t="n">
        <f aca="false">AVERAGE(DT2066:DX2066)</f>
        <v>5.23</v>
      </c>
      <c r="M2066" s="27" t="n">
        <f aca="false">SUMIF($S$3:$FQ$3,$E2066+1,$S2066:$FQ2066)/COUNTIF($S$3:$FQ$3,$E2066+1)</f>
        <v>4.70441666666667</v>
      </c>
      <c r="N2066" s="27" t="n">
        <f aca="false">SUMIF($S$3:$FQ$3,$E2066+2,$S2066:$FQ2066)/COUNTIF($S$3:$FQ$3,$E2066+2)</f>
        <v>4.402</v>
      </c>
      <c r="O2066" s="27" t="n">
        <f aca="false">SUMIF($S$3:$FQ$3,$E2066+3,$S2066:$FQ2066)/COUNTIF($S$3:$FQ$3,$E2066+3)</f>
        <v>4.4305</v>
      </c>
      <c r="P2066" s="27" t="n">
        <f aca="false">SUMIF($S$3:$FQ$3,$E2066+4,$S2066:$FQ2066)/COUNTIF($S$3:$FQ$3,$E2066+4)</f>
        <v>4.4905</v>
      </c>
      <c r="Q2066" s="27"/>
      <c r="R2066" s="28" t="n">
        <v>36966</v>
      </c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30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 t="n">
        <v>5.035</v>
      </c>
      <c r="DN2066" s="29" t="n">
        <v>5.062</v>
      </c>
      <c r="DO2066" s="29" t="n">
        <v>5.092</v>
      </c>
      <c r="DP2066" s="29" t="n">
        <v>5.132</v>
      </c>
      <c r="DQ2066" s="29" t="n">
        <v>5.152</v>
      </c>
      <c r="DR2066" s="29" t="n">
        <v>5.132</v>
      </c>
      <c r="DS2066" s="29" t="n">
        <v>5.137</v>
      </c>
      <c r="DT2066" s="29" t="n">
        <v>5.257</v>
      </c>
      <c r="DU2066" s="29" t="n">
        <v>5.377</v>
      </c>
      <c r="DV2066" s="29" t="n">
        <v>5.407</v>
      </c>
      <c r="DW2066" s="29" t="n">
        <v>5.202</v>
      </c>
      <c r="DX2066" s="29" t="n">
        <v>4.907</v>
      </c>
      <c r="DY2066" s="29" t="n">
        <v>4.553</v>
      </c>
      <c r="DZ2066" s="29" t="n">
        <v>4.46</v>
      </c>
      <c r="EA2066" s="29" t="n">
        <v>4.477</v>
      </c>
      <c r="EB2066" s="29" t="n">
        <v>4.523</v>
      </c>
      <c r="EC2066" s="29" t="n">
        <v>4.537</v>
      </c>
      <c r="ED2066" s="29" t="n">
        <v>4.519</v>
      </c>
      <c r="EE2066" s="29" t="n">
        <v>4.514</v>
      </c>
      <c r="EF2066" s="29" t="n">
        <v>4.624</v>
      </c>
      <c r="EG2066" s="29" t="n">
        <v>4.73</v>
      </c>
      <c r="EH2066" s="29" t="n">
        <v>4.77</v>
      </c>
      <c r="EI2066" s="29" t="n">
        <v>4.629</v>
      </c>
      <c r="EJ2066" s="29" t="n">
        <v>4.459</v>
      </c>
      <c r="EK2066" s="29" t="n">
        <v>4.258</v>
      </c>
      <c r="EL2066" s="29" t="n">
        <v>4.228</v>
      </c>
      <c r="EM2066" s="29" t="n">
        <v>4.257</v>
      </c>
      <c r="EN2066" s="29" t="n">
        <v>4.277</v>
      </c>
      <c r="EO2066" s="29" t="n">
        <v>4.315</v>
      </c>
      <c r="EP2066" s="29" t="n">
        <v>4.313</v>
      </c>
      <c r="EQ2066" s="29" t="n">
        <v>4.321</v>
      </c>
      <c r="ER2066" s="29" t="n">
        <v>4.437</v>
      </c>
      <c r="ES2066" s="29" t="n">
        <v>4.56</v>
      </c>
      <c r="ET2066" s="29" t="n">
        <v>4.6</v>
      </c>
      <c r="EU2066" s="29" t="n">
        <v>4.48</v>
      </c>
      <c r="EV2066" s="29" t="n">
        <v>4.34</v>
      </c>
      <c r="EW2066" s="29" t="n">
        <v>4.238</v>
      </c>
      <c r="EX2066" s="29" t="n">
        <v>4.278</v>
      </c>
      <c r="EY2066" s="29" t="n">
        <v>4.327</v>
      </c>
      <c r="EZ2066" s="29" t="n">
        <v>4.357</v>
      </c>
      <c r="FA2066" s="29" t="n">
        <v>4.415</v>
      </c>
      <c r="FB2066" s="29" t="n">
        <v>4.423</v>
      </c>
      <c r="FC2066" s="29" t="n">
        <v>4.451</v>
      </c>
      <c r="FD2066" s="29" t="n">
        <v>4.567</v>
      </c>
      <c r="FE2066" s="29" t="n">
        <v>4.69</v>
      </c>
      <c r="FF2066" s="29" t="n">
        <v>4.66</v>
      </c>
      <c r="FG2066" s="29" t="n">
        <v>4.54</v>
      </c>
      <c r="FH2066" s="29" t="n">
        <v>4.4</v>
      </c>
      <c r="FI2066" s="29" t="n">
        <v>4.298</v>
      </c>
      <c r="FJ2066" s="29" t="n">
        <v>4.338</v>
      </c>
      <c r="FK2066" s="29" t="n">
        <v>4.387</v>
      </c>
      <c r="FL2066" s="29" t="n">
        <v>4.417</v>
      </c>
      <c r="FM2066" s="29" t="n">
        <v>4.475</v>
      </c>
      <c r="FN2066" s="29" t="n">
        <v>4.483</v>
      </c>
      <c r="FO2066" s="29" t="n">
        <v>4.511</v>
      </c>
      <c r="FP2066" s="29" t="n">
        <v>4.627</v>
      </c>
      <c r="FQ2066" s="29" t="n">
        <v>4.75</v>
      </c>
      <c r="FR2066" s="29" t="n">
        <v>4.73</v>
      </c>
      <c r="FS2066" s="29" t="n">
        <v>4.61</v>
      </c>
      <c r="FT2066" s="29" t="n">
        <v>4.47</v>
      </c>
      <c r="FU2066" s="29" t="n">
        <v>4.368</v>
      </c>
      <c r="FV2066" s="29" t="n">
        <v>4.408</v>
      </c>
      <c r="FW2066" s="29" t="n">
        <v>4.457</v>
      </c>
      <c r="FX2066" s="29" t="n">
        <v>4.487</v>
      </c>
      <c r="FY2066" s="29" t="n">
        <v>4.545</v>
      </c>
      <c r="FZ2066" s="29" t="n">
        <v>4.553</v>
      </c>
      <c r="GA2066" s="29" t="n">
        <v>4.581</v>
      </c>
      <c r="GB2066" s="29" t="n">
        <v>4.697</v>
      </c>
      <c r="GC2066" s="29" t="n">
        <v>4.82</v>
      </c>
      <c r="GD2066" s="29" t="n">
        <v>4.81</v>
      </c>
      <c r="GE2066" s="29" t="n">
        <v>4.69</v>
      </c>
      <c r="GF2066" s="29" t="n">
        <v>4.55</v>
      </c>
      <c r="GG2066" s="29"/>
      <c r="GH2066" s="29"/>
      <c r="GI2066" s="29"/>
      <c r="GJ2066" s="29"/>
      <c r="GK2066" s="29"/>
      <c r="GL2066" s="29"/>
      <c r="GM2066" s="29"/>
      <c r="GN2066" s="29"/>
      <c r="GO2066" s="29"/>
      <c r="GP2066" s="29"/>
      <c r="GQ2066" s="29"/>
      <c r="GR2066" s="0"/>
      <c r="GS2066" s="0"/>
      <c r="GT2066" s="0"/>
      <c r="GU2066" s="0"/>
      <c r="GV2066" s="0"/>
      <c r="GW2066" s="0"/>
      <c r="GX2066" s="0"/>
      <c r="GY2066" s="0"/>
      <c r="GZ2066" s="0"/>
      <c r="HA2066" s="0"/>
      <c r="HB2066" s="0"/>
      <c r="HC2066" s="0"/>
      <c r="HD2066" s="0"/>
      <c r="HE2066" s="0"/>
      <c r="HF2066" s="0"/>
      <c r="HG2066" s="0"/>
      <c r="HH2066" s="0"/>
      <c r="HI2066" s="0"/>
      <c r="HJ2066" s="0"/>
      <c r="HK2066" s="0"/>
      <c r="HL2066" s="0"/>
      <c r="HM2066" s="0"/>
      <c r="HN2066" s="0"/>
      <c r="HO2066" s="0"/>
      <c r="HP2066" s="0"/>
      <c r="HQ2066" s="0"/>
      <c r="HR2066" s="0"/>
      <c r="HS2066" s="0"/>
      <c r="HT2066" s="0"/>
      <c r="HU2066" s="0"/>
      <c r="HV2066" s="0"/>
      <c r="HW2066" s="0"/>
      <c r="HX2066" s="0"/>
      <c r="HY2066" s="0"/>
      <c r="HZ2066" s="0"/>
      <c r="IA2066" s="0"/>
      <c r="IB2066" s="0"/>
      <c r="IC2066" s="0"/>
      <c r="ID2066" s="0"/>
      <c r="IE2066" s="0"/>
      <c r="IF2066" s="0"/>
      <c r="IG2066" s="0"/>
      <c r="IH2066" s="0"/>
      <c r="II2066" s="0"/>
      <c r="IJ2066" s="0"/>
      <c r="IK2066" s="0"/>
      <c r="IL2066" s="0"/>
      <c r="IM2066" s="0"/>
      <c r="IN2066" s="0"/>
      <c r="IO2066" s="0"/>
      <c r="IP2066" s="0"/>
      <c r="IQ2066" s="0"/>
      <c r="IR2066" s="0"/>
      <c r="IS2066" s="0"/>
      <c r="IT2066" s="0"/>
      <c r="IU2066" s="0"/>
      <c r="IV2066" s="0"/>
      <c r="IW2066" s="0"/>
    </row>
    <row r="2067" customFormat="false" ht="12.75" hidden="true" customHeight="false" outlineLevel="0" collapsed="false">
      <c r="A2067" s="0" t="n">
        <f aca="false">WEEKDAY(C2067,2)</f>
        <v>1</v>
      </c>
      <c r="B2067" s="0" t="n">
        <f aca="false">MONTH(C2067)</f>
        <v>3</v>
      </c>
      <c r="C2067" s="23" t="n">
        <v>36969</v>
      </c>
      <c r="D2067" s="0" t="n">
        <f aca="false">MONTH(R2067)</f>
        <v>3</v>
      </c>
      <c r="E2067" s="0" t="n">
        <f aca="false">YEAR(R2067)</f>
        <v>2001</v>
      </c>
      <c r="F2067" s="35" t="n">
        <f aca="false">L2067-K2067</f>
        <v>0.124514285714286</v>
      </c>
      <c r="G2067" s="24" t="n">
        <f aca="false">N2067-M2067</f>
        <v>-0.329833333333333</v>
      </c>
      <c r="H2067" s="24" t="n">
        <f aca="false">O2067-N2067</f>
        <v>0.00516666666666765</v>
      </c>
      <c r="I2067" s="24" t="n">
        <f aca="false">O2067-M2067</f>
        <v>-0.324666666666666</v>
      </c>
      <c r="J2067" s="25" t="n">
        <f aca="false">VLOOKUP(C2067,'Nymex hist.'!A:B,2,0)</f>
        <v>5.063</v>
      </c>
      <c r="K2067" s="34" t="n">
        <f aca="false">AVERAGE(DM2067:DS2067)</f>
        <v>5.13328571428571</v>
      </c>
      <c r="L2067" s="34" t="n">
        <f aca="false">AVERAGE(DT2067:DX2067)</f>
        <v>5.2578</v>
      </c>
      <c r="M2067" s="27" t="n">
        <f aca="false">SUMIF($S$3:$FQ$3,$E2067+1,$S2067:$FQ2067)/COUNTIF($S$3:$FQ$3,$E2067+1)</f>
        <v>4.72191666666667</v>
      </c>
      <c r="N2067" s="27" t="n">
        <f aca="false">SUMIF($S$3:$FQ$3,$E2067+2,$S2067:$FQ2067)/COUNTIF($S$3:$FQ$3,$E2067+2)</f>
        <v>4.39208333333333</v>
      </c>
      <c r="O2067" s="27" t="n">
        <f aca="false">SUMIF($S$3:$FQ$3,$E2067+3,$S2067:$FQ2067)/COUNTIF($S$3:$FQ$3,$E2067+3)</f>
        <v>4.39725</v>
      </c>
      <c r="P2067" s="27" t="n">
        <f aca="false">SUMIF($S$3:$FQ$3,$E2067+4,$S2067:$FQ2067)/COUNTIF($S$3:$FQ$3,$E2067+4)</f>
        <v>4.44225</v>
      </c>
      <c r="Q2067" s="27"/>
      <c r="R2067" s="28" t="n">
        <v>36969</v>
      </c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30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 t="n">
        <v>5.063</v>
      </c>
      <c r="DN2067" s="29" t="n">
        <v>5.085</v>
      </c>
      <c r="DO2067" s="29" t="n">
        <v>5.12</v>
      </c>
      <c r="DP2067" s="29" t="n">
        <v>5.16</v>
      </c>
      <c r="DQ2067" s="29" t="n">
        <v>5.18</v>
      </c>
      <c r="DR2067" s="29" t="n">
        <v>5.16</v>
      </c>
      <c r="DS2067" s="29" t="n">
        <v>5.165</v>
      </c>
      <c r="DT2067" s="29" t="n">
        <v>5.285</v>
      </c>
      <c r="DU2067" s="29" t="n">
        <v>5.405</v>
      </c>
      <c r="DV2067" s="29" t="n">
        <v>5.435</v>
      </c>
      <c r="DW2067" s="29" t="n">
        <v>5.233</v>
      </c>
      <c r="DX2067" s="29" t="n">
        <v>4.931</v>
      </c>
      <c r="DY2067" s="29" t="n">
        <v>4.577</v>
      </c>
      <c r="DZ2067" s="29" t="n">
        <v>4.479</v>
      </c>
      <c r="EA2067" s="29" t="n">
        <v>4.496</v>
      </c>
      <c r="EB2067" s="29" t="n">
        <v>4.54</v>
      </c>
      <c r="EC2067" s="29" t="n">
        <v>4.552</v>
      </c>
      <c r="ED2067" s="29" t="n">
        <v>4.531</v>
      </c>
      <c r="EE2067" s="29" t="n">
        <v>4.521</v>
      </c>
      <c r="EF2067" s="29" t="n">
        <v>4.631</v>
      </c>
      <c r="EG2067" s="29" t="n">
        <v>4.737</v>
      </c>
      <c r="EH2067" s="29" t="n">
        <v>4.778</v>
      </c>
      <c r="EI2067" s="29" t="n">
        <v>4.637</v>
      </c>
      <c r="EJ2067" s="29" t="n">
        <v>4.463</v>
      </c>
      <c r="EK2067" s="29" t="n">
        <v>4.262</v>
      </c>
      <c r="EL2067" s="29" t="n">
        <v>4.22</v>
      </c>
      <c r="EM2067" s="29" t="n">
        <v>4.242</v>
      </c>
      <c r="EN2067" s="29" t="n">
        <v>4.257</v>
      </c>
      <c r="EO2067" s="29" t="n">
        <v>4.295</v>
      </c>
      <c r="EP2067" s="29" t="n">
        <v>4.293</v>
      </c>
      <c r="EQ2067" s="29" t="n">
        <v>4.301</v>
      </c>
      <c r="ER2067" s="29" t="n">
        <v>4.417</v>
      </c>
      <c r="ES2067" s="29" t="n">
        <v>4.54</v>
      </c>
      <c r="ET2067" s="29" t="n">
        <v>4.58</v>
      </c>
      <c r="EU2067" s="29" t="n">
        <v>4.46</v>
      </c>
      <c r="EV2067" s="29" t="n">
        <v>4.32</v>
      </c>
      <c r="EW2067" s="29" t="n">
        <v>4.192</v>
      </c>
      <c r="EX2067" s="29" t="n">
        <v>4.24</v>
      </c>
      <c r="EY2067" s="29" t="n">
        <v>4.282</v>
      </c>
      <c r="EZ2067" s="29" t="n">
        <v>4.327</v>
      </c>
      <c r="FA2067" s="29" t="n">
        <v>4.375</v>
      </c>
      <c r="FB2067" s="29" t="n">
        <v>4.373</v>
      </c>
      <c r="FC2067" s="29" t="n">
        <v>4.421</v>
      </c>
      <c r="FD2067" s="29" t="n">
        <v>4.537</v>
      </c>
      <c r="FE2067" s="29" t="n">
        <v>4.66</v>
      </c>
      <c r="FF2067" s="29" t="n">
        <v>4.625</v>
      </c>
      <c r="FG2067" s="29" t="n">
        <v>4.505</v>
      </c>
      <c r="FH2067" s="29" t="n">
        <v>4.365</v>
      </c>
      <c r="FI2067" s="29" t="n">
        <v>4.237</v>
      </c>
      <c r="FJ2067" s="29" t="n">
        <v>4.285</v>
      </c>
      <c r="FK2067" s="29" t="n">
        <v>4.327</v>
      </c>
      <c r="FL2067" s="29" t="n">
        <v>4.372</v>
      </c>
      <c r="FM2067" s="29" t="n">
        <v>4.42</v>
      </c>
      <c r="FN2067" s="29" t="n">
        <v>4.418</v>
      </c>
      <c r="FO2067" s="29" t="n">
        <v>4.466</v>
      </c>
      <c r="FP2067" s="29" t="n">
        <v>4.582</v>
      </c>
      <c r="FQ2067" s="29" t="n">
        <v>4.705</v>
      </c>
      <c r="FR2067" s="29" t="n">
        <v>4.685</v>
      </c>
      <c r="FS2067" s="29" t="n">
        <v>4.565</v>
      </c>
      <c r="FT2067" s="29" t="n">
        <v>4.425</v>
      </c>
      <c r="FU2067" s="29" t="n">
        <v>4.297</v>
      </c>
      <c r="FV2067" s="29" t="n">
        <v>4.345</v>
      </c>
      <c r="FW2067" s="29" t="n">
        <v>4.387</v>
      </c>
      <c r="FX2067" s="29" t="n">
        <v>4.432</v>
      </c>
      <c r="FY2067" s="29" t="n">
        <v>4.48</v>
      </c>
      <c r="FZ2067" s="29" t="n">
        <v>4.478</v>
      </c>
      <c r="GA2067" s="29" t="n">
        <v>4.526</v>
      </c>
      <c r="GB2067" s="29" t="n">
        <v>4.642</v>
      </c>
      <c r="GC2067" s="29" t="n">
        <v>4.765</v>
      </c>
      <c r="GD2067" s="29" t="n">
        <v>4.76</v>
      </c>
      <c r="GE2067" s="29" t="n">
        <v>4.64</v>
      </c>
      <c r="GF2067" s="29" t="n">
        <v>4.5</v>
      </c>
      <c r="GG2067" s="29"/>
      <c r="GH2067" s="29"/>
      <c r="GI2067" s="29"/>
      <c r="GJ2067" s="29"/>
      <c r="GK2067" s="29"/>
      <c r="GL2067" s="29"/>
      <c r="GM2067" s="29"/>
      <c r="GN2067" s="29"/>
      <c r="GO2067" s="29"/>
      <c r="GP2067" s="29"/>
      <c r="GQ2067" s="29"/>
      <c r="GR2067" s="0"/>
      <c r="GS2067" s="0"/>
      <c r="GT2067" s="0"/>
      <c r="GU2067" s="0"/>
      <c r="GV2067" s="0"/>
      <c r="GW2067" s="0"/>
      <c r="GX2067" s="0"/>
      <c r="GY2067" s="0"/>
      <c r="GZ2067" s="0"/>
      <c r="HA2067" s="0"/>
      <c r="HB2067" s="0"/>
      <c r="HC2067" s="0"/>
      <c r="HD2067" s="0"/>
      <c r="HE2067" s="0"/>
      <c r="HF2067" s="0"/>
      <c r="HG2067" s="0"/>
      <c r="HH2067" s="0"/>
      <c r="HI2067" s="0"/>
      <c r="HJ2067" s="0"/>
      <c r="HK2067" s="0"/>
      <c r="HL2067" s="0"/>
      <c r="HM2067" s="0"/>
      <c r="HN2067" s="0"/>
      <c r="HO2067" s="0"/>
      <c r="HP2067" s="0"/>
      <c r="HQ2067" s="0"/>
      <c r="HR2067" s="0"/>
      <c r="HS2067" s="0"/>
      <c r="HT2067" s="0"/>
      <c r="HU2067" s="0"/>
      <c r="HV2067" s="0"/>
      <c r="HW2067" s="0"/>
      <c r="HX2067" s="0"/>
      <c r="HY2067" s="0"/>
      <c r="HZ2067" s="0"/>
      <c r="IA2067" s="0"/>
      <c r="IB2067" s="0"/>
      <c r="IC2067" s="0"/>
      <c r="ID2067" s="0"/>
      <c r="IE2067" s="0"/>
      <c r="IF2067" s="0"/>
      <c r="IG2067" s="0"/>
      <c r="IH2067" s="0"/>
      <c r="II2067" s="0"/>
      <c r="IJ2067" s="0"/>
      <c r="IK2067" s="0"/>
      <c r="IL2067" s="0"/>
      <c r="IM2067" s="0"/>
      <c r="IN2067" s="0"/>
      <c r="IO2067" s="0"/>
      <c r="IP2067" s="0"/>
      <c r="IQ2067" s="0"/>
      <c r="IR2067" s="0"/>
      <c r="IS2067" s="0"/>
      <c r="IT2067" s="0"/>
      <c r="IU2067" s="0"/>
      <c r="IV2067" s="0"/>
      <c r="IW2067" s="0"/>
    </row>
    <row r="2068" customFormat="false" ht="12.75" hidden="true" customHeight="false" outlineLevel="0" collapsed="false">
      <c r="A2068" s="0" t="n">
        <f aca="false">WEEKDAY(C2068,2)</f>
        <v>2</v>
      </c>
      <c r="B2068" s="0" t="n">
        <f aca="false">MONTH(C2068)</f>
        <v>3</v>
      </c>
      <c r="C2068" s="23" t="n">
        <v>36970</v>
      </c>
      <c r="D2068" s="0" t="n">
        <f aca="false">MONTH(R2068)</f>
        <v>3</v>
      </c>
      <c r="E2068" s="0" t="n">
        <f aca="false">YEAR(R2068)</f>
        <v>2001</v>
      </c>
      <c r="F2068" s="35" t="n">
        <f aca="false">L2068-K2068</f>
        <v>0.0904857142857143</v>
      </c>
      <c r="G2068" s="24" t="n">
        <f aca="false">N2068-M2068</f>
        <v>-0.419916666666667</v>
      </c>
      <c r="H2068" s="24" t="n">
        <f aca="false">O2068-N2068</f>
        <v>-0.0125000000000002</v>
      </c>
      <c r="I2068" s="24" t="n">
        <f aca="false">O2068-M2068</f>
        <v>-0.432416666666667</v>
      </c>
      <c r="J2068" s="25" t="n">
        <f aca="false">VLOOKUP(C2068,'Nymex hist.'!A:B,2,0)</f>
        <v>5.287</v>
      </c>
      <c r="K2068" s="34" t="n">
        <f aca="false">AVERAGE(DM2068:DS2068)</f>
        <v>5.38371428571429</v>
      </c>
      <c r="L2068" s="34" t="n">
        <f aca="false">AVERAGE(DT2068:DX2068)</f>
        <v>5.4742</v>
      </c>
      <c r="M2068" s="27" t="n">
        <f aca="false">SUMIF($S$3:$FQ$3,$E2068+1,$S2068:$FQ2068)/COUNTIF($S$3:$FQ$3,$E2068+1)</f>
        <v>4.85608333333333</v>
      </c>
      <c r="N2068" s="27" t="n">
        <f aca="false">SUMIF($S$3:$FQ$3,$E2068+2,$S2068:$FQ2068)/COUNTIF($S$3:$FQ$3,$E2068+2)</f>
        <v>4.43616666666667</v>
      </c>
      <c r="O2068" s="27" t="n">
        <f aca="false">SUMIF($S$3:$FQ$3,$E2068+3,$S2068:$FQ2068)/COUNTIF($S$3:$FQ$3,$E2068+3)</f>
        <v>4.42366666666667</v>
      </c>
      <c r="P2068" s="27" t="n">
        <f aca="false">SUMIF($S$3:$FQ$3,$E2068+4,$S2068:$FQ2068)/COUNTIF($S$3:$FQ$3,$E2068+4)</f>
        <v>4.45866666666667</v>
      </c>
      <c r="Q2068" s="27"/>
      <c r="R2068" s="28" t="n">
        <v>36970</v>
      </c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30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 t="n">
        <v>5.287</v>
      </c>
      <c r="DN2068" s="29" t="n">
        <v>5.341</v>
      </c>
      <c r="DO2068" s="29" t="n">
        <v>5.381</v>
      </c>
      <c r="DP2068" s="29" t="n">
        <v>5.421</v>
      </c>
      <c r="DQ2068" s="29" t="n">
        <v>5.441</v>
      </c>
      <c r="DR2068" s="29" t="n">
        <v>5.406</v>
      </c>
      <c r="DS2068" s="29" t="n">
        <v>5.409</v>
      </c>
      <c r="DT2068" s="29" t="n">
        <v>5.519</v>
      </c>
      <c r="DU2068" s="29" t="n">
        <v>5.629</v>
      </c>
      <c r="DV2068" s="29" t="n">
        <v>5.657</v>
      </c>
      <c r="DW2068" s="29" t="n">
        <v>5.439</v>
      </c>
      <c r="DX2068" s="29" t="n">
        <v>5.127</v>
      </c>
      <c r="DY2068" s="29" t="n">
        <v>4.742</v>
      </c>
      <c r="DZ2068" s="29" t="n">
        <v>4.617</v>
      </c>
      <c r="EA2068" s="29" t="n">
        <v>4.622</v>
      </c>
      <c r="EB2068" s="29" t="n">
        <v>4.652</v>
      </c>
      <c r="EC2068" s="29" t="n">
        <v>4.647</v>
      </c>
      <c r="ED2068" s="29" t="n">
        <v>4.62</v>
      </c>
      <c r="EE2068" s="29" t="n">
        <v>4.61</v>
      </c>
      <c r="EF2068" s="29" t="n">
        <v>4.72</v>
      </c>
      <c r="EG2068" s="29" t="n">
        <v>4.82</v>
      </c>
      <c r="EH2068" s="29" t="n">
        <v>4.855</v>
      </c>
      <c r="EI2068" s="29" t="n">
        <v>4.7</v>
      </c>
      <c r="EJ2068" s="29" t="n">
        <v>4.517</v>
      </c>
      <c r="EK2068" s="29" t="n">
        <v>4.31</v>
      </c>
      <c r="EL2068" s="29" t="n">
        <v>4.264</v>
      </c>
      <c r="EM2068" s="29" t="n">
        <v>4.281</v>
      </c>
      <c r="EN2068" s="29" t="n">
        <v>4.291</v>
      </c>
      <c r="EO2068" s="29" t="n">
        <v>4.329</v>
      </c>
      <c r="EP2068" s="29" t="n">
        <v>4.327</v>
      </c>
      <c r="EQ2068" s="29" t="n">
        <v>4.335</v>
      </c>
      <c r="ER2068" s="29" t="n">
        <v>4.451</v>
      </c>
      <c r="ES2068" s="29" t="n">
        <v>4.574</v>
      </c>
      <c r="ET2068" s="29" t="n">
        <v>4.614</v>
      </c>
      <c r="EU2068" s="29" t="n">
        <v>4.494</v>
      </c>
      <c r="EV2068" s="29" t="n">
        <v>4.354</v>
      </c>
      <c r="EW2068" s="29" t="n">
        <v>4.225</v>
      </c>
      <c r="EX2068" s="29" t="n">
        <v>4.269</v>
      </c>
      <c r="EY2068" s="29" t="n">
        <v>4.306</v>
      </c>
      <c r="EZ2068" s="29" t="n">
        <v>4.346</v>
      </c>
      <c r="FA2068" s="29" t="n">
        <v>4.394</v>
      </c>
      <c r="FB2068" s="29" t="n">
        <v>4.407</v>
      </c>
      <c r="FC2068" s="29" t="n">
        <v>4.44</v>
      </c>
      <c r="FD2068" s="29" t="n">
        <v>4.556</v>
      </c>
      <c r="FE2068" s="29" t="n">
        <v>4.679</v>
      </c>
      <c r="FF2068" s="29" t="n">
        <v>4.649</v>
      </c>
      <c r="FG2068" s="29" t="n">
        <v>4.529</v>
      </c>
      <c r="FH2068" s="29" t="n">
        <v>4.389</v>
      </c>
      <c r="FI2068" s="29" t="n">
        <v>4.26</v>
      </c>
      <c r="FJ2068" s="29" t="n">
        <v>4.304</v>
      </c>
      <c r="FK2068" s="29" t="n">
        <v>4.341</v>
      </c>
      <c r="FL2068" s="29" t="n">
        <v>4.381</v>
      </c>
      <c r="FM2068" s="29" t="n">
        <v>4.429</v>
      </c>
      <c r="FN2068" s="29" t="n">
        <v>4.442</v>
      </c>
      <c r="FO2068" s="29" t="n">
        <v>4.475</v>
      </c>
      <c r="FP2068" s="29" t="n">
        <v>4.591</v>
      </c>
      <c r="FQ2068" s="29" t="n">
        <v>4.714</v>
      </c>
      <c r="FR2068" s="29" t="n">
        <v>4.699</v>
      </c>
      <c r="FS2068" s="29" t="n">
        <v>4.579</v>
      </c>
      <c r="FT2068" s="29" t="n">
        <v>4.439</v>
      </c>
      <c r="FU2068" s="29" t="n">
        <v>4.31</v>
      </c>
      <c r="FV2068" s="29" t="n">
        <v>4.354</v>
      </c>
      <c r="FW2068" s="29" t="n">
        <v>4.391</v>
      </c>
      <c r="FX2068" s="29" t="n">
        <v>4.431</v>
      </c>
      <c r="FY2068" s="29" t="n">
        <v>4.479</v>
      </c>
      <c r="FZ2068" s="29" t="n">
        <v>4.492</v>
      </c>
      <c r="GA2068" s="29" t="n">
        <v>4.525</v>
      </c>
      <c r="GB2068" s="29" t="n">
        <v>4.641</v>
      </c>
      <c r="GC2068" s="29" t="n">
        <v>4.764</v>
      </c>
      <c r="GD2068" s="29" t="n">
        <v>4.764</v>
      </c>
      <c r="GE2068" s="29" t="n">
        <v>4.644</v>
      </c>
      <c r="GF2068" s="29" t="n">
        <v>4.504</v>
      </c>
      <c r="GG2068" s="29"/>
      <c r="GH2068" s="29"/>
      <c r="GI2068" s="29"/>
      <c r="GJ2068" s="29"/>
      <c r="GK2068" s="29"/>
      <c r="GL2068" s="29"/>
      <c r="GM2068" s="29"/>
      <c r="GN2068" s="29"/>
      <c r="GO2068" s="29"/>
      <c r="GP2068" s="29"/>
      <c r="GQ2068" s="29"/>
      <c r="GR2068" s="0"/>
      <c r="GS2068" s="0"/>
      <c r="GT2068" s="0"/>
      <c r="GU2068" s="0"/>
      <c r="GV2068" s="0"/>
      <c r="GW2068" s="0"/>
      <c r="GX2068" s="0"/>
      <c r="GY2068" s="0"/>
      <c r="GZ2068" s="0"/>
      <c r="HA2068" s="0"/>
      <c r="HB2068" s="0"/>
      <c r="HC2068" s="0"/>
      <c r="HD2068" s="0"/>
      <c r="HE2068" s="0"/>
      <c r="HF2068" s="0"/>
      <c r="HG2068" s="0"/>
      <c r="HH2068" s="0"/>
      <c r="HI2068" s="0"/>
      <c r="HJ2068" s="0"/>
      <c r="HK2068" s="0"/>
      <c r="HL2068" s="0"/>
      <c r="HM2068" s="0"/>
      <c r="HN2068" s="0"/>
      <c r="HO2068" s="0"/>
      <c r="HP2068" s="0"/>
      <c r="HQ2068" s="0"/>
      <c r="HR2068" s="0"/>
      <c r="HS2068" s="0"/>
      <c r="HT2068" s="0"/>
      <c r="HU2068" s="0"/>
      <c r="HV2068" s="0"/>
      <c r="HW2068" s="0"/>
      <c r="HX2068" s="0"/>
      <c r="HY2068" s="0"/>
      <c r="HZ2068" s="0"/>
      <c r="IA2068" s="0"/>
      <c r="IB2068" s="0"/>
      <c r="IC2068" s="0"/>
      <c r="ID2068" s="0"/>
      <c r="IE2068" s="0"/>
      <c r="IF2068" s="0"/>
      <c r="IG2068" s="0"/>
      <c r="IH2068" s="0"/>
      <c r="II2068" s="0"/>
      <c r="IJ2068" s="0"/>
      <c r="IK2068" s="0"/>
      <c r="IL2068" s="0"/>
      <c r="IM2068" s="0"/>
      <c r="IN2068" s="0"/>
      <c r="IO2068" s="0"/>
      <c r="IP2068" s="0"/>
      <c r="IQ2068" s="0"/>
      <c r="IR2068" s="0"/>
      <c r="IS2068" s="0"/>
      <c r="IT2068" s="0"/>
      <c r="IU2068" s="0"/>
      <c r="IV2068" s="0"/>
      <c r="IW2068" s="0"/>
    </row>
    <row r="2069" customFormat="false" ht="12.75" hidden="true" customHeight="false" outlineLevel="0" collapsed="false">
      <c r="A2069" s="0" t="n">
        <f aca="false">WEEKDAY(C2069,2)</f>
        <v>3</v>
      </c>
      <c r="B2069" s="0" t="n">
        <f aca="false">MONTH(C2069)</f>
        <v>3</v>
      </c>
      <c r="C2069" s="23" t="n">
        <v>36971</v>
      </c>
      <c r="D2069" s="0" t="n">
        <f aca="false">MONTH(R2069)</f>
        <v>3</v>
      </c>
      <c r="E2069" s="0" t="n">
        <f aca="false">YEAR(R2069)</f>
        <v>2001</v>
      </c>
      <c r="F2069" s="35" t="n">
        <f aca="false">L2069-K2069</f>
        <v>0.139285714285714</v>
      </c>
      <c r="G2069" s="24" t="n">
        <f aca="false">N2069-M2069</f>
        <v>-0.413666666666668</v>
      </c>
      <c r="H2069" s="24" t="n">
        <f aca="false">O2069-N2069</f>
        <v>-0.00999999999999979</v>
      </c>
      <c r="I2069" s="24" t="n">
        <f aca="false">O2069-M2069</f>
        <v>-0.423666666666668</v>
      </c>
      <c r="J2069" s="25" t="n">
        <f aca="false">VLOOKUP(C2069,'Nymex hist.'!A:B,2,0)</f>
        <v>5.041</v>
      </c>
      <c r="K2069" s="34" t="n">
        <f aca="false">AVERAGE(DM2069:DS2069)</f>
        <v>5.15371428571429</v>
      </c>
      <c r="L2069" s="34" t="n">
        <f aca="false">AVERAGE(DT2069:DX2069)</f>
        <v>5.293</v>
      </c>
      <c r="M2069" s="27" t="n">
        <f aca="false">SUMIF($S$3:$FQ$3,$E2069+1,$S2069:$FQ2069)/COUNTIF($S$3:$FQ$3,$E2069+1)</f>
        <v>4.70825</v>
      </c>
      <c r="N2069" s="27" t="n">
        <f aca="false">SUMIF($S$3:$FQ$3,$E2069+2,$S2069:$FQ2069)/COUNTIF($S$3:$FQ$3,$E2069+2)</f>
        <v>4.29458333333333</v>
      </c>
      <c r="O2069" s="27" t="n">
        <f aca="false">SUMIF($S$3:$FQ$3,$E2069+3,$S2069:$FQ2069)/COUNTIF($S$3:$FQ$3,$E2069+3)</f>
        <v>4.28458333333333</v>
      </c>
      <c r="P2069" s="27" t="n">
        <f aca="false">SUMIF($S$3:$FQ$3,$E2069+4,$S2069:$FQ2069)/COUNTIF($S$3:$FQ$3,$E2069+4)</f>
        <v>4.31958333333333</v>
      </c>
      <c r="Q2069" s="27"/>
      <c r="R2069" s="28" t="n">
        <v>36971</v>
      </c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30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 t="n">
        <v>5.041</v>
      </c>
      <c r="DN2069" s="29" t="n">
        <v>5.088</v>
      </c>
      <c r="DO2069" s="29" t="n">
        <v>5.143</v>
      </c>
      <c r="DP2069" s="29" t="n">
        <v>5.195</v>
      </c>
      <c r="DQ2069" s="29" t="n">
        <v>5.22</v>
      </c>
      <c r="DR2069" s="29" t="n">
        <v>5.192</v>
      </c>
      <c r="DS2069" s="29" t="n">
        <v>5.197</v>
      </c>
      <c r="DT2069" s="29" t="n">
        <v>5.322</v>
      </c>
      <c r="DU2069" s="29" t="n">
        <v>5.442</v>
      </c>
      <c r="DV2069" s="29" t="n">
        <v>5.472</v>
      </c>
      <c r="DW2069" s="29" t="n">
        <v>5.272</v>
      </c>
      <c r="DX2069" s="29" t="n">
        <v>4.957</v>
      </c>
      <c r="DY2069" s="29" t="n">
        <v>4.592</v>
      </c>
      <c r="DZ2069" s="29" t="n">
        <v>4.472</v>
      </c>
      <c r="EA2069" s="29" t="n">
        <v>4.477</v>
      </c>
      <c r="EB2069" s="29" t="n">
        <v>4.507</v>
      </c>
      <c r="EC2069" s="29" t="n">
        <v>4.512</v>
      </c>
      <c r="ED2069" s="29" t="n">
        <v>4.487</v>
      </c>
      <c r="EE2069" s="29" t="n">
        <v>4.477</v>
      </c>
      <c r="EF2069" s="29" t="n">
        <v>4.587</v>
      </c>
      <c r="EG2069" s="29" t="n">
        <v>4.687</v>
      </c>
      <c r="EH2069" s="29" t="n">
        <v>4.722</v>
      </c>
      <c r="EI2069" s="29" t="n">
        <v>4.557</v>
      </c>
      <c r="EJ2069" s="29" t="n">
        <v>4.364</v>
      </c>
      <c r="EK2069" s="29" t="n">
        <v>4.157</v>
      </c>
      <c r="EL2069" s="29" t="n">
        <v>4.111</v>
      </c>
      <c r="EM2069" s="29" t="n">
        <v>4.127</v>
      </c>
      <c r="EN2069" s="29" t="n">
        <v>4.152</v>
      </c>
      <c r="EO2069" s="29" t="n">
        <v>4.19</v>
      </c>
      <c r="EP2069" s="29" t="n">
        <v>4.194</v>
      </c>
      <c r="EQ2069" s="29" t="n">
        <v>4.202</v>
      </c>
      <c r="ER2069" s="29" t="n">
        <v>4.318</v>
      </c>
      <c r="ES2069" s="29" t="n">
        <v>4.441</v>
      </c>
      <c r="ET2069" s="29" t="n">
        <v>4.481</v>
      </c>
      <c r="EU2069" s="29" t="n">
        <v>4.361</v>
      </c>
      <c r="EV2069" s="29" t="n">
        <v>4.221</v>
      </c>
      <c r="EW2069" s="29" t="n">
        <v>4.072</v>
      </c>
      <c r="EX2069" s="29" t="n">
        <v>4.116</v>
      </c>
      <c r="EY2069" s="29" t="n">
        <v>4.152</v>
      </c>
      <c r="EZ2069" s="29" t="n">
        <v>4.207</v>
      </c>
      <c r="FA2069" s="29" t="n">
        <v>4.255</v>
      </c>
      <c r="FB2069" s="29" t="n">
        <v>4.274</v>
      </c>
      <c r="FC2069" s="29" t="n">
        <v>4.307</v>
      </c>
      <c r="FD2069" s="29" t="n">
        <v>4.423</v>
      </c>
      <c r="FE2069" s="29" t="n">
        <v>4.546</v>
      </c>
      <c r="FF2069" s="29" t="n">
        <v>4.516</v>
      </c>
      <c r="FG2069" s="29" t="n">
        <v>4.396</v>
      </c>
      <c r="FH2069" s="29" t="n">
        <v>4.256</v>
      </c>
      <c r="FI2069" s="29" t="n">
        <v>4.107</v>
      </c>
      <c r="FJ2069" s="29" t="n">
        <v>4.151</v>
      </c>
      <c r="FK2069" s="29" t="n">
        <v>4.187</v>
      </c>
      <c r="FL2069" s="29" t="n">
        <v>4.242</v>
      </c>
      <c r="FM2069" s="29" t="n">
        <v>4.29</v>
      </c>
      <c r="FN2069" s="29" t="n">
        <v>4.309</v>
      </c>
      <c r="FO2069" s="29" t="n">
        <v>4.342</v>
      </c>
      <c r="FP2069" s="29" t="n">
        <v>4.458</v>
      </c>
      <c r="FQ2069" s="29" t="n">
        <v>4.581</v>
      </c>
      <c r="FR2069" s="29" t="n">
        <v>4.566</v>
      </c>
      <c r="FS2069" s="29" t="n">
        <v>4.446</v>
      </c>
      <c r="FT2069" s="29" t="n">
        <v>4.306</v>
      </c>
      <c r="FU2069" s="29" t="n">
        <v>4.157</v>
      </c>
      <c r="FV2069" s="29" t="n">
        <v>4.201</v>
      </c>
      <c r="FW2069" s="29" t="n">
        <v>4.237</v>
      </c>
      <c r="FX2069" s="29" t="n">
        <v>4.292</v>
      </c>
      <c r="FY2069" s="29" t="n">
        <v>4.34</v>
      </c>
      <c r="FZ2069" s="29" t="n">
        <v>4.359</v>
      </c>
      <c r="GA2069" s="29" t="n">
        <v>4.392</v>
      </c>
      <c r="GB2069" s="29" t="n">
        <v>4.508</v>
      </c>
      <c r="GC2069" s="29" t="n">
        <v>4.631</v>
      </c>
      <c r="GD2069" s="29" t="n">
        <v>4.631</v>
      </c>
      <c r="GE2069" s="29" t="n">
        <v>4.511</v>
      </c>
      <c r="GF2069" s="29" t="n">
        <v>4.371</v>
      </c>
      <c r="GG2069" s="29"/>
      <c r="GH2069" s="29"/>
      <c r="GI2069" s="29"/>
      <c r="GJ2069" s="29"/>
      <c r="GK2069" s="29"/>
      <c r="GL2069" s="29"/>
      <c r="GM2069" s="29"/>
      <c r="GN2069" s="29"/>
      <c r="GO2069" s="29"/>
      <c r="GP2069" s="29"/>
      <c r="GQ2069" s="29"/>
      <c r="GR2069" s="0"/>
      <c r="GS2069" s="0"/>
      <c r="GT2069" s="0"/>
      <c r="GU2069" s="0"/>
      <c r="GV2069" s="0"/>
      <c r="GW2069" s="0"/>
      <c r="GX2069" s="0"/>
      <c r="GY2069" s="0"/>
      <c r="GZ2069" s="0"/>
      <c r="HA2069" s="0"/>
      <c r="HB2069" s="0"/>
      <c r="HC2069" s="0"/>
      <c r="HD2069" s="0"/>
      <c r="HE2069" s="0"/>
      <c r="HF2069" s="0"/>
      <c r="HG2069" s="0"/>
      <c r="HH2069" s="0"/>
      <c r="HI2069" s="0"/>
      <c r="HJ2069" s="0"/>
      <c r="HK2069" s="0"/>
      <c r="HL2069" s="0"/>
      <c r="HM2069" s="0"/>
      <c r="HN2069" s="0"/>
      <c r="HO2069" s="0"/>
      <c r="HP2069" s="0"/>
      <c r="HQ2069" s="0"/>
      <c r="HR2069" s="0"/>
      <c r="HS2069" s="0"/>
      <c r="HT2069" s="0"/>
      <c r="HU2069" s="0"/>
      <c r="HV2069" s="0"/>
      <c r="HW2069" s="0"/>
      <c r="HX2069" s="0"/>
      <c r="HY2069" s="0"/>
      <c r="HZ2069" s="0"/>
      <c r="IA2069" s="0"/>
      <c r="IB2069" s="0"/>
      <c r="IC2069" s="0"/>
      <c r="ID2069" s="0"/>
      <c r="IE2069" s="0"/>
      <c r="IF2069" s="0"/>
      <c r="IG2069" s="0"/>
      <c r="IH2069" s="0"/>
      <c r="II2069" s="0"/>
      <c r="IJ2069" s="0"/>
      <c r="IK2069" s="0"/>
      <c r="IL2069" s="0"/>
      <c r="IM2069" s="0"/>
      <c r="IN2069" s="0"/>
      <c r="IO2069" s="0"/>
      <c r="IP2069" s="0"/>
      <c r="IQ2069" s="0"/>
      <c r="IR2069" s="0"/>
      <c r="IS2069" s="0"/>
      <c r="IT2069" s="0"/>
      <c r="IU2069" s="0"/>
      <c r="IV2069" s="0"/>
      <c r="IW2069" s="0"/>
    </row>
    <row r="2070" customFormat="false" ht="12.75" hidden="false" customHeight="false" outlineLevel="0" collapsed="false">
      <c r="A2070" s="1" t="n">
        <f aca="false">WEEKDAY(C2070,2)</f>
        <v>4</v>
      </c>
      <c r="B2070" s="1" t="n">
        <f aca="false">MONTH(C2070)</f>
        <v>3</v>
      </c>
      <c r="C2070" s="23" t="n">
        <v>36972</v>
      </c>
      <c r="D2070" s="0" t="n">
        <f aca="false">MONTH(R2070)</f>
        <v>3</v>
      </c>
      <c r="E2070" s="0" t="n">
        <f aca="false">YEAR(R2070)</f>
        <v>2001</v>
      </c>
      <c r="F2070" s="3" t="n">
        <f aca="false">L2070-K2070</f>
        <v>0.0895999999999999</v>
      </c>
      <c r="G2070" s="3" t="n">
        <f aca="false">N2070-M2070</f>
        <v>-0.465833333333333</v>
      </c>
      <c r="H2070" s="3" t="n">
        <f aca="false">O2070-N2070</f>
        <v>-0.0370833333333334</v>
      </c>
      <c r="I2070" s="3" t="n">
        <f aca="false">O2070-M2070</f>
        <v>-0.502916666666667</v>
      </c>
      <c r="J2070" s="4" t="n">
        <f aca="false">VLOOKUP(C2070,'Nymex hist.'!A:B,2,0)</f>
        <v>5.212</v>
      </c>
      <c r="K2070" s="4" t="n">
        <f aca="false">AVERAGE(DM2070:DS2070)</f>
        <v>5.31</v>
      </c>
      <c r="L2070" s="4" t="n">
        <f aca="false">AVERAGE(DT2070:DX2070)</f>
        <v>5.3996</v>
      </c>
      <c r="M2070" s="4" t="n">
        <f aca="false">SUMIF($S$3:$FQ$3,$E2070+1,$S2070:$FQ2070)/COUNTIF($S$3:$FQ$3,$E2070+1)</f>
        <v>4.72066666666667</v>
      </c>
      <c r="N2070" s="4" t="n">
        <f aca="false">SUMIF($S$3:$FQ$3,$E2070+2,$S2070:$FQ2070)/COUNTIF($S$3:$FQ$3,$E2070+2)</f>
        <v>4.25483333333333</v>
      </c>
      <c r="O2070" s="4" t="n">
        <f aca="false">SUMIF($S$3:$FQ$3,$E2070+3,$S2070:$FQ2070)/COUNTIF($S$3:$FQ$3,$E2070+3)</f>
        <v>4.21775</v>
      </c>
      <c r="P2070" s="4" t="n">
        <f aca="false">SUMIF($S$3:$FQ$3,$E2070+4,$S2070:$FQ2070)/COUNTIF($S$3:$FQ$3,$E2070+4)</f>
        <v>4.23775</v>
      </c>
      <c r="R2070" s="21" t="n">
        <v>36972</v>
      </c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7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  <c r="BT2070" s="32"/>
      <c r="BU2070" s="32"/>
      <c r="BV2070" s="32"/>
      <c r="BW2070" s="32"/>
      <c r="BX2070" s="32"/>
      <c r="BY2070" s="32"/>
      <c r="BZ2070" s="32"/>
      <c r="CA2070" s="32"/>
      <c r="CB2070" s="32"/>
      <c r="CC2070" s="32"/>
      <c r="CD2070" s="32"/>
      <c r="CE2070" s="32"/>
      <c r="CF2070" s="32"/>
      <c r="CG2070" s="32"/>
      <c r="CH2070" s="32"/>
      <c r="CI2070" s="32"/>
      <c r="CJ2070" s="32"/>
      <c r="CK2070" s="32"/>
      <c r="CL2070" s="32"/>
      <c r="CM2070" s="32"/>
      <c r="CN2070" s="32"/>
      <c r="CO2070" s="32"/>
      <c r="CP2070" s="32"/>
      <c r="CQ2070" s="32"/>
      <c r="CR2070" s="32"/>
      <c r="CS2070" s="32"/>
      <c r="CT2070" s="32"/>
      <c r="CU2070" s="32"/>
      <c r="CV2070" s="32"/>
      <c r="CW2070" s="32"/>
      <c r="CX2070" s="32"/>
      <c r="CY2070" s="32"/>
      <c r="CZ2070" s="32"/>
      <c r="DA2070" s="32"/>
      <c r="DB2070" s="32"/>
      <c r="DC2070" s="32"/>
      <c r="DD2070" s="32"/>
      <c r="DE2070" s="32"/>
      <c r="DF2070" s="32"/>
      <c r="DG2070" s="32"/>
      <c r="DH2070" s="32"/>
      <c r="DI2070" s="32"/>
      <c r="DJ2070" s="32"/>
      <c r="DK2070" s="32"/>
      <c r="DL2070" s="32"/>
      <c r="DM2070" s="32" t="n">
        <v>5.212</v>
      </c>
      <c r="DN2070" s="32" t="n">
        <v>5.262</v>
      </c>
      <c r="DO2070" s="32" t="n">
        <v>5.307</v>
      </c>
      <c r="DP2070" s="32" t="n">
        <v>5.347</v>
      </c>
      <c r="DQ2070" s="32" t="n">
        <v>5.367</v>
      </c>
      <c r="DR2070" s="32" t="n">
        <v>5.335</v>
      </c>
      <c r="DS2070" s="32" t="n">
        <v>5.34</v>
      </c>
      <c r="DT2070" s="32" t="n">
        <v>5.455</v>
      </c>
      <c r="DU2070" s="32" t="n">
        <v>5.565</v>
      </c>
      <c r="DV2070" s="32" t="n">
        <v>5.591</v>
      </c>
      <c r="DW2070" s="32" t="n">
        <v>5.366</v>
      </c>
      <c r="DX2070" s="32" t="n">
        <v>5.021</v>
      </c>
      <c r="DY2070" s="32" t="n">
        <v>4.578</v>
      </c>
      <c r="DZ2070" s="32" t="n">
        <v>4.458</v>
      </c>
      <c r="EA2070" s="32" t="n">
        <v>4.462</v>
      </c>
      <c r="EB2070" s="32" t="n">
        <v>4.492</v>
      </c>
      <c r="EC2070" s="32" t="n">
        <v>4.497</v>
      </c>
      <c r="ED2070" s="32" t="n">
        <v>4.477</v>
      </c>
      <c r="EE2070" s="32" t="n">
        <v>4.462</v>
      </c>
      <c r="EF2070" s="32" t="n">
        <v>4.572</v>
      </c>
      <c r="EG2070" s="32" t="n">
        <v>4.672</v>
      </c>
      <c r="EH2070" s="32" t="n">
        <v>4.707</v>
      </c>
      <c r="EI2070" s="32" t="n">
        <v>4.532</v>
      </c>
      <c r="EJ2070" s="32" t="n">
        <v>4.324</v>
      </c>
      <c r="EK2070" s="32" t="n">
        <v>4.117</v>
      </c>
      <c r="EL2070" s="32" t="n">
        <v>4.071</v>
      </c>
      <c r="EM2070" s="32" t="n">
        <v>4.097</v>
      </c>
      <c r="EN2070" s="32" t="n">
        <v>4.115</v>
      </c>
      <c r="EO2070" s="32" t="n">
        <v>4.15</v>
      </c>
      <c r="EP2070" s="32" t="n">
        <v>4.149</v>
      </c>
      <c r="EQ2070" s="32" t="n">
        <v>4.147</v>
      </c>
      <c r="ER2070" s="32" t="n">
        <v>4.263</v>
      </c>
      <c r="ES2070" s="32" t="n">
        <v>4.386</v>
      </c>
      <c r="ET2070" s="32" t="n">
        <v>4.426</v>
      </c>
      <c r="EU2070" s="32" t="n">
        <v>4.306</v>
      </c>
      <c r="EV2070" s="32" t="n">
        <v>4.166</v>
      </c>
      <c r="EW2070" s="32" t="n">
        <v>4.012</v>
      </c>
      <c r="EX2070" s="32" t="n">
        <v>4.056</v>
      </c>
      <c r="EY2070" s="32" t="n">
        <v>4.102</v>
      </c>
      <c r="EZ2070" s="32" t="n">
        <v>4.14</v>
      </c>
      <c r="FA2070" s="32" t="n">
        <v>4.185</v>
      </c>
      <c r="FB2070" s="32" t="n">
        <v>4.199</v>
      </c>
      <c r="FC2070" s="32" t="n">
        <v>4.222</v>
      </c>
      <c r="FD2070" s="32" t="n">
        <v>4.338</v>
      </c>
      <c r="FE2070" s="32" t="n">
        <v>4.461</v>
      </c>
      <c r="FF2070" s="32" t="n">
        <v>4.446</v>
      </c>
      <c r="FG2070" s="32" t="n">
        <v>4.326</v>
      </c>
      <c r="FH2070" s="32" t="n">
        <v>4.186</v>
      </c>
      <c r="FI2070" s="32" t="n">
        <v>4.032</v>
      </c>
      <c r="FJ2070" s="32" t="n">
        <v>4.076</v>
      </c>
      <c r="FK2070" s="32" t="n">
        <v>4.122</v>
      </c>
      <c r="FL2070" s="32" t="n">
        <v>4.16</v>
      </c>
      <c r="FM2070" s="32" t="n">
        <v>4.205</v>
      </c>
      <c r="FN2070" s="32" t="n">
        <v>4.219</v>
      </c>
      <c r="FO2070" s="32" t="n">
        <v>4.242</v>
      </c>
      <c r="FP2070" s="32" t="n">
        <v>4.358</v>
      </c>
      <c r="FQ2070" s="32" t="n">
        <v>4.481</v>
      </c>
      <c r="FR2070" s="32" t="n">
        <v>4.486</v>
      </c>
      <c r="FS2070" s="32" t="n">
        <v>4.366</v>
      </c>
      <c r="FT2070" s="32" t="n">
        <v>4.226</v>
      </c>
      <c r="FU2070" s="32" t="n">
        <v>4.072</v>
      </c>
      <c r="FV2070" s="32" t="n">
        <v>4.116</v>
      </c>
      <c r="FW2070" s="32" t="n">
        <v>4.162</v>
      </c>
      <c r="FX2070" s="32" t="n">
        <v>4.2</v>
      </c>
      <c r="FY2070" s="32" t="n">
        <v>4.245</v>
      </c>
      <c r="FZ2070" s="32" t="n">
        <v>4.259</v>
      </c>
      <c r="GA2070" s="32" t="n">
        <v>4.282</v>
      </c>
      <c r="GB2070" s="32" t="n">
        <v>4.398</v>
      </c>
      <c r="GC2070" s="32" t="n">
        <v>4.521</v>
      </c>
      <c r="GD2070" s="32" t="n">
        <v>4.541</v>
      </c>
      <c r="GE2070" s="32" t="n">
        <v>4.421</v>
      </c>
      <c r="GF2070" s="32" t="n">
        <v>4.281</v>
      </c>
      <c r="GG2070" s="32"/>
      <c r="GH2070" s="32"/>
      <c r="GI2070" s="32"/>
      <c r="GJ2070" s="32"/>
      <c r="GK2070" s="32"/>
      <c r="GL2070" s="32"/>
      <c r="GM2070" s="32"/>
      <c r="GN2070" s="32"/>
      <c r="GO2070" s="32"/>
      <c r="GP2070" s="32"/>
      <c r="GQ2070" s="32"/>
    </row>
    <row r="2071" customFormat="false" ht="12.75" hidden="true" customHeight="false" outlineLevel="0" collapsed="false">
      <c r="A2071" s="0" t="n">
        <f aca="false">WEEKDAY(C2071,2)</f>
        <v>5</v>
      </c>
      <c r="B2071" s="0" t="n">
        <f aca="false">MONTH(C2071)</f>
        <v>3</v>
      </c>
      <c r="C2071" s="23" t="n">
        <v>36973</v>
      </c>
      <c r="D2071" s="0" t="n">
        <f aca="false">MONTH(R2071)</f>
        <v>3</v>
      </c>
      <c r="E2071" s="0" t="n">
        <f aca="false">YEAR(R2071)</f>
        <v>2001</v>
      </c>
      <c r="F2071" s="35" t="n">
        <f aca="false">L2071-K2071</f>
        <v>0.080571428571429</v>
      </c>
      <c r="G2071" s="24" t="n">
        <f aca="false">N2071-M2071</f>
        <v>-0.495416666666666</v>
      </c>
      <c r="H2071" s="24" t="n">
        <f aca="false">O2071-N2071</f>
        <v>-0.0583333333333336</v>
      </c>
      <c r="I2071" s="24" t="n">
        <f aca="false">O2071-M2071</f>
        <v>-0.55375</v>
      </c>
      <c r="J2071" s="25" t="n">
        <f aca="false">VLOOKUP(C2071,'Nymex hist.'!A:B,2,0)</f>
        <v>5.273</v>
      </c>
      <c r="K2071" s="34" t="n">
        <f aca="false">AVERAGE(DM2071:DS2071)</f>
        <v>5.37942857142857</v>
      </c>
      <c r="L2071" s="34" t="n">
        <f aca="false">AVERAGE(DT2071:DX2071)</f>
        <v>5.46</v>
      </c>
      <c r="M2071" s="27" t="n">
        <f aca="false">SUMIF($S$3:$FQ$3,$E2071+1,$S2071:$FQ2071)/COUNTIF($S$3:$FQ$3,$E2071+1)</f>
        <v>4.72958333333333</v>
      </c>
      <c r="N2071" s="27" t="n">
        <f aca="false">SUMIF($S$3:$FQ$3,$E2071+2,$S2071:$FQ2071)/COUNTIF($S$3:$FQ$3,$E2071+2)</f>
        <v>4.23416666666667</v>
      </c>
      <c r="O2071" s="27" t="n">
        <f aca="false">SUMIF($S$3:$FQ$3,$E2071+3,$S2071:$FQ2071)/COUNTIF($S$3:$FQ$3,$E2071+3)</f>
        <v>4.17583333333333</v>
      </c>
      <c r="P2071" s="27" t="n">
        <f aca="false">SUMIF($S$3:$FQ$3,$E2071+4,$S2071:$FQ2071)/COUNTIF($S$3:$FQ$3,$E2071+4)</f>
        <v>4.18583333333333</v>
      </c>
      <c r="Q2071" s="27"/>
      <c r="R2071" s="28" t="n">
        <v>36973</v>
      </c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30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 t="n">
        <v>5.273</v>
      </c>
      <c r="DN2071" s="29" t="n">
        <v>5.33</v>
      </c>
      <c r="DO2071" s="29" t="n">
        <v>5.375</v>
      </c>
      <c r="DP2071" s="29" t="n">
        <v>5.417</v>
      </c>
      <c r="DQ2071" s="29" t="n">
        <v>5.442</v>
      </c>
      <c r="DR2071" s="29" t="n">
        <v>5.407</v>
      </c>
      <c r="DS2071" s="29" t="n">
        <v>5.412</v>
      </c>
      <c r="DT2071" s="29" t="n">
        <v>5.522</v>
      </c>
      <c r="DU2071" s="29" t="n">
        <v>5.63</v>
      </c>
      <c r="DV2071" s="29" t="n">
        <v>5.656</v>
      </c>
      <c r="DW2071" s="29" t="n">
        <v>5.426</v>
      </c>
      <c r="DX2071" s="29" t="n">
        <v>5.066</v>
      </c>
      <c r="DY2071" s="29" t="n">
        <v>4.571</v>
      </c>
      <c r="DZ2071" s="29" t="n">
        <v>4.451</v>
      </c>
      <c r="EA2071" s="29" t="n">
        <v>4.455</v>
      </c>
      <c r="EB2071" s="29" t="n">
        <v>4.485</v>
      </c>
      <c r="EC2071" s="29" t="n">
        <v>4.49</v>
      </c>
      <c r="ED2071" s="29" t="n">
        <v>4.47</v>
      </c>
      <c r="EE2071" s="29" t="n">
        <v>4.455</v>
      </c>
      <c r="EF2071" s="29" t="n">
        <v>4.565</v>
      </c>
      <c r="EG2071" s="29" t="n">
        <v>4.665</v>
      </c>
      <c r="EH2071" s="29" t="n">
        <v>4.7</v>
      </c>
      <c r="EI2071" s="29" t="n">
        <v>4.525</v>
      </c>
      <c r="EJ2071" s="29" t="n">
        <v>4.317</v>
      </c>
      <c r="EK2071" s="29" t="n">
        <v>4.115</v>
      </c>
      <c r="EL2071" s="29" t="n">
        <v>4.06</v>
      </c>
      <c r="EM2071" s="29" t="n">
        <v>4.07</v>
      </c>
      <c r="EN2071" s="29" t="n">
        <v>4.088</v>
      </c>
      <c r="EO2071" s="29" t="n">
        <v>4.118</v>
      </c>
      <c r="EP2071" s="29" t="n">
        <v>4.117</v>
      </c>
      <c r="EQ2071" s="29" t="n">
        <v>4.115</v>
      </c>
      <c r="ER2071" s="29" t="n">
        <v>4.231</v>
      </c>
      <c r="ES2071" s="29" t="n">
        <v>4.354</v>
      </c>
      <c r="ET2071" s="29" t="n">
        <v>4.394</v>
      </c>
      <c r="EU2071" s="29" t="n">
        <v>4.274</v>
      </c>
      <c r="EV2071" s="29" t="n">
        <v>4.134</v>
      </c>
      <c r="EW2071" s="29" t="n">
        <v>3.99</v>
      </c>
      <c r="EX2071" s="29" t="n">
        <v>4.025</v>
      </c>
      <c r="EY2071" s="29" t="n">
        <v>4.055</v>
      </c>
      <c r="EZ2071" s="29" t="n">
        <v>4.093</v>
      </c>
      <c r="FA2071" s="29" t="n">
        <v>4.133</v>
      </c>
      <c r="FB2071" s="29" t="n">
        <v>4.147</v>
      </c>
      <c r="FC2071" s="29" t="n">
        <v>4.17</v>
      </c>
      <c r="FD2071" s="29" t="n">
        <v>4.286</v>
      </c>
      <c r="FE2071" s="29" t="n">
        <v>4.409</v>
      </c>
      <c r="FF2071" s="29" t="n">
        <v>4.404</v>
      </c>
      <c r="FG2071" s="29" t="n">
        <v>4.284</v>
      </c>
      <c r="FH2071" s="29" t="n">
        <v>4.144</v>
      </c>
      <c r="FI2071" s="29" t="n">
        <v>4</v>
      </c>
      <c r="FJ2071" s="29" t="n">
        <v>4.035</v>
      </c>
      <c r="FK2071" s="29" t="n">
        <v>4.065</v>
      </c>
      <c r="FL2071" s="29" t="n">
        <v>4.103</v>
      </c>
      <c r="FM2071" s="29" t="n">
        <v>4.143</v>
      </c>
      <c r="FN2071" s="29" t="n">
        <v>4.157</v>
      </c>
      <c r="FO2071" s="29" t="n">
        <v>4.18</v>
      </c>
      <c r="FP2071" s="29" t="n">
        <v>4.296</v>
      </c>
      <c r="FQ2071" s="29" t="n">
        <v>4.419</v>
      </c>
      <c r="FR2071" s="29" t="n">
        <v>4.439</v>
      </c>
      <c r="FS2071" s="29" t="n">
        <v>4.319</v>
      </c>
      <c r="FT2071" s="29" t="n">
        <v>4.179</v>
      </c>
      <c r="FU2071" s="29" t="n">
        <v>4.035</v>
      </c>
      <c r="FV2071" s="29" t="n">
        <v>4.07</v>
      </c>
      <c r="FW2071" s="29" t="n">
        <v>4.1</v>
      </c>
      <c r="FX2071" s="29" t="n">
        <v>4.138</v>
      </c>
      <c r="FY2071" s="29" t="n">
        <v>4.178</v>
      </c>
      <c r="FZ2071" s="29" t="n">
        <v>4.192</v>
      </c>
      <c r="GA2071" s="29" t="n">
        <v>4.215</v>
      </c>
      <c r="GB2071" s="29" t="n">
        <v>4.331</v>
      </c>
      <c r="GC2071" s="29" t="n">
        <v>4.454</v>
      </c>
      <c r="GD2071" s="29" t="n">
        <v>4.489</v>
      </c>
      <c r="GE2071" s="29" t="n">
        <v>4.369</v>
      </c>
      <c r="GF2071" s="29" t="n">
        <v>4.229</v>
      </c>
      <c r="GG2071" s="29"/>
      <c r="GH2071" s="29"/>
      <c r="GI2071" s="29"/>
      <c r="GJ2071" s="29"/>
      <c r="GK2071" s="29"/>
      <c r="GL2071" s="29"/>
      <c r="GM2071" s="29"/>
      <c r="GN2071" s="29"/>
      <c r="GO2071" s="29"/>
      <c r="GP2071" s="29"/>
      <c r="GQ2071" s="29"/>
      <c r="GR2071" s="0"/>
      <c r="GS2071" s="0"/>
      <c r="GT2071" s="0"/>
      <c r="GU2071" s="0"/>
      <c r="GV2071" s="0"/>
      <c r="GW2071" s="0"/>
      <c r="GX2071" s="0"/>
      <c r="GY2071" s="0"/>
      <c r="GZ2071" s="0"/>
      <c r="HA2071" s="0"/>
      <c r="HB2071" s="0"/>
      <c r="HC2071" s="0"/>
      <c r="HD2071" s="0"/>
      <c r="HE2071" s="0"/>
      <c r="HF2071" s="0"/>
      <c r="HG2071" s="0"/>
      <c r="HH2071" s="0"/>
      <c r="HI2071" s="0"/>
      <c r="HJ2071" s="0"/>
      <c r="HK2071" s="0"/>
      <c r="HL2071" s="0"/>
      <c r="HM2071" s="0"/>
      <c r="HN2071" s="0"/>
      <c r="HO2071" s="0"/>
      <c r="HP2071" s="0"/>
      <c r="HQ2071" s="0"/>
      <c r="HR2071" s="0"/>
      <c r="HS2071" s="0"/>
      <c r="HT2071" s="0"/>
      <c r="HU2071" s="0"/>
      <c r="HV2071" s="0"/>
      <c r="HW2071" s="0"/>
      <c r="HX2071" s="0"/>
      <c r="HY2071" s="0"/>
      <c r="HZ2071" s="0"/>
      <c r="IA2071" s="0"/>
      <c r="IB2071" s="0"/>
      <c r="IC2071" s="0"/>
      <c r="ID2071" s="0"/>
      <c r="IE2071" s="0"/>
      <c r="IF2071" s="0"/>
      <c r="IG2071" s="0"/>
      <c r="IH2071" s="0"/>
      <c r="II2071" s="0"/>
      <c r="IJ2071" s="0"/>
      <c r="IK2071" s="0"/>
      <c r="IL2071" s="0"/>
      <c r="IM2071" s="0"/>
      <c r="IN2071" s="0"/>
      <c r="IO2071" s="0"/>
      <c r="IP2071" s="0"/>
      <c r="IQ2071" s="0"/>
      <c r="IR2071" s="0"/>
      <c r="IS2071" s="0"/>
      <c r="IT2071" s="0"/>
      <c r="IU2071" s="0"/>
      <c r="IV2071" s="0"/>
      <c r="IW2071" s="0"/>
    </row>
    <row r="2072" customFormat="false" ht="12.75" hidden="true" customHeight="false" outlineLevel="0" collapsed="false">
      <c r="A2072" s="0" t="n">
        <f aca="false">WEEKDAY(C2072,2)</f>
        <v>1</v>
      </c>
      <c r="B2072" s="0" t="n">
        <f aca="false">MONTH(C2072)</f>
        <v>3</v>
      </c>
      <c r="C2072" s="23" t="n">
        <v>36976</v>
      </c>
      <c r="D2072" s="0" t="n">
        <f aca="false">MONTH(R2072)</f>
        <v>3</v>
      </c>
      <c r="E2072" s="0" t="n">
        <f aca="false">YEAR(R2072)</f>
        <v>2001</v>
      </c>
      <c r="F2072" s="35" t="n">
        <f aca="false">L2072-K2072</f>
        <v>0.075400000000001</v>
      </c>
      <c r="G2072" s="24" t="n">
        <f aca="false">N2072-M2072</f>
        <v>-0.49175</v>
      </c>
      <c r="H2072" s="24" t="n">
        <f aca="false">O2072-N2072</f>
        <v>-0.0605833333333337</v>
      </c>
      <c r="I2072" s="24" t="n">
        <f aca="false">O2072-M2072</f>
        <v>-0.552333333333333</v>
      </c>
      <c r="J2072" s="25" t="n">
        <f aca="false">VLOOKUP(C2072,'Nymex hist.'!A:B,2,0)</f>
        <v>5.322</v>
      </c>
      <c r="K2072" s="34" t="n">
        <f aca="false">AVERAGE(DM2072:DS2072)</f>
        <v>5.419</v>
      </c>
      <c r="L2072" s="34" t="n">
        <f aca="false">AVERAGE(DT2072:DX2072)</f>
        <v>5.4944</v>
      </c>
      <c r="M2072" s="27" t="n">
        <f aca="false">SUMIF($S$3:$FQ$3,$E2072+1,$S2072:$FQ2072)/COUNTIF($S$3:$FQ$3,$E2072+1)</f>
        <v>4.77908333333333</v>
      </c>
      <c r="N2072" s="27" t="n">
        <f aca="false">SUMIF($S$3:$FQ$3,$E2072+2,$S2072:$FQ2072)/COUNTIF($S$3:$FQ$3,$E2072+2)</f>
        <v>4.28733333333333</v>
      </c>
      <c r="O2072" s="27" t="n">
        <f aca="false">SUMIF($S$3:$FQ$3,$E2072+3,$S2072:$FQ2072)/COUNTIF($S$3:$FQ$3,$E2072+3)</f>
        <v>4.22675</v>
      </c>
      <c r="P2072" s="27" t="n">
        <f aca="false">SUMIF($S$3:$FQ$3,$E2072+4,$S2072:$FQ2072)/COUNTIF($S$3:$FQ$3,$E2072+4)</f>
        <v>4.23175</v>
      </c>
      <c r="Q2072" s="27"/>
      <c r="R2072" s="28" t="n">
        <v>36976</v>
      </c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30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 t="n">
        <v>5.322</v>
      </c>
      <c r="DN2072" s="29" t="n">
        <v>5.375</v>
      </c>
      <c r="DO2072" s="29" t="n">
        <v>5.415</v>
      </c>
      <c r="DP2072" s="29" t="n">
        <v>5.455</v>
      </c>
      <c r="DQ2072" s="29" t="n">
        <v>5.477</v>
      </c>
      <c r="DR2072" s="29" t="n">
        <v>5.442</v>
      </c>
      <c r="DS2072" s="29" t="n">
        <v>5.447</v>
      </c>
      <c r="DT2072" s="29" t="n">
        <v>5.554</v>
      </c>
      <c r="DU2072" s="29" t="n">
        <v>5.662</v>
      </c>
      <c r="DV2072" s="29" t="n">
        <v>5.692</v>
      </c>
      <c r="DW2072" s="29" t="n">
        <v>5.462</v>
      </c>
      <c r="DX2072" s="29" t="n">
        <v>5.102</v>
      </c>
      <c r="DY2072" s="29" t="n">
        <v>4.622</v>
      </c>
      <c r="DZ2072" s="29" t="n">
        <v>4.502</v>
      </c>
      <c r="EA2072" s="29" t="n">
        <v>4.506</v>
      </c>
      <c r="EB2072" s="29" t="n">
        <v>4.536</v>
      </c>
      <c r="EC2072" s="29" t="n">
        <v>4.546</v>
      </c>
      <c r="ED2072" s="29" t="n">
        <v>4.527</v>
      </c>
      <c r="EE2072" s="29" t="n">
        <v>4.512</v>
      </c>
      <c r="EF2072" s="29" t="n">
        <v>4.622</v>
      </c>
      <c r="EG2072" s="29" t="n">
        <v>4.72</v>
      </c>
      <c r="EH2072" s="29" t="n">
        <v>4.755</v>
      </c>
      <c r="EI2072" s="29" t="n">
        <v>4.58</v>
      </c>
      <c r="EJ2072" s="29" t="n">
        <v>4.372</v>
      </c>
      <c r="EK2072" s="29" t="n">
        <v>4.17</v>
      </c>
      <c r="EL2072" s="29" t="n">
        <v>4.115</v>
      </c>
      <c r="EM2072" s="29" t="n">
        <v>4.118</v>
      </c>
      <c r="EN2072" s="29" t="n">
        <v>4.143</v>
      </c>
      <c r="EO2072" s="29" t="n">
        <v>4.173</v>
      </c>
      <c r="EP2072" s="29" t="n">
        <v>4.172</v>
      </c>
      <c r="EQ2072" s="29" t="n">
        <v>4.17</v>
      </c>
      <c r="ER2072" s="29" t="n">
        <v>4.28</v>
      </c>
      <c r="ES2072" s="29" t="n">
        <v>4.4</v>
      </c>
      <c r="ET2072" s="29" t="n">
        <v>4.44</v>
      </c>
      <c r="EU2072" s="29" t="n">
        <v>4.32</v>
      </c>
      <c r="EV2072" s="29" t="n">
        <v>4.18</v>
      </c>
      <c r="EW2072" s="29" t="n">
        <v>4.045</v>
      </c>
      <c r="EX2072" s="29" t="n">
        <v>4.08</v>
      </c>
      <c r="EY2072" s="29" t="n">
        <v>4.103</v>
      </c>
      <c r="EZ2072" s="29" t="n">
        <v>4.148</v>
      </c>
      <c r="FA2072" s="29" t="n">
        <v>4.188</v>
      </c>
      <c r="FB2072" s="29" t="n">
        <v>4.202</v>
      </c>
      <c r="FC2072" s="29" t="n">
        <v>4.225</v>
      </c>
      <c r="FD2072" s="29" t="n">
        <v>4.335</v>
      </c>
      <c r="FE2072" s="29" t="n">
        <v>4.455</v>
      </c>
      <c r="FF2072" s="29" t="n">
        <v>4.445</v>
      </c>
      <c r="FG2072" s="29" t="n">
        <v>4.325</v>
      </c>
      <c r="FH2072" s="29" t="n">
        <v>4.185</v>
      </c>
      <c r="FI2072" s="29" t="n">
        <v>4.05</v>
      </c>
      <c r="FJ2072" s="29" t="n">
        <v>4.085</v>
      </c>
      <c r="FK2072" s="29" t="n">
        <v>4.108</v>
      </c>
      <c r="FL2072" s="29" t="n">
        <v>4.153</v>
      </c>
      <c r="FM2072" s="29" t="n">
        <v>4.193</v>
      </c>
      <c r="FN2072" s="29" t="n">
        <v>4.207</v>
      </c>
      <c r="FO2072" s="29" t="n">
        <v>4.23</v>
      </c>
      <c r="FP2072" s="29" t="n">
        <v>4.34</v>
      </c>
      <c r="FQ2072" s="29" t="n">
        <v>4.46</v>
      </c>
      <c r="FR2072" s="29" t="n">
        <v>4.48</v>
      </c>
      <c r="FS2072" s="29" t="n">
        <v>4.36</v>
      </c>
      <c r="FT2072" s="29" t="n">
        <v>4.22</v>
      </c>
      <c r="FU2072" s="29" t="n">
        <v>4.085</v>
      </c>
      <c r="FV2072" s="29" t="n">
        <v>4.12</v>
      </c>
      <c r="FW2072" s="29" t="n">
        <v>4.143</v>
      </c>
      <c r="FX2072" s="29" t="n">
        <v>4.188</v>
      </c>
      <c r="FY2072" s="29" t="n">
        <v>4.228</v>
      </c>
      <c r="FZ2072" s="29" t="n">
        <v>4.242</v>
      </c>
      <c r="GA2072" s="29" t="n">
        <v>4.265</v>
      </c>
      <c r="GB2072" s="29" t="n">
        <v>4.375</v>
      </c>
      <c r="GC2072" s="29" t="n">
        <v>4.495</v>
      </c>
      <c r="GD2072" s="29" t="n">
        <v>4.53</v>
      </c>
      <c r="GE2072" s="29" t="n">
        <v>4.41</v>
      </c>
      <c r="GF2072" s="29" t="n">
        <v>4.27</v>
      </c>
      <c r="GG2072" s="29"/>
      <c r="GH2072" s="29"/>
      <c r="GI2072" s="29"/>
      <c r="GJ2072" s="29"/>
      <c r="GK2072" s="29"/>
      <c r="GL2072" s="29"/>
      <c r="GM2072" s="29"/>
      <c r="GN2072" s="29"/>
      <c r="GO2072" s="29"/>
      <c r="GP2072" s="29"/>
      <c r="GQ2072" s="29"/>
      <c r="GR2072" s="0"/>
      <c r="GS2072" s="0"/>
      <c r="GT2072" s="0"/>
      <c r="GU2072" s="0"/>
      <c r="GV2072" s="0"/>
      <c r="GW2072" s="0"/>
      <c r="GX2072" s="0"/>
      <c r="GY2072" s="0"/>
      <c r="GZ2072" s="0"/>
      <c r="HA2072" s="0"/>
      <c r="HB2072" s="0"/>
      <c r="HC2072" s="0"/>
      <c r="HD2072" s="0"/>
      <c r="HE2072" s="0"/>
      <c r="HF2072" s="0"/>
      <c r="HG2072" s="0"/>
      <c r="HH2072" s="0"/>
      <c r="HI2072" s="0"/>
      <c r="HJ2072" s="0"/>
      <c r="HK2072" s="0"/>
      <c r="HL2072" s="0"/>
      <c r="HM2072" s="0"/>
      <c r="HN2072" s="0"/>
      <c r="HO2072" s="0"/>
      <c r="HP2072" s="0"/>
      <c r="HQ2072" s="0"/>
      <c r="HR2072" s="0"/>
      <c r="HS2072" s="0"/>
      <c r="HT2072" s="0"/>
      <c r="HU2072" s="0"/>
      <c r="HV2072" s="0"/>
      <c r="HW2072" s="0"/>
      <c r="HX2072" s="0"/>
      <c r="HY2072" s="0"/>
      <c r="HZ2072" s="0"/>
      <c r="IA2072" s="0"/>
      <c r="IB2072" s="0"/>
      <c r="IC2072" s="0"/>
      <c r="ID2072" s="0"/>
      <c r="IE2072" s="0"/>
      <c r="IF2072" s="0"/>
      <c r="IG2072" s="0"/>
      <c r="IH2072" s="0"/>
      <c r="II2072" s="0"/>
      <c r="IJ2072" s="0"/>
      <c r="IK2072" s="0"/>
      <c r="IL2072" s="0"/>
      <c r="IM2072" s="0"/>
      <c r="IN2072" s="0"/>
      <c r="IO2072" s="0"/>
      <c r="IP2072" s="0"/>
      <c r="IQ2072" s="0"/>
      <c r="IR2072" s="0"/>
      <c r="IS2072" s="0"/>
      <c r="IT2072" s="0"/>
      <c r="IU2072" s="0"/>
      <c r="IV2072" s="0"/>
      <c r="IW2072" s="0"/>
    </row>
    <row r="2073" customFormat="false" ht="12.75" hidden="true" customHeight="false" outlineLevel="0" collapsed="false">
      <c r="A2073" s="0" t="n">
        <f aca="false">WEEKDAY(C2073,2)</f>
        <v>2</v>
      </c>
      <c r="B2073" s="0" t="n">
        <f aca="false">MONTH(C2073)</f>
        <v>3</v>
      </c>
      <c r="C2073" s="23" t="n">
        <v>36977</v>
      </c>
      <c r="D2073" s="0" t="n">
        <f aca="false">MONTH(R2073)</f>
        <v>3</v>
      </c>
      <c r="E2073" s="0" t="n">
        <f aca="false">YEAR(R2073)</f>
        <v>2001</v>
      </c>
      <c r="F2073" s="35" t="n">
        <f aca="false">L2073-K2073</f>
        <v>0.0304285714285708</v>
      </c>
      <c r="G2073" s="24" t="n">
        <f aca="false">N2073-M2073</f>
        <v>-0.5695</v>
      </c>
      <c r="H2073" s="24" t="n">
        <f aca="false">O2073-N2073</f>
        <v>-0.0744999999999996</v>
      </c>
      <c r="I2073" s="24" t="n">
        <f aca="false">O2073-M2073</f>
        <v>-0.643999999999999</v>
      </c>
      <c r="J2073" s="25" t="n">
        <f aca="false">VLOOKUP(C2073,'Nymex hist.'!A:B,2,0)</f>
        <v>5.621</v>
      </c>
      <c r="K2073" s="34" t="n">
        <f aca="false">AVERAGE(DM2073:DS2073)</f>
        <v>5.69957142857143</v>
      </c>
      <c r="L2073" s="34" t="n">
        <f aca="false">AVERAGE(DT2073:DX2073)</f>
        <v>5.73</v>
      </c>
      <c r="M2073" s="27" t="n">
        <f aca="false">SUMIF($S$3:$FQ$3,$E2073+1,$S2073:$FQ2073)/COUNTIF($S$3:$FQ$3,$E2073+1)</f>
        <v>4.91808333333333</v>
      </c>
      <c r="N2073" s="27" t="n">
        <f aca="false">SUMIF($S$3:$FQ$3,$E2073+2,$S2073:$FQ2073)/COUNTIF($S$3:$FQ$3,$E2073+2)</f>
        <v>4.34858333333333</v>
      </c>
      <c r="O2073" s="27" t="n">
        <f aca="false">SUMIF($S$3:$FQ$3,$E2073+3,$S2073:$FQ2073)/COUNTIF($S$3:$FQ$3,$E2073+3)</f>
        <v>4.27408333333333</v>
      </c>
      <c r="P2073" s="27" t="n">
        <f aca="false">SUMIF($S$3:$FQ$3,$E2073+4,$S2073:$FQ2073)/COUNTIF($S$3:$FQ$3,$E2073+4)</f>
        <v>4.27408333333333</v>
      </c>
      <c r="Q2073" s="27"/>
      <c r="R2073" s="28" t="n">
        <v>36977</v>
      </c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30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  <c r="CY2073" s="29"/>
      <c r="CZ2073" s="29"/>
      <c r="DA2073" s="29"/>
      <c r="DB2073" s="29"/>
      <c r="DC2073" s="29"/>
      <c r="DD2073" s="29"/>
      <c r="DE2073" s="29"/>
      <c r="DF2073" s="29"/>
      <c r="DG2073" s="29"/>
      <c r="DH2073" s="29"/>
      <c r="DI2073" s="29"/>
      <c r="DJ2073" s="29"/>
      <c r="DK2073" s="29"/>
      <c r="DL2073" s="29"/>
      <c r="DM2073" s="29" t="n">
        <v>5.621</v>
      </c>
      <c r="DN2073" s="29" t="n">
        <v>5.661</v>
      </c>
      <c r="DO2073" s="29" t="n">
        <v>5.703</v>
      </c>
      <c r="DP2073" s="29" t="n">
        <v>5.738</v>
      </c>
      <c r="DQ2073" s="29" t="n">
        <v>5.753</v>
      </c>
      <c r="DR2073" s="29" t="n">
        <v>5.713</v>
      </c>
      <c r="DS2073" s="29" t="n">
        <v>5.708</v>
      </c>
      <c r="DT2073" s="29" t="n">
        <v>5.813</v>
      </c>
      <c r="DU2073" s="29" t="n">
        <v>5.913</v>
      </c>
      <c r="DV2073" s="29" t="n">
        <v>5.933</v>
      </c>
      <c r="DW2073" s="29" t="n">
        <v>5.693</v>
      </c>
      <c r="DX2073" s="29" t="n">
        <v>5.298</v>
      </c>
      <c r="DY2073" s="29" t="n">
        <v>4.788</v>
      </c>
      <c r="DZ2073" s="29" t="n">
        <v>4.638</v>
      </c>
      <c r="EA2073" s="29" t="n">
        <v>4.614</v>
      </c>
      <c r="EB2073" s="29" t="n">
        <v>4.635</v>
      </c>
      <c r="EC2073" s="29" t="n">
        <v>4.645</v>
      </c>
      <c r="ED2073" s="29" t="n">
        <v>4.625</v>
      </c>
      <c r="EE2073" s="29" t="n">
        <v>4.61</v>
      </c>
      <c r="EF2073" s="29" t="n">
        <v>4.72</v>
      </c>
      <c r="EG2073" s="29" t="n">
        <v>4.818</v>
      </c>
      <c r="EH2073" s="29" t="n">
        <v>4.853</v>
      </c>
      <c r="EI2073" s="29" t="n">
        <v>4.67</v>
      </c>
      <c r="EJ2073" s="29" t="n">
        <v>4.45</v>
      </c>
      <c r="EK2073" s="29" t="n">
        <v>4.24</v>
      </c>
      <c r="EL2073" s="29" t="n">
        <v>4.173</v>
      </c>
      <c r="EM2073" s="29" t="n">
        <v>4.171</v>
      </c>
      <c r="EN2073" s="29" t="n">
        <v>4.191</v>
      </c>
      <c r="EO2073" s="29" t="n">
        <v>4.221</v>
      </c>
      <c r="EP2073" s="29" t="n">
        <v>4.22</v>
      </c>
      <c r="EQ2073" s="29" t="n">
        <v>4.218</v>
      </c>
      <c r="ER2073" s="29" t="n">
        <v>4.328</v>
      </c>
      <c r="ES2073" s="29" t="n">
        <v>4.448</v>
      </c>
      <c r="ET2073" s="29" t="n">
        <v>4.488</v>
      </c>
      <c r="EU2073" s="29" t="n">
        <v>4.368</v>
      </c>
      <c r="EV2073" s="29" t="n">
        <v>4.228</v>
      </c>
      <c r="EW2073" s="29" t="n">
        <v>4.11</v>
      </c>
      <c r="EX2073" s="29" t="n">
        <v>4.133</v>
      </c>
      <c r="EY2073" s="29" t="n">
        <v>4.151</v>
      </c>
      <c r="EZ2073" s="29" t="n">
        <v>4.191</v>
      </c>
      <c r="FA2073" s="29" t="n">
        <v>4.231</v>
      </c>
      <c r="FB2073" s="29" t="n">
        <v>4.245</v>
      </c>
      <c r="FC2073" s="29" t="n">
        <v>4.268</v>
      </c>
      <c r="FD2073" s="29" t="n">
        <v>4.378</v>
      </c>
      <c r="FE2073" s="29" t="n">
        <v>4.498</v>
      </c>
      <c r="FF2073" s="29" t="n">
        <v>4.488</v>
      </c>
      <c r="FG2073" s="29" t="n">
        <v>4.368</v>
      </c>
      <c r="FH2073" s="29" t="n">
        <v>4.228</v>
      </c>
      <c r="FI2073" s="29" t="n">
        <v>4.11</v>
      </c>
      <c r="FJ2073" s="29" t="n">
        <v>4.133</v>
      </c>
      <c r="FK2073" s="29" t="n">
        <v>4.151</v>
      </c>
      <c r="FL2073" s="29" t="n">
        <v>4.191</v>
      </c>
      <c r="FM2073" s="29" t="n">
        <v>4.231</v>
      </c>
      <c r="FN2073" s="29" t="n">
        <v>4.245</v>
      </c>
      <c r="FO2073" s="29" t="n">
        <v>4.268</v>
      </c>
      <c r="FP2073" s="29" t="n">
        <v>4.378</v>
      </c>
      <c r="FQ2073" s="29" t="n">
        <v>4.498</v>
      </c>
      <c r="FR2073" s="29" t="n">
        <v>4.518</v>
      </c>
      <c r="FS2073" s="29" t="n">
        <v>4.398</v>
      </c>
      <c r="FT2073" s="29" t="n">
        <v>4.258</v>
      </c>
      <c r="FU2073" s="29" t="n">
        <v>4.14</v>
      </c>
      <c r="FV2073" s="29" t="n">
        <v>4.163</v>
      </c>
      <c r="FW2073" s="29" t="n">
        <v>4.181</v>
      </c>
      <c r="FX2073" s="29" t="n">
        <v>4.221</v>
      </c>
      <c r="FY2073" s="29" t="n">
        <v>4.261</v>
      </c>
      <c r="FZ2073" s="29" t="n">
        <v>4.275</v>
      </c>
      <c r="GA2073" s="29" t="n">
        <v>4.298</v>
      </c>
      <c r="GB2073" s="29" t="n">
        <v>4.408</v>
      </c>
      <c r="GC2073" s="29" t="n">
        <v>4.528</v>
      </c>
      <c r="GD2073" s="29" t="n">
        <v>4.563</v>
      </c>
      <c r="GE2073" s="29" t="n">
        <v>4.443</v>
      </c>
      <c r="GF2073" s="29" t="n">
        <v>4.303</v>
      </c>
      <c r="GG2073" s="29"/>
      <c r="GH2073" s="29"/>
      <c r="GI2073" s="29"/>
      <c r="GJ2073" s="29"/>
      <c r="GK2073" s="29"/>
      <c r="GL2073" s="29"/>
      <c r="GM2073" s="29"/>
      <c r="GN2073" s="29"/>
      <c r="GO2073" s="29"/>
      <c r="GP2073" s="29"/>
      <c r="GQ2073" s="29"/>
      <c r="GR2073" s="0"/>
      <c r="GS2073" s="0"/>
      <c r="GT2073" s="0"/>
      <c r="GU2073" s="0"/>
      <c r="GV2073" s="0"/>
      <c r="GW2073" s="0"/>
      <c r="GX2073" s="0"/>
      <c r="GY2073" s="0"/>
      <c r="GZ2073" s="0"/>
      <c r="HA2073" s="0"/>
      <c r="HB2073" s="0"/>
      <c r="HC2073" s="0"/>
      <c r="HD2073" s="0"/>
      <c r="HE2073" s="0"/>
      <c r="HF2073" s="0"/>
      <c r="HG2073" s="0"/>
      <c r="HH2073" s="0"/>
      <c r="HI2073" s="0"/>
      <c r="HJ2073" s="0"/>
      <c r="HK2073" s="0"/>
      <c r="HL2073" s="0"/>
      <c r="HM2073" s="0"/>
      <c r="HN2073" s="0"/>
      <c r="HO2073" s="0"/>
      <c r="HP2073" s="0"/>
      <c r="HQ2073" s="0"/>
      <c r="HR2073" s="0"/>
      <c r="HS2073" s="0"/>
      <c r="HT2073" s="0"/>
      <c r="HU2073" s="0"/>
      <c r="HV2073" s="0"/>
      <c r="HW2073" s="0"/>
      <c r="HX2073" s="0"/>
      <c r="HY2073" s="0"/>
      <c r="HZ2073" s="0"/>
      <c r="IA2073" s="0"/>
      <c r="IB2073" s="0"/>
      <c r="IC2073" s="0"/>
      <c r="ID2073" s="0"/>
      <c r="IE2073" s="0"/>
      <c r="IF2073" s="0"/>
      <c r="IG2073" s="0"/>
      <c r="IH2073" s="0"/>
      <c r="II2073" s="0"/>
      <c r="IJ2073" s="0"/>
      <c r="IK2073" s="0"/>
      <c r="IL2073" s="0"/>
      <c r="IM2073" s="0"/>
      <c r="IN2073" s="0"/>
      <c r="IO2073" s="0"/>
      <c r="IP2073" s="0"/>
      <c r="IQ2073" s="0"/>
      <c r="IR2073" s="0"/>
      <c r="IS2073" s="0"/>
      <c r="IT2073" s="0"/>
      <c r="IU2073" s="0"/>
      <c r="IV2073" s="0"/>
      <c r="IW2073" s="0"/>
    </row>
    <row r="2074" customFormat="false" ht="12.75" hidden="true" customHeight="false" outlineLevel="0" collapsed="false">
      <c r="A2074" s="0" t="n">
        <f aca="false">WEEKDAY(C2074,2)</f>
        <v>3</v>
      </c>
      <c r="B2074" s="0" t="n">
        <f aca="false">MONTH(C2074)</f>
        <v>3</v>
      </c>
      <c r="C2074" s="23" t="n">
        <v>36978</v>
      </c>
      <c r="D2074" s="0" t="n">
        <f aca="false">MONTH(R2074)</f>
        <v>3</v>
      </c>
      <c r="E2074" s="0" t="n">
        <f aca="false">YEAR(R2074)</f>
        <v>2001</v>
      </c>
      <c r="F2074" s="35" t="n">
        <f aca="false">L2074-K2074</f>
        <v>0.0938571428571429</v>
      </c>
      <c r="G2074" s="24" t="n">
        <f aca="false">N2074-M2074</f>
        <v>-0.529</v>
      </c>
      <c r="H2074" s="24" t="n">
        <f aca="false">O2074-N2074</f>
        <v>-0.0782500000000006</v>
      </c>
      <c r="I2074" s="24" t="n">
        <f aca="false">O2074-M2074</f>
        <v>-0.607250000000001</v>
      </c>
      <c r="J2074" s="25" t="n">
        <f aca="false">VLOOKUP(C2074,'Nymex hist.'!A:B,2,0)</f>
        <v>5.384</v>
      </c>
      <c r="K2074" s="34" t="n">
        <f aca="false">AVERAGE(DM2074:DS2074)</f>
        <v>5.51214285714286</v>
      </c>
      <c r="L2074" s="34" t="n">
        <f aca="false">AVERAGE(DT2074:DX2074)</f>
        <v>5.606</v>
      </c>
      <c r="M2074" s="27" t="n">
        <f aca="false">SUMIF($S$3:$FQ$3,$E2074+1,$S2074:$FQ2074)/COUNTIF($S$3:$FQ$3,$E2074+1)</f>
        <v>4.86958333333333</v>
      </c>
      <c r="N2074" s="27" t="n">
        <f aca="false">SUMIF($S$3:$FQ$3,$E2074+2,$S2074:$FQ2074)/COUNTIF($S$3:$FQ$3,$E2074+2)</f>
        <v>4.34058333333333</v>
      </c>
      <c r="O2074" s="27" t="n">
        <f aca="false">SUMIF($S$3:$FQ$3,$E2074+3,$S2074:$FQ2074)/COUNTIF($S$3:$FQ$3,$E2074+3)</f>
        <v>4.26233333333333</v>
      </c>
      <c r="P2074" s="27" t="n">
        <f aca="false">SUMIF($S$3:$FQ$3,$E2074+4,$S2074:$FQ2074)/COUNTIF($S$3:$FQ$3,$E2074+4)</f>
        <v>4.26233333333333</v>
      </c>
      <c r="Q2074" s="27"/>
      <c r="R2074" s="28" t="n">
        <v>36978</v>
      </c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30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 t="n">
        <v>5.384</v>
      </c>
      <c r="DN2074" s="29" t="n">
        <v>5.453</v>
      </c>
      <c r="DO2074" s="29" t="n">
        <v>5.508</v>
      </c>
      <c r="DP2074" s="29" t="n">
        <v>5.555</v>
      </c>
      <c r="DQ2074" s="29" t="n">
        <v>5.58</v>
      </c>
      <c r="DR2074" s="29" t="n">
        <v>5.55</v>
      </c>
      <c r="DS2074" s="29" t="n">
        <v>5.555</v>
      </c>
      <c r="DT2074" s="29" t="n">
        <v>5.665</v>
      </c>
      <c r="DU2074" s="29" t="n">
        <v>5.775</v>
      </c>
      <c r="DV2074" s="29" t="n">
        <v>5.8</v>
      </c>
      <c r="DW2074" s="29" t="n">
        <v>5.585</v>
      </c>
      <c r="DX2074" s="29" t="n">
        <v>5.205</v>
      </c>
      <c r="DY2074" s="29" t="n">
        <v>4.715</v>
      </c>
      <c r="DZ2074" s="29" t="n">
        <v>4.6</v>
      </c>
      <c r="EA2074" s="29" t="n">
        <v>4.585</v>
      </c>
      <c r="EB2074" s="29" t="n">
        <v>4.61</v>
      </c>
      <c r="EC2074" s="29" t="n">
        <v>4.62</v>
      </c>
      <c r="ED2074" s="29" t="n">
        <v>4.6</v>
      </c>
      <c r="EE2074" s="29" t="n">
        <v>4.595</v>
      </c>
      <c r="EF2074" s="29" t="n">
        <v>4.71</v>
      </c>
      <c r="EG2074" s="29" t="n">
        <v>4.81</v>
      </c>
      <c r="EH2074" s="29" t="n">
        <v>4.845</v>
      </c>
      <c r="EI2074" s="29" t="n">
        <v>4.662</v>
      </c>
      <c r="EJ2074" s="29" t="n">
        <v>4.442</v>
      </c>
      <c r="EK2074" s="29" t="n">
        <v>4.232</v>
      </c>
      <c r="EL2074" s="29" t="n">
        <v>4.165</v>
      </c>
      <c r="EM2074" s="29" t="n">
        <v>4.163</v>
      </c>
      <c r="EN2074" s="29" t="n">
        <v>4.183</v>
      </c>
      <c r="EO2074" s="29" t="n">
        <v>4.213</v>
      </c>
      <c r="EP2074" s="29" t="n">
        <v>4.212</v>
      </c>
      <c r="EQ2074" s="29" t="n">
        <v>4.21</v>
      </c>
      <c r="ER2074" s="29" t="n">
        <v>4.32</v>
      </c>
      <c r="ES2074" s="29" t="n">
        <v>4.44</v>
      </c>
      <c r="ET2074" s="29" t="n">
        <v>4.48</v>
      </c>
      <c r="EU2074" s="29" t="n">
        <v>4.36</v>
      </c>
      <c r="EV2074" s="29" t="n">
        <v>4.22</v>
      </c>
      <c r="EW2074" s="29" t="n">
        <v>4.097</v>
      </c>
      <c r="EX2074" s="29" t="n">
        <v>4.12</v>
      </c>
      <c r="EY2074" s="29" t="n">
        <v>4.138</v>
      </c>
      <c r="EZ2074" s="29" t="n">
        <v>4.178</v>
      </c>
      <c r="FA2074" s="29" t="n">
        <v>4.218</v>
      </c>
      <c r="FB2074" s="29" t="n">
        <v>4.232</v>
      </c>
      <c r="FC2074" s="29" t="n">
        <v>4.255</v>
      </c>
      <c r="FD2074" s="29" t="n">
        <v>4.365</v>
      </c>
      <c r="FE2074" s="29" t="n">
        <v>4.485</v>
      </c>
      <c r="FF2074" s="29" t="n">
        <v>4.48</v>
      </c>
      <c r="FG2074" s="29" t="n">
        <v>4.36</v>
      </c>
      <c r="FH2074" s="29" t="n">
        <v>4.22</v>
      </c>
      <c r="FI2074" s="29" t="n">
        <v>4.097</v>
      </c>
      <c r="FJ2074" s="29" t="n">
        <v>4.12</v>
      </c>
      <c r="FK2074" s="29" t="n">
        <v>4.138</v>
      </c>
      <c r="FL2074" s="29" t="n">
        <v>4.178</v>
      </c>
      <c r="FM2074" s="29" t="n">
        <v>4.218</v>
      </c>
      <c r="FN2074" s="29" t="n">
        <v>4.232</v>
      </c>
      <c r="FO2074" s="29" t="n">
        <v>4.255</v>
      </c>
      <c r="FP2074" s="29" t="n">
        <v>4.365</v>
      </c>
      <c r="FQ2074" s="29" t="n">
        <v>4.485</v>
      </c>
      <c r="FR2074" s="29" t="n">
        <v>4.51</v>
      </c>
      <c r="FS2074" s="29" t="n">
        <v>4.39</v>
      </c>
      <c r="FT2074" s="29" t="n">
        <v>4.25</v>
      </c>
      <c r="FU2074" s="29" t="n">
        <v>4.127</v>
      </c>
      <c r="FV2074" s="29" t="n">
        <v>4.15</v>
      </c>
      <c r="FW2074" s="29" t="n">
        <v>4.168</v>
      </c>
      <c r="FX2074" s="29" t="n">
        <v>4.208</v>
      </c>
      <c r="FY2074" s="29" t="n">
        <v>4.248</v>
      </c>
      <c r="FZ2074" s="29" t="n">
        <v>4.262</v>
      </c>
      <c r="GA2074" s="29" t="n">
        <v>4.285</v>
      </c>
      <c r="GB2074" s="29" t="n">
        <v>4.395</v>
      </c>
      <c r="GC2074" s="29" t="n">
        <v>4.515</v>
      </c>
      <c r="GD2074" s="29" t="n">
        <v>4.555</v>
      </c>
      <c r="GE2074" s="29" t="n">
        <v>4.435</v>
      </c>
      <c r="GF2074" s="29" t="n">
        <v>4.295</v>
      </c>
      <c r="GG2074" s="29"/>
      <c r="GH2074" s="29"/>
      <c r="GI2074" s="29"/>
      <c r="GJ2074" s="29"/>
      <c r="GK2074" s="29"/>
      <c r="GL2074" s="29"/>
      <c r="GM2074" s="29"/>
      <c r="GN2074" s="29"/>
      <c r="GO2074" s="29"/>
      <c r="GP2074" s="29"/>
      <c r="GQ2074" s="29"/>
      <c r="GR2074" s="0"/>
      <c r="GS2074" s="0"/>
      <c r="GT2074" s="0"/>
      <c r="GU2074" s="0"/>
      <c r="GV2074" s="0"/>
      <c r="GW2074" s="0"/>
      <c r="GX2074" s="0"/>
      <c r="GY2074" s="0"/>
      <c r="GZ2074" s="0"/>
      <c r="HA2074" s="0"/>
      <c r="HB2074" s="0"/>
      <c r="HC2074" s="0"/>
      <c r="HD2074" s="0"/>
      <c r="HE2074" s="0"/>
      <c r="HF2074" s="0"/>
      <c r="HG2074" s="0"/>
      <c r="HH2074" s="0"/>
      <c r="HI2074" s="0"/>
      <c r="HJ2074" s="0"/>
      <c r="HK2074" s="0"/>
      <c r="HL2074" s="0"/>
      <c r="HM2074" s="0"/>
      <c r="HN2074" s="0"/>
      <c r="HO2074" s="0"/>
      <c r="HP2074" s="0"/>
      <c r="HQ2074" s="0"/>
      <c r="HR2074" s="0"/>
      <c r="HS2074" s="0"/>
      <c r="HT2074" s="0"/>
      <c r="HU2074" s="0"/>
      <c r="HV2074" s="0"/>
      <c r="HW2074" s="0"/>
      <c r="HX2074" s="0"/>
      <c r="HY2074" s="0"/>
      <c r="HZ2074" s="0"/>
      <c r="IA2074" s="0"/>
      <c r="IB2074" s="0"/>
      <c r="IC2074" s="0"/>
      <c r="ID2074" s="0"/>
      <c r="IE2074" s="0"/>
      <c r="IF2074" s="0"/>
      <c r="IG2074" s="0"/>
      <c r="IH2074" s="0"/>
      <c r="II2074" s="0"/>
      <c r="IJ2074" s="0"/>
      <c r="IK2074" s="0"/>
      <c r="IL2074" s="0"/>
      <c r="IM2074" s="0"/>
      <c r="IN2074" s="0"/>
      <c r="IO2074" s="0"/>
      <c r="IP2074" s="0"/>
      <c r="IQ2074" s="0"/>
      <c r="IR2074" s="0"/>
      <c r="IS2074" s="0"/>
      <c r="IT2074" s="0"/>
      <c r="IU2074" s="0"/>
      <c r="IV2074" s="0"/>
      <c r="IW2074" s="0"/>
    </row>
    <row r="2075" customFormat="false" ht="12.75" hidden="false" customHeight="false" outlineLevel="0" collapsed="false">
      <c r="A2075" s="1" t="n">
        <f aca="false">WEEKDAY(C2075,2)</f>
        <v>4</v>
      </c>
      <c r="B2075" s="1" t="n">
        <f aca="false">MONTH(C2075)</f>
        <v>3</v>
      </c>
      <c r="C2075" s="23" t="n">
        <v>36979</v>
      </c>
      <c r="D2075" s="0" t="n">
        <f aca="false">MONTH(R2075)</f>
        <v>3</v>
      </c>
      <c r="E2075" s="0" t="n">
        <f aca="false">YEAR(R2075)</f>
        <v>2001</v>
      </c>
      <c r="F2075" s="3" t="n">
        <f aca="false">L2075-K2075</f>
        <v>0.0897142857142859</v>
      </c>
      <c r="G2075" s="3" t="n">
        <f aca="false">N2075-M2075</f>
        <v>-0.488166666666667</v>
      </c>
      <c r="H2075" s="3" t="n">
        <f aca="false">O2075-N2075</f>
        <v>-0.0695833333333322</v>
      </c>
      <c r="I2075" s="3" t="n">
        <f aca="false">O2075-M2075</f>
        <v>-0.55775</v>
      </c>
      <c r="J2075" s="4" t="n">
        <f aca="false">VLOOKUP(C2075,'Nymex hist.'!A:B,2,0)</f>
        <v>5.274</v>
      </c>
      <c r="K2075" s="4" t="n">
        <f aca="false">AVERAGE(DM2075:DS2075)</f>
        <v>5.35928571428571</v>
      </c>
      <c r="L2075" s="4" t="n">
        <f aca="false">AVERAGE(DT2075:DX2075)</f>
        <v>5.449</v>
      </c>
      <c r="M2075" s="4" t="n">
        <f aca="false">SUMIF($S$3:$FQ$3,$E2075+1,$S2075:$FQ2075)/COUNTIF($S$3:$FQ$3,$E2075+1)</f>
        <v>4.76241666666667</v>
      </c>
      <c r="N2075" s="4" t="n">
        <f aca="false">SUMIF($S$3:$FQ$3,$E2075+2,$S2075:$FQ2075)/COUNTIF($S$3:$FQ$3,$E2075+2)</f>
        <v>4.27425</v>
      </c>
      <c r="O2075" s="4" t="n">
        <f aca="false">SUMIF($S$3:$FQ$3,$E2075+3,$S2075:$FQ2075)/COUNTIF($S$3:$FQ$3,$E2075+3)</f>
        <v>4.20466666666667</v>
      </c>
      <c r="P2075" s="4" t="n">
        <f aca="false">SUMIF($S$3:$FQ$3,$E2075+4,$S2075:$FQ2075)/COUNTIF($S$3:$FQ$3,$E2075+4)</f>
        <v>4.20466666666667</v>
      </c>
      <c r="R2075" s="21" t="n">
        <v>36979</v>
      </c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7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  <c r="BT2075" s="32"/>
      <c r="BU2075" s="32"/>
      <c r="BV2075" s="32"/>
      <c r="BW2075" s="32"/>
      <c r="BX2075" s="32"/>
      <c r="BY2075" s="32"/>
      <c r="BZ2075" s="32"/>
      <c r="CA2075" s="32"/>
      <c r="CB2075" s="32"/>
      <c r="CC2075" s="32"/>
      <c r="CD2075" s="32"/>
      <c r="CE2075" s="32"/>
      <c r="CF2075" s="32"/>
      <c r="CG2075" s="32"/>
      <c r="CH2075" s="32"/>
      <c r="CI2075" s="32"/>
      <c r="CJ2075" s="32"/>
      <c r="CK2075" s="32"/>
      <c r="CL2075" s="32"/>
      <c r="CM2075" s="32"/>
      <c r="CN2075" s="32"/>
      <c r="CO2075" s="32"/>
      <c r="CP2075" s="32"/>
      <c r="CQ2075" s="32"/>
      <c r="CR2075" s="32"/>
      <c r="CS2075" s="32"/>
      <c r="CT2075" s="32"/>
      <c r="CU2075" s="32"/>
      <c r="CV2075" s="32"/>
      <c r="CW2075" s="32"/>
      <c r="CX2075" s="32"/>
      <c r="CY2075" s="32"/>
      <c r="CZ2075" s="32"/>
      <c r="DA2075" s="32"/>
      <c r="DB2075" s="32"/>
      <c r="DC2075" s="32"/>
      <c r="DD2075" s="32"/>
      <c r="DE2075" s="32"/>
      <c r="DF2075" s="32"/>
      <c r="DG2075" s="32"/>
      <c r="DH2075" s="32"/>
      <c r="DI2075" s="32"/>
      <c r="DJ2075" s="32"/>
      <c r="DK2075" s="32"/>
      <c r="DL2075" s="32"/>
      <c r="DM2075" s="32" t="n">
        <v>5.384</v>
      </c>
      <c r="DN2075" s="32" t="n">
        <v>5.274</v>
      </c>
      <c r="DO2075" s="32" t="n">
        <v>5.327</v>
      </c>
      <c r="DP2075" s="32" t="n">
        <v>5.375</v>
      </c>
      <c r="DQ2075" s="32" t="n">
        <v>5.4</v>
      </c>
      <c r="DR2075" s="32" t="n">
        <v>5.375</v>
      </c>
      <c r="DS2075" s="32" t="n">
        <v>5.38</v>
      </c>
      <c r="DT2075" s="32" t="n">
        <v>5.495</v>
      </c>
      <c r="DU2075" s="32" t="n">
        <v>5.605</v>
      </c>
      <c r="DV2075" s="32" t="n">
        <v>5.635</v>
      </c>
      <c r="DW2075" s="32" t="n">
        <v>5.445</v>
      </c>
      <c r="DX2075" s="32" t="n">
        <v>5.065</v>
      </c>
      <c r="DY2075" s="32" t="n">
        <v>4.6</v>
      </c>
      <c r="DZ2075" s="32" t="n">
        <v>4.495</v>
      </c>
      <c r="EA2075" s="32" t="n">
        <v>4.495</v>
      </c>
      <c r="EB2075" s="32" t="n">
        <v>4.52</v>
      </c>
      <c r="EC2075" s="32" t="n">
        <v>4.53</v>
      </c>
      <c r="ED2075" s="32" t="n">
        <v>4.51</v>
      </c>
      <c r="EE2075" s="32" t="n">
        <v>4.51</v>
      </c>
      <c r="EF2075" s="32" t="n">
        <v>4.623</v>
      </c>
      <c r="EG2075" s="32" t="n">
        <v>4.721</v>
      </c>
      <c r="EH2075" s="32" t="n">
        <v>4.755</v>
      </c>
      <c r="EI2075" s="32" t="n">
        <v>4.585</v>
      </c>
      <c r="EJ2075" s="32" t="n">
        <v>4.36</v>
      </c>
      <c r="EK2075" s="32" t="n">
        <v>4.146</v>
      </c>
      <c r="EL2075" s="32" t="n">
        <v>4.088</v>
      </c>
      <c r="EM2075" s="32" t="n">
        <v>4.103</v>
      </c>
      <c r="EN2075" s="32" t="n">
        <v>4.128</v>
      </c>
      <c r="EO2075" s="32" t="n">
        <v>4.158</v>
      </c>
      <c r="EP2075" s="32" t="n">
        <v>4.157</v>
      </c>
      <c r="EQ2075" s="32" t="n">
        <v>4.157</v>
      </c>
      <c r="ER2075" s="32" t="n">
        <v>4.267</v>
      </c>
      <c r="ES2075" s="32" t="n">
        <v>4.387</v>
      </c>
      <c r="ET2075" s="32" t="n">
        <v>4.427</v>
      </c>
      <c r="EU2075" s="32" t="n">
        <v>4.307</v>
      </c>
      <c r="EV2075" s="32" t="n">
        <v>4.167</v>
      </c>
      <c r="EW2075" s="32" t="n">
        <v>4.025</v>
      </c>
      <c r="EX2075" s="32" t="n">
        <v>4.043</v>
      </c>
      <c r="EY2075" s="32" t="n">
        <v>4.078</v>
      </c>
      <c r="EZ2075" s="32" t="n">
        <v>4.123</v>
      </c>
      <c r="FA2075" s="32" t="n">
        <v>4.163</v>
      </c>
      <c r="FB2075" s="32" t="n">
        <v>4.177</v>
      </c>
      <c r="FC2075" s="32" t="n">
        <v>4.202</v>
      </c>
      <c r="FD2075" s="32" t="n">
        <v>4.312</v>
      </c>
      <c r="FE2075" s="32" t="n">
        <v>4.432</v>
      </c>
      <c r="FF2075" s="32" t="n">
        <v>4.427</v>
      </c>
      <c r="FG2075" s="32" t="n">
        <v>4.307</v>
      </c>
      <c r="FH2075" s="32" t="n">
        <v>4.167</v>
      </c>
      <c r="FI2075" s="32" t="n">
        <v>4.025</v>
      </c>
      <c r="FJ2075" s="32" t="n">
        <v>4.043</v>
      </c>
      <c r="FK2075" s="32" t="n">
        <v>4.078</v>
      </c>
      <c r="FL2075" s="32" t="n">
        <v>4.123</v>
      </c>
      <c r="FM2075" s="32" t="n">
        <v>4.163</v>
      </c>
      <c r="FN2075" s="32" t="n">
        <v>4.177</v>
      </c>
      <c r="FO2075" s="32" t="n">
        <v>4.202</v>
      </c>
      <c r="FP2075" s="32" t="n">
        <v>4.312</v>
      </c>
      <c r="FQ2075" s="32" t="n">
        <v>4.432</v>
      </c>
      <c r="FR2075" s="32" t="n">
        <v>4.457</v>
      </c>
      <c r="FS2075" s="32" t="n">
        <v>4.337</v>
      </c>
      <c r="FT2075" s="32" t="n">
        <v>4.197</v>
      </c>
      <c r="FU2075" s="32" t="n">
        <v>4.055</v>
      </c>
      <c r="FV2075" s="32" t="n">
        <v>4.073</v>
      </c>
      <c r="FW2075" s="32" t="n">
        <v>4.108</v>
      </c>
      <c r="FX2075" s="32" t="n">
        <v>4.153</v>
      </c>
      <c r="FY2075" s="32" t="n">
        <v>4.193</v>
      </c>
      <c r="FZ2075" s="32" t="n">
        <v>4.207</v>
      </c>
      <c r="GA2075" s="32" t="n">
        <v>4.232</v>
      </c>
      <c r="GB2075" s="32" t="n">
        <v>4.342</v>
      </c>
      <c r="GC2075" s="32" t="n">
        <v>4.462</v>
      </c>
      <c r="GD2075" s="32" t="n">
        <v>4.502</v>
      </c>
      <c r="GE2075" s="32" t="n">
        <v>4.382</v>
      </c>
      <c r="GF2075" s="32" t="n">
        <v>4.242</v>
      </c>
      <c r="GG2075" s="32"/>
      <c r="GH2075" s="32"/>
      <c r="GI2075" s="32"/>
      <c r="GJ2075" s="32"/>
      <c r="GK2075" s="32"/>
      <c r="GL2075" s="32"/>
      <c r="GM2075" s="32"/>
      <c r="GN2075" s="32"/>
      <c r="GO2075" s="32"/>
      <c r="GP2075" s="32"/>
      <c r="GQ2075" s="32"/>
    </row>
    <row r="2076" customFormat="false" ht="12.75" hidden="true" customHeight="false" outlineLevel="0" collapsed="false">
      <c r="A2076" s="0" t="n">
        <f aca="false">WEEKDAY(C2076,2)</f>
        <v>5</v>
      </c>
      <c r="B2076" s="0" t="n">
        <f aca="false">MONTH(C2076)</f>
        <v>3</v>
      </c>
      <c r="C2076" s="23" t="n">
        <v>36980</v>
      </c>
      <c r="D2076" s="0" t="n">
        <f aca="false">MONTH(R2076)</f>
        <v>3</v>
      </c>
      <c r="E2076" s="0" t="n">
        <f aca="false">YEAR(R2076)</f>
        <v>2001</v>
      </c>
      <c r="F2076" s="35" t="n">
        <f aca="false">L2076-K2076</f>
        <v>0.0708571428571423</v>
      </c>
      <c r="G2076" s="24" t="n">
        <f aca="false">N2076-M2076</f>
        <v>-0.455083333333333</v>
      </c>
      <c r="H2076" s="24" t="n">
        <f aca="false">O2076-N2076</f>
        <v>-0.0697500000000009</v>
      </c>
      <c r="I2076" s="24" t="n">
        <f aca="false">O2076-M2076</f>
        <v>-0.524833333333334</v>
      </c>
      <c r="J2076" s="25" t="n">
        <f aca="false">VLOOKUP(C2076,'Nymex hist.'!A:B,2,0)</f>
        <v>5.025</v>
      </c>
      <c r="K2076" s="34" t="n">
        <f aca="false">AVERAGE(DM2076:DS2076)</f>
        <v>5.14514285714286</v>
      </c>
      <c r="L2076" s="34" t="n">
        <f aca="false">AVERAGE(DT2076:DX2076)</f>
        <v>5.216</v>
      </c>
      <c r="M2076" s="27" t="n">
        <f aca="false">SUMIF($S$3:$FQ$3,$E2076+1,$S2076:$FQ2076)/COUNTIF($S$3:$FQ$3,$E2076+1)</f>
        <v>4.6095</v>
      </c>
      <c r="N2076" s="27" t="n">
        <f aca="false">SUMIF($S$3:$FQ$3,$E2076+2,$S2076:$FQ2076)/COUNTIF($S$3:$FQ$3,$E2076+2)</f>
        <v>4.15441666666667</v>
      </c>
      <c r="O2076" s="27" t="n">
        <f aca="false">SUMIF($S$3:$FQ$3,$E2076+3,$S2076:$FQ2076)/COUNTIF($S$3:$FQ$3,$E2076+3)</f>
        <v>4.08466666666667</v>
      </c>
      <c r="P2076" s="27" t="n">
        <f aca="false">SUMIF($S$3:$FQ$3,$E2076+4,$S2076:$FQ2076)/COUNTIF($S$3:$FQ$3,$E2076+4)</f>
        <v>4.08966666666667</v>
      </c>
      <c r="Q2076" s="27"/>
      <c r="R2076" s="28" t="n">
        <v>36980</v>
      </c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30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 t="n">
        <v>5.384</v>
      </c>
      <c r="DN2076" s="29" t="n">
        <v>5.025</v>
      </c>
      <c r="DO2076" s="29" t="n">
        <v>5.072</v>
      </c>
      <c r="DP2076" s="29" t="n">
        <v>5.122</v>
      </c>
      <c r="DQ2076" s="29" t="n">
        <v>5.15</v>
      </c>
      <c r="DR2076" s="29" t="n">
        <v>5.13</v>
      </c>
      <c r="DS2076" s="29" t="n">
        <v>5.133</v>
      </c>
      <c r="DT2076" s="29" t="n">
        <v>5.25</v>
      </c>
      <c r="DU2076" s="29" t="n">
        <v>5.36</v>
      </c>
      <c r="DV2076" s="29" t="n">
        <v>5.39</v>
      </c>
      <c r="DW2076" s="29" t="n">
        <v>5.22</v>
      </c>
      <c r="DX2076" s="29" t="n">
        <v>4.86</v>
      </c>
      <c r="DY2076" s="29" t="n">
        <v>4.45</v>
      </c>
      <c r="DZ2076" s="29" t="n">
        <v>4.355</v>
      </c>
      <c r="EA2076" s="29" t="n">
        <v>4.36</v>
      </c>
      <c r="EB2076" s="29" t="n">
        <v>4.39</v>
      </c>
      <c r="EC2076" s="29" t="n">
        <v>4.404</v>
      </c>
      <c r="ED2076" s="29" t="n">
        <v>4.388</v>
      </c>
      <c r="EE2076" s="29" t="n">
        <v>4.391</v>
      </c>
      <c r="EF2076" s="29" t="n">
        <v>4.504</v>
      </c>
      <c r="EG2076" s="29" t="n">
        <v>4.602</v>
      </c>
      <c r="EH2076" s="29" t="n">
        <v>4.636</v>
      </c>
      <c r="EI2076" s="29" t="n">
        <v>4.466</v>
      </c>
      <c r="EJ2076" s="29" t="n">
        <v>4.24</v>
      </c>
      <c r="EK2076" s="29" t="n">
        <v>4.026</v>
      </c>
      <c r="EL2076" s="29" t="n">
        <v>3.968</v>
      </c>
      <c r="EM2076" s="29" t="n">
        <v>3.983</v>
      </c>
      <c r="EN2076" s="29" t="n">
        <v>4.008</v>
      </c>
      <c r="EO2076" s="29" t="n">
        <v>4.038</v>
      </c>
      <c r="EP2076" s="29" t="n">
        <v>4.037</v>
      </c>
      <c r="EQ2076" s="29" t="n">
        <v>4.037</v>
      </c>
      <c r="ER2076" s="29" t="n">
        <v>4.147</v>
      </c>
      <c r="ES2076" s="29" t="n">
        <v>4.267</v>
      </c>
      <c r="ET2076" s="29" t="n">
        <v>4.307</v>
      </c>
      <c r="EU2076" s="29" t="n">
        <v>4.187</v>
      </c>
      <c r="EV2076" s="29" t="n">
        <v>4.047</v>
      </c>
      <c r="EW2076" s="29" t="n">
        <v>3.905</v>
      </c>
      <c r="EX2076" s="29" t="n">
        <v>3.923</v>
      </c>
      <c r="EY2076" s="29" t="n">
        <v>3.958</v>
      </c>
      <c r="EZ2076" s="29" t="n">
        <v>4.003</v>
      </c>
      <c r="FA2076" s="29" t="n">
        <v>4.043</v>
      </c>
      <c r="FB2076" s="29" t="n">
        <v>4.057</v>
      </c>
      <c r="FC2076" s="29" t="n">
        <v>4.082</v>
      </c>
      <c r="FD2076" s="29" t="n">
        <v>4.192</v>
      </c>
      <c r="FE2076" s="29" t="n">
        <v>4.312</v>
      </c>
      <c r="FF2076" s="29" t="n">
        <v>4.312</v>
      </c>
      <c r="FG2076" s="29" t="n">
        <v>4.192</v>
      </c>
      <c r="FH2076" s="29" t="n">
        <v>4.052</v>
      </c>
      <c r="FI2076" s="29" t="n">
        <v>3.91</v>
      </c>
      <c r="FJ2076" s="29" t="n">
        <v>3.928</v>
      </c>
      <c r="FK2076" s="29" t="n">
        <v>3.963</v>
      </c>
      <c r="FL2076" s="29" t="n">
        <v>4.008</v>
      </c>
      <c r="FM2076" s="29" t="n">
        <v>4.048</v>
      </c>
      <c r="FN2076" s="29" t="n">
        <v>4.062</v>
      </c>
      <c r="FO2076" s="29" t="n">
        <v>4.087</v>
      </c>
      <c r="FP2076" s="29" t="n">
        <v>4.197</v>
      </c>
      <c r="FQ2076" s="29" t="n">
        <v>4.317</v>
      </c>
      <c r="FR2076" s="29" t="n">
        <v>4.342</v>
      </c>
      <c r="FS2076" s="29" t="n">
        <v>4.222</v>
      </c>
      <c r="FT2076" s="29" t="n">
        <v>4.082</v>
      </c>
      <c r="FU2076" s="29" t="n">
        <v>3.94</v>
      </c>
      <c r="FV2076" s="29" t="n">
        <v>3.958</v>
      </c>
      <c r="FW2076" s="29" t="n">
        <v>3.993</v>
      </c>
      <c r="FX2076" s="29" t="n">
        <v>4.038</v>
      </c>
      <c r="FY2076" s="29" t="n">
        <v>4.078</v>
      </c>
      <c r="FZ2076" s="29" t="n">
        <v>4.092</v>
      </c>
      <c r="GA2076" s="29" t="n">
        <v>4.117</v>
      </c>
      <c r="GB2076" s="29" t="n">
        <v>4.227</v>
      </c>
      <c r="GC2076" s="29" t="n">
        <v>4.347</v>
      </c>
      <c r="GD2076" s="29" t="n">
        <v>4.387</v>
      </c>
      <c r="GE2076" s="29" t="n">
        <v>4.267</v>
      </c>
      <c r="GF2076" s="29" t="n">
        <v>4.127</v>
      </c>
      <c r="GG2076" s="29"/>
      <c r="GH2076" s="29"/>
      <c r="GI2076" s="29"/>
      <c r="GJ2076" s="29"/>
      <c r="GK2076" s="29"/>
      <c r="GL2076" s="29"/>
      <c r="GM2076" s="29"/>
      <c r="GN2076" s="29"/>
      <c r="GO2076" s="29"/>
      <c r="GP2076" s="29"/>
      <c r="GQ2076" s="29"/>
      <c r="GR2076" s="0"/>
      <c r="GS2076" s="0"/>
      <c r="GT2076" s="0"/>
      <c r="GU2076" s="0"/>
      <c r="GV2076" s="0"/>
      <c r="GW2076" s="0"/>
      <c r="GX2076" s="0"/>
      <c r="GY2076" s="0"/>
      <c r="GZ2076" s="0"/>
      <c r="HA2076" s="0"/>
      <c r="HB2076" s="0"/>
      <c r="HC2076" s="0"/>
      <c r="HD2076" s="0"/>
      <c r="HE2076" s="0"/>
      <c r="HF2076" s="0"/>
      <c r="HG2076" s="0"/>
      <c r="HH2076" s="0"/>
      <c r="HI2076" s="0"/>
      <c r="HJ2076" s="0"/>
      <c r="HK2076" s="0"/>
      <c r="HL2076" s="0"/>
      <c r="HM2076" s="0"/>
      <c r="HN2076" s="0"/>
      <c r="HO2076" s="0"/>
      <c r="HP2076" s="0"/>
      <c r="HQ2076" s="0"/>
      <c r="HR2076" s="0"/>
      <c r="HS2076" s="0"/>
      <c r="HT2076" s="0"/>
      <c r="HU2076" s="0"/>
      <c r="HV2076" s="0"/>
      <c r="HW2076" s="0"/>
      <c r="HX2076" s="0"/>
      <c r="HY2076" s="0"/>
      <c r="HZ2076" s="0"/>
      <c r="IA2076" s="0"/>
      <c r="IB2076" s="0"/>
      <c r="IC2076" s="0"/>
      <c r="ID2076" s="0"/>
      <c r="IE2076" s="0"/>
      <c r="IF2076" s="0"/>
      <c r="IG2076" s="0"/>
      <c r="IH2076" s="0"/>
      <c r="II2076" s="0"/>
      <c r="IJ2076" s="0"/>
      <c r="IK2076" s="0"/>
      <c r="IL2076" s="0"/>
      <c r="IM2076" s="0"/>
      <c r="IN2076" s="0"/>
      <c r="IO2076" s="0"/>
      <c r="IP2076" s="0"/>
      <c r="IQ2076" s="0"/>
      <c r="IR2076" s="0"/>
      <c r="IS2076" s="0"/>
      <c r="IT2076" s="0"/>
      <c r="IU2076" s="0"/>
      <c r="IV2076" s="0"/>
      <c r="IW2076" s="0"/>
    </row>
    <row r="2077" customFormat="false" ht="12.75" hidden="true" customHeight="false" outlineLevel="0" collapsed="false">
      <c r="A2077" s="0" t="n">
        <f aca="false">WEEKDAY(C2077,2)</f>
        <v>1</v>
      </c>
      <c r="B2077" s="0" t="n">
        <f aca="false">MONTH(C2077)</f>
        <v>4</v>
      </c>
      <c r="C2077" s="23" t="n">
        <v>36983</v>
      </c>
      <c r="D2077" s="0" t="n">
        <f aca="false">MONTH(R2077)</f>
        <v>4</v>
      </c>
      <c r="E2077" s="0" t="n">
        <f aca="false">YEAR(R2077)</f>
        <v>2001</v>
      </c>
      <c r="F2077" s="35" t="n">
        <f aca="false">L2077-K2077</f>
        <v>0.0929333333333329</v>
      </c>
      <c r="G2077" s="24" t="n">
        <f aca="false">N2077-M2077</f>
        <v>-0.523166666666667</v>
      </c>
      <c r="H2077" s="24" t="n">
        <f aca="false">O2077-N2077</f>
        <v>-0.0859166666666669</v>
      </c>
      <c r="I2077" s="24" t="n">
        <f aca="false">O2077-M2077</f>
        <v>-0.609083333333333</v>
      </c>
      <c r="J2077" s="25" t="n">
        <f aca="false">VLOOKUP(C2077,'Nymex hist.'!A:B,2,0)</f>
        <v>5.103</v>
      </c>
      <c r="K2077" s="34" t="n">
        <f aca="false">AVERAGE(DM2077:DS2077)</f>
        <v>5.17266666666667</v>
      </c>
      <c r="L2077" s="34" t="n">
        <f aca="false">AVERAGE(DT2077:DX2077)</f>
        <v>5.2656</v>
      </c>
      <c r="M2077" s="27" t="n">
        <f aca="false">SUMIF($S$3:$FQ$3,$E2077+1,$S2077:$FQ2077)/COUNTIF($S$3:$FQ$3,$E2077+1)</f>
        <v>4.60908333333333</v>
      </c>
      <c r="N2077" s="27" t="n">
        <f aca="false">SUMIF($S$3:$FQ$3,$E2077+2,$S2077:$FQ2077)/COUNTIF($S$3:$FQ$3,$E2077+2)</f>
        <v>4.08591666666667</v>
      </c>
      <c r="O2077" s="27" t="n">
        <f aca="false">SUMIF($S$3:$FQ$3,$E2077+3,$S2077:$FQ2077)/COUNTIF($S$3:$FQ$3,$E2077+3)</f>
        <v>4</v>
      </c>
      <c r="P2077" s="27" t="n">
        <f aca="false">SUMIF($S$3:$FQ$3,$E2077+4,$S2077:$FQ2077)/COUNTIF($S$3:$FQ$3,$E2077+4)</f>
        <v>4.005</v>
      </c>
      <c r="Q2077" s="27"/>
      <c r="R2077" s="28" t="n">
        <v>36983</v>
      </c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30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  <c r="CY2077" s="29"/>
      <c r="CZ2077" s="29"/>
      <c r="DA2077" s="29"/>
      <c r="DB2077" s="29"/>
      <c r="DC2077" s="29"/>
      <c r="DD2077" s="29"/>
      <c r="DE2077" s="29"/>
      <c r="DF2077" s="29"/>
      <c r="DG2077" s="29"/>
      <c r="DH2077" s="29"/>
      <c r="DI2077" s="29"/>
      <c r="DJ2077" s="29"/>
      <c r="DK2077" s="29"/>
      <c r="DL2077" s="29"/>
      <c r="DM2077" s="29"/>
      <c r="DN2077" s="29" t="n">
        <v>5.103</v>
      </c>
      <c r="DO2077" s="29" t="n">
        <v>5.143</v>
      </c>
      <c r="DP2077" s="29" t="n">
        <v>5.19</v>
      </c>
      <c r="DQ2077" s="29" t="n">
        <v>5.215</v>
      </c>
      <c r="DR2077" s="29" t="n">
        <v>5.19</v>
      </c>
      <c r="DS2077" s="29" t="n">
        <v>5.195</v>
      </c>
      <c r="DT2077" s="29" t="n">
        <v>5.308</v>
      </c>
      <c r="DU2077" s="29" t="n">
        <v>5.415</v>
      </c>
      <c r="DV2077" s="29" t="n">
        <v>5.445</v>
      </c>
      <c r="DW2077" s="29" t="n">
        <v>5.26</v>
      </c>
      <c r="DX2077" s="29" t="n">
        <v>4.9</v>
      </c>
      <c r="DY2077" s="29" t="n">
        <v>4.45</v>
      </c>
      <c r="DZ2077" s="29" t="n">
        <v>4.34</v>
      </c>
      <c r="EA2077" s="29" t="n">
        <v>4.345</v>
      </c>
      <c r="EB2077" s="29" t="n">
        <v>4.375</v>
      </c>
      <c r="EC2077" s="29" t="n">
        <v>4.385</v>
      </c>
      <c r="ED2077" s="29" t="n">
        <v>4.369</v>
      </c>
      <c r="EE2077" s="29" t="n">
        <v>4.372</v>
      </c>
      <c r="EF2077" s="29" t="n">
        <v>4.485</v>
      </c>
      <c r="EG2077" s="29" t="n">
        <v>4.583</v>
      </c>
      <c r="EH2077" s="29" t="n">
        <v>4.616</v>
      </c>
      <c r="EI2077" s="29" t="n">
        <v>4.443</v>
      </c>
      <c r="EJ2077" s="29" t="n">
        <v>4.2</v>
      </c>
      <c r="EK2077" s="29" t="n">
        <v>3.955</v>
      </c>
      <c r="EL2077" s="29" t="n">
        <v>3.897</v>
      </c>
      <c r="EM2077" s="29" t="n">
        <v>3.91</v>
      </c>
      <c r="EN2077" s="29" t="n">
        <v>3.92</v>
      </c>
      <c r="EO2077" s="29" t="n">
        <v>3.95</v>
      </c>
      <c r="EP2077" s="29" t="n">
        <v>3.95</v>
      </c>
      <c r="EQ2077" s="29" t="n">
        <v>3.95</v>
      </c>
      <c r="ER2077" s="29" t="n">
        <v>4.06</v>
      </c>
      <c r="ES2077" s="29" t="n">
        <v>4.18</v>
      </c>
      <c r="ET2077" s="29" t="n">
        <v>4.22</v>
      </c>
      <c r="EU2077" s="29" t="n">
        <v>4.1</v>
      </c>
      <c r="EV2077" s="29" t="n">
        <v>3.96</v>
      </c>
      <c r="EW2077" s="29" t="n">
        <v>3.818</v>
      </c>
      <c r="EX2077" s="29" t="n">
        <v>3.852</v>
      </c>
      <c r="EY2077" s="29" t="n">
        <v>3.885</v>
      </c>
      <c r="EZ2077" s="29" t="n">
        <v>3.915</v>
      </c>
      <c r="FA2077" s="29" t="n">
        <v>3.955</v>
      </c>
      <c r="FB2077" s="29" t="n">
        <v>3.97</v>
      </c>
      <c r="FC2077" s="29" t="n">
        <v>3.995</v>
      </c>
      <c r="FD2077" s="29" t="n">
        <v>4.105</v>
      </c>
      <c r="FE2077" s="29" t="n">
        <v>4.225</v>
      </c>
      <c r="FF2077" s="29" t="n">
        <v>4.225</v>
      </c>
      <c r="FG2077" s="29" t="n">
        <v>4.105</v>
      </c>
      <c r="FH2077" s="29" t="n">
        <v>3.965</v>
      </c>
      <c r="FI2077" s="29" t="n">
        <v>3.823</v>
      </c>
      <c r="FJ2077" s="29" t="n">
        <v>3.857</v>
      </c>
      <c r="FK2077" s="29" t="n">
        <v>3.89</v>
      </c>
      <c r="FL2077" s="29" t="n">
        <v>3.92</v>
      </c>
      <c r="FM2077" s="29" t="n">
        <v>3.96</v>
      </c>
      <c r="FN2077" s="29" t="n">
        <v>3.975</v>
      </c>
      <c r="FO2077" s="29" t="n">
        <v>4</v>
      </c>
      <c r="FP2077" s="29" t="n">
        <v>4.11</v>
      </c>
      <c r="FQ2077" s="29" t="n">
        <v>4.23</v>
      </c>
      <c r="FR2077" s="29" t="n">
        <v>4.255</v>
      </c>
      <c r="FS2077" s="29" t="n">
        <v>4.135</v>
      </c>
      <c r="FT2077" s="29" t="n">
        <v>3.995</v>
      </c>
      <c r="FU2077" s="29" t="n">
        <v>3.853</v>
      </c>
      <c r="FV2077" s="29" t="n">
        <v>3.887</v>
      </c>
      <c r="FW2077" s="29" t="n">
        <v>3.92</v>
      </c>
      <c r="FX2077" s="29" t="n">
        <v>3.95</v>
      </c>
      <c r="FY2077" s="29" t="n">
        <v>3.99</v>
      </c>
      <c r="FZ2077" s="29" t="n">
        <v>4.005</v>
      </c>
      <c r="GA2077" s="29" t="n">
        <v>4.03</v>
      </c>
      <c r="GB2077" s="29" t="n">
        <v>4.14</v>
      </c>
      <c r="GC2077" s="29" t="n">
        <v>4.26</v>
      </c>
      <c r="GD2077" s="29" t="n">
        <v>4.3</v>
      </c>
      <c r="GE2077" s="29" t="n">
        <v>4.18</v>
      </c>
      <c r="GF2077" s="29" t="n">
        <v>4.04</v>
      </c>
      <c r="GG2077" s="29" t="n">
        <v>3.898</v>
      </c>
      <c r="GH2077" s="29"/>
      <c r="GI2077" s="29"/>
      <c r="GJ2077" s="29"/>
      <c r="GK2077" s="29"/>
      <c r="GL2077" s="29"/>
      <c r="GM2077" s="29"/>
      <c r="GN2077" s="29"/>
      <c r="GO2077" s="29"/>
      <c r="GP2077" s="29"/>
      <c r="GQ2077" s="29"/>
      <c r="GR2077" s="0"/>
      <c r="GS2077" s="0"/>
      <c r="GT2077" s="0"/>
      <c r="GU2077" s="0"/>
      <c r="GV2077" s="0"/>
      <c r="GW2077" s="0"/>
      <c r="GX2077" s="0"/>
      <c r="GY2077" s="0"/>
      <c r="GZ2077" s="0"/>
      <c r="HA2077" s="0"/>
      <c r="HB2077" s="0"/>
      <c r="HC2077" s="0"/>
      <c r="HD2077" s="0"/>
      <c r="HE2077" s="0"/>
      <c r="HF2077" s="0"/>
      <c r="HG2077" s="0"/>
      <c r="HH2077" s="0"/>
      <c r="HI2077" s="0"/>
      <c r="HJ2077" s="0"/>
      <c r="HK2077" s="0"/>
      <c r="HL2077" s="0"/>
      <c r="HM2077" s="0"/>
      <c r="HN2077" s="0"/>
      <c r="HO2077" s="0"/>
      <c r="HP2077" s="0"/>
      <c r="HQ2077" s="0"/>
      <c r="HR2077" s="0"/>
      <c r="HS2077" s="0"/>
      <c r="HT2077" s="0"/>
      <c r="HU2077" s="0"/>
      <c r="HV2077" s="0"/>
      <c r="HW2077" s="0"/>
      <c r="HX2077" s="0"/>
      <c r="HY2077" s="0"/>
      <c r="HZ2077" s="0"/>
      <c r="IA2077" s="0"/>
      <c r="IB2077" s="0"/>
      <c r="IC2077" s="0"/>
      <c r="ID2077" s="0"/>
      <c r="IE2077" s="0"/>
      <c r="IF2077" s="0"/>
      <c r="IG2077" s="0"/>
      <c r="IH2077" s="0"/>
      <c r="II2077" s="0"/>
      <c r="IJ2077" s="0"/>
      <c r="IK2077" s="0"/>
      <c r="IL2077" s="0"/>
      <c r="IM2077" s="0"/>
      <c r="IN2077" s="0"/>
      <c r="IO2077" s="0"/>
      <c r="IP2077" s="0"/>
      <c r="IQ2077" s="0"/>
      <c r="IR2077" s="0"/>
      <c r="IS2077" s="0"/>
      <c r="IT2077" s="0"/>
      <c r="IU2077" s="0"/>
      <c r="IV2077" s="0"/>
      <c r="IW2077" s="0"/>
    </row>
    <row r="2078" customFormat="false" ht="12.75" hidden="true" customHeight="false" outlineLevel="0" collapsed="false">
      <c r="A2078" s="0" t="n">
        <f aca="false">WEEKDAY(C2078,2)</f>
        <v>2</v>
      </c>
      <c r="B2078" s="0" t="n">
        <f aca="false">MONTH(C2078)</f>
        <v>4</v>
      </c>
      <c r="C2078" s="23" t="n">
        <v>36984</v>
      </c>
      <c r="D2078" s="0" t="n">
        <f aca="false">MONTH(R2078)</f>
        <v>4</v>
      </c>
      <c r="E2078" s="0" t="n">
        <f aca="false">YEAR(R2078)</f>
        <v>2001</v>
      </c>
      <c r="F2078" s="35" t="n">
        <f aca="false">L2078-K2078</f>
        <v>0.0960000000000001</v>
      </c>
      <c r="G2078" s="24" t="n">
        <f aca="false">N2078-M2078</f>
        <v>-0.525333333333334</v>
      </c>
      <c r="H2078" s="24" t="n">
        <f aca="false">O2078-N2078</f>
        <v>-0.0856666666666666</v>
      </c>
      <c r="I2078" s="24" t="n">
        <f aca="false">O2078-M2078</f>
        <v>-0.611000000000001</v>
      </c>
      <c r="J2078" s="25" t="n">
        <f aca="false">VLOOKUP(C2078,'Nymex hist.'!A:B,2,0)</f>
        <v>5.115</v>
      </c>
      <c r="K2078" s="34" t="n">
        <f aca="false">AVERAGE(DM2078:DS2078)</f>
        <v>5.192</v>
      </c>
      <c r="L2078" s="34" t="n">
        <f aca="false">AVERAGE(DT2078:DX2078)</f>
        <v>5.288</v>
      </c>
      <c r="M2078" s="27" t="n">
        <f aca="false">SUMIF($S$3:$FQ$3,$E2078+1,$S2078:$FQ2078)/COUNTIF($S$3:$FQ$3,$E2078+1)</f>
        <v>4.626</v>
      </c>
      <c r="N2078" s="27" t="n">
        <f aca="false">SUMIF($S$3:$FQ$3,$E2078+2,$S2078:$FQ2078)/COUNTIF($S$3:$FQ$3,$E2078+2)</f>
        <v>4.10066666666667</v>
      </c>
      <c r="O2078" s="27" t="n">
        <f aca="false">SUMIF($S$3:$FQ$3,$E2078+3,$S2078:$FQ2078)/COUNTIF($S$3:$FQ$3,$E2078+3)</f>
        <v>4.015</v>
      </c>
      <c r="P2078" s="27" t="n">
        <f aca="false">SUMIF($S$3:$FQ$3,$E2078+4,$S2078:$FQ2078)/COUNTIF($S$3:$FQ$3,$E2078+4)</f>
        <v>4.02</v>
      </c>
      <c r="Q2078" s="27"/>
      <c r="R2078" s="28" t="n">
        <v>36984</v>
      </c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30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 t="n">
        <v>5.115</v>
      </c>
      <c r="DO2078" s="29" t="n">
        <v>5.16</v>
      </c>
      <c r="DP2078" s="29" t="n">
        <v>5.21</v>
      </c>
      <c r="DQ2078" s="29" t="n">
        <v>5.237</v>
      </c>
      <c r="DR2078" s="29" t="n">
        <v>5.213</v>
      </c>
      <c r="DS2078" s="29" t="n">
        <v>5.217</v>
      </c>
      <c r="DT2078" s="29" t="n">
        <v>5.33</v>
      </c>
      <c r="DU2078" s="29" t="n">
        <v>5.44</v>
      </c>
      <c r="DV2078" s="29" t="n">
        <v>5.47</v>
      </c>
      <c r="DW2078" s="29" t="n">
        <v>5.28</v>
      </c>
      <c r="DX2078" s="29" t="n">
        <v>4.92</v>
      </c>
      <c r="DY2078" s="29" t="n">
        <v>4.47</v>
      </c>
      <c r="DZ2078" s="29" t="n">
        <v>4.355</v>
      </c>
      <c r="EA2078" s="29" t="n">
        <v>4.36</v>
      </c>
      <c r="EB2078" s="29" t="n">
        <v>4.39</v>
      </c>
      <c r="EC2078" s="29" t="n">
        <v>4.4</v>
      </c>
      <c r="ED2078" s="29" t="n">
        <v>4.384</v>
      </c>
      <c r="EE2078" s="29" t="n">
        <v>4.385</v>
      </c>
      <c r="EF2078" s="29" t="n">
        <v>4.5</v>
      </c>
      <c r="EG2078" s="29" t="n">
        <v>4.598</v>
      </c>
      <c r="EH2078" s="29" t="n">
        <v>4.631</v>
      </c>
      <c r="EI2078" s="29" t="n">
        <v>4.458</v>
      </c>
      <c r="EJ2078" s="29" t="n">
        <v>4.215</v>
      </c>
      <c r="EK2078" s="29" t="n">
        <v>3.967</v>
      </c>
      <c r="EL2078" s="29" t="n">
        <v>3.912</v>
      </c>
      <c r="EM2078" s="29" t="n">
        <v>3.925</v>
      </c>
      <c r="EN2078" s="29" t="n">
        <v>3.935</v>
      </c>
      <c r="EO2078" s="29" t="n">
        <v>3.965</v>
      </c>
      <c r="EP2078" s="29" t="n">
        <v>3.965</v>
      </c>
      <c r="EQ2078" s="29" t="n">
        <v>3.965</v>
      </c>
      <c r="ER2078" s="29" t="n">
        <v>4.075</v>
      </c>
      <c r="ES2078" s="29" t="n">
        <v>4.195</v>
      </c>
      <c r="ET2078" s="29" t="n">
        <v>4.235</v>
      </c>
      <c r="EU2078" s="29" t="n">
        <v>4.115</v>
      </c>
      <c r="EV2078" s="29" t="n">
        <v>3.975</v>
      </c>
      <c r="EW2078" s="29" t="n">
        <v>3.833</v>
      </c>
      <c r="EX2078" s="29" t="n">
        <v>3.867</v>
      </c>
      <c r="EY2078" s="29" t="n">
        <v>3.9</v>
      </c>
      <c r="EZ2078" s="29" t="n">
        <v>3.93</v>
      </c>
      <c r="FA2078" s="29" t="n">
        <v>3.97</v>
      </c>
      <c r="FB2078" s="29" t="n">
        <v>3.985</v>
      </c>
      <c r="FC2078" s="29" t="n">
        <v>4.01</v>
      </c>
      <c r="FD2078" s="29" t="n">
        <v>4.12</v>
      </c>
      <c r="FE2078" s="29" t="n">
        <v>4.24</v>
      </c>
      <c r="FF2078" s="29" t="n">
        <v>4.24</v>
      </c>
      <c r="FG2078" s="29" t="n">
        <v>4.12</v>
      </c>
      <c r="FH2078" s="29" t="n">
        <v>3.98</v>
      </c>
      <c r="FI2078" s="29" t="n">
        <v>3.838</v>
      </c>
      <c r="FJ2078" s="29" t="n">
        <v>3.872</v>
      </c>
      <c r="FK2078" s="29" t="n">
        <v>3.905</v>
      </c>
      <c r="FL2078" s="29" t="n">
        <v>3.935</v>
      </c>
      <c r="FM2078" s="29" t="n">
        <v>3.975</v>
      </c>
      <c r="FN2078" s="29" t="n">
        <v>3.99</v>
      </c>
      <c r="FO2078" s="29" t="n">
        <v>4.015</v>
      </c>
      <c r="FP2078" s="29" t="n">
        <v>4.125</v>
      </c>
      <c r="FQ2078" s="29" t="n">
        <v>4.245</v>
      </c>
      <c r="FR2078" s="29" t="n">
        <v>4.27</v>
      </c>
      <c r="FS2078" s="29" t="n">
        <v>4.15</v>
      </c>
      <c r="FT2078" s="29" t="n">
        <v>4.01</v>
      </c>
      <c r="FU2078" s="29" t="n">
        <v>3.868</v>
      </c>
      <c r="FV2078" s="29" t="n">
        <v>3.902</v>
      </c>
      <c r="FW2078" s="29" t="n">
        <v>3.935</v>
      </c>
      <c r="FX2078" s="29" t="n">
        <v>3.965</v>
      </c>
      <c r="FY2078" s="29" t="n">
        <v>4.005</v>
      </c>
      <c r="FZ2078" s="29" t="n">
        <v>4.02</v>
      </c>
      <c r="GA2078" s="29" t="n">
        <v>4.045</v>
      </c>
      <c r="GB2078" s="29" t="n">
        <v>4.155</v>
      </c>
      <c r="GC2078" s="29" t="n">
        <v>4.275</v>
      </c>
      <c r="GD2078" s="29" t="n">
        <v>4.315</v>
      </c>
      <c r="GE2078" s="29" t="n">
        <v>4.195</v>
      </c>
      <c r="GF2078" s="29" t="n">
        <v>4.055</v>
      </c>
      <c r="GG2078" s="29" t="n">
        <v>3.913</v>
      </c>
      <c r="GH2078" s="29"/>
      <c r="GI2078" s="29"/>
      <c r="GJ2078" s="29"/>
      <c r="GK2078" s="29"/>
      <c r="GL2078" s="29"/>
      <c r="GM2078" s="29"/>
      <c r="GN2078" s="29"/>
      <c r="GO2078" s="29"/>
      <c r="GP2078" s="29"/>
      <c r="GQ2078" s="29"/>
      <c r="GR2078" s="0"/>
      <c r="GS2078" s="0"/>
      <c r="GT2078" s="0"/>
      <c r="GU2078" s="0"/>
      <c r="GV2078" s="0"/>
      <c r="GW2078" s="0"/>
      <c r="GX2078" s="0"/>
      <c r="GY2078" s="0"/>
      <c r="GZ2078" s="0"/>
      <c r="HA2078" s="0"/>
      <c r="HB2078" s="0"/>
      <c r="HC2078" s="0"/>
      <c r="HD2078" s="0"/>
      <c r="HE2078" s="0"/>
      <c r="HF2078" s="0"/>
      <c r="HG2078" s="0"/>
      <c r="HH2078" s="0"/>
      <c r="HI2078" s="0"/>
      <c r="HJ2078" s="0"/>
      <c r="HK2078" s="0"/>
      <c r="HL2078" s="0"/>
      <c r="HM2078" s="0"/>
      <c r="HN2078" s="0"/>
      <c r="HO2078" s="0"/>
      <c r="HP2078" s="0"/>
      <c r="HQ2078" s="0"/>
      <c r="HR2078" s="0"/>
      <c r="HS2078" s="0"/>
      <c r="HT2078" s="0"/>
      <c r="HU2078" s="0"/>
      <c r="HV2078" s="0"/>
      <c r="HW2078" s="0"/>
      <c r="HX2078" s="0"/>
      <c r="HY2078" s="0"/>
      <c r="HZ2078" s="0"/>
      <c r="IA2078" s="0"/>
      <c r="IB2078" s="0"/>
      <c r="IC2078" s="0"/>
      <c r="ID2078" s="0"/>
      <c r="IE2078" s="0"/>
      <c r="IF2078" s="0"/>
      <c r="IG2078" s="0"/>
      <c r="IH2078" s="0"/>
      <c r="II2078" s="0"/>
      <c r="IJ2078" s="0"/>
      <c r="IK2078" s="0"/>
      <c r="IL2078" s="0"/>
      <c r="IM2078" s="0"/>
      <c r="IN2078" s="0"/>
      <c r="IO2078" s="0"/>
      <c r="IP2078" s="0"/>
      <c r="IQ2078" s="0"/>
      <c r="IR2078" s="0"/>
      <c r="IS2078" s="0"/>
      <c r="IT2078" s="0"/>
      <c r="IU2078" s="0"/>
      <c r="IV2078" s="0"/>
      <c r="IW2078" s="0"/>
    </row>
    <row r="2079" customFormat="false" ht="12.75" hidden="true" customHeight="false" outlineLevel="0" collapsed="false">
      <c r="A2079" s="0" t="n">
        <f aca="false">WEEKDAY(C2079,2)</f>
        <v>3</v>
      </c>
      <c r="B2079" s="0" t="n">
        <f aca="false">MONTH(C2079)</f>
        <v>4</v>
      </c>
      <c r="C2079" s="23" t="n">
        <v>36985</v>
      </c>
      <c r="D2079" s="0" t="n">
        <f aca="false">MONTH(R2079)</f>
        <v>4</v>
      </c>
      <c r="E2079" s="0" t="n">
        <f aca="false">YEAR(R2079)</f>
        <v>2001</v>
      </c>
      <c r="F2079" s="35" t="n">
        <f aca="false">L2079-K2079</f>
        <v>0.101599999999999</v>
      </c>
      <c r="G2079" s="24" t="n">
        <f aca="false">N2079-M2079</f>
        <v>-0.527333333333333</v>
      </c>
      <c r="H2079" s="24" t="n">
        <f aca="false">O2079-N2079</f>
        <v>-0.0856666666666666</v>
      </c>
      <c r="I2079" s="24" t="n">
        <f aca="false">O2079-M2079</f>
        <v>-0.613</v>
      </c>
      <c r="J2079" s="25" t="n">
        <f aca="false">VLOOKUP(C2079,'Nymex hist.'!A:B,2,0)</f>
        <v>5.182</v>
      </c>
      <c r="K2079" s="34" t="n">
        <f aca="false">AVERAGE(DM2079:DS2079)</f>
        <v>5.259</v>
      </c>
      <c r="L2079" s="34" t="n">
        <f aca="false">AVERAGE(DT2079:DX2079)</f>
        <v>5.3606</v>
      </c>
      <c r="M2079" s="27" t="n">
        <f aca="false">SUMIF($S$3:$FQ$3,$E2079+1,$S2079:$FQ2079)/COUNTIF($S$3:$FQ$3,$E2079+1)</f>
        <v>4.695</v>
      </c>
      <c r="N2079" s="27" t="n">
        <f aca="false">SUMIF($S$3:$FQ$3,$E2079+2,$S2079:$FQ2079)/COUNTIF($S$3:$FQ$3,$E2079+2)</f>
        <v>4.16766666666667</v>
      </c>
      <c r="O2079" s="27" t="n">
        <f aca="false">SUMIF($S$3:$FQ$3,$E2079+3,$S2079:$FQ2079)/COUNTIF($S$3:$FQ$3,$E2079+3)</f>
        <v>4.082</v>
      </c>
      <c r="P2079" s="27" t="n">
        <f aca="false">SUMIF($S$3:$FQ$3,$E2079+4,$S2079:$FQ2079)/COUNTIF($S$3:$FQ$3,$E2079+4)</f>
        <v>4.087</v>
      </c>
      <c r="Q2079" s="27"/>
      <c r="R2079" s="28" t="n">
        <v>36985</v>
      </c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30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 t="n">
        <v>5.182</v>
      </c>
      <c r="DO2079" s="29" t="n">
        <v>5.227</v>
      </c>
      <c r="DP2079" s="29" t="n">
        <v>5.277</v>
      </c>
      <c r="DQ2079" s="29" t="n">
        <v>5.304</v>
      </c>
      <c r="DR2079" s="29" t="n">
        <v>5.28</v>
      </c>
      <c r="DS2079" s="29" t="n">
        <v>5.284</v>
      </c>
      <c r="DT2079" s="29" t="n">
        <v>5.399</v>
      </c>
      <c r="DU2079" s="29" t="n">
        <v>5.509</v>
      </c>
      <c r="DV2079" s="29" t="n">
        <v>5.542</v>
      </c>
      <c r="DW2079" s="29" t="n">
        <v>5.354</v>
      </c>
      <c r="DX2079" s="29" t="n">
        <v>4.999</v>
      </c>
      <c r="DY2079" s="29" t="n">
        <v>4.537</v>
      </c>
      <c r="DZ2079" s="29" t="n">
        <v>4.422</v>
      </c>
      <c r="EA2079" s="29" t="n">
        <v>4.427</v>
      </c>
      <c r="EB2079" s="29" t="n">
        <v>4.457</v>
      </c>
      <c r="EC2079" s="29" t="n">
        <v>4.467</v>
      </c>
      <c r="ED2079" s="29" t="n">
        <v>4.451</v>
      </c>
      <c r="EE2079" s="29" t="n">
        <v>4.452</v>
      </c>
      <c r="EF2079" s="29" t="n">
        <v>4.567</v>
      </c>
      <c r="EG2079" s="29" t="n">
        <v>4.665</v>
      </c>
      <c r="EH2079" s="29" t="n">
        <v>4.698</v>
      </c>
      <c r="EI2079" s="29" t="n">
        <v>4.525</v>
      </c>
      <c r="EJ2079" s="29" t="n">
        <v>4.282</v>
      </c>
      <c r="EK2079" s="29" t="n">
        <v>4.034</v>
      </c>
      <c r="EL2079" s="29" t="n">
        <v>3.979</v>
      </c>
      <c r="EM2079" s="29" t="n">
        <v>3.992</v>
      </c>
      <c r="EN2079" s="29" t="n">
        <v>4.002</v>
      </c>
      <c r="EO2079" s="29" t="n">
        <v>4.032</v>
      </c>
      <c r="EP2079" s="29" t="n">
        <v>4.032</v>
      </c>
      <c r="EQ2079" s="29" t="n">
        <v>4.032</v>
      </c>
      <c r="ER2079" s="29" t="n">
        <v>4.142</v>
      </c>
      <c r="ES2079" s="29" t="n">
        <v>4.262</v>
      </c>
      <c r="ET2079" s="29" t="n">
        <v>4.302</v>
      </c>
      <c r="EU2079" s="29" t="n">
        <v>4.182</v>
      </c>
      <c r="EV2079" s="29" t="n">
        <v>4.042</v>
      </c>
      <c r="EW2079" s="29" t="n">
        <v>3.9</v>
      </c>
      <c r="EX2079" s="29" t="n">
        <v>3.934</v>
      </c>
      <c r="EY2079" s="29" t="n">
        <v>3.967</v>
      </c>
      <c r="EZ2079" s="29" t="n">
        <v>3.997</v>
      </c>
      <c r="FA2079" s="29" t="n">
        <v>4.037</v>
      </c>
      <c r="FB2079" s="29" t="n">
        <v>4.052</v>
      </c>
      <c r="FC2079" s="29" t="n">
        <v>4.077</v>
      </c>
      <c r="FD2079" s="29" t="n">
        <v>4.187</v>
      </c>
      <c r="FE2079" s="29" t="n">
        <v>4.307</v>
      </c>
      <c r="FF2079" s="29" t="n">
        <v>4.307</v>
      </c>
      <c r="FG2079" s="29" t="n">
        <v>4.187</v>
      </c>
      <c r="FH2079" s="29" t="n">
        <v>4.047</v>
      </c>
      <c r="FI2079" s="29" t="n">
        <v>3.905</v>
      </c>
      <c r="FJ2079" s="29" t="n">
        <v>3.939</v>
      </c>
      <c r="FK2079" s="29" t="n">
        <v>3.972</v>
      </c>
      <c r="FL2079" s="29" t="n">
        <v>4.002</v>
      </c>
      <c r="FM2079" s="29" t="n">
        <v>4.042</v>
      </c>
      <c r="FN2079" s="29" t="n">
        <v>4.057</v>
      </c>
      <c r="FO2079" s="29" t="n">
        <v>4.082</v>
      </c>
      <c r="FP2079" s="29" t="n">
        <v>4.192</v>
      </c>
      <c r="FQ2079" s="29" t="n">
        <v>4.312</v>
      </c>
      <c r="FR2079" s="29" t="n">
        <v>4.337</v>
      </c>
      <c r="FS2079" s="29" t="n">
        <v>4.217</v>
      </c>
      <c r="FT2079" s="29" t="n">
        <v>4.077</v>
      </c>
      <c r="FU2079" s="29" t="n">
        <v>3.935</v>
      </c>
      <c r="FV2079" s="29" t="n">
        <v>3.969</v>
      </c>
      <c r="FW2079" s="29" t="n">
        <v>4.002</v>
      </c>
      <c r="FX2079" s="29" t="n">
        <v>4.032</v>
      </c>
      <c r="FY2079" s="29" t="n">
        <v>4.072</v>
      </c>
      <c r="FZ2079" s="29" t="n">
        <v>4.087</v>
      </c>
      <c r="GA2079" s="29" t="n">
        <v>4.112</v>
      </c>
      <c r="GB2079" s="29" t="n">
        <v>4.222</v>
      </c>
      <c r="GC2079" s="29" t="n">
        <v>4.342</v>
      </c>
      <c r="GD2079" s="29" t="n">
        <v>4.382</v>
      </c>
      <c r="GE2079" s="29" t="n">
        <v>4.262</v>
      </c>
      <c r="GF2079" s="29" t="n">
        <v>4.122</v>
      </c>
      <c r="GG2079" s="29" t="n">
        <v>3.98</v>
      </c>
      <c r="GH2079" s="29"/>
      <c r="GI2079" s="29"/>
      <c r="GJ2079" s="29"/>
      <c r="GK2079" s="29"/>
      <c r="GL2079" s="29"/>
      <c r="GM2079" s="29"/>
      <c r="GN2079" s="29"/>
      <c r="GO2079" s="29"/>
      <c r="GP2079" s="29"/>
      <c r="GQ2079" s="29"/>
      <c r="GR2079" s="0"/>
      <c r="GS2079" s="0"/>
      <c r="GT2079" s="0"/>
      <c r="GU2079" s="0"/>
      <c r="GV2079" s="0"/>
      <c r="GW2079" s="0"/>
      <c r="GX2079" s="0"/>
      <c r="GY2079" s="0"/>
      <c r="GZ2079" s="0"/>
      <c r="HA2079" s="0"/>
      <c r="HB2079" s="0"/>
      <c r="HC2079" s="0"/>
      <c r="HD2079" s="0"/>
      <c r="HE2079" s="0"/>
      <c r="HF2079" s="0"/>
      <c r="HG2079" s="0"/>
      <c r="HH2079" s="0"/>
      <c r="HI2079" s="0"/>
      <c r="HJ2079" s="0"/>
      <c r="HK2079" s="0"/>
      <c r="HL2079" s="0"/>
      <c r="HM2079" s="0"/>
      <c r="HN2079" s="0"/>
      <c r="HO2079" s="0"/>
      <c r="HP2079" s="0"/>
      <c r="HQ2079" s="0"/>
      <c r="HR2079" s="0"/>
      <c r="HS2079" s="0"/>
      <c r="HT2079" s="0"/>
      <c r="HU2079" s="0"/>
      <c r="HV2079" s="0"/>
      <c r="HW2079" s="0"/>
      <c r="HX2079" s="0"/>
      <c r="HY2079" s="0"/>
      <c r="HZ2079" s="0"/>
      <c r="IA2079" s="0"/>
      <c r="IB2079" s="0"/>
      <c r="IC2079" s="0"/>
      <c r="ID2079" s="0"/>
      <c r="IE2079" s="0"/>
      <c r="IF2079" s="0"/>
      <c r="IG2079" s="0"/>
      <c r="IH2079" s="0"/>
      <c r="II2079" s="0"/>
      <c r="IJ2079" s="0"/>
      <c r="IK2079" s="0"/>
      <c r="IL2079" s="0"/>
      <c r="IM2079" s="0"/>
      <c r="IN2079" s="0"/>
      <c r="IO2079" s="0"/>
      <c r="IP2079" s="0"/>
      <c r="IQ2079" s="0"/>
      <c r="IR2079" s="0"/>
      <c r="IS2079" s="0"/>
      <c r="IT2079" s="0"/>
      <c r="IU2079" s="0"/>
      <c r="IV2079" s="0"/>
      <c r="IW2079" s="0"/>
    </row>
    <row r="2080" customFormat="false" ht="12.75" hidden="false" customHeight="false" outlineLevel="0" collapsed="false">
      <c r="A2080" s="1" t="n">
        <f aca="false">WEEKDAY(C2080,2)</f>
        <v>4</v>
      </c>
      <c r="B2080" s="1" t="n">
        <f aca="false">MONTH(C2080)</f>
        <v>4</v>
      </c>
      <c r="C2080" s="23" t="n">
        <v>36986</v>
      </c>
      <c r="D2080" s="0" t="n">
        <f aca="false">MONTH(R2080)</f>
        <v>4</v>
      </c>
      <c r="E2080" s="0" t="n">
        <f aca="false">YEAR(R2080)</f>
        <v>2001</v>
      </c>
      <c r="F2080" s="3" t="n">
        <f aca="false">L2080-K2080</f>
        <v>0.1102</v>
      </c>
      <c r="G2080" s="3" t="n">
        <f aca="false">N2080-M2080</f>
        <v>-0.576666666666667</v>
      </c>
      <c r="H2080" s="3" t="n">
        <f aca="false">O2080-N2080</f>
        <v>-0.0911666666666662</v>
      </c>
      <c r="I2080" s="3" t="n">
        <f aca="false">O2080-M2080</f>
        <v>-0.667833333333333</v>
      </c>
      <c r="J2080" s="4" t="n">
        <f aca="false">VLOOKUP(C2080,'Nymex hist.'!A:B,2,0)</f>
        <v>5.422</v>
      </c>
      <c r="K2080" s="4" t="n">
        <f aca="false">AVERAGE(DM2080:DS2080)</f>
        <v>5.502</v>
      </c>
      <c r="L2080" s="4" t="n">
        <f aca="false">AVERAGE(DT2080:DX2080)</f>
        <v>5.6122</v>
      </c>
      <c r="M2080" s="4" t="n">
        <f aca="false">SUMIF($S$3:$FQ$3,$E2080+1,$S2080:$FQ2080)/COUNTIF($S$3:$FQ$3,$E2080+1)</f>
        <v>4.87383333333333</v>
      </c>
      <c r="N2080" s="4" t="n">
        <f aca="false">SUMIF($S$3:$FQ$3,$E2080+2,$S2080:$FQ2080)/COUNTIF($S$3:$FQ$3,$E2080+2)</f>
        <v>4.29716666666667</v>
      </c>
      <c r="O2080" s="4" t="n">
        <f aca="false">SUMIF($S$3:$FQ$3,$E2080+3,$S2080:$FQ2080)/COUNTIF($S$3:$FQ$3,$E2080+3)</f>
        <v>4.206</v>
      </c>
      <c r="P2080" s="4" t="n">
        <f aca="false">SUMIF($S$3:$FQ$3,$E2080+4,$S2080:$FQ2080)/COUNTIF($S$3:$FQ$3,$E2080+4)</f>
        <v>4.206</v>
      </c>
      <c r="R2080" s="21" t="n">
        <v>36986</v>
      </c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7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  <c r="BT2080" s="32"/>
      <c r="BU2080" s="32"/>
      <c r="BV2080" s="32"/>
      <c r="BW2080" s="32"/>
      <c r="BX2080" s="32"/>
      <c r="BY2080" s="32"/>
      <c r="BZ2080" s="32"/>
      <c r="CA2080" s="32"/>
      <c r="CB2080" s="32"/>
      <c r="CC2080" s="32"/>
      <c r="CD2080" s="32"/>
      <c r="CE2080" s="32"/>
      <c r="CF2080" s="32"/>
      <c r="CG2080" s="32"/>
      <c r="CH2080" s="32"/>
      <c r="CI2080" s="32"/>
      <c r="CJ2080" s="32"/>
      <c r="CK2080" s="32"/>
      <c r="CL2080" s="32"/>
      <c r="CM2080" s="32"/>
      <c r="CN2080" s="32"/>
      <c r="CO2080" s="32"/>
      <c r="CP2080" s="32"/>
      <c r="CQ2080" s="32"/>
      <c r="CR2080" s="32"/>
      <c r="CS2080" s="32"/>
      <c r="CT2080" s="32"/>
      <c r="CU2080" s="32"/>
      <c r="CV2080" s="32"/>
      <c r="CW2080" s="32"/>
      <c r="CX2080" s="32"/>
      <c r="CY2080" s="32"/>
      <c r="CZ2080" s="32"/>
      <c r="DA2080" s="32"/>
      <c r="DB2080" s="32"/>
      <c r="DC2080" s="32"/>
      <c r="DD2080" s="32"/>
      <c r="DE2080" s="32"/>
      <c r="DF2080" s="32"/>
      <c r="DG2080" s="32"/>
      <c r="DH2080" s="32"/>
      <c r="DI2080" s="32"/>
      <c r="DJ2080" s="32"/>
      <c r="DK2080" s="32"/>
      <c r="DL2080" s="32"/>
      <c r="DM2080" s="32"/>
      <c r="DN2080" s="32" t="n">
        <v>5.422</v>
      </c>
      <c r="DO2080" s="32" t="n">
        <v>5.47</v>
      </c>
      <c r="DP2080" s="32" t="n">
        <v>5.517</v>
      </c>
      <c r="DQ2080" s="32" t="n">
        <v>5.547</v>
      </c>
      <c r="DR2080" s="32" t="n">
        <v>5.524</v>
      </c>
      <c r="DS2080" s="32" t="n">
        <v>5.532</v>
      </c>
      <c r="DT2080" s="32" t="n">
        <v>5.652</v>
      </c>
      <c r="DU2080" s="32" t="n">
        <v>5.762</v>
      </c>
      <c r="DV2080" s="32" t="n">
        <v>5.797</v>
      </c>
      <c r="DW2080" s="32" t="n">
        <v>5.604</v>
      </c>
      <c r="DX2080" s="32" t="n">
        <v>5.246</v>
      </c>
      <c r="DY2080" s="32" t="n">
        <v>4.715</v>
      </c>
      <c r="DZ2080" s="32" t="n">
        <v>4.583</v>
      </c>
      <c r="EA2080" s="32" t="n">
        <v>4.583</v>
      </c>
      <c r="EB2080" s="32" t="n">
        <v>4.61</v>
      </c>
      <c r="EC2080" s="32" t="n">
        <v>4.617</v>
      </c>
      <c r="ED2080" s="32" t="n">
        <v>4.6</v>
      </c>
      <c r="EE2080" s="32" t="n">
        <v>4.601</v>
      </c>
      <c r="EF2080" s="32" t="n">
        <v>4.716</v>
      </c>
      <c r="EG2080" s="32" t="n">
        <v>4.814</v>
      </c>
      <c r="EH2080" s="32" t="n">
        <v>4.844</v>
      </c>
      <c r="EI2080" s="32" t="n">
        <v>4.671</v>
      </c>
      <c r="EJ2080" s="32" t="n">
        <v>4.428</v>
      </c>
      <c r="EK2080" s="32" t="n">
        <v>4.158</v>
      </c>
      <c r="EL2080" s="32" t="n">
        <v>4.103</v>
      </c>
      <c r="EM2080" s="32" t="n">
        <v>4.116</v>
      </c>
      <c r="EN2080" s="32" t="n">
        <v>4.126</v>
      </c>
      <c r="EO2080" s="32" t="n">
        <v>4.156</v>
      </c>
      <c r="EP2080" s="32" t="n">
        <v>4.156</v>
      </c>
      <c r="EQ2080" s="32" t="n">
        <v>4.156</v>
      </c>
      <c r="ER2080" s="32" t="n">
        <v>4.266</v>
      </c>
      <c r="ES2080" s="32" t="n">
        <v>4.386</v>
      </c>
      <c r="ET2080" s="32" t="n">
        <v>4.426</v>
      </c>
      <c r="EU2080" s="32" t="n">
        <v>4.306</v>
      </c>
      <c r="EV2080" s="32" t="n">
        <v>4.166</v>
      </c>
      <c r="EW2080" s="32" t="n">
        <v>4.024</v>
      </c>
      <c r="EX2080" s="32" t="n">
        <v>4.058</v>
      </c>
      <c r="EY2080" s="32" t="n">
        <v>4.091</v>
      </c>
      <c r="EZ2080" s="32" t="n">
        <v>4.121</v>
      </c>
      <c r="FA2080" s="32" t="n">
        <v>4.161</v>
      </c>
      <c r="FB2080" s="32" t="n">
        <v>4.176</v>
      </c>
      <c r="FC2080" s="32" t="n">
        <v>4.201</v>
      </c>
      <c r="FD2080" s="32" t="n">
        <v>4.311</v>
      </c>
      <c r="FE2080" s="32" t="n">
        <v>4.431</v>
      </c>
      <c r="FF2080" s="32" t="n">
        <v>4.426</v>
      </c>
      <c r="FG2080" s="32" t="n">
        <v>4.306</v>
      </c>
      <c r="FH2080" s="32" t="n">
        <v>4.166</v>
      </c>
      <c r="FI2080" s="32" t="n">
        <v>4.024</v>
      </c>
      <c r="FJ2080" s="32" t="n">
        <v>4.058</v>
      </c>
      <c r="FK2080" s="32" t="n">
        <v>4.091</v>
      </c>
      <c r="FL2080" s="32" t="n">
        <v>4.121</v>
      </c>
      <c r="FM2080" s="32" t="n">
        <v>4.161</v>
      </c>
      <c r="FN2080" s="32" t="n">
        <v>4.176</v>
      </c>
      <c r="FO2080" s="32" t="n">
        <v>4.201</v>
      </c>
      <c r="FP2080" s="32" t="n">
        <v>4.311</v>
      </c>
      <c r="FQ2080" s="32" t="n">
        <v>4.431</v>
      </c>
      <c r="FR2080" s="32" t="n">
        <v>4.446</v>
      </c>
      <c r="FS2080" s="32" t="n">
        <v>4.326</v>
      </c>
      <c r="FT2080" s="32" t="n">
        <v>4.186</v>
      </c>
      <c r="FU2080" s="32" t="n">
        <v>4.044</v>
      </c>
      <c r="FV2080" s="32" t="n">
        <v>4.078</v>
      </c>
      <c r="FW2080" s="32" t="n">
        <v>4.111</v>
      </c>
      <c r="FX2080" s="32" t="n">
        <v>4.141</v>
      </c>
      <c r="FY2080" s="32" t="n">
        <v>4.181</v>
      </c>
      <c r="FZ2080" s="32" t="n">
        <v>4.196</v>
      </c>
      <c r="GA2080" s="32" t="n">
        <v>4.221</v>
      </c>
      <c r="GB2080" s="32" t="n">
        <v>4.331</v>
      </c>
      <c r="GC2080" s="32" t="n">
        <v>4.451</v>
      </c>
      <c r="GD2080" s="32" t="n">
        <v>4.481</v>
      </c>
      <c r="GE2080" s="32" t="n">
        <v>4.361</v>
      </c>
      <c r="GF2080" s="32" t="n">
        <v>4.221</v>
      </c>
      <c r="GG2080" s="32" t="n">
        <v>4.079</v>
      </c>
      <c r="GH2080" s="32"/>
      <c r="GI2080" s="32"/>
      <c r="GJ2080" s="32"/>
      <c r="GK2080" s="32"/>
      <c r="GL2080" s="32"/>
      <c r="GM2080" s="32"/>
      <c r="GN2080" s="32"/>
      <c r="GO2080" s="32"/>
      <c r="GP2080" s="32"/>
      <c r="GQ2080" s="32"/>
    </row>
    <row r="2081" customFormat="false" ht="12.75" hidden="true" customHeight="false" outlineLevel="0" collapsed="false">
      <c r="A2081" s="0" t="n">
        <f aca="false">WEEKDAY(C2081,2)</f>
        <v>5</v>
      </c>
      <c r="B2081" s="0" t="n">
        <f aca="false">MONTH(C2081)</f>
        <v>4</v>
      </c>
      <c r="C2081" s="23" t="n">
        <v>36987</v>
      </c>
      <c r="D2081" s="0" t="n">
        <f aca="false">MONTH(R2081)</f>
        <v>4</v>
      </c>
      <c r="E2081" s="0" t="n">
        <f aca="false">YEAR(R2081)</f>
        <v>2001</v>
      </c>
      <c r="F2081" s="35" t="n">
        <f aca="false">L2081-K2081</f>
        <v>0.121566666666665</v>
      </c>
      <c r="G2081" s="24" t="n">
        <f aca="false">N2081-M2081</f>
        <v>-0.565333333333333</v>
      </c>
      <c r="H2081" s="24" t="n">
        <f aca="false">O2081-N2081</f>
        <v>-0.0926666666666662</v>
      </c>
      <c r="I2081" s="24" t="n">
        <f aca="false">O2081-M2081</f>
        <v>-0.658</v>
      </c>
      <c r="J2081" s="25" t="n">
        <f aca="false">VLOOKUP(C2081,'Nymex hist.'!A:B,2,0)</f>
        <v>5.388</v>
      </c>
      <c r="K2081" s="34" t="n">
        <f aca="false">AVERAGE(DM2081:DS2081)</f>
        <v>5.47083333333333</v>
      </c>
      <c r="L2081" s="34" t="n">
        <f aca="false">AVERAGE(DT2081:DX2081)</f>
        <v>5.5924</v>
      </c>
      <c r="M2081" s="27" t="n">
        <f aca="false">SUMIF($S$3:$FQ$3,$E2081+1,$S2081:$FQ2081)/COUNTIF($S$3:$FQ$3,$E2081+1)</f>
        <v>4.87</v>
      </c>
      <c r="N2081" s="27" t="n">
        <f aca="false">SUMIF($S$3:$FQ$3,$E2081+2,$S2081:$FQ2081)/COUNTIF($S$3:$FQ$3,$E2081+2)</f>
        <v>4.30466666666667</v>
      </c>
      <c r="O2081" s="27" t="n">
        <f aca="false">SUMIF($S$3:$FQ$3,$E2081+3,$S2081:$FQ2081)/COUNTIF($S$3:$FQ$3,$E2081+3)</f>
        <v>4.212</v>
      </c>
      <c r="P2081" s="27" t="n">
        <f aca="false">SUMIF($S$3:$FQ$3,$E2081+4,$S2081:$FQ2081)/COUNTIF($S$3:$FQ$3,$E2081+4)</f>
        <v>4.216</v>
      </c>
      <c r="Q2081" s="27"/>
      <c r="R2081" s="28" t="n">
        <v>36987</v>
      </c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30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 t="n">
        <v>5.388</v>
      </c>
      <c r="DO2081" s="29" t="n">
        <v>5.441</v>
      </c>
      <c r="DP2081" s="29" t="n">
        <v>5.484</v>
      </c>
      <c r="DQ2081" s="29" t="n">
        <v>5.515</v>
      </c>
      <c r="DR2081" s="29" t="n">
        <v>5.495</v>
      </c>
      <c r="DS2081" s="29" t="n">
        <v>5.502</v>
      </c>
      <c r="DT2081" s="29" t="n">
        <v>5.624</v>
      </c>
      <c r="DU2081" s="29" t="n">
        <v>5.737</v>
      </c>
      <c r="DV2081" s="29" t="n">
        <v>5.772</v>
      </c>
      <c r="DW2081" s="29" t="n">
        <v>5.587</v>
      </c>
      <c r="DX2081" s="29" t="n">
        <v>5.242</v>
      </c>
      <c r="DY2081" s="29" t="n">
        <v>4.712</v>
      </c>
      <c r="DZ2081" s="29" t="n">
        <v>4.58</v>
      </c>
      <c r="EA2081" s="29" t="n">
        <v>4.585</v>
      </c>
      <c r="EB2081" s="29" t="n">
        <v>4.612</v>
      </c>
      <c r="EC2081" s="29" t="n">
        <v>4.619</v>
      </c>
      <c r="ED2081" s="29" t="n">
        <v>4.599</v>
      </c>
      <c r="EE2081" s="29" t="n">
        <v>4.599</v>
      </c>
      <c r="EF2081" s="29" t="n">
        <v>4.714</v>
      </c>
      <c r="EG2081" s="29" t="n">
        <v>4.819</v>
      </c>
      <c r="EH2081" s="29" t="n">
        <v>4.849</v>
      </c>
      <c r="EI2081" s="29" t="n">
        <v>4.676</v>
      </c>
      <c r="EJ2081" s="29" t="n">
        <v>4.436</v>
      </c>
      <c r="EK2081" s="29" t="n">
        <v>4.166</v>
      </c>
      <c r="EL2081" s="29" t="n">
        <v>4.111</v>
      </c>
      <c r="EM2081" s="29" t="n">
        <v>4.124</v>
      </c>
      <c r="EN2081" s="29" t="n">
        <v>4.134</v>
      </c>
      <c r="EO2081" s="29" t="n">
        <v>4.164</v>
      </c>
      <c r="EP2081" s="29" t="n">
        <v>4.164</v>
      </c>
      <c r="EQ2081" s="29" t="n">
        <v>4.164</v>
      </c>
      <c r="ER2081" s="29" t="n">
        <v>4.274</v>
      </c>
      <c r="ES2081" s="29" t="n">
        <v>4.394</v>
      </c>
      <c r="ET2081" s="29" t="n">
        <v>4.434</v>
      </c>
      <c r="EU2081" s="29" t="n">
        <v>4.314</v>
      </c>
      <c r="EV2081" s="29" t="n">
        <v>4.174</v>
      </c>
      <c r="EW2081" s="29" t="n">
        <v>4.032</v>
      </c>
      <c r="EX2081" s="29" t="n">
        <v>4.063</v>
      </c>
      <c r="EY2081" s="29" t="n">
        <v>4.096</v>
      </c>
      <c r="EZ2081" s="29" t="n">
        <v>4.126</v>
      </c>
      <c r="FA2081" s="29" t="n">
        <v>4.166</v>
      </c>
      <c r="FB2081" s="29" t="n">
        <v>4.181</v>
      </c>
      <c r="FC2081" s="29" t="n">
        <v>4.206</v>
      </c>
      <c r="FD2081" s="29" t="n">
        <v>4.316</v>
      </c>
      <c r="FE2081" s="29" t="n">
        <v>4.436</v>
      </c>
      <c r="FF2081" s="29" t="n">
        <v>4.436</v>
      </c>
      <c r="FG2081" s="29" t="n">
        <v>4.316</v>
      </c>
      <c r="FH2081" s="29" t="n">
        <v>4.176</v>
      </c>
      <c r="FI2081" s="29" t="n">
        <v>4.034</v>
      </c>
      <c r="FJ2081" s="29" t="n">
        <v>4.068</v>
      </c>
      <c r="FK2081" s="29" t="n">
        <v>4.101</v>
      </c>
      <c r="FL2081" s="29" t="n">
        <v>4.131</v>
      </c>
      <c r="FM2081" s="29" t="n">
        <v>4.171</v>
      </c>
      <c r="FN2081" s="29" t="n">
        <v>4.186</v>
      </c>
      <c r="FO2081" s="29" t="n">
        <v>4.211</v>
      </c>
      <c r="FP2081" s="29" t="n">
        <v>4.321</v>
      </c>
      <c r="FQ2081" s="29" t="n">
        <v>4.441</v>
      </c>
      <c r="FR2081" s="29" t="n">
        <v>4.456</v>
      </c>
      <c r="FS2081" s="29" t="n">
        <v>4.336</v>
      </c>
      <c r="FT2081" s="29" t="n">
        <v>4.196</v>
      </c>
      <c r="FU2081" s="29" t="n">
        <v>4.054</v>
      </c>
      <c r="FV2081" s="29" t="n">
        <v>4.088</v>
      </c>
      <c r="FW2081" s="29" t="n">
        <v>4.121</v>
      </c>
      <c r="FX2081" s="29" t="n">
        <v>4.151</v>
      </c>
      <c r="FY2081" s="29" t="n">
        <v>4.191</v>
      </c>
      <c r="FZ2081" s="29" t="n">
        <v>4.206</v>
      </c>
      <c r="GA2081" s="29" t="n">
        <v>4.231</v>
      </c>
      <c r="GB2081" s="29" t="n">
        <v>4.341</v>
      </c>
      <c r="GC2081" s="29" t="n">
        <v>4.461</v>
      </c>
      <c r="GD2081" s="29" t="n">
        <v>4.491</v>
      </c>
      <c r="GE2081" s="29" t="n">
        <v>4.371</v>
      </c>
      <c r="GF2081" s="29" t="n">
        <v>4.231</v>
      </c>
      <c r="GG2081" s="29" t="n">
        <v>4.089</v>
      </c>
      <c r="GH2081" s="29"/>
      <c r="GI2081" s="29"/>
      <c r="GJ2081" s="29"/>
      <c r="GK2081" s="29"/>
      <c r="GL2081" s="29"/>
      <c r="GM2081" s="29"/>
      <c r="GN2081" s="29"/>
      <c r="GO2081" s="29"/>
      <c r="GP2081" s="29"/>
      <c r="GQ2081" s="29"/>
      <c r="GR2081" s="0"/>
      <c r="GS2081" s="0"/>
      <c r="GT2081" s="0"/>
      <c r="GU2081" s="0"/>
      <c r="GV2081" s="0"/>
      <c r="GW2081" s="0"/>
      <c r="GX2081" s="0"/>
      <c r="GY2081" s="0"/>
      <c r="GZ2081" s="0"/>
      <c r="HA2081" s="0"/>
      <c r="HB2081" s="0"/>
      <c r="HC2081" s="0"/>
      <c r="HD2081" s="0"/>
      <c r="HE2081" s="0"/>
      <c r="HF2081" s="0"/>
      <c r="HG2081" s="0"/>
      <c r="HH2081" s="0"/>
      <c r="HI2081" s="0"/>
      <c r="HJ2081" s="0"/>
      <c r="HK2081" s="0"/>
      <c r="HL2081" s="0"/>
      <c r="HM2081" s="0"/>
      <c r="HN2081" s="0"/>
      <c r="HO2081" s="0"/>
      <c r="HP2081" s="0"/>
      <c r="HQ2081" s="0"/>
      <c r="HR2081" s="0"/>
      <c r="HS2081" s="0"/>
      <c r="HT2081" s="0"/>
      <c r="HU2081" s="0"/>
      <c r="HV2081" s="0"/>
      <c r="HW2081" s="0"/>
      <c r="HX2081" s="0"/>
      <c r="HY2081" s="0"/>
      <c r="HZ2081" s="0"/>
      <c r="IA2081" s="0"/>
      <c r="IB2081" s="0"/>
      <c r="IC2081" s="0"/>
      <c r="ID2081" s="0"/>
      <c r="IE2081" s="0"/>
      <c r="IF2081" s="0"/>
      <c r="IG2081" s="0"/>
      <c r="IH2081" s="0"/>
      <c r="II2081" s="0"/>
      <c r="IJ2081" s="0"/>
      <c r="IK2081" s="0"/>
      <c r="IL2081" s="0"/>
      <c r="IM2081" s="0"/>
      <c r="IN2081" s="0"/>
      <c r="IO2081" s="0"/>
      <c r="IP2081" s="0"/>
      <c r="IQ2081" s="0"/>
      <c r="IR2081" s="0"/>
      <c r="IS2081" s="0"/>
      <c r="IT2081" s="0"/>
      <c r="IU2081" s="0"/>
      <c r="IV2081" s="0"/>
      <c r="IW2081" s="0"/>
    </row>
    <row r="2082" customFormat="false" ht="12.75" hidden="true" customHeight="false" outlineLevel="0" collapsed="false">
      <c r="A2082" s="0" t="n">
        <f aca="false">WEEKDAY(C2082,2)</f>
        <v>1</v>
      </c>
      <c r="B2082" s="0" t="n">
        <f aca="false">MONTH(C2082)</f>
        <v>4</v>
      </c>
      <c r="C2082" s="23" t="n">
        <v>36990</v>
      </c>
      <c r="D2082" s="0" t="n">
        <f aca="false">MONTH(R2082)</f>
        <v>4</v>
      </c>
      <c r="E2082" s="0" t="n">
        <f aca="false">YEAR(R2082)</f>
        <v>2001</v>
      </c>
      <c r="F2082" s="35" t="n">
        <f aca="false">L2082-K2082</f>
        <v>0.133266666666668</v>
      </c>
      <c r="G2082" s="24" t="n">
        <f aca="false">N2082-M2082</f>
        <v>-0.5715</v>
      </c>
      <c r="H2082" s="24" t="n">
        <f aca="false">O2082-N2082</f>
        <v>-0.0906666666666665</v>
      </c>
      <c r="I2082" s="24" t="n">
        <f aca="false">O2082-M2082</f>
        <v>-0.662166666666667</v>
      </c>
      <c r="J2082" s="25" t="n">
        <f aca="false">VLOOKUP(C2082,'Nymex hist.'!A:B,2,0)</f>
        <v>5.477</v>
      </c>
      <c r="K2082" s="34" t="n">
        <f aca="false">AVERAGE(DM2082:DS2082)</f>
        <v>5.57133333333333</v>
      </c>
      <c r="L2082" s="34" t="n">
        <f aca="false">AVERAGE(DT2082:DX2082)</f>
        <v>5.7046</v>
      </c>
      <c r="M2082" s="27" t="n">
        <f aca="false">SUMIF($S$3:$FQ$3,$E2082+1,$S2082:$FQ2082)/COUNTIF($S$3:$FQ$3,$E2082+1)</f>
        <v>4.95625</v>
      </c>
      <c r="N2082" s="27" t="n">
        <f aca="false">SUMIF($S$3:$FQ$3,$E2082+2,$S2082:$FQ2082)/COUNTIF($S$3:$FQ$3,$E2082+2)</f>
        <v>4.38475</v>
      </c>
      <c r="O2082" s="27" t="n">
        <f aca="false">SUMIF($S$3:$FQ$3,$E2082+3,$S2082:$FQ2082)/COUNTIF($S$3:$FQ$3,$E2082+3)</f>
        <v>4.29408333333333</v>
      </c>
      <c r="P2082" s="27" t="n">
        <f aca="false">SUMIF($S$3:$FQ$3,$E2082+4,$S2082:$FQ2082)/COUNTIF($S$3:$FQ$3,$E2082+4)</f>
        <v>4.29408333333333</v>
      </c>
      <c r="Q2082" s="27"/>
      <c r="R2082" s="28" t="n">
        <v>36990</v>
      </c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30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 t="n">
        <v>5.477</v>
      </c>
      <c r="DO2082" s="29" t="n">
        <v>5.536</v>
      </c>
      <c r="DP2082" s="29" t="n">
        <v>5.585</v>
      </c>
      <c r="DQ2082" s="29" t="n">
        <v>5.62</v>
      </c>
      <c r="DR2082" s="29" t="n">
        <v>5.6</v>
      </c>
      <c r="DS2082" s="29" t="n">
        <v>5.61</v>
      </c>
      <c r="DT2082" s="29" t="n">
        <v>5.735</v>
      </c>
      <c r="DU2082" s="29" t="n">
        <v>5.848</v>
      </c>
      <c r="DV2082" s="29" t="n">
        <v>5.885</v>
      </c>
      <c r="DW2082" s="29" t="n">
        <v>5.7</v>
      </c>
      <c r="DX2082" s="29" t="n">
        <v>5.355</v>
      </c>
      <c r="DY2082" s="29" t="n">
        <v>4.79</v>
      </c>
      <c r="DZ2082" s="29" t="n">
        <v>4.655</v>
      </c>
      <c r="EA2082" s="29" t="n">
        <v>4.66</v>
      </c>
      <c r="EB2082" s="29" t="n">
        <v>4.69</v>
      </c>
      <c r="EC2082" s="29" t="n">
        <v>4.697</v>
      </c>
      <c r="ED2082" s="29" t="n">
        <v>4.677</v>
      </c>
      <c r="EE2082" s="29" t="n">
        <v>4.677</v>
      </c>
      <c r="EF2082" s="29" t="n">
        <v>4.792</v>
      </c>
      <c r="EG2082" s="29" t="n">
        <v>4.897</v>
      </c>
      <c r="EH2082" s="29" t="n">
        <v>4.927</v>
      </c>
      <c r="EI2082" s="29" t="n">
        <v>4.754</v>
      </c>
      <c r="EJ2082" s="29" t="n">
        <v>4.514</v>
      </c>
      <c r="EK2082" s="29" t="n">
        <v>4.244</v>
      </c>
      <c r="EL2082" s="29" t="n">
        <v>4.189</v>
      </c>
      <c r="EM2082" s="29" t="n">
        <v>4.202</v>
      </c>
      <c r="EN2082" s="29" t="n">
        <v>4.227</v>
      </c>
      <c r="EO2082" s="29" t="n">
        <v>4.252</v>
      </c>
      <c r="EP2082" s="29" t="n">
        <v>4.242</v>
      </c>
      <c r="EQ2082" s="29" t="n">
        <v>4.242</v>
      </c>
      <c r="ER2082" s="29" t="n">
        <v>4.352</v>
      </c>
      <c r="ES2082" s="29" t="n">
        <v>4.472</v>
      </c>
      <c r="ET2082" s="29" t="n">
        <v>4.512</v>
      </c>
      <c r="EU2082" s="29" t="n">
        <v>4.392</v>
      </c>
      <c r="EV2082" s="29" t="n">
        <v>4.252</v>
      </c>
      <c r="EW2082" s="29" t="n">
        <v>4.11</v>
      </c>
      <c r="EX2082" s="29" t="n">
        <v>4.144</v>
      </c>
      <c r="EY2082" s="29" t="n">
        <v>4.177</v>
      </c>
      <c r="EZ2082" s="29" t="n">
        <v>4.222</v>
      </c>
      <c r="FA2082" s="29" t="n">
        <v>4.257</v>
      </c>
      <c r="FB2082" s="29" t="n">
        <v>4.262</v>
      </c>
      <c r="FC2082" s="29" t="n">
        <v>4.287</v>
      </c>
      <c r="FD2082" s="29" t="n">
        <v>4.397</v>
      </c>
      <c r="FE2082" s="29" t="n">
        <v>4.517</v>
      </c>
      <c r="FF2082" s="29" t="n">
        <v>4.512</v>
      </c>
      <c r="FG2082" s="29" t="n">
        <v>4.392</v>
      </c>
      <c r="FH2082" s="29" t="n">
        <v>4.252</v>
      </c>
      <c r="FI2082" s="29" t="n">
        <v>4.11</v>
      </c>
      <c r="FJ2082" s="29" t="n">
        <v>4.144</v>
      </c>
      <c r="FK2082" s="29" t="n">
        <v>4.177</v>
      </c>
      <c r="FL2082" s="29" t="n">
        <v>4.222</v>
      </c>
      <c r="FM2082" s="29" t="n">
        <v>4.257</v>
      </c>
      <c r="FN2082" s="29" t="n">
        <v>4.262</v>
      </c>
      <c r="FO2082" s="29" t="n">
        <v>4.287</v>
      </c>
      <c r="FP2082" s="29" t="n">
        <v>4.397</v>
      </c>
      <c r="FQ2082" s="29" t="n">
        <v>4.517</v>
      </c>
      <c r="FR2082" s="29" t="n">
        <v>4.532</v>
      </c>
      <c r="FS2082" s="29" t="n">
        <v>4.412</v>
      </c>
      <c r="FT2082" s="29" t="n">
        <v>4.272</v>
      </c>
      <c r="FU2082" s="29" t="n">
        <v>4.13</v>
      </c>
      <c r="FV2082" s="29" t="n">
        <v>4.164</v>
      </c>
      <c r="FW2082" s="29" t="n">
        <v>4.197</v>
      </c>
      <c r="FX2082" s="29" t="n">
        <v>4.242</v>
      </c>
      <c r="FY2082" s="29" t="n">
        <v>4.277</v>
      </c>
      <c r="FZ2082" s="29" t="n">
        <v>4.282</v>
      </c>
      <c r="GA2082" s="29" t="n">
        <v>4.307</v>
      </c>
      <c r="GB2082" s="29" t="n">
        <v>4.417</v>
      </c>
      <c r="GC2082" s="29" t="n">
        <v>4.537</v>
      </c>
      <c r="GD2082" s="29" t="n">
        <v>4.567</v>
      </c>
      <c r="GE2082" s="29" t="n">
        <v>4.447</v>
      </c>
      <c r="GF2082" s="29" t="n">
        <v>4.307</v>
      </c>
      <c r="GG2082" s="29" t="n">
        <v>4.165</v>
      </c>
      <c r="GH2082" s="29"/>
      <c r="GI2082" s="29"/>
      <c r="GJ2082" s="29"/>
      <c r="GK2082" s="29"/>
      <c r="GL2082" s="29"/>
      <c r="GM2082" s="29"/>
      <c r="GN2082" s="29"/>
      <c r="GO2082" s="29"/>
      <c r="GP2082" s="29"/>
      <c r="GQ2082" s="29"/>
      <c r="GR2082" s="0"/>
      <c r="GS2082" s="0"/>
      <c r="GT2082" s="0"/>
      <c r="GU2082" s="0"/>
      <c r="GV2082" s="0"/>
      <c r="GW2082" s="0"/>
      <c r="GX2082" s="0"/>
      <c r="GY2082" s="0"/>
      <c r="GZ2082" s="0"/>
      <c r="HA2082" s="0"/>
      <c r="HB2082" s="0"/>
      <c r="HC2082" s="0"/>
      <c r="HD2082" s="0"/>
      <c r="HE2082" s="0"/>
      <c r="HF2082" s="0"/>
      <c r="HG2082" s="0"/>
      <c r="HH2082" s="0"/>
      <c r="HI2082" s="0"/>
      <c r="HJ2082" s="0"/>
      <c r="HK2082" s="0"/>
      <c r="HL2082" s="0"/>
      <c r="HM2082" s="0"/>
      <c r="HN2082" s="0"/>
      <c r="HO2082" s="0"/>
      <c r="HP2082" s="0"/>
      <c r="HQ2082" s="0"/>
      <c r="HR2082" s="0"/>
      <c r="HS2082" s="0"/>
      <c r="HT2082" s="0"/>
      <c r="HU2082" s="0"/>
      <c r="HV2082" s="0"/>
      <c r="HW2082" s="0"/>
      <c r="HX2082" s="0"/>
      <c r="HY2082" s="0"/>
      <c r="HZ2082" s="0"/>
      <c r="IA2082" s="0"/>
      <c r="IB2082" s="0"/>
      <c r="IC2082" s="0"/>
      <c r="ID2082" s="0"/>
      <c r="IE2082" s="0"/>
      <c r="IF2082" s="0"/>
      <c r="IG2082" s="0"/>
      <c r="IH2082" s="0"/>
      <c r="II2082" s="0"/>
      <c r="IJ2082" s="0"/>
      <c r="IK2082" s="0"/>
      <c r="IL2082" s="0"/>
      <c r="IM2082" s="0"/>
      <c r="IN2082" s="0"/>
      <c r="IO2082" s="0"/>
      <c r="IP2082" s="0"/>
      <c r="IQ2082" s="0"/>
      <c r="IR2082" s="0"/>
      <c r="IS2082" s="0"/>
      <c r="IT2082" s="0"/>
      <c r="IU2082" s="0"/>
      <c r="IV2082" s="0"/>
      <c r="IW2082" s="0"/>
    </row>
    <row r="2083" customFormat="false" ht="12.75" hidden="true" customHeight="false" outlineLevel="0" collapsed="false">
      <c r="A2083" s="0" t="n">
        <f aca="false">WEEKDAY(C2083,2)</f>
        <v>2</v>
      </c>
      <c r="B2083" s="0" t="n">
        <f aca="false">MONTH(C2083)</f>
        <v>4</v>
      </c>
      <c r="C2083" s="23" t="n">
        <v>36991</v>
      </c>
      <c r="D2083" s="0" t="n">
        <f aca="false">MONTH(R2083)</f>
        <v>4</v>
      </c>
      <c r="E2083" s="0" t="n">
        <f aca="false">YEAR(R2083)</f>
        <v>2001</v>
      </c>
      <c r="F2083" s="35" t="n">
        <f aca="false">L2083-K2083</f>
        <v>0.129100000000001</v>
      </c>
      <c r="G2083" s="24" t="n">
        <f aca="false">N2083-M2083</f>
        <v>-0.604416666666666</v>
      </c>
      <c r="H2083" s="24" t="n">
        <f aca="false">O2083-N2083</f>
        <v>-0.0992500000000005</v>
      </c>
      <c r="I2083" s="24" t="n">
        <f aca="false">O2083-M2083</f>
        <v>-0.703666666666667</v>
      </c>
      <c r="J2083" s="25" t="n">
        <f aca="false">VLOOKUP(C2083,'Nymex hist.'!A:B,2,0)</f>
        <v>5.559</v>
      </c>
      <c r="K2083" s="34" t="n">
        <f aca="false">AVERAGE(DM2083:DS2083)</f>
        <v>5.6455</v>
      </c>
      <c r="L2083" s="34" t="n">
        <f aca="false">AVERAGE(DT2083:DX2083)</f>
        <v>5.7746</v>
      </c>
      <c r="M2083" s="27" t="n">
        <f aca="false">SUMIF($S$3:$FQ$3,$E2083+1,$S2083:$FQ2083)/COUNTIF($S$3:$FQ$3,$E2083+1)</f>
        <v>5.00075</v>
      </c>
      <c r="N2083" s="27" t="n">
        <f aca="false">SUMIF($S$3:$FQ$3,$E2083+2,$S2083:$FQ2083)/COUNTIF($S$3:$FQ$3,$E2083+2)</f>
        <v>4.39633333333333</v>
      </c>
      <c r="O2083" s="27" t="n">
        <f aca="false">SUMIF($S$3:$FQ$3,$E2083+3,$S2083:$FQ2083)/COUNTIF($S$3:$FQ$3,$E2083+3)</f>
        <v>4.29708333333333</v>
      </c>
      <c r="P2083" s="27" t="n">
        <f aca="false">SUMIF($S$3:$FQ$3,$E2083+4,$S2083:$FQ2083)/COUNTIF($S$3:$FQ$3,$E2083+4)</f>
        <v>4.29708333333333</v>
      </c>
      <c r="Q2083" s="27"/>
      <c r="R2083" s="28" t="n">
        <v>36991</v>
      </c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30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 t="n">
        <v>5.559</v>
      </c>
      <c r="DO2083" s="29" t="n">
        <v>5.611</v>
      </c>
      <c r="DP2083" s="29" t="n">
        <v>5.657</v>
      </c>
      <c r="DQ2083" s="29" t="n">
        <v>5.692</v>
      </c>
      <c r="DR2083" s="29" t="n">
        <v>5.672</v>
      </c>
      <c r="DS2083" s="29" t="n">
        <v>5.682</v>
      </c>
      <c r="DT2083" s="29" t="n">
        <v>5.807</v>
      </c>
      <c r="DU2083" s="29" t="n">
        <v>5.92</v>
      </c>
      <c r="DV2083" s="29" t="n">
        <v>5.957</v>
      </c>
      <c r="DW2083" s="29" t="n">
        <v>5.767</v>
      </c>
      <c r="DX2083" s="29" t="n">
        <v>5.422</v>
      </c>
      <c r="DY2083" s="29" t="n">
        <v>4.832</v>
      </c>
      <c r="DZ2083" s="29" t="n">
        <v>4.687</v>
      </c>
      <c r="EA2083" s="29" t="n">
        <v>4.698</v>
      </c>
      <c r="EB2083" s="29" t="n">
        <v>4.728</v>
      </c>
      <c r="EC2083" s="29" t="n">
        <v>4.735</v>
      </c>
      <c r="ED2083" s="29" t="n">
        <v>4.712</v>
      </c>
      <c r="EE2083" s="29" t="n">
        <v>4.712</v>
      </c>
      <c r="EF2083" s="29" t="n">
        <v>4.827</v>
      </c>
      <c r="EG2083" s="29" t="n">
        <v>4.932</v>
      </c>
      <c r="EH2083" s="29" t="n">
        <v>4.962</v>
      </c>
      <c r="EI2083" s="29" t="n">
        <v>4.789</v>
      </c>
      <c r="EJ2083" s="29" t="n">
        <v>4.549</v>
      </c>
      <c r="EK2083" s="29" t="n">
        <v>4.254</v>
      </c>
      <c r="EL2083" s="29" t="n">
        <v>4.192</v>
      </c>
      <c r="EM2083" s="29" t="n">
        <v>4.205</v>
      </c>
      <c r="EN2083" s="29" t="n">
        <v>4.23</v>
      </c>
      <c r="EO2083" s="29" t="n">
        <v>4.255</v>
      </c>
      <c r="EP2083" s="29" t="n">
        <v>4.245</v>
      </c>
      <c r="EQ2083" s="29" t="n">
        <v>4.245</v>
      </c>
      <c r="ER2083" s="29" t="n">
        <v>4.355</v>
      </c>
      <c r="ES2083" s="29" t="n">
        <v>4.475</v>
      </c>
      <c r="ET2083" s="29" t="n">
        <v>4.515</v>
      </c>
      <c r="EU2083" s="29" t="n">
        <v>4.395</v>
      </c>
      <c r="EV2083" s="29" t="n">
        <v>4.255</v>
      </c>
      <c r="EW2083" s="29" t="n">
        <v>4.113</v>
      </c>
      <c r="EX2083" s="29" t="n">
        <v>4.147</v>
      </c>
      <c r="EY2083" s="29" t="n">
        <v>4.18</v>
      </c>
      <c r="EZ2083" s="29" t="n">
        <v>4.225</v>
      </c>
      <c r="FA2083" s="29" t="n">
        <v>4.26</v>
      </c>
      <c r="FB2083" s="29" t="n">
        <v>4.265</v>
      </c>
      <c r="FC2083" s="29" t="n">
        <v>4.29</v>
      </c>
      <c r="FD2083" s="29" t="n">
        <v>4.4</v>
      </c>
      <c r="FE2083" s="29" t="n">
        <v>4.52</v>
      </c>
      <c r="FF2083" s="29" t="n">
        <v>4.515</v>
      </c>
      <c r="FG2083" s="29" t="n">
        <v>4.395</v>
      </c>
      <c r="FH2083" s="29" t="n">
        <v>4.255</v>
      </c>
      <c r="FI2083" s="29" t="n">
        <v>4.113</v>
      </c>
      <c r="FJ2083" s="29" t="n">
        <v>4.147</v>
      </c>
      <c r="FK2083" s="29" t="n">
        <v>4.18</v>
      </c>
      <c r="FL2083" s="29" t="n">
        <v>4.225</v>
      </c>
      <c r="FM2083" s="29" t="n">
        <v>4.26</v>
      </c>
      <c r="FN2083" s="29" t="n">
        <v>4.265</v>
      </c>
      <c r="FO2083" s="29" t="n">
        <v>4.29</v>
      </c>
      <c r="FP2083" s="29" t="n">
        <v>4.4</v>
      </c>
      <c r="FQ2083" s="29" t="n">
        <v>4.52</v>
      </c>
      <c r="FR2083" s="29" t="n">
        <v>4.535</v>
      </c>
      <c r="FS2083" s="29" t="n">
        <v>4.415</v>
      </c>
      <c r="FT2083" s="29" t="n">
        <v>4.275</v>
      </c>
      <c r="FU2083" s="29" t="n">
        <v>4.133</v>
      </c>
      <c r="FV2083" s="29" t="n">
        <v>4.167</v>
      </c>
      <c r="FW2083" s="29" t="n">
        <v>4.2</v>
      </c>
      <c r="FX2083" s="29" t="n">
        <v>4.245</v>
      </c>
      <c r="FY2083" s="29" t="n">
        <v>4.28</v>
      </c>
      <c r="FZ2083" s="29" t="n">
        <v>4.285</v>
      </c>
      <c r="GA2083" s="29" t="n">
        <v>4.31</v>
      </c>
      <c r="GB2083" s="29" t="n">
        <v>4.42</v>
      </c>
      <c r="GC2083" s="29" t="n">
        <v>4.54</v>
      </c>
      <c r="GD2083" s="29" t="n">
        <v>4.57</v>
      </c>
      <c r="GE2083" s="29" t="n">
        <v>4.45</v>
      </c>
      <c r="GF2083" s="29" t="n">
        <v>4.31</v>
      </c>
      <c r="GG2083" s="29" t="n">
        <v>4.168</v>
      </c>
      <c r="GH2083" s="29"/>
      <c r="GI2083" s="29"/>
      <c r="GJ2083" s="29"/>
      <c r="GK2083" s="29"/>
      <c r="GL2083" s="29"/>
      <c r="GM2083" s="29"/>
      <c r="GN2083" s="29"/>
      <c r="GO2083" s="29"/>
      <c r="GP2083" s="29"/>
      <c r="GQ2083" s="29"/>
      <c r="GR2083" s="0"/>
      <c r="GS2083" s="0"/>
      <c r="GT2083" s="0"/>
      <c r="GU2083" s="0"/>
      <c r="GV2083" s="0"/>
      <c r="GW2083" s="0"/>
      <c r="GX2083" s="0"/>
      <c r="GY2083" s="0"/>
      <c r="GZ2083" s="0"/>
      <c r="HA2083" s="0"/>
      <c r="HB2083" s="0"/>
      <c r="HC2083" s="0"/>
      <c r="HD2083" s="0"/>
      <c r="HE2083" s="0"/>
      <c r="HF2083" s="0"/>
      <c r="HG2083" s="0"/>
      <c r="HH2083" s="0"/>
      <c r="HI2083" s="0"/>
      <c r="HJ2083" s="0"/>
      <c r="HK2083" s="0"/>
      <c r="HL2083" s="0"/>
      <c r="HM2083" s="0"/>
      <c r="HN2083" s="0"/>
      <c r="HO2083" s="0"/>
      <c r="HP2083" s="0"/>
      <c r="HQ2083" s="0"/>
      <c r="HR2083" s="0"/>
      <c r="HS2083" s="0"/>
      <c r="HT2083" s="0"/>
      <c r="HU2083" s="0"/>
      <c r="HV2083" s="0"/>
      <c r="HW2083" s="0"/>
      <c r="HX2083" s="0"/>
      <c r="HY2083" s="0"/>
      <c r="HZ2083" s="0"/>
      <c r="IA2083" s="0"/>
      <c r="IB2083" s="0"/>
      <c r="IC2083" s="0"/>
      <c r="ID2083" s="0"/>
      <c r="IE2083" s="0"/>
      <c r="IF2083" s="0"/>
      <c r="IG2083" s="0"/>
      <c r="IH2083" s="0"/>
      <c r="II2083" s="0"/>
      <c r="IJ2083" s="0"/>
      <c r="IK2083" s="0"/>
      <c r="IL2083" s="0"/>
      <c r="IM2083" s="0"/>
      <c r="IN2083" s="0"/>
      <c r="IO2083" s="0"/>
      <c r="IP2083" s="0"/>
      <c r="IQ2083" s="0"/>
      <c r="IR2083" s="0"/>
      <c r="IS2083" s="0"/>
      <c r="IT2083" s="0"/>
      <c r="IU2083" s="0"/>
      <c r="IV2083" s="0"/>
      <c r="IW2083" s="0"/>
    </row>
    <row r="2084" customFormat="false" ht="12.75" hidden="true" customHeight="false" outlineLevel="0" collapsed="false">
      <c r="A2084" s="0" t="n">
        <f aca="false">WEEKDAY(C2084,2)</f>
        <v>3</v>
      </c>
      <c r="B2084" s="0" t="n">
        <f aca="false">MONTH(C2084)</f>
        <v>4</v>
      </c>
      <c r="C2084" s="23" t="n">
        <v>36992</v>
      </c>
      <c r="D2084" s="0" t="n">
        <f aca="false">MONTH(R2084)</f>
        <v>4</v>
      </c>
      <c r="E2084" s="0" t="n">
        <f aca="false">YEAR(R2084)</f>
        <v>2001</v>
      </c>
      <c r="F2084" s="35" t="n">
        <f aca="false">L2084-K2084</f>
        <v>0.148166666666667</v>
      </c>
      <c r="G2084" s="24" t="n">
        <f aca="false">N2084-M2084</f>
        <v>-0.585333333333334</v>
      </c>
      <c r="H2084" s="24" t="n">
        <f aca="false">O2084-N2084</f>
        <v>-0.0990833333333336</v>
      </c>
      <c r="I2084" s="24" t="n">
        <f aca="false">O2084-M2084</f>
        <v>-0.684416666666667</v>
      </c>
      <c r="J2084" s="25" t="n">
        <f aca="false">VLOOKUP(C2084,'Nymex hist.'!A:B,2,0)</f>
        <v>5.385</v>
      </c>
      <c r="K2084" s="34" t="n">
        <f aca="false">AVERAGE(DM2084:DS2084)</f>
        <v>5.47983333333333</v>
      </c>
      <c r="L2084" s="34" t="n">
        <f aca="false">AVERAGE(DT2084:DX2084)</f>
        <v>5.628</v>
      </c>
      <c r="M2084" s="27" t="n">
        <f aca="false">SUMIF($S$3:$FQ$3,$E2084+1,$S2084:$FQ2084)/COUNTIF($S$3:$FQ$3,$E2084+1)</f>
        <v>4.8965</v>
      </c>
      <c r="N2084" s="27" t="n">
        <f aca="false">SUMIF($S$3:$FQ$3,$E2084+2,$S2084:$FQ2084)/COUNTIF($S$3:$FQ$3,$E2084+2)</f>
        <v>4.31116666666667</v>
      </c>
      <c r="O2084" s="27" t="n">
        <f aca="false">SUMIF($S$3:$FQ$3,$E2084+3,$S2084:$FQ2084)/COUNTIF($S$3:$FQ$3,$E2084+3)</f>
        <v>4.21208333333333</v>
      </c>
      <c r="P2084" s="27" t="n">
        <f aca="false">SUMIF($S$3:$FQ$3,$E2084+4,$S2084:$FQ2084)/COUNTIF($S$3:$FQ$3,$E2084+4)</f>
        <v>4.21208333333333</v>
      </c>
      <c r="Q2084" s="27"/>
      <c r="R2084" s="28" t="n">
        <v>36992</v>
      </c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30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 t="n">
        <v>5.385</v>
      </c>
      <c r="DO2084" s="29" t="n">
        <v>5.44</v>
      </c>
      <c r="DP2084" s="29" t="n">
        <v>5.493</v>
      </c>
      <c r="DQ2084" s="29" t="n">
        <v>5.528</v>
      </c>
      <c r="DR2084" s="29" t="n">
        <v>5.511</v>
      </c>
      <c r="DS2084" s="29" t="n">
        <v>5.522</v>
      </c>
      <c r="DT2084" s="29" t="n">
        <v>5.652</v>
      </c>
      <c r="DU2084" s="29" t="n">
        <v>5.767</v>
      </c>
      <c r="DV2084" s="29" t="n">
        <v>5.807</v>
      </c>
      <c r="DW2084" s="29" t="n">
        <v>5.627</v>
      </c>
      <c r="DX2084" s="29" t="n">
        <v>5.287</v>
      </c>
      <c r="DY2084" s="29" t="n">
        <v>4.732</v>
      </c>
      <c r="DZ2084" s="29" t="n">
        <v>4.592</v>
      </c>
      <c r="EA2084" s="29" t="n">
        <v>4.603</v>
      </c>
      <c r="EB2084" s="29" t="n">
        <v>4.637</v>
      </c>
      <c r="EC2084" s="29" t="n">
        <v>4.644</v>
      </c>
      <c r="ED2084" s="29" t="n">
        <v>4.621</v>
      </c>
      <c r="EE2084" s="29" t="n">
        <v>4.621</v>
      </c>
      <c r="EF2084" s="29" t="n">
        <v>4.741</v>
      </c>
      <c r="EG2084" s="29" t="n">
        <v>4.846</v>
      </c>
      <c r="EH2084" s="29" t="n">
        <v>4.876</v>
      </c>
      <c r="EI2084" s="29" t="n">
        <v>4.703</v>
      </c>
      <c r="EJ2084" s="29" t="n">
        <v>4.464</v>
      </c>
      <c r="EK2084" s="29" t="n">
        <v>4.169</v>
      </c>
      <c r="EL2084" s="29" t="n">
        <v>4.107</v>
      </c>
      <c r="EM2084" s="29" t="n">
        <v>4.12</v>
      </c>
      <c r="EN2084" s="29" t="n">
        <v>4.145</v>
      </c>
      <c r="EO2084" s="29" t="n">
        <v>4.17</v>
      </c>
      <c r="EP2084" s="29" t="n">
        <v>4.16</v>
      </c>
      <c r="EQ2084" s="29" t="n">
        <v>4.16</v>
      </c>
      <c r="ER2084" s="29" t="n">
        <v>4.27</v>
      </c>
      <c r="ES2084" s="29" t="n">
        <v>4.39</v>
      </c>
      <c r="ET2084" s="29" t="n">
        <v>4.43</v>
      </c>
      <c r="EU2084" s="29" t="n">
        <v>4.31</v>
      </c>
      <c r="EV2084" s="29" t="n">
        <v>4.17</v>
      </c>
      <c r="EW2084" s="29" t="n">
        <v>4.028</v>
      </c>
      <c r="EX2084" s="29" t="n">
        <v>4.062</v>
      </c>
      <c r="EY2084" s="29" t="n">
        <v>4.095</v>
      </c>
      <c r="EZ2084" s="29" t="n">
        <v>4.14</v>
      </c>
      <c r="FA2084" s="29" t="n">
        <v>4.175</v>
      </c>
      <c r="FB2084" s="29" t="n">
        <v>4.18</v>
      </c>
      <c r="FC2084" s="29" t="n">
        <v>4.205</v>
      </c>
      <c r="FD2084" s="29" t="n">
        <v>4.315</v>
      </c>
      <c r="FE2084" s="29" t="n">
        <v>4.435</v>
      </c>
      <c r="FF2084" s="29" t="n">
        <v>4.43</v>
      </c>
      <c r="FG2084" s="29" t="n">
        <v>4.31</v>
      </c>
      <c r="FH2084" s="29" t="n">
        <v>4.17</v>
      </c>
      <c r="FI2084" s="29" t="n">
        <v>4.028</v>
      </c>
      <c r="FJ2084" s="29" t="n">
        <v>4.062</v>
      </c>
      <c r="FK2084" s="29" t="n">
        <v>4.095</v>
      </c>
      <c r="FL2084" s="29" t="n">
        <v>4.14</v>
      </c>
      <c r="FM2084" s="29" t="n">
        <v>4.175</v>
      </c>
      <c r="FN2084" s="29" t="n">
        <v>4.18</v>
      </c>
      <c r="FO2084" s="29" t="n">
        <v>4.205</v>
      </c>
      <c r="FP2084" s="29" t="n">
        <v>4.315</v>
      </c>
      <c r="FQ2084" s="29" t="n">
        <v>4.435</v>
      </c>
      <c r="FR2084" s="29" t="n">
        <v>4.45</v>
      </c>
      <c r="FS2084" s="29" t="n">
        <v>4.33</v>
      </c>
      <c r="FT2084" s="29" t="n">
        <v>4.19</v>
      </c>
      <c r="FU2084" s="29" t="n">
        <v>4.048</v>
      </c>
      <c r="FV2084" s="29" t="n">
        <v>4.082</v>
      </c>
      <c r="FW2084" s="29" t="n">
        <v>4.115</v>
      </c>
      <c r="FX2084" s="29" t="n">
        <v>4.16</v>
      </c>
      <c r="FY2084" s="29" t="n">
        <v>4.195</v>
      </c>
      <c r="FZ2084" s="29" t="n">
        <v>4.2</v>
      </c>
      <c r="GA2084" s="29" t="n">
        <v>4.225</v>
      </c>
      <c r="GB2084" s="29" t="n">
        <v>4.335</v>
      </c>
      <c r="GC2084" s="29" t="n">
        <v>4.455</v>
      </c>
      <c r="GD2084" s="29" t="n">
        <v>4.485</v>
      </c>
      <c r="GE2084" s="29" t="n">
        <v>4.365</v>
      </c>
      <c r="GF2084" s="29" t="n">
        <v>4.225</v>
      </c>
      <c r="GG2084" s="29" t="n">
        <v>4.083</v>
      </c>
      <c r="GH2084" s="29"/>
      <c r="GI2084" s="29"/>
      <c r="GJ2084" s="29"/>
      <c r="GK2084" s="29"/>
      <c r="GL2084" s="29"/>
      <c r="GM2084" s="29"/>
      <c r="GN2084" s="29"/>
      <c r="GO2084" s="29"/>
      <c r="GP2084" s="29"/>
      <c r="GQ2084" s="29"/>
      <c r="GR2084" s="0"/>
      <c r="GS2084" s="0"/>
      <c r="GT2084" s="0"/>
      <c r="GU2084" s="0"/>
      <c r="GV2084" s="0"/>
      <c r="GW2084" s="0"/>
      <c r="GX2084" s="0"/>
      <c r="GY2084" s="0"/>
      <c r="GZ2084" s="0"/>
      <c r="HA2084" s="0"/>
      <c r="HB2084" s="0"/>
      <c r="HC2084" s="0"/>
      <c r="HD2084" s="0"/>
      <c r="HE2084" s="0"/>
      <c r="HF2084" s="0"/>
      <c r="HG2084" s="0"/>
      <c r="HH2084" s="0"/>
      <c r="HI2084" s="0"/>
      <c r="HJ2084" s="0"/>
      <c r="HK2084" s="0"/>
      <c r="HL2084" s="0"/>
      <c r="HM2084" s="0"/>
      <c r="HN2084" s="0"/>
      <c r="HO2084" s="0"/>
      <c r="HP2084" s="0"/>
      <c r="HQ2084" s="0"/>
      <c r="HR2084" s="0"/>
      <c r="HS2084" s="0"/>
      <c r="HT2084" s="0"/>
      <c r="HU2084" s="0"/>
      <c r="HV2084" s="0"/>
      <c r="HW2084" s="0"/>
      <c r="HX2084" s="0"/>
      <c r="HY2084" s="0"/>
      <c r="HZ2084" s="0"/>
      <c r="IA2084" s="0"/>
      <c r="IB2084" s="0"/>
      <c r="IC2084" s="0"/>
      <c r="ID2084" s="0"/>
      <c r="IE2084" s="0"/>
      <c r="IF2084" s="0"/>
      <c r="IG2084" s="0"/>
      <c r="IH2084" s="0"/>
      <c r="II2084" s="0"/>
      <c r="IJ2084" s="0"/>
      <c r="IK2084" s="0"/>
      <c r="IL2084" s="0"/>
      <c r="IM2084" s="0"/>
      <c r="IN2084" s="0"/>
      <c r="IO2084" s="0"/>
      <c r="IP2084" s="0"/>
      <c r="IQ2084" s="0"/>
      <c r="IR2084" s="0"/>
      <c r="IS2084" s="0"/>
      <c r="IT2084" s="0"/>
      <c r="IU2084" s="0"/>
      <c r="IV2084" s="0"/>
      <c r="IW2084" s="0"/>
    </row>
    <row r="2085" customFormat="false" ht="12.75" hidden="false" customHeight="false" outlineLevel="0" collapsed="false">
      <c r="A2085" s="1" t="n">
        <f aca="false">WEEKDAY(C2085,2)</f>
        <v>4</v>
      </c>
      <c r="B2085" s="1" t="n">
        <f aca="false">MONTH(C2085)</f>
        <v>4</v>
      </c>
      <c r="C2085" s="23" t="n">
        <v>36993</v>
      </c>
      <c r="D2085" s="0" t="n">
        <f aca="false">MONTH(R2085)</f>
        <v>4</v>
      </c>
      <c r="E2085" s="0" t="n">
        <f aca="false">YEAR(R2085)</f>
        <v>2001</v>
      </c>
      <c r="F2085" s="3" t="n">
        <f aca="false">L2085-K2085</f>
        <v>0.160333333333334</v>
      </c>
      <c r="G2085" s="3" t="n">
        <f aca="false">N2085-M2085</f>
        <v>-0.585333333333333</v>
      </c>
      <c r="H2085" s="3" t="n">
        <f aca="false">O2085-N2085</f>
        <v>-0.101666666666667</v>
      </c>
      <c r="I2085" s="3" t="n">
        <f aca="false">O2085-M2085</f>
        <v>-0.686999999999999</v>
      </c>
      <c r="J2085" s="4" t="n">
        <f aca="false">VLOOKUP(C2085,'Nymex hist.'!A:B,2,0)</f>
        <v>5.381</v>
      </c>
      <c r="K2085" s="4" t="n">
        <f aca="false">AVERAGE(DM2085:DS2085)</f>
        <v>5.48166666666667</v>
      </c>
      <c r="L2085" s="4" t="n">
        <f aca="false">AVERAGE(DT2085:DX2085)</f>
        <v>5.642</v>
      </c>
      <c r="M2085" s="4" t="n">
        <f aca="false">SUMIF($S$3:$FQ$3,$E2085+1,$S2085:$FQ2085)/COUNTIF($S$3:$FQ$3,$E2085+1)</f>
        <v>4.91408333333333</v>
      </c>
      <c r="N2085" s="4" t="n">
        <f aca="false">SUMIF($S$3:$FQ$3,$E2085+2,$S2085:$FQ2085)/COUNTIF($S$3:$FQ$3,$E2085+2)</f>
        <v>4.32875</v>
      </c>
      <c r="O2085" s="4" t="n">
        <f aca="false">SUMIF($S$3:$FQ$3,$E2085+3,$S2085:$FQ2085)/COUNTIF($S$3:$FQ$3,$E2085+3)</f>
        <v>4.22708333333333</v>
      </c>
      <c r="P2085" s="4" t="n">
        <f aca="false">SUMIF($S$3:$FQ$3,$E2085+4,$S2085:$FQ2085)/COUNTIF($S$3:$FQ$3,$E2085+4)</f>
        <v>4.22708333333333</v>
      </c>
      <c r="R2085" s="21" t="n">
        <v>36993</v>
      </c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7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P2085" s="32"/>
      <c r="BQ2085" s="32"/>
      <c r="BR2085" s="32"/>
      <c r="BS2085" s="32"/>
      <c r="BT2085" s="32"/>
      <c r="BU2085" s="32"/>
      <c r="BV2085" s="32"/>
      <c r="BW2085" s="32"/>
      <c r="BX2085" s="32"/>
      <c r="BY2085" s="32"/>
      <c r="BZ2085" s="32"/>
      <c r="CA2085" s="32"/>
      <c r="CB2085" s="32"/>
      <c r="CC2085" s="32"/>
      <c r="CD2085" s="32"/>
      <c r="CE2085" s="32"/>
      <c r="CF2085" s="32"/>
      <c r="CG2085" s="32"/>
      <c r="CH2085" s="32"/>
      <c r="CI2085" s="32"/>
      <c r="CJ2085" s="32"/>
      <c r="CK2085" s="32"/>
      <c r="CL2085" s="32"/>
      <c r="CM2085" s="32"/>
      <c r="CN2085" s="32"/>
      <c r="CO2085" s="32"/>
      <c r="CP2085" s="32"/>
      <c r="CQ2085" s="32"/>
      <c r="CR2085" s="32"/>
      <c r="CS2085" s="32"/>
      <c r="CT2085" s="32"/>
      <c r="CU2085" s="32"/>
      <c r="CV2085" s="32"/>
      <c r="CW2085" s="32"/>
      <c r="CX2085" s="32"/>
      <c r="CY2085" s="32"/>
      <c r="CZ2085" s="32"/>
      <c r="DA2085" s="32"/>
      <c r="DB2085" s="32"/>
      <c r="DC2085" s="32"/>
      <c r="DD2085" s="32"/>
      <c r="DE2085" s="32"/>
      <c r="DF2085" s="32"/>
      <c r="DG2085" s="32"/>
      <c r="DH2085" s="32"/>
      <c r="DI2085" s="32"/>
      <c r="DJ2085" s="32"/>
      <c r="DK2085" s="32"/>
      <c r="DL2085" s="32"/>
      <c r="DM2085" s="32"/>
      <c r="DN2085" s="32" t="n">
        <v>5.381</v>
      </c>
      <c r="DO2085" s="32" t="n">
        <v>5.438</v>
      </c>
      <c r="DP2085" s="32" t="n">
        <v>5.493</v>
      </c>
      <c r="DQ2085" s="32" t="n">
        <v>5.53</v>
      </c>
      <c r="DR2085" s="32" t="n">
        <v>5.518</v>
      </c>
      <c r="DS2085" s="32" t="n">
        <v>5.53</v>
      </c>
      <c r="DT2085" s="32" t="n">
        <v>5.66</v>
      </c>
      <c r="DU2085" s="32" t="n">
        <v>5.78</v>
      </c>
      <c r="DV2085" s="32" t="n">
        <v>5.825</v>
      </c>
      <c r="DW2085" s="32" t="n">
        <v>5.64</v>
      </c>
      <c r="DX2085" s="32" t="n">
        <v>5.305</v>
      </c>
      <c r="DY2085" s="32" t="n">
        <v>4.75</v>
      </c>
      <c r="DZ2085" s="32" t="n">
        <v>4.605</v>
      </c>
      <c r="EA2085" s="32" t="n">
        <v>4.616</v>
      </c>
      <c r="EB2085" s="32" t="n">
        <v>4.65</v>
      </c>
      <c r="EC2085" s="32" t="n">
        <v>4.659</v>
      </c>
      <c r="ED2085" s="32" t="n">
        <v>4.639</v>
      </c>
      <c r="EE2085" s="32" t="n">
        <v>4.645</v>
      </c>
      <c r="EF2085" s="32" t="n">
        <v>4.765</v>
      </c>
      <c r="EG2085" s="32" t="n">
        <v>4.87</v>
      </c>
      <c r="EH2085" s="32" t="n">
        <v>4.9</v>
      </c>
      <c r="EI2085" s="32" t="n">
        <v>4.727</v>
      </c>
      <c r="EJ2085" s="32" t="n">
        <v>4.488</v>
      </c>
      <c r="EK2085" s="32" t="n">
        <v>4.188</v>
      </c>
      <c r="EL2085" s="32" t="n">
        <v>4.122</v>
      </c>
      <c r="EM2085" s="32" t="n">
        <v>4.135</v>
      </c>
      <c r="EN2085" s="32" t="n">
        <v>4.16</v>
      </c>
      <c r="EO2085" s="32" t="n">
        <v>4.185</v>
      </c>
      <c r="EP2085" s="32" t="n">
        <v>4.175</v>
      </c>
      <c r="EQ2085" s="32" t="n">
        <v>4.175</v>
      </c>
      <c r="ER2085" s="32" t="n">
        <v>4.285</v>
      </c>
      <c r="ES2085" s="32" t="n">
        <v>4.405</v>
      </c>
      <c r="ET2085" s="32" t="n">
        <v>4.445</v>
      </c>
      <c r="EU2085" s="32" t="n">
        <v>4.325</v>
      </c>
      <c r="EV2085" s="32" t="n">
        <v>4.185</v>
      </c>
      <c r="EW2085" s="32" t="n">
        <v>4.043</v>
      </c>
      <c r="EX2085" s="32" t="n">
        <v>4.077</v>
      </c>
      <c r="EY2085" s="32" t="n">
        <v>4.11</v>
      </c>
      <c r="EZ2085" s="32" t="n">
        <v>4.155</v>
      </c>
      <c r="FA2085" s="32" t="n">
        <v>4.19</v>
      </c>
      <c r="FB2085" s="32" t="n">
        <v>4.195</v>
      </c>
      <c r="FC2085" s="32" t="n">
        <v>4.22</v>
      </c>
      <c r="FD2085" s="32" t="n">
        <v>4.33</v>
      </c>
      <c r="FE2085" s="32" t="n">
        <v>4.45</v>
      </c>
      <c r="FF2085" s="32" t="n">
        <v>4.445</v>
      </c>
      <c r="FG2085" s="32" t="n">
        <v>4.325</v>
      </c>
      <c r="FH2085" s="32" t="n">
        <v>4.185</v>
      </c>
      <c r="FI2085" s="32" t="n">
        <v>4.043</v>
      </c>
      <c r="FJ2085" s="32" t="n">
        <v>4.077</v>
      </c>
      <c r="FK2085" s="32" t="n">
        <v>4.11</v>
      </c>
      <c r="FL2085" s="32" t="n">
        <v>4.155</v>
      </c>
      <c r="FM2085" s="32" t="n">
        <v>4.19</v>
      </c>
      <c r="FN2085" s="32" t="n">
        <v>4.195</v>
      </c>
      <c r="FO2085" s="32" t="n">
        <v>4.22</v>
      </c>
      <c r="FP2085" s="32" t="n">
        <v>4.33</v>
      </c>
      <c r="FQ2085" s="32" t="n">
        <v>4.45</v>
      </c>
      <c r="FR2085" s="32" t="n">
        <v>4.465</v>
      </c>
      <c r="FS2085" s="32" t="n">
        <v>4.345</v>
      </c>
      <c r="FT2085" s="32" t="n">
        <v>4.205</v>
      </c>
      <c r="FU2085" s="32" t="n">
        <v>4.063</v>
      </c>
      <c r="FV2085" s="32" t="n">
        <v>4.097</v>
      </c>
      <c r="FW2085" s="32" t="n">
        <v>4.13</v>
      </c>
      <c r="FX2085" s="32" t="n">
        <v>4.175</v>
      </c>
      <c r="FY2085" s="32" t="n">
        <v>4.21</v>
      </c>
      <c r="FZ2085" s="32" t="n">
        <v>4.215</v>
      </c>
      <c r="GA2085" s="32" t="n">
        <v>4.24</v>
      </c>
      <c r="GB2085" s="32" t="n">
        <v>4.35</v>
      </c>
      <c r="GC2085" s="32" t="n">
        <v>4.47</v>
      </c>
      <c r="GD2085" s="32" t="n">
        <v>4.5</v>
      </c>
      <c r="GE2085" s="32" t="n">
        <v>4.38</v>
      </c>
      <c r="GF2085" s="32" t="n">
        <v>4.24</v>
      </c>
      <c r="GG2085" s="32" t="n">
        <v>4.098</v>
      </c>
      <c r="GH2085" s="32"/>
      <c r="GI2085" s="32"/>
      <c r="GJ2085" s="32"/>
      <c r="GK2085" s="32"/>
      <c r="GL2085" s="32"/>
      <c r="GM2085" s="32"/>
      <c r="GN2085" s="32"/>
      <c r="GO2085" s="32"/>
      <c r="GP2085" s="32"/>
      <c r="GQ2085" s="32"/>
    </row>
    <row r="2086" customFormat="false" ht="12.75" hidden="true" customHeight="false" outlineLevel="0" collapsed="false">
      <c r="A2086" s="0" t="n">
        <f aca="false">WEEKDAY(C2086,2)</f>
        <v>1</v>
      </c>
      <c r="B2086" s="0" t="n">
        <f aca="false">MONTH(C2086)</f>
        <v>4</v>
      </c>
      <c r="C2086" s="23" t="n">
        <v>36997</v>
      </c>
      <c r="D2086" s="0" t="n">
        <f aca="false">MONTH(R2086)</f>
        <v>4</v>
      </c>
      <c r="E2086" s="0" t="n">
        <f aca="false">YEAR(R2086)</f>
        <v>2001</v>
      </c>
      <c r="F2086" s="35" t="n">
        <f aca="false">L2086-K2086</f>
        <v>0.152866666666666</v>
      </c>
      <c r="G2086" s="24" t="n">
        <f aca="false">N2086-M2086</f>
        <v>-0.602583333333334</v>
      </c>
      <c r="H2086" s="24" t="n">
        <f aca="false">O2086-N2086</f>
        <v>-0.104416666666666</v>
      </c>
      <c r="I2086" s="24" t="n">
        <f aca="false">O2086-M2086</f>
        <v>-0.707</v>
      </c>
      <c r="J2086" s="25" t="n">
        <f aca="false">VLOOKUP(C2086,'Nymex hist.'!A:B,2,0)</f>
        <v>5.516</v>
      </c>
      <c r="K2086" s="34" t="n">
        <f aca="false">AVERAGE(DM2086:DS2086)</f>
        <v>5.61033333333333</v>
      </c>
      <c r="L2086" s="34" t="n">
        <f aca="false">AVERAGE(DT2086:DX2086)</f>
        <v>5.7632</v>
      </c>
      <c r="M2086" s="27" t="n">
        <f aca="false">SUMIF($S$3:$FQ$3,$E2086+1,$S2086:$FQ2086)/COUNTIF($S$3:$FQ$3,$E2086+1)</f>
        <v>5.01108333333333</v>
      </c>
      <c r="N2086" s="27" t="n">
        <f aca="false">SUMIF($S$3:$FQ$3,$E2086+2,$S2086:$FQ2086)/COUNTIF($S$3:$FQ$3,$E2086+2)</f>
        <v>4.4085</v>
      </c>
      <c r="O2086" s="27" t="n">
        <f aca="false">SUMIF($S$3:$FQ$3,$E2086+3,$S2086:$FQ2086)/COUNTIF($S$3:$FQ$3,$E2086+3)</f>
        <v>4.30408333333333</v>
      </c>
      <c r="P2086" s="27" t="n">
        <f aca="false">SUMIF($S$3:$FQ$3,$E2086+4,$S2086:$FQ2086)/COUNTIF($S$3:$FQ$3,$E2086+4)</f>
        <v>4.29908333333333</v>
      </c>
      <c r="Q2086" s="27"/>
      <c r="R2086" s="28" t="n">
        <v>36997</v>
      </c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30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 t="n">
        <v>5.516</v>
      </c>
      <c r="DO2086" s="29" t="n">
        <v>5.568</v>
      </c>
      <c r="DP2086" s="29" t="n">
        <v>5.62</v>
      </c>
      <c r="DQ2086" s="29" t="n">
        <v>5.655</v>
      </c>
      <c r="DR2086" s="29" t="n">
        <v>5.645</v>
      </c>
      <c r="DS2086" s="29" t="n">
        <v>5.658</v>
      </c>
      <c r="DT2086" s="29" t="n">
        <v>5.79</v>
      </c>
      <c r="DU2086" s="29" t="n">
        <v>5.907</v>
      </c>
      <c r="DV2086" s="29" t="n">
        <v>5.947</v>
      </c>
      <c r="DW2086" s="29" t="n">
        <v>5.757</v>
      </c>
      <c r="DX2086" s="29" t="n">
        <v>5.415</v>
      </c>
      <c r="DY2086" s="29" t="n">
        <v>4.845</v>
      </c>
      <c r="DZ2086" s="29" t="n">
        <v>4.695</v>
      </c>
      <c r="EA2086" s="29" t="n">
        <v>4.706</v>
      </c>
      <c r="EB2086" s="29" t="n">
        <v>4.74</v>
      </c>
      <c r="EC2086" s="29" t="n">
        <v>4.75</v>
      </c>
      <c r="ED2086" s="29" t="n">
        <v>4.729</v>
      </c>
      <c r="EE2086" s="29" t="n">
        <v>4.735</v>
      </c>
      <c r="EF2086" s="29" t="n">
        <v>4.855</v>
      </c>
      <c r="EG2086" s="29" t="n">
        <v>4.959</v>
      </c>
      <c r="EH2086" s="29" t="n">
        <v>4.99</v>
      </c>
      <c r="EI2086" s="29" t="n">
        <v>4.814</v>
      </c>
      <c r="EJ2086" s="29" t="n">
        <v>4.575</v>
      </c>
      <c r="EK2086" s="29" t="n">
        <v>4.265</v>
      </c>
      <c r="EL2086" s="29" t="n">
        <v>4.199</v>
      </c>
      <c r="EM2086" s="29" t="n">
        <v>4.212</v>
      </c>
      <c r="EN2086" s="29" t="n">
        <v>4.237</v>
      </c>
      <c r="EO2086" s="29" t="n">
        <v>4.262</v>
      </c>
      <c r="EP2086" s="29" t="n">
        <v>4.252</v>
      </c>
      <c r="EQ2086" s="29" t="n">
        <v>4.252</v>
      </c>
      <c r="ER2086" s="29" t="n">
        <v>4.362</v>
      </c>
      <c r="ES2086" s="29" t="n">
        <v>4.482</v>
      </c>
      <c r="ET2086" s="29" t="n">
        <v>4.522</v>
      </c>
      <c r="EU2086" s="29" t="n">
        <v>4.402</v>
      </c>
      <c r="EV2086" s="29" t="n">
        <v>4.262</v>
      </c>
      <c r="EW2086" s="29" t="n">
        <v>4.12</v>
      </c>
      <c r="EX2086" s="29" t="n">
        <v>4.154</v>
      </c>
      <c r="EY2086" s="29" t="n">
        <v>4.187</v>
      </c>
      <c r="EZ2086" s="29" t="n">
        <v>4.232</v>
      </c>
      <c r="FA2086" s="29" t="n">
        <v>4.267</v>
      </c>
      <c r="FB2086" s="29" t="n">
        <v>4.272</v>
      </c>
      <c r="FC2086" s="29" t="n">
        <v>4.297</v>
      </c>
      <c r="FD2086" s="29" t="n">
        <v>4.407</v>
      </c>
      <c r="FE2086" s="29" t="n">
        <v>4.527</v>
      </c>
      <c r="FF2086" s="29" t="n">
        <v>4.517</v>
      </c>
      <c r="FG2086" s="29" t="n">
        <v>4.397</v>
      </c>
      <c r="FH2086" s="29" t="n">
        <v>4.257</v>
      </c>
      <c r="FI2086" s="29" t="n">
        <v>4.115</v>
      </c>
      <c r="FJ2086" s="29" t="n">
        <v>4.149</v>
      </c>
      <c r="FK2086" s="29" t="n">
        <v>4.182</v>
      </c>
      <c r="FL2086" s="29" t="n">
        <v>4.227</v>
      </c>
      <c r="FM2086" s="29" t="n">
        <v>4.262</v>
      </c>
      <c r="FN2086" s="29" t="n">
        <v>4.267</v>
      </c>
      <c r="FO2086" s="29" t="n">
        <v>4.292</v>
      </c>
      <c r="FP2086" s="29" t="n">
        <v>4.402</v>
      </c>
      <c r="FQ2086" s="29" t="n">
        <v>4.522</v>
      </c>
      <c r="FR2086" s="29" t="n">
        <v>4.537</v>
      </c>
      <c r="FS2086" s="29" t="n">
        <v>4.417</v>
      </c>
      <c r="FT2086" s="29" t="n">
        <v>4.277</v>
      </c>
      <c r="FU2086" s="29" t="n">
        <v>4.135</v>
      </c>
      <c r="FV2086" s="29" t="n">
        <v>4.169</v>
      </c>
      <c r="FW2086" s="29" t="n">
        <v>4.202</v>
      </c>
      <c r="FX2086" s="29" t="n">
        <v>4.247</v>
      </c>
      <c r="FY2086" s="29" t="n">
        <v>4.282</v>
      </c>
      <c r="FZ2086" s="29" t="n">
        <v>4.287</v>
      </c>
      <c r="GA2086" s="29" t="n">
        <v>4.312</v>
      </c>
      <c r="GB2086" s="29" t="n">
        <v>4.422</v>
      </c>
      <c r="GC2086" s="29" t="n">
        <v>4.542</v>
      </c>
      <c r="GD2086" s="29" t="n">
        <v>4.572</v>
      </c>
      <c r="GE2086" s="29" t="n">
        <v>4.452</v>
      </c>
      <c r="GF2086" s="29" t="n">
        <v>4.312</v>
      </c>
      <c r="GG2086" s="29" t="n">
        <v>4.17</v>
      </c>
      <c r="GH2086" s="29"/>
      <c r="GI2086" s="29"/>
      <c r="GJ2086" s="29"/>
      <c r="GK2086" s="29"/>
      <c r="GL2086" s="29"/>
      <c r="GM2086" s="29"/>
      <c r="GN2086" s="29"/>
      <c r="GO2086" s="29"/>
      <c r="GP2086" s="29"/>
      <c r="GQ2086" s="29"/>
      <c r="GR2086" s="0"/>
      <c r="GS2086" s="0"/>
      <c r="GT2086" s="0"/>
      <c r="GU2086" s="0"/>
      <c r="GV2086" s="0"/>
      <c r="GW2086" s="0"/>
      <c r="GX2086" s="0"/>
      <c r="GY2086" s="0"/>
      <c r="GZ2086" s="0"/>
      <c r="HA2086" s="0"/>
      <c r="HB2086" s="0"/>
      <c r="HC2086" s="0"/>
      <c r="HD2086" s="0"/>
      <c r="HE2086" s="0"/>
      <c r="HF2086" s="0"/>
      <c r="HG2086" s="0"/>
      <c r="HH2086" s="0"/>
      <c r="HI2086" s="0"/>
      <c r="HJ2086" s="0"/>
      <c r="HK2086" s="0"/>
      <c r="HL2086" s="0"/>
      <c r="HM2086" s="0"/>
      <c r="HN2086" s="0"/>
      <c r="HO2086" s="0"/>
      <c r="HP2086" s="0"/>
      <c r="HQ2086" s="0"/>
      <c r="HR2086" s="0"/>
      <c r="HS2086" s="0"/>
      <c r="HT2086" s="0"/>
      <c r="HU2086" s="0"/>
      <c r="HV2086" s="0"/>
      <c r="HW2086" s="0"/>
      <c r="HX2086" s="0"/>
      <c r="HY2086" s="0"/>
      <c r="HZ2086" s="0"/>
      <c r="IA2086" s="0"/>
      <c r="IB2086" s="0"/>
      <c r="IC2086" s="0"/>
      <c r="ID2086" s="0"/>
      <c r="IE2086" s="0"/>
      <c r="IF2086" s="0"/>
      <c r="IG2086" s="0"/>
      <c r="IH2086" s="0"/>
      <c r="II2086" s="0"/>
      <c r="IJ2086" s="0"/>
      <c r="IK2086" s="0"/>
      <c r="IL2086" s="0"/>
      <c r="IM2086" s="0"/>
      <c r="IN2086" s="0"/>
      <c r="IO2086" s="0"/>
      <c r="IP2086" s="0"/>
      <c r="IQ2086" s="0"/>
      <c r="IR2086" s="0"/>
      <c r="IS2086" s="0"/>
      <c r="IT2086" s="0"/>
      <c r="IU2086" s="0"/>
      <c r="IV2086" s="0"/>
      <c r="IW2086" s="0"/>
    </row>
    <row r="2087" customFormat="false" ht="12.75" hidden="true" customHeight="false" outlineLevel="0" collapsed="false">
      <c r="A2087" s="0" t="n">
        <f aca="false">WEEKDAY(C2087,2)</f>
        <v>2</v>
      </c>
      <c r="B2087" s="0" t="n">
        <f aca="false">MONTH(C2087)</f>
        <v>4</v>
      </c>
      <c r="C2087" s="23" t="n">
        <v>36998</v>
      </c>
      <c r="D2087" s="0" t="n">
        <f aca="false">MONTH(R2087)</f>
        <v>4</v>
      </c>
      <c r="E2087" s="0" t="n">
        <f aca="false">YEAR(R2087)</f>
        <v>2001</v>
      </c>
      <c r="F2087" s="35" t="n">
        <f aca="false">L2087-K2087</f>
        <v>0.190566666666667</v>
      </c>
      <c r="G2087" s="24" t="n">
        <f aca="false">N2087-M2087</f>
        <v>-0.560166666666666</v>
      </c>
      <c r="H2087" s="24" t="n">
        <f aca="false">O2087-N2087</f>
        <v>-0.100416666666668</v>
      </c>
      <c r="I2087" s="24" t="n">
        <f aca="false">O2087-M2087</f>
        <v>-0.660583333333333</v>
      </c>
      <c r="J2087" s="25" t="n">
        <f aca="false">VLOOKUP(C2087,'Nymex hist.'!A:B,2,0)</f>
        <v>5.248</v>
      </c>
      <c r="K2087" s="34" t="n">
        <f aca="false">AVERAGE(DM2087:DS2087)</f>
        <v>5.35183333333333</v>
      </c>
      <c r="L2087" s="34" t="n">
        <f aca="false">AVERAGE(DT2087:DX2087)</f>
        <v>5.5424</v>
      </c>
      <c r="M2087" s="27" t="n">
        <f aca="false">SUMIF($S$3:$FQ$3,$E2087+1,$S2087:$FQ2087)/COUNTIF($S$3:$FQ$3,$E2087+1)</f>
        <v>4.884</v>
      </c>
      <c r="N2087" s="27" t="n">
        <f aca="false">SUMIF($S$3:$FQ$3,$E2087+2,$S2087:$FQ2087)/COUNTIF($S$3:$FQ$3,$E2087+2)</f>
        <v>4.32383333333333</v>
      </c>
      <c r="O2087" s="27" t="n">
        <f aca="false">SUMIF($S$3:$FQ$3,$E2087+3,$S2087:$FQ2087)/COUNTIF($S$3:$FQ$3,$E2087+3)</f>
        <v>4.22341666666667</v>
      </c>
      <c r="P2087" s="27" t="n">
        <f aca="false">SUMIF($S$3:$FQ$3,$E2087+4,$S2087:$FQ2087)/COUNTIF($S$3:$FQ$3,$E2087+4)</f>
        <v>4.22341666666667</v>
      </c>
      <c r="Q2087" s="27"/>
      <c r="R2087" s="28" t="n">
        <v>36998</v>
      </c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30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 t="n">
        <v>5.248</v>
      </c>
      <c r="DO2087" s="29" t="n">
        <v>5.303</v>
      </c>
      <c r="DP2087" s="29" t="n">
        <v>5.358</v>
      </c>
      <c r="DQ2087" s="29" t="n">
        <v>5.398</v>
      </c>
      <c r="DR2087" s="29" t="n">
        <v>5.393</v>
      </c>
      <c r="DS2087" s="29" t="n">
        <v>5.411</v>
      </c>
      <c r="DT2087" s="29" t="n">
        <v>5.546</v>
      </c>
      <c r="DU2087" s="29" t="n">
        <v>5.673</v>
      </c>
      <c r="DV2087" s="29" t="n">
        <v>5.723</v>
      </c>
      <c r="DW2087" s="29" t="n">
        <v>5.545</v>
      </c>
      <c r="DX2087" s="29" t="n">
        <v>5.225</v>
      </c>
      <c r="DY2087" s="29" t="n">
        <v>4.725</v>
      </c>
      <c r="DZ2087" s="29" t="n">
        <v>4.58</v>
      </c>
      <c r="EA2087" s="29" t="n">
        <v>4.597</v>
      </c>
      <c r="EB2087" s="29" t="n">
        <v>4.642</v>
      </c>
      <c r="EC2087" s="29" t="n">
        <v>4.655</v>
      </c>
      <c r="ED2087" s="29" t="n">
        <v>4.637</v>
      </c>
      <c r="EE2087" s="29" t="n">
        <v>4.645</v>
      </c>
      <c r="EF2087" s="29" t="n">
        <v>4.765</v>
      </c>
      <c r="EG2087" s="29" t="n">
        <v>4.869</v>
      </c>
      <c r="EH2087" s="29" t="n">
        <v>4.9</v>
      </c>
      <c r="EI2087" s="29" t="n">
        <v>4.724</v>
      </c>
      <c r="EJ2087" s="29" t="n">
        <v>4.485</v>
      </c>
      <c r="EK2087" s="29" t="n">
        <v>4.175</v>
      </c>
      <c r="EL2087" s="29" t="n">
        <v>4.109</v>
      </c>
      <c r="EM2087" s="29" t="n">
        <v>4.129</v>
      </c>
      <c r="EN2087" s="29" t="n">
        <v>4.154</v>
      </c>
      <c r="EO2087" s="29" t="n">
        <v>4.179</v>
      </c>
      <c r="EP2087" s="29" t="n">
        <v>4.169</v>
      </c>
      <c r="EQ2087" s="29" t="n">
        <v>4.174</v>
      </c>
      <c r="ER2087" s="29" t="n">
        <v>4.284</v>
      </c>
      <c r="ES2087" s="29" t="n">
        <v>4.404</v>
      </c>
      <c r="ET2087" s="29" t="n">
        <v>4.444</v>
      </c>
      <c r="EU2087" s="29" t="n">
        <v>4.324</v>
      </c>
      <c r="EV2087" s="29" t="n">
        <v>4.184</v>
      </c>
      <c r="EW2087" s="29" t="n">
        <v>4.042</v>
      </c>
      <c r="EX2087" s="29" t="n">
        <v>4.064</v>
      </c>
      <c r="EY2087" s="29" t="n">
        <v>4.104</v>
      </c>
      <c r="EZ2087" s="29" t="n">
        <v>4.149</v>
      </c>
      <c r="FA2087" s="29" t="n">
        <v>4.184</v>
      </c>
      <c r="FB2087" s="29" t="n">
        <v>4.189</v>
      </c>
      <c r="FC2087" s="29" t="n">
        <v>4.219</v>
      </c>
      <c r="FD2087" s="29" t="n">
        <v>4.329</v>
      </c>
      <c r="FE2087" s="29" t="n">
        <v>4.449</v>
      </c>
      <c r="FF2087" s="29" t="n">
        <v>4.444</v>
      </c>
      <c r="FG2087" s="29" t="n">
        <v>4.324</v>
      </c>
      <c r="FH2087" s="29" t="n">
        <v>4.184</v>
      </c>
      <c r="FI2087" s="29" t="n">
        <v>4.042</v>
      </c>
      <c r="FJ2087" s="29" t="n">
        <v>4.064</v>
      </c>
      <c r="FK2087" s="29" t="n">
        <v>4.104</v>
      </c>
      <c r="FL2087" s="29" t="n">
        <v>4.149</v>
      </c>
      <c r="FM2087" s="29" t="n">
        <v>4.184</v>
      </c>
      <c r="FN2087" s="29" t="n">
        <v>4.189</v>
      </c>
      <c r="FO2087" s="29" t="n">
        <v>4.219</v>
      </c>
      <c r="FP2087" s="29" t="n">
        <v>4.329</v>
      </c>
      <c r="FQ2087" s="29" t="n">
        <v>4.449</v>
      </c>
      <c r="FR2087" s="29" t="n">
        <v>4.464</v>
      </c>
      <c r="FS2087" s="29" t="n">
        <v>4.344</v>
      </c>
      <c r="FT2087" s="29" t="n">
        <v>4.204</v>
      </c>
      <c r="FU2087" s="29" t="n">
        <v>4.062</v>
      </c>
      <c r="FV2087" s="29" t="n">
        <v>4.084</v>
      </c>
      <c r="FW2087" s="29" t="n">
        <v>4.124</v>
      </c>
      <c r="FX2087" s="29" t="n">
        <v>4.169</v>
      </c>
      <c r="FY2087" s="29" t="n">
        <v>4.204</v>
      </c>
      <c r="FZ2087" s="29" t="n">
        <v>4.209</v>
      </c>
      <c r="GA2087" s="29" t="n">
        <v>4.239</v>
      </c>
      <c r="GB2087" s="29" t="n">
        <v>4.349</v>
      </c>
      <c r="GC2087" s="29" t="n">
        <v>4.469</v>
      </c>
      <c r="GD2087" s="29" t="n">
        <v>4.499</v>
      </c>
      <c r="GE2087" s="29" t="n">
        <v>4.379</v>
      </c>
      <c r="GF2087" s="29" t="n">
        <v>4.239</v>
      </c>
      <c r="GG2087" s="29" t="n">
        <v>4.097</v>
      </c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  <c r="GR2087" s="0"/>
      <c r="GS2087" s="0"/>
      <c r="GT2087" s="0"/>
      <c r="GU2087" s="0"/>
      <c r="GV2087" s="0"/>
      <c r="GW2087" s="0"/>
      <c r="GX2087" s="0"/>
      <c r="GY2087" s="0"/>
      <c r="GZ2087" s="0"/>
      <c r="HA2087" s="0"/>
      <c r="HB2087" s="0"/>
      <c r="HC2087" s="0"/>
      <c r="HD2087" s="0"/>
      <c r="HE2087" s="0"/>
      <c r="HF2087" s="0"/>
      <c r="HG2087" s="0"/>
      <c r="HH2087" s="0"/>
      <c r="HI2087" s="0"/>
      <c r="HJ2087" s="0"/>
      <c r="HK2087" s="0"/>
      <c r="HL2087" s="0"/>
      <c r="HM2087" s="0"/>
      <c r="HN2087" s="0"/>
      <c r="HO2087" s="0"/>
      <c r="HP2087" s="0"/>
      <c r="HQ2087" s="0"/>
      <c r="HR2087" s="0"/>
      <c r="HS2087" s="0"/>
      <c r="HT2087" s="0"/>
      <c r="HU2087" s="0"/>
      <c r="HV2087" s="0"/>
      <c r="HW2087" s="0"/>
      <c r="HX2087" s="0"/>
      <c r="HY2087" s="0"/>
      <c r="HZ2087" s="0"/>
      <c r="IA2087" s="0"/>
      <c r="IB2087" s="0"/>
      <c r="IC2087" s="0"/>
      <c r="ID2087" s="0"/>
      <c r="IE2087" s="0"/>
      <c r="IF2087" s="0"/>
      <c r="IG2087" s="0"/>
      <c r="IH2087" s="0"/>
      <c r="II2087" s="0"/>
      <c r="IJ2087" s="0"/>
      <c r="IK2087" s="0"/>
      <c r="IL2087" s="0"/>
      <c r="IM2087" s="0"/>
      <c r="IN2087" s="0"/>
      <c r="IO2087" s="0"/>
      <c r="IP2087" s="0"/>
      <c r="IQ2087" s="0"/>
      <c r="IR2087" s="0"/>
      <c r="IS2087" s="0"/>
      <c r="IT2087" s="0"/>
      <c r="IU2087" s="0"/>
      <c r="IV2087" s="0"/>
      <c r="IW2087" s="0"/>
    </row>
    <row r="2088" customFormat="false" ht="12.75" hidden="true" customHeight="false" outlineLevel="0" collapsed="false">
      <c r="A2088" s="0" t="n">
        <f aca="false">WEEKDAY(C2088,2)</f>
        <v>3</v>
      </c>
      <c r="B2088" s="0" t="n">
        <f aca="false">MONTH(C2088)</f>
        <v>4</v>
      </c>
      <c r="C2088" s="23" t="n">
        <v>36999</v>
      </c>
      <c r="D2088" s="0" t="n">
        <f aca="false">MONTH(R2088)</f>
        <v>4</v>
      </c>
      <c r="E2088" s="0" t="n">
        <f aca="false">YEAR(R2088)</f>
        <v>2001</v>
      </c>
      <c r="F2088" s="35" t="n">
        <f aca="false">L2088-K2088</f>
        <v>0.210166666666667</v>
      </c>
      <c r="G2088" s="24" t="n">
        <f aca="false">N2088-M2088</f>
        <v>-0.537833333333333</v>
      </c>
      <c r="H2088" s="24" t="n">
        <f aca="false">O2088-N2088</f>
        <v>-0.0870833333333332</v>
      </c>
      <c r="I2088" s="24" t="n">
        <f aca="false">O2088-M2088</f>
        <v>-0.624916666666667</v>
      </c>
      <c r="J2088" s="25" t="n">
        <f aca="false">VLOOKUP(C2088,'Nymex hist.'!A:B,2,0)</f>
        <v>5.148</v>
      </c>
      <c r="K2088" s="34" t="n">
        <f aca="false">AVERAGE(DM2088:DS2088)</f>
        <v>5.24783333333333</v>
      </c>
      <c r="L2088" s="34" t="n">
        <f aca="false">AVERAGE(DT2088:DX2088)</f>
        <v>5.458</v>
      </c>
      <c r="M2088" s="27" t="n">
        <f aca="false">SUMIF($S$3:$FQ$3,$E2088+1,$S2088:$FQ2088)/COUNTIF($S$3:$FQ$3,$E2088+1)</f>
        <v>4.87666666666667</v>
      </c>
      <c r="N2088" s="27" t="n">
        <f aca="false">SUMIF($S$3:$FQ$3,$E2088+2,$S2088:$FQ2088)/COUNTIF($S$3:$FQ$3,$E2088+2)</f>
        <v>4.33883333333333</v>
      </c>
      <c r="O2088" s="27" t="n">
        <f aca="false">SUMIF($S$3:$FQ$3,$E2088+3,$S2088:$FQ2088)/COUNTIF($S$3:$FQ$3,$E2088+3)</f>
        <v>4.25175</v>
      </c>
      <c r="P2088" s="27" t="n">
        <f aca="false">SUMIF($S$3:$FQ$3,$E2088+4,$S2088:$FQ2088)/COUNTIF($S$3:$FQ$3,$E2088+4)</f>
        <v>4.26175</v>
      </c>
      <c r="Q2088" s="27"/>
      <c r="R2088" s="28" t="n">
        <v>36999</v>
      </c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30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 t="n">
        <v>5.148</v>
      </c>
      <c r="DO2088" s="29" t="n">
        <v>5.193</v>
      </c>
      <c r="DP2088" s="29" t="n">
        <v>5.253</v>
      </c>
      <c r="DQ2088" s="29" t="n">
        <v>5.295</v>
      </c>
      <c r="DR2088" s="29" t="n">
        <v>5.29</v>
      </c>
      <c r="DS2088" s="29" t="n">
        <v>5.308</v>
      </c>
      <c r="DT2088" s="29" t="n">
        <v>5.445</v>
      </c>
      <c r="DU2088" s="29" t="n">
        <v>5.575</v>
      </c>
      <c r="DV2088" s="29" t="n">
        <v>5.625</v>
      </c>
      <c r="DW2088" s="29" t="n">
        <v>5.465</v>
      </c>
      <c r="DX2088" s="29" t="n">
        <v>5.18</v>
      </c>
      <c r="DY2088" s="29" t="n">
        <v>4.74</v>
      </c>
      <c r="DZ2088" s="29" t="n">
        <v>4.595</v>
      </c>
      <c r="EA2088" s="29" t="n">
        <v>4.612</v>
      </c>
      <c r="EB2088" s="29" t="n">
        <v>4.657</v>
      </c>
      <c r="EC2088" s="29" t="n">
        <v>4.67</v>
      </c>
      <c r="ED2088" s="29" t="n">
        <v>4.652</v>
      </c>
      <c r="EE2088" s="29" t="n">
        <v>4.66</v>
      </c>
      <c r="EF2088" s="29" t="n">
        <v>4.78</v>
      </c>
      <c r="EG2088" s="29" t="n">
        <v>4.884</v>
      </c>
      <c r="EH2088" s="29" t="n">
        <v>4.915</v>
      </c>
      <c r="EI2088" s="29" t="n">
        <v>4.739</v>
      </c>
      <c r="EJ2088" s="29" t="n">
        <v>4.5</v>
      </c>
      <c r="EK2088" s="29" t="n">
        <v>4.19</v>
      </c>
      <c r="EL2088" s="29" t="n">
        <v>4.124</v>
      </c>
      <c r="EM2088" s="29" t="n">
        <v>4.144</v>
      </c>
      <c r="EN2088" s="29" t="n">
        <v>4.169</v>
      </c>
      <c r="EO2088" s="29" t="n">
        <v>4.194</v>
      </c>
      <c r="EP2088" s="29" t="n">
        <v>4.184</v>
      </c>
      <c r="EQ2088" s="29" t="n">
        <v>4.189</v>
      </c>
      <c r="ER2088" s="29" t="n">
        <v>4.299</v>
      </c>
      <c r="ES2088" s="29" t="n">
        <v>4.419</v>
      </c>
      <c r="ET2088" s="29" t="n">
        <v>4.459</v>
      </c>
      <c r="EU2088" s="29" t="n">
        <v>4.339</v>
      </c>
      <c r="EV2088" s="29" t="n">
        <v>4.199</v>
      </c>
      <c r="EW2088" s="29" t="n">
        <v>4.057</v>
      </c>
      <c r="EX2088" s="29" t="n">
        <v>4.099</v>
      </c>
      <c r="EY2088" s="29" t="n">
        <v>4.139</v>
      </c>
      <c r="EZ2088" s="29" t="n">
        <v>4.184</v>
      </c>
      <c r="FA2088" s="29" t="n">
        <v>4.219</v>
      </c>
      <c r="FB2088" s="29" t="n">
        <v>4.224</v>
      </c>
      <c r="FC2088" s="29" t="n">
        <v>4.254</v>
      </c>
      <c r="FD2088" s="29" t="n">
        <v>4.364</v>
      </c>
      <c r="FE2088" s="29" t="n">
        <v>4.484</v>
      </c>
      <c r="FF2088" s="29" t="n">
        <v>4.469</v>
      </c>
      <c r="FG2088" s="29" t="n">
        <v>4.349</v>
      </c>
      <c r="FH2088" s="29" t="n">
        <v>4.209</v>
      </c>
      <c r="FI2088" s="29" t="n">
        <v>4.067</v>
      </c>
      <c r="FJ2088" s="29" t="n">
        <v>4.109</v>
      </c>
      <c r="FK2088" s="29" t="n">
        <v>4.149</v>
      </c>
      <c r="FL2088" s="29" t="n">
        <v>4.194</v>
      </c>
      <c r="FM2088" s="29" t="n">
        <v>4.229</v>
      </c>
      <c r="FN2088" s="29" t="n">
        <v>4.234</v>
      </c>
      <c r="FO2088" s="29" t="n">
        <v>4.264</v>
      </c>
      <c r="FP2088" s="29" t="n">
        <v>4.374</v>
      </c>
      <c r="FQ2088" s="29" t="n">
        <v>4.494</v>
      </c>
      <c r="FR2088" s="29" t="n">
        <v>4.494</v>
      </c>
      <c r="FS2088" s="29" t="n">
        <v>4.374</v>
      </c>
      <c r="FT2088" s="29" t="n">
        <v>4.234</v>
      </c>
      <c r="FU2088" s="29" t="n">
        <v>4.092</v>
      </c>
      <c r="FV2088" s="29" t="n">
        <v>4.134</v>
      </c>
      <c r="FW2088" s="29" t="n">
        <v>4.174</v>
      </c>
      <c r="FX2088" s="29" t="n">
        <v>4.219</v>
      </c>
      <c r="FY2088" s="29" t="n">
        <v>4.254</v>
      </c>
      <c r="FZ2088" s="29" t="n">
        <v>4.259</v>
      </c>
      <c r="GA2088" s="29" t="n">
        <v>4.289</v>
      </c>
      <c r="GB2088" s="29" t="n">
        <v>4.399</v>
      </c>
      <c r="GC2088" s="29" t="n">
        <v>4.519</v>
      </c>
      <c r="GD2088" s="29" t="n">
        <v>4.534</v>
      </c>
      <c r="GE2088" s="29" t="n">
        <v>4.414</v>
      </c>
      <c r="GF2088" s="29" t="n">
        <v>4.274</v>
      </c>
      <c r="GG2088" s="29" t="n">
        <v>4.132</v>
      </c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  <c r="GR2088" s="0"/>
      <c r="GS2088" s="0"/>
      <c r="GT2088" s="0"/>
      <c r="GU2088" s="0"/>
      <c r="GV2088" s="0"/>
      <c r="GW2088" s="0"/>
      <c r="GX2088" s="0"/>
      <c r="GY2088" s="0"/>
      <c r="GZ2088" s="0"/>
      <c r="HA2088" s="0"/>
      <c r="HB2088" s="0"/>
      <c r="HC2088" s="0"/>
      <c r="HD2088" s="0"/>
      <c r="HE2088" s="0"/>
      <c r="HF2088" s="0"/>
      <c r="HG2088" s="0"/>
      <c r="HH2088" s="0"/>
      <c r="HI2088" s="0"/>
      <c r="HJ2088" s="0"/>
      <c r="HK2088" s="0"/>
      <c r="HL2088" s="0"/>
      <c r="HM2088" s="0"/>
      <c r="HN2088" s="0"/>
      <c r="HO2088" s="0"/>
      <c r="HP2088" s="0"/>
      <c r="HQ2088" s="0"/>
      <c r="HR2088" s="0"/>
      <c r="HS2088" s="0"/>
      <c r="HT2088" s="0"/>
      <c r="HU2088" s="0"/>
      <c r="HV2088" s="0"/>
      <c r="HW2088" s="0"/>
      <c r="HX2088" s="0"/>
      <c r="HY2088" s="0"/>
      <c r="HZ2088" s="0"/>
      <c r="IA2088" s="0"/>
      <c r="IB2088" s="0"/>
      <c r="IC2088" s="0"/>
      <c r="ID2088" s="0"/>
      <c r="IE2088" s="0"/>
      <c r="IF2088" s="0"/>
      <c r="IG2088" s="0"/>
      <c r="IH2088" s="0"/>
      <c r="II2088" s="0"/>
      <c r="IJ2088" s="0"/>
      <c r="IK2088" s="0"/>
      <c r="IL2088" s="0"/>
      <c r="IM2088" s="0"/>
      <c r="IN2088" s="0"/>
      <c r="IO2088" s="0"/>
      <c r="IP2088" s="0"/>
      <c r="IQ2088" s="0"/>
      <c r="IR2088" s="0"/>
      <c r="IS2088" s="0"/>
      <c r="IT2088" s="0"/>
      <c r="IU2088" s="0"/>
      <c r="IV2088" s="0"/>
      <c r="IW2088" s="0"/>
    </row>
    <row r="2089" customFormat="false" ht="12.75" hidden="false" customHeight="false" outlineLevel="0" collapsed="false">
      <c r="A2089" s="1" t="n">
        <f aca="false">WEEKDAY(C2089,2)</f>
        <v>4</v>
      </c>
      <c r="B2089" s="1" t="n">
        <f aca="false">MONTH(C2089)</f>
        <v>4</v>
      </c>
      <c r="C2089" s="23" t="n">
        <v>37000</v>
      </c>
      <c r="D2089" s="0" t="n">
        <f aca="false">MONTH(R2089)</f>
        <v>4</v>
      </c>
      <c r="E2089" s="0" t="n">
        <f aca="false">YEAR(R2089)</f>
        <v>2001</v>
      </c>
      <c r="F2089" s="3" t="n">
        <f aca="false">L2089-K2089</f>
        <v>0.2225</v>
      </c>
      <c r="G2089" s="3" t="n">
        <f aca="false">N2089-M2089</f>
        <v>-0.513083333333332</v>
      </c>
      <c r="H2089" s="3" t="n">
        <f aca="false">O2089-N2089</f>
        <v>-0.074416666666667</v>
      </c>
      <c r="I2089" s="3" t="n">
        <f aca="false">O2089-M2089</f>
        <v>-0.5875</v>
      </c>
      <c r="J2089" s="4" t="n">
        <f aca="false">VLOOKUP(C2089,'Nymex hist.'!A:B,2,0)</f>
        <v>5.101</v>
      </c>
      <c r="K2089" s="4" t="n">
        <f aca="false">AVERAGE(DM2089:DS2089)</f>
        <v>5.2085</v>
      </c>
      <c r="L2089" s="4" t="n">
        <f aca="false">AVERAGE(DT2089:DX2089)</f>
        <v>5.431</v>
      </c>
      <c r="M2089" s="4" t="n">
        <f aca="false">SUMIF($S$3:$FQ$3,$E2089+1,$S2089:$FQ2089)/COUNTIF($S$3:$FQ$3,$E2089+1)</f>
        <v>4.85858333333333</v>
      </c>
      <c r="N2089" s="4" t="n">
        <f aca="false">SUMIF($S$3:$FQ$3,$E2089+2,$S2089:$FQ2089)/COUNTIF($S$3:$FQ$3,$E2089+2)</f>
        <v>4.3455</v>
      </c>
      <c r="O2089" s="4" t="n">
        <f aca="false">SUMIF($S$3:$FQ$3,$E2089+3,$S2089:$FQ2089)/COUNTIF($S$3:$FQ$3,$E2089+3)</f>
        <v>4.27108333333333</v>
      </c>
      <c r="P2089" s="4" t="n">
        <f aca="false">SUMIF($S$3:$FQ$3,$E2089+4,$S2089:$FQ2089)/COUNTIF($S$3:$FQ$3,$E2089+4)</f>
        <v>4.27608333333333</v>
      </c>
      <c r="R2089" s="21" t="n">
        <v>37000</v>
      </c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7"/>
      <c r="AK2089" s="32"/>
      <c r="AL2089" s="32"/>
      <c r="AM2089" s="32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2"/>
      <c r="BB2089" s="32"/>
      <c r="BC2089" s="32"/>
      <c r="BD2089" s="32"/>
      <c r="BE2089" s="32"/>
      <c r="BF2089" s="32"/>
      <c r="BG2089" s="32"/>
      <c r="BH2089" s="32"/>
      <c r="BI2089" s="32"/>
      <c r="BJ2089" s="32"/>
      <c r="BK2089" s="32"/>
      <c r="BL2089" s="32"/>
      <c r="BM2089" s="32"/>
      <c r="BN2089" s="32"/>
      <c r="BO2089" s="32"/>
      <c r="BP2089" s="32"/>
      <c r="BQ2089" s="32"/>
      <c r="BR2089" s="32"/>
      <c r="BS2089" s="32"/>
      <c r="BT2089" s="32"/>
      <c r="BU2089" s="32"/>
      <c r="BV2089" s="32"/>
      <c r="BW2089" s="32"/>
      <c r="BX2089" s="32"/>
      <c r="BY2089" s="32"/>
      <c r="BZ2089" s="32"/>
      <c r="CA2089" s="32"/>
      <c r="CB2089" s="32"/>
      <c r="CC2089" s="32"/>
      <c r="CD2089" s="32"/>
      <c r="CE2089" s="32"/>
      <c r="CF2089" s="32"/>
      <c r="CG2089" s="32"/>
      <c r="CH2089" s="32"/>
      <c r="CI2089" s="32"/>
      <c r="CJ2089" s="32"/>
      <c r="CK2089" s="32"/>
      <c r="CL2089" s="32"/>
      <c r="CM2089" s="32"/>
      <c r="CN2089" s="32"/>
      <c r="CO2089" s="32"/>
      <c r="CP2089" s="32"/>
      <c r="CQ2089" s="32"/>
      <c r="CR2089" s="32"/>
      <c r="CS2089" s="32"/>
      <c r="CT2089" s="32"/>
      <c r="CU2089" s="32"/>
      <c r="CV2089" s="32"/>
      <c r="CW2089" s="32"/>
      <c r="CX2089" s="32"/>
      <c r="CY2089" s="32"/>
      <c r="CZ2089" s="32"/>
      <c r="DA2089" s="32"/>
      <c r="DB2089" s="32"/>
      <c r="DC2089" s="32"/>
      <c r="DD2089" s="32"/>
      <c r="DE2089" s="32"/>
      <c r="DF2089" s="32"/>
      <c r="DG2089" s="32"/>
      <c r="DH2089" s="32"/>
      <c r="DI2089" s="32"/>
      <c r="DJ2089" s="32"/>
      <c r="DK2089" s="32"/>
      <c r="DL2089" s="32"/>
      <c r="DM2089" s="32"/>
      <c r="DN2089" s="32" t="n">
        <v>5.101</v>
      </c>
      <c r="DO2089" s="32" t="n">
        <v>5.15</v>
      </c>
      <c r="DP2089" s="32" t="n">
        <v>5.21</v>
      </c>
      <c r="DQ2089" s="32" t="n">
        <v>5.255</v>
      </c>
      <c r="DR2089" s="32" t="n">
        <v>5.257</v>
      </c>
      <c r="DS2089" s="32" t="n">
        <v>5.278</v>
      </c>
      <c r="DT2089" s="32" t="n">
        <v>5.418</v>
      </c>
      <c r="DU2089" s="32" t="n">
        <v>5.548</v>
      </c>
      <c r="DV2089" s="32" t="n">
        <v>5.598</v>
      </c>
      <c r="DW2089" s="32" t="n">
        <v>5.438</v>
      </c>
      <c r="DX2089" s="32" t="n">
        <v>5.153</v>
      </c>
      <c r="DY2089" s="32" t="n">
        <v>4.713</v>
      </c>
      <c r="DZ2089" s="32" t="n">
        <v>4.573</v>
      </c>
      <c r="EA2089" s="32" t="n">
        <v>4.598</v>
      </c>
      <c r="EB2089" s="32" t="n">
        <v>4.642</v>
      </c>
      <c r="EC2089" s="32" t="n">
        <v>4.656</v>
      </c>
      <c r="ED2089" s="32" t="n">
        <v>4.638</v>
      </c>
      <c r="EE2089" s="32" t="n">
        <v>4.648</v>
      </c>
      <c r="EF2089" s="32" t="n">
        <v>4.768</v>
      </c>
      <c r="EG2089" s="32" t="n">
        <v>4.878</v>
      </c>
      <c r="EH2089" s="32" t="n">
        <v>4.909</v>
      </c>
      <c r="EI2089" s="32" t="n">
        <v>4.739</v>
      </c>
      <c r="EJ2089" s="32" t="n">
        <v>4.505</v>
      </c>
      <c r="EK2089" s="32" t="n">
        <v>4.199</v>
      </c>
      <c r="EL2089" s="32" t="n">
        <v>4.133</v>
      </c>
      <c r="EM2089" s="32" t="n">
        <v>4.153</v>
      </c>
      <c r="EN2089" s="32" t="n">
        <v>4.178</v>
      </c>
      <c r="EO2089" s="32" t="n">
        <v>4.203</v>
      </c>
      <c r="EP2089" s="32" t="n">
        <v>4.193</v>
      </c>
      <c r="EQ2089" s="32" t="n">
        <v>4.198</v>
      </c>
      <c r="ER2089" s="32" t="n">
        <v>4.308</v>
      </c>
      <c r="ES2089" s="32" t="n">
        <v>4.428</v>
      </c>
      <c r="ET2089" s="32" t="n">
        <v>4.468</v>
      </c>
      <c r="EU2089" s="32" t="n">
        <v>4.348</v>
      </c>
      <c r="EV2089" s="32" t="n">
        <v>4.208</v>
      </c>
      <c r="EW2089" s="32" t="n">
        <v>4.03</v>
      </c>
      <c r="EX2089" s="32" t="n">
        <v>4.128</v>
      </c>
      <c r="EY2089" s="32" t="n">
        <v>4.168</v>
      </c>
      <c r="EZ2089" s="32" t="n">
        <v>4.213</v>
      </c>
      <c r="FA2089" s="32" t="n">
        <v>4.248</v>
      </c>
      <c r="FB2089" s="32" t="n">
        <v>4.253</v>
      </c>
      <c r="FC2089" s="32" t="n">
        <v>4.283</v>
      </c>
      <c r="FD2089" s="32" t="n">
        <v>4.393</v>
      </c>
      <c r="FE2089" s="32" t="n">
        <v>4.513</v>
      </c>
      <c r="FF2089" s="32" t="n">
        <v>4.473</v>
      </c>
      <c r="FG2089" s="32" t="n">
        <v>4.353</v>
      </c>
      <c r="FH2089" s="32" t="n">
        <v>4.213</v>
      </c>
      <c r="FI2089" s="32" t="n">
        <v>4.035</v>
      </c>
      <c r="FJ2089" s="32" t="n">
        <v>4.133</v>
      </c>
      <c r="FK2089" s="32" t="n">
        <v>4.173</v>
      </c>
      <c r="FL2089" s="32" t="n">
        <v>4.218</v>
      </c>
      <c r="FM2089" s="32" t="n">
        <v>4.253</v>
      </c>
      <c r="FN2089" s="32" t="n">
        <v>4.258</v>
      </c>
      <c r="FO2089" s="32" t="n">
        <v>4.288</v>
      </c>
      <c r="FP2089" s="32" t="n">
        <v>4.398</v>
      </c>
      <c r="FQ2089" s="32" t="n">
        <v>4.518</v>
      </c>
      <c r="FR2089" s="32" t="n">
        <v>4.498</v>
      </c>
      <c r="FS2089" s="32" t="n">
        <v>4.378</v>
      </c>
      <c r="FT2089" s="32" t="n">
        <v>4.238</v>
      </c>
      <c r="FU2089" s="32" t="n">
        <v>4.06</v>
      </c>
      <c r="FV2089" s="32" t="n">
        <v>4.158</v>
      </c>
      <c r="FW2089" s="32" t="n">
        <v>4.198</v>
      </c>
      <c r="FX2089" s="32" t="n">
        <v>4.243</v>
      </c>
      <c r="FY2089" s="32" t="n">
        <v>4.278</v>
      </c>
      <c r="FZ2089" s="32" t="n">
        <v>4.283</v>
      </c>
      <c r="GA2089" s="32" t="n">
        <v>4.313</v>
      </c>
      <c r="GB2089" s="32" t="n">
        <v>4.423</v>
      </c>
      <c r="GC2089" s="32" t="n">
        <v>4.543</v>
      </c>
      <c r="GD2089" s="32" t="n">
        <v>4.538</v>
      </c>
      <c r="GE2089" s="32" t="n">
        <v>4.418</v>
      </c>
      <c r="GF2089" s="32" t="n">
        <v>4.278</v>
      </c>
      <c r="GG2089" s="32" t="n">
        <v>4.1</v>
      </c>
      <c r="GH2089" s="32"/>
      <c r="GI2089" s="32"/>
      <c r="GJ2089" s="32"/>
      <c r="GK2089" s="32"/>
      <c r="GL2089" s="32"/>
      <c r="GM2089" s="32"/>
      <c r="GN2089" s="32"/>
      <c r="GO2089" s="32"/>
      <c r="GP2089" s="32"/>
      <c r="GQ2089" s="32"/>
    </row>
    <row r="2090" customFormat="false" ht="12.75" hidden="true" customHeight="false" outlineLevel="0" collapsed="false">
      <c r="A2090" s="0" t="n">
        <f aca="false">WEEKDAY(C2090,2)</f>
        <v>5</v>
      </c>
      <c r="B2090" s="0" t="n">
        <f aca="false">MONTH(C2090)</f>
        <v>4</v>
      </c>
      <c r="C2090" s="23" t="n">
        <v>37001</v>
      </c>
      <c r="D2090" s="0" t="n">
        <f aca="false">MONTH(R2090)</f>
        <v>4</v>
      </c>
      <c r="E2090" s="0" t="n">
        <f aca="false">YEAR(R2090)</f>
        <v>2001</v>
      </c>
      <c r="F2090" s="35" t="n">
        <f aca="false">L2090-K2090</f>
        <v>0.236</v>
      </c>
      <c r="G2090" s="24" t="n">
        <f aca="false">N2090-M2090</f>
        <v>-0.511833333333334</v>
      </c>
      <c r="H2090" s="24" t="n">
        <f aca="false">O2090-N2090</f>
        <v>-0.0744166666666661</v>
      </c>
      <c r="I2090" s="24" t="n">
        <f aca="false">O2090-M2090</f>
        <v>-0.58625</v>
      </c>
      <c r="J2090" s="25" t="n">
        <f aca="false">VLOOKUP(C2090,'Nymex hist.'!A:B,2,0)</f>
        <v>5.128</v>
      </c>
      <c r="K2090" s="34" t="n">
        <f aca="false">AVERAGE(DM2090:DS2090)</f>
        <v>5.244</v>
      </c>
      <c r="L2090" s="34" t="n">
        <f aca="false">AVERAGE(DT2090:DX2090)</f>
        <v>5.48</v>
      </c>
      <c r="M2090" s="27" t="n">
        <f aca="false">SUMIF($S$3:$FQ$3,$E2090+1,$S2090:$FQ2090)/COUNTIF($S$3:$FQ$3,$E2090+1)</f>
        <v>4.90833333333333</v>
      </c>
      <c r="N2090" s="27" t="n">
        <f aca="false">SUMIF($S$3:$FQ$3,$E2090+2,$S2090:$FQ2090)/COUNTIF($S$3:$FQ$3,$E2090+2)</f>
        <v>4.3965</v>
      </c>
      <c r="O2090" s="27" t="n">
        <f aca="false">SUMIF($S$3:$FQ$3,$E2090+3,$S2090:$FQ2090)/COUNTIF($S$3:$FQ$3,$E2090+3)</f>
        <v>4.32208333333333</v>
      </c>
      <c r="P2090" s="27" t="n">
        <f aca="false">SUMIF($S$3:$FQ$3,$E2090+4,$S2090:$FQ2090)/COUNTIF($S$3:$FQ$3,$E2090+4)</f>
        <v>4.32708333333333</v>
      </c>
      <c r="Q2090" s="27"/>
      <c r="R2090" s="28" t="n">
        <v>37001</v>
      </c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30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 t="n">
        <v>5.128</v>
      </c>
      <c r="DO2090" s="29" t="n">
        <v>5.182</v>
      </c>
      <c r="DP2090" s="29" t="n">
        <v>5.243</v>
      </c>
      <c r="DQ2090" s="29" t="n">
        <v>5.292</v>
      </c>
      <c r="DR2090" s="29" t="n">
        <v>5.297</v>
      </c>
      <c r="DS2090" s="29" t="n">
        <v>5.322</v>
      </c>
      <c r="DT2090" s="29" t="n">
        <v>5.462</v>
      </c>
      <c r="DU2090" s="29" t="n">
        <v>5.598</v>
      </c>
      <c r="DV2090" s="29" t="n">
        <v>5.65</v>
      </c>
      <c r="DW2090" s="29" t="n">
        <v>5.485</v>
      </c>
      <c r="DX2090" s="29" t="n">
        <v>5.205</v>
      </c>
      <c r="DY2090" s="29" t="n">
        <v>4.76</v>
      </c>
      <c r="DZ2090" s="29" t="n">
        <v>4.622</v>
      </c>
      <c r="EA2090" s="29" t="n">
        <v>4.647</v>
      </c>
      <c r="EB2090" s="29" t="n">
        <v>4.691</v>
      </c>
      <c r="EC2090" s="29" t="n">
        <v>4.704</v>
      </c>
      <c r="ED2090" s="29" t="n">
        <v>4.689</v>
      </c>
      <c r="EE2090" s="29" t="n">
        <v>4.699</v>
      </c>
      <c r="EF2090" s="29" t="n">
        <v>4.819</v>
      </c>
      <c r="EG2090" s="29" t="n">
        <v>4.929</v>
      </c>
      <c r="EH2090" s="29" t="n">
        <v>4.96</v>
      </c>
      <c r="EI2090" s="29" t="n">
        <v>4.79</v>
      </c>
      <c r="EJ2090" s="29" t="n">
        <v>4.556</v>
      </c>
      <c r="EK2090" s="29" t="n">
        <v>4.25</v>
      </c>
      <c r="EL2090" s="29" t="n">
        <v>4.184</v>
      </c>
      <c r="EM2090" s="29" t="n">
        <v>4.204</v>
      </c>
      <c r="EN2090" s="29" t="n">
        <v>4.229</v>
      </c>
      <c r="EO2090" s="29" t="n">
        <v>4.254</v>
      </c>
      <c r="EP2090" s="29" t="n">
        <v>4.244</v>
      </c>
      <c r="EQ2090" s="29" t="n">
        <v>4.249</v>
      </c>
      <c r="ER2090" s="29" t="n">
        <v>4.359</v>
      </c>
      <c r="ES2090" s="29" t="n">
        <v>4.479</v>
      </c>
      <c r="ET2090" s="29" t="n">
        <v>4.519</v>
      </c>
      <c r="EU2090" s="29" t="n">
        <v>4.399</v>
      </c>
      <c r="EV2090" s="29" t="n">
        <v>4.259</v>
      </c>
      <c r="EW2090" s="29" t="n">
        <v>4.081</v>
      </c>
      <c r="EX2090" s="29" t="n">
        <v>4.179</v>
      </c>
      <c r="EY2090" s="29" t="n">
        <v>4.219</v>
      </c>
      <c r="EZ2090" s="29" t="n">
        <v>4.264</v>
      </c>
      <c r="FA2090" s="29" t="n">
        <v>4.299</v>
      </c>
      <c r="FB2090" s="29" t="n">
        <v>4.304</v>
      </c>
      <c r="FC2090" s="29" t="n">
        <v>4.334</v>
      </c>
      <c r="FD2090" s="29" t="n">
        <v>4.444</v>
      </c>
      <c r="FE2090" s="29" t="n">
        <v>4.564</v>
      </c>
      <c r="FF2090" s="29" t="n">
        <v>4.524</v>
      </c>
      <c r="FG2090" s="29" t="n">
        <v>4.404</v>
      </c>
      <c r="FH2090" s="29" t="n">
        <v>4.264</v>
      </c>
      <c r="FI2090" s="29" t="n">
        <v>4.086</v>
      </c>
      <c r="FJ2090" s="29" t="n">
        <v>4.184</v>
      </c>
      <c r="FK2090" s="29" t="n">
        <v>4.224</v>
      </c>
      <c r="FL2090" s="29" t="n">
        <v>4.269</v>
      </c>
      <c r="FM2090" s="29" t="n">
        <v>4.304</v>
      </c>
      <c r="FN2090" s="29" t="n">
        <v>4.309</v>
      </c>
      <c r="FO2090" s="29" t="n">
        <v>4.339</v>
      </c>
      <c r="FP2090" s="29" t="n">
        <v>4.449</v>
      </c>
      <c r="FQ2090" s="29" t="n">
        <v>4.569</v>
      </c>
      <c r="FR2090" s="29" t="n">
        <v>4.549</v>
      </c>
      <c r="FS2090" s="29" t="n">
        <v>4.429</v>
      </c>
      <c r="FT2090" s="29" t="n">
        <v>4.289</v>
      </c>
      <c r="FU2090" s="29" t="n">
        <v>4.111</v>
      </c>
      <c r="FV2090" s="29" t="n">
        <v>4.209</v>
      </c>
      <c r="FW2090" s="29" t="n">
        <v>4.249</v>
      </c>
      <c r="FX2090" s="29" t="n">
        <v>4.294</v>
      </c>
      <c r="FY2090" s="29" t="n">
        <v>4.329</v>
      </c>
      <c r="FZ2090" s="29" t="n">
        <v>4.334</v>
      </c>
      <c r="GA2090" s="29" t="n">
        <v>4.364</v>
      </c>
      <c r="GB2090" s="29" t="n">
        <v>4.474</v>
      </c>
      <c r="GC2090" s="29" t="n">
        <v>4.594</v>
      </c>
      <c r="GD2090" s="29" t="n">
        <v>4.589</v>
      </c>
      <c r="GE2090" s="29" t="n">
        <v>4.469</v>
      </c>
      <c r="GF2090" s="29" t="n">
        <v>4.329</v>
      </c>
      <c r="GG2090" s="29" t="n">
        <v>4.151</v>
      </c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29"/>
      <c r="GR2090" s="0"/>
      <c r="GS2090" s="0"/>
      <c r="GT2090" s="0"/>
      <c r="GU2090" s="0"/>
      <c r="GV2090" s="0"/>
      <c r="GW2090" s="0"/>
      <c r="GX2090" s="0"/>
      <c r="GY2090" s="0"/>
      <c r="GZ2090" s="0"/>
      <c r="HA2090" s="0"/>
      <c r="HB2090" s="0"/>
      <c r="HC2090" s="0"/>
      <c r="HD2090" s="0"/>
      <c r="HE2090" s="0"/>
      <c r="HF2090" s="0"/>
      <c r="HG2090" s="0"/>
      <c r="HH2090" s="0"/>
      <c r="HI2090" s="0"/>
      <c r="HJ2090" s="0"/>
      <c r="HK2090" s="0"/>
      <c r="HL2090" s="0"/>
      <c r="HM2090" s="0"/>
      <c r="HN2090" s="0"/>
      <c r="HO2090" s="0"/>
      <c r="HP2090" s="0"/>
      <c r="HQ2090" s="0"/>
      <c r="HR2090" s="0"/>
      <c r="HS2090" s="0"/>
      <c r="HT2090" s="0"/>
      <c r="HU2090" s="0"/>
      <c r="HV2090" s="0"/>
      <c r="HW2090" s="0"/>
      <c r="HX2090" s="0"/>
      <c r="HY2090" s="0"/>
      <c r="HZ2090" s="0"/>
      <c r="IA2090" s="0"/>
      <c r="IB2090" s="0"/>
      <c r="IC2090" s="0"/>
      <c r="ID2090" s="0"/>
      <c r="IE2090" s="0"/>
      <c r="IF2090" s="0"/>
      <c r="IG2090" s="0"/>
      <c r="IH2090" s="0"/>
      <c r="II2090" s="0"/>
      <c r="IJ2090" s="0"/>
      <c r="IK2090" s="0"/>
      <c r="IL2090" s="0"/>
      <c r="IM2090" s="0"/>
      <c r="IN2090" s="0"/>
      <c r="IO2090" s="0"/>
      <c r="IP2090" s="0"/>
      <c r="IQ2090" s="0"/>
      <c r="IR2090" s="0"/>
      <c r="IS2090" s="0"/>
      <c r="IT2090" s="0"/>
      <c r="IU2090" s="0"/>
      <c r="IV2090" s="0"/>
      <c r="IW2090" s="0"/>
    </row>
    <row r="2091" customFormat="false" ht="12.75" hidden="true" customHeight="false" outlineLevel="0" collapsed="false">
      <c r="A2091" s="0" t="n">
        <f aca="false">WEEKDAY(C2091,2)</f>
        <v>1</v>
      </c>
      <c r="B2091" s="0" t="n">
        <f aca="false">MONTH(C2091)</f>
        <v>4</v>
      </c>
      <c r="C2091" s="23" t="n">
        <v>37004</v>
      </c>
      <c r="D2091" s="0" t="n">
        <f aca="false">MONTH(R2091)</f>
        <v>4</v>
      </c>
      <c r="E2091" s="0" t="n">
        <f aca="false">YEAR(R2091)</f>
        <v>2001</v>
      </c>
      <c r="F2091" s="35" t="n">
        <f aca="false">L2091-K2091</f>
        <v>0.257533333333334</v>
      </c>
      <c r="G2091" s="24" t="n">
        <f aca="false">N2091-M2091</f>
        <v>-0.500583333333333</v>
      </c>
      <c r="H2091" s="24" t="n">
        <f aca="false">O2091-N2091</f>
        <v>-0.07925</v>
      </c>
      <c r="I2091" s="24" t="n">
        <f aca="false">O2091-M2091</f>
        <v>-0.579833333333333</v>
      </c>
      <c r="J2091" s="25" t="n">
        <f aca="false">VLOOKUP(C2091,'Nymex hist.'!A:B,2,0)</f>
        <v>5.125</v>
      </c>
      <c r="K2091" s="34" t="n">
        <f aca="false">AVERAGE(DM2091:DS2091)</f>
        <v>5.24766666666667</v>
      </c>
      <c r="L2091" s="34" t="n">
        <f aca="false">AVERAGE(DT2091:DX2091)</f>
        <v>5.5052</v>
      </c>
      <c r="M2091" s="27" t="n">
        <f aca="false">SUMIF($S$3:$FQ$3,$E2091+1,$S2091:$FQ2091)/COUNTIF($S$3:$FQ$3,$E2091+1)</f>
        <v>4.94125</v>
      </c>
      <c r="N2091" s="27" t="n">
        <f aca="false">SUMIF($S$3:$FQ$3,$E2091+2,$S2091:$FQ2091)/COUNTIF($S$3:$FQ$3,$E2091+2)</f>
        <v>4.44066666666667</v>
      </c>
      <c r="O2091" s="27" t="n">
        <f aca="false">SUMIF($S$3:$FQ$3,$E2091+3,$S2091:$FQ2091)/COUNTIF($S$3:$FQ$3,$E2091+3)</f>
        <v>4.36141666666667</v>
      </c>
      <c r="P2091" s="27" t="n">
        <f aca="false">SUMIF($S$3:$FQ$3,$E2091+4,$S2091:$FQ2091)/COUNTIF($S$3:$FQ$3,$E2091+4)</f>
        <v>4.37141666666667</v>
      </c>
      <c r="Q2091" s="27"/>
      <c r="R2091" s="28" t="n">
        <v>37004</v>
      </c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30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 t="n">
        <v>5.125</v>
      </c>
      <c r="DO2091" s="29" t="n">
        <v>5.175</v>
      </c>
      <c r="DP2091" s="29" t="n">
        <v>5.24</v>
      </c>
      <c r="DQ2091" s="29" t="n">
        <v>5.298</v>
      </c>
      <c r="DR2091" s="29" t="n">
        <v>5.31</v>
      </c>
      <c r="DS2091" s="29" t="n">
        <v>5.338</v>
      </c>
      <c r="DT2091" s="29" t="n">
        <v>5.482</v>
      </c>
      <c r="DU2091" s="29" t="n">
        <v>5.618</v>
      </c>
      <c r="DV2091" s="29" t="n">
        <v>5.672</v>
      </c>
      <c r="DW2091" s="29" t="n">
        <v>5.512</v>
      </c>
      <c r="DX2091" s="29" t="n">
        <v>5.242</v>
      </c>
      <c r="DY2091" s="29" t="n">
        <v>4.792</v>
      </c>
      <c r="DZ2091" s="29" t="n">
        <v>4.654</v>
      </c>
      <c r="EA2091" s="29" t="n">
        <v>4.682</v>
      </c>
      <c r="EB2091" s="29" t="n">
        <v>4.726</v>
      </c>
      <c r="EC2091" s="29" t="n">
        <v>4.739</v>
      </c>
      <c r="ED2091" s="29" t="n">
        <v>4.724</v>
      </c>
      <c r="EE2091" s="29" t="n">
        <v>4.734</v>
      </c>
      <c r="EF2091" s="29" t="n">
        <v>4.854</v>
      </c>
      <c r="EG2091" s="29" t="n">
        <v>4.964</v>
      </c>
      <c r="EH2091" s="29" t="n">
        <v>4.995</v>
      </c>
      <c r="EI2091" s="29" t="n">
        <v>4.825</v>
      </c>
      <c r="EJ2091" s="29" t="n">
        <v>4.602</v>
      </c>
      <c r="EK2091" s="29" t="n">
        <v>4.296</v>
      </c>
      <c r="EL2091" s="29" t="n">
        <v>4.23</v>
      </c>
      <c r="EM2091" s="29" t="n">
        <v>4.25</v>
      </c>
      <c r="EN2091" s="29" t="n">
        <v>4.275</v>
      </c>
      <c r="EO2091" s="29" t="n">
        <v>4.3</v>
      </c>
      <c r="EP2091" s="29" t="n">
        <v>4.29</v>
      </c>
      <c r="EQ2091" s="29" t="n">
        <v>4.295</v>
      </c>
      <c r="ER2091" s="29" t="n">
        <v>4.405</v>
      </c>
      <c r="ES2091" s="29" t="n">
        <v>4.525</v>
      </c>
      <c r="ET2091" s="29" t="n">
        <v>4.565</v>
      </c>
      <c r="EU2091" s="29" t="n">
        <v>4.445</v>
      </c>
      <c r="EV2091" s="29" t="n">
        <v>4.305</v>
      </c>
      <c r="EW2091" s="29" t="n">
        <v>4.127</v>
      </c>
      <c r="EX2091" s="29" t="n">
        <v>4.215</v>
      </c>
      <c r="EY2091" s="29" t="n">
        <v>4.255</v>
      </c>
      <c r="EZ2091" s="29" t="n">
        <v>4.3</v>
      </c>
      <c r="FA2091" s="29" t="n">
        <v>4.335</v>
      </c>
      <c r="FB2091" s="29" t="n">
        <v>4.34</v>
      </c>
      <c r="FC2091" s="29" t="n">
        <v>4.37</v>
      </c>
      <c r="FD2091" s="29" t="n">
        <v>4.48</v>
      </c>
      <c r="FE2091" s="29" t="n">
        <v>4.6</v>
      </c>
      <c r="FF2091" s="29" t="n">
        <v>4.575</v>
      </c>
      <c r="FG2091" s="29" t="n">
        <v>4.455</v>
      </c>
      <c r="FH2091" s="29" t="n">
        <v>4.315</v>
      </c>
      <c r="FI2091" s="29" t="n">
        <v>4.137</v>
      </c>
      <c r="FJ2091" s="29" t="n">
        <v>4.225</v>
      </c>
      <c r="FK2091" s="29" t="n">
        <v>4.265</v>
      </c>
      <c r="FL2091" s="29" t="n">
        <v>4.31</v>
      </c>
      <c r="FM2091" s="29" t="n">
        <v>4.345</v>
      </c>
      <c r="FN2091" s="29" t="n">
        <v>4.35</v>
      </c>
      <c r="FO2091" s="29" t="n">
        <v>4.38</v>
      </c>
      <c r="FP2091" s="29" t="n">
        <v>4.49</v>
      </c>
      <c r="FQ2091" s="29" t="n">
        <v>4.61</v>
      </c>
      <c r="FR2091" s="29" t="n">
        <v>4.6</v>
      </c>
      <c r="FS2091" s="29" t="n">
        <v>4.48</v>
      </c>
      <c r="FT2091" s="29" t="n">
        <v>4.34</v>
      </c>
      <c r="FU2091" s="29" t="n">
        <v>4.162</v>
      </c>
      <c r="FV2091" s="29" t="n">
        <v>4.25</v>
      </c>
      <c r="FW2091" s="29" t="n">
        <v>4.29</v>
      </c>
      <c r="FX2091" s="29" t="n">
        <v>4.335</v>
      </c>
      <c r="FY2091" s="29" t="n">
        <v>4.37</v>
      </c>
      <c r="FZ2091" s="29" t="n">
        <v>4.375</v>
      </c>
      <c r="GA2091" s="29" t="n">
        <v>4.405</v>
      </c>
      <c r="GB2091" s="29" t="n">
        <v>4.515</v>
      </c>
      <c r="GC2091" s="29" t="n">
        <v>4.635</v>
      </c>
      <c r="GD2091" s="29" t="n">
        <v>4.64</v>
      </c>
      <c r="GE2091" s="29" t="n">
        <v>4.52</v>
      </c>
      <c r="GF2091" s="29" t="n">
        <v>4.38</v>
      </c>
      <c r="GG2091" s="29" t="n">
        <v>4.202</v>
      </c>
      <c r="GH2091" s="29"/>
      <c r="GI2091" s="29"/>
      <c r="GJ2091" s="29"/>
      <c r="GK2091" s="29"/>
      <c r="GL2091" s="29"/>
      <c r="GM2091" s="29"/>
      <c r="GN2091" s="29"/>
      <c r="GO2091" s="29"/>
      <c r="GP2091" s="29"/>
      <c r="GQ2091" s="29"/>
      <c r="GR2091" s="0"/>
      <c r="GS2091" s="0"/>
      <c r="GT2091" s="0"/>
      <c r="GU2091" s="0"/>
      <c r="GV2091" s="0"/>
      <c r="GW2091" s="0"/>
      <c r="GX2091" s="0"/>
      <c r="GY2091" s="0"/>
      <c r="GZ2091" s="0"/>
      <c r="HA2091" s="0"/>
      <c r="HB2091" s="0"/>
      <c r="HC2091" s="0"/>
      <c r="HD2091" s="0"/>
      <c r="HE2091" s="0"/>
      <c r="HF2091" s="0"/>
      <c r="HG2091" s="0"/>
      <c r="HH2091" s="0"/>
      <c r="HI2091" s="0"/>
      <c r="HJ2091" s="0"/>
      <c r="HK2091" s="0"/>
      <c r="HL2091" s="0"/>
      <c r="HM2091" s="0"/>
      <c r="HN2091" s="0"/>
      <c r="HO2091" s="0"/>
      <c r="HP2091" s="0"/>
      <c r="HQ2091" s="0"/>
      <c r="HR2091" s="0"/>
      <c r="HS2091" s="0"/>
      <c r="HT2091" s="0"/>
      <c r="HU2091" s="0"/>
      <c r="HV2091" s="0"/>
      <c r="HW2091" s="0"/>
      <c r="HX2091" s="0"/>
      <c r="HY2091" s="0"/>
      <c r="HZ2091" s="0"/>
      <c r="IA2091" s="0"/>
      <c r="IB2091" s="0"/>
      <c r="IC2091" s="0"/>
      <c r="ID2091" s="0"/>
      <c r="IE2091" s="0"/>
      <c r="IF2091" s="0"/>
      <c r="IG2091" s="0"/>
      <c r="IH2091" s="0"/>
      <c r="II2091" s="0"/>
      <c r="IJ2091" s="0"/>
      <c r="IK2091" s="0"/>
      <c r="IL2091" s="0"/>
      <c r="IM2091" s="0"/>
      <c r="IN2091" s="0"/>
      <c r="IO2091" s="0"/>
      <c r="IP2091" s="0"/>
      <c r="IQ2091" s="0"/>
      <c r="IR2091" s="0"/>
      <c r="IS2091" s="0"/>
      <c r="IT2091" s="0"/>
      <c r="IU2091" s="0"/>
      <c r="IV2091" s="0"/>
      <c r="IW2091" s="0"/>
    </row>
    <row r="2092" customFormat="false" ht="12.75" hidden="true" customHeight="false" outlineLevel="0" collapsed="false">
      <c r="A2092" s="0" t="n">
        <f aca="false">WEEKDAY(C2092,2)</f>
        <v>2</v>
      </c>
      <c r="B2092" s="0" t="n">
        <f aca="false">MONTH(C2092)</f>
        <v>4</v>
      </c>
      <c r="C2092" s="23" t="n">
        <v>37005</v>
      </c>
      <c r="D2092" s="0" t="n">
        <f aca="false">MONTH(R2092)</f>
        <v>4</v>
      </c>
      <c r="E2092" s="0" t="n">
        <f aca="false">YEAR(R2092)</f>
        <v>2001</v>
      </c>
      <c r="F2092" s="35" t="n">
        <f aca="false">L2092-K2092</f>
        <v>0.266366666666666</v>
      </c>
      <c r="G2092" s="24" t="n">
        <f aca="false">N2092-M2092</f>
        <v>-0.4865</v>
      </c>
      <c r="H2092" s="24" t="n">
        <f aca="false">O2092-N2092</f>
        <v>-0.090416666666667</v>
      </c>
      <c r="I2092" s="24" t="n">
        <f aca="false">O2092-M2092</f>
        <v>-0.576916666666667</v>
      </c>
      <c r="J2092" s="25" t="n">
        <f aca="false">VLOOKUP(C2092,'Nymex hist.'!A:B,2,0)</f>
        <v>5.078</v>
      </c>
      <c r="K2092" s="34" t="n">
        <f aca="false">AVERAGE(DM2092:DS2092)</f>
        <v>5.18683333333333</v>
      </c>
      <c r="L2092" s="34" t="n">
        <f aca="false">AVERAGE(DT2092:DX2092)</f>
        <v>5.4532</v>
      </c>
      <c r="M2092" s="27" t="n">
        <f aca="false">SUMIF($S$3:$FQ$3,$E2092+1,$S2092:$FQ2092)/COUNTIF($S$3:$FQ$3,$E2092+1)</f>
        <v>4.90583333333333</v>
      </c>
      <c r="N2092" s="27" t="n">
        <f aca="false">SUMIF($S$3:$FQ$3,$E2092+2,$S2092:$FQ2092)/COUNTIF($S$3:$FQ$3,$E2092+2)</f>
        <v>4.41933333333333</v>
      </c>
      <c r="O2092" s="27" t="n">
        <f aca="false">SUMIF($S$3:$FQ$3,$E2092+3,$S2092:$FQ2092)/COUNTIF($S$3:$FQ$3,$E2092+3)</f>
        <v>4.32891666666667</v>
      </c>
      <c r="P2092" s="27" t="n">
        <f aca="false">SUMIF($S$3:$FQ$3,$E2092+4,$S2092:$FQ2092)/COUNTIF($S$3:$FQ$3,$E2092+4)</f>
        <v>4.34391666666667</v>
      </c>
      <c r="Q2092" s="27"/>
      <c r="R2092" s="28" t="n">
        <v>37005</v>
      </c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30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 t="n">
        <v>5.078</v>
      </c>
      <c r="DO2092" s="29" t="n">
        <v>5.114</v>
      </c>
      <c r="DP2092" s="29" t="n">
        <v>5.177</v>
      </c>
      <c r="DQ2092" s="29" t="n">
        <v>5.232</v>
      </c>
      <c r="DR2092" s="29" t="n">
        <v>5.245</v>
      </c>
      <c r="DS2092" s="29" t="n">
        <v>5.275</v>
      </c>
      <c r="DT2092" s="29" t="n">
        <v>5.42</v>
      </c>
      <c r="DU2092" s="29" t="n">
        <v>5.562</v>
      </c>
      <c r="DV2092" s="29" t="n">
        <v>5.617</v>
      </c>
      <c r="DW2092" s="29" t="n">
        <v>5.462</v>
      </c>
      <c r="DX2092" s="29" t="n">
        <v>5.205</v>
      </c>
      <c r="DY2092" s="29" t="n">
        <v>4.749</v>
      </c>
      <c r="DZ2092" s="29" t="n">
        <v>4.624</v>
      </c>
      <c r="EA2092" s="29" t="n">
        <v>4.652</v>
      </c>
      <c r="EB2092" s="29" t="n">
        <v>4.696</v>
      </c>
      <c r="EC2092" s="29" t="n">
        <v>4.709</v>
      </c>
      <c r="ED2092" s="29" t="n">
        <v>4.694</v>
      </c>
      <c r="EE2092" s="29" t="n">
        <v>4.704</v>
      </c>
      <c r="EF2092" s="29" t="n">
        <v>4.824</v>
      </c>
      <c r="EG2092" s="29" t="n">
        <v>4.934</v>
      </c>
      <c r="EH2092" s="29" t="n">
        <v>4.965</v>
      </c>
      <c r="EI2092" s="29" t="n">
        <v>4.805</v>
      </c>
      <c r="EJ2092" s="29" t="n">
        <v>4.576</v>
      </c>
      <c r="EK2092" s="29" t="n">
        <v>4.276</v>
      </c>
      <c r="EL2092" s="29" t="n">
        <v>4.21</v>
      </c>
      <c r="EM2092" s="29" t="n">
        <v>4.23</v>
      </c>
      <c r="EN2092" s="29" t="n">
        <v>4.255</v>
      </c>
      <c r="EO2092" s="29" t="n">
        <v>4.28</v>
      </c>
      <c r="EP2092" s="29" t="n">
        <v>4.27</v>
      </c>
      <c r="EQ2092" s="29" t="n">
        <v>4.275</v>
      </c>
      <c r="ER2092" s="29" t="n">
        <v>4.385</v>
      </c>
      <c r="ES2092" s="29" t="n">
        <v>4.505</v>
      </c>
      <c r="ET2092" s="29" t="n">
        <v>4.545</v>
      </c>
      <c r="EU2092" s="29" t="n">
        <v>4.425</v>
      </c>
      <c r="EV2092" s="29" t="n">
        <v>4.286</v>
      </c>
      <c r="EW2092" s="29" t="n">
        <v>4.116</v>
      </c>
      <c r="EX2092" s="29" t="n">
        <v>4.175</v>
      </c>
      <c r="EY2092" s="29" t="n">
        <v>4.215</v>
      </c>
      <c r="EZ2092" s="29" t="n">
        <v>4.26</v>
      </c>
      <c r="FA2092" s="29" t="n">
        <v>4.295</v>
      </c>
      <c r="FB2092" s="29" t="n">
        <v>4.3</v>
      </c>
      <c r="FC2092" s="29" t="n">
        <v>4.33</v>
      </c>
      <c r="FD2092" s="29" t="n">
        <v>4.44</v>
      </c>
      <c r="FE2092" s="29" t="n">
        <v>4.56</v>
      </c>
      <c r="FF2092" s="29" t="n">
        <v>4.56</v>
      </c>
      <c r="FG2092" s="29" t="n">
        <v>4.44</v>
      </c>
      <c r="FH2092" s="29" t="n">
        <v>4.301</v>
      </c>
      <c r="FI2092" s="29" t="n">
        <v>4.131</v>
      </c>
      <c r="FJ2092" s="29" t="n">
        <v>4.19</v>
      </c>
      <c r="FK2092" s="29" t="n">
        <v>4.23</v>
      </c>
      <c r="FL2092" s="29" t="n">
        <v>4.275</v>
      </c>
      <c r="FM2092" s="29" t="n">
        <v>4.31</v>
      </c>
      <c r="FN2092" s="29" t="n">
        <v>4.315</v>
      </c>
      <c r="FO2092" s="29" t="n">
        <v>4.345</v>
      </c>
      <c r="FP2092" s="29" t="n">
        <v>4.455</v>
      </c>
      <c r="FQ2092" s="29" t="n">
        <v>4.575</v>
      </c>
      <c r="FR2092" s="29" t="n">
        <v>4.585</v>
      </c>
      <c r="FS2092" s="29" t="n">
        <v>4.465</v>
      </c>
      <c r="FT2092" s="29" t="n">
        <v>4.326</v>
      </c>
      <c r="FU2092" s="29" t="n">
        <v>4.156</v>
      </c>
      <c r="FV2092" s="29" t="n">
        <v>4.215</v>
      </c>
      <c r="FW2092" s="29" t="n">
        <v>4.255</v>
      </c>
      <c r="FX2092" s="29" t="n">
        <v>4.3</v>
      </c>
      <c r="FY2092" s="29" t="n">
        <v>4.335</v>
      </c>
      <c r="FZ2092" s="29" t="n">
        <v>4.34</v>
      </c>
      <c r="GA2092" s="29" t="n">
        <v>4.37</v>
      </c>
      <c r="GB2092" s="29" t="n">
        <v>4.48</v>
      </c>
      <c r="GC2092" s="29" t="n">
        <v>4.6</v>
      </c>
      <c r="GD2092" s="29" t="n">
        <v>4.62</v>
      </c>
      <c r="GE2092" s="29" t="n">
        <v>4.5</v>
      </c>
      <c r="GF2092" s="29" t="n">
        <v>4.361</v>
      </c>
      <c r="GG2092" s="29" t="n">
        <v>4.191</v>
      </c>
      <c r="GH2092" s="29"/>
      <c r="GI2092" s="29"/>
      <c r="GJ2092" s="29"/>
      <c r="GK2092" s="29"/>
      <c r="GL2092" s="29"/>
      <c r="GM2092" s="29"/>
      <c r="GN2092" s="29"/>
      <c r="GO2092" s="29"/>
      <c r="GP2092" s="29"/>
      <c r="GQ2092" s="29"/>
      <c r="GR2092" s="0"/>
      <c r="GS2092" s="0"/>
      <c r="GT2092" s="0"/>
      <c r="GU2092" s="0"/>
      <c r="GV2092" s="0"/>
      <c r="GW2092" s="0"/>
      <c r="GX2092" s="0"/>
      <c r="GY2092" s="0"/>
      <c r="GZ2092" s="0"/>
      <c r="HA2092" s="0"/>
      <c r="HB2092" s="0"/>
      <c r="HC2092" s="0"/>
      <c r="HD2092" s="0"/>
      <c r="HE2092" s="0"/>
      <c r="HF2092" s="0"/>
      <c r="HG2092" s="0"/>
      <c r="HH2092" s="0"/>
      <c r="HI2092" s="0"/>
      <c r="HJ2092" s="0"/>
      <c r="HK2092" s="0"/>
      <c r="HL2092" s="0"/>
      <c r="HM2092" s="0"/>
      <c r="HN2092" s="0"/>
      <c r="HO2092" s="0"/>
      <c r="HP2092" s="0"/>
      <c r="HQ2092" s="0"/>
      <c r="HR2092" s="0"/>
      <c r="HS2092" s="0"/>
      <c r="HT2092" s="0"/>
      <c r="HU2092" s="0"/>
      <c r="HV2092" s="0"/>
      <c r="HW2092" s="0"/>
      <c r="HX2092" s="0"/>
      <c r="HY2092" s="0"/>
      <c r="HZ2092" s="0"/>
      <c r="IA2092" s="0"/>
      <c r="IB2092" s="0"/>
      <c r="IC2092" s="0"/>
      <c r="ID2092" s="0"/>
      <c r="IE2092" s="0"/>
      <c r="IF2092" s="0"/>
      <c r="IG2092" s="0"/>
      <c r="IH2092" s="0"/>
      <c r="II2092" s="0"/>
      <c r="IJ2092" s="0"/>
      <c r="IK2092" s="0"/>
      <c r="IL2092" s="0"/>
      <c r="IM2092" s="0"/>
      <c r="IN2092" s="0"/>
      <c r="IO2092" s="0"/>
      <c r="IP2092" s="0"/>
      <c r="IQ2092" s="0"/>
      <c r="IR2092" s="0"/>
      <c r="IS2092" s="0"/>
      <c r="IT2092" s="0"/>
      <c r="IU2092" s="0"/>
      <c r="IV2092" s="0"/>
      <c r="IW2092" s="0"/>
    </row>
    <row r="2093" customFormat="false" ht="12.75" hidden="true" customHeight="false" outlineLevel="0" collapsed="false">
      <c r="A2093" s="0" t="n">
        <f aca="false">WEEKDAY(C2093,2)</f>
        <v>3</v>
      </c>
      <c r="B2093" s="0" t="n">
        <f aca="false">MONTH(C2093)</f>
        <v>4</v>
      </c>
      <c r="C2093" s="23" t="n">
        <v>37006</v>
      </c>
      <c r="D2093" s="0" t="n">
        <f aca="false">MONTH(R2093)</f>
        <v>4</v>
      </c>
      <c r="E2093" s="0" t="n">
        <f aca="false">YEAR(R2093)</f>
        <v>2001</v>
      </c>
      <c r="F2093" s="35" t="n">
        <f aca="false">L2093-K2093</f>
        <v>0.275466666666667</v>
      </c>
      <c r="G2093" s="24" t="n">
        <f aca="false">N2093-M2093</f>
        <v>-0.456916666666666</v>
      </c>
      <c r="H2093" s="24" t="n">
        <f aca="false">O2093-N2093</f>
        <v>-0.0889166666666661</v>
      </c>
      <c r="I2093" s="24" t="n">
        <f aca="false">O2093-M2093</f>
        <v>-0.545833333333333</v>
      </c>
      <c r="J2093" s="25" t="n">
        <f aca="false">VLOOKUP(C2093,'Nymex hist.'!A:B,2,0)</f>
        <v>4.981</v>
      </c>
      <c r="K2093" s="34" t="n">
        <f aca="false">AVERAGE(DM2093:DS2093)</f>
        <v>5.07033333333333</v>
      </c>
      <c r="L2093" s="34" t="n">
        <f aca="false">AVERAGE(DT2093:DX2093)</f>
        <v>5.3458</v>
      </c>
      <c r="M2093" s="27" t="n">
        <f aca="false">SUMIF($S$3:$FQ$3,$E2093+1,$S2093:$FQ2093)/COUNTIF($S$3:$FQ$3,$E2093+1)</f>
        <v>4.82375</v>
      </c>
      <c r="N2093" s="27" t="n">
        <f aca="false">SUMIF($S$3:$FQ$3,$E2093+2,$S2093:$FQ2093)/COUNTIF($S$3:$FQ$3,$E2093+2)</f>
        <v>4.36683333333333</v>
      </c>
      <c r="O2093" s="27" t="n">
        <f aca="false">SUMIF($S$3:$FQ$3,$E2093+3,$S2093:$FQ2093)/COUNTIF($S$3:$FQ$3,$E2093+3)</f>
        <v>4.27791666666667</v>
      </c>
      <c r="P2093" s="27" t="n">
        <f aca="false">SUMIF($S$3:$FQ$3,$E2093+4,$S2093:$FQ2093)/COUNTIF($S$3:$FQ$3,$E2093+4)</f>
        <v>4.29291666666667</v>
      </c>
      <c r="Q2093" s="27"/>
      <c r="R2093" s="28" t="n">
        <v>37006</v>
      </c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30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 t="n">
        <v>4.981</v>
      </c>
      <c r="DO2093" s="29" t="n">
        <v>4.994</v>
      </c>
      <c r="DP2093" s="29" t="n">
        <v>5.057</v>
      </c>
      <c r="DQ2093" s="29" t="n">
        <v>5.11</v>
      </c>
      <c r="DR2093" s="29" t="n">
        <v>5.125</v>
      </c>
      <c r="DS2093" s="29" t="n">
        <v>5.155</v>
      </c>
      <c r="DT2093" s="29" t="n">
        <v>5.3</v>
      </c>
      <c r="DU2093" s="29" t="n">
        <v>5.45</v>
      </c>
      <c r="DV2093" s="29" t="n">
        <v>5.507</v>
      </c>
      <c r="DW2093" s="29" t="n">
        <v>5.357</v>
      </c>
      <c r="DX2093" s="29" t="n">
        <v>5.115</v>
      </c>
      <c r="DY2093" s="29" t="n">
        <v>4.665</v>
      </c>
      <c r="DZ2093" s="29" t="n">
        <v>4.545</v>
      </c>
      <c r="EA2093" s="29" t="n">
        <v>4.575</v>
      </c>
      <c r="EB2093" s="29" t="n">
        <v>4.619</v>
      </c>
      <c r="EC2093" s="29" t="n">
        <v>4.632</v>
      </c>
      <c r="ED2093" s="29" t="n">
        <v>4.62</v>
      </c>
      <c r="EE2093" s="29" t="n">
        <v>4.63</v>
      </c>
      <c r="EF2093" s="29" t="n">
        <v>4.75</v>
      </c>
      <c r="EG2093" s="29" t="n">
        <v>4.87</v>
      </c>
      <c r="EH2093" s="29" t="n">
        <v>4.905</v>
      </c>
      <c r="EI2093" s="29" t="n">
        <v>4.745</v>
      </c>
      <c r="EJ2093" s="29" t="n">
        <v>4.525</v>
      </c>
      <c r="EK2093" s="29" t="n">
        <v>4.225</v>
      </c>
      <c r="EL2093" s="29" t="n">
        <v>4.159</v>
      </c>
      <c r="EM2093" s="29" t="n">
        <v>4.179</v>
      </c>
      <c r="EN2093" s="29" t="n">
        <v>4.204</v>
      </c>
      <c r="EO2093" s="29" t="n">
        <v>4.229</v>
      </c>
      <c r="EP2093" s="29" t="n">
        <v>4.219</v>
      </c>
      <c r="EQ2093" s="29" t="n">
        <v>4.224</v>
      </c>
      <c r="ER2093" s="29" t="n">
        <v>4.334</v>
      </c>
      <c r="ES2093" s="29" t="n">
        <v>4.454</v>
      </c>
      <c r="ET2093" s="29" t="n">
        <v>4.494</v>
      </c>
      <c r="EU2093" s="29" t="n">
        <v>4.374</v>
      </c>
      <c r="EV2093" s="29" t="n">
        <v>4.235</v>
      </c>
      <c r="EW2093" s="29" t="n">
        <v>4.065</v>
      </c>
      <c r="EX2093" s="29" t="n">
        <v>4.124</v>
      </c>
      <c r="EY2093" s="29" t="n">
        <v>4.164</v>
      </c>
      <c r="EZ2093" s="29" t="n">
        <v>4.209</v>
      </c>
      <c r="FA2093" s="29" t="n">
        <v>4.244</v>
      </c>
      <c r="FB2093" s="29" t="n">
        <v>4.249</v>
      </c>
      <c r="FC2093" s="29" t="n">
        <v>4.279</v>
      </c>
      <c r="FD2093" s="29" t="n">
        <v>4.389</v>
      </c>
      <c r="FE2093" s="29" t="n">
        <v>4.509</v>
      </c>
      <c r="FF2093" s="29" t="n">
        <v>4.509</v>
      </c>
      <c r="FG2093" s="29" t="n">
        <v>4.389</v>
      </c>
      <c r="FH2093" s="29" t="n">
        <v>4.25</v>
      </c>
      <c r="FI2093" s="29" t="n">
        <v>4.08</v>
      </c>
      <c r="FJ2093" s="29" t="n">
        <v>4.139</v>
      </c>
      <c r="FK2093" s="29" t="n">
        <v>4.179</v>
      </c>
      <c r="FL2093" s="29" t="n">
        <v>4.224</v>
      </c>
      <c r="FM2093" s="29" t="n">
        <v>4.259</v>
      </c>
      <c r="FN2093" s="29" t="n">
        <v>4.264</v>
      </c>
      <c r="FO2093" s="29" t="n">
        <v>4.294</v>
      </c>
      <c r="FP2093" s="29" t="n">
        <v>4.404</v>
      </c>
      <c r="FQ2093" s="29" t="n">
        <v>4.524</v>
      </c>
      <c r="FR2093" s="29" t="n">
        <v>4.534</v>
      </c>
      <c r="FS2093" s="29" t="n">
        <v>4.414</v>
      </c>
      <c r="FT2093" s="29" t="n">
        <v>4.275</v>
      </c>
      <c r="FU2093" s="29" t="n">
        <v>4.105</v>
      </c>
      <c r="FV2093" s="29" t="n">
        <v>4.164</v>
      </c>
      <c r="FW2093" s="29" t="n">
        <v>4.204</v>
      </c>
      <c r="FX2093" s="29" t="n">
        <v>4.249</v>
      </c>
      <c r="FY2093" s="29" t="n">
        <v>4.284</v>
      </c>
      <c r="FZ2093" s="29" t="n">
        <v>4.289</v>
      </c>
      <c r="GA2093" s="29" t="n">
        <v>4.319</v>
      </c>
      <c r="GB2093" s="29" t="n">
        <v>4.429</v>
      </c>
      <c r="GC2093" s="29" t="n">
        <v>4.549</v>
      </c>
      <c r="GD2093" s="29" t="n">
        <v>4.569</v>
      </c>
      <c r="GE2093" s="29" t="n">
        <v>4.449</v>
      </c>
      <c r="GF2093" s="29" t="n">
        <v>4.31</v>
      </c>
      <c r="GG2093" s="29" t="n">
        <v>4.14</v>
      </c>
      <c r="GH2093" s="29"/>
      <c r="GI2093" s="29"/>
      <c r="GJ2093" s="29"/>
      <c r="GK2093" s="29"/>
      <c r="GL2093" s="29"/>
      <c r="GM2093" s="29"/>
      <c r="GN2093" s="29"/>
      <c r="GO2093" s="29"/>
      <c r="GP2093" s="29"/>
      <c r="GQ2093" s="29"/>
      <c r="GR2093" s="0"/>
      <c r="GS2093" s="0"/>
      <c r="GT2093" s="0"/>
      <c r="GU2093" s="0"/>
      <c r="GV2093" s="0"/>
      <c r="GW2093" s="0"/>
      <c r="GX2093" s="0"/>
      <c r="GY2093" s="0"/>
      <c r="GZ2093" s="0"/>
      <c r="HA2093" s="0"/>
      <c r="HB2093" s="0"/>
      <c r="HC2093" s="0"/>
      <c r="HD2093" s="0"/>
      <c r="HE2093" s="0"/>
      <c r="HF2093" s="0"/>
      <c r="HG2093" s="0"/>
      <c r="HH2093" s="0"/>
      <c r="HI2093" s="0"/>
      <c r="HJ2093" s="0"/>
      <c r="HK2093" s="0"/>
      <c r="HL2093" s="0"/>
      <c r="HM2093" s="0"/>
      <c r="HN2093" s="0"/>
      <c r="HO2093" s="0"/>
      <c r="HP2093" s="0"/>
      <c r="HQ2093" s="0"/>
      <c r="HR2093" s="0"/>
      <c r="HS2093" s="0"/>
      <c r="HT2093" s="0"/>
      <c r="HU2093" s="0"/>
      <c r="HV2093" s="0"/>
      <c r="HW2093" s="0"/>
      <c r="HX2093" s="0"/>
      <c r="HY2093" s="0"/>
      <c r="HZ2093" s="0"/>
      <c r="IA2093" s="0"/>
      <c r="IB2093" s="0"/>
      <c r="IC2093" s="0"/>
      <c r="ID2093" s="0"/>
      <c r="IE2093" s="0"/>
      <c r="IF2093" s="0"/>
      <c r="IG2093" s="0"/>
      <c r="IH2093" s="0"/>
      <c r="II2093" s="0"/>
      <c r="IJ2093" s="0"/>
      <c r="IK2093" s="0"/>
      <c r="IL2093" s="0"/>
      <c r="IM2093" s="0"/>
      <c r="IN2093" s="0"/>
      <c r="IO2093" s="0"/>
      <c r="IP2093" s="0"/>
      <c r="IQ2093" s="0"/>
      <c r="IR2093" s="0"/>
      <c r="IS2093" s="0"/>
      <c r="IT2093" s="0"/>
      <c r="IU2093" s="0"/>
      <c r="IV2093" s="0"/>
      <c r="IW2093" s="0"/>
    </row>
    <row r="2094" customFormat="false" ht="12.75" hidden="false" customHeight="false" outlineLevel="0" collapsed="false">
      <c r="A2094" s="1" t="n">
        <f aca="false">WEEKDAY(C2094,2)</f>
        <v>4</v>
      </c>
      <c r="B2094" s="1" t="n">
        <f aca="false">MONTH(C2094)</f>
        <v>4</v>
      </c>
      <c r="C2094" s="23" t="n">
        <v>37007</v>
      </c>
      <c r="D2094" s="0" t="n">
        <f aca="false">MONTH(R2094)</f>
        <v>4</v>
      </c>
      <c r="E2094" s="0" t="n">
        <f aca="false">YEAR(R2094)</f>
        <v>2001</v>
      </c>
      <c r="F2094" s="3" t="n">
        <f aca="false">L2094-K2094</f>
        <v>0.293799999999999</v>
      </c>
      <c r="G2094" s="3" t="n">
        <f aca="false">N2094-M2094</f>
        <v>-0.42225</v>
      </c>
      <c r="H2094" s="3" t="n">
        <f aca="false">O2094-N2094</f>
        <v>-0.0869166666666672</v>
      </c>
      <c r="I2094" s="3" t="n">
        <f aca="false">O2094-M2094</f>
        <v>-0.509166666666667</v>
      </c>
      <c r="J2094" s="4" t="n">
        <f aca="false">VLOOKUP(C2094,'Nymex hist.'!A:B,2,0)</f>
        <v>4.891</v>
      </c>
      <c r="K2094" s="4" t="n">
        <f aca="false">AVERAGE(DM2094:DS2094)</f>
        <v>5.01</v>
      </c>
      <c r="L2094" s="4" t="n">
        <f aca="false">AVERAGE(DT2094:DX2094)</f>
        <v>5.3038</v>
      </c>
      <c r="M2094" s="4" t="n">
        <f aca="false">SUMIF($S$3:$FQ$3,$E2094+1,$S2094:$FQ2094)/COUNTIF($S$3:$FQ$3,$E2094+1)</f>
        <v>4.81541666666667</v>
      </c>
      <c r="N2094" s="4" t="n">
        <f aca="false">SUMIF($S$3:$FQ$3,$E2094+2,$S2094:$FQ2094)/COUNTIF($S$3:$FQ$3,$E2094+2)</f>
        <v>4.39316666666667</v>
      </c>
      <c r="O2094" s="4" t="n">
        <f aca="false">SUMIF($S$3:$FQ$3,$E2094+3,$S2094:$FQ2094)/COUNTIF($S$3:$FQ$3,$E2094+3)</f>
        <v>4.30625</v>
      </c>
      <c r="P2094" s="4" t="n">
        <f aca="false">SUMIF($S$3:$FQ$3,$E2094+4,$S2094:$FQ2094)/COUNTIF($S$3:$FQ$3,$E2094+4)</f>
        <v>4.32125</v>
      </c>
      <c r="R2094" s="21" t="n">
        <v>37007</v>
      </c>
      <c r="S2094" s="32"/>
      <c r="T2094" s="32"/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7"/>
      <c r="AK2094" s="32"/>
      <c r="AL2094" s="32"/>
      <c r="AM2094" s="32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/>
      <c r="AX2094" s="32"/>
      <c r="AY2094" s="32"/>
      <c r="AZ2094" s="32"/>
      <c r="BA2094" s="32"/>
      <c r="BB2094" s="32"/>
      <c r="BC2094" s="32"/>
      <c r="BD2094" s="32"/>
      <c r="BE2094" s="32"/>
      <c r="BF2094" s="32"/>
      <c r="BG2094" s="32"/>
      <c r="BH2094" s="32"/>
      <c r="BI2094" s="32"/>
      <c r="BJ2094" s="32"/>
      <c r="BK2094" s="32"/>
      <c r="BL2094" s="32"/>
      <c r="BM2094" s="32"/>
      <c r="BN2094" s="32"/>
      <c r="BO2094" s="32"/>
      <c r="BP2094" s="32"/>
      <c r="BQ2094" s="32"/>
      <c r="BR2094" s="32"/>
      <c r="BS2094" s="32"/>
      <c r="BT2094" s="32"/>
      <c r="BU2094" s="32"/>
      <c r="BV2094" s="32"/>
      <c r="BW2094" s="32"/>
      <c r="BX2094" s="32"/>
      <c r="BY2094" s="32"/>
      <c r="BZ2094" s="32"/>
      <c r="CA2094" s="32"/>
      <c r="CB2094" s="32"/>
      <c r="CC2094" s="32"/>
      <c r="CD2094" s="32"/>
      <c r="CE2094" s="32"/>
      <c r="CF2094" s="32"/>
      <c r="CG2094" s="32"/>
      <c r="CH2094" s="32"/>
      <c r="CI2094" s="32"/>
      <c r="CJ2094" s="32"/>
      <c r="CK2094" s="32"/>
      <c r="CL2094" s="32"/>
      <c r="CM2094" s="32"/>
      <c r="CN2094" s="32"/>
      <c r="CO2094" s="32"/>
      <c r="CP2094" s="32"/>
      <c r="CQ2094" s="32"/>
      <c r="CR2094" s="32"/>
      <c r="CS2094" s="32"/>
      <c r="CT2094" s="32"/>
      <c r="CU2094" s="32"/>
      <c r="CV2094" s="32"/>
      <c r="CW2094" s="32"/>
      <c r="CX2094" s="32"/>
      <c r="CY2094" s="32"/>
      <c r="CZ2094" s="32"/>
      <c r="DA2094" s="32"/>
      <c r="DB2094" s="32"/>
      <c r="DC2094" s="32"/>
      <c r="DD2094" s="32"/>
      <c r="DE2094" s="32"/>
      <c r="DF2094" s="32"/>
      <c r="DG2094" s="32"/>
      <c r="DH2094" s="32"/>
      <c r="DI2094" s="32"/>
      <c r="DJ2094" s="32"/>
      <c r="DK2094" s="32"/>
      <c r="DL2094" s="32"/>
      <c r="DM2094" s="32"/>
      <c r="DN2094" s="32" t="n">
        <v>4.891</v>
      </c>
      <c r="DO2094" s="32" t="n">
        <v>4.94</v>
      </c>
      <c r="DP2094" s="32" t="n">
        <v>5.002</v>
      </c>
      <c r="DQ2094" s="32" t="n">
        <v>5.055</v>
      </c>
      <c r="DR2094" s="32" t="n">
        <v>5.07</v>
      </c>
      <c r="DS2094" s="32" t="n">
        <v>5.102</v>
      </c>
      <c r="DT2094" s="32" t="n">
        <v>5.252</v>
      </c>
      <c r="DU2094" s="32" t="n">
        <v>5.402</v>
      </c>
      <c r="DV2094" s="32" t="n">
        <v>5.462</v>
      </c>
      <c r="DW2094" s="32" t="n">
        <v>5.317</v>
      </c>
      <c r="DX2094" s="32" t="n">
        <v>5.086</v>
      </c>
      <c r="DY2094" s="32" t="n">
        <v>4.646</v>
      </c>
      <c r="DZ2094" s="32" t="n">
        <v>4.533</v>
      </c>
      <c r="EA2094" s="32" t="n">
        <v>4.573</v>
      </c>
      <c r="EB2094" s="32" t="n">
        <v>4.623</v>
      </c>
      <c r="EC2094" s="32" t="n">
        <v>4.636</v>
      </c>
      <c r="ED2094" s="32" t="n">
        <v>4.626</v>
      </c>
      <c r="EE2094" s="32" t="n">
        <v>4.636</v>
      </c>
      <c r="EF2094" s="32" t="n">
        <v>4.761</v>
      </c>
      <c r="EG2094" s="32" t="n">
        <v>4.886</v>
      </c>
      <c r="EH2094" s="32" t="n">
        <v>4.926</v>
      </c>
      <c r="EI2094" s="32" t="n">
        <v>4.77</v>
      </c>
      <c r="EJ2094" s="32" t="n">
        <v>4.55</v>
      </c>
      <c r="EK2094" s="32" t="n">
        <v>4.25</v>
      </c>
      <c r="EL2094" s="32" t="n">
        <v>4.184</v>
      </c>
      <c r="EM2094" s="32" t="n">
        <v>4.204</v>
      </c>
      <c r="EN2094" s="32" t="n">
        <v>4.229</v>
      </c>
      <c r="EO2094" s="32" t="n">
        <v>4.254</v>
      </c>
      <c r="EP2094" s="32" t="n">
        <v>4.249</v>
      </c>
      <c r="EQ2094" s="32" t="n">
        <v>4.254</v>
      </c>
      <c r="ER2094" s="32" t="n">
        <v>4.364</v>
      </c>
      <c r="ES2094" s="32" t="n">
        <v>4.484</v>
      </c>
      <c r="ET2094" s="32" t="n">
        <v>4.524</v>
      </c>
      <c r="EU2094" s="32" t="n">
        <v>4.404</v>
      </c>
      <c r="EV2094" s="32" t="n">
        <v>4.265</v>
      </c>
      <c r="EW2094" s="32" t="n">
        <v>4.095</v>
      </c>
      <c r="EX2094" s="32" t="n">
        <v>4.149</v>
      </c>
      <c r="EY2094" s="32" t="n">
        <v>4.189</v>
      </c>
      <c r="EZ2094" s="32" t="n">
        <v>4.234</v>
      </c>
      <c r="FA2094" s="32" t="n">
        <v>4.269</v>
      </c>
      <c r="FB2094" s="32" t="n">
        <v>4.279</v>
      </c>
      <c r="FC2094" s="32" t="n">
        <v>4.309</v>
      </c>
      <c r="FD2094" s="32" t="n">
        <v>4.419</v>
      </c>
      <c r="FE2094" s="32" t="n">
        <v>4.539</v>
      </c>
      <c r="FF2094" s="32" t="n">
        <v>4.539</v>
      </c>
      <c r="FG2094" s="32" t="n">
        <v>4.419</v>
      </c>
      <c r="FH2094" s="32" t="n">
        <v>4.28</v>
      </c>
      <c r="FI2094" s="32" t="n">
        <v>4.11</v>
      </c>
      <c r="FJ2094" s="32" t="n">
        <v>4.164</v>
      </c>
      <c r="FK2094" s="32" t="n">
        <v>4.204</v>
      </c>
      <c r="FL2094" s="32" t="n">
        <v>4.249</v>
      </c>
      <c r="FM2094" s="32" t="n">
        <v>4.284</v>
      </c>
      <c r="FN2094" s="32" t="n">
        <v>4.294</v>
      </c>
      <c r="FO2094" s="32" t="n">
        <v>4.324</v>
      </c>
      <c r="FP2094" s="32" t="n">
        <v>4.434</v>
      </c>
      <c r="FQ2094" s="32" t="n">
        <v>4.554</v>
      </c>
      <c r="FR2094" s="32" t="n">
        <v>4.564</v>
      </c>
      <c r="FS2094" s="32" t="n">
        <v>4.444</v>
      </c>
      <c r="FT2094" s="32" t="n">
        <v>4.305</v>
      </c>
      <c r="FU2094" s="32" t="n">
        <v>4.135</v>
      </c>
      <c r="FV2094" s="32" t="n">
        <v>4.189</v>
      </c>
      <c r="FW2094" s="32" t="n">
        <v>4.229</v>
      </c>
      <c r="FX2094" s="32" t="n">
        <v>4.274</v>
      </c>
      <c r="FY2094" s="32" t="n">
        <v>4.309</v>
      </c>
      <c r="FZ2094" s="32" t="n">
        <v>4.319</v>
      </c>
      <c r="GA2094" s="32" t="n">
        <v>4.349</v>
      </c>
      <c r="GB2094" s="32" t="n">
        <v>4.459</v>
      </c>
      <c r="GC2094" s="32" t="n">
        <v>4.579</v>
      </c>
      <c r="GD2094" s="32" t="n">
        <v>4.599</v>
      </c>
      <c r="GE2094" s="32" t="n">
        <v>4.479</v>
      </c>
      <c r="GF2094" s="32" t="n">
        <v>4.34</v>
      </c>
      <c r="GG2094" s="32" t="n">
        <v>4.17</v>
      </c>
      <c r="GH2094" s="32"/>
      <c r="GI2094" s="32"/>
      <c r="GJ2094" s="32"/>
      <c r="GK2094" s="32"/>
      <c r="GL2094" s="32"/>
      <c r="GM2094" s="32"/>
      <c r="GN2094" s="32"/>
      <c r="GO2094" s="32"/>
      <c r="GP2094" s="32"/>
      <c r="GQ2094" s="32"/>
    </row>
    <row r="2095" customFormat="false" ht="12.75" hidden="true" customHeight="false" outlineLevel="0" collapsed="false">
      <c r="A2095" s="0" t="n">
        <f aca="false">WEEKDAY(C2095,2)</f>
        <v>5</v>
      </c>
      <c r="B2095" s="0" t="n">
        <f aca="false">MONTH(C2095)</f>
        <v>4</v>
      </c>
      <c r="C2095" s="23" t="n">
        <v>37008</v>
      </c>
      <c r="D2095" s="0" t="n">
        <f aca="false">MONTH(R2095)</f>
        <v>4</v>
      </c>
      <c r="E2095" s="0" t="n">
        <f aca="false">YEAR(R2095)</f>
        <v>2001</v>
      </c>
      <c r="F2095" s="35" t="n">
        <f aca="false">L2095-K2095</f>
        <v>0.302066666666667</v>
      </c>
      <c r="G2095" s="24" t="n">
        <f aca="false">N2095-M2095</f>
        <v>-0.389666666666667</v>
      </c>
      <c r="H2095" s="24" t="n">
        <f aca="false">O2095-N2095</f>
        <v>-0.0831666666666662</v>
      </c>
      <c r="I2095" s="24" t="n">
        <f aca="false">O2095-M2095</f>
        <v>-0.472833333333333</v>
      </c>
      <c r="J2095" s="25" t="n">
        <f aca="false">VLOOKUP(C2095,'Nymex hist.'!A:B,2,0)</f>
        <v>4.867</v>
      </c>
      <c r="K2095" s="34" t="n">
        <f aca="false">AVERAGE(DM2095:DS2095)</f>
        <v>4.95633333333333</v>
      </c>
      <c r="L2095" s="34" t="n">
        <f aca="false">AVERAGE(DT2095:DX2095)</f>
        <v>5.2584</v>
      </c>
      <c r="M2095" s="27" t="n">
        <f aca="false">SUMIF($S$3:$FQ$3,$E2095+1,$S2095:$FQ2095)/COUNTIF($S$3:$FQ$3,$E2095+1)</f>
        <v>4.79216666666667</v>
      </c>
      <c r="N2095" s="27" t="n">
        <f aca="false">SUMIF($S$3:$FQ$3,$E2095+2,$S2095:$FQ2095)/COUNTIF($S$3:$FQ$3,$E2095+2)</f>
        <v>4.4025</v>
      </c>
      <c r="O2095" s="27" t="n">
        <f aca="false">SUMIF($S$3:$FQ$3,$E2095+3,$S2095:$FQ2095)/COUNTIF($S$3:$FQ$3,$E2095+3)</f>
        <v>4.31933333333333</v>
      </c>
      <c r="P2095" s="27" t="n">
        <f aca="false">SUMIF($S$3:$FQ$3,$E2095+4,$S2095:$FQ2095)/COUNTIF($S$3:$FQ$3,$E2095+4)</f>
        <v>4.33433333333333</v>
      </c>
      <c r="Q2095" s="27"/>
      <c r="R2095" s="28" t="n">
        <v>37008</v>
      </c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30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 t="n">
        <v>4.891</v>
      </c>
      <c r="DO2095" s="29" t="n">
        <v>4.867</v>
      </c>
      <c r="DP2095" s="29" t="n">
        <v>4.935</v>
      </c>
      <c r="DQ2095" s="29" t="n">
        <v>4.99</v>
      </c>
      <c r="DR2095" s="29" t="n">
        <v>5.01</v>
      </c>
      <c r="DS2095" s="29" t="n">
        <v>5.045</v>
      </c>
      <c r="DT2095" s="29" t="n">
        <v>5.198</v>
      </c>
      <c r="DU2095" s="29" t="n">
        <v>5.354</v>
      </c>
      <c r="DV2095" s="29" t="n">
        <v>5.415</v>
      </c>
      <c r="DW2095" s="29" t="n">
        <v>5.275</v>
      </c>
      <c r="DX2095" s="29" t="n">
        <v>5.05</v>
      </c>
      <c r="DY2095" s="29" t="n">
        <v>4.62</v>
      </c>
      <c r="DZ2095" s="29" t="n">
        <v>4.51</v>
      </c>
      <c r="EA2095" s="29" t="n">
        <v>4.55</v>
      </c>
      <c r="EB2095" s="29" t="n">
        <v>4.598</v>
      </c>
      <c r="EC2095" s="29" t="n">
        <v>4.623</v>
      </c>
      <c r="ED2095" s="29" t="n">
        <v>4.615</v>
      </c>
      <c r="EE2095" s="29" t="n">
        <v>4.625</v>
      </c>
      <c r="EF2095" s="29" t="n">
        <v>4.75</v>
      </c>
      <c r="EG2095" s="29" t="n">
        <v>4.875</v>
      </c>
      <c r="EH2095" s="29" t="n">
        <v>4.915</v>
      </c>
      <c r="EI2095" s="29" t="n">
        <v>4.76</v>
      </c>
      <c r="EJ2095" s="29" t="n">
        <v>4.54</v>
      </c>
      <c r="EK2095" s="29" t="n">
        <v>4.24</v>
      </c>
      <c r="EL2095" s="29" t="n">
        <v>4.18</v>
      </c>
      <c r="EM2095" s="29" t="n">
        <v>4.21</v>
      </c>
      <c r="EN2095" s="29" t="n">
        <v>4.25</v>
      </c>
      <c r="EO2095" s="29" t="n">
        <v>4.28</v>
      </c>
      <c r="EP2095" s="29" t="n">
        <v>4.275</v>
      </c>
      <c r="EQ2095" s="29" t="n">
        <v>4.28</v>
      </c>
      <c r="ER2095" s="29" t="n">
        <v>4.39</v>
      </c>
      <c r="ES2095" s="29" t="n">
        <v>4.51</v>
      </c>
      <c r="ET2095" s="29" t="n">
        <v>4.55</v>
      </c>
      <c r="EU2095" s="29" t="n">
        <v>4.43</v>
      </c>
      <c r="EV2095" s="29" t="n">
        <v>4.291</v>
      </c>
      <c r="EW2095" s="29" t="n">
        <v>4.121</v>
      </c>
      <c r="EX2095" s="29" t="n">
        <v>4.08</v>
      </c>
      <c r="EY2095" s="29" t="n">
        <v>4.19</v>
      </c>
      <c r="EZ2095" s="29" t="n">
        <v>4.25</v>
      </c>
      <c r="FA2095" s="29" t="n">
        <v>4.29</v>
      </c>
      <c r="FB2095" s="29" t="n">
        <v>4.3</v>
      </c>
      <c r="FC2095" s="29" t="n">
        <v>4.33</v>
      </c>
      <c r="FD2095" s="29" t="n">
        <v>4.44</v>
      </c>
      <c r="FE2095" s="29" t="n">
        <v>4.56</v>
      </c>
      <c r="FF2095" s="29" t="n">
        <v>4.565</v>
      </c>
      <c r="FG2095" s="29" t="n">
        <v>4.445</v>
      </c>
      <c r="FH2095" s="29" t="n">
        <v>4.306</v>
      </c>
      <c r="FI2095" s="29" t="n">
        <v>4.136</v>
      </c>
      <c r="FJ2095" s="29" t="n">
        <v>4.095</v>
      </c>
      <c r="FK2095" s="29" t="n">
        <v>4.205</v>
      </c>
      <c r="FL2095" s="29" t="n">
        <v>4.265</v>
      </c>
      <c r="FM2095" s="29" t="n">
        <v>4.305</v>
      </c>
      <c r="FN2095" s="29" t="n">
        <v>4.315</v>
      </c>
      <c r="FO2095" s="29" t="n">
        <v>4.345</v>
      </c>
      <c r="FP2095" s="29" t="n">
        <v>4.455</v>
      </c>
      <c r="FQ2095" s="29" t="n">
        <v>4.575</v>
      </c>
      <c r="FR2095" s="29" t="n">
        <v>4.59</v>
      </c>
      <c r="FS2095" s="29" t="n">
        <v>4.47</v>
      </c>
      <c r="FT2095" s="29" t="n">
        <v>4.331</v>
      </c>
      <c r="FU2095" s="29" t="n">
        <v>4.161</v>
      </c>
      <c r="FV2095" s="29" t="n">
        <v>4.12</v>
      </c>
      <c r="FW2095" s="29" t="n">
        <v>4.23</v>
      </c>
      <c r="FX2095" s="29" t="n">
        <v>4.29</v>
      </c>
      <c r="FY2095" s="29" t="n">
        <v>4.33</v>
      </c>
      <c r="FZ2095" s="29" t="n">
        <v>4.34</v>
      </c>
      <c r="GA2095" s="29" t="n">
        <v>4.37</v>
      </c>
      <c r="GB2095" s="29" t="n">
        <v>4.48</v>
      </c>
      <c r="GC2095" s="29" t="n">
        <v>4.6</v>
      </c>
      <c r="GD2095" s="29" t="n">
        <v>4.625</v>
      </c>
      <c r="GE2095" s="29" t="n">
        <v>4.505</v>
      </c>
      <c r="GF2095" s="29" t="n">
        <v>4.366</v>
      </c>
      <c r="GG2095" s="29" t="n">
        <v>4.196</v>
      </c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  <c r="GR2095" s="0"/>
      <c r="GS2095" s="0"/>
      <c r="GT2095" s="0"/>
      <c r="GU2095" s="0"/>
      <c r="GV2095" s="0"/>
      <c r="GW2095" s="0"/>
      <c r="GX2095" s="0"/>
      <c r="GY2095" s="0"/>
      <c r="GZ2095" s="0"/>
      <c r="HA2095" s="0"/>
      <c r="HB2095" s="0"/>
      <c r="HC2095" s="0"/>
      <c r="HD2095" s="0"/>
      <c r="HE2095" s="0"/>
      <c r="HF2095" s="0"/>
      <c r="HG2095" s="0"/>
      <c r="HH2095" s="0"/>
      <c r="HI2095" s="0"/>
      <c r="HJ2095" s="0"/>
      <c r="HK2095" s="0"/>
      <c r="HL2095" s="0"/>
      <c r="HM2095" s="0"/>
      <c r="HN2095" s="0"/>
      <c r="HO2095" s="0"/>
      <c r="HP2095" s="0"/>
      <c r="HQ2095" s="0"/>
      <c r="HR2095" s="0"/>
      <c r="HS2095" s="0"/>
      <c r="HT2095" s="0"/>
      <c r="HU2095" s="0"/>
      <c r="HV2095" s="0"/>
      <c r="HW2095" s="0"/>
      <c r="HX2095" s="0"/>
      <c r="HY2095" s="0"/>
      <c r="HZ2095" s="0"/>
      <c r="IA2095" s="0"/>
      <c r="IB2095" s="0"/>
      <c r="IC2095" s="0"/>
      <c r="ID2095" s="0"/>
      <c r="IE2095" s="0"/>
      <c r="IF2095" s="0"/>
      <c r="IG2095" s="0"/>
      <c r="IH2095" s="0"/>
      <c r="II2095" s="0"/>
      <c r="IJ2095" s="0"/>
      <c r="IK2095" s="0"/>
      <c r="IL2095" s="0"/>
      <c r="IM2095" s="0"/>
      <c r="IN2095" s="0"/>
      <c r="IO2095" s="0"/>
      <c r="IP2095" s="0"/>
      <c r="IQ2095" s="0"/>
      <c r="IR2095" s="0"/>
      <c r="IS2095" s="0"/>
      <c r="IT2095" s="0"/>
      <c r="IU2095" s="0"/>
      <c r="IV2095" s="0"/>
      <c r="IW2095" s="0"/>
    </row>
    <row r="2096" customFormat="false" ht="12.75" hidden="true" customHeight="false" outlineLevel="0" collapsed="false">
      <c r="A2096" s="0" t="n">
        <f aca="false">WEEKDAY(C2096,2)</f>
        <v>1</v>
      </c>
      <c r="B2096" s="0" t="n">
        <f aca="false">MONTH(C2096)</f>
        <v>4</v>
      </c>
      <c r="C2096" s="23" t="n">
        <v>37011</v>
      </c>
      <c r="D2096" s="0" t="n">
        <f aca="false">MONTH(R2096)</f>
        <v>4</v>
      </c>
      <c r="E2096" s="0" t="n">
        <f aca="false">YEAR(R2096)</f>
        <v>2001</v>
      </c>
      <c r="F2096" s="35" t="n">
        <f aca="false">L2096-K2096</f>
        <v>0.310099999999999</v>
      </c>
      <c r="G2096" s="24" t="n">
        <f aca="false">N2096-M2096</f>
        <v>-0.352916666666667</v>
      </c>
      <c r="H2096" s="24" t="n">
        <f aca="false">O2096-N2096</f>
        <v>-0.0689166666666665</v>
      </c>
      <c r="I2096" s="24" t="n">
        <f aca="false">O2096-M2096</f>
        <v>-0.421833333333334</v>
      </c>
      <c r="J2096" s="25" t="n">
        <f aca="false">VLOOKUP(C2096,'Nymex hist.'!A:B,2,0)</f>
        <v>4.695</v>
      </c>
      <c r="K2096" s="34" t="n">
        <f aca="false">AVERAGE(DM2096:DS2096)</f>
        <v>4.8235</v>
      </c>
      <c r="L2096" s="34" t="n">
        <f aca="false">AVERAGE(DT2096:DX2096)</f>
        <v>5.1336</v>
      </c>
      <c r="M2096" s="27" t="n">
        <f aca="false">SUMIF($S$3:$FQ$3,$E2096+1,$S2096:$FQ2096)/COUNTIF($S$3:$FQ$3,$E2096+1)</f>
        <v>4.72125</v>
      </c>
      <c r="N2096" s="27" t="n">
        <f aca="false">SUMIF($S$3:$FQ$3,$E2096+2,$S2096:$FQ2096)/COUNTIF($S$3:$FQ$3,$E2096+2)</f>
        <v>4.36833333333333</v>
      </c>
      <c r="O2096" s="27" t="n">
        <f aca="false">SUMIF($S$3:$FQ$3,$E2096+3,$S2096:$FQ2096)/COUNTIF($S$3:$FQ$3,$E2096+3)</f>
        <v>4.29941666666667</v>
      </c>
      <c r="P2096" s="27" t="n">
        <f aca="false">SUMIF($S$3:$FQ$3,$E2096+4,$S2096:$FQ2096)/COUNTIF($S$3:$FQ$3,$E2096+4)</f>
        <v>4.31441666666667</v>
      </c>
      <c r="Q2096" s="27"/>
      <c r="R2096" s="28" t="n">
        <v>37011</v>
      </c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30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 t="n">
        <v>4.891</v>
      </c>
      <c r="DO2096" s="29" t="n">
        <v>4.695</v>
      </c>
      <c r="DP2096" s="29" t="n">
        <v>4.765</v>
      </c>
      <c r="DQ2096" s="29" t="n">
        <v>4.83</v>
      </c>
      <c r="DR2096" s="29" t="n">
        <v>4.86</v>
      </c>
      <c r="DS2096" s="29" t="n">
        <v>4.9</v>
      </c>
      <c r="DT2096" s="29" t="n">
        <v>5.06</v>
      </c>
      <c r="DU2096" s="29" t="n">
        <v>5.223</v>
      </c>
      <c r="DV2096" s="29" t="n">
        <v>5.285</v>
      </c>
      <c r="DW2096" s="29" t="n">
        <v>5.16</v>
      </c>
      <c r="DX2096" s="29" t="n">
        <v>4.94</v>
      </c>
      <c r="DY2096" s="29" t="n">
        <v>4.545</v>
      </c>
      <c r="DZ2096" s="29" t="n">
        <v>4.45</v>
      </c>
      <c r="EA2096" s="29" t="n">
        <v>4.49</v>
      </c>
      <c r="EB2096" s="29" t="n">
        <v>4.54</v>
      </c>
      <c r="EC2096" s="29" t="n">
        <v>4.572</v>
      </c>
      <c r="ED2096" s="29" t="n">
        <v>4.564</v>
      </c>
      <c r="EE2096" s="29" t="n">
        <v>4.574</v>
      </c>
      <c r="EF2096" s="29" t="n">
        <v>4.705</v>
      </c>
      <c r="EG2096" s="29" t="n">
        <v>4.83</v>
      </c>
      <c r="EH2096" s="29" t="n">
        <v>4.87</v>
      </c>
      <c r="EI2096" s="29" t="n">
        <v>4.715</v>
      </c>
      <c r="EJ2096" s="29" t="n">
        <v>4.5</v>
      </c>
      <c r="EK2096" s="29" t="n">
        <v>4.2</v>
      </c>
      <c r="EL2096" s="29" t="n">
        <v>4.145</v>
      </c>
      <c r="EM2096" s="29" t="n">
        <v>4.175</v>
      </c>
      <c r="EN2096" s="29" t="n">
        <v>4.215</v>
      </c>
      <c r="EO2096" s="29" t="n">
        <v>4.25</v>
      </c>
      <c r="EP2096" s="29" t="n">
        <v>4.245</v>
      </c>
      <c r="EQ2096" s="29" t="n">
        <v>4.25</v>
      </c>
      <c r="ER2096" s="29" t="n">
        <v>4.36</v>
      </c>
      <c r="ES2096" s="29" t="n">
        <v>4.495</v>
      </c>
      <c r="ET2096" s="29" t="n">
        <v>4.555</v>
      </c>
      <c r="EU2096" s="29" t="n">
        <v>4.435</v>
      </c>
      <c r="EV2096" s="29" t="n">
        <v>4.296</v>
      </c>
      <c r="EW2096" s="29" t="n">
        <v>4.126</v>
      </c>
      <c r="EX2096" s="29" t="n">
        <v>4.096</v>
      </c>
      <c r="EY2096" s="29" t="n">
        <v>4.145</v>
      </c>
      <c r="EZ2096" s="29" t="n">
        <v>4.205</v>
      </c>
      <c r="FA2096" s="29" t="n">
        <v>4.25</v>
      </c>
      <c r="FB2096" s="29" t="n">
        <v>4.26</v>
      </c>
      <c r="FC2096" s="29" t="n">
        <v>4.29</v>
      </c>
      <c r="FD2096" s="29" t="n">
        <v>4.4</v>
      </c>
      <c r="FE2096" s="29" t="n">
        <v>4.535</v>
      </c>
      <c r="FF2096" s="29" t="n">
        <v>4.57</v>
      </c>
      <c r="FG2096" s="29" t="n">
        <v>4.45</v>
      </c>
      <c r="FH2096" s="29" t="n">
        <v>4.311</v>
      </c>
      <c r="FI2096" s="29" t="n">
        <v>4.141</v>
      </c>
      <c r="FJ2096" s="29" t="n">
        <v>4.111</v>
      </c>
      <c r="FK2096" s="29" t="n">
        <v>4.16</v>
      </c>
      <c r="FL2096" s="29" t="n">
        <v>4.22</v>
      </c>
      <c r="FM2096" s="29" t="n">
        <v>4.265</v>
      </c>
      <c r="FN2096" s="29" t="n">
        <v>4.275</v>
      </c>
      <c r="FO2096" s="29" t="n">
        <v>4.305</v>
      </c>
      <c r="FP2096" s="29" t="n">
        <v>4.415</v>
      </c>
      <c r="FQ2096" s="29" t="n">
        <v>4.55</v>
      </c>
      <c r="FR2096" s="29" t="n">
        <v>4.595</v>
      </c>
      <c r="FS2096" s="29" t="n">
        <v>4.475</v>
      </c>
      <c r="FT2096" s="29" t="n">
        <v>4.336</v>
      </c>
      <c r="FU2096" s="29" t="n">
        <v>4.166</v>
      </c>
      <c r="FV2096" s="29" t="n">
        <v>4.136</v>
      </c>
      <c r="FW2096" s="29" t="n">
        <v>4.185</v>
      </c>
      <c r="FX2096" s="29" t="n">
        <v>4.245</v>
      </c>
      <c r="FY2096" s="29" t="n">
        <v>4.29</v>
      </c>
      <c r="FZ2096" s="29" t="n">
        <v>4.3</v>
      </c>
      <c r="GA2096" s="29" t="n">
        <v>4.33</v>
      </c>
      <c r="GB2096" s="29" t="n">
        <v>4.44</v>
      </c>
      <c r="GC2096" s="29" t="n">
        <v>4.575</v>
      </c>
      <c r="GD2096" s="29" t="n">
        <v>4.63</v>
      </c>
      <c r="GE2096" s="29" t="n">
        <v>4.51</v>
      </c>
      <c r="GF2096" s="29" t="n">
        <v>4.371</v>
      </c>
      <c r="GG2096" s="29" t="n">
        <v>4.201</v>
      </c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0"/>
      <c r="GS2096" s="0"/>
      <c r="GT2096" s="0"/>
      <c r="GU2096" s="0"/>
      <c r="GV2096" s="0"/>
      <c r="GW2096" s="0"/>
      <c r="GX2096" s="0"/>
      <c r="GY2096" s="0"/>
      <c r="GZ2096" s="0"/>
      <c r="HA2096" s="0"/>
      <c r="HB2096" s="0"/>
      <c r="HC2096" s="0"/>
      <c r="HD2096" s="0"/>
      <c r="HE2096" s="0"/>
      <c r="HF2096" s="0"/>
      <c r="HG2096" s="0"/>
      <c r="HH2096" s="0"/>
      <c r="HI2096" s="0"/>
      <c r="HJ2096" s="0"/>
      <c r="HK2096" s="0"/>
      <c r="HL2096" s="0"/>
      <c r="HM2096" s="0"/>
      <c r="HN2096" s="0"/>
      <c r="HO2096" s="0"/>
      <c r="HP2096" s="0"/>
      <c r="HQ2096" s="0"/>
      <c r="HR2096" s="0"/>
      <c r="HS2096" s="0"/>
      <c r="HT2096" s="0"/>
      <c r="HU2096" s="0"/>
      <c r="HV2096" s="0"/>
      <c r="HW2096" s="0"/>
      <c r="HX2096" s="0"/>
      <c r="HY2096" s="0"/>
      <c r="HZ2096" s="0"/>
      <c r="IA2096" s="0"/>
      <c r="IB2096" s="0"/>
      <c r="IC2096" s="0"/>
      <c r="ID2096" s="0"/>
      <c r="IE2096" s="0"/>
      <c r="IF2096" s="0"/>
      <c r="IG2096" s="0"/>
      <c r="IH2096" s="0"/>
      <c r="II2096" s="0"/>
      <c r="IJ2096" s="0"/>
      <c r="IK2096" s="0"/>
      <c r="IL2096" s="0"/>
      <c r="IM2096" s="0"/>
      <c r="IN2096" s="0"/>
      <c r="IO2096" s="0"/>
      <c r="IP2096" s="0"/>
      <c r="IQ2096" s="0"/>
      <c r="IR2096" s="0"/>
      <c r="IS2096" s="0"/>
      <c r="IT2096" s="0"/>
      <c r="IU2096" s="0"/>
      <c r="IV2096" s="0"/>
      <c r="IW2096" s="0"/>
    </row>
    <row r="2097" customFormat="false" ht="12.75" hidden="true" customHeight="false" outlineLevel="0" collapsed="false">
      <c r="A2097" s="0" t="n">
        <f aca="false">WEEKDAY(C2097,2)</f>
        <v>2</v>
      </c>
      <c r="B2097" s="0" t="n">
        <f aca="false">MONTH(C2097)</f>
        <v>5</v>
      </c>
      <c r="C2097" s="23" t="n">
        <v>37012</v>
      </c>
      <c r="D2097" s="0" t="n">
        <f aca="false">MONTH(R2097)</f>
        <v>5</v>
      </c>
      <c r="E2097" s="0" t="n">
        <f aca="false">YEAR(R2097)</f>
        <v>2001</v>
      </c>
      <c r="F2097" s="35" t="n">
        <f aca="false">L2097-K2097</f>
        <v>0.3348</v>
      </c>
      <c r="G2097" s="24" t="n">
        <f aca="false">N2097-M2097</f>
        <v>-0.332083333333333</v>
      </c>
      <c r="H2097" s="24" t="n">
        <f aca="false">O2097-N2097</f>
        <v>-0.0521666666666665</v>
      </c>
      <c r="I2097" s="24" t="n">
        <f aca="false">O2097-M2097</f>
        <v>-0.38425</v>
      </c>
      <c r="J2097" s="25" t="n">
        <f aca="false">VLOOKUP(C2097,'Nymex hist.'!A:B,2,0)</f>
        <v>4.641</v>
      </c>
      <c r="K2097" s="34" t="n">
        <f aca="false">AVERAGE(DM2097:DS2097)</f>
        <v>4.7548</v>
      </c>
      <c r="L2097" s="34" t="n">
        <f aca="false">AVERAGE(DT2097:DX2097)</f>
        <v>5.0896</v>
      </c>
      <c r="M2097" s="27" t="n">
        <f aca="false">SUMIF($S$3:$FQ$3,$E2097+1,$S2097:$FQ2097)/COUNTIF($S$3:$FQ$3,$E2097+1)</f>
        <v>4.70183333333333</v>
      </c>
      <c r="N2097" s="27" t="n">
        <f aca="false">SUMIF($S$3:$FQ$3,$E2097+2,$S2097:$FQ2097)/COUNTIF($S$3:$FQ$3,$E2097+2)</f>
        <v>4.36975</v>
      </c>
      <c r="O2097" s="27" t="n">
        <f aca="false">SUMIF($S$3:$FQ$3,$E2097+3,$S2097:$FQ2097)/COUNTIF($S$3:$FQ$3,$E2097+3)</f>
        <v>4.31758333333333</v>
      </c>
      <c r="P2097" s="27" t="n">
        <f aca="false">SUMIF($S$3:$FQ$3,$E2097+4,$S2097:$FQ2097)/COUNTIF($S$3:$FQ$3,$E2097+4)</f>
        <v>4.33758333333333</v>
      </c>
      <c r="Q2097" s="27"/>
      <c r="R2097" s="28" t="n">
        <v>37012</v>
      </c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30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 t="n">
        <v>4.641</v>
      </c>
      <c r="DP2097" s="29" t="n">
        <v>4.708</v>
      </c>
      <c r="DQ2097" s="29" t="n">
        <v>4.773</v>
      </c>
      <c r="DR2097" s="29" t="n">
        <v>4.807</v>
      </c>
      <c r="DS2097" s="29" t="n">
        <v>4.845</v>
      </c>
      <c r="DT2097" s="29" t="n">
        <v>5.011</v>
      </c>
      <c r="DU2097" s="29" t="n">
        <v>5.179</v>
      </c>
      <c r="DV2097" s="29" t="n">
        <v>5.241</v>
      </c>
      <c r="DW2097" s="29" t="n">
        <v>5.116</v>
      </c>
      <c r="DX2097" s="29" t="n">
        <v>4.901</v>
      </c>
      <c r="DY2097" s="29" t="n">
        <v>4.525</v>
      </c>
      <c r="DZ2097" s="29" t="n">
        <v>4.435</v>
      </c>
      <c r="EA2097" s="29" t="n">
        <v>4.477</v>
      </c>
      <c r="EB2097" s="29" t="n">
        <v>4.527</v>
      </c>
      <c r="EC2097" s="29" t="n">
        <v>4.559</v>
      </c>
      <c r="ED2097" s="29" t="n">
        <v>4.554</v>
      </c>
      <c r="EE2097" s="29" t="n">
        <v>4.564</v>
      </c>
      <c r="EF2097" s="29" t="n">
        <v>4.699</v>
      </c>
      <c r="EG2097" s="29" t="n">
        <v>4.824</v>
      </c>
      <c r="EH2097" s="29" t="n">
        <v>4.869</v>
      </c>
      <c r="EI2097" s="29" t="n">
        <v>4.715</v>
      </c>
      <c r="EJ2097" s="29" t="n">
        <v>4.5</v>
      </c>
      <c r="EK2097" s="29" t="n">
        <v>4.2</v>
      </c>
      <c r="EL2097" s="29" t="n">
        <v>4.145</v>
      </c>
      <c r="EM2097" s="29" t="n">
        <v>4.175</v>
      </c>
      <c r="EN2097" s="29" t="n">
        <v>4.215</v>
      </c>
      <c r="EO2097" s="29" t="n">
        <v>4.25</v>
      </c>
      <c r="EP2097" s="29" t="n">
        <v>4.248</v>
      </c>
      <c r="EQ2097" s="29" t="n">
        <v>4.255</v>
      </c>
      <c r="ER2097" s="29" t="n">
        <v>4.365</v>
      </c>
      <c r="ES2097" s="29" t="n">
        <v>4.5</v>
      </c>
      <c r="ET2097" s="29" t="n">
        <v>4.56</v>
      </c>
      <c r="EU2097" s="29" t="n">
        <v>4.44</v>
      </c>
      <c r="EV2097" s="29" t="n">
        <v>4.301</v>
      </c>
      <c r="EW2097" s="29" t="n">
        <v>4.131</v>
      </c>
      <c r="EX2097" s="29" t="n">
        <v>4.101</v>
      </c>
      <c r="EY2097" s="29" t="n">
        <v>4.17</v>
      </c>
      <c r="EZ2097" s="29" t="n">
        <v>4.23</v>
      </c>
      <c r="FA2097" s="29" t="n">
        <v>4.275</v>
      </c>
      <c r="FB2097" s="29" t="n">
        <v>4.288</v>
      </c>
      <c r="FC2097" s="29" t="n">
        <v>4.32</v>
      </c>
      <c r="FD2097" s="29" t="n">
        <v>4.43</v>
      </c>
      <c r="FE2097" s="29" t="n">
        <v>4.565</v>
      </c>
      <c r="FF2097" s="29" t="n">
        <v>4.58</v>
      </c>
      <c r="FG2097" s="29" t="n">
        <v>4.46</v>
      </c>
      <c r="FH2097" s="29" t="n">
        <v>4.321</v>
      </c>
      <c r="FI2097" s="29" t="n">
        <v>4.151</v>
      </c>
      <c r="FJ2097" s="29" t="n">
        <v>4.121</v>
      </c>
      <c r="FK2097" s="29" t="n">
        <v>4.19</v>
      </c>
      <c r="FL2097" s="29" t="n">
        <v>4.25</v>
      </c>
      <c r="FM2097" s="29" t="n">
        <v>4.295</v>
      </c>
      <c r="FN2097" s="29" t="n">
        <v>4.308</v>
      </c>
      <c r="FO2097" s="29" t="n">
        <v>4.34</v>
      </c>
      <c r="FP2097" s="29" t="n">
        <v>4.45</v>
      </c>
      <c r="FQ2097" s="29" t="n">
        <v>4.585</v>
      </c>
      <c r="FR2097" s="29" t="n">
        <v>4.61</v>
      </c>
      <c r="FS2097" s="29" t="n">
        <v>4.49</v>
      </c>
      <c r="FT2097" s="29" t="n">
        <v>4.351</v>
      </c>
      <c r="FU2097" s="29" t="n">
        <v>4.181</v>
      </c>
      <c r="FV2097" s="29" t="n">
        <v>4.151</v>
      </c>
      <c r="FW2097" s="29" t="n">
        <v>4.22</v>
      </c>
      <c r="FX2097" s="29" t="n">
        <v>4.28</v>
      </c>
      <c r="FY2097" s="29" t="n">
        <v>4.325</v>
      </c>
      <c r="FZ2097" s="29" t="n">
        <v>4.338</v>
      </c>
      <c r="GA2097" s="29" t="n">
        <v>4.37</v>
      </c>
      <c r="GB2097" s="29" t="n">
        <v>4.48</v>
      </c>
      <c r="GC2097" s="29" t="n">
        <v>4.615</v>
      </c>
      <c r="GD2097" s="29" t="n">
        <v>4.65</v>
      </c>
      <c r="GE2097" s="29" t="n">
        <v>4.53</v>
      </c>
      <c r="GF2097" s="29" t="n">
        <v>4.391</v>
      </c>
      <c r="GG2097" s="29" t="n">
        <v>4.221</v>
      </c>
      <c r="GH2097" s="29" t="n">
        <v>4.191</v>
      </c>
      <c r="GI2097" s="29"/>
      <c r="GJ2097" s="29"/>
      <c r="GK2097" s="29"/>
      <c r="GL2097" s="29"/>
      <c r="GM2097" s="29"/>
      <c r="GN2097" s="29"/>
      <c r="GO2097" s="29"/>
      <c r="GP2097" s="29"/>
      <c r="GQ2097" s="29"/>
      <c r="GR2097" s="0"/>
      <c r="GS2097" s="0"/>
      <c r="GT2097" s="0"/>
      <c r="GU2097" s="0"/>
      <c r="GV2097" s="0"/>
      <c r="GW2097" s="0"/>
      <c r="GX2097" s="0"/>
      <c r="GY2097" s="0"/>
      <c r="GZ2097" s="0"/>
      <c r="HA2097" s="0"/>
      <c r="HB2097" s="0"/>
      <c r="HC2097" s="0"/>
      <c r="HD2097" s="0"/>
      <c r="HE2097" s="0"/>
      <c r="HF2097" s="0"/>
      <c r="HG2097" s="0"/>
      <c r="HH2097" s="0"/>
      <c r="HI2097" s="0"/>
      <c r="HJ2097" s="0"/>
      <c r="HK2097" s="0"/>
      <c r="HL2097" s="0"/>
      <c r="HM2097" s="0"/>
      <c r="HN2097" s="0"/>
      <c r="HO2097" s="0"/>
      <c r="HP2097" s="0"/>
      <c r="HQ2097" s="0"/>
      <c r="HR2097" s="0"/>
      <c r="HS2097" s="0"/>
      <c r="HT2097" s="0"/>
      <c r="HU2097" s="0"/>
      <c r="HV2097" s="0"/>
      <c r="HW2097" s="0"/>
      <c r="HX2097" s="0"/>
      <c r="HY2097" s="0"/>
      <c r="HZ2097" s="0"/>
      <c r="IA2097" s="0"/>
      <c r="IB2097" s="0"/>
      <c r="IC2097" s="0"/>
      <c r="ID2097" s="0"/>
      <c r="IE2097" s="0"/>
      <c r="IF2097" s="0"/>
      <c r="IG2097" s="0"/>
      <c r="IH2097" s="0"/>
      <c r="II2097" s="0"/>
      <c r="IJ2097" s="0"/>
      <c r="IK2097" s="0"/>
      <c r="IL2097" s="0"/>
      <c r="IM2097" s="0"/>
      <c r="IN2097" s="0"/>
      <c r="IO2097" s="0"/>
      <c r="IP2097" s="0"/>
      <c r="IQ2097" s="0"/>
      <c r="IR2097" s="0"/>
      <c r="IS2097" s="0"/>
      <c r="IT2097" s="0"/>
      <c r="IU2097" s="0"/>
      <c r="IV2097" s="0"/>
      <c r="IW2097" s="0"/>
    </row>
    <row r="2098" customFormat="false" ht="12.75" hidden="true" customHeight="false" outlineLevel="0" collapsed="false">
      <c r="A2098" s="0" t="n">
        <f aca="false">WEEKDAY(C2098,2)</f>
        <v>3</v>
      </c>
      <c r="B2098" s="0" t="n">
        <f aca="false">MONTH(C2098)</f>
        <v>5</v>
      </c>
      <c r="C2098" s="23" t="n">
        <v>37013</v>
      </c>
      <c r="D2098" s="0" t="n">
        <f aca="false">MONTH(R2098)</f>
        <v>5</v>
      </c>
      <c r="E2098" s="0" t="n">
        <f aca="false">YEAR(R2098)</f>
        <v>2001</v>
      </c>
      <c r="F2098" s="35" t="n">
        <f aca="false">L2098-K2098</f>
        <v>0.3644</v>
      </c>
      <c r="G2098" s="24" t="n">
        <f aca="false">N2098-M2098</f>
        <v>-0.288083333333334</v>
      </c>
      <c r="H2098" s="24" t="n">
        <f aca="false">O2098-N2098</f>
        <v>-0.046333333333334</v>
      </c>
      <c r="I2098" s="24" t="n">
        <f aca="false">O2098-M2098</f>
        <v>-0.334416666666668</v>
      </c>
      <c r="J2098" s="25" t="n">
        <f aca="false">VLOOKUP(C2098,'Nymex hist.'!A:B,2,0)</f>
        <v>4.483</v>
      </c>
      <c r="K2098" s="34" t="n">
        <f aca="false">AVERAGE(DM2098:DS2098)</f>
        <v>4.603</v>
      </c>
      <c r="L2098" s="34" t="n">
        <f aca="false">AVERAGE(DT2098:DX2098)</f>
        <v>4.9674</v>
      </c>
      <c r="M2098" s="27" t="n">
        <f aca="false">SUMIF($S$3:$FQ$3,$E2098+1,$S2098:$FQ2098)/COUNTIF($S$3:$FQ$3,$E2098+1)</f>
        <v>4.62766666666667</v>
      </c>
      <c r="N2098" s="27" t="n">
        <f aca="false">SUMIF($S$3:$FQ$3,$E2098+2,$S2098:$FQ2098)/COUNTIF($S$3:$FQ$3,$E2098+2)</f>
        <v>4.33958333333333</v>
      </c>
      <c r="O2098" s="27" t="n">
        <f aca="false">SUMIF($S$3:$FQ$3,$E2098+3,$S2098:$FQ2098)/COUNTIF($S$3:$FQ$3,$E2098+3)</f>
        <v>4.29325</v>
      </c>
      <c r="P2098" s="27" t="n">
        <f aca="false">SUMIF($S$3:$FQ$3,$E2098+4,$S2098:$FQ2098)/COUNTIF($S$3:$FQ$3,$E2098+4)</f>
        <v>4.31325</v>
      </c>
      <c r="Q2098" s="27"/>
      <c r="R2098" s="28" t="n">
        <v>37013</v>
      </c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30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 t="n">
        <v>4.483</v>
      </c>
      <c r="DP2098" s="29" t="n">
        <v>4.553</v>
      </c>
      <c r="DQ2098" s="29" t="n">
        <v>4.623</v>
      </c>
      <c r="DR2098" s="29" t="n">
        <v>4.658</v>
      </c>
      <c r="DS2098" s="29" t="n">
        <v>4.698</v>
      </c>
      <c r="DT2098" s="29" t="n">
        <v>4.878</v>
      </c>
      <c r="DU2098" s="29" t="n">
        <v>5.05</v>
      </c>
      <c r="DV2098" s="29" t="n">
        <v>5.118</v>
      </c>
      <c r="DW2098" s="29" t="n">
        <v>4.998</v>
      </c>
      <c r="DX2098" s="29" t="n">
        <v>4.793</v>
      </c>
      <c r="DY2098" s="29" t="n">
        <v>4.443</v>
      </c>
      <c r="DZ2098" s="29" t="n">
        <v>4.371</v>
      </c>
      <c r="EA2098" s="29" t="n">
        <v>4.413</v>
      </c>
      <c r="EB2098" s="29" t="n">
        <v>4.463</v>
      </c>
      <c r="EC2098" s="29" t="n">
        <v>4.495</v>
      </c>
      <c r="ED2098" s="29" t="n">
        <v>4.495</v>
      </c>
      <c r="EE2098" s="29" t="n">
        <v>4.511</v>
      </c>
      <c r="EF2098" s="29" t="n">
        <v>4.651</v>
      </c>
      <c r="EG2098" s="29" t="n">
        <v>4.781</v>
      </c>
      <c r="EH2098" s="29" t="n">
        <v>4.826</v>
      </c>
      <c r="EI2098" s="29" t="n">
        <v>4.672</v>
      </c>
      <c r="EJ2098" s="29" t="n">
        <v>4.457</v>
      </c>
      <c r="EK2098" s="29" t="n">
        <v>4.172</v>
      </c>
      <c r="EL2098" s="29" t="n">
        <v>4.117</v>
      </c>
      <c r="EM2098" s="29" t="n">
        <v>4.147</v>
      </c>
      <c r="EN2098" s="29" t="n">
        <v>4.187</v>
      </c>
      <c r="EO2098" s="29" t="n">
        <v>4.222</v>
      </c>
      <c r="EP2098" s="29" t="n">
        <v>4.224</v>
      </c>
      <c r="EQ2098" s="29" t="n">
        <v>4.232</v>
      </c>
      <c r="ER2098" s="29" t="n">
        <v>4.342</v>
      </c>
      <c r="ES2098" s="29" t="n">
        <v>4.477</v>
      </c>
      <c r="ET2098" s="29" t="n">
        <v>4.537</v>
      </c>
      <c r="EU2098" s="29" t="n">
        <v>4.417</v>
      </c>
      <c r="EV2098" s="29" t="n">
        <v>4.278</v>
      </c>
      <c r="EW2098" s="29" t="n">
        <v>4.108</v>
      </c>
      <c r="EX2098" s="29" t="n">
        <v>4.078</v>
      </c>
      <c r="EY2098" s="29" t="n">
        <v>4.142</v>
      </c>
      <c r="EZ2098" s="29" t="n">
        <v>4.202</v>
      </c>
      <c r="FA2098" s="29" t="n">
        <v>4.247</v>
      </c>
      <c r="FB2098" s="29" t="n">
        <v>4.264</v>
      </c>
      <c r="FC2098" s="29" t="n">
        <v>4.297</v>
      </c>
      <c r="FD2098" s="29" t="n">
        <v>4.407</v>
      </c>
      <c r="FE2098" s="29" t="n">
        <v>4.542</v>
      </c>
      <c r="FF2098" s="29" t="n">
        <v>4.557</v>
      </c>
      <c r="FG2098" s="29" t="n">
        <v>4.437</v>
      </c>
      <c r="FH2098" s="29" t="n">
        <v>4.298</v>
      </c>
      <c r="FI2098" s="29" t="n">
        <v>4.128</v>
      </c>
      <c r="FJ2098" s="29" t="n">
        <v>4.098</v>
      </c>
      <c r="FK2098" s="29" t="n">
        <v>4.162</v>
      </c>
      <c r="FL2098" s="29" t="n">
        <v>4.222</v>
      </c>
      <c r="FM2098" s="29" t="n">
        <v>4.267</v>
      </c>
      <c r="FN2098" s="29" t="n">
        <v>4.284</v>
      </c>
      <c r="FO2098" s="29" t="n">
        <v>4.317</v>
      </c>
      <c r="FP2098" s="29" t="n">
        <v>4.427</v>
      </c>
      <c r="FQ2098" s="29" t="n">
        <v>4.562</v>
      </c>
      <c r="FR2098" s="29" t="n">
        <v>4.587</v>
      </c>
      <c r="FS2098" s="29" t="n">
        <v>4.467</v>
      </c>
      <c r="FT2098" s="29" t="n">
        <v>4.328</v>
      </c>
      <c r="FU2098" s="29" t="n">
        <v>4.158</v>
      </c>
      <c r="FV2098" s="29" t="n">
        <v>4.128</v>
      </c>
      <c r="FW2098" s="29" t="n">
        <v>4.192</v>
      </c>
      <c r="FX2098" s="29" t="n">
        <v>4.252</v>
      </c>
      <c r="FY2098" s="29" t="n">
        <v>4.297</v>
      </c>
      <c r="FZ2098" s="29" t="n">
        <v>4.314</v>
      </c>
      <c r="GA2098" s="29" t="n">
        <v>4.347</v>
      </c>
      <c r="GB2098" s="29" t="n">
        <v>4.457</v>
      </c>
      <c r="GC2098" s="29" t="n">
        <v>4.592</v>
      </c>
      <c r="GD2098" s="29" t="n">
        <v>4.627</v>
      </c>
      <c r="GE2098" s="29" t="n">
        <v>4.507</v>
      </c>
      <c r="GF2098" s="29" t="n">
        <v>4.368</v>
      </c>
      <c r="GG2098" s="29" t="n">
        <v>4.198</v>
      </c>
      <c r="GH2098" s="29" t="n">
        <v>4.168</v>
      </c>
      <c r="GI2098" s="29"/>
      <c r="GJ2098" s="29"/>
      <c r="GK2098" s="29"/>
      <c r="GL2098" s="29"/>
      <c r="GM2098" s="29"/>
      <c r="GN2098" s="29"/>
      <c r="GO2098" s="29"/>
      <c r="GP2098" s="29"/>
      <c r="GQ2098" s="29"/>
      <c r="GR2098" s="0"/>
      <c r="GS2098" s="0"/>
      <c r="GT2098" s="0"/>
      <c r="GU2098" s="0"/>
      <c r="GV2098" s="0"/>
      <c r="GW2098" s="0"/>
      <c r="GX2098" s="0"/>
      <c r="GY2098" s="0"/>
      <c r="GZ2098" s="0"/>
      <c r="HA2098" s="0"/>
      <c r="HB2098" s="0"/>
      <c r="HC2098" s="0"/>
      <c r="HD2098" s="0"/>
      <c r="HE2098" s="0"/>
      <c r="HF2098" s="0"/>
      <c r="HG2098" s="0"/>
      <c r="HH2098" s="0"/>
      <c r="HI2098" s="0"/>
      <c r="HJ2098" s="0"/>
      <c r="HK2098" s="0"/>
      <c r="HL2098" s="0"/>
      <c r="HM2098" s="0"/>
      <c r="HN2098" s="0"/>
      <c r="HO2098" s="0"/>
      <c r="HP2098" s="0"/>
      <c r="HQ2098" s="0"/>
      <c r="HR2098" s="0"/>
      <c r="HS2098" s="0"/>
      <c r="HT2098" s="0"/>
      <c r="HU2098" s="0"/>
      <c r="HV2098" s="0"/>
      <c r="HW2098" s="0"/>
      <c r="HX2098" s="0"/>
      <c r="HY2098" s="0"/>
      <c r="HZ2098" s="0"/>
      <c r="IA2098" s="0"/>
      <c r="IB2098" s="0"/>
      <c r="IC2098" s="0"/>
      <c r="ID2098" s="0"/>
      <c r="IE2098" s="0"/>
      <c r="IF2098" s="0"/>
      <c r="IG2098" s="0"/>
      <c r="IH2098" s="0"/>
      <c r="II2098" s="0"/>
      <c r="IJ2098" s="0"/>
      <c r="IK2098" s="0"/>
      <c r="IL2098" s="0"/>
      <c r="IM2098" s="0"/>
      <c r="IN2098" s="0"/>
      <c r="IO2098" s="0"/>
      <c r="IP2098" s="0"/>
      <c r="IQ2098" s="0"/>
      <c r="IR2098" s="0"/>
      <c r="IS2098" s="0"/>
      <c r="IT2098" s="0"/>
      <c r="IU2098" s="0"/>
      <c r="IV2098" s="0"/>
      <c r="IW2098" s="0"/>
    </row>
    <row r="2099" customFormat="false" ht="12.75" hidden="false" customHeight="false" outlineLevel="0" collapsed="false">
      <c r="A2099" s="1" t="n">
        <f aca="false">WEEKDAY(C2099,2)</f>
        <v>4</v>
      </c>
      <c r="B2099" s="1" t="n">
        <f aca="false">MONTH(C2099)</f>
        <v>5</v>
      </c>
      <c r="C2099" s="23" t="n">
        <v>37014</v>
      </c>
      <c r="D2099" s="0" t="n">
        <f aca="false">MONTH(R2099)</f>
        <v>5</v>
      </c>
      <c r="E2099" s="0" t="n">
        <f aca="false">YEAR(R2099)</f>
        <v>2001</v>
      </c>
      <c r="F2099" s="3" t="n">
        <f aca="false">L2099-K2099</f>
        <v>0.3572</v>
      </c>
      <c r="G2099" s="3" t="n">
        <f aca="false">N2099-M2099</f>
        <v>-0.285333333333333</v>
      </c>
      <c r="H2099" s="3" t="n">
        <f aca="false">O2099-N2099</f>
        <v>-0.0435833333333333</v>
      </c>
      <c r="I2099" s="3" t="n">
        <f aca="false">O2099-M2099</f>
        <v>-0.328916666666666</v>
      </c>
      <c r="J2099" s="4" t="n">
        <f aca="false">VLOOKUP(C2099,'Nymex hist.'!A:B,2,0)</f>
        <v>4.527</v>
      </c>
      <c r="K2099" s="4" t="n">
        <f aca="false">AVERAGE(DM2099:DS2099)</f>
        <v>4.643</v>
      </c>
      <c r="L2099" s="4" t="n">
        <f aca="false">AVERAGE(DT2099:DX2099)</f>
        <v>5.0002</v>
      </c>
      <c r="M2099" s="4" t="n">
        <f aca="false">SUMIF($S$3:$FQ$3,$E2099+1,$S2099:$FQ2099)/COUNTIF($S$3:$FQ$3,$E2099+1)</f>
        <v>4.65675</v>
      </c>
      <c r="N2099" s="4" t="n">
        <f aca="false">SUMIF($S$3:$FQ$3,$E2099+2,$S2099:$FQ2099)/COUNTIF($S$3:$FQ$3,$E2099+2)</f>
        <v>4.37141666666667</v>
      </c>
      <c r="O2099" s="4" t="n">
        <f aca="false">SUMIF($S$3:$FQ$3,$E2099+3,$S2099:$FQ2099)/COUNTIF($S$3:$FQ$3,$E2099+3)</f>
        <v>4.32783333333333</v>
      </c>
      <c r="P2099" s="4" t="n">
        <f aca="false">SUMIF($S$3:$FQ$3,$E2099+4,$S2099:$FQ2099)/COUNTIF($S$3:$FQ$3,$E2099+4)</f>
        <v>4.34783333333333</v>
      </c>
      <c r="R2099" s="21" t="n">
        <v>37014</v>
      </c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7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P2099" s="32"/>
      <c r="BQ2099" s="32"/>
      <c r="BR2099" s="32"/>
      <c r="BS2099" s="32"/>
      <c r="BT2099" s="32"/>
      <c r="BU2099" s="32"/>
      <c r="BV2099" s="32"/>
      <c r="BW2099" s="32"/>
      <c r="BX2099" s="32"/>
      <c r="BY2099" s="32"/>
      <c r="BZ2099" s="32"/>
      <c r="CA2099" s="32"/>
      <c r="CB2099" s="32"/>
      <c r="CC2099" s="32"/>
      <c r="CD2099" s="32"/>
      <c r="CE2099" s="32"/>
      <c r="CF2099" s="32"/>
      <c r="CG2099" s="32"/>
      <c r="CH2099" s="32"/>
      <c r="CI2099" s="32"/>
      <c r="CJ2099" s="32"/>
      <c r="CK2099" s="32"/>
      <c r="CL2099" s="32"/>
      <c r="CM2099" s="32"/>
      <c r="CN2099" s="32"/>
      <c r="CO2099" s="32"/>
      <c r="CP2099" s="32"/>
      <c r="CQ2099" s="32"/>
      <c r="CR2099" s="32"/>
      <c r="CS2099" s="32"/>
      <c r="CT2099" s="32"/>
      <c r="CU2099" s="32"/>
      <c r="CV2099" s="32"/>
      <c r="CW2099" s="32"/>
      <c r="CX2099" s="32"/>
      <c r="CY2099" s="32"/>
      <c r="CZ2099" s="32"/>
      <c r="DA2099" s="32"/>
      <c r="DB2099" s="32"/>
      <c r="DC2099" s="32"/>
      <c r="DD2099" s="32"/>
      <c r="DE2099" s="32"/>
      <c r="DF2099" s="32"/>
      <c r="DG2099" s="32"/>
      <c r="DH2099" s="32"/>
      <c r="DI2099" s="32"/>
      <c r="DJ2099" s="32"/>
      <c r="DK2099" s="32"/>
      <c r="DL2099" s="32"/>
      <c r="DM2099" s="32"/>
      <c r="DN2099" s="32"/>
      <c r="DO2099" s="32" t="n">
        <v>4.527</v>
      </c>
      <c r="DP2099" s="32" t="n">
        <v>4.595</v>
      </c>
      <c r="DQ2099" s="32" t="n">
        <v>4.667</v>
      </c>
      <c r="DR2099" s="32" t="n">
        <v>4.694</v>
      </c>
      <c r="DS2099" s="32" t="n">
        <v>4.732</v>
      </c>
      <c r="DT2099" s="32" t="n">
        <v>4.912</v>
      </c>
      <c r="DU2099" s="32" t="n">
        <v>5.085</v>
      </c>
      <c r="DV2099" s="32" t="n">
        <v>5.153</v>
      </c>
      <c r="DW2099" s="32" t="n">
        <v>5.028</v>
      </c>
      <c r="DX2099" s="32" t="n">
        <v>4.823</v>
      </c>
      <c r="DY2099" s="32" t="n">
        <v>4.473</v>
      </c>
      <c r="DZ2099" s="32" t="n">
        <v>4.398</v>
      </c>
      <c r="EA2099" s="32" t="n">
        <v>4.44</v>
      </c>
      <c r="EB2099" s="32" t="n">
        <v>4.49</v>
      </c>
      <c r="EC2099" s="32" t="n">
        <v>4.522</v>
      </c>
      <c r="ED2099" s="32" t="n">
        <v>4.525</v>
      </c>
      <c r="EE2099" s="32" t="n">
        <v>4.541</v>
      </c>
      <c r="EF2099" s="32" t="n">
        <v>4.679</v>
      </c>
      <c r="EG2099" s="32" t="n">
        <v>4.809</v>
      </c>
      <c r="EH2099" s="32" t="n">
        <v>4.854</v>
      </c>
      <c r="EI2099" s="32" t="n">
        <v>4.704</v>
      </c>
      <c r="EJ2099" s="32" t="n">
        <v>4.489</v>
      </c>
      <c r="EK2099" s="32" t="n">
        <v>4.197</v>
      </c>
      <c r="EL2099" s="32" t="n">
        <v>4.142</v>
      </c>
      <c r="EM2099" s="32" t="n">
        <v>4.177</v>
      </c>
      <c r="EN2099" s="32" t="n">
        <v>4.222</v>
      </c>
      <c r="EO2099" s="32" t="n">
        <v>4.257</v>
      </c>
      <c r="EP2099" s="32" t="n">
        <v>4.259</v>
      </c>
      <c r="EQ2099" s="32" t="n">
        <v>4.267</v>
      </c>
      <c r="ER2099" s="32" t="n">
        <v>4.377</v>
      </c>
      <c r="ES2099" s="32" t="n">
        <v>4.512</v>
      </c>
      <c r="ET2099" s="32" t="n">
        <v>4.572</v>
      </c>
      <c r="EU2099" s="32" t="n">
        <v>4.452</v>
      </c>
      <c r="EV2099" s="32" t="n">
        <v>4.313</v>
      </c>
      <c r="EW2099" s="32" t="n">
        <v>4.143</v>
      </c>
      <c r="EX2099" s="32" t="n">
        <v>4.113</v>
      </c>
      <c r="EY2099" s="32" t="n">
        <v>4.172</v>
      </c>
      <c r="EZ2099" s="32" t="n">
        <v>4.237</v>
      </c>
      <c r="FA2099" s="32" t="n">
        <v>4.282</v>
      </c>
      <c r="FB2099" s="32" t="n">
        <v>4.299</v>
      </c>
      <c r="FC2099" s="32" t="n">
        <v>4.332</v>
      </c>
      <c r="FD2099" s="32" t="n">
        <v>4.442</v>
      </c>
      <c r="FE2099" s="32" t="n">
        <v>4.577</v>
      </c>
      <c r="FF2099" s="32" t="n">
        <v>4.592</v>
      </c>
      <c r="FG2099" s="32" t="n">
        <v>4.472</v>
      </c>
      <c r="FH2099" s="32" t="n">
        <v>4.333</v>
      </c>
      <c r="FI2099" s="32" t="n">
        <v>4.163</v>
      </c>
      <c r="FJ2099" s="32" t="n">
        <v>4.133</v>
      </c>
      <c r="FK2099" s="32" t="n">
        <v>4.192</v>
      </c>
      <c r="FL2099" s="32" t="n">
        <v>4.257</v>
      </c>
      <c r="FM2099" s="32" t="n">
        <v>4.302</v>
      </c>
      <c r="FN2099" s="32" t="n">
        <v>4.319</v>
      </c>
      <c r="FO2099" s="32" t="n">
        <v>4.352</v>
      </c>
      <c r="FP2099" s="32" t="n">
        <v>4.462</v>
      </c>
      <c r="FQ2099" s="32" t="n">
        <v>4.597</v>
      </c>
      <c r="FR2099" s="32" t="n">
        <v>4.622</v>
      </c>
      <c r="FS2099" s="32" t="n">
        <v>4.502</v>
      </c>
      <c r="FT2099" s="32" t="n">
        <v>4.363</v>
      </c>
      <c r="FU2099" s="32" t="n">
        <v>4.193</v>
      </c>
      <c r="FV2099" s="32" t="n">
        <v>4.163</v>
      </c>
      <c r="FW2099" s="32" t="n">
        <v>4.222</v>
      </c>
      <c r="FX2099" s="32" t="n">
        <v>4.287</v>
      </c>
      <c r="FY2099" s="32" t="n">
        <v>4.332</v>
      </c>
      <c r="FZ2099" s="32" t="n">
        <v>4.349</v>
      </c>
      <c r="GA2099" s="32" t="n">
        <v>4.382</v>
      </c>
      <c r="GB2099" s="32" t="n">
        <v>4.492</v>
      </c>
      <c r="GC2099" s="32" t="n">
        <v>4.627</v>
      </c>
      <c r="GD2099" s="32" t="n">
        <v>4.662</v>
      </c>
      <c r="GE2099" s="32" t="n">
        <v>4.542</v>
      </c>
      <c r="GF2099" s="32" t="n">
        <v>4.403</v>
      </c>
      <c r="GG2099" s="32" t="n">
        <v>4.233</v>
      </c>
      <c r="GH2099" s="32" t="n">
        <v>4.203</v>
      </c>
      <c r="GI2099" s="32"/>
      <c r="GJ2099" s="32"/>
      <c r="GK2099" s="32"/>
      <c r="GL2099" s="32"/>
      <c r="GM2099" s="32"/>
      <c r="GN2099" s="32"/>
      <c r="GO2099" s="32"/>
      <c r="GP2099" s="32"/>
      <c r="GQ2099" s="32"/>
    </row>
    <row r="2100" customFormat="false" ht="12.75" hidden="true" customHeight="false" outlineLevel="0" collapsed="false">
      <c r="A2100" s="0" t="n">
        <f aca="false">WEEKDAY(C2100,2)</f>
        <v>5</v>
      </c>
      <c r="B2100" s="0" t="n">
        <f aca="false">MONTH(C2100)</f>
        <v>5</v>
      </c>
      <c r="C2100" s="23" t="n">
        <v>37015</v>
      </c>
      <c r="D2100" s="0" t="n">
        <f aca="false">MONTH(R2100)</f>
        <v>5</v>
      </c>
      <c r="E2100" s="0" t="n">
        <f aca="false">YEAR(R2100)</f>
        <v>2001</v>
      </c>
      <c r="F2100" s="35" t="n">
        <f aca="false">L2100-K2100</f>
        <v>0.3634</v>
      </c>
      <c r="G2100" s="24" t="n">
        <f aca="false">N2100-M2100</f>
        <v>-0.26325</v>
      </c>
      <c r="H2100" s="24" t="n">
        <f aca="false">O2100-N2100</f>
        <v>-0.0391666666666666</v>
      </c>
      <c r="I2100" s="24" t="n">
        <f aca="false">O2100-M2100</f>
        <v>-0.302416666666667</v>
      </c>
      <c r="J2100" s="25" t="n">
        <f aca="false">VLOOKUP(C2100,'Nymex hist.'!A:B,2,0)</f>
        <v>4.49</v>
      </c>
      <c r="K2100" s="34" t="n">
        <f aca="false">AVERAGE(DM2100:DS2100)</f>
        <v>4.6128</v>
      </c>
      <c r="L2100" s="34" t="n">
        <f aca="false">AVERAGE(DT2100:DX2100)</f>
        <v>4.9762</v>
      </c>
      <c r="M2100" s="27" t="n">
        <f aca="false">SUMIF($S$3:$FQ$3,$E2100+1,$S2100:$FQ2100)/COUNTIF($S$3:$FQ$3,$E2100+1)</f>
        <v>4.64025</v>
      </c>
      <c r="N2100" s="27" t="n">
        <f aca="false">SUMIF($S$3:$FQ$3,$E2100+2,$S2100:$FQ2100)/COUNTIF($S$3:$FQ$3,$E2100+2)</f>
        <v>4.377</v>
      </c>
      <c r="O2100" s="27" t="n">
        <f aca="false">SUMIF($S$3:$FQ$3,$E2100+3,$S2100:$FQ2100)/COUNTIF($S$3:$FQ$3,$E2100+3)</f>
        <v>4.33783333333333</v>
      </c>
      <c r="P2100" s="27" t="n">
        <f aca="false">SUMIF($S$3:$FQ$3,$E2100+4,$S2100:$FQ2100)/COUNTIF($S$3:$FQ$3,$E2100+4)</f>
        <v>4.35783333333333</v>
      </c>
      <c r="Q2100" s="27"/>
      <c r="R2100" s="28" t="n">
        <v>37015</v>
      </c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30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 t="n">
        <v>4.49</v>
      </c>
      <c r="DP2100" s="29" t="n">
        <v>4.565</v>
      </c>
      <c r="DQ2100" s="29" t="n">
        <v>4.637</v>
      </c>
      <c r="DR2100" s="29" t="n">
        <v>4.667</v>
      </c>
      <c r="DS2100" s="29" t="n">
        <v>4.705</v>
      </c>
      <c r="DT2100" s="29" t="n">
        <v>4.884</v>
      </c>
      <c r="DU2100" s="29" t="n">
        <v>5.06</v>
      </c>
      <c r="DV2100" s="29" t="n">
        <v>5.13</v>
      </c>
      <c r="DW2100" s="29" t="n">
        <v>5.005</v>
      </c>
      <c r="DX2100" s="29" t="n">
        <v>4.802</v>
      </c>
      <c r="DY2100" s="29" t="n">
        <v>4.455</v>
      </c>
      <c r="DZ2100" s="29" t="n">
        <v>4.38</v>
      </c>
      <c r="EA2100" s="29" t="n">
        <v>4.425</v>
      </c>
      <c r="EB2100" s="29" t="n">
        <v>4.475</v>
      </c>
      <c r="EC2100" s="29" t="n">
        <v>4.507</v>
      </c>
      <c r="ED2100" s="29" t="n">
        <v>4.51</v>
      </c>
      <c r="EE2100" s="29" t="n">
        <v>4.528</v>
      </c>
      <c r="EF2100" s="29" t="n">
        <v>4.668</v>
      </c>
      <c r="EG2100" s="29" t="n">
        <v>4.798</v>
      </c>
      <c r="EH2100" s="29" t="n">
        <v>4.845</v>
      </c>
      <c r="EI2100" s="29" t="n">
        <v>4.695</v>
      </c>
      <c r="EJ2100" s="29" t="n">
        <v>4.488</v>
      </c>
      <c r="EK2100" s="29" t="n">
        <v>4.203</v>
      </c>
      <c r="EL2100" s="29" t="n">
        <v>4.152</v>
      </c>
      <c r="EM2100" s="29" t="n">
        <v>4.187</v>
      </c>
      <c r="EN2100" s="29" t="n">
        <v>4.232</v>
      </c>
      <c r="EO2100" s="29" t="n">
        <v>4.267</v>
      </c>
      <c r="EP2100" s="29" t="n">
        <v>4.269</v>
      </c>
      <c r="EQ2100" s="29" t="n">
        <v>4.277</v>
      </c>
      <c r="ER2100" s="29" t="n">
        <v>4.387</v>
      </c>
      <c r="ES2100" s="29" t="n">
        <v>4.522</v>
      </c>
      <c r="ET2100" s="29" t="n">
        <v>4.582</v>
      </c>
      <c r="EU2100" s="29" t="n">
        <v>4.462</v>
      </c>
      <c r="EV2100" s="29" t="n">
        <v>4.323</v>
      </c>
      <c r="EW2100" s="29" t="n">
        <v>4.153</v>
      </c>
      <c r="EX2100" s="29" t="n">
        <v>4.123</v>
      </c>
      <c r="EY2100" s="29" t="n">
        <v>4.182</v>
      </c>
      <c r="EZ2100" s="29" t="n">
        <v>4.247</v>
      </c>
      <c r="FA2100" s="29" t="n">
        <v>4.292</v>
      </c>
      <c r="FB2100" s="29" t="n">
        <v>4.309</v>
      </c>
      <c r="FC2100" s="29" t="n">
        <v>4.342</v>
      </c>
      <c r="FD2100" s="29" t="n">
        <v>4.452</v>
      </c>
      <c r="FE2100" s="29" t="n">
        <v>4.587</v>
      </c>
      <c r="FF2100" s="29" t="n">
        <v>4.602</v>
      </c>
      <c r="FG2100" s="29" t="n">
        <v>4.482</v>
      </c>
      <c r="FH2100" s="29" t="n">
        <v>4.343</v>
      </c>
      <c r="FI2100" s="29" t="n">
        <v>4.173</v>
      </c>
      <c r="FJ2100" s="29" t="n">
        <v>4.143</v>
      </c>
      <c r="FK2100" s="29" t="n">
        <v>4.202</v>
      </c>
      <c r="FL2100" s="29" t="n">
        <v>4.267</v>
      </c>
      <c r="FM2100" s="29" t="n">
        <v>4.312</v>
      </c>
      <c r="FN2100" s="29" t="n">
        <v>4.329</v>
      </c>
      <c r="FO2100" s="29" t="n">
        <v>4.362</v>
      </c>
      <c r="FP2100" s="29" t="n">
        <v>4.472</v>
      </c>
      <c r="FQ2100" s="29" t="n">
        <v>4.607</v>
      </c>
      <c r="FR2100" s="29" t="n">
        <v>4.632</v>
      </c>
      <c r="FS2100" s="29" t="n">
        <v>4.512</v>
      </c>
      <c r="FT2100" s="29" t="n">
        <v>4.373</v>
      </c>
      <c r="FU2100" s="29" t="n">
        <v>4.203</v>
      </c>
      <c r="FV2100" s="29" t="n">
        <v>4.173</v>
      </c>
      <c r="FW2100" s="29" t="n">
        <v>4.232</v>
      </c>
      <c r="FX2100" s="29" t="n">
        <v>4.297</v>
      </c>
      <c r="FY2100" s="29" t="n">
        <v>4.342</v>
      </c>
      <c r="FZ2100" s="29" t="n">
        <v>4.359</v>
      </c>
      <c r="GA2100" s="29" t="n">
        <v>4.392</v>
      </c>
      <c r="GB2100" s="29" t="n">
        <v>4.502</v>
      </c>
      <c r="GC2100" s="29" t="n">
        <v>4.637</v>
      </c>
      <c r="GD2100" s="29" t="n">
        <v>4.672</v>
      </c>
      <c r="GE2100" s="29" t="n">
        <v>4.552</v>
      </c>
      <c r="GF2100" s="29" t="n">
        <v>4.413</v>
      </c>
      <c r="GG2100" s="29" t="n">
        <v>4.243</v>
      </c>
      <c r="GH2100" s="29" t="n">
        <v>4.213</v>
      </c>
      <c r="GI2100" s="29"/>
      <c r="GJ2100" s="29"/>
      <c r="GK2100" s="29"/>
      <c r="GL2100" s="29"/>
      <c r="GM2100" s="29"/>
      <c r="GN2100" s="29"/>
      <c r="GO2100" s="29"/>
      <c r="GP2100" s="29"/>
      <c r="GQ2100" s="29"/>
      <c r="GR2100" s="0"/>
      <c r="GS2100" s="0"/>
      <c r="GT2100" s="0"/>
      <c r="GU2100" s="0"/>
      <c r="GV2100" s="0"/>
      <c r="GW2100" s="0"/>
      <c r="GX2100" s="0"/>
      <c r="GY2100" s="0"/>
      <c r="GZ2100" s="0"/>
      <c r="HA2100" s="0"/>
      <c r="HB2100" s="0"/>
      <c r="HC2100" s="0"/>
      <c r="HD2100" s="0"/>
      <c r="HE2100" s="0"/>
      <c r="HF2100" s="0"/>
      <c r="HG2100" s="0"/>
      <c r="HH2100" s="0"/>
      <c r="HI2100" s="0"/>
      <c r="HJ2100" s="0"/>
      <c r="HK2100" s="0"/>
      <c r="HL2100" s="0"/>
      <c r="HM2100" s="0"/>
      <c r="HN2100" s="0"/>
      <c r="HO2100" s="0"/>
      <c r="HP2100" s="0"/>
      <c r="HQ2100" s="0"/>
      <c r="HR2100" s="0"/>
      <c r="HS2100" s="0"/>
      <c r="HT2100" s="0"/>
      <c r="HU2100" s="0"/>
      <c r="HV2100" s="0"/>
      <c r="HW2100" s="0"/>
      <c r="HX2100" s="0"/>
      <c r="HY2100" s="0"/>
      <c r="HZ2100" s="0"/>
      <c r="IA2100" s="0"/>
      <c r="IB2100" s="0"/>
      <c r="IC2100" s="0"/>
      <c r="ID2100" s="0"/>
      <c r="IE2100" s="0"/>
      <c r="IF2100" s="0"/>
      <c r="IG2100" s="0"/>
      <c r="IH2100" s="0"/>
      <c r="II2100" s="0"/>
      <c r="IJ2100" s="0"/>
      <c r="IK2100" s="0"/>
      <c r="IL2100" s="0"/>
      <c r="IM2100" s="0"/>
      <c r="IN2100" s="0"/>
      <c r="IO2100" s="0"/>
      <c r="IP2100" s="0"/>
      <c r="IQ2100" s="0"/>
      <c r="IR2100" s="0"/>
      <c r="IS2100" s="0"/>
      <c r="IT2100" s="0"/>
      <c r="IU2100" s="0"/>
      <c r="IV2100" s="0"/>
      <c r="IW2100" s="0"/>
    </row>
    <row r="2101" customFormat="false" ht="12.75" hidden="true" customHeight="false" outlineLevel="0" collapsed="false">
      <c r="A2101" s="0" t="n">
        <f aca="false">WEEKDAY(C2101,2)</f>
        <v>1</v>
      </c>
      <c r="B2101" s="0" t="n">
        <f aca="false">MONTH(C2101)</f>
        <v>5</v>
      </c>
      <c r="C2101" s="23" t="n">
        <v>37018</v>
      </c>
      <c r="D2101" s="0" t="n">
        <f aca="false">MONTH(R2101)</f>
        <v>5</v>
      </c>
      <c r="E2101" s="0" t="n">
        <f aca="false">YEAR(R2101)</f>
        <v>2001</v>
      </c>
      <c r="F2101" s="35" t="n">
        <f aca="false">L2101-K2101</f>
        <v>0.3874</v>
      </c>
      <c r="G2101" s="24" t="n">
        <f aca="false">N2101-M2101</f>
        <v>-0.207666666666666</v>
      </c>
      <c r="H2101" s="24" t="n">
        <f aca="false">O2101-N2101</f>
        <v>-0.0242500000000003</v>
      </c>
      <c r="I2101" s="24" t="n">
        <f aca="false">O2101-M2101</f>
        <v>-0.231916666666667</v>
      </c>
      <c r="J2101" s="25" t="n">
        <f aca="false">VLOOKUP(C2101,'Nymex hist.'!A:B,2,0)</f>
        <v>4.239</v>
      </c>
      <c r="K2101" s="34" t="n">
        <f aca="false">AVERAGE(DM2101:DS2101)</f>
        <v>4.3666</v>
      </c>
      <c r="L2101" s="34" t="n">
        <f aca="false">AVERAGE(DT2101:DX2101)</f>
        <v>4.754</v>
      </c>
      <c r="M2101" s="27" t="n">
        <f aca="false">SUMIF($S$3:$FQ$3,$E2101+1,$S2101:$FQ2101)/COUNTIF($S$3:$FQ$3,$E2101+1)</f>
        <v>4.46583333333333</v>
      </c>
      <c r="N2101" s="27" t="n">
        <f aca="false">SUMIF($S$3:$FQ$3,$E2101+2,$S2101:$FQ2101)/COUNTIF($S$3:$FQ$3,$E2101+2)</f>
        <v>4.25816666666667</v>
      </c>
      <c r="O2101" s="27" t="n">
        <f aca="false">SUMIF($S$3:$FQ$3,$E2101+3,$S2101:$FQ2101)/COUNTIF($S$3:$FQ$3,$E2101+3)</f>
        <v>4.23391666666667</v>
      </c>
      <c r="P2101" s="27" t="n">
        <f aca="false">SUMIF($S$3:$FQ$3,$E2101+4,$S2101:$FQ2101)/COUNTIF($S$3:$FQ$3,$E2101+4)</f>
        <v>4.25391666666667</v>
      </c>
      <c r="Q2101" s="27"/>
      <c r="R2101" s="28" t="n">
        <v>37018</v>
      </c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30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 t="n">
        <v>4.239</v>
      </c>
      <c r="DP2101" s="29" t="n">
        <v>4.314</v>
      </c>
      <c r="DQ2101" s="29" t="n">
        <v>4.39</v>
      </c>
      <c r="DR2101" s="29" t="n">
        <v>4.425</v>
      </c>
      <c r="DS2101" s="29" t="n">
        <v>4.465</v>
      </c>
      <c r="DT2101" s="29" t="n">
        <v>4.65</v>
      </c>
      <c r="DU2101" s="29" t="n">
        <v>4.835</v>
      </c>
      <c r="DV2101" s="29" t="n">
        <v>4.905</v>
      </c>
      <c r="DW2101" s="29" t="n">
        <v>4.785</v>
      </c>
      <c r="DX2101" s="29" t="n">
        <v>4.595</v>
      </c>
      <c r="DY2101" s="29" t="n">
        <v>4.28</v>
      </c>
      <c r="DZ2101" s="29" t="n">
        <v>4.22</v>
      </c>
      <c r="EA2101" s="29" t="n">
        <v>4.265</v>
      </c>
      <c r="EB2101" s="29" t="n">
        <v>4.315</v>
      </c>
      <c r="EC2101" s="29" t="n">
        <v>4.347</v>
      </c>
      <c r="ED2101" s="29" t="n">
        <v>4.352</v>
      </c>
      <c r="EE2101" s="29" t="n">
        <v>4.372</v>
      </c>
      <c r="EF2101" s="29" t="n">
        <v>4.512</v>
      </c>
      <c r="EG2101" s="29" t="n">
        <v>4.642</v>
      </c>
      <c r="EH2101" s="29" t="n">
        <v>4.692</v>
      </c>
      <c r="EI2101" s="29" t="n">
        <v>4.542</v>
      </c>
      <c r="EJ2101" s="29" t="n">
        <v>4.355</v>
      </c>
      <c r="EK2101" s="29" t="n">
        <v>4.073</v>
      </c>
      <c r="EL2101" s="29" t="n">
        <v>4.032</v>
      </c>
      <c r="EM2101" s="29" t="n">
        <v>4.072</v>
      </c>
      <c r="EN2101" s="29" t="n">
        <v>4.122</v>
      </c>
      <c r="EO2101" s="29" t="n">
        <v>4.157</v>
      </c>
      <c r="EP2101" s="29" t="n">
        <v>4.167</v>
      </c>
      <c r="EQ2101" s="29" t="n">
        <v>4.177</v>
      </c>
      <c r="ER2101" s="29" t="n">
        <v>4.287</v>
      </c>
      <c r="ES2101" s="29" t="n">
        <v>4.422</v>
      </c>
      <c r="ET2101" s="29" t="n">
        <v>4.48</v>
      </c>
      <c r="EU2101" s="29" t="n">
        <v>4.36</v>
      </c>
      <c r="EV2101" s="29" t="n">
        <v>4.221</v>
      </c>
      <c r="EW2101" s="29" t="n">
        <v>4.051</v>
      </c>
      <c r="EX2101" s="29" t="n">
        <v>4.021</v>
      </c>
      <c r="EY2101" s="29" t="n">
        <v>4.067</v>
      </c>
      <c r="EZ2101" s="29" t="n">
        <v>4.137</v>
      </c>
      <c r="FA2101" s="29" t="n">
        <v>4.182</v>
      </c>
      <c r="FB2101" s="29" t="n">
        <v>4.207</v>
      </c>
      <c r="FC2101" s="29" t="n">
        <v>4.242</v>
      </c>
      <c r="FD2101" s="29" t="n">
        <v>4.352</v>
      </c>
      <c r="FE2101" s="29" t="n">
        <v>4.487</v>
      </c>
      <c r="FF2101" s="29" t="n">
        <v>4.5</v>
      </c>
      <c r="FG2101" s="29" t="n">
        <v>4.38</v>
      </c>
      <c r="FH2101" s="29" t="n">
        <v>4.241</v>
      </c>
      <c r="FI2101" s="29" t="n">
        <v>4.071</v>
      </c>
      <c r="FJ2101" s="29" t="n">
        <v>4.041</v>
      </c>
      <c r="FK2101" s="29" t="n">
        <v>4.087</v>
      </c>
      <c r="FL2101" s="29" t="n">
        <v>4.157</v>
      </c>
      <c r="FM2101" s="29" t="n">
        <v>4.202</v>
      </c>
      <c r="FN2101" s="29" t="n">
        <v>4.227</v>
      </c>
      <c r="FO2101" s="29" t="n">
        <v>4.262</v>
      </c>
      <c r="FP2101" s="29" t="n">
        <v>4.372</v>
      </c>
      <c r="FQ2101" s="29" t="n">
        <v>4.507</v>
      </c>
      <c r="FR2101" s="29" t="n">
        <v>4.53</v>
      </c>
      <c r="FS2101" s="29" t="n">
        <v>4.41</v>
      </c>
      <c r="FT2101" s="29" t="n">
        <v>4.271</v>
      </c>
      <c r="FU2101" s="29" t="n">
        <v>4.101</v>
      </c>
      <c r="FV2101" s="29" t="n">
        <v>4.071</v>
      </c>
      <c r="FW2101" s="29" t="n">
        <v>4.117</v>
      </c>
      <c r="FX2101" s="29" t="n">
        <v>4.187</v>
      </c>
      <c r="FY2101" s="29" t="n">
        <v>4.232</v>
      </c>
      <c r="FZ2101" s="29" t="n">
        <v>4.257</v>
      </c>
      <c r="GA2101" s="29" t="n">
        <v>4.292</v>
      </c>
      <c r="GB2101" s="29" t="n">
        <v>4.402</v>
      </c>
      <c r="GC2101" s="29" t="n">
        <v>4.537</v>
      </c>
      <c r="GD2101" s="29" t="n">
        <v>4.57</v>
      </c>
      <c r="GE2101" s="29" t="n">
        <v>4.45</v>
      </c>
      <c r="GF2101" s="29" t="n">
        <v>4.311</v>
      </c>
      <c r="GG2101" s="29" t="n">
        <v>4.141</v>
      </c>
      <c r="GH2101" s="29" t="n">
        <v>4.111</v>
      </c>
      <c r="GI2101" s="29"/>
      <c r="GJ2101" s="29"/>
      <c r="GK2101" s="29"/>
      <c r="GL2101" s="29"/>
      <c r="GM2101" s="29"/>
      <c r="GN2101" s="29"/>
      <c r="GO2101" s="29"/>
      <c r="GP2101" s="29"/>
      <c r="GQ2101" s="29"/>
      <c r="GR2101" s="0"/>
      <c r="GS2101" s="0"/>
      <c r="GT2101" s="0"/>
      <c r="GU2101" s="0"/>
      <c r="GV2101" s="0"/>
      <c r="GW2101" s="0"/>
      <c r="GX2101" s="0"/>
      <c r="GY2101" s="0"/>
      <c r="GZ2101" s="0"/>
      <c r="HA2101" s="0"/>
      <c r="HB2101" s="0"/>
      <c r="HC2101" s="0"/>
      <c r="HD2101" s="0"/>
      <c r="HE2101" s="0"/>
      <c r="HF2101" s="0"/>
      <c r="HG2101" s="0"/>
      <c r="HH2101" s="0"/>
      <c r="HI2101" s="0"/>
      <c r="HJ2101" s="0"/>
      <c r="HK2101" s="0"/>
      <c r="HL2101" s="0"/>
      <c r="HM2101" s="0"/>
      <c r="HN2101" s="0"/>
      <c r="HO2101" s="0"/>
      <c r="HP2101" s="0"/>
      <c r="HQ2101" s="0"/>
      <c r="HR2101" s="0"/>
      <c r="HS2101" s="0"/>
      <c r="HT2101" s="0"/>
      <c r="HU2101" s="0"/>
      <c r="HV2101" s="0"/>
      <c r="HW2101" s="0"/>
      <c r="HX2101" s="0"/>
      <c r="HY2101" s="0"/>
      <c r="HZ2101" s="0"/>
      <c r="IA2101" s="0"/>
      <c r="IB2101" s="0"/>
      <c r="IC2101" s="0"/>
      <c r="ID2101" s="0"/>
      <c r="IE2101" s="0"/>
      <c r="IF2101" s="0"/>
      <c r="IG2101" s="0"/>
      <c r="IH2101" s="0"/>
      <c r="II2101" s="0"/>
      <c r="IJ2101" s="0"/>
      <c r="IK2101" s="0"/>
      <c r="IL2101" s="0"/>
      <c r="IM2101" s="0"/>
      <c r="IN2101" s="0"/>
      <c r="IO2101" s="0"/>
      <c r="IP2101" s="0"/>
      <c r="IQ2101" s="0"/>
      <c r="IR2101" s="0"/>
      <c r="IS2101" s="0"/>
      <c r="IT2101" s="0"/>
      <c r="IU2101" s="0"/>
      <c r="IV2101" s="0"/>
      <c r="IW2101" s="0"/>
    </row>
    <row r="2102" customFormat="false" ht="12.75" hidden="true" customHeight="false" outlineLevel="0" collapsed="false">
      <c r="A2102" s="0" t="n">
        <f aca="false">WEEKDAY(C2102,2)</f>
        <v>2</v>
      </c>
      <c r="B2102" s="0" t="n">
        <f aca="false">MONTH(C2102)</f>
        <v>5</v>
      </c>
      <c r="C2102" s="23" t="n">
        <v>37019</v>
      </c>
      <c r="D2102" s="0" t="n">
        <f aca="false">MONTH(R2102)</f>
        <v>5</v>
      </c>
      <c r="E2102" s="0" t="n">
        <f aca="false">YEAR(R2102)</f>
        <v>2001</v>
      </c>
      <c r="F2102" s="35" t="n">
        <f aca="false">L2102-K2102</f>
        <v>0.372000000000001</v>
      </c>
      <c r="G2102" s="24" t="n">
        <f aca="false">N2102-M2102</f>
        <v>-0.22</v>
      </c>
      <c r="H2102" s="24" t="n">
        <f aca="false">O2102-N2102</f>
        <v>-0.00825000000000031</v>
      </c>
      <c r="I2102" s="24" t="n">
        <f aca="false">O2102-M2102</f>
        <v>-0.22825</v>
      </c>
      <c r="J2102" s="25" t="n">
        <f aca="false">VLOOKUP(C2102,'Nymex hist.'!A:B,2,0)</f>
        <v>4.279</v>
      </c>
      <c r="K2102" s="34" t="n">
        <f aca="false">AVERAGE(DM2102:DS2102)</f>
        <v>4.401</v>
      </c>
      <c r="L2102" s="34" t="n">
        <f aca="false">AVERAGE(DT2102:DX2102)</f>
        <v>4.773</v>
      </c>
      <c r="M2102" s="27" t="n">
        <f aca="false">SUMIF($S$3:$FQ$3,$E2102+1,$S2102:$FQ2102)/COUNTIF($S$3:$FQ$3,$E2102+1)</f>
        <v>4.46875</v>
      </c>
      <c r="N2102" s="27" t="n">
        <f aca="false">SUMIF($S$3:$FQ$3,$E2102+2,$S2102:$FQ2102)/COUNTIF($S$3:$FQ$3,$E2102+2)</f>
        <v>4.24875</v>
      </c>
      <c r="O2102" s="27" t="n">
        <f aca="false">SUMIF($S$3:$FQ$3,$E2102+3,$S2102:$FQ2102)/COUNTIF($S$3:$FQ$3,$E2102+3)</f>
        <v>4.2405</v>
      </c>
      <c r="P2102" s="27" t="n">
        <f aca="false">SUMIF($S$3:$FQ$3,$E2102+4,$S2102:$FQ2102)/COUNTIF($S$3:$FQ$3,$E2102+4)</f>
        <v>4.2655</v>
      </c>
      <c r="Q2102" s="27"/>
      <c r="R2102" s="28" t="n">
        <v>37019</v>
      </c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30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 t="n">
        <v>4.279</v>
      </c>
      <c r="DP2102" s="29" t="n">
        <v>4.353</v>
      </c>
      <c r="DQ2102" s="29" t="n">
        <v>4.425</v>
      </c>
      <c r="DR2102" s="29" t="n">
        <v>4.455</v>
      </c>
      <c r="DS2102" s="29" t="n">
        <v>4.493</v>
      </c>
      <c r="DT2102" s="29" t="n">
        <v>4.673</v>
      </c>
      <c r="DU2102" s="29" t="n">
        <v>4.853</v>
      </c>
      <c r="DV2102" s="29" t="n">
        <v>4.923</v>
      </c>
      <c r="DW2102" s="29" t="n">
        <v>4.803</v>
      </c>
      <c r="DX2102" s="29" t="n">
        <v>4.613</v>
      </c>
      <c r="DY2102" s="29" t="n">
        <v>4.293</v>
      </c>
      <c r="DZ2102" s="29" t="n">
        <v>4.223</v>
      </c>
      <c r="EA2102" s="29" t="n">
        <v>4.265</v>
      </c>
      <c r="EB2102" s="29" t="n">
        <v>4.315</v>
      </c>
      <c r="EC2102" s="29" t="n">
        <v>4.34</v>
      </c>
      <c r="ED2102" s="29" t="n">
        <v>4.345</v>
      </c>
      <c r="EE2102" s="29" t="n">
        <v>4.365</v>
      </c>
      <c r="EF2102" s="29" t="n">
        <v>4.505</v>
      </c>
      <c r="EG2102" s="29" t="n">
        <v>4.635</v>
      </c>
      <c r="EH2102" s="29" t="n">
        <v>4.685</v>
      </c>
      <c r="EI2102" s="29" t="n">
        <v>4.535</v>
      </c>
      <c r="EJ2102" s="29" t="n">
        <v>4.347</v>
      </c>
      <c r="EK2102" s="29" t="n">
        <v>4.055</v>
      </c>
      <c r="EL2102" s="29" t="n">
        <v>4.02</v>
      </c>
      <c r="EM2102" s="29" t="n">
        <v>4.06</v>
      </c>
      <c r="EN2102" s="29" t="n">
        <v>4.11</v>
      </c>
      <c r="EO2102" s="29" t="n">
        <v>4.148</v>
      </c>
      <c r="EP2102" s="29" t="n">
        <v>4.16</v>
      </c>
      <c r="EQ2102" s="29" t="n">
        <v>4.17</v>
      </c>
      <c r="ER2102" s="29" t="n">
        <v>4.28</v>
      </c>
      <c r="ES2102" s="29" t="n">
        <v>4.415</v>
      </c>
      <c r="ET2102" s="29" t="n">
        <v>4.473</v>
      </c>
      <c r="EU2102" s="29" t="n">
        <v>4.353</v>
      </c>
      <c r="EV2102" s="29" t="n">
        <v>4.214</v>
      </c>
      <c r="EW2102" s="29" t="n">
        <v>4.044</v>
      </c>
      <c r="EX2102" s="29" t="n">
        <v>4.014</v>
      </c>
      <c r="EY2102" s="29" t="n">
        <v>4.08</v>
      </c>
      <c r="EZ2102" s="29" t="n">
        <v>4.15</v>
      </c>
      <c r="FA2102" s="29" t="n">
        <v>4.198</v>
      </c>
      <c r="FB2102" s="29" t="n">
        <v>4.225</v>
      </c>
      <c r="FC2102" s="29" t="n">
        <v>4.26</v>
      </c>
      <c r="FD2102" s="29" t="n">
        <v>4.37</v>
      </c>
      <c r="FE2102" s="29" t="n">
        <v>4.505</v>
      </c>
      <c r="FF2102" s="29" t="n">
        <v>4.498</v>
      </c>
      <c r="FG2102" s="29" t="n">
        <v>4.378</v>
      </c>
      <c r="FH2102" s="29" t="n">
        <v>4.239</v>
      </c>
      <c r="FI2102" s="29" t="n">
        <v>4.069</v>
      </c>
      <c r="FJ2102" s="29" t="n">
        <v>4.039</v>
      </c>
      <c r="FK2102" s="29" t="n">
        <v>4.105</v>
      </c>
      <c r="FL2102" s="29" t="n">
        <v>4.175</v>
      </c>
      <c r="FM2102" s="29" t="n">
        <v>4.223</v>
      </c>
      <c r="FN2102" s="29" t="n">
        <v>4.25</v>
      </c>
      <c r="FO2102" s="29" t="n">
        <v>4.285</v>
      </c>
      <c r="FP2102" s="29" t="n">
        <v>4.395</v>
      </c>
      <c r="FQ2102" s="29" t="n">
        <v>4.53</v>
      </c>
      <c r="FR2102" s="29" t="n">
        <v>4.533</v>
      </c>
      <c r="FS2102" s="29" t="n">
        <v>4.413</v>
      </c>
      <c r="FT2102" s="29" t="n">
        <v>4.274</v>
      </c>
      <c r="FU2102" s="29" t="n">
        <v>4.104</v>
      </c>
      <c r="FV2102" s="29" t="n">
        <v>4.074</v>
      </c>
      <c r="FW2102" s="29" t="n">
        <v>4.14</v>
      </c>
      <c r="FX2102" s="29" t="n">
        <v>4.21</v>
      </c>
      <c r="FY2102" s="29" t="n">
        <v>4.258</v>
      </c>
      <c r="FZ2102" s="29" t="n">
        <v>4.285</v>
      </c>
      <c r="GA2102" s="29" t="n">
        <v>4.32</v>
      </c>
      <c r="GB2102" s="29" t="n">
        <v>4.43</v>
      </c>
      <c r="GC2102" s="29" t="n">
        <v>4.565</v>
      </c>
      <c r="GD2102" s="29" t="n">
        <v>4.578</v>
      </c>
      <c r="GE2102" s="29" t="n">
        <v>4.458</v>
      </c>
      <c r="GF2102" s="29" t="n">
        <v>4.319</v>
      </c>
      <c r="GG2102" s="29" t="n">
        <v>4.149</v>
      </c>
      <c r="GH2102" s="29" t="n">
        <v>4.119</v>
      </c>
      <c r="GI2102" s="29"/>
      <c r="GJ2102" s="29"/>
      <c r="GK2102" s="29"/>
      <c r="GL2102" s="29"/>
      <c r="GM2102" s="29"/>
      <c r="GN2102" s="29"/>
      <c r="GO2102" s="29"/>
      <c r="GP2102" s="29"/>
      <c r="GQ2102" s="29"/>
      <c r="GR2102" s="0"/>
      <c r="GS2102" s="0"/>
      <c r="GT2102" s="0"/>
      <c r="GU2102" s="0"/>
      <c r="GV2102" s="0"/>
      <c r="GW2102" s="0"/>
      <c r="GX2102" s="0"/>
      <c r="GY2102" s="0"/>
      <c r="GZ2102" s="0"/>
      <c r="HA2102" s="0"/>
      <c r="HB2102" s="0"/>
      <c r="HC2102" s="0"/>
      <c r="HD2102" s="0"/>
      <c r="HE2102" s="0"/>
      <c r="HF2102" s="0"/>
      <c r="HG2102" s="0"/>
      <c r="HH2102" s="0"/>
      <c r="HI2102" s="0"/>
      <c r="HJ2102" s="0"/>
      <c r="HK2102" s="0"/>
      <c r="HL2102" s="0"/>
      <c r="HM2102" s="0"/>
      <c r="HN2102" s="0"/>
      <c r="HO2102" s="0"/>
      <c r="HP2102" s="0"/>
      <c r="HQ2102" s="0"/>
      <c r="HR2102" s="0"/>
      <c r="HS2102" s="0"/>
      <c r="HT2102" s="0"/>
      <c r="HU2102" s="0"/>
      <c r="HV2102" s="0"/>
      <c r="HW2102" s="0"/>
      <c r="HX2102" s="0"/>
      <c r="HY2102" s="0"/>
      <c r="HZ2102" s="0"/>
      <c r="IA2102" s="0"/>
      <c r="IB2102" s="0"/>
      <c r="IC2102" s="0"/>
      <c r="ID2102" s="0"/>
      <c r="IE2102" s="0"/>
      <c r="IF2102" s="0"/>
      <c r="IG2102" s="0"/>
      <c r="IH2102" s="0"/>
      <c r="II2102" s="0"/>
      <c r="IJ2102" s="0"/>
      <c r="IK2102" s="0"/>
      <c r="IL2102" s="0"/>
      <c r="IM2102" s="0"/>
      <c r="IN2102" s="0"/>
      <c r="IO2102" s="0"/>
      <c r="IP2102" s="0"/>
      <c r="IQ2102" s="0"/>
      <c r="IR2102" s="0"/>
      <c r="IS2102" s="0"/>
      <c r="IT2102" s="0"/>
      <c r="IU2102" s="0"/>
      <c r="IV2102" s="0"/>
      <c r="IW2102" s="0"/>
    </row>
    <row r="2103" customFormat="false" ht="12.75" hidden="true" customHeight="false" outlineLevel="0" collapsed="false">
      <c r="A2103" s="0" t="n">
        <f aca="false">WEEKDAY(C2103,2)</f>
        <v>3</v>
      </c>
      <c r="B2103" s="0" t="n">
        <f aca="false">MONTH(C2103)</f>
        <v>5</v>
      </c>
      <c r="C2103" s="23" t="n">
        <v>37020</v>
      </c>
      <c r="D2103" s="0" t="n">
        <f aca="false">MONTH(R2103)</f>
        <v>5</v>
      </c>
      <c r="E2103" s="0" t="n">
        <f aca="false">YEAR(R2103)</f>
        <v>2001</v>
      </c>
      <c r="F2103" s="35" t="n">
        <f aca="false">L2103-K2103</f>
        <v>0.3502</v>
      </c>
      <c r="G2103" s="24" t="n">
        <f aca="false">N2103-M2103</f>
        <v>-0.202666666666666</v>
      </c>
      <c r="H2103" s="24" t="n">
        <f aca="false">O2103-N2103</f>
        <v>0.0107499999999998</v>
      </c>
      <c r="I2103" s="24" t="n">
        <f aca="false">O2103-M2103</f>
        <v>-0.191916666666666</v>
      </c>
      <c r="J2103" s="25" t="n">
        <f aca="false">VLOOKUP(C2103,'Nymex hist.'!A:B,2,0)</f>
        <v>4.202</v>
      </c>
      <c r="K2103" s="34" t="n">
        <f aca="false">AVERAGE(DM2103:DS2103)</f>
        <v>4.3174</v>
      </c>
      <c r="L2103" s="34" t="n">
        <f aca="false">AVERAGE(DT2103:DX2103)</f>
        <v>4.6676</v>
      </c>
      <c r="M2103" s="27" t="n">
        <f aca="false">SUMIF($S$3:$FQ$3,$E2103+1,$S2103:$FQ2103)/COUNTIF($S$3:$FQ$3,$E2103+1)</f>
        <v>4.37025</v>
      </c>
      <c r="N2103" s="27" t="n">
        <f aca="false">SUMIF($S$3:$FQ$3,$E2103+2,$S2103:$FQ2103)/COUNTIF($S$3:$FQ$3,$E2103+2)</f>
        <v>4.16758333333333</v>
      </c>
      <c r="O2103" s="27" t="n">
        <f aca="false">SUMIF($S$3:$FQ$3,$E2103+3,$S2103:$FQ2103)/COUNTIF($S$3:$FQ$3,$E2103+3)</f>
        <v>4.17833333333333</v>
      </c>
      <c r="P2103" s="27" t="n">
        <f aca="false">SUMIF($S$3:$FQ$3,$E2103+4,$S2103:$FQ2103)/COUNTIF($S$3:$FQ$3,$E2103+4)</f>
        <v>4.20333333333333</v>
      </c>
      <c r="Q2103" s="27"/>
      <c r="R2103" s="28" t="n">
        <v>37020</v>
      </c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30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 t="n">
        <v>4.202</v>
      </c>
      <c r="DP2103" s="29" t="n">
        <v>4.273</v>
      </c>
      <c r="DQ2103" s="29" t="n">
        <v>4.343</v>
      </c>
      <c r="DR2103" s="29" t="n">
        <v>4.369</v>
      </c>
      <c r="DS2103" s="29" t="n">
        <v>4.4</v>
      </c>
      <c r="DT2103" s="29" t="n">
        <v>4.574</v>
      </c>
      <c r="DU2103" s="29" t="n">
        <v>4.748</v>
      </c>
      <c r="DV2103" s="29" t="n">
        <v>4.813</v>
      </c>
      <c r="DW2103" s="29" t="n">
        <v>4.693</v>
      </c>
      <c r="DX2103" s="29" t="n">
        <v>4.51</v>
      </c>
      <c r="DY2103" s="29" t="n">
        <v>4.2</v>
      </c>
      <c r="DZ2103" s="29" t="n">
        <v>4.131</v>
      </c>
      <c r="EA2103" s="29" t="n">
        <v>4.173</v>
      </c>
      <c r="EB2103" s="29" t="n">
        <v>4.223</v>
      </c>
      <c r="EC2103" s="29" t="n">
        <v>4.242</v>
      </c>
      <c r="ED2103" s="29" t="n">
        <v>4.247</v>
      </c>
      <c r="EE2103" s="29" t="n">
        <v>4.267</v>
      </c>
      <c r="EF2103" s="29" t="n">
        <v>4.407</v>
      </c>
      <c r="EG2103" s="29" t="n">
        <v>4.537</v>
      </c>
      <c r="EH2103" s="29" t="n">
        <v>4.587</v>
      </c>
      <c r="EI2103" s="29" t="n">
        <v>4.442</v>
      </c>
      <c r="EJ2103" s="29" t="n">
        <v>4.255</v>
      </c>
      <c r="EK2103" s="29" t="n">
        <v>3.97</v>
      </c>
      <c r="EL2103" s="29" t="n">
        <v>3.935</v>
      </c>
      <c r="EM2103" s="29" t="n">
        <v>3.975</v>
      </c>
      <c r="EN2103" s="29" t="n">
        <v>4.025</v>
      </c>
      <c r="EO2103" s="29" t="n">
        <v>4.07</v>
      </c>
      <c r="EP2103" s="29" t="n">
        <v>4.087</v>
      </c>
      <c r="EQ2103" s="29" t="n">
        <v>4.102</v>
      </c>
      <c r="ER2103" s="29" t="n">
        <v>4.214</v>
      </c>
      <c r="ES2103" s="29" t="n">
        <v>4.349</v>
      </c>
      <c r="ET2103" s="29" t="n">
        <v>4.407</v>
      </c>
      <c r="EU2103" s="29" t="n">
        <v>4.287</v>
      </c>
      <c r="EV2103" s="29" t="n">
        <v>4.148</v>
      </c>
      <c r="EW2103" s="29" t="n">
        <v>3.978</v>
      </c>
      <c r="EX2103" s="29" t="n">
        <v>3.948</v>
      </c>
      <c r="EY2103" s="29" t="n">
        <v>4.01</v>
      </c>
      <c r="EZ2103" s="29" t="n">
        <v>4.08</v>
      </c>
      <c r="FA2103" s="29" t="n">
        <v>4.135</v>
      </c>
      <c r="FB2103" s="29" t="n">
        <v>4.167</v>
      </c>
      <c r="FC2103" s="29" t="n">
        <v>4.207</v>
      </c>
      <c r="FD2103" s="29" t="n">
        <v>4.319</v>
      </c>
      <c r="FE2103" s="29" t="n">
        <v>4.454</v>
      </c>
      <c r="FF2103" s="29" t="n">
        <v>4.432</v>
      </c>
      <c r="FG2103" s="29" t="n">
        <v>4.312</v>
      </c>
      <c r="FH2103" s="29" t="n">
        <v>4.173</v>
      </c>
      <c r="FI2103" s="29" t="n">
        <v>4.003</v>
      </c>
      <c r="FJ2103" s="29" t="n">
        <v>3.973</v>
      </c>
      <c r="FK2103" s="29" t="n">
        <v>4.035</v>
      </c>
      <c r="FL2103" s="29" t="n">
        <v>4.105</v>
      </c>
      <c r="FM2103" s="29" t="n">
        <v>4.16</v>
      </c>
      <c r="FN2103" s="29" t="n">
        <v>4.192</v>
      </c>
      <c r="FO2103" s="29" t="n">
        <v>4.232</v>
      </c>
      <c r="FP2103" s="29" t="n">
        <v>4.344</v>
      </c>
      <c r="FQ2103" s="29" t="n">
        <v>4.479</v>
      </c>
      <c r="FR2103" s="29" t="n">
        <v>4.467</v>
      </c>
      <c r="FS2103" s="29" t="n">
        <v>4.347</v>
      </c>
      <c r="FT2103" s="29" t="n">
        <v>4.208</v>
      </c>
      <c r="FU2103" s="29" t="n">
        <v>4.038</v>
      </c>
      <c r="FV2103" s="29" t="n">
        <v>4.008</v>
      </c>
      <c r="FW2103" s="29" t="n">
        <v>4.07</v>
      </c>
      <c r="FX2103" s="29" t="n">
        <v>4.14</v>
      </c>
      <c r="FY2103" s="29" t="n">
        <v>4.195</v>
      </c>
      <c r="FZ2103" s="29" t="n">
        <v>4.227</v>
      </c>
      <c r="GA2103" s="29" t="n">
        <v>4.267</v>
      </c>
      <c r="GB2103" s="29" t="n">
        <v>4.379</v>
      </c>
      <c r="GC2103" s="29" t="n">
        <v>4.514</v>
      </c>
      <c r="GD2103" s="29" t="n">
        <v>4.512</v>
      </c>
      <c r="GE2103" s="29" t="n">
        <v>4.392</v>
      </c>
      <c r="GF2103" s="29" t="n">
        <v>4.253</v>
      </c>
      <c r="GG2103" s="29" t="n">
        <v>4.083</v>
      </c>
      <c r="GH2103" s="29" t="n">
        <v>4.053</v>
      </c>
      <c r="GI2103" s="29"/>
      <c r="GJ2103" s="29"/>
      <c r="GK2103" s="29"/>
      <c r="GL2103" s="29"/>
      <c r="GM2103" s="29"/>
      <c r="GN2103" s="29"/>
      <c r="GO2103" s="29"/>
      <c r="GP2103" s="29"/>
      <c r="GQ2103" s="29"/>
      <c r="GR2103" s="0"/>
      <c r="GS2103" s="0"/>
      <c r="GT2103" s="0"/>
      <c r="GU2103" s="0"/>
      <c r="GV2103" s="0"/>
      <c r="GW2103" s="0"/>
      <c r="GX2103" s="0"/>
      <c r="GY2103" s="0"/>
      <c r="GZ2103" s="0"/>
      <c r="HA2103" s="0"/>
      <c r="HB2103" s="0"/>
      <c r="HC2103" s="0"/>
      <c r="HD2103" s="0"/>
      <c r="HE2103" s="0"/>
      <c r="HF2103" s="0"/>
      <c r="HG2103" s="0"/>
      <c r="HH2103" s="0"/>
      <c r="HI2103" s="0"/>
      <c r="HJ2103" s="0"/>
      <c r="HK2103" s="0"/>
      <c r="HL2103" s="0"/>
      <c r="HM2103" s="0"/>
      <c r="HN2103" s="0"/>
      <c r="HO2103" s="0"/>
      <c r="HP2103" s="0"/>
      <c r="HQ2103" s="0"/>
      <c r="HR2103" s="0"/>
      <c r="HS2103" s="0"/>
      <c r="HT2103" s="0"/>
      <c r="HU2103" s="0"/>
      <c r="HV2103" s="0"/>
      <c r="HW2103" s="0"/>
      <c r="HX2103" s="0"/>
      <c r="HY2103" s="0"/>
      <c r="HZ2103" s="0"/>
      <c r="IA2103" s="0"/>
      <c r="IB2103" s="0"/>
      <c r="IC2103" s="0"/>
      <c r="ID2103" s="0"/>
      <c r="IE2103" s="0"/>
      <c r="IF2103" s="0"/>
      <c r="IG2103" s="0"/>
      <c r="IH2103" s="0"/>
      <c r="II2103" s="0"/>
      <c r="IJ2103" s="0"/>
      <c r="IK2103" s="0"/>
      <c r="IL2103" s="0"/>
      <c r="IM2103" s="0"/>
      <c r="IN2103" s="0"/>
      <c r="IO2103" s="0"/>
      <c r="IP2103" s="0"/>
      <c r="IQ2103" s="0"/>
      <c r="IR2103" s="0"/>
      <c r="IS2103" s="0"/>
      <c r="IT2103" s="0"/>
      <c r="IU2103" s="0"/>
      <c r="IV2103" s="0"/>
      <c r="IW2103" s="0"/>
    </row>
    <row r="2104" customFormat="false" ht="12.75" hidden="false" customHeight="false" outlineLevel="0" collapsed="false">
      <c r="A2104" s="1" t="n">
        <f aca="false">WEEKDAY(C2104,2)</f>
        <v>4</v>
      </c>
      <c r="B2104" s="1" t="n">
        <f aca="false">MONTH(C2104)</f>
        <v>5</v>
      </c>
      <c r="C2104" s="23" t="n">
        <v>37021</v>
      </c>
      <c r="D2104" s="0" t="n">
        <f aca="false">MONTH(R2104)</f>
        <v>5</v>
      </c>
      <c r="E2104" s="0" t="n">
        <f aca="false">YEAR(R2104)</f>
        <v>2001</v>
      </c>
      <c r="F2104" s="3" t="n">
        <f aca="false">L2104-K2104</f>
        <v>0.287599999999999</v>
      </c>
      <c r="G2104" s="3" t="n">
        <f aca="false">N2104-M2104</f>
        <v>-0.228916666666667</v>
      </c>
      <c r="H2104" s="3" t="n">
        <f aca="false">O2104-N2104</f>
        <v>0.016</v>
      </c>
      <c r="I2104" s="3" t="n">
        <f aca="false">O2104-M2104</f>
        <v>-0.212916666666667</v>
      </c>
      <c r="J2104" s="4" t="n">
        <f aca="false">VLOOKUP(C2104,'Nymex hist.'!A:B,2,0)</f>
        <v>4.348</v>
      </c>
      <c r="K2104" s="4" t="n">
        <f aca="false">AVERAGE(DM2104:DS2104)</f>
        <v>4.4516</v>
      </c>
      <c r="L2104" s="4" t="n">
        <f aca="false">AVERAGE(DT2104:DX2104)</f>
        <v>4.7392</v>
      </c>
      <c r="M2104" s="4" t="n">
        <f aca="false">SUMIF($S$3:$FQ$3,$E2104+1,$S2104:$FQ2104)/COUNTIF($S$3:$FQ$3,$E2104+1)</f>
        <v>4.3955</v>
      </c>
      <c r="N2104" s="4" t="n">
        <f aca="false">SUMIF($S$3:$FQ$3,$E2104+2,$S2104:$FQ2104)/COUNTIF($S$3:$FQ$3,$E2104+2)</f>
        <v>4.16658333333333</v>
      </c>
      <c r="O2104" s="4" t="n">
        <f aca="false">SUMIF($S$3:$FQ$3,$E2104+3,$S2104:$FQ2104)/COUNTIF($S$3:$FQ$3,$E2104+3)</f>
        <v>4.18258333333333</v>
      </c>
      <c r="P2104" s="4" t="n">
        <f aca="false">SUMIF($S$3:$FQ$3,$E2104+4,$S2104:$FQ2104)/COUNTIF($S$3:$FQ$3,$E2104+4)</f>
        <v>4.20258333333333</v>
      </c>
      <c r="R2104" s="21" t="n">
        <v>37021</v>
      </c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7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2"/>
      <c r="BK2104" s="32"/>
      <c r="BL2104" s="32"/>
      <c r="BM2104" s="32"/>
      <c r="BN2104" s="32"/>
      <c r="BO2104" s="32"/>
      <c r="BP2104" s="32"/>
      <c r="BQ2104" s="32"/>
      <c r="BR2104" s="32"/>
      <c r="BS2104" s="32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2"/>
      <c r="CE2104" s="32"/>
      <c r="CF2104" s="32"/>
      <c r="CG2104" s="32"/>
      <c r="CH2104" s="32"/>
      <c r="CI2104" s="32"/>
      <c r="CJ2104" s="32"/>
      <c r="CK2104" s="32"/>
      <c r="CL2104" s="32"/>
      <c r="CM2104" s="32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2"/>
      <c r="CY2104" s="32"/>
      <c r="CZ2104" s="32"/>
      <c r="DA2104" s="32"/>
      <c r="DB2104" s="32"/>
      <c r="DC2104" s="32"/>
      <c r="DD2104" s="32"/>
      <c r="DE2104" s="32"/>
      <c r="DF2104" s="32"/>
      <c r="DG2104" s="32"/>
      <c r="DH2104" s="32"/>
      <c r="DI2104" s="32"/>
      <c r="DJ2104" s="32"/>
      <c r="DK2104" s="32"/>
      <c r="DL2104" s="32"/>
      <c r="DM2104" s="32"/>
      <c r="DN2104" s="32"/>
      <c r="DO2104" s="32" t="n">
        <v>4.348</v>
      </c>
      <c r="DP2104" s="32" t="n">
        <v>4.414</v>
      </c>
      <c r="DQ2104" s="32" t="n">
        <v>4.477</v>
      </c>
      <c r="DR2104" s="32" t="n">
        <v>4.497</v>
      </c>
      <c r="DS2104" s="32" t="n">
        <v>4.522</v>
      </c>
      <c r="DT2104" s="32" t="n">
        <v>4.677</v>
      </c>
      <c r="DU2104" s="32" t="n">
        <v>4.827</v>
      </c>
      <c r="DV2104" s="32" t="n">
        <v>4.882</v>
      </c>
      <c r="DW2104" s="32" t="n">
        <v>4.752</v>
      </c>
      <c r="DX2104" s="32" t="n">
        <v>4.558</v>
      </c>
      <c r="DY2104" s="32" t="n">
        <v>4.23</v>
      </c>
      <c r="DZ2104" s="32" t="n">
        <v>4.15</v>
      </c>
      <c r="EA2104" s="32" t="n">
        <v>4.192</v>
      </c>
      <c r="EB2104" s="32" t="n">
        <v>4.242</v>
      </c>
      <c r="EC2104" s="32" t="n">
        <v>4.25</v>
      </c>
      <c r="ED2104" s="32" t="n">
        <v>4.255</v>
      </c>
      <c r="EE2104" s="32" t="n">
        <v>4.275</v>
      </c>
      <c r="EF2104" s="32" t="n">
        <v>4.415</v>
      </c>
      <c r="EG2104" s="32" t="n">
        <v>4.545</v>
      </c>
      <c r="EH2104" s="32" t="n">
        <v>4.595</v>
      </c>
      <c r="EI2104" s="32" t="n">
        <v>4.45</v>
      </c>
      <c r="EJ2104" s="32" t="n">
        <v>4.262</v>
      </c>
      <c r="EK2104" s="32" t="n">
        <v>3.962</v>
      </c>
      <c r="EL2104" s="32" t="n">
        <v>3.927</v>
      </c>
      <c r="EM2104" s="32" t="n">
        <v>3.967</v>
      </c>
      <c r="EN2104" s="32" t="n">
        <v>4.017</v>
      </c>
      <c r="EO2104" s="32" t="n">
        <v>4.067</v>
      </c>
      <c r="EP2104" s="32" t="n">
        <v>4.087</v>
      </c>
      <c r="EQ2104" s="32" t="n">
        <v>4.102</v>
      </c>
      <c r="ER2104" s="32" t="n">
        <v>4.214</v>
      </c>
      <c r="ES2104" s="32" t="n">
        <v>4.349</v>
      </c>
      <c r="ET2104" s="32" t="n">
        <v>4.407</v>
      </c>
      <c r="EU2104" s="32" t="n">
        <v>4.287</v>
      </c>
      <c r="EV2104" s="32" t="n">
        <v>4.148</v>
      </c>
      <c r="EW2104" s="32" t="n">
        <v>3.978</v>
      </c>
      <c r="EX2104" s="32" t="n">
        <v>3.948</v>
      </c>
      <c r="EY2104" s="32" t="n">
        <v>4.012</v>
      </c>
      <c r="EZ2104" s="32" t="n">
        <v>4.082</v>
      </c>
      <c r="FA2104" s="32" t="n">
        <v>4.142</v>
      </c>
      <c r="FB2104" s="32" t="n">
        <v>4.177</v>
      </c>
      <c r="FC2104" s="32" t="n">
        <v>4.217</v>
      </c>
      <c r="FD2104" s="32" t="n">
        <v>4.329</v>
      </c>
      <c r="FE2104" s="32" t="n">
        <v>4.464</v>
      </c>
      <c r="FF2104" s="32" t="n">
        <v>4.427</v>
      </c>
      <c r="FG2104" s="32" t="n">
        <v>4.307</v>
      </c>
      <c r="FH2104" s="32" t="n">
        <v>4.168</v>
      </c>
      <c r="FI2104" s="32" t="n">
        <v>3.998</v>
      </c>
      <c r="FJ2104" s="32" t="n">
        <v>3.968</v>
      </c>
      <c r="FK2104" s="32" t="n">
        <v>4.032</v>
      </c>
      <c r="FL2104" s="32" t="n">
        <v>4.102</v>
      </c>
      <c r="FM2104" s="32" t="n">
        <v>4.162</v>
      </c>
      <c r="FN2104" s="32" t="n">
        <v>4.197</v>
      </c>
      <c r="FO2104" s="32" t="n">
        <v>4.237</v>
      </c>
      <c r="FP2104" s="32" t="n">
        <v>4.349</v>
      </c>
      <c r="FQ2104" s="32" t="n">
        <v>4.484</v>
      </c>
      <c r="FR2104" s="32" t="n">
        <v>4.457</v>
      </c>
      <c r="FS2104" s="32" t="n">
        <v>4.337</v>
      </c>
      <c r="FT2104" s="32" t="n">
        <v>4.198</v>
      </c>
      <c r="FU2104" s="32" t="n">
        <v>4.028</v>
      </c>
      <c r="FV2104" s="32" t="n">
        <v>3.998</v>
      </c>
      <c r="FW2104" s="32" t="n">
        <v>4.062</v>
      </c>
      <c r="FX2104" s="32" t="n">
        <v>4.132</v>
      </c>
      <c r="FY2104" s="32" t="n">
        <v>4.192</v>
      </c>
      <c r="FZ2104" s="32" t="n">
        <v>4.227</v>
      </c>
      <c r="GA2104" s="32" t="n">
        <v>4.267</v>
      </c>
      <c r="GB2104" s="32" t="n">
        <v>4.379</v>
      </c>
      <c r="GC2104" s="32" t="n">
        <v>4.514</v>
      </c>
      <c r="GD2104" s="32" t="n">
        <v>4.497</v>
      </c>
      <c r="GE2104" s="32" t="n">
        <v>4.377</v>
      </c>
      <c r="GF2104" s="32" t="n">
        <v>4.238</v>
      </c>
      <c r="GG2104" s="32" t="n">
        <v>4.068</v>
      </c>
      <c r="GH2104" s="32" t="n">
        <v>4.038</v>
      </c>
      <c r="GI2104" s="32"/>
      <c r="GJ2104" s="32"/>
      <c r="GK2104" s="32"/>
      <c r="GL2104" s="32"/>
      <c r="GM2104" s="32"/>
      <c r="GN2104" s="32"/>
      <c r="GO2104" s="32"/>
      <c r="GP2104" s="32"/>
      <c r="GQ2104" s="32"/>
    </row>
    <row r="2105" customFormat="false" ht="12.75" hidden="true" customHeight="false" outlineLevel="0" collapsed="false">
      <c r="A2105" s="0" t="n">
        <f aca="false">WEEKDAY(C2105,2)</f>
        <v>5</v>
      </c>
      <c r="B2105" s="0" t="n">
        <f aca="false">MONTH(C2105)</f>
        <v>5</v>
      </c>
      <c r="C2105" s="23" t="n">
        <v>37022</v>
      </c>
      <c r="D2105" s="0" t="n">
        <f aca="false">MONTH(R2105)</f>
        <v>5</v>
      </c>
      <c r="E2105" s="0" t="n">
        <f aca="false">YEAR(R2105)</f>
        <v>2001</v>
      </c>
      <c r="F2105" s="35" t="n">
        <f aca="false">L2105-K2105</f>
        <v>0.327800000000001</v>
      </c>
      <c r="G2105" s="24" t="n">
        <f aca="false">N2105-M2105</f>
        <v>-0.265583333333334</v>
      </c>
      <c r="H2105" s="24" t="n">
        <f aca="false">O2105-N2105</f>
        <v>0.000583333333333158</v>
      </c>
      <c r="I2105" s="24" t="n">
        <f aca="false">O2105-M2105</f>
        <v>-0.265000000000001</v>
      </c>
      <c r="J2105" s="25" t="n">
        <f aca="false">VLOOKUP(C2105,'Nymex hist.'!A:B,2,0)</f>
        <v>4.278</v>
      </c>
      <c r="K2105" s="34" t="n">
        <f aca="false">AVERAGE(DM2105:DS2105)</f>
        <v>4.3886</v>
      </c>
      <c r="L2105" s="34" t="n">
        <f aca="false">AVERAGE(DT2105:DX2105)</f>
        <v>4.7164</v>
      </c>
      <c r="M2105" s="27" t="n">
        <f aca="false">SUMIF($S$3:$FQ$3,$E2105+1,$S2105:$FQ2105)/COUNTIF($S$3:$FQ$3,$E2105+1)</f>
        <v>4.39291666666667</v>
      </c>
      <c r="N2105" s="27" t="n">
        <f aca="false">SUMIF($S$3:$FQ$3,$E2105+2,$S2105:$FQ2105)/COUNTIF($S$3:$FQ$3,$E2105+2)</f>
        <v>4.12733333333333</v>
      </c>
      <c r="O2105" s="27" t="n">
        <f aca="false">SUMIF($S$3:$FQ$3,$E2105+3,$S2105:$FQ2105)/COUNTIF($S$3:$FQ$3,$E2105+3)</f>
        <v>4.12791666666667</v>
      </c>
      <c r="P2105" s="27" t="n">
        <f aca="false">SUMIF($S$3:$FQ$3,$E2105+4,$S2105:$FQ2105)/COUNTIF($S$3:$FQ$3,$E2105+4)</f>
        <v>4.14791666666667</v>
      </c>
      <c r="Q2105" s="27"/>
      <c r="R2105" s="28" t="n">
        <v>37022</v>
      </c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30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 t="n">
        <v>4.278</v>
      </c>
      <c r="DP2105" s="29" t="n">
        <v>4.35</v>
      </c>
      <c r="DQ2105" s="29" t="n">
        <v>4.415</v>
      </c>
      <c r="DR2105" s="29" t="n">
        <v>4.437</v>
      </c>
      <c r="DS2105" s="29" t="n">
        <v>4.463</v>
      </c>
      <c r="DT2105" s="29" t="n">
        <v>4.635</v>
      </c>
      <c r="DU2105" s="29" t="n">
        <v>4.797</v>
      </c>
      <c r="DV2105" s="29" t="n">
        <v>4.86</v>
      </c>
      <c r="DW2105" s="29" t="n">
        <v>4.735</v>
      </c>
      <c r="DX2105" s="29" t="n">
        <v>4.555</v>
      </c>
      <c r="DY2105" s="29" t="n">
        <v>4.23</v>
      </c>
      <c r="DZ2105" s="29" t="n">
        <v>4.15</v>
      </c>
      <c r="EA2105" s="29" t="n">
        <v>4.19</v>
      </c>
      <c r="EB2105" s="29" t="n">
        <v>4.235</v>
      </c>
      <c r="EC2105" s="29" t="n">
        <v>4.26</v>
      </c>
      <c r="ED2105" s="29" t="n">
        <v>4.265</v>
      </c>
      <c r="EE2105" s="29" t="n">
        <v>4.275</v>
      </c>
      <c r="EF2105" s="29" t="n">
        <v>4.415</v>
      </c>
      <c r="EG2105" s="29" t="n">
        <v>4.545</v>
      </c>
      <c r="EH2105" s="29" t="n">
        <v>4.589</v>
      </c>
      <c r="EI2105" s="29" t="n">
        <v>4.434</v>
      </c>
      <c r="EJ2105" s="29" t="n">
        <v>4.246</v>
      </c>
      <c r="EK2105" s="29" t="n">
        <v>3.926</v>
      </c>
      <c r="EL2105" s="29" t="n">
        <v>3.886</v>
      </c>
      <c r="EM2105" s="29" t="n">
        <v>3.921</v>
      </c>
      <c r="EN2105" s="29" t="n">
        <v>3.966</v>
      </c>
      <c r="EO2105" s="29" t="n">
        <v>4.014</v>
      </c>
      <c r="EP2105" s="29" t="n">
        <v>4.024</v>
      </c>
      <c r="EQ2105" s="29" t="n">
        <v>4.052</v>
      </c>
      <c r="ER2105" s="29" t="n">
        <v>4.165</v>
      </c>
      <c r="ES2105" s="29" t="n">
        <v>4.305</v>
      </c>
      <c r="ET2105" s="29" t="n">
        <v>4.369</v>
      </c>
      <c r="EU2105" s="29" t="n">
        <v>4.249</v>
      </c>
      <c r="EV2105" s="29" t="n">
        <v>4.11</v>
      </c>
      <c r="EW2105" s="29" t="n">
        <v>3.94</v>
      </c>
      <c r="EX2105" s="29" t="n">
        <v>3.91</v>
      </c>
      <c r="EY2105" s="29" t="n">
        <v>3.961</v>
      </c>
      <c r="EZ2105" s="29" t="n">
        <v>4.021</v>
      </c>
      <c r="FA2105" s="29" t="n">
        <v>4.079</v>
      </c>
      <c r="FB2105" s="29" t="n">
        <v>4.094</v>
      </c>
      <c r="FC2105" s="29" t="n">
        <v>4.132</v>
      </c>
      <c r="FD2105" s="29" t="n">
        <v>4.265</v>
      </c>
      <c r="FE2105" s="29" t="n">
        <v>4.405</v>
      </c>
      <c r="FF2105" s="29" t="n">
        <v>4.389</v>
      </c>
      <c r="FG2105" s="29" t="n">
        <v>4.269</v>
      </c>
      <c r="FH2105" s="29" t="n">
        <v>4.13</v>
      </c>
      <c r="FI2105" s="29" t="n">
        <v>3.96</v>
      </c>
      <c r="FJ2105" s="29" t="n">
        <v>3.93</v>
      </c>
      <c r="FK2105" s="29" t="n">
        <v>3.981</v>
      </c>
      <c r="FL2105" s="29" t="n">
        <v>4.041</v>
      </c>
      <c r="FM2105" s="29" t="n">
        <v>4.099</v>
      </c>
      <c r="FN2105" s="29" t="n">
        <v>4.114</v>
      </c>
      <c r="FO2105" s="29" t="n">
        <v>4.152</v>
      </c>
      <c r="FP2105" s="29" t="n">
        <v>4.285</v>
      </c>
      <c r="FQ2105" s="29" t="n">
        <v>4.425</v>
      </c>
      <c r="FR2105" s="29" t="n">
        <v>4.419</v>
      </c>
      <c r="FS2105" s="29" t="n">
        <v>4.299</v>
      </c>
      <c r="FT2105" s="29" t="n">
        <v>4.16</v>
      </c>
      <c r="FU2105" s="29" t="n">
        <v>3.99</v>
      </c>
      <c r="FV2105" s="29" t="n">
        <v>3.96</v>
      </c>
      <c r="FW2105" s="29" t="n">
        <v>4.011</v>
      </c>
      <c r="FX2105" s="29" t="n">
        <v>4.071</v>
      </c>
      <c r="FY2105" s="29" t="n">
        <v>4.129</v>
      </c>
      <c r="FZ2105" s="29" t="n">
        <v>4.144</v>
      </c>
      <c r="GA2105" s="29" t="n">
        <v>4.182</v>
      </c>
      <c r="GB2105" s="29" t="n">
        <v>4.315</v>
      </c>
      <c r="GC2105" s="29" t="n">
        <v>4.455</v>
      </c>
      <c r="GD2105" s="29" t="n">
        <v>4.459</v>
      </c>
      <c r="GE2105" s="29" t="n">
        <v>4.339</v>
      </c>
      <c r="GF2105" s="29" t="n">
        <v>4.2</v>
      </c>
      <c r="GG2105" s="29" t="n">
        <v>4.03</v>
      </c>
      <c r="GH2105" s="29" t="n">
        <v>4</v>
      </c>
      <c r="GI2105" s="29"/>
      <c r="GJ2105" s="29"/>
      <c r="GK2105" s="29"/>
      <c r="GL2105" s="29"/>
      <c r="GM2105" s="29"/>
      <c r="GN2105" s="29"/>
      <c r="GO2105" s="29"/>
      <c r="GP2105" s="29"/>
      <c r="GQ2105" s="29"/>
      <c r="GR2105" s="0"/>
      <c r="GS2105" s="0"/>
      <c r="GT2105" s="0"/>
      <c r="GU2105" s="0"/>
      <c r="GV2105" s="0"/>
      <c r="GW2105" s="0"/>
      <c r="GX2105" s="0"/>
      <c r="GY2105" s="0"/>
      <c r="GZ2105" s="0"/>
      <c r="HA2105" s="0"/>
      <c r="HB2105" s="0"/>
      <c r="HC2105" s="0"/>
      <c r="HD2105" s="0"/>
      <c r="HE2105" s="0"/>
      <c r="HF2105" s="0"/>
      <c r="HG2105" s="0"/>
      <c r="HH2105" s="0"/>
      <c r="HI2105" s="0"/>
      <c r="HJ2105" s="0"/>
      <c r="HK2105" s="0"/>
      <c r="HL2105" s="0"/>
      <c r="HM2105" s="0"/>
      <c r="HN2105" s="0"/>
      <c r="HO2105" s="0"/>
      <c r="HP2105" s="0"/>
      <c r="HQ2105" s="0"/>
      <c r="HR2105" s="0"/>
      <c r="HS2105" s="0"/>
      <c r="HT2105" s="0"/>
      <c r="HU2105" s="0"/>
      <c r="HV2105" s="0"/>
      <c r="HW2105" s="0"/>
      <c r="HX2105" s="0"/>
      <c r="HY2105" s="0"/>
      <c r="HZ2105" s="0"/>
      <c r="IA2105" s="0"/>
      <c r="IB2105" s="0"/>
      <c r="IC2105" s="0"/>
      <c r="ID2105" s="0"/>
      <c r="IE2105" s="0"/>
      <c r="IF2105" s="0"/>
      <c r="IG2105" s="0"/>
      <c r="IH2105" s="0"/>
      <c r="II2105" s="0"/>
      <c r="IJ2105" s="0"/>
      <c r="IK2105" s="0"/>
      <c r="IL2105" s="0"/>
      <c r="IM2105" s="0"/>
      <c r="IN2105" s="0"/>
      <c r="IO2105" s="0"/>
      <c r="IP2105" s="0"/>
      <c r="IQ2105" s="0"/>
      <c r="IR2105" s="0"/>
      <c r="IS2105" s="0"/>
      <c r="IT2105" s="0"/>
      <c r="IU2105" s="0"/>
      <c r="IV2105" s="0"/>
      <c r="IW2105" s="0"/>
    </row>
    <row r="2106" customFormat="false" ht="12.75" hidden="true" customHeight="false" outlineLevel="0" collapsed="false">
      <c r="A2106" s="0" t="n">
        <f aca="false">WEEKDAY(C2106,2)</f>
        <v>1</v>
      </c>
      <c r="B2106" s="0" t="n">
        <f aca="false">MONTH(C2106)</f>
        <v>5</v>
      </c>
      <c r="C2106" s="23" t="n">
        <v>37025</v>
      </c>
      <c r="D2106" s="0" t="n">
        <f aca="false">MONTH(R2106)</f>
        <v>5</v>
      </c>
      <c r="E2106" s="0" t="n">
        <f aca="false">YEAR(R2106)</f>
        <v>2001</v>
      </c>
      <c r="F2106" s="35" t="n">
        <f aca="false">L2106-K2106</f>
        <v>0.3028</v>
      </c>
      <c r="G2106" s="24" t="n">
        <f aca="false">N2106-M2106</f>
        <v>-0.284916666666667</v>
      </c>
      <c r="H2106" s="24" t="n">
        <f aca="false">O2106-N2106</f>
        <v>-0.0201666666666664</v>
      </c>
      <c r="I2106" s="24" t="n">
        <f aca="false">O2106-M2106</f>
        <v>-0.305083333333333</v>
      </c>
      <c r="J2106" s="25" t="n">
        <f aca="false">VLOOKUP(C2106,'Nymex hist.'!A:B,2,0)</f>
        <v>4.394</v>
      </c>
      <c r="K2106" s="34" t="n">
        <f aca="false">AVERAGE(DM2106:DS2106)</f>
        <v>4.4986</v>
      </c>
      <c r="L2106" s="34" t="n">
        <f aca="false">AVERAGE(DT2106:DX2106)</f>
        <v>4.8014</v>
      </c>
      <c r="M2106" s="27" t="n">
        <f aca="false">SUMIF($S$3:$FQ$3,$E2106+1,$S2106:$FQ2106)/COUNTIF($S$3:$FQ$3,$E2106+1)</f>
        <v>4.45975</v>
      </c>
      <c r="N2106" s="27" t="n">
        <f aca="false">SUMIF($S$3:$FQ$3,$E2106+2,$S2106:$FQ2106)/COUNTIF($S$3:$FQ$3,$E2106+2)</f>
        <v>4.17483333333333</v>
      </c>
      <c r="O2106" s="27" t="n">
        <f aca="false">SUMIF($S$3:$FQ$3,$E2106+3,$S2106:$FQ2106)/COUNTIF($S$3:$FQ$3,$E2106+3)</f>
        <v>4.15466666666667</v>
      </c>
      <c r="P2106" s="27" t="n">
        <f aca="false">SUMIF($S$3:$FQ$3,$E2106+4,$S2106:$FQ2106)/COUNTIF($S$3:$FQ$3,$E2106+4)</f>
        <v>4.17466666666667</v>
      </c>
      <c r="Q2106" s="27"/>
      <c r="R2106" s="28" t="n">
        <v>37025</v>
      </c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30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 t="n">
        <v>4.394</v>
      </c>
      <c r="DP2106" s="29" t="n">
        <v>4.465</v>
      </c>
      <c r="DQ2106" s="29" t="n">
        <v>4.528</v>
      </c>
      <c r="DR2106" s="29" t="n">
        <v>4.543</v>
      </c>
      <c r="DS2106" s="29" t="n">
        <v>4.563</v>
      </c>
      <c r="DT2106" s="29" t="n">
        <v>4.728</v>
      </c>
      <c r="DU2106" s="29" t="n">
        <v>4.885</v>
      </c>
      <c r="DV2106" s="29" t="n">
        <v>4.947</v>
      </c>
      <c r="DW2106" s="29" t="n">
        <v>4.817</v>
      </c>
      <c r="DX2106" s="29" t="n">
        <v>4.63</v>
      </c>
      <c r="DY2106" s="29" t="n">
        <v>4.292</v>
      </c>
      <c r="DZ2106" s="29" t="n">
        <v>4.212</v>
      </c>
      <c r="EA2106" s="29" t="n">
        <v>4.252</v>
      </c>
      <c r="EB2106" s="29" t="n">
        <v>4.297</v>
      </c>
      <c r="EC2106" s="29" t="n">
        <v>4.322</v>
      </c>
      <c r="ED2106" s="29" t="n">
        <v>4.327</v>
      </c>
      <c r="EE2106" s="29" t="n">
        <v>4.337</v>
      </c>
      <c r="EF2106" s="29" t="n">
        <v>4.477</v>
      </c>
      <c r="EG2106" s="29" t="n">
        <v>4.607</v>
      </c>
      <c r="EH2106" s="29" t="n">
        <v>4.651</v>
      </c>
      <c r="EI2106" s="29" t="n">
        <v>4.496</v>
      </c>
      <c r="EJ2106" s="29" t="n">
        <v>4.308</v>
      </c>
      <c r="EK2106" s="29" t="n">
        <v>3.98</v>
      </c>
      <c r="EL2106" s="29" t="n">
        <v>3.94</v>
      </c>
      <c r="EM2106" s="29" t="n">
        <v>3.97</v>
      </c>
      <c r="EN2106" s="29" t="n">
        <v>4.01</v>
      </c>
      <c r="EO2106" s="29" t="n">
        <v>4.056</v>
      </c>
      <c r="EP2106" s="29" t="n">
        <v>4.065</v>
      </c>
      <c r="EQ2106" s="29" t="n">
        <v>4.086</v>
      </c>
      <c r="ER2106" s="29" t="n">
        <v>4.199</v>
      </c>
      <c r="ES2106" s="29" t="n">
        <v>4.337</v>
      </c>
      <c r="ET2106" s="29" t="n">
        <v>4.394</v>
      </c>
      <c r="EU2106" s="29" t="n">
        <v>4.274</v>
      </c>
      <c r="EV2106" s="29" t="n">
        <v>4.135</v>
      </c>
      <c r="EW2106" s="29" t="n">
        <v>3.96</v>
      </c>
      <c r="EX2106" s="29" t="n">
        <v>3.93</v>
      </c>
      <c r="EY2106" s="29" t="n">
        <v>4</v>
      </c>
      <c r="EZ2106" s="29" t="n">
        <v>4.055</v>
      </c>
      <c r="FA2106" s="29" t="n">
        <v>4.111</v>
      </c>
      <c r="FB2106" s="29" t="n">
        <v>4.125</v>
      </c>
      <c r="FC2106" s="29" t="n">
        <v>4.156</v>
      </c>
      <c r="FD2106" s="29" t="n">
        <v>4.289</v>
      </c>
      <c r="FE2106" s="29" t="n">
        <v>4.427</v>
      </c>
      <c r="FF2106" s="29" t="n">
        <v>4.414</v>
      </c>
      <c r="FG2106" s="29" t="n">
        <v>4.294</v>
      </c>
      <c r="FH2106" s="29" t="n">
        <v>4.155</v>
      </c>
      <c r="FI2106" s="29" t="n">
        <v>3.98</v>
      </c>
      <c r="FJ2106" s="29" t="n">
        <v>3.95</v>
      </c>
      <c r="FK2106" s="29" t="n">
        <v>4.02</v>
      </c>
      <c r="FL2106" s="29" t="n">
        <v>4.075</v>
      </c>
      <c r="FM2106" s="29" t="n">
        <v>4.131</v>
      </c>
      <c r="FN2106" s="29" t="n">
        <v>4.145</v>
      </c>
      <c r="FO2106" s="29" t="n">
        <v>4.176</v>
      </c>
      <c r="FP2106" s="29" t="n">
        <v>4.309</v>
      </c>
      <c r="FQ2106" s="29" t="n">
        <v>4.447</v>
      </c>
      <c r="FR2106" s="29" t="n">
        <v>4.444</v>
      </c>
      <c r="FS2106" s="29" t="n">
        <v>4.324</v>
      </c>
      <c r="FT2106" s="29" t="n">
        <v>4.185</v>
      </c>
      <c r="FU2106" s="29" t="n">
        <v>4.01</v>
      </c>
      <c r="FV2106" s="29" t="n">
        <v>3.98</v>
      </c>
      <c r="FW2106" s="29" t="n">
        <v>4.05</v>
      </c>
      <c r="FX2106" s="29" t="n">
        <v>4.105</v>
      </c>
      <c r="FY2106" s="29" t="n">
        <v>4.161</v>
      </c>
      <c r="FZ2106" s="29" t="n">
        <v>4.175</v>
      </c>
      <c r="GA2106" s="29" t="n">
        <v>4.206</v>
      </c>
      <c r="GB2106" s="29" t="n">
        <v>4.339</v>
      </c>
      <c r="GC2106" s="29" t="n">
        <v>4.477</v>
      </c>
      <c r="GD2106" s="29" t="n">
        <v>4.484</v>
      </c>
      <c r="GE2106" s="29" t="n">
        <v>4.364</v>
      </c>
      <c r="GF2106" s="29" t="n">
        <v>4.225</v>
      </c>
      <c r="GG2106" s="29" t="n">
        <v>4.05</v>
      </c>
      <c r="GH2106" s="29" t="n">
        <v>4.02</v>
      </c>
      <c r="GI2106" s="29"/>
      <c r="GJ2106" s="29"/>
      <c r="GK2106" s="29"/>
      <c r="GL2106" s="29"/>
      <c r="GM2106" s="29"/>
      <c r="GN2106" s="29"/>
      <c r="GO2106" s="29"/>
      <c r="GP2106" s="29"/>
      <c r="GQ2106" s="29"/>
      <c r="GR2106" s="0"/>
      <c r="GS2106" s="0"/>
      <c r="GT2106" s="0"/>
      <c r="GU2106" s="0"/>
      <c r="GV2106" s="0"/>
      <c r="GW2106" s="0"/>
      <c r="GX2106" s="0"/>
      <c r="GY2106" s="0"/>
      <c r="GZ2106" s="0"/>
      <c r="HA2106" s="0"/>
      <c r="HB2106" s="0"/>
      <c r="HC2106" s="0"/>
      <c r="HD2106" s="0"/>
      <c r="HE2106" s="0"/>
      <c r="HF2106" s="0"/>
      <c r="HG2106" s="0"/>
      <c r="HH2106" s="0"/>
      <c r="HI2106" s="0"/>
      <c r="HJ2106" s="0"/>
      <c r="HK2106" s="0"/>
      <c r="HL2106" s="0"/>
      <c r="HM2106" s="0"/>
      <c r="HN2106" s="0"/>
      <c r="HO2106" s="0"/>
      <c r="HP2106" s="0"/>
      <c r="HQ2106" s="0"/>
      <c r="HR2106" s="0"/>
      <c r="HS2106" s="0"/>
      <c r="HT2106" s="0"/>
      <c r="HU2106" s="0"/>
      <c r="HV2106" s="0"/>
      <c r="HW2106" s="0"/>
      <c r="HX2106" s="0"/>
      <c r="HY2106" s="0"/>
      <c r="HZ2106" s="0"/>
      <c r="IA2106" s="0"/>
      <c r="IB2106" s="0"/>
      <c r="IC2106" s="0"/>
      <c r="ID2106" s="0"/>
      <c r="IE2106" s="0"/>
      <c r="IF2106" s="0"/>
      <c r="IG2106" s="0"/>
      <c r="IH2106" s="0"/>
      <c r="II2106" s="0"/>
      <c r="IJ2106" s="0"/>
      <c r="IK2106" s="0"/>
      <c r="IL2106" s="0"/>
      <c r="IM2106" s="0"/>
      <c r="IN2106" s="0"/>
      <c r="IO2106" s="0"/>
      <c r="IP2106" s="0"/>
      <c r="IQ2106" s="0"/>
      <c r="IR2106" s="0"/>
      <c r="IS2106" s="0"/>
      <c r="IT2106" s="0"/>
      <c r="IU2106" s="0"/>
      <c r="IV2106" s="0"/>
      <c r="IW2106" s="0"/>
    </row>
    <row r="2107" customFormat="false" ht="12.75" hidden="true" customHeight="false" outlineLevel="0" collapsed="false">
      <c r="A2107" s="0" t="n">
        <f aca="false">WEEKDAY(C2107,2)</f>
        <v>2</v>
      </c>
      <c r="B2107" s="0" t="n">
        <f aca="false">MONTH(C2107)</f>
        <v>5</v>
      </c>
      <c r="C2107" s="23" t="n">
        <v>37026</v>
      </c>
      <c r="D2107" s="0" t="n">
        <f aca="false">MONTH(R2107)</f>
        <v>5</v>
      </c>
      <c r="E2107" s="0" t="n">
        <f aca="false">YEAR(R2107)</f>
        <v>2001</v>
      </c>
      <c r="F2107" s="35" t="n">
        <f aca="false">L2107-K2107</f>
        <v>0.2912</v>
      </c>
      <c r="G2107" s="24" t="n">
        <f aca="false">N2107-M2107</f>
        <v>-0.365583333333333</v>
      </c>
      <c r="H2107" s="24" t="n">
        <f aca="false">O2107-N2107</f>
        <v>-0.0512499999999996</v>
      </c>
      <c r="I2107" s="24" t="n">
        <f aca="false">O2107-M2107</f>
        <v>-0.416833333333333</v>
      </c>
      <c r="J2107" s="25" t="n">
        <f aca="false">VLOOKUP(C2107,'Nymex hist.'!A:B,2,0)</f>
        <v>4.653</v>
      </c>
      <c r="K2107" s="34" t="n">
        <f aca="false">AVERAGE(DM2107:DS2107)</f>
        <v>4.7546</v>
      </c>
      <c r="L2107" s="34" t="n">
        <f aca="false">AVERAGE(DT2107:DX2107)</f>
        <v>5.0458</v>
      </c>
      <c r="M2107" s="27" t="n">
        <f aca="false">SUMIF($S$3:$FQ$3,$E2107+1,$S2107:$FQ2107)/COUNTIF($S$3:$FQ$3,$E2107+1)</f>
        <v>4.6445</v>
      </c>
      <c r="N2107" s="27" t="n">
        <f aca="false">SUMIF($S$3:$FQ$3,$E2107+2,$S2107:$FQ2107)/COUNTIF($S$3:$FQ$3,$E2107+2)</f>
        <v>4.27891666666667</v>
      </c>
      <c r="O2107" s="27" t="n">
        <f aca="false">SUMIF($S$3:$FQ$3,$E2107+3,$S2107:$FQ2107)/COUNTIF($S$3:$FQ$3,$E2107+3)</f>
        <v>4.22766666666667</v>
      </c>
      <c r="P2107" s="27" t="n">
        <f aca="false">SUMIF($S$3:$FQ$3,$E2107+4,$S2107:$FQ2107)/COUNTIF($S$3:$FQ$3,$E2107+4)</f>
        <v>4.24766666666667</v>
      </c>
      <c r="Q2107" s="27"/>
      <c r="R2107" s="28" t="n">
        <v>37026</v>
      </c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30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 t="n">
        <v>4.653</v>
      </c>
      <c r="DP2107" s="29" t="n">
        <v>4.722</v>
      </c>
      <c r="DQ2107" s="29" t="n">
        <v>4.785</v>
      </c>
      <c r="DR2107" s="29" t="n">
        <v>4.798</v>
      </c>
      <c r="DS2107" s="29" t="n">
        <v>4.815</v>
      </c>
      <c r="DT2107" s="29" t="n">
        <v>4.98</v>
      </c>
      <c r="DU2107" s="29" t="n">
        <v>5.135</v>
      </c>
      <c r="DV2107" s="29" t="n">
        <v>5.193</v>
      </c>
      <c r="DW2107" s="29" t="n">
        <v>5.058</v>
      </c>
      <c r="DX2107" s="29" t="n">
        <v>4.863</v>
      </c>
      <c r="DY2107" s="29" t="n">
        <v>4.478</v>
      </c>
      <c r="DZ2107" s="29" t="n">
        <v>4.383</v>
      </c>
      <c r="EA2107" s="29" t="n">
        <v>4.423</v>
      </c>
      <c r="EB2107" s="29" t="n">
        <v>4.468</v>
      </c>
      <c r="EC2107" s="29" t="n">
        <v>4.488</v>
      </c>
      <c r="ED2107" s="29" t="n">
        <v>4.493</v>
      </c>
      <c r="EE2107" s="29" t="n">
        <v>4.5</v>
      </c>
      <c r="EF2107" s="29" t="n">
        <v>4.637</v>
      </c>
      <c r="EG2107" s="29" t="n">
        <v>4.75</v>
      </c>
      <c r="EH2107" s="29" t="n">
        <v>4.792</v>
      </c>
      <c r="EI2107" s="29" t="n">
        <v>4.632</v>
      </c>
      <c r="EJ2107" s="29" t="n">
        <v>4.444</v>
      </c>
      <c r="EK2107" s="29" t="n">
        <v>4.101</v>
      </c>
      <c r="EL2107" s="29" t="n">
        <v>4.051</v>
      </c>
      <c r="EM2107" s="29" t="n">
        <v>4.071</v>
      </c>
      <c r="EN2107" s="29" t="n">
        <v>4.101</v>
      </c>
      <c r="EO2107" s="29" t="n">
        <v>4.141</v>
      </c>
      <c r="EP2107" s="29" t="n">
        <v>4.151</v>
      </c>
      <c r="EQ2107" s="29" t="n">
        <v>4.171</v>
      </c>
      <c r="ER2107" s="29" t="n">
        <v>4.281</v>
      </c>
      <c r="ES2107" s="29" t="n">
        <v>4.411</v>
      </c>
      <c r="ET2107" s="29" t="n">
        <v>4.461</v>
      </c>
      <c r="EU2107" s="29" t="n">
        <v>4.341</v>
      </c>
      <c r="EV2107" s="29" t="n">
        <v>4.191</v>
      </c>
      <c r="EW2107" s="29" t="n">
        <v>4.001</v>
      </c>
      <c r="EX2107" s="29" t="n">
        <v>3.971</v>
      </c>
      <c r="EY2107" s="29" t="n">
        <v>4.101</v>
      </c>
      <c r="EZ2107" s="29" t="n">
        <v>4.146</v>
      </c>
      <c r="FA2107" s="29" t="n">
        <v>4.196</v>
      </c>
      <c r="FB2107" s="29" t="n">
        <v>4.211</v>
      </c>
      <c r="FC2107" s="29" t="n">
        <v>4.241</v>
      </c>
      <c r="FD2107" s="29" t="n">
        <v>4.371</v>
      </c>
      <c r="FE2107" s="29" t="n">
        <v>4.501</v>
      </c>
      <c r="FF2107" s="29" t="n">
        <v>4.481</v>
      </c>
      <c r="FG2107" s="29" t="n">
        <v>4.361</v>
      </c>
      <c r="FH2107" s="29" t="n">
        <v>4.211</v>
      </c>
      <c r="FI2107" s="29" t="n">
        <v>4.021</v>
      </c>
      <c r="FJ2107" s="29" t="n">
        <v>3.991</v>
      </c>
      <c r="FK2107" s="29" t="n">
        <v>4.121</v>
      </c>
      <c r="FL2107" s="29" t="n">
        <v>4.166</v>
      </c>
      <c r="FM2107" s="29" t="n">
        <v>4.216</v>
      </c>
      <c r="FN2107" s="29" t="n">
        <v>4.231</v>
      </c>
      <c r="FO2107" s="29" t="n">
        <v>4.261</v>
      </c>
      <c r="FP2107" s="29" t="n">
        <v>4.391</v>
      </c>
      <c r="FQ2107" s="29" t="n">
        <v>4.521</v>
      </c>
      <c r="FR2107" s="29" t="n">
        <v>4.511</v>
      </c>
      <c r="FS2107" s="29" t="n">
        <v>4.391</v>
      </c>
      <c r="FT2107" s="29" t="n">
        <v>4.241</v>
      </c>
      <c r="FU2107" s="29" t="n">
        <v>4.051</v>
      </c>
      <c r="FV2107" s="29" t="n">
        <v>4.021</v>
      </c>
      <c r="FW2107" s="29" t="n">
        <v>4.151</v>
      </c>
      <c r="FX2107" s="29" t="n">
        <v>4.196</v>
      </c>
      <c r="FY2107" s="29" t="n">
        <v>4.246</v>
      </c>
      <c r="FZ2107" s="29" t="n">
        <v>4.261</v>
      </c>
      <c r="GA2107" s="29" t="n">
        <v>4.291</v>
      </c>
      <c r="GB2107" s="29" t="n">
        <v>4.421</v>
      </c>
      <c r="GC2107" s="29" t="n">
        <v>4.551</v>
      </c>
      <c r="GD2107" s="29" t="n">
        <v>4.551</v>
      </c>
      <c r="GE2107" s="29" t="n">
        <v>4.431</v>
      </c>
      <c r="GF2107" s="29" t="n">
        <v>4.281</v>
      </c>
      <c r="GG2107" s="29" t="n">
        <v>4.091</v>
      </c>
      <c r="GH2107" s="29" t="n">
        <v>4.061</v>
      </c>
      <c r="GI2107" s="29"/>
      <c r="GJ2107" s="29"/>
      <c r="GK2107" s="29"/>
      <c r="GL2107" s="29"/>
      <c r="GM2107" s="29"/>
      <c r="GN2107" s="29"/>
      <c r="GO2107" s="29"/>
      <c r="GP2107" s="29"/>
      <c r="GQ2107" s="29"/>
      <c r="GR2107" s="0"/>
      <c r="GS2107" s="0"/>
      <c r="GT2107" s="0"/>
      <c r="GU2107" s="0"/>
      <c r="GV2107" s="0"/>
      <c r="GW2107" s="0"/>
      <c r="GX2107" s="0"/>
      <c r="GY2107" s="0"/>
      <c r="GZ2107" s="0"/>
      <c r="HA2107" s="0"/>
      <c r="HB2107" s="0"/>
      <c r="HC2107" s="0"/>
      <c r="HD2107" s="0"/>
      <c r="HE2107" s="0"/>
      <c r="HF2107" s="0"/>
      <c r="HG2107" s="0"/>
      <c r="HH2107" s="0"/>
      <c r="HI2107" s="0"/>
      <c r="HJ2107" s="0"/>
      <c r="HK2107" s="0"/>
      <c r="HL2107" s="0"/>
      <c r="HM2107" s="0"/>
      <c r="HN2107" s="0"/>
      <c r="HO2107" s="0"/>
      <c r="HP2107" s="0"/>
      <c r="HQ2107" s="0"/>
      <c r="HR2107" s="0"/>
      <c r="HS2107" s="0"/>
      <c r="HT2107" s="0"/>
      <c r="HU2107" s="0"/>
      <c r="HV2107" s="0"/>
      <c r="HW2107" s="0"/>
      <c r="HX2107" s="0"/>
      <c r="HY2107" s="0"/>
      <c r="HZ2107" s="0"/>
      <c r="IA2107" s="0"/>
      <c r="IB2107" s="0"/>
      <c r="IC2107" s="0"/>
      <c r="ID2107" s="0"/>
      <c r="IE2107" s="0"/>
      <c r="IF2107" s="0"/>
      <c r="IG2107" s="0"/>
      <c r="IH2107" s="0"/>
      <c r="II2107" s="0"/>
      <c r="IJ2107" s="0"/>
      <c r="IK2107" s="0"/>
      <c r="IL2107" s="0"/>
      <c r="IM2107" s="0"/>
      <c r="IN2107" s="0"/>
      <c r="IO2107" s="0"/>
      <c r="IP2107" s="0"/>
      <c r="IQ2107" s="0"/>
      <c r="IR2107" s="0"/>
      <c r="IS2107" s="0"/>
      <c r="IT2107" s="0"/>
      <c r="IU2107" s="0"/>
      <c r="IV2107" s="0"/>
      <c r="IW2107" s="0"/>
    </row>
    <row r="2108" customFormat="false" ht="12.75" hidden="true" customHeight="false" outlineLevel="0" collapsed="false">
      <c r="A2108" s="0" t="n">
        <f aca="false">WEEKDAY(C2108,2)</f>
        <v>3</v>
      </c>
      <c r="B2108" s="0" t="n">
        <f aca="false">MONTH(C2108)</f>
        <v>5</v>
      </c>
      <c r="C2108" s="23" t="n">
        <v>37027</v>
      </c>
      <c r="D2108" s="0" t="n">
        <f aca="false">MONTH(R2108)</f>
        <v>5</v>
      </c>
      <c r="E2108" s="0" t="n">
        <f aca="false">YEAR(R2108)</f>
        <v>2001</v>
      </c>
      <c r="F2108" s="35" t="n">
        <f aca="false">L2108-K2108</f>
        <v>0.3508</v>
      </c>
      <c r="G2108" s="24" t="n">
        <f aca="false">N2108-M2108</f>
        <v>-0.253500000000001</v>
      </c>
      <c r="H2108" s="24" t="n">
        <f aca="false">O2108-N2108</f>
        <v>-0.0220833333333328</v>
      </c>
      <c r="I2108" s="24" t="n">
        <f aca="false">O2108-M2108</f>
        <v>-0.275583333333334</v>
      </c>
      <c r="J2108" s="25" t="n">
        <f aca="false">VLOOKUP(C2108,'Nymex hist.'!A:B,2,0)</f>
        <v>4.298</v>
      </c>
      <c r="K2108" s="34" t="n">
        <f aca="false">AVERAGE(DM2108:DS2108)</f>
        <v>4.4242</v>
      </c>
      <c r="L2108" s="34" t="n">
        <f aca="false">AVERAGE(DT2108:DX2108)</f>
        <v>4.775</v>
      </c>
      <c r="M2108" s="27" t="n">
        <f aca="false">SUMIF($S$3:$FQ$3,$E2108+1,$S2108:$FQ2108)/COUNTIF($S$3:$FQ$3,$E2108+1)</f>
        <v>4.45283333333333</v>
      </c>
      <c r="N2108" s="27" t="n">
        <f aca="false">SUMIF($S$3:$FQ$3,$E2108+2,$S2108:$FQ2108)/COUNTIF($S$3:$FQ$3,$E2108+2)</f>
        <v>4.19933333333333</v>
      </c>
      <c r="O2108" s="27" t="n">
        <f aca="false">SUMIF($S$3:$FQ$3,$E2108+3,$S2108:$FQ2108)/COUNTIF($S$3:$FQ$3,$E2108+3)</f>
        <v>4.17725</v>
      </c>
      <c r="P2108" s="27" t="n">
        <f aca="false">SUMIF($S$3:$FQ$3,$E2108+4,$S2108:$FQ2108)/COUNTIF($S$3:$FQ$3,$E2108+4)</f>
        <v>4.20225</v>
      </c>
      <c r="Q2108" s="27"/>
      <c r="R2108" s="28" t="n">
        <v>37027</v>
      </c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30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 t="n">
        <v>4.298</v>
      </c>
      <c r="DP2108" s="29" t="n">
        <v>4.377</v>
      </c>
      <c r="DQ2108" s="29" t="n">
        <v>4.457</v>
      </c>
      <c r="DR2108" s="29" t="n">
        <v>4.482</v>
      </c>
      <c r="DS2108" s="29" t="n">
        <v>4.507</v>
      </c>
      <c r="DT2108" s="29" t="n">
        <v>4.682</v>
      </c>
      <c r="DU2108" s="29" t="n">
        <v>4.847</v>
      </c>
      <c r="DV2108" s="29" t="n">
        <v>4.917</v>
      </c>
      <c r="DW2108" s="29" t="n">
        <v>4.802</v>
      </c>
      <c r="DX2108" s="29" t="n">
        <v>4.627</v>
      </c>
      <c r="DY2108" s="29" t="n">
        <v>4.283</v>
      </c>
      <c r="DZ2108" s="29" t="n">
        <v>4.205</v>
      </c>
      <c r="EA2108" s="29" t="n">
        <v>4.245</v>
      </c>
      <c r="EB2108" s="29" t="n">
        <v>4.295</v>
      </c>
      <c r="EC2108" s="29" t="n">
        <v>4.315</v>
      </c>
      <c r="ED2108" s="29" t="n">
        <v>4.325</v>
      </c>
      <c r="EE2108" s="29" t="n">
        <v>4.335</v>
      </c>
      <c r="EF2108" s="29" t="n">
        <v>4.48</v>
      </c>
      <c r="EG2108" s="29" t="n">
        <v>4.605</v>
      </c>
      <c r="EH2108" s="29" t="n">
        <v>4.66</v>
      </c>
      <c r="EI2108" s="29" t="n">
        <v>4.505</v>
      </c>
      <c r="EJ2108" s="29" t="n">
        <v>4.33</v>
      </c>
      <c r="EK2108" s="29" t="n">
        <v>4.02</v>
      </c>
      <c r="EL2108" s="29" t="n">
        <v>3.975</v>
      </c>
      <c r="EM2108" s="29" t="n">
        <v>3.997</v>
      </c>
      <c r="EN2108" s="29" t="n">
        <v>4.029</v>
      </c>
      <c r="EO2108" s="29" t="n">
        <v>4.071</v>
      </c>
      <c r="EP2108" s="29" t="n">
        <v>4.086</v>
      </c>
      <c r="EQ2108" s="29" t="n">
        <v>4.111</v>
      </c>
      <c r="ER2108" s="29" t="n">
        <v>4.233</v>
      </c>
      <c r="ES2108" s="29" t="n">
        <v>4.375</v>
      </c>
      <c r="ET2108" s="29" t="n">
        <v>4.425</v>
      </c>
      <c r="EU2108" s="29" t="n">
        <v>4.305</v>
      </c>
      <c r="EV2108" s="29" t="n">
        <v>4.155</v>
      </c>
      <c r="EW2108" s="29" t="n">
        <v>3.965</v>
      </c>
      <c r="EX2108" s="29" t="n">
        <v>3.935</v>
      </c>
      <c r="EY2108" s="29" t="n">
        <v>4.027</v>
      </c>
      <c r="EZ2108" s="29" t="n">
        <v>4.074</v>
      </c>
      <c r="FA2108" s="29" t="n">
        <v>4.126</v>
      </c>
      <c r="FB2108" s="29" t="n">
        <v>4.146</v>
      </c>
      <c r="FC2108" s="29" t="n">
        <v>4.181</v>
      </c>
      <c r="FD2108" s="29" t="n">
        <v>4.323</v>
      </c>
      <c r="FE2108" s="29" t="n">
        <v>4.465</v>
      </c>
      <c r="FF2108" s="29" t="n">
        <v>4.45</v>
      </c>
      <c r="FG2108" s="29" t="n">
        <v>4.33</v>
      </c>
      <c r="FH2108" s="29" t="n">
        <v>4.18</v>
      </c>
      <c r="FI2108" s="29" t="n">
        <v>3.99</v>
      </c>
      <c r="FJ2108" s="29" t="n">
        <v>3.96</v>
      </c>
      <c r="FK2108" s="29" t="n">
        <v>4.052</v>
      </c>
      <c r="FL2108" s="29" t="n">
        <v>4.099</v>
      </c>
      <c r="FM2108" s="29" t="n">
        <v>4.151</v>
      </c>
      <c r="FN2108" s="29" t="n">
        <v>4.171</v>
      </c>
      <c r="FO2108" s="29" t="n">
        <v>4.206</v>
      </c>
      <c r="FP2108" s="29" t="n">
        <v>4.348</v>
      </c>
      <c r="FQ2108" s="29" t="n">
        <v>4.49</v>
      </c>
      <c r="FR2108" s="29" t="n">
        <v>4.485</v>
      </c>
      <c r="FS2108" s="29" t="n">
        <v>4.365</v>
      </c>
      <c r="FT2108" s="29" t="n">
        <v>4.215</v>
      </c>
      <c r="FU2108" s="29" t="n">
        <v>4.025</v>
      </c>
      <c r="FV2108" s="29" t="n">
        <v>3.995</v>
      </c>
      <c r="FW2108" s="29" t="n">
        <v>4.087</v>
      </c>
      <c r="FX2108" s="29" t="n">
        <v>4.134</v>
      </c>
      <c r="FY2108" s="29" t="n">
        <v>4.186</v>
      </c>
      <c r="FZ2108" s="29" t="n">
        <v>4.206</v>
      </c>
      <c r="GA2108" s="29" t="n">
        <v>4.241</v>
      </c>
      <c r="GB2108" s="29" t="n">
        <v>4.383</v>
      </c>
      <c r="GC2108" s="29" t="n">
        <v>4.525</v>
      </c>
      <c r="GD2108" s="29" t="n">
        <v>4.53</v>
      </c>
      <c r="GE2108" s="29" t="n">
        <v>4.41</v>
      </c>
      <c r="GF2108" s="29" t="n">
        <v>4.26</v>
      </c>
      <c r="GG2108" s="29" t="n">
        <v>4.07</v>
      </c>
      <c r="GH2108" s="29" t="n">
        <v>4.04</v>
      </c>
      <c r="GI2108" s="29"/>
      <c r="GJ2108" s="29"/>
      <c r="GK2108" s="29"/>
      <c r="GL2108" s="29"/>
      <c r="GM2108" s="29"/>
      <c r="GN2108" s="29"/>
      <c r="GO2108" s="29"/>
      <c r="GP2108" s="29"/>
      <c r="GQ2108" s="29"/>
      <c r="GR2108" s="0"/>
      <c r="GS2108" s="0"/>
      <c r="GT2108" s="0"/>
      <c r="GU2108" s="0"/>
      <c r="GV2108" s="0"/>
      <c r="GW2108" s="0"/>
      <c r="GX2108" s="0"/>
      <c r="GY2108" s="0"/>
      <c r="GZ2108" s="0"/>
      <c r="HA2108" s="0"/>
      <c r="HB2108" s="0"/>
      <c r="HC2108" s="0"/>
      <c r="HD2108" s="0"/>
      <c r="HE2108" s="0"/>
      <c r="HF2108" s="0"/>
      <c r="HG2108" s="0"/>
      <c r="HH2108" s="0"/>
      <c r="HI2108" s="0"/>
      <c r="HJ2108" s="0"/>
      <c r="HK2108" s="0"/>
      <c r="HL2108" s="0"/>
      <c r="HM2108" s="0"/>
      <c r="HN2108" s="0"/>
      <c r="HO2108" s="0"/>
      <c r="HP2108" s="0"/>
      <c r="HQ2108" s="0"/>
      <c r="HR2108" s="0"/>
      <c r="HS2108" s="0"/>
      <c r="HT2108" s="0"/>
      <c r="HU2108" s="0"/>
      <c r="HV2108" s="0"/>
      <c r="HW2108" s="0"/>
      <c r="HX2108" s="0"/>
      <c r="HY2108" s="0"/>
      <c r="HZ2108" s="0"/>
      <c r="IA2108" s="0"/>
      <c r="IB2108" s="0"/>
      <c r="IC2108" s="0"/>
      <c r="ID2108" s="0"/>
      <c r="IE2108" s="0"/>
      <c r="IF2108" s="0"/>
      <c r="IG2108" s="0"/>
      <c r="IH2108" s="0"/>
      <c r="II2108" s="0"/>
      <c r="IJ2108" s="0"/>
      <c r="IK2108" s="0"/>
      <c r="IL2108" s="0"/>
      <c r="IM2108" s="0"/>
      <c r="IN2108" s="0"/>
      <c r="IO2108" s="0"/>
      <c r="IP2108" s="0"/>
      <c r="IQ2108" s="0"/>
      <c r="IR2108" s="0"/>
      <c r="IS2108" s="0"/>
      <c r="IT2108" s="0"/>
      <c r="IU2108" s="0"/>
      <c r="IV2108" s="0"/>
      <c r="IW2108" s="0"/>
    </row>
    <row r="2109" customFormat="false" ht="12.75" hidden="false" customHeight="false" outlineLevel="0" collapsed="false">
      <c r="A2109" s="1" t="n">
        <f aca="false">WEEKDAY(C2109,2)</f>
        <v>4</v>
      </c>
      <c r="B2109" s="1" t="n">
        <f aca="false">MONTH(C2109)</f>
        <v>5</v>
      </c>
      <c r="C2109" s="23" t="n">
        <v>37028</v>
      </c>
      <c r="D2109" s="0" t="n">
        <f aca="false">MONTH(R2109)</f>
        <v>5</v>
      </c>
      <c r="E2109" s="0" t="n">
        <f aca="false">YEAR(R2109)</f>
        <v>2001</v>
      </c>
      <c r="F2109" s="3" t="n">
        <f aca="false">L2109-K2109</f>
        <v>0.3696</v>
      </c>
      <c r="G2109" s="3" t="n">
        <f aca="false">N2109-M2109</f>
        <v>-0.233333333333333</v>
      </c>
      <c r="H2109" s="3" t="n">
        <f aca="false">O2109-N2109</f>
        <v>-0.0137499999999999</v>
      </c>
      <c r="I2109" s="3" t="n">
        <f aca="false">O2109-M2109</f>
        <v>-0.247083333333333</v>
      </c>
      <c r="J2109" s="4" t="n">
        <f aca="false">VLOOKUP(C2109,'Nymex hist.'!A:B,2,0)</f>
        <v>4.248</v>
      </c>
      <c r="K2109" s="4" t="n">
        <f aca="false">AVERAGE(DM2109:DS2109)</f>
        <v>4.3774</v>
      </c>
      <c r="L2109" s="4" t="n">
        <f aca="false">AVERAGE(DT2109:DX2109)</f>
        <v>4.747</v>
      </c>
      <c r="M2109" s="4" t="n">
        <f aca="false">SUMIF($S$3:$FQ$3,$E2109+1,$S2109:$FQ2109)/COUNTIF($S$3:$FQ$3,$E2109+1)</f>
        <v>4.44783333333333</v>
      </c>
      <c r="N2109" s="4" t="n">
        <f aca="false">SUMIF($S$3:$FQ$3,$E2109+2,$S2109:$FQ2109)/COUNTIF($S$3:$FQ$3,$E2109+2)</f>
        <v>4.2145</v>
      </c>
      <c r="O2109" s="4" t="n">
        <f aca="false">SUMIF($S$3:$FQ$3,$E2109+3,$S2109:$FQ2109)/COUNTIF($S$3:$FQ$3,$E2109+3)</f>
        <v>4.20075</v>
      </c>
      <c r="P2109" s="4" t="n">
        <f aca="false">SUMIF($S$3:$FQ$3,$E2109+4,$S2109:$FQ2109)/COUNTIF($S$3:$FQ$3,$E2109+4)</f>
        <v>4.23075</v>
      </c>
      <c r="R2109" s="21" t="n">
        <v>37028</v>
      </c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7"/>
      <c r="AK2109" s="32"/>
      <c r="AL2109" s="32"/>
      <c r="AM2109" s="32"/>
      <c r="AN2109" s="32"/>
      <c r="AO2109" s="32"/>
      <c r="AP2109" s="32"/>
      <c r="AQ2109" s="32"/>
      <c r="AR2109" s="32"/>
      <c r="AS2109" s="32"/>
      <c r="AT2109" s="32"/>
      <c r="AU2109" s="32"/>
      <c r="AV2109" s="32"/>
      <c r="AW2109" s="32"/>
      <c r="AX2109" s="32"/>
      <c r="AY2109" s="32"/>
      <c r="AZ2109" s="32"/>
      <c r="BA2109" s="32"/>
      <c r="BB2109" s="32"/>
      <c r="BC2109" s="32"/>
      <c r="BD2109" s="32"/>
      <c r="BE2109" s="32"/>
      <c r="BF2109" s="32"/>
      <c r="BG2109" s="32"/>
      <c r="BH2109" s="32"/>
      <c r="BI2109" s="32"/>
      <c r="BJ2109" s="32"/>
      <c r="BK2109" s="32"/>
      <c r="BL2109" s="32"/>
      <c r="BM2109" s="32"/>
      <c r="BN2109" s="32"/>
      <c r="BO2109" s="32"/>
      <c r="BP2109" s="32"/>
      <c r="BQ2109" s="32"/>
      <c r="BR2109" s="32"/>
      <c r="BS2109" s="32"/>
      <c r="BT2109" s="32"/>
      <c r="BU2109" s="32"/>
      <c r="BV2109" s="32"/>
      <c r="BW2109" s="32"/>
      <c r="BX2109" s="32"/>
      <c r="BY2109" s="32"/>
      <c r="BZ2109" s="32"/>
      <c r="CA2109" s="32"/>
      <c r="CB2109" s="32"/>
      <c r="CC2109" s="32"/>
      <c r="CD2109" s="32"/>
      <c r="CE2109" s="32"/>
      <c r="CF2109" s="32"/>
      <c r="CG2109" s="32"/>
      <c r="CH2109" s="32"/>
      <c r="CI2109" s="32"/>
      <c r="CJ2109" s="32"/>
      <c r="CK2109" s="32"/>
      <c r="CL2109" s="32"/>
      <c r="CM2109" s="32"/>
      <c r="CN2109" s="32"/>
      <c r="CO2109" s="32"/>
      <c r="CP2109" s="32"/>
      <c r="CQ2109" s="32"/>
      <c r="CR2109" s="32"/>
      <c r="CS2109" s="32"/>
      <c r="CT2109" s="32"/>
      <c r="CU2109" s="32"/>
      <c r="CV2109" s="32"/>
      <c r="CW2109" s="32"/>
      <c r="CX2109" s="32"/>
      <c r="CY2109" s="32"/>
      <c r="CZ2109" s="32"/>
      <c r="DA2109" s="32"/>
      <c r="DB2109" s="32"/>
      <c r="DC2109" s="32"/>
      <c r="DD2109" s="32"/>
      <c r="DE2109" s="32"/>
      <c r="DF2109" s="32"/>
      <c r="DG2109" s="32"/>
      <c r="DH2109" s="32"/>
      <c r="DI2109" s="32"/>
      <c r="DJ2109" s="32"/>
      <c r="DK2109" s="32"/>
      <c r="DL2109" s="32"/>
      <c r="DM2109" s="32"/>
      <c r="DN2109" s="32"/>
      <c r="DO2109" s="32" t="n">
        <v>4.248</v>
      </c>
      <c r="DP2109" s="32" t="n">
        <v>4.327</v>
      </c>
      <c r="DQ2109" s="32" t="n">
        <v>4.407</v>
      </c>
      <c r="DR2109" s="32" t="n">
        <v>4.435</v>
      </c>
      <c r="DS2109" s="32" t="n">
        <v>4.47</v>
      </c>
      <c r="DT2109" s="32" t="n">
        <v>4.645</v>
      </c>
      <c r="DU2109" s="32" t="n">
        <v>4.815</v>
      </c>
      <c r="DV2109" s="32" t="n">
        <v>4.89</v>
      </c>
      <c r="DW2109" s="32" t="n">
        <v>4.78</v>
      </c>
      <c r="DX2109" s="32" t="n">
        <v>4.605</v>
      </c>
      <c r="DY2109" s="32" t="n">
        <v>4.273</v>
      </c>
      <c r="DZ2109" s="32" t="n">
        <v>4.205</v>
      </c>
      <c r="EA2109" s="32" t="n">
        <v>4.248</v>
      </c>
      <c r="EB2109" s="32" t="n">
        <v>4.298</v>
      </c>
      <c r="EC2109" s="32" t="n">
        <v>4.318</v>
      </c>
      <c r="ED2109" s="32" t="n">
        <v>4.328</v>
      </c>
      <c r="EE2109" s="32" t="n">
        <v>4.338</v>
      </c>
      <c r="EF2109" s="32" t="n">
        <v>4.483</v>
      </c>
      <c r="EG2109" s="32" t="n">
        <v>4.608</v>
      </c>
      <c r="EH2109" s="32" t="n">
        <v>4.663</v>
      </c>
      <c r="EI2109" s="32" t="n">
        <v>4.508</v>
      </c>
      <c r="EJ2109" s="32" t="n">
        <v>4.333</v>
      </c>
      <c r="EK2109" s="32" t="n">
        <v>4.033</v>
      </c>
      <c r="EL2109" s="32" t="n">
        <v>3.988</v>
      </c>
      <c r="EM2109" s="32" t="n">
        <v>4.01</v>
      </c>
      <c r="EN2109" s="32" t="n">
        <v>4.042</v>
      </c>
      <c r="EO2109" s="32" t="n">
        <v>4.085</v>
      </c>
      <c r="EP2109" s="32" t="n">
        <v>4.112</v>
      </c>
      <c r="EQ2109" s="32" t="n">
        <v>4.138</v>
      </c>
      <c r="ER2109" s="32" t="n">
        <v>4.26</v>
      </c>
      <c r="ES2109" s="32" t="n">
        <v>4.402</v>
      </c>
      <c r="ET2109" s="32" t="n">
        <v>4.452</v>
      </c>
      <c r="EU2109" s="32" t="n">
        <v>4.332</v>
      </c>
      <c r="EV2109" s="32" t="n">
        <v>4.182</v>
      </c>
      <c r="EW2109" s="32" t="n">
        <v>3.992</v>
      </c>
      <c r="EX2109" s="32" t="n">
        <v>3.962</v>
      </c>
      <c r="EY2109" s="32" t="n">
        <v>4.04</v>
      </c>
      <c r="EZ2109" s="32" t="n">
        <v>4.087</v>
      </c>
      <c r="FA2109" s="32" t="n">
        <v>4.14</v>
      </c>
      <c r="FB2109" s="32" t="n">
        <v>4.172</v>
      </c>
      <c r="FC2109" s="32" t="n">
        <v>4.208</v>
      </c>
      <c r="FD2109" s="32" t="n">
        <v>4.35</v>
      </c>
      <c r="FE2109" s="32" t="n">
        <v>4.492</v>
      </c>
      <c r="FF2109" s="32" t="n">
        <v>4.482</v>
      </c>
      <c r="FG2109" s="32" t="n">
        <v>4.362</v>
      </c>
      <c r="FH2109" s="32" t="n">
        <v>4.212</v>
      </c>
      <c r="FI2109" s="32" t="n">
        <v>4.022</v>
      </c>
      <c r="FJ2109" s="32" t="n">
        <v>3.992</v>
      </c>
      <c r="FK2109" s="32" t="n">
        <v>4.07</v>
      </c>
      <c r="FL2109" s="32" t="n">
        <v>4.117</v>
      </c>
      <c r="FM2109" s="32" t="n">
        <v>4.17</v>
      </c>
      <c r="FN2109" s="32" t="n">
        <v>4.202</v>
      </c>
      <c r="FO2109" s="32" t="n">
        <v>4.238</v>
      </c>
      <c r="FP2109" s="32" t="n">
        <v>4.38</v>
      </c>
      <c r="FQ2109" s="32" t="n">
        <v>4.522</v>
      </c>
      <c r="FR2109" s="32" t="n">
        <v>4.522</v>
      </c>
      <c r="FS2109" s="32" t="n">
        <v>4.402</v>
      </c>
      <c r="FT2109" s="32" t="n">
        <v>4.252</v>
      </c>
      <c r="FU2109" s="32" t="n">
        <v>4.062</v>
      </c>
      <c r="FV2109" s="32" t="n">
        <v>4.032</v>
      </c>
      <c r="FW2109" s="32" t="n">
        <v>4.11</v>
      </c>
      <c r="FX2109" s="32" t="n">
        <v>4.157</v>
      </c>
      <c r="FY2109" s="32" t="n">
        <v>4.21</v>
      </c>
      <c r="FZ2109" s="32" t="n">
        <v>4.242</v>
      </c>
      <c r="GA2109" s="32" t="n">
        <v>4.278</v>
      </c>
      <c r="GB2109" s="32" t="n">
        <v>4.42</v>
      </c>
      <c r="GC2109" s="32" t="n">
        <v>4.562</v>
      </c>
      <c r="GD2109" s="32" t="n">
        <v>4.572</v>
      </c>
      <c r="GE2109" s="32" t="n">
        <v>4.452</v>
      </c>
      <c r="GF2109" s="32" t="n">
        <v>4.302</v>
      </c>
      <c r="GG2109" s="32" t="n">
        <v>4.112</v>
      </c>
      <c r="GH2109" s="32" t="n">
        <v>4.082</v>
      </c>
      <c r="GI2109" s="32"/>
      <c r="GJ2109" s="32"/>
      <c r="GK2109" s="32"/>
      <c r="GL2109" s="32"/>
      <c r="GM2109" s="32"/>
      <c r="GN2109" s="32"/>
      <c r="GO2109" s="32"/>
      <c r="GP2109" s="32"/>
      <c r="GQ2109" s="32"/>
    </row>
    <row r="2110" customFormat="false" ht="12.75" hidden="true" customHeight="false" outlineLevel="0" collapsed="false">
      <c r="A2110" s="0" t="n">
        <f aca="false">WEEKDAY(C2110,2)</f>
        <v>5</v>
      </c>
      <c r="B2110" s="0" t="n">
        <f aca="false">MONTH(C2110)</f>
        <v>5</v>
      </c>
      <c r="C2110" s="23" t="n">
        <v>37029</v>
      </c>
      <c r="D2110" s="0" t="n">
        <f aca="false">MONTH(R2110)</f>
        <v>5</v>
      </c>
      <c r="E2110" s="0" t="n">
        <f aca="false">YEAR(R2110)</f>
        <v>2001</v>
      </c>
      <c r="F2110" s="35" t="n">
        <f aca="false">L2110-K2110</f>
        <v>0.3648</v>
      </c>
      <c r="G2110" s="24" t="n">
        <f aca="false">N2110-M2110</f>
        <v>-0.2165</v>
      </c>
      <c r="H2110" s="24" t="n">
        <f aca="false">O2110-N2110</f>
        <v>-0.0131666666666668</v>
      </c>
      <c r="I2110" s="24" t="n">
        <f aca="false">O2110-M2110</f>
        <v>-0.229666666666667</v>
      </c>
      <c r="J2110" s="25" t="n">
        <f aca="false">VLOOKUP(C2110,'Nymex hist.'!A:B,2,0)</f>
        <v>4.291</v>
      </c>
      <c r="K2110" s="34" t="n">
        <f aca="false">AVERAGE(DM2110:DS2110)</f>
        <v>4.4164</v>
      </c>
      <c r="L2110" s="34" t="n">
        <f aca="false">AVERAGE(DT2110:DX2110)</f>
        <v>4.7812</v>
      </c>
      <c r="M2110" s="27" t="n">
        <f aca="false">SUMIF($S$3:$FQ$3,$E2110+1,$S2110:$FQ2110)/COUNTIF($S$3:$FQ$3,$E2110+1)</f>
        <v>4.48533333333333</v>
      </c>
      <c r="N2110" s="27" t="n">
        <f aca="false">SUMIF($S$3:$FQ$3,$E2110+2,$S2110:$FQ2110)/COUNTIF($S$3:$FQ$3,$E2110+2)</f>
        <v>4.26883333333333</v>
      </c>
      <c r="O2110" s="27" t="n">
        <f aca="false">SUMIF($S$3:$FQ$3,$E2110+3,$S2110:$FQ2110)/COUNTIF($S$3:$FQ$3,$E2110+3)</f>
        <v>4.25566666666667</v>
      </c>
      <c r="P2110" s="27" t="n">
        <f aca="false">SUMIF($S$3:$FQ$3,$E2110+4,$S2110:$FQ2110)/COUNTIF($S$3:$FQ$3,$E2110+4)</f>
        <v>4.28566666666667</v>
      </c>
      <c r="Q2110" s="27"/>
      <c r="R2110" s="28" t="n">
        <v>37029</v>
      </c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30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 t="n">
        <v>4.291</v>
      </c>
      <c r="DP2110" s="29" t="n">
        <v>4.368</v>
      </c>
      <c r="DQ2110" s="29" t="n">
        <v>4.445</v>
      </c>
      <c r="DR2110" s="29" t="n">
        <v>4.473</v>
      </c>
      <c r="DS2110" s="29" t="n">
        <v>4.505</v>
      </c>
      <c r="DT2110" s="29" t="n">
        <v>4.68</v>
      </c>
      <c r="DU2110" s="29" t="n">
        <v>4.85</v>
      </c>
      <c r="DV2110" s="29" t="n">
        <v>4.925</v>
      </c>
      <c r="DW2110" s="29" t="n">
        <v>4.813</v>
      </c>
      <c r="DX2110" s="29" t="n">
        <v>4.638</v>
      </c>
      <c r="DY2110" s="29" t="n">
        <v>4.308</v>
      </c>
      <c r="DZ2110" s="29" t="n">
        <v>4.24</v>
      </c>
      <c r="EA2110" s="29" t="n">
        <v>4.285</v>
      </c>
      <c r="EB2110" s="29" t="n">
        <v>4.338</v>
      </c>
      <c r="EC2110" s="29" t="n">
        <v>4.358</v>
      </c>
      <c r="ED2110" s="29" t="n">
        <v>4.368</v>
      </c>
      <c r="EE2110" s="29" t="n">
        <v>4.378</v>
      </c>
      <c r="EF2110" s="29" t="n">
        <v>4.523</v>
      </c>
      <c r="EG2110" s="29" t="n">
        <v>4.65</v>
      </c>
      <c r="EH2110" s="29" t="n">
        <v>4.706</v>
      </c>
      <c r="EI2110" s="29" t="n">
        <v>4.551</v>
      </c>
      <c r="EJ2110" s="29" t="n">
        <v>4.379</v>
      </c>
      <c r="EK2110" s="29" t="n">
        <v>4.086</v>
      </c>
      <c r="EL2110" s="29" t="n">
        <v>4.051</v>
      </c>
      <c r="EM2110" s="29" t="n">
        <v>4.078</v>
      </c>
      <c r="EN2110" s="29" t="n">
        <v>4.108</v>
      </c>
      <c r="EO2110" s="29" t="n">
        <v>4.151</v>
      </c>
      <c r="EP2110" s="29" t="n">
        <v>4.163</v>
      </c>
      <c r="EQ2110" s="29" t="n">
        <v>4.189</v>
      </c>
      <c r="ER2110" s="29" t="n">
        <v>4.311</v>
      </c>
      <c r="ES2110" s="29" t="n">
        <v>4.453</v>
      </c>
      <c r="ET2110" s="29" t="n">
        <v>4.503</v>
      </c>
      <c r="EU2110" s="29" t="n">
        <v>4.383</v>
      </c>
      <c r="EV2110" s="29" t="n">
        <v>4.233</v>
      </c>
      <c r="EW2110" s="29" t="n">
        <v>4.043</v>
      </c>
      <c r="EX2110" s="29" t="n">
        <v>4.013</v>
      </c>
      <c r="EY2110" s="29" t="n">
        <v>4.108</v>
      </c>
      <c r="EZ2110" s="29" t="n">
        <v>4.153</v>
      </c>
      <c r="FA2110" s="29" t="n">
        <v>4.206</v>
      </c>
      <c r="FB2110" s="29" t="n">
        <v>4.223</v>
      </c>
      <c r="FC2110" s="29" t="n">
        <v>4.259</v>
      </c>
      <c r="FD2110" s="29" t="n">
        <v>4.401</v>
      </c>
      <c r="FE2110" s="29" t="n">
        <v>4.543</v>
      </c>
      <c r="FF2110" s="29" t="n">
        <v>4.533</v>
      </c>
      <c r="FG2110" s="29" t="n">
        <v>4.413</v>
      </c>
      <c r="FH2110" s="29" t="n">
        <v>4.263</v>
      </c>
      <c r="FI2110" s="29" t="n">
        <v>4.073</v>
      </c>
      <c r="FJ2110" s="29" t="n">
        <v>4.043</v>
      </c>
      <c r="FK2110" s="29" t="n">
        <v>4.138</v>
      </c>
      <c r="FL2110" s="29" t="n">
        <v>4.183</v>
      </c>
      <c r="FM2110" s="29" t="n">
        <v>4.236</v>
      </c>
      <c r="FN2110" s="29" t="n">
        <v>4.253</v>
      </c>
      <c r="FO2110" s="29" t="n">
        <v>4.289</v>
      </c>
      <c r="FP2110" s="29" t="n">
        <v>4.431</v>
      </c>
      <c r="FQ2110" s="29" t="n">
        <v>4.573</v>
      </c>
      <c r="FR2110" s="29" t="n">
        <v>4.573</v>
      </c>
      <c r="FS2110" s="29" t="n">
        <v>4.453</v>
      </c>
      <c r="FT2110" s="29" t="n">
        <v>4.303</v>
      </c>
      <c r="FU2110" s="29" t="n">
        <v>4.113</v>
      </c>
      <c r="FV2110" s="29" t="n">
        <v>4.083</v>
      </c>
      <c r="FW2110" s="29" t="n">
        <v>4.178</v>
      </c>
      <c r="FX2110" s="29" t="n">
        <v>4.223</v>
      </c>
      <c r="FY2110" s="29" t="n">
        <v>4.276</v>
      </c>
      <c r="FZ2110" s="29" t="n">
        <v>4.293</v>
      </c>
      <c r="GA2110" s="29" t="n">
        <v>4.329</v>
      </c>
      <c r="GB2110" s="29" t="n">
        <v>4.471</v>
      </c>
      <c r="GC2110" s="29" t="n">
        <v>4.613</v>
      </c>
      <c r="GD2110" s="29" t="n">
        <v>4.623</v>
      </c>
      <c r="GE2110" s="29" t="n">
        <v>4.503</v>
      </c>
      <c r="GF2110" s="29" t="n">
        <v>4.353</v>
      </c>
      <c r="GG2110" s="29" t="n">
        <v>4.163</v>
      </c>
      <c r="GH2110" s="29" t="n">
        <v>4.133</v>
      </c>
      <c r="GI2110" s="29"/>
      <c r="GJ2110" s="29"/>
      <c r="GK2110" s="29"/>
      <c r="GL2110" s="29"/>
      <c r="GM2110" s="29"/>
      <c r="GN2110" s="29"/>
      <c r="GO2110" s="29"/>
      <c r="GP2110" s="29"/>
      <c r="GQ2110" s="29"/>
      <c r="GR2110" s="0"/>
      <c r="GS2110" s="0"/>
      <c r="GT2110" s="0"/>
      <c r="GU2110" s="0"/>
      <c r="GV2110" s="0"/>
      <c r="GW2110" s="0"/>
      <c r="GX2110" s="0"/>
      <c r="GY2110" s="0"/>
      <c r="GZ2110" s="0"/>
      <c r="HA2110" s="0"/>
      <c r="HB2110" s="0"/>
      <c r="HC2110" s="0"/>
      <c r="HD2110" s="0"/>
      <c r="HE2110" s="0"/>
      <c r="HF2110" s="0"/>
      <c r="HG2110" s="0"/>
      <c r="HH2110" s="0"/>
      <c r="HI2110" s="0"/>
      <c r="HJ2110" s="0"/>
      <c r="HK2110" s="0"/>
      <c r="HL2110" s="0"/>
      <c r="HM2110" s="0"/>
      <c r="HN2110" s="0"/>
      <c r="HO2110" s="0"/>
      <c r="HP2110" s="0"/>
      <c r="HQ2110" s="0"/>
      <c r="HR2110" s="0"/>
      <c r="HS2110" s="0"/>
      <c r="HT2110" s="0"/>
      <c r="HU2110" s="0"/>
      <c r="HV2110" s="0"/>
      <c r="HW2110" s="0"/>
      <c r="HX2110" s="0"/>
      <c r="HY2110" s="0"/>
      <c r="HZ2110" s="0"/>
      <c r="IA2110" s="0"/>
      <c r="IB2110" s="0"/>
      <c r="IC2110" s="0"/>
      <c r="ID2110" s="0"/>
      <c r="IE2110" s="0"/>
      <c r="IF2110" s="0"/>
      <c r="IG2110" s="0"/>
      <c r="IH2110" s="0"/>
      <c r="II2110" s="0"/>
      <c r="IJ2110" s="0"/>
      <c r="IK2110" s="0"/>
      <c r="IL2110" s="0"/>
      <c r="IM2110" s="0"/>
      <c r="IN2110" s="0"/>
      <c r="IO2110" s="0"/>
      <c r="IP2110" s="0"/>
      <c r="IQ2110" s="0"/>
      <c r="IR2110" s="0"/>
      <c r="IS2110" s="0"/>
      <c r="IT2110" s="0"/>
      <c r="IU2110" s="0"/>
      <c r="IV2110" s="0"/>
      <c r="IW2110" s="0"/>
    </row>
    <row r="2111" customFormat="false" ht="12.75" hidden="true" customHeight="false" outlineLevel="0" collapsed="false">
      <c r="A2111" s="0" t="n">
        <f aca="false">WEEKDAY(C2111,2)</f>
        <v>1</v>
      </c>
      <c r="B2111" s="0" t="n">
        <f aca="false">MONTH(C2111)</f>
        <v>5</v>
      </c>
      <c r="C2111" s="23" t="n">
        <v>37032</v>
      </c>
      <c r="D2111" s="0" t="n">
        <f aca="false">MONTH(R2111)</f>
        <v>5</v>
      </c>
      <c r="E2111" s="0" t="n">
        <f aca="false">YEAR(R2111)</f>
        <v>2001</v>
      </c>
      <c r="F2111" s="35" t="n">
        <f aca="false">L2111-K2111</f>
        <v>0.3894</v>
      </c>
      <c r="G2111" s="24" t="n">
        <f aca="false">N2111-M2111</f>
        <v>-0.153916666666666</v>
      </c>
      <c r="H2111" s="24" t="n">
        <f aca="false">O2111-N2111</f>
        <v>0.00358333333333327</v>
      </c>
      <c r="I2111" s="24" t="n">
        <f aca="false">O2111-M2111</f>
        <v>-0.150333333333333</v>
      </c>
      <c r="J2111" s="25" t="n">
        <f aca="false">VLOOKUP(C2111,'Nymex hist.'!A:B,2,0)</f>
        <v>4.113</v>
      </c>
      <c r="K2111" s="34" t="n">
        <f aca="false">AVERAGE(DM2111:DS2111)</f>
        <v>4.2458</v>
      </c>
      <c r="L2111" s="34" t="n">
        <f aca="false">AVERAGE(DT2111:DX2111)</f>
        <v>4.6352</v>
      </c>
      <c r="M2111" s="27" t="n">
        <f aca="false">SUMIF($S$3:$FQ$3,$E2111+1,$S2111:$FQ2111)/COUNTIF($S$3:$FQ$3,$E2111+1)</f>
        <v>4.36258333333333</v>
      </c>
      <c r="N2111" s="27" t="n">
        <f aca="false">SUMIF($S$3:$FQ$3,$E2111+2,$S2111:$FQ2111)/COUNTIF($S$3:$FQ$3,$E2111+2)</f>
        <v>4.20866666666667</v>
      </c>
      <c r="O2111" s="27" t="n">
        <f aca="false">SUMIF($S$3:$FQ$3,$E2111+3,$S2111:$FQ2111)/COUNTIF($S$3:$FQ$3,$E2111+3)</f>
        <v>4.21225</v>
      </c>
      <c r="P2111" s="27" t="n">
        <f aca="false">SUMIF($S$3:$FQ$3,$E2111+4,$S2111:$FQ2111)/COUNTIF($S$3:$FQ$3,$E2111+4)</f>
        <v>4.24725</v>
      </c>
      <c r="Q2111" s="27"/>
      <c r="R2111" s="28" t="n">
        <v>37032</v>
      </c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30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 t="n">
        <v>4.113</v>
      </c>
      <c r="DP2111" s="29" t="n">
        <v>4.193</v>
      </c>
      <c r="DQ2111" s="29" t="n">
        <v>4.275</v>
      </c>
      <c r="DR2111" s="29" t="n">
        <v>4.305</v>
      </c>
      <c r="DS2111" s="29" t="n">
        <v>4.343</v>
      </c>
      <c r="DT2111" s="29" t="n">
        <v>4.523</v>
      </c>
      <c r="DU2111" s="29" t="n">
        <v>4.703</v>
      </c>
      <c r="DV2111" s="29" t="n">
        <v>4.778</v>
      </c>
      <c r="DW2111" s="29" t="n">
        <v>4.671</v>
      </c>
      <c r="DX2111" s="29" t="n">
        <v>4.501</v>
      </c>
      <c r="DY2111" s="29" t="n">
        <v>4.183</v>
      </c>
      <c r="DZ2111" s="29" t="n">
        <v>4.121</v>
      </c>
      <c r="EA2111" s="29" t="n">
        <v>4.166</v>
      </c>
      <c r="EB2111" s="29" t="n">
        <v>4.219</v>
      </c>
      <c r="EC2111" s="29" t="n">
        <v>4.24</v>
      </c>
      <c r="ED2111" s="29" t="n">
        <v>4.253</v>
      </c>
      <c r="EE2111" s="29" t="n">
        <v>4.263</v>
      </c>
      <c r="EF2111" s="29" t="n">
        <v>4.413</v>
      </c>
      <c r="EG2111" s="29" t="n">
        <v>4.543</v>
      </c>
      <c r="EH2111" s="29" t="n">
        <v>4.598</v>
      </c>
      <c r="EI2111" s="29" t="n">
        <v>4.468</v>
      </c>
      <c r="EJ2111" s="29" t="n">
        <v>4.308</v>
      </c>
      <c r="EK2111" s="29" t="n">
        <v>4.023</v>
      </c>
      <c r="EL2111" s="29" t="n">
        <v>3.99</v>
      </c>
      <c r="EM2111" s="29" t="n">
        <v>4.02</v>
      </c>
      <c r="EN2111" s="29" t="n">
        <v>4.07</v>
      </c>
      <c r="EO2111" s="29" t="n">
        <v>4.1</v>
      </c>
      <c r="EP2111" s="29" t="n">
        <v>4.112</v>
      </c>
      <c r="EQ2111" s="29" t="n">
        <v>4.135</v>
      </c>
      <c r="ER2111" s="29" t="n">
        <v>4.27</v>
      </c>
      <c r="ES2111" s="29" t="n">
        <v>4.41</v>
      </c>
      <c r="ET2111" s="29" t="n">
        <v>4.46</v>
      </c>
      <c r="EU2111" s="29" t="n">
        <v>4.34</v>
      </c>
      <c r="EV2111" s="29" t="n">
        <v>4.19</v>
      </c>
      <c r="EW2111" s="29" t="n">
        <v>4</v>
      </c>
      <c r="EX2111" s="29" t="n">
        <v>3.97</v>
      </c>
      <c r="EY2111" s="29" t="n">
        <v>4.05</v>
      </c>
      <c r="EZ2111" s="29" t="n">
        <v>4.115</v>
      </c>
      <c r="FA2111" s="29" t="n">
        <v>4.16</v>
      </c>
      <c r="FB2111" s="29" t="n">
        <v>4.177</v>
      </c>
      <c r="FC2111" s="29" t="n">
        <v>4.21</v>
      </c>
      <c r="FD2111" s="29" t="n">
        <v>4.36</v>
      </c>
      <c r="FE2111" s="29" t="n">
        <v>4.515</v>
      </c>
      <c r="FF2111" s="29" t="n">
        <v>4.495</v>
      </c>
      <c r="FG2111" s="29" t="n">
        <v>4.375</v>
      </c>
      <c r="FH2111" s="29" t="n">
        <v>4.225</v>
      </c>
      <c r="FI2111" s="29" t="n">
        <v>4.035</v>
      </c>
      <c r="FJ2111" s="29" t="n">
        <v>4.005</v>
      </c>
      <c r="FK2111" s="29" t="n">
        <v>4.085</v>
      </c>
      <c r="FL2111" s="29" t="n">
        <v>4.15</v>
      </c>
      <c r="FM2111" s="29" t="n">
        <v>4.195</v>
      </c>
      <c r="FN2111" s="29" t="n">
        <v>4.212</v>
      </c>
      <c r="FO2111" s="29" t="n">
        <v>4.245</v>
      </c>
      <c r="FP2111" s="29" t="n">
        <v>4.395</v>
      </c>
      <c r="FQ2111" s="29" t="n">
        <v>4.55</v>
      </c>
      <c r="FR2111" s="29" t="n">
        <v>4.535</v>
      </c>
      <c r="FS2111" s="29" t="n">
        <v>4.415</v>
      </c>
      <c r="FT2111" s="29" t="n">
        <v>4.265</v>
      </c>
      <c r="FU2111" s="29" t="n">
        <v>4.075</v>
      </c>
      <c r="FV2111" s="29" t="n">
        <v>4.045</v>
      </c>
      <c r="FW2111" s="29" t="n">
        <v>4.125</v>
      </c>
      <c r="FX2111" s="29" t="n">
        <v>4.19</v>
      </c>
      <c r="FY2111" s="29" t="n">
        <v>4.235</v>
      </c>
      <c r="FZ2111" s="29" t="n">
        <v>4.252</v>
      </c>
      <c r="GA2111" s="29" t="n">
        <v>4.285</v>
      </c>
      <c r="GB2111" s="29" t="n">
        <v>4.435</v>
      </c>
      <c r="GC2111" s="29" t="n">
        <v>4.59</v>
      </c>
      <c r="GD2111" s="29" t="n">
        <v>4.585</v>
      </c>
      <c r="GE2111" s="29" t="n">
        <v>4.465</v>
      </c>
      <c r="GF2111" s="29" t="n">
        <v>4.315</v>
      </c>
      <c r="GG2111" s="29" t="n">
        <v>4.125</v>
      </c>
      <c r="GH2111" s="29" t="n">
        <v>4.095</v>
      </c>
      <c r="GI2111" s="29"/>
      <c r="GJ2111" s="29"/>
      <c r="GK2111" s="29"/>
      <c r="GL2111" s="29"/>
      <c r="GM2111" s="29"/>
      <c r="GN2111" s="29"/>
      <c r="GO2111" s="29"/>
      <c r="GP2111" s="29"/>
      <c r="GQ2111" s="29"/>
      <c r="GR2111" s="0"/>
      <c r="GS2111" s="0"/>
      <c r="GT2111" s="0"/>
      <c r="GU2111" s="0"/>
      <c r="GV2111" s="0"/>
      <c r="GW2111" s="0"/>
      <c r="GX2111" s="0"/>
      <c r="GY2111" s="0"/>
      <c r="GZ2111" s="0"/>
      <c r="HA2111" s="0"/>
      <c r="HB2111" s="0"/>
      <c r="HC2111" s="0"/>
      <c r="HD2111" s="0"/>
      <c r="HE2111" s="0"/>
      <c r="HF2111" s="0"/>
      <c r="HG2111" s="0"/>
      <c r="HH2111" s="0"/>
      <c r="HI2111" s="0"/>
      <c r="HJ2111" s="0"/>
      <c r="HK2111" s="0"/>
      <c r="HL2111" s="0"/>
      <c r="HM2111" s="0"/>
      <c r="HN2111" s="0"/>
      <c r="HO2111" s="0"/>
      <c r="HP2111" s="0"/>
      <c r="HQ2111" s="0"/>
      <c r="HR2111" s="0"/>
      <c r="HS2111" s="0"/>
      <c r="HT2111" s="0"/>
      <c r="HU2111" s="0"/>
      <c r="HV2111" s="0"/>
      <c r="HW2111" s="0"/>
      <c r="HX2111" s="0"/>
      <c r="HY2111" s="0"/>
      <c r="HZ2111" s="0"/>
      <c r="IA2111" s="0"/>
      <c r="IB2111" s="0"/>
      <c r="IC2111" s="0"/>
      <c r="ID2111" s="0"/>
      <c r="IE2111" s="0"/>
      <c r="IF2111" s="0"/>
      <c r="IG2111" s="0"/>
      <c r="IH2111" s="0"/>
      <c r="II2111" s="0"/>
      <c r="IJ2111" s="0"/>
      <c r="IK2111" s="0"/>
      <c r="IL2111" s="0"/>
      <c r="IM2111" s="0"/>
      <c r="IN2111" s="0"/>
      <c r="IO2111" s="0"/>
      <c r="IP2111" s="0"/>
      <c r="IQ2111" s="0"/>
      <c r="IR2111" s="0"/>
      <c r="IS2111" s="0"/>
      <c r="IT2111" s="0"/>
      <c r="IU2111" s="0"/>
      <c r="IV2111" s="0"/>
      <c r="IW2111" s="0"/>
    </row>
    <row r="2112" customFormat="false" ht="12.75" hidden="true" customHeight="false" outlineLevel="0" collapsed="false">
      <c r="A2112" s="0" t="n">
        <f aca="false">WEEKDAY(C2112,2)</f>
        <v>2</v>
      </c>
      <c r="B2112" s="0" t="n">
        <f aca="false">MONTH(C2112)</f>
        <v>5</v>
      </c>
      <c r="C2112" s="23" t="n">
        <v>37033</v>
      </c>
      <c r="D2112" s="0" t="n">
        <f aca="false">MONTH(R2112)</f>
        <v>5</v>
      </c>
      <c r="E2112" s="0" t="n">
        <f aca="false">YEAR(R2112)</f>
        <v>2001</v>
      </c>
      <c r="F2112" s="35" t="n">
        <f aca="false">L2112-K2112</f>
        <v>0.3802</v>
      </c>
      <c r="G2112" s="24" t="n">
        <f aca="false">N2112-M2112</f>
        <v>-0.159833333333333</v>
      </c>
      <c r="H2112" s="24" t="n">
        <f aca="false">O2112-N2112</f>
        <v>0.000916666666666899</v>
      </c>
      <c r="I2112" s="24" t="n">
        <f aca="false">O2112-M2112</f>
        <v>-0.158916666666666</v>
      </c>
      <c r="J2112" s="25" t="n">
        <f aca="false">VLOOKUP(C2112,'Nymex hist.'!A:B,2,0)</f>
        <v>4.123</v>
      </c>
      <c r="K2112" s="34" t="n">
        <f aca="false">AVERAGE(DM2112:DS2112)</f>
        <v>4.2356</v>
      </c>
      <c r="L2112" s="34" t="n">
        <f aca="false">AVERAGE(DT2112:DX2112)</f>
        <v>4.6158</v>
      </c>
      <c r="M2112" s="27" t="n">
        <f aca="false">SUMIF($S$3:$FQ$3,$E2112+1,$S2112:$FQ2112)/COUNTIF($S$3:$FQ$3,$E2112+1)</f>
        <v>4.3375</v>
      </c>
      <c r="N2112" s="27" t="n">
        <f aca="false">SUMIF($S$3:$FQ$3,$E2112+2,$S2112:$FQ2112)/COUNTIF($S$3:$FQ$3,$E2112+2)</f>
        <v>4.17766666666667</v>
      </c>
      <c r="O2112" s="27" t="n">
        <f aca="false">SUMIF($S$3:$FQ$3,$E2112+3,$S2112:$FQ2112)/COUNTIF($S$3:$FQ$3,$E2112+3)</f>
        <v>4.17858333333333</v>
      </c>
      <c r="P2112" s="27" t="n">
        <f aca="false">SUMIF($S$3:$FQ$3,$E2112+4,$S2112:$FQ2112)/COUNTIF($S$3:$FQ$3,$E2112+4)</f>
        <v>4.21858333333333</v>
      </c>
      <c r="Q2112" s="27"/>
      <c r="R2112" s="28" t="n">
        <v>37033</v>
      </c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30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 t="n">
        <v>4.123</v>
      </c>
      <c r="DP2112" s="29" t="n">
        <v>4.182</v>
      </c>
      <c r="DQ2112" s="29" t="n">
        <v>4.26</v>
      </c>
      <c r="DR2112" s="29" t="n">
        <v>4.29</v>
      </c>
      <c r="DS2112" s="29" t="n">
        <v>4.323</v>
      </c>
      <c r="DT2112" s="29" t="n">
        <v>4.504</v>
      </c>
      <c r="DU2112" s="29" t="n">
        <v>4.685</v>
      </c>
      <c r="DV2112" s="29" t="n">
        <v>4.76</v>
      </c>
      <c r="DW2112" s="29" t="n">
        <v>4.65</v>
      </c>
      <c r="DX2112" s="29" t="n">
        <v>4.48</v>
      </c>
      <c r="DY2112" s="29" t="n">
        <v>4.16</v>
      </c>
      <c r="DZ2112" s="29" t="n">
        <v>4.095</v>
      </c>
      <c r="EA2112" s="29" t="n">
        <v>4.14</v>
      </c>
      <c r="EB2112" s="29" t="n">
        <v>4.193</v>
      </c>
      <c r="EC2112" s="29" t="n">
        <v>4.214</v>
      </c>
      <c r="ED2112" s="29" t="n">
        <v>4.227</v>
      </c>
      <c r="EE2112" s="29" t="n">
        <v>4.237</v>
      </c>
      <c r="EF2112" s="29" t="n">
        <v>4.382</v>
      </c>
      <c r="EG2112" s="29" t="n">
        <v>4.512</v>
      </c>
      <c r="EH2112" s="29" t="n">
        <v>4.567</v>
      </c>
      <c r="EI2112" s="29" t="n">
        <v>4.437</v>
      </c>
      <c r="EJ2112" s="29" t="n">
        <v>4.277</v>
      </c>
      <c r="EK2112" s="29" t="n">
        <v>3.992</v>
      </c>
      <c r="EL2112" s="29" t="n">
        <v>3.959</v>
      </c>
      <c r="EM2112" s="29" t="n">
        <v>3.989</v>
      </c>
      <c r="EN2112" s="29" t="n">
        <v>4.039</v>
      </c>
      <c r="EO2112" s="29" t="n">
        <v>4.069</v>
      </c>
      <c r="EP2112" s="29" t="n">
        <v>4.081</v>
      </c>
      <c r="EQ2112" s="29" t="n">
        <v>4.104</v>
      </c>
      <c r="ER2112" s="29" t="n">
        <v>4.239</v>
      </c>
      <c r="ES2112" s="29" t="n">
        <v>4.379</v>
      </c>
      <c r="ET2112" s="29" t="n">
        <v>4.425</v>
      </c>
      <c r="EU2112" s="29" t="n">
        <v>4.302</v>
      </c>
      <c r="EV2112" s="29" t="n">
        <v>4.152</v>
      </c>
      <c r="EW2112" s="29" t="n">
        <v>3.962</v>
      </c>
      <c r="EX2112" s="29" t="n">
        <v>3.932</v>
      </c>
      <c r="EY2112" s="29" t="n">
        <v>4.019</v>
      </c>
      <c r="EZ2112" s="29" t="n">
        <v>4.084</v>
      </c>
      <c r="FA2112" s="29" t="n">
        <v>4.129</v>
      </c>
      <c r="FB2112" s="29" t="n">
        <v>4.146</v>
      </c>
      <c r="FC2112" s="29" t="n">
        <v>4.179</v>
      </c>
      <c r="FD2112" s="29" t="n">
        <v>4.329</v>
      </c>
      <c r="FE2112" s="29" t="n">
        <v>4.484</v>
      </c>
      <c r="FF2112" s="29" t="n">
        <v>4.465</v>
      </c>
      <c r="FG2112" s="29" t="n">
        <v>4.342</v>
      </c>
      <c r="FH2112" s="29" t="n">
        <v>4.192</v>
      </c>
      <c r="FI2112" s="29" t="n">
        <v>4.002</v>
      </c>
      <c r="FJ2112" s="29" t="n">
        <v>3.972</v>
      </c>
      <c r="FK2112" s="29" t="n">
        <v>4.059</v>
      </c>
      <c r="FL2112" s="29" t="n">
        <v>4.124</v>
      </c>
      <c r="FM2112" s="29" t="n">
        <v>4.169</v>
      </c>
      <c r="FN2112" s="29" t="n">
        <v>4.186</v>
      </c>
      <c r="FO2112" s="29" t="n">
        <v>4.219</v>
      </c>
      <c r="FP2112" s="29" t="n">
        <v>4.369</v>
      </c>
      <c r="FQ2112" s="29" t="n">
        <v>4.524</v>
      </c>
      <c r="FR2112" s="29" t="n">
        <v>4.515</v>
      </c>
      <c r="FS2112" s="29" t="n">
        <v>4.392</v>
      </c>
      <c r="FT2112" s="29" t="n">
        <v>4.242</v>
      </c>
      <c r="FU2112" s="29" t="n">
        <v>4.052</v>
      </c>
      <c r="FV2112" s="29" t="n">
        <v>4.022</v>
      </c>
      <c r="FW2112" s="29" t="n">
        <v>4.109</v>
      </c>
      <c r="FX2112" s="29" t="n">
        <v>4.174</v>
      </c>
      <c r="FY2112" s="29" t="n">
        <v>4.219</v>
      </c>
      <c r="FZ2112" s="29" t="n">
        <v>4.236</v>
      </c>
      <c r="GA2112" s="29" t="n">
        <v>4.269</v>
      </c>
      <c r="GB2112" s="29" t="n">
        <v>4.419</v>
      </c>
      <c r="GC2112" s="29" t="n">
        <v>4.574</v>
      </c>
      <c r="GD2112" s="29" t="n">
        <v>4.57</v>
      </c>
      <c r="GE2112" s="29" t="n">
        <v>4.447</v>
      </c>
      <c r="GF2112" s="29" t="n">
        <v>4.297</v>
      </c>
      <c r="GG2112" s="29" t="n">
        <v>4.107</v>
      </c>
      <c r="GH2112" s="29" t="n">
        <v>4.077</v>
      </c>
      <c r="GI2112" s="29"/>
      <c r="GJ2112" s="29"/>
      <c r="GK2112" s="29"/>
      <c r="GL2112" s="29"/>
      <c r="GM2112" s="29"/>
      <c r="GN2112" s="29"/>
      <c r="GO2112" s="29"/>
      <c r="GP2112" s="29"/>
      <c r="GQ2112" s="29"/>
      <c r="GR2112" s="0"/>
      <c r="GS2112" s="0"/>
      <c r="GT2112" s="0"/>
      <c r="GU2112" s="0"/>
      <c r="GV2112" s="0"/>
      <c r="GW2112" s="0"/>
      <c r="GX2112" s="0"/>
      <c r="GY2112" s="0"/>
      <c r="GZ2112" s="0"/>
      <c r="HA2112" s="0"/>
      <c r="HB2112" s="0"/>
      <c r="HC2112" s="0"/>
      <c r="HD2112" s="0"/>
      <c r="HE2112" s="0"/>
      <c r="HF2112" s="0"/>
      <c r="HG2112" s="0"/>
      <c r="HH2112" s="0"/>
      <c r="HI2112" s="0"/>
      <c r="HJ2112" s="0"/>
      <c r="HK2112" s="0"/>
      <c r="HL2112" s="0"/>
      <c r="HM2112" s="0"/>
      <c r="HN2112" s="0"/>
      <c r="HO2112" s="0"/>
      <c r="HP2112" s="0"/>
      <c r="HQ2112" s="0"/>
      <c r="HR2112" s="0"/>
      <c r="HS2112" s="0"/>
      <c r="HT2112" s="0"/>
      <c r="HU2112" s="0"/>
      <c r="HV2112" s="0"/>
      <c r="HW2112" s="0"/>
      <c r="HX2112" s="0"/>
      <c r="HY2112" s="0"/>
      <c r="HZ2112" s="0"/>
      <c r="IA2112" s="0"/>
      <c r="IB2112" s="0"/>
      <c r="IC2112" s="0"/>
      <c r="ID2112" s="0"/>
      <c r="IE2112" s="0"/>
      <c r="IF2112" s="0"/>
      <c r="IG2112" s="0"/>
      <c r="IH2112" s="0"/>
      <c r="II2112" s="0"/>
      <c r="IJ2112" s="0"/>
      <c r="IK2112" s="0"/>
      <c r="IL2112" s="0"/>
      <c r="IM2112" s="0"/>
      <c r="IN2112" s="0"/>
      <c r="IO2112" s="0"/>
      <c r="IP2112" s="0"/>
      <c r="IQ2112" s="0"/>
      <c r="IR2112" s="0"/>
      <c r="IS2112" s="0"/>
      <c r="IT2112" s="0"/>
      <c r="IU2112" s="0"/>
      <c r="IV2112" s="0"/>
      <c r="IW2112" s="0"/>
    </row>
    <row r="2113" customFormat="false" ht="12.75" hidden="true" customHeight="false" outlineLevel="0" collapsed="false">
      <c r="A2113" s="0" t="n">
        <f aca="false">WEEKDAY(C2113,2)</f>
        <v>3</v>
      </c>
      <c r="B2113" s="0" t="n">
        <f aca="false">MONTH(C2113)</f>
        <v>5</v>
      </c>
      <c r="C2113" s="23" t="n">
        <v>37034</v>
      </c>
      <c r="D2113" s="0" t="n">
        <f aca="false">MONTH(R2113)</f>
        <v>5</v>
      </c>
      <c r="E2113" s="0" t="n">
        <f aca="false">YEAR(R2113)</f>
        <v>2001</v>
      </c>
      <c r="F2113" s="35" t="n">
        <f aca="false">L2113-K2113</f>
        <v>0.3792</v>
      </c>
      <c r="G2113" s="24" t="n">
        <f aca="false">N2113-M2113</f>
        <v>-0.143416666666666</v>
      </c>
      <c r="H2113" s="24" t="n">
        <f aca="false">O2113-N2113</f>
        <v>0.00166666666666604</v>
      </c>
      <c r="I2113" s="24" t="n">
        <f aca="false">O2113-M2113</f>
        <v>-0.14175</v>
      </c>
      <c r="J2113" s="25" t="n">
        <f aca="false">VLOOKUP(C2113,'Nymex hist.'!A:B,2,0)</f>
        <v>4.113</v>
      </c>
      <c r="K2113" s="34" t="n">
        <f aca="false">AVERAGE(DM2113:DS2113)</f>
        <v>4.2258</v>
      </c>
      <c r="L2113" s="34" t="n">
        <f aca="false">AVERAGE(DT2113:DX2113)</f>
        <v>4.605</v>
      </c>
      <c r="M2113" s="27" t="n">
        <f aca="false">SUMIF($S$3:$FQ$3,$E2113+1,$S2113:$FQ2113)/COUNTIF($S$3:$FQ$3,$E2113+1)</f>
        <v>4.33133333333333</v>
      </c>
      <c r="N2113" s="27" t="n">
        <f aca="false">SUMIF($S$3:$FQ$3,$E2113+2,$S2113:$FQ2113)/COUNTIF($S$3:$FQ$3,$E2113+2)</f>
        <v>4.18791666666667</v>
      </c>
      <c r="O2113" s="27" t="n">
        <f aca="false">SUMIF($S$3:$FQ$3,$E2113+3,$S2113:$FQ2113)/COUNTIF($S$3:$FQ$3,$E2113+3)</f>
        <v>4.18958333333333</v>
      </c>
      <c r="P2113" s="27" t="n">
        <f aca="false">SUMIF($S$3:$FQ$3,$E2113+4,$S2113:$FQ2113)/COUNTIF($S$3:$FQ$3,$E2113+4)</f>
        <v>4.22958333333333</v>
      </c>
      <c r="Q2113" s="27"/>
      <c r="R2113" s="28" t="n">
        <v>37034</v>
      </c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30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 t="n">
        <v>4.113</v>
      </c>
      <c r="DP2113" s="29" t="n">
        <v>4.172</v>
      </c>
      <c r="DQ2113" s="29" t="n">
        <v>4.249</v>
      </c>
      <c r="DR2113" s="29" t="n">
        <v>4.281</v>
      </c>
      <c r="DS2113" s="29" t="n">
        <v>4.314</v>
      </c>
      <c r="DT2113" s="29" t="n">
        <v>4.494</v>
      </c>
      <c r="DU2113" s="29" t="n">
        <v>4.674</v>
      </c>
      <c r="DV2113" s="29" t="n">
        <v>4.749</v>
      </c>
      <c r="DW2113" s="29" t="n">
        <v>4.639</v>
      </c>
      <c r="DX2113" s="29" t="n">
        <v>4.469</v>
      </c>
      <c r="DY2113" s="29" t="n">
        <v>4.149</v>
      </c>
      <c r="DZ2113" s="29" t="n">
        <v>4.084</v>
      </c>
      <c r="EA2113" s="29" t="n">
        <v>4.129</v>
      </c>
      <c r="EB2113" s="29" t="n">
        <v>4.182</v>
      </c>
      <c r="EC2113" s="29" t="n">
        <v>4.212</v>
      </c>
      <c r="ED2113" s="29" t="n">
        <v>4.227</v>
      </c>
      <c r="EE2113" s="29" t="n">
        <v>4.242</v>
      </c>
      <c r="EF2113" s="29" t="n">
        <v>4.382</v>
      </c>
      <c r="EG2113" s="29" t="n">
        <v>4.512</v>
      </c>
      <c r="EH2113" s="29" t="n">
        <v>4.572</v>
      </c>
      <c r="EI2113" s="29" t="n">
        <v>4.445</v>
      </c>
      <c r="EJ2113" s="29" t="n">
        <v>4.288</v>
      </c>
      <c r="EK2113" s="29" t="n">
        <v>4.003</v>
      </c>
      <c r="EL2113" s="29" t="n">
        <v>3.97</v>
      </c>
      <c r="EM2113" s="29" t="n">
        <v>4</v>
      </c>
      <c r="EN2113" s="29" t="n">
        <v>4.05</v>
      </c>
      <c r="EO2113" s="29" t="n">
        <v>4.08</v>
      </c>
      <c r="EP2113" s="29" t="n">
        <v>4.092</v>
      </c>
      <c r="EQ2113" s="29" t="n">
        <v>4.115</v>
      </c>
      <c r="ER2113" s="29" t="n">
        <v>4.25</v>
      </c>
      <c r="ES2113" s="29" t="n">
        <v>4.39</v>
      </c>
      <c r="ET2113" s="29" t="n">
        <v>4.436</v>
      </c>
      <c r="EU2113" s="29" t="n">
        <v>4.313</v>
      </c>
      <c r="EV2113" s="29" t="n">
        <v>4.163</v>
      </c>
      <c r="EW2113" s="29" t="n">
        <v>3.973</v>
      </c>
      <c r="EX2113" s="29" t="n">
        <v>3.943</v>
      </c>
      <c r="EY2113" s="29" t="n">
        <v>4.03</v>
      </c>
      <c r="EZ2113" s="29" t="n">
        <v>4.095</v>
      </c>
      <c r="FA2113" s="29" t="n">
        <v>4.14</v>
      </c>
      <c r="FB2113" s="29" t="n">
        <v>4.157</v>
      </c>
      <c r="FC2113" s="29" t="n">
        <v>4.19</v>
      </c>
      <c r="FD2113" s="29" t="n">
        <v>4.34</v>
      </c>
      <c r="FE2113" s="29" t="n">
        <v>4.495</v>
      </c>
      <c r="FF2113" s="29" t="n">
        <v>4.476</v>
      </c>
      <c r="FG2113" s="29" t="n">
        <v>4.353</v>
      </c>
      <c r="FH2113" s="29" t="n">
        <v>4.203</v>
      </c>
      <c r="FI2113" s="29" t="n">
        <v>4.013</v>
      </c>
      <c r="FJ2113" s="29" t="n">
        <v>3.983</v>
      </c>
      <c r="FK2113" s="29" t="n">
        <v>4.07</v>
      </c>
      <c r="FL2113" s="29" t="n">
        <v>4.135</v>
      </c>
      <c r="FM2113" s="29" t="n">
        <v>4.18</v>
      </c>
      <c r="FN2113" s="29" t="n">
        <v>4.197</v>
      </c>
      <c r="FO2113" s="29" t="n">
        <v>4.23</v>
      </c>
      <c r="FP2113" s="29" t="n">
        <v>4.38</v>
      </c>
      <c r="FQ2113" s="29" t="n">
        <v>4.535</v>
      </c>
      <c r="FR2113" s="29" t="n">
        <v>4.526</v>
      </c>
      <c r="FS2113" s="29" t="n">
        <v>4.403</v>
      </c>
      <c r="FT2113" s="29" t="n">
        <v>4.253</v>
      </c>
      <c r="FU2113" s="29" t="n">
        <v>4.063</v>
      </c>
      <c r="FV2113" s="29" t="n">
        <v>4.033</v>
      </c>
      <c r="FW2113" s="29" t="n">
        <v>4.12</v>
      </c>
      <c r="FX2113" s="29" t="n">
        <v>4.185</v>
      </c>
      <c r="FY2113" s="29" t="n">
        <v>4.23</v>
      </c>
      <c r="FZ2113" s="29" t="n">
        <v>4.247</v>
      </c>
      <c r="GA2113" s="29" t="n">
        <v>4.28</v>
      </c>
      <c r="GB2113" s="29" t="n">
        <v>4.43</v>
      </c>
      <c r="GC2113" s="29" t="n">
        <v>4.585</v>
      </c>
      <c r="GD2113" s="29" t="n">
        <v>4.581</v>
      </c>
      <c r="GE2113" s="29" t="n">
        <v>4.458</v>
      </c>
      <c r="GF2113" s="29" t="n">
        <v>4.308</v>
      </c>
      <c r="GG2113" s="29" t="n">
        <v>4.118</v>
      </c>
      <c r="GH2113" s="29" t="n">
        <v>4.088</v>
      </c>
      <c r="GI2113" s="29"/>
      <c r="GJ2113" s="29"/>
      <c r="GK2113" s="29"/>
      <c r="GL2113" s="29"/>
      <c r="GM2113" s="29"/>
      <c r="GN2113" s="29"/>
      <c r="GO2113" s="29"/>
      <c r="GP2113" s="29"/>
      <c r="GQ2113" s="29"/>
      <c r="GR2113" s="0"/>
      <c r="GS2113" s="0"/>
      <c r="GT2113" s="0"/>
      <c r="GU2113" s="0"/>
      <c r="GV2113" s="0"/>
      <c r="GW2113" s="0"/>
      <c r="GX2113" s="0"/>
      <c r="GY2113" s="0"/>
      <c r="GZ2113" s="0"/>
      <c r="HA2113" s="0"/>
      <c r="HB2113" s="0"/>
      <c r="HC2113" s="0"/>
      <c r="HD2113" s="0"/>
      <c r="HE2113" s="0"/>
      <c r="HF2113" s="0"/>
      <c r="HG2113" s="0"/>
      <c r="HH2113" s="0"/>
      <c r="HI2113" s="0"/>
      <c r="HJ2113" s="0"/>
      <c r="HK2113" s="0"/>
      <c r="HL2113" s="0"/>
      <c r="HM2113" s="0"/>
      <c r="HN2113" s="0"/>
      <c r="HO2113" s="0"/>
      <c r="HP2113" s="0"/>
      <c r="HQ2113" s="0"/>
      <c r="HR2113" s="0"/>
      <c r="HS2113" s="0"/>
      <c r="HT2113" s="0"/>
      <c r="HU2113" s="0"/>
      <c r="HV2113" s="0"/>
      <c r="HW2113" s="0"/>
      <c r="HX2113" s="0"/>
      <c r="HY2113" s="0"/>
      <c r="HZ2113" s="0"/>
      <c r="IA2113" s="0"/>
      <c r="IB2113" s="0"/>
      <c r="IC2113" s="0"/>
      <c r="ID2113" s="0"/>
      <c r="IE2113" s="0"/>
      <c r="IF2113" s="0"/>
      <c r="IG2113" s="0"/>
      <c r="IH2113" s="0"/>
      <c r="II2113" s="0"/>
      <c r="IJ2113" s="0"/>
      <c r="IK2113" s="0"/>
      <c r="IL2113" s="0"/>
      <c r="IM2113" s="0"/>
      <c r="IN2113" s="0"/>
      <c r="IO2113" s="0"/>
      <c r="IP2113" s="0"/>
      <c r="IQ2113" s="0"/>
      <c r="IR2113" s="0"/>
      <c r="IS2113" s="0"/>
      <c r="IT2113" s="0"/>
      <c r="IU2113" s="0"/>
      <c r="IV2113" s="0"/>
      <c r="IW2113" s="0"/>
    </row>
    <row r="2114" customFormat="false" ht="12.75" hidden="false" customHeight="false" outlineLevel="0" collapsed="false">
      <c r="A2114" s="1" t="n">
        <f aca="false">WEEKDAY(C2114,2)</f>
        <v>4</v>
      </c>
      <c r="B2114" s="1" t="n">
        <f aca="false">MONTH(C2114)</f>
        <v>5</v>
      </c>
      <c r="C2114" s="23" t="n">
        <v>37035</v>
      </c>
      <c r="D2114" s="0" t="n">
        <f aca="false">MONTH(R2114)</f>
        <v>5</v>
      </c>
      <c r="E2114" s="0" t="n">
        <f aca="false">YEAR(R2114)</f>
        <v>2001</v>
      </c>
      <c r="F2114" s="3" t="n">
        <f aca="false">L2114-K2114</f>
        <v>0.3838</v>
      </c>
      <c r="G2114" s="3" t="n">
        <f aca="false">N2114-M2114</f>
        <v>-0.11975</v>
      </c>
      <c r="H2114" s="3" t="n">
        <f aca="false">O2114-N2114</f>
        <v>0.0142499999999997</v>
      </c>
      <c r="I2114" s="3" t="n">
        <f aca="false">O2114-M2114</f>
        <v>-0.1055</v>
      </c>
      <c r="J2114" s="4" t="n">
        <f aca="false">VLOOKUP(C2114,'Nymex hist.'!A:B,2,0)</f>
        <v>4.054</v>
      </c>
      <c r="K2114" s="4" t="n">
        <f aca="false">AVERAGE(DM2114:DS2114)</f>
        <v>4.1718</v>
      </c>
      <c r="L2114" s="4" t="n">
        <f aca="false">AVERAGE(DT2114:DX2114)</f>
        <v>4.5556</v>
      </c>
      <c r="M2114" s="4" t="n">
        <f aca="false">SUMIF($S$3:$FQ$3,$E2114+1,$S2114:$FQ2114)/COUNTIF($S$3:$FQ$3,$E2114+1)</f>
        <v>4.2875</v>
      </c>
      <c r="N2114" s="4" t="n">
        <f aca="false">SUMIF($S$3:$FQ$3,$E2114+2,$S2114:$FQ2114)/COUNTIF($S$3:$FQ$3,$E2114+2)</f>
        <v>4.16775</v>
      </c>
      <c r="O2114" s="4" t="n">
        <f aca="false">SUMIF($S$3:$FQ$3,$E2114+3,$S2114:$FQ2114)/COUNTIF($S$3:$FQ$3,$E2114+3)</f>
        <v>4.182</v>
      </c>
      <c r="P2114" s="4" t="n">
        <f aca="false">SUMIF($S$3:$FQ$3,$E2114+4,$S2114:$FQ2114)/COUNTIF($S$3:$FQ$3,$E2114+4)</f>
        <v>4.217</v>
      </c>
      <c r="R2114" s="21" t="n">
        <v>37035</v>
      </c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7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  <c r="BT2114" s="32"/>
      <c r="BU2114" s="32"/>
      <c r="BV2114" s="32"/>
      <c r="BW2114" s="32"/>
      <c r="BX2114" s="32"/>
      <c r="BY2114" s="32"/>
      <c r="BZ2114" s="32"/>
      <c r="CA2114" s="32"/>
      <c r="CB2114" s="32"/>
      <c r="CC2114" s="32"/>
      <c r="CD2114" s="32"/>
      <c r="CE2114" s="32"/>
      <c r="CF2114" s="32"/>
      <c r="CG2114" s="32"/>
      <c r="CH2114" s="32"/>
      <c r="CI2114" s="32"/>
      <c r="CJ2114" s="32"/>
      <c r="CK2114" s="32"/>
      <c r="CL2114" s="32"/>
      <c r="CM2114" s="32"/>
      <c r="CN2114" s="32"/>
      <c r="CO2114" s="32"/>
      <c r="CP2114" s="32"/>
      <c r="CQ2114" s="32"/>
      <c r="CR2114" s="32"/>
      <c r="CS2114" s="32"/>
      <c r="CT2114" s="32"/>
      <c r="CU2114" s="32"/>
      <c r="CV2114" s="32"/>
      <c r="CW2114" s="32"/>
      <c r="CX2114" s="32"/>
      <c r="CY2114" s="32"/>
      <c r="CZ2114" s="32"/>
      <c r="DA2114" s="32"/>
      <c r="DB2114" s="32"/>
      <c r="DC2114" s="32"/>
      <c r="DD2114" s="32"/>
      <c r="DE2114" s="32"/>
      <c r="DF2114" s="32"/>
      <c r="DG2114" s="32"/>
      <c r="DH2114" s="32"/>
      <c r="DI2114" s="32"/>
      <c r="DJ2114" s="32"/>
      <c r="DK2114" s="32"/>
      <c r="DL2114" s="32"/>
      <c r="DM2114" s="32"/>
      <c r="DN2114" s="32"/>
      <c r="DO2114" s="32" t="n">
        <v>4.054</v>
      </c>
      <c r="DP2114" s="32" t="n">
        <v>4.118</v>
      </c>
      <c r="DQ2114" s="32" t="n">
        <v>4.195</v>
      </c>
      <c r="DR2114" s="32" t="n">
        <v>4.23</v>
      </c>
      <c r="DS2114" s="32" t="n">
        <v>4.262</v>
      </c>
      <c r="DT2114" s="32" t="n">
        <v>4.442</v>
      </c>
      <c r="DU2114" s="32" t="n">
        <v>4.622</v>
      </c>
      <c r="DV2114" s="32" t="n">
        <v>4.7</v>
      </c>
      <c r="DW2114" s="32" t="n">
        <v>4.592</v>
      </c>
      <c r="DX2114" s="32" t="n">
        <v>4.422</v>
      </c>
      <c r="DY2114" s="32" t="n">
        <v>4.107</v>
      </c>
      <c r="DZ2114" s="32" t="n">
        <v>4.042</v>
      </c>
      <c r="EA2114" s="32" t="n">
        <v>4.087</v>
      </c>
      <c r="EB2114" s="32" t="n">
        <v>4.14</v>
      </c>
      <c r="EC2114" s="32" t="n">
        <v>4.17</v>
      </c>
      <c r="ED2114" s="32" t="n">
        <v>4.185</v>
      </c>
      <c r="EE2114" s="32" t="n">
        <v>4.2</v>
      </c>
      <c r="EF2114" s="32" t="n">
        <v>4.335</v>
      </c>
      <c r="EG2114" s="32" t="n">
        <v>4.47</v>
      </c>
      <c r="EH2114" s="32" t="n">
        <v>4.53</v>
      </c>
      <c r="EI2114" s="32" t="n">
        <v>4.406</v>
      </c>
      <c r="EJ2114" s="32" t="n">
        <v>4.252</v>
      </c>
      <c r="EK2114" s="32" t="n">
        <v>3.982</v>
      </c>
      <c r="EL2114" s="32" t="n">
        <v>3.957</v>
      </c>
      <c r="EM2114" s="32" t="n">
        <v>3.987</v>
      </c>
      <c r="EN2114" s="32" t="n">
        <v>4.037</v>
      </c>
      <c r="EO2114" s="32" t="n">
        <v>4.067</v>
      </c>
      <c r="EP2114" s="32" t="n">
        <v>4.079</v>
      </c>
      <c r="EQ2114" s="32" t="n">
        <v>4.102</v>
      </c>
      <c r="ER2114" s="32" t="n">
        <v>4.237</v>
      </c>
      <c r="ES2114" s="32" t="n">
        <v>4.377</v>
      </c>
      <c r="ET2114" s="32" t="n">
        <v>4.423</v>
      </c>
      <c r="EU2114" s="32" t="n">
        <v>4.3</v>
      </c>
      <c r="EV2114" s="32" t="n">
        <v>4.15</v>
      </c>
      <c r="EW2114" s="32" t="n">
        <v>3.985</v>
      </c>
      <c r="EX2114" s="32" t="n">
        <v>3.97</v>
      </c>
      <c r="EY2114" s="32" t="n">
        <v>4.017</v>
      </c>
      <c r="EZ2114" s="32" t="n">
        <v>4.082</v>
      </c>
      <c r="FA2114" s="32" t="n">
        <v>4.127</v>
      </c>
      <c r="FB2114" s="32" t="n">
        <v>4.144</v>
      </c>
      <c r="FC2114" s="32" t="n">
        <v>4.177</v>
      </c>
      <c r="FD2114" s="32" t="n">
        <v>4.327</v>
      </c>
      <c r="FE2114" s="32" t="n">
        <v>4.482</v>
      </c>
      <c r="FF2114" s="32" t="n">
        <v>4.458</v>
      </c>
      <c r="FG2114" s="32" t="n">
        <v>4.335</v>
      </c>
      <c r="FH2114" s="32" t="n">
        <v>4.185</v>
      </c>
      <c r="FI2114" s="32" t="n">
        <v>4.02</v>
      </c>
      <c r="FJ2114" s="32" t="n">
        <v>4.005</v>
      </c>
      <c r="FK2114" s="32" t="n">
        <v>4.052</v>
      </c>
      <c r="FL2114" s="32" t="n">
        <v>4.117</v>
      </c>
      <c r="FM2114" s="32" t="n">
        <v>4.162</v>
      </c>
      <c r="FN2114" s="32" t="n">
        <v>4.179</v>
      </c>
      <c r="FO2114" s="32" t="n">
        <v>4.212</v>
      </c>
      <c r="FP2114" s="32" t="n">
        <v>4.362</v>
      </c>
      <c r="FQ2114" s="32" t="n">
        <v>4.517</v>
      </c>
      <c r="FR2114" s="32" t="n">
        <v>4.508</v>
      </c>
      <c r="FS2114" s="32" t="n">
        <v>4.385</v>
      </c>
      <c r="FT2114" s="32" t="n">
        <v>4.235</v>
      </c>
      <c r="FU2114" s="32" t="n">
        <v>4.07</v>
      </c>
      <c r="FV2114" s="32" t="n">
        <v>4.055</v>
      </c>
      <c r="FW2114" s="32" t="n">
        <v>4.102</v>
      </c>
      <c r="FX2114" s="32" t="n">
        <v>4.167</v>
      </c>
      <c r="FY2114" s="32" t="n">
        <v>4.212</v>
      </c>
      <c r="FZ2114" s="32" t="n">
        <v>4.229</v>
      </c>
      <c r="GA2114" s="32" t="n">
        <v>4.262</v>
      </c>
      <c r="GB2114" s="32" t="n">
        <v>4.412</v>
      </c>
      <c r="GC2114" s="32" t="n">
        <v>4.567</v>
      </c>
      <c r="GD2114" s="32" t="n">
        <v>4.563</v>
      </c>
      <c r="GE2114" s="32" t="n">
        <v>4.44</v>
      </c>
      <c r="GF2114" s="32" t="n">
        <v>4.29</v>
      </c>
      <c r="GG2114" s="32" t="n">
        <v>4.125</v>
      </c>
      <c r="GH2114" s="32" t="n">
        <v>4.11</v>
      </c>
      <c r="GI2114" s="32"/>
      <c r="GJ2114" s="32"/>
      <c r="GK2114" s="32"/>
      <c r="GL2114" s="32"/>
      <c r="GM2114" s="32"/>
      <c r="GN2114" s="32"/>
      <c r="GO2114" s="32"/>
      <c r="GP2114" s="32"/>
      <c r="GQ2114" s="32"/>
    </row>
    <row r="2115" customFormat="false" ht="12.75" hidden="true" customHeight="false" outlineLevel="0" collapsed="false">
      <c r="A2115" s="0" t="n">
        <f aca="false">WEEKDAY(C2115,2)</f>
        <v>5</v>
      </c>
      <c r="B2115" s="0" t="n">
        <f aca="false">MONTH(C2115)</f>
        <v>5</v>
      </c>
      <c r="C2115" s="23" t="n">
        <v>37036</v>
      </c>
      <c r="D2115" s="0" t="n">
        <f aca="false">MONTH(R2115)</f>
        <v>5</v>
      </c>
      <c r="E2115" s="0" t="n">
        <f aca="false">YEAR(R2115)</f>
        <v>2001</v>
      </c>
      <c r="F2115" s="35" t="n">
        <f aca="false">L2115-K2115</f>
        <v>0.3874</v>
      </c>
      <c r="G2115" s="24" t="n">
        <f aca="false">N2115-M2115</f>
        <v>-0.108833333333334</v>
      </c>
      <c r="H2115" s="24" t="n">
        <f aca="false">O2115-N2115</f>
        <v>0.0142500000000005</v>
      </c>
      <c r="I2115" s="24" t="n">
        <f aca="false">O2115-M2115</f>
        <v>-0.0945833333333335</v>
      </c>
      <c r="J2115" s="25" t="n">
        <f aca="false">VLOOKUP(C2115,'Nymex hist.'!A:B,2,0)</f>
        <v>3.973</v>
      </c>
      <c r="K2115" s="34" t="n">
        <f aca="false">AVERAGE(DM2115:DS2115)</f>
        <v>4.09</v>
      </c>
      <c r="L2115" s="34" t="n">
        <f aca="false">AVERAGE(DT2115:DX2115)</f>
        <v>4.4774</v>
      </c>
      <c r="M2115" s="27" t="n">
        <f aca="false">SUMIF($S$3:$FQ$3,$E2115+1,$S2115:$FQ2115)/COUNTIF($S$3:$FQ$3,$E2115+1)</f>
        <v>4.21458333333333</v>
      </c>
      <c r="N2115" s="27" t="n">
        <f aca="false">SUMIF($S$3:$FQ$3,$E2115+2,$S2115:$FQ2115)/COUNTIF($S$3:$FQ$3,$E2115+2)</f>
        <v>4.10575</v>
      </c>
      <c r="O2115" s="27" t="n">
        <f aca="false">SUMIF($S$3:$FQ$3,$E2115+3,$S2115:$FQ2115)/COUNTIF($S$3:$FQ$3,$E2115+3)</f>
        <v>4.12</v>
      </c>
      <c r="P2115" s="27" t="n">
        <f aca="false">SUMIF($S$3:$FQ$3,$E2115+4,$S2115:$FQ2115)/COUNTIF($S$3:$FQ$3,$E2115+4)</f>
        <v>4.16</v>
      </c>
      <c r="Q2115" s="27"/>
      <c r="R2115" s="28" t="n">
        <v>37036</v>
      </c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30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 t="n">
        <v>3.973</v>
      </c>
      <c r="DP2115" s="29" t="n">
        <v>4.033</v>
      </c>
      <c r="DQ2115" s="29" t="n">
        <v>4.113</v>
      </c>
      <c r="DR2115" s="29" t="n">
        <v>4.148</v>
      </c>
      <c r="DS2115" s="29" t="n">
        <v>4.183</v>
      </c>
      <c r="DT2115" s="29" t="n">
        <v>4.363</v>
      </c>
      <c r="DU2115" s="29" t="n">
        <v>4.543</v>
      </c>
      <c r="DV2115" s="29" t="n">
        <v>4.623</v>
      </c>
      <c r="DW2115" s="29" t="n">
        <v>4.513</v>
      </c>
      <c r="DX2115" s="29" t="n">
        <v>4.345</v>
      </c>
      <c r="DY2115" s="29" t="n">
        <v>4.03</v>
      </c>
      <c r="DZ2115" s="29" t="n">
        <v>3.965</v>
      </c>
      <c r="EA2115" s="29" t="n">
        <v>4.012</v>
      </c>
      <c r="EB2115" s="29" t="n">
        <v>4.065</v>
      </c>
      <c r="EC2115" s="29" t="n">
        <v>4.098</v>
      </c>
      <c r="ED2115" s="29" t="n">
        <v>4.115</v>
      </c>
      <c r="EE2115" s="29" t="n">
        <v>4.133</v>
      </c>
      <c r="EF2115" s="29" t="n">
        <v>4.268</v>
      </c>
      <c r="EG2115" s="29" t="n">
        <v>4.408</v>
      </c>
      <c r="EH2115" s="29" t="n">
        <v>4.468</v>
      </c>
      <c r="EI2115" s="29" t="n">
        <v>4.344</v>
      </c>
      <c r="EJ2115" s="29" t="n">
        <v>4.19</v>
      </c>
      <c r="EK2115" s="29" t="n">
        <v>3.92</v>
      </c>
      <c r="EL2115" s="29" t="n">
        <v>3.895</v>
      </c>
      <c r="EM2115" s="29" t="n">
        <v>3.925</v>
      </c>
      <c r="EN2115" s="29" t="n">
        <v>3.975</v>
      </c>
      <c r="EO2115" s="29" t="n">
        <v>4.005</v>
      </c>
      <c r="EP2115" s="29" t="n">
        <v>4.017</v>
      </c>
      <c r="EQ2115" s="29" t="n">
        <v>4.04</v>
      </c>
      <c r="ER2115" s="29" t="n">
        <v>4.175</v>
      </c>
      <c r="ES2115" s="29" t="n">
        <v>4.315</v>
      </c>
      <c r="ET2115" s="29" t="n">
        <v>4.361</v>
      </c>
      <c r="EU2115" s="29" t="n">
        <v>4.238</v>
      </c>
      <c r="EV2115" s="29" t="n">
        <v>4.088</v>
      </c>
      <c r="EW2115" s="29" t="n">
        <v>3.923</v>
      </c>
      <c r="EX2115" s="29" t="n">
        <v>3.908</v>
      </c>
      <c r="EY2115" s="29" t="n">
        <v>3.955</v>
      </c>
      <c r="EZ2115" s="29" t="n">
        <v>4.02</v>
      </c>
      <c r="FA2115" s="29" t="n">
        <v>4.065</v>
      </c>
      <c r="FB2115" s="29" t="n">
        <v>4.082</v>
      </c>
      <c r="FC2115" s="29" t="n">
        <v>4.115</v>
      </c>
      <c r="FD2115" s="29" t="n">
        <v>4.265</v>
      </c>
      <c r="FE2115" s="29" t="n">
        <v>4.42</v>
      </c>
      <c r="FF2115" s="29" t="n">
        <v>4.401</v>
      </c>
      <c r="FG2115" s="29" t="n">
        <v>4.278</v>
      </c>
      <c r="FH2115" s="29" t="n">
        <v>4.128</v>
      </c>
      <c r="FI2115" s="29" t="n">
        <v>3.963</v>
      </c>
      <c r="FJ2115" s="29" t="n">
        <v>3.948</v>
      </c>
      <c r="FK2115" s="29" t="n">
        <v>3.995</v>
      </c>
      <c r="FL2115" s="29" t="n">
        <v>4.06</v>
      </c>
      <c r="FM2115" s="29" t="n">
        <v>4.105</v>
      </c>
      <c r="FN2115" s="29" t="n">
        <v>4.122</v>
      </c>
      <c r="FO2115" s="29" t="n">
        <v>4.155</v>
      </c>
      <c r="FP2115" s="29" t="n">
        <v>4.305</v>
      </c>
      <c r="FQ2115" s="29" t="n">
        <v>4.46</v>
      </c>
      <c r="FR2115" s="29" t="n">
        <v>4.456</v>
      </c>
      <c r="FS2115" s="29" t="n">
        <v>4.333</v>
      </c>
      <c r="FT2115" s="29" t="n">
        <v>4.183</v>
      </c>
      <c r="FU2115" s="29" t="n">
        <v>4.018</v>
      </c>
      <c r="FV2115" s="29" t="n">
        <v>4.003</v>
      </c>
      <c r="FW2115" s="29" t="n">
        <v>4.05</v>
      </c>
      <c r="FX2115" s="29" t="n">
        <v>4.115</v>
      </c>
      <c r="FY2115" s="29" t="n">
        <v>4.16</v>
      </c>
      <c r="FZ2115" s="29" t="n">
        <v>4.177</v>
      </c>
      <c r="GA2115" s="29" t="n">
        <v>4.21</v>
      </c>
      <c r="GB2115" s="29" t="n">
        <v>4.36</v>
      </c>
      <c r="GC2115" s="29" t="n">
        <v>4.515</v>
      </c>
      <c r="GD2115" s="29" t="n">
        <v>4.516</v>
      </c>
      <c r="GE2115" s="29" t="n">
        <v>4.393</v>
      </c>
      <c r="GF2115" s="29" t="n">
        <v>4.243</v>
      </c>
      <c r="GG2115" s="29" t="n">
        <v>4.078</v>
      </c>
      <c r="GH2115" s="29" t="n">
        <v>4.063</v>
      </c>
      <c r="GI2115" s="29"/>
      <c r="GJ2115" s="29"/>
      <c r="GK2115" s="29"/>
      <c r="GL2115" s="29"/>
      <c r="GM2115" s="29"/>
      <c r="GN2115" s="29"/>
      <c r="GO2115" s="29"/>
      <c r="GP2115" s="29"/>
      <c r="GQ2115" s="29"/>
      <c r="GR2115" s="0"/>
      <c r="GS2115" s="0"/>
      <c r="GT2115" s="0"/>
      <c r="GU2115" s="0"/>
      <c r="GV2115" s="0"/>
      <c r="GW2115" s="0"/>
      <c r="GX2115" s="0"/>
      <c r="GY2115" s="0"/>
      <c r="GZ2115" s="0"/>
      <c r="HA2115" s="0"/>
      <c r="HB2115" s="0"/>
      <c r="HC2115" s="0"/>
      <c r="HD2115" s="0"/>
      <c r="HE2115" s="0"/>
      <c r="HF2115" s="0"/>
      <c r="HG2115" s="0"/>
      <c r="HH2115" s="0"/>
      <c r="HI2115" s="0"/>
      <c r="HJ2115" s="0"/>
      <c r="HK2115" s="0"/>
      <c r="HL2115" s="0"/>
      <c r="HM2115" s="0"/>
      <c r="HN2115" s="0"/>
      <c r="HO2115" s="0"/>
      <c r="HP2115" s="0"/>
      <c r="HQ2115" s="0"/>
      <c r="HR2115" s="0"/>
      <c r="HS2115" s="0"/>
      <c r="HT2115" s="0"/>
      <c r="HU2115" s="0"/>
      <c r="HV2115" s="0"/>
      <c r="HW2115" s="0"/>
      <c r="HX2115" s="0"/>
      <c r="HY2115" s="0"/>
      <c r="HZ2115" s="0"/>
      <c r="IA2115" s="0"/>
      <c r="IB2115" s="0"/>
      <c r="IC2115" s="0"/>
      <c r="ID2115" s="0"/>
      <c r="IE2115" s="0"/>
      <c r="IF2115" s="0"/>
      <c r="IG2115" s="0"/>
      <c r="IH2115" s="0"/>
      <c r="II2115" s="0"/>
      <c r="IJ2115" s="0"/>
      <c r="IK2115" s="0"/>
      <c r="IL2115" s="0"/>
      <c r="IM2115" s="0"/>
      <c r="IN2115" s="0"/>
      <c r="IO2115" s="0"/>
      <c r="IP2115" s="0"/>
      <c r="IQ2115" s="0"/>
      <c r="IR2115" s="0"/>
      <c r="IS2115" s="0"/>
      <c r="IT2115" s="0"/>
      <c r="IU2115" s="0"/>
      <c r="IV2115" s="0"/>
      <c r="IW2115" s="0"/>
    </row>
    <row r="2116" customFormat="false" ht="12.75" hidden="true" customHeight="false" outlineLevel="0" collapsed="false">
      <c r="A2116" s="0" t="n">
        <f aca="false">WEEKDAY(C2116,2)</f>
        <v>2</v>
      </c>
      <c r="B2116" s="0" t="n">
        <f aca="false">MONTH(C2116)</f>
        <v>5</v>
      </c>
      <c r="C2116" s="23" t="n">
        <v>37040</v>
      </c>
      <c r="D2116" s="0" t="n">
        <f aca="false">MONTH(R2116)</f>
        <v>5</v>
      </c>
      <c r="E2116" s="0" t="n">
        <f aca="false">YEAR(R2116)</f>
        <v>2001</v>
      </c>
      <c r="F2116" s="35" t="n">
        <f aca="false">L2116-K2116</f>
        <v>0.3904</v>
      </c>
      <c r="G2116" s="24" t="n">
        <f aca="false">N2116-M2116</f>
        <v>-0.0757499999999998</v>
      </c>
      <c r="H2116" s="24" t="n">
        <f aca="false">O2116-N2116</f>
        <v>0.0307500000000003</v>
      </c>
      <c r="I2116" s="24" t="n">
        <f aca="false">O2116-M2116</f>
        <v>-0.0449999999999995</v>
      </c>
      <c r="J2116" s="25" t="n">
        <f aca="false">VLOOKUP(C2116,'Nymex hist.'!A:B,2,0)</f>
        <v>3.738</v>
      </c>
      <c r="K2116" s="34" t="n">
        <f aca="false">AVERAGE(DM2116:DS2116)</f>
        <v>3.8666</v>
      </c>
      <c r="L2116" s="34" t="n">
        <f aca="false">AVERAGE(DT2116:DX2116)</f>
        <v>4.257</v>
      </c>
      <c r="M2116" s="27" t="n">
        <f aca="false">SUMIF($S$3:$FQ$3,$E2116+1,$S2116:$FQ2116)/COUNTIF($S$3:$FQ$3,$E2116+1)</f>
        <v>4.002</v>
      </c>
      <c r="N2116" s="27" t="n">
        <f aca="false">SUMIF($S$3:$FQ$3,$E2116+2,$S2116:$FQ2116)/COUNTIF($S$3:$FQ$3,$E2116+2)</f>
        <v>3.92625</v>
      </c>
      <c r="O2116" s="27" t="n">
        <f aca="false">SUMIF($S$3:$FQ$3,$E2116+3,$S2116:$FQ2116)/COUNTIF($S$3:$FQ$3,$E2116+3)</f>
        <v>3.957</v>
      </c>
      <c r="P2116" s="27" t="n">
        <f aca="false">SUMIF($S$3:$FQ$3,$E2116+4,$S2116:$FQ2116)/COUNTIF($S$3:$FQ$3,$E2116+4)</f>
        <v>4.002</v>
      </c>
      <c r="Q2116" s="27"/>
      <c r="R2116" s="28" t="n">
        <v>37040</v>
      </c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30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 t="n">
        <v>3.738</v>
      </c>
      <c r="DP2116" s="29" t="n">
        <v>3.81</v>
      </c>
      <c r="DQ2116" s="29" t="n">
        <v>3.893</v>
      </c>
      <c r="DR2116" s="29" t="n">
        <v>3.93</v>
      </c>
      <c r="DS2116" s="29" t="n">
        <v>3.962</v>
      </c>
      <c r="DT2116" s="29" t="n">
        <v>4.142</v>
      </c>
      <c r="DU2116" s="29" t="n">
        <v>4.321</v>
      </c>
      <c r="DV2116" s="29" t="n">
        <v>4.401</v>
      </c>
      <c r="DW2116" s="29" t="n">
        <v>4.291</v>
      </c>
      <c r="DX2116" s="29" t="n">
        <v>4.13</v>
      </c>
      <c r="DY2116" s="29" t="n">
        <v>3.813</v>
      </c>
      <c r="DZ2116" s="29" t="n">
        <v>3.753</v>
      </c>
      <c r="EA2116" s="29" t="n">
        <v>3.803</v>
      </c>
      <c r="EB2116" s="29" t="n">
        <v>3.856</v>
      </c>
      <c r="EC2116" s="29" t="n">
        <v>3.889</v>
      </c>
      <c r="ED2116" s="29" t="n">
        <v>3.906</v>
      </c>
      <c r="EE2116" s="29" t="n">
        <v>3.924</v>
      </c>
      <c r="EF2116" s="29" t="n">
        <v>4.059</v>
      </c>
      <c r="EG2116" s="29" t="n">
        <v>4.199</v>
      </c>
      <c r="EH2116" s="29" t="n">
        <v>4.259</v>
      </c>
      <c r="EI2116" s="29" t="n">
        <v>4.139</v>
      </c>
      <c r="EJ2116" s="29" t="n">
        <v>3.989</v>
      </c>
      <c r="EK2116" s="29" t="n">
        <v>3.729</v>
      </c>
      <c r="EL2116" s="29" t="n">
        <v>3.714</v>
      </c>
      <c r="EM2116" s="29" t="n">
        <v>3.754</v>
      </c>
      <c r="EN2116" s="29" t="n">
        <v>3.809</v>
      </c>
      <c r="EO2116" s="29" t="n">
        <v>3.839</v>
      </c>
      <c r="EP2116" s="29" t="n">
        <v>3.851</v>
      </c>
      <c r="EQ2116" s="29" t="n">
        <v>3.874</v>
      </c>
      <c r="ER2116" s="29" t="n">
        <v>4.009</v>
      </c>
      <c r="ES2116" s="29" t="n">
        <v>4.149</v>
      </c>
      <c r="ET2116" s="29" t="n">
        <v>4.195</v>
      </c>
      <c r="EU2116" s="29" t="n">
        <v>4.077</v>
      </c>
      <c r="EV2116" s="29" t="n">
        <v>3.944</v>
      </c>
      <c r="EW2116" s="29" t="n">
        <v>3.779</v>
      </c>
      <c r="EX2116" s="29" t="n">
        <v>3.769</v>
      </c>
      <c r="EY2116" s="29" t="n">
        <v>3.809</v>
      </c>
      <c r="EZ2116" s="29" t="n">
        <v>3.859</v>
      </c>
      <c r="FA2116" s="29" t="n">
        <v>3.899</v>
      </c>
      <c r="FB2116" s="29" t="n">
        <v>3.911</v>
      </c>
      <c r="FC2116" s="29" t="n">
        <v>3.944</v>
      </c>
      <c r="FD2116" s="29" t="n">
        <v>4.079</v>
      </c>
      <c r="FE2116" s="29" t="n">
        <v>4.219</v>
      </c>
      <c r="FF2116" s="29" t="n">
        <v>4.24</v>
      </c>
      <c r="FG2116" s="29" t="n">
        <v>4.122</v>
      </c>
      <c r="FH2116" s="29" t="n">
        <v>3.989</v>
      </c>
      <c r="FI2116" s="29" t="n">
        <v>3.824</v>
      </c>
      <c r="FJ2116" s="29" t="n">
        <v>3.814</v>
      </c>
      <c r="FK2116" s="29" t="n">
        <v>3.854</v>
      </c>
      <c r="FL2116" s="29" t="n">
        <v>3.904</v>
      </c>
      <c r="FM2116" s="29" t="n">
        <v>3.944</v>
      </c>
      <c r="FN2116" s="29" t="n">
        <v>3.956</v>
      </c>
      <c r="FO2116" s="29" t="n">
        <v>3.989</v>
      </c>
      <c r="FP2116" s="29" t="n">
        <v>4.124</v>
      </c>
      <c r="FQ2116" s="29" t="n">
        <v>4.264</v>
      </c>
      <c r="FR2116" s="29" t="n">
        <v>4.295</v>
      </c>
      <c r="FS2116" s="29" t="n">
        <v>4.177</v>
      </c>
      <c r="FT2116" s="29" t="n">
        <v>4.044</v>
      </c>
      <c r="FU2116" s="29" t="n">
        <v>3.879</v>
      </c>
      <c r="FV2116" s="29" t="n">
        <v>3.869</v>
      </c>
      <c r="FW2116" s="29" t="n">
        <v>3.909</v>
      </c>
      <c r="FX2116" s="29" t="n">
        <v>3.959</v>
      </c>
      <c r="FY2116" s="29" t="n">
        <v>3.999</v>
      </c>
      <c r="FZ2116" s="29" t="n">
        <v>4.011</v>
      </c>
      <c r="GA2116" s="29" t="n">
        <v>4.044</v>
      </c>
      <c r="GB2116" s="29" t="n">
        <v>4.179</v>
      </c>
      <c r="GC2116" s="29" t="n">
        <v>4.319</v>
      </c>
      <c r="GD2116" s="29" t="n">
        <v>4.355</v>
      </c>
      <c r="GE2116" s="29" t="n">
        <v>4.237</v>
      </c>
      <c r="GF2116" s="29" t="n">
        <v>4.104</v>
      </c>
      <c r="GG2116" s="29" t="n">
        <v>3.939</v>
      </c>
      <c r="GH2116" s="29" t="n">
        <v>3.929</v>
      </c>
      <c r="GI2116" s="29"/>
      <c r="GJ2116" s="29"/>
      <c r="GK2116" s="29"/>
      <c r="GL2116" s="29"/>
      <c r="GM2116" s="29"/>
      <c r="GN2116" s="29"/>
      <c r="GO2116" s="29"/>
      <c r="GP2116" s="29"/>
      <c r="GQ2116" s="29"/>
      <c r="GR2116" s="0"/>
      <c r="GS2116" s="0"/>
      <c r="GT2116" s="0"/>
      <c r="GU2116" s="0"/>
      <c r="GV2116" s="0"/>
      <c r="GW2116" s="0"/>
      <c r="GX2116" s="0"/>
      <c r="GY2116" s="0"/>
      <c r="GZ2116" s="0"/>
      <c r="HA2116" s="0"/>
      <c r="HB2116" s="0"/>
      <c r="HC2116" s="0"/>
      <c r="HD2116" s="0"/>
      <c r="HE2116" s="0"/>
      <c r="HF2116" s="0"/>
      <c r="HG2116" s="0"/>
      <c r="HH2116" s="0"/>
      <c r="HI2116" s="0"/>
      <c r="HJ2116" s="0"/>
      <c r="HK2116" s="0"/>
      <c r="HL2116" s="0"/>
      <c r="HM2116" s="0"/>
      <c r="HN2116" s="0"/>
      <c r="HO2116" s="0"/>
      <c r="HP2116" s="0"/>
      <c r="HQ2116" s="0"/>
      <c r="HR2116" s="0"/>
      <c r="HS2116" s="0"/>
      <c r="HT2116" s="0"/>
      <c r="HU2116" s="0"/>
      <c r="HV2116" s="0"/>
      <c r="HW2116" s="0"/>
      <c r="HX2116" s="0"/>
      <c r="HY2116" s="0"/>
      <c r="HZ2116" s="0"/>
      <c r="IA2116" s="0"/>
      <c r="IB2116" s="0"/>
      <c r="IC2116" s="0"/>
      <c r="ID2116" s="0"/>
      <c r="IE2116" s="0"/>
      <c r="IF2116" s="0"/>
      <c r="IG2116" s="0"/>
      <c r="IH2116" s="0"/>
      <c r="II2116" s="0"/>
      <c r="IJ2116" s="0"/>
      <c r="IK2116" s="0"/>
      <c r="IL2116" s="0"/>
      <c r="IM2116" s="0"/>
      <c r="IN2116" s="0"/>
      <c r="IO2116" s="0"/>
      <c r="IP2116" s="0"/>
      <c r="IQ2116" s="0"/>
      <c r="IR2116" s="0"/>
      <c r="IS2116" s="0"/>
      <c r="IT2116" s="0"/>
      <c r="IU2116" s="0"/>
      <c r="IV2116" s="0"/>
      <c r="IW2116" s="0"/>
    </row>
    <row r="2117" customFormat="false" ht="12.75" hidden="true" customHeight="false" outlineLevel="0" collapsed="false">
      <c r="A2117" s="0" t="n">
        <f aca="false">WEEKDAY(C2117,2)</f>
        <v>3</v>
      </c>
      <c r="B2117" s="0" t="n">
        <f aca="false">MONTH(C2117)</f>
        <v>5</v>
      </c>
      <c r="C2117" s="23" t="n">
        <v>37041</v>
      </c>
      <c r="D2117" s="0" t="n">
        <f aca="false">MONTH(R2117)</f>
        <v>5</v>
      </c>
      <c r="E2117" s="0" t="n">
        <f aca="false">YEAR(R2117)</f>
        <v>2001</v>
      </c>
      <c r="F2117" s="35" t="n">
        <f aca="false">L2117-K2117</f>
        <v>0.384600000000001</v>
      </c>
      <c r="G2117" s="24" t="n">
        <f aca="false">N2117-M2117</f>
        <v>-0.119</v>
      </c>
      <c r="H2117" s="24" t="n">
        <f aca="false">O2117-N2117</f>
        <v>0.0249166666666665</v>
      </c>
      <c r="I2117" s="24" t="n">
        <f aca="false">O2117-M2117</f>
        <v>-0.0940833333333337</v>
      </c>
      <c r="J2117" s="25" t="n">
        <f aca="false">VLOOKUP(C2117,'Nymex hist.'!A:B,2,0)</f>
        <v>3.981</v>
      </c>
      <c r="K2117" s="34" t="n">
        <f aca="false">AVERAGE(DM2117:DS2117)</f>
        <v>3.9956</v>
      </c>
      <c r="L2117" s="34" t="n">
        <f aca="false">AVERAGE(DT2117:DX2117)</f>
        <v>4.3802</v>
      </c>
      <c r="M2117" s="27" t="n">
        <f aca="false">SUMIF($S$3:$FQ$3,$E2117+1,$S2117:$FQ2117)/COUNTIF($S$3:$FQ$3,$E2117+1)</f>
        <v>4.06625</v>
      </c>
      <c r="N2117" s="27" t="n">
        <f aca="false">SUMIF($S$3:$FQ$3,$E2117+2,$S2117:$FQ2117)/COUNTIF($S$3:$FQ$3,$E2117+2)</f>
        <v>3.94725</v>
      </c>
      <c r="O2117" s="27" t="n">
        <f aca="false">SUMIF($S$3:$FQ$3,$E2117+3,$S2117:$FQ2117)/COUNTIF($S$3:$FQ$3,$E2117+3)</f>
        <v>3.97216666666667</v>
      </c>
      <c r="P2117" s="27" t="n">
        <f aca="false">SUMIF($S$3:$FQ$3,$E2117+4,$S2117:$FQ2117)/COUNTIF($S$3:$FQ$3,$E2117+4)</f>
        <v>4.01716666666667</v>
      </c>
      <c r="Q2117" s="27"/>
      <c r="R2117" s="28" t="n">
        <v>37041</v>
      </c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30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 t="n">
        <v>3.738</v>
      </c>
      <c r="DP2117" s="29" t="n">
        <v>3.981</v>
      </c>
      <c r="DQ2117" s="29" t="n">
        <v>4.055</v>
      </c>
      <c r="DR2117" s="29" t="n">
        <v>4.087</v>
      </c>
      <c r="DS2117" s="29" t="n">
        <v>4.117</v>
      </c>
      <c r="DT2117" s="29" t="n">
        <v>4.282</v>
      </c>
      <c r="DU2117" s="29" t="n">
        <v>4.447</v>
      </c>
      <c r="DV2117" s="29" t="n">
        <v>4.525</v>
      </c>
      <c r="DW2117" s="29" t="n">
        <v>4.408</v>
      </c>
      <c r="DX2117" s="29" t="n">
        <v>4.239</v>
      </c>
      <c r="DY2117" s="29" t="n">
        <v>3.896</v>
      </c>
      <c r="DZ2117" s="29" t="n">
        <v>3.821</v>
      </c>
      <c r="EA2117" s="29" t="n">
        <v>3.866</v>
      </c>
      <c r="EB2117" s="29" t="n">
        <v>3.906</v>
      </c>
      <c r="EC2117" s="29" t="n">
        <v>3.926</v>
      </c>
      <c r="ED2117" s="29" t="n">
        <v>3.943</v>
      </c>
      <c r="EE2117" s="29" t="n">
        <v>3.96</v>
      </c>
      <c r="EF2117" s="29" t="n">
        <v>4.085</v>
      </c>
      <c r="EG2117" s="29" t="n">
        <v>4.22</v>
      </c>
      <c r="EH2117" s="29" t="n">
        <v>4.28</v>
      </c>
      <c r="EI2117" s="29" t="n">
        <v>4.16</v>
      </c>
      <c r="EJ2117" s="29" t="n">
        <v>4.01</v>
      </c>
      <c r="EK2117" s="29" t="n">
        <v>3.75</v>
      </c>
      <c r="EL2117" s="29" t="n">
        <v>3.735</v>
      </c>
      <c r="EM2117" s="29" t="n">
        <v>3.775</v>
      </c>
      <c r="EN2117" s="29" t="n">
        <v>3.83</v>
      </c>
      <c r="EO2117" s="29" t="n">
        <v>3.86</v>
      </c>
      <c r="EP2117" s="29" t="n">
        <v>3.872</v>
      </c>
      <c r="EQ2117" s="29" t="n">
        <v>3.895</v>
      </c>
      <c r="ER2117" s="29" t="n">
        <v>4.03</v>
      </c>
      <c r="ES2117" s="29" t="n">
        <v>4.17</v>
      </c>
      <c r="ET2117" s="29" t="n">
        <v>4.216</v>
      </c>
      <c r="EU2117" s="29" t="n">
        <v>4.098</v>
      </c>
      <c r="EV2117" s="29" t="n">
        <v>3.965</v>
      </c>
      <c r="EW2117" s="29" t="n">
        <v>3.78</v>
      </c>
      <c r="EX2117" s="29" t="n">
        <v>3.77</v>
      </c>
      <c r="EY2117" s="29" t="n">
        <v>3.8</v>
      </c>
      <c r="EZ2117" s="29" t="n">
        <v>3.88</v>
      </c>
      <c r="FA2117" s="29" t="n">
        <v>3.92</v>
      </c>
      <c r="FB2117" s="29" t="n">
        <v>3.932</v>
      </c>
      <c r="FC2117" s="29" t="n">
        <v>3.965</v>
      </c>
      <c r="FD2117" s="29" t="n">
        <v>4.1</v>
      </c>
      <c r="FE2117" s="29" t="n">
        <v>4.24</v>
      </c>
      <c r="FF2117" s="29" t="n">
        <v>4.261</v>
      </c>
      <c r="FG2117" s="29" t="n">
        <v>4.143</v>
      </c>
      <c r="FH2117" s="29" t="n">
        <v>4.01</v>
      </c>
      <c r="FI2117" s="29" t="n">
        <v>3.825</v>
      </c>
      <c r="FJ2117" s="29" t="n">
        <v>3.815</v>
      </c>
      <c r="FK2117" s="29" t="n">
        <v>3.845</v>
      </c>
      <c r="FL2117" s="29" t="n">
        <v>3.925</v>
      </c>
      <c r="FM2117" s="29" t="n">
        <v>3.965</v>
      </c>
      <c r="FN2117" s="29" t="n">
        <v>3.977</v>
      </c>
      <c r="FO2117" s="29" t="n">
        <v>4.01</v>
      </c>
      <c r="FP2117" s="29" t="n">
        <v>4.145</v>
      </c>
      <c r="FQ2117" s="29" t="n">
        <v>4.285</v>
      </c>
      <c r="FR2117" s="29" t="n">
        <v>4.316</v>
      </c>
      <c r="FS2117" s="29" t="n">
        <v>4.198</v>
      </c>
      <c r="FT2117" s="29" t="n">
        <v>4.065</v>
      </c>
      <c r="FU2117" s="29" t="n">
        <v>3.88</v>
      </c>
      <c r="FV2117" s="29" t="n">
        <v>3.87</v>
      </c>
      <c r="FW2117" s="29" t="n">
        <v>3.9</v>
      </c>
      <c r="FX2117" s="29" t="n">
        <v>3.98</v>
      </c>
      <c r="FY2117" s="29" t="n">
        <v>4.02</v>
      </c>
      <c r="FZ2117" s="29" t="n">
        <v>4.032</v>
      </c>
      <c r="GA2117" s="29" t="n">
        <v>4.065</v>
      </c>
      <c r="GB2117" s="29" t="n">
        <v>4.2</v>
      </c>
      <c r="GC2117" s="29" t="n">
        <v>4.34</v>
      </c>
      <c r="GD2117" s="29" t="n">
        <v>4.376</v>
      </c>
      <c r="GE2117" s="29" t="n">
        <v>4.258</v>
      </c>
      <c r="GF2117" s="29" t="n">
        <v>4.125</v>
      </c>
      <c r="GG2117" s="29" t="n">
        <v>3.94</v>
      </c>
      <c r="GH2117" s="29" t="n">
        <v>3.93</v>
      </c>
      <c r="GI2117" s="29"/>
      <c r="GJ2117" s="29"/>
      <c r="GK2117" s="29"/>
      <c r="GL2117" s="29"/>
      <c r="GM2117" s="29"/>
      <c r="GN2117" s="29"/>
      <c r="GO2117" s="29"/>
      <c r="GP2117" s="29"/>
      <c r="GQ2117" s="29"/>
      <c r="GR2117" s="0"/>
      <c r="GS2117" s="0"/>
      <c r="GT2117" s="0"/>
      <c r="GU2117" s="0"/>
      <c r="GV2117" s="0"/>
      <c r="GW2117" s="0"/>
      <c r="GX2117" s="0"/>
      <c r="GY2117" s="0"/>
      <c r="GZ2117" s="0"/>
      <c r="HA2117" s="0"/>
      <c r="HB2117" s="0"/>
      <c r="HC2117" s="0"/>
      <c r="HD2117" s="0"/>
      <c r="HE2117" s="0"/>
      <c r="HF2117" s="0"/>
      <c r="HG2117" s="0"/>
      <c r="HH2117" s="0"/>
      <c r="HI2117" s="0"/>
      <c r="HJ2117" s="0"/>
      <c r="HK2117" s="0"/>
      <c r="HL2117" s="0"/>
      <c r="HM2117" s="0"/>
      <c r="HN2117" s="0"/>
      <c r="HO2117" s="0"/>
      <c r="HP2117" s="0"/>
      <c r="HQ2117" s="0"/>
      <c r="HR2117" s="0"/>
      <c r="HS2117" s="0"/>
      <c r="HT2117" s="0"/>
      <c r="HU2117" s="0"/>
      <c r="HV2117" s="0"/>
      <c r="HW2117" s="0"/>
      <c r="HX2117" s="0"/>
      <c r="HY2117" s="0"/>
      <c r="HZ2117" s="0"/>
      <c r="IA2117" s="0"/>
      <c r="IB2117" s="0"/>
      <c r="IC2117" s="0"/>
      <c r="ID2117" s="0"/>
      <c r="IE2117" s="0"/>
      <c r="IF2117" s="0"/>
      <c r="IG2117" s="0"/>
      <c r="IH2117" s="0"/>
      <c r="II2117" s="0"/>
      <c r="IJ2117" s="0"/>
      <c r="IK2117" s="0"/>
      <c r="IL2117" s="0"/>
      <c r="IM2117" s="0"/>
      <c r="IN2117" s="0"/>
      <c r="IO2117" s="0"/>
      <c r="IP2117" s="0"/>
      <c r="IQ2117" s="0"/>
      <c r="IR2117" s="0"/>
      <c r="IS2117" s="0"/>
      <c r="IT2117" s="0"/>
      <c r="IU2117" s="0"/>
      <c r="IV2117" s="0"/>
      <c r="IW2117" s="0"/>
    </row>
    <row r="2118" customFormat="false" ht="12.75" hidden="false" customHeight="false" outlineLevel="0" collapsed="false">
      <c r="A2118" s="1" t="n">
        <f aca="false">WEEKDAY(C2118,2)</f>
        <v>4</v>
      </c>
      <c r="B2118" s="1" t="n">
        <f aca="false">MONTH(C2118)</f>
        <v>5</v>
      </c>
      <c r="C2118" s="23" t="n">
        <v>37042</v>
      </c>
      <c r="D2118" s="0" t="n">
        <f aca="false">MONTH(R2118)</f>
        <v>5</v>
      </c>
      <c r="E2118" s="0" t="n">
        <f aca="false">YEAR(R2118)</f>
        <v>2001</v>
      </c>
      <c r="F2118" s="3" t="n">
        <f aca="false">L2118-K2118</f>
        <v>0.3582</v>
      </c>
      <c r="G2118" s="3" t="n">
        <f aca="false">N2118-M2118</f>
        <v>-0.134666666666667</v>
      </c>
      <c r="H2118" s="3" t="n">
        <f aca="false">O2118-N2118</f>
        <v>0.0143333333333335</v>
      </c>
      <c r="I2118" s="3" t="n">
        <f aca="false">O2118-M2118</f>
        <v>-0.120333333333333</v>
      </c>
      <c r="J2118" s="4" t="n">
        <f aca="false">VLOOKUP(C2118,'Nymex hist.'!A:B,2,0)</f>
        <v>3.914</v>
      </c>
      <c r="K2118" s="4" t="n">
        <f aca="false">AVERAGE(DM2118:DS2118)</f>
        <v>3.9424</v>
      </c>
      <c r="L2118" s="4" t="n">
        <f aca="false">AVERAGE(DT2118:DX2118)</f>
        <v>4.3006</v>
      </c>
      <c r="M2118" s="4" t="n">
        <f aca="false">SUMIF($S$3:$FQ$3,$E2118+1,$S2118:$FQ2118)/COUNTIF($S$3:$FQ$3,$E2118+1)</f>
        <v>3.97616666666667</v>
      </c>
      <c r="N2118" s="4" t="n">
        <f aca="false">SUMIF($S$3:$FQ$3,$E2118+2,$S2118:$FQ2118)/COUNTIF($S$3:$FQ$3,$E2118+2)</f>
        <v>3.8415</v>
      </c>
      <c r="O2118" s="4" t="n">
        <f aca="false">SUMIF($S$3:$FQ$3,$E2118+3,$S2118:$FQ2118)/COUNTIF($S$3:$FQ$3,$E2118+3)</f>
        <v>3.85583333333333</v>
      </c>
      <c r="P2118" s="4" t="n">
        <f aca="false">SUMIF($S$3:$FQ$3,$E2118+4,$S2118:$FQ2118)/COUNTIF($S$3:$FQ$3,$E2118+4)</f>
        <v>3.89583333333333</v>
      </c>
      <c r="R2118" s="21" t="n">
        <v>37042</v>
      </c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7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  <c r="BT2118" s="32"/>
      <c r="BU2118" s="32"/>
      <c r="BV2118" s="32"/>
      <c r="BW2118" s="32"/>
      <c r="BX2118" s="32"/>
      <c r="BY2118" s="32"/>
      <c r="BZ2118" s="32"/>
      <c r="CA2118" s="32"/>
      <c r="CB2118" s="32"/>
      <c r="CC2118" s="32"/>
      <c r="CD2118" s="32"/>
      <c r="CE2118" s="32"/>
      <c r="CF2118" s="32"/>
      <c r="CG2118" s="32"/>
      <c r="CH2118" s="32"/>
      <c r="CI2118" s="32"/>
      <c r="CJ2118" s="32"/>
      <c r="CK2118" s="32"/>
      <c r="CL2118" s="32"/>
      <c r="CM2118" s="32"/>
      <c r="CN2118" s="32"/>
      <c r="CO2118" s="32"/>
      <c r="CP2118" s="32"/>
      <c r="CQ2118" s="32"/>
      <c r="CR2118" s="32"/>
      <c r="CS2118" s="32"/>
      <c r="CT2118" s="32"/>
      <c r="CU2118" s="32"/>
      <c r="CV2118" s="32"/>
      <c r="CW2118" s="32"/>
      <c r="CX2118" s="32"/>
      <c r="CY2118" s="32"/>
      <c r="CZ2118" s="32"/>
      <c r="DA2118" s="32"/>
      <c r="DB2118" s="32"/>
      <c r="DC2118" s="32"/>
      <c r="DD2118" s="32"/>
      <c r="DE2118" s="32"/>
      <c r="DF2118" s="32"/>
      <c r="DG2118" s="32"/>
      <c r="DH2118" s="32"/>
      <c r="DI2118" s="32"/>
      <c r="DJ2118" s="32"/>
      <c r="DK2118" s="32"/>
      <c r="DL2118" s="32"/>
      <c r="DM2118" s="32"/>
      <c r="DN2118" s="32"/>
      <c r="DO2118" s="32" t="n">
        <v>3.738</v>
      </c>
      <c r="DP2118" s="32" t="n">
        <v>3.914</v>
      </c>
      <c r="DQ2118" s="32" t="n">
        <v>3.99</v>
      </c>
      <c r="DR2118" s="32" t="n">
        <v>4.022</v>
      </c>
      <c r="DS2118" s="32" t="n">
        <v>4.048</v>
      </c>
      <c r="DT2118" s="32" t="n">
        <v>4.21</v>
      </c>
      <c r="DU2118" s="32" t="n">
        <v>4.373</v>
      </c>
      <c r="DV2118" s="32" t="n">
        <v>4.441</v>
      </c>
      <c r="DW2118" s="32" t="n">
        <v>4.324</v>
      </c>
      <c r="DX2118" s="32" t="n">
        <v>4.155</v>
      </c>
      <c r="DY2118" s="32" t="n">
        <v>3.81</v>
      </c>
      <c r="DZ2118" s="32" t="n">
        <v>3.735</v>
      </c>
      <c r="EA2118" s="32" t="n">
        <v>3.78</v>
      </c>
      <c r="EB2118" s="32" t="n">
        <v>3.815</v>
      </c>
      <c r="EC2118" s="32" t="n">
        <v>3.835</v>
      </c>
      <c r="ED2118" s="32" t="n">
        <v>3.852</v>
      </c>
      <c r="EE2118" s="32" t="n">
        <v>3.869</v>
      </c>
      <c r="EF2118" s="32" t="n">
        <v>3.984</v>
      </c>
      <c r="EG2118" s="32" t="n">
        <v>4.114</v>
      </c>
      <c r="EH2118" s="32" t="n">
        <v>4.174</v>
      </c>
      <c r="EI2118" s="32" t="n">
        <v>4.054</v>
      </c>
      <c r="EJ2118" s="32" t="n">
        <v>3.907</v>
      </c>
      <c r="EK2118" s="32" t="n">
        <v>3.644</v>
      </c>
      <c r="EL2118" s="32" t="n">
        <v>3.629</v>
      </c>
      <c r="EM2118" s="32" t="n">
        <v>3.669</v>
      </c>
      <c r="EN2118" s="32" t="n">
        <v>3.724</v>
      </c>
      <c r="EO2118" s="32" t="n">
        <v>3.754</v>
      </c>
      <c r="EP2118" s="32" t="n">
        <v>3.766</v>
      </c>
      <c r="EQ2118" s="32" t="n">
        <v>3.789</v>
      </c>
      <c r="ER2118" s="32" t="n">
        <v>3.924</v>
      </c>
      <c r="ES2118" s="32" t="n">
        <v>4.064</v>
      </c>
      <c r="ET2118" s="32" t="n">
        <v>4.11</v>
      </c>
      <c r="EU2118" s="32" t="n">
        <v>3.992</v>
      </c>
      <c r="EV2118" s="32" t="n">
        <v>3.859</v>
      </c>
      <c r="EW2118" s="32" t="n">
        <v>3.674</v>
      </c>
      <c r="EX2118" s="32" t="n">
        <v>3.664</v>
      </c>
      <c r="EY2118" s="32" t="n">
        <v>3.7</v>
      </c>
      <c r="EZ2118" s="32" t="n">
        <v>3.744</v>
      </c>
      <c r="FA2118" s="32" t="n">
        <v>3.794</v>
      </c>
      <c r="FB2118" s="32" t="n">
        <v>3.806</v>
      </c>
      <c r="FC2118" s="32" t="n">
        <v>3.839</v>
      </c>
      <c r="FD2118" s="32" t="n">
        <v>3.974</v>
      </c>
      <c r="FE2118" s="32" t="n">
        <v>4.114</v>
      </c>
      <c r="FF2118" s="32" t="n">
        <v>4.15</v>
      </c>
      <c r="FG2118" s="32" t="n">
        <v>4.032</v>
      </c>
      <c r="FH2118" s="32" t="n">
        <v>3.899</v>
      </c>
      <c r="FI2118" s="32" t="n">
        <v>3.714</v>
      </c>
      <c r="FJ2118" s="32" t="n">
        <v>3.704</v>
      </c>
      <c r="FK2118" s="32" t="n">
        <v>3.74</v>
      </c>
      <c r="FL2118" s="32" t="n">
        <v>3.784</v>
      </c>
      <c r="FM2118" s="32" t="n">
        <v>3.834</v>
      </c>
      <c r="FN2118" s="32" t="n">
        <v>3.846</v>
      </c>
      <c r="FO2118" s="32" t="n">
        <v>3.879</v>
      </c>
      <c r="FP2118" s="32" t="n">
        <v>4.014</v>
      </c>
      <c r="FQ2118" s="32" t="n">
        <v>4.154</v>
      </c>
      <c r="FR2118" s="32" t="n">
        <v>4.2</v>
      </c>
      <c r="FS2118" s="32" t="n">
        <v>4.082</v>
      </c>
      <c r="FT2118" s="32" t="n">
        <v>3.949</v>
      </c>
      <c r="FU2118" s="32" t="n">
        <v>3.764</v>
      </c>
      <c r="FV2118" s="32" t="n">
        <v>3.754</v>
      </c>
      <c r="FW2118" s="32" t="n">
        <v>3.79</v>
      </c>
      <c r="FX2118" s="32" t="n">
        <v>3.834</v>
      </c>
      <c r="FY2118" s="32" t="n">
        <v>3.884</v>
      </c>
      <c r="FZ2118" s="32" t="n">
        <v>3.896</v>
      </c>
      <c r="GA2118" s="32" t="n">
        <v>3.929</v>
      </c>
      <c r="GB2118" s="32" t="n">
        <v>4.064</v>
      </c>
      <c r="GC2118" s="32" t="n">
        <v>4.204</v>
      </c>
      <c r="GD2118" s="32" t="n">
        <v>4.26</v>
      </c>
      <c r="GE2118" s="32" t="n">
        <v>4.142</v>
      </c>
      <c r="GF2118" s="32" t="n">
        <v>4.009</v>
      </c>
      <c r="GG2118" s="32" t="n">
        <v>3.824</v>
      </c>
      <c r="GH2118" s="32" t="n">
        <v>3.814</v>
      </c>
      <c r="GI2118" s="32"/>
      <c r="GJ2118" s="32"/>
      <c r="GK2118" s="32"/>
      <c r="GL2118" s="32"/>
      <c r="GM2118" s="32"/>
      <c r="GN2118" s="32"/>
      <c r="GO2118" s="32"/>
      <c r="GP2118" s="32"/>
      <c r="GQ2118" s="32"/>
    </row>
    <row r="2119" customFormat="false" ht="12.75" hidden="true" customHeight="false" outlineLevel="0" collapsed="false">
      <c r="A2119" s="0" t="n">
        <f aca="false">WEEKDAY(C2119,2)</f>
        <v>5</v>
      </c>
      <c r="B2119" s="0" t="n">
        <f aca="false">MONTH(C2119)</f>
        <v>6</v>
      </c>
      <c r="C2119" s="23" t="n">
        <v>37043</v>
      </c>
      <c r="D2119" s="0" t="n">
        <f aca="false">MONTH(R2119)</f>
        <v>6</v>
      </c>
      <c r="E2119" s="0" t="n">
        <f aca="false">YEAR(R2119)</f>
        <v>2001</v>
      </c>
      <c r="F2119" s="35" t="n">
        <f aca="false">L2119-K2119</f>
        <v>0.32</v>
      </c>
      <c r="G2119" s="24" t="n">
        <f aca="false">N2119-M2119</f>
        <v>-0.137</v>
      </c>
      <c r="H2119" s="24" t="n">
        <f aca="false">O2119-N2119</f>
        <v>0.0143333333333331</v>
      </c>
      <c r="I2119" s="24" t="n">
        <f aca="false">O2119-M2119</f>
        <v>-0.122666666666667</v>
      </c>
      <c r="J2119" s="25" t="n">
        <f aca="false">VLOOKUP(C2119,'Nymex hist.'!A:B,2,0)</f>
        <v>3.93</v>
      </c>
      <c r="K2119" s="34" t="n">
        <f aca="false">AVERAGE(DM2119:DS2119)</f>
        <v>4.016</v>
      </c>
      <c r="L2119" s="34" t="n">
        <f aca="false">AVERAGE(DT2119:DX2119)</f>
        <v>4.336</v>
      </c>
      <c r="M2119" s="27" t="n">
        <f aca="false">SUMIF($S$3:$FQ$3,$E2119+1,$S2119:$FQ2119)/COUNTIF($S$3:$FQ$3,$E2119+1)</f>
        <v>4.0095</v>
      </c>
      <c r="N2119" s="27" t="n">
        <f aca="false">SUMIF($S$3:$FQ$3,$E2119+2,$S2119:$FQ2119)/COUNTIF($S$3:$FQ$3,$E2119+2)</f>
        <v>3.8725</v>
      </c>
      <c r="O2119" s="27" t="n">
        <f aca="false">SUMIF($S$3:$FQ$3,$E2119+3,$S2119:$FQ2119)/COUNTIF($S$3:$FQ$3,$E2119+3)</f>
        <v>3.88683333333333</v>
      </c>
      <c r="P2119" s="27" t="n">
        <f aca="false">SUMIF($S$3:$FQ$3,$E2119+4,$S2119:$FQ2119)/COUNTIF($S$3:$FQ$3,$E2119+4)</f>
        <v>3.92183333333333</v>
      </c>
      <c r="Q2119" s="27"/>
      <c r="R2119" s="28" t="n">
        <v>37043</v>
      </c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30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 t="n">
        <v>3.93</v>
      </c>
      <c r="DQ2119" s="29" t="n">
        <v>4.009</v>
      </c>
      <c r="DR2119" s="29" t="n">
        <v>4.046</v>
      </c>
      <c r="DS2119" s="29" t="n">
        <v>4.079</v>
      </c>
      <c r="DT2119" s="29" t="n">
        <v>4.244</v>
      </c>
      <c r="DU2119" s="29" t="n">
        <v>4.409</v>
      </c>
      <c r="DV2119" s="29" t="n">
        <v>4.477</v>
      </c>
      <c r="DW2119" s="29" t="n">
        <v>4.36</v>
      </c>
      <c r="DX2119" s="29" t="n">
        <v>4.19</v>
      </c>
      <c r="DY2119" s="29" t="n">
        <v>3.84</v>
      </c>
      <c r="DZ2119" s="29" t="n">
        <v>3.765</v>
      </c>
      <c r="EA2119" s="29" t="n">
        <v>3.81</v>
      </c>
      <c r="EB2119" s="29" t="n">
        <v>3.85</v>
      </c>
      <c r="EC2119" s="29" t="n">
        <v>3.87</v>
      </c>
      <c r="ED2119" s="29" t="n">
        <v>3.887</v>
      </c>
      <c r="EE2119" s="29" t="n">
        <v>3.905</v>
      </c>
      <c r="EF2119" s="29" t="n">
        <v>4.015</v>
      </c>
      <c r="EG2119" s="29" t="n">
        <v>4.145</v>
      </c>
      <c r="EH2119" s="29" t="n">
        <v>4.205</v>
      </c>
      <c r="EI2119" s="29" t="n">
        <v>4.085</v>
      </c>
      <c r="EJ2119" s="29" t="n">
        <v>3.938</v>
      </c>
      <c r="EK2119" s="29" t="n">
        <v>3.675</v>
      </c>
      <c r="EL2119" s="29" t="n">
        <v>3.66</v>
      </c>
      <c r="EM2119" s="29" t="n">
        <v>3.7</v>
      </c>
      <c r="EN2119" s="29" t="n">
        <v>3.755</v>
      </c>
      <c r="EO2119" s="29" t="n">
        <v>3.785</v>
      </c>
      <c r="EP2119" s="29" t="n">
        <v>3.797</v>
      </c>
      <c r="EQ2119" s="29" t="n">
        <v>3.82</v>
      </c>
      <c r="ER2119" s="29" t="n">
        <v>3.955</v>
      </c>
      <c r="ES2119" s="29" t="n">
        <v>4.095</v>
      </c>
      <c r="ET2119" s="29" t="n">
        <v>4.141</v>
      </c>
      <c r="EU2119" s="29" t="n">
        <v>4.023</v>
      </c>
      <c r="EV2119" s="29" t="n">
        <v>3.89</v>
      </c>
      <c r="EW2119" s="29" t="n">
        <v>3.705</v>
      </c>
      <c r="EX2119" s="29" t="n">
        <v>3.695</v>
      </c>
      <c r="EY2119" s="29" t="n">
        <v>3.731</v>
      </c>
      <c r="EZ2119" s="29" t="n">
        <v>3.775</v>
      </c>
      <c r="FA2119" s="29" t="n">
        <v>3.825</v>
      </c>
      <c r="FB2119" s="29" t="n">
        <v>3.837</v>
      </c>
      <c r="FC2119" s="29" t="n">
        <v>3.87</v>
      </c>
      <c r="FD2119" s="29" t="n">
        <v>4.005</v>
      </c>
      <c r="FE2119" s="29" t="n">
        <v>4.145</v>
      </c>
      <c r="FF2119" s="29" t="n">
        <v>4.176</v>
      </c>
      <c r="FG2119" s="29" t="n">
        <v>4.058</v>
      </c>
      <c r="FH2119" s="29" t="n">
        <v>3.925</v>
      </c>
      <c r="FI2119" s="29" t="n">
        <v>3.74</v>
      </c>
      <c r="FJ2119" s="29" t="n">
        <v>3.73</v>
      </c>
      <c r="FK2119" s="29" t="n">
        <v>3.766</v>
      </c>
      <c r="FL2119" s="29" t="n">
        <v>3.81</v>
      </c>
      <c r="FM2119" s="29" t="n">
        <v>3.86</v>
      </c>
      <c r="FN2119" s="29" t="n">
        <v>3.872</v>
      </c>
      <c r="FO2119" s="29" t="n">
        <v>3.905</v>
      </c>
      <c r="FP2119" s="29" t="n">
        <v>4.04</v>
      </c>
      <c r="FQ2119" s="29" t="n">
        <v>4.18</v>
      </c>
      <c r="FR2119" s="29" t="n">
        <v>4.226</v>
      </c>
      <c r="FS2119" s="29" t="n">
        <v>4.108</v>
      </c>
      <c r="FT2119" s="29" t="n">
        <v>3.975</v>
      </c>
      <c r="FU2119" s="29" t="n">
        <v>3.79</v>
      </c>
      <c r="FV2119" s="29" t="n">
        <v>3.78</v>
      </c>
      <c r="FW2119" s="29" t="n">
        <v>3.816</v>
      </c>
      <c r="FX2119" s="29" t="n">
        <v>3.86</v>
      </c>
      <c r="FY2119" s="29" t="n">
        <v>3.91</v>
      </c>
      <c r="FZ2119" s="29" t="n">
        <v>3.922</v>
      </c>
      <c r="GA2119" s="29" t="n">
        <v>3.955</v>
      </c>
      <c r="GB2119" s="29" t="n">
        <v>4.09</v>
      </c>
      <c r="GC2119" s="29" t="n">
        <v>4.23</v>
      </c>
      <c r="GD2119" s="29" t="n">
        <v>4.286</v>
      </c>
      <c r="GE2119" s="29" t="n">
        <v>4.168</v>
      </c>
      <c r="GF2119" s="29" t="n">
        <v>4.035</v>
      </c>
      <c r="GG2119" s="29" t="n">
        <v>3.85</v>
      </c>
      <c r="GH2119" s="29" t="n">
        <v>3.84</v>
      </c>
      <c r="GI2119" s="29" t="n">
        <v>3.876</v>
      </c>
      <c r="GJ2119" s="29"/>
      <c r="GK2119" s="29"/>
      <c r="GL2119" s="29"/>
      <c r="GM2119" s="29"/>
      <c r="GN2119" s="29"/>
      <c r="GO2119" s="29"/>
      <c r="GP2119" s="29"/>
      <c r="GQ2119" s="29"/>
      <c r="GR2119" s="0"/>
      <c r="GS2119" s="0"/>
      <c r="GT2119" s="0"/>
      <c r="GU2119" s="0"/>
      <c r="GV2119" s="0"/>
      <c r="GW2119" s="0"/>
      <c r="GX2119" s="0"/>
      <c r="GY2119" s="0"/>
      <c r="GZ2119" s="0"/>
      <c r="HA2119" s="0"/>
      <c r="HB2119" s="0"/>
      <c r="HC2119" s="0"/>
      <c r="HD2119" s="0"/>
      <c r="HE2119" s="0"/>
      <c r="HF2119" s="0"/>
      <c r="HG2119" s="0"/>
      <c r="HH2119" s="0"/>
      <c r="HI2119" s="0"/>
      <c r="HJ2119" s="0"/>
      <c r="HK2119" s="0"/>
      <c r="HL2119" s="0"/>
      <c r="HM2119" s="0"/>
      <c r="HN2119" s="0"/>
      <c r="HO2119" s="0"/>
      <c r="HP2119" s="0"/>
      <c r="HQ2119" s="0"/>
      <c r="HR2119" s="0"/>
      <c r="HS2119" s="0"/>
      <c r="HT2119" s="0"/>
      <c r="HU2119" s="0"/>
      <c r="HV2119" s="0"/>
      <c r="HW2119" s="0"/>
      <c r="HX2119" s="0"/>
      <c r="HY2119" s="0"/>
      <c r="HZ2119" s="0"/>
      <c r="IA2119" s="0"/>
      <c r="IB2119" s="0"/>
      <c r="IC2119" s="0"/>
      <c r="ID2119" s="0"/>
      <c r="IE2119" s="0"/>
      <c r="IF2119" s="0"/>
      <c r="IG2119" s="0"/>
      <c r="IH2119" s="0"/>
      <c r="II2119" s="0"/>
      <c r="IJ2119" s="0"/>
      <c r="IK2119" s="0"/>
      <c r="IL2119" s="0"/>
      <c r="IM2119" s="0"/>
      <c r="IN2119" s="0"/>
      <c r="IO2119" s="0"/>
      <c r="IP2119" s="0"/>
      <c r="IQ2119" s="0"/>
      <c r="IR2119" s="0"/>
      <c r="IS2119" s="0"/>
      <c r="IT2119" s="0"/>
      <c r="IU2119" s="0"/>
      <c r="IV2119" s="0"/>
      <c r="IW2119" s="0"/>
    </row>
    <row r="2120" customFormat="false" ht="12.75" hidden="true" customHeight="false" outlineLevel="0" collapsed="false">
      <c r="A2120" s="0" t="n">
        <f aca="false">WEEKDAY(C2120,2)</f>
        <v>1</v>
      </c>
      <c r="B2120" s="0" t="n">
        <f aca="false">MONTH(C2120)</f>
        <v>6</v>
      </c>
      <c r="C2120" s="23" t="n">
        <v>37046</v>
      </c>
      <c r="D2120" s="0" t="n">
        <f aca="false">MONTH(R2120)</f>
        <v>6</v>
      </c>
      <c r="E2120" s="0" t="n">
        <f aca="false">YEAR(R2120)</f>
        <v>2001</v>
      </c>
      <c r="F2120" s="35" t="n">
        <f aca="false">L2120-K2120</f>
        <v>0.3183</v>
      </c>
      <c r="G2120" s="24" t="n">
        <f aca="false">N2120-M2120</f>
        <v>-0.15275</v>
      </c>
      <c r="H2120" s="24" t="n">
        <f aca="false">O2120-N2120</f>
        <v>0.00641666666666652</v>
      </c>
      <c r="I2120" s="24" t="n">
        <f aca="false">O2120-M2120</f>
        <v>-0.146333333333334</v>
      </c>
      <c r="J2120" s="25" t="n">
        <f aca="false">VLOOKUP(C2120,'Nymex hist.'!A:B,2,0)</f>
        <v>4.069</v>
      </c>
      <c r="K2120" s="34" t="n">
        <f aca="false">AVERAGE(DM2120:DS2120)</f>
        <v>4.1575</v>
      </c>
      <c r="L2120" s="34" t="n">
        <f aca="false">AVERAGE(DT2120:DX2120)</f>
        <v>4.4758</v>
      </c>
      <c r="M2120" s="27" t="n">
        <f aca="false">SUMIF($S$3:$FQ$3,$E2120+1,$S2120:$FQ2120)/COUNTIF($S$3:$FQ$3,$E2120+1)</f>
        <v>4.12525</v>
      </c>
      <c r="N2120" s="27" t="n">
        <f aca="false">SUMIF($S$3:$FQ$3,$E2120+2,$S2120:$FQ2120)/COUNTIF($S$3:$FQ$3,$E2120+2)</f>
        <v>3.9725</v>
      </c>
      <c r="O2120" s="27" t="n">
        <f aca="false">SUMIF($S$3:$FQ$3,$E2120+3,$S2120:$FQ2120)/COUNTIF($S$3:$FQ$3,$E2120+3)</f>
        <v>3.97891666666667</v>
      </c>
      <c r="P2120" s="27" t="n">
        <f aca="false">SUMIF($S$3:$FQ$3,$E2120+4,$S2120:$FQ2120)/COUNTIF($S$3:$FQ$3,$E2120+4)</f>
        <v>4.00391666666667</v>
      </c>
      <c r="Q2120" s="27"/>
      <c r="R2120" s="28" t="n">
        <v>37046</v>
      </c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30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 t="n">
        <v>4.069</v>
      </c>
      <c r="DQ2120" s="29" t="n">
        <v>4.151</v>
      </c>
      <c r="DR2120" s="29" t="n">
        <v>4.188</v>
      </c>
      <c r="DS2120" s="29" t="n">
        <v>4.222</v>
      </c>
      <c r="DT2120" s="29" t="n">
        <v>4.387</v>
      </c>
      <c r="DU2120" s="29" t="n">
        <v>4.552</v>
      </c>
      <c r="DV2120" s="29" t="n">
        <v>4.62</v>
      </c>
      <c r="DW2120" s="29" t="n">
        <v>4.495</v>
      </c>
      <c r="DX2120" s="29" t="n">
        <v>4.325</v>
      </c>
      <c r="DY2120" s="29" t="n">
        <v>3.955</v>
      </c>
      <c r="DZ2120" s="29" t="n">
        <v>3.88</v>
      </c>
      <c r="EA2120" s="29" t="n">
        <v>3.925</v>
      </c>
      <c r="EB2120" s="29" t="n">
        <v>3.96</v>
      </c>
      <c r="EC2120" s="29" t="n">
        <v>3.975</v>
      </c>
      <c r="ED2120" s="29" t="n">
        <v>3.992</v>
      </c>
      <c r="EE2120" s="29" t="n">
        <v>4.01</v>
      </c>
      <c r="EF2120" s="29" t="n">
        <v>4.118</v>
      </c>
      <c r="EG2120" s="29" t="n">
        <v>4.248</v>
      </c>
      <c r="EH2120" s="29" t="n">
        <v>4.305</v>
      </c>
      <c r="EI2120" s="29" t="n">
        <v>4.185</v>
      </c>
      <c r="EJ2120" s="29" t="n">
        <v>4.038</v>
      </c>
      <c r="EK2120" s="29" t="n">
        <v>3.775</v>
      </c>
      <c r="EL2120" s="29" t="n">
        <v>3.76</v>
      </c>
      <c r="EM2120" s="29" t="n">
        <v>3.8</v>
      </c>
      <c r="EN2120" s="29" t="n">
        <v>3.855</v>
      </c>
      <c r="EO2120" s="29" t="n">
        <v>3.885</v>
      </c>
      <c r="EP2120" s="29" t="n">
        <v>3.897</v>
      </c>
      <c r="EQ2120" s="29" t="n">
        <v>3.92</v>
      </c>
      <c r="ER2120" s="29" t="n">
        <v>4.055</v>
      </c>
      <c r="ES2120" s="29" t="n">
        <v>4.195</v>
      </c>
      <c r="ET2120" s="29" t="n">
        <v>4.241</v>
      </c>
      <c r="EU2120" s="29" t="n">
        <v>4.123</v>
      </c>
      <c r="EV2120" s="29" t="n">
        <v>3.99</v>
      </c>
      <c r="EW2120" s="29" t="n">
        <v>3.805</v>
      </c>
      <c r="EX2120" s="29" t="n">
        <v>3.795</v>
      </c>
      <c r="EY2120" s="29" t="n">
        <v>3.831</v>
      </c>
      <c r="EZ2120" s="29" t="n">
        <v>3.87</v>
      </c>
      <c r="FA2120" s="29" t="n">
        <v>3.915</v>
      </c>
      <c r="FB2120" s="29" t="n">
        <v>3.922</v>
      </c>
      <c r="FC2120" s="29" t="n">
        <v>3.95</v>
      </c>
      <c r="FD2120" s="29" t="n">
        <v>4.085</v>
      </c>
      <c r="FE2120" s="29" t="n">
        <v>4.22</v>
      </c>
      <c r="FF2120" s="29" t="n">
        <v>4.266</v>
      </c>
      <c r="FG2120" s="29" t="n">
        <v>4.148</v>
      </c>
      <c r="FH2120" s="29" t="n">
        <v>4.015</v>
      </c>
      <c r="FI2120" s="29" t="n">
        <v>3.83</v>
      </c>
      <c r="FJ2120" s="29" t="n">
        <v>3.82</v>
      </c>
      <c r="FK2120" s="29" t="n">
        <v>3.856</v>
      </c>
      <c r="FL2120" s="29" t="n">
        <v>3.895</v>
      </c>
      <c r="FM2120" s="29" t="n">
        <v>3.94</v>
      </c>
      <c r="FN2120" s="29" t="n">
        <v>3.947</v>
      </c>
      <c r="FO2120" s="29" t="n">
        <v>3.975</v>
      </c>
      <c r="FP2120" s="29" t="n">
        <v>4.11</v>
      </c>
      <c r="FQ2120" s="29" t="n">
        <v>4.245</v>
      </c>
      <c r="FR2120" s="29" t="n">
        <v>4.306</v>
      </c>
      <c r="FS2120" s="29" t="n">
        <v>4.188</v>
      </c>
      <c r="FT2120" s="29" t="n">
        <v>4.055</v>
      </c>
      <c r="FU2120" s="29" t="n">
        <v>3.87</v>
      </c>
      <c r="FV2120" s="29" t="n">
        <v>3.86</v>
      </c>
      <c r="FW2120" s="29" t="n">
        <v>3.896</v>
      </c>
      <c r="FX2120" s="29" t="n">
        <v>3.935</v>
      </c>
      <c r="FY2120" s="29" t="n">
        <v>3.98</v>
      </c>
      <c r="FZ2120" s="29" t="n">
        <v>3.987</v>
      </c>
      <c r="GA2120" s="29" t="n">
        <v>4.015</v>
      </c>
      <c r="GB2120" s="29" t="n">
        <v>4.15</v>
      </c>
      <c r="GC2120" s="29" t="n">
        <v>4.285</v>
      </c>
      <c r="GD2120" s="29" t="n">
        <v>4.356</v>
      </c>
      <c r="GE2120" s="29" t="n">
        <v>4.238</v>
      </c>
      <c r="GF2120" s="29" t="n">
        <v>4.105</v>
      </c>
      <c r="GG2120" s="29" t="n">
        <v>3.92</v>
      </c>
      <c r="GH2120" s="29" t="n">
        <v>3.91</v>
      </c>
      <c r="GI2120" s="29" t="n">
        <v>3.946</v>
      </c>
      <c r="GJ2120" s="29"/>
      <c r="GK2120" s="29"/>
      <c r="GL2120" s="29"/>
      <c r="GM2120" s="29"/>
      <c r="GN2120" s="29"/>
      <c r="GO2120" s="29"/>
      <c r="GP2120" s="29"/>
      <c r="GQ2120" s="29"/>
      <c r="GR2120" s="0"/>
      <c r="GS2120" s="0"/>
      <c r="GT2120" s="0"/>
      <c r="GU2120" s="0"/>
      <c r="GV2120" s="0"/>
      <c r="GW2120" s="0"/>
      <c r="GX2120" s="0"/>
      <c r="GY2120" s="0"/>
      <c r="GZ2120" s="0"/>
      <c r="HA2120" s="0"/>
      <c r="HB2120" s="0"/>
      <c r="HC2120" s="0"/>
      <c r="HD2120" s="0"/>
      <c r="HE2120" s="0"/>
      <c r="HF2120" s="0"/>
      <c r="HG2120" s="0"/>
      <c r="HH2120" s="0"/>
      <c r="HI2120" s="0"/>
      <c r="HJ2120" s="0"/>
      <c r="HK2120" s="0"/>
      <c r="HL2120" s="0"/>
      <c r="HM2120" s="0"/>
      <c r="HN2120" s="0"/>
      <c r="HO2120" s="0"/>
      <c r="HP2120" s="0"/>
      <c r="HQ2120" s="0"/>
      <c r="HR2120" s="0"/>
      <c r="HS2120" s="0"/>
      <c r="HT2120" s="0"/>
      <c r="HU2120" s="0"/>
      <c r="HV2120" s="0"/>
      <c r="HW2120" s="0"/>
      <c r="HX2120" s="0"/>
      <c r="HY2120" s="0"/>
      <c r="HZ2120" s="0"/>
      <c r="IA2120" s="0"/>
      <c r="IB2120" s="0"/>
      <c r="IC2120" s="0"/>
      <c r="ID2120" s="0"/>
      <c r="IE2120" s="0"/>
      <c r="IF2120" s="0"/>
      <c r="IG2120" s="0"/>
      <c r="IH2120" s="0"/>
      <c r="II2120" s="0"/>
      <c r="IJ2120" s="0"/>
      <c r="IK2120" s="0"/>
      <c r="IL2120" s="0"/>
      <c r="IM2120" s="0"/>
      <c r="IN2120" s="0"/>
      <c r="IO2120" s="0"/>
      <c r="IP2120" s="0"/>
      <c r="IQ2120" s="0"/>
      <c r="IR2120" s="0"/>
      <c r="IS2120" s="0"/>
      <c r="IT2120" s="0"/>
      <c r="IU2120" s="0"/>
      <c r="IV2120" s="0"/>
      <c r="IW2120" s="0"/>
    </row>
    <row r="2121" customFormat="false" ht="12.75" hidden="true" customHeight="false" outlineLevel="0" collapsed="false">
      <c r="A2121" s="0" t="n">
        <f aca="false">WEEKDAY(C2121,2)</f>
        <v>2</v>
      </c>
      <c r="B2121" s="0" t="n">
        <f aca="false">MONTH(C2121)</f>
        <v>6</v>
      </c>
      <c r="C2121" s="23" t="n">
        <v>37047</v>
      </c>
      <c r="D2121" s="0" t="n">
        <f aca="false">MONTH(R2121)</f>
        <v>6</v>
      </c>
      <c r="E2121" s="0" t="n">
        <f aca="false">YEAR(R2121)</f>
        <v>2001</v>
      </c>
      <c r="F2121" s="35" t="n">
        <f aca="false">L2121-K2121</f>
        <v>0.35085</v>
      </c>
      <c r="G2121" s="24" t="n">
        <f aca="false">N2121-M2121</f>
        <v>-0.11775</v>
      </c>
      <c r="H2121" s="24" t="n">
        <f aca="false">O2121-N2121</f>
        <v>0.0135833333333331</v>
      </c>
      <c r="I2121" s="24" t="n">
        <f aca="false">O2121-M2121</f>
        <v>-0.104166666666667</v>
      </c>
      <c r="J2121" s="25" t="n">
        <f aca="false">VLOOKUP(C2121,'Nymex hist.'!A:B,2,0)</f>
        <v>3.892</v>
      </c>
      <c r="K2121" s="34" t="n">
        <f aca="false">AVERAGE(DM2121:DS2121)</f>
        <v>3.98375</v>
      </c>
      <c r="L2121" s="34" t="n">
        <f aca="false">AVERAGE(DT2121:DX2121)</f>
        <v>4.3346</v>
      </c>
      <c r="M2121" s="27" t="n">
        <f aca="false">SUMIF($S$3:$FQ$3,$E2121+1,$S2121:$FQ2121)/COUNTIF($S$3:$FQ$3,$E2121+1)</f>
        <v>4.01808333333333</v>
      </c>
      <c r="N2121" s="27" t="n">
        <f aca="false">SUMIF($S$3:$FQ$3,$E2121+2,$S2121:$FQ2121)/COUNTIF($S$3:$FQ$3,$E2121+2)</f>
        <v>3.90033333333333</v>
      </c>
      <c r="O2121" s="27" t="n">
        <f aca="false">SUMIF($S$3:$FQ$3,$E2121+3,$S2121:$FQ2121)/COUNTIF($S$3:$FQ$3,$E2121+3)</f>
        <v>3.91391666666667</v>
      </c>
      <c r="P2121" s="27" t="n">
        <f aca="false">SUMIF($S$3:$FQ$3,$E2121+4,$S2121:$FQ2121)/COUNTIF($S$3:$FQ$3,$E2121+4)</f>
        <v>3.94391666666667</v>
      </c>
      <c r="Q2121" s="27"/>
      <c r="R2121" s="28" t="n">
        <v>37047</v>
      </c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30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 t="n">
        <v>3.892</v>
      </c>
      <c r="DQ2121" s="29" t="n">
        <v>3.975</v>
      </c>
      <c r="DR2121" s="29" t="n">
        <v>4.014</v>
      </c>
      <c r="DS2121" s="29" t="n">
        <v>4.054</v>
      </c>
      <c r="DT2121" s="29" t="n">
        <v>4.232</v>
      </c>
      <c r="DU2121" s="29" t="n">
        <v>4.404</v>
      </c>
      <c r="DV2121" s="29" t="n">
        <v>4.474</v>
      </c>
      <c r="DW2121" s="29" t="n">
        <v>4.364</v>
      </c>
      <c r="DX2121" s="29" t="n">
        <v>4.199</v>
      </c>
      <c r="DY2121" s="29" t="n">
        <v>3.839</v>
      </c>
      <c r="DZ2121" s="29" t="n">
        <v>3.769</v>
      </c>
      <c r="EA2121" s="29" t="n">
        <v>3.819</v>
      </c>
      <c r="EB2121" s="29" t="n">
        <v>3.859</v>
      </c>
      <c r="EC2121" s="29" t="n">
        <v>3.884</v>
      </c>
      <c r="ED2121" s="29" t="n">
        <v>3.902</v>
      </c>
      <c r="EE2121" s="29" t="n">
        <v>3.92</v>
      </c>
      <c r="EF2121" s="29" t="n">
        <v>4.028</v>
      </c>
      <c r="EG2121" s="29" t="n">
        <v>4.16</v>
      </c>
      <c r="EH2121" s="29" t="n">
        <v>4.225</v>
      </c>
      <c r="EI2121" s="29" t="n">
        <v>4.11</v>
      </c>
      <c r="EJ2121" s="29" t="n">
        <v>3.962</v>
      </c>
      <c r="EK2121" s="29" t="n">
        <v>3.7</v>
      </c>
      <c r="EL2121" s="29" t="n">
        <v>3.69</v>
      </c>
      <c r="EM2121" s="29" t="n">
        <v>3.73</v>
      </c>
      <c r="EN2121" s="29" t="n">
        <v>3.785</v>
      </c>
      <c r="EO2121" s="29" t="n">
        <v>3.815</v>
      </c>
      <c r="EP2121" s="29" t="n">
        <v>3.827</v>
      </c>
      <c r="EQ2121" s="29" t="n">
        <v>3.85</v>
      </c>
      <c r="ER2121" s="29" t="n">
        <v>3.985</v>
      </c>
      <c r="ES2121" s="29" t="n">
        <v>4.125</v>
      </c>
      <c r="ET2121" s="29" t="n">
        <v>4.171</v>
      </c>
      <c r="EU2121" s="29" t="n">
        <v>4.053</v>
      </c>
      <c r="EV2121" s="29" t="n">
        <v>3.92</v>
      </c>
      <c r="EW2121" s="29" t="n">
        <v>3.735</v>
      </c>
      <c r="EX2121" s="29" t="n">
        <v>3.725</v>
      </c>
      <c r="EY2121" s="29" t="n">
        <v>3.761</v>
      </c>
      <c r="EZ2121" s="29" t="n">
        <v>3.81</v>
      </c>
      <c r="FA2121" s="29" t="n">
        <v>3.855</v>
      </c>
      <c r="FB2121" s="29" t="n">
        <v>3.862</v>
      </c>
      <c r="FC2121" s="29" t="n">
        <v>3.89</v>
      </c>
      <c r="FD2121" s="29" t="n">
        <v>4.025</v>
      </c>
      <c r="FE2121" s="29" t="n">
        <v>4.16</v>
      </c>
      <c r="FF2121" s="29" t="n">
        <v>4.201</v>
      </c>
      <c r="FG2121" s="29" t="n">
        <v>4.083</v>
      </c>
      <c r="FH2121" s="29" t="n">
        <v>3.95</v>
      </c>
      <c r="FI2121" s="29" t="n">
        <v>3.765</v>
      </c>
      <c r="FJ2121" s="29" t="n">
        <v>3.755</v>
      </c>
      <c r="FK2121" s="29" t="n">
        <v>3.791</v>
      </c>
      <c r="FL2121" s="29" t="n">
        <v>3.84</v>
      </c>
      <c r="FM2121" s="29" t="n">
        <v>3.885</v>
      </c>
      <c r="FN2121" s="29" t="n">
        <v>3.892</v>
      </c>
      <c r="FO2121" s="29" t="n">
        <v>3.92</v>
      </c>
      <c r="FP2121" s="29" t="n">
        <v>4.055</v>
      </c>
      <c r="FQ2121" s="29" t="n">
        <v>4.19</v>
      </c>
      <c r="FR2121" s="29" t="n">
        <v>4.241</v>
      </c>
      <c r="FS2121" s="29" t="n">
        <v>4.123</v>
      </c>
      <c r="FT2121" s="29" t="n">
        <v>3.99</v>
      </c>
      <c r="FU2121" s="29" t="n">
        <v>3.805</v>
      </c>
      <c r="FV2121" s="29" t="n">
        <v>3.795</v>
      </c>
      <c r="FW2121" s="29" t="n">
        <v>3.831</v>
      </c>
      <c r="FX2121" s="29" t="n">
        <v>3.88</v>
      </c>
      <c r="FY2121" s="29" t="n">
        <v>3.925</v>
      </c>
      <c r="FZ2121" s="29" t="n">
        <v>3.932</v>
      </c>
      <c r="GA2121" s="29" t="n">
        <v>3.96</v>
      </c>
      <c r="GB2121" s="29" t="n">
        <v>4.095</v>
      </c>
      <c r="GC2121" s="29" t="n">
        <v>4.23</v>
      </c>
      <c r="GD2121" s="29" t="n">
        <v>4.291</v>
      </c>
      <c r="GE2121" s="29" t="n">
        <v>4.173</v>
      </c>
      <c r="GF2121" s="29" t="n">
        <v>4.04</v>
      </c>
      <c r="GG2121" s="29" t="n">
        <v>3.855</v>
      </c>
      <c r="GH2121" s="29" t="n">
        <v>3.845</v>
      </c>
      <c r="GI2121" s="29" t="n">
        <v>3.881</v>
      </c>
      <c r="GJ2121" s="29"/>
      <c r="GK2121" s="29"/>
      <c r="GL2121" s="29"/>
      <c r="GM2121" s="29"/>
      <c r="GN2121" s="29"/>
      <c r="GO2121" s="29"/>
      <c r="GP2121" s="29"/>
      <c r="GQ2121" s="29"/>
      <c r="GR2121" s="0"/>
      <c r="GS2121" s="0"/>
      <c r="GT2121" s="0"/>
      <c r="GU2121" s="0"/>
      <c r="GV2121" s="0"/>
      <c r="GW2121" s="0"/>
      <c r="GX2121" s="0"/>
      <c r="GY2121" s="0"/>
      <c r="GZ2121" s="0"/>
      <c r="HA2121" s="0"/>
      <c r="HB2121" s="0"/>
      <c r="HC2121" s="0"/>
      <c r="HD2121" s="0"/>
      <c r="HE2121" s="0"/>
      <c r="HF2121" s="0"/>
      <c r="HG2121" s="0"/>
      <c r="HH2121" s="0"/>
      <c r="HI2121" s="0"/>
      <c r="HJ2121" s="0"/>
      <c r="HK2121" s="0"/>
      <c r="HL2121" s="0"/>
      <c r="HM2121" s="0"/>
      <c r="HN2121" s="0"/>
      <c r="HO2121" s="0"/>
      <c r="HP2121" s="0"/>
      <c r="HQ2121" s="0"/>
      <c r="HR2121" s="0"/>
      <c r="HS2121" s="0"/>
      <c r="HT2121" s="0"/>
      <c r="HU2121" s="0"/>
      <c r="HV2121" s="0"/>
      <c r="HW2121" s="0"/>
      <c r="HX2121" s="0"/>
      <c r="HY2121" s="0"/>
      <c r="HZ2121" s="0"/>
      <c r="IA2121" s="0"/>
      <c r="IB2121" s="0"/>
      <c r="IC2121" s="0"/>
      <c r="ID2121" s="0"/>
      <c r="IE2121" s="0"/>
      <c r="IF2121" s="0"/>
      <c r="IG2121" s="0"/>
      <c r="IH2121" s="0"/>
      <c r="II2121" s="0"/>
      <c r="IJ2121" s="0"/>
      <c r="IK2121" s="0"/>
      <c r="IL2121" s="0"/>
      <c r="IM2121" s="0"/>
      <c r="IN2121" s="0"/>
      <c r="IO2121" s="0"/>
      <c r="IP2121" s="0"/>
      <c r="IQ2121" s="0"/>
      <c r="IR2121" s="0"/>
      <c r="IS2121" s="0"/>
      <c r="IT2121" s="0"/>
      <c r="IU2121" s="0"/>
      <c r="IV2121" s="0"/>
      <c r="IW2121" s="0"/>
    </row>
    <row r="2122" customFormat="false" ht="12.75" hidden="true" customHeight="false" outlineLevel="0" collapsed="false">
      <c r="A2122" s="0" t="n">
        <f aca="false">WEEKDAY(C2122,2)</f>
        <v>3</v>
      </c>
      <c r="B2122" s="0" t="n">
        <f aca="false">MONTH(C2122)</f>
        <v>6</v>
      </c>
      <c r="C2122" s="23" t="n">
        <v>37048</v>
      </c>
      <c r="D2122" s="0" t="n">
        <f aca="false">MONTH(R2122)</f>
        <v>6</v>
      </c>
      <c r="E2122" s="0" t="n">
        <f aca="false">YEAR(R2122)</f>
        <v>2001</v>
      </c>
      <c r="F2122" s="35" t="n">
        <f aca="false">L2122-K2122</f>
        <v>0.36565</v>
      </c>
      <c r="G2122" s="24" t="n">
        <f aca="false">N2122-M2122</f>
        <v>-0.107166666666667</v>
      </c>
      <c r="H2122" s="24" t="n">
        <f aca="false">O2122-N2122</f>
        <v>0.0148333333333333</v>
      </c>
      <c r="I2122" s="24" t="n">
        <f aca="false">O2122-M2122</f>
        <v>-0.0923333333333334</v>
      </c>
      <c r="J2122" s="25" t="n">
        <f aca="false">VLOOKUP(C2122,'Nymex hist.'!A:B,2,0)</f>
        <v>3.801</v>
      </c>
      <c r="K2122" s="34" t="n">
        <f aca="false">AVERAGE(DM2122:DS2122)</f>
        <v>3.89675</v>
      </c>
      <c r="L2122" s="34" t="n">
        <f aca="false">AVERAGE(DT2122:DX2122)</f>
        <v>4.2624</v>
      </c>
      <c r="M2122" s="27" t="n">
        <f aca="false">SUMIF($S$3:$FQ$3,$E2122+1,$S2122:$FQ2122)/COUNTIF($S$3:$FQ$3,$E2122+1)</f>
        <v>3.9575</v>
      </c>
      <c r="N2122" s="27" t="n">
        <f aca="false">SUMIF($S$3:$FQ$3,$E2122+2,$S2122:$FQ2122)/COUNTIF($S$3:$FQ$3,$E2122+2)</f>
        <v>3.85033333333333</v>
      </c>
      <c r="O2122" s="27" t="n">
        <f aca="false">SUMIF($S$3:$FQ$3,$E2122+3,$S2122:$FQ2122)/COUNTIF($S$3:$FQ$3,$E2122+3)</f>
        <v>3.86516666666667</v>
      </c>
      <c r="P2122" s="27" t="n">
        <f aca="false">SUMIF($S$3:$FQ$3,$E2122+4,$S2122:$FQ2122)/COUNTIF($S$3:$FQ$3,$E2122+4)</f>
        <v>3.90016666666667</v>
      </c>
      <c r="Q2122" s="27"/>
      <c r="R2122" s="28" t="n">
        <v>37048</v>
      </c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30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 t="n">
        <v>3.801</v>
      </c>
      <c r="DQ2122" s="29" t="n">
        <v>3.888</v>
      </c>
      <c r="DR2122" s="29" t="n">
        <v>3.928</v>
      </c>
      <c r="DS2122" s="29" t="n">
        <v>3.97</v>
      </c>
      <c r="DT2122" s="29" t="n">
        <v>4.153</v>
      </c>
      <c r="DU2122" s="29" t="n">
        <v>4.333</v>
      </c>
      <c r="DV2122" s="29" t="n">
        <v>4.403</v>
      </c>
      <c r="DW2122" s="29" t="n">
        <v>4.293</v>
      </c>
      <c r="DX2122" s="29" t="n">
        <v>4.13</v>
      </c>
      <c r="DY2122" s="29" t="n">
        <v>3.78</v>
      </c>
      <c r="DZ2122" s="29" t="n">
        <v>3.71</v>
      </c>
      <c r="EA2122" s="29" t="n">
        <v>3.76</v>
      </c>
      <c r="EB2122" s="29" t="n">
        <v>3.795</v>
      </c>
      <c r="EC2122" s="29" t="n">
        <v>3.825</v>
      </c>
      <c r="ED2122" s="29" t="n">
        <v>3.843</v>
      </c>
      <c r="EE2122" s="29" t="n">
        <v>3.863</v>
      </c>
      <c r="EF2122" s="29" t="n">
        <v>3.978</v>
      </c>
      <c r="EG2122" s="29" t="n">
        <v>4.11</v>
      </c>
      <c r="EH2122" s="29" t="n">
        <v>4.175</v>
      </c>
      <c r="EI2122" s="29" t="n">
        <v>4.06</v>
      </c>
      <c r="EJ2122" s="29" t="n">
        <v>3.912</v>
      </c>
      <c r="EK2122" s="29" t="n">
        <v>3.65</v>
      </c>
      <c r="EL2122" s="29" t="n">
        <v>3.64</v>
      </c>
      <c r="EM2122" s="29" t="n">
        <v>3.68</v>
      </c>
      <c r="EN2122" s="29" t="n">
        <v>3.735</v>
      </c>
      <c r="EO2122" s="29" t="n">
        <v>3.765</v>
      </c>
      <c r="EP2122" s="29" t="n">
        <v>3.777</v>
      </c>
      <c r="EQ2122" s="29" t="n">
        <v>3.8</v>
      </c>
      <c r="ER2122" s="29" t="n">
        <v>3.935</v>
      </c>
      <c r="ES2122" s="29" t="n">
        <v>4.075</v>
      </c>
      <c r="ET2122" s="29" t="n">
        <v>4.121</v>
      </c>
      <c r="EU2122" s="29" t="n">
        <v>4.003</v>
      </c>
      <c r="EV2122" s="29" t="n">
        <v>3.87</v>
      </c>
      <c r="EW2122" s="29" t="n">
        <v>3.685</v>
      </c>
      <c r="EX2122" s="29" t="n">
        <v>3.675</v>
      </c>
      <c r="EY2122" s="29" t="n">
        <v>3.711</v>
      </c>
      <c r="EZ2122" s="29" t="n">
        <v>3.755</v>
      </c>
      <c r="FA2122" s="29" t="n">
        <v>3.805</v>
      </c>
      <c r="FB2122" s="29" t="n">
        <v>3.817</v>
      </c>
      <c r="FC2122" s="29" t="n">
        <v>3.845</v>
      </c>
      <c r="FD2122" s="29" t="n">
        <v>3.98</v>
      </c>
      <c r="FE2122" s="29" t="n">
        <v>4.115</v>
      </c>
      <c r="FF2122" s="29" t="n">
        <v>4.156</v>
      </c>
      <c r="FG2122" s="29" t="n">
        <v>4.038</v>
      </c>
      <c r="FH2122" s="29" t="n">
        <v>3.905</v>
      </c>
      <c r="FI2122" s="29" t="n">
        <v>3.72</v>
      </c>
      <c r="FJ2122" s="29" t="n">
        <v>3.71</v>
      </c>
      <c r="FK2122" s="29" t="n">
        <v>3.746</v>
      </c>
      <c r="FL2122" s="29" t="n">
        <v>3.79</v>
      </c>
      <c r="FM2122" s="29" t="n">
        <v>3.84</v>
      </c>
      <c r="FN2122" s="29" t="n">
        <v>3.852</v>
      </c>
      <c r="FO2122" s="29" t="n">
        <v>3.88</v>
      </c>
      <c r="FP2122" s="29" t="n">
        <v>4.015</v>
      </c>
      <c r="FQ2122" s="29" t="n">
        <v>4.15</v>
      </c>
      <c r="FR2122" s="29" t="n">
        <v>4.201</v>
      </c>
      <c r="FS2122" s="29" t="n">
        <v>4.083</v>
      </c>
      <c r="FT2122" s="29" t="n">
        <v>3.95</v>
      </c>
      <c r="FU2122" s="29" t="n">
        <v>3.765</v>
      </c>
      <c r="FV2122" s="29" t="n">
        <v>3.755</v>
      </c>
      <c r="FW2122" s="29" t="n">
        <v>3.791</v>
      </c>
      <c r="FX2122" s="29" t="n">
        <v>3.835</v>
      </c>
      <c r="FY2122" s="29" t="n">
        <v>3.885</v>
      </c>
      <c r="FZ2122" s="29" t="n">
        <v>3.897</v>
      </c>
      <c r="GA2122" s="29" t="n">
        <v>3.925</v>
      </c>
      <c r="GB2122" s="29" t="n">
        <v>4.06</v>
      </c>
      <c r="GC2122" s="29" t="n">
        <v>4.195</v>
      </c>
      <c r="GD2122" s="29" t="n">
        <v>4.256</v>
      </c>
      <c r="GE2122" s="29" t="n">
        <v>4.138</v>
      </c>
      <c r="GF2122" s="29" t="n">
        <v>4.005</v>
      </c>
      <c r="GG2122" s="29" t="n">
        <v>3.82</v>
      </c>
      <c r="GH2122" s="29" t="n">
        <v>3.81</v>
      </c>
      <c r="GI2122" s="29" t="n">
        <v>3.846</v>
      </c>
      <c r="GJ2122" s="29"/>
      <c r="GK2122" s="29"/>
      <c r="GL2122" s="29"/>
      <c r="GM2122" s="29"/>
      <c r="GN2122" s="29"/>
      <c r="GO2122" s="29"/>
      <c r="GP2122" s="29"/>
      <c r="GQ2122" s="29"/>
      <c r="GR2122" s="0"/>
      <c r="GS2122" s="0"/>
      <c r="GT2122" s="0"/>
      <c r="GU2122" s="0"/>
      <c r="GV2122" s="0"/>
      <c r="GW2122" s="0"/>
      <c r="GX2122" s="0"/>
      <c r="GY2122" s="0"/>
      <c r="GZ2122" s="0"/>
      <c r="HA2122" s="0"/>
      <c r="HB2122" s="0"/>
      <c r="HC2122" s="0"/>
      <c r="HD2122" s="0"/>
      <c r="HE2122" s="0"/>
      <c r="HF2122" s="0"/>
      <c r="HG2122" s="0"/>
      <c r="HH2122" s="0"/>
      <c r="HI2122" s="0"/>
      <c r="HJ2122" s="0"/>
      <c r="HK2122" s="0"/>
      <c r="HL2122" s="0"/>
      <c r="HM2122" s="0"/>
      <c r="HN2122" s="0"/>
      <c r="HO2122" s="0"/>
      <c r="HP2122" s="0"/>
      <c r="HQ2122" s="0"/>
      <c r="HR2122" s="0"/>
      <c r="HS2122" s="0"/>
      <c r="HT2122" s="0"/>
      <c r="HU2122" s="0"/>
      <c r="HV2122" s="0"/>
      <c r="HW2122" s="0"/>
      <c r="HX2122" s="0"/>
      <c r="HY2122" s="0"/>
      <c r="HZ2122" s="0"/>
      <c r="IA2122" s="0"/>
      <c r="IB2122" s="0"/>
      <c r="IC2122" s="0"/>
      <c r="ID2122" s="0"/>
      <c r="IE2122" s="0"/>
      <c r="IF2122" s="0"/>
      <c r="IG2122" s="0"/>
      <c r="IH2122" s="0"/>
      <c r="II2122" s="0"/>
      <c r="IJ2122" s="0"/>
      <c r="IK2122" s="0"/>
      <c r="IL2122" s="0"/>
      <c r="IM2122" s="0"/>
      <c r="IN2122" s="0"/>
      <c r="IO2122" s="0"/>
      <c r="IP2122" s="0"/>
      <c r="IQ2122" s="0"/>
      <c r="IR2122" s="0"/>
      <c r="IS2122" s="0"/>
      <c r="IT2122" s="0"/>
      <c r="IU2122" s="0"/>
      <c r="IV2122" s="0"/>
      <c r="IW2122" s="0"/>
    </row>
    <row r="2123" customFormat="false" ht="12.75" hidden="false" customHeight="false" outlineLevel="0" collapsed="false">
      <c r="A2123" s="1" t="n">
        <f aca="false">WEEKDAY(C2123,2)</f>
        <v>4</v>
      </c>
      <c r="B2123" s="1" t="n">
        <f aca="false">MONTH(C2123)</f>
        <v>6</v>
      </c>
      <c r="C2123" s="23" t="n">
        <v>37049</v>
      </c>
      <c r="D2123" s="0" t="n">
        <f aca="false">MONTH(R2123)</f>
        <v>6</v>
      </c>
      <c r="E2123" s="0" t="n">
        <f aca="false">YEAR(R2123)</f>
        <v>2001</v>
      </c>
      <c r="F2123" s="3" t="n">
        <f aca="false">L2123-K2123</f>
        <v>0.37465</v>
      </c>
      <c r="G2123" s="3" t="n">
        <f aca="false">N2123-M2123</f>
        <v>-0.103333333333333</v>
      </c>
      <c r="H2123" s="3" t="n">
        <f aca="false">O2123-N2123</f>
        <v>0.0248333333333326</v>
      </c>
      <c r="I2123" s="3" t="n">
        <f aca="false">O2123-M2123</f>
        <v>-0.0785</v>
      </c>
      <c r="J2123" s="4" t="n">
        <f aca="false">VLOOKUP(C2123,'Nymex hist.'!A:B,2,0)</f>
        <v>3.79</v>
      </c>
      <c r="K2123" s="4" t="n">
        <f aca="false">AVERAGE(DM2123:DS2123)</f>
        <v>3.88875</v>
      </c>
      <c r="L2123" s="4" t="n">
        <f aca="false">AVERAGE(DT2123:DX2123)</f>
        <v>4.2634</v>
      </c>
      <c r="M2123" s="4" t="n">
        <f aca="false">SUMIF($S$3:$FQ$3,$E2123+1,$S2123:$FQ2123)/COUNTIF($S$3:$FQ$3,$E2123+1)</f>
        <v>3.95866666666667</v>
      </c>
      <c r="N2123" s="4" t="n">
        <f aca="false">SUMIF($S$3:$FQ$3,$E2123+2,$S2123:$FQ2123)/COUNTIF($S$3:$FQ$3,$E2123+2)</f>
        <v>3.85533333333333</v>
      </c>
      <c r="O2123" s="4" t="n">
        <f aca="false">SUMIF($S$3:$FQ$3,$E2123+3,$S2123:$FQ2123)/COUNTIF($S$3:$FQ$3,$E2123+3)</f>
        <v>3.88016666666667</v>
      </c>
      <c r="P2123" s="4" t="n">
        <f aca="false">SUMIF($S$3:$FQ$3,$E2123+4,$S2123:$FQ2123)/COUNTIF($S$3:$FQ$3,$E2123+4)</f>
        <v>3.92016666666667</v>
      </c>
      <c r="R2123" s="21" t="n">
        <v>37049</v>
      </c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7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  <c r="BT2123" s="32"/>
      <c r="BU2123" s="32"/>
      <c r="BV2123" s="32"/>
      <c r="BW2123" s="32"/>
      <c r="BX2123" s="32"/>
      <c r="BY2123" s="32"/>
      <c r="BZ2123" s="32"/>
      <c r="CA2123" s="32"/>
      <c r="CB2123" s="32"/>
      <c r="CC2123" s="32"/>
      <c r="CD2123" s="32"/>
      <c r="CE2123" s="32"/>
      <c r="CF2123" s="32"/>
      <c r="CG2123" s="32"/>
      <c r="CH2123" s="32"/>
      <c r="CI2123" s="32"/>
      <c r="CJ2123" s="32"/>
      <c r="CK2123" s="32"/>
      <c r="CL2123" s="32"/>
      <c r="CM2123" s="32"/>
      <c r="CN2123" s="32"/>
      <c r="CO2123" s="32"/>
      <c r="CP2123" s="32"/>
      <c r="CQ2123" s="32"/>
      <c r="CR2123" s="32"/>
      <c r="CS2123" s="32"/>
      <c r="CT2123" s="32"/>
      <c r="CU2123" s="32"/>
      <c r="CV2123" s="32"/>
      <c r="CW2123" s="32"/>
      <c r="CX2123" s="32"/>
      <c r="CY2123" s="32"/>
      <c r="CZ2123" s="32"/>
      <c r="DA2123" s="32"/>
      <c r="DB2123" s="32"/>
      <c r="DC2123" s="32"/>
      <c r="DD2123" s="32"/>
      <c r="DE2123" s="32"/>
      <c r="DF2123" s="32"/>
      <c r="DG2123" s="32"/>
      <c r="DH2123" s="32"/>
      <c r="DI2123" s="32"/>
      <c r="DJ2123" s="32"/>
      <c r="DK2123" s="32"/>
      <c r="DL2123" s="32"/>
      <c r="DM2123" s="32"/>
      <c r="DN2123" s="32"/>
      <c r="DO2123" s="32"/>
      <c r="DP2123" s="32" t="n">
        <v>3.79</v>
      </c>
      <c r="DQ2123" s="32" t="n">
        <v>3.877</v>
      </c>
      <c r="DR2123" s="32" t="n">
        <v>3.921</v>
      </c>
      <c r="DS2123" s="32" t="n">
        <v>3.967</v>
      </c>
      <c r="DT2123" s="32" t="n">
        <v>4.152</v>
      </c>
      <c r="DU2123" s="32" t="n">
        <v>4.335</v>
      </c>
      <c r="DV2123" s="32" t="n">
        <v>4.405</v>
      </c>
      <c r="DW2123" s="32" t="n">
        <v>4.295</v>
      </c>
      <c r="DX2123" s="32" t="n">
        <v>4.13</v>
      </c>
      <c r="DY2123" s="32" t="n">
        <v>3.78</v>
      </c>
      <c r="DZ2123" s="32" t="n">
        <v>3.71</v>
      </c>
      <c r="EA2123" s="32" t="n">
        <v>3.76</v>
      </c>
      <c r="EB2123" s="32" t="n">
        <v>3.795</v>
      </c>
      <c r="EC2123" s="32" t="n">
        <v>3.825</v>
      </c>
      <c r="ED2123" s="32" t="n">
        <v>3.843</v>
      </c>
      <c r="EE2123" s="32" t="n">
        <v>3.863</v>
      </c>
      <c r="EF2123" s="32" t="n">
        <v>3.983</v>
      </c>
      <c r="EG2123" s="32" t="n">
        <v>4.115</v>
      </c>
      <c r="EH2123" s="32" t="n">
        <v>4.18</v>
      </c>
      <c r="EI2123" s="32" t="n">
        <v>4.065</v>
      </c>
      <c r="EJ2123" s="32" t="n">
        <v>3.917</v>
      </c>
      <c r="EK2123" s="32" t="n">
        <v>3.655</v>
      </c>
      <c r="EL2123" s="32" t="n">
        <v>3.645</v>
      </c>
      <c r="EM2123" s="32" t="n">
        <v>3.685</v>
      </c>
      <c r="EN2123" s="32" t="n">
        <v>3.74</v>
      </c>
      <c r="EO2123" s="32" t="n">
        <v>3.77</v>
      </c>
      <c r="EP2123" s="32" t="n">
        <v>3.782</v>
      </c>
      <c r="EQ2123" s="32" t="n">
        <v>3.805</v>
      </c>
      <c r="ER2123" s="32" t="n">
        <v>3.94</v>
      </c>
      <c r="ES2123" s="32" t="n">
        <v>4.08</v>
      </c>
      <c r="ET2123" s="32" t="n">
        <v>4.126</v>
      </c>
      <c r="EU2123" s="32" t="n">
        <v>4.008</v>
      </c>
      <c r="EV2123" s="32" t="n">
        <v>3.875</v>
      </c>
      <c r="EW2123" s="32" t="n">
        <v>3.69</v>
      </c>
      <c r="EX2123" s="32" t="n">
        <v>3.68</v>
      </c>
      <c r="EY2123" s="32" t="n">
        <v>3.716</v>
      </c>
      <c r="EZ2123" s="32" t="n">
        <v>3.78</v>
      </c>
      <c r="FA2123" s="32" t="n">
        <v>3.83</v>
      </c>
      <c r="FB2123" s="32" t="n">
        <v>3.842</v>
      </c>
      <c r="FC2123" s="32" t="n">
        <v>3.87</v>
      </c>
      <c r="FD2123" s="32" t="n">
        <v>4.005</v>
      </c>
      <c r="FE2123" s="32" t="n">
        <v>4.14</v>
      </c>
      <c r="FF2123" s="32" t="n">
        <v>4.166</v>
      </c>
      <c r="FG2123" s="32" t="n">
        <v>4.048</v>
      </c>
      <c r="FH2123" s="32" t="n">
        <v>3.915</v>
      </c>
      <c r="FI2123" s="32" t="n">
        <v>3.73</v>
      </c>
      <c r="FJ2123" s="32" t="n">
        <v>3.72</v>
      </c>
      <c r="FK2123" s="32" t="n">
        <v>3.756</v>
      </c>
      <c r="FL2123" s="32" t="n">
        <v>3.82</v>
      </c>
      <c r="FM2123" s="32" t="n">
        <v>3.87</v>
      </c>
      <c r="FN2123" s="32" t="n">
        <v>3.882</v>
      </c>
      <c r="FO2123" s="32" t="n">
        <v>3.91</v>
      </c>
      <c r="FP2123" s="32" t="n">
        <v>4.045</v>
      </c>
      <c r="FQ2123" s="32" t="n">
        <v>4.18</v>
      </c>
      <c r="FR2123" s="32" t="n">
        <v>4.216</v>
      </c>
      <c r="FS2123" s="32" t="n">
        <v>4.098</v>
      </c>
      <c r="FT2123" s="32" t="n">
        <v>3.965</v>
      </c>
      <c r="FU2123" s="32" t="n">
        <v>3.78</v>
      </c>
      <c r="FV2123" s="32" t="n">
        <v>3.77</v>
      </c>
      <c r="FW2123" s="32" t="n">
        <v>3.806</v>
      </c>
      <c r="FX2123" s="32" t="n">
        <v>3.87</v>
      </c>
      <c r="FY2123" s="32" t="n">
        <v>3.92</v>
      </c>
      <c r="FZ2123" s="32" t="n">
        <v>3.932</v>
      </c>
      <c r="GA2123" s="32" t="n">
        <v>3.96</v>
      </c>
      <c r="GB2123" s="32" t="n">
        <v>4.095</v>
      </c>
      <c r="GC2123" s="32" t="n">
        <v>4.23</v>
      </c>
      <c r="GD2123" s="32" t="n">
        <v>4.271</v>
      </c>
      <c r="GE2123" s="32" t="n">
        <v>4.153</v>
      </c>
      <c r="GF2123" s="32" t="n">
        <v>4.02</v>
      </c>
      <c r="GG2123" s="32" t="n">
        <v>3.835</v>
      </c>
      <c r="GH2123" s="32" t="n">
        <v>3.825</v>
      </c>
      <c r="GI2123" s="32" t="n">
        <v>3.861</v>
      </c>
      <c r="GJ2123" s="32"/>
      <c r="GK2123" s="32"/>
      <c r="GL2123" s="32"/>
      <c r="GM2123" s="32"/>
      <c r="GN2123" s="32"/>
      <c r="GO2123" s="32"/>
      <c r="GP2123" s="32"/>
      <c r="GQ2123" s="32"/>
    </row>
    <row r="2124" customFormat="false" ht="12.75" hidden="true" customHeight="false" outlineLevel="0" collapsed="false">
      <c r="A2124" s="0" t="n">
        <f aca="false">WEEKDAY(C2124,2)</f>
        <v>5</v>
      </c>
      <c r="B2124" s="0" t="n">
        <f aca="false">MONTH(C2124)</f>
        <v>6</v>
      </c>
      <c r="C2124" s="23" t="n">
        <v>37050</v>
      </c>
      <c r="D2124" s="0" t="n">
        <f aca="false">MONTH(R2124)</f>
        <v>6</v>
      </c>
      <c r="E2124" s="0" t="n">
        <f aca="false">YEAR(R2124)</f>
        <v>2001</v>
      </c>
      <c r="F2124" s="35" t="n">
        <f aca="false">L2124-K2124</f>
        <v>0.38535</v>
      </c>
      <c r="G2124" s="24" t="n">
        <f aca="false">N2124-M2124</f>
        <v>-0.127</v>
      </c>
      <c r="H2124" s="24" t="n">
        <f aca="false">O2124-N2124</f>
        <v>0.0165000000000002</v>
      </c>
      <c r="I2124" s="24" t="n">
        <f aca="false">O2124-M2124</f>
        <v>-0.1105</v>
      </c>
      <c r="J2124" s="25" t="n">
        <f aca="false">VLOOKUP(C2124,'Nymex hist.'!A:B,2,0)</f>
        <v>3.922</v>
      </c>
      <c r="K2124" s="34" t="n">
        <f aca="false">AVERAGE(DM2124:DS2124)</f>
        <v>4.02925</v>
      </c>
      <c r="L2124" s="34" t="n">
        <f aca="false">AVERAGE(DT2124:DX2124)</f>
        <v>4.4146</v>
      </c>
      <c r="M2124" s="27" t="n">
        <f aca="false">SUMIF($S$3:$FQ$3,$E2124+1,$S2124:$FQ2124)/COUNTIF($S$3:$FQ$3,$E2124+1)</f>
        <v>4.09066666666667</v>
      </c>
      <c r="N2124" s="27" t="n">
        <f aca="false">SUMIF($S$3:$FQ$3,$E2124+2,$S2124:$FQ2124)/COUNTIF($S$3:$FQ$3,$E2124+2)</f>
        <v>3.96366666666667</v>
      </c>
      <c r="O2124" s="27" t="n">
        <f aca="false">SUMIF($S$3:$FQ$3,$E2124+3,$S2124:$FQ2124)/COUNTIF($S$3:$FQ$3,$E2124+3)</f>
        <v>3.98016666666667</v>
      </c>
      <c r="P2124" s="27" t="n">
        <f aca="false">SUMIF($S$3:$FQ$3,$E2124+4,$S2124:$FQ2124)/COUNTIF($S$3:$FQ$3,$E2124+4)</f>
        <v>4.01516666666667</v>
      </c>
      <c r="Q2124" s="27"/>
      <c r="R2124" s="28" t="n">
        <v>37050</v>
      </c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30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 t="n">
        <v>3.922</v>
      </c>
      <c r="DQ2124" s="29" t="n">
        <v>4.018</v>
      </c>
      <c r="DR2124" s="29" t="n">
        <v>4.065</v>
      </c>
      <c r="DS2124" s="29" t="n">
        <v>4.112</v>
      </c>
      <c r="DT2124" s="29" t="n">
        <v>4.302</v>
      </c>
      <c r="DU2124" s="29" t="n">
        <v>4.49</v>
      </c>
      <c r="DV2124" s="29" t="n">
        <v>4.557</v>
      </c>
      <c r="DW2124" s="29" t="n">
        <v>4.447</v>
      </c>
      <c r="DX2124" s="29" t="n">
        <v>4.277</v>
      </c>
      <c r="DY2124" s="29" t="n">
        <v>3.912</v>
      </c>
      <c r="DZ2124" s="29" t="n">
        <v>3.842</v>
      </c>
      <c r="EA2124" s="29" t="n">
        <v>3.892</v>
      </c>
      <c r="EB2124" s="29" t="n">
        <v>3.922</v>
      </c>
      <c r="EC2124" s="29" t="n">
        <v>3.947</v>
      </c>
      <c r="ED2124" s="29" t="n">
        <v>3.965</v>
      </c>
      <c r="EE2124" s="29" t="n">
        <v>3.985</v>
      </c>
      <c r="EF2124" s="29" t="n">
        <v>4.105</v>
      </c>
      <c r="EG2124" s="29" t="n">
        <v>4.237</v>
      </c>
      <c r="EH2124" s="29" t="n">
        <v>4.302</v>
      </c>
      <c r="EI2124" s="29" t="n">
        <v>4.187</v>
      </c>
      <c r="EJ2124" s="29" t="n">
        <v>4.039</v>
      </c>
      <c r="EK2124" s="29" t="n">
        <v>3.777</v>
      </c>
      <c r="EL2124" s="29" t="n">
        <v>3.757</v>
      </c>
      <c r="EM2124" s="29" t="n">
        <v>3.785</v>
      </c>
      <c r="EN2124" s="29" t="n">
        <v>3.84</v>
      </c>
      <c r="EO2124" s="29" t="n">
        <v>3.87</v>
      </c>
      <c r="EP2124" s="29" t="n">
        <v>3.882</v>
      </c>
      <c r="EQ2124" s="29" t="n">
        <v>3.905</v>
      </c>
      <c r="ER2124" s="29" t="n">
        <v>4.04</v>
      </c>
      <c r="ES2124" s="29" t="n">
        <v>4.18</v>
      </c>
      <c r="ET2124" s="29" t="n">
        <v>4.226</v>
      </c>
      <c r="EU2124" s="29" t="n">
        <v>4.108</v>
      </c>
      <c r="EV2124" s="29" t="n">
        <v>3.975</v>
      </c>
      <c r="EW2124" s="29" t="n">
        <v>3.79</v>
      </c>
      <c r="EX2124" s="29" t="n">
        <v>3.78</v>
      </c>
      <c r="EY2124" s="29" t="n">
        <v>3.816</v>
      </c>
      <c r="EZ2124" s="29" t="n">
        <v>3.88</v>
      </c>
      <c r="FA2124" s="29" t="n">
        <v>3.93</v>
      </c>
      <c r="FB2124" s="29" t="n">
        <v>3.942</v>
      </c>
      <c r="FC2124" s="29" t="n">
        <v>3.97</v>
      </c>
      <c r="FD2124" s="29" t="n">
        <v>4.105</v>
      </c>
      <c r="FE2124" s="29" t="n">
        <v>4.24</v>
      </c>
      <c r="FF2124" s="29" t="n">
        <v>4.261</v>
      </c>
      <c r="FG2124" s="29" t="n">
        <v>4.143</v>
      </c>
      <c r="FH2124" s="29" t="n">
        <v>4.01</v>
      </c>
      <c r="FI2124" s="29" t="n">
        <v>3.825</v>
      </c>
      <c r="FJ2124" s="29" t="n">
        <v>3.815</v>
      </c>
      <c r="FK2124" s="29" t="n">
        <v>3.851</v>
      </c>
      <c r="FL2124" s="29" t="n">
        <v>3.915</v>
      </c>
      <c r="FM2124" s="29" t="n">
        <v>3.965</v>
      </c>
      <c r="FN2124" s="29" t="n">
        <v>3.977</v>
      </c>
      <c r="FO2124" s="29" t="n">
        <v>4.005</v>
      </c>
      <c r="FP2124" s="29" t="n">
        <v>4.14</v>
      </c>
      <c r="FQ2124" s="29" t="n">
        <v>4.275</v>
      </c>
      <c r="FR2124" s="29" t="n">
        <v>4.306</v>
      </c>
      <c r="FS2124" s="29" t="n">
        <v>4.188</v>
      </c>
      <c r="FT2124" s="29" t="n">
        <v>4.055</v>
      </c>
      <c r="FU2124" s="29" t="n">
        <v>3.87</v>
      </c>
      <c r="FV2124" s="29" t="n">
        <v>3.86</v>
      </c>
      <c r="FW2124" s="29" t="n">
        <v>3.896</v>
      </c>
      <c r="FX2124" s="29" t="n">
        <v>3.96</v>
      </c>
      <c r="FY2124" s="29" t="n">
        <v>4.01</v>
      </c>
      <c r="FZ2124" s="29" t="n">
        <v>4.022</v>
      </c>
      <c r="GA2124" s="29" t="n">
        <v>4.05</v>
      </c>
      <c r="GB2124" s="29" t="n">
        <v>4.185</v>
      </c>
      <c r="GC2124" s="29" t="n">
        <v>4.32</v>
      </c>
      <c r="GD2124" s="29" t="n">
        <v>4.361</v>
      </c>
      <c r="GE2124" s="29" t="n">
        <v>4.243</v>
      </c>
      <c r="GF2124" s="29" t="n">
        <v>4.11</v>
      </c>
      <c r="GG2124" s="29" t="n">
        <v>3.925</v>
      </c>
      <c r="GH2124" s="29" t="n">
        <v>3.915</v>
      </c>
      <c r="GI2124" s="29" t="n">
        <v>3.951</v>
      </c>
      <c r="GJ2124" s="29"/>
      <c r="GK2124" s="29"/>
      <c r="GL2124" s="29"/>
      <c r="GM2124" s="29"/>
      <c r="GN2124" s="29"/>
      <c r="GO2124" s="29"/>
      <c r="GP2124" s="29"/>
      <c r="GQ2124" s="29"/>
      <c r="GR2124" s="0"/>
      <c r="GS2124" s="0"/>
      <c r="GT2124" s="0"/>
      <c r="GU2124" s="0"/>
      <c r="GV2124" s="0"/>
      <c r="GW2124" s="0"/>
      <c r="GX2124" s="0"/>
      <c r="GY2124" s="0"/>
      <c r="GZ2124" s="0"/>
      <c r="HA2124" s="0"/>
      <c r="HB2124" s="0"/>
      <c r="HC2124" s="0"/>
      <c r="HD2124" s="0"/>
      <c r="HE2124" s="0"/>
      <c r="HF2124" s="0"/>
      <c r="HG2124" s="0"/>
      <c r="HH2124" s="0"/>
      <c r="HI2124" s="0"/>
      <c r="HJ2124" s="0"/>
      <c r="HK2124" s="0"/>
      <c r="HL2124" s="0"/>
      <c r="HM2124" s="0"/>
      <c r="HN2124" s="0"/>
      <c r="HO2124" s="0"/>
      <c r="HP2124" s="0"/>
      <c r="HQ2124" s="0"/>
      <c r="HR2124" s="0"/>
      <c r="HS2124" s="0"/>
      <c r="HT2124" s="0"/>
      <c r="HU2124" s="0"/>
      <c r="HV2124" s="0"/>
      <c r="HW2124" s="0"/>
      <c r="HX2124" s="0"/>
      <c r="HY2124" s="0"/>
      <c r="HZ2124" s="0"/>
      <c r="IA2124" s="0"/>
      <c r="IB2124" s="0"/>
      <c r="IC2124" s="0"/>
      <c r="ID2124" s="0"/>
      <c r="IE2124" s="0"/>
      <c r="IF2124" s="0"/>
      <c r="IG2124" s="0"/>
      <c r="IH2124" s="0"/>
      <c r="II2124" s="0"/>
      <c r="IJ2124" s="0"/>
      <c r="IK2124" s="0"/>
      <c r="IL2124" s="0"/>
      <c r="IM2124" s="0"/>
      <c r="IN2124" s="0"/>
      <c r="IO2124" s="0"/>
      <c r="IP2124" s="0"/>
      <c r="IQ2124" s="0"/>
      <c r="IR2124" s="0"/>
      <c r="IS2124" s="0"/>
      <c r="IT2124" s="0"/>
      <c r="IU2124" s="0"/>
      <c r="IV2124" s="0"/>
      <c r="IW2124" s="0"/>
    </row>
    <row r="2125" customFormat="false" ht="12.75" hidden="true" customHeight="false" outlineLevel="0" collapsed="false">
      <c r="A2125" s="0" t="n">
        <f aca="false">WEEKDAY(C2125,2)</f>
        <v>1</v>
      </c>
      <c r="B2125" s="0" t="n">
        <f aca="false">MONTH(C2125)</f>
        <v>6</v>
      </c>
      <c r="C2125" s="23" t="n">
        <v>37053</v>
      </c>
      <c r="D2125" s="0" t="n">
        <f aca="false">MONTH(R2125)</f>
        <v>6</v>
      </c>
      <c r="E2125" s="0" t="n">
        <f aca="false">YEAR(R2125)</f>
        <v>2001</v>
      </c>
      <c r="F2125" s="35" t="n">
        <f aca="false">L2125-K2125</f>
        <v>0.38455</v>
      </c>
      <c r="G2125" s="24" t="n">
        <f aca="false">N2125-M2125</f>
        <v>-0.147416666666667</v>
      </c>
      <c r="H2125" s="24" t="n">
        <f aca="false">O2125-N2125</f>
        <v>0.0114999999999998</v>
      </c>
      <c r="I2125" s="24" t="n">
        <f aca="false">O2125-M2125</f>
        <v>-0.135916666666667</v>
      </c>
      <c r="J2125" s="25" t="n">
        <f aca="false">VLOOKUP(C2125,'Nymex hist.'!A:B,2,0)</f>
        <v>4.179</v>
      </c>
      <c r="K2125" s="34" t="n">
        <f aca="false">AVERAGE(DM2125:DS2125)</f>
        <v>4.28425</v>
      </c>
      <c r="L2125" s="34" t="n">
        <f aca="false">AVERAGE(DT2125:DX2125)</f>
        <v>4.6688</v>
      </c>
      <c r="M2125" s="27" t="n">
        <f aca="false">SUMIF($S$3:$FQ$3,$E2125+1,$S2125:$FQ2125)/COUNTIF($S$3:$FQ$3,$E2125+1)</f>
        <v>4.30108333333333</v>
      </c>
      <c r="N2125" s="27" t="n">
        <f aca="false">SUMIF($S$3:$FQ$3,$E2125+2,$S2125:$FQ2125)/COUNTIF($S$3:$FQ$3,$E2125+2)</f>
        <v>4.15366666666667</v>
      </c>
      <c r="O2125" s="27" t="n">
        <f aca="false">SUMIF($S$3:$FQ$3,$E2125+3,$S2125:$FQ2125)/COUNTIF($S$3:$FQ$3,$E2125+3)</f>
        <v>4.16516666666667</v>
      </c>
      <c r="P2125" s="27" t="n">
        <f aca="false">SUMIF($S$3:$FQ$3,$E2125+4,$S2125:$FQ2125)/COUNTIF($S$3:$FQ$3,$E2125+4)</f>
        <v>4.19516666666667</v>
      </c>
      <c r="Q2125" s="27"/>
      <c r="R2125" s="28" t="n">
        <v>37053</v>
      </c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30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 t="n">
        <v>4.179</v>
      </c>
      <c r="DQ2125" s="29" t="n">
        <v>4.271</v>
      </c>
      <c r="DR2125" s="29" t="n">
        <v>4.32</v>
      </c>
      <c r="DS2125" s="29" t="n">
        <v>4.367</v>
      </c>
      <c r="DT2125" s="29" t="n">
        <v>4.56</v>
      </c>
      <c r="DU2125" s="29" t="n">
        <v>4.752</v>
      </c>
      <c r="DV2125" s="29" t="n">
        <v>4.819</v>
      </c>
      <c r="DW2125" s="29" t="n">
        <v>4.694</v>
      </c>
      <c r="DX2125" s="29" t="n">
        <v>4.519</v>
      </c>
      <c r="DY2125" s="29" t="n">
        <v>4.119</v>
      </c>
      <c r="DZ2125" s="29" t="n">
        <v>4.042</v>
      </c>
      <c r="EA2125" s="29" t="n">
        <v>4.089</v>
      </c>
      <c r="EB2125" s="29" t="n">
        <v>4.119</v>
      </c>
      <c r="EC2125" s="29" t="n">
        <v>4.144</v>
      </c>
      <c r="ED2125" s="29" t="n">
        <v>4.162</v>
      </c>
      <c r="EE2125" s="29" t="n">
        <v>4.182</v>
      </c>
      <c r="EF2125" s="29" t="n">
        <v>4.297</v>
      </c>
      <c r="EG2125" s="29" t="n">
        <v>4.427</v>
      </c>
      <c r="EH2125" s="29" t="n">
        <v>4.492</v>
      </c>
      <c r="EI2125" s="29" t="n">
        <v>4.377</v>
      </c>
      <c r="EJ2125" s="29" t="n">
        <v>4.229</v>
      </c>
      <c r="EK2125" s="29" t="n">
        <v>3.967</v>
      </c>
      <c r="EL2125" s="29" t="n">
        <v>3.947</v>
      </c>
      <c r="EM2125" s="29" t="n">
        <v>3.975</v>
      </c>
      <c r="EN2125" s="29" t="n">
        <v>4.03</v>
      </c>
      <c r="EO2125" s="29" t="n">
        <v>4.06</v>
      </c>
      <c r="EP2125" s="29" t="n">
        <v>4.072</v>
      </c>
      <c r="EQ2125" s="29" t="n">
        <v>4.095</v>
      </c>
      <c r="ER2125" s="29" t="n">
        <v>4.23</v>
      </c>
      <c r="ES2125" s="29" t="n">
        <v>4.37</v>
      </c>
      <c r="ET2125" s="29" t="n">
        <v>4.416</v>
      </c>
      <c r="EU2125" s="29" t="n">
        <v>4.298</v>
      </c>
      <c r="EV2125" s="29" t="n">
        <v>4.165</v>
      </c>
      <c r="EW2125" s="29" t="n">
        <v>3.98</v>
      </c>
      <c r="EX2125" s="29" t="n">
        <v>3.97</v>
      </c>
      <c r="EY2125" s="29" t="n">
        <v>4.006</v>
      </c>
      <c r="EZ2125" s="29" t="n">
        <v>4.06</v>
      </c>
      <c r="FA2125" s="29" t="n">
        <v>4.11</v>
      </c>
      <c r="FB2125" s="29" t="n">
        <v>4.122</v>
      </c>
      <c r="FC2125" s="29" t="n">
        <v>4.15</v>
      </c>
      <c r="FD2125" s="29" t="n">
        <v>4.285</v>
      </c>
      <c r="FE2125" s="29" t="n">
        <v>4.42</v>
      </c>
      <c r="FF2125" s="29" t="n">
        <v>4.446</v>
      </c>
      <c r="FG2125" s="29" t="n">
        <v>4.328</v>
      </c>
      <c r="FH2125" s="29" t="n">
        <v>4.195</v>
      </c>
      <c r="FI2125" s="29" t="n">
        <v>4.01</v>
      </c>
      <c r="FJ2125" s="29" t="n">
        <v>4</v>
      </c>
      <c r="FK2125" s="29" t="n">
        <v>4.036</v>
      </c>
      <c r="FL2125" s="29" t="n">
        <v>4.09</v>
      </c>
      <c r="FM2125" s="29" t="n">
        <v>4.14</v>
      </c>
      <c r="FN2125" s="29" t="n">
        <v>4.152</v>
      </c>
      <c r="FO2125" s="29" t="n">
        <v>4.18</v>
      </c>
      <c r="FP2125" s="29" t="n">
        <v>4.315</v>
      </c>
      <c r="FQ2125" s="29" t="n">
        <v>4.45</v>
      </c>
      <c r="FR2125" s="29" t="n">
        <v>4.486</v>
      </c>
      <c r="FS2125" s="29" t="n">
        <v>4.368</v>
      </c>
      <c r="FT2125" s="29" t="n">
        <v>4.235</v>
      </c>
      <c r="FU2125" s="29" t="n">
        <v>4.05</v>
      </c>
      <c r="FV2125" s="29" t="n">
        <v>4.04</v>
      </c>
      <c r="FW2125" s="29" t="n">
        <v>4.076</v>
      </c>
      <c r="FX2125" s="29" t="n">
        <v>4.13</v>
      </c>
      <c r="FY2125" s="29" t="n">
        <v>4.18</v>
      </c>
      <c r="FZ2125" s="29" t="n">
        <v>4.192</v>
      </c>
      <c r="GA2125" s="29" t="n">
        <v>4.22</v>
      </c>
      <c r="GB2125" s="29" t="n">
        <v>4.355</v>
      </c>
      <c r="GC2125" s="29" t="n">
        <v>4.49</v>
      </c>
      <c r="GD2125" s="29" t="n">
        <v>4.541</v>
      </c>
      <c r="GE2125" s="29" t="n">
        <v>4.423</v>
      </c>
      <c r="GF2125" s="29" t="n">
        <v>4.29</v>
      </c>
      <c r="GG2125" s="29" t="n">
        <v>4.105</v>
      </c>
      <c r="GH2125" s="29" t="n">
        <v>4.095</v>
      </c>
      <c r="GI2125" s="29" t="n">
        <v>4.131</v>
      </c>
      <c r="GJ2125" s="29"/>
      <c r="GK2125" s="29"/>
      <c r="GL2125" s="29"/>
      <c r="GM2125" s="29"/>
      <c r="GN2125" s="29"/>
      <c r="GO2125" s="29"/>
      <c r="GP2125" s="29"/>
      <c r="GQ2125" s="29"/>
      <c r="GR2125" s="0"/>
      <c r="GS2125" s="0"/>
      <c r="GT2125" s="0"/>
      <c r="GU2125" s="0"/>
      <c r="GV2125" s="0"/>
      <c r="GW2125" s="0"/>
      <c r="GX2125" s="0"/>
      <c r="GY2125" s="0"/>
      <c r="GZ2125" s="0"/>
      <c r="HA2125" s="0"/>
      <c r="HB2125" s="0"/>
      <c r="HC2125" s="0"/>
      <c r="HD2125" s="0"/>
      <c r="HE2125" s="0"/>
      <c r="HF2125" s="0"/>
      <c r="HG2125" s="0"/>
      <c r="HH2125" s="0"/>
      <c r="HI2125" s="0"/>
      <c r="HJ2125" s="0"/>
      <c r="HK2125" s="0"/>
      <c r="HL2125" s="0"/>
      <c r="HM2125" s="0"/>
      <c r="HN2125" s="0"/>
      <c r="HO2125" s="0"/>
      <c r="HP2125" s="0"/>
      <c r="HQ2125" s="0"/>
      <c r="HR2125" s="0"/>
      <c r="HS2125" s="0"/>
      <c r="HT2125" s="0"/>
      <c r="HU2125" s="0"/>
      <c r="HV2125" s="0"/>
      <c r="HW2125" s="0"/>
      <c r="HX2125" s="0"/>
      <c r="HY2125" s="0"/>
      <c r="HZ2125" s="0"/>
      <c r="IA2125" s="0"/>
      <c r="IB2125" s="0"/>
      <c r="IC2125" s="0"/>
      <c r="ID2125" s="0"/>
      <c r="IE2125" s="0"/>
      <c r="IF2125" s="0"/>
      <c r="IG2125" s="0"/>
      <c r="IH2125" s="0"/>
      <c r="II2125" s="0"/>
      <c r="IJ2125" s="0"/>
      <c r="IK2125" s="0"/>
      <c r="IL2125" s="0"/>
      <c r="IM2125" s="0"/>
      <c r="IN2125" s="0"/>
      <c r="IO2125" s="0"/>
      <c r="IP2125" s="0"/>
      <c r="IQ2125" s="0"/>
      <c r="IR2125" s="0"/>
      <c r="IS2125" s="0"/>
      <c r="IT2125" s="0"/>
      <c r="IU2125" s="0"/>
      <c r="IV2125" s="0"/>
      <c r="IW2125" s="0"/>
    </row>
    <row r="2126" customFormat="false" ht="12.75" hidden="true" customHeight="false" outlineLevel="0" collapsed="false">
      <c r="A2126" s="0" t="n">
        <f aca="false">WEEKDAY(C2126,2)</f>
        <v>2</v>
      </c>
      <c r="B2126" s="0" t="n">
        <f aca="false">MONTH(C2126)</f>
        <v>6</v>
      </c>
      <c r="C2126" s="23" t="n">
        <v>37054</v>
      </c>
      <c r="D2126" s="0" t="n">
        <f aca="false">MONTH(R2126)</f>
        <v>6</v>
      </c>
      <c r="E2126" s="0" t="n">
        <f aca="false">YEAR(R2126)</f>
        <v>2001</v>
      </c>
      <c r="F2126" s="35" t="n">
        <f aca="false">L2126-K2126</f>
        <v>0.3879</v>
      </c>
      <c r="G2126" s="24" t="n">
        <f aca="false">N2126-M2126</f>
        <v>-0.183083333333333</v>
      </c>
      <c r="H2126" s="24" t="n">
        <f aca="false">O2126-N2126</f>
        <v>-0.00758333333333283</v>
      </c>
      <c r="I2126" s="24" t="n">
        <f aca="false">O2126-M2126</f>
        <v>-0.190666666666666</v>
      </c>
      <c r="J2126" s="25" t="n">
        <f aca="false">VLOOKUP(C2126,'Nymex hist.'!A:B,2,0)</f>
        <v>4.301</v>
      </c>
      <c r="K2126" s="34" t="n">
        <f aca="false">AVERAGE(DM2126:DS2126)</f>
        <v>4.4105</v>
      </c>
      <c r="L2126" s="34" t="n">
        <f aca="false">AVERAGE(DT2126:DX2126)</f>
        <v>4.7984</v>
      </c>
      <c r="M2126" s="27" t="n">
        <f aca="false">SUMIF($S$3:$FQ$3,$E2126+1,$S2126:$FQ2126)/COUNTIF($S$3:$FQ$3,$E2126+1)</f>
        <v>4.42133333333333</v>
      </c>
      <c r="N2126" s="27" t="n">
        <f aca="false">SUMIF($S$3:$FQ$3,$E2126+2,$S2126:$FQ2126)/COUNTIF($S$3:$FQ$3,$E2126+2)</f>
        <v>4.23825</v>
      </c>
      <c r="O2126" s="27" t="n">
        <f aca="false">SUMIF($S$3:$FQ$3,$E2126+3,$S2126:$FQ2126)/COUNTIF($S$3:$FQ$3,$E2126+3)</f>
        <v>4.23066666666667</v>
      </c>
      <c r="P2126" s="27" t="n">
        <f aca="false">SUMIF($S$3:$FQ$3,$E2126+4,$S2126:$FQ2126)/COUNTIF($S$3:$FQ$3,$E2126+4)</f>
        <v>4.26066666666667</v>
      </c>
      <c r="Q2126" s="27"/>
      <c r="R2126" s="28" t="n">
        <v>37054</v>
      </c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30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 t="n">
        <v>4.301</v>
      </c>
      <c r="DQ2126" s="29" t="n">
        <v>4.397</v>
      </c>
      <c r="DR2126" s="29" t="n">
        <v>4.447</v>
      </c>
      <c r="DS2126" s="29" t="n">
        <v>4.497</v>
      </c>
      <c r="DT2126" s="29" t="n">
        <v>4.691</v>
      </c>
      <c r="DU2126" s="29" t="n">
        <v>4.884</v>
      </c>
      <c r="DV2126" s="29" t="n">
        <v>4.949</v>
      </c>
      <c r="DW2126" s="29" t="n">
        <v>4.824</v>
      </c>
      <c r="DX2126" s="29" t="n">
        <v>4.644</v>
      </c>
      <c r="DY2126" s="29" t="n">
        <v>4.229</v>
      </c>
      <c r="DZ2126" s="29" t="n">
        <v>4.154</v>
      </c>
      <c r="EA2126" s="29" t="n">
        <v>4.199</v>
      </c>
      <c r="EB2126" s="29" t="n">
        <v>4.235</v>
      </c>
      <c r="EC2126" s="29" t="n">
        <v>4.26</v>
      </c>
      <c r="ED2126" s="29" t="n">
        <v>4.278</v>
      </c>
      <c r="EE2126" s="29" t="n">
        <v>4.298</v>
      </c>
      <c r="EF2126" s="29" t="n">
        <v>4.428</v>
      </c>
      <c r="EG2126" s="29" t="n">
        <v>4.558</v>
      </c>
      <c r="EH2126" s="29" t="n">
        <v>4.623</v>
      </c>
      <c r="EI2126" s="29" t="n">
        <v>4.508</v>
      </c>
      <c r="EJ2126" s="29" t="n">
        <v>4.36</v>
      </c>
      <c r="EK2126" s="29" t="n">
        <v>4.045</v>
      </c>
      <c r="EL2126" s="29" t="n">
        <v>4.015</v>
      </c>
      <c r="EM2126" s="29" t="n">
        <v>4.043</v>
      </c>
      <c r="EN2126" s="29" t="n">
        <v>4.098</v>
      </c>
      <c r="EO2126" s="29" t="n">
        <v>4.128</v>
      </c>
      <c r="EP2126" s="29" t="n">
        <v>4.14</v>
      </c>
      <c r="EQ2126" s="29" t="n">
        <v>4.163</v>
      </c>
      <c r="ER2126" s="29" t="n">
        <v>4.298</v>
      </c>
      <c r="ES2126" s="29" t="n">
        <v>4.438</v>
      </c>
      <c r="ET2126" s="29" t="n">
        <v>4.484</v>
      </c>
      <c r="EU2126" s="29" t="n">
        <v>4.366</v>
      </c>
      <c r="EV2126" s="29" t="n">
        <v>4.233</v>
      </c>
      <c r="EW2126" s="29" t="n">
        <v>4.038</v>
      </c>
      <c r="EX2126" s="29" t="n">
        <v>4.028</v>
      </c>
      <c r="EY2126" s="29" t="n">
        <v>4.064</v>
      </c>
      <c r="EZ2126" s="29" t="n">
        <v>4.128</v>
      </c>
      <c r="FA2126" s="29" t="n">
        <v>4.178</v>
      </c>
      <c r="FB2126" s="29" t="n">
        <v>4.19</v>
      </c>
      <c r="FC2126" s="29" t="n">
        <v>4.218</v>
      </c>
      <c r="FD2126" s="29" t="n">
        <v>4.353</v>
      </c>
      <c r="FE2126" s="29" t="n">
        <v>4.488</v>
      </c>
      <c r="FF2126" s="29" t="n">
        <v>4.514</v>
      </c>
      <c r="FG2126" s="29" t="n">
        <v>4.396</v>
      </c>
      <c r="FH2126" s="29" t="n">
        <v>4.263</v>
      </c>
      <c r="FI2126" s="29" t="n">
        <v>4.068</v>
      </c>
      <c r="FJ2126" s="29" t="n">
        <v>4.058</v>
      </c>
      <c r="FK2126" s="29" t="n">
        <v>4.094</v>
      </c>
      <c r="FL2126" s="29" t="n">
        <v>4.158</v>
      </c>
      <c r="FM2126" s="29" t="n">
        <v>4.208</v>
      </c>
      <c r="FN2126" s="29" t="n">
        <v>4.22</v>
      </c>
      <c r="FO2126" s="29" t="n">
        <v>4.248</v>
      </c>
      <c r="FP2126" s="29" t="n">
        <v>4.383</v>
      </c>
      <c r="FQ2126" s="29" t="n">
        <v>4.518</v>
      </c>
      <c r="FR2126" s="29" t="n">
        <v>4.549</v>
      </c>
      <c r="FS2126" s="29" t="n">
        <v>4.431</v>
      </c>
      <c r="FT2126" s="29" t="n">
        <v>4.298</v>
      </c>
      <c r="FU2126" s="29" t="n">
        <v>4.103</v>
      </c>
      <c r="FV2126" s="29" t="n">
        <v>4.093</v>
      </c>
      <c r="FW2126" s="29" t="n">
        <v>4.129</v>
      </c>
      <c r="FX2126" s="29" t="n">
        <v>4.193</v>
      </c>
      <c r="FY2126" s="29" t="n">
        <v>4.243</v>
      </c>
      <c r="FZ2126" s="29" t="n">
        <v>4.255</v>
      </c>
      <c r="GA2126" s="29" t="n">
        <v>4.283</v>
      </c>
      <c r="GB2126" s="29" t="n">
        <v>4.418</v>
      </c>
      <c r="GC2126" s="29" t="n">
        <v>4.553</v>
      </c>
      <c r="GD2126" s="29" t="n">
        <v>4.594</v>
      </c>
      <c r="GE2126" s="29" t="n">
        <v>4.476</v>
      </c>
      <c r="GF2126" s="29" t="n">
        <v>4.343</v>
      </c>
      <c r="GG2126" s="29" t="n">
        <v>4.148</v>
      </c>
      <c r="GH2126" s="29" t="n">
        <v>4.138</v>
      </c>
      <c r="GI2126" s="29" t="n">
        <v>4.174</v>
      </c>
      <c r="GJ2126" s="29"/>
      <c r="GK2126" s="29"/>
      <c r="GL2126" s="29"/>
      <c r="GM2126" s="29"/>
      <c r="GN2126" s="29"/>
      <c r="GO2126" s="29"/>
      <c r="GP2126" s="29"/>
      <c r="GQ2126" s="29"/>
      <c r="GR2126" s="0"/>
      <c r="GS2126" s="0"/>
      <c r="GT2126" s="0"/>
      <c r="GU2126" s="0"/>
      <c r="GV2126" s="0"/>
      <c r="GW2126" s="0"/>
      <c r="GX2126" s="0"/>
      <c r="GY2126" s="0"/>
      <c r="GZ2126" s="0"/>
      <c r="HA2126" s="0"/>
      <c r="HB2126" s="0"/>
      <c r="HC2126" s="0"/>
      <c r="HD2126" s="0"/>
      <c r="HE2126" s="0"/>
      <c r="HF2126" s="0"/>
      <c r="HG2126" s="0"/>
      <c r="HH2126" s="0"/>
      <c r="HI2126" s="0"/>
      <c r="HJ2126" s="0"/>
      <c r="HK2126" s="0"/>
      <c r="HL2126" s="0"/>
      <c r="HM2126" s="0"/>
      <c r="HN2126" s="0"/>
      <c r="HO2126" s="0"/>
      <c r="HP2126" s="0"/>
      <c r="HQ2126" s="0"/>
      <c r="HR2126" s="0"/>
      <c r="HS2126" s="0"/>
      <c r="HT2126" s="0"/>
      <c r="HU2126" s="0"/>
      <c r="HV2126" s="0"/>
      <c r="HW2126" s="0"/>
      <c r="HX2126" s="0"/>
      <c r="HY2126" s="0"/>
      <c r="HZ2126" s="0"/>
      <c r="IA2126" s="0"/>
      <c r="IB2126" s="0"/>
      <c r="IC2126" s="0"/>
      <c r="ID2126" s="0"/>
      <c r="IE2126" s="0"/>
      <c r="IF2126" s="0"/>
      <c r="IG2126" s="0"/>
      <c r="IH2126" s="0"/>
      <c r="II2126" s="0"/>
      <c r="IJ2126" s="0"/>
      <c r="IK2126" s="0"/>
      <c r="IL2126" s="0"/>
      <c r="IM2126" s="0"/>
      <c r="IN2126" s="0"/>
      <c r="IO2126" s="0"/>
      <c r="IP2126" s="0"/>
      <c r="IQ2126" s="0"/>
      <c r="IR2126" s="0"/>
      <c r="IS2126" s="0"/>
      <c r="IT2126" s="0"/>
      <c r="IU2126" s="0"/>
      <c r="IV2126" s="0"/>
      <c r="IW2126" s="0"/>
    </row>
    <row r="2127" customFormat="false" ht="12.75" hidden="true" customHeight="false" outlineLevel="0" collapsed="false">
      <c r="A2127" s="0" t="n">
        <f aca="false">WEEKDAY(C2127,2)</f>
        <v>3</v>
      </c>
      <c r="B2127" s="0" t="n">
        <f aca="false">MONTH(C2127)</f>
        <v>6</v>
      </c>
      <c r="C2127" s="23" t="n">
        <v>37055</v>
      </c>
      <c r="D2127" s="0" t="n">
        <f aca="false">MONTH(R2127)</f>
        <v>6</v>
      </c>
      <c r="E2127" s="0" t="n">
        <f aca="false">YEAR(R2127)</f>
        <v>2001</v>
      </c>
      <c r="F2127" s="35" t="n">
        <f aca="false">L2127-K2127</f>
        <v>0.398150000000001</v>
      </c>
      <c r="G2127" s="24" t="n">
        <f aca="false">N2127-M2127</f>
        <v>-0.168583333333333</v>
      </c>
      <c r="H2127" s="24" t="n">
        <f aca="false">O2127-N2127</f>
        <v>-0.012666666666667</v>
      </c>
      <c r="I2127" s="24" t="n">
        <f aca="false">O2127-M2127</f>
        <v>-0.18125</v>
      </c>
      <c r="J2127" s="25" t="n">
        <f aca="false">VLOOKUP(C2127,'Nymex hist.'!A:B,2,0)</f>
        <v>4.112</v>
      </c>
      <c r="K2127" s="34" t="n">
        <f aca="false">AVERAGE(DM2127:DS2127)</f>
        <v>4.22425</v>
      </c>
      <c r="L2127" s="34" t="n">
        <f aca="false">AVERAGE(DT2127:DX2127)</f>
        <v>4.6224</v>
      </c>
      <c r="M2127" s="27" t="n">
        <f aca="false">SUMIF($S$3:$FQ$3,$E2127+1,$S2127:$FQ2127)/COUNTIF($S$3:$FQ$3,$E2127+1)</f>
        <v>4.24858333333333</v>
      </c>
      <c r="N2127" s="27" t="n">
        <f aca="false">SUMIF($S$3:$FQ$3,$E2127+2,$S2127:$FQ2127)/COUNTIF($S$3:$FQ$3,$E2127+2)</f>
        <v>4.08</v>
      </c>
      <c r="O2127" s="27" t="n">
        <f aca="false">SUMIF($S$3:$FQ$3,$E2127+3,$S2127:$FQ2127)/COUNTIF($S$3:$FQ$3,$E2127+3)</f>
        <v>4.06733333333333</v>
      </c>
      <c r="P2127" s="27" t="n">
        <f aca="false">SUMIF($S$3:$FQ$3,$E2127+4,$S2127:$FQ2127)/COUNTIF($S$3:$FQ$3,$E2127+4)</f>
        <v>4.10233333333333</v>
      </c>
      <c r="Q2127" s="27"/>
      <c r="R2127" s="28" t="n">
        <v>37055</v>
      </c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30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 t="n">
        <v>4.112</v>
      </c>
      <c r="DQ2127" s="29" t="n">
        <v>4.211</v>
      </c>
      <c r="DR2127" s="29" t="n">
        <v>4.262</v>
      </c>
      <c r="DS2127" s="29" t="n">
        <v>4.312</v>
      </c>
      <c r="DT2127" s="29" t="n">
        <v>4.511</v>
      </c>
      <c r="DU2127" s="29" t="n">
        <v>4.709</v>
      </c>
      <c r="DV2127" s="29" t="n">
        <v>4.774</v>
      </c>
      <c r="DW2127" s="29" t="n">
        <v>4.649</v>
      </c>
      <c r="DX2127" s="29" t="n">
        <v>4.469</v>
      </c>
      <c r="DY2127" s="29" t="n">
        <v>4.053</v>
      </c>
      <c r="DZ2127" s="29" t="n">
        <v>3.978</v>
      </c>
      <c r="EA2127" s="29" t="n">
        <v>4.021</v>
      </c>
      <c r="EB2127" s="29" t="n">
        <v>4.059</v>
      </c>
      <c r="EC2127" s="29" t="n">
        <v>4.084</v>
      </c>
      <c r="ED2127" s="29" t="n">
        <v>4.104</v>
      </c>
      <c r="EE2127" s="29" t="n">
        <v>4.129</v>
      </c>
      <c r="EF2127" s="29" t="n">
        <v>4.264</v>
      </c>
      <c r="EG2127" s="29" t="n">
        <v>4.399</v>
      </c>
      <c r="EH2127" s="29" t="n">
        <v>4.464</v>
      </c>
      <c r="EI2127" s="29" t="n">
        <v>4.349</v>
      </c>
      <c r="EJ2127" s="29" t="n">
        <v>4.201</v>
      </c>
      <c r="EK2127" s="29" t="n">
        <v>3.886</v>
      </c>
      <c r="EL2127" s="29" t="n">
        <v>3.856</v>
      </c>
      <c r="EM2127" s="29" t="n">
        <v>3.891</v>
      </c>
      <c r="EN2127" s="29" t="n">
        <v>3.938</v>
      </c>
      <c r="EO2127" s="29" t="n">
        <v>3.968</v>
      </c>
      <c r="EP2127" s="29" t="n">
        <v>3.982</v>
      </c>
      <c r="EQ2127" s="29" t="n">
        <v>4.005</v>
      </c>
      <c r="ER2127" s="29" t="n">
        <v>4.14</v>
      </c>
      <c r="ES2127" s="29" t="n">
        <v>4.28</v>
      </c>
      <c r="ET2127" s="29" t="n">
        <v>4.326</v>
      </c>
      <c r="EU2127" s="29" t="n">
        <v>4.208</v>
      </c>
      <c r="EV2127" s="29" t="n">
        <v>4.075</v>
      </c>
      <c r="EW2127" s="29" t="n">
        <v>3.86</v>
      </c>
      <c r="EX2127" s="29" t="n">
        <v>3.85</v>
      </c>
      <c r="EY2127" s="29" t="n">
        <v>3.886</v>
      </c>
      <c r="EZ2127" s="29" t="n">
        <v>3.968</v>
      </c>
      <c r="FA2127" s="29" t="n">
        <v>4.018</v>
      </c>
      <c r="FB2127" s="29" t="n">
        <v>4.032</v>
      </c>
      <c r="FC2127" s="29" t="n">
        <v>4.06</v>
      </c>
      <c r="FD2127" s="29" t="n">
        <v>4.195</v>
      </c>
      <c r="FE2127" s="29" t="n">
        <v>4.33</v>
      </c>
      <c r="FF2127" s="29" t="n">
        <v>4.361</v>
      </c>
      <c r="FG2127" s="29" t="n">
        <v>4.243</v>
      </c>
      <c r="FH2127" s="29" t="n">
        <v>4.11</v>
      </c>
      <c r="FI2127" s="29" t="n">
        <v>3.895</v>
      </c>
      <c r="FJ2127" s="29" t="n">
        <v>3.885</v>
      </c>
      <c r="FK2127" s="29" t="n">
        <v>3.921</v>
      </c>
      <c r="FL2127" s="29" t="n">
        <v>4.003</v>
      </c>
      <c r="FM2127" s="29" t="n">
        <v>4.053</v>
      </c>
      <c r="FN2127" s="29" t="n">
        <v>4.067</v>
      </c>
      <c r="FO2127" s="29" t="n">
        <v>4.095</v>
      </c>
      <c r="FP2127" s="29" t="n">
        <v>4.23</v>
      </c>
      <c r="FQ2127" s="29" t="n">
        <v>4.365</v>
      </c>
      <c r="FR2127" s="29" t="n">
        <v>4.406</v>
      </c>
      <c r="FS2127" s="29" t="n">
        <v>4.288</v>
      </c>
      <c r="FT2127" s="29" t="n">
        <v>4.155</v>
      </c>
      <c r="FU2127" s="29" t="n">
        <v>3.94</v>
      </c>
      <c r="FV2127" s="29" t="n">
        <v>3.93</v>
      </c>
      <c r="FW2127" s="29" t="n">
        <v>3.966</v>
      </c>
      <c r="FX2127" s="29" t="n">
        <v>4.048</v>
      </c>
      <c r="FY2127" s="29" t="n">
        <v>4.098</v>
      </c>
      <c r="FZ2127" s="29" t="n">
        <v>4.112</v>
      </c>
      <c r="GA2127" s="29" t="n">
        <v>4.14</v>
      </c>
      <c r="GB2127" s="29" t="n">
        <v>4.275</v>
      </c>
      <c r="GC2127" s="29" t="n">
        <v>4.41</v>
      </c>
      <c r="GD2127" s="29" t="n">
        <v>4.461</v>
      </c>
      <c r="GE2127" s="29" t="n">
        <v>4.343</v>
      </c>
      <c r="GF2127" s="29" t="n">
        <v>4.21</v>
      </c>
      <c r="GG2127" s="29" t="n">
        <v>3.995</v>
      </c>
      <c r="GH2127" s="29" t="n">
        <v>3.985</v>
      </c>
      <c r="GI2127" s="29" t="n">
        <v>4.021</v>
      </c>
      <c r="GJ2127" s="29"/>
      <c r="GK2127" s="29"/>
      <c r="GL2127" s="29"/>
      <c r="GM2127" s="29"/>
      <c r="GN2127" s="29"/>
      <c r="GO2127" s="29"/>
      <c r="GP2127" s="29"/>
      <c r="GQ2127" s="29"/>
      <c r="GR2127" s="0"/>
      <c r="GS2127" s="0"/>
      <c r="GT2127" s="0"/>
      <c r="GU2127" s="0"/>
      <c r="GV2127" s="0"/>
      <c r="GW2127" s="0"/>
      <c r="GX2127" s="0"/>
      <c r="GY2127" s="0"/>
      <c r="GZ2127" s="0"/>
      <c r="HA2127" s="0"/>
      <c r="HB2127" s="0"/>
      <c r="HC2127" s="0"/>
      <c r="HD2127" s="0"/>
      <c r="HE2127" s="0"/>
      <c r="HF2127" s="0"/>
      <c r="HG2127" s="0"/>
      <c r="HH2127" s="0"/>
      <c r="HI2127" s="0"/>
      <c r="HJ2127" s="0"/>
      <c r="HK2127" s="0"/>
      <c r="HL2127" s="0"/>
      <c r="HM2127" s="0"/>
      <c r="HN2127" s="0"/>
      <c r="HO2127" s="0"/>
      <c r="HP2127" s="0"/>
      <c r="HQ2127" s="0"/>
      <c r="HR2127" s="0"/>
      <c r="HS2127" s="0"/>
      <c r="HT2127" s="0"/>
      <c r="HU2127" s="0"/>
      <c r="HV2127" s="0"/>
      <c r="HW2127" s="0"/>
      <c r="HX2127" s="0"/>
      <c r="HY2127" s="0"/>
      <c r="HZ2127" s="0"/>
      <c r="IA2127" s="0"/>
      <c r="IB2127" s="0"/>
      <c r="IC2127" s="0"/>
      <c r="ID2127" s="0"/>
      <c r="IE2127" s="0"/>
      <c r="IF2127" s="0"/>
      <c r="IG2127" s="0"/>
      <c r="IH2127" s="0"/>
      <c r="II2127" s="0"/>
      <c r="IJ2127" s="0"/>
      <c r="IK2127" s="0"/>
      <c r="IL2127" s="0"/>
      <c r="IM2127" s="0"/>
      <c r="IN2127" s="0"/>
      <c r="IO2127" s="0"/>
      <c r="IP2127" s="0"/>
      <c r="IQ2127" s="0"/>
      <c r="IR2127" s="0"/>
      <c r="IS2127" s="0"/>
      <c r="IT2127" s="0"/>
      <c r="IU2127" s="0"/>
      <c r="IV2127" s="0"/>
      <c r="IW2127" s="0"/>
    </row>
    <row r="2128" customFormat="false" ht="12.75" hidden="false" customHeight="false" outlineLevel="0" collapsed="false">
      <c r="A2128" s="1" t="n">
        <f aca="false">WEEKDAY(C2128,2)</f>
        <v>4</v>
      </c>
      <c r="B2128" s="1" t="n">
        <f aca="false">MONTH(C2128)</f>
        <v>6</v>
      </c>
      <c r="C2128" s="23" t="n">
        <v>37056</v>
      </c>
      <c r="D2128" s="0" t="n">
        <f aca="false">MONTH(R2128)</f>
        <v>6</v>
      </c>
      <c r="E2128" s="0" t="n">
        <f aca="false">YEAR(R2128)</f>
        <v>2001</v>
      </c>
      <c r="F2128" s="3" t="n">
        <f aca="false">L2128-K2128</f>
        <v>0.3809</v>
      </c>
      <c r="G2128" s="3" t="n">
        <f aca="false">N2128-M2128</f>
        <v>-0.1715</v>
      </c>
      <c r="H2128" s="3" t="n">
        <f aca="false">O2128-N2128</f>
        <v>-0.0126666666666666</v>
      </c>
      <c r="I2128" s="3" t="n">
        <f aca="false">O2128-M2128</f>
        <v>-0.184166666666667</v>
      </c>
      <c r="J2128" s="4" t="n">
        <f aca="false">VLOOKUP(C2128,'Nymex hist.'!A:B,2,0)</f>
        <v>4.038</v>
      </c>
      <c r="K2128" s="4" t="n">
        <f aca="false">AVERAGE(DM2128:DS2128)</f>
        <v>4.1375</v>
      </c>
      <c r="L2128" s="4" t="n">
        <f aca="false">AVERAGE(DT2128:DX2128)</f>
        <v>4.5184</v>
      </c>
      <c r="M2128" s="4" t="n">
        <f aca="false">SUMIF($S$3:$FQ$3,$E2128+1,$S2128:$FQ2128)/COUNTIF($S$3:$FQ$3,$E2128+1)</f>
        <v>4.1275</v>
      </c>
      <c r="N2128" s="4" t="n">
        <f aca="false">SUMIF($S$3:$FQ$3,$E2128+2,$S2128:$FQ2128)/COUNTIF($S$3:$FQ$3,$E2128+2)</f>
        <v>3.956</v>
      </c>
      <c r="O2128" s="4" t="n">
        <f aca="false">SUMIF($S$3:$FQ$3,$E2128+3,$S2128:$FQ2128)/COUNTIF($S$3:$FQ$3,$E2128+3)</f>
        <v>3.94333333333333</v>
      </c>
      <c r="P2128" s="4" t="n">
        <f aca="false">SUMIF($S$3:$FQ$3,$E2128+4,$S2128:$FQ2128)/COUNTIF($S$3:$FQ$3,$E2128+4)</f>
        <v>3.97333333333333</v>
      </c>
      <c r="R2128" s="21" t="n">
        <v>37056</v>
      </c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7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  <c r="BT2128" s="32"/>
      <c r="BU2128" s="32"/>
      <c r="BV2128" s="32"/>
      <c r="BW2128" s="32"/>
      <c r="BX2128" s="32"/>
      <c r="BY2128" s="32"/>
      <c r="BZ2128" s="32"/>
      <c r="CA2128" s="32"/>
      <c r="CB2128" s="32"/>
      <c r="CC2128" s="32"/>
      <c r="CD2128" s="32"/>
      <c r="CE2128" s="32"/>
      <c r="CF2128" s="32"/>
      <c r="CG2128" s="32"/>
      <c r="CH2128" s="32"/>
      <c r="CI2128" s="32"/>
      <c r="CJ2128" s="32"/>
      <c r="CK2128" s="32"/>
      <c r="CL2128" s="32"/>
      <c r="CM2128" s="32"/>
      <c r="CN2128" s="32"/>
      <c r="CO2128" s="32"/>
      <c r="CP2128" s="32"/>
      <c r="CQ2128" s="32"/>
      <c r="CR2128" s="32"/>
      <c r="CS2128" s="32"/>
      <c r="CT2128" s="32"/>
      <c r="CU2128" s="32"/>
      <c r="CV2128" s="32"/>
      <c r="CW2128" s="32"/>
      <c r="CX2128" s="32"/>
      <c r="CY2128" s="32"/>
      <c r="CZ2128" s="32"/>
      <c r="DA2128" s="32"/>
      <c r="DB2128" s="32"/>
      <c r="DC2128" s="32"/>
      <c r="DD2128" s="32"/>
      <c r="DE2128" s="32"/>
      <c r="DF2128" s="32"/>
      <c r="DG2128" s="32"/>
      <c r="DH2128" s="32"/>
      <c r="DI2128" s="32"/>
      <c r="DJ2128" s="32"/>
      <c r="DK2128" s="32"/>
      <c r="DL2128" s="32"/>
      <c r="DM2128" s="32"/>
      <c r="DN2128" s="32"/>
      <c r="DO2128" s="32"/>
      <c r="DP2128" s="32" t="n">
        <v>4.038</v>
      </c>
      <c r="DQ2128" s="32" t="n">
        <v>4.123</v>
      </c>
      <c r="DR2128" s="32" t="n">
        <v>4.171</v>
      </c>
      <c r="DS2128" s="32" t="n">
        <v>4.218</v>
      </c>
      <c r="DT2128" s="32" t="n">
        <v>4.415</v>
      </c>
      <c r="DU2128" s="32" t="n">
        <v>4.612</v>
      </c>
      <c r="DV2128" s="32" t="n">
        <v>4.675</v>
      </c>
      <c r="DW2128" s="32" t="n">
        <v>4.54</v>
      </c>
      <c r="DX2128" s="32" t="n">
        <v>4.35</v>
      </c>
      <c r="DY2128" s="32" t="n">
        <v>3.925</v>
      </c>
      <c r="DZ2128" s="32" t="n">
        <v>3.85</v>
      </c>
      <c r="EA2128" s="32" t="n">
        <v>3.895</v>
      </c>
      <c r="EB2128" s="32" t="n">
        <v>3.935</v>
      </c>
      <c r="EC2128" s="32" t="n">
        <v>3.96</v>
      </c>
      <c r="ED2128" s="32" t="n">
        <v>3.98</v>
      </c>
      <c r="EE2128" s="32" t="n">
        <v>4.005</v>
      </c>
      <c r="EF2128" s="32" t="n">
        <v>4.14</v>
      </c>
      <c r="EG2128" s="32" t="n">
        <v>4.275</v>
      </c>
      <c r="EH2128" s="32" t="n">
        <v>4.34</v>
      </c>
      <c r="EI2128" s="32" t="n">
        <v>4.225</v>
      </c>
      <c r="EJ2128" s="32" t="n">
        <v>4.077</v>
      </c>
      <c r="EK2128" s="32" t="n">
        <v>3.762</v>
      </c>
      <c r="EL2128" s="32" t="n">
        <v>3.732</v>
      </c>
      <c r="EM2128" s="32" t="n">
        <v>3.767</v>
      </c>
      <c r="EN2128" s="32" t="n">
        <v>3.814</v>
      </c>
      <c r="EO2128" s="32" t="n">
        <v>3.844</v>
      </c>
      <c r="EP2128" s="32" t="n">
        <v>3.858</v>
      </c>
      <c r="EQ2128" s="32" t="n">
        <v>3.881</v>
      </c>
      <c r="ER2128" s="32" t="n">
        <v>4.016</v>
      </c>
      <c r="ES2128" s="32" t="n">
        <v>4.156</v>
      </c>
      <c r="ET2128" s="32" t="n">
        <v>4.202</v>
      </c>
      <c r="EU2128" s="32" t="n">
        <v>4.084</v>
      </c>
      <c r="EV2128" s="32" t="n">
        <v>3.951</v>
      </c>
      <c r="EW2128" s="32" t="n">
        <v>3.736</v>
      </c>
      <c r="EX2128" s="32" t="n">
        <v>3.726</v>
      </c>
      <c r="EY2128" s="32" t="n">
        <v>3.762</v>
      </c>
      <c r="EZ2128" s="32" t="n">
        <v>3.844</v>
      </c>
      <c r="FA2128" s="32" t="n">
        <v>3.894</v>
      </c>
      <c r="FB2128" s="32" t="n">
        <v>3.908</v>
      </c>
      <c r="FC2128" s="32" t="n">
        <v>3.936</v>
      </c>
      <c r="FD2128" s="32" t="n">
        <v>4.071</v>
      </c>
      <c r="FE2128" s="32" t="n">
        <v>4.206</v>
      </c>
      <c r="FF2128" s="32" t="n">
        <v>4.232</v>
      </c>
      <c r="FG2128" s="32" t="n">
        <v>4.114</v>
      </c>
      <c r="FH2128" s="32" t="n">
        <v>3.981</v>
      </c>
      <c r="FI2128" s="32" t="n">
        <v>3.766</v>
      </c>
      <c r="FJ2128" s="32" t="n">
        <v>3.756</v>
      </c>
      <c r="FK2128" s="32" t="n">
        <v>3.792</v>
      </c>
      <c r="FL2128" s="32" t="n">
        <v>3.874</v>
      </c>
      <c r="FM2128" s="32" t="n">
        <v>3.924</v>
      </c>
      <c r="FN2128" s="32" t="n">
        <v>3.938</v>
      </c>
      <c r="FO2128" s="32" t="n">
        <v>3.966</v>
      </c>
      <c r="FP2128" s="32" t="n">
        <v>4.101</v>
      </c>
      <c r="FQ2128" s="32" t="n">
        <v>4.236</v>
      </c>
      <c r="FR2128" s="32" t="n">
        <v>4.272</v>
      </c>
      <c r="FS2128" s="32" t="n">
        <v>4.154</v>
      </c>
      <c r="FT2128" s="32" t="n">
        <v>4.021</v>
      </c>
      <c r="FU2128" s="32" t="n">
        <v>3.806</v>
      </c>
      <c r="FV2128" s="32" t="n">
        <v>3.796</v>
      </c>
      <c r="FW2128" s="32" t="n">
        <v>3.832</v>
      </c>
      <c r="FX2128" s="32" t="n">
        <v>3.914</v>
      </c>
      <c r="FY2128" s="32" t="n">
        <v>3.964</v>
      </c>
      <c r="FZ2128" s="32" t="n">
        <v>3.978</v>
      </c>
      <c r="GA2128" s="32" t="n">
        <v>4.006</v>
      </c>
      <c r="GB2128" s="32" t="n">
        <v>4.141</v>
      </c>
      <c r="GC2128" s="32" t="n">
        <v>4.276</v>
      </c>
      <c r="GD2128" s="32" t="n">
        <v>4.322</v>
      </c>
      <c r="GE2128" s="32" t="n">
        <v>4.204</v>
      </c>
      <c r="GF2128" s="32" t="n">
        <v>4.071</v>
      </c>
      <c r="GG2128" s="32" t="n">
        <v>3.856</v>
      </c>
      <c r="GH2128" s="32" t="n">
        <v>3.846</v>
      </c>
      <c r="GI2128" s="32" t="n">
        <v>3.882</v>
      </c>
      <c r="GJ2128" s="32"/>
      <c r="GK2128" s="32"/>
      <c r="GL2128" s="32"/>
      <c r="GM2128" s="32"/>
      <c r="GN2128" s="32"/>
      <c r="GO2128" s="32"/>
      <c r="GP2128" s="32"/>
      <c r="GQ2128" s="32"/>
    </row>
    <row r="2129" customFormat="false" ht="12.75" hidden="true" customHeight="false" outlineLevel="0" collapsed="false">
      <c r="A2129" s="0" t="n">
        <f aca="false">WEEKDAY(C2129,2)</f>
        <v>5</v>
      </c>
      <c r="B2129" s="0" t="n">
        <f aca="false">MONTH(C2129)</f>
        <v>6</v>
      </c>
      <c r="C2129" s="23" t="n">
        <v>37057</v>
      </c>
      <c r="D2129" s="0" t="n">
        <f aca="false">MONTH(R2129)</f>
        <v>6</v>
      </c>
      <c r="E2129" s="0" t="n">
        <f aca="false">YEAR(R2129)</f>
        <v>2001</v>
      </c>
      <c r="F2129" s="35" t="n">
        <f aca="false">L2129-K2129</f>
        <v>0.369349999999999</v>
      </c>
      <c r="G2129" s="24" t="n">
        <f aca="false">N2129-M2129</f>
        <v>-0.168833333333333</v>
      </c>
      <c r="H2129" s="24" t="n">
        <f aca="false">O2129-N2129</f>
        <v>-0.0126666666666666</v>
      </c>
      <c r="I2129" s="24" t="n">
        <f aca="false">O2129-M2129</f>
        <v>-0.1815</v>
      </c>
      <c r="J2129" s="25" t="n">
        <f aca="false">VLOOKUP(C2129,'Nymex hist.'!A:B,2,0)</f>
        <v>3.979</v>
      </c>
      <c r="K2129" s="34" t="n">
        <f aca="false">AVERAGE(DM2129:DS2129)</f>
        <v>4.07725</v>
      </c>
      <c r="L2129" s="34" t="n">
        <f aca="false">AVERAGE(DT2129:DX2129)</f>
        <v>4.4466</v>
      </c>
      <c r="M2129" s="27" t="n">
        <f aca="false">SUMIF($S$3:$FQ$3,$E2129+1,$S2129:$FQ2129)/COUNTIF($S$3:$FQ$3,$E2129+1)</f>
        <v>4.03483333333333</v>
      </c>
      <c r="N2129" s="27" t="n">
        <f aca="false">SUMIF($S$3:$FQ$3,$E2129+2,$S2129:$FQ2129)/COUNTIF($S$3:$FQ$3,$E2129+2)</f>
        <v>3.866</v>
      </c>
      <c r="O2129" s="27" t="n">
        <f aca="false">SUMIF($S$3:$FQ$3,$E2129+3,$S2129:$FQ2129)/COUNTIF($S$3:$FQ$3,$E2129+3)</f>
        <v>3.85333333333333</v>
      </c>
      <c r="P2129" s="27" t="n">
        <f aca="false">SUMIF($S$3:$FQ$3,$E2129+4,$S2129:$FQ2129)/COUNTIF($S$3:$FQ$3,$E2129+4)</f>
        <v>3.88333333333333</v>
      </c>
      <c r="Q2129" s="27"/>
      <c r="R2129" s="28" t="n">
        <v>37057</v>
      </c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30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 t="n">
        <v>3.979</v>
      </c>
      <c r="DQ2129" s="29" t="n">
        <v>4.065</v>
      </c>
      <c r="DR2129" s="29" t="n">
        <v>4.11</v>
      </c>
      <c r="DS2129" s="29" t="n">
        <v>4.155</v>
      </c>
      <c r="DT2129" s="29" t="n">
        <v>4.35</v>
      </c>
      <c r="DU2129" s="29" t="n">
        <v>4.545</v>
      </c>
      <c r="DV2129" s="29" t="n">
        <v>4.608</v>
      </c>
      <c r="DW2129" s="29" t="n">
        <v>4.465</v>
      </c>
      <c r="DX2129" s="29" t="n">
        <v>4.265</v>
      </c>
      <c r="DY2129" s="29" t="n">
        <v>3.825</v>
      </c>
      <c r="DZ2129" s="29" t="n">
        <v>3.75</v>
      </c>
      <c r="EA2129" s="29" t="n">
        <v>3.795</v>
      </c>
      <c r="EB2129" s="29" t="n">
        <v>3.835</v>
      </c>
      <c r="EC2129" s="29" t="n">
        <v>3.86</v>
      </c>
      <c r="ED2129" s="29" t="n">
        <v>3.88</v>
      </c>
      <c r="EE2129" s="29" t="n">
        <v>3.905</v>
      </c>
      <c r="EF2129" s="29" t="n">
        <v>4.045</v>
      </c>
      <c r="EG2129" s="29" t="n">
        <v>4.185</v>
      </c>
      <c r="EH2129" s="29" t="n">
        <v>4.25</v>
      </c>
      <c r="EI2129" s="29" t="n">
        <v>4.135</v>
      </c>
      <c r="EJ2129" s="29" t="n">
        <v>3.987</v>
      </c>
      <c r="EK2129" s="29" t="n">
        <v>3.672</v>
      </c>
      <c r="EL2129" s="29" t="n">
        <v>3.642</v>
      </c>
      <c r="EM2129" s="29" t="n">
        <v>3.677</v>
      </c>
      <c r="EN2129" s="29" t="n">
        <v>3.724</v>
      </c>
      <c r="EO2129" s="29" t="n">
        <v>3.754</v>
      </c>
      <c r="EP2129" s="29" t="n">
        <v>3.768</v>
      </c>
      <c r="EQ2129" s="29" t="n">
        <v>3.791</v>
      </c>
      <c r="ER2129" s="29" t="n">
        <v>3.926</v>
      </c>
      <c r="ES2129" s="29" t="n">
        <v>4.066</v>
      </c>
      <c r="ET2129" s="29" t="n">
        <v>4.112</v>
      </c>
      <c r="EU2129" s="29" t="n">
        <v>3.994</v>
      </c>
      <c r="EV2129" s="29" t="n">
        <v>3.861</v>
      </c>
      <c r="EW2129" s="29" t="n">
        <v>3.646</v>
      </c>
      <c r="EX2129" s="29" t="n">
        <v>3.636</v>
      </c>
      <c r="EY2129" s="29" t="n">
        <v>3.672</v>
      </c>
      <c r="EZ2129" s="29" t="n">
        <v>3.754</v>
      </c>
      <c r="FA2129" s="29" t="n">
        <v>3.804</v>
      </c>
      <c r="FB2129" s="29" t="n">
        <v>3.818</v>
      </c>
      <c r="FC2129" s="29" t="n">
        <v>3.846</v>
      </c>
      <c r="FD2129" s="29" t="n">
        <v>3.981</v>
      </c>
      <c r="FE2129" s="29" t="n">
        <v>4.116</v>
      </c>
      <c r="FF2129" s="29" t="n">
        <v>4.142</v>
      </c>
      <c r="FG2129" s="29" t="n">
        <v>4.024</v>
      </c>
      <c r="FH2129" s="29" t="n">
        <v>3.891</v>
      </c>
      <c r="FI2129" s="29" t="n">
        <v>3.676</v>
      </c>
      <c r="FJ2129" s="29" t="n">
        <v>3.666</v>
      </c>
      <c r="FK2129" s="29" t="n">
        <v>3.702</v>
      </c>
      <c r="FL2129" s="29" t="n">
        <v>3.784</v>
      </c>
      <c r="FM2129" s="29" t="n">
        <v>3.834</v>
      </c>
      <c r="FN2129" s="29" t="n">
        <v>3.848</v>
      </c>
      <c r="FO2129" s="29" t="n">
        <v>3.876</v>
      </c>
      <c r="FP2129" s="29" t="n">
        <v>4.011</v>
      </c>
      <c r="FQ2129" s="29" t="n">
        <v>4.146</v>
      </c>
      <c r="FR2129" s="29" t="n">
        <v>4.182</v>
      </c>
      <c r="FS2129" s="29" t="n">
        <v>4.064</v>
      </c>
      <c r="FT2129" s="29" t="n">
        <v>3.931</v>
      </c>
      <c r="FU2129" s="29" t="n">
        <v>3.716</v>
      </c>
      <c r="FV2129" s="29" t="n">
        <v>3.706</v>
      </c>
      <c r="FW2129" s="29" t="n">
        <v>3.742</v>
      </c>
      <c r="FX2129" s="29" t="n">
        <v>3.824</v>
      </c>
      <c r="FY2129" s="29" t="n">
        <v>3.874</v>
      </c>
      <c r="FZ2129" s="29" t="n">
        <v>3.888</v>
      </c>
      <c r="GA2129" s="29" t="n">
        <v>3.916</v>
      </c>
      <c r="GB2129" s="29" t="n">
        <v>4.051</v>
      </c>
      <c r="GC2129" s="29" t="n">
        <v>4.186</v>
      </c>
      <c r="GD2129" s="29" t="n">
        <v>4.232</v>
      </c>
      <c r="GE2129" s="29" t="n">
        <v>4.114</v>
      </c>
      <c r="GF2129" s="29" t="n">
        <v>3.981</v>
      </c>
      <c r="GG2129" s="29" t="n">
        <v>3.766</v>
      </c>
      <c r="GH2129" s="29" t="n">
        <v>3.756</v>
      </c>
      <c r="GI2129" s="29" t="n">
        <v>3.792</v>
      </c>
      <c r="GJ2129" s="29"/>
      <c r="GK2129" s="29"/>
      <c r="GL2129" s="29"/>
      <c r="GM2129" s="29"/>
      <c r="GN2129" s="29"/>
      <c r="GO2129" s="29"/>
      <c r="GP2129" s="29"/>
      <c r="GQ2129" s="29"/>
      <c r="GR2129" s="0"/>
      <c r="GS2129" s="0"/>
      <c r="GT2129" s="0"/>
      <c r="GU2129" s="0"/>
      <c r="GV2129" s="0"/>
      <c r="GW2129" s="0"/>
      <c r="GX2129" s="0"/>
      <c r="GY2129" s="0"/>
      <c r="GZ2129" s="0"/>
      <c r="HA2129" s="0"/>
      <c r="HB2129" s="0"/>
      <c r="HC2129" s="0"/>
      <c r="HD2129" s="0"/>
      <c r="HE2129" s="0"/>
      <c r="HF2129" s="0"/>
      <c r="HG2129" s="0"/>
      <c r="HH2129" s="0"/>
      <c r="HI2129" s="0"/>
      <c r="HJ2129" s="0"/>
      <c r="HK2129" s="0"/>
      <c r="HL2129" s="0"/>
      <c r="HM2129" s="0"/>
      <c r="HN2129" s="0"/>
      <c r="HO2129" s="0"/>
      <c r="HP2129" s="0"/>
      <c r="HQ2129" s="0"/>
      <c r="HR2129" s="0"/>
      <c r="HS2129" s="0"/>
      <c r="HT2129" s="0"/>
      <c r="HU2129" s="0"/>
      <c r="HV2129" s="0"/>
      <c r="HW2129" s="0"/>
      <c r="HX2129" s="0"/>
      <c r="HY2129" s="0"/>
      <c r="HZ2129" s="0"/>
      <c r="IA2129" s="0"/>
      <c r="IB2129" s="0"/>
      <c r="IC2129" s="0"/>
      <c r="ID2129" s="0"/>
      <c r="IE2129" s="0"/>
      <c r="IF2129" s="0"/>
      <c r="IG2129" s="0"/>
      <c r="IH2129" s="0"/>
      <c r="II2129" s="0"/>
      <c r="IJ2129" s="0"/>
      <c r="IK2129" s="0"/>
      <c r="IL2129" s="0"/>
      <c r="IM2129" s="0"/>
      <c r="IN2129" s="0"/>
      <c r="IO2129" s="0"/>
      <c r="IP2129" s="0"/>
      <c r="IQ2129" s="0"/>
      <c r="IR2129" s="0"/>
      <c r="IS2129" s="0"/>
      <c r="IT2129" s="0"/>
      <c r="IU2129" s="0"/>
      <c r="IV2129" s="0"/>
      <c r="IW2129" s="0"/>
    </row>
    <row r="2130" customFormat="false" ht="12.75" hidden="true" customHeight="false" outlineLevel="0" collapsed="false">
      <c r="A2130" s="0" t="n">
        <f aca="false">WEEKDAY(C2130,2)</f>
        <v>1</v>
      </c>
      <c r="B2130" s="0" t="n">
        <f aca="false">MONTH(C2130)</f>
        <v>6</v>
      </c>
      <c r="C2130" s="23" t="n">
        <v>37060</v>
      </c>
      <c r="D2130" s="0" t="n">
        <f aca="false">MONTH(R2130)</f>
        <v>6</v>
      </c>
      <c r="E2130" s="0" t="n">
        <f aca="false">YEAR(R2130)</f>
        <v>2001</v>
      </c>
      <c r="F2130" s="35" t="n">
        <f aca="false">L2130-K2130</f>
        <v>0.3565</v>
      </c>
      <c r="G2130" s="24" t="n">
        <f aca="false">N2130-M2130</f>
        <v>-0.172333333333333</v>
      </c>
      <c r="H2130" s="24" t="n">
        <f aca="false">O2130-N2130</f>
        <v>-0.0321666666666669</v>
      </c>
      <c r="I2130" s="24" t="n">
        <f aca="false">O2130-M2130</f>
        <v>-0.2045</v>
      </c>
      <c r="J2130" s="25" t="n">
        <f aca="false">VLOOKUP(C2130,'Nymex hist.'!A:B,2,0)</f>
        <v>3.939</v>
      </c>
      <c r="K2130" s="34" t="n">
        <f aca="false">AVERAGE(DM2130:DS2130)</f>
        <v>4.0365</v>
      </c>
      <c r="L2130" s="34" t="n">
        <f aca="false">AVERAGE(DT2130:DX2130)</f>
        <v>4.393</v>
      </c>
      <c r="M2130" s="27" t="n">
        <f aca="false">SUMIF($S$3:$FQ$3,$E2130+1,$S2130:$FQ2130)/COUNTIF($S$3:$FQ$3,$E2130+1)</f>
        <v>3.9675</v>
      </c>
      <c r="N2130" s="27" t="n">
        <f aca="false">SUMIF($S$3:$FQ$3,$E2130+2,$S2130:$FQ2130)/COUNTIF($S$3:$FQ$3,$E2130+2)</f>
        <v>3.79516666666667</v>
      </c>
      <c r="O2130" s="27" t="n">
        <f aca="false">SUMIF($S$3:$FQ$3,$E2130+3,$S2130:$FQ2130)/COUNTIF($S$3:$FQ$3,$E2130+3)</f>
        <v>3.763</v>
      </c>
      <c r="P2130" s="27" t="n">
        <f aca="false">SUMIF($S$3:$FQ$3,$E2130+4,$S2130:$FQ2130)/COUNTIF($S$3:$FQ$3,$E2130+4)</f>
        <v>3.788</v>
      </c>
      <c r="Q2130" s="27"/>
      <c r="R2130" s="28" t="n">
        <v>37060</v>
      </c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30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 t="n">
        <v>3.939</v>
      </c>
      <c r="DQ2130" s="29" t="n">
        <v>4.024</v>
      </c>
      <c r="DR2130" s="29" t="n">
        <v>4.069</v>
      </c>
      <c r="DS2130" s="29" t="n">
        <v>4.114</v>
      </c>
      <c r="DT2130" s="29" t="n">
        <v>4.305</v>
      </c>
      <c r="DU2130" s="29" t="n">
        <v>4.495</v>
      </c>
      <c r="DV2130" s="29" t="n">
        <v>4.555</v>
      </c>
      <c r="DW2130" s="29" t="n">
        <v>4.41</v>
      </c>
      <c r="DX2130" s="29" t="n">
        <v>4.2</v>
      </c>
      <c r="DY2130" s="29" t="n">
        <v>3.75</v>
      </c>
      <c r="DZ2130" s="29" t="n">
        <v>3.68</v>
      </c>
      <c r="EA2130" s="29" t="n">
        <v>3.725</v>
      </c>
      <c r="EB2130" s="29" t="n">
        <v>3.765</v>
      </c>
      <c r="EC2130" s="29" t="n">
        <v>3.79</v>
      </c>
      <c r="ED2130" s="29" t="n">
        <v>3.81</v>
      </c>
      <c r="EE2130" s="29" t="n">
        <v>3.835</v>
      </c>
      <c r="EF2130" s="29" t="n">
        <v>3.975</v>
      </c>
      <c r="EG2130" s="29" t="n">
        <v>4.115</v>
      </c>
      <c r="EH2130" s="29" t="n">
        <v>4.18</v>
      </c>
      <c r="EI2130" s="29" t="n">
        <v>4.065</v>
      </c>
      <c r="EJ2130" s="29" t="n">
        <v>3.917</v>
      </c>
      <c r="EK2130" s="29" t="n">
        <v>3.602</v>
      </c>
      <c r="EL2130" s="29" t="n">
        <v>3.572</v>
      </c>
      <c r="EM2130" s="29" t="n">
        <v>3.607</v>
      </c>
      <c r="EN2130" s="29" t="n">
        <v>3.654</v>
      </c>
      <c r="EO2130" s="29" t="n">
        <v>3.682</v>
      </c>
      <c r="EP2130" s="29" t="n">
        <v>3.696</v>
      </c>
      <c r="EQ2130" s="29" t="n">
        <v>3.719</v>
      </c>
      <c r="ER2130" s="29" t="n">
        <v>3.854</v>
      </c>
      <c r="ES2130" s="29" t="n">
        <v>3.994</v>
      </c>
      <c r="ET2130" s="29" t="n">
        <v>4.038</v>
      </c>
      <c r="EU2130" s="29" t="n">
        <v>3.92</v>
      </c>
      <c r="EV2130" s="29" t="n">
        <v>3.787</v>
      </c>
      <c r="EW2130" s="29" t="n">
        <v>3.572</v>
      </c>
      <c r="EX2130" s="29" t="n">
        <v>3.562</v>
      </c>
      <c r="EY2130" s="29" t="n">
        <v>3.598</v>
      </c>
      <c r="EZ2130" s="29" t="n">
        <v>3.649</v>
      </c>
      <c r="FA2130" s="29" t="n">
        <v>3.697</v>
      </c>
      <c r="FB2130" s="29" t="n">
        <v>3.711</v>
      </c>
      <c r="FC2130" s="29" t="n">
        <v>3.739</v>
      </c>
      <c r="FD2130" s="29" t="n">
        <v>3.874</v>
      </c>
      <c r="FE2130" s="29" t="n">
        <v>4.009</v>
      </c>
      <c r="FF2130" s="29" t="n">
        <v>4.063</v>
      </c>
      <c r="FG2130" s="29" t="n">
        <v>3.945</v>
      </c>
      <c r="FH2130" s="29" t="n">
        <v>3.812</v>
      </c>
      <c r="FI2130" s="29" t="n">
        <v>3.597</v>
      </c>
      <c r="FJ2130" s="29" t="n">
        <v>3.587</v>
      </c>
      <c r="FK2130" s="29" t="n">
        <v>3.623</v>
      </c>
      <c r="FL2130" s="29" t="n">
        <v>3.674</v>
      </c>
      <c r="FM2130" s="29" t="n">
        <v>3.722</v>
      </c>
      <c r="FN2130" s="29" t="n">
        <v>3.736</v>
      </c>
      <c r="FO2130" s="29" t="n">
        <v>3.764</v>
      </c>
      <c r="FP2130" s="29" t="n">
        <v>3.899</v>
      </c>
      <c r="FQ2130" s="29" t="n">
        <v>4.034</v>
      </c>
      <c r="FR2130" s="29" t="n">
        <v>4.098</v>
      </c>
      <c r="FS2130" s="29" t="n">
        <v>3.98</v>
      </c>
      <c r="FT2130" s="29" t="n">
        <v>3.847</v>
      </c>
      <c r="FU2130" s="29" t="n">
        <v>3.632</v>
      </c>
      <c r="FV2130" s="29" t="n">
        <v>3.622</v>
      </c>
      <c r="FW2130" s="29" t="n">
        <v>3.658</v>
      </c>
      <c r="FX2130" s="29" t="n">
        <v>3.709</v>
      </c>
      <c r="FY2130" s="29" t="n">
        <v>3.757</v>
      </c>
      <c r="FZ2130" s="29" t="n">
        <v>3.771</v>
      </c>
      <c r="GA2130" s="29" t="n">
        <v>3.799</v>
      </c>
      <c r="GB2130" s="29" t="n">
        <v>3.934</v>
      </c>
      <c r="GC2130" s="29" t="n">
        <v>4.069</v>
      </c>
      <c r="GD2130" s="29" t="n">
        <v>4.143</v>
      </c>
      <c r="GE2130" s="29" t="n">
        <v>4.025</v>
      </c>
      <c r="GF2130" s="29" t="n">
        <v>3.892</v>
      </c>
      <c r="GG2130" s="29" t="n">
        <v>3.677</v>
      </c>
      <c r="GH2130" s="29" t="n">
        <v>3.667</v>
      </c>
      <c r="GI2130" s="29" t="n">
        <v>3.703</v>
      </c>
      <c r="GJ2130" s="29"/>
      <c r="GK2130" s="29"/>
      <c r="GL2130" s="29"/>
      <c r="GM2130" s="29"/>
      <c r="GN2130" s="29"/>
      <c r="GO2130" s="29"/>
      <c r="GP2130" s="29"/>
      <c r="GQ2130" s="29"/>
      <c r="GR2130" s="0"/>
      <c r="GS2130" s="0"/>
      <c r="GT2130" s="0"/>
      <c r="GU2130" s="0"/>
      <c r="GV2130" s="0"/>
      <c r="GW2130" s="0"/>
      <c r="GX2130" s="0"/>
      <c r="GY2130" s="0"/>
      <c r="GZ2130" s="0"/>
      <c r="HA2130" s="0"/>
      <c r="HB2130" s="0"/>
      <c r="HC2130" s="0"/>
      <c r="HD2130" s="0"/>
      <c r="HE2130" s="0"/>
      <c r="HF2130" s="0"/>
      <c r="HG2130" s="0"/>
      <c r="HH2130" s="0"/>
      <c r="HI2130" s="0"/>
      <c r="HJ2130" s="0"/>
      <c r="HK2130" s="0"/>
      <c r="HL2130" s="0"/>
      <c r="HM2130" s="0"/>
      <c r="HN2130" s="0"/>
      <c r="HO2130" s="0"/>
      <c r="HP2130" s="0"/>
      <c r="HQ2130" s="0"/>
      <c r="HR2130" s="0"/>
      <c r="HS2130" s="0"/>
      <c r="HT2130" s="0"/>
      <c r="HU2130" s="0"/>
      <c r="HV2130" s="0"/>
      <c r="HW2130" s="0"/>
      <c r="HX2130" s="0"/>
      <c r="HY2130" s="0"/>
      <c r="HZ2130" s="0"/>
      <c r="IA2130" s="0"/>
      <c r="IB2130" s="0"/>
      <c r="IC2130" s="0"/>
      <c r="ID2130" s="0"/>
      <c r="IE2130" s="0"/>
      <c r="IF2130" s="0"/>
      <c r="IG2130" s="0"/>
      <c r="IH2130" s="0"/>
      <c r="II2130" s="0"/>
      <c r="IJ2130" s="0"/>
      <c r="IK2130" s="0"/>
      <c r="IL2130" s="0"/>
      <c r="IM2130" s="0"/>
      <c r="IN2130" s="0"/>
      <c r="IO2130" s="0"/>
      <c r="IP2130" s="0"/>
      <c r="IQ2130" s="0"/>
      <c r="IR2130" s="0"/>
      <c r="IS2130" s="0"/>
      <c r="IT2130" s="0"/>
      <c r="IU2130" s="0"/>
      <c r="IV2130" s="0"/>
      <c r="IW2130" s="0"/>
    </row>
    <row r="2131" customFormat="false" ht="12.75" hidden="true" customHeight="false" outlineLevel="0" collapsed="false">
      <c r="A2131" s="0" t="n">
        <f aca="false">WEEKDAY(C2131,2)</f>
        <v>2</v>
      </c>
      <c r="B2131" s="0" t="n">
        <f aca="false">MONTH(C2131)</f>
        <v>6</v>
      </c>
      <c r="C2131" s="23" t="n">
        <v>37061</v>
      </c>
      <c r="D2131" s="0" t="n">
        <f aca="false">MONTH(R2131)</f>
        <v>6</v>
      </c>
      <c r="E2131" s="0" t="n">
        <f aca="false">YEAR(R2131)</f>
        <v>2001</v>
      </c>
      <c r="F2131" s="35" t="n">
        <f aca="false">L2131-K2131</f>
        <v>0.34725</v>
      </c>
      <c r="G2131" s="24" t="n">
        <f aca="false">N2131-M2131</f>
        <v>-0.174</v>
      </c>
      <c r="H2131" s="24" t="n">
        <f aca="false">O2131-N2131</f>
        <v>-0.0252499999999998</v>
      </c>
      <c r="I2131" s="24" t="n">
        <f aca="false">O2131-M2131</f>
        <v>-0.19925</v>
      </c>
      <c r="J2131" s="25" t="n">
        <f aca="false">VLOOKUP(C2131,'Nymex hist.'!A:B,2,0)</f>
        <v>3.981</v>
      </c>
      <c r="K2131" s="34" t="n">
        <f aca="false">AVERAGE(DM2131:DS2131)</f>
        <v>4.06975</v>
      </c>
      <c r="L2131" s="34" t="n">
        <f aca="false">AVERAGE(DT2131:DX2131)</f>
        <v>4.417</v>
      </c>
      <c r="M2131" s="27" t="n">
        <f aca="false">SUMIF($S$3:$FQ$3,$E2131+1,$S2131:$FQ2131)/COUNTIF($S$3:$FQ$3,$E2131+1)</f>
        <v>3.99725</v>
      </c>
      <c r="N2131" s="27" t="n">
        <f aca="false">SUMIF($S$3:$FQ$3,$E2131+2,$S2131:$FQ2131)/COUNTIF($S$3:$FQ$3,$E2131+2)</f>
        <v>3.82325</v>
      </c>
      <c r="O2131" s="27" t="n">
        <f aca="false">SUMIF($S$3:$FQ$3,$E2131+3,$S2131:$FQ2131)/COUNTIF($S$3:$FQ$3,$E2131+3)</f>
        <v>3.798</v>
      </c>
      <c r="P2131" s="27" t="n">
        <f aca="false">SUMIF($S$3:$FQ$3,$E2131+4,$S2131:$FQ2131)/COUNTIF($S$3:$FQ$3,$E2131+4)</f>
        <v>3.823</v>
      </c>
      <c r="Q2131" s="27"/>
      <c r="R2131" s="28" t="n">
        <v>37061</v>
      </c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30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 t="n">
        <v>3.981</v>
      </c>
      <c r="DQ2131" s="29" t="n">
        <v>4.06</v>
      </c>
      <c r="DR2131" s="29" t="n">
        <v>4.098</v>
      </c>
      <c r="DS2131" s="29" t="n">
        <v>4.14</v>
      </c>
      <c r="DT2131" s="29" t="n">
        <v>4.329</v>
      </c>
      <c r="DU2131" s="29" t="n">
        <v>4.518</v>
      </c>
      <c r="DV2131" s="29" t="n">
        <v>4.578</v>
      </c>
      <c r="DW2131" s="29" t="n">
        <v>4.435</v>
      </c>
      <c r="DX2131" s="29" t="n">
        <v>4.225</v>
      </c>
      <c r="DY2131" s="29" t="n">
        <v>3.777</v>
      </c>
      <c r="DZ2131" s="29" t="n">
        <v>3.712</v>
      </c>
      <c r="EA2131" s="29" t="n">
        <v>3.757</v>
      </c>
      <c r="EB2131" s="29" t="n">
        <v>3.802</v>
      </c>
      <c r="EC2131" s="29" t="n">
        <v>3.829</v>
      </c>
      <c r="ED2131" s="29" t="n">
        <v>3.842</v>
      </c>
      <c r="EE2131" s="29" t="n">
        <v>3.864</v>
      </c>
      <c r="EF2131" s="29" t="n">
        <v>4.004</v>
      </c>
      <c r="EG2131" s="29" t="n">
        <v>4.142</v>
      </c>
      <c r="EH2131" s="29" t="n">
        <v>4.202</v>
      </c>
      <c r="EI2131" s="29" t="n">
        <v>4.085</v>
      </c>
      <c r="EJ2131" s="29" t="n">
        <v>3.939</v>
      </c>
      <c r="EK2131" s="29" t="n">
        <v>3.624</v>
      </c>
      <c r="EL2131" s="29" t="n">
        <v>3.599</v>
      </c>
      <c r="EM2131" s="29" t="n">
        <v>3.639</v>
      </c>
      <c r="EN2131" s="29" t="n">
        <v>3.686</v>
      </c>
      <c r="EO2131" s="29" t="n">
        <v>3.714</v>
      </c>
      <c r="EP2131" s="29" t="n">
        <v>3.728</v>
      </c>
      <c r="EQ2131" s="29" t="n">
        <v>3.751</v>
      </c>
      <c r="ER2131" s="29" t="n">
        <v>3.886</v>
      </c>
      <c r="ES2131" s="29" t="n">
        <v>4.026</v>
      </c>
      <c r="ET2131" s="29" t="n">
        <v>4.076</v>
      </c>
      <c r="EU2131" s="29" t="n">
        <v>3.958</v>
      </c>
      <c r="EV2131" s="29" t="n">
        <v>3.825</v>
      </c>
      <c r="EW2131" s="29" t="n">
        <v>3.61</v>
      </c>
      <c r="EX2131" s="29" t="n">
        <v>3.6</v>
      </c>
      <c r="EY2131" s="29" t="n">
        <v>3.636</v>
      </c>
      <c r="EZ2131" s="29" t="n">
        <v>3.681</v>
      </c>
      <c r="FA2131" s="29" t="n">
        <v>3.729</v>
      </c>
      <c r="FB2131" s="29" t="n">
        <v>3.743</v>
      </c>
      <c r="FC2131" s="29" t="n">
        <v>3.771</v>
      </c>
      <c r="FD2131" s="29" t="n">
        <v>3.906</v>
      </c>
      <c r="FE2131" s="29" t="n">
        <v>4.041</v>
      </c>
      <c r="FF2131" s="29" t="n">
        <v>4.101</v>
      </c>
      <c r="FG2131" s="29" t="n">
        <v>3.983</v>
      </c>
      <c r="FH2131" s="29" t="n">
        <v>3.85</v>
      </c>
      <c r="FI2131" s="29" t="n">
        <v>3.635</v>
      </c>
      <c r="FJ2131" s="29" t="n">
        <v>3.625</v>
      </c>
      <c r="FK2131" s="29" t="n">
        <v>3.661</v>
      </c>
      <c r="FL2131" s="29" t="n">
        <v>3.706</v>
      </c>
      <c r="FM2131" s="29" t="n">
        <v>3.754</v>
      </c>
      <c r="FN2131" s="29" t="n">
        <v>3.768</v>
      </c>
      <c r="FO2131" s="29" t="n">
        <v>3.796</v>
      </c>
      <c r="FP2131" s="29" t="n">
        <v>3.931</v>
      </c>
      <c r="FQ2131" s="29" t="n">
        <v>4.066</v>
      </c>
      <c r="FR2131" s="29" t="n">
        <v>4.136</v>
      </c>
      <c r="FS2131" s="29" t="n">
        <v>4.018</v>
      </c>
      <c r="FT2131" s="29" t="n">
        <v>3.885</v>
      </c>
      <c r="FU2131" s="29" t="n">
        <v>3.67</v>
      </c>
      <c r="FV2131" s="29" t="n">
        <v>3.66</v>
      </c>
      <c r="FW2131" s="29" t="n">
        <v>3.696</v>
      </c>
      <c r="FX2131" s="29" t="n">
        <v>3.741</v>
      </c>
      <c r="FY2131" s="29" t="n">
        <v>3.789</v>
      </c>
      <c r="FZ2131" s="29" t="n">
        <v>3.803</v>
      </c>
      <c r="GA2131" s="29" t="n">
        <v>3.831</v>
      </c>
      <c r="GB2131" s="29" t="n">
        <v>3.966</v>
      </c>
      <c r="GC2131" s="29" t="n">
        <v>4.101</v>
      </c>
      <c r="GD2131" s="29" t="n">
        <v>4.181</v>
      </c>
      <c r="GE2131" s="29" t="n">
        <v>4.063</v>
      </c>
      <c r="GF2131" s="29" t="n">
        <v>3.93</v>
      </c>
      <c r="GG2131" s="29" t="n">
        <v>3.715</v>
      </c>
      <c r="GH2131" s="29" t="n">
        <v>3.705</v>
      </c>
      <c r="GI2131" s="29" t="n">
        <v>3.741</v>
      </c>
      <c r="GJ2131" s="29"/>
      <c r="GK2131" s="29"/>
      <c r="GL2131" s="29"/>
      <c r="GM2131" s="29"/>
      <c r="GN2131" s="29"/>
      <c r="GO2131" s="29"/>
      <c r="GP2131" s="29"/>
      <c r="GQ2131" s="29"/>
      <c r="GR2131" s="0"/>
      <c r="GS2131" s="0"/>
      <c r="GT2131" s="0"/>
      <c r="GU2131" s="0"/>
      <c r="GV2131" s="0"/>
      <c r="GW2131" s="0"/>
      <c r="GX2131" s="0"/>
      <c r="GY2131" s="0"/>
      <c r="GZ2131" s="0"/>
      <c r="HA2131" s="0"/>
      <c r="HB2131" s="0"/>
      <c r="HC2131" s="0"/>
      <c r="HD2131" s="0"/>
      <c r="HE2131" s="0"/>
      <c r="HF2131" s="0"/>
      <c r="HG2131" s="0"/>
      <c r="HH2131" s="0"/>
      <c r="HI2131" s="0"/>
      <c r="HJ2131" s="0"/>
      <c r="HK2131" s="0"/>
      <c r="HL2131" s="0"/>
      <c r="HM2131" s="0"/>
      <c r="HN2131" s="0"/>
      <c r="HO2131" s="0"/>
      <c r="HP2131" s="0"/>
      <c r="HQ2131" s="0"/>
      <c r="HR2131" s="0"/>
      <c r="HS2131" s="0"/>
      <c r="HT2131" s="0"/>
      <c r="HU2131" s="0"/>
      <c r="HV2131" s="0"/>
      <c r="HW2131" s="0"/>
      <c r="HX2131" s="0"/>
      <c r="HY2131" s="0"/>
      <c r="HZ2131" s="0"/>
      <c r="IA2131" s="0"/>
      <c r="IB2131" s="0"/>
      <c r="IC2131" s="0"/>
      <c r="ID2131" s="0"/>
      <c r="IE2131" s="0"/>
      <c r="IF2131" s="0"/>
      <c r="IG2131" s="0"/>
      <c r="IH2131" s="0"/>
      <c r="II2131" s="0"/>
      <c r="IJ2131" s="0"/>
      <c r="IK2131" s="0"/>
      <c r="IL2131" s="0"/>
      <c r="IM2131" s="0"/>
      <c r="IN2131" s="0"/>
      <c r="IO2131" s="0"/>
      <c r="IP2131" s="0"/>
      <c r="IQ2131" s="0"/>
      <c r="IR2131" s="0"/>
      <c r="IS2131" s="0"/>
      <c r="IT2131" s="0"/>
      <c r="IU2131" s="0"/>
      <c r="IV2131" s="0"/>
      <c r="IW2131" s="0"/>
    </row>
    <row r="2132" customFormat="false" ht="12.75" hidden="true" customHeight="false" outlineLevel="0" collapsed="false">
      <c r="A2132" s="0" t="n">
        <f aca="false">WEEKDAY(C2132,2)</f>
        <v>3</v>
      </c>
      <c r="B2132" s="0" t="n">
        <f aca="false">MONTH(C2132)</f>
        <v>6</v>
      </c>
      <c r="C2132" s="23" t="n">
        <v>37062</v>
      </c>
      <c r="D2132" s="0" t="n">
        <f aca="false">MONTH(R2132)</f>
        <v>6</v>
      </c>
      <c r="E2132" s="0" t="n">
        <f aca="false">YEAR(R2132)</f>
        <v>2001</v>
      </c>
      <c r="F2132" s="35" t="n">
        <f aca="false">L2132-K2132</f>
        <v>0.384</v>
      </c>
      <c r="G2132" s="24" t="n">
        <f aca="false">N2132-M2132</f>
        <v>-0.155583333333334</v>
      </c>
      <c r="H2132" s="24" t="n">
        <f aca="false">O2132-N2132</f>
        <v>-0.012916666666666</v>
      </c>
      <c r="I2132" s="24" t="n">
        <f aca="false">O2132-M2132</f>
        <v>-0.1685</v>
      </c>
      <c r="J2132" s="25" t="n">
        <f aca="false">VLOOKUP(C2132,'Nymex hist.'!A:B,2,0)</f>
        <v>3.734</v>
      </c>
      <c r="K2132" s="34" t="n">
        <f aca="false">AVERAGE(DM2132:DS2132)</f>
        <v>3.825</v>
      </c>
      <c r="L2132" s="34" t="n">
        <f aca="false">AVERAGE(DT2132:DX2132)</f>
        <v>4.209</v>
      </c>
      <c r="M2132" s="27" t="n">
        <f aca="false">SUMIF($S$3:$FQ$3,$E2132+1,$S2132:$FQ2132)/COUNTIF($S$3:$FQ$3,$E2132+1)</f>
        <v>3.81375</v>
      </c>
      <c r="N2132" s="27" t="n">
        <f aca="false">SUMIF($S$3:$FQ$3,$E2132+2,$S2132:$FQ2132)/COUNTIF($S$3:$FQ$3,$E2132+2)</f>
        <v>3.65816666666667</v>
      </c>
      <c r="O2132" s="27" t="n">
        <f aca="false">SUMIF($S$3:$FQ$3,$E2132+3,$S2132:$FQ2132)/COUNTIF($S$3:$FQ$3,$E2132+3)</f>
        <v>3.64525</v>
      </c>
      <c r="P2132" s="27" t="n">
        <f aca="false">SUMIF($S$3:$FQ$3,$E2132+4,$S2132:$FQ2132)/COUNTIF($S$3:$FQ$3,$E2132+4)</f>
        <v>3.67525</v>
      </c>
      <c r="Q2132" s="27"/>
      <c r="R2132" s="28" t="n">
        <v>37062</v>
      </c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30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 t="n">
        <v>3.734</v>
      </c>
      <c r="DQ2132" s="29" t="n">
        <v>3.809</v>
      </c>
      <c r="DR2132" s="29" t="n">
        <v>3.854</v>
      </c>
      <c r="DS2132" s="29" t="n">
        <v>3.903</v>
      </c>
      <c r="DT2132" s="29" t="n">
        <v>4.107</v>
      </c>
      <c r="DU2132" s="29" t="n">
        <v>4.307</v>
      </c>
      <c r="DV2132" s="29" t="n">
        <v>4.372</v>
      </c>
      <c r="DW2132" s="29" t="n">
        <v>4.232</v>
      </c>
      <c r="DX2132" s="29" t="n">
        <v>4.027</v>
      </c>
      <c r="DY2132" s="29" t="n">
        <v>3.597</v>
      </c>
      <c r="DZ2132" s="29" t="n">
        <v>3.537</v>
      </c>
      <c r="EA2132" s="29" t="n">
        <v>3.582</v>
      </c>
      <c r="EB2132" s="29" t="n">
        <v>3.627</v>
      </c>
      <c r="EC2132" s="29" t="n">
        <v>3.651</v>
      </c>
      <c r="ED2132" s="29" t="n">
        <v>3.664</v>
      </c>
      <c r="EE2132" s="29" t="n">
        <v>3.686</v>
      </c>
      <c r="EF2132" s="29" t="n">
        <v>3.826</v>
      </c>
      <c r="EG2132" s="29" t="n">
        <v>3.964</v>
      </c>
      <c r="EH2132" s="29" t="n">
        <v>4.024</v>
      </c>
      <c r="EI2132" s="29" t="n">
        <v>3.907</v>
      </c>
      <c r="EJ2132" s="29" t="n">
        <v>3.769</v>
      </c>
      <c r="EK2132" s="29" t="n">
        <v>3.457</v>
      </c>
      <c r="EL2132" s="29" t="n">
        <v>3.433</v>
      </c>
      <c r="EM2132" s="29" t="n">
        <v>3.474</v>
      </c>
      <c r="EN2132" s="29" t="n">
        <v>3.522</v>
      </c>
      <c r="EO2132" s="29" t="n">
        <v>3.551</v>
      </c>
      <c r="EP2132" s="29" t="n">
        <v>3.566</v>
      </c>
      <c r="EQ2132" s="29" t="n">
        <v>3.59</v>
      </c>
      <c r="ER2132" s="29" t="n">
        <v>3.73</v>
      </c>
      <c r="ES2132" s="29" t="n">
        <v>3.875</v>
      </c>
      <c r="ET2132" s="29" t="n">
        <v>3.93</v>
      </c>
      <c r="EU2132" s="29" t="n">
        <v>3.812</v>
      </c>
      <c r="EV2132" s="29" t="n">
        <v>3.679</v>
      </c>
      <c r="EW2132" s="29" t="n">
        <v>3.464</v>
      </c>
      <c r="EX2132" s="29" t="n">
        <v>3.454</v>
      </c>
      <c r="EY2132" s="29" t="n">
        <v>3.49</v>
      </c>
      <c r="EZ2132" s="29" t="n">
        <v>3.517</v>
      </c>
      <c r="FA2132" s="29" t="n">
        <v>3.566</v>
      </c>
      <c r="FB2132" s="29" t="n">
        <v>3.581</v>
      </c>
      <c r="FC2132" s="29" t="n">
        <v>3.61</v>
      </c>
      <c r="FD2132" s="29" t="n">
        <v>3.75</v>
      </c>
      <c r="FE2132" s="29" t="n">
        <v>3.89</v>
      </c>
      <c r="FF2132" s="29" t="n">
        <v>3.96</v>
      </c>
      <c r="FG2132" s="29" t="n">
        <v>3.842</v>
      </c>
      <c r="FH2132" s="29" t="n">
        <v>3.709</v>
      </c>
      <c r="FI2132" s="29" t="n">
        <v>3.494</v>
      </c>
      <c r="FJ2132" s="29" t="n">
        <v>3.484</v>
      </c>
      <c r="FK2132" s="29" t="n">
        <v>3.52</v>
      </c>
      <c r="FL2132" s="29" t="n">
        <v>3.547</v>
      </c>
      <c r="FM2132" s="29" t="n">
        <v>3.596</v>
      </c>
      <c r="FN2132" s="29" t="n">
        <v>3.611</v>
      </c>
      <c r="FO2132" s="29" t="n">
        <v>3.64</v>
      </c>
      <c r="FP2132" s="29" t="n">
        <v>3.78</v>
      </c>
      <c r="FQ2132" s="29" t="n">
        <v>3.92</v>
      </c>
      <c r="FR2132" s="29" t="n">
        <v>4</v>
      </c>
      <c r="FS2132" s="29" t="n">
        <v>3.882</v>
      </c>
      <c r="FT2132" s="29" t="n">
        <v>3.749</v>
      </c>
      <c r="FU2132" s="29" t="n">
        <v>3.534</v>
      </c>
      <c r="FV2132" s="29" t="n">
        <v>3.524</v>
      </c>
      <c r="FW2132" s="29" t="n">
        <v>3.56</v>
      </c>
      <c r="FX2132" s="29" t="n">
        <v>3.587</v>
      </c>
      <c r="FY2132" s="29" t="n">
        <v>3.636</v>
      </c>
      <c r="FZ2132" s="29" t="n">
        <v>3.651</v>
      </c>
      <c r="GA2132" s="29" t="n">
        <v>3.68</v>
      </c>
      <c r="GB2132" s="29" t="n">
        <v>3.82</v>
      </c>
      <c r="GC2132" s="29" t="n">
        <v>3.96</v>
      </c>
      <c r="GD2132" s="29" t="n">
        <v>4.05</v>
      </c>
      <c r="GE2132" s="29" t="n">
        <v>3.932</v>
      </c>
      <c r="GF2132" s="29" t="n">
        <v>3.799</v>
      </c>
      <c r="GG2132" s="29" t="n">
        <v>3.584</v>
      </c>
      <c r="GH2132" s="29" t="n">
        <v>3.574</v>
      </c>
      <c r="GI2132" s="29" t="n">
        <v>3.61</v>
      </c>
      <c r="GJ2132" s="29"/>
      <c r="GK2132" s="29"/>
      <c r="GL2132" s="29"/>
      <c r="GM2132" s="29"/>
      <c r="GN2132" s="29"/>
      <c r="GO2132" s="29"/>
      <c r="GP2132" s="29"/>
      <c r="GQ2132" s="29"/>
      <c r="GR2132" s="0"/>
      <c r="GS2132" s="0"/>
      <c r="GT2132" s="0"/>
      <c r="GU2132" s="0"/>
      <c r="GV2132" s="0"/>
      <c r="GW2132" s="0"/>
      <c r="GX2132" s="0"/>
      <c r="GY2132" s="0"/>
      <c r="GZ2132" s="0"/>
      <c r="HA2132" s="0"/>
      <c r="HB2132" s="0"/>
      <c r="HC2132" s="0"/>
      <c r="HD2132" s="0"/>
      <c r="HE2132" s="0"/>
      <c r="HF2132" s="0"/>
      <c r="HG2132" s="0"/>
      <c r="HH2132" s="0"/>
      <c r="HI2132" s="0"/>
      <c r="HJ2132" s="0"/>
      <c r="HK2132" s="0"/>
      <c r="HL2132" s="0"/>
      <c r="HM2132" s="0"/>
      <c r="HN2132" s="0"/>
      <c r="HO2132" s="0"/>
      <c r="HP2132" s="0"/>
      <c r="HQ2132" s="0"/>
      <c r="HR2132" s="0"/>
      <c r="HS2132" s="0"/>
      <c r="HT2132" s="0"/>
      <c r="HU2132" s="0"/>
      <c r="HV2132" s="0"/>
      <c r="HW2132" s="0"/>
      <c r="HX2132" s="0"/>
      <c r="HY2132" s="0"/>
      <c r="HZ2132" s="0"/>
      <c r="IA2132" s="0"/>
      <c r="IB2132" s="0"/>
      <c r="IC2132" s="0"/>
      <c r="ID2132" s="0"/>
      <c r="IE2132" s="0"/>
      <c r="IF2132" s="0"/>
      <c r="IG2132" s="0"/>
      <c r="IH2132" s="0"/>
      <c r="II2132" s="0"/>
      <c r="IJ2132" s="0"/>
      <c r="IK2132" s="0"/>
      <c r="IL2132" s="0"/>
      <c r="IM2132" s="0"/>
      <c r="IN2132" s="0"/>
      <c r="IO2132" s="0"/>
      <c r="IP2132" s="0"/>
      <c r="IQ2132" s="0"/>
      <c r="IR2132" s="0"/>
      <c r="IS2132" s="0"/>
      <c r="IT2132" s="0"/>
      <c r="IU2132" s="0"/>
      <c r="IV2132" s="0"/>
      <c r="IW2132" s="0"/>
    </row>
    <row r="2133" customFormat="false" ht="12.75" hidden="false" customHeight="false" outlineLevel="0" collapsed="false">
      <c r="A2133" s="1" t="n">
        <f aca="false">WEEKDAY(C2133,2)</f>
        <v>4</v>
      </c>
      <c r="B2133" s="1" t="n">
        <f aca="false">MONTH(C2133)</f>
        <v>6</v>
      </c>
      <c r="C2133" s="23" t="n">
        <v>37063</v>
      </c>
      <c r="D2133" s="0" t="n">
        <f aca="false">MONTH(R2133)</f>
        <v>6</v>
      </c>
      <c r="E2133" s="0" t="n">
        <f aca="false">YEAR(R2133)</f>
        <v>2001</v>
      </c>
      <c r="F2133" s="3" t="n">
        <f aca="false">L2133-K2133</f>
        <v>0.39085</v>
      </c>
      <c r="G2133" s="3" t="n">
        <f aca="false">N2133-M2133</f>
        <v>-0.16725</v>
      </c>
      <c r="H2133" s="3" t="n">
        <f aca="false">O2133-N2133</f>
        <v>-0.0161666666666664</v>
      </c>
      <c r="I2133" s="3" t="n">
        <f aca="false">O2133-M2133</f>
        <v>-0.183416666666667</v>
      </c>
      <c r="J2133" s="4" t="n">
        <f aca="false">VLOOKUP(C2133,'Nymex hist.'!A:B,2,0)</f>
        <v>3.747</v>
      </c>
      <c r="K2133" s="4" t="n">
        <f aca="false">AVERAGE(DM2133:DS2133)</f>
        <v>3.82875</v>
      </c>
      <c r="L2133" s="4" t="n">
        <f aca="false">AVERAGE(DT2133:DX2133)</f>
        <v>4.2196</v>
      </c>
      <c r="M2133" s="4" t="n">
        <f aca="false">SUMIF($S$3:$FQ$3,$E2133+1,$S2133:$FQ2133)/COUNTIF($S$3:$FQ$3,$E2133+1)</f>
        <v>3.82741666666667</v>
      </c>
      <c r="N2133" s="4" t="n">
        <f aca="false">SUMIF($S$3:$FQ$3,$E2133+2,$S2133:$FQ2133)/COUNTIF($S$3:$FQ$3,$E2133+2)</f>
        <v>3.66016666666667</v>
      </c>
      <c r="O2133" s="4" t="n">
        <f aca="false">SUMIF($S$3:$FQ$3,$E2133+3,$S2133:$FQ2133)/COUNTIF($S$3:$FQ$3,$E2133+3)</f>
        <v>3.644</v>
      </c>
      <c r="P2133" s="4" t="n">
        <f aca="false">SUMIF($S$3:$FQ$3,$E2133+4,$S2133:$FQ2133)/COUNTIF($S$3:$FQ$3,$E2133+4)</f>
        <v>3.669</v>
      </c>
      <c r="R2133" s="21" t="n">
        <v>37063</v>
      </c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7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  <c r="CG2133" s="32"/>
      <c r="CH2133" s="32"/>
      <c r="CI2133" s="32"/>
      <c r="CJ2133" s="32"/>
      <c r="CK2133" s="32"/>
      <c r="CL2133" s="32"/>
      <c r="CM2133" s="32"/>
      <c r="CN2133" s="32"/>
      <c r="CO2133" s="32"/>
      <c r="CP2133" s="32"/>
      <c r="CQ2133" s="32"/>
      <c r="CR2133" s="32"/>
      <c r="CS2133" s="32"/>
      <c r="CT2133" s="32"/>
      <c r="CU2133" s="32"/>
      <c r="CV2133" s="32"/>
      <c r="CW2133" s="32"/>
      <c r="CX2133" s="32"/>
      <c r="CY2133" s="32"/>
      <c r="CZ2133" s="32"/>
      <c r="DA2133" s="32"/>
      <c r="DB2133" s="32"/>
      <c r="DC2133" s="32"/>
      <c r="DD2133" s="32"/>
      <c r="DE2133" s="32"/>
      <c r="DF2133" s="32"/>
      <c r="DG2133" s="32"/>
      <c r="DH2133" s="32"/>
      <c r="DI2133" s="32"/>
      <c r="DJ2133" s="32"/>
      <c r="DK2133" s="32"/>
      <c r="DL2133" s="32"/>
      <c r="DM2133" s="32"/>
      <c r="DN2133" s="32"/>
      <c r="DO2133" s="32"/>
      <c r="DP2133" s="32" t="n">
        <v>3.747</v>
      </c>
      <c r="DQ2133" s="32" t="n">
        <v>3.81</v>
      </c>
      <c r="DR2133" s="32" t="n">
        <v>3.853</v>
      </c>
      <c r="DS2133" s="32" t="n">
        <v>3.905</v>
      </c>
      <c r="DT2133" s="32" t="n">
        <v>4.112</v>
      </c>
      <c r="DU2133" s="32" t="n">
        <v>4.315</v>
      </c>
      <c r="DV2133" s="32" t="n">
        <v>4.382</v>
      </c>
      <c r="DW2133" s="32" t="n">
        <v>4.247</v>
      </c>
      <c r="DX2133" s="32" t="n">
        <v>4.042</v>
      </c>
      <c r="DY2133" s="32" t="n">
        <v>3.612</v>
      </c>
      <c r="DZ2133" s="32" t="n">
        <v>3.552</v>
      </c>
      <c r="EA2133" s="32" t="n">
        <v>3.597</v>
      </c>
      <c r="EB2133" s="32" t="n">
        <v>3.642</v>
      </c>
      <c r="EC2133" s="32" t="n">
        <v>3.666</v>
      </c>
      <c r="ED2133" s="32" t="n">
        <v>3.679</v>
      </c>
      <c r="EE2133" s="32" t="n">
        <v>3.701</v>
      </c>
      <c r="EF2133" s="32" t="n">
        <v>3.837</v>
      </c>
      <c r="EG2133" s="32" t="n">
        <v>3.972</v>
      </c>
      <c r="EH2133" s="32" t="n">
        <v>4.032</v>
      </c>
      <c r="EI2133" s="32" t="n">
        <v>3.915</v>
      </c>
      <c r="EJ2133" s="32" t="n">
        <v>3.777</v>
      </c>
      <c r="EK2133" s="32" t="n">
        <v>3.457</v>
      </c>
      <c r="EL2133" s="32" t="n">
        <v>3.433</v>
      </c>
      <c r="EM2133" s="32" t="n">
        <v>3.474</v>
      </c>
      <c r="EN2133" s="32" t="n">
        <v>3.522</v>
      </c>
      <c r="EO2133" s="32" t="n">
        <v>3.551</v>
      </c>
      <c r="EP2133" s="32" t="n">
        <v>3.566</v>
      </c>
      <c r="EQ2133" s="32" t="n">
        <v>3.59</v>
      </c>
      <c r="ER2133" s="32" t="n">
        <v>3.73</v>
      </c>
      <c r="ES2133" s="32" t="n">
        <v>3.875</v>
      </c>
      <c r="ET2133" s="32" t="n">
        <v>3.93</v>
      </c>
      <c r="EU2133" s="32" t="n">
        <v>3.812</v>
      </c>
      <c r="EV2133" s="32" t="n">
        <v>3.679</v>
      </c>
      <c r="EW2133" s="32" t="n">
        <v>3.459</v>
      </c>
      <c r="EX2133" s="32" t="n">
        <v>3.449</v>
      </c>
      <c r="EY2133" s="32" t="n">
        <v>3.485</v>
      </c>
      <c r="EZ2133" s="32" t="n">
        <v>3.517</v>
      </c>
      <c r="FA2133" s="32" t="n">
        <v>3.566</v>
      </c>
      <c r="FB2133" s="32" t="n">
        <v>3.581</v>
      </c>
      <c r="FC2133" s="32" t="n">
        <v>3.61</v>
      </c>
      <c r="FD2133" s="32" t="n">
        <v>3.75</v>
      </c>
      <c r="FE2133" s="32" t="n">
        <v>3.89</v>
      </c>
      <c r="FF2133" s="32" t="n">
        <v>3.955</v>
      </c>
      <c r="FG2133" s="32" t="n">
        <v>3.837</v>
      </c>
      <c r="FH2133" s="32" t="n">
        <v>3.704</v>
      </c>
      <c r="FI2133" s="32" t="n">
        <v>3.484</v>
      </c>
      <c r="FJ2133" s="32" t="n">
        <v>3.474</v>
      </c>
      <c r="FK2133" s="32" t="n">
        <v>3.51</v>
      </c>
      <c r="FL2133" s="32" t="n">
        <v>3.542</v>
      </c>
      <c r="FM2133" s="32" t="n">
        <v>3.591</v>
      </c>
      <c r="FN2133" s="32" t="n">
        <v>3.606</v>
      </c>
      <c r="FO2133" s="32" t="n">
        <v>3.635</v>
      </c>
      <c r="FP2133" s="32" t="n">
        <v>3.775</v>
      </c>
      <c r="FQ2133" s="32" t="n">
        <v>3.915</v>
      </c>
      <c r="FR2133" s="32" t="n">
        <v>3.99</v>
      </c>
      <c r="FS2133" s="32" t="n">
        <v>3.872</v>
      </c>
      <c r="FT2133" s="32" t="n">
        <v>3.739</v>
      </c>
      <c r="FU2133" s="32" t="n">
        <v>3.519</v>
      </c>
      <c r="FV2133" s="32" t="n">
        <v>3.509</v>
      </c>
      <c r="FW2133" s="32" t="n">
        <v>3.545</v>
      </c>
      <c r="FX2133" s="32" t="n">
        <v>3.577</v>
      </c>
      <c r="FY2133" s="32" t="n">
        <v>3.626</v>
      </c>
      <c r="FZ2133" s="32" t="n">
        <v>3.641</v>
      </c>
      <c r="GA2133" s="32" t="n">
        <v>3.67</v>
      </c>
      <c r="GB2133" s="32" t="n">
        <v>3.81</v>
      </c>
      <c r="GC2133" s="32" t="n">
        <v>3.95</v>
      </c>
      <c r="GD2133" s="32" t="n">
        <v>4.04</v>
      </c>
      <c r="GE2133" s="32" t="n">
        <v>3.922</v>
      </c>
      <c r="GF2133" s="32" t="n">
        <v>3.789</v>
      </c>
      <c r="GG2133" s="32" t="n">
        <v>3.569</v>
      </c>
      <c r="GH2133" s="32" t="n">
        <v>3.559</v>
      </c>
      <c r="GI2133" s="32" t="n">
        <v>3.595</v>
      </c>
      <c r="GJ2133" s="32"/>
      <c r="GK2133" s="32"/>
      <c r="GL2133" s="32"/>
      <c r="GM2133" s="32"/>
      <c r="GN2133" s="32"/>
      <c r="GO2133" s="32"/>
      <c r="GP2133" s="32"/>
      <c r="GQ2133" s="32"/>
    </row>
    <row r="2134" customFormat="false" ht="12.75" hidden="true" customHeight="false" outlineLevel="0" collapsed="false">
      <c r="A2134" s="0" t="n">
        <f aca="false">WEEKDAY(C2134,2)</f>
        <v>5</v>
      </c>
      <c r="B2134" s="0" t="n">
        <f aca="false">MONTH(C2134)</f>
        <v>6</v>
      </c>
      <c r="C2134" s="23" t="n">
        <v>37064</v>
      </c>
      <c r="D2134" s="0" t="n">
        <f aca="false">MONTH(R2134)</f>
        <v>6</v>
      </c>
      <c r="E2134" s="0" t="n">
        <f aca="false">YEAR(R2134)</f>
        <v>2001</v>
      </c>
      <c r="F2134" s="35" t="n">
        <f aca="false">L2134-K2134</f>
        <v>0.41825</v>
      </c>
      <c r="G2134" s="24" t="n">
        <f aca="false">N2134-M2134</f>
        <v>-0.186083333333334</v>
      </c>
      <c r="H2134" s="24" t="n">
        <f aca="false">O2134-N2134</f>
        <v>-0.0217499999999995</v>
      </c>
      <c r="I2134" s="24" t="n">
        <f aca="false">O2134-M2134</f>
        <v>-0.207833333333333</v>
      </c>
      <c r="J2134" s="25" t="n">
        <f aca="false">VLOOKUP(C2134,'Nymex hist.'!A:B,2,0)</f>
        <v>3.742</v>
      </c>
      <c r="K2134" s="34" t="n">
        <f aca="false">AVERAGE(DM2134:DS2134)</f>
        <v>3.82175</v>
      </c>
      <c r="L2134" s="34" t="n">
        <f aca="false">AVERAGE(DT2134:DX2134)</f>
        <v>4.24</v>
      </c>
      <c r="M2134" s="27" t="n">
        <f aca="false">SUMIF($S$3:$FQ$3,$E2134+1,$S2134:$FQ2134)/COUNTIF($S$3:$FQ$3,$E2134+1)</f>
        <v>3.85183333333333</v>
      </c>
      <c r="N2134" s="27" t="n">
        <f aca="false">SUMIF($S$3:$FQ$3,$E2134+2,$S2134:$FQ2134)/COUNTIF($S$3:$FQ$3,$E2134+2)</f>
        <v>3.66575</v>
      </c>
      <c r="O2134" s="27" t="n">
        <f aca="false">SUMIF($S$3:$FQ$3,$E2134+3,$S2134:$FQ2134)/COUNTIF($S$3:$FQ$3,$E2134+3)</f>
        <v>3.644</v>
      </c>
      <c r="P2134" s="27" t="n">
        <f aca="false">SUMIF($S$3:$FQ$3,$E2134+4,$S2134:$FQ2134)/COUNTIF($S$3:$FQ$3,$E2134+4)</f>
        <v>3.669</v>
      </c>
      <c r="Q2134" s="27"/>
      <c r="R2134" s="28" t="n">
        <v>37064</v>
      </c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30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 t="n">
        <v>3.742</v>
      </c>
      <c r="DQ2134" s="29" t="n">
        <v>3.802</v>
      </c>
      <c r="DR2134" s="29" t="n">
        <v>3.845</v>
      </c>
      <c r="DS2134" s="29" t="n">
        <v>3.898</v>
      </c>
      <c r="DT2134" s="29" t="n">
        <v>4.121</v>
      </c>
      <c r="DU2134" s="29" t="n">
        <v>4.336</v>
      </c>
      <c r="DV2134" s="29" t="n">
        <v>4.406</v>
      </c>
      <c r="DW2134" s="29" t="n">
        <v>4.271</v>
      </c>
      <c r="DX2134" s="29" t="n">
        <v>4.066</v>
      </c>
      <c r="DY2134" s="29" t="n">
        <v>3.636</v>
      </c>
      <c r="DZ2134" s="29" t="n">
        <v>3.576</v>
      </c>
      <c r="EA2134" s="29" t="n">
        <v>3.621</v>
      </c>
      <c r="EB2134" s="29" t="n">
        <v>3.666</v>
      </c>
      <c r="EC2134" s="29" t="n">
        <v>3.691</v>
      </c>
      <c r="ED2134" s="29" t="n">
        <v>3.704</v>
      </c>
      <c r="EE2134" s="29" t="n">
        <v>3.726</v>
      </c>
      <c r="EF2134" s="29" t="n">
        <v>3.862</v>
      </c>
      <c r="EG2134" s="29" t="n">
        <v>3.997</v>
      </c>
      <c r="EH2134" s="29" t="n">
        <v>4.057</v>
      </c>
      <c r="EI2134" s="29" t="n">
        <v>3.937</v>
      </c>
      <c r="EJ2134" s="29" t="n">
        <v>3.792</v>
      </c>
      <c r="EK2134" s="29" t="n">
        <v>3.462</v>
      </c>
      <c r="EL2134" s="29" t="n">
        <v>3.433</v>
      </c>
      <c r="EM2134" s="29" t="n">
        <v>3.474</v>
      </c>
      <c r="EN2134" s="29" t="n">
        <v>3.522</v>
      </c>
      <c r="EO2134" s="29" t="n">
        <v>3.551</v>
      </c>
      <c r="EP2134" s="29" t="n">
        <v>3.566</v>
      </c>
      <c r="EQ2134" s="29" t="n">
        <v>3.59</v>
      </c>
      <c r="ER2134" s="29" t="n">
        <v>3.73</v>
      </c>
      <c r="ES2134" s="29" t="n">
        <v>3.875</v>
      </c>
      <c r="ET2134" s="29" t="n">
        <v>3.93</v>
      </c>
      <c r="EU2134" s="29" t="n">
        <v>3.812</v>
      </c>
      <c r="EV2134" s="29" t="n">
        <v>3.679</v>
      </c>
      <c r="EW2134" s="29" t="n">
        <v>3.459</v>
      </c>
      <c r="EX2134" s="29" t="n">
        <v>3.449</v>
      </c>
      <c r="EY2134" s="29" t="n">
        <v>3.485</v>
      </c>
      <c r="EZ2134" s="29" t="n">
        <v>3.517</v>
      </c>
      <c r="FA2134" s="29" t="n">
        <v>3.566</v>
      </c>
      <c r="FB2134" s="29" t="n">
        <v>3.581</v>
      </c>
      <c r="FC2134" s="29" t="n">
        <v>3.61</v>
      </c>
      <c r="FD2134" s="29" t="n">
        <v>3.75</v>
      </c>
      <c r="FE2134" s="29" t="n">
        <v>3.89</v>
      </c>
      <c r="FF2134" s="29" t="n">
        <v>3.955</v>
      </c>
      <c r="FG2134" s="29" t="n">
        <v>3.837</v>
      </c>
      <c r="FH2134" s="29" t="n">
        <v>3.704</v>
      </c>
      <c r="FI2134" s="29" t="n">
        <v>3.484</v>
      </c>
      <c r="FJ2134" s="29" t="n">
        <v>3.474</v>
      </c>
      <c r="FK2134" s="29" t="n">
        <v>3.51</v>
      </c>
      <c r="FL2134" s="29" t="n">
        <v>3.542</v>
      </c>
      <c r="FM2134" s="29" t="n">
        <v>3.591</v>
      </c>
      <c r="FN2134" s="29" t="n">
        <v>3.606</v>
      </c>
      <c r="FO2134" s="29" t="n">
        <v>3.635</v>
      </c>
      <c r="FP2134" s="29" t="n">
        <v>3.775</v>
      </c>
      <c r="FQ2134" s="29" t="n">
        <v>3.915</v>
      </c>
      <c r="FR2134" s="29" t="n">
        <v>3.99</v>
      </c>
      <c r="FS2134" s="29" t="n">
        <v>3.872</v>
      </c>
      <c r="FT2134" s="29" t="n">
        <v>3.739</v>
      </c>
      <c r="FU2134" s="29" t="n">
        <v>3.519</v>
      </c>
      <c r="FV2134" s="29" t="n">
        <v>3.509</v>
      </c>
      <c r="FW2134" s="29" t="n">
        <v>3.545</v>
      </c>
      <c r="FX2134" s="29" t="n">
        <v>3.577</v>
      </c>
      <c r="FY2134" s="29" t="n">
        <v>3.626</v>
      </c>
      <c r="FZ2134" s="29" t="n">
        <v>3.641</v>
      </c>
      <c r="GA2134" s="29" t="n">
        <v>3.67</v>
      </c>
      <c r="GB2134" s="29" t="n">
        <v>3.81</v>
      </c>
      <c r="GC2134" s="29" t="n">
        <v>3.95</v>
      </c>
      <c r="GD2134" s="29" t="n">
        <v>4.035</v>
      </c>
      <c r="GE2134" s="29" t="n">
        <v>3.917</v>
      </c>
      <c r="GF2134" s="29" t="n">
        <v>3.784</v>
      </c>
      <c r="GG2134" s="29" t="n">
        <v>3.564</v>
      </c>
      <c r="GH2134" s="29" t="n">
        <v>3.554</v>
      </c>
      <c r="GI2134" s="29" t="n">
        <v>3.59</v>
      </c>
      <c r="GJ2134" s="29"/>
      <c r="GK2134" s="29"/>
      <c r="GL2134" s="29"/>
      <c r="GM2134" s="29"/>
      <c r="GN2134" s="29"/>
      <c r="GO2134" s="29"/>
      <c r="GP2134" s="29"/>
      <c r="GQ2134" s="29"/>
      <c r="GR2134" s="0"/>
      <c r="GS2134" s="0"/>
      <c r="GT2134" s="0"/>
      <c r="GU2134" s="0"/>
      <c r="GV2134" s="0"/>
      <c r="GW2134" s="0"/>
      <c r="GX2134" s="0"/>
      <c r="GY2134" s="0"/>
      <c r="GZ2134" s="0"/>
      <c r="HA2134" s="0"/>
      <c r="HB2134" s="0"/>
      <c r="HC2134" s="0"/>
      <c r="HD2134" s="0"/>
      <c r="HE2134" s="0"/>
      <c r="HF2134" s="0"/>
      <c r="HG2134" s="0"/>
      <c r="HH2134" s="0"/>
      <c r="HI2134" s="0"/>
      <c r="HJ2134" s="0"/>
      <c r="HK2134" s="0"/>
      <c r="HL2134" s="0"/>
      <c r="HM2134" s="0"/>
      <c r="HN2134" s="0"/>
      <c r="HO2134" s="0"/>
      <c r="HP2134" s="0"/>
      <c r="HQ2134" s="0"/>
      <c r="HR2134" s="0"/>
      <c r="HS2134" s="0"/>
      <c r="HT2134" s="0"/>
      <c r="HU2134" s="0"/>
      <c r="HV2134" s="0"/>
      <c r="HW2134" s="0"/>
      <c r="HX2134" s="0"/>
      <c r="HY2134" s="0"/>
      <c r="HZ2134" s="0"/>
      <c r="IA2134" s="0"/>
      <c r="IB2134" s="0"/>
      <c r="IC2134" s="0"/>
      <c r="ID2134" s="0"/>
      <c r="IE2134" s="0"/>
      <c r="IF2134" s="0"/>
      <c r="IG2134" s="0"/>
      <c r="IH2134" s="0"/>
      <c r="II2134" s="0"/>
      <c r="IJ2134" s="0"/>
      <c r="IK2134" s="0"/>
      <c r="IL2134" s="0"/>
      <c r="IM2134" s="0"/>
      <c r="IN2134" s="0"/>
      <c r="IO2134" s="0"/>
      <c r="IP2134" s="0"/>
      <c r="IQ2134" s="0"/>
      <c r="IR2134" s="0"/>
      <c r="IS2134" s="0"/>
      <c r="IT2134" s="0"/>
      <c r="IU2134" s="0"/>
      <c r="IV2134" s="0"/>
      <c r="IW2134" s="0"/>
    </row>
    <row r="2135" customFormat="false" ht="12.75" hidden="true" customHeight="false" outlineLevel="0" collapsed="false">
      <c r="A2135" s="0" t="n">
        <f aca="false">WEEKDAY(C2135,2)</f>
        <v>1</v>
      </c>
      <c r="B2135" s="0" t="n">
        <f aca="false">MONTH(C2135)</f>
        <v>6</v>
      </c>
      <c r="C2135" s="23" t="n">
        <v>37067</v>
      </c>
      <c r="D2135" s="0" t="n">
        <f aca="false">MONTH(R2135)</f>
        <v>6</v>
      </c>
      <c r="E2135" s="0" t="n">
        <f aca="false">YEAR(R2135)</f>
        <v>2001</v>
      </c>
      <c r="F2135" s="35" t="n">
        <f aca="false">L2135-K2135</f>
        <v>0.48825</v>
      </c>
      <c r="G2135" s="24" t="n">
        <f aca="false">N2135-M2135</f>
        <v>-0.134</v>
      </c>
      <c r="H2135" s="24" t="n">
        <f aca="false">O2135-N2135</f>
        <v>-0.0142500000000001</v>
      </c>
      <c r="I2135" s="24" t="n">
        <f aca="false">O2135-M2135</f>
        <v>-0.14825</v>
      </c>
      <c r="J2135" s="25" t="n">
        <f aca="false">VLOOKUP(C2135,'Nymex hist.'!A:B,2,0)</f>
        <v>3.446</v>
      </c>
      <c r="K2135" s="34" t="n">
        <f aca="false">AVERAGE(DM2135:DS2135)</f>
        <v>3.54375</v>
      </c>
      <c r="L2135" s="34" t="n">
        <f aca="false">AVERAGE(DT2135:DX2135)</f>
        <v>4.032</v>
      </c>
      <c r="M2135" s="27" t="n">
        <f aca="false">SUMIF($S$3:$FQ$3,$E2135+1,$S2135:$FQ2135)/COUNTIF($S$3:$FQ$3,$E2135+1)</f>
        <v>3.72025</v>
      </c>
      <c r="N2135" s="27" t="n">
        <f aca="false">SUMIF($S$3:$FQ$3,$E2135+2,$S2135:$FQ2135)/COUNTIF($S$3:$FQ$3,$E2135+2)</f>
        <v>3.58625</v>
      </c>
      <c r="O2135" s="27" t="n">
        <f aca="false">SUMIF($S$3:$FQ$3,$E2135+3,$S2135:$FQ2135)/COUNTIF($S$3:$FQ$3,$E2135+3)</f>
        <v>3.572</v>
      </c>
      <c r="P2135" s="27" t="n">
        <f aca="false">SUMIF($S$3:$FQ$3,$E2135+4,$S2135:$FQ2135)/COUNTIF($S$3:$FQ$3,$E2135+4)</f>
        <v>3.602</v>
      </c>
      <c r="Q2135" s="27"/>
      <c r="R2135" s="28" t="n">
        <v>37067</v>
      </c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30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 t="n">
        <v>3.446</v>
      </c>
      <c r="DQ2135" s="29" t="n">
        <v>3.521</v>
      </c>
      <c r="DR2135" s="29" t="n">
        <v>3.573</v>
      </c>
      <c r="DS2135" s="29" t="n">
        <v>3.635</v>
      </c>
      <c r="DT2135" s="29" t="n">
        <v>3.885</v>
      </c>
      <c r="DU2135" s="29" t="n">
        <v>4.125</v>
      </c>
      <c r="DV2135" s="29" t="n">
        <v>4.2</v>
      </c>
      <c r="DW2135" s="29" t="n">
        <v>4.075</v>
      </c>
      <c r="DX2135" s="29" t="n">
        <v>3.875</v>
      </c>
      <c r="DY2135" s="29" t="n">
        <v>3.5</v>
      </c>
      <c r="DZ2135" s="29" t="n">
        <v>3.46</v>
      </c>
      <c r="EA2135" s="29" t="n">
        <v>3.505</v>
      </c>
      <c r="EB2135" s="29" t="n">
        <v>3.555</v>
      </c>
      <c r="EC2135" s="29" t="n">
        <v>3.58</v>
      </c>
      <c r="ED2135" s="29" t="n">
        <v>3.593</v>
      </c>
      <c r="EE2135" s="29" t="n">
        <v>3.62</v>
      </c>
      <c r="EF2135" s="29" t="n">
        <v>3.77</v>
      </c>
      <c r="EG2135" s="29" t="n">
        <v>3.91</v>
      </c>
      <c r="EH2135" s="29" t="n">
        <v>3.97</v>
      </c>
      <c r="EI2135" s="29" t="n">
        <v>3.85</v>
      </c>
      <c r="EJ2135" s="29" t="n">
        <v>3.705</v>
      </c>
      <c r="EK2135" s="29" t="n">
        <v>3.385</v>
      </c>
      <c r="EL2135" s="29" t="n">
        <v>3.356</v>
      </c>
      <c r="EM2135" s="29" t="n">
        <v>3.397</v>
      </c>
      <c r="EN2135" s="29" t="n">
        <v>3.445</v>
      </c>
      <c r="EO2135" s="29" t="n">
        <v>3.474</v>
      </c>
      <c r="EP2135" s="29" t="n">
        <v>3.489</v>
      </c>
      <c r="EQ2135" s="29" t="n">
        <v>3.513</v>
      </c>
      <c r="ER2135" s="29" t="n">
        <v>3.653</v>
      </c>
      <c r="ES2135" s="29" t="n">
        <v>3.798</v>
      </c>
      <c r="ET2135" s="29" t="n">
        <v>3.853</v>
      </c>
      <c r="EU2135" s="29" t="n">
        <v>3.735</v>
      </c>
      <c r="EV2135" s="29" t="n">
        <v>3.602</v>
      </c>
      <c r="EW2135" s="29" t="n">
        <v>3.382</v>
      </c>
      <c r="EX2135" s="29" t="n">
        <v>3.372</v>
      </c>
      <c r="EY2135" s="29" t="n">
        <v>3.408</v>
      </c>
      <c r="EZ2135" s="29" t="n">
        <v>3.45</v>
      </c>
      <c r="FA2135" s="29" t="n">
        <v>3.499</v>
      </c>
      <c r="FB2135" s="29" t="n">
        <v>3.514</v>
      </c>
      <c r="FC2135" s="29" t="n">
        <v>3.543</v>
      </c>
      <c r="FD2135" s="29" t="n">
        <v>3.683</v>
      </c>
      <c r="FE2135" s="29" t="n">
        <v>3.823</v>
      </c>
      <c r="FF2135" s="29" t="n">
        <v>3.883</v>
      </c>
      <c r="FG2135" s="29" t="n">
        <v>3.765</v>
      </c>
      <c r="FH2135" s="29" t="n">
        <v>3.632</v>
      </c>
      <c r="FI2135" s="29" t="n">
        <v>3.412</v>
      </c>
      <c r="FJ2135" s="29" t="n">
        <v>3.402</v>
      </c>
      <c r="FK2135" s="29" t="n">
        <v>3.438</v>
      </c>
      <c r="FL2135" s="29" t="n">
        <v>3.48</v>
      </c>
      <c r="FM2135" s="29" t="n">
        <v>3.529</v>
      </c>
      <c r="FN2135" s="29" t="n">
        <v>3.544</v>
      </c>
      <c r="FO2135" s="29" t="n">
        <v>3.573</v>
      </c>
      <c r="FP2135" s="29" t="n">
        <v>3.713</v>
      </c>
      <c r="FQ2135" s="29" t="n">
        <v>3.853</v>
      </c>
      <c r="FR2135" s="29" t="n">
        <v>3.923</v>
      </c>
      <c r="FS2135" s="29" t="n">
        <v>3.805</v>
      </c>
      <c r="FT2135" s="29" t="n">
        <v>3.672</v>
      </c>
      <c r="FU2135" s="29" t="n">
        <v>3.452</v>
      </c>
      <c r="FV2135" s="29" t="n">
        <v>3.442</v>
      </c>
      <c r="FW2135" s="29" t="n">
        <v>3.478</v>
      </c>
      <c r="FX2135" s="29" t="n">
        <v>3.52</v>
      </c>
      <c r="FY2135" s="29" t="n">
        <v>3.569</v>
      </c>
      <c r="FZ2135" s="29" t="n">
        <v>3.584</v>
      </c>
      <c r="GA2135" s="29" t="n">
        <v>3.613</v>
      </c>
      <c r="GB2135" s="29" t="n">
        <v>3.753</v>
      </c>
      <c r="GC2135" s="29" t="n">
        <v>3.893</v>
      </c>
      <c r="GD2135" s="29" t="n">
        <v>3.973</v>
      </c>
      <c r="GE2135" s="29" t="n">
        <v>3.855</v>
      </c>
      <c r="GF2135" s="29" t="n">
        <v>3.722</v>
      </c>
      <c r="GG2135" s="29" t="n">
        <v>3.502</v>
      </c>
      <c r="GH2135" s="29" t="n">
        <v>3.492</v>
      </c>
      <c r="GI2135" s="29" t="n">
        <v>3.528</v>
      </c>
      <c r="GJ2135" s="29"/>
      <c r="GK2135" s="29"/>
      <c r="GL2135" s="29"/>
      <c r="GM2135" s="29"/>
      <c r="GN2135" s="29"/>
      <c r="GO2135" s="29"/>
      <c r="GP2135" s="29"/>
      <c r="GQ2135" s="29"/>
      <c r="GR2135" s="0"/>
      <c r="GS2135" s="0"/>
      <c r="GT2135" s="0"/>
      <c r="GU2135" s="0"/>
      <c r="GV2135" s="0"/>
      <c r="GW2135" s="0"/>
      <c r="GX2135" s="0"/>
      <c r="GY2135" s="0"/>
      <c r="GZ2135" s="0"/>
      <c r="HA2135" s="0"/>
      <c r="HB2135" s="0"/>
      <c r="HC2135" s="0"/>
      <c r="HD2135" s="0"/>
      <c r="HE2135" s="0"/>
      <c r="HF2135" s="0"/>
      <c r="HG2135" s="0"/>
      <c r="HH2135" s="0"/>
      <c r="HI2135" s="0"/>
      <c r="HJ2135" s="0"/>
      <c r="HK2135" s="0"/>
      <c r="HL2135" s="0"/>
      <c r="HM2135" s="0"/>
      <c r="HN2135" s="0"/>
      <c r="HO2135" s="0"/>
      <c r="HP2135" s="0"/>
      <c r="HQ2135" s="0"/>
      <c r="HR2135" s="0"/>
      <c r="HS2135" s="0"/>
      <c r="HT2135" s="0"/>
      <c r="HU2135" s="0"/>
      <c r="HV2135" s="0"/>
      <c r="HW2135" s="0"/>
      <c r="HX2135" s="0"/>
      <c r="HY2135" s="0"/>
      <c r="HZ2135" s="0"/>
      <c r="IA2135" s="0"/>
      <c r="IB2135" s="0"/>
      <c r="IC2135" s="0"/>
      <c r="ID2135" s="0"/>
      <c r="IE2135" s="0"/>
      <c r="IF2135" s="0"/>
      <c r="IG2135" s="0"/>
      <c r="IH2135" s="0"/>
      <c r="II2135" s="0"/>
      <c r="IJ2135" s="0"/>
      <c r="IK2135" s="0"/>
      <c r="IL2135" s="0"/>
      <c r="IM2135" s="0"/>
      <c r="IN2135" s="0"/>
      <c r="IO2135" s="0"/>
      <c r="IP2135" s="0"/>
      <c r="IQ2135" s="0"/>
      <c r="IR2135" s="0"/>
      <c r="IS2135" s="0"/>
      <c r="IT2135" s="0"/>
      <c r="IU2135" s="0"/>
      <c r="IV2135" s="0"/>
      <c r="IW2135" s="0"/>
    </row>
    <row r="2136" customFormat="false" ht="12.75" hidden="true" customHeight="false" outlineLevel="0" collapsed="false">
      <c r="A2136" s="0" t="n">
        <f aca="false">WEEKDAY(C2136,2)</f>
        <v>2</v>
      </c>
      <c r="B2136" s="0" t="n">
        <f aca="false">MONTH(C2136)</f>
        <v>6</v>
      </c>
      <c r="C2136" s="23" t="n">
        <v>37068</v>
      </c>
      <c r="D2136" s="0" t="n">
        <f aca="false">MONTH(R2136)</f>
        <v>6</v>
      </c>
      <c r="E2136" s="0" t="n">
        <f aca="false">YEAR(R2136)</f>
        <v>2001</v>
      </c>
      <c r="F2136" s="35" t="n">
        <f aca="false">L2136-K2136</f>
        <v>0.51445</v>
      </c>
      <c r="G2136" s="24" t="n">
        <f aca="false">N2136-M2136</f>
        <v>-0.131</v>
      </c>
      <c r="H2136" s="24" t="n">
        <f aca="false">O2136-N2136</f>
        <v>-0.0142499999999997</v>
      </c>
      <c r="I2136" s="24" t="n">
        <f aca="false">O2136-M2136</f>
        <v>-0.145249999999999</v>
      </c>
      <c r="J2136" s="25" t="n">
        <f aca="false">VLOOKUP(C2136,'Nymex hist.'!A:B,2,0)</f>
        <v>3.397</v>
      </c>
      <c r="K2136" s="34" t="n">
        <f aca="false">AVERAGE(DM2136:DS2136)</f>
        <v>3.50275</v>
      </c>
      <c r="L2136" s="34" t="n">
        <f aca="false">AVERAGE(DT2136:DX2136)</f>
        <v>4.0172</v>
      </c>
      <c r="M2136" s="27" t="n">
        <f aca="false">SUMIF($S$3:$FQ$3,$E2136+1,$S2136:$FQ2136)/COUNTIF($S$3:$FQ$3,$E2136+1)</f>
        <v>3.72725</v>
      </c>
      <c r="N2136" s="27" t="n">
        <f aca="false">SUMIF($S$3:$FQ$3,$E2136+2,$S2136:$FQ2136)/COUNTIF($S$3:$FQ$3,$E2136+2)</f>
        <v>3.59625</v>
      </c>
      <c r="O2136" s="27" t="n">
        <f aca="false">SUMIF($S$3:$FQ$3,$E2136+3,$S2136:$FQ2136)/COUNTIF($S$3:$FQ$3,$E2136+3)</f>
        <v>3.582</v>
      </c>
      <c r="P2136" s="27" t="n">
        <f aca="false">SUMIF($S$3:$FQ$3,$E2136+4,$S2136:$FQ2136)/COUNTIF($S$3:$FQ$3,$E2136+4)</f>
        <v>3.612</v>
      </c>
      <c r="Q2136" s="27"/>
      <c r="R2136" s="28" t="n">
        <v>37068</v>
      </c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30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 t="n">
        <v>3.397</v>
      </c>
      <c r="DQ2136" s="29" t="n">
        <v>3.479</v>
      </c>
      <c r="DR2136" s="29" t="n">
        <v>3.535</v>
      </c>
      <c r="DS2136" s="29" t="n">
        <v>3.6</v>
      </c>
      <c r="DT2136" s="29" t="n">
        <v>3.86</v>
      </c>
      <c r="DU2136" s="29" t="n">
        <v>4.11</v>
      </c>
      <c r="DV2136" s="29" t="n">
        <v>4.188</v>
      </c>
      <c r="DW2136" s="29" t="n">
        <v>4.063</v>
      </c>
      <c r="DX2136" s="29" t="n">
        <v>3.865</v>
      </c>
      <c r="DY2136" s="29" t="n">
        <v>3.51</v>
      </c>
      <c r="DZ2136" s="29" t="n">
        <v>3.475</v>
      </c>
      <c r="EA2136" s="29" t="n">
        <v>3.52</v>
      </c>
      <c r="EB2136" s="29" t="n">
        <v>3.57</v>
      </c>
      <c r="EC2136" s="29" t="n">
        <v>3.595</v>
      </c>
      <c r="ED2136" s="29" t="n">
        <v>3.608</v>
      </c>
      <c r="EE2136" s="29" t="n">
        <v>3.633</v>
      </c>
      <c r="EF2136" s="29" t="n">
        <v>3.78</v>
      </c>
      <c r="EG2136" s="29" t="n">
        <v>3.92</v>
      </c>
      <c r="EH2136" s="29" t="n">
        <v>3.98</v>
      </c>
      <c r="EI2136" s="29" t="n">
        <v>3.86</v>
      </c>
      <c r="EJ2136" s="29" t="n">
        <v>3.715</v>
      </c>
      <c r="EK2136" s="29" t="n">
        <v>3.395</v>
      </c>
      <c r="EL2136" s="29" t="n">
        <v>3.366</v>
      </c>
      <c r="EM2136" s="29" t="n">
        <v>3.407</v>
      </c>
      <c r="EN2136" s="29" t="n">
        <v>3.455</v>
      </c>
      <c r="EO2136" s="29" t="n">
        <v>3.484</v>
      </c>
      <c r="EP2136" s="29" t="n">
        <v>3.499</v>
      </c>
      <c r="EQ2136" s="29" t="n">
        <v>3.523</v>
      </c>
      <c r="ER2136" s="29" t="n">
        <v>3.663</v>
      </c>
      <c r="ES2136" s="29" t="n">
        <v>3.808</v>
      </c>
      <c r="ET2136" s="29" t="n">
        <v>3.863</v>
      </c>
      <c r="EU2136" s="29" t="n">
        <v>3.745</v>
      </c>
      <c r="EV2136" s="29" t="n">
        <v>3.612</v>
      </c>
      <c r="EW2136" s="29" t="n">
        <v>3.392</v>
      </c>
      <c r="EX2136" s="29" t="n">
        <v>3.382</v>
      </c>
      <c r="EY2136" s="29" t="n">
        <v>3.418</v>
      </c>
      <c r="EZ2136" s="29" t="n">
        <v>3.46</v>
      </c>
      <c r="FA2136" s="29" t="n">
        <v>3.509</v>
      </c>
      <c r="FB2136" s="29" t="n">
        <v>3.524</v>
      </c>
      <c r="FC2136" s="29" t="n">
        <v>3.553</v>
      </c>
      <c r="FD2136" s="29" t="n">
        <v>3.693</v>
      </c>
      <c r="FE2136" s="29" t="n">
        <v>3.833</v>
      </c>
      <c r="FF2136" s="29" t="n">
        <v>3.893</v>
      </c>
      <c r="FG2136" s="29" t="n">
        <v>3.775</v>
      </c>
      <c r="FH2136" s="29" t="n">
        <v>3.642</v>
      </c>
      <c r="FI2136" s="29" t="n">
        <v>3.422</v>
      </c>
      <c r="FJ2136" s="29" t="n">
        <v>3.412</v>
      </c>
      <c r="FK2136" s="29" t="n">
        <v>3.448</v>
      </c>
      <c r="FL2136" s="29" t="n">
        <v>3.49</v>
      </c>
      <c r="FM2136" s="29" t="n">
        <v>3.539</v>
      </c>
      <c r="FN2136" s="29" t="n">
        <v>3.554</v>
      </c>
      <c r="FO2136" s="29" t="n">
        <v>3.583</v>
      </c>
      <c r="FP2136" s="29" t="n">
        <v>3.723</v>
      </c>
      <c r="FQ2136" s="29" t="n">
        <v>3.863</v>
      </c>
      <c r="FR2136" s="29" t="n">
        <v>3.933</v>
      </c>
      <c r="FS2136" s="29" t="n">
        <v>3.815</v>
      </c>
      <c r="FT2136" s="29" t="n">
        <v>3.682</v>
      </c>
      <c r="FU2136" s="29" t="n">
        <v>3.462</v>
      </c>
      <c r="FV2136" s="29" t="n">
        <v>3.452</v>
      </c>
      <c r="FW2136" s="29" t="n">
        <v>3.488</v>
      </c>
      <c r="FX2136" s="29" t="n">
        <v>3.53</v>
      </c>
      <c r="FY2136" s="29" t="n">
        <v>3.579</v>
      </c>
      <c r="FZ2136" s="29" t="n">
        <v>3.594</v>
      </c>
      <c r="GA2136" s="29" t="n">
        <v>3.623</v>
      </c>
      <c r="GB2136" s="29" t="n">
        <v>3.763</v>
      </c>
      <c r="GC2136" s="29" t="n">
        <v>3.903</v>
      </c>
      <c r="GD2136" s="29" t="n">
        <v>3.983</v>
      </c>
      <c r="GE2136" s="29" t="n">
        <v>3.865</v>
      </c>
      <c r="GF2136" s="29" t="n">
        <v>3.732</v>
      </c>
      <c r="GG2136" s="29" t="n">
        <v>3.512</v>
      </c>
      <c r="GH2136" s="29" t="n">
        <v>3.502</v>
      </c>
      <c r="GI2136" s="29" t="n">
        <v>3.538</v>
      </c>
      <c r="GJ2136" s="29"/>
      <c r="GK2136" s="29"/>
      <c r="GL2136" s="29"/>
      <c r="GM2136" s="29"/>
      <c r="GN2136" s="29"/>
      <c r="GO2136" s="29"/>
      <c r="GP2136" s="29"/>
      <c r="GQ2136" s="29"/>
      <c r="GR2136" s="0"/>
      <c r="GS2136" s="0"/>
      <c r="GT2136" s="0"/>
      <c r="GU2136" s="0"/>
      <c r="GV2136" s="0"/>
      <c r="GW2136" s="0"/>
      <c r="GX2136" s="0"/>
      <c r="GY2136" s="0"/>
      <c r="GZ2136" s="0"/>
      <c r="HA2136" s="0"/>
      <c r="HB2136" s="0"/>
      <c r="HC2136" s="0"/>
      <c r="HD2136" s="0"/>
      <c r="HE2136" s="0"/>
      <c r="HF2136" s="0"/>
      <c r="HG2136" s="0"/>
      <c r="HH2136" s="0"/>
      <c r="HI2136" s="0"/>
      <c r="HJ2136" s="0"/>
      <c r="HK2136" s="0"/>
      <c r="HL2136" s="0"/>
      <c r="HM2136" s="0"/>
      <c r="HN2136" s="0"/>
      <c r="HO2136" s="0"/>
      <c r="HP2136" s="0"/>
      <c r="HQ2136" s="0"/>
      <c r="HR2136" s="0"/>
      <c r="HS2136" s="0"/>
      <c r="HT2136" s="0"/>
      <c r="HU2136" s="0"/>
      <c r="HV2136" s="0"/>
      <c r="HW2136" s="0"/>
      <c r="HX2136" s="0"/>
      <c r="HY2136" s="0"/>
      <c r="HZ2136" s="0"/>
      <c r="IA2136" s="0"/>
      <c r="IB2136" s="0"/>
      <c r="IC2136" s="0"/>
      <c r="ID2136" s="0"/>
      <c r="IE2136" s="0"/>
      <c r="IF2136" s="0"/>
      <c r="IG2136" s="0"/>
      <c r="IH2136" s="0"/>
      <c r="II2136" s="0"/>
      <c r="IJ2136" s="0"/>
      <c r="IK2136" s="0"/>
      <c r="IL2136" s="0"/>
      <c r="IM2136" s="0"/>
      <c r="IN2136" s="0"/>
      <c r="IO2136" s="0"/>
      <c r="IP2136" s="0"/>
      <c r="IQ2136" s="0"/>
      <c r="IR2136" s="0"/>
      <c r="IS2136" s="0"/>
      <c r="IT2136" s="0"/>
      <c r="IU2136" s="0"/>
      <c r="IV2136" s="0"/>
      <c r="IW2136" s="0"/>
    </row>
    <row r="2137" customFormat="false" ht="12.75" hidden="true" customHeight="false" outlineLevel="0" collapsed="false">
      <c r="A2137" s="0" t="n">
        <f aca="false">WEEKDAY(C2137,2)</f>
        <v>3</v>
      </c>
      <c r="B2137" s="0" t="n">
        <f aca="false">MONTH(C2137)</f>
        <v>6</v>
      </c>
      <c r="C2137" s="23" t="n">
        <v>37069</v>
      </c>
      <c r="D2137" s="0" t="n">
        <f aca="false">MONTH(R2137)</f>
        <v>6</v>
      </c>
      <c r="E2137" s="0" t="n">
        <f aca="false">YEAR(R2137)</f>
        <v>2001</v>
      </c>
      <c r="F2137" s="35" t="n">
        <f aca="false">L2137-K2137</f>
        <v>0.56855</v>
      </c>
      <c r="G2137" s="24" t="n">
        <f aca="false">N2137-M2137</f>
        <v>-0.102</v>
      </c>
      <c r="H2137" s="24" t="n">
        <f aca="false">O2137-N2137</f>
        <v>-0.0142500000000001</v>
      </c>
      <c r="I2137" s="24" t="n">
        <f aca="false">O2137-M2137</f>
        <v>-0.11625</v>
      </c>
      <c r="J2137" s="25" t="n">
        <f aca="false">VLOOKUP(C2137,'Nymex hist.'!A:B,2,0)</f>
        <v>3.182</v>
      </c>
      <c r="K2137" s="34" t="n">
        <f aca="false">AVERAGE(DM2137:DS2137)</f>
        <v>3.31225</v>
      </c>
      <c r="L2137" s="34" t="n">
        <f aca="false">AVERAGE(DT2137:DX2137)</f>
        <v>3.8808</v>
      </c>
      <c r="M2137" s="27" t="n">
        <f aca="false">SUMIF($S$3:$FQ$3,$E2137+1,$S2137:$FQ2137)/COUNTIF($S$3:$FQ$3,$E2137+1)</f>
        <v>3.66825</v>
      </c>
      <c r="N2137" s="27" t="n">
        <f aca="false">SUMIF($S$3:$FQ$3,$E2137+2,$S2137:$FQ2137)/COUNTIF($S$3:$FQ$3,$E2137+2)</f>
        <v>3.56625</v>
      </c>
      <c r="O2137" s="27" t="n">
        <f aca="false">SUMIF($S$3:$FQ$3,$E2137+3,$S2137:$FQ2137)/COUNTIF($S$3:$FQ$3,$E2137+3)</f>
        <v>3.552</v>
      </c>
      <c r="P2137" s="27" t="n">
        <f aca="false">SUMIF($S$3:$FQ$3,$E2137+4,$S2137:$FQ2137)/COUNTIF($S$3:$FQ$3,$E2137+4)</f>
        <v>3.582</v>
      </c>
      <c r="Q2137" s="27"/>
      <c r="R2137" s="28" t="n">
        <v>37069</v>
      </c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30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 t="n">
        <v>3.182</v>
      </c>
      <c r="DQ2137" s="29" t="n">
        <v>3.286</v>
      </c>
      <c r="DR2137" s="29" t="n">
        <v>3.353</v>
      </c>
      <c r="DS2137" s="29" t="n">
        <v>3.428</v>
      </c>
      <c r="DT2137" s="29" t="n">
        <v>3.7</v>
      </c>
      <c r="DU2137" s="29" t="n">
        <v>3.965</v>
      </c>
      <c r="DV2137" s="29" t="n">
        <v>4.048</v>
      </c>
      <c r="DW2137" s="29" t="n">
        <v>3.933</v>
      </c>
      <c r="DX2137" s="29" t="n">
        <v>3.758</v>
      </c>
      <c r="DY2137" s="29" t="n">
        <v>3.463</v>
      </c>
      <c r="DZ2137" s="29" t="n">
        <v>3.433</v>
      </c>
      <c r="EA2137" s="29" t="n">
        <v>3.48</v>
      </c>
      <c r="EB2137" s="29" t="n">
        <v>3.532</v>
      </c>
      <c r="EC2137" s="29" t="n">
        <v>3.559</v>
      </c>
      <c r="ED2137" s="29" t="n">
        <v>3.574</v>
      </c>
      <c r="EE2137" s="29" t="n">
        <v>3.601</v>
      </c>
      <c r="EF2137" s="29" t="n">
        <v>3.748</v>
      </c>
      <c r="EG2137" s="29" t="n">
        <v>3.89</v>
      </c>
      <c r="EH2137" s="29" t="n">
        <v>3.95</v>
      </c>
      <c r="EI2137" s="29" t="n">
        <v>3.83</v>
      </c>
      <c r="EJ2137" s="29" t="n">
        <v>3.685</v>
      </c>
      <c r="EK2137" s="29" t="n">
        <v>3.365</v>
      </c>
      <c r="EL2137" s="29" t="n">
        <v>3.336</v>
      </c>
      <c r="EM2137" s="29" t="n">
        <v>3.377</v>
      </c>
      <c r="EN2137" s="29" t="n">
        <v>3.425</v>
      </c>
      <c r="EO2137" s="29" t="n">
        <v>3.454</v>
      </c>
      <c r="EP2137" s="29" t="n">
        <v>3.469</v>
      </c>
      <c r="EQ2137" s="29" t="n">
        <v>3.493</v>
      </c>
      <c r="ER2137" s="29" t="n">
        <v>3.633</v>
      </c>
      <c r="ES2137" s="29" t="n">
        <v>3.778</v>
      </c>
      <c r="ET2137" s="29" t="n">
        <v>3.833</v>
      </c>
      <c r="EU2137" s="29" t="n">
        <v>3.715</v>
      </c>
      <c r="EV2137" s="29" t="n">
        <v>3.582</v>
      </c>
      <c r="EW2137" s="29" t="n">
        <v>3.362</v>
      </c>
      <c r="EX2137" s="29" t="n">
        <v>3.352</v>
      </c>
      <c r="EY2137" s="29" t="n">
        <v>3.388</v>
      </c>
      <c r="EZ2137" s="29" t="n">
        <v>3.43</v>
      </c>
      <c r="FA2137" s="29" t="n">
        <v>3.479</v>
      </c>
      <c r="FB2137" s="29" t="n">
        <v>3.494</v>
      </c>
      <c r="FC2137" s="29" t="n">
        <v>3.523</v>
      </c>
      <c r="FD2137" s="29" t="n">
        <v>3.663</v>
      </c>
      <c r="FE2137" s="29" t="n">
        <v>3.803</v>
      </c>
      <c r="FF2137" s="29" t="n">
        <v>3.863</v>
      </c>
      <c r="FG2137" s="29" t="n">
        <v>3.745</v>
      </c>
      <c r="FH2137" s="29" t="n">
        <v>3.612</v>
      </c>
      <c r="FI2137" s="29" t="n">
        <v>3.392</v>
      </c>
      <c r="FJ2137" s="29" t="n">
        <v>3.382</v>
      </c>
      <c r="FK2137" s="29" t="n">
        <v>3.418</v>
      </c>
      <c r="FL2137" s="29" t="n">
        <v>3.46</v>
      </c>
      <c r="FM2137" s="29" t="n">
        <v>3.509</v>
      </c>
      <c r="FN2137" s="29" t="n">
        <v>3.524</v>
      </c>
      <c r="FO2137" s="29" t="n">
        <v>3.553</v>
      </c>
      <c r="FP2137" s="29" t="n">
        <v>3.693</v>
      </c>
      <c r="FQ2137" s="29" t="n">
        <v>3.833</v>
      </c>
      <c r="FR2137" s="29" t="n">
        <v>3.903</v>
      </c>
      <c r="FS2137" s="29" t="n">
        <v>3.785</v>
      </c>
      <c r="FT2137" s="29" t="n">
        <v>3.652</v>
      </c>
      <c r="FU2137" s="29" t="n">
        <v>3.432</v>
      </c>
      <c r="FV2137" s="29" t="n">
        <v>3.422</v>
      </c>
      <c r="FW2137" s="29" t="n">
        <v>3.458</v>
      </c>
      <c r="FX2137" s="29" t="n">
        <v>3.5</v>
      </c>
      <c r="FY2137" s="29" t="n">
        <v>3.549</v>
      </c>
      <c r="FZ2137" s="29" t="n">
        <v>3.564</v>
      </c>
      <c r="GA2137" s="29" t="n">
        <v>3.593</v>
      </c>
      <c r="GB2137" s="29" t="n">
        <v>3.733</v>
      </c>
      <c r="GC2137" s="29" t="n">
        <v>3.873</v>
      </c>
      <c r="GD2137" s="29" t="n">
        <v>3.953</v>
      </c>
      <c r="GE2137" s="29" t="n">
        <v>3.835</v>
      </c>
      <c r="GF2137" s="29" t="n">
        <v>3.702</v>
      </c>
      <c r="GG2137" s="29" t="n">
        <v>3.482</v>
      </c>
      <c r="GH2137" s="29" t="n">
        <v>3.472</v>
      </c>
      <c r="GI2137" s="29" t="n">
        <v>3.508</v>
      </c>
      <c r="GJ2137" s="29"/>
      <c r="GK2137" s="29"/>
      <c r="GL2137" s="29"/>
      <c r="GM2137" s="29"/>
      <c r="GN2137" s="29"/>
      <c r="GO2137" s="29"/>
      <c r="GP2137" s="29"/>
      <c r="GQ2137" s="29"/>
      <c r="GR2137" s="0"/>
      <c r="GS2137" s="0"/>
      <c r="GT2137" s="0"/>
      <c r="GU2137" s="0"/>
      <c r="GV2137" s="0"/>
      <c r="GW2137" s="0"/>
      <c r="GX2137" s="0"/>
      <c r="GY2137" s="0"/>
      <c r="GZ2137" s="0"/>
      <c r="HA2137" s="0"/>
      <c r="HB2137" s="0"/>
      <c r="HC2137" s="0"/>
      <c r="HD2137" s="0"/>
      <c r="HE2137" s="0"/>
      <c r="HF2137" s="0"/>
      <c r="HG2137" s="0"/>
      <c r="HH2137" s="0"/>
      <c r="HI2137" s="0"/>
      <c r="HJ2137" s="0"/>
      <c r="HK2137" s="0"/>
      <c r="HL2137" s="0"/>
      <c r="HM2137" s="0"/>
      <c r="HN2137" s="0"/>
      <c r="HO2137" s="0"/>
      <c r="HP2137" s="0"/>
      <c r="HQ2137" s="0"/>
      <c r="HR2137" s="0"/>
      <c r="HS2137" s="0"/>
      <c r="HT2137" s="0"/>
      <c r="HU2137" s="0"/>
      <c r="HV2137" s="0"/>
      <c r="HW2137" s="0"/>
      <c r="HX2137" s="0"/>
      <c r="HY2137" s="0"/>
      <c r="HZ2137" s="0"/>
      <c r="IA2137" s="0"/>
      <c r="IB2137" s="0"/>
      <c r="IC2137" s="0"/>
      <c r="ID2137" s="0"/>
      <c r="IE2137" s="0"/>
      <c r="IF2137" s="0"/>
      <c r="IG2137" s="0"/>
      <c r="IH2137" s="0"/>
      <c r="II2137" s="0"/>
      <c r="IJ2137" s="0"/>
      <c r="IK2137" s="0"/>
      <c r="IL2137" s="0"/>
      <c r="IM2137" s="0"/>
      <c r="IN2137" s="0"/>
      <c r="IO2137" s="0"/>
      <c r="IP2137" s="0"/>
      <c r="IQ2137" s="0"/>
      <c r="IR2137" s="0"/>
      <c r="IS2137" s="0"/>
      <c r="IT2137" s="0"/>
      <c r="IU2137" s="0"/>
      <c r="IV2137" s="0"/>
      <c r="IW2137" s="0"/>
    </row>
    <row r="2138" customFormat="false" ht="12.75" hidden="false" customHeight="false" outlineLevel="0" collapsed="false">
      <c r="A2138" s="1" t="n">
        <f aca="false">WEEKDAY(C2138,2)</f>
        <v>4</v>
      </c>
      <c r="B2138" s="1" t="n">
        <f aca="false">MONTH(C2138)</f>
        <v>6</v>
      </c>
      <c r="C2138" s="23" t="n">
        <v>37070</v>
      </c>
      <c r="D2138" s="0" t="n">
        <f aca="false">MONTH(R2138)</f>
        <v>6</v>
      </c>
      <c r="E2138" s="0" t="n">
        <f aca="false">YEAR(R2138)</f>
        <v>2001</v>
      </c>
      <c r="F2138" s="3" t="n">
        <f aca="false">L2138-K2138</f>
        <v>0.57645</v>
      </c>
      <c r="G2138" s="3" t="n">
        <f aca="false">N2138-M2138</f>
        <v>-0.073666666666667</v>
      </c>
      <c r="H2138" s="3" t="n">
        <f aca="false">O2138-N2138</f>
        <v>-0.016166666666666</v>
      </c>
      <c r="I2138" s="3" t="n">
        <f aca="false">O2138-M2138</f>
        <v>-0.089833333333333</v>
      </c>
      <c r="J2138" s="4" t="n">
        <f aca="false">VLOOKUP(C2138,'Nymex hist.'!A:B,2,0)</f>
        <v>3.28</v>
      </c>
      <c r="K2138" s="4" t="n">
        <f aca="false">AVERAGE(DM2138:DS2138)</f>
        <v>3.30975</v>
      </c>
      <c r="L2138" s="4" t="n">
        <f aca="false">AVERAGE(DT2138:DX2138)</f>
        <v>3.8862</v>
      </c>
      <c r="M2138" s="4" t="n">
        <f aca="false">SUMIF($S$3:$FQ$3,$E2138+1,$S2138:$FQ2138)/COUNTIF($S$3:$FQ$3,$E2138+1)</f>
        <v>3.68858333333333</v>
      </c>
      <c r="N2138" s="4" t="n">
        <f aca="false">SUMIF($S$3:$FQ$3,$E2138+2,$S2138:$FQ2138)/COUNTIF($S$3:$FQ$3,$E2138+2)</f>
        <v>3.61491666666667</v>
      </c>
      <c r="O2138" s="4" t="n">
        <f aca="false">SUMIF($S$3:$FQ$3,$E2138+3,$S2138:$FQ2138)/COUNTIF($S$3:$FQ$3,$E2138+3)</f>
        <v>3.59875</v>
      </c>
      <c r="P2138" s="4" t="n">
        <f aca="false">SUMIF($S$3:$FQ$3,$E2138+4,$S2138:$FQ2138)/COUNTIF($S$3:$FQ$3,$E2138+4)</f>
        <v>3.62875</v>
      </c>
      <c r="R2138" s="21" t="n">
        <v>37070</v>
      </c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  <c r="AJ2138" s="37"/>
      <c r="AK2138" s="32"/>
      <c r="AL2138" s="32"/>
      <c r="AM2138" s="32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/>
      <c r="AX2138" s="32"/>
      <c r="AY2138" s="32"/>
      <c r="AZ2138" s="32"/>
      <c r="BA2138" s="32"/>
      <c r="BB2138" s="32"/>
      <c r="BC2138" s="32"/>
      <c r="BD2138" s="32"/>
      <c r="BE2138" s="32"/>
      <c r="BF2138" s="32"/>
      <c r="BG2138" s="32"/>
      <c r="BH2138" s="32"/>
      <c r="BI2138" s="32"/>
      <c r="BJ2138" s="32"/>
      <c r="BK2138" s="32"/>
      <c r="BL2138" s="32"/>
      <c r="BM2138" s="32"/>
      <c r="BN2138" s="32"/>
      <c r="BO2138" s="32"/>
      <c r="BP2138" s="32"/>
      <c r="BQ2138" s="32"/>
      <c r="BR2138" s="32"/>
      <c r="BS2138" s="32"/>
      <c r="BT2138" s="32"/>
      <c r="BU2138" s="32"/>
      <c r="BV2138" s="32"/>
      <c r="BW2138" s="32"/>
      <c r="BX2138" s="32"/>
      <c r="BY2138" s="32"/>
      <c r="BZ2138" s="32"/>
      <c r="CA2138" s="32"/>
      <c r="CB2138" s="32"/>
      <c r="CC2138" s="32"/>
      <c r="CD2138" s="32"/>
      <c r="CE2138" s="32"/>
      <c r="CF2138" s="32"/>
      <c r="CG2138" s="32"/>
      <c r="CH2138" s="32"/>
      <c r="CI2138" s="32"/>
      <c r="CJ2138" s="32"/>
      <c r="CK2138" s="32"/>
      <c r="CL2138" s="32"/>
      <c r="CM2138" s="32"/>
      <c r="CN2138" s="32"/>
      <c r="CO2138" s="32"/>
      <c r="CP2138" s="32"/>
      <c r="CQ2138" s="32"/>
      <c r="CR2138" s="32"/>
      <c r="CS2138" s="32"/>
      <c r="CT2138" s="32"/>
      <c r="CU2138" s="32"/>
      <c r="CV2138" s="32"/>
      <c r="CW2138" s="32"/>
      <c r="CX2138" s="32"/>
      <c r="CY2138" s="32"/>
      <c r="CZ2138" s="32"/>
      <c r="DA2138" s="32"/>
      <c r="DB2138" s="32"/>
      <c r="DC2138" s="32"/>
      <c r="DD2138" s="32"/>
      <c r="DE2138" s="32"/>
      <c r="DF2138" s="32"/>
      <c r="DG2138" s="32"/>
      <c r="DH2138" s="32"/>
      <c r="DI2138" s="32"/>
      <c r="DJ2138" s="32"/>
      <c r="DK2138" s="32"/>
      <c r="DL2138" s="32"/>
      <c r="DM2138" s="32"/>
      <c r="DN2138" s="32"/>
      <c r="DO2138" s="32"/>
      <c r="DP2138" s="32" t="n">
        <v>3.182</v>
      </c>
      <c r="DQ2138" s="32" t="n">
        <v>3.28</v>
      </c>
      <c r="DR2138" s="32" t="n">
        <v>3.351</v>
      </c>
      <c r="DS2138" s="32" t="n">
        <v>3.426</v>
      </c>
      <c r="DT2138" s="32" t="n">
        <v>3.701</v>
      </c>
      <c r="DU2138" s="32" t="n">
        <v>3.97</v>
      </c>
      <c r="DV2138" s="32" t="n">
        <v>4.055</v>
      </c>
      <c r="DW2138" s="32" t="n">
        <v>3.94</v>
      </c>
      <c r="DX2138" s="32" t="n">
        <v>3.765</v>
      </c>
      <c r="DY2138" s="32" t="n">
        <v>3.485</v>
      </c>
      <c r="DZ2138" s="32" t="n">
        <v>3.46</v>
      </c>
      <c r="EA2138" s="32" t="n">
        <v>3.505</v>
      </c>
      <c r="EB2138" s="32" t="n">
        <v>3.551</v>
      </c>
      <c r="EC2138" s="32" t="n">
        <v>3.58</v>
      </c>
      <c r="ED2138" s="32" t="n">
        <v>3.597</v>
      </c>
      <c r="EE2138" s="32" t="n">
        <v>3.627</v>
      </c>
      <c r="EF2138" s="32" t="n">
        <v>3.776</v>
      </c>
      <c r="EG2138" s="32" t="n">
        <v>3.922</v>
      </c>
      <c r="EH2138" s="32" t="n">
        <v>3.985</v>
      </c>
      <c r="EI2138" s="32" t="n">
        <v>3.865</v>
      </c>
      <c r="EJ2138" s="32" t="n">
        <v>3.72</v>
      </c>
      <c r="EK2138" s="32" t="n">
        <v>3.412</v>
      </c>
      <c r="EL2138" s="32" t="n">
        <v>3.39</v>
      </c>
      <c r="EM2138" s="32" t="n">
        <v>3.431</v>
      </c>
      <c r="EN2138" s="32" t="n">
        <v>3.479</v>
      </c>
      <c r="EO2138" s="32" t="n">
        <v>3.508</v>
      </c>
      <c r="EP2138" s="32" t="n">
        <v>3.523</v>
      </c>
      <c r="EQ2138" s="32" t="n">
        <v>3.547</v>
      </c>
      <c r="ER2138" s="32" t="n">
        <v>3.687</v>
      </c>
      <c r="ES2138" s="32" t="n">
        <v>3.832</v>
      </c>
      <c r="ET2138" s="32" t="n">
        <v>3.887</v>
      </c>
      <c r="EU2138" s="32" t="n">
        <v>3.769</v>
      </c>
      <c r="EV2138" s="32" t="n">
        <v>3.636</v>
      </c>
      <c r="EW2138" s="32" t="n">
        <v>3.416</v>
      </c>
      <c r="EX2138" s="32" t="n">
        <v>3.406</v>
      </c>
      <c r="EY2138" s="32" t="n">
        <v>3.442</v>
      </c>
      <c r="EZ2138" s="32" t="n">
        <v>3.492</v>
      </c>
      <c r="FA2138" s="32" t="n">
        <v>3.513</v>
      </c>
      <c r="FB2138" s="32" t="n">
        <v>3.528</v>
      </c>
      <c r="FC2138" s="32" t="n">
        <v>3.557</v>
      </c>
      <c r="FD2138" s="32" t="n">
        <v>3.697</v>
      </c>
      <c r="FE2138" s="32" t="n">
        <v>3.842</v>
      </c>
      <c r="FF2138" s="32" t="n">
        <v>3.917</v>
      </c>
      <c r="FG2138" s="32" t="n">
        <v>3.799</v>
      </c>
      <c r="FH2138" s="32" t="n">
        <v>3.666</v>
      </c>
      <c r="FI2138" s="32" t="n">
        <v>3.446</v>
      </c>
      <c r="FJ2138" s="32" t="n">
        <v>3.436</v>
      </c>
      <c r="FK2138" s="32" t="n">
        <v>3.472</v>
      </c>
      <c r="FL2138" s="32" t="n">
        <v>3.522</v>
      </c>
      <c r="FM2138" s="32" t="n">
        <v>3.543</v>
      </c>
      <c r="FN2138" s="32" t="n">
        <v>3.558</v>
      </c>
      <c r="FO2138" s="32" t="n">
        <v>3.587</v>
      </c>
      <c r="FP2138" s="32" t="n">
        <v>3.727</v>
      </c>
      <c r="FQ2138" s="32" t="n">
        <v>3.872</v>
      </c>
      <c r="FR2138" s="32" t="n">
        <v>3.957</v>
      </c>
      <c r="FS2138" s="32" t="n">
        <v>3.839</v>
      </c>
      <c r="FT2138" s="32" t="n">
        <v>3.706</v>
      </c>
      <c r="FU2138" s="32" t="n">
        <v>3.486</v>
      </c>
      <c r="FV2138" s="32" t="n">
        <v>3.476</v>
      </c>
      <c r="FW2138" s="32" t="n">
        <v>3.512</v>
      </c>
      <c r="FX2138" s="32" t="n">
        <v>3.562</v>
      </c>
      <c r="FY2138" s="32" t="n">
        <v>3.583</v>
      </c>
      <c r="FZ2138" s="32" t="n">
        <v>3.598</v>
      </c>
      <c r="GA2138" s="32" t="n">
        <v>3.627</v>
      </c>
      <c r="GB2138" s="32" t="n">
        <v>3.767</v>
      </c>
      <c r="GC2138" s="32" t="n">
        <v>3.912</v>
      </c>
      <c r="GD2138" s="32" t="n">
        <v>4.007</v>
      </c>
      <c r="GE2138" s="32" t="n">
        <v>3.889</v>
      </c>
      <c r="GF2138" s="32" t="n">
        <v>3.756</v>
      </c>
      <c r="GG2138" s="32" t="n">
        <v>3.536</v>
      </c>
      <c r="GH2138" s="32" t="n">
        <v>3.526</v>
      </c>
      <c r="GI2138" s="32" t="n">
        <v>3.562</v>
      </c>
      <c r="GJ2138" s="32"/>
      <c r="GK2138" s="32"/>
      <c r="GL2138" s="32"/>
      <c r="GM2138" s="32"/>
      <c r="GN2138" s="32"/>
      <c r="GO2138" s="32"/>
      <c r="GP2138" s="32"/>
      <c r="GQ2138" s="32"/>
    </row>
    <row r="2139" customFormat="false" ht="12.75" hidden="true" customHeight="false" outlineLevel="0" collapsed="false">
      <c r="A2139" s="0" t="n">
        <f aca="false">WEEKDAY(C2139,2)</f>
        <v>5</v>
      </c>
      <c r="B2139" s="0" t="n">
        <f aca="false">MONTH(C2139)</f>
        <v>6</v>
      </c>
      <c r="C2139" s="23" t="n">
        <v>37071</v>
      </c>
      <c r="D2139" s="0" t="n">
        <f aca="false">MONTH(R2139)</f>
        <v>6</v>
      </c>
      <c r="E2139" s="0" t="n">
        <f aca="false">YEAR(R2139)</f>
        <v>2001</v>
      </c>
      <c r="F2139" s="35" t="n">
        <f aca="false">L2139-K2139</f>
        <v>0.55835</v>
      </c>
      <c r="G2139" s="24" t="n">
        <f aca="false">N2139-M2139</f>
        <v>-0.0179166666666664</v>
      </c>
      <c r="H2139" s="24" t="n">
        <f aca="false">O2139-N2139</f>
        <v>-0.00500000000000034</v>
      </c>
      <c r="I2139" s="24" t="n">
        <f aca="false">O2139-M2139</f>
        <v>-0.0229166666666667</v>
      </c>
      <c r="J2139" s="25" t="n">
        <f aca="false">VLOOKUP(C2139,'Nymex hist.'!A:B,2,0)</f>
        <v>3.096</v>
      </c>
      <c r="K2139" s="34" t="n">
        <f aca="false">AVERAGE(DM2139:DS2139)</f>
        <v>3.17625</v>
      </c>
      <c r="L2139" s="34" t="n">
        <f aca="false">AVERAGE(DT2139:DX2139)</f>
        <v>3.7346</v>
      </c>
      <c r="M2139" s="27" t="n">
        <f aca="false">SUMIF($S$3:$FQ$3,$E2139+1,$S2139:$FQ2139)/COUNTIF($S$3:$FQ$3,$E2139+1)</f>
        <v>3.57983333333333</v>
      </c>
      <c r="N2139" s="27" t="n">
        <f aca="false">SUMIF($S$3:$FQ$3,$E2139+2,$S2139:$FQ2139)/COUNTIF($S$3:$FQ$3,$E2139+2)</f>
        <v>3.56191666666667</v>
      </c>
      <c r="O2139" s="27" t="n">
        <f aca="false">SUMIF($S$3:$FQ$3,$E2139+3,$S2139:$FQ2139)/COUNTIF($S$3:$FQ$3,$E2139+3)</f>
        <v>3.55691666666667</v>
      </c>
      <c r="P2139" s="27" t="n">
        <f aca="false">SUMIF($S$3:$FQ$3,$E2139+4,$S2139:$FQ2139)/COUNTIF($S$3:$FQ$3,$E2139+4)</f>
        <v>3.59191666666667</v>
      </c>
      <c r="Q2139" s="27"/>
      <c r="R2139" s="28" t="n">
        <v>37071</v>
      </c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30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 t="n">
        <v>3.182</v>
      </c>
      <c r="DQ2139" s="29" t="n">
        <v>3.096</v>
      </c>
      <c r="DR2139" s="29" t="n">
        <v>3.172</v>
      </c>
      <c r="DS2139" s="29" t="n">
        <v>3.255</v>
      </c>
      <c r="DT2139" s="29" t="n">
        <v>3.538</v>
      </c>
      <c r="DU2139" s="29" t="n">
        <v>3.815</v>
      </c>
      <c r="DV2139" s="29" t="n">
        <v>3.9</v>
      </c>
      <c r="DW2139" s="29" t="n">
        <v>3.795</v>
      </c>
      <c r="DX2139" s="29" t="n">
        <v>3.625</v>
      </c>
      <c r="DY2139" s="29" t="n">
        <v>3.375</v>
      </c>
      <c r="DZ2139" s="29" t="n">
        <v>3.36</v>
      </c>
      <c r="EA2139" s="29" t="n">
        <v>3.405</v>
      </c>
      <c r="EB2139" s="29" t="n">
        <v>3.455</v>
      </c>
      <c r="EC2139" s="29" t="n">
        <v>3.484</v>
      </c>
      <c r="ED2139" s="29" t="n">
        <v>3.501</v>
      </c>
      <c r="EE2139" s="29" t="n">
        <v>3.531</v>
      </c>
      <c r="EF2139" s="29" t="n">
        <v>3.686</v>
      </c>
      <c r="EG2139" s="29" t="n">
        <v>3.841</v>
      </c>
      <c r="EH2139" s="29" t="n">
        <v>3.911</v>
      </c>
      <c r="EI2139" s="29" t="n">
        <v>3.791</v>
      </c>
      <c r="EJ2139" s="29" t="n">
        <v>3.646</v>
      </c>
      <c r="EK2139" s="29" t="n">
        <v>3.366</v>
      </c>
      <c r="EL2139" s="29" t="n">
        <v>3.344</v>
      </c>
      <c r="EM2139" s="29" t="n">
        <v>3.385</v>
      </c>
      <c r="EN2139" s="29" t="n">
        <v>3.433</v>
      </c>
      <c r="EO2139" s="29" t="n">
        <v>3.462</v>
      </c>
      <c r="EP2139" s="29" t="n">
        <v>3.477</v>
      </c>
      <c r="EQ2139" s="29" t="n">
        <v>3.501</v>
      </c>
      <c r="ER2139" s="29" t="n">
        <v>3.641</v>
      </c>
      <c r="ES2139" s="29" t="n">
        <v>3.786</v>
      </c>
      <c r="ET2139" s="29" t="n">
        <v>3.841</v>
      </c>
      <c r="EU2139" s="29" t="n">
        <v>3.723</v>
      </c>
      <c r="EV2139" s="29" t="n">
        <v>3.59</v>
      </c>
      <c r="EW2139" s="29" t="n">
        <v>3.37</v>
      </c>
      <c r="EX2139" s="29" t="n">
        <v>3.36</v>
      </c>
      <c r="EY2139" s="29" t="n">
        <v>3.396</v>
      </c>
      <c r="EZ2139" s="29" t="n">
        <v>3.446</v>
      </c>
      <c r="FA2139" s="29" t="n">
        <v>3.477</v>
      </c>
      <c r="FB2139" s="29" t="n">
        <v>3.492</v>
      </c>
      <c r="FC2139" s="29" t="n">
        <v>3.521</v>
      </c>
      <c r="FD2139" s="29" t="n">
        <v>3.661</v>
      </c>
      <c r="FE2139" s="29" t="n">
        <v>3.806</v>
      </c>
      <c r="FF2139" s="29" t="n">
        <v>3.876</v>
      </c>
      <c r="FG2139" s="29" t="n">
        <v>3.758</v>
      </c>
      <c r="FH2139" s="29" t="n">
        <v>3.625</v>
      </c>
      <c r="FI2139" s="29" t="n">
        <v>3.405</v>
      </c>
      <c r="FJ2139" s="29" t="n">
        <v>3.395</v>
      </c>
      <c r="FK2139" s="29" t="n">
        <v>3.431</v>
      </c>
      <c r="FL2139" s="29" t="n">
        <v>3.481</v>
      </c>
      <c r="FM2139" s="29" t="n">
        <v>3.512</v>
      </c>
      <c r="FN2139" s="29" t="n">
        <v>3.527</v>
      </c>
      <c r="FO2139" s="29" t="n">
        <v>3.556</v>
      </c>
      <c r="FP2139" s="29" t="n">
        <v>3.696</v>
      </c>
      <c r="FQ2139" s="29" t="n">
        <v>3.841</v>
      </c>
      <c r="FR2139" s="29" t="n">
        <v>3.921</v>
      </c>
      <c r="FS2139" s="29" t="n">
        <v>3.803</v>
      </c>
      <c r="FT2139" s="29" t="n">
        <v>3.67</v>
      </c>
      <c r="FU2139" s="29" t="n">
        <v>3.45</v>
      </c>
      <c r="FV2139" s="29" t="n">
        <v>3.44</v>
      </c>
      <c r="FW2139" s="29" t="n">
        <v>3.476</v>
      </c>
      <c r="FX2139" s="29" t="n">
        <v>3.526</v>
      </c>
      <c r="FY2139" s="29" t="n">
        <v>3.557</v>
      </c>
      <c r="FZ2139" s="29" t="n">
        <v>3.572</v>
      </c>
      <c r="GA2139" s="29" t="n">
        <v>3.601</v>
      </c>
      <c r="GB2139" s="29" t="n">
        <v>3.741</v>
      </c>
      <c r="GC2139" s="29" t="n">
        <v>3.886</v>
      </c>
      <c r="GD2139" s="29" t="n">
        <v>3.976</v>
      </c>
      <c r="GE2139" s="29" t="n">
        <v>3.858</v>
      </c>
      <c r="GF2139" s="29" t="n">
        <v>3.725</v>
      </c>
      <c r="GG2139" s="29" t="n">
        <v>3.505</v>
      </c>
      <c r="GH2139" s="29" t="n">
        <v>3.495</v>
      </c>
      <c r="GI2139" s="29" t="n">
        <v>3.531</v>
      </c>
      <c r="GJ2139" s="29"/>
      <c r="GK2139" s="29"/>
      <c r="GL2139" s="29"/>
      <c r="GM2139" s="29"/>
      <c r="GN2139" s="29"/>
      <c r="GO2139" s="29"/>
      <c r="GP2139" s="29"/>
      <c r="GQ2139" s="29"/>
      <c r="GR2139" s="0"/>
      <c r="GS2139" s="0"/>
      <c r="GT2139" s="0"/>
      <c r="GU2139" s="0"/>
      <c r="GV2139" s="0"/>
      <c r="GW2139" s="0"/>
      <c r="GX2139" s="0"/>
      <c r="GY2139" s="0"/>
      <c r="GZ2139" s="0"/>
      <c r="HA2139" s="0"/>
      <c r="HB2139" s="0"/>
      <c r="HC2139" s="0"/>
      <c r="HD2139" s="0"/>
      <c r="HE2139" s="0"/>
      <c r="HF2139" s="0"/>
      <c r="HG2139" s="0"/>
      <c r="HH2139" s="0"/>
      <c r="HI2139" s="0"/>
      <c r="HJ2139" s="0"/>
      <c r="HK2139" s="0"/>
      <c r="HL2139" s="0"/>
      <c r="HM2139" s="0"/>
      <c r="HN2139" s="0"/>
      <c r="HO2139" s="0"/>
      <c r="HP2139" s="0"/>
      <c r="HQ2139" s="0"/>
      <c r="HR2139" s="0"/>
      <c r="HS2139" s="0"/>
      <c r="HT2139" s="0"/>
      <c r="HU2139" s="0"/>
      <c r="HV2139" s="0"/>
      <c r="HW2139" s="0"/>
      <c r="HX2139" s="0"/>
      <c r="HY2139" s="0"/>
      <c r="HZ2139" s="0"/>
      <c r="IA2139" s="0"/>
      <c r="IB2139" s="0"/>
      <c r="IC2139" s="0"/>
      <c r="ID2139" s="0"/>
      <c r="IE2139" s="0"/>
      <c r="IF2139" s="0"/>
      <c r="IG2139" s="0"/>
      <c r="IH2139" s="0"/>
      <c r="II2139" s="0"/>
      <c r="IJ2139" s="0"/>
      <c r="IK2139" s="0"/>
      <c r="IL2139" s="0"/>
      <c r="IM2139" s="0"/>
      <c r="IN2139" s="0"/>
      <c r="IO2139" s="0"/>
      <c r="IP2139" s="0"/>
      <c r="IQ2139" s="0"/>
      <c r="IR2139" s="0"/>
      <c r="IS2139" s="0"/>
      <c r="IT2139" s="0"/>
      <c r="IU2139" s="0"/>
      <c r="IV2139" s="0"/>
      <c r="IW2139" s="0"/>
    </row>
    <row r="2140" customFormat="false" ht="12.75" hidden="true" customHeight="false" outlineLevel="0" collapsed="false">
      <c r="A2140" s="0" t="n">
        <f aca="false">WEEKDAY(C2140,2)</f>
        <v>1</v>
      </c>
      <c r="B2140" s="0" t="n">
        <f aca="false">MONTH(C2140)</f>
        <v>7</v>
      </c>
      <c r="C2140" s="23" t="n">
        <v>37074</v>
      </c>
      <c r="D2140" s="0" t="n">
        <f aca="false">MONTH(R2140)</f>
        <v>7</v>
      </c>
      <c r="E2140" s="0" t="n">
        <f aca="false">YEAR(R2140)</f>
        <v>2001</v>
      </c>
      <c r="F2140" s="35" t="n">
        <f aca="false">L2140-K2140</f>
        <v>0.570333333333333</v>
      </c>
      <c r="G2140" s="24" t="n">
        <f aca="false">N2140-M2140</f>
        <v>-0.00516666666666632</v>
      </c>
      <c r="H2140" s="24" t="n">
        <f aca="false">O2140-N2140</f>
        <v>-0.00249999999999995</v>
      </c>
      <c r="I2140" s="24" t="n">
        <f aca="false">O2140-M2140</f>
        <v>-0.00766666666666627</v>
      </c>
      <c r="J2140" s="25" t="n">
        <f aca="false">VLOOKUP(C2140,'Nymex hist.'!A:B,2,0)</f>
        <v>3.117</v>
      </c>
      <c r="K2140" s="34" t="n">
        <f aca="false">AVERAGE(DM2140:DS2140)</f>
        <v>3.19566666666667</v>
      </c>
      <c r="L2140" s="34" t="n">
        <f aca="false">AVERAGE(DT2140:DX2140)</f>
        <v>3.766</v>
      </c>
      <c r="M2140" s="27" t="n">
        <f aca="false">SUMIF($S$3:$FQ$3,$E2140+1,$S2140:$FQ2140)/COUNTIF($S$3:$FQ$3,$E2140+1)</f>
        <v>3.61358333333333</v>
      </c>
      <c r="N2140" s="27" t="n">
        <f aca="false">SUMIF($S$3:$FQ$3,$E2140+2,$S2140:$FQ2140)/COUNTIF($S$3:$FQ$3,$E2140+2)</f>
        <v>3.60841666666667</v>
      </c>
      <c r="O2140" s="27" t="n">
        <f aca="false">SUMIF($S$3:$FQ$3,$E2140+3,$S2140:$FQ2140)/COUNTIF($S$3:$FQ$3,$E2140+3)</f>
        <v>3.60591666666667</v>
      </c>
      <c r="P2140" s="27" t="n">
        <f aca="false">SUMIF($S$3:$FQ$3,$E2140+4,$S2140:$FQ2140)/COUNTIF($S$3:$FQ$3,$E2140+4)</f>
        <v>3.64091666666667</v>
      </c>
      <c r="Q2140" s="27"/>
      <c r="R2140" s="28" t="n">
        <v>37074</v>
      </c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30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 t="n">
        <v>3.117</v>
      </c>
      <c r="DR2140" s="29" t="n">
        <v>3.193</v>
      </c>
      <c r="DS2140" s="29" t="n">
        <v>3.277</v>
      </c>
      <c r="DT2140" s="29" t="n">
        <v>3.567</v>
      </c>
      <c r="DU2140" s="29" t="n">
        <v>3.847</v>
      </c>
      <c r="DV2140" s="29" t="n">
        <v>3.932</v>
      </c>
      <c r="DW2140" s="29" t="n">
        <v>3.827</v>
      </c>
      <c r="DX2140" s="29" t="n">
        <v>3.657</v>
      </c>
      <c r="DY2140" s="29" t="n">
        <v>3.407</v>
      </c>
      <c r="DZ2140" s="29" t="n">
        <v>3.392</v>
      </c>
      <c r="EA2140" s="29" t="n">
        <v>3.437</v>
      </c>
      <c r="EB2140" s="29" t="n">
        <v>3.486</v>
      </c>
      <c r="EC2140" s="29" t="n">
        <v>3.515</v>
      </c>
      <c r="ED2140" s="29" t="n">
        <v>3.535</v>
      </c>
      <c r="EE2140" s="29" t="n">
        <v>3.57</v>
      </c>
      <c r="EF2140" s="29" t="n">
        <v>3.725</v>
      </c>
      <c r="EG2140" s="29" t="n">
        <v>3.88</v>
      </c>
      <c r="EH2140" s="29" t="n">
        <v>3.95</v>
      </c>
      <c r="EI2140" s="29" t="n">
        <v>3.83</v>
      </c>
      <c r="EJ2140" s="29" t="n">
        <v>3.685</v>
      </c>
      <c r="EK2140" s="29" t="n">
        <v>3.415</v>
      </c>
      <c r="EL2140" s="29" t="n">
        <v>3.393</v>
      </c>
      <c r="EM2140" s="29" t="n">
        <v>3.434</v>
      </c>
      <c r="EN2140" s="29" t="n">
        <v>3.482</v>
      </c>
      <c r="EO2140" s="29" t="n">
        <v>3.511</v>
      </c>
      <c r="EP2140" s="29" t="n">
        <v>3.526</v>
      </c>
      <c r="EQ2140" s="29" t="n">
        <v>3.55</v>
      </c>
      <c r="ER2140" s="29" t="n">
        <v>3.69</v>
      </c>
      <c r="ES2140" s="29" t="n">
        <v>3.835</v>
      </c>
      <c r="ET2140" s="29" t="n">
        <v>3.89</v>
      </c>
      <c r="EU2140" s="29" t="n">
        <v>3.772</v>
      </c>
      <c r="EV2140" s="29" t="n">
        <v>3.639</v>
      </c>
      <c r="EW2140" s="29" t="n">
        <v>3.419</v>
      </c>
      <c r="EX2140" s="29" t="n">
        <v>3.409</v>
      </c>
      <c r="EY2140" s="29" t="n">
        <v>3.445</v>
      </c>
      <c r="EZ2140" s="29" t="n">
        <v>3.495</v>
      </c>
      <c r="FA2140" s="29" t="n">
        <v>3.526</v>
      </c>
      <c r="FB2140" s="29" t="n">
        <v>3.541</v>
      </c>
      <c r="FC2140" s="29" t="n">
        <v>3.57</v>
      </c>
      <c r="FD2140" s="29" t="n">
        <v>3.71</v>
      </c>
      <c r="FE2140" s="29" t="n">
        <v>3.855</v>
      </c>
      <c r="FF2140" s="29" t="n">
        <v>3.925</v>
      </c>
      <c r="FG2140" s="29" t="n">
        <v>3.807</v>
      </c>
      <c r="FH2140" s="29" t="n">
        <v>3.674</v>
      </c>
      <c r="FI2140" s="29" t="n">
        <v>3.454</v>
      </c>
      <c r="FJ2140" s="29" t="n">
        <v>3.444</v>
      </c>
      <c r="FK2140" s="29" t="n">
        <v>3.48</v>
      </c>
      <c r="FL2140" s="29" t="n">
        <v>3.53</v>
      </c>
      <c r="FM2140" s="29" t="n">
        <v>3.561</v>
      </c>
      <c r="FN2140" s="29" t="n">
        <v>3.576</v>
      </c>
      <c r="FO2140" s="29" t="n">
        <v>3.605</v>
      </c>
      <c r="FP2140" s="29" t="n">
        <v>3.745</v>
      </c>
      <c r="FQ2140" s="29" t="n">
        <v>3.89</v>
      </c>
      <c r="FR2140" s="29" t="n">
        <v>3.97</v>
      </c>
      <c r="FS2140" s="29" t="n">
        <v>3.852</v>
      </c>
      <c r="FT2140" s="29" t="n">
        <v>3.719</v>
      </c>
      <c r="FU2140" s="29" t="n">
        <v>3.499</v>
      </c>
      <c r="FV2140" s="29" t="n">
        <v>3.489</v>
      </c>
      <c r="FW2140" s="29" t="n">
        <v>3.525</v>
      </c>
      <c r="FX2140" s="29" t="n">
        <v>3.575</v>
      </c>
      <c r="FY2140" s="29" t="n">
        <v>3.606</v>
      </c>
      <c r="FZ2140" s="29" t="n">
        <v>3.621</v>
      </c>
      <c r="GA2140" s="29" t="n">
        <v>3.65</v>
      </c>
      <c r="GB2140" s="29" t="n">
        <v>3.79</v>
      </c>
      <c r="GC2140" s="29" t="n">
        <v>3.935</v>
      </c>
      <c r="GD2140" s="29" t="n">
        <v>4.025</v>
      </c>
      <c r="GE2140" s="29" t="n">
        <v>3.907</v>
      </c>
      <c r="GF2140" s="29" t="n">
        <v>3.774</v>
      </c>
      <c r="GG2140" s="29" t="n">
        <v>3.554</v>
      </c>
      <c r="GH2140" s="29" t="n">
        <v>3.544</v>
      </c>
      <c r="GI2140" s="29" t="n">
        <v>3.58</v>
      </c>
      <c r="GJ2140" s="29" t="n">
        <v>3.63</v>
      </c>
      <c r="GK2140" s="29"/>
      <c r="GL2140" s="29"/>
      <c r="GM2140" s="29"/>
      <c r="GN2140" s="29"/>
      <c r="GO2140" s="29"/>
      <c r="GP2140" s="29"/>
      <c r="GQ2140" s="29"/>
      <c r="GR2140" s="0"/>
      <c r="GS2140" s="0"/>
      <c r="GT2140" s="0"/>
      <c r="GU2140" s="0"/>
      <c r="GV2140" s="0"/>
      <c r="GW2140" s="0"/>
      <c r="GX2140" s="0"/>
      <c r="GY2140" s="0"/>
      <c r="GZ2140" s="0"/>
      <c r="HA2140" s="0"/>
      <c r="HB2140" s="0"/>
      <c r="HC2140" s="0"/>
      <c r="HD2140" s="0"/>
      <c r="HE2140" s="0"/>
      <c r="HF2140" s="0"/>
      <c r="HG2140" s="0"/>
      <c r="HH2140" s="0"/>
      <c r="HI2140" s="0"/>
      <c r="HJ2140" s="0"/>
      <c r="HK2140" s="0"/>
      <c r="HL2140" s="0"/>
      <c r="HM2140" s="0"/>
      <c r="HN2140" s="0"/>
      <c r="HO2140" s="0"/>
      <c r="HP2140" s="0"/>
      <c r="HQ2140" s="0"/>
      <c r="HR2140" s="0"/>
      <c r="HS2140" s="0"/>
      <c r="HT2140" s="0"/>
      <c r="HU2140" s="0"/>
      <c r="HV2140" s="0"/>
      <c r="HW2140" s="0"/>
      <c r="HX2140" s="0"/>
      <c r="HY2140" s="0"/>
      <c r="HZ2140" s="0"/>
      <c r="IA2140" s="0"/>
      <c r="IB2140" s="0"/>
      <c r="IC2140" s="0"/>
      <c r="ID2140" s="0"/>
      <c r="IE2140" s="0"/>
      <c r="IF2140" s="0"/>
      <c r="IG2140" s="0"/>
      <c r="IH2140" s="0"/>
      <c r="II2140" s="0"/>
      <c r="IJ2140" s="0"/>
      <c r="IK2140" s="0"/>
      <c r="IL2140" s="0"/>
      <c r="IM2140" s="0"/>
      <c r="IN2140" s="0"/>
      <c r="IO2140" s="0"/>
      <c r="IP2140" s="0"/>
      <c r="IQ2140" s="0"/>
      <c r="IR2140" s="0"/>
      <c r="IS2140" s="0"/>
      <c r="IT2140" s="0"/>
      <c r="IU2140" s="0"/>
      <c r="IV2140" s="0"/>
      <c r="IW2140" s="0"/>
    </row>
    <row r="2141" customFormat="false" ht="12.75" hidden="true" customHeight="false" outlineLevel="0" collapsed="false">
      <c r="A2141" s="0" t="n">
        <f aca="false">WEEKDAY(C2141,2)</f>
        <v>2</v>
      </c>
      <c r="B2141" s="0" t="n">
        <f aca="false">MONTH(C2141)</f>
        <v>7</v>
      </c>
      <c r="C2141" s="23" t="n">
        <v>37075</v>
      </c>
      <c r="D2141" s="0" t="n">
        <f aca="false">MONTH(R2141)</f>
        <v>7</v>
      </c>
      <c r="E2141" s="0" t="n">
        <f aca="false">YEAR(R2141)</f>
        <v>2001</v>
      </c>
      <c r="F2141" s="35" t="n">
        <f aca="false">L2141-K2141</f>
        <v>0.597733333333334</v>
      </c>
      <c r="G2141" s="24" t="n">
        <f aca="false">N2141-M2141</f>
        <v>0.00166666666666693</v>
      </c>
      <c r="H2141" s="24" t="n">
        <f aca="false">O2141-N2141</f>
        <v>-0.00249999999999995</v>
      </c>
      <c r="I2141" s="24" t="n">
        <f aca="false">O2141-M2141</f>
        <v>-0.00083333333333302</v>
      </c>
      <c r="J2141" s="25" t="n">
        <f aca="false">VLOOKUP(C2141,'Nymex hist.'!A:B,2,0)</f>
        <v>3.201</v>
      </c>
      <c r="K2141" s="34" t="n">
        <f aca="false">AVERAGE(DM2141:DS2141)</f>
        <v>3.28566666666667</v>
      </c>
      <c r="L2141" s="34" t="n">
        <f aca="false">AVERAGE(DT2141:DX2141)</f>
        <v>3.8834</v>
      </c>
      <c r="M2141" s="27" t="n">
        <f aca="false">SUMIF($S$3:$FQ$3,$E2141+1,$S2141:$FQ2141)/COUNTIF($S$3:$FQ$3,$E2141+1)</f>
        <v>3.74875</v>
      </c>
      <c r="N2141" s="27" t="n">
        <f aca="false">SUMIF($S$3:$FQ$3,$E2141+2,$S2141:$FQ2141)/COUNTIF($S$3:$FQ$3,$E2141+2)</f>
        <v>3.75041666666667</v>
      </c>
      <c r="O2141" s="27" t="n">
        <f aca="false">SUMIF($S$3:$FQ$3,$E2141+3,$S2141:$FQ2141)/COUNTIF($S$3:$FQ$3,$E2141+3)</f>
        <v>3.74791666666667</v>
      </c>
      <c r="P2141" s="27" t="n">
        <f aca="false">SUMIF($S$3:$FQ$3,$E2141+4,$S2141:$FQ2141)/COUNTIF($S$3:$FQ$3,$E2141+4)</f>
        <v>3.78291666666667</v>
      </c>
      <c r="Q2141" s="27"/>
      <c r="R2141" s="28" t="n">
        <v>37075</v>
      </c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30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 t="n">
        <v>3.201</v>
      </c>
      <c r="DR2141" s="29" t="n">
        <v>3.284</v>
      </c>
      <c r="DS2141" s="29" t="n">
        <v>3.372</v>
      </c>
      <c r="DT2141" s="29" t="n">
        <v>3.672</v>
      </c>
      <c r="DU2141" s="29" t="n">
        <v>3.962</v>
      </c>
      <c r="DV2141" s="29" t="n">
        <v>4.052</v>
      </c>
      <c r="DW2141" s="29" t="n">
        <v>3.949</v>
      </c>
      <c r="DX2141" s="29" t="n">
        <v>3.782</v>
      </c>
      <c r="DY2141" s="29" t="n">
        <v>3.534</v>
      </c>
      <c r="DZ2141" s="29" t="n">
        <v>3.524</v>
      </c>
      <c r="EA2141" s="29" t="n">
        <v>3.574</v>
      </c>
      <c r="EB2141" s="29" t="n">
        <v>3.628</v>
      </c>
      <c r="EC2141" s="29" t="n">
        <v>3.662</v>
      </c>
      <c r="ED2141" s="29" t="n">
        <v>3.679</v>
      </c>
      <c r="EE2141" s="29" t="n">
        <v>3.712</v>
      </c>
      <c r="EF2141" s="29" t="n">
        <v>3.867</v>
      </c>
      <c r="EG2141" s="29" t="n">
        <v>4.022</v>
      </c>
      <c r="EH2141" s="29" t="n">
        <v>4.092</v>
      </c>
      <c r="EI2141" s="29" t="n">
        <v>3.972</v>
      </c>
      <c r="EJ2141" s="29" t="n">
        <v>3.827</v>
      </c>
      <c r="EK2141" s="29" t="n">
        <v>3.557</v>
      </c>
      <c r="EL2141" s="29" t="n">
        <v>3.535</v>
      </c>
      <c r="EM2141" s="29" t="n">
        <v>3.576</v>
      </c>
      <c r="EN2141" s="29" t="n">
        <v>3.624</v>
      </c>
      <c r="EO2141" s="29" t="n">
        <v>3.653</v>
      </c>
      <c r="EP2141" s="29" t="n">
        <v>3.668</v>
      </c>
      <c r="EQ2141" s="29" t="n">
        <v>3.692</v>
      </c>
      <c r="ER2141" s="29" t="n">
        <v>3.832</v>
      </c>
      <c r="ES2141" s="29" t="n">
        <v>3.977</v>
      </c>
      <c r="ET2141" s="29" t="n">
        <v>4.032</v>
      </c>
      <c r="EU2141" s="29" t="n">
        <v>3.914</v>
      </c>
      <c r="EV2141" s="29" t="n">
        <v>3.781</v>
      </c>
      <c r="EW2141" s="29" t="n">
        <v>3.561</v>
      </c>
      <c r="EX2141" s="29" t="n">
        <v>3.551</v>
      </c>
      <c r="EY2141" s="29" t="n">
        <v>3.587</v>
      </c>
      <c r="EZ2141" s="29" t="n">
        <v>3.637</v>
      </c>
      <c r="FA2141" s="29" t="n">
        <v>3.668</v>
      </c>
      <c r="FB2141" s="29" t="n">
        <v>3.683</v>
      </c>
      <c r="FC2141" s="29" t="n">
        <v>3.712</v>
      </c>
      <c r="FD2141" s="29" t="n">
        <v>3.852</v>
      </c>
      <c r="FE2141" s="29" t="n">
        <v>3.997</v>
      </c>
      <c r="FF2141" s="29" t="n">
        <v>4.067</v>
      </c>
      <c r="FG2141" s="29" t="n">
        <v>3.949</v>
      </c>
      <c r="FH2141" s="29" t="n">
        <v>3.816</v>
      </c>
      <c r="FI2141" s="29" t="n">
        <v>3.596</v>
      </c>
      <c r="FJ2141" s="29" t="n">
        <v>3.586</v>
      </c>
      <c r="FK2141" s="29" t="n">
        <v>3.622</v>
      </c>
      <c r="FL2141" s="29" t="n">
        <v>3.672</v>
      </c>
      <c r="FM2141" s="29" t="n">
        <v>3.703</v>
      </c>
      <c r="FN2141" s="29" t="n">
        <v>3.718</v>
      </c>
      <c r="FO2141" s="29" t="n">
        <v>3.747</v>
      </c>
      <c r="FP2141" s="29" t="n">
        <v>3.887</v>
      </c>
      <c r="FQ2141" s="29" t="n">
        <v>4.032</v>
      </c>
      <c r="FR2141" s="29" t="n">
        <v>4.112</v>
      </c>
      <c r="FS2141" s="29" t="n">
        <v>3.994</v>
      </c>
      <c r="FT2141" s="29" t="n">
        <v>3.861</v>
      </c>
      <c r="FU2141" s="29" t="n">
        <v>3.641</v>
      </c>
      <c r="FV2141" s="29" t="n">
        <v>3.631</v>
      </c>
      <c r="FW2141" s="29" t="n">
        <v>3.667</v>
      </c>
      <c r="FX2141" s="29" t="n">
        <v>3.717</v>
      </c>
      <c r="FY2141" s="29" t="n">
        <v>3.748</v>
      </c>
      <c r="FZ2141" s="29" t="n">
        <v>3.763</v>
      </c>
      <c r="GA2141" s="29" t="n">
        <v>3.792</v>
      </c>
      <c r="GB2141" s="29" t="n">
        <v>3.932</v>
      </c>
      <c r="GC2141" s="29" t="n">
        <v>4.077</v>
      </c>
      <c r="GD2141" s="29" t="n">
        <v>4.167</v>
      </c>
      <c r="GE2141" s="29" t="n">
        <v>4.049</v>
      </c>
      <c r="GF2141" s="29" t="n">
        <v>3.916</v>
      </c>
      <c r="GG2141" s="29" t="n">
        <v>3.696</v>
      </c>
      <c r="GH2141" s="29" t="n">
        <v>3.686</v>
      </c>
      <c r="GI2141" s="29" t="n">
        <v>3.722</v>
      </c>
      <c r="GJ2141" s="29" t="n">
        <v>3.772</v>
      </c>
      <c r="GK2141" s="29"/>
      <c r="GL2141" s="29"/>
      <c r="GM2141" s="29"/>
      <c r="GN2141" s="29"/>
      <c r="GO2141" s="29"/>
      <c r="GP2141" s="29"/>
      <c r="GQ2141" s="29"/>
      <c r="GR2141" s="0"/>
      <c r="GS2141" s="0"/>
      <c r="GT2141" s="0"/>
      <c r="GU2141" s="0"/>
      <c r="GV2141" s="0"/>
      <c r="GW2141" s="0"/>
      <c r="GX2141" s="0"/>
      <c r="GY2141" s="0"/>
      <c r="GZ2141" s="0"/>
      <c r="HA2141" s="0"/>
      <c r="HB2141" s="0"/>
      <c r="HC2141" s="0"/>
      <c r="HD2141" s="0"/>
      <c r="HE2141" s="0"/>
      <c r="HF2141" s="0"/>
      <c r="HG2141" s="0"/>
      <c r="HH2141" s="0"/>
      <c r="HI2141" s="0"/>
      <c r="HJ2141" s="0"/>
      <c r="HK2141" s="0"/>
      <c r="HL2141" s="0"/>
      <c r="HM2141" s="0"/>
      <c r="HN2141" s="0"/>
      <c r="HO2141" s="0"/>
      <c r="HP2141" s="0"/>
      <c r="HQ2141" s="0"/>
      <c r="HR2141" s="0"/>
      <c r="HS2141" s="0"/>
      <c r="HT2141" s="0"/>
      <c r="HU2141" s="0"/>
      <c r="HV2141" s="0"/>
      <c r="HW2141" s="0"/>
      <c r="HX2141" s="0"/>
      <c r="HY2141" s="0"/>
      <c r="HZ2141" s="0"/>
      <c r="IA2141" s="0"/>
      <c r="IB2141" s="0"/>
      <c r="IC2141" s="0"/>
      <c r="ID2141" s="0"/>
      <c r="IE2141" s="0"/>
      <c r="IF2141" s="0"/>
      <c r="IG2141" s="0"/>
      <c r="IH2141" s="0"/>
      <c r="II2141" s="0"/>
      <c r="IJ2141" s="0"/>
      <c r="IK2141" s="0"/>
      <c r="IL2141" s="0"/>
      <c r="IM2141" s="0"/>
      <c r="IN2141" s="0"/>
      <c r="IO2141" s="0"/>
      <c r="IP2141" s="0"/>
      <c r="IQ2141" s="0"/>
      <c r="IR2141" s="0"/>
      <c r="IS2141" s="0"/>
      <c r="IT2141" s="0"/>
      <c r="IU2141" s="0"/>
      <c r="IV2141" s="0"/>
      <c r="IW2141" s="0"/>
    </row>
    <row r="2142" customFormat="false" ht="12.75" hidden="false" customHeight="false" outlineLevel="0" collapsed="false">
      <c r="A2142" s="1" t="n">
        <f aca="false">WEEKDAY(C2142,2)</f>
        <v>4</v>
      </c>
      <c r="B2142" s="1" t="n">
        <f aca="false">MONTH(C2142)</f>
        <v>7</v>
      </c>
      <c r="C2142" s="23" t="n">
        <v>37077</v>
      </c>
      <c r="D2142" s="0" t="n">
        <f aca="false">MONTH(R2142)</f>
        <v>7</v>
      </c>
      <c r="E2142" s="0" t="n">
        <f aca="false">YEAR(R2142)</f>
        <v>2001</v>
      </c>
      <c r="F2142" s="3" t="n">
        <f aca="false">L2142-K2142</f>
        <v>0.647933333333333</v>
      </c>
      <c r="G2142" s="3" t="n">
        <f aca="false">N2142-M2142</f>
        <v>0.023333333333333</v>
      </c>
      <c r="H2142" s="3" t="n">
        <f aca="false">O2142-N2142</f>
        <v>-0.0024999999999995</v>
      </c>
      <c r="I2142" s="3" t="n">
        <f aca="false">O2142-M2142</f>
        <v>0.0208333333333335</v>
      </c>
      <c r="J2142" s="4" t="n">
        <f aca="false">VLOOKUP(C2142,'Nymex hist.'!A:B,2,0)</f>
        <v>3.136</v>
      </c>
      <c r="K2142" s="4" t="n">
        <f aca="false">AVERAGE(DM2142:DS2142)</f>
        <v>3.22566666666667</v>
      </c>
      <c r="L2142" s="4" t="n">
        <f aca="false">AVERAGE(DT2142:DX2142)</f>
        <v>3.8736</v>
      </c>
      <c r="M2142" s="4" t="n">
        <f aca="false">SUMIF($S$3:$FQ$3,$E2142+1,$S2142:$FQ2142)/COUNTIF($S$3:$FQ$3,$E2142+1)</f>
        <v>3.77808333333333</v>
      </c>
      <c r="N2142" s="4" t="n">
        <f aca="false">SUMIF($S$3:$FQ$3,$E2142+2,$S2142:$FQ2142)/COUNTIF($S$3:$FQ$3,$E2142+2)</f>
        <v>3.80141666666667</v>
      </c>
      <c r="O2142" s="4" t="n">
        <f aca="false">SUMIF($S$3:$FQ$3,$E2142+3,$S2142:$FQ2142)/COUNTIF($S$3:$FQ$3,$E2142+3)</f>
        <v>3.79891666666667</v>
      </c>
      <c r="P2142" s="4" t="n">
        <f aca="false">SUMIF($S$3:$FQ$3,$E2142+4,$S2142:$FQ2142)/COUNTIF($S$3:$FQ$3,$E2142+4)</f>
        <v>3.83391666666667</v>
      </c>
      <c r="R2142" s="21" t="n">
        <v>37077</v>
      </c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  <c r="AJ2142" s="37"/>
      <c r="AK2142" s="32"/>
      <c r="AL2142" s="32"/>
      <c r="AM2142" s="32"/>
      <c r="AN2142" s="32"/>
      <c r="AO2142" s="32"/>
      <c r="AP2142" s="32"/>
      <c r="AQ2142" s="32"/>
      <c r="AR2142" s="32"/>
      <c r="AS2142" s="32"/>
      <c r="AT2142" s="32"/>
      <c r="AU2142" s="32"/>
      <c r="AV2142" s="32"/>
      <c r="AW2142" s="32"/>
      <c r="AX2142" s="32"/>
      <c r="AY2142" s="32"/>
      <c r="AZ2142" s="32"/>
      <c r="BA2142" s="32"/>
      <c r="BB2142" s="32"/>
      <c r="BC2142" s="32"/>
      <c r="BD2142" s="32"/>
      <c r="BE2142" s="32"/>
      <c r="BF2142" s="32"/>
      <c r="BG2142" s="32"/>
      <c r="BH2142" s="32"/>
      <c r="BI2142" s="32"/>
      <c r="BJ2142" s="32"/>
      <c r="BK2142" s="32"/>
      <c r="BL2142" s="32"/>
      <c r="BM2142" s="32"/>
      <c r="BN2142" s="32"/>
      <c r="BO2142" s="32"/>
      <c r="BP2142" s="32"/>
      <c r="BQ2142" s="32"/>
      <c r="BR2142" s="32"/>
      <c r="BS2142" s="32"/>
      <c r="BT2142" s="32"/>
      <c r="BU2142" s="32"/>
      <c r="BV2142" s="32"/>
      <c r="BW2142" s="32"/>
      <c r="BX2142" s="32"/>
      <c r="BY2142" s="32"/>
      <c r="BZ2142" s="32"/>
      <c r="CA2142" s="32"/>
      <c r="CB2142" s="32"/>
      <c r="CC2142" s="32"/>
      <c r="CD2142" s="32"/>
      <c r="CE2142" s="32"/>
      <c r="CF2142" s="32"/>
      <c r="CG2142" s="32"/>
      <c r="CH2142" s="32"/>
      <c r="CI2142" s="32"/>
      <c r="CJ2142" s="32"/>
      <c r="CK2142" s="32"/>
      <c r="CL2142" s="32"/>
      <c r="CM2142" s="32"/>
      <c r="CN2142" s="32"/>
      <c r="CO2142" s="32"/>
      <c r="CP2142" s="32"/>
      <c r="CQ2142" s="32"/>
      <c r="CR2142" s="32"/>
      <c r="CS2142" s="32"/>
      <c r="CT2142" s="32"/>
      <c r="CU2142" s="32"/>
      <c r="CV2142" s="32"/>
      <c r="CW2142" s="32"/>
      <c r="CX2142" s="32"/>
      <c r="CY2142" s="32"/>
      <c r="CZ2142" s="32"/>
      <c r="DA2142" s="32"/>
      <c r="DB2142" s="32"/>
      <c r="DC2142" s="32"/>
      <c r="DD2142" s="32"/>
      <c r="DE2142" s="32"/>
      <c r="DF2142" s="32"/>
      <c r="DG2142" s="32"/>
      <c r="DH2142" s="32"/>
      <c r="DI2142" s="32"/>
      <c r="DJ2142" s="32"/>
      <c r="DK2142" s="32"/>
      <c r="DL2142" s="32"/>
      <c r="DM2142" s="32"/>
      <c r="DN2142" s="32"/>
      <c r="DO2142" s="32"/>
      <c r="DP2142" s="32"/>
      <c r="DQ2142" s="32" t="n">
        <v>3.136</v>
      </c>
      <c r="DR2142" s="32" t="n">
        <v>3.224</v>
      </c>
      <c r="DS2142" s="32" t="n">
        <v>3.317</v>
      </c>
      <c r="DT2142" s="32" t="n">
        <v>3.637</v>
      </c>
      <c r="DU2142" s="32" t="n">
        <v>3.942</v>
      </c>
      <c r="DV2142" s="32" t="n">
        <v>4.047</v>
      </c>
      <c r="DW2142" s="32" t="n">
        <v>3.952</v>
      </c>
      <c r="DX2142" s="32" t="n">
        <v>3.79</v>
      </c>
      <c r="DY2142" s="32" t="n">
        <v>3.56</v>
      </c>
      <c r="DZ2142" s="32" t="n">
        <v>3.56</v>
      </c>
      <c r="EA2142" s="32" t="n">
        <v>3.61</v>
      </c>
      <c r="EB2142" s="32" t="n">
        <v>3.664</v>
      </c>
      <c r="EC2142" s="32" t="n">
        <v>3.698</v>
      </c>
      <c r="ED2142" s="32" t="n">
        <v>3.717</v>
      </c>
      <c r="EE2142" s="32" t="n">
        <v>3.753</v>
      </c>
      <c r="EF2142" s="32" t="n">
        <v>3.913</v>
      </c>
      <c r="EG2142" s="32" t="n">
        <v>4.073</v>
      </c>
      <c r="EH2142" s="32" t="n">
        <v>4.143</v>
      </c>
      <c r="EI2142" s="32" t="n">
        <v>4.023</v>
      </c>
      <c r="EJ2142" s="32" t="n">
        <v>3.878</v>
      </c>
      <c r="EK2142" s="32" t="n">
        <v>3.608</v>
      </c>
      <c r="EL2142" s="32" t="n">
        <v>3.586</v>
      </c>
      <c r="EM2142" s="32" t="n">
        <v>3.627</v>
      </c>
      <c r="EN2142" s="32" t="n">
        <v>3.675</v>
      </c>
      <c r="EO2142" s="32" t="n">
        <v>3.704</v>
      </c>
      <c r="EP2142" s="32" t="n">
        <v>3.719</v>
      </c>
      <c r="EQ2142" s="32" t="n">
        <v>3.743</v>
      </c>
      <c r="ER2142" s="32" t="n">
        <v>3.883</v>
      </c>
      <c r="ES2142" s="32" t="n">
        <v>4.028</v>
      </c>
      <c r="ET2142" s="32" t="n">
        <v>4.083</v>
      </c>
      <c r="EU2142" s="32" t="n">
        <v>3.965</v>
      </c>
      <c r="EV2142" s="32" t="n">
        <v>3.832</v>
      </c>
      <c r="EW2142" s="32" t="n">
        <v>3.612</v>
      </c>
      <c r="EX2142" s="32" t="n">
        <v>3.602</v>
      </c>
      <c r="EY2142" s="32" t="n">
        <v>3.638</v>
      </c>
      <c r="EZ2142" s="32" t="n">
        <v>3.688</v>
      </c>
      <c r="FA2142" s="32" t="n">
        <v>3.719</v>
      </c>
      <c r="FB2142" s="32" t="n">
        <v>3.734</v>
      </c>
      <c r="FC2142" s="32" t="n">
        <v>3.763</v>
      </c>
      <c r="FD2142" s="32" t="n">
        <v>3.903</v>
      </c>
      <c r="FE2142" s="32" t="n">
        <v>4.048</v>
      </c>
      <c r="FF2142" s="32" t="n">
        <v>4.118</v>
      </c>
      <c r="FG2142" s="32" t="n">
        <v>4</v>
      </c>
      <c r="FH2142" s="32" t="n">
        <v>3.867</v>
      </c>
      <c r="FI2142" s="32" t="n">
        <v>3.647</v>
      </c>
      <c r="FJ2142" s="32" t="n">
        <v>3.637</v>
      </c>
      <c r="FK2142" s="32" t="n">
        <v>3.673</v>
      </c>
      <c r="FL2142" s="32" t="n">
        <v>3.723</v>
      </c>
      <c r="FM2142" s="32" t="n">
        <v>3.754</v>
      </c>
      <c r="FN2142" s="32" t="n">
        <v>3.769</v>
      </c>
      <c r="FO2142" s="32" t="n">
        <v>3.798</v>
      </c>
      <c r="FP2142" s="32" t="n">
        <v>3.938</v>
      </c>
      <c r="FQ2142" s="32" t="n">
        <v>4.083</v>
      </c>
      <c r="FR2142" s="32" t="n">
        <v>4.163</v>
      </c>
      <c r="FS2142" s="32" t="n">
        <v>4.045</v>
      </c>
      <c r="FT2142" s="32" t="n">
        <v>3.912</v>
      </c>
      <c r="FU2142" s="32" t="n">
        <v>3.692</v>
      </c>
      <c r="FV2142" s="32" t="n">
        <v>3.682</v>
      </c>
      <c r="FW2142" s="32" t="n">
        <v>3.718</v>
      </c>
      <c r="FX2142" s="32" t="n">
        <v>3.768</v>
      </c>
      <c r="FY2142" s="32" t="n">
        <v>3.799</v>
      </c>
      <c r="FZ2142" s="32" t="n">
        <v>3.814</v>
      </c>
      <c r="GA2142" s="32" t="n">
        <v>3.843</v>
      </c>
      <c r="GB2142" s="32" t="n">
        <v>3.983</v>
      </c>
      <c r="GC2142" s="32" t="n">
        <v>4.128</v>
      </c>
      <c r="GD2142" s="32" t="n">
        <v>4.218</v>
      </c>
      <c r="GE2142" s="32" t="n">
        <v>4.1</v>
      </c>
      <c r="GF2142" s="32" t="n">
        <v>3.967</v>
      </c>
      <c r="GG2142" s="32" t="n">
        <v>3.747</v>
      </c>
      <c r="GH2142" s="32" t="n">
        <v>3.737</v>
      </c>
      <c r="GI2142" s="32" t="n">
        <v>3.773</v>
      </c>
      <c r="GJ2142" s="32" t="n">
        <v>3.823</v>
      </c>
      <c r="GK2142" s="32"/>
      <c r="GL2142" s="32"/>
      <c r="GM2142" s="32"/>
      <c r="GN2142" s="32"/>
      <c r="GO2142" s="32"/>
      <c r="GP2142" s="32"/>
      <c r="GQ2142" s="32"/>
    </row>
    <row r="2143" customFormat="false" ht="12.75" hidden="true" customHeight="false" outlineLevel="0" collapsed="false">
      <c r="A2143" s="0" t="n">
        <f aca="false">WEEKDAY(C2143,2)</f>
        <v>5</v>
      </c>
      <c r="B2143" s="0" t="n">
        <f aca="false">MONTH(C2143)</f>
        <v>7</v>
      </c>
      <c r="C2143" s="23" t="n">
        <v>37078</v>
      </c>
      <c r="D2143" s="0" t="n">
        <f aca="false">MONTH(R2143)</f>
        <v>7</v>
      </c>
      <c r="E2143" s="0" t="n">
        <f aca="false">YEAR(R2143)</f>
        <v>2001</v>
      </c>
      <c r="F2143" s="35" t="n">
        <f aca="false">L2143-K2143</f>
        <v>0.650266666666667</v>
      </c>
      <c r="G2143" s="24" t="n">
        <f aca="false">N2143-M2143</f>
        <v>0.0590000000000002</v>
      </c>
      <c r="H2143" s="24" t="n">
        <f aca="false">O2143-N2143</f>
        <v>0.00124999999999975</v>
      </c>
      <c r="I2143" s="24" t="n">
        <f aca="false">O2143-M2143</f>
        <v>0.0602499999999999</v>
      </c>
      <c r="J2143" s="25" t="n">
        <f aca="false">VLOOKUP(C2143,'Nymex hist.'!A:B,2,0)</f>
        <v>3.218</v>
      </c>
      <c r="K2143" s="34" t="n">
        <f aca="false">AVERAGE(DM2143:DS2143)</f>
        <v>3.29733333333333</v>
      </c>
      <c r="L2143" s="34" t="n">
        <f aca="false">AVERAGE(DT2143:DX2143)</f>
        <v>3.9476</v>
      </c>
      <c r="M2143" s="27" t="n">
        <f aca="false">SUMIF($S$3:$FQ$3,$E2143+1,$S2143:$FQ2143)/COUNTIF($S$3:$FQ$3,$E2143+1)</f>
        <v>3.86866666666667</v>
      </c>
      <c r="N2143" s="27" t="n">
        <f aca="false">SUMIF($S$3:$FQ$3,$E2143+2,$S2143:$FQ2143)/COUNTIF($S$3:$FQ$3,$E2143+2)</f>
        <v>3.92766666666667</v>
      </c>
      <c r="O2143" s="27" t="n">
        <f aca="false">SUMIF($S$3:$FQ$3,$E2143+3,$S2143:$FQ2143)/COUNTIF($S$3:$FQ$3,$E2143+3)</f>
        <v>3.92891666666667</v>
      </c>
      <c r="P2143" s="27" t="n">
        <f aca="false">SUMIF($S$3:$FQ$3,$E2143+4,$S2143:$FQ2143)/COUNTIF($S$3:$FQ$3,$E2143+4)</f>
        <v>3.96891666666667</v>
      </c>
      <c r="Q2143" s="27"/>
      <c r="R2143" s="28" t="n">
        <v>37078</v>
      </c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30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 t="n">
        <v>3.218</v>
      </c>
      <c r="DR2143" s="29" t="n">
        <v>3.292</v>
      </c>
      <c r="DS2143" s="29" t="n">
        <v>3.382</v>
      </c>
      <c r="DT2143" s="29" t="n">
        <v>3.707</v>
      </c>
      <c r="DU2143" s="29" t="n">
        <v>4.012</v>
      </c>
      <c r="DV2143" s="29" t="n">
        <v>4.122</v>
      </c>
      <c r="DW2143" s="29" t="n">
        <v>4.027</v>
      </c>
      <c r="DX2143" s="29" t="n">
        <v>3.87</v>
      </c>
      <c r="DY2143" s="29" t="n">
        <v>3.65</v>
      </c>
      <c r="DZ2143" s="29" t="n">
        <v>3.65</v>
      </c>
      <c r="EA2143" s="29" t="n">
        <v>3.7</v>
      </c>
      <c r="EB2143" s="29" t="n">
        <v>3.755</v>
      </c>
      <c r="EC2143" s="29" t="n">
        <v>3.79</v>
      </c>
      <c r="ED2143" s="29" t="n">
        <v>3.812</v>
      </c>
      <c r="EE2143" s="29" t="n">
        <v>3.852</v>
      </c>
      <c r="EF2143" s="29" t="n">
        <v>4.016</v>
      </c>
      <c r="EG2143" s="29" t="n">
        <v>4.18</v>
      </c>
      <c r="EH2143" s="29" t="n">
        <v>4.258</v>
      </c>
      <c r="EI2143" s="29" t="n">
        <v>4.138</v>
      </c>
      <c r="EJ2143" s="29" t="n">
        <v>3.993</v>
      </c>
      <c r="EK2143" s="29" t="n">
        <v>3.738</v>
      </c>
      <c r="EL2143" s="29" t="n">
        <v>3.716</v>
      </c>
      <c r="EM2143" s="29" t="n">
        <v>3.757</v>
      </c>
      <c r="EN2143" s="29" t="n">
        <v>3.805</v>
      </c>
      <c r="EO2143" s="29" t="n">
        <v>3.834</v>
      </c>
      <c r="EP2143" s="29" t="n">
        <v>3.849</v>
      </c>
      <c r="EQ2143" s="29" t="n">
        <v>3.873</v>
      </c>
      <c r="ER2143" s="29" t="n">
        <v>4.013</v>
      </c>
      <c r="ES2143" s="29" t="n">
        <v>4.158</v>
      </c>
      <c r="ET2143" s="29" t="n">
        <v>4.213</v>
      </c>
      <c r="EU2143" s="29" t="n">
        <v>4.095</v>
      </c>
      <c r="EV2143" s="29" t="n">
        <v>3.962</v>
      </c>
      <c r="EW2143" s="29" t="n">
        <v>3.742</v>
      </c>
      <c r="EX2143" s="29" t="n">
        <v>3.732</v>
      </c>
      <c r="EY2143" s="29" t="n">
        <v>3.768</v>
      </c>
      <c r="EZ2143" s="29" t="n">
        <v>3.818</v>
      </c>
      <c r="FA2143" s="29" t="n">
        <v>3.849</v>
      </c>
      <c r="FB2143" s="29" t="n">
        <v>3.864</v>
      </c>
      <c r="FC2143" s="29" t="n">
        <v>3.893</v>
      </c>
      <c r="FD2143" s="29" t="n">
        <v>4.033</v>
      </c>
      <c r="FE2143" s="29" t="n">
        <v>4.178</v>
      </c>
      <c r="FF2143" s="29" t="n">
        <v>4.253</v>
      </c>
      <c r="FG2143" s="29" t="n">
        <v>4.135</v>
      </c>
      <c r="FH2143" s="29" t="n">
        <v>4.002</v>
      </c>
      <c r="FI2143" s="29" t="n">
        <v>3.782</v>
      </c>
      <c r="FJ2143" s="29" t="n">
        <v>3.772</v>
      </c>
      <c r="FK2143" s="29" t="n">
        <v>3.808</v>
      </c>
      <c r="FL2143" s="29" t="n">
        <v>3.858</v>
      </c>
      <c r="FM2143" s="29" t="n">
        <v>3.889</v>
      </c>
      <c r="FN2143" s="29" t="n">
        <v>3.904</v>
      </c>
      <c r="FO2143" s="29" t="n">
        <v>3.933</v>
      </c>
      <c r="FP2143" s="29" t="n">
        <v>4.073</v>
      </c>
      <c r="FQ2143" s="29" t="n">
        <v>4.218</v>
      </c>
      <c r="FR2143" s="29" t="n">
        <v>4.303</v>
      </c>
      <c r="FS2143" s="29" t="n">
        <v>4.185</v>
      </c>
      <c r="FT2143" s="29" t="n">
        <v>4.052</v>
      </c>
      <c r="FU2143" s="29" t="n">
        <v>3.832</v>
      </c>
      <c r="FV2143" s="29" t="n">
        <v>3.822</v>
      </c>
      <c r="FW2143" s="29" t="n">
        <v>3.858</v>
      </c>
      <c r="FX2143" s="29" t="n">
        <v>3.908</v>
      </c>
      <c r="FY2143" s="29" t="n">
        <v>3.939</v>
      </c>
      <c r="FZ2143" s="29" t="n">
        <v>3.954</v>
      </c>
      <c r="GA2143" s="29" t="n">
        <v>3.983</v>
      </c>
      <c r="GB2143" s="29" t="n">
        <v>4.123</v>
      </c>
      <c r="GC2143" s="29" t="n">
        <v>4.268</v>
      </c>
      <c r="GD2143" s="29" t="n">
        <v>4.363</v>
      </c>
      <c r="GE2143" s="29" t="n">
        <v>4.245</v>
      </c>
      <c r="GF2143" s="29" t="n">
        <v>4.112</v>
      </c>
      <c r="GG2143" s="29" t="n">
        <v>3.892</v>
      </c>
      <c r="GH2143" s="29" t="n">
        <v>3.882</v>
      </c>
      <c r="GI2143" s="29" t="n">
        <v>3.918</v>
      </c>
      <c r="GJ2143" s="29" t="n">
        <v>3.968</v>
      </c>
      <c r="GK2143" s="29"/>
      <c r="GL2143" s="29"/>
      <c r="GM2143" s="29"/>
      <c r="GN2143" s="29"/>
      <c r="GO2143" s="29"/>
      <c r="GP2143" s="29"/>
      <c r="GQ2143" s="29"/>
      <c r="GR2143" s="0"/>
      <c r="GS2143" s="0"/>
      <c r="GT2143" s="0"/>
      <c r="GU2143" s="0"/>
      <c r="GV2143" s="0"/>
      <c r="GW2143" s="0"/>
      <c r="GX2143" s="0"/>
      <c r="GY2143" s="0"/>
      <c r="GZ2143" s="0"/>
      <c r="HA2143" s="0"/>
      <c r="HB2143" s="0"/>
      <c r="HC2143" s="0"/>
      <c r="HD2143" s="0"/>
      <c r="HE2143" s="0"/>
      <c r="HF2143" s="0"/>
      <c r="HG2143" s="0"/>
      <c r="HH2143" s="0"/>
      <c r="HI2143" s="0"/>
      <c r="HJ2143" s="0"/>
      <c r="HK2143" s="0"/>
      <c r="HL2143" s="0"/>
      <c r="HM2143" s="0"/>
      <c r="HN2143" s="0"/>
      <c r="HO2143" s="0"/>
      <c r="HP2143" s="0"/>
      <c r="HQ2143" s="0"/>
      <c r="HR2143" s="0"/>
      <c r="HS2143" s="0"/>
      <c r="HT2143" s="0"/>
      <c r="HU2143" s="0"/>
      <c r="HV2143" s="0"/>
      <c r="HW2143" s="0"/>
      <c r="HX2143" s="0"/>
      <c r="HY2143" s="0"/>
      <c r="HZ2143" s="0"/>
      <c r="IA2143" s="0"/>
      <c r="IB2143" s="0"/>
      <c r="IC2143" s="0"/>
      <c r="ID2143" s="0"/>
      <c r="IE2143" s="0"/>
      <c r="IF2143" s="0"/>
      <c r="IG2143" s="0"/>
      <c r="IH2143" s="0"/>
      <c r="II2143" s="0"/>
      <c r="IJ2143" s="0"/>
      <c r="IK2143" s="0"/>
      <c r="IL2143" s="0"/>
      <c r="IM2143" s="0"/>
      <c r="IN2143" s="0"/>
      <c r="IO2143" s="0"/>
      <c r="IP2143" s="0"/>
      <c r="IQ2143" s="0"/>
      <c r="IR2143" s="0"/>
      <c r="IS2143" s="0"/>
      <c r="IT2143" s="0"/>
      <c r="IU2143" s="0"/>
      <c r="IV2143" s="0"/>
      <c r="IW2143" s="0"/>
    </row>
    <row r="2144" customFormat="false" ht="12.75" hidden="true" customHeight="false" outlineLevel="0" collapsed="false">
      <c r="A2144" s="0" t="n">
        <f aca="false">WEEKDAY(C2144,2)</f>
        <v>1</v>
      </c>
      <c r="B2144" s="0" t="n">
        <f aca="false">MONTH(C2144)</f>
        <v>7</v>
      </c>
      <c r="C2144" s="23" t="n">
        <v>37081</v>
      </c>
      <c r="D2144" s="0" t="n">
        <f aca="false">MONTH(R2144)</f>
        <v>7</v>
      </c>
      <c r="E2144" s="0" t="n">
        <f aca="false">YEAR(R2144)</f>
        <v>2001</v>
      </c>
      <c r="F2144" s="35" t="n">
        <f aca="false">L2144-K2144</f>
        <v>0.633333333333333</v>
      </c>
      <c r="G2144" s="24" t="n">
        <f aca="false">N2144-M2144</f>
        <v>0.0597500000000002</v>
      </c>
      <c r="H2144" s="24" t="n">
        <f aca="false">O2144-N2144</f>
        <v>0.00124999999999975</v>
      </c>
      <c r="I2144" s="24" t="n">
        <f aca="false">O2144-M2144</f>
        <v>0.0609999999999999</v>
      </c>
      <c r="J2144" s="25" t="n">
        <f aca="false">VLOOKUP(C2144,'Nymex hist.'!A:B,2,0)</f>
        <v>3.153</v>
      </c>
      <c r="K2144" s="34" t="n">
        <f aca="false">AVERAGE(DM2144:DS2144)</f>
        <v>3.23366666666667</v>
      </c>
      <c r="L2144" s="34" t="n">
        <f aca="false">AVERAGE(DT2144:DX2144)</f>
        <v>3.867</v>
      </c>
      <c r="M2144" s="27" t="n">
        <f aca="false">SUMIF($S$3:$FQ$3,$E2144+1,$S2144:$FQ2144)/COUNTIF($S$3:$FQ$3,$E2144+1)</f>
        <v>3.77791666666667</v>
      </c>
      <c r="N2144" s="27" t="n">
        <f aca="false">SUMIF($S$3:$FQ$3,$E2144+2,$S2144:$FQ2144)/COUNTIF($S$3:$FQ$3,$E2144+2)</f>
        <v>3.83766666666667</v>
      </c>
      <c r="O2144" s="27" t="n">
        <f aca="false">SUMIF($S$3:$FQ$3,$E2144+3,$S2144:$FQ2144)/COUNTIF($S$3:$FQ$3,$E2144+3)</f>
        <v>3.83891666666667</v>
      </c>
      <c r="P2144" s="27" t="n">
        <f aca="false">SUMIF($S$3:$FQ$3,$E2144+4,$S2144:$FQ2144)/COUNTIF($S$3:$FQ$3,$E2144+4)</f>
        <v>3.87891666666667</v>
      </c>
      <c r="Q2144" s="27"/>
      <c r="R2144" s="28" t="n">
        <v>37081</v>
      </c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30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 t="n">
        <v>3.153</v>
      </c>
      <c r="DR2144" s="29" t="n">
        <v>3.229</v>
      </c>
      <c r="DS2144" s="29" t="n">
        <v>3.319</v>
      </c>
      <c r="DT2144" s="29" t="n">
        <v>3.63</v>
      </c>
      <c r="DU2144" s="29" t="n">
        <v>3.93</v>
      </c>
      <c r="DV2144" s="29" t="n">
        <v>4.04</v>
      </c>
      <c r="DW2144" s="29" t="n">
        <v>3.945</v>
      </c>
      <c r="DX2144" s="29" t="n">
        <v>3.79</v>
      </c>
      <c r="DY2144" s="29" t="n">
        <v>3.56</v>
      </c>
      <c r="DZ2144" s="29" t="n">
        <v>3.56</v>
      </c>
      <c r="EA2144" s="29" t="n">
        <v>3.61</v>
      </c>
      <c r="EB2144" s="29" t="n">
        <v>3.66</v>
      </c>
      <c r="EC2144" s="29" t="n">
        <v>3.693</v>
      </c>
      <c r="ED2144" s="29" t="n">
        <v>3.715</v>
      </c>
      <c r="EE2144" s="29" t="n">
        <v>3.755</v>
      </c>
      <c r="EF2144" s="29" t="n">
        <v>3.919</v>
      </c>
      <c r="EG2144" s="29" t="n">
        <v>4.088</v>
      </c>
      <c r="EH2144" s="29" t="n">
        <v>4.168</v>
      </c>
      <c r="EI2144" s="29" t="n">
        <v>4.048</v>
      </c>
      <c r="EJ2144" s="29" t="n">
        <v>3.903</v>
      </c>
      <c r="EK2144" s="29" t="n">
        <v>3.648</v>
      </c>
      <c r="EL2144" s="29" t="n">
        <v>3.626</v>
      </c>
      <c r="EM2144" s="29" t="n">
        <v>3.667</v>
      </c>
      <c r="EN2144" s="29" t="n">
        <v>3.715</v>
      </c>
      <c r="EO2144" s="29" t="n">
        <v>3.744</v>
      </c>
      <c r="EP2144" s="29" t="n">
        <v>3.759</v>
      </c>
      <c r="EQ2144" s="29" t="n">
        <v>3.783</v>
      </c>
      <c r="ER2144" s="29" t="n">
        <v>3.923</v>
      </c>
      <c r="ES2144" s="29" t="n">
        <v>4.068</v>
      </c>
      <c r="ET2144" s="29" t="n">
        <v>4.123</v>
      </c>
      <c r="EU2144" s="29" t="n">
        <v>4.005</v>
      </c>
      <c r="EV2144" s="29" t="n">
        <v>3.872</v>
      </c>
      <c r="EW2144" s="29" t="n">
        <v>3.652</v>
      </c>
      <c r="EX2144" s="29" t="n">
        <v>3.642</v>
      </c>
      <c r="EY2144" s="29" t="n">
        <v>3.678</v>
      </c>
      <c r="EZ2144" s="29" t="n">
        <v>3.728</v>
      </c>
      <c r="FA2144" s="29" t="n">
        <v>3.759</v>
      </c>
      <c r="FB2144" s="29" t="n">
        <v>3.774</v>
      </c>
      <c r="FC2144" s="29" t="n">
        <v>3.803</v>
      </c>
      <c r="FD2144" s="29" t="n">
        <v>3.943</v>
      </c>
      <c r="FE2144" s="29" t="n">
        <v>4.088</v>
      </c>
      <c r="FF2144" s="29" t="n">
        <v>4.163</v>
      </c>
      <c r="FG2144" s="29" t="n">
        <v>4.045</v>
      </c>
      <c r="FH2144" s="29" t="n">
        <v>3.912</v>
      </c>
      <c r="FI2144" s="29" t="n">
        <v>3.692</v>
      </c>
      <c r="FJ2144" s="29" t="n">
        <v>3.682</v>
      </c>
      <c r="FK2144" s="29" t="n">
        <v>3.718</v>
      </c>
      <c r="FL2144" s="29" t="n">
        <v>3.768</v>
      </c>
      <c r="FM2144" s="29" t="n">
        <v>3.799</v>
      </c>
      <c r="FN2144" s="29" t="n">
        <v>3.814</v>
      </c>
      <c r="FO2144" s="29" t="n">
        <v>3.843</v>
      </c>
      <c r="FP2144" s="29" t="n">
        <v>3.983</v>
      </c>
      <c r="FQ2144" s="29" t="n">
        <v>4.128</v>
      </c>
      <c r="FR2144" s="29" t="n">
        <v>4.213</v>
      </c>
      <c r="FS2144" s="29" t="n">
        <v>4.095</v>
      </c>
      <c r="FT2144" s="29" t="n">
        <v>3.962</v>
      </c>
      <c r="FU2144" s="29" t="n">
        <v>3.742</v>
      </c>
      <c r="FV2144" s="29" t="n">
        <v>3.732</v>
      </c>
      <c r="FW2144" s="29" t="n">
        <v>3.768</v>
      </c>
      <c r="FX2144" s="29" t="n">
        <v>3.818</v>
      </c>
      <c r="FY2144" s="29" t="n">
        <v>3.849</v>
      </c>
      <c r="FZ2144" s="29" t="n">
        <v>3.864</v>
      </c>
      <c r="GA2144" s="29" t="n">
        <v>3.893</v>
      </c>
      <c r="GB2144" s="29" t="n">
        <v>4.033</v>
      </c>
      <c r="GC2144" s="29" t="n">
        <v>4.178</v>
      </c>
      <c r="GD2144" s="29" t="n">
        <v>4.273</v>
      </c>
      <c r="GE2144" s="29" t="n">
        <v>4.155</v>
      </c>
      <c r="GF2144" s="29" t="n">
        <v>4.022</v>
      </c>
      <c r="GG2144" s="29" t="n">
        <v>3.802</v>
      </c>
      <c r="GH2144" s="29" t="n">
        <v>3.792</v>
      </c>
      <c r="GI2144" s="29" t="n">
        <v>3.828</v>
      </c>
      <c r="GJ2144" s="29" t="n">
        <v>3.878</v>
      </c>
      <c r="GK2144" s="29"/>
      <c r="GL2144" s="29"/>
      <c r="GM2144" s="29"/>
      <c r="GN2144" s="29"/>
      <c r="GO2144" s="29"/>
      <c r="GP2144" s="29"/>
      <c r="GQ2144" s="29"/>
      <c r="GR2144" s="0"/>
      <c r="GS2144" s="0"/>
      <c r="GT2144" s="0"/>
      <c r="GU2144" s="0"/>
      <c r="GV2144" s="0"/>
      <c r="GW2144" s="0"/>
      <c r="GX2144" s="0"/>
      <c r="GY2144" s="0"/>
      <c r="GZ2144" s="0"/>
      <c r="HA2144" s="0"/>
      <c r="HB2144" s="0"/>
      <c r="HC2144" s="0"/>
      <c r="HD2144" s="0"/>
      <c r="HE2144" s="0"/>
      <c r="HF2144" s="0"/>
      <c r="HG2144" s="0"/>
      <c r="HH2144" s="0"/>
      <c r="HI2144" s="0"/>
      <c r="HJ2144" s="0"/>
      <c r="HK2144" s="0"/>
      <c r="HL2144" s="0"/>
      <c r="HM2144" s="0"/>
      <c r="HN2144" s="0"/>
      <c r="HO2144" s="0"/>
      <c r="HP2144" s="0"/>
      <c r="HQ2144" s="0"/>
      <c r="HR2144" s="0"/>
      <c r="HS2144" s="0"/>
      <c r="HT2144" s="0"/>
      <c r="HU2144" s="0"/>
      <c r="HV2144" s="0"/>
      <c r="HW2144" s="0"/>
      <c r="HX2144" s="0"/>
      <c r="HY2144" s="0"/>
      <c r="HZ2144" s="0"/>
      <c r="IA2144" s="0"/>
      <c r="IB2144" s="0"/>
      <c r="IC2144" s="0"/>
      <c r="ID2144" s="0"/>
      <c r="IE2144" s="0"/>
      <c r="IF2144" s="0"/>
      <c r="IG2144" s="0"/>
      <c r="IH2144" s="0"/>
      <c r="II2144" s="0"/>
      <c r="IJ2144" s="0"/>
      <c r="IK2144" s="0"/>
      <c r="IL2144" s="0"/>
      <c r="IM2144" s="0"/>
      <c r="IN2144" s="0"/>
      <c r="IO2144" s="0"/>
      <c r="IP2144" s="0"/>
      <c r="IQ2144" s="0"/>
      <c r="IR2144" s="0"/>
      <c r="IS2144" s="0"/>
      <c r="IT2144" s="0"/>
      <c r="IU2144" s="0"/>
      <c r="IV2144" s="0"/>
      <c r="IW2144" s="0"/>
    </row>
    <row r="2145" customFormat="false" ht="12.75" hidden="true" customHeight="false" outlineLevel="0" collapsed="false">
      <c r="A2145" s="0" t="n">
        <f aca="false">WEEKDAY(C2145,2)</f>
        <v>2</v>
      </c>
      <c r="B2145" s="0" t="n">
        <f aca="false">MONTH(C2145)</f>
        <v>7</v>
      </c>
      <c r="C2145" s="23" t="n">
        <v>37082</v>
      </c>
      <c r="D2145" s="0" t="n">
        <f aca="false">MONTH(R2145)</f>
        <v>7</v>
      </c>
      <c r="E2145" s="0" t="n">
        <f aca="false">YEAR(R2145)</f>
        <v>2001</v>
      </c>
      <c r="F2145" s="35" t="n">
        <f aca="false">L2145-K2145</f>
        <v>0.604266666666667</v>
      </c>
      <c r="G2145" s="24" t="n">
        <f aca="false">N2145-M2145</f>
        <v>0.0547499999999999</v>
      </c>
      <c r="H2145" s="24" t="n">
        <f aca="false">O2145-N2145</f>
        <v>0.0012500000000002</v>
      </c>
      <c r="I2145" s="24" t="n">
        <f aca="false">O2145-M2145</f>
        <v>0.0560000000000001</v>
      </c>
      <c r="J2145" s="25" t="n">
        <f aca="false">VLOOKUP(C2145,'Nymex hist.'!A:B,2,0)</f>
        <v>3.282</v>
      </c>
      <c r="K2145" s="34" t="n">
        <f aca="false">AVERAGE(DM2145:DS2145)</f>
        <v>3.35633333333333</v>
      </c>
      <c r="L2145" s="34" t="n">
        <f aca="false">AVERAGE(DT2145:DX2145)</f>
        <v>3.9606</v>
      </c>
      <c r="M2145" s="27" t="n">
        <f aca="false">SUMIF($S$3:$FQ$3,$E2145+1,$S2145:$FQ2145)/COUNTIF($S$3:$FQ$3,$E2145+1)</f>
        <v>3.85791666666667</v>
      </c>
      <c r="N2145" s="27" t="n">
        <f aca="false">SUMIF($S$3:$FQ$3,$E2145+2,$S2145:$FQ2145)/COUNTIF($S$3:$FQ$3,$E2145+2)</f>
        <v>3.91266666666667</v>
      </c>
      <c r="O2145" s="27" t="n">
        <f aca="false">SUMIF($S$3:$FQ$3,$E2145+3,$S2145:$FQ2145)/COUNTIF($S$3:$FQ$3,$E2145+3)</f>
        <v>3.91391666666667</v>
      </c>
      <c r="P2145" s="27" t="n">
        <f aca="false">SUMIF($S$3:$FQ$3,$E2145+4,$S2145:$FQ2145)/COUNTIF($S$3:$FQ$3,$E2145+4)</f>
        <v>3.95391666666667</v>
      </c>
      <c r="Q2145" s="27"/>
      <c r="R2145" s="28" t="n">
        <v>37082</v>
      </c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30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 t="n">
        <v>3.282</v>
      </c>
      <c r="DR2145" s="29" t="n">
        <v>3.35</v>
      </c>
      <c r="DS2145" s="29" t="n">
        <v>3.437</v>
      </c>
      <c r="DT2145" s="29" t="n">
        <v>3.734</v>
      </c>
      <c r="DU2145" s="29" t="n">
        <v>4.024</v>
      </c>
      <c r="DV2145" s="29" t="n">
        <v>4.13</v>
      </c>
      <c r="DW2145" s="29" t="n">
        <v>4.035</v>
      </c>
      <c r="DX2145" s="29" t="n">
        <v>3.88</v>
      </c>
      <c r="DY2145" s="29" t="n">
        <v>3.64</v>
      </c>
      <c r="DZ2145" s="29" t="n">
        <v>3.64</v>
      </c>
      <c r="EA2145" s="29" t="n">
        <v>3.69</v>
      </c>
      <c r="EB2145" s="29" t="n">
        <v>3.735</v>
      </c>
      <c r="EC2145" s="29" t="n">
        <v>3.768</v>
      </c>
      <c r="ED2145" s="29" t="n">
        <v>3.79</v>
      </c>
      <c r="EE2145" s="29" t="n">
        <v>3.83</v>
      </c>
      <c r="EF2145" s="29" t="n">
        <v>3.994</v>
      </c>
      <c r="EG2145" s="29" t="n">
        <v>4.163</v>
      </c>
      <c r="EH2145" s="29" t="n">
        <v>4.243</v>
      </c>
      <c r="EI2145" s="29" t="n">
        <v>4.123</v>
      </c>
      <c r="EJ2145" s="29" t="n">
        <v>3.978</v>
      </c>
      <c r="EK2145" s="29" t="n">
        <v>3.723</v>
      </c>
      <c r="EL2145" s="29" t="n">
        <v>3.701</v>
      </c>
      <c r="EM2145" s="29" t="n">
        <v>3.742</v>
      </c>
      <c r="EN2145" s="29" t="n">
        <v>3.79</v>
      </c>
      <c r="EO2145" s="29" t="n">
        <v>3.819</v>
      </c>
      <c r="EP2145" s="29" t="n">
        <v>3.834</v>
      </c>
      <c r="EQ2145" s="29" t="n">
        <v>3.858</v>
      </c>
      <c r="ER2145" s="29" t="n">
        <v>3.998</v>
      </c>
      <c r="ES2145" s="29" t="n">
        <v>4.143</v>
      </c>
      <c r="ET2145" s="29" t="n">
        <v>4.198</v>
      </c>
      <c r="EU2145" s="29" t="n">
        <v>4.08</v>
      </c>
      <c r="EV2145" s="29" t="n">
        <v>3.947</v>
      </c>
      <c r="EW2145" s="29" t="n">
        <v>3.727</v>
      </c>
      <c r="EX2145" s="29" t="n">
        <v>3.717</v>
      </c>
      <c r="EY2145" s="29" t="n">
        <v>3.753</v>
      </c>
      <c r="EZ2145" s="29" t="n">
        <v>3.803</v>
      </c>
      <c r="FA2145" s="29" t="n">
        <v>3.834</v>
      </c>
      <c r="FB2145" s="29" t="n">
        <v>3.849</v>
      </c>
      <c r="FC2145" s="29" t="n">
        <v>3.878</v>
      </c>
      <c r="FD2145" s="29" t="n">
        <v>4.018</v>
      </c>
      <c r="FE2145" s="29" t="n">
        <v>4.163</v>
      </c>
      <c r="FF2145" s="29" t="n">
        <v>4.238</v>
      </c>
      <c r="FG2145" s="29" t="n">
        <v>4.12</v>
      </c>
      <c r="FH2145" s="29" t="n">
        <v>3.987</v>
      </c>
      <c r="FI2145" s="29" t="n">
        <v>3.767</v>
      </c>
      <c r="FJ2145" s="29" t="n">
        <v>3.757</v>
      </c>
      <c r="FK2145" s="29" t="n">
        <v>3.793</v>
      </c>
      <c r="FL2145" s="29" t="n">
        <v>3.843</v>
      </c>
      <c r="FM2145" s="29" t="n">
        <v>3.874</v>
      </c>
      <c r="FN2145" s="29" t="n">
        <v>3.889</v>
      </c>
      <c r="FO2145" s="29" t="n">
        <v>3.918</v>
      </c>
      <c r="FP2145" s="29" t="n">
        <v>4.058</v>
      </c>
      <c r="FQ2145" s="29" t="n">
        <v>4.203</v>
      </c>
      <c r="FR2145" s="29" t="n">
        <v>4.288</v>
      </c>
      <c r="FS2145" s="29" t="n">
        <v>4.17</v>
      </c>
      <c r="FT2145" s="29" t="n">
        <v>4.037</v>
      </c>
      <c r="FU2145" s="29" t="n">
        <v>3.817</v>
      </c>
      <c r="FV2145" s="29" t="n">
        <v>3.807</v>
      </c>
      <c r="FW2145" s="29" t="n">
        <v>3.843</v>
      </c>
      <c r="FX2145" s="29" t="n">
        <v>3.893</v>
      </c>
      <c r="FY2145" s="29" t="n">
        <v>3.924</v>
      </c>
      <c r="FZ2145" s="29" t="n">
        <v>3.939</v>
      </c>
      <c r="GA2145" s="29" t="n">
        <v>3.968</v>
      </c>
      <c r="GB2145" s="29" t="n">
        <v>4.108</v>
      </c>
      <c r="GC2145" s="29" t="n">
        <v>4.253</v>
      </c>
      <c r="GD2145" s="29" t="n">
        <v>4.348</v>
      </c>
      <c r="GE2145" s="29" t="n">
        <v>4.23</v>
      </c>
      <c r="GF2145" s="29" t="n">
        <v>4.097</v>
      </c>
      <c r="GG2145" s="29" t="n">
        <v>3.877</v>
      </c>
      <c r="GH2145" s="29" t="n">
        <v>3.867</v>
      </c>
      <c r="GI2145" s="29" t="n">
        <v>3.903</v>
      </c>
      <c r="GJ2145" s="29" t="n">
        <v>3.953</v>
      </c>
      <c r="GK2145" s="29"/>
      <c r="GL2145" s="29"/>
      <c r="GM2145" s="29"/>
      <c r="GN2145" s="29"/>
      <c r="GO2145" s="29"/>
      <c r="GP2145" s="29"/>
      <c r="GQ2145" s="29"/>
      <c r="GR2145" s="0"/>
      <c r="GS2145" s="0"/>
      <c r="GT2145" s="0"/>
      <c r="GU2145" s="0"/>
      <c r="GV2145" s="0"/>
      <c r="GW2145" s="0"/>
      <c r="GX2145" s="0"/>
      <c r="GY2145" s="0"/>
      <c r="GZ2145" s="0"/>
      <c r="HA2145" s="0"/>
      <c r="HB2145" s="0"/>
      <c r="HC2145" s="0"/>
      <c r="HD2145" s="0"/>
      <c r="HE2145" s="0"/>
      <c r="HF2145" s="0"/>
      <c r="HG2145" s="0"/>
      <c r="HH2145" s="0"/>
      <c r="HI2145" s="0"/>
      <c r="HJ2145" s="0"/>
      <c r="HK2145" s="0"/>
      <c r="HL2145" s="0"/>
      <c r="HM2145" s="0"/>
      <c r="HN2145" s="0"/>
      <c r="HO2145" s="0"/>
      <c r="HP2145" s="0"/>
      <c r="HQ2145" s="0"/>
      <c r="HR2145" s="0"/>
      <c r="HS2145" s="0"/>
      <c r="HT2145" s="0"/>
      <c r="HU2145" s="0"/>
      <c r="HV2145" s="0"/>
      <c r="HW2145" s="0"/>
      <c r="HX2145" s="0"/>
      <c r="HY2145" s="0"/>
      <c r="HZ2145" s="0"/>
      <c r="IA2145" s="0"/>
      <c r="IB2145" s="0"/>
      <c r="IC2145" s="0"/>
      <c r="ID2145" s="0"/>
      <c r="IE2145" s="0"/>
      <c r="IF2145" s="0"/>
      <c r="IG2145" s="0"/>
      <c r="IH2145" s="0"/>
      <c r="II2145" s="0"/>
      <c r="IJ2145" s="0"/>
      <c r="IK2145" s="0"/>
      <c r="IL2145" s="0"/>
      <c r="IM2145" s="0"/>
      <c r="IN2145" s="0"/>
      <c r="IO2145" s="0"/>
      <c r="IP2145" s="0"/>
      <c r="IQ2145" s="0"/>
      <c r="IR2145" s="0"/>
      <c r="IS2145" s="0"/>
      <c r="IT2145" s="0"/>
      <c r="IU2145" s="0"/>
      <c r="IV2145" s="0"/>
      <c r="IW2145" s="0"/>
    </row>
    <row r="2146" customFormat="false" ht="12.75" hidden="true" customHeight="false" outlineLevel="0" collapsed="false">
      <c r="A2146" s="0" t="n">
        <f aca="false">WEEKDAY(C2146,2)</f>
        <v>3</v>
      </c>
      <c r="B2146" s="0" t="n">
        <f aca="false">MONTH(C2146)</f>
        <v>7</v>
      </c>
      <c r="C2146" s="23" t="n">
        <v>37083</v>
      </c>
      <c r="D2146" s="0" t="n">
        <f aca="false">MONTH(R2146)</f>
        <v>7</v>
      </c>
      <c r="E2146" s="0" t="n">
        <f aca="false">YEAR(R2146)</f>
        <v>2001</v>
      </c>
      <c r="F2146" s="35" t="n">
        <f aca="false">L2146-K2146</f>
        <v>0.5186</v>
      </c>
      <c r="G2146" s="24" t="n">
        <f aca="false">N2146-M2146</f>
        <v>0.0543333333333331</v>
      </c>
      <c r="H2146" s="24" t="n">
        <f aca="false">O2146-N2146</f>
        <v>0.0012500000000002</v>
      </c>
      <c r="I2146" s="24" t="n">
        <f aca="false">O2146-M2146</f>
        <v>0.0555833333333333</v>
      </c>
      <c r="J2146" s="25" t="n">
        <f aca="false">VLOOKUP(C2146,'Nymex hist.'!A:B,2,0)</f>
        <v>3.342</v>
      </c>
      <c r="K2146" s="34" t="n">
        <f aca="false">AVERAGE(DM2146:DS2146)</f>
        <v>3.414</v>
      </c>
      <c r="L2146" s="34" t="n">
        <f aca="false">AVERAGE(DT2146:DX2146)</f>
        <v>3.9326</v>
      </c>
      <c r="M2146" s="27" t="n">
        <f aca="false">SUMIF($S$3:$FQ$3,$E2146+1,$S2146:$FQ2146)/COUNTIF($S$3:$FQ$3,$E2146+1)</f>
        <v>3.83333333333333</v>
      </c>
      <c r="N2146" s="27" t="n">
        <f aca="false">SUMIF($S$3:$FQ$3,$E2146+2,$S2146:$FQ2146)/COUNTIF($S$3:$FQ$3,$E2146+2)</f>
        <v>3.88766666666667</v>
      </c>
      <c r="O2146" s="27" t="n">
        <f aca="false">SUMIF($S$3:$FQ$3,$E2146+3,$S2146:$FQ2146)/COUNTIF($S$3:$FQ$3,$E2146+3)</f>
        <v>3.88891666666667</v>
      </c>
      <c r="P2146" s="27" t="n">
        <f aca="false">SUMIF($S$3:$FQ$3,$E2146+4,$S2146:$FQ2146)/COUNTIF($S$3:$FQ$3,$E2146+4)</f>
        <v>3.92891666666667</v>
      </c>
      <c r="Q2146" s="27"/>
      <c r="R2146" s="28" t="n">
        <v>37083</v>
      </c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30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 t="n">
        <v>3.342</v>
      </c>
      <c r="DR2146" s="29" t="n">
        <v>3.41</v>
      </c>
      <c r="DS2146" s="29" t="n">
        <v>3.49</v>
      </c>
      <c r="DT2146" s="29" t="n">
        <v>3.738</v>
      </c>
      <c r="DU2146" s="29" t="n">
        <v>3.99</v>
      </c>
      <c r="DV2146" s="29" t="n">
        <v>4.09</v>
      </c>
      <c r="DW2146" s="29" t="n">
        <v>4</v>
      </c>
      <c r="DX2146" s="29" t="n">
        <v>3.845</v>
      </c>
      <c r="DY2146" s="29" t="n">
        <v>3.622</v>
      </c>
      <c r="DZ2146" s="29" t="n">
        <v>3.622</v>
      </c>
      <c r="EA2146" s="29" t="n">
        <v>3.672</v>
      </c>
      <c r="EB2146" s="29" t="n">
        <v>3.717</v>
      </c>
      <c r="EC2146" s="29" t="n">
        <v>3.75</v>
      </c>
      <c r="ED2146" s="29" t="n">
        <v>3.77</v>
      </c>
      <c r="EE2146" s="29" t="n">
        <v>3.805</v>
      </c>
      <c r="EF2146" s="29" t="n">
        <v>3.969</v>
      </c>
      <c r="EG2146" s="29" t="n">
        <v>4.138</v>
      </c>
      <c r="EH2146" s="29" t="n">
        <v>4.218</v>
      </c>
      <c r="EI2146" s="29" t="n">
        <v>4.098</v>
      </c>
      <c r="EJ2146" s="29" t="n">
        <v>3.953</v>
      </c>
      <c r="EK2146" s="29" t="n">
        <v>3.698</v>
      </c>
      <c r="EL2146" s="29" t="n">
        <v>3.676</v>
      </c>
      <c r="EM2146" s="29" t="n">
        <v>3.717</v>
      </c>
      <c r="EN2146" s="29" t="n">
        <v>3.765</v>
      </c>
      <c r="EO2146" s="29" t="n">
        <v>3.794</v>
      </c>
      <c r="EP2146" s="29" t="n">
        <v>3.809</v>
      </c>
      <c r="EQ2146" s="29" t="n">
        <v>3.833</v>
      </c>
      <c r="ER2146" s="29" t="n">
        <v>3.973</v>
      </c>
      <c r="ES2146" s="29" t="n">
        <v>4.118</v>
      </c>
      <c r="ET2146" s="29" t="n">
        <v>4.173</v>
      </c>
      <c r="EU2146" s="29" t="n">
        <v>4.055</v>
      </c>
      <c r="EV2146" s="29" t="n">
        <v>3.922</v>
      </c>
      <c r="EW2146" s="29" t="n">
        <v>3.702</v>
      </c>
      <c r="EX2146" s="29" t="n">
        <v>3.692</v>
      </c>
      <c r="EY2146" s="29" t="n">
        <v>3.728</v>
      </c>
      <c r="EZ2146" s="29" t="n">
        <v>3.778</v>
      </c>
      <c r="FA2146" s="29" t="n">
        <v>3.809</v>
      </c>
      <c r="FB2146" s="29" t="n">
        <v>3.824</v>
      </c>
      <c r="FC2146" s="29" t="n">
        <v>3.853</v>
      </c>
      <c r="FD2146" s="29" t="n">
        <v>3.993</v>
      </c>
      <c r="FE2146" s="29" t="n">
        <v>4.138</v>
      </c>
      <c r="FF2146" s="29" t="n">
        <v>4.213</v>
      </c>
      <c r="FG2146" s="29" t="n">
        <v>4.095</v>
      </c>
      <c r="FH2146" s="29" t="n">
        <v>3.962</v>
      </c>
      <c r="FI2146" s="29" t="n">
        <v>3.742</v>
      </c>
      <c r="FJ2146" s="29" t="n">
        <v>3.732</v>
      </c>
      <c r="FK2146" s="29" t="n">
        <v>3.768</v>
      </c>
      <c r="FL2146" s="29" t="n">
        <v>3.818</v>
      </c>
      <c r="FM2146" s="29" t="n">
        <v>3.849</v>
      </c>
      <c r="FN2146" s="29" t="n">
        <v>3.864</v>
      </c>
      <c r="FO2146" s="29" t="n">
        <v>3.893</v>
      </c>
      <c r="FP2146" s="29" t="n">
        <v>4.033</v>
      </c>
      <c r="FQ2146" s="29" t="n">
        <v>4.178</v>
      </c>
      <c r="FR2146" s="29" t="n">
        <v>4.263</v>
      </c>
      <c r="FS2146" s="29" t="n">
        <v>4.145</v>
      </c>
      <c r="FT2146" s="29" t="n">
        <v>4.012</v>
      </c>
      <c r="FU2146" s="29" t="n">
        <v>3.792</v>
      </c>
      <c r="FV2146" s="29" t="n">
        <v>3.782</v>
      </c>
      <c r="FW2146" s="29" t="n">
        <v>3.818</v>
      </c>
      <c r="FX2146" s="29" t="n">
        <v>3.868</v>
      </c>
      <c r="FY2146" s="29" t="n">
        <v>3.899</v>
      </c>
      <c r="FZ2146" s="29" t="n">
        <v>3.914</v>
      </c>
      <c r="GA2146" s="29" t="n">
        <v>3.943</v>
      </c>
      <c r="GB2146" s="29" t="n">
        <v>4.083</v>
      </c>
      <c r="GC2146" s="29" t="n">
        <v>4.228</v>
      </c>
      <c r="GD2146" s="29" t="n">
        <v>4.323</v>
      </c>
      <c r="GE2146" s="29" t="n">
        <v>4.205</v>
      </c>
      <c r="GF2146" s="29" t="n">
        <v>4.072</v>
      </c>
      <c r="GG2146" s="29" t="n">
        <v>3.852</v>
      </c>
      <c r="GH2146" s="29" t="n">
        <v>3.842</v>
      </c>
      <c r="GI2146" s="29" t="n">
        <v>3.878</v>
      </c>
      <c r="GJ2146" s="29" t="n">
        <v>3.928</v>
      </c>
      <c r="GK2146" s="29"/>
      <c r="GL2146" s="29"/>
      <c r="GM2146" s="29"/>
      <c r="GN2146" s="29"/>
      <c r="GO2146" s="29"/>
      <c r="GP2146" s="29"/>
      <c r="GQ2146" s="29"/>
      <c r="GR2146" s="0"/>
      <c r="GS2146" s="0"/>
      <c r="GT2146" s="0"/>
      <c r="GU2146" s="0"/>
      <c r="GV2146" s="0"/>
      <c r="GW2146" s="0"/>
      <c r="GX2146" s="0"/>
      <c r="GY2146" s="0"/>
      <c r="GZ2146" s="0"/>
      <c r="HA2146" s="0"/>
      <c r="HB2146" s="0"/>
      <c r="HC2146" s="0"/>
      <c r="HD2146" s="0"/>
      <c r="HE2146" s="0"/>
      <c r="HF2146" s="0"/>
      <c r="HG2146" s="0"/>
      <c r="HH2146" s="0"/>
      <c r="HI2146" s="0"/>
      <c r="HJ2146" s="0"/>
      <c r="HK2146" s="0"/>
      <c r="HL2146" s="0"/>
      <c r="HM2146" s="0"/>
      <c r="HN2146" s="0"/>
      <c r="HO2146" s="0"/>
      <c r="HP2146" s="0"/>
      <c r="HQ2146" s="0"/>
      <c r="HR2146" s="0"/>
      <c r="HS2146" s="0"/>
      <c r="HT2146" s="0"/>
      <c r="HU2146" s="0"/>
      <c r="HV2146" s="0"/>
      <c r="HW2146" s="0"/>
      <c r="HX2146" s="0"/>
      <c r="HY2146" s="0"/>
      <c r="HZ2146" s="0"/>
      <c r="IA2146" s="0"/>
      <c r="IB2146" s="0"/>
      <c r="IC2146" s="0"/>
      <c r="ID2146" s="0"/>
      <c r="IE2146" s="0"/>
      <c r="IF2146" s="0"/>
      <c r="IG2146" s="0"/>
      <c r="IH2146" s="0"/>
      <c r="II2146" s="0"/>
      <c r="IJ2146" s="0"/>
      <c r="IK2146" s="0"/>
      <c r="IL2146" s="0"/>
      <c r="IM2146" s="0"/>
      <c r="IN2146" s="0"/>
      <c r="IO2146" s="0"/>
      <c r="IP2146" s="0"/>
      <c r="IQ2146" s="0"/>
      <c r="IR2146" s="0"/>
      <c r="IS2146" s="0"/>
      <c r="IT2146" s="0"/>
      <c r="IU2146" s="0"/>
      <c r="IV2146" s="0"/>
      <c r="IW2146" s="0"/>
    </row>
    <row r="2147" customFormat="false" ht="12.75" hidden="false" customHeight="false" outlineLevel="0" collapsed="false">
      <c r="A2147" s="1" t="n">
        <f aca="false">WEEKDAY(C2147,2)</f>
        <v>4</v>
      </c>
      <c r="B2147" s="1" t="n">
        <f aca="false">MONTH(C2147)</f>
        <v>7</v>
      </c>
      <c r="C2147" s="23" t="n">
        <v>37084</v>
      </c>
      <c r="D2147" s="0" t="n">
        <f aca="false">MONTH(R2147)</f>
        <v>7</v>
      </c>
      <c r="E2147" s="0" t="n">
        <f aca="false">YEAR(R2147)</f>
        <v>2001</v>
      </c>
      <c r="F2147" s="3" t="n">
        <f aca="false">L2147-K2147</f>
        <v>0.495733333333334</v>
      </c>
      <c r="G2147" s="3" t="n">
        <f aca="false">N2147-M2147</f>
        <v>0.0231666666666666</v>
      </c>
      <c r="H2147" s="3" t="n">
        <f aca="false">O2147-N2147</f>
        <v>0.0012500000000002</v>
      </c>
      <c r="I2147" s="3" t="n">
        <f aca="false">O2147-M2147</f>
        <v>0.0244166666666668</v>
      </c>
      <c r="J2147" s="4" t="n">
        <f aca="false">VLOOKUP(C2147,'Nymex hist.'!A:B,2,0)</f>
        <v>3.428</v>
      </c>
      <c r="K2147" s="4" t="n">
        <f aca="false">AVERAGE(DM2147:DS2147)</f>
        <v>3.50266666666667</v>
      </c>
      <c r="L2147" s="4" t="n">
        <f aca="false">AVERAGE(DT2147:DX2147)</f>
        <v>3.9984</v>
      </c>
      <c r="M2147" s="4" t="n">
        <f aca="false">SUMIF($S$3:$FQ$3,$E2147+1,$S2147:$FQ2147)/COUNTIF($S$3:$FQ$3,$E2147+1)</f>
        <v>3.8865</v>
      </c>
      <c r="N2147" s="4" t="n">
        <f aca="false">SUMIF($S$3:$FQ$3,$E2147+2,$S2147:$FQ2147)/COUNTIF($S$3:$FQ$3,$E2147+2)</f>
        <v>3.90966666666667</v>
      </c>
      <c r="O2147" s="4" t="n">
        <f aca="false">SUMIF($S$3:$FQ$3,$E2147+3,$S2147:$FQ2147)/COUNTIF($S$3:$FQ$3,$E2147+3)</f>
        <v>3.91091666666667</v>
      </c>
      <c r="P2147" s="4" t="n">
        <f aca="false">SUMIF($S$3:$FQ$3,$E2147+4,$S2147:$FQ2147)/COUNTIF($S$3:$FQ$3,$E2147+4)</f>
        <v>3.95091666666667</v>
      </c>
      <c r="R2147" s="21" t="n">
        <v>37084</v>
      </c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7"/>
      <c r="AK2147" s="32"/>
      <c r="AL2147" s="32"/>
      <c r="AM2147" s="32"/>
      <c r="AN2147" s="32"/>
      <c r="AO2147" s="32"/>
      <c r="AP2147" s="32"/>
      <c r="AQ2147" s="32"/>
      <c r="AR2147" s="32"/>
      <c r="AS2147" s="32"/>
      <c r="AT2147" s="32"/>
      <c r="AU2147" s="32"/>
      <c r="AV2147" s="32"/>
      <c r="AW2147" s="32"/>
      <c r="AX2147" s="32"/>
      <c r="AY2147" s="32"/>
      <c r="AZ2147" s="32"/>
      <c r="BA2147" s="32"/>
      <c r="BB2147" s="32"/>
      <c r="BC2147" s="32"/>
      <c r="BD2147" s="32"/>
      <c r="BE2147" s="32"/>
      <c r="BF2147" s="32"/>
      <c r="BG2147" s="32"/>
      <c r="BH2147" s="32"/>
      <c r="BI2147" s="32"/>
      <c r="BJ2147" s="32"/>
      <c r="BK2147" s="32"/>
      <c r="BL2147" s="32"/>
      <c r="BM2147" s="32"/>
      <c r="BN2147" s="32"/>
      <c r="BO2147" s="32"/>
      <c r="BP2147" s="32"/>
      <c r="BQ2147" s="32"/>
      <c r="BR2147" s="32"/>
      <c r="BS2147" s="32"/>
      <c r="BT2147" s="32"/>
      <c r="BU2147" s="32"/>
      <c r="BV2147" s="32"/>
      <c r="BW2147" s="32"/>
      <c r="BX2147" s="32"/>
      <c r="BY2147" s="32"/>
      <c r="BZ2147" s="32"/>
      <c r="CA2147" s="32"/>
      <c r="CB2147" s="32"/>
      <c r="CC2147" s="32"/>
      <c r="CD2147" s="32"/>
      <c r="CE2147" s="32"/>
      <c r="CF2147" s="32"/>
      <c r="CG2147" s="32"/>
      <c r="CH2147" s="32"/>
      <c r="CI2147" s="32"/>
      <c r="CJ2147" s="32"/>
      <c r="CK2147" s="32"/>
      <c r="CL2147" s="32"/>
      <c r="CM2147" s="32"/>
      <c r="CN2147" s="32"/>
      <c r="CO2147" s="32"/>
      <c r="CP2147" s="32"/>
      <c r="CQ2147" s="32"/>
      <c r="CR2147" s="32"/>
      <c r="CS2147" s="32"/>
      <c r="CT2147" s="32"/>
      <c r="CU2147" s="32"/>
      <c r="CV2147" s="32"/>
      <c r="CW2147" s="32"/>
      <c r="CX2147" s="32"/>
      <c r="CY2147" s="32"/>
      <c r="CZ2147" s="32"/>
      <c r="DA2147" s="32"/>
      <c r="DB2147" s="32"/>
      <c r="DC2147" s="32"/>
      <c r="DD2147" s="32"/>
      <c r="DE2147" s="32"/>
      <c r="DF2147" s="32"/>
      <c r="DG2147" s="32"/>
      <c r="DH2147" s="32"/>
      <c r="DI2147" s="32"/>
      <c r="DJ2147" s="32"/>
      <c r="DK2147" s="32"/>
      <c r="DL2147" s="32"/>
      <c r="DM2147" s="32"/>
      <c r="DN2147" s="32"/>
      <c r="DO2147" s="32"/>
      <c r="DP2147" s="32"/>
      <c r="DQ2147" s="32" t="n">
        <v>3.428</v>
      </c>
      <c r="DR2147" s="32" t="n">
        <v>3.502</v>
      </c>
      <c r="DS2147" s="32" t="n">
        <v>3.578</v>
      </c>
      <c r="DT2147" s="32" t="n">
        <v>3.812</v>
      </c>
      <c r="DU2147" s="32" t="n">
        <v>4.056</v>
      </c>
      <c r="DV2147" s="32" t="n">
        <v>4.151</v>
      </c>
      <c r="DW2147" s="32" t="n">
        <v>4.061</v>
      </c>
      <c r="DX2147" s="32" t="n">
        <v>3.912</v>
      </c>
      <c r="DY2147" s="32" t="n">
        <v>3.689</v>
      </c>
      <c r="DZ2147" s="32" t="n">
        <v>3.686</v>
      </c>
      <c r="EA2147" s="32" t="n">
        <v>3.736</v>
      </c>
      <c r="EB2147" s="32" t="n">
        <v>3.781</v>
      </c>
      <c r="EC2147" s="32" t="n">
        <v>3.796</v>
      </c>
      <c r="ED2147" s="32" t="n">
        <v>3.816</v>
      </c>
      <c r="EE2147" s="32" t="n">
        <v>3.85</v>
      </c>
      <c r="EF2147" s="32" t="n">
        <v>4</v>
      </c>
      <c r="EG2147" s="32" t="n">
        <v>4.16</v>
      </c>
      <c r="EH2147" s="32" t="n">
        <v>4.24</v>
      </c>
      <c r="EI2147" s="32" t="n">
        <v>4.12</v>
      </c>
      <c r="EJ2147" s="32" t="n">
        <v>3.975</v>
      </c>
      <c r="EK2147" s="32" t="n">
        <v>3.72</v>
      </c>
      <c r="EL2147" s="32" t="n">
        <v>3.698</v>
      </c>
      <c r="EM2147" s="32" t="n">
        <v>3.739</v>
      </c>
      <c r="EN2147" s="32" t="n">
        <v>3.787</v>
      </c>
      <c r="EO2147" s="32" t="n">
        <v>3.816</v>
      </c>
      <c r="EP2147" s="32" t="n">
        <v>3.831</v>
      </c>
      <c r="EQ2147" s="32" t="n">
        <v>3.855</v>
      </c>
      <c r="ER2147" s="32" t="n">
        <v>3.995</v>
      </c>
      <c r="ES2147" s="32" t="n">
        <v>4.14</v>
      </c>
      <c r="ET2147" s="32" t="n">
        <v>4.195</v>
      </c>
      <c r="EU2147" s="32" t="n">
        <v>4.077</v>
      </c>
      <c r="EV2147" s="32" t="n">
        <v>3.944</v>
      </c>
      <c r="EW2147" s="32" t="n">
        <v>3.724</v>
      </c>
      <c r="EX2147" s="32" t="n">
        <v>3.714</v>
      </c>
      <c r="EY2147" s="32" t="n">
        <v>3.75</v>
      </c>
      <c r="EZ2147" s="32" t="n">
        <v>3.8</v>
      </c>
      <c r="FA2147" s="32" t="n">
        <v>3.831</v>
      </c>
      <c r="FB2147" s="32" t="n">
        <v>3.846</v>
      </c>
      <c r="FC2147" s="32" t="n">
        <v>3.875</v>
      </c>
      <c r="FD2147" s="32" t="n">
        <v>4.015</v>
      </c>
      <c r="FE2147" s="32" t="n">
        <v>4.16</v>
      </c>
      <c r="FF2147" s="32" t="n">
        <v>4.235</v>
      </c>
      <c r="FG2147" s="32" t="n">
        <v>4.117</v>
      </c>
      <c r="FH2147" s="32" t="n">
        <v>3.984</v>
      </c>
      <c r="FI2147" s="32" t="n">
        <v>3.764</v>
      </c>
      <c r="FJ2147" s="32" t="n">
        <v>3.754</v>
      </c>
      <c r="FK2147" s="32" t="n">
        <v>3.79</v>
      </c>
      <c r="FL2147" s="32" t="n">
        <v>3.84</v>
      </c>
      <c r="FM2147" s="32" t="n">
        <v>3.871</v>
      </c>
      <c r="FN2147" s="32" t="n">
        <v>3.886</v>
      </c>
      <c r="FO2147" s="32" t="n">
        <v>3.915</v>
      </c>
      <c r="FP2147" s="32" t="n">
        <v>4.055</v>
      </c>
      <c r="FQ2147" s="32" t="n">
        <v>4.2</v>
      </c>
      <c r="FR2147" s="32" t="n">
        <v>4.285</v>
      </c>
      <c r="FS2147" s="32" t="n">
        <v>4.167</v>
      </c>
      <c r="FT2147" s="32" t="n">
        <v>4.034</v>
      </c>
      <c r="FU2147" s="32" t="n">
        <v>3.814</v>
      </c>
      <c r="FV2147" s="32" t="n">
        <v>3.804</v>
      </c>
      <c r="FW2147" s="32" t="n">
        <v>3.84</v>
      </c>
      <c r="FX2147" s="32" t="n">
        <v>3.89</v>
      </c>
      <c r="FY2147" s="32" t="n">
        <v>3.921</v>
      </c>
      <c r="FZ2147" s="32" t="n">
        <v>3.936</v>
      </c>
      <c r="GA2147" s="32" t="n">
        <v>3.965</v>
      </c>
      <c r="GB2147" s="32" t="n">
        <v>4.105</v>
      </c>
      <c r="GC2147" s="32" t="n">
        <v>4.25</v>
      </c>
      <c r="GD2147" s="32" t="n">
        <v>4.345</v>
      </c>
      <c r="GE2147" s="32" t="n">
        <v>4.227</v>
      </c>
      <c r="GF2147" s="32" t="n">
        <v>4.094</v>
      </c>
      <c r="GG2147" s="32" t="n">
        <v>3.874</v>
      </c>
      <c r="GH2147" s="32" t="n">
        <v>3.864</v>
      </c>
      <c r="GI2147" s="32" t="n">
        <v>3.9</v>
      </c>
      <c r="GJ2147" s="32" t="n">
        <v>3.95</v>
      </c>
      <c r="GK2147" s="32"/>
      <c r="GL2147" s="32"/>
      <c r="GM2147" s="32"/>
      <c r="GN2147" s="32"/>
      <c r="GO2147" s="32"/>
      <c r="GP2147" s="32"/>
      <c r="GQ2147" s="32"/>
    </row>
    <row r="2148" customFormat="false" ht="12.75" hidden="true" customHeight="false" outlineLevel="0" collapsed="false">
      <c r="A2148" s="0" t="n">
        <f aca="false">WEEKDAY(C2148,2)</f>
        <v>5</v>
      </c>
      <c r="B2148" s="0" t="n">
        <f aca="false">MONTH(C2148)</f>
        <v>7</v>
      </c>
      <c r="C2148" s="23" t="n">
        <v>37085</v>
      </c>
      <c r="D2148" s="0" t="n">
        <f aca="false">MONTH(R2148)</f>
        <v>7</v>
      </c>
      <c r="E2148" s="0" t="n">
        <f aca="false">YEAR(R2148)</f>
        <v>2001</v>
      </c>
      <c r="F2148" s="35" t="n">
        <f aca="false">L2148-K2148</f>
        <v>0.524266666666667</v>
      </c>
      <c r="G2148" s="24" t="n">
        <f aca="false">N2148-M2148</f>
        <v>0.0377500000000004</v>
      </c>
      <c r="H2148" s="24" t="n">
        <f aca="false">O2148-N2148</f>
        <v>0.00124999999999931</v>
      </c>
      <c r="I2148" s="24" t="n">
        <f aca="false">O2148-M2148</f>
        <v>0.0389999999999997</v>
      </c>
      <c r="J2148" s="25" t="n">
        <f aca="false">VLOOKUP(C2148,'Nymex hist.'!A:B,2,0)</f>
        <v>3.25</v>
      </c>
      <c r="K2148" s="34" t="n">
        <f aca="false">AVERAGE(DM2148:DS2148)</f>
        <v>3.33033333333333</v>
      </c>
      <c r="L2148" s="34" t="n">
        <f aca="false">AVERAGE(DT2148:DX2148)</f>
        <v>3.8546</v>
      </c>
      <c r="M2148" s="27" t="n">
        <f aca="false">SUMIF($S$3:$FQ$3,$E2148+1,$S2148:$FQ2148)/COUNTIF($S$3:$FQ$3,$E2148+1)</f>
        <v>3.76191666666667</v>
      </c>
      <c r="N2148" s="27" t="n">
        <f aca="false">SUMIF($S$3:$FQ$3,$E2148+2,$S2148:$FQ2148)/COUNTIF($S$3:$FQ$3,$E2148+2)</f>
        <v>3.79966666666667</v>
      </c>
      <c r="O2148" s="27" t="n">
        <f aca="false">SUMIF($S$3:$FQ$3,$E2148+3,$S2148:$FQ2148)/COUNTIF($S$3:$FQ$3,$E2148+3)</f>
        <v>3.80091666666667</v>
      </c>
      <c r="P2148" s="27" t="n">
        <f aca="false">SUMIF($S$3:$FQ$3,$E2148+4,$S2148:$FQ2148)/COUNTIF($S$3:$FQ$3,$E2148+4)</f>
        <v>3.84091666666667</v>
      </c>
      <c r="Q2148" s="27"/>
      <c r="R2148" s="28" t="n">
        <v>37085</v>
      </c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30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 t="n">
        <v>3.25</v>
      </c>
      <c r="DR2148" s="29" t="n">
        <v>3.33</v>
      </c>
      <c r="DS2148" s="29" t="n">
        <v>3.411</v>
      </c>
      <c r="DT2148" s="29" t="n">
        <v>3.653</v>
      </c>
      <c r="DU2148" s="29" t="n">
        <v>3.905</v>
      </c>
      <c r="DV2148" s="29" t="n">
        <v>4.006</v>
      </c>
      <c r="DW2148" s="29" t="n">
        <v>3.923</v>
      </c>
      <c r="DX2148" s="29" t="n">
        <v>3.786</v>
      </c>
      <c r="DY2148" s="29" t="n">
        <v>3.566</v>
      </c>
      <c r="DZ2148" s="29" t="n">
        <v>3.566</v>
      </c>
      <c r="EA2148" s="29" t="n">
        <v>3.616</v>
      </c>
      <c r="EB2148" s="29" t="n">
        <v>3.661</v>
      </c>
      <c r="EC2148" s="29" t="n">
        <v>3.676</v>
      </c>
      <c r="ED2148" s="29" t="n">
        <v>3.696</v>
      </c>
      <c r="EE2148" s="29" t="n">
        <v>3.726</v>
      </c>
      <c r="EF2148" s="29" t="n">
        <v>3.878</v>
      </c>
      <c r="EG2148" s="29" t="n">
        <v>4.043</v>
      </c>
      <c r="EH2148" s="29" t="n">
        <v>4.13</v>
      </c>
      <c r="EI2148" s="29" t="n">
        <v>4.01</v>
      </c>
      <c r="EJ2148" s="29" t="n">
        <v>3.865</v>
      </c>
      <c r="EK2148" s="29" t="n">
        <v>3.61</v>
      </c>
      <c r="EL2148" s="29" t="n">
        <v>3.588</v>
      </c>
      <c r="EM2148" s="29" t="n">
        <v>3.629</v>
      </c>
      <c r="EN2148" s="29" t="n">
        <v>3.677</v>
      </c>
      <c r="EO2148" s="29" t="n">
        <v>3.706</v>
      </c>
      <c r="EP2148" s="29" t="n">
        <v>3.721</v>
      </c>
      <c r="EQ2148" s="29" t="n">
        <v>3.745</v>
      </c>
      <c r="ER2148" s="29" t="n">
        <v>3.885</v>
      </c>
      <c r="ES2148" s="29" t="n">
        <v>4.03</v>
      </c>
      <c r="ET2148" s="29" t="n">
        <v>4.085</v>
      </c>
      <c r="EU2148" s="29" t="n">
        <v>3.967</v>
      </c>
      <c r="EV2148" s="29" t="n">
        <v>3.834</v>
      </c>
      <c r="EW2148" s="29" t="n">
        <v>3.614</v>
      </c>
      <c r="EX2148" s="29" t="n">
        <v>3.604</v>
      </c>
      <c r="EY2148" s="29" t="n">
        <v>3.64</v>
      </c>
      <c r="EZ2148" s="29" t="n">
        <v>3.69</v>
      </c>
      <c r="FA2148" s="29" t="n">
        <v>3.721</v>
      </c>
      <c r="FB2148" s="29" t="n">
        <v>3.736</v>
      </c>
      <c r="FC2148" s="29" t="n">
        <v>3.765</v>
      </c>
      <c r="FD2148" s="29" t="n">
        <v>3.905</v>
      </c>
      <c r="FE2148" s="29" t="n">
        <v>4.05</v>
      </c>
      <c r="FF2148" s="29" t="n">
        <v>4.125</v>
      </c>
      <c r="FG2148" s="29" t="n">
        <v>4.007</v>
      </c>
      <c r="FH2148" s="29" t="n">
        <v>3.874</v>
      </c>
      <c r="FI2148" s="29" t="n">
        <v>3.654</v>
      </c>
      <c r="FJ2148" s="29" t="n">
        <v>3.644</v>
      </c>
      <c r="FK2148" s="29" t="n">
        <v>3.68</v>
      </c>
      <c r="FL2148" s="29" t="n">
        <v>3.73</v>
      </c>
      <c r="FM2148" s="29" t="n">
        <v>3.761</v>
      </c>
      <c r="FN2148" s="29" t="n">
        <v>3.776</v>
      </c>
      <c r="FO2148" s="29" t="n">
        <v>3.805</v>
      </c>
      <c r="FP2148" s="29" t="n">
        <v>3.945</v>
      </c>
      <c r="FQ2148" s="29" t="n">
        <v>4.09</v>
      </c>
      <c r="FR2148" s="29" t="n">
        <v>4.175</v>
      </c>
      <c r="FS2148" s="29" t="n">
        <v>4.057</v>
      </c>
      <c r="FT2148" s="29" t="n">
        <v>3.924</v>
      </c>
      <c r="FU2148" s="29" t="n">
        <v>3.704</v>
      </c>
      <c r="FV2148" s="29" t="n">
        <v>3.694</v>
      </c>
      <c r="FW2148" s="29" t="n">
        <v>3.73</v>
      </c>
      <c r="FX2148" s="29" t="n">
        <v>3.78</v>
      </c>
      <c r="FY2148" s="29" t="n">
        <v>3.811</v>
      </c>
      <c r="FZ2148" s="29" t="n">
        <v>3.826</v>
      </c>
      <c r="GA2148" s="29" t="n">
        <v>3.855</v>
      </c>
      <c r="GB2148" s="29" t="n">
        <v>3.995</v>
      </c>
      <c r="GC2148" s="29" t="n">
        <v>4.14</v>
      </c>
      <c r="GD2148" s="29" t="n">
        <v>4.235</v>
      </c>
      <c r="GE2148" s="29" t="n">
        <v>4.117</v>
      </c>
      <c r="GF2148" s="29" t="n">
        <v>3.984</v>
      </c>
      <c r="GG2148" s="29" t="n">
        <v>3.764</v>
      </c>
      <c r="GH2148" s="29" t="n">
        <v>3.754</v>
      </c>
      <c r="GI2148" s="29" t="n">
        <v>3.79</v>
      </c>
      <c r="GJ2148" s="29" t="n">
        <v>3.84</v>
      </c>
      <c r="GK2148" s="29"/>
      <c r="GL2148" s="29"/>
      <c r="GM2148" s="29"/>
      <c r="GN2148" s="29"/>
      <c r="GO2148" s="29"/>
      <c r="GP2148" s="29"/>
      <c r="GQ2148" s="29"/>
      <c r="GR2148" s="0"/>
      <c r="GS2148" s="0"/>
      <c r="GT2148" s="0"/>
      <c r="GU2148" s="0"/>
      <c r="GV2148" s="0"/>
      <c r="GW2148" s="0"/>
      <c r="GX2148" s="0"/>
      <c r="GY2148" s="0"/>
      <c r="GZ2148" s="0"/>
      <c r="HA2148" s="0"/>
      <c r="HB2148" s="0"/>
      <c r="HC2148" s="0"/>
      <c r="HD2148" s="0"/>
      <c r="HE2148" s="0"/>
      <c r="HF2148" s="0"/>
      <c r="HG2148" s="0"/>
      <c r="HH2148" s="0"/>
      <c r="HI2148" s="0"/>
      <c r="HJ2148" s="0"/>
      <c r="HK2148" s="0"/>
      <c r="HL2148" s="0"/>
      <c r="HM2148" s="0"/>
      <c r="HN2148" s="0"/>
      <c r="HO2148" s="0"/>
      <c r="HP2148" s="0"/>
      <c r="HQ2148" s="0"/>
      <c r="HR2148" s="0"/>
      <c r="HS2148" s="0"/>
      <c r="HT2148" s="0"/>
      <c r="HU2148" s="0"/>
      <c r="HV2148" s="0"/>
      <c r="HW2148" s="0"/>
      <c r="HX2148" s="0"/>
      <c r="HY2148" s="0"/>
      <c r="HZ2148" s="0"/>
      <c r="IA2148" s="0"/>
      <c r="IB2148" s="0"/>
      <c r="IC2148" s="0"/>
      <c r="ID2148" s="0"/>
      <c r="IE2148" s="0"/>
      <c r="IF2148" s="0"/>
      <c r="IG2148" s="0"/>
      <c r="IH2148" s="0"/>
      <c r="II2148" s="0"/>
      <c r="IJ2148" s="0"/>
      <c r="IK2148" s="0"/>
      <c r="IL2148" s="0"/>
      <c r="IM2148" s="0"/>
      <c r="IN2148" s="0"/>
      <c r="IO2148" s="0"/>
      <c r="IP2148" s="0"/>
      <c r="IQ2148" s="0"/>
      <c r="IR2148" s="0"/>
      <c r="IS2148" s="0"/>
      <c r="IT2148" s="0"/>
      <c r="IU2148" s="0"/>
      <c r="IV2148" s="0"/>
      <c r="IW2148" s="0"/>
    </row>
    <row r="2149" customFormat="false" ht="12.75" hidden="true" customHeight="false" outlineLevel="0" collapsed="false">
      <c r="A2149" s="0" t="n">
        <f aca="false">WEEKDAY(C2149,2)</f>
        <v>1</v>
      </c>
      <c r="B2149" s="0" t="n">
        <f aca="false">MONTH(C2149)</f>
        <v>7</v>
      </c>
      <c r="C2149" s="23" t="n">
        <v>37088</v>
      </c>
      <c r="D2149" s="0" t="n">
        <f aca="false">MONTH(R2149)</f>
        <v>7</v>
      </c>
      <c r="E2149" s="0" t="n">
        <f aca="false">YEAR(R2149)</f>
        <v>2001</v>
      </c>
      <c r="F2149" s="35" t="n">
        <f aca="false">L2149-K2149</f>
        <v>0.541533333333333</v>
      </c>
      <c r="G2149" s="24" t="n">
        <f aca="false">N2149-M2149</f>
        <v>0.0803333333333334</v>
      </c>
      <c r="H2149" s="24" t="n">
        <f aca="false">O2149-N2149</f>
        <v>0.0139999999999998</v>
      </c>
      <c r="I2149" s="24" t="n">
        <f aca="false">O2149-M2149</f>
        <v>0.0943333333333332</v>
      </c>
      <c r="J2149" s="25" t="n">
        <f aca="false">VLOOKUP(C2149,'Nymex hist.'!A:B,2,0)</f>
        <v>3.068</v>
      </c>
      <c r="K2149" s="34" t="n">
        <f aca="false">AVERAGE(DM2149:DS2149)</f>
        <v>3.14266666666667</v>
      </c>
      <c r="L2149" s="34" t="n">
        <f aca="false">AVERAGE(DT2149:DX2149)</f>
        <v>3.6842</v>
      </c>
      <c r="M2149" s="27" t="n">
        <f aca="false">SUMIF($S$3:$FQ$3,$E2149+1,$S2149:$FQ2149)/COUNTIF($S$3:$FQ$3,$E2149+1)</f>
        <v>3.61483333333333</v>
      </c>
      <c r="N2149" s="27" t="n">
        <f aca="false">SUMIF($S$3:$FQ$3,$E2149+2,$S2149:$FQ2149)/COUNTIF($S$3:$FQ$3,$E2149+2)</f>
        <v>3.69516666666667</v>
      </c>
      <c r="O2149" s="27" t="n">
        <f aca="false">SUMIF($S$3:$FQ$3,$E2149+3,$S2149:$FQ2149)/COUNTIF($S$3:$FQ$3,$E2149+3)</f>
        <v>3.70916666666667</v>
      </c>
      <c r="P2149" s="27" t="n">
        <f aca="false">SUMIF($S$3:$FQ$3,$E2149+4,$S2149:$FQ2149)/COUNTIF($S$3:$FQ$3,$E2149+4)</f>
        <v>3.74416666666667</v>
      </c>
      <c r="Q2149" s="27"/>
      <c r="R2149" s="28" t="n">
        <v>37088</v>
      </c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30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 t="n">
        <v>3.068</v>
      </c>
      <c r="DR2149" s="29" t="n">
        <v>3.14</v>
      </c>
      <c r="DS2149" s="29" t="n">
        <v>3.22</v>
      </c>
      <c r="DT2149" s="29" t="n">
        <v>3.472</v>
      </c>
      <c r="DU2149" s="29" t="n">
        <v>3.729</v>
      </c>
      <c r="DV2149" s="29" t="n">
        <v>3.837</v>
      </c>
      <c r="DW2149" s="29" t="n">
        <v>3.758</v>
      </c>
      <c r="DX2149" s="29" t="n">
        <v>3.625</v>
      </c>
      <c r="DY2149" s="29" t="n">
        <v>3.42</v>
      </c>
      <c r="DZ2149" s="29" t="n">
        <v>3.425</v>
      </c>
      <c r="EA2149" s="29" t="n">
        <v>3.47</v>
      </c>
      <c r="EB2149" s="29" t="n">
        <v>3.517</v>
      </c>
      <c r="EC2149" s="29" t="n">
        <v>3.535</v>
      </c>
      <c r="ED2149" s="29" t="n">
        <v>3.555</v>
      </c>
      <c r="EE2149" s="29" t="n">
        <v>3.585</v>
      </c>
      <c r="EF2149" s="29" t="n">
        <v>3.741</v>
      </c>
      <c r="EG2149" s="29" t="n">
        <v>3.91</v>
      </c>
      <c r="EH2149" s="29" t="n">
        <v>4</v>
      </c>
      <c r="EI2149" s="29" t="n">
        <v>3.885</v>
      </c>
      <c r="EJ2149" s="29" t="n">
        <v>3.75</v>
      </c>
      <c r="EK2149" s="29" t="n">
        <v>3.51</v>
      </c>
      <c r="EL2149" s="29" t="n">
        <v>3.49</v>
      </c>
      <c r="EM2149" s="29" t="n">
        <v>3.531</v>
      </c>
      <c r="EN2149" s="29" t="n">
        <v>3.579</v>
      </c>
      <c r="EO2149" s="29" t="n">
        <v>3.608</v>
      </c>
      <c r="EP2149" s="29" t="n">
        <v>3.623</v>
      </c>
      <c r="EQ2149" s="29" t="n">
        <v>3.647</v>
      </c>
      <c r="ER2149" s="29" t="n">
        <v>3.787</v>
      </c>
      <c r="ES2149" s="29" t="n">
        <v>3.932</v>
      </c>
      <c r="ET2149" s="29" t="n">
        <v>3.987</v>
      </c>
      <c r="EU2149" s="29" t="n">
        <v>3.869</v>
      </c>
      <c r="EV2149" s="29" t="n">
        <v>3.736</v>
      </c>
      <c r="EW2149" s="29" t="n">
        <v>3.516</v>
      </c>
      <c r="EX2149" s="29" t="n">
        <v>3.506</v>
      </c>
      <c r="EY2149" s="29" t="n">
        <v>3.542</v>
      </c>
      <c r="EZ2149" s="29" t="n">
        <v>3.592</v>
      </c>
      <c r="FA2149" s="29" t="n">
        <v>3.638</v>
      </c>
      <c r="FB2149" s="29" t="n">
        <v>3.653</v>
      </c>
      <c r="FC2149" s="29" t="n">
        <v>3.682</v>
      </c>
      <c r="FD2149" s="29" t="n">
        <v>3.822</v>
      </c>
      <c r="FE2149" s="29" t="n">
        <v>3.967</v>
      </c>
      <c r="FF2149" s="29" t="n">
        <v>4.022</v>
      </c>
      <c r="FG2149" s="29" t="n">
        <v>3.904</v>
      </c>
      <c r="FH2149" s="29" t="n">
        <v>3.771</v>
      </c>
      <c r="FI2149" s="29" t="n">
        <v>3.551</v>
      </c>
      <c r="FJ2149" s="29" t="n">
        <v>3.541</v>
      </c>
      <c r="FK2149" s="29" t="n">
        <v>3.577</v>
      </c>
      <c r="FL2149" s="29" t="n">
        <v>3.627</v>
      </c>
      <c r="FM2149" s="29" t="n">
        <v>3.673</v>
      </c>
      <c r="FN2149" s="29" t="n">
        <v>3.688</v>
      </c>
      <c r="FO2149" s="29" t="n">
        <v>3.717</v>
      </c>
      <c r="FP2149" s="29" t="n">
        <v>3.857</v>
      </c>
      <c r="FQ2149" s="29" t="n">
        <v>4.002</v>
      </c>
      <c r="FR2149" s="29" t="n">
        <v>4.067</v>
      </c>
      <c r="FS2149" s="29" t="n">
        <v>3.949</v>
      </c>
      <c r="FT2149" s="29" t="n">
        <v>3.816</v>
      </c>
      <c r="FU2149" s="29" t="n">
        <v>3.596</v>
      </c>
      <c r="FV2149" s="29" t="n">
        <v>3.586</v>
      </c>
      <c r="FW2149" s="29" t="n">
        <v>3.622</v>
      </c>
      <c r="FX2149" s="29" t="n">
        <v>3.672</v>
      </c>
      <c r="FY2149" s="29" t="n">
        <v>3.718</v>
      </c>
      <c r="FZ2149" s="29" t="n">
        <v>3.733</v>
      </c>
      <c r="GA2149" s="29" t="n">
        <v>3.762</v>
      </c>
      <c r="GB2149" s="29" t="n">
        <v>3.902</v>
      </c>
      <c r="GC2149" s="29" t="n">
        <v>4.047</v>
      </c>
      <c r="GD2149" s="29" t="n">
        <v>4.122</v>
      </c>
      <c r="GE2149" s="29" t="n">
        <v>4.004</v>
      </c>
      <c r="GF2149" s="29" t="n">
        <v>3.871</v>
      </c>
      <c r="GG2149" s="29" t="n">
        <v>3.651</v>
      </c>
      <c r="GH2149" s="29" t="n">
        <v>3.641</v>
      </c>
      <c r="GI2149" s="29" t="n">
        <v>3.677</v>
      </c>
      <c r="GJ2149" s="29" t="n">
        <v>3.727</v>
      </c>
      <c r="GK2149" s="29"/>
      <c r="GL2149" s="29"/>
      <c r="GM2149" s="29"/>
      <c r="GN2149" s="29"/>
      <c r="GO2149" s="29"/>
      <c r="GP2149" s="29"/>
      <c r="GQ2149" s="29"/>
      <c r="GR2149" s="0"/>
      <c r="GS2149" s="0"/>
      <c r="GT2149" s="0"/>
      <c r="GU2149" s="0"/>
      <c r="GV2149" s="0"/>
      <c r="GW2149" s="0"/>
      <c r="GX2149" s="0"/>
      <c r="GY2149" s="0"/>
      <c r="GZ2149" s="0"/>
      <c r="HA2149" s="0"/>
      <c r="HB2149" s="0"/>
      <c r="HC2149" s="0"/>
      <c r="HD2149" s="0"/>
      <c r="HE2149" s="0"/>
      <c r="HF2149" s="0"/>
      <c r="HG2149" s="0"/>
      <c r="HH2149" s="0"/>
      <c r="HI2149" s="0"/>
      <c r="HJ2149" s="0"/>
      <c r="HK2149" s="0"/>
      <c r="HL2149" s="0"/>
      <c r="HM2149" s="0"/>
      <c r="HN2149" s="0"/>
      <c r="HO2149" s="0"/>
      <c r="HP2149" s="0"/>
      <c r="HQ2149" s="0"/>
      <c r="HR2149" s="0"/>
      <c r="HS2149" s="0"/>
      <c r="HT2149" s="0"/>
      <c r="HU2149" s="0"/>
      <c r="HV2149" s="0"/>
      <c r="HW2149" s="0"/>
      <c r="HX2149" s="0"/>
      <c r="HY2149" s="0"/>
      <c r="HZ2149" s="0"/>
      <c r="IA2149" s="0"/>
      <c r="IB2149" s="0"/>
      <c r="IC2149" s="0"/>
      <c r="ID2149" s="0"/>
      <c r="IE2149" s="0"/>
      <c r="IF2149" s="0"/>
      <c r="IG2149" s="0"/>
      <c r="IH2149" s="0"/>
      <c r="II2149" s="0"/>
      <c r="IJ2149" s="0"/>
      <c r="IK2149" s="0"/>
      <c r="IL2149" s="0"/>
      <c r="IM2149" s="0"/>
      <c r="IN2149" s="0"/>
      <c r="IO2149" s="0"/>
      <c r="IP2149" s="0"/>
      <c r="IQ2149" s="0"/>
      <c r="IR2149" s="0"/>
      <c r="IS2149" s="0"/>
      <c r="IT2149" s="0"/>
      <c r="IU2149" s="0"/>
      <c r="IV2149" s="0"/>
      <c r="IW2149" s="0"/>
    </row>
    <row r="2150" customFormat="false" ht="12.75" hidden="true" customHeight="false" outlineLevel="0" collapsed="false">
      <c r="A2150" s="0" t="n">
        <f aca="false">WEEKDAY(C2150,2)</f>
        <v>2</v>
      </c>
      <c r="B2150" s="0" t="n">
        <f aca="false">MONTH(C2150)</f>
        <v>7</v>
      </c>
      <c r="C2150" s="23" t="n">
        <v>37089</v>
      </c>
      <c r="D2150" s="0" t="n">
        <f aca="false">MONTH(R2150)</f>
        <v>7</v>
      </c>
      <c r="E2150" s="0" t="n">
        <f aca="false">YEAR(R2150)</f>
        <v>2001</v>
      </c>
      <c r="F2150" s="35" t="n">
        <f aca="false">L2150-K2150</f>
        <v>0.537133333333333</v>
      </c>
      <c r="G2150" s="24" t="n">
        <f aca="false">N2150-M2150</f>
        <v>0.0440000000000005</v>
      </c>
      <c r="H2150" s="24" t="n">
        <f aca="false">O2150-N2150</f>
        <v>0.0077499999999997</v>
      </c>
      <c r="I2150" s="24" t="n">
        <f aca="false">O2150-M2150</f>
        <v>0.0517500000000002</v>
      </c>
      <c r="J2150" s="25" t="n">
        <f aca="false">VLOOKUP(C2150,'Nymex hist.'!A:B,2,0)</f>
        <v>3.165</v>
      </c>
      <c r="K2150" s="34" t="n">
        <f aca="false">AVERAGE(DM2150:DS2150)</f>
        <v>3.23566666666667</v>
      </c>
      <c r="L2150" s="34" t="n">
        <f aca="false">AVERAGE(DT2150:DX2150)</f>
        <v>3.7728</v>
      </c>
      <c r="M2150" s="27" t="n">
        <f aca="false">SUMIF($S$3:$FQ$3,$E2150+1,$S2150:$FQ2150)/COUNTIF($S$3:$FQ$3,$E2150+1)</f>
        <v>3.67616666666667</v>
      </c>
      <c r="N2150" s="27" t="n">
        <f aca="false">SUMIF($S$3:$FQ$3,$E2150+2,$S2150:$FQ2150)/COUNTIF($S$3:$FQ$3,$E2150+2)</f>
        <v>3.72016666666667</v>
      </c>
      <c r="O2150" s="27" t="n">
        <f aca="false">SUMIF($S$3:$FQ$3,$E2150+3,$S2150:$FQ2150)/COUNTIF($S$3:$FQ$3,$E2150+3)</f>
        <v>3.72791666666667</v>
      </c>
      <c r="P2150" s="27" t="n">
        <f aca="false">SUMIF($S$3:$FQ$3,$E2150+4,$S2150:$FQ2150)/COUNTIF($S$3:$FQ$3,$E2150+4)</f>
        <v>3.75791666666667</v>
      </c>
      <c r="Q2150" s="27"/>
      <c r="R2150" s="28" t="n">
        <v>37089</v>
      </c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30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 t="n">
        <v>3.165</v>
      </c>
      <c r="DR2150" s="29" t="n">
        <v>3.232</v>
      </c>
      <c r="DS2150" s="29" t="n">
        <v>3.31</v>
      </c>
      <c r="DT2150" s="29" t="n">
        <v>3.564</v>
      </c>
      <c r="DU2150" s="29" t="n">
        <v>3.82</v>
      </c>
      <c r="DV2150" s="29" t="n">
        <v>3.925</v>
      </c>
      <c r="DW2150" s="29" t="n">
        <v>3.845</v>
      </c>
      <c r="DX2150" s="29" t="n">
        <v>3.71</v>
      </c>
      <c r="DY2150" s="29" t="n">
        <v>3.49</v>
      </c>
      <c r="DZ2150" s="29" t="n">
        <v>3.488</v>
      </c>
      <c r="EA2150" s="29" t="n">
        <v>3.53</v>
      </c>
      <c r="EB2150" s="29" t="n">
        <v>3.575</v>
      </c>
      <c r="EC2150" s="29" t="n">
        <v>3.59</v>
      </c>
      <c r="ED2150" s="29" t="n">
        <v>3.605</v>
      </c>
      <c r="EE2150" s="29" t="n">
        <v>3.63</v>
      </c>
      <c r="EF2150" s="29" t="n">
        <v>3.781</v>
      </c>
      <c r="EG2150" s="29" t="n">
        <v>3.945</v>
      </c>
      <c r="EH2150" s="29" t="n">
        <v>4.025</v>
      </c>
      <c r="EI2150" s="29" t="n">
        <v>3.91</v>
      </c>
      <c r="EJ2150" s="29" t="n">
        <v>3.775</v>
      </c>
      <c r="EK2150" s="29" t="n">
        <v>3.535</v>
      </c>
      <c r="EL2150" s="29" t="n">
        <v>3.515</v>
      </c>
      <c r="EM2150" s="29" t="n">
        <v>3.556</v>
      </c>
      <c r="EN2150" s="29" t="n">
        <v>3.604</v>
      </c>
      <c r="EO2150" s="29" t="n">
        <v>3.633</v>
      </c>
      <c r="EP2150" s="29" t="n">
        <v>3.648</v>
      </c>
      <c r="EQ2150" s="29" t="n">
        <v>3.672</v>
      </c>
      <c r="ER2150" s="29" t="n">
        <v>3.812</v>
      </c>
      <c r="ES2150" s="29" t="n">
        <v>3.957</v>
      </c>
      <c r="ET2150" s="29" t="n">
        <v>4.012</v>
      </c>
      <c r="EU2150" s="29" t="n">
        <v>3.894</v>
      </c>
      <c r="EV2150" s="29" t="n">
        <v>3.761</v>
      </c>
      <c r="EW2150" s="29" t="n">
        <v>3.541</v>
      </c>
      <c r="EX2150" s="29" t="n">
        <v>3.531</v>
      </c>
      <c r="EY2150" s="29" t="n">
        <v>3.567</v>
      </c>
      <c r="EZ2150" s="29" t="n">
        <v>3.617</v>
      </c>
      <c r="FA2150" s="29" t="n">
        <v>3.648</v>
      </c>
      <c r="FB2150" s="29" t="n">
        <v>3.663</v>
      </c>
      <c r="FC2150" s="29" t="n">
        <v>3.692</v>
      </c>
      <c r="FD2150" s="29" t="n">
        <v>3.832</v>
      </c>
      <c r="FE2150" s="29" t="n">
        <v>3.977</v>
      </c>
      <c r="FF2150" s="29" t="n">
        <v>4.042</v>
      </c>
      <c r="FG2150" s="29" t="n">
        <v>3.924</v>
      </c>
      <c r="FH2150" s="29" t="n">
        <v>3.791</v>
      </c>
      <c r="FI2150" s="29" t="n">
        <v>3.571</v>
      </c>
      <c r="FJ2150" s="29" t="n">
        <v>3.561</v>
      </c>
      <c r="FK2150" s="29" t="n">
        <v>3.597</v>
      </c>
      <c r="FL2150" s="29" t="n">
        <v>3.647</v>
      </c>
      <c r="FM2150" s="29" t="n">
        <v>3.678</v>
      </c>
      <c r="FN2150" s="29" t="n">
        <v>3.693</v>
      </c>
      <c r="FO2150" s="29" t="n">
        <v>3.722</v>
      </c>
      <c r="FP2150" s="29" t="n">
        <v>3.862</v>
      </c>
      <c r="FQ2150" s="29" t="n">
        <v>4.007</v>
      </c>
      <c r="FR2150" s="29" t="n">
        <v>4.082</v>
      </c>
      <c r="FS2150" s="29" t="n">
        <v>3.964</v>
      </c>
      <c r="FT2150" s="29" t="n">
        <v>3.831</v>
      </c>
      <c r="FU2150" s="29" t="n">
        <v>3.611</v>
      </c>
      <c r="FV2150" s="29" t="n">
        <v>3.601</v>
      </c>
      <c r="FW2150" s="29" t="n">
        <v>3.637</v>
      </c>
      <c r="FX2150" s="29" t="n">
        <v>3.687</v>
      </c>
      <c r="FY2150" s="29" t="n">
        <v>3.718</v>
      </c>
      <c r="FZ2150" s="29" t="n">
        <v>3.733</v>
      </c>
      <c r="GA2150" s="29" t="n">
        <v>3.762</v>
      </c>
      <c r="GB2150" s="29" t="n">
        <v>3.902</v>
      </c>
      <c r="GC2150" s="29" t="n">
        <v>4.047</v>
      </c>
      <c r="GD2150" s="29" t="n">
        <v>4.132</v>
      </c>
      <c r="GE2150" s="29" t="n">
        <v>4.014</v>
      </c>
      <c r="GF2150" s="29" t="n">
        <v>3.881</v>
      </c>
      <c r="GG2150" s="29" t="n">
        <v>3.661</v>
      </c>
      <c r="GH2150" s="29" t="n">
        <v>3.651</v>
      </c>
      <c r="GI2150" s="29" t="n">
        <v>3.687</v>
      </c>
      <c r="GJ2150" s="29" t="n">
        <v>3.737</v>
      </c>
      <c r="GK2150" s="29"/>
      <c r="GL2150" s="29"/>
      <c r="GM2150" s="29"/>
      <c r="GN2150" s="29"/>
      <c r="GO2150" s="29"/>
      <c r="GP2150" s="29"/>
      <c r="GQ2150" s="29"/>
      <c r="GR2150" s="0"/>
      <c r="GS2150" s="0"/>
      <c r="GT2150" s="0"/>
      <c r="GU2150" s="0"/>
      <c r="GV2150" s="0"/>
      <c r="GW2150" s="0"/>
      <c r="GX2150" s="0"/>
      <c r="GY2150" s="0"/>
      <c r="GZ2150" s="0"/>
      <c r="HA2150" s="0"/>
      <c r="HB2150" s="0"/>
      <c r="HC2150" s="0"/>
      <c r="HD2150" s="0"/>
      <c r="HE2150" s="0"/>
      <c r="HF2150" s="0"/>
      <c r="HG2150" s="0"/>
      <c r="HH2150" s="0"/>
      <c r="HI2150" s="0"/>
      <c r="HJ2150" s="0"/>
      <c r="HK2150" s="0"/>
      <c r="HL2150" s="0"/>
      <c r="HM2150" s="0"/>
      <c r="HN2150" s="0"/>
      <c r="HO2150" s="0"/>
      <c r="HP2150" s="0"/>
      <c r="HQ2150" s="0"/>
      <c r="HR2150" s="0"/>
      <c r="HS2150" s="0"/>
      <c r="HT2150" s="0"/>
      <c r="HU2150" s="0"/>
      <c r="HV2150" s="0"/>
      <c r="HW2150" s="0"/>
      <c r="HX2150" s="0"/>
      <c r="HY2150" s="0"/>
      <c r="HZ2150" s="0"/>
      <c r="IA2150" s="0"/>
      <c r="IB2150" s="0"/>
      <c r="IC2150" s="0"/>
      <c r="ID2150" s="0"/>
      <c r="IE2150" s="0"/>
      <c r="IF2150" s="0"/>
      <c r="IG2150" s="0"/>
      <c r="IH2150" s="0"/>
      <c r="II2150" s="0"/>
      <c r="IJ2150" s="0"/>
      <c r="IK2150" s="0"/>
      <c r="IL2150" s="0"/>
      <c r="IM2150" s="0"/>
      <c r="IN2150" s="0"/>
      <c r="IO2150" s="0"/>
      <c r="IP2150" s="0"/>
      <c r="IQ2150" s="0"/>
      <c r="IR2150" s="0"/>
      <c r="IS2150" s="0"/>
      <c r="IT2150" s="0"/>
      <c r="IU2150" s="0"/>
      <c r="IV2150" s="0"/>
      <c r="IW2150" s="0"/>
    </row>
    <row r="2151" customFormat="false" ht="12.75" hidden="true" customHeight="false" outlineLevel="0" collapsed="false">
      <c r="A2151" s="0" t="n">
        <f aca="false">WEEKDAY(C2151,2)</f>
        <v>3</v>
      </c>
      <c r="B2151" s="0" t="n">
        <f aca="false">MONTH(C2151)</f>
        <v>7</v>
      </c>
      <c r="C2151" s="23" t="n">
        <v>37090</v>
      </c>
      <c r="D2151" s="0" t="n">
        <f aca="false">MONTH(R2151)</f>
        <v>7</v>
      </c>
      <c r="E2151" s="0" t="n">
        <f aca="false">YEAR(R2151)</f>
        <v>2001</v>
      </c>
      <c r="F2151" s="35" t="n">
        <f aca="false">L2151-K2151</f>
        <v>0.5186</v>
      </c>
      <c r="G2151" s="24" t="n">
        <f aca="false">N2151-M2151</f>
        <v>0.0434166666666669</v>
      </c>
      <c r="H2151" s="24" t="n">
        <f aca="false">O2151-N2151</f>
        <v>0.0102499999999996</v>
      </c>
      <c r="I2151" s="24" t="n">
        <f aca="false">O2151-M2151</f>
        <v>0.0536666666666665</v>
      </c>
      <c r="J2151" s="25" t="n">
        <f aca="false">VLOOKUP(C2151,'Nymex hist.'!A:B,2,0)</f>
        <v>3.087</v>
      </c>
      <c r="K2151" s="34" t="n">
        <f aca="false">AVERAGE(DM2151:DS2151)</f>
        <v>3.148</v>
      </c>
      <c r="L2151" s="34" t="n">
        <f aca="false">AVERAGE(DT2151:DX2151)</f>
        <v>3.6666</v>
      </c>
      <c r="M2151" s="27" t="n">
        <f aca="false">SUMIF($S$3:$FQ$3,$E2151+1,$S2151:$FQ2151)/COUNTIF($S$3:$FQ$3,$E2151+1)</f>
        <v>3.58025</v>
      </c>
      <c r="N2151" s="27" t="n">
        <f aca="false">SUMIF($S$3:$FQ$3,$E2151+2,$S2151:$FQ2151)/COUNTIF($S$3:$FQ$3,$E2151+2)</f>
        <v>3.62366666666667</v>
      </c>
      <c r="O2151" s="27" t="n">
        <f aca="false">SUMIF($S$3:$FQ$3,$E2151+3,$S2151:$FQ2151)/COUNTIF($S$3:$FQ$3,$E2151+3)</f>
        <v>3.63391666666667</v>
      </c>
      <c r="P2151" s="27" t="n">
        <f aca="false">SUMIF($S$3:$FQ$3,$E2151+4,$S2151:$FQ2151)/COUNTIF($S$3:$FQ$3,$E2151+4)</f>
        <v>3.66391666666667</v>
      </c>
      <c r="Q2151" s="27"/>
      <c r="R2151" s="28" t="n">
        <v>37090</v>
      </c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30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 t="n">
        <v>3.087</v>
      </c>
      <c r="DR2151" s="29" t="n">
        <v>3.146</v>
      </c>
      <c r="DS2151" s="29" t="n">
        <v>3.211</v>
      </c>
      <c r="DT2151" s="29" t="n">
        <v>3.461</v>
      </c>
      <c r="DU2151" s="29" t="n">
        <v>3.711</v>
      </c>
      <c r="DV2151" s="29" t="n">
        <v>3.816</v>
      </c>
      <c r="DW2151" s="29" t="n">
        <v>3.739</v>
      </c>
      <c r="DX2151" s="29" t="n">
        <v>3.606</v>
      </c>
      <c r="DY2151" s="29" t="n">
        <v>3.396</v>
      </c>
      <c r="DZ2151" s="29" t="n">
        <v>3.398</v>
      </c>
      <c r="EA2151" s="29" t="n">
        <v>3.44</v>
      </c>
      <c r="EB2151" s="29" t="n">
        <v>3.485</v>
      </c>
      <c r="EC2151" s="29" t="n">
        <v>3.51</v>
      </c>
      <c r="ED2151" s="29" t="n">
        <v>3.508</v>
      </c>
      <c r="EE2151" s="29" t="n">
        <v>3.535</v>
      </c>
      <c r="EF2151" s="29" t="n">
        <v>3.685</v>
      </c>
      <c r="EG2151" s="29" t="n">
        <v>3.845</v>
      </c>
      <c r="EH2151" s="29" t="n">
        <v>3.921</v>
      </c>
      <c r="EI2151" s="29" t="n">
        <v>3.806</v>
      </c>
      <c r="EJ2151" s="29" t="n">
        <v>3.671</v>
      </c>
      <c r="EK2151" s="29" t="n">
        <v>3.441</v>
      </c>
      <c r="EL2151" s="29" t="n">
        <v>3.421</v>
      </c>
      <c r="EM2151" s="29" t="n">
        <v>3.462</v>
      </c>
      <c r="EN2151" s="29" t="n">
        <v>3.51</v>
      </c>
      <c r="EO2151" s="29" t="n">
        <v>3.539</v>
      </c>
      <c r="EP2151" s="29" t="n">
        <v>3.554</v>
      </c>
      <c r="EQ2151" s="29" t="n">
        <v>3.578</v>
      </c>
      <c r="ER2151" s="29" t="n">
        <v>3.718</v>
      </c>
      <c r="ES2151" s="29" t="n">
        <v>3.863</v>
      </c>
      <c r="ET2151" s="29" t="n">
        <v>3.918</v>
      </c>
      <c r="EU2151" s="29" t="n">
        <v>3.8</v>
      </c>
      <c r="EV2151" s="29" t="n">
        <v>3.667</v>
      </c>
      <c r="EW2151" s="29" t="n">
        <v>3.447</v>
      </c>
      <c r="EX2151" s="29" t="n">
        <v>3.437</v>
      </c>
      <c r="EY2151" s="29" t="n">
        <v>3.473</v>
      </c>
      <c r="EZ2151" s="29" t="n">
        <v>3.523</v>
      </c>
      <c r="FA2151" s="29" t="n">
        <v>3.554</v>
      </c>
      <c r="FB2151" s="29" t="n">
        <v>3.569</v>
      </c>
      <c r="FC2151" s="29" t="n">
        <v>3.598</v>
      </c>
      <c r="FD2151" s="29" t="n">
        <v>3.738</v>
      </c>
      <c r="FE2151" s="29" t="n">
        <v>3.883</v>
      </c>
      <c r="FF2151" s="29" t="n">
        <v>3.948</v>
      </c>
      <c r="FG2151" s="29" t="n">
        <v>3.83</v>
      </c>
      <c r="FH2151" s="29" t="n">
        <v>3.697</v>
      </c>
      <c r="FI2151" s="29" t="n">
        <v>3.477</v>
      </c>
      <c r="FJ2151" s="29" t="n">
        <v>3.467</v>
      </c>
      <c r="FK2151" s="29" t="n">
        <v>3.503</v>
      </c>
      <c r="FL2151" s="29" t="n">
        <v>3.553</v>
      </c>
      <c r="FM2151" s="29" t="n">
        <v>3.584</v>
      </c>
      <c r="FN2151" s="29" t="n">
        <v>3.599</v>
      </c>
      <c r="FO2151" s="29" t="n">
        <v>3.628</v>
      </c>
      <c r="FP2151" s="29" t="n">
        <v>3.768</v>
      </c>
      <c r="FQ2151" s="29" t="n">
        <v>3.913</v>
      </c>
      <c r="FR2151" s="29" t="n">
        <v>3.988</v>
      </c>
      <c r="FS2151" s="29" t="n">
        <v>3.87</v>
      </c>
      <c r="FT2151" s="29" t="n">
        <v>3.737</v>
      </c>
      <c r="FU2151" s="29" t="n">
        <v>3.517</v>
      </c>
      <c r="FV2151" s="29" t="n">
        <v>3.507</v>
      </c>
      <c r="FW2151" s="29" t="n">
        <v>3.543</v>
      </c>
      <c r="FX2151" s="29" t="n">
        <v>3.593</v>
      </c>
      <c r="FY2151" s="29" t="n">
        <v>3.624</v>
      </c>
      <c r="FZ2151" s="29" t="n">
        <v>3.639</v>
      </c>
      <c r="GA2151" s="29" t="n">
        <v>3.668</v>
      </c>
      <c r="GB2151" s="29" t="n">
        <v>3.808</v>
      </c>
      <c r="GC2151" s="29" t="n">
        <v>3.953</v>
      </c>
      <c r="GD2151" s="29" t="n">
        <v>4.038</v>
      </c>
      <c r="GE2151" s="29" t="n">
        <v>3.92</v>
      </c>
      <c r="GF2151" s="29" t="n">
        <v>3.787</v>
      </c>
      <c r="GG2151" s="29" t="n">
        <v>3.567</v>
      </c>
      <c r="GH2151" s="29" t="n">
        <v>3.557</v>
      </c>
      <c r="GI2151" s="29" t="n">
        <v>3.593</v>
      </c>
      <c r="GJ2151" s="29" t="n">
        <v>3.643</v>
      </c>
      <c r="GK2151" s="29"/>
      <c r="GL2151" s="29"/>
      <c r="GM2151" s="29"/>
      <c r="GN2151" s="29"/>
      <c r="GO2151" s="29"/>
      <c r="GP2151" s="29"/>
      <c r="GQ2151" s="29"/>
      <c r="GR2151" s="0"/>
      <c r="GS2151" s="0"/>
      <c r="GT2151" s="0"/>
      <c r="GU2151" s="0"/>
      <c r="GV2151" s="0"/>
      <c r="GW2151" s="0"/>
      <c r="GX2151" s="0"/>
      <c r="GY2151" s="0"/>
      <c r="GZ2151" s="0"/>
      <c r="HA2151" s="0"/>
      <c r="HB2151" s="0"/>
      <c r="HC2151" s="0"/>
      <c r="HD2151" s="0"/>
      <c r="HE2151" s="0"/>
      <c r="HF2151" s="0"/>
      <c r="HG2151" s="0"/>
      <c r="HH2151" s="0"/>
      <c r="HI2151" s="0"/>
      <c r="HJ2151" s="0"/>
      <c r="HK2151" s="0"/>
      <c r="HL2151" s="0"/>
      <c r="HM2151" s="0"/>
      <c r="HN2151" s="0"/>
      <c r="HO2151" s="0"/>
      <c r="HP2151" s="0"/>
      <c r="HQ2151" s="0"/>
      <c r="HR2151" s="0"/>
      <c r="HS2151" s="0"/>
      <c r="HT2151" s="0"/>
      <c r="HU2151" s="0"/>
      <c r="HV2151" s="0"/>
      <c r="HW2151" s="0"/>
      <c r="HX2151" s="0"/>
      <c r="HY2151" s="0"/>
      <c r="HZ2151" s="0"/>
      <c r="IA2151" s="0"/>
      <c r="IB2151" s="0"/>
      <c r="IC2151" s="0"/>
      <c r="ID2151" s="0"/>
      <c r="IE2151" s="0"/>
      <c r="IF2151" s="0"/>
      <c r="IG2151" s="0"/>
      <c r="IH2151" s="0"/>
      <c r="II2151" s="0"/>
      <c r="IJ2151" s="0"/>
      <c r="IK2151" s="0"/>
      <c r="IL2151" s="0"/>
      <c r="IM2151" s="0"/>
      <c r="IN2151" s="0"/>
      <c r="IO2151" s="0"/>
      <c r="IP2151" s="0"/>
      <c r="IQ2151" s="0"/>
      <c r="IR2151" s="0"/>
      <c r="IS2151" s="0"/>
      <c r="IT2151" s="0"/>
      <c r="IU2151" s="0"/>
      <c r="IV2151" s="0"/>
      <c r="IW2151" s="0"/>
    </row>
    <row r="2152" customFormat="false" ht="12.75" hidden="false" customHeight="false" outlineLevel="0" collapsed="false">
      <c r="A2152" s="1" t="n">
        <f aca="false">WEEKDAY(C2152,2)</f>
        <v>4</v>
      </c>
      <c r="B2152" s="1" t="n">
        <f aca="false">MONTH(C2152)</f>
        <v>7</v>
      </c>
      <c r="C2152" s="23" t="n">
        <v>37091</v>
      </c>
      <c r="D2152" s="0" t="n">
        <f aca="false">MONTH(R2152)</f>
        <v>7</v>
      </c>
      <c r="E2152" s="0" t="n">
        <f aca="false">YEAR(R2152)</f>
        <v>2001</v>
      </c>
      <c r="F2152" s="3" t="n">
        <f aca="false">L2152-K2152</f>
        <v>0.534866666666667</v>
      </c>
      <c r="G2152" s="3" t="n">
        <f aca="false">N2152-M2152</f>
        <v>0.0735000000000001</v>
      </c>
      <c r="H2152" s="3" t="n">
        <f aca="false">O2152-N2152</f>
        <v>0.0236666666666663</v>
      </c>
      <c r="I2152" s="3" t="n">
        <f aca="false">O2152-M2152</f>
        <v>0.0971666666666664</v>
      </c>
      <c r="J2152" s="4" t="n">
        <f aca="false">VLOOKUP(C2152,'Nymex hist.'!A:B,2,0)</f>
        <v>2.939</v>
      </c>
      <c r="K2152" s="4" t="n">
        <f aca="false">AVERAGE(DM2152:DS2152)</f>
        <v>2.99033333333333</v>
      </c>
      <c r="L2152" s="4" t="n">
        <f aca="false">AVERAGE(DT2152:DX2152)</f>
        <v>3.5252</v>
      </c>
      <c r="M2152" s="4" t="n">
        <f aca="false">SUMIF($S$3:$FQ$3,$E2152+1,$S2152:$FQ2152)/COUNTIF($S$3:$FQ$3,$E2152+1)</f>
        <v>3.47633333333333</v>
      </c>
      <c r="N2152" s="4" t="n">
        <f aca="false">SUMIF($S$3:$FQ$3,$E2152+2,$S2152:$FQ2152)/COUNTIF($S$3:$FQ$3,$E2152+2)</f>
        <v>3.54983333333333</v>
      </c>
      <c r="O2152" s="4" t="n">
        <f aca="false">SUMIF($S$3:$FQ$3,$E2152+3,$S2152:$FQ2152)/COUNTIF($S$3:$FQ$3,$E2152+3)</f>
        <v>3.5735</v>
      </c>
      <c r="P2152" s="4" t="n">
        <f aca="false">SUMIF($S$3:$FQ$3,$E2152+4,$S2152:$FQ2152)/COUNTIF($S$3:$FQ$3,$E2152+4)</f>
        <v>3.6085</v>
      </c>
      <c r="R2152" s="21" t="n">
        <v>37091</v>
      </c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7"/>
      <c r="AK2152" s="32"/>
      <c r="AL2152" s="32"/>
      <c r="AM2152" s="32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2"/>
      <c r="BB2152" s="32"/>
      <c r="BC2152" s="32"/>
      <c r="BD2152" s="32"/>
      <c r="BE2152" s="32"/>
      <c r="BF2152" s="32"/>
      <c r="BG2152" s="32"/>
      <c r="BH2152" s="32"/>
      <c r="BI2152" s="32"/>
      <c r="BJ2152" s="32"/>
      <c r="BK2152" s="32"/>
      <c r="BL2152" s="32"/>
      <c r="BM2152" s="32"/>
      <c r="BN2152" s="32"/>
      <c r="BO2152" s="32"/>
      <c r="BP2152" s="32"/>
      <c r="BQ2152" s="32"/>
      <c r="BR2152" s="32"/>
      <c r="BS2152" s="32"/>
      <c r="BT2152" s="32"/>
      <c r="BU2152" s="32"/>
      <c r="BV2152" s="32"/>
      <c r="BW2152" s="32"/>
      <c r="BX2152" s="32"/>
      <c r="BY2152" s="32"/>
      <c r="BZ2152" s="32"/>
      <c r="CA2152" s="32"/>
      <c r="CB2152" s="32"/>
      <c r="CC2152" s="32"/>
      <c r="CD2152" s="32"/>
      <c r="CE2152" s="32"/>
      <c r="CF2152" s="32"/>
      <c r="CG2152" s="32"/>
      <c r="CH2152" s="32"/>
      <c r="CI2152" s="32"/>
      <c r="CJ2152" s="32"/>
      <c r="CK2152" s="32"/>
      <c r="CL2152" s="32"/>
      <c r="CM2152" s="32"/>
      <c r="CN2152" s="32"/>
      <c r="CO2152" s="32"/>
      <c r="CP2152" s="32"/>
      <c r="CQ2152" s="32"/>
      <c r="CR2152" s="32"/>
      <c r="CS2152" s="32"/>
      <c r="CT2152" s="32"/>
      <c r="CU2152" s="32"/>
      <c r="CV2152" s="32"/>
      <c r="CW2152" s="32"/>
      <c r="CX2152" s="32"/>
      <c r="CY2152" s="32"/>
      <c r="CZ2152" s="32"/>
      <c r="DA2152" s="32"/>
      <c r="DB2152" s="32"/>
      <c r="DC2152" s="32"/>
      <c r="DD2152" s="32"/>
      <c r="DE2152" s="32"/>
      <c r="DF2152" s="32"/>
      <c r="DG2152" s="32"/>
      <c r="DH2152" s="32"/>
      <c r="DI2152" s="32"/>
      <c r="DJ2152" s="32"/>
      <c r="DK2152" s="32"/>
      <c r="DL2152" s="32"/>
      <c r="DM2152" s="32"/>
      <c r="DN2152" s="32"/>
      <c r="DO2152" s="32"/>
      <c r="DP2152" s="32"/>
      <c r="DQ2152" s="32" t="n">
        <v>2.939</v>
      </c>
      <c r="DR2152" s="32" t="n">
        <v>2.985</v>
      </c>
      <c r="DS2152" s="32" t="n">
        <v>3.047</v>
      </c>
      <c r="DT2152" s="32" t="n">
        <v>3.307</v>
      </c>
      <c r="DU2152" s="32" t="n">
        <v>3.565</v>
      </c>
      <c r="DV2152" s="32" t="n">
        <v>3.673</v>
      </c>
      <c r="DW2152" s="32" t="n">
        <v>3.603</v>
      </c>
      <c r="DX2152" s="32" t="n">
        <v>3.478</v>
      </c>
      <c r="DY2152" s="32" t="n">
        <v>3.288</v>
      </c>
      <c r="DZ2152" s="32" t="n">
        <v>3.303</v>
      </c>
      <c r="EA2152" s="32" t="n">
        <v>3.345</v>
      </c>
      <c r="EB2152" s="32" t="n">
        <v>3.39</v>
      </c>
      <c r="EC2152" s="32" t="n">
        <v>3.413</v>
      </c>
      <c r="ED2152" s="32" t="n">
        <v>3.423</v>
      </c>
      <c r="EE2152" s="32" t="n">
        <v>3.443</v>
      </c>
      <c r="EF2152" s="32" t="n">
        <v>3.596</v>
      </c>
      <c r="EG2152" s="32" t="n">
        <v>3.761</v>
      </c>
      <c r="EH2152" s="32" t="n">
        <v>3.836</v>
      </c>
      <c r="EI2152" s="32" t="n">
        <v>3.721</v>
      </c>
      <c r="EJ2152" s="32" t="n">
        <v>3.591</v>
      </c>
      <c r="EK2152" s="32" t="n">
        <v>3.361</v>
      </c>
      <c r="EL2152" s="32" t="n">
        <v>3.351</v>
      </c>
      <c r="EM2152" s="32" t="n">
        <v>3.392</v>
      </c>
      <c r="EN2152" s="32" t="n">
        <v>3.44</v>
      </c>
      <c r="EO2152" s="32" t="n">
        <v>3.469</v>
      </c>
      <c r="EP2152" s="32" t="n">
        <v>3.484</v>
      </c>
      <c r="EQ2152" s="32" t="n">
        <v>3.508</v>
      </c>
      <c r="ER2152" s="32" t="n">
        <v>3.648</v>
      </c>
      <c r="ES2152" s="32" t="n">
        <v>3.797</v>
      </c>
      <c r="ET2152" s="32" t="n">
        <v>3.856</v>
      </c>
      <c r="EU2152" s="32" t="n">
        <v>3.743</v>
      </c>
      <c r="EV2152" s="32" t="n">
        <v>3.61</v>
      </c>
      <c r="EW2152" s="32" t="n">
        <v>3.39</v>
      </c>
      <c r="EX2152" s="32" t="n">
        <v>3.38</v>
      </c>
      <c r="EY2152" s="32" t="n">
        <v>3.416</v>
      </c>
      <c r="EZ2152" s="32" t="n">
        <v>3.466</v>
      </c>
      <c r="FA2152" s="32" t="n">
        <v>3.489</v>
      </c>
      <c r="FB2152" s="32" t="n">
        <v>3.504</v>
      </c>
      <c r="FC2152" s="32" t="n">
        <v>3.533</v>
      </c>
      <c r="FD2152" s="32" t="n">
        <v>3.673</v>
      </c>
      <c r="FE2152" s="32" t="n">
        <v>3.822</v>
      </c>
      <c r="FF2152" s="32" t="n">
        <v>3.891</v>
      </c>
      <c r="FG2152" s="32" t="n">
        <v>3.778</v>
      </c>
      <c r="FH2152" s="32" t="n">
        <v>3.645</v>
      </c>
      <c r="FI2152" s="32" t="n">
        <v>3.425</v>
      </c>
      <c r="FJ2152" s="32" t="n">
        <v>3.415</v>
      </c>
      <c r="FK2152" s="32" t="n">
        <v>3.451</v>
      </c>
      <c r="FL2152" s="32" t="n">
        <v>3.501</v>
      </c>
      <c r="FM2152" s="32" t="n">
        <v>3.524</v>
      </c>
      <c r="FN2152" s="32" t="n">
        <v>3.539</v>
      </c>
      <c r="FO2152" s="32" t="n">
        <v>3.568</v>
      </c>
      <c r="FP2152" s="32" t="n">
        <v>3.708</v>
      </c>
      <c r="FQ2152" s="32" t="n">
        <v>3.857</v>
      </c>
      <c r="FR2152" s="32" t="n">
        <v>3.936</v>
      </c>
      <c r="FS2152" s="32" t="n">
        <v>3.823</v>
      </c>
      <c r="FT2152" s="32" t="n">
        <v>3.69</v>
      </c>
      <c r="FU2152" s="32" t="n">
        <v>3.47</v>
      </c>
      <c r="FV2152" s="32" t="n">
        <v>3.46</v>
      </c>
      <c r="FW2152" s="32" t="n">
        <v>3.496</v>
      </c>
      <c r="FX2152" s="32" t="n">
        <v>3.546</v>
      </c>
      <c r="FY2152" s="32" t="n">
        <v>3.569</v>
      </c>
      <c r="FZ2152" s="32" t="n">
        <v>3.584</v>
      </c>
      <c r="GA2152" s="32" t="n">
        <v>3.613</v>
      </c>
      <c r="GB2152" s="32" t="n">
        <v>3.753</v>
      </c>
      <c r="GC2152" s="32" t="n">
        <v>3.902</v>
      </c>
      <c r="GD2152" s="32" t="n">
        <v>3.991</v>
      </c>
      <c r="GE2152" s="32" t="n">
        <v>3.878</v>
      </c>
      <c r="GF2152" s="32" t="n">
        <v>3.745</v>
      </c>
      <c r="GG2152" s="32" t="n">
        <v>3.525</v>
      </c>
      <c r="GH2152" s="32" t="n">
        <v>3.515</v>
      </c>
      <c r="GI2152" s="32" t="n">
        <v>3.551</v>
      </c>
      <c r="GJ2152" s="32" t="n">
        <v>3.601</v>
      </c>
      <c r="GK2152" s="32"/>
      <c r="GL2152" s="32"/>
      <c r="GM2152" s="32"/>
      <c r="GN2152" s="32"/>
      <c r="GO2152" s="32"/>
      <c r="GP2152" s="32"/>
      <c r="GQ2152" s="32"/>
    </row>
    <row r="2153" customFormat="false" ht="12.75" hidden="true" customHeight="false" outlineLevel="0" collapsed="false">
      <c r="A2153" s="0" t="n">
        <f aca="false">WEEKDAY(C2153,2)</f>
        <v>5</v>
      </c>
      <c r="B2153" s="0" t="n">
        <f aca="false">MONTH(C2153)</f>
        <v>7</v>
      </c>
      <c r="C2153" s="23" t="n">
        <v>37092</v>
      </c>
      <c r="D2153" s="0" t="n">
        <f aca="false">MONTH(R2153)</f>
        <v>7</v>
      </c>
      <c r="E2153" s="0" t="n">
        <f aca="false">YEAR(R2153)</f>
        <v>2001</v>
      </c>
      <c r="F2153" s="35" t="n">
        <f aca="false">L2153-K2153</f>
        <v>0.559933333333334</v>
      </c>
      <c r="G2153" s="24" t="n">
        <f aca="false">N2153-M2153</f>
        <v>0.103916666666667</v>
      </c>
      <c r="H2153" s="24" t="n">
        <f aca="false">O2153-N2153</f>
        <v>0.0314166666666669</v>
      </c>
      <c r="I2153" s="24" t="n">
        <f aca="false">O2153-M2153</f>
        <v>0.135333333333334</v>
      </c>
      <c r="J2153" s="25" t="n">
        <f aca="false">VLOOKUP(C2153,'Nymex hist.'!A:B,2,0)</f>
        <v>2.955</v>
      </c>
      <c r="K2153" s="34" t="n">
        <f aca="false">AVERAGE(DM2153:DS2153)</f>
        <v>3.00066666666667</v>
      </c>
      <c r="L2153" s="34" t="n">
        <f aca="false">AVERAGE(DT2153:DX2153)</f>
        <v>3.5606</v>
      </c>
      <c r="M2153" s="27" t="n">
        <f aca="false">SUMIF($S$3:$FQ$3,$E2153+1,$S2153:$FQ2153)/COUNTIF($S$3:$FQ$3,$E2153+1)</f>
        <v>3.53916666666667</v>
      </c>
      <c r="N2153" s="27" t="n">
        <f aca="false">SUMIF($S$3:$FQ$3,$E2153+2,$S2153:$FQ2153)/COUNTIF($S$3:$FQ$3,$E2153+2)</f>
        <v>3.64308333333333</v>
      </c>
      <c r="O2153" s="27" t="n">
        <f aca="false">SUMIF($S$3:$FQ$3,$E2153+3,$S2153:$FQ2153)/COUNTIF($S$3:$FQ$3,$E2153+3)</f>
        <v>3.6745</v>
      </c>
      <c r="P2153" s="27" t="n">
        <f aca="false">SUMIF($S$3:$FQ$3,$E2153+4,$S2153:$FQ2153)/COUNTIF($S$3:$FQ$3,$E2153+4)</f>
        <v>3.7145</v>
      </c>
      <c r="Q2153" s="27"/>
      <c r="R2153" s="28" t="n">
        <v>37092</v>
      </c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30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 t="n">
        <v>2.955</v>
      </c>
      <c r="DR2153" s="29" t="n">
        <v>2.997</v>
      </c>
      <c r="DS2153" s="29" t="n">
        <v>3.05</v>
      </c>
      <c r="DT2153" s="29" t="n">
        <v>3.323</v>
      </c>
      <c r="DU2153" s="29" t="n">
        <v>3.595</v>
      </c>
      <c r="DV2153" s="29" t="n">
        <v>3.71</v>
      </c>
      <c r="DW2153" s="29" t="n">
        <v>3.645</v>
      </c>
      <c r="DX2153" s="29" t="n">
        <v>3.53</v>
      </c>
      <c r="DY2153" s="29" t="n">
        <v>3.355</v>
      </c>
      <c r="DZ2153" s="29" t="n">
        <v>3.37</v>
      </c>
      <c r="EA2153" s="29" t="n">
        <v>3.412</v>
      </c>
      <c r="EB2153" s="29" t="n">
        <v>3.457</v>
      </c>
      <c r="EC2153" s="29" t="n">
        <v>3.482</v>
      </c>
      <c r="ED2153" s="29" t="n">
        <v>3.492</v>
      </c>
      <c r="EE2153" s="29" t="n">
        <v>3.512</v>
      </c>
      <c r="EF2153" s="29" t="n">
        <v>3.67</v>
      </c>
      <c r="EG2153" s="29" t="n">
        <v>3.835</v>
      </c>
      <c r="EH2153" s="29" t="n">
        <v>3.91</v>
      </c>
      <c r="EI2153" s="29" t="n">
        <v>3.795</v>
      </c>
      <c r="EJ2153" s="29" t="n">
        <v>3.665</v>
      </c>
      <c r="EK2153" s="29" t="n">
        <v>3.45</v>
      </c>
      <c r="EL2153" s="29" t="n">
        <v>3.452</v>
      </c>
      <c r="EM2153" s="29" t="n">
        <v>3.493</v>
      </c>
      <c r="EN2153" s="29" t="n">
        <v>3.541</v>
      </c>
      <c r="EO2153" s="29" t="n">
        <v>3.57</v>
      </c>
      <c r="EP2153" s="29" t="n">
        <v>3.585</v>
      </c>
      <c r="EQ2153" s="29" t="n">
        <v>3.609</v>
      </c>
      <c r="ER2153" s="29" t="n">
        <v>3.749</v>
      </c>
      <c r="ES2153" s="29" t="n">
        <v>3.898</v>
      </c>
      <c r="ET2153" s="29" t="n">
        <v>3.957</v>
      </c>
      <c r="EU2153" s="29" t="n">
        <v>3.844</v>
      </c>
      <c r="EV2153" s="29" t="n">
        <v>3.711</v>
      </c>
      <c r="EW2153" s="29" t="n">
        <v>3.491</v>
      </c>
      <c r="EX2153" s="29" t="n">
        <v>3.481</v>
      </c>
      <c r="EY2153" s="29" t="n">
        <v>3.517</v>
      </c>
      <c r="EZ2153" s="29" t="n">
        <v>3.567</v>
      </c>
      <c r="FA2153" s="29" t="n">
        <v>3.59</v>
      </c>
      <c r="FB2153" s="29" t="n">
        <v>3.605</v>
      </c>
      <c r="FC2153" s="29" t="n">
        <v>3.634</v>
      </c>
      <c r="FD2153" s="29" t="n">
        <v>3.774</v>
      </c>
      <c r="FE2153" s="29" t="n">
        <v>3.923</v>
      </c>
      <c r="FF2153" s="29" t="n">
        <v>3.997</v>
      </c>
      <c r="FG2153" s="29" t="n">
        <v>3.884</v>
      </c>
      <c r="FH2153" s="29" t="n">
        <v>3.751</v>
      </c>
      <c r="FI2153" s="29" t="n">
        <v>3.531</v>
      </c>
      <c r="FJ2153" s="29" t="n">
        <v>3.521</v>
      </c>
      <c r="FK2153" s="29" t="n">
        <v>3.557</v>
      </c>
      <c r="FL2153" s="29" t="n">
        <v>3.607</v>
      </c>
      <c r="FM2153" s="29" t="n">
        <v>3.63</v>
      </c>
      <c r="FN2153" s="29" t="n">
        <v>3.645</v>
      </c>
      <c r="FO2153" s="29" t="n">
        <v>3.674</v>
      </c>
      <c r="FP2153" s="29" t="n">
        <v>3.814</v>
      </c>
      <c r="FQ2153" s="29" t="n">
        <v>3.963</v>
      </c>
      <c r="FR2153" s="29" t="n">
        <v>4.047</v>
      </c>
      <c r="FS2153" s="29" t="n">
        <v>3.934</v>
      </c>
      <c r="FT2153" s="29" t="n">
        <v>3.801</v>
      </c>
      <c r="FU2153" s="29" t="n">
        <v>3.581</v>
      </c>
      <c r="FV2153" s="29" t="n">
        <v>3.571</v>
      </c>
      <c r="FW2153" s="29" t="n">
        <v>3.607</v>
      </c>
      <c r="FX2153" s="29" t="n">
        <v>3.657</v>
      </c>
      <c r="FY2153" s="29" t="n">
        <v>3.68</v>
      </c>
      <c r="FZ2153" s="29" t="n">
        <v>3.695</v>
      </c>
      <c r="GA2153" s="29" t="n">
        <v>3.724</v>
      </c>
      <c r="GB2153" s="29" t="n">
        <v>3.864</v>
      </c>
      <c r="GC2153" s="29" t="n">
        <v>4.013</v>
      </c>
      <c r="GD2153" s="29" t="n">
        <v>4.102</v>
      </c>
      <c r="GE2153" s="29" t="n">
        <v>3.989</v>
      </c>
      <c r="GF2153" s="29" t="n">
        <v>3.856</v>
      </c>
      <c r="GG2153" s="29" t="n">
        <v>3.636</v>
      </c>
      <c r="GH2153" s="29" t="n">
        <v>3.626</v>
      </c>
      <c r="GI2153" s="29" t="n">
        <v>3.662</v>
      </c>
      <c r="GJ2153" s="29" t="n">
        <v>3.712</v>
      </c>
      <c r="GK2153" s="29"/>
      <c r="GL2153" s="29"/>
      <c r="GM2153" s="29"/>
      <c r="GN2153" s="29"/>
      <c r="GO2153" s="29"/>
      <c r="GP2153" s="29"/>
      <c r="GQ2153" s="29"/>
      <c r="GR2153" s="0"/>
      <c r="GS2153" s="0"/>
      <c r="GT2153" s="0"/>
      <c r="GU2153" s="0"/>
      <c r="GV2153" s="0"/>
      <c r="GW2153" s="0"/>
      <c r="GX2153" s="0"/>
      <c r="GY2153" s="0"/>
      <c r="GZ2153" s="0"/>
      <c r="HA2153" s="0"/>
      <c r="HB2153" s="0"/>
      <c r="HC2153" s="0"/>
      <c r="HD2153" s="0"/>
      <c r="HE2153" s="0"/>
      <c r="HF2153" s="0"/>
      <c r="HG2153" s="0"/>
      <c r="HH2153" s="0"/>
      <c r="HI2153" s="0"/>
      <c r="HJ2153" s="0"/>
      <c r="HK2153" s="0"/>
      <c r="HL2153" s="0"/>
      <c r="HM2153" s="0"/>
      <c r="HN2153" s="0"/>
      <c r="HO2153" s="0"/>
      <c r="HP2153" s="0"/>
      <c r="HQ2153" s="0"/>
      <c r="HR2153" s="0"/>
      <c r="HS2153" s="0"/>
      <c r="HT2153" s="0"/>
      <c r="HU2153" s="0"/>
      <c r="HV2153" s="0"/>
      <c r="HW2153" s="0"/>
      <c r="HX2153" s="0"/>
      <c r="HY2153" s="0"/>
      <c r="HZ2153" s="0"/>
      <c r="IA2153" s="0"/>
      <c r="IB2153" s="0"/>
      <c r="IC2153" s="0"/>
      <c r="ID2153" s="0"/>
      <c r="IE2153" s="0"/>
      <c r="IF2153" s="0"/>
      <c r="IG2153" s="0"/>
      <c r="IH2153" s="0"/>
      <c r="II2153" s="0"/>
      <c r="IJ2153" s="0"/>
      <c r="IK2153" s="0"/>
      <c r="IL2153" s="0"/>
      <c r="IM2153" s="0"/>
      <c r="IN2153" s="0"/>
      <c r="IO2153" s="0"/>
      <c r="IP2153" s="0"/>
      <c r="IQ2153" s="0"/>
      <c r="IR2153" s="0"/>
      <c r="IS2153" s="0"/>
      <c r="IT2153" s="0"/>
      <c r="IU2153" s="0"/>
      <c r="IV2153" s="0"/>
      <c r="IW2153" s="0"/>
    </row>
    <row r="2154" customFormat="false" ht="12.75" hidden="true" customHeight="false" outlineLevel="0" collapsed="false">
      <c r="A2154" s="0" t="n">
        <f aca="false">WEEKDAY(C2154,2)</f>
        <v>1</v>
      </c>
      <c r="B2154" s="0" t="n">
        <f aca="false">MONTH(C2154)</f>
        <v>7</v>
      </c>
      <c r="C2154" s="23" t="n">
        <v>37095</v>
      </c>
      <c r="D2154" s="0" t="n">
        <f aca="false">MONTH(R2154)</f>
        <v>7</v>
      </c>
      <c r="E2154" s="0" t="n">
        <f aca="false">YEAR(R2154)</f>
        <v>2001</v>
      </c>
      <c r="F2154" s="35" t="n">
        <f aca="false">L2154-K2154</f>
        <v>0.571733333333333</v>
      </c>
      <c r="G2154" s="24" t="n">
        <f aca="false">N2154-M2154</f>
        <v>0.126583333333333</v>
      </c>
      <c r="H2154" s="24" t="n">
        <f aca="false">O2154-N2154</f>
        <v>0.031916666666667</v>
      </c>
      <c r="I2154" s="24" t="n">
        <f aca="false">O2154-M2154</f>
        <v>0.1585</v>
      </c>
      <c r="J2154" s="25" t="n">
        <f aca="false">VLOOKUP(C2154,'Nymex hist.'!A:B,2,0)</f>
        <v>2.978</v>
      </c>
      <c r="K2154" s="34" t="n">
        <f aca="false">AVERAGE(DM2154:DS2154)</f>
        <v>3.01966666666667</v>
      </c>
      <c r="L2154" s="34" t="n">
        <f aca="false">AVERAGE(DT2154:DX2154)</f>
        <v>3.5914</v>
      </c>
      <c r="M2154" s="27" t="n">
        <f aca="false">SUMIF($S$3:$FQ$3,$E2154+1,$S2154:$FQ2154)/COUNTIF($S$3:$FQ$3,$E2154+1)</f>
        <v>3.58225</v>
      </c>
      <c r="N2154" s="27" t="n">
        <f aca="false">SUMIF($S$3:$FQ$3,$E2154+2,$S2154:$FQ2154)/COUNTIF($S$3:$FQ$3,$E2154+2)</f>
        <v>3.70883333333333</v>
      </c>
      <c r="O2154" s="27" t="n">
        <f aca="false">SUMIF($S$3:$FQ$3,$E2154+3,$S2154:$FQ2154)/COUNTIF($S$3:$FQ$3,$E2154+3)</f>
        <v>3.74075</v>
      </c>
      <c r="P2154" s="27" t="n">
        <f aca="false">SUMIF($S$3:$FQ$3,$E2154+4,$S2154:$FQ2154)/COUNTIF($S$3:$FQ$3,$E2154+4)</f>
        <v>3.78075</v>
      </c>
      <c r="Q2154" s="27"/>
      <c r="R2154" s="28" t="n">
        <v>37095</v>
      </c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30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 t="n">
        <v>2.978</v>
      </c>
      <c r="DR2154" s="29" t="n">
        <v>3.015</v>
      </c>
      <c r="DS2154" s="29" t="n">
        <v>3.066</v>
      </c>
      <c r="DT2154" s="29" t="n">
        <v>3.346</v>
      </c>
      <c r="DU2154" s="29" t="n">
        <v>3.622</v>
      </c>
      <c r="DV2154" s="29" t="n">
        <v>3.74</v>
      </c>
      <c r="DW2154" s="29" t="n">
        <v>3.679</v>
      </c>
      <c r="DX2154" s="29" t="n">
        <v>3.57</v>
      </c>
      <c r="DY2154" s="29" t="n">
        <v>3.4</v>
      </c>
      <c r="DZ2154" s="29" t="n">
        <v>3.416</v>
      </c>
      <c r="EA2154" s="29" t="n">
        <v>3.458</v>
      </c>
      <c r="EB2154" s="29" t="n">
        <v>3.503</v>
      </c>
      <c r="EC2154" s="29" t="n">
        <v>3.528</v>
      </c>
      <c r="ED2154" s="29" t="n">
        <v>3.538</v>
      </c>
      <c r="EE2154" s="29" t="n">
        <v>3.558</v>
      </c>
      <c r="EF2154" s="29" t="n">
        <v>3.716</v>
      </c>
      <c r="EG2154" s="29" t="n">
        <v>3.881</v>
      </c>
      <c r="EH2154" s="29" t="n">
        <v>3.956</v>
      </c>
      <c r="EI2154" s="29" t="n">
        <v>3.851</v>
      </c>
      <c r="EJ2154" s="29" t="n">
        <v>3.726</v>
      </c>
      <c r="EK2154" s="29" t="n">
        <v>3.516</v>
      </c>
      <c r="EL2154" s="29" t="n">
        <v>3.522</v>
      </c>
      <c r="EM2154" s="29" t="n">
        <v>3.563</v>
      </c>
      <c r="EN2154" s="29" t="n">
        <v>3.611</v>
      </c>
      <c r="EO2154" s="29" t="n">
        <v>3.64</v>
      </c>
      <c r="EP2154" s="29" t="n">
        <v>3.655</v>
      </c>
      <c r="EQ2154" s="29" t="n">
        <v>3.679</v>
      </c>
      <c r="ER2154" s="29" t="n">
        <v>3.819</v>
      </c>
      <c r="ES2154" s="29" t="n">
        <v>3.968</v>
      </c>
      <c r="ET2154" s="29" t="n">
        <v>4.027</v>
      </c>
      <c r="EU2154" s="29" t="n">
        <v>3.914</v>
      </c>
      <c r="EV2154" s="29" t="n">
        <v>3.781</v>
      </c>
      <c r="EW2154" s="29" t="n">
        <v>3.561</v>
      </c>
      <c r="EX2154" s="29" t="n">
        <v>3.551</v>
      </c>
      <c r="EY2154" s="29" t="n">
        <v>3.587</v>
      </c>
      <c r="EZ2154" s="29" t="n">
        <v>3.637</v>
      </c>
      <c r="FA2154" s="29" t="n">
        <v>3.66</v>
      </c>
      <c r="FB2154" s="29" t="n">
        <v>3.665</v>
      </c>
      <c r="FC2154" s="29" t="n">
        <v>3.689</v>
      </c>
      <c r="FD2154" s="29" t="n">
        <v>3.834</v>
      </c>
      <c r="FE2154" s="29" t="n">
        <v>3.983</v>
      </c>
      <c r="FF2154" s="29" t="n">
        <v>4.067</v>
      </c>
      <c r="FG2154" s="29" t="n">
        <v>3.954</v>
      </c>
      <c r="FH2154" s="29" t="n">
        <v>3.821</v>
      </c>
      <c r="FI2154" s="29" t="n">
        <v>3.601</v>
      </c>
      <c r="FJ2154" s="29" t="n">
        <v>3.591</v>
      </c>
      <c r="FK2154" s="29" t="n">
        <v>3.627</v>
      </c>
      <c r="FL2154" s="29" t="n">
        <v>3.677</v>
      </c>
      <c r="FM2154" s="29" t="n">
        <v>3.7</v>
      </c>
      <c r="FN2154" s="29" t="n">
        <v>3.705</v>
      </c>
      <c r="FO2154" s="29" t="n">
        <v>3.729</v>
      </c>
      <c r="FP2154" s="29" t="n">
        <v>3.874</v>
      </c>
      <c r="FQ2154" s="29" t="n">
        <v>4.023</v>
      </c>
      <c r="FR2154" s="29" t="n">
        <v>4.112</v>
      </c>
      <c r="FS2154" s="29" t="n">
        <v>3.999</v>
      </c>
      <c r="FT2154" s="29" t="n">
        <v>3.866</v>
      </c>
      <c r="FU2154" s="29" t="n">
        <v>3.646</v>
      </c>
      <c r="FV2154" s="29" t="n">
        <v>3.636</v>
      </c>
      <c r="FW2154" s="29" t="n">
        <v>3.672</v>
      </c>
      <c r="FX2154" s="29" t="n">
        <v>3.722</v>
      </c>
      <c r="FY2154" s="29" t="n">
        <v>3.745</v>
      </c>
      <c r="FZ2154" s="29" t="n">
        <v>3.75</v>
      </c>
      <c r="GA2154" s="29" t="n">
        <v>3.774</v>
      </c>
      <c r="GB2154" s="29" t="n">
        <v>3.919</v>
      </c>
      <c r="GC2154" s="29" t="n">
        <v>4.068</v>
      </c>
      <c r="GD2154" s="29" t="n">
        <v>4.162</v>
      </c>
      <c r="GE2154" s="29" t="n">
        <v>4.049</v>
      </c>
      <c r="GF2154" s="29" t="n">
        <v>3.916</v>
      </c>
      <c r="GG2154" s="29" t="n">
        <v>3.696</v>
      </c>
      <c r="GH2154" s="29" t="n">
        <v>3.686</v>
      </c>
      <c r="GI2154" s="29" t="n">
        <v>3.722</v>
      </c>
      <c r="GJ2154" s="29" t="n">
        <v>3.772</v>
      </c>
      <c r="GK2154" s="29"/>
      <c r="GL2154" s="29"/>
      <c r="GM2154" s="29"/>
      <c r="GN2154" s="29"/>
      <c r="GO2154" s="29"/>
      <c r="GP2154" s="29"/>
      <c r="GQ2154" s="29"/>
      <c r="GR2154" s="0"/>
      <c r="GS2154" s="0"/>
      <c r="GT2154" s="0"/>
      <c r="GU2154" s="0"/>
      <c r="GV2154" s="0"/>
      <c r="GW2154" s="0"/>
      <c r="GX2154" s="0"/>
      <c r="GY2154" s="0"/>
      <c r="GZ2154" s="0"/>
      <c r="HA2154" s="0"/>
      <c r="HB2154" s="0"/>
      <c r="HC2154" s="0"/>
      <c r="HD2154" s="0"/>
      <c r="HE2154" s="0"/>
      <c r="HF2154" s="0"/>
      <c r="HG2154" s="0"/>
      <c r="HH2154" s="0"/>
      <c r="HI2154" s="0"/>
      <c r="HJ2154" s="0"/>
      <c r="HK2154" s="0"/>
      <c r="HL2154" s="0"/>
      <c r="HM2154" s="0"/>
      <c r="HN2154" s="0"/>
      <c r="HO2154" s="0"/>
      <c r="HP2154" s="0"/>
      <c r="HQ2154" s="0"/>
      <c r="HR2154" s="0"/>
      <c r="HS2154" s="0"/>
      <c r="HT2154" s="0"/>
      <c r="HU2154" s="0"/>
      <c r="HV2154" s="0"/>
      <c r="HW2154" s="0"/>
      <c r="HX2154" s="0"/>
      <c r="HY2154" s="0"/>
      <c r="HZ2154" s="0"/>
      <c r="IA2154" s="0"/>
      <c r="IB2154" s="0"/>
      <c r="IC2154" s="0"/>
      <c r="ID2154" s="0"/>
      <c r="IE2154" s="0"/>
      <c r="IF2154" s="0"/>
      <c r="IG2154" s="0"/>
      <c r="IH2154" s="0"/>
      <c r="II2154" s="0"/>
      <c r="IJ2154" s="0"/>
      <c r="IK2154" s="0"/>
      <c r="IL2154" s="0"/>
      <c r="IM2154" s="0"/>
      <c r="IN2154" s="0"/>
      <c r="IO2154" s="0"/>
      <c r="IP2154" s="0"/>
      <c r="IQ2154" s="0"/>
      <c r="IR2154" s="0"/>
      <c r="IS2154" s="0"/>
      <c r="IT2154" s="0"/>
      <c r="IU2154" s="0"/>
      <c r="IV2154" s="0"/>
      <c r="IW2154" s="0"/>
    </row>
    <row r="2155" customFormat="false" ht="12.75" hidden="true" customHeight="false" outlineLevel="0" collapsed="false">
      <c r="A2155" s="0" t="n">
        <f aca="false">WEEKDAY(C2155,2)</f>
        <v>2</v>
      </c>
      <c r="B2155" s="0" t="n">
        <f aca="false">MONTH(C2155)</f>
        <v>7</v>
      </c>
      <c r="C2155" s="23" t="n">
        <v>37096</v>
      </c>
      <c r="D2155" s="0" t="n">
        <f aca="false">MONTH(R2155)</f>
        <v>7</v>
      </c>
      <c r="E2155" s="0" t="n">
        <f aca="false">YEAR(R2155)</f>
        <v>2001</v>
      </c>
      <c r="F2155" s="35" t="n">
        <f aca="false">L2155-K2155</f>
        <v>0.568066666666667</v>
      </c>
      <c r="G2155" s="24" t="n">
        <f aca="false">N2155-M2155</f>
        <v>0.110416666666666</v>
      </c>
      <c r="H2155" s="24" t="n">
        <f aca="false">O2155-N2155</f>
        <v>0.0315000000000003</v>
      </c>
      <c r="I2155" s="24" t="n">
        <f aca="false">O2155-M2155</f>
        <v>0.141916666666666</v>
      </c>
      <c r="J2155" s="25" t="n">
        <f aca="false">VLOOKUP(C2155,'Nymex hist.'!A:B,2,0)</f>
        <v>2.97</v>
      </c>
      <c r="K2155" s="34" t="n">
        <f aca="false">AVERAGE(DM2155:DS2155)</f>
        <v>3.00233333333333</v>
      </c>
      <c r="L2155" s="34" t="n">
        <f aca="false">AVERAGE(DT2155:DX2155)</f>
        <v>3.5704</v>
      </c>
      <c r="M2155" s="27" t="n">
        <f aca="false">SUMIF($S$3:$FQ$3,$E2155+1,$S2155:$FQ2155)/COUNTIF($S$3:$FQ$3,$E2155+1)</f>
        <v>3.56491666666667</v>
      </c>
      <c r="N2155" s="27" t="n">
        <f aca="false">SUMIF($S$3:$FQ$3,$E2155+2,$S2155:$FQ2155)/COUNTIF($S$3:$FQ$3,$E2155+2)</f>
        <v>3.67533333333333</v>
      </c>
      <c r="O2155" s="27" t="n">
        <f aca="false">SUMIF($S$3:$FQ$3,$E2155+3,$S2155:$FQ2155)/COUNTIF($S$3:$FQ$3,$E2155+3)</f>
        <v>3.70683333333333</v>
      </c>
      <c r="P2155" s="27" t="n">
        <f aca="false">SUMIF($S$3:$FQ$3,$E2155+4,$S2155:$FQ2155)/COUNTIF($S$3:$FQ$3,$E2155+4)</f>
        <v>3.74683333333333</v>
      </c>
      <c r="Q2155" s="27"/>
      <c r="R2155" s="28" t="n">
        <v>37096</v>
      </c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30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 t="n">
        <v>2.97</v>
      </c>
      <c r="DR2155" s="29" t="n">
        <v>2.997</v>
      </c>
      <c r="DS2155" s="29" t="n">
        <v>3.04</v>
      </c>
      <c r="DT2155" s="29" t="n">
        <v>3.32</v>
      </c>
      <c r="DU2155" s="29" t="n">
        <v>3.6</v>
      </c>
      <c r="DV2155" s="29" t="n">
        <v>3.72</v>
      </c>
      <c r="DW2155" s="29" t="n">
        <v>3.66</v>
      </c>
      <c r="DX2155" s="29" t="n">
        <v>3.552</v>
      </c>
      <c r="DY2155" s="29" t="n">
        <v>3.39</v>
      </c>
      <c r="DZ2155" s="29" t="n">
        <v>3.405</v>
      </c>
      <c r="EA2155" s="29" t="n">
        <v>3.447</v>
      </c>
      <c r="EB2155" s="29" t="n">
        <v>3.49</v>
      </c>
      <c r="EC2155" s="29" t="n">
        <v>3.515</v>
      </c>
      <c r="ED2155" s="29" t="n">
        <v>3.52</v>
      </c>
      <c r="EE2155" s="29" t="n">
        <v>3.535</v>
      </c>
      <c r="EF2155" s="29" t="n">
        <v>3.69</v>
      </c>
      <c r="EG2155" s="29" t="n">
        <v>3.855</v>
      </c>
      <c r="EH2155" s="29" t="n">
        <v>3.93</v>
      </c>
      <c r="EI2155" s="29" t="n">
        <v>3.825</v>
      </c>
      <c r="EJ2155" s="29" t="n">
        <v>3.7</v>
      </c>
      <c r="EK2155" s="29" t="n">
        <v>3.48</v>
      </c>
      <c r="EL2155" s="29" t="n">
        <v>3.486</v>
      </c>
      <c r="EM2155" s="29" t="n">
        <v>3.527</v>
      </c>
      <c r="EN2155" s="29" t="n">
        <v>3.575</v>
      </c>
      <c r="EO2155" s="29" t="n">
        <v>3.604</v>
      </c>
      <c r="EP2155" s="29" t="n">
        <v>3.619</v>
      </c>
      <c r="EQ2155" s="29" t="n">
        <v>3.643</v>
      </c>
      <c r="ER2155" s="29" t="n">
        <v>3.783</v>
      </c>
      <c r="ES2155" s="29" t="n">
        <v>3.932</v>
      </c>
      <c r="ET2155" s="29" t="n">
        <v>3.991</v>
      </c>
      <c r="EU2155" s="29" t="n">
        <v>3.878</v>
      </c>
      <c r="EV2155" s="29" t="n">
        <v>3.745</v>
      </c>
      <c r="EW2155" s="29" t="n">
        <v>3.525</v>
      </c>
      <c r="EX2155" s="29" t="n">
        <v>3.515</v>
      </c>
      <c r="EY2155" s="29" t="n">
        <v>3.551</v>
      </c>
      <c r="EZ2155" s="29" t="n">
        <v>3.601</v>
      </c>
      <c r="FA2155" s="29" t="n">
        <v>3.629</v>
      </c>
      <c r="FB2155" s="29" t="n">
        <v>3.634</v>
      </c>
      <c r="FC2155" s="29" t="n">
        <v>3.658</v>
      </c>
      <c r="FD2155" s="29" t="n">
        <v>3.803</v>
      </c>
      <c r="FE2155" s="29" t="n">
        <v>3.952</v>
      </c>
      <c r="FF2155" s="29" t="n">
        <v>4.031</v>
      </c>
      <c r="FG2155" s="29" t="n">
        <v>3.918</v>
      </c>
      <c r="FH2155" s="29" t="n">
        <v>3.785</v>
      </c>
      <c r="FI2155" s="29" t="n">
        <v>3.565</v>
      </c>
      <c r="FJ2155" s="29" t="n">
        <v>3.555</v>
      </c>
      <c r="FK2155" s="29" t="n">
        <v>3.591</v>
      </c>
      <c r="FL2155" s="29" t="n">
        <v>3.641</v>
      </c>
      <c r="FM2155" s="29" t="n">
        <v>3.669</v>
      </c>
      <c r="FN2155" s="29" t="n">
        <v>3.674</v>
      </c>
      <c r="FO2155" s="29" t="n">
        <v>3.698</v>
      </c>
      <c r="FP2155" s="29" t="n">
        <v>3.843</v>
      </c>
      <c r="FQ2155" s="29" t="n">
        <v>3.992</v>
      </c>
      <c r="FR2155" s="29" t="n">
        <v>4.076</v>
      </c>
      <c r="FS2155" s="29" t="n">
        <v>3.963</v>
      </c>
      <c r="FT2155" s="29" t="n">
        <v>3.83</v>
      </c>
      <c r="FU2155" s="29" t="n">
        <v>3.61</v>
      </c>
      <c r="FV2155" s="29" t="n">
        <v>3.6</v>
      </c>
      <c r="FW2155" s="29" t="n">
        <v>3.636</v>
      </c>
      <c r="FX2155" s="29" t="n">
        <v>3.686</v>
      </c>
      <c r="FY2155" s="29" t="n">
        <v>3.714</v>
      </c>
      <c r="FZ2155" s="29" t="n">
        <v>3.719</v>
      </c>
      <c r="GA2155" s="29" t="n">
        <v>3.743</v>
      </c>
      <c r="GB2155" s="29" t="n">
        <v>3.888</v>
      </c>
      <c r="GC2155" s="29" t="n">
        <v>4.037</v>
      </c>
      <c r="GD2155" s="29" t="n">
        <v>4.126</v>
      </c>
      <c r="GE2155" s="29" t="n">
        <v>4.013</v>
      </c>
      <c r="GF2155" s="29" t="n">
        <v>3.88</v>
      </c>
      <c r="GG2155" s="29" t="n">
        <v>3.66</v>
      </c>
      <c r="GH2155" s="29" t="n">
        <v>3.65</v>
      </c>
      <c r="GI2155" s="29" t="n">
        <v>3.686</v>
      </c>
      <c r="GJ2155" s="29" t="n">
        <v>3.736</v>
      </c>
      <c r="GK2155" s="29"/>
      <c r="GL2155" s="29"/>
      <c r="GM2155" s="29"/>
      <c r="GN2155" s="29"/>
      <c r="GO2155" s="29"/>
      <c r="GP2155" s="29"/>
      <c r="GQ2155" s="29"/>
      <c r="GR2155" s="0"/>
      <c r="GS2155" s="0"/>
      <c r="GT2155" s="0"/>
      <c r="GU2155" s="0"/>
      <c r="GV2155" s="0"/>
      <c r="GW2155" s="0"/>
      <c r="GX2155" s="0"/>
      <c r="GY2155" s="0"/>
      <c r="GZ2155" s="0"/>
      <c r="HA2155" s="0"/>
      <c r="HB2155" s="0"/>
      <c r="HC2155" s="0"/>
      <c r="HD2155" s="0"/>
      <c r="HE2155" s="0"/>
      <c r="HF2155" s="0"/>
      <c r="HG2155" s="0"/>
      <c r="HH2155" s="0"/>
      <c r="HI2155" s="0"/>
      <c r="HJ2155" s="0"/>
      <c r="HK2155" s="0"/>
      <c r="HL2155" s="0"/>
      <c r="HM2155" s="0"/>
      <c r="HN2155" s="0"/>
      <c r="HO2155" s="0"/>
      <c r="HP2155" s="0"/>
      <c r="HQ2155" s="0"/>
      <c r="HR2155" s="0"/>
      <c r="HS2155" s="0"/>
      <c r="HT2155" s="0"/>
      <c r="HU2155" s="0"/>
      <c r="HV2155" s="0"/>
      <c r="HW2155" s="0"/>
      <c r="HX2155" s="0"/>
      <c r="HY2155" s="0"/>
      <c r="HZ2155" s="0"/>
      <c r="IA2155" s="0"/>
      <c r="IB2155" s="0"/>
      <c r="IC2155" s="0"/>
      <c r="ID2155" s="0"/>
      <c r="IE2155" s="0"/>
      <c r="IF2155" s="0"/>
      <c r="IG2155" s="0"/>
      <c r="IH2155" s="0"/>
      <c r="II2155" s="0"/>
      <c r="IJ2155" s="0"/>
      <c r="IK2155" s="0"/>
      <c r="IL2155" s="0"/>
      <c r="IM2155" s="0"/>
      <c r="IN2155" s="0"/>
      <c r="IO2155" s="0"/>
      <c r="IP2155" s="0"/>
      <c r="IQ2155" s="0"/>
      <c r="IR2155" s="0"/>
      <c r="IS2155" s="0"/>
      <c r="IT2155" s="0"/>
      <c r="IU2155" s="0"/>
      <c r="IV2155" s="0"/>
      <c r="IW2155" s="0"/>
    </row>
    <row r="2156" customFormat="false" ht="12.75" hidden="true" customHeight="false" outlineLevel="0" collapsed="false">
      <c r="A2156" s="0" t="n">
        <f aca="false">WEEKDAY(C2156,2)</f>
        <v>3</v>
      </c>
      <c r="B2156" s="0" t="n">
        <f aca="false">MONTH(C2156)</f>
        <v>7</v>
      </c>
      <c r="C2156" s="23" t="n">
        <v>37097</v>
      </c>
      <c r="D2156" s="0" t="n">
        <f aca="false">MONTH(R2156)</f>
        <v>7</v>
      </c>
      <c r="E2156" s="0" t="n">
        <f aca="false">YEAR(R2156)</f>
        <v>2001</v>
      </c>
      <c r="F2156" s="35" t="n">
        <f aca="false">L2156-K2156</f>
        <v>0.502933333333333</v>
      </c>
      <c r="G2156" s="24" t="n">
        <f aca="false">N2156-M2156</f>
        <v>0.0914999999999999</v>
      </c>
      <c r="H2156" s="24" t="n">
        <f aca="false">O2156-N2156</f>
        <v>0.0289999999999999</v>
      </c>
      <c r="I2156" s="24" t="n">
        <f aca="false">O2156-M2156</f>
        <v>0.1205</v>
      </c>
      <c r="J2156" s="25" t="n">
        <f aca="false">VLOOKUP(C2156,'Nymex hist.'!A:B,2,0)</f>
        <v>3.276</v>
      </c>
      <c r="K2156" s="34" t="n">
        <f aca="false">AVERAGE(DM2156:DS2156)</f>
        <v>3.29866666666667</v>
      </c>
      <c r="L2156" s="34" t="n">
        <f aca="false">AVERAGE(DT2156:DX2156)</f>
        <v>3.8016</v>
      </c>
      <c r="M2156" s="27" t="n">
        <f aca="false">SUMIF($S$3:$FQ$3,$E2156+1,$S2156:$FQ2156)/COUNTIF($S$3:$FQ$3,$E2156+1)</f>
        <v>3.75425</v>
      </c>
      <c r="N2156" s="27" t="n">
        <f aca="false">SUMIF($S$3:$FQ$3,$E2156+2,$S2156:$FQ2156)/COUNTIF($S$3:$FQ$3,$E2156+2)</f>
        <v>3.84575</v>
      </c>
      <c r="O2156" s="27" t="n">
        <f aca="false">SUMIF($S$3:$FQ$3,$E2156+3,$S2156:$FQ2156)/COUNTIF($S$3:$FQ$3,$E2156+3)</f>
        <v>3.87475</v>
      </c>
      <c r="P2156" s="27" t="n">
        <f aca="false">SUMIF($S$3:$FQ$3,$E2156+4,$S2156:$FQ2156)/COUNTIF($S$3:$FQ$3,$E2156+4)</f>
        <v>3.90975</v>
      </c>
      <c r="Q2156" s="27"/>
      <c r="R2156" s="28" t="n">
        <v>37097</v>
      </c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30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 t="n">
        <v>3.276</v>
      </c>
      <c r="DR2156" s="29" t="n">
        <v>3.295</v>
      </c>
      <c r="DS2156" s="29" t="n">
        <v>3.325</v>
      </c>
      <c r="DT2156" s="29" t="n">
        <v>3.583</v>
      </c>
      <c r="DU2156" s="29" t="n">
        <v>3.84</v>
      </c>
      <c r="DV2156" s="29" t="n">
        <v>3.945</v>
      </c>
      <c r="DW2156" s="29" t="n">
        <v>3.88</v>
      </c>
      <c r="DX2156" s="29" t="n">
        <v>3.76</v>
      </c>
      <c r="DY2156" s="29" t="n">
        <v>3.58</v>
      </c>
      <c r="DZ2156" s="29" t="n">
        <v>3.588</v>
      </c>
      <c r="EA2156" s="29" t="n">
        <v>3.628</v>
      </c>
      <c r="EB2156" s="29" t="n">
        <v>3.67</v>
      </c>
      <c r="EC2156" s="29" t="n">
        <v>3.695</v>
      </c>
      <c r="ED2156" s="29" t="n">
        <v>3.7</v>
      </c>
      <c r="EE2156" s="29" t="n">
        <v>3.71</v>
      </c>
      <c r="EF2156" s="29" t="n">
        <v>3.865</v>
      </c>
      <c r="EG2156" s="29" t="n">
        <v>4.03</v>
      </c>
      <c r="EH2156" s="29" t="n">
        <v>4.105</v>
      </c>
      <c r="EI2156" s="29" t="n">
        <v>3.995</v>
      </c>
      <c r="EJ2156" s="29" t="n">
        <v>3.87</v>
      </c>
      <c r="EK2156" s="29" t="n">
        <v>3.65</v>
      </c>
      <c r="EL2156" s="29" t="n">
        <v>3.656</v>
      </c>
      <c r="EM2156" s="29" t="n">
        <v>3.697</v>
      </c>
      <c r="EN2156" s="29" t="n">
        <v>3.745</v>
      </c>
      <c r="EO2156" s="29" t="n">
        <v>3.774</v>
      </c>
      <c r="EP2156" s="29" t="n">
        <v>3.789</v>
      </c>
      <c r="EQ2156" s="29" t="n">
        <v>3.813</v>
      </c>
      <c r="ER2156" s="29" t="n">
        <v>3.953</v>
      </c>
      <c r="ES2156" s="29" t="n">
        <v>4.102</v>
      </c>
      <c r="ET2156" s="29" t="n">
        <v>4.161</v>
      </c>
      <c r="EU2156" s="29" t="n">
        <v>4.048</v>
      </c>
      <c r="EV2156" s="29" t="n">
        <v>3.915</v>
      </c>
      <c r="EW2156" s="29" t="n">
        <v>3.695</v>
      </c>
      <c r="EX2156" s="29" t="n">
        <v>3.685</v>
      </c>
      <c r="EY2156" s="29" t="n">
        <v>3.721</v>
      </c>
      <c r="EZ2156" s="29" t="n">
        <v>3.771</v>
      </c>
      <c r="FA2156" s="29" t="n">
        <v>3.794</v>
      </c>
      <c r="FB2156" s="29" t="n">
        <v>3.799</v>
      </c>
      <c r="FC2156" s="29" t="n">
        <v>3.823</v>
      </c>
      <c r="FD2156" s="29" t="n">
        <v>3.968</v>
      </c>
      <c r="FE2156" s="29" t="n">
        <v>4.117</v>
      </c>
      <c r="FF2156" s="29" t="n">
        <v>4.196</v>
      </c>
      <c r="FG2156" s="29" t="n">
        <v>4.083</v>
      </c>
      <c r="FH2156" s="29" t="n">
        <v>3.95</v>
      </c>
      <c r="FI2156" s="29" t="n">
        <v>3.73</v>
      </c>
      <c r="FJ2156" s="29" t="n">
        <v>3.72</v>
      </c>
      <c r="FK2156" s="29" t="n">
        <v>3.756</v>
      </c>
      <c r="FL2156" s="29" t="n">
        <v>3.806</v>
      </c>
      <c r="FM2156" s="29" t="n">
        <v>3.829</v>
      </c>
      <c r="FN2156" s="29" t="n">
        <v>3.834</v>
      </c>
      <c r="FO2156" s="29" t="n">
        <v>3.858</v>
      </c>
      <c r="FP2156" s="29" t="n">
        <v>4.003</v>
      </c>
      <c r="FQ2156" s="29" t="n">
        <v>4.152</v>
      </c>
      <c r="FR2156" s="29" t="n">
        <v>4.236</v>
      </c>
      <c r="FS2156" s="29" t="n">
        <v>4.123</v>
      </c>
      <c r="FT2156" s="29" t="n">
        <v>3.99</v>
      </c>
      <c r="FU2156" s="29" t="n">
        <v>3.77</v>
      </c>
      <c r="FV2156" s="29" t="n">
        <v>3.76</v>
      </c>
      <c r="FW2156" s="29" t="n">
        <v>3.796</v>
      </c>
      <c r="FX2156" s="29" t="n">
        <v>3.846</v>
      </c>
      <c r="FY2156" s="29" t="n">
        <v>3.869</v>
      </c>
      <c r="FZ2156" s="29" t="n">
        <v>3.874</v>
      </c>
      <c r="GA2156" s="29" t="n">
        <v>3.898</v>
      </c>
      <c r="GB2156" s="29" t="n">
        <v>4.043</v>
      </c>
      <c r="GC2156" s="29" t="n">
        <v>4.192</v>
      </c>
      <c r="GD2156" s="29" t="n">
        <v>4.281</v>
      </c>
      <c r="GE2156" s="29" t="n">
        <v>4.168</v>
      </c>
      <c r="GF2156" s="29" t="n">
        <v>4.035</v>
      </c>
      <c r="GG2156" s="29" t="n">
        <v>3.815</v>
      </c>
      <c r="GH2156" s="29" t="n">
        <v>3.805</v>
      </c>
      <c r="GI2156" s="29" t="n">
        <v>3.841</v>
      </c>
      <c r="GJ2156" s="29" t="n">
        <v>3.891</v>
      </c>
      <c r="GK2156" s="29"/>
      <c r="GL2156" s="29"/>
      <c r="GM2156" s="29"/>
      <c r="GN2156" s="29"/>
      <c r="GO2156" s="29"/>
      <c r="GP2156" s="29"/>
      <c r="GQ2156" s="29"/>
      <c r="GR2156" s="0"/>
      <c r="GS2156" s="0"/>
      <c r="GT2156" s="0"/>
      <c r="GU2156" s="0"/>
      <c r="GV2156" s="0"/>
      <c r="GW2156" s="0"/>
      <c r="GX2156" s="0"/>
      <c r="GY2156" s="0"/>
      <c r="GZ2156" s="0"/>
      <c r="HA2156" s="0"/>
      <c r="HB2156" s="0"/>
      <c r="HC2156" s="0"/>
      <c r="HD2156" s="0"/>
      <c r="HE2156" s="0"/>
      <c r="HF2156" s="0"/>
      <c r="HG2156" s="0"/>
      <c r="HH2156" s="0"/>
      <c r="HI2156" s="0"/>
      <c r="HJ2156" s="0"/>
      <c r="HK2156" s="0"/>
      <c r="HL2156" s="0"/>
      <c r="HM2156" s="0"/>
      <c r="HN2156" s="0"/>
      <c r="HO2156" s="0"/>
      <c r="HP2156" s="0"/>
      <c r="HQ2156" s="0"/>
      <c r="HR2156" s="0"/>
      <c r="HS2156" s="0"/>
      <c r="HT2156" s="0"/>
      <c r="HU2156" s="0"/>
      <c r="HV2156" s="0"/>
      <c r="HW2156" s="0"/>
      <c r="HX2156" s="0"/>
      <c r="HY2156" s="0"/>
      <c r="HZ2156" s="0"/>
      <c r="IA2156" s="0"/>
      <c r="IB2156" s="0"/>
      <c r="IC2156" s="0"/>
      <c r="ID2156" s="0"/>
      <c r="IE2156" s="0"/>
      <c r="IF2156" s="0"/>
      <c r="IG2156" s="0"/>
      <c r="IH2156" s="0"/>
      <c r="II2156" s="0"/>
      <c r="IJ2156" s="0"/>
      <c r="IK2156" s="0"/>
      <c r="IL2156" s="0"/>
      <c r="IM2156" s="0"/>
      <c r="IN2156" s="0"/>
      <c r="IO2156" s="0"/>
      <c r="IP2156" s="0"/>
      <c r="IQ2156" s="0"/>
      <c r="IR2156" s="0"/>
      <c r="IS2156" s="0"/>
      <c r="IT2156" s="0"/>
      <c r="IU2156" s="0"/>
      <c r="IV2156" s="0"/>
      <c r="IW2156" s="0"/>
    </row>
    <row r="2157" customFormat="false" ht="12.75" hidden="false" customHeight="false" outlineLevel="0" collapsed="false">
      <c r="A2157" s="1" t="n">
        <f aca="false">WEEKDAY(C2157,2)</f>
        <v>4</v>
      </c>
      <c r="B2157" s="1" t="n">
        <f aca="false">MONTH(C2157)</f>
        <v>7</v>
      </c>
      <c r="C2157" s="23" t="n">
        <v>37098</v>
      </c>
      <c r="D2157" s="0" t="n">
        <f aca="false">MONTH(R2157)</f>
        <v>7</v>
      </c>
      <c r="E2157" s="0" t="n">
        <f aca="false">YEAR(R2157)</f>
        <v>2001</v>
      </c>
      <c r="F2157" s="3" t="n">
        <f aca="false">L2157-K2157</f>
        <v>0.522666666666667</v>
      </c>
      <c r="G2157" s="3" t="n">
        <f aca="false">N2157-M2157</f>
        <v>0.0982499999999993</v>
      </c>
      <c r="H2157" s="3" t="n">
        <f aca="false">O2157-N2157</f>
        <v>0.0290000000000008</v>
      </c>
      <c r="I2157" s="3" t="n">
        <f aca="false">O2157-M2157</f>
        <v>0.12725</v>
      </c>
      <c r="J2157" s="4" t="n">
        <f aca="false">VLOOKUP(C2157,'Nymex hist.'!A:B,2,0)</f>
        <v>3.128</v>
      </c>
      <c r="K2157" s="4" t="n">
        <f aca="false">AVERAGE(DM2157:DS2157)</f>
        <v>3.15933333333333</v>
      </c>
      <c r="L2157" s="4" t="n">
        <f aca="false">AVERAGE(DT2157:DX2157)</f>
        <v>3.682</v>
      </c>
      <c r="M2157" s="4" t="n">
        <f aca="false">SUMIF($S$3:$FQ$3,$E2157+1,$S2157:$FQ2157)/COUNTIF($S$3:$FQ$3,$E2157+1)</f>
        <v>3.6605</v>
      </c>
      <c r="N2157" s="4" t="n">
        <f aca="false">SUMIF($S$3:$FQ$3,$E2157+2,$S2157:$FQ2157)/COUNTIF($S$3:$FQ$3,$E2157+2)</f>
        <v>3.75875</v>
      </c>
      <c r="O2157" s="4" t="n">
        <f aca="false">SUMIF($S$3:$FQ$3,$E2157+3,$S2157:$FQ2157)/COUNTIF($S$3:$FQ$3,$E2157+3)</f>
        <v>3.78775</v>
      </c>
      <c r="P2157" s="4" t="n">
        <f aca="false">SUMIF($S$3:$FQ$3,$E2157+4,$S2157:$FQ2157)/COUNTIF($S$3:$FQ$3,$E2157+4)</f>
        <v>3.82275</v>
      </c>
      <c r="R2157" s="21" t="n">
        <v>37098</v>
      </c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  <c r="AJ2157" s="37"/>
      <c r="AK2157" s="32"/>
      <c r="AL2157" s="32"/>
      <c r="AM2157" s="32"/>
      <c r="AN2157" s="32"/>
      <c r="AO2157" s="32"/>
      <c r="AP2157" s="32"/>
      <c r="AQ2157" s="32"/>
      <c r="AR2157" s="32"/>
      <c r="AS2157" s="32"/>
      <c r="AT2157" s="32"/>
      <c r="AU2157" s="32"/>
      <c r="AV2157" s="32"/>
      <c r="AW2157" s="32"/>
      <c r="AX2157" s="32"/>
      <c r="AY2157" s="32"/>
      <c r="AZ2157" s="32"/>
      <c r="BA2157" s="32"/>
      <c r="BB2157" s="32"/>
      <c r="BC2157" s="32"/>
      <c r="BD2157" s="32"/>
      <c r="BE2157" s="32"/>
      <c r="BF2157" s="32"/>
      <c r="BG2157" s="32"/>
      <c r="BH2157" s="32"/>
      <c r="BI2157" s="32"/>
      <c r="BJ2157" s="32"/>
      <c r="BK2157" s="32"/>
      <c r="BL2157" s="32"/>
      <c r="BM2157" s="32"/>
      <c r="BN2157" s="32"/>
      <c r="BO2157" s="32"/>
      <c r="BP2157" s="32"/>
      <c r="BQ2157" s="32"/>
      <c r="BR2157" s="32"/>
      <c r="BS2157" s="32"/>
      <c r="BT2157" s="32"/>
      <c r="BU2157" s="32"/>
      <c r="BV2157" s="32"/>
      <c r="BW2157" s="32"/>
      <c r="BX2157" s="32"/>
      <c r="BY2157" s="32"/>
      <c r="BZ2157" s="32"/>
      <c r="CA2157" s="32"/>
      <c r="CB2157" s="32"/>
      <c r="CC2157" s="32"/>
      <c r="CD2157" s="32"/>
      <c r="CE2157" s="32"/>
      <c r="CF2157" s="32"/>
      <c r="CG2157" s="32"/>
      <c r="CH2157" s="32"/>
      <c r="CI2157" s="32"/>
      <c r="CJ2157" s="32"/>
      <c r="CK2157" s="32"/>
      <c r="CL2157" s="32"/>
      <c r="CM2157" s="32"/>
      <c r="CN2157" s="32"/>
      <c r="CO2157" s="32"/>
      <c r="CP2157" s="32"/>
      <c r="CQ2157" s="32"/>
      <c r="CR2157" s="32"/>
      <c r="CS2157" s="32"/>
      <c r="CT2157" s="32"/>
      <c r="CU2157" s="32"/>
      <c r="CV2157" s="32"/>
      <c r="CW2157" s="32"/>
      <c r="CX2157" s="32"/>
      <c r="CY2157" s="32"/>
      <c r="CZ2157" s="32"/>
      <c r="DA2157" s="32"/>
      <c r="DB2157" s="32"/>
      <c r="DC2157" s="32"/>
      <c r="DD2157" s="32"/>
      <c r="DE2157" s="32"/>
      <c r="DF2157" s="32"/>
      <c r="DG2157" s="32"/>
      <c r="DH2157" s="32"/>
      <c r="DI2157" s="32"/>
      <c r="DJ2157" s="32"/>
      <c r="DK2157" s="32"/>
      <c r="DL2157" s="32"/>
      <c r="DM2157" s="32"/>
      <c r="DN2157" s="32"/>
      <c r="DO2157" s="32"/>
      <c r="DP2157" s="32"/>
      <c r="DQ2157" s="32" t="n">
        <v>3.128</v>
      </c>
      <c r="DR2157" s="32" t="n">
        <v>3.155</v>
      </c>
      <c r="DS2157" s="32" t="n">
        <v>3.195</v>
      </c>
      <c r="DT2157" s="32" t="n">
        <v>3.458</v>
      </c>
      <c r="DU2157" s="32" t="n">
        <v>3.72</v>
      </c>
      <c r="DV2157" s="32" t="n">
        <v>3.82</v>
      </c>
      <c r="DW2157" s="32" t="n">
        <v>3.76</v>
      </c>
      <c r="DX2157" s="32" t="n">
        <v>3.652</v>
      </c>
      <c r="DY2157" s="32" t="n">
        <v>3.492</v>
      </c>
      <c r="DZ2157" s="32" t="n">
        <v>3.503</v>
      </c>
      <c r="EA2157" s="32" t="n">
        <v>3.543</v>
      </c>
      <c r="EB2157" s="32" t="n">
        <v>3.588</v>
      </c>
      <c r="EC2157" s="32" t="n">
        <v>3.613</v>
      </c>
      <c r="ED2157" s="32" t="n">
        <v>3.611</v>
      </c>
      <c r="EE2157" s="32" t="n">
        <v>3.623</v>
      </c>
      <c r="EF2157" s="32" t="n">
        <v>3.778</v>
      </c>
      <c r="EG2157" s="32" t="n">
        <v>3.943</v>
      </c>
      <c r="EH2157" s="32" t="n">
        <v>4.018</v>
      </c>
      <c r="EI2157" s="32" t="n">
        <v>3.908</v>
      </c>
      <c r="EJ2157" s="32" t="n">
        <v>3.783</v>
      </c>
      <c r="EK2157" s="32" t="n">
        <v>3.563</v>
      </c>
      <c r="EL2157" s="32" t="n">
        <v>3.569</v>
      </c>
      <c r="EM2157" s="32" t="n">
        <v>3.61</v>
      </c>
      <c r="EN2157" s="32" t="n">
        <v>3.658</v>
      </c>
      <c r="EO2157" s="32" t="n">
        <v>3.687</v>
      </c>
      <c r="EP2157" s="32" t="n">
        <v>3.702</v>
      </c>
      <c r="EQ2157" s="32" t="n">
        <v>3.726</v>
      </c>
      <c r="ER2157" s="32" t="n">
        <v>3.866</v>
      </c>
      <c r="ES2157" s="32" t="n">
        <v>4.015</v>
      </c>
      <c r="ET2157" s="32" t="n">
        <v>4.074</v>
      </c>
      <c r="EU2157" s="32" t="n">
        <v>3.961</v>
      </c>
      <c r="EV2157" s="32" t="n">
        <v>3.828</v>
      </c>
      <c r="EW2157" s="32" t="n">
        <v>3.608</v>
      </c>
      <c r="EX2157" s="32" t="n">
        <v>3.598</v>
      </c>
      <c r="EY2157" s="32" t="n">
        <v>3.634</v>
      </c>
      <c r="EZ2157" s="32" t="n">
        <v>3.684</v>
      </c>
      <c r="FA2157" s="32" t="n">
        <v>3.707</v>
      </c>
      <c r="FB2157" s="32" t="n">
        <v>3.712</v>
      </c>
      <c r="FC2157" s="32" t="n">
        <v>3.736</v>
      </c>
      <c r="FD2157" s="32" t="n">
        <v>3.881</v>
      </c>
      <c r="FE2157" s="32" t="n">
        <v>4.03</v>
      </c>
      <c r="FF2157" s="32" t="n">
        <v>4.109</v>
      </c>
      <c r="FG2157" s="32" t="n">
        <v>3.996</v>
      </c>
      <c r="FH2157" s="32" t="n">
        <v>3.863</v>
      </c>
      <c r="FI2157" s="32" t="n">
        <v>3.643</v>
      </c>
      <c r="FJ2157" s="32" t="n">
        <v>3.633</v>
      </c>
      <c r="FK2157" s="32" t="n">
        <v>3.669</v>
      </c>
      <c r="FL2157" s="32" t="n">
        <v>3.719</v>
      </c>
      <c r="FM2157" s="32" t="n">
        <v>3.742</v>
      </c>
      <c r="FN2157" s="32" t="n">
        <v>3.747</v>
      </c>
      <c r="FO2157" s="32" t="n">
        <v>3.771</v>
      </c>
      <c r="FP2157" s="32" t="n">
        <v>3.916</v>
      </c>
      <c r="FQ2157" s="32" t="n">
        <v>4.065</v>
      </c>
      <c r="FR2157" s="32" t="n">
        <v>4.154</v>
      </c>
      <c r="FS2157" s="32" t="n">
        <v>4.041</v>
      </c>
      <c r="FT2157" s="32" t="n">
        <v>3.908</v>
      </c>
      <c r="FU2157" s="32" t="n">
        <v>3.688</v>
      </c>
      <c r="FV2157" s="32" t="n">
        <v>3.678</v>
      </c>
      <c r="FW2157" s="32" t="n">
        <v>3.714</v>
      </c>
      <c r="FX2157" s="32" t="n">
        <v>3.764</v>
      </c>
      <c r="FY2157" s="32" t="n">
        <v>3.787</v>
      </c>
      <c r="FZ2157" s="32" t="n">
        <v>3.792</v>
      </c>
      <c r="GA2157" s="32" t="n">
        <v>3.816</v>
      </c>
      <c r="GB2157" s="32" t="n">
        <v>3.961</v>
      </c>
      <c r="GC2157" s="32" t="n">
        <v>4.11</v>
      </c>
      <c r="GD2157" s="32" t="n">
        <v>4.204</v>
      </c>
      <c r="GE2157" s="32" t="n">
        <v>4.091</v>
      </c>
      <c r="GF2157" s="32" t="n">
        <v>3.958</v>
      </c>
      <c r="GG2157" s="32" t="n">
        <v>3.738</v>
      </c>
      <c r="GH2157" s="32" t="n">
        <v>3.728</v>
      </c>
      <c r="GI2157" s="32" t="n">
        <v>3.764</v>
      </c>
      <c r="GJ2157" s="32" t="n">
        <v>3.814</v>
      </c>
      <c r="GK2157" s="32"/>
      <c r="GL2157" s="32"/>
      <c r="GM2157" s="32"/>
      <c r="GN2157" s="32"/>
      <c r="GO2157" s="32"/>
      <c r="GP2157" s="32"/>
      <c r="GQ2157" s="32"/>
    </row>
    <row r="2158" customFormat="false" ht="12.75" hidden="true" customHeight="false" outlineLevel="0" collapsed="false">
      <c r="A2158" s="0" t="n">
        <f aca="false">WEEKDAY(C2158,2)</f>
        <v>5</v>
      </c>
      <c r="B2158" s="0" t="n">
        <f aca="false">MONTH(C2158)</f>
        <v>7</v>
      </c>
      <c r="C2158" s="23" t="n">
        <v>37099</v>
      </c>
      <c r="D2158" s="0" t="n">
        <f aca="false">MONTH(R2158)</f>
        <v>7</v>
      </c>
      <c r="E2158" s="0" t="n">
        <f aca="false">YEAR(R2158)</f>
        <v>2001</v>
      </c>
      <c r="F2158" s="35" t="n">
        <f aca="false">L2158-K2158</f>
        <v>0.526</v>
      </c>
      <c r="G2158" s="24" t="n">
        <f aca="false">N2158-M2158</f>
        <v>0.107916666666667</v>
      </c>
      <c r="H2158" s="24" t="n">
        <f aca="false">O2158-N2158</f>
        <v>0.0289999999999999</v>
      </c>
      <c r="I2158" s="24" t="n">
        <f aca="false">O2158-M2158</f>
        <v>0.136916666666667</v>
      </c>
      <c r="J2158" s="25" t="n">
        <f aca="false">VLOOKUP(C2158,'Nymex hist.'!A:B,2,0)</f>
        <v>3.167</v>
      </c>
      <c r="K2158" s="34" t="n">
        <f aca="false">AVERAGE(DM2158:DS2158)</f>
        <v>3.2</v>
      </c>
      <c r="L2158" s="34" t="n">
        <f aca="false">AVERAGE(DT2158:DX2158)</f>
        <v>3.726</v>
      </c>
      <c r="M2158" s="27" t="n">
        <f aca="false">SUMIF($S$3:$FQ$3,$E2158+1,$S2158:$FQ2158)/COUNTIF($S$3:$FQ$3,$E2158+1)</f>
        <v>3.71116666666667</v>
      </c>
      <c r="N2158" s="27" t="n">
        <f aca="false">SUMIF($S$3:$FQ$3,$E2158+2,$S2158:$FQ2158)/COUNTIF($S$3:$FQ$3,$E2158+2)</f>
        <v>3.81908333333333</v>
      </c>
      <c r="O2158" s="27" t="n">
        <f aca="false">SUMIF($S$3:$FQ$3,$E2158+3,$S2158:$FQ2158)/COUNTIF($S$3:$FQ$3,$E2158+3)</f>
        <v>3.84808333333333</v>
      </c>
      <c r="P2158" s="27" t="n">
        <f aca="false">SUMIF($S$3:$FQ$3,$E2158+4,$S2158:$FQ2158)/COUNTIF($S$3:$FQ$3,$E2158+4)</f>
        <v>3.88308333333333</v>
      </c>
      <c r="Q2158" s="27"/>
      <c r="R2158" s="28" t="n">
        <v>37099</v>
      </c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30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 t="n">
        <v>3.167</v>
      </c>
      <c r="DR2158" s="29" t="n">
        <v>3.194</v>
      </c>
      <c r="DS2158" s="29" t="n">
        <v>3.239</v>
      </c>
      <c r="DT2158" s="29" t="n">
        <v>3.499</v>
      </c>
      <c r="DU2158" s="29" t="n">
        <v>3.759</v>
      </c>
      <c r="DV2158" s="29" t="n">
        <v>3.864</v>
      </c>
      <c r="DW2158" s="29" t="n">
        <v>3.804</v>
      </c>
      <c r="DX2158" s="29" t="n">
        <v>3.704</v>
      </c>
      <c r="DY2158" s="29" t="n">
        <v>3.544</v>
      </c>
      <c r="DZ2158" s="29" t="n">
        <v>3.555</v>
      </c>
      <c r="EA2158" s="29" t="n">
        <v>3.595</v>
      </c>
      <c r="EB2158" s="29" t="n">
        <v>3.64</v>
      </c>
      <c r="EC2158" s="29" t="n">
        <v>3.665</v>
      </c>
      <c r="ED2158" s="29" t="n">
        <v>3.663</v>
      </c>
      <c r="EE2158" s="29" t="n">
        <v>3.675</v>
      </c>
      <c r="EF2158" s="29" t="n">
        <v>3.83</v>
      </c>
      <c r="EG2158" s="29" t="n">
        <v>3.995</v>
      </c>
      <c r="EH2158" s="29" t="n">
        <v>4.07</v>
      </c>
      <c r="EI2158" s="29" t="n">
        <v>3.965</v>
      </c>
      <c r="EJ2158" s="29" t="n">
        <v>3.84</v>
      </c>
      <c r="EK2158" s="29" t="n">
        <v>3.625</v>
      </c>
      <c r="EL2158" s="29" t="n">
        <v>3.631</v>
      </c>
      <c r="EM2158" s="29" t="n">
        <v>3.672</v>
      </c>
      <c r="EN2158" s="29" t="n">
        <v>3.72</v>
      </c>
      <c r="EO2158" s="29" t="n">
        <v>3.749</v>
      </c>
      <c r="EP2158" s="29" t="n">
        <v>3.764</v>
      </c>
      <c r="EQ2158" s="29" t="n">
        <v>3.788</v>
      </c>
      <c r="ER2158" s="29" t="n">
        <v>3.928</v>
      </c>
      <c r="ES2158" s="29" t="n">
        <v>4.077</v>
      </c>
      <c r="ET2158" s="29" t="n">
        <v>4.136</v>
      </c>
      <c r="EU2158" s="29" t="n">
        <v>4.023</v>
      </c>
      <c r="EV2158" s="29" t="n">
        <v>3.89</v>
      </c>
      <c r="EW2158" s="29" t="n">
        <v>3.67</v>
      </c>
      <c r="EX2158" s="29" t="n">
        <v>3.66</v>
      </c>
      <c r="EY2158" s="29" t="n">
        <v>3.696</v>
      </c>
      <c r="EZ2158" s="29" t="n">
        <v>3.746</v>
      </c>
      <c r="FA2158" s="29" t="n">
        <v>3.769</v>
      </c>
      <c r="FB2158" s="29" t="n">
        <v>3.769</v>
      </c>
      <c r="FC2158" s="29" t="n">
        <v>3.793</v>
      </c>
      <c r="FD2158" s="29" t="n">
        <v>3.938</v>
      </c>
      <c r="FE2158" s="29" t="n">
        <v>4.087</v>
      </c>
      <c r="FF2158" s="29" t="n">
        <v>4.171</v>
      </c>
      <c r="FG2158" s="29" t="n">
        <v>4.058</v>
      </c>
      <c r="FH2158" s="29" t="n">
        <v>3.925</v>
      </c>
      <c r="FI2158" s="29" t="n">
        <v>3.705</v>
      </c>
      <c r="FJ2158" s="29" t="n">
        <v>3.695</v>
      </c>
      <c r="FK2158" s="29" t="n">
        <v>3.731</v>
      </c>
      <c r="FL2158" s="29" t="n">
        <v>3.781</v>
      </c>
      <c r="FM2158" s="29" t="n">
        <v>3.804</v>
      </c>
      <c r="FN2158" s="29" t="n">
        <v>3.804</v>
      </c>
      <c r="FO2158" s="29" t="n">
        <v>3.828</v>
      </c>
      <c r="FP2158" s="29" t="n">
        <v>3.973</v>
      </c>
      <c r="FQ2158" s="29" t="n">
        <v>4.122</v>
      </c>
      <c r="FR2158" s="29" t="n">
        <v>4.216</v>
      </c>
      <c r="FS2158" s="29" t="n">
        <v>4.103</v>
      </c>
      <c r="FT2158" s="29" t="n">
        <v>3.97</v>
      </c>
      <c r="FU2158" s="29" t="n">
        <v>3.75</v>
      </c>
      <c r="FV2158" s="29" t="n">
        <v>3.74</v>
      </c>
      <c r="FW2158" s="29" t="n">
        <v>3.776</v>
      </c>
      <c r="FX2158" s="29" t="n">
        <v>3.826</v>
      </c>
      <c r="FY2158" s="29" t="n">
        <v>3.849</v>
      </c>
      <c r="FZ2158" s="29" t="n">
        <v>3.849</v>
      </c>
      <c r="GA2158" s="29" t="n">
        <v>3.873</v>
      </c>
      <c r="GB2158" s="29" t="n">
        <v>4.018</v>
      </c>
      <c r="GC2158" s="29" t="n">
        <v>4.167</v>
      </c>
      <c r="GD2158" s="29" t="n">
        <v>4.266</v>
      </c>
      <c r="GE2158" s="29" t="n">
        <v>4.153</v>
      </c>
      <c r="GF2158" s="29" t="n">
        <v>4.02</v>
      </c>
      <c r="GG2158" s="29" t="n">
        <v>3.8</v>
      </c>
      <c r="GH2158" s="29" t="n">
        <v>3.79</v>
      </c>
      <c r="GI2158" s="29" t="n">
        <v>3.826</v>
      </c>
      <c r="GJ2158" s="29" t="n">
        <v>3.876</v>
      </c>
      <c r="GK2158" s="29"/>
      <c r="GL2158" s="29"/>
      <c r="GM2158" s="29"/>
      <c r="GN2158" s="29"/>
      <c r="GO2158" s="29"/>
      <c r="GP2158" s="29"/>
      <c r="GQ2158" s="29"/>
      <c r="GR2158" s="0"/>
      <c r="GS2158" s="0"/>
      <c r="GT2158" s="0"/>
      <c r="GU2158" s="0"/>
      <c r="GV2158" s="0"/>
      <c r="GW2158" s="0"/>
      <c r="GX2158" s="0"/>
      <c r="GY2158" s="0"/>
      <c r="GZ2158" s="0"/>
      <c r="HA2158" s="0"/>
      <c r="HB2158" s="0"/>
      <c r="HC2158" s="0"/>
      <c r="HD2158" s="0"/>
      <c r="HE2158" s="0"/>
      <c r="HF2158" s="0"/>
      <c r="HG2158" s="0"/>
      <c r="HH2158" s="0"/>
      <c r="HI2158" s="0"/>
      <c r="HJ2158" s="0"/>
      <c r="HK2158" s="0"/>
      <c r="HL2158" s="0"/>
      <c r="HM2158" s="0"/>
      <c r="HN2158" s="0"/>
      <c r="HO2158" s="0"/>
      <c r="HP2158" s="0"/>
      <c r="HQ2158" s="0"/>
      <c r="HR2158" s="0"/>
      <c r="HS2158" s="0"/>
      <c r="HT2158" s="0"/>
      <c r="HU2158" s="0"/>
      <c r="HV2158" s="0"/>
      <c r="HW2158" s="0"/>
      <c r="HX2158" s="0"/>
      <c r="HY2158" s="0"/>
      <c r="HZ2158" s="0"/>
      <c r="IA2158" s="0"/>
      <c r="IB2158" s="0"/>
      <c r="IC2158" s="0"/>
      <c r="ID2158" s="0"/>
      <c r="IE2158" s="0"/>
      <c r="IF2158" s="0"/>
      <c r="IG2158" s="0"/>
      <c r="IH2158" s="0"/>
      <c r="II2158" s="0"/>
      <c r="IJ2158" s="0"/>
      <c r="IK2158" s="0"/>
      <c r="IL2158" s="0"/>
      <c r="IM2158" s="0"/>
      <c r="IN2158" s="0"/>
      <c r="IO2158" s="0"/>
      <c r="IP2158" s="0"/>
      <c r="IQ2158" s="0"/>
      <c r="IR2158" s="0"/>
      <c r="IS2158" s="0"/>
      <c r="IT2158" s="0"/>
      <c r="IU2158" s="0"/>
      <c r="IV2158" s="0"/>
      <c r="IW2158" s="0"/>
    </row>
    <row r="2159" customFormat="false" ht="12.75" hidden="true" customHeight="false" outlineLevel="0" collapsed="false">
      <c r="A2159" s="0" t="n">
        <f aca="false">WEEKDAY(C2159,2)</f>
        <v>1</v>
      </c>
      <c r="B2159" s="0" t="n">
        <f aca="false">MONTH(C2159)</f>
        <v>7</v>
      </c>
      <c r="C2159" s="23" t="n">
        <v>37102</v>
      </c>
      <c r="D2159" s="0" t="n">
        <f aca="false">MONTH(R2159)</f>
        <v>7</v>
      </c>
      <c r="E2159" s="0" t="n">
        <f aca="false">YEAR(R2159)</f>
        <v>2001</v>
      </c>
      <c r="F2159" s="35" t="n">
        <f aca="false">L2159-K2159</f>
        <v>0.533333333333333</v>
      </c>
      <c r="G2159" s="24" t="n">
        <f aca="false">N2159-M2159</f>
        <v>0.0866666666666669</v>
      </c>
      <c r="H2159" s="24" t="n">
        <f aca="false">O2159-N2159</f>
        <v>0.0130000000000003</v>
      </c>
      <c r="I2159" s="24" t="n">
        <f aca="false">O2159-M2159</f>
        <v>0.0996666666666672</v>
      </c>
      <c r="J2159" s="25" t="n">
        <f aca="false">VLOOKUP(C2159,'Nymex hist.'!A:B,2,0)</f>
        <v>3.353</v>
      </c>
      <c r="K2159" s="34" t="n">
        <f aca="false">AVERAGE(DM2159:DS2159)</f>
        <v>3.30266666666667</v>
      </c>
      <c r="L2159" s="34" t="n">
        <f aca="false">AVERAGE(DT2159:DX2159)</f>
        <v>3.836</v>
      </c>
      <c r="M2159" s="27" t="n">
        <f aca="false">SUMIF($S$3:$FQ$3,$E2159+1,$S2159:$FQ2159)/COUNTIF($S$3:$FQ$3,$E2159+1)</f>
        <v>3.78641666666667</v>
      </c>
      <c r="N2159" s="27" t="n">
        <f aca="false">SUMIF($S$3:$FQ$3,$E2159+2,$S2159:$FQ2159)/COUNTIF($S$3:$FQ$3,$E2159+2)</f>
        <v>3.87308333333333</v>
      </c>
      <c r="O2159" s="27" t="n">
        <f aca="false">SUMIF($S$3:$FQ$3,$E2159+3,$S2159:$FQ2159)/COUNTIF($S$3:$FQ$3,$E2159+3)</f>
        <v>3.88608333333333</v>
      </c>
      <c r="P2159" s="27" t="n">
        <f aca="false">SUMIF($S$3:$FQ$3,$E2159+4,$S2159:$FQ2159)/COUNTIF($S$3:$FQ$3,$E2159+4)</f>
        <v>3.91608333333333</v>
      </c>
      <c r="Q2159" s="27"/>
      <c r="R2159" s="28" t="n">
        <v>37102</v>
      </c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30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 t="n">
        <v>3.167</v>
      </c>
      <c r="DR2159" s="29" t="n">
        <v>3.353</v>
      </c>
      <c r="DS2159" s="29" t="n">
        <v>3.388</v>
      </c>
      <c r="DT2159" s="29" t="n">
        <v>3.632</v>
      </c>
      <c r="DU2159" s="29" t="n">
        <v>3.873</v>
      </c>
      <c r="DV2159" s="29" t="n">
        <v>3.971</v>
      </c>
      <c r="DW2159" s="29" t="n">
        <v>3.908</v>
      </c>
      <c r="DX2159" s="29" t="n">
        <v>3.796</v>
      </c>
      <c r="DY2159" s="29" t="n">
        <v>3.616</v>
      </c>
      <c r="DZ2159" s="29" t="n">
        <v>3.621</v>
      </c>
      <c r="EA2159" s="29" t="n">
        <v>3.661</v>
      </c>
      <c r="EB2159" s="29" t="n">
        <v>3.706</v>
      </c>
      <c r="EC2159" s="29" t="n">
        <v>3.731</v>
      </c>
      <c r="ED2159" s="29" t="n">
        <v>3.729</v>
      </c>
      <c r="EE2159" s="29" t="n">
        <v>3.741</v>
      </c>
      <c r="EF2159" s="29" t="n">
        <v>3.896</v>
      </c>
      <c r="EG2159" s="29" t="n">
        <v>4.061</v>
      </c>
      <c r="EH2159" s="29" t="n">
        <v>4.136</v>
      </c>
      <c r="EI2159" s="29" t="n">
        <v>4.031</v>
      </c>
      <c r="EJ2159" s="29" t="n">
        <v>3.906</v>
      </c>
      <c r="EK2159" s="29" t="n">
        <v>3.691</v>
      </c>
      <c r="EL2159" s="29" t="n">
        <v>3.694</v>
      </c>
      <c r="EM2159" s="29" t="n">
        <v>3.731</v>
      </c>
      <c r="EN2159" s="29" t="n">
        <v>3.774</v>
      </c>
      <c r="EO2159" s="29" t="n">
        <v>3.803</v>
      </c>
      <c r="EP2159" s="29" t="n">
        <v>3.813</v>
      </c>
      <c r="EQ2159" s="29" t="n">
        <v>3.823</v>
      </c>
      <c r="ER2159" s="29" t="n">
        <v>3.963</v>
      </c>
      <c r="ES2159" s="29" t="n">
        <v>4.112</v>
      </c>
      <c r="ET2159" s="29" t="n">
        <v>4.171</v>
      </c>
      <c r="EU2159" s="29" t="n">
        <v>4.058</v>
      </c>
      <c r="EV2159" s="29" t="n">
        <v>3.925</v>
      </c>
      <c r="EW2159" s="29" t="n">
        <v>3.705</v>
      </c>
      <c r="EX2159" s="29" t="n">
        <v>3.695</v>
      </c>
      <c r="EY2159" s="29" t="n">
        <v>3.731</v>
      </c>
      <c r="EZ2159" s="29" t="n">
        <v>3.781</v>
      </c>
      <c r="FA2159" s="29" t="n">
        <v>3.811</v>
      </c>
      <c r="FB2159" s="29" t="n">
        <v>3.818</v>
      </c>
      <c r="FC2159" s="29" t="n">
        <v>3.833</v>
      </c>
      <c r="FD2159" s="29" t="n">
        <v>3.978</v>
      </c>
      <c r="FE2159" s="29" t="n">
        <v>4.127</v>
      </c>
      <c r="FF2159" s="29" t="n">
        <v>4.201</v>
      </c>
      <c r="FG2159" s="29" t="n">
        <v>4.088</v>
      </c>
      <c r="FH2159" s="29" t="n">
        <v>3.955</v>
      </c>
      <c r="FI2159" s="29" t="n">
        <v>3.735</v>
      </c>
      <c r="FJ2159" s="29" t="n">
        <v>3.725</v>
      </c>
      <c r="FK2159" s="29" t="n">
        <v>3.761</v>
      </c>
      <c r="FL2159" s="29" t="n">
        <v>3.811</v>
      </c>
      <c r="FM2159" s="29" t="n">
        <v>3.841</v>
      </c>
      <c r="FN2159" s="29" t="n">
        <v>3.848</v>
      </c>
      <c r="FO2159" s="29" t="n">
        <v>3.863</v>
      </c>
      <c r="FP2159" s="29" t="n">
        <v>4.008</v>
      </c>
      <c r="FQ2159" s="29" t="n">
        <v>4.157</v>
      </c>
      <c r="FR2159" s="29" t="n">
        <v>4.241</v>
      </c>
      <c r="FS2159" s="29" t="n">
        <v>4.128</v>
      </c>
      <c r="FT2159" s="29" t="n">
        <v>3.995</v>
      </c>
      <c r="FU2159" s="29" t="n">
        <v>3.775</v>
      </c>
      <c r="FV2159" s="29" t="n">
        <v>3.765</v>
      </c>
      <c r="FW2159" s="29" t="n">
        <v>3.801</v>
      </c>
      <c r="FX2159" s="29" t="n">
        <v>3.851</v>
      </c>
      <c r="FY2159" s="29" t="n">
        <v>3.881</v>
      </c>
      <c r="FZ2159" s="29" t="n">
        <v>3.888</v>
      </c>
      <c r="GA2159" s="29" t="n">
        <v>3.903</v>
      </c>
      <c r="GB2159" s="29" t="n">
        <v>4.048</v>
      </c>
      <c r="GC2159" s="29" t="n">
        <v>4.197</v>
      </c>
      <c r="GD2159" s="29" t="n">
        <v>4.286</v>
      </c>
      <c r="GE2159" s="29" t="n">
        <v>4.173</v>
      </c>
      <c r="GF2159" s="29" t="n">
        <v>4.04</v>
      </c>
      <c r="GG2159" s="29" t="n">
        <v>3.82</v>
      </c>
      <c r="GH2159" s="29" t="n">
        <v>3.81</v>
      </c>
      <c r="GI2159" s="29" t="n">
        <v>3.846</v>
      </c>
      <c r="GJ2159" s="29" t="n">
        <v>3.896</v>
      </c>
      <c r="GK2159" s="29"/>
      <c r="GL2159" s="29"/>
      <c r="GM2159" s="29"/>
      <c r="GN2159" s="29"/>
      <c r="GO2159" s="29"/>
      <c r="GP2159" s="29"/>
      <c r="GQ2159" s="29"/>
      <c r="GR2159" s="0"/>
      <c r="GS2159" s="0"/>
      <c r="GT2159" s="0"/>
      <c r="GU2159" s="0"/>
      <c r="GV2159" s="0"/>
      <c r="GW2159" s="0"/>
      <c r="GX2159" s="0"/>
      <c r="GY2159" s="0"/>
      <c r="GZ2159" s="0"/>
      <c r="HA2159" s="0"/>
      <c r="HB2159" s="0"/>
      <c r="HC2159" s="0"/>
      <c r="HD2159" s="0"/>
      <c r="HE2159" s="0"/>
      <c r="HF2159" s="0"/>
      <c r="HG2159" s="0"/>
      <c r="HH2159" s="0"/>
      <c r="HI2159" s="0"/>
      <c r="HJ2159" s="0"/>
      <c r="HK2159" s="0"/>
      <c r="HL2159" s="0"/>
      <c r="HM2159" s="0"/>
      <c r="HN2159" s="0"/>
      <c r="HO2159" s="0"/>
      <c r="HP2159" s="0"/>
      <c r="HQ2159" s="0"/>
      <c r="HR2159" s="0"/>
      <c r="HS2159" s="0"/>
      <c r="HT2159" s="0"/>
      <c r="HU2159" s="0"/>
      <c r="HV2159" s="0"/>
      <c r="HW2159" s="0"/>
      <c r="HX2159" s="0"/>
      <c r="HY2159" s="0"/>
      <c r="HZ2159" s="0"/>
      <c r="IA2159" s="0"/>
      <c r="IB2159" s="0"/>
      <c r="IC2159" s="0"/>
      <c r="ID2159" s="0"/>
      <c r="IE2159" s="0"/>
      <c r="IF2159" s="0"/>
      <c r="IG2159" s="0"/>
      <c r="IH2159" s="0"/>
      <c r="II2159" s="0"/>
      <c r="IJ2159" s="0"/>
      <c r="IK2159" s="0"/>
      <c r="IL2159" s="0"/>
      <c r="IM2159" s="0"/>
      <c r="IN2159" s="0"/>
      <c r="IO2159" s="0"/>
      <c r="IP2159" s="0"/>
      <c r="IQ2159" s="0"/>
      <c r="IR2159" s="0"/>
      <c r="IS2159" s="0"/>
      <c r="IT2159" s="0"/>
      <c r="IU2159" s="0"/>
      <c r="IV2159" s="0"/>
      <c r="IW2159" s="0"/>
    </row>
    <row r="2160" customFormat="false" ht="12.75" hidden="true" customHeight="false" outlineLevel="0" collapsed="false">
      <c r="A2160" s="0" t="n">
        <f aca="false">WEEKDAY(C2160,2)</f>
        <v>2</v>
      </c>
      <c r="B2160" s="0" t="n">
        <f aca="false">MONTH(C2160)</f>
        <v>7</v>
      </c>
      <c r="C2160" s="23" t="n">
        <v>37103</v>
      </c>
      <c r="D2160" s="0" t="n">
        <f aca="false">MONTH(R2160)</f>
        <v>7</v>
      </c>
      <c r="E2160" s="0" t="n">
        <f aca="false">YEAR(R2160)</f>
        <v>2001</v>
      </c>
      <c r="F2160" s="35" t="n">
        <f aca="false">L2160-K2160</f>
        <v>0.53</v>
      </c>
      <c r="G2160" s="24" t="n">
        <f aca="false">N2160-M2160</f>
        <v>0.0847499999999997</v>
      </c>
      <c r="H2160" s="24" t="n">
        <f aca="false">O2160-N2160</f>
        <v>0.0130000000000008</v>
      </c>
      <c r="I2160" s="24" t="n">
        <f aca="false">O2160-M2160</f>
        <v>0.0977500000000005</v>
      </c>
      <c r="J2160" s="25" t="n">
        <f aca="false">VLOOKUP(C2160,'Nymex hist.'!A:B,2,0)</f>
        <v>3.296</v>
      </c>
      <c r="K2160" s="34" t="n">
        <f aca="false">AVERAGE(DM2160:DS2160)</f>
        <v>3.268</v>
      </c>
      <c r="L2160" s="34" t="n">
        <f aca="false">AVERAGE(DT2160:DX2160)</f>
        <v>3.798</v>
      </c>
      <c r="M2160" s="27" t="n">
        <f aca="false">SUMIF($S$3:$FQ$3,$E2160+1,$S2160:$FQ2160)/COUNTIF($S$3:$FQ$3,$E2160+1)</f>
        <v>3.74233333333333</v>
      </c>
      <c r="N2160" s="27" t="n">
        <f aca="false">SUMIF($S$3:$FQ$3,$E2160+2,$S2160:$FQ2160)/COUNTIF($S$3:$FQ$3,$E2160+2)</f>
        <v>3.82708333333333</v>
      </c>
      <c r="O2160" s="27" t="n">
        <f aca="false">SUMIF($S$3:$FQ$3,$E2160+3,$S2160:$FQ2160)/COUNTIF($S$3:$FQ$3,$E2160+3)</f>
        <v>3.84008333333333</v>
      </c>
      <c r="P2160" s="27" t="n">
        <f aca="false">SUMIF($S$3:$FQ$3,$E2160+4,$S2160:$FQ2160)/COUNTIF($S$3:$FQ$3,$E2160+4)</f>
        <v>3.87008333333333</v>
      </c>
      <c r="Q2160" s="27"/>
      <c r="R2160" s="28" t="n">
        <v>37103</v>
      </c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30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 t="n">
        <v>3.167</v>
      </c>
      <c r="DR2160" s="29" t="n">
        <v>3.296</v>
      </c>
      <c r="DS2160" s="29" t="n">
        <v>3.341</v>
      </c>
      <c r="DT2160" s="29" t="n">
        <v>3.591</v>
      </c>
      <c r="DU2160" s="29" t="n">
        <v>3.839</v>
      </c>
      <c r="DV2160" s="29" t="n">
        <v>3.934</v>
      </c>
      <c r="DW2160" s="29" t="n">
        <v>3.869</v>
      </c>
      <c r="DX2160" s="29" t="n">
        <v>3.757</v>
      </c>
      <c r="DY2160" s="29" t="n">
        <v>3.57</v>
      </c>
      <c r="DZ2160" s="29" t="n">
        <v>3.575</v>
      </c>
      <c r="EA2160" s="29" t="n">
        <v>3.615</v>
      </c>
      <c r="EB2160" s="29" t="n">
        <v>3.66</v>
      </c>
      <c r="EC2160" s="29" t="n">
        <v>3.685</v>
      </c>
      <c r="ED2160" s="29" t="n">
        <v>3.683</v>
      </c>
      <c r="EE2160" s="29" t="n">
        <v>3.695</v>
      </c>
      <c r="EF2160" s="29" t="n">
        <v>3.85</v>
      </c>
      <c r="EG2160" s="29" t="n">
        <v>4.015</v>
      </c>
      <c r="EH2160" s="29" t="n">
        <v>4.09</v>
      </c>
      <c r="EI2160" s="29" t="n">
        <v>3.985</v>
      </c>
      <c r="EJ2160" s="29" t="n">
        <v>3.86</v>
      </c>
      <c r="EK2160" s="29" t="n">
        <v>3.645</v>
      </c>
      <c r="EL2160" s="29" t="n">
        <v>3.648</v>
      </c>
      <c r="EM2160" s="29" t="n">
        <v>3.685</v>
      </c>
      <c r="EN2160" s="29" t="n">
        <v>3.728</v>
      </c>
      <c r="EO2160" s="29" t="n">
        <v>3.757</v>
      </c>
      <c r="EP2160" s="29" t="n">
        <v>3.767</v>
      </c>
      <c r="EQ2160" s="29" t="n">
        <v>3.777</v>
      </c>
      <c r="ER2160" s="29" t="n">
        <v>3.917</v>
      </c>
      <c r="ES2160" s="29" t="n">
        <v>4.066</v>
      </c>
      <c r="ET2160" s="29" t="n">
        <v>4.125</v>
      </c>
      <c r="EU2160" s="29" t="n">
        <v>4.012</v>
      </c>
      <c r="EV2160" s="29" t="n">
        <v>3.879</v>
      </c>
      <c r="EW2160" s="29" t="n">
        <v>3.659</v>
      </c>
      <c r="EX2160" s="29" t="n">
        <v>3.649</v>
      </c>
      <c r="EY2160" s="29" t="n">
        <v>3.685</v>
      </c>
      <c r="EZ2160" s="29" t="n">
        <v>3.735</v>
      </c>
      <c r="FA2160" s="29" t="n">
        <v>3.765</v>
      </c>
      <c r="FB2160" s="29" t="n">
        <v>3.772</v>
      </c>
      <c r="FC2160" s="29" t="n">
        <v>3.787</v>
      </c>
      <c r="FD2160" s="29" t="n">
        <v>3.932</v>
      </c>
      <c r="FE2160" s="29" t="n">
        <v>4.081</v>
      </c>
      <c r="FF2160" s="29" t="n">
        <v>4.155</v>
      </c>
      <c r="FG2160" s="29" t="n">
        <v>4.042</v>
      </c>
      <c r="FH2160" s="29" t="n">
        <v>3.909</v>
      </c>
      <c r="FI2160" s="29" t="n">
        <v>3.689</v>
      </c>
      <c r="FJ2160" s="29" t="n">
        <v>3.679</v>
      </c>
      <c r="FK2160" s="29" t="n">
        <v>3.715</v>
      </c>
      <c r="FL2160" s="29" t="n">
        <v>3.765</v>
      </c>
      <c r="FM2160" s="29" t="n">
        <v>3.795</v>
      </c>
      <c r="FN2160" s="29" t="n">
        <v>3.802</v>
      </c>
      <c r="FO2160" s="29" t="n">
        <v>3.817</v>
      </c>
      <c r="FP2160" s="29" t="n">
        <v>3.962</v>
      </c>
      <c r="FQ2160" s="29" t="n">
        <v>4.111</v>
      </c>
      <c r="FR2160" s="29" t="n">
        <v>4.195</v>
      </c>
      <c r="FS2160" s="29" t="n">
        <v>4.082</v>
      </c>
      <c r="FT2160" s="29" t="n">
        <v>3.949</v>
      </c>
      <c r="FU2160" s="29" t="n">
        <v>3.729</v>
      </c>
      <c r="FV2160" s="29" t="n">
        <v>3.719</v>
      </c>
      <c r="FW2160" s="29" t="n">
        <v>3.755</v>
      </c>
      <c r="FX2160" s="29" t="n">
        <v>3.805</v>
      </c>
      <c r="FY2160" s="29" t="n">
        <v>3.835</v>
      </c>
      <c r="FZ2160" s="29" t="n">
        <v>3.842</v>
      </c>
      <c r="GA2160" s="29" t="n">
        <v>3.857</v>
      </c>
      <c r="GB2160" s="29" t="n">
        <v>4.002</v>
      </c>
      <c r="GC2160" s="29" t="n">
        <v>4.151</v>
      </c>
      <c r="GD2160" s="29" t="n">
        <v>4.24</v>
      </c>
      <c r="GE2160" s="29" t="n">
        <v>4.127</v>
      </c>
      <c r="GF2160" s="29" t="n">
        <v>3.994</v>
      </c>
      <c r="GG2160" s="29" t="n">
        <v>3.774</v>
      </c>
      <c r="GH2160" s="29" t="n">
        <v>3.764</v>
      </c>
      <c r="GI2160" s="29" t="n">
        <v>3.8</v>
      </c>
      <c r="GJ2160" s="29" t="n">
        <v>3.85</v>
      </c>
      <c r="GK2160" s="29"/>
      <c r="GL2160" s="29"/>
      <c r="GM2160" s="29"/>
      <c r="GN2160" s="29"/>
      <c r="GO2160" s="29"/>
      <c r="GP2160" s="29"/>
      <c r="GQ2160" s="29"/>
      <c r="GR2160" s="0"/>
      <c r="GS2160" s="0"/>
      <c r="GT2160" s="0"/>
      <c r="GU2160" s="0"/>
      <c r="GV2160" s="0"/>
      <c r="GW2160" s="0"/>
      <c r="GX2160" s="0"/>
      <c r="GY2160" s="0"/>
      <c r="GZ2160" s="0"/>
      <c r="HA2160" s="0"/>
      <c r="HB2160" s="0"/>
      <c r="HC2160" s="0"/>
      <c r="HD2160" s="0"/>
      <c r="HE2160" s="0"/>
      <c r="HF2160" s="0"/>
      <c r="HG2160" s="0"/>
      <c r="HH2160" s="0"/>
      <c r="HI2160" s="0"/>
      <c r="HJ2160" s="0"/>
      <c r="HK2160" s="0"/>
      <c r="HL2160" s="0"/>
      <c r="HM2160" s="0"/>
      <c r="HN2160" s="0"/>
      <c r="HO2160" s="0"/>
      <c r="HP2160" s="0"/>
      <c r="HQ2160" s="0"/>
      <c r="HR2160" s="0"/>
      <c r="HS2160" s="0"/>
      <c r="HT2160" s="0"/>
      <c r="HU2160" s="0"/>
      <c r="HV2160" s="0"/>
      <c r="HW2160" s="0"/>
      <c r="HX2160" s="0"/>
      <c r="HY2160" s="0"/>
      <c r="HZ2160" s="0"/>
      <c r="IA2160" s="0"/>
      <c r="IB2160" s="0"/>
      <c r="IC2160" s="0"/>
      <c r="ID2160" s="0"/>
      <c r="IE2160" s="0"/>
      <c r="IF2160" s="0"/>
      <c r="IG2160" s="0"/>
      <c r="IH2160" s="0"/>
      <c r="II2160" s="0"/>
      <c r="IJ2160" s="0"/>
      <c r="IK2160" s="0"/>
      <c r="IL2160" s="0"/>
      <c r="IM2160" s="0"/>
      <c r="IN2160" s="0"/>
      <c r="IO2160" s="0"/>
      <c r="IP2160" s="0"/>
      <c r="IQ2160" s="0"/>
      <c r="IR2160" s="0"/>
      <c r="IS2160" s="0"/>
      <c r="IT2160" s="0"/>
      <c r="IU2160" s="0"/>
      <c r="IV2160" s="0"/>
      <c r="IW2160" s="0"/>
    </row>
    <row r="2161" customFormat="false" ht="12.75" hidden="true" customHeight="false" outlineLevel="0" collapsed="false">
      <c r="A2161" s="0" t="n">
        <f aca="false">WEEKDAY(C2161,2)</f>
        <v>3</v>
      </c>
      <c r="B2161" s="0" t="n">
        <f aca="false">MONTH(C2161)</f>
        <v>8</v>
      </c>
      <c r="C2161" s="23" t="n">
        <v>37104</v>
      </c>
      <c r="D2161" s="0" t="n">
        <f aca="false">MONTH(R2161)</f>
        <v>8</v>
      </c>
      <c r="E2161" s="0" t="n">
        <f aca="false">YEAR(R2161)</f>
        <v>2001</v>
      </c>
      <c r="F2161" s="35" t="n">
        <f aca="false">L2161-K2161</f>
        <v>0.497</v>
      </c>
      <c r="G2161" s="24" t="n">
        <f aca="false">N2161-M2161</f>
        <v>0.0794999999999999</v>
      </c>
      <c r="H2161" s="24" t="n">
        <f aca="false">O2161-N2161</f>
        <v>0.00366666666666626</v>
      </c>
      <c r="I2161" s="24" t="n">
        <f aca="false">O2161-M2161</f>
        <v>0.0831666666666662</v>
      </c>
      <c r="J2161" s="25" t="n">
        <f aca="false">VLOOKUP(C2161,'Nymex hist.'!A:B,2,0)</f>
        <v>3.081</v>
      </c>
      <c r="K2161" s="34" t="n">
        <f aca="false">AVERAGE(DM2161:DS2161)</f>
        <v>3.103</v>
      </c>
      <c r="L2161" s="34" t="n">
        <f aca="false">AVERAGE(DT2161:DX2161)</f>
        <v>3.6</v>
      </c>
      <c r="M2161" s="27" t="n">
        <f aca="false">SUMIF($S$3:$FQ$3,$E2161+1,$S2161:$FQ2161)/COUNTIF($S$3:$FQ$3,$E2161+1)</f>
        <v>3.56825</v>
      </c>
      <c r="N2161" s="27" t="n">
        <f aca="false">SUMIF($S$3:$FQ$3,$E2161+2,$S2161:$FQ2161)/COUNTIF($S$3:$FQ$3,$E2161+2)</f>
        <v>3.64775</v>
      </c>
      <c r="O2161" s="27" t="n">
        <f aca="false">SUMIF($S$3:$FQ$3,$E2161+3,$S2161:$FQ2161)/COUNTIF($S$3:$FQ$3,$E2161+3)</f>
        <v>3.65141666666667</v>
      </c>
      <c r="P2161" s="27" t="n">
        <f aca="false">SUMIF($S$3:$FQ$3,$E2161+4,$S2161:$FQ2161)/COUNTIF($S$3:$FQ$3,$E2161+4)</f>
        <v>3.68141666666667</v>
      </c>
      <c r="Q2161" s="27"/>
      <c r="R2161" s="28" t="n">
        <v>37104</v>
      </c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30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 t="n">
        <v>3.081</v>
      </c>
      <c r="DS2161" s="29" t="n">
        <v>3.125</v>
      </c>
      <c r="DT2161" s="29" t="n">
        <v>3.38</v>
      </c>
      <c r="DU2161" s="29" t="n">
        <v>3.635</v>
      </c>
      <c r="DV2161" s="29" t="n">
        <v>3.735</v>
      </c>
      <c r="DW2161" s="29" t="n">
        <v>3.675</v>
      </c>
      <c r="DX2161" s="29" t="n">
        <v>3.575</v>
      </c>
      <c r="DY2161" s="29" t="n">
        <v>3.4</v>
      </c>
      <c r="DZ2161" s="29" t="n">
        <v>3.407</v>
      </c>
      <c r="EA2161" s="29" t="n">
        <v>3.447</v>
      </c>
      <c r="EB2161" s="29" t="n">
        <v>3.492</v>
      </c>
      <c r="EC2161" s="29" t="n">
        <v>3.517</v>
      </c>
      <c r="ED2161" s="29" t="n">
        <v>3.515</v>
      </c>
      <c r="EE2161" s="29" t="n">
        <v>3.527</v>
      </c>
      <c r="EF2161" s="29" t="n">
        <v>3.682</v>
      </c>
      <c r="EG2161" s="29" t="n">
        <v>3.847</v>
      </c>
      <c r="EH2161" s="29" t="n">
        <v>3.922</v>
      </c>
      <c r="EI2161" s="29" t="n">
        <v>3.817</v>
      </c>
      <c r="EJ2161" s="29" t="n">
        <v>3.692</v>
      </c>
      <c r="EK2161" s="29" t="n">
        <v>3.472</v>
      </c>
      <c r="EL2161" s="29" t="n">
        <v>3.472</v>
      </c>
      <c r="EM2161" s="29" t="n">
        <v>3.502</v>
      </c>
      <c r="EN2161" s="29" t="n">
        <v>3.542</v>
      </c>
      <c r="EO2161" s="29" t="n">
        <v>3.571</v>
      </c>
      <c r="EP2161" s="29" t="n">
        <v>3.581</v>
      </c>
      <c r="EQ2161" s="29" t="n">
        <v>3.591</v>
      </c>
      <c r="ER2161" s="29" t="n">
        <v>3.731</v>
      </c>
      <c r="ES2161" s="29" t="n">
        <v>3.88</v>
      </c>
      <c r="ET2161" s="29" t="n">
        <v>3.939</v>
      </c>
      <c r="EU2161" s="29" t="n">
        <v>3.826</v>
      </c>
      <c r="EV2161" s="29" t="n">
        <v>3.693</v>
      </c>
      <c r="EW2161" s="29" t="n">
        <v>3.473</v>
      </c>
      <c r="EX2161" s="29" t="n">
        <v>3.457</v>
      </c>
      <c r="EY2161" s="29" t="n">
        <v>3.49</v>
      </c>
      <c r="EZ2161" s="29" t="n">
        <v>3.54</v>
      </c>
      <c r="FA2161" s="29" t="n">
        <v>3.571</v>
      </c>
      <c r="FB2161" s="29" t="n">
        <v>3.586</v>
      </c>
      <c r="FC2161" s="29" t="n">
        <v>3.601</v>
      </c>
      <c r="FD2161" s="29" t="n">
        <v>3.746</v>
      </c>
      <c r="FE2161" s="29" t="n">
        <v>3.895</v>
      </c>
      <c r="FF2161" s="29" t="n">
        <v>3.969</v>
      </c>
      <c r="FG2161" s="29" t="n">
        <v>3.856</v>
      </c>
      <c r="FH2161" s="29" t="n">
        <v>3.723</v>
      </c>
      <c r="FI2161" s="29" t="n">
        <v>3.503</v>
      </c>
      <c r="FJ2161" s="29" t="n">
        <v>3.487</v>
      </c>
      <c r="FK2161" s="29" t="n">
        <v>3.52</v>
      </c>
      <c r="FL2161" s="29" t="n">
        <v>3.57</v>
      </c>
      <c r="FM2161" s="29" t="n">
        <v>3.601</v>
      </c>
      <c r="FN2161" s="29" t="n">
        <v>3.616</v>
      </c>
      <c r="FO2161" s="29" t="n">
        <v>3.631</v>
      </c>
      <c r="FP2161" s="29" t="n">
        <v>3.776</v>
      </c>
      <c r="FQ2161" s="29" t="n">
        <v>3.925</v>
      </c>
      <c r="FR2161" s="29" t="n">
        <v>4.009</v>
      </c>
      <c r="FS2161" s="29" t="n">
        <v>3.896</v>
      </c>
      <c r="FT2161" s="29" t="n">
        <v>3.763</v>
      </c>
      <c r="FU2161" s="29" t="n">
        <v>3.543</v>
      </c>
      <c r="FV2161" s="29" t="n">
        <v>3.527</v>
      </c>
      <c r="FW2161" s="29" t="n">
        <v>3.56</v>
      </c>
      <c r="FX2161" s="29" t="n">
        <v>3.61</v>
      </c>
      <c r="FY2161" s="29" t="n">
        <v>3.641</v>
      </c>
      <c r="FZ2161" s="29" t="n">
        <v>3.656</v>
      </c>
      <c r="GA2161" s="29" t="n">
        <v>3.671</v>
      </c>
      <c r="GB2161" s="29" t="n">
        <v>3.816</v>
      </c>
      <c r="GC2161" s="29" t="n">
        <v>3.965</v>
      </c>
      <c r="GD2161" s="29" t="n">
        <v>4.054</v>
      </c>
      <c r="GE2161" s="29" t="n">
        <v>3.941</v>
      </c>
      <c r="GF2161" s="29" t="n">
        <v>3.808</v>
      </c>
      <c r="GG2161" s="29" t="n">
        <v>3.588</v>
      </c>
      <c r="GH2161" s="29" t="n">
        <v>3.572</v>
      </c>
      <c r="GI2161" s="29" t="n">
        <v>3.605</v>
      </c>
      <c r="GJ2161" s="29" t="n">
        <v>3.655</v>
      </c>
      <c r="GK2161" s="29" t="n">
        <v>3.686</v>
      </c>
      <c r="GL2161" s="29"/>
      <c r="GM2161" s="29"/>
      <c r="GN2161" s="29"/>
      <c r="GO2161" s="29"/>
      <c r="GP2161" s="29"/>
      <c r="GQ2161" s="29"/>
      <c r="GR2161" s="0"/>
      <c r="GS2161" s="0"/>
      <c r="GT2161" s="0"/>
      <c r="GU2161" s="0"/>
      <c r="GV2161" s="0"/>
      <c r="GW2161" s="0"/>
      <c r="GX2161" s="0"/>
      <c r="GY2161" s="0"/>
      <c r="GZ2161" s="0"/>
      <c r="HA2161" s="0"/>
      <c r="HB2161" s="0"/>
      <c r="HC2161" s="0"/>
      <c r="HD2161" s="0"/>
      <c r="HE2161" s="0"/>
      <c r="HF2161" s="0"/>
      <c r="HG2161" s="0"/>
      <c r="HH2161" s="0"/>
      <c r="HI2161" s="0"/>
      <c r="HJ2161" s="0"/>
      <c r="HK2161" s="0"/>
      <c r="HL2161" s="0"/>
      <c r="HM2161" s="0"/>
      <c r="HN2161" s="0"/>
      <c r="HO2161" s="0"/>
      <c r="HP2161" s="0"/>
      <c r="HQ2161" s="0"/>
      <c r="HR2161" s="0"/>
      <c r="HS2161" s="0"/>
      <c r="HT2161" s="0"/>
      <c r="HU2161" s="0"/>
      <c r="HV2161" s="0"/>
      <c r="HW2161" s="0"/>
      <c r="HX2161" s="0"/>
      <c r="HY2161" s="0"/>
      <c r="HZ2161" s="0"/>
      <c r="IA2161" s="0"/>
      <c r="IB2161" s="0"/>
      <c r="IC2161" s="0"/>
      <c r="ID2161" s="0"/>
      <c r="IE2161" s="0"/>
      <c r="IF2161" s="0"/>
      <c r="IG2161" s="0"/>
      <c r="IH2161" s="0"/>
      <c r="II2161" s="0"/>
      <c r="IJ2161" s="0"/>
      <c r="IK2161" s="0"/>
      <c r="IL2161" s="0"/>
      <c r="IM2161" s="0"/>
      <c r="IN2161" s="0"/>
      <c r="IO2161" s="0"/>
      <c r="IP2161" s="0"/>
      <c r="IQ2161" s="0"/>
      <c r="IR2161" s="0"/>
      <c r="IS2161" s="0"/>
      <c r="IT2161" s="0"/>
      <c r="IU2161" s="0"/>
      <c r="IV2161" s="0"/>
      <c r="IW2161" s="0"/>
    </row>
    <row r="2162" customFormat="false" ht="12.75" hidden="false" customHeight="false" outlineLevel="0" collapsed="false">
      <c r="A2162" s="1" t="n">
        <f aca="false">WEEKDAY(C2162,2)</f>
        <v>4</v>
      </c>
      <c r="B2162" s="1" t="n">
        <f aca="false">MONTH(C2162)</f>
        <v>8</v>
      </c>
      <c r="C2162" s="23" t="n">
        <v>37105</v>
      </c>
      <c r="D2162" s="0" t="n">
        <f aca="false">MONTH(R2162)</f>
        <v>8</v>
      </c>
      <c r="E2162" s="0" t="n">
        <f aca="false">YEAR(R2162)</f>
        <v>2001</v>
      </c>
      <c r="F2162" s="3" t="n">
        <f aca="false">L2162-K2162</f>
        <v>0.473</v>
      </c>
      <c r="G2162" s="3" t="n">
        <f aca="false">N2162-M2162</f>
        <v>0.0640000000000001</v>
      </c>
      <c r="H2162" s="3" t="n">
        <f aca="false">O2162-N2162</f>
        <v>0.0022499999999992</v>
      </c>
      <c r="I2162" s="3" t="n">
        <f aca="false">O2162-M2162</f>
        <v>0.0662499999999993</v>
      </c>
      <c r="J2162" s="4" t="n">
        <f aca="false">VLOOKUP(C2162,'Nymex hist.'!A:B,2,0)</f>
        <v>3.192</v>
      </c>
      <c r="K2162" s="4" t="n">
        <f aca="false">AVERAGE(DM2162:DS2162)</f>
        <v>3.212</v>
      </c>
      <c r="L2162" s="4" t="n">
        <f aca="false">AVERAGE(DT2162:DX2162)</f>
        <v>3.685</v>
      </c>
      <c r="M2162" s="4" t="n">
        <f aca="false">SUMIF($S$3:$FQ$3,$E2162+1,$S2162:$FQ2162)/COUNTIF($S$3:$FQ$3,$E2162+1)</f>
        <v>3.63</v>
      </c>
      <c r="N2162" s="4" t="n">
        <f aca="false">SUMIF($S$3:$FQ$3,$E2162+2,$S2162:$FQ2162)/COUNTIF($S$3:$FQ$3,$E2162+2)</f>
        <v>3.694</v>
      </c>
      <c r="O2162" s="4" t="n">
        <f aca="false">SUMIF($S$3:$FQ$3,$E2162+3,$S2162:$FQ2162)/COUNTIF($S$3:$FQ$3,$E2162+3)</f>
        <v>3.69625</v>
      </c>
      <c r="P2162" s="4" t="n">
        <f aca="false">SUMIF($S$3:$FQ$3,$E2162+4,$S2162:$FQ2162)/COUNTIF($S$3:$FQ$3,$E2162+4)</f>
        <v>3.72625</v>
      </c>
      <c r="R2162" s="21" t="n">
        <v>37105</v>
      </c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7"/>
      <c r="AK2162" s="32"/>
      <c r="AL2162" s="32"/>
      <c r="AM2162" s="32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2"/>
      <c r="BB2162" s="32"/>
      <c r="BC2162" s="32"/>
      <c r="BD2162" s="32"/>
      <c r="BE2162" s="32"/>
      <c r="BF2162" s="32"/>
      <c r="BG2162" s="32"/>
      <c r="BH2162" s="32"/>
      <c r="BI2162" s="32"/>
      <c r="BJ2162" s="32"/>
      <c r="BK2162" s="32"/>
      <c r="BL2162" s="32"/>
      <c r="BM2162" s="32"/>
      <c r="BN2162" s="32"/>
      <c r="BO2162" s="32"/>
      <c r="BP2162" s="32"/>
      <c r="BQ2162" s="32"/>
      <c r="BR2162" s="32"/>
      <c r="BS2162" s="32"/>
      <c r="BT2162" s="32"/>
      <c r="BU2162" s="32"/>
      <c r="BV2162" s="32"/>
      <c r="BW2162" s="32"/>
      <c r="BX2162" s="32"/>
      <c r="BY2162" s="32"/>
      <c r="BZ2162" s="32"/>
      <c r="CA2162" s="32"/>
      <c r="CB2162" s="32"/>
      <c r="CC2162" s="32"/>
      <c r="CD2162" s="32"/>
      <c r="CE2162" s="32"/>
      <c r="CF2162" s="32"/>
      <c r="CG2162" s="32"/>
      <c r="CH2162" s="32"/>
      <c r="CI2162" s="32"/>
      <c r="CJ2162" s="32"/>
      <c r="CK2162" s="32"/>
      <c r="CL2162" s="32"/>
      <c r="CM2162" s="32"/>
      <c r="CN2162" s="32"/>
      <c r="CO2162" s="32"/>
      <c r="CP2162" s="32"/>
      <c r="CQ2162" s="32"/>
      <c r="CR2162" s="32"/>
      <c r="CS2162" s="32"/>
      <c r="CT2162" s="32"/>
      <c r="CU2162" s="32"/>
      <c r="CV2162" s="32"/>
      <c r="CW2162" s="32"/>
      <c r="CX2162" s="32"/>
      <c r="CY2162" s="32"/>
      <c r="CZ2162" s="32"/>
      <c r="DA2162" s="32"/>
      <c r="DB2162" s="32"/>
      <c r="DC2162" s="32"/>
      <c r="DD2162" s="32"/>
      <c r="DE2162" s="32"/>
      <c r="DF2162" s="32"/>
      <c r="DG2162" s="32"/>
      <c r="DH2162" s="32"/>
      <c r="DI2162" s="32"/>
      <c r="DJ2162" s="32"/>
      <c r="DK2162" s="32"/>
      <c r="DL2162" s="32"/>
      <c r="DM2162" s="32"/>
      <c r="DN2162" s="32"/>
      <c r="DO2162" s="32"/>
      <c r="DP2162" s="32"/>
      <c r="DQ2162" s="32"/>
      <c r="DR2162" s="32" t="n">
        <v>3.192</v>
      </c>
      <c r="DS2162" s="32" t="n">
        <v>3.232</v>
      </c>
      <c r="DT2162" s="32" t="n">
        <v>3.477</v>
      </c>
      <c r="DU2162" s="32" t="n">
        <v>3.722</v>
      </c>
      <c r="DV2162" s="32" t="n">
        <v>3.822</v>
      </c>
      <c r="DW2162" s="32" t="n">
        <v>3.757</v>
      </c>
      <c r="DX2162" s="32" t="n">
        <v>3.647</v>
      </c>
      <c r="DY2162" s="32" t="n">
        <v>3.462</v>
      </c>
      <c r="DZ2162" s="32" t="n">
        <v>3.465</v>
      </c>
      <c r="EA2162" s="32" t="n">
        <v>3.505</v>
      </c>
      <c r="EB2162" s="32" t="n">
        <v>3.547</v>
      </c>
      <c r="EC2162" s="32" t="n">
        <v>3.572</v>
      </c>
      <c r="ED2162" s="32" t="n">
        <v>3.57</v>
      </c>
      <c r="EE2162" s="32" t="n">
        <v>3.582</v>
      </c>
      <c r="EF2162" s="32" t="n">
        <v>3.734</v>
      </c>
      <c r="EG2162" s="32" t="n">
        <v>3.897</v>
      </c>
      <c r="EH2162" s="32" t="n">
        <v>3.972</v>
      </c>
      <c r="EI2162" s="32" t="n">
        <v>3.867</v>
      </c>
      <c r="EJ2162" s="32" t="n">
        <v>3.742</v>
      </c>
      <c r="EK2162" s="32" t="n">
        <v>3.517</v>
      </c>
      <c r="EL2162" s="32" t="n">
        <v>3.517</v>
      </c>
      <c r="EM2162" s="32" t="n">
        <v>3.547</v>
      </c>
      <c r="EN2162" s="32" t="n">
        <v>3.587</v>
      </c>
      <c r="EO2162" s="32" t="n">
        <v>3.616</v>
      </c>
      <c r="EP2162" s="32" t="n">
        <v>3.626</v>
      </c>
      <c r="EQ2162" s="32" t="n">
        <v>3.636</v>
      </c>
      <c r="ER2162" s="32" t="n">
        <v>3.776</v>
      </c>
      <c r="ES2162" s="32" t="n">
        <v>3.925</v>
      </c>
      <c r="ET2162" s="32" t="n">
        <v>3.984</v>
      </c>
      <c r="EU2162" s="32" t="n">
        <v>3.871</v>
      </c>
      <c r="EV2162" s="32" t="n">
        <v>3.738</v>
      </c>
      <c r="EW2162" s="32" t="n">
        <v>3.518</v>
      </c>
      <c r="EX2162" s="32" t="n">
        <v>3.502</v>
      </c>
      <c r="EY2162" s="32" t="n">
        <v>3.535</v>
      </c>
      <c r="EZ2162" s="32" t="n">
        <v>3.585</v>
      </c>
      <c r="FA2162" s="32" t="n">
        <v>3.614</v>
      </c>
      <c r="FB2162" s="32" t="n">
        <v>3.631</v>
      </c>
      <c r="FC2162" s="32" t="n">
        <v>3.646</v>
      </c>
      <c r="FD2162" s="32" t="n">
        <v>3.791</v>
      </c>
      <c r="FE2162" s="32" t="n">
        <v>3.94</v>
      </c>
      <c r="FF2162" s="32" t="n">
        <v>4.014</v>
      </c>
      <c r="FG2162" s="32" t="n">
        <v>3.901</v>
      </c>
      <c r="FH2162" s="32" t="n">
        <v>3.768</v>
      </c>
      <c r="FI2162" s="32" t="n">
        <v>3.548</v>
      </c>
      <c r="FJ2162" s="32" t="n">
        <v>3.532</v>
      </c>
      <c r="FK2162" s="32" t="n">
        <v>3.565</v>
      </c>
      <c r="FL2162" s="32" t="n">
        <v>3.615</v>
      </c>
      <c r="FM2162" s="32" t="n">
        <v>3.644</v>
      </c>
      <c r="FN2162" s="32" t="n">
        <v>3.661</v>
      </c>
      <c r="FO2162" s="32" t="n">
        <v>3.676</v>
      </c>
      <c r="FP2162" s="32" t="n">
        <v>3.821</v>
      </c>
      <c r="FQ2162" s="32" t="n">
        <v>3.97</v>
      </c>
      <c r="FR2162" s="32" t="n">
        <v>4.054</v>
      </c>
      <c r="FS2162" s="32" t="n">
        <v>3.941</v>
      </c>
      <c r="FT2162" s="32" t="n">
        <v>3.808</v>
      </c>
      <c r="FU2162" s="32" t="n">
        <v>3.588</v>
      </c>
      <c r="FV2162" s="32" t="n">
        <v>3.572</v>
      </c>
      <c r="FW2162" s="32" t="n">
        <v>3.605</v>
      </c>
      <c r="FX2162" s="32" t="n">
        <v>3.655</v>
      </c>
      <c r="FY2162" s="32" t="n">
        <v>3.684</v>
      </c>
      <c r="FZ2162" s="32" t="n">
        <v>3.701</v>
      </c>
      <c r="GA2162" s="32" t="n">
        <v>3.716</v>
      </c>
      <c r="GB2162" s="32" t="n">
        <v>3.861</v>
      </c>
      <c r="GC2162" s="32" t="n">
        <v>4.01</v>
      </c>
      <c r="GD2162" s="32" t="n">
        <v>4.099</v>
      </c>
      <c r="GE2162" s="32" t="n">
        <v>3.986</v>
      </c>
      <c r="GF2162" s="32" t="n">
        <v>3.853</v>
      </c>
      <c r="GG2162" s="32" t="n">
        <v>3.633</v>
      </c>
      <c r="GH2162" s="32" t="n">
        <v>3.617</v>
      </c>
      <c r="GI2162" s="32" t="n">
        <v>3.65</v>
      </c>
      <c r="GJ2162" s="32" t="n">
        <v>3.7</v>
      </c>
      <c r="GK2162" s="32" t="n">
        <v>3.729</v>
      </c>
      <c r="GL2162" s="32"/>
      <c r="GM2162" s="32"/>
      <c r="GN2162" s="32"/>
      <c r="GO2162" s="32"/>
      <c r="GP2162" s="32"/>
      <c r="GQ2162" s="32"/>
    </row>
    <row r="2163" customFormat="false" ht="12.75" hidden="true" customHeight="false" outlineLevel="0" collapsed="false">
      <c r="A2163" s="0" t="n">
        <f aca="false">WEEKDAY(C2163,2)</f>
        <v>5</v>
      </c>
      <c r="B2163" s="0" t="n">
        <f aca="false">MONTH(C2163)</f>
        <v>8</v>
      </c>
      <c r="C2163" s="23" t="n">
        <v>37106</v>
      </c>
      <c r="D2163" s="0" t="n">
        <f aca="false">MONTH(R2163)</f>
        <v>8</v>
      </c>
      <c r="E2163" s="0" t="n">
        <f aca="false">YEAR(R2163)</f>
        <v>2001</v>
      </c>
      <c r="F2163" s="35" t="n">
        <f aca="false">L2163-K2163</f>
        <v>0.512900000000001</v>
      </c>
      <c r="G2163" s="24" t="n">
        <f aca="false">N2163-M2163</f>
        <v>0.115416666666667</v>
      </c>
      <c r="H2163" s="24" t="n">
        <f aca="false">O2163-N2163</f>
        <v>0.0184166666666661</v>
      </c>
      <c r="I2163" s="24" t="n">
        <f aca="false">O2163-M2163</f>
        <v>0.133833333333333</v>
      </c>
      <c r="J2163" s="25" t="n">
        <f aca="false">VLOOKUP(C2163,'Nymex hist.'!A:B,2,0)</f>
        <v>2.971</v>
      </c>
      <c r="K2163" s="34" t="n">
        <f aca="false">AVERAGE(DM2163:DS2163)</f>
        <v>2.9925</v>
      </c>
      <c r="L2163" s="34" t="n">
        <f aca="false">AVERAGE(DT2163:DX2163)</f>
        <v>3.5054</v>
      </c>
      <c r="M2163" s="27" t="n">
        <f aca="false">SUMIF($S$3:$FQ$3,$E2163+1,$S2163:$FQ2163)/COUNTIF($S$3:$FQ$3,$E2163+1)</f>
        <v>3.49991666666667</v>
      </c>
      <c r="N2163" s="27" t="n">
        <f aca="false">SUMIF($S$3:$FQ$3,$E2163+2,$S2163:$FQ2163)/COUNTIF($S$3:$FQ$3,$E2163+2)</f>
        <v>3.61533333333333</v>
      </c>
      <c r="O2163" s="27" t="n">
        <f aca="false">SUMIF($S$3:$FQ$3,$E2163+3,$S2163:$FQ2163)/COUNTIF($S$3:$FQ$3,$E2163+3)</f>
        <v>3.63375</v>
      </c>
      <c r="P2163" s="27" t="n">
        <f aca="false">SUMIF($S$3:$FQ$3,$E2163+4,$S2163:$FQ2163)/COUNTIF($S$3:$FQ$3,$E2163+4)</f>
        <v>3.67375</v>
      </c>
      <c r="Q2163" s="27"/>
      <c r="R2163" s="28" t="n">
        <v>37106</v>
      </c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30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 t="n">
        <v>2.971</v>
      </c>
      <c r="DS2163" s="29" t="n">
        <v>3.014</v>
      </c>
      <c r="DT2163" s="29" t="n">
        <v>3.277</v>
      </c>
      <c r="DU2163" s="29" t="n">
        <v>3.54</v>
      </c>
      <c r="DV2163" s="29" t="n">
        <v>3.65</v>
      </c>
      <c r="DW2163" s="29" t="n">
        <v>3.58</v>
      </c>
      <c r="DX2163" s="29" t="n">
        <v>3.48</v>
      </c>
      <c r="DY2163" s="29" t="n">
        <v>3.33</v>
      </c>
      <c r="DZ2163" s="29" t="n">
        <v>3.342</v>
      </c>
      <c r="EA2163" s="29" t="n">
        <v>3.382</v>
      </c>
      <c r="EB2163" s="29" t="n">
        <v>3.427</v>
      </c>
      <c r="EC2163" s="29" t="n">
        <v>3.455</v>
      </c>
      <c r="ED2163" s="29" t="n">
        <v>3.455</v>
      </c>
      <c r="EE2163" s="29" t="n">
        <v>3.47</v>
      </c>
      <c r="EF2163" s="29" t="n">
        <v>3.63</v>
      </c>
      <c r="EG2163" s="29" t="n">
        <v>3.798</v>
      </c>
      <c r="EH2163" s="29" t="n">
        <v>3.875</v>
      </c>
      <c r="EI2163" s="29" t="n">
        <v>3.78</v>
      </c>
      <c r="EJ2163" s="29" t="n">
        <v>3.65</v>
      </c>
      <c r="EK2163" s="29" t="n">
        <v>3.44</v>
      </c>
      <c r="EL2163" s="29" t="n">
        <v>3.44</v>
      </c>
      <c r="EM2163" s="29" t="n">
        <v>3.47</v>
      </c>
      <c r="EN2163" s="29" t="n">
        <v>3.51</v>
      </c>
      <c r="EO2163" s="29" t="n">
        <v>3.539</v>
      </c>
      <c r="EP2163" s="29" t="n">
        <v>3.551</v>
      </c>
      <c r="EQ2163" s="29" t="n">
        <v>3.566</v>
      </c>
      <c r="ER2163" s="29" t="n">
        <v>3.707</v>
      </c>
      <c r="ES2163" s="29" t="n">
        <v>3.856</v>
      </c>
      <c r="ET2163" s="29" t="n">
        <v>3.915</v>
      </c>
      <c r="EU2163" s="29" t="n">
        <v>3.802</v>
      </c>
      <c r="EV2163" s="29" t="n">
        <v>3.669</v>
      </c>
      <c r="EW2163" s="29" t="n">
        <v>3.455</v>
      </c>
      <c r="EX2163" s="29" t="n">
        <v>3.439</v>
      </c>
      <c r="EY2163" s="29" t="n">
        <v>3.472</v>
      </c>
      <c r="EZ2163" s="29" t="n">
        <v>3.527</v>
      </c>
      <c r="FA2163" s="29" t="n">
        <v>3.561</v>
      </c>
      <c r="FB2163" s="29" t="n">
        <v>3.566</v>
      </c>
      <c r="FC2163" s="29" t="n">
        <v>3.586</v>
      </c>
      <c r="FD2163" s="29" t="n">
        <v>3.732</v>
      </c>
      <c r="FE2163" s="29" t="n">
        <v>3.881</v>
      </c>
      <c r="FF2163" s="29" t="n">
        <v>3.955</v>
      </c>
      <c r="FG2163" s="29" t="n">
        <v>3.842</v>
      </c>
      <c r="FH2163" s="29" t="n">
        <v>3.709</v>
      </c>
      <c r="FI2163" s="29" t="n">
        <v>3.495</v>
      </c>
      <c r="FJ2163" s="29" t="n">
        <v>3.479</v>
      </c>
      <c r="FK2163" s="29" t="n">
        <v>3.512</v>
      </c>
      <c r="FL2163" s="29" t="n">
        <v>3.567</v>
      </c>
      <c r="FM2163" s="29" t="n">
        <v>3.601</v>
      </c>
      <c r="FN2163" s="29" t="n">
        <v>3.606</v>
      </c>
      <c r="FO2163" s="29" t="n">
        <v>3.626</v>
      </c>
      <c r="FP2163" s="29" t="n">
        <v>3.772</v>
      </c>
      <c r="FQ2163" s="29" t="n">
        <v>3.921</v>
      </c>
      <c r="FR2163" s="29" t="n">
        <v>4.005</v>
      </c>
      <c r="FS2163" s="29" t="n">
        <v>3.892</v>
      </c>
      <c r="FT2163" s="29" t="n">
        <v>3.759</v>
      </c>
      <c r="FU2163" s="29" t="n">
        <v>3.545</v>
      </c>
      <c r="FV2163" s="29" t="n">
        <v>3.529</v>
      </c>
      <c r="FW2163" s="29" t="n">
        <v>3.562</v>
      </c>
      <c r="FX2163" s="29" t="n">
        <v>3.617</v>
      </c>
      <c r="FY2163" s="29" t="n">
        <v>3.651</v>
      </c>
      <c r="FZ2163" s="29" t="n">
        <v>3.656</v>
      </c>
      <c r="GA2163" s="29" t="n">
        <v>3.676</v>
      </c>
      <c r="GB2163" s="29" t="n">
        <v>3.822</v>
      </c>
      <c r="GC2163" s="29" t="n">
        <v>3.971</v>
      </c>
      <c r="GD2163" s="29" t="n">
        <v>4.06</v>
      </c>
      <c r="GE2163" s="29" t="n">
        <v>3.947</v>
      </c>
      <c r="GF2163" s="29" t="n">
        <v>3.814</v>
      </c>
      <c r="GG2163" s="29" t="n">
        <v>3.6</v>
      </c>
      <c r="GH2163" s="29" t="n">
        <v>3.584</v>
      </c>
      <c r="GI2163" s="29" t="n">
        <v>3.617</v>
      </c>
      <c r="GJ2163" s="29" t="n">
        <v>3.672</v>
      </c>
      <c r="GK2163" s="29" t="n">
        <v>3.706</v>
      </c>
      <c r="GL2163" s="29"/>
      <c r="GM2163" s="29"/>
      <c r="GN2163" s="29"/>
      <c r="GO2163" s="29"/>
      <c r="GP2163" s="29"/>
      <c r="GQ2163" s="29"/>
      <c r="GR2163" s="0"/>
      <c r="GS2163" s="0"/>
      <c r="GT2163" s="0"/>
      <c r="GU2163" s="0"/>
      <c r="GV2163" s="0"/>
      <c r="GW2163" s="0"/>
      <c r="GX2163" s="0"/>
      <c r="GY2163" s="0"/>
      <c r="GZ2163" s="0"/>
      <c r="HA2163" s="0"/>
      <c r="HB2163" s="0"/>
      <c r="HC2163" s="0"/>
      <c r="HD2163" s="0"/>
      <c r="HE2163" s="0"/>
      <c r="HF2163" s="0"/>
      <c r="HG2163" s="0"/>
      <c r="HH2163" s="0"/>
      <c r="HI2163" s="0"/>
      <c r="HJ2163" s="0"/>
      <c r="HK2163" s="0"/>
      <c r="HL2163" s="0"/>
      <c r="HM2163" s="0"/>
      <c r="HN2163" s="0"/>
      <c r="HO2163" s="0"/>
      <c r="HP2163" s="0"/>
      <c r="HQ2163" s="0"/>
      <c r="HR2163" s="0"/>
      <c r="HS2163" s="0"/>
      <c r="HT2163" s="0"/>
      <c r="HU2163" s="0"/>
      <c r="HV2163" s="0"/>
      <c r="HW2163" s="0"/>
      <c r="HX2163" s="0"/>
      <c r="HY2163" s="0"/>
      <c r="HZ2163" s="0"/>
      <c r="IA2163" s="0"/>
      <c r="IB2163" s="0"/>
      <c r="IC2163" s="0"/>
      <c r="ID2163" s="0"/>
      <c r="IE2163" s="0"/>
      <c r="IF2163" s="0"/>
      <c r="IG2163" s="0"/>
      <c r="IH2163" s="0"/>
      <c r="II2163" s="0"/>
      <c r="IJ2163" s="0"/>
      <c r="IK2163" s="0"/>
      <c r="IL2163" s="0"/>
      <c r="IM2163" s="0"/>
      <c r="IN2163" s="0"/>
      <c r="IO2163" s="0"/>
      <c r="IP2163" s="0"/>
      <c r="IQ2163" s="0"/>
      <c r="IR2163" s="0"/>
      <c r="IS2163" s="0"/>
      <c r="IT2163" s="0"/>
      <c r="IU2163" s="0"/>
      <c r="IV2163" s="0"/>
      <c r="IW2163" s="0"/>
    </row>
    <row r="2164" customFormat="false" ht="12.75" hidden="true" customHeight="false" outlineLevel="0" collapsed="false">
      <c r="A2164" s="0" t="n">
        <f aca="false">WEEKDAY(C2164,2)</f>
        <v>1</v>
      </c>
      <c r="B2164" s="0" t="n">
        <f aca="false">MONTH(C2164)</f>
        <v>8</v>
      </c>
      <c r="C2164" s="23" t="n">
        <v>37109</v>
      </c>
      <c r="D2164" s="0" t="n">
        <f aca="false">MONTH(R2164)</f>
        <v>8</v>
      </c>
      <c r="E2164" s="0" t="n">
        <f aca="false">YEAR(R2164)</f>
        <v>2001</v>
      </c>
      <c r="F2164" s="35" t="n">
        <f aca="false">L2164-K2164</f>
        <v>0.519</v>
      </c>
      <c r="G2164" s="24" t="n">
        <f aca="false">N2164-M2164</f>
        <v>0.130083333333333</v>
      </c>
      <c r="H2164" s="24" t="n">
        <f aca="false">O2164-N2164</f>
        <v>0.0260833333333332</v>
      </c>
      <c r="I2164" s="24" t="n">
        <f aca="false">O2164-M2164</f>
        <v>0.156166666666667</v>
      </c>
      <c r="J2164" s="25" t="n">
        <f aca="false">VLOOKUP(C2164,'Nymex hist.'!A:B,2,0)</f>
        <v>3.027</v>
      </c>
      <c r="K2164" s="34" t="n">
        <f aca="false">AVERAGE(DM2164:DS2164)</f>
        <v>3.046</v>
      </c>
      <c r="L2164" s="34" t="n">
        <f aca="false">AVERAGE(DT2164:DX2164)</f>
        <v>3.565</v>
      </c>
      <c r="M2164" s="27" t="n">
        <f aca="false">SUMIF($S$3:$FQ$3,$E2164+1,$S2164:$FQ2164)/COUNTIF($S$3:$FQ$3,$E2164+1)</f>
        <v>3.56433333333333</v>
      </c>
      <c r="N2164" s="27" t="n">
        <f aca="false">SUMIF($S$3:$FQ$3,$E2164+2,$S2164:$FQ2164)/COUNTIF($S$3:$FQ$3,$E2164+2)</f>
        <v>3.69441666666667</v>
      </c>
      <c r="O2164" s="27" t="n">
        <f aca="false">SUMIF($S$3:$FQ$3,$E2164+3,$S2164:$FQ2164)/COUNTIF($S$3:$FQ$3,$E2164+3)</f>
        <v>3.7205</v>
      </c>
      <c r="P2164" s="27" t="n">
        <f aca="false">SUMIF($S$3:$FQ$3,$E2164+4,$S2164:$FQ2164)/COUNTIF($S$3:$FQ$3,$E2164+4)</f>
        <v>3.7605</v>
      </c>
      <c r="Q2164" s="27"/>
      <c r="R2164" s="28" t="n">
        <v>37109</v>
      </c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30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 t="n">
        <v>3.027</v>
      </c>
      <c r="DS2164" s="29" t="n">
        <v>3.065</v>
      </c>
      <c r="DT2164" s="29" t="n">
        <v>3.33</v>
      </c>
      <c r="DU2164" s="29" t="n">
        <v>3.6</v>
      </c>
      <c r="DV2164" s="29" t="n">
        <v>3.713</v>
      </c>
      <c r="DW2164" s="29" t="n">
        <v>3.641</v>
      </c>
      <c r="DX2164" s="29" t="n">
        <v>3.541</v>
      </c>
      <c r="DY2164" s="29" t="n">
        <v>3.394</v>
      </c>
      <c r="DZ2164" s="29" t="n">
        <v>3.406</v>
      </c>
      <c r="EA2164" s="29" t="n">
        <v>3.443</v>
      </c>
      <c r="EB2164" s="29" t="n">
        <v>3.488</v>
      </c>
      <c r="EC2164" s="29" t="n">
        <v>3.518</v>
      </c>
      <c r="ED2164" s="29" t="n">
        <v>3.523</v>
      </c>
      <c r="EE2164" s="29" t="n">
        <v>3.539</v>
      </c>
      <c r="EF2164" s="29" t="n">
        <v>3.699</v>
      </c>
      <c r="EG2164" s="29" t="n">
        <v>3.867</v>
      </c>
      <c r="EH2164" s="29" t="n">
        <v>3.947</v>
      </c>
      <c r="EI2164" s="29" t="n">
        <v>3.852</v>
      </c>
      <c r="EJ2164" s="29" t="n">
        <v>3.726</v>
      </c>
      <c r="EK2164" s="29" t="n">
        <v>3.521</v>
      </c>
      <c r="EL2164" s="29" t="n">
        <v>3.521</v>
      </c>
      <c r="EM2164" s="29" t="n">
        <v>3.551</v>
      </c>
      <c r="EN2164" s="29" t="n">
        <v>3.591</v>
      </c>
      <c r="EO2164" s="29" t="n">
        <v>3.62</v>
      </c>
      <c r="EP2164" s="29" t="n">
        <v>3.632</v>
      </c>
      <c r="EQ2164" s="29" t="n">
        <v>3.647</v>
      </c>
      <c r="ER2164" s="29" t="n">
        <v>3.788</v>
      </c>
      <c r="ES2164" s="29" t="n">
        <v>3.937</v>
      </c>
      <c r="ET2164" s="29" t="n">
        <v>3.996</v>
      </c>
      <c r="EU2164" s="29" t="n">
        <v>3.883</v>
      </c>
      <c r="EV2164" s="29" t="n">
        <v>3.75</v>
      </c>
      <c r="EW2164" s="29" t="n">
        <v>3.545</v>
      </c>
      <c r="EX2164" s="29" t="n">
        <v>3.53</v>
      </c>
      <c r="EY2164" s="29" t="n">
        <v>3.563</v>
      </c>
      <c r="EZ2164" s="29" t="n">
        <v>3.618</v>
      </c>
      <c r="FA2164" s="29" t="n">
        <v>3.652</v>
      </c>
      <c r="FB2164" s="29" t="n">
        <v>3.652</v>
      </c>
      <c r="FC2164" s="29" t="n">
        <v>3.672</v>
      </c>
      <c r="FD2164" s="29" t="n">
        <v>3.818</v>
      </c>
      <c r="FE2164" s="29" t="n">
        <v>3.967</v>
      </c>
      <c r="FF2164" s="29" t="n">
        <v>4.036</v>
      </c>
      <c r="FG2164" s="29" t="n">
        <v>3.923</v>
      </c>
      <c r="FH2164" s="29" t="n">
        <v>3.79</v>
      </c>
      <c r="FI2164" s="29" t="n">
        <v>3.585</v>
      </c>
      <c r="FJ2164" s="29" t="n">
        <v>3.57</v>
      </c>
      <c r="FK2164" s="29" t="n">
        <v>3.603</v>
      </c>
      <c r="FL2164" s="29" t="n">
        <v>3.658</v>
      </c>
      <c r="FM2164" s="29" t="n">
        <v>3.692</v>
      </c>
      <c r="FN2164" s="29" t="n">
        <v>3.692</v>
      </c>
      <c r="FO2164" s="29" t="n">
        <v>3.712</v>
      </c>
      <c r="FP2164" s="29" t="n">
        <v>3.858</v>
      </c>
      <c r="FQ2164" s="29" t="n">
        <v>4.007</v>
      </c>
      <c r="FR2164" s="29" t="n">
        <v>4.086</v>
      </c>
      <c r="FS2164" s="29" t="n">
        <v>3.973</v>
      </c>
      <c r="FT2164" s="29" t="n">
        <v>3.84</v>
      </c>
      <c r="FU2164" s="29" t="n">
        <v>3.635</v>
      </c>
      <c r="FV2164" s="29" t="n">
        <v>3.62</v>
      </c>
      <c r="FW2164" s="29" t="n">
        <v>3.653</v>
      </c>
      <c r="FX2164" s="29" t="n">
        <v>3.708</v>
      </c>
      <c r="FY2164" s="29" t="n">
        <v>3.742</v>
      </c>
      <c r="FZ2164" s="29" t="n">
        <v>3.742</v>
      </c>
      <c r="GA2164" s="29" t="n">
        <v>3.762</v>
      </c>
      <c r="GB2164" s="29" t="n">
        <v>3.908</v>
      </c>
      <c r="GC2164" s="29" t="n">
        <v>4.057</v>
      </c>
      <c r="GD2164" s="29" t="n">
        <v>4.141</v>
      </c>
      <c r="GE2164" s="29" t="n">
        <v>4.028</v>
      </c>
      <c r="GF2164" s="29" t="n">
        <v>3.895</v>
      </c>
      <c r="GG2164" s="29" t="n">
        <v>3.69</v>
      </c>
      <c r="GH2164" s="29" t="n">
        <v>3.675</v>
      </c>
      <c r="GI2164" s="29" t="n">
        <v>3.708</v>
      </c>
      <c r="GJ2164" s="29" t="n">
        <v>3.763</v>
      </c>
      <c r="GK2164" s="29" t="n">
        <v>3.797</v>
      </c>
      <c r="GL2164" s="29"/>
      <c r="GM2164" s="29"/>
      <c r="GN2164" s="29"/>
      <c r="GO2164" s="29"/>
      <c r="GP2164" s="29"/>
      <c r="GQ2164" s="29"/>
      <c r="GR2164" s="0"/>
      <c r="GS2164" s="0"/>
      <c r="GT2164" s="0"/>
      <c r="GU2164" s="0"/>
      <c r="GV2164" s="0"/>
      <c r="GW2164" s="0"/>
      <c r="GX2164" s="0"/>
      <c r="GY2164" s="0"/>
      <c r="GZ2164" s="0"/>
      <c r="HA2164" s="0"/>
      <c r="HB2164" s="0"/>
      <c r="HC2164" s="0"/>
      <c r="HD2164" s="0"/>
      <c r="HE2164" s="0"/>
      <c r="HF2164" s="0"/>
      <c r="HG2164" s="0"/>
      <c r="HH2164" s="0"/>
      <c r="HI2164" s="0"/>
      <c r="HJ2164" s="0"/>
      <c r="HK2164" s="0"/>
      <c r="HL2164" s="0"/>
      <c r="HM2164" s="0"/>
      <c r="HN2164" s="0"/>
      <c r="HO2164" s="0"/>
      <c r="HP2164" s="0"/>
      <c r="HQ2164" s="0"/>
      <c r="HR2164" s="0"/>
      <c r="HS2164" s="0"/>
      <c r="HT2164" s="0"/>
      <c r="HU2164" s="0"/>
      <c r="HV2164" s="0"/>
      <c r="HW2164" s="0"/>
      <c r="HX2164" s="0"/>
      <c r="HY2164" s="0"/>
      <c r="HZ2164" s="0"/>
      <c r="IA2164" s="0"/>
      <c r="IB2164" s="0"/>
      <c r="IC2164" s="0"/>
      <c r="ID2164" s="0"/>
      <c r="IE2164" s="0"/>
      <c r="IF2164" s="0"/>
      <c r="IG2164" s="0"/>
      <c r="IH2164" s="0"/>
      <c r="II2164" s="0"/>
      <c r="IJ2164" s="0"/>
      <c r="IK2164" s="0"/>
      <c r="IL2164" s="0"/>
      <c r="IM2164" s="0"/>
      <c r="IN2164" s="0"/>
      <c r="IO2164" s="0"/>
      <c r="IP2164" s="0"/>
      <c r="IQ2164" s="0"/>
      <c r="IR2164" s="0"/>
      <c r="IS2164" s="0"/>
      <c r="IT2164" s="0"/>
      <c r="IU2164" s="0"/>
      <c r="IV2164" s="0"/>
      <c r="IW2164" s="0"/>
    </row>
    <row r="2165" customFormat="false" ht="12.75" hidden="true" customHeight="false" outlineLevel="0" collapsed="false">
      <c r="A2165" s="0" t="n">
        <f aca="false">WEEKDAY(C2165,2)</f>
        <v>2</v>
      </c>
      <c r="B2165" s="0" t="n">
        <f aca="false">MONTH(C2165)</f>
        <v>8</v>
      </c>
      <c r="C2165" s="23" t="n">
        <v>37110</v>
      </c>
      <c r="D2165" s="0" t="n">
        <f aca="false">MONTH(R2165)</f>
        <v>8</v>
      </c>
      <c r="E2165" s="0" t="n">
        <f aca="false">YEAR(R2165)</f>
        <v>2001</v>
      </c>
      <c r="F2165" s="35" t="n">
        <f aca="false">L2165-K2165</f>
        <v>0.5295</v>
      </c>
      <c r="G2165" s="24" t="n">
        <f aca="false">N2165-M2165</f>
        <v>0.135666666666666</v>
      </c>
      <c r="H2165" s="24" t="n">
        <f aca="false">O2165-N2165</f>
        <v>0.0293333333333332</v>
      </c>
      <c r="I2165" s="24" t="n">
        <f aca="false">O2165-M2165</f>
        <v>0.165</v>
      </c>
      <c r="J2165" s="25" t="n">
        <f aca="false">VLOOKUP(C2165,'Nymex hist.'!A:B,2,0)</f>
        <v>2.971</v>
      </c>
      <c r="K2165" s="34" t="n">
        <f aca="false">AVERAGE(DM2165:DS2165)</f>
        <v>2.9915</v>
      </c>
      <c r="L2165" s="34" t="n">
        <f aca="false">AVERAGE(DT2165:DX2165)</f>
        <v>3.521</v>
      </c>
      <c r="M2165" s="27" t="n">
        <f aca="false">SUMIF($S$3:$FQ$3,$E2165+1,$S2165:$FQ2165)/COUNTIF($S$3:$FQ$3,$E2165+1)</f>
        <v>3.53116666666667</v>
      </c>
      <c r="N2165" s="27" t="n">
        <f aca="false">SUMIF($S$3:$FQ$3,$E2165+2,$S2165:$FQ2165)/COUNTIF($S$3:$FQ$3,$E2165+2)</f>
        <v>3.66683333333333</v>
      </c>
      <c r="O2165" s="27" t="n">
        <f aca="false">SUMIF($S$3:$FQ$3,$E2165+3,$S2165:$FQ2165)/COUNTIF($S$3:$FQ$3,$E2165+3)</f>
        <v>3.69616666666667</v>
      </c>
      <c r="P2165" s="27" t="n">
        <f aca="false">SUMIF($S$3:$FQ$3,$E2165+4,$S2165:$FQ2165)/COUNTIF($S$3:$FQ$3,$E2165+4)</f>
        <v>3.73616666666667</v>
      </c>
      <c r="Q2165" s="27"/>
      <c r="R2165" s="28" t="n">
        <v>37110</v>
      </c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30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 t="n">
        <v>2.971</v>
      </c>
      <c r="DS2165" s="29" t="n">
        <v>3.012</v>
      </c>
      <c r="DT2165" s="29" t="n">
        <v>3.275</v>
      </c>
      <c r="DU2165" s="29" t="n">
        <v>3.552</v>
      </c>
      <c r="DV2165" s="29" t="n">
        <v>3.672</v>
      </c>
      <c r="DW2165" s="29" t="n">
        <v>3.602</v>
      </c>
      <c r="DX2165" s="29" t="n">
        <v>3.504</v>
      </c>
      <c r="DY2165" s="29" t="n">
        <v>3.364</v>
      </c>
      <c r="DZ2165" s="29" t="n">
        <v>3.376</v>
      </c>
      <c r="EA2165" s="29" t="n">
        <v>3.414</v>
      </c>
      <c r="EB2165" s="29" t="n">
        <v>3.459</v>
      </c>
      <c r="EC2165" s="29" t="n">
        <v>3.494</v>
      </c>
      <c r="ED2165" s="29" t="n">
        <v>3.499</v>
      </c>
      <c r="EE2165" s="29" t="n">
        <v>3.505</v>
      </c>
      <c r="EF2165" s="29" t="n">
        <v>3.66</v>
      </c>
      <c r="EG2165" s="29" t="n">
        <v>3.825</v>
      </c>
      <c r="EH2165" s="29" t="n">
        <v>3.91</v>
      </c>
      <c r="EI2165" s="29" t="n">
        <v>3.815</v>
      </c>
      <c r="EJ2165" s="29" t="n">
        <v>3.7</v>
      </c>
      <c r="EK2165" s="29" t="n">
        <v>3.495</v>
      </c>
      <c r="EL2165" s="29" t="n">
        <v>3.495</v>
      </c>
      <c r="EM2165" s="29" t="n">
        <v>3.53</v>
      </c>
      <c r="EN2165" s="29" t="n">
        <v>3.57</v>
      </c>
      <c r="EO2165" s="29" t="n">
        <v>3.599</v>
      </c>
      <c r="EP2165" s="29" t="n">
        <v>3.606</v>
      </c>
      <c r="EQ2165" s="29" t="n">
        <v>3.614</v>
      </c>
      <c r="ER2165" s="29" t="n">
        <v>3.759</v>
      </c>
      <c r="ES2165" s="29" t="n">
        <v>3.909</v>
      </c>
      <c r="ET2165" s="29" t="n">
        <v>3.969</v>
      </c>
      <c r="EU2165" s="29" t="n">
        <v>3.856</v>
      </c>
      <c r="EV2165" s="29" t="n">
        <v>3.723</v>
      </c>
      <c r="EW2165" s="29" t="n">
        <v>3.518</v>
      </c>
      <c r="EX2165" s="29" t="n">
        <v>3.513</v>
      </c>
      <c r="EY2165" s="29" t="n">
        <v>3.546</v>
      </c>
      <c r="EZ2165" s="29" t="n">
        <v>3.601</v>
      </c>
      <c r="FA2165" s="29" t="n">
        <v>3.635</v>
      </c>
      <c r="FB2165" s="29" t="n">
        <v>3.626</v>
      </c>
      <c r="FC2165" s="29" t="n">
        <v>3.639</v>
      </c>
      <c r="FD2165" s="29" t="n">
        <v>3.789</v>
      </c>
      <c r="FE2165" s="29" t="n">
        <v>3.939</v>
      </c>
      <c r="FF2165" s="29" t="n">
        <v>4.009</v>
      </c>
      <c r="FG2165" s="29" t="n">
        <v>3.896</v>
      </c>
      <c r="FH2165" s="29" t="n">
        <v>3.763</v>
      </c>
      <c r="FI2165" s="29" t="n">
        <v>3.558</v>
      </c>
      <c r="FJ2165" s="29" t="n">
        <v>3.553</v>
      </c>
      <c r="FK2165" s="29" t="n">
        <v>3.586</v>
      </c>
      <c r="FL2165" s="29" t="n">
        <v>3.641</v>
      </c>
      <c r="FM2165" s="29" t="n">
        <v>3.675</v>
      </c>
      <c r="FN2165" s="29" t="n">
        <v>3.666</v>
      </c>
      <c r="FO2165" s="29" t="n">
        <v>3.679</v>
      </c>
      <c r="FP2165" s="29" t="n">
        <v>3.829</v>
      </c>
      <c r="FQ2165" s="29" t="n">
        <v>3.979</v>
      </c>
      <c r="FR2165" s="29" t="n">
        <v>4.059</v>
      </c>
      <c r="FS2165" s="29" t="n">
        <v>3.946</v>
      </c>
      <c r="FT2165" s="29" t="n">
        <v>3.813</v>
      </c>
      <c r="FU2165" s="29" t="n">
        <v>3.608</v>
      </c>
      <c r="FV2165" s="29" t="n">
        <v>3.603</v>
      </c>
      <c r="FW2165" s="29" t="n">
        <v>3.636</v>
      </c>
      <c r="FX2165" s="29" t="n">
        <v>3.691</v>
      </c>
      <c r="FY2165" s="29" t="n">
        <v>3.725</v>
      </c>
      <c r="FZ2165" s="29" t="n">
        <v>3.716</v>
      </c>
      <c r="GA2165" s="29" t="n">
        <v>3.729</v>
      </c>
      <c r="GB2165" s="29" t="n">
        <v>3.879</v>
      </c>
      <c r="GC2165" s="29" t="n">
        <v>4.029</v>
      </c>
      <c r="GD2165" s="29" t="n">
        <v>4.119</v>
      </c>
      <c r="GE2165" s="29" t="n">
        <v>4.006</v>
      </c>
      <c r="GF2165" s="29" t="n">
        <v>3.873</v>
      </c>
      <c r="GG2165" s="29" t="n">
        <v>3.668</v>
      </c>
      <c r="GH2165" s="29" t="n">
        <v>3.663</v>
      </c>
      <c r="GI2165" s="29" t="n">
        <v>3.696</v>
      </c>
      <c r="GJ2165" s="29" t="n">
        <v>3.751</v>
      </c>
      <c r="GK2165" s="29" t="n">
        <v>3.785</v>
      </c>
      <c r="GL2165" s="29"/>
      <c r="GM2165" s="29"/>
      <c r="GN2165" s="29"/>
      <c r="GO2165" s="29"/>
      <c r="GP2165" s="29"/>
      <c r="GQ2165" s="29"/>
      <c r="GR2165" s="0"/>
      <c r="GS2165" s="0"/>
      <c r="GT2165" s="0"/>
      <c r="GU2165" s="0"/>
      <c r="GV2165" s="0"/>
      <c r="GW2165" s="0"/>
      <c r="GX2165" s="0"/>
      <c r="GY2165" s="0"/>
      <c r="GZ2165" s="0"/>
      <c r="HA2165" s="0"/>
      <c r="HB2165" s="0"/>
      <c r="HC2165" s="0"/>
      <c r="HD2165" s="0"/>
      <c r="HE2165" s="0"/>
      <c r="HF2165" s="0"/>
      <c r="HG2165" s="0"/>
      <c r="HH2165" s="0"/>
      <c r="HI2165" s="0"/>
      <c r="HJ2165" s="0"/>
      <c r="HK2165" s="0"/>
      <c r="HL2165" s="0"/>
      <c r="HM2165" s="0"/>
      <c r="HN2165" s="0"/>
      <c r="HO2165" s="0"/>
      <c r="HP2165" s="0"/>
      <c r="HQ2165" s="0"/>
      <c r="HR2165" s="0"/>
      <c r="HS2165" s="0"/>
      <c r="HT2165" s="0"/>
      <c r="HU2165" s="0"/>
      <c r="HV2165" s="0"/>
      <c r="HW2165" s="0"/>
      <c r="HX2165" s="0"/>
      <c r="HY2165" s="0"/>
      <c r="HZ2165" s="0"/>
      <c r="IA2165" s="0"/>
      <c r="IB2165" s="0"/>
      <c r="IC2165" s="0"/>
      <c r="ID2165" s="0"/>
      <c r="IE2165" s="0"/>
      <c r="IF2165" s="0"/>
      <c r="IG2165" s="0"/>
      <c r="IH2165" s="0"/>
      <c r="II2165" s="0"/>
      <c r="IJ2165" s="0"/>
      <c r="IK2165" s="0"/>
      <c r="IL2165" s="0"/>
      <c r="IM2165" s="0"/>
      <c r="IN2165" s="0"/>
      <c r="IO2165" s="0"/>
      <c r="IP2165" s="0"/>
      <c r="IQ2165" s="0"/>
      <c r="IR2165" s="0"/>
      <c r="IS2165" s="0"/>
      <c r="IT2165" s="0"/>
      <c r="IU2165" s="0"/>
      <c r="IV2165" s="0"/>
      <c r="IW2165" s="0"/>
    </row>
    <row r="2166" customFormat="false" ht="12.75" hidden="true" customHeight="false" outlineLevel="0" collapsed="false">
      <c r="A2166" s="0" t="n">
        <f aca="false">WEEKDAY(C2166,2)</f>
        <v>3</v>
      </c>
      <c r="B2166" s="0" t="n">
        <f aca="false">MONTH(C2166)</f>
        <v>8</v>
      </c>
      <c r="C2166" s="23" t="n">
        <v>37111</v>
      </c>
      <c r="D2166" s="0" t="n">
        <f aca="false">MONTH(R2166)</f>
        <v>8</v>
      </c>
      <c r="E2166" s="0" t="n">
        <f aca="false">YEAR(R2166)</f>
        <v>2001</v>
      </c>
      <c r="F2166" s="35" t="n">
        <f aca="false">L2166-K2166</f>
        <v>0.5204</v>
      </c>
      <c r="G2166" s="24" t="n">
        <f aca="false">N2166-M2166</f>
        <v>0.137166666666666</v>
      </c>
      <c r="H2166" s="24" t="n">
        <f aca="false">O2166-N2166</f>
        <v>0.0293333333333332</v>
      </c>
      <c r="I2166" s="24" t="n">
        <f aca="false">O2166-M2166</f>
        <v>0.1665</v>
      </c>
      <c r="J2166" s="25" t="n">
        <f aca="false">VLOOKUP(C2166,'Nymex hist.'!A:B,2,0)</f>
        <v>3.036</v>
      </c>
      <c r="K2166" s="34" t="n">
        <f aca="false">AVERAGE(DM2166:DS2166)</f>
        <v>3.055</v>
      </c>
      <c r="L2166" s="34" t="n">
        <f aca="false">AVERAGE(DT2166:DX2166)</f>
        <v>3.5754</v>
      </c>
      <c r="M2166" s="27" t="n">
        <f aca="false">SUMIF($S$3:$FQ$3,$E2166+1,$S2166:$FQ2166)/COUNTIF($S$3:$FQ$3,$E2166+1)</f>
        <v>3.58766666666667</v>
      </c>
      <c r="N2166" s="27" t="n">
        <f aca="false">SUMIF($S$3:$FQ$3,$E2166+2,$S2166:$FQ2166)/COUNTIF($S$3:$FQ$3,$E2166+2)</f>
        <v>3.72483333333333</v>
      </c>
      <c r="O2166" s="27" t="n">
        <f aca="false">SUMIF($S$3:$FQ$3,$E2166+3,$S2166:$FQ2166)/COUNTIF($S$3:$FQ$3,$E2166+3)</f>
        <v>3.75416666666667</v>
      </c>
      <c r="P2166" s="27" t="n">
        <f aca="false">SUMIF($S$3:$FQ$3,$E2166+4,$S2166:$FQ2166)/COUNTIF($S$3:$FQ$3,$E2166+4)</f>
        <v>3.78925</v>
      </c>
      <c r="Q2166" s="27"/>
      <c r="R2166" s="28" t="n">
        <v>37111</v>
      </c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30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 t="n">
        <v>3.036</v>
      </c>
      <c r="DS2166" s="29" t="n">
        <v>3.074</v>
      </c>
      <c r="DT2166" s="29" t="n">
        <v>3.324</v>
      </c>
      <c r="DU2166" s="29" t="n">
        <v>3.607</v>
      </c>
      <c r="DV2166" s="29" t="n">
        <v>3.73</v>
      </c>
      <c r="DW2166" s="29" t="n">
        <v>3.658</v>
      </c>
      <c r="DX2166" s="29" t="n">
        <v>3.558</v>
      </c>
      <c r="DY2166" s="29" t="n">
        <v>3.418</v>
      </c>
      <c r="DZ2166" s="29" t="n">
        <v>3.433</v>
      </c>
      <c r="EA2166" s="29" t="n">
        <v>3.471</v>
      </c>
      <c r="EB2166" s="29" t="n">
        <v>3.516</v>
      </c>
      <c r="EC2166" s="29" t="n">
        <v>3.552</v>
      </c>
      <c r="ED2166" s="29" t="n">
        <v>3.552</v>
      </c>
      <c r="EE2166" s="29" t="n">
        <v>3.563</v>
      </c>
      <c r="EF2166" s="29" t="n">
        <v>3.718</v>
      </c>
      <c r="EG2166" s="29" t="n">
        <v>3.883</v>
      </c>
      <c r="EH2166" s="29" t="n">
        <v>3.968</v>
      </c>
      <c r="EI2166" s="29" t="n">
        <v>3.873</v>
      </c>
      <c r="EJ2166" s="29" t="n">
        <v>3.758</v>
      </c>
      <c r="EK2166" s="29" t="n">
        <v>3.553</v>
      </c>
      <c r="EL2166" s="29" t="n">
        <v>3.553</v>
      </c>
      <c r="EM2166" s="29" t="n">
        <v>3.588</v>
      </c>
      <c r="EN2166" s="29" t="n">
        <v>3.628</v>
      </c>
      <c r="EO2166" s="29" t="n">
        <v>3.657</v>
      </c>
      <c r="EP2166" s="29" t="n">
        <v>3.664</v>
      </c>
      <c r="EQ2166" s="29" t="n">
        <v>3.672</v>
      </c>
      <c r="ER2166" s="29" t="n">
        <v>3.817</v>
      </c>
      <c r="ES2166" s="29" t="n">
        <v>3.967</v>
      </c>
      <c r="ET2166" s="29" t="n">
        <v>4.027</v>
      </c>
      <c r="EU2166" s="29" t="n">
        <v>3.914</v>
      </c>
      <c r="EV2166" s="29" t="n">
        <v>3.781</v>
      </c>
      <c r="EW2166" s="29" t="n">
        <v>3.576</v>
      </c>
      <c r="EX2166" s="29" t="n">
        <v>3.571</v>
      </c>
      <c r="EY2166" s="29" t="n">
        <v>3.604</v>
      </c>
      <c r="EZ2166" s="29" t="n">
        <v>3.659</v>
      </c>
      <c r="FA2166" s="29" t="n">
        <v>3.693</v>
      </c>
      <c r="FB2166" s="29" t="n">
        <v>3.684</v>
      </c>
      <c r="FC2166" s="29" t="n">
        <v>3.697</v>
      </c>
      <c r="FD2166" s="29" t="n">
        <v>3.847</v>
      </c>
      <c r="FE2166" s="29" t="n">
        <v>3.997</v>
      </c>
      <c r="FF2166" s="29" t="n">
        <v>4.062</v>
      </c>
      <c r="FG2166" s="29" t="n">
        <v>3.949</v>
      </c>
      <c r="FH2166" s="29" t="n">
        <v>3.816</v>
      </c>
      <c r="FI2166" s="29" t="n">
        <v>3.611</v>
      </c>
      <c r="FJ2166" s="29" t="n">
        <v>3.606</v>
      </c>
      <c r="FK2166" s="29" t="n">
        <v>3.639</v>
      </c>
      <c r="FL2166" s="29" t="n">
        <v>3.694</v>
      </c>
      <c r="FM2166" s="29" t="n">
        <v>3.729</v>
      </c>
      <c r="FN2166" s="29" t="n">
        <v>3.719</v>
      </c>
      <c r="FO2166" s="29" t="n">
        <v>3.732</v>
      </c>
      <c r="FP2166" s="29" t="n">
        <v>3.882</v>
      </c>
      <c r="FQ2166" s="29" t="n">
        <v>4.032</v>
      </c>
      <c r="FR2166" s="29" t="n">
        <v>4.102</v>
      </c>
      <c r="FS2166" s="29" t="n">
        <v>3.989</v>
      </c>
      <c r="FT2166" s="29" t="n">
        <v>3.856</v>
      </c>
      <c r="FU2166" s="29" t="n">
        <v>3.651</v>
      </c>
      <c r="FV2166" s="29" t="n">
        <v>3.646</v>
      </c>
      <c r="FW2166" s="29" t="n">
        <v>3.679</v>
      </c>
      <c r="FX2166" s="29" t="n">
        <v>3.734</v>
      </c>
      <c r="FY2166" s="29" t="n">
        <v>3.769</v>
      </c>
      <c r="FZ2166" s="29" t="n">
        <v>3.759</v>
      </c>
      <c r="GA2166" s="29" t="n">
        <v>3.772</v>
      </c>
      <c r="GB2166" s="29" t="n">
        <v>3.922</v>
      </c>
      <c r="GC2166" s="29" t="n">
        <v>4.072</v>
      </c>
      <c r="GD2166" s="29" t="n">
        <v>4.147</v>
      </c>
      <c r="GE2166" s="29" t="n">
        <v>4.034</v>
      </c>
      <c r="GF2166" s="29" t="n">
        <v>3.901</v>
      </c>
      <c r="GG2166" s="29" t="n">
        <v>3.696</v>
      </c>
      <c r="GH2166" s="29" t="n">
        <v>3.691</v>
      </c>
      <c r="GI2166" s="29" t="n">
        <v>3.724</v>
      </c>
      <c r="GJ2166" s="29" t="n">
        <v>3.779</v>
      </c>
      <c r="GK2166" s="29" t="n">
        <v>3.814</v>
      </c>
      <c r="GL2166" s="29"/>
      <c r="GM2166" s="29"/>
      <c r="GN2166" s="29"/>
      <c r="GO2166" s="29"/>
      <c r="GP2166" s="29"/>
      <c r="GQ2166" s="29"/>
      <c r="GR2166" s="0"/>
      <c r="GS2166" s="0"/>
      <c r="GT2166" s="0"/>
      <c r="GU2166" s="0"/>
      <c r="GV2166" s="0"/>
      <c r="GW2166" s="0"/>
      <c r="GX2166" s="0"/>
      <c r="GY2166" s="0"/>
      <c r="GZ2166" s="0"/>
      <c r="HA2166" s="0"/>
      <c r="HB2166" s="0"/>
      <c r="HC2166" s="0"/>
      <c r="HD2166" s="0"/>
      <c r="HE2166" s="0"/>
      <c r="HF2166" s="0"/>
      <c r="HG2166" s="0"/>
      <c r="HH2166" s="0"/>
      <c r="HI2166" s="0"/>
      <c r="HJ2166" s="0"/>
      <c r="HK2166" s="0"/>
      <c r="HL2166" s="0"/>
      <c r="HM2166" s="0"/>
      <c r="HN2166" s="0"/>
      <c r="HO2166" s="0"/>
      <c r="HP2166" s="0"/>
      <c r="HQ2166" s="0"/>
      <c r="HR2166" s="0"/>
      <c r="HS2166" s="0"/>
      <c r="HT2166" s="0"/>
      <c r="HU2166" s="0"/>
      <c r="HV2166" s="0"/>
      <c r="HW2166" s="0"/>
      <c r="HX2166" s="0"/>
      <c r="HY2166" s="0"/>
      <c r="HZ2166" s="0"/>
      <c r="IA2166" s="0"/>
      <c r="IB2166" s="0"/>
      <c r="IC2166" s="0"/>
      <c r="ID2166" s="0"/>
      <c r="IE2166" s="0"/>
      <c r="IF2166" s="0"/>
      <c r="IG2166" s="0"/>
      <c r="IH2166" s="0"/>
      <c r="II2166" s="0"/>
      <c r="IJ2166" s="0"/>
      <c r="IK2166" s="0"/>
      <c r="IL2166" s="0"/>
      <c r="IM2166" s="0"/>
      <c r="IN2166" s="0"/>
      <c r="IO2166" s="0"/>
      <c r="IP2166" s="0"/>
      <c r="IQ2166" s="0"/>
      <c r="IR2166" s="0"/>
      <c r="IS2166" s="0"/>
      <c r="IT2166" s="0"/>
      <c r="IU2166" s="0"/>
      <c r="IV2166" s="0"/>
      <c r="IW2166" s="0"/>
    </row>
    <row r="2167" customFormat="false" ht="12.75" hidden="false" customHeight="false" outlineLevel="0" collapsed="false">
      <c r="A2167" s="1" t="n">
        <f aca="false">WEEKDAY(C2167,2)</f>
        <v>4</v>
      </c>
      <c r="B2167" s="1" t="n">
        <f aca="false">MONTH(C2167)</f>
        <v>8</v>
      </c>
      <c r="C2167" s="23" t="n">
        <v>37112</v>
      </c>
      <c r="D2167" s="0" t="n">
        <f aca="false">MONTH(R2167)</f>
        <v>8</v>
      </c>
      <c r="E2167" s="0" t="n">
        <f aca="false">YEAR(R2167)</f>
        <v>2001</v>
      </c>
      <c r="F2167" s="3" t="n">
        <f aca="false">L2167-K2167</f>
        <v>0.540900000000001</v>
      </c>
      <c r="G2167" s="3" t="n">
        <f aca="false">N2167-M2167</f>
        <v>0.143666666666666</v>
      </c>
      <c r="H2167" s="3" t="n">
        <f aca="false">O2167-N2167</f>
        <v>0.0387500000000003</v>
      </c>
      <c r="I2167" s="3" t="n">
        <f aca="false">O2167-M2167</f>
        <v>0.182416666666667</v>
      </c>
      <c r="J2167" s="4" t="n">
        <f aca="false">VLOOKUP(C2167,'Nymex hist.'!A:B,2,0)</f>
        <v>2.956</v>
      </c>
      <c r="K2167" s="4" t="n">
        <f aca="false">AVERAGE(DM2167:DS2167)</f>
        <v>2.9745</v>
      </c>
      <c r="L2167" s="4" t="n">
        <f aca="false">AVERAGE(DT2167:DX2167)</f>
        <v>3.5154</v>
      </c>
      <c r="M2167" s="4" t="n">
        <f aca="false">SUMIF($S$3:$FQ$3,$E2167+1,$S2167:$FQ2167)/COUNTIF($S$3:$FQ$3,$E2167+1)</f>
        <v>3.5465</v>
      </c>
      <c r="N2167" s="4" t="n">
        <f aca="false">SUMIF($S$3:$FQ$3,$E2167+2,$S2167:$FQ2167)/COUNTIF($S$3:$FQ$3,$E2167+2)</f>
        <v>3.69016666666667</v>
      </c>
      <c r="O2167" s="4" t="n">
        <f aca="false">SUMIF($S$3:$FQ$3,$E2167+3,$S2167:$FQ2167)/COUNTIF($S$3:$FQ$3,$E2167+3)</f>
        <v>3.72891666666667</v>
      </c>
      <c r="P2167" s="4" t="n">
        <f aca="false">SUMIF($S$3:$FQ$3,$E2167+4,$S2167:$FQ2167)/COUNTIF($S$3:$FQ$3,$E2167+4)</f>
        <v>3.764</v>
      </c>
      <c r="R2167" s="21" t="n">
        <v>37112</v>
      </c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7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  <c r="BT2167" s="32"/>
      <c r="BU2167" s="32"/>
      <c r="BV2167" s="32"/>
      <c r="BW2167" s="32"/>
      <c r="BX2167" s="32"/>
      <c r="BY2167" s="32"/>
      <c r="BZ2167" s="32"/>
      <c r="CA2167" s="32"/>
      <c r="CB2167" s="32"/>
      <c r="CC2167" s="32"/>
      <c r="CD2167" s="32"/>
      <c r="CE2167" s="32"/>
      <c r="CF2167" s="32"/>
      <c r="CG2167" s="32"/>
      <c r="CH2167" s="32"/>
      <c r="CI2167" s="32"/>
      <c r="CJ2167" s="32"/>
      <c r="CK2167" s="32"/>
      <c r="CL2167" s="32"/>
      <c r="CM2167" s="32"/>
      <c r="CN2167" s="32"/>
      <c r="CO2167" s="32"/>
      <c r="CP2167" s="32"/>
      <c r="CQ2167" s="32"/>
      <c r="CR2167" s="32"/>
      <c r="CS2167" s="32"/>
      <c r="CT2167" s="32"/>
      <c r="CU2167" s="32"/>
      <c r="CV2167" s="32"/>
      <c r="CW2167" s="32"/>
      <c r="CX2167" s="32"/>
      <c r="CY2167" s="32"/>
      <c r="CZ2167" s="32"/>
      <c r="DA2167" s="32"/>
      <c r="DB2167" s="32"/>
      <c r="DC2167" s="32"/>
      <c r="DD2167" s="32"/>
      <c r="DE2167" s="32"/>
      <c r="DF2167" s="32"/>
      <c r="DG2167" s="32"/>
      <c r="DH2167" s="32"/>
      <c r="DI2167" s="32"/>
      <c r="DJ2167" s="32"/>
      <c r="DK2167" s="32"/>
      <c r="DL2167" s="32"/>
      <c r="DM2167" s="32"/>
      <c r="DN2167" s="32"/>
      <c r="DO2167" s="32"/>
      <c r="DP2167" s="32"/>
      <c r="DQ2167" s="32"/>
      <c r="DR2167" s="32" t="n">
        <v>2.956</v>
      </c>
      <c r="DS2167" s="32" t="n">
        <v>2.993</v>
      </c>
      <c r="DT2167" s="32" t="n">
        <v>3.248</v>
      </c>
      <c r="DU2167" s="32" t="n">
        <v>3.54</v>
      </c>
      <c r="DV2167" s="32" t="n">
        <v>3.668</v>
      </c>
      <c r="DW2167" s="32" t="n">
        <v>3.608</v>
      </c>
      <c r="DX2167" s="32" t="n">
        <v>3.513</v>
      </c>
      <c r="DY2167" s="32" t="n">
        <v>3.378</v>
      </c>
      <c r="DZ2167" s="32" t="n">
        <v>3.395</v>
      </c>
      <c r="EA2167" s="32" t="n">
        <v>3.435</v>
      </c>
      <c r="EB2167" s="32" t="n">
        <v>3.48</v>
      </c>
      <c r="EC2167" s="32" t="n">
        <v>3.518</v>
      </c>
      <c r="ED2167" s="32" t="n">
        <v>3.516</v>
      </c>
      <c r="EE2167" s="32" t="n">
        <v>3.524</v>
      </c>
      <c r="EF2167" s="32" t="n">
        <v>3.679</v>
      </c>
      <c r="EG2167" s="32" t="n">
        <v>3.844</v>
      </c>
      <c r="EH2167" s="32" t="n">
        <v>3.929</v>
      </c>
      <c r="EI2167" s="32" t="n">
        <v>3.834</v>
      </c>
      <c r="EJ2167" s="32" t="n">
        <v>3.724</v>
      </c>
      <c r="EK2167" s="32" t="n">
        <v>3.519</v>
      </c>
      <c r="EL2167" s="32" t="n">
        <v>3.519</v>
      </c>
      <c r="EM2167" s="32" t="n">
        <v>3.554</v>
      </c>
      <c r="EN2167" s="32" t="n">
        <v>3.594</v>
      </c>
      <c r="EO2167" s="32" t="n">
        <v>3.623</v>
      </c>
      <c r="EP2167" s="32" t="n">
        <v>3.63</v>
      </c>
      <c r="EQ2167" s="32" t="n">
        <v>3.636</v>
      </c>
      <c r="ER2167" s="32" t="n">
        <v>3.784</v>
      </c>
      <c r="ES2167" s="32" t="n">
        <v>3.936</v>
      </c>
      <c r="ET2167" s="32" t="n">
        <v>3.996</v>
      </c>
      <c r="EU2167" s="32" t="n">
        <v>3.888</v>
      </c>
      <c r="EV2167" s="32" t="n">
        <v>3.756</v>
      </c>
      <c r="EW2167" s="32" t="n">
        <v>3.556</v>
      </c>
      <c r="EX2167" s="32" t="n">
        <v>3.551</v>
      </c>
      <c r="EY2167" s="32" t="n">
        <v>3.584</v>
      </c>
      <c r="EZ2167" s="32" t="n">
        <v>3.638</v>
      </c>
      <c r="FA2167" s="32" t="n">
        <v>3.672</v>
      </c>
      <c r="FB2167" s="32" t="n">
        <v>3.66</v>
      </c>
      <c r="FC2167" s="32" t="n">
        <v>3.671</v>
      </c>
      <c r="FD2167" s="32" t="n">
        <v>3.814</v>
      </c>
      <c r="FE2167" s="32" t="n">
        <v>3.961</v>
      </c>
      <c r="FF2167" s="32" t="n">
        <v>4.031</v>
      </c>
      <c r="FG2167" s="32" t="n">
        <v>3.923</v>
      </c>
      <c r="FH2167" s="32" t="n">
        <v>3.791</v>
      </c>
      <c r="FI2167" s="32" t="n">
        <v>3.591</v>
      </c>
      <c r="FJ2167" s="32" t="n">
        <v>3.586</v>
      </c>
      <c r="FK2167" s="32" t="n">
        <v>3.619</v>
      </c>
      <c r="FL2167" s="32" t="n">
        <v>3.673</v>
      </c>
      <c r="FM2167" s="32" t="n">
        <v>3.708</v>
      </c>
      <c r="FN2167" s="32" t="n">
        <v>3.695</v>
      </c>
      <c r="FO2167" s="32" t="n">
        <v>3.706</v>
      </c>
      <c r="FP2167" s="32" t="n">
        <v>3.849</v>
      </c>
      <c r="FQ2167" s="32" t="n">
        <v>3.996</v>
      </c>
      <c r="FR2167" s="32" t="n">
        <v>4.071</v>
      </c>
      <c r="FS2167" s="32" t="n">
        <v>3.963</v>
      </c>
      <c r="FT2167" s="32" t="n">
        <v>3.831</v>
      </c>
      <c r="FU2167" s="32" t="n">
        <v>3.631</v>
      </c>
      <c r="FV2167" s="32" t="n">
        <v>3.626</v>
      </c>
      <c r="FW2167" s="32" t="n">
        <v>3.659</v>
      </c>
      <c r="FX2167" s="32" t="n">
        <v>3.713</v>
      </c>
      <c r="FY2167" s="32" t="n">
        <v>3.748</v>
      </c>
      <c r="FZ2167" s="32" t="n">
        <v>3.735</v>
      </c>
      <c r="GA2167" s="32" t="n">
        <v>3.746</v>
      </c>
      <c r="GB2167" s="32" t="n">
        <v>3.889</v>
      </c>
      <c r="GC2167" s="32" t="n">
        <v>4.036</v>
      </c>
      <c r="GD2167" s="32" t="n">
        <v>4.116</v>
      </c>
      <c r="GE2167" s="32" t="n">
        <v>4.008</v>
      </c>
      <c r="GF2167" s="32" t="n">
        <v>3.876</v>
      </c>
      <c r="GG2167" s="32" t="n">
        <v>3.676</v>
      </c>
      <c r="GH2167" s="32" t="n">
        <v>3.671</v>
      </c>
      <c r="GI2167" s="32" t="n">
        <v>3.704</v>
      </c>
      <c r="GJ2167" s="32" t="n">
        <v>3.758</v>
      </c>
      <c r="GK2167" s="32" t="n">
        <v>3.793</v>
      </c>
      <c r="GL2167" s="32"/>
      <c r="GM2167" s="32"/>
      <c r="GN2167" s="32"/>
      <c r="GO2167" s="32"/>
      <c r="GP2167" s="32"/>
      <c r="GQ2167" s="32"/>
    </row>
    <row r="2168" customFormat="false" ht="12.75" hidden="true" customHeight="false" outlineLevel="0" collapsed="false">
      <c r="A2168" s="0" t="n">
        <f aca="false">WEEKDAY(C2168,2)</f>
        <v>5</v>
      </c>
      <c r="B2168" s="0" t="n">
        <f aca="false">MONTH(C2168)</f>
        <v>8</v>
      </c>
      <c r="C2168" s="23" t="n">
        <v>37113</v>
      </c>
      <c r="D2168" s="0" t="n">
        <f aca="false">MONTH(R2168)</f>
        <v>8</v>
      </c>
      <c r="E2168" s="0" t="n">
        <f aca="false">YEAR(R2168)</f>
        <v>2001</v>
      </c>
      <c r="F2168" s="35" t="n">
        <f aca="false">L2168-K2168</f>
        <v>0.5294</v>
      </c>
      <c r="G2168" s="24" t="n">
        <f aca="false">N2168-M2168</f>
        <v>0.128583333333333</v>
      </c>
      <c r="H2168" s="24" t="n">
        <f aca="false">O2168-N2168</f>
        <v>0.0350000000000001</v>
      </c>
      <c r="I2168" s="24" t="n">
        <f aca="false">O2168-M2168</f>
        <v>0.163583333333333</v>
      </c>
      <c r="J2168" s="25" t="n">
        <f aca="false">VLOOKUP(C2168,'Nymex hist.'!A:B,2,0)</f>
        <v>3.04</v>
      </c>
      <c r="K2168" s="34" t="n">
        <f aca="false">AVERAGE(DM2168:DS2168)</f>
        <v>3.058</v>
      </c>
      <c r="L2168" s="34" t="n">
        <f aca="false">AVERAGE(DT2168:DX2168)</f>
        <v>3.5874</v>
      </c>
      <c r="M2168" s="27" t="n">
        <f aca="false">SUMIF($S$3:$FQ$3,$E2168+1,$S2168:$FQ2168)/COUNTIF($S$3:$FQ$3,$E2168+1)</f>
        <v>3.60133333333333</v>
      </c>
      <c r="N2168" s="27" t="n">
        <f aca="false">SUMIF($S$3:$FQ$3,$E2168+2,$S2168:$FQ2168)/COUNTIF($S$3:$FQ$3,$E2168+2)</f>
        <v>3.72991666666667</v>
      </c>
      <c r="O2168" s="27" t="n">
        <f aca="false">SUMIF($S$3:$FQ$3,$E2168+3,$S2168:$FQ2168)/COUNTIF($S$3:$FQ$3,$E2168+3)</f>
        <v>3.76491666666667</v>
      </c>
      <c r="P2168" s="27" t="n">
        <f aca="false">SUMIF($S$3:$FQ$3,$E2168+4,$S2168:$FQ2168)/COUNTIF($S$3:$FQ$3,$E2168+4)</f>
        <v>3.8</v>
      </c>
      <c r="Q2168" s="27"/>
      <c r="R2168" s="28" t="n">
        <v>37113</v>
      </c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30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 t="n">
        <v>3.04</v>
      </c>
      <c r="DS2168" s="29" t="n">
        <v>3.076</v>
      </c>
      <c r="DT2168" s="29" t="n">
        <v>3.326</v>
      </c>
      <c r="DU2168" s="29" t="n">
        <v>3.616</v>
      </c>
      <c r="DV2168" s="29" t="n">
        <v>3.745</v>
      </c>
      <c r="DW2168" s="29" t="n">
        <v>3.68</v>
      </c>
      <c r="DX2168" s="29" t="n">
        <v>3.57</v>
      </c>
      <c r="DY2168" s="29" t="n">
        <v>3.43</v>
      </c>
      <c r="DZ2168" s="29" t="n">
        <v>3.445</v>
      </c>
      <c r="EA2168" s="29" t="n">
        <v>3.485</v>
      </c>
      <c r="EB2168" s="29" t="n">
        <v>3.53</v>
      </c>
      <c r="EC2168" s="29" t="n">
        <v>3.568</v>
      </c>
      <c r="ED2168" s="29" t="n">
        <v>3.566</v>
      </c>
      <c r="EE2168" s="29" t="n">
        <v>3.574</v>
      </c>
      <c r="EF2168" s="29" t="n">
        <v>3.729</v>
      </c>
      <c r="EG2168" s="29" t="n">
        <v>3.894</v>
      </c>
      <c r="EH2168" s="29" t="n">
        <v>3.979</v>
      </c>
      <c r="EI2168" s="29" t="n">
        <v>3.881</v>
      </c>
      <c r="EJ2168" s="29" t="n">
        <v>3.769</v>
      </c>
      <c r="EK2168" s="29" t="n">
        <v>3.561</v>
      </c>
      <c r="EL2168" s="29" t="n">
        <v>3.558</v>
      </c>
      <c r="EM2168" s="29" t="n">
        <v>3.592</v>
      </c>
      <c r="EN2168" s="29" t="n">
        <v>3.63</v>
      </c>
      <c r="EO2168" s="29" t="n">
        <v>3.659</v>
      </c>
      <c r="EP2168" s="29" t="n">
        <v>3.666</v>
      </c>
      <c r="EQ2168" s="29" t="n">
        <v>3.672</v>
      </c>
      <c r="ER2168" s="29" t="n">
        <v>3.82</v>
      </c>
      <c r="ES2168" s="29" t="n">
        <v>3.972</v>
      </c>
      <c r="ET2168" s="29" t="n">
        <v>4.032</v>
      </c>
      <c r="EU2168" s="29" t="n">
        <v>3.924</v>
      </c>
      <c r="EV2168" s="29" t="n">
        <v>3.792</v>
      </c>
      <c r="EW2168" s="29" t="n">
        <v>3.592</v>
      </c>
      <c r="EX2168" s="29" t="n">
        <v>3.587</v>
      </c>
      <c r="EY2168" s="29" t="n">
        <v>3.62</v>
      </c>
      <c r="EZ2168" s="29" t="n">
        <v>3.674</v>
      </c>
      <c r="FA2168" s="29" t="n">
        <v>3.708</v>
      </c>
      <c r="FB2168" s="29" t="n">
        <v>3.696</v>
      </c>
      <c r="FC2168" s="29" t="n">
        <v>3.707</v>
      </c>
      <c r="FD2168" s="29" t="n">
        <v>3.85</v>
      </c>
      <c r="FE2168" s="29" t="n">
        <v>3.997</v>
      </c>
      <c r="FF2168" s="29" t="n">
        <v>4.067</v>
      </c>
      <c r="FG2168" s="29" t="n">
        <v>3.959</v>
      </c>
      <c r="FH2168" s="29" t="n">
        <v>3.827</v>
      </c>
      <c r="FI2168" s="29" t="n">
        <v>3.627</v>
      </c>
      <c r="FJ2168" s="29" t="n">
        <v>3.622</v>
      </c>
      <c r="FK2168" s="29" t="n">
        <v>3.655</v>
      </c>
      <c r="FL2168" s="29" t="n">
        <v>3.709</v>
      </c>
      <c r="FM2168" s="29" t="n">
        <v>3.744</v>
      </c>
      <c r="FN2168" s="29" t="n">
        <v>3.731</v>
      </c>
      <c r="FO2168" s="29" t="n">
        <v>3.742</v>
      </c>
      <c r="FP2168" s="29" t="n">
        <v>3.885</v>
      </c>
      <c r="FQ2168" s="29" t="n">
        <v>4.032</v>
      </c>
      <c r="FR2168" s="29" t="n">
        <v>4.112</v>
      </c>
      <c r="FS2168" s="29" t="n">
        <v>4.004</v>
      </c>
      <c r="FT2168" s="29" t="n">
        <v>3.872</v>
      </c>
      <c r="FU2168" s="29" t="n">
        <v>3.672</v>
      </c>
      <c r="FV2168" s="29" t="n">
        <v>3.667</v>
      </c>
      <c r="FW2168" s="29" t="n">
        <v>3.7</v>
      </c>
      <c r="FX2168" s="29" t="n">
        <v>3.754</v>
      </c>
      <c r="FY2168" s="29" t="n">
        <v>3.789</v>
      </c>
      <c r="FZ2168" s="29" t="n">
        <v>3.776</v>
      </c>
      <c r="GA2168" s="29" t="n">
        <v>3.787</v>
      </c>
      <c r="GB2168" s="29" t="n">
        <v>3.93</v>
      </c>
      <c r="GC2168" s="29" t="n">
        <v>4.077</v>
      </c>
      <c r="GD2168" s="29" t="n">
        <v>4.162</v>
      </c>
      <c r="GE2168" s="29" t="n">
        <v>4.054</v>
      </c>
      <c r="GF2168" s="29" t="n">
        <v>3.922</v>
      </c>
      <c r="GG2168" s="29" t="n">
        <v>3.722</v>
      </c>
      <c r="GH2168" s="29" t="n">
        <v>3.717</v>
      </c>
      <c r="GI2168" s="29" t="n">
        <v>3.75</v>
      </c>
      <c r="GJ2168" s="29" t="n">
        <v>3.804</v>
      </c>
      <c r="GK2168" s="29" t="n">
        <v>3.839</v>
      </c>
      <c r="GL2168" s="29"/>
      <c r="GM2168" s="29"/>
      <c r="GN2168" s="29"/>
      <c r="GO2168" s="29"/>
      <c r="GP2168" s="29"/>
      <c r="GQ2168" s="29"/>
      <c r="GR2168" s="0"/>
      <c r="GS2168" s="0"/>
      <c r="GT2168" s="0"/>
      <c r="GU2168" s="0"/>
      <c r="GV2168" s="0"/>
      <c r="GW2168" s="0"/>
      <c r="GX2168" s="0"/>
      <c r="GY2168" s="0"/>
      <c r="GZ2168" s="0"/>
      <c r="HA2168" s="0"/>
      <c r="HB2168" s="0"/>
      <c r="HC2168" s="0"/>
      <c r="HD2168" s="0"/>
      <c r="HE2168" s="0"/>
      <c r="HF2168" s="0"/>
      <c r="HG2168" s="0"/>
      <c r="HH2168" s="0"/>
      <c r="HI2168" s="0"/>
      <c r="HJ2168" s="0"/>
      <c r="HK2168" s="0"/>
      <c r="HL2168" s="0"/>
      <c r="HM2168" s="0"/>
      <c r="HN2168" s="0"/>
      <c r="HO2168" s="0"/>
      <c r="HP2168" s="0"/>
      <c r="HQ2168" s="0"/>
      <c r="HR2168" s="0"/>
      <c r="HS2168" s="0"/>
      <c r="HT2168" s="0"/>
      <c r="HU2168" s="0"/>
      <c r="HV2168" s="0"/>
      <c r="HW2168" s="0"/>
      <c r="HX2168" s="0"/>
      <c r="HY2168" s="0"/>
      <c r="HZ2168" s="0"/>
      <c r="IA2168" s="0"/>
      <c r="IB2168" s="0"/>
      <c r="IC2168" s="0"/>
      <c r="ID2168" s="0"/>
      <c r="IE2168" s="0"/>
      <c r="IF2168" s="0"/>
      <c r="IG2168" s="0"/>
      <c r="IH2168" s="0"/>
      <c r="II2168" s="0"/>
      <c r="IJ2168" s="0"/>
      <c r="IK2168" s="0"/>
      <c r="IL2168" s="0"/>
      <c r="IM2168" s="0"/>
      <c r="IN2168" s="0"/>
      <c r="IO2168" s="0"/>
      <c r="IP2168" s="0"/>
      <c r="IQ2168" s="0"/>
      <c r="IR2168" s="0"/>
      <c r="IS2168" s="0"/>
      <c r="IT2168" s="0"/>
      <c r="IU2168" s="0"/>
      <c r="IV2168" s="0"/>
      <c r="IW2168" s="0"/>
    </row>
    <row r="2169" customFormat="false" ht="12.75" hidden="true" customHeight="false" outlineLevel="0" collapsed="false">
      <c r="A2169" s="0" t="n">
        <f aca="false">WEEKDAY(C2169,2)</f>
        <v>1</v>
      </c>
      <c r="B2169" s="0" t="n">
        <f aca="false">MONTH(C2169)</f>
        <v>8</v>
      </c>
      <c r="C2169" s="23" t="n">
        <v>37116</v>
      </c>
      <c r="D2169" s="0" t="n">
        <f aca="false">MONTH(R2169)</f>
        <v>8</v>
      </c>
      <c r="E2169" s="0" t="n">
        <f aca="false">YEAR(R2169)</f>
        <v>2001</v>
      </c>
      <c r="F2169" s="35" t="n">
        <f aca="false">L2169-K2169</f>
        <v>0.5512</v>
      </c>
      <c r="G2169" s="24" t="n">
        <f aca="false">N2169-M2169</f>
        <v>0.148166666666667</v>
      </c>
      <c r="H2169" s="24" t="n">
        <f aca="false">O2169-N2169</f>
        <v>0.0534166666666667</v>
      </c>
      <c r="I2169" s="24" t="n">
        <f aca="false">O2169-M2169</f>
        <v>0.201583333333334</v>
      </c>
      <c r="J2169" s="25" t="n">
        <f aca="false">VLOOKUP(C2169,'Nymex hist.'!A:B,2,0)</f>
        <v>2.999</v>
      </c>
      <c r="K2169" s="34" t="n">
        <f aca="false">AVERAGE(DM2169:DS2169)</f>
        <v>3.021</v>
      </c>
      <c r="L2169" s="34" t="n">
        <f aca="false">AVERAGE(DT2169:DX2169)</f>
        <v>3.5722</v>
      </c>
      <c r="M2169" s="27" t="n">
        <f aca="false">SUMIF($S$3:$FQ$3,$E2169+1,$S2169:$FQ2169)/COUNTIF($S$3:$FQ$3,$E2169+1)</f>
        <v>3.59283333333333</v>
      </c>
      <c r="N2169" s="27" t="n">
        <f aca="false">SUMIF($S$3:$FQ$3,$E2169+2,$S2169:$FQ2169)/COUNTIF($S$3:$FQ$3,$E2169+2)</f>
        <v>3.741</v>
      </c>
      <c r="O2169" s="27" t="n">
        <f aca="false">SUMIF($S$3:$FQ$3,$E2169+3,$S2169:$FQ2169)/COUNTIF($S$3:$FQ$3,$E2169+3)</f>
        <v>3.79441666666667</v>
      </c>
      <c r="P2169" s="27" t="n">
        <f aca="false">SUMIF($S$3:$FQ$3,$E2169+4,$S2169:$FQ2169)/COUNTIF($S$3:$FQ$3,$E2169+4)</f>
        <v>3.83441666666667</v>
      </c>
      <c r="Q2169" s="27"/>
      <c r="R2169" s="28" t="n">
        <v>37116</v>
      </c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30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 t="n">
        <v>2.999</v>
      </c>
      <c r="DS2169" s="29" t="n">
        <v>3.043</v>
      </c>
      <c r="DT2169" s="29" t="n">
        <v>3.305</v>
      </c>
      <c r="DU2169" s="29" t="n">
        <v>3.599</v>
      </c>
      <c r="DV2169" s="29" t="n">
        <v>3.729</v>
      </c>
      <c r="DW2169" s="29" t="n">
        <v>3.667</v>
      </c>
      <c r="DX2169" s="29" t="n">
        <v>3.561</v>
      </c>
      <c r="DY2169" s="29" t="n">
        <v>3.421</v>
      </c>
      <c r="DZ2169" s="29" t="n">
        <v>3.435</v>
      </c>
      <c r="EA2169" s="29" t="n">
        <v>3.475</v>
      </c>
      <c r="EB2169" s="29" t="n">
        <v>3.52</v>
      </c>
      <c r="EC2169" s="29" t="n">
        <v>3.56</v>
      </c>
      <c r="ED2169" s="29" t="n">
        <v>3.558</v>
      </c>
      <c r="EE2169" s="29" t="n">
        <v>3.571</v>
      </c>
      <c r="EF2169" s="29" t="n">
        <v>3.726</v>
      </c>
      <c r="EG2169" s="29" t="n">
        <v>3.891</v>
      </c>
      <c r="EH2169" s="29" t="n">
        <v>3.976</v>
      </c>
      <c r="EI2169" s="29" t="n">
        <v>3.878</v>
      </c>
      <c r="EJ2169" s="29" t="n">
        <v>3.771</v>
      </c>
      <c r="EK2169" s="29" t="n">
        <v>3.563</v>
      </c>
      <c r="EL2169" s="29" t="n">
        <v>3.563</v>
      </c>
      <c r="EM2169" s="29" t="n">
        <v>3.6</v>
      </c>
      <c r="EN2169" s="29" t="n">
        <v>3.643</v>
      </c>
      <c r="EO2169" s="29" t="n">
        <v>3.678</v>
      </c>
      <c r="EP2169" s="29" t="n">
        <v>3.685</v>
      </c>
      <c r="EQ2169" s="29" t="n">
        <v>3.685</v>
      </c>
      <c r="ER2169" s="29" t="n">
        <v>3.845</v>
      </c>
      <c r="ES2169" s="29" t="n">
        <v>4.005</v>
      </c>
      <c r="ET2169" s="29" t="n">
        <v>4.065</v>
      </c>
      <c r="EU2169" s="29" t="n">
        <v>3.957</v>
      </c>
      <c r="EV2169" s="29" t="n">
        <v>3.825</v>
      </c>
      <c r="EW2169" s="29" t="n">
        <v>3.625</v>
      </c>
      <c r="EX2169" s="29" t="n">
        <v>3.62</v>
      </c>
      <c r="EY2169" s="29" t="n">
        <v>3.653</v>
      </c>
      <c r="EZ2169" s="29" t="n">
        <v>3.707</v>
      </c>
      <c r="FA2169" s="29" t="n">
        <v>3.741</v>
      </c>
      <c r="FB2169" s="29" t="n">
        <v>3.715</v>
      </c>
      <c r="FC2169" s="29" t="n">
        <v>3.72</v>
      </c>
      <c r="FD2169" s="29" t="n">
        <v>3.875</v>
      </c>
      <c r="FE2169" s="29" t="n">
        <v>4.03</v>
      </c>
      <c r="FF2169" s="29" t="n">
        <v>4.105</v>
      </c>
      <c r="FG2169" s="29" t="n">
        <v>3.997</v>
      </c>
      <c r="FH2169" s="29" t="n">
        <v>3.865</v>
      </c>
      <c r="FI2169" s="29" t="n">
        <v>3.665</v>
      </c>
      <c r="FJ2169" s="29" t="n">
        <v>3.66</v>
      </c>
      <c r="FK2169" s="29" t="n">
        <v>3.693</v>
      </c>
      <c r="FL2169" s="29" t="n">
        <v>3.747</v>
      </c>
      <c r="FM2169" s="29" t="n">
        <v>3.781</v>
      </c>
      <c r="FN2169" s="29" t="n">
        <v>3.755</v>
      </c>
      <c r="FO2169" s="29" t="n">
        <v>3.76</v>
      </c>
      <c r="FP2169" s="29" t="n">
        <v>3.915</v>
      </c>
      <c r="FQ2169" s="29" t="n">
        <v>4.07</v>
      </c>
      <c r="FR2169" s="29" t="n">
        <v>4.15</v>
      </c>
      <c r="FS2169" s="29" t="n">
        <v>4.042</v>
      </c>
      <c r="FT2169" s="29" t="n">
        <v>3.91</v>
      </c>
      <c r="FU2169" s="29" t="n">
        <v>3.71</v>
      </c>
      <c r="FV2169" s="29" t="n">
        <v>3.705</v>
      </c>
      <c r="FW2169" s="29" t="n">
        <v>3.738</v>
      </c>
      <c r="FX2169" s="29" t="n">
        <v>3.792</v>
      </c>
      <c r="FY2169" s="29" t="n">
        <v>3.826</v>
      </c>
      <c r="FZ2169" s="29" t="n">
        <v>3.8</v>
      </c>
      <c r="GA2169" s="29" t="n">
        <v>3.805</v>
      </c>
      <c r="GB2169" s="29" t="n">
        <v>3.96</v>
      </c>
      <c r="GC2169" s="29" t="n">
        <v>4.115</v>
      </c>
      <c r="GD2169" s="29" t="n">
        <v>4.2</v>
      </c>
      <c r="GE2169" s="29" t="n">
        <v>4.092</v>
      </c>
      <c r="GF2169" s="29" t="n">
        <v>3.96</v>
      </c>
      <c r="GG2169" s="29" t="n">
        <v>3.76</v>
      </c>
      <c r="GH2169" s="29" t="n">
        <v>3.755</v>
      </c>
      <c r="GI2169" s="29" t="n">
        <v>3.788</v>
      </c>
      <c r="GJ2169" s="29" t="n">
        <v>3.842</v>
      </c>
      <c r="GK2169" s="29" t="n">
        <v>3.876</v>
      </c>
      <c r="GL2169" s="29"/>
      <c r="GM2169" s="29"/>
      <c r="GN2169" s="29"/>
      <c r="GO2169" s="29"/>
      <c r="GP2169" s="29"/>
      <c r="GQ2169" s="29"/>
      <c r="GR2169" s="0"/>
      <c r="GS2169" s="0"/>
      <c r="GT2169" s="0"/>
      <c r="GU2169" s="0"/>
      <c r="GV2169" s="0"/>
      <c r="GW2169" s="0"/>
      <c r="GX2169" s="0"/>
      <c r="GY2169" s="0"/>
      <c r="GZ2169" s="0"/>
      <c r="HA2169" s="0"/>
      <c r="HB2169" s="0"/>
      <c r="HC2169" s="0"/>
      <c r="HD2169" s="0"/>
      <c r="HE2169" s="0"/>
      <c r="HF2169" s="0"/>
      <c r="HG2169" s="0"/>
      <c r="HH2169" s="0"/>
      <c r="HI2169" s="0"/>
      <c r="HJ2169" s="0"/>
      <c r="HK2169" s="0"/>
      <c r="HL2169" s="0"/>
      <c r="HM2169" s="0"/>
      <c r="HN2169" s="0"/>
      <c r="HO2169" s="0"/>
      <c r="HP2169" s="0"/>
      <c r="HQ2169" s="0"/>
      <c r="HR2169" s="0"/>
      <c r="HS2169" s="0"/>
      <c r="HT2169" s="0"/>
      <c r="HU2169" s="0"/>
      <c r="HV2169" s="0"/>
      <c r="HW2169" s="0"/>
      <c r="HX2169" s="0"/>
      <c r="HY2169" s="0"/>
      <c r="HZ2169" s="0"/>
      <c r="IA2169" s="0"/>
      <c r="IB2169" s="0"/>
      <c r="IC2169" s="0"/>
      <c r="ID2169" s="0"/>
      <c r="IE2169" s="0"/>
      <c r="IF2169" s="0"/>
      <c r="IG2169" s="0"/>
      <c r="IH2169" s="0"/>
      <c r="II2169" s="0"/>
      <c r="IJ2169" s="0"/>
      <c r="IK2169" s="0"/>
      <c r="IL2169" s="0"/>
      <c r="IM2169" s="0"/>
      <c r="IN2169" s="0"/>
      <c r="IO2169" s="0"/>
      <c r="IP2169" s="0"/>
      <c r="IQ2169" s="0"/>
      <c r="IR2169" s="0"/>
      <c r="IS2169" s="0"/>
      <c r="IT2169" s="0"/>
      <c r="IU2169" s="0"/>
      <c r="IV2169" s="0"/>
      <c r="IW2169" s="0"/>
    </row>
    <row r="2170" customFormat="false" ht="12.75" hidden="true" customHeight="false" outlineLevel="0" collapsed="false">
      <c r="A2170" s="0" t="n">
        <f aca="false">WEEKDAY(C2170,2)</f>
        <v>2</v>
      </c>
      <c r="B2170" s="0" t="n">
        <f aca="false">MONTH(C2170)</f>
        <v>8</v>
      </c>
      <c r="C2170" s="23" t="n">
        <v>37117</v>
      </c>
      <c r="D2170" s="0" t="n">
        <f aca="false">MONTH(R2170)</f>
        <v>8</v>
      </c>
      <c r="E2170" s="0" t="n">
        <f aca="false">YEAR(R2170)</f>
        <v>2001</v>
      </c>
      <c r="F2170" s="35" t="n">
        <f aca="false">L2170-K2170</f>
        <v>0.5352</v>
      </c>
      <c r="G2170" s="24" t="n">
        <f aca="false">N2170-M2170</f>
        <v>0.118833333333333</v>
      </c>
      <c r="H2170" s="24" t="n">
        <f aca="false">O2170-N2170</f>
        <v>0.0469166666666663</v>
      </c>
      <c r="I2170" s="24" t="n">
        <f aca="false">O2170-M2170</f>
        <v>0.16575</v>
      </c>
      <c r="J2170" s="25" t="n">
        <f aca="false">VLOOKUP(C2170,'Nymex hist.'!A:B,2,0)</f>
        <v>3.094</v>
      </c>
      <c r="K2170" s="34" t="n">
        <f aca="false">AVERAGE(DM2170:DS2170)</f>
        <v>3.118</v>
      </c>
      <c r="L2170" s="34" t="n">
        <f aca="false">AVERAGE(DT2170:DX2170)</f>
        <v>3.6532</v>
      </c>
      <c r="M2170" s="27" t="n">
        <f aca="false">SUMIF($S$3:$FQ$3,$E2170+1,$S2170:$FQ2170)/COUNTIF($S$3:$FQ$3,$E2170+1)</f>
        <v>3.657</v>
      </c>
      <c r="N2170" s="27" t="n">
        <f aca="false">SUMIF($S$3:$FQ$3,$E2170+2,$S2170:$FQ2170)/COUNTIF($S$3:$FQ$3,$E2170+2)</f>
        <v>3.77583333333333</v>
      </c>
      <c r="O2170" s="27" t="n">
        <f aca="false">SUMIF($S$3:$FQ$3,$E2170+3,$S2170:$FQ2170)/COUNTIF($S$3:$FQ$3,$E2170+3)</f>
        <v>3.82275</v>
      </c>
      <c r="P2170" s="27" t="n">
        <f aca="false">SUMIF($S$3:$FQ$3,$E2170+4,$S2170:$FQ2170)/COUNTIF($S$3:$FQ$3,$E2170+4)</f>
        <v>3.86275</v>
      </c>
      <c r="Q2170" s="27"/>
      <c r="R2170" s="28" t="n">
        <v>37117</v>
      </c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30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 t="n">
        <v>3.094</v>
      </c>
      <c r="DS2170" s="29" t="n">
        <v>3.142</v>
      </c>
      <c r="DT2170" s="29" t="n">
        <v>3.404</v>
      </c>
      <c r="DU2170" s="29" t="n">
        <v>3.684</v>
      </c>
      <c r="DV2170" s="29" t="n">
        <v>3.809</v>
      </c>
      <c r="DW2170" s="29" t="n">
        <v>3.742</v>
      </c>
      <c r="DX2170" s="29" t="n">
        <v>3.627</v>
      </c>
      <c r="DY2170" s="29" t="n">
        <v>3.482</v>
      </c>
      <c r="DZ2170" s="29" t="n">
        <v>3.496</v>
      </c>
      <c r="EA2170" s="29" t="n">
        <v>3.536</v>
      </c>
      <c r="EB2170" s="29" t="n">
        <v>3.581</v>
      </c>
      <c r="EC2170" s="29" t="n">
        <v>3.621</v>
      </c>
      <c r="ED2170" s="29" t="n">
        <v>3.619</v>
      </c>
      <c r="EE2170" s="29" t="n">
        <v>3.632</v>
      </c>
      <c r="EF2170" s="29" t="n">
        <v>3.787</v>
      </c>
      <c r="EG2170" s="29" t="n">
        <v>3.952</v>
      </c>
      <c r="EH2170" s="29" t="n">
        <v>4.037</v>
      </c>
      <c r="EI2170" s="29" t="n">
        <v>3.935</v>
      </c>
      <c r="EJ2170" s="29" t="n">
        <v>3.825</v>
      </c>
      <c r="EK2170" s="29" t="n">
        <v>3.595</v>
      </c>
      <c r="EL2170" s="29" t="n">
        <v>3.595</v>
      </c>
      <c r="EM2170" s="29" t="n">
        <v>3.63</v>
      </c>
      <c r="EN2170" s="29" t="n">
        <v>3.67</v>
      </c>
      <c r="EO2170" s="29" t="n">
        <v>3.703</v>
      </c>
      <c r="EP2170" s="29" t="n">
        <v>3.71</v>
      </c>
      <c r="EQ2170" s="29" t="n">
        <v>3.71</v>
      </c>
      <c r="ER2170" s="29" t="n">
        <v>3.87</v>
      </c>
      <c r="ES2170" s="29" t="n">
        <v>4.03</v>
      </c>
      <c r="ET2170" s="29" t="n">
        <v>4.095</v>
      </c>
      <c r="EU2170" s="29" t="n">
        <v>3.987</v>
      </c>
      <c r="EV2170" s="29" t="n">
        <v>3.855</v>
      </c>
      <c r="EW2170" s="29" t="n">
        <v>3.655</v>
      </c>
      <c r="EX2170" s="29" t="n">
        <v>3.65</v>
      </c>
      <c r="EY2170" s="29" t="n">
        <v>3.683</v>
      </c>
      <c r="EZ2170" s="29" t="n">
        <v>3.737</v>
      </c>
      <c r="FA2170" s="29" t="n">
        <v>3.771</v>
      </c>
      <c r="FB2170" s="29" t="n">
        <v>3.74</v>
      </c>
      <c r="FC2170" s="29" t="n">
        <v>3.745</v>
      </c>
      <c r="FD2170" s="29" t="n">
        <v>3.9</v>
      </c>
      <c r="FE2170" s="29" t="n">
        <v>4.055</v>
      </c>
      <c r="FF2170" s="29" t="n">
        <v>4.135</v>
      </c>
      <c r="FG2170" s="29" t="n">
        <v>4.027</v>
      </c>
      <c r="FH2170" s="29" t="n">
        <v>3.895</v>
      </c>
      <c r="FI2170" s="29" t="n">
        <v>3.695</v>
      </c>
      <c r="FJ2170" s="29" t="n">
        <v>3.69</v>
      </c>
      <c r="FK2170" s="29" t="n">
        <v>3.723</v>
      </c>
      <c r="FL2170" s="29" t="n">
        <v>3.777</v>
      </c>
      <c r="FM2170" s="29" t="n">
        <v>3.811</v>
      </c>
      <c r="FN2170" s="29" t="n">
        <v>3.78</v>
      </c>
      <c r="FO2170" s="29" t="n">
        <v>3.785</v>
      </c>
      <c r="FP2170" s="29" t="n">
        <v>3.94</v>
      </c>
      <c r="FQ2170" s="29" t="n">
        <v>4.095</v>
      </c>
      <c r="FR2170" s="29" t="n">
        <v>4.18</v>
      </c>
      <c r="FS2170" s="29" t="n">
        <v>4.072</v>
      </c>
      <c r="FT2170" s="29" t="n">
        <v>3.94</v>
      </c>
      <c r="FU2170" s="29" t="n">
        <v>3.74</v>
      </c>
      <c r="FV2170" s="29" t="n">
        <v>3.735</v>
      </c>
      <c r="FW2170" s="29" t="n">
        <v>3.768</v>
      </c>
      <c r="FX2170" s="29" t="n">
        <v>3.822</v>
      </c>
      <c r="FY2170" s="29" t="n">
        <v>3.856</v>
      </c>
      <c r="FZ2170" s="29" t="n">
        <v>3.825</v>
      </c>
      <c r="GA2170" s="29" t="n">
        <v>3.83</v>
      </c>
      <c r="GB2170" s="29" t="n">
        <v>3.985</v>
      </c>
      <c r="GC2170" s="29" t="n">
        <v>4.14</v>
      </c>
      <c r="GD2170" s="29" t="n">
        <v>4.23</v>
      </c>
      <c r="GE2170" s="29" t="n">
        <v>4.122</v>
      </c>
      <c r="GF2170" s="29" t="n">
        <v>3.99</v>
      </c>
      <c r="GG2170" s="29" t="n">
        <v>3.79</v>
      </c>
      <c r="GH2170" s="29" t="n">
        <v>3.785</v>
      </c>
      <c r="GI2170" s="29" t="n">
        <v>3.818</v>
      </c>
      <c r="GJ2170" s="29" t="n">
        <v>3.872</v>
      </c>
      <c r="GK2170" s="29" t="n">
        <v>3.906</v>
      </c>
      <c r="GL2170" s="29"/>
      <c r="GM2170" s="29"/>
      <c r="GN2170" s="29"/>
      <c r="GO2170" s="29"/>
      <c r="GP2170" s="29"/>
      <c r="GQ2170" s="29"/>
      <c r="GR2170" s="0"/>
      <c r="GS2170" s="0"/>
      <c r="GT2170" s="0"/>
      <c r="GU2170" s="0"/>
      <c r="GV2170" s="0"/>
      <c r="GW2170" s="0"/>
      <c r="GX2170" s="0"/>
      <c r="GY2170" s="0"/>
      <c r="GZ2170" s="0"/>
      <c r="HA2170" s="0"/>
      <c r="HB2170" s="0"/>
      <c r="HC2170" s="0"/>
      <c r="HD2170" s="0"/>
      <c r="HE2170" s="0"/>
      <c r="HF2170" s="0"/>
      <c r="HG2170" s="0"/>
      <c r="HH2170" s="0"/>
      <c r="HI2170" s="0"/>
      <c r="HJ2170" s="0"/>
      <c r="HK2170" s="0"/>
      <c r="HL2170" s="0"/>
      <c r="HM2170" s="0"/>
      <c r="HN2170" s="0"/>
      <c r="HO2170" s="0"/>
      <c r="HP2170" s="0"/>
      <c r="HQ2170" s="0"/>
      <c r="HR2170" s="0"/>
      <c r="HS2170" s="0"/>
      <c r="HT2170" s="0"/>
      <c r="HU2170" s="0"/>
      <c r="HV2170" s="0"/>
      <c r="HW2170" s="0"/>
      <c r="HX2170" s="0"/>
      <c r="HY2170" s="0"/>
      <c r="HZ2170" s="0"/>
      <c r="IA2170" s="0"/>
      <c r="IB2170" s="0"/>
      <c r="IC2170" s="0"/>
      <c r="ID2170" s="0"/>
      <c r="IE2170" s="0"/>
      <c r="IF2170" s="0"/>
      <c r="IG2170" s="0"/>
      <c r="IH2170" s="0"/>
      <c r="II2170" s="0"/>
      <c r="IJ2170" s="0"/>
      <c r="IK2170" s="0"/>
      <c r="IL2170" s="0"/>
      <c r="IM2170" s="0"/>
      <c r="IN2170" s="0"/>
      <c r="IO2170" s="0"/>
      <c r="IP2170" s="0"/>
      <c r="IQ2170" s="0"/>
      <c r="IR2170" s="0"/>
      <c r="IS2170" s="0"/>
      <c r="IT2170" s="0"/>
      <c r="IU2170" s="0"/>
      <c r="IV2170" s="0"/>
      <c r="IW2170" s="0"/>
    </row>
    <row r="2171" customFormat="false" ht="12.75" hidden="true" customHeight="false" outlineLevel="0" collapsed="false">
      <c r="A2171" s="0" t="n">
        <f aca="false">WEEKDAY(C2171,2)</f>
        <v>3</v>
      </c>
      <c r="B2171" s="0" t="n">
        <f aca="false">MONTH(C2171)</f>
        <v>8</v>
      </c>
      <c r="C2171" s="23" t="n">
        <v>37118</v>
      </c>
      <c r="D2171" s="0" t="n">
        <f aca="false">MONTH(R2171)</f>
        <v>8</v>
      </c>
      <c r="E2171" s="0" t="n">
        <f aca="false">YEAR(R2171)</f>
        <v>2001</v>
      </c>
      <c r="F2171" s="35" t="n">
        <f aca="false">L2171-K2171</f>
        <v>0.467</v>
      </c>
      <c r="G2171" s="24" t="n">
        <f aca="false">N2171-M2171</f>
        <v>0.0454166666666667</v>
      </c>
      <c r="H2171" s="24" t="n">
        <f aca="false">O2171-N2171</f>
        <v>0.0344166666666665</v>
      </c>
      <c r="I2171" s="24" t="n">
        <f aca="false">O2171-M2171</f>
        <v>0.0798333333333332</v>
      </c>
      <c r="J2171" s="25" t="n">
        <f aca="false">VLOOKUP(C2171,'Nymex hist.'!A:B,2,0)</f>
        <v>3.468</v>
      </c>
      <c r="K2171" s="34" t="n">
        <f aca="false">AVERAGE(DM2171:DS2171)</f>
        <v>3.488</v>
      </c>
      <c r="L2171" s="34" t="n">
        <f aca="false">AVERAGE(DT2171:DX2171)</f>
        <v>3.955</v>
      </c>
      <c r="M2171" s="27" t="n">
        <f aca="false">SUMIF($S$3:$FQ$3,$E2171+1,$S2171:$FQ2171)/COUNTIF($S$3:$FQ$3,$E2171+1)</f>
        <v>3.89791666666667</v>
      </c>
      <c r="N2171" s="27" t="n">
        <f aca="false">SUMIF($S$3:$FQ$3,$E2171+2,$S2171:$FQ2171)/COUNTIF($S$3:$FQ$3,$E2171+2)</f>
        <v>3.94333333333333</v>
      </c>
      <c r="O2171" s="27" t="n">
        <f aca="false">SUMIF($S$3:$FQ$3,$E2171+3,$S2171:$FQ2171)/COUNTIF($S$3:$FQ$3,$E2171+3)</f>
        <v>3.97775</v>
      </c>
      <c r="P2171" s="27" t="n">
        <f aca="false">SUMIF($S$3:$FQ$3,$E2171+4,$S2171:$FQ2171)/COUNTIF($S$3:$FQ$3,$E2171+4)</f>
        <v>4.00775</v>
      </c>
      <c r="Q2171" s="27"/>
      <c r="R2171" s="28" t="n">
        <v>37118</v>
      </c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30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 t="n">
        <v>3.468</v>
      </c>
      <c r="DS2171" s="29" t="n">
        <v>3.508</v>
      </c>
      <c r="DT2171" s="29" t="n">
        <v>3.753</v>
      </c>
      <c r="DU2171" s="29" t="n">
        <v>3.993</v>
      </c>
      <c r="DV2171" s="29" t="n">
        <v>4.108</v>
      </c>
      <c r="DW2171" s="29" t="n">
        <v>4.023</v>
      </c>
      <c r="DX2171" s="29" t="n">
        <v>3.898</v>
      </c>
      <c r="DY2171" s="29" t="n">
        <v>3.73</v>
      </c>
      <c r="DZ2171" s="29" t="n">
        <v>3.735</v>
      </c>
      <c r="EA2171" s="29" t="n">
        <v>3.768</v>
      </c>
      <c r="EB2171" s="29" t="n">
        <v>3.807</v>
      </c>
      <c r="EC2171" s="29" t="n">
        <v>3.847</v>
      </c>
      <c r="ED2171" s="29" t="n">
        <v>3.845</v>
      </c>
      <c r="EE2171" s="29" t="n">
        <v>3.857</v>
      </c>
      <c r="EF2171" s="29" t="n">
        <v>4</v>
      </c>
      <c r="EG2171" s="29" t="n">
        <v>4.157</v>
      </c>
      <c r="EH2171" s="29" t="n">
        <v>4.237</v>
      </c>
      <c r="EI2171" s="29" t="n">
        <v>4.125</v>
      </c>
      <c r="EJ2171" s="29" t="n">
        <v>4.01</v>
      </c>
      <c r="EK2171" s="29" t="n">
        <v>3.77</v>
      </c>
      <c r="EL2171" s="29" t="n">
        <v>3.765</v>
      </c>
      <c r="EM2171" s="29" t="n">
        <v>3.79</v>
      </c>
      <c r="EN2171" s="29" t="n">
        <v>3.825</v>
      </c>
      <c r="EO2171" s="29" t="n">
        <v>3.858</v>
      </c>
      <c r="EP2171" s="29" t="n">
        <v>3.865</v>
      </c>
      <c r="EQ2171" s="29" t="n">
        <v>3.865</v>
      </c>
      <c r="ER2171" s="29" t="n">
        <v>4.025</v>
      </c>
      <c r="ES2171" s="29" t="n">
        <v>4.185</v>
      </c>
      <c r="ET2171" s="29" t="n">
        <v>4.25</v>
      </c>
      <c r="EU2171" s="29" t="n">
        <v>4.142</v>
      </c>
      <c r="EV2171" s="29" t="n">
        <v>4.01</v>
      </c>
      <c r="EW2171" s="29" t="n">
        <v>3.81</v>
      </c>
      <c r="EX2171" s="29" t="n">
        <v>3.805</v>
      </c>
      <c r="EY2171" s="29" t="n">
        <v>3.838</v>
      </c>
      <c r="EZ2171" s="29" t="n">
        <v>3.892</v>
      </c>
      <c r="FA2171" s="29" t="n">
        <v>3.926</v>
      </c>
      <c r="FB2171" s="29" t="n">
        <v>3.895</v>
      </c>
      <c r="FC2171" s="29" t="n">
        <v>3.9</v>
      </c>
      <c r="FD2171" s="29" t="n">
        <v>4.055</v>
      </c>
      <c r="FE2171" s="29" t="n">
        <v>4.21</v>
      </c>
      <c r="FF2171" s="29" t="n">
        <v>4.28</v>
      </c>
      <c r="FG2171" s="29" t="n">
        <v>4.172</v>
      </c>
      <c r="FH2171" s="29" t="n">
        <v>4.04</v>
      </c>
      <c r="FI2171" s="29" t="n">
        <v>3.84</v>
      </c>
      <c r="FJ2171" s="29" t="n">
        <v>3.835</v>
      </c>
      <c r="FK2171" s="29" t="n">
        <v>3.868</v>
      </c>
      <c r="FL2171" s="29" t="n">
        <v>3.922</v>
      </c>
      <c r="FM2171" s="29" t="n">
        <v>3.956</v>
      </c>
      <c r="FN2171" s="29" t="n">
        <v>3.925</v>
      </c>
      <c r="FO2171" s="29" t="n">
        <v>3.93</v>
      </c>
      <c r="FP2171" s="29" t="n">
        <v>4.085</v>
      </c>
      <c r="FQ2171" s="29" t="n">
        <v>4.24</v>
      </c>
      <c r="FR2171" s="29" t="n">
        <v>4.32</v>
      </c>
      <c r="FS2171" s="29" t="n">
        <v>4.212</v>
      </c>
      <c r="FT2171" s="29" t="n">
        <v>4.08</v>
      </c>
      <c r="FU2171" s="29" t="n">
        <v>3.88</v>
      </c>
      <c r="FV2171" s="29" t="n">
        <v>3.875</v>
      </c>
      <c r="FW2171" s="29" t="n">
        <v>3.908</v>
      </c>
      <c r="FX2171" s="29" t="n">
        <v>3.962</v>
      </c>
      <c r="FY2171" s="29" t="n">
        <v>3.996</v>
      </c>
      <c r="FZ2171" s="29" t="n">
        <v>3.965</v>
      </c>
      <c r="GA2171" s="29" t="n">
        <v>3.97</v>
      </c>
      <c r="GB2171" s="29" t="n">
        <v>4.125</v>
      </c>
      <c r="GC2171" s="29" t="n">
        <v>4.28</v>
      </c>
      <c r="GD2171" s="29" t="n">
        <v>4.365</v>
      </c>
      <c r="GE2171" s="29" t="n">
        <v>4.257</v>
      </c>
      <c r="GF2171" s="29" t="n">
        <v>4.125</v>
      </c>
      <c r="GG2171" s="29" t="n">
        <v>3.925</v>
      </c>
      <c r="GH2171" s="29" t="n">
        <v>3.92</v>
      </c>
      <c r="GI2171" s="29" t="n">
        <v>3.953</v>
      </c>
      <c r="GJ2171" s="29" t="n">
        <v>4.007</v>
      </c>
      <c r="GK2171" s="29" t="n">
        <v>4.041</v>
      </c>
      <c r="GL2171" s="29"/>
      <c r="GM2171" s="29"/>
      <c r="GN2171" s="29"/>
      <c r="GO2171" s="29"/>
      <c r="GP2171" s="29"/>
      <c r="GQ2171" s="29"/>
      <c r="GR2171" s="0"/>
      <c r="GS2171" s="0"/>
      <c r="GT2171" s="0"/>
      <c r="GU2171" s="0"/>
      <c r="GV2171" s="0"/>
      <c r="GW2171" s="0"/>
      <c r="GX2171" s="0"/>
      <c r="GY2171" s="0"/>
      <c r="GZ2171" s="0"/>
      <c r="HA2171" s="0"/>
      <c r="HB2171" s="0"/>
      <c r="HC2171" s="0"/>
      <c r="HD2171" s="0"/>
      <c r="HE2171" s="0"/>
      <c r="HF2171" s="0"/>
      <c r="HG2171" s="0"/>
      <c r="HH2171" s="0"/>
      <c r="HI2171" s="0"/>
      <c r="HJ2171" s="0"/>
      <c r="HK2171" s="0"/>
      <c r="HL2171" s="0"/>
      <c r="HM2171" s="0"/>
      <c r="HN2171" s="0"/>
      <c r="HO2171" s="0"/>
      <c r="HP2171" s="0"/>
      <c r="HQ2171" s="0"/>
      <c r="HR2171" s="0"/>
      <c r="HS2171" s="0"/>
      <c r="HT2171" s="0"/>
      <c r="HU2171" s="0"/>
      <c r="HV2171" s="0"/>
      <c r="HW2171" s="0"/>
      <c r="HX2171" s="0"/>
      <c r="HY2171" s="0"/>
      <c r="HZ2171" s="0"/>
      <c r="IA2171" s="0"/>
      <c r="IB2171" s="0"/>
      <c r="IC2171" s="0"/>
      <c r="ID2171" s="0"/>
      <c r="IE2171" s="0"/>
      <c r="IF2171" s="0"/>
      <c r="IG2171" s="0"/>
      <c r="IH2171" s="0"/>
      <c r="II2171" s="0"/>
      <c r="IJ2171" s="0"/>
      <c r="IK2171" s="0"/>
      <c r="IL2171" s="0"/>
      <c r="IM2171" s="0"/>
      <c r="IN2171" s="0"/>
      <c r="IO2171" s="0"/>
      <c r="IP2171" s="0"/>
      <c r="IQ2171" s="0"/>
      <c r="IR2171" s="0"/>
      <c r="IS2171" s="0"/>
      <c r="IT2171" s="0"/>
      <c r="IU2171" s="0"/>
      <c r="IV2171" s="0"/>
      <c r="IW2171" s="0"/>
    </row>
    <row r="2172" customFormat="false" ht="12.75" hidden="false" customHeight="false" outlineLevel="0" collapsed="false">
      <c r="A2172" s="1" t="n">
        <f aca="false">WEEKDAY(C2172,2)</f>
        <v>4</v>
      </c>
      <c r="B2172" s="1" t="n">
        <f aca="false">MONTH(C2172)</f>
        <v>8</v>
      </c>
      <c r="C2172" s="23" t="n">
        <v>37119</v>
      </c>
      <c r="D2172" s="0" t="n">
        <f aca="false">MONTH(R2172)</f>
        <v>8</v>
      </c>
      <c r="E2172" s="0" t="n">
        <f aca="false">YEAR(R2172)</f>
        <v>2001</v>
      </c>
      <c r="F2172" s="3" t="n">
        <f aca="false">L2172-K2172</f>
        <v>0.4902</v>
      </c>
      <c r="G2172" s="3" t="n">
        <f aca="false">N2172-M2172</f>
        <v>0.077083333333333</v>
      </c>
      <c r="H2172" s="3" t="n">
        <f aca="false">O2172-N2172</f>
        <v>0.0394166666666669</v>
      </c>
      <c r="I2172" s="3" t="n">
        <f aca="false">O2172-M2172</f>
        <v>0.1165</v>
      </c>
      <c r="J2172" s="4" t="n">
        <f aca="false">VLOOKUP(C2172,'Nymex hist.'!A:B,2,0)</f>
        <v>3.367</v>
      </c>
      <c r="K2172" s="4" t="n">
        <f aca="false">AVERAGE(DM2172:DS2172)</f>
        <v>3.391</v>
      </c>
      <c r="L2172" s="4" t="n">
        <f aca="false">AVERAGE(DT2172:DX2172)</f>
        <v>3.8812</v>
      </c>
      <c r="M2172" s="4" t="n">
        <f aca="false">SUMIF($S$3:$FQ$3,$E2172+1,$S2172:$FQ2172)/COUNTIF($S$3:$FQ$3,$E2172+1)</f>
        <v>3.84391666666667</v>
      </c>
      <c r="N2172" s="4" t="n">
        <f aca="false">SUMIF($S$3:$FQ$3,$E2172+2,$S2172:$FQ2172)/COUNTIF($S$3:$FQ$3,$E2172+2)</f>
        <v>3.921</v>
      </c>
      <c r="O2172" s="4" t="n">
        <f aca="false">SUMIF($S$3:$FQ$3,$E2172+3,$S2172:$FQ2172)/COUNTIF($S$3:$FQ$3,$E2172+3)</f>
        <v>3.96041666666667</v>
      </c>
      <c r="P2172" s="4" t="n">
        <f aca="false">SUMIF($S$3:$FQ$3,$E2172+4,$S2172:$FQ2172)/COUNTIF($S$3:$FQ$3,$E2172+4)</f>
        <v>3.99041666666667</v>
      </c>
      <c r="R2172" s="21" t="n">
        <v>37119</v>
      </c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7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  <c r="BT2172" s="32"/>
      <c r="BU2172" s="32"/>
      <c r="BV2172" s="32"/>
      <c r="BW2172" s="32"/>
      <c r="BX2172" s="32"/>
      <c r="BY2172" s="32"/>
      <c r="BZ2172" s="32"/>
      <c r="CA2172" s="32"/>
      <c r="CB2172" s="32"/>
      <c r="CC2172" s="32"/>
      <c r="CD2172" s="32"/>
      <c r="CE2172" s="32"/>
      <c r="CF2172" s="32"/>
      <c r="CG2172" s="32"/>
      <c r="CH2172" s="32"/>
      <c r="CI2172" s="32"/>
      <c r="CJ2172" s="32"/>
      <c r="CK2172" s="32"/>
      <c r="CL2172" s="32"/>
      <c r="CM2172" s="32"/>
      <c r="CN2172" s="32"/>
      <c r="CO2172" s="32"/>
      <c r="CP2172" s="32"/>
      <c r="CQ2172" s="32"/>
      <c r="CR2172" s="32"/>
      <c r="CS2172" s="32"/>
      <c r="CT2172" s="32"/>
      <c r="CU2172" s="32"/>
      <c r="CV2172" s="32"/>
      <c r="CW2172" s="32"/>
      <c r="CX2172" s="32"/>
      <c r="CY2172" s="32"/>
      <c r="CZ2172" s="32"/>
      <c r="DA2172" s="32"/>
      <c r="DB2172" s="32"/>
      <c r="DC2172" s="32"/>
      <c r="DD2172" s="32"/>
      <c r="DE2172" s="32"/>
      <c r="DF2172" s="32"/>
      <c r="DG2172" s="32"/>
      <c r="DH2172" s="32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 t="n">
        <v>3.367</v>
      </c>
      <c r="DS2172" s="32" t="n">
        <v>3.415</v>
      </c>
      <c r="DT2172" s="32" t="n">
        <v>3.665</v>
      </c>
      <c r="DU2172" s="32" t="n">
        <v>3.918</v>
      </c>
      <c r="DV2172" s="32" t="n">
        <v>4.038</v>
      </c>
      <c r="DW2172" s="32" t="n">
        <v>3.955</v>
      </c>
      <c r="DX2172" s="32" t="n">
        <v>3.83</v>
      </c>
      <c r="DY2172" s="32" t="n">
        <v>3.675</v>
      </c>
      <c r="DZ2172" s="32" t="n">
        <v>3.68</v>
      </c>
      <c r="EA2172" s="32" t="n">
        <v>3.715</v>
      </c>
      <c r="EB2172" s="32" t="n">
        <v>3.76</v>
      </c>
      <c r="EC2172" s="32" t="n">
        <v>3.8</v>
      </c>
      <c r="ED2172" s="32" t="n">
        <v>3.798</v>
      </c>
      <c r="EE2172" s="32" t="n">
        <v>3.81</v>
      </c>
      <c r="EF2172" s="32" t="n">
        <v>3.953</v>
      </c>
      <c r="EG2172" s="32" t="n">
        <v>4.113</v>
      </c>
      <c r="EH2172" s="32" t="n">
        <v>4.198</v>
      </c>
      <c r="EI2172" s="32" t="n">
        <v>4.086</v>
      </c>
      <c r="EJ2172" s="32" t="n">
        <v>3.971</v>
      </c>
      <c r="EK2172" s="32" t="n">
        <v>3.741</v>
      </c>
      <c r="EL2172" s="32" t="n">
        <v>3.741</v>
      </c>
      <c r="EM2172" s="32" t="n">
        <v>3.771</v>
      </c>
      <c r="EN2172" s="32" t="n">
        <v>3.816</v>
      </c>
      <c r="EO2172" s="32" t="n">
        <v>3.844</v>
      </c>
      <c r="EP2172" s="32" t="n">
        <v>3.851</v>
      </c>
      <c r="EQ2172" s="32" t="n">
        <v>3.851</v>
      </c>
      <c r="ER2172" s="32" t="n">
        <v>4.011</v>
      </c>
      <c r="ES2172" s="32" t="n">
        <v>4.171</v>
      </c>
      <c r="ET2172" s="32" t="n">
        <v>4.231</v>
      </c>
      <c r="EU2172" s="32" t="n">
        <v>4.123</v>
      </c>
      <c r="EV2172" s="32" t="n">
        <v>3.991</v>
      </c>
      <c r="EW2172" s="32" t="n">
        <v>3.791</v>
      </c>
      <c r="EX2172" s="32" t="n">
        <v>3.786</v>
      </c>
      <c r="EY2172" s="32" t="n">
        <v>3.819</v>
      </c>
      <c r="EZ2172" s="32" t="n">
        <v>3.873</v>
      </c>
      <c r="FA2172" s="32" t="n">
        <v>3.907</v>
      </c>
      <c r="FB2172" s="32" t="n">
        <v>3.881</v>
      </c>
      <c r="FC2172" s="32" t="n">
        <v>3.886</v>
      </c>
      <c r="FD2172" s="32" t="n">
        <v>4.041</v>
      </c>
      <c r="FE2172" s="32" t="n">
        <v>4.196</v>
      </c>
      <c r="FF2172" s="32" t="n">
        <v>4.261</v>
      </c>
      <c r="FG2172" s="32" t="n">
        <v>4.153</v>
      </c>
      <c r="FH2172" s="32" t="n">
        <v>4.021</v>
      </c>
      <c r="FI2172" s="32" t="n">
        <v>3.821</v>
      </c>
      <c r="FJ2172" s="32" t="n">
        <v>3.816</v>
      </c>
      <c r="FK2172" s="32" t="n">
        <v>3.849</v>
      </c>
      <c r="FL2172" s="32" t="n">
        <v>3.903</v>
      </c>
      <c r="FM2172" s="32" t="n">
        <v>3.937</v>
      </c>
      <c r="FN2172" s="32" t="n">
        <v>3.911</v>
      </c>
      <c r="FO2172" s="32" t="n">
        <v>3.916</v>
      </c>
      <c r="FP2172" s="32" t="n">
        <v>4.071</v>
      </c>
      <c r="FQ2172" s="32" t="n">
        <v>4.226</v>
      </c>
      <c r="FR2172" s="32" t="n">
        <v>4.301</v>
      </c>
      <c r="FS2172" s="32" t="n">
        <v>4.193</v>
      </c>
      <c r="FT2172" s="32" t="n">
        <v>4.061</v>
      </c>
      <c r="FU2172" s="32" t="n">
        <v>3.861</v>
      </c>
      <c r="FV2172" s="32" t="n">
        <v>3.856</v>
      </c>
      <c r="FW2172" s="32" t="n">
        <v>3.889</v>
      </c>
      <c r="FX2172" s="32" t="n">
        <v>3.943</v>
      </c>
      <c r="FY2172" s="32" t="n">
        <v>3.977</v>
      </c>
      <c r="FZ2172" s="32" t="n">
        <v>3.951</v>
      </c>
      <c r="GA2172" s="32" t="n">
        <v>3.956</v>
      </c>
      <c r="GB2172" s="32" t="n">
        <v>4.111</v>
      </c>
      <c r="GC2172" s="32" t="n">
        <v>4.266</v>
      </c>
      <c r="GD2172" s="32" t="n">
        <v>4.346</v>
      </c>
      <c r="GE2172" s="32" t="n">
        <v>4.238</v>
      </c>
      <c r="GF2172" s="32" t="n">
        <v>4.106</v>
      </c>
      <c r="GG2172" s="32" t="n">
        <v>3.906</v>
      </c>
      <c r="GH2172" s="32" t="n">
        <v>3.901</v>
      </c>
      <c r="GI2172" s="32" t="n">
        <v>3.934</v>
      </c>
      <c r="GJ2172" s="32" t="n">
        <v>3.988</v>
      </c>
      <c r="GK2172" s="32" t="n">
        <v>4.022</v>
      </c>
      <c r="GL2172" s="32"/>
      <c r="GM2172" s="32"/>
      <c r="GN2172" s="32"/>
      <c r="GO2172" s="32"/>
      <c r="GP2172" s="32"/>
      <c r="GQ2172" s="32"/>
    </row>
    <row r="2173" customFormat="false" ht="12.75" hidden="true" customHeight="false" outlineLevel="0" collapsed="false">
      <c r="A2173" s="0" t="n">
        <f aca="false">WEEKDAY(C2173,2)</f>
        <v>5</v>
      </c>
      <c r="B2173" s="0" t="n">
        <f aca="false">MONTH(C2173)</f>
        <v>8</v>
      </c>
      <c r="C2173" s="23" t="n">
        <v>37120</v>
      </c>
      <c r="D2173" s="0" t="n">
        <f aca="false">MONTH(R2173)</f>
        <v>8</v>
      </c>
      <c r="E2173" s="0" t="n">
        <f aca="false">YEAR(R2173)</f>
        <v>2001</v>
      </c>
      <c r="F2173" s="35" t="n">
        <f aca="false">L2173-K2173</f>
        <v>0.4983</v>
      </c>
      <c r="G2173" s="24" t="n">
        <f aca="false">N2173-M2173</f>
        <v>0.0764166666666668</v>
      </c>
      <c r="H2173" s="24" t="n">
        <f aca="false">O2173-N2173</f>
        <v>0.0387499999999994</v>
      </c>
      <c r="I2173" s="24" t="n">
        <f aca="false">O2173-M2173</f>
        <v>0.115166666666666</v>
      </c>
      <c r="J2173" s="25" t="n">
        <f aca="false">VLOOKUP(C2173,'Nymex hist.'!A:B,2,0)</f>
        <v>3.303</v>
      </c>
      <c r="K2173" s="34" t="n">
        <f aca="false">AVERAGE(DM2173:DS2173)</f>
        <v>3.3185</v>
      </c>
      <c r="L2173" s="34" t="n">
        <f aca="false">AVERAGE(DT2173:DX2173)</f>
        <v>3.8168</v>
      </c>
      <c r="M2173" s="27" t="n">
        <f aca="false">SUMIF($S$3:$FQ$3,$E2173+1,$S2173:$FQ2173)/COUNTIF($S$3:$FQ$3,$E2173+1)</f>
        <v>3.78458333333333</v>
      </c>
      <c r="N2173" s="27" t="n">
        <f aca="false">SUMIF($S$3:$FQ$3,$E2173+2,$S2173:$FQ2173)/COUNTIF($S$3:$FQ$3,$E2173+2)</f>
        <v>3.861</v>
      </c>
      <c r="O2173" s="27" t="n">
        <f aca="false">SUMIF($S$3:$FQ$3,$E2173+3,$S2173:$FQ2173)/COUNTIF($S$3:$FQ$3,$E2173+3)</f>
        <v>3.89975</v>
      </c>
      <c r="P2173" s="27" t="n">
        <f aca="false">SUMIF($S$3:$FQ$3,$E2173+4,$S2173:$FQ2173)/COUNTIF($S$3:$FQ$3,$E2173+4)</f>
        <v>3.92975</v>
      </c>
      <c r="Q2173" s="27"/>
      <c r="R2173" s="28" t="n">
        <v>37120</v>
      </c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30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 t="n">
        <v>3.303</v>
      </c>
      <c r="DS2173" s="29" t="n">
        <v>3.334</v>
      </c>
      <c r="DT2173" s="29" t="n">
        <v>3.587</v>
      </c>
      <c r="DU2173" s="29" t="n">
        <v>3.849</v>
      </c>
      <c r="DV2173" s="29" t="n">
        <v>3.981</v>
      </c>
      <c r="DW2173" s="29" t="n">
        <v>3.896</v>
      </c>
      <c r="DX2173" s="29" t="n">
        <v>3.771</v>
      </c>
      <c r="DY2173" s="29" t="n">
        <v>3.616</v>
      </c>
      <c r="DZ2173" s="29" t="n">
        <v>3.621</v>
      </c>
      <c r="EA2173" s="29" t="n">
        <v>3.656</v>
      </c>
      <c r="EB2173" s="29" t="n">
        <v>3.7</v>
      </c>
      <c r="EC2173" s="29" t="n">
        <v>3.74</v>
      </c>
      <c r="ED2173" s="29" t="n">
        <v>3.738</v>
      </c>
      <c r="EE2173" s="29" t="n">
        <v>3.75</v>
      </c>
      <c r="EF2173" s="29" t="n">
        <v>3.893</v>
      </c>
      <c r="EG2173" s="29" t="n">
        <v>4.053</v>
      </c>
      <c r="EH2173" s="29" t="n">
        <v>4.138</v>
      </c>
      <c r="EI2173" s="29" t="n">
        <v>4.026</v>
      </c>
      <c r="EJ2173" s="29" t="n">
        <v>3.911</v>
      </c>
      <c r="EK2173" s="29" t="n">
        <v>3.681</v>
      </c>
      <c r="EL2173" s="29" t="n">
        <v>3.681</v>
      </c>
      <c r="EM2173" s="29" t="n">
        <v>3.711</v>
      </c>
      <c r="EN2173" s="29" t="n">
        <v>3.756</v>
      </c>
      <c r="EO2173" s="29" t="n">
        <v>3.784</v>
      </c>
      <c r="EP2173" s="29" t="n">
        <v>3.791</v>
      </c>
      <c r="EQ2173" s="29" t="n">
        <v>3.791</v>
      </c>
      <c r="ER2173" s="29" t="n">
        <v>3.951</v>
      </c>
      <c r="ES2173" s="29" t="n">
        <v>4.111</v>
      </c>
      <c r="ET2173" s="29" t="n">
        <v>4.171</v>
      </c>
      <c r="EU2173" s="29" t="n">
        <v>4.063</v>
      </c>
      <c r="EV2173" s="29" t="n">
        <v>3.931</v>
      </c>
      <c r="EW2173" s="29" t="n">
        <v>3.731</v>
      </c>
      <c r="EX2173" s="29" t="n">
        <v>3.726</v>
      </c>
      <c r="EY2173" s="29" t="n">
        <v>3.759</v>
      </c>
      <c r="EZ2173" s="29" t="n">
        <v>3.809</v>
      </c>
      <c r="FA2173" s="29" t="n">
        <v>3.843</v>
      </c>
      <c r="FB2173" s="29" t="n">
        <v>3.821</v>
      </c>
      <c r="FC2173" s="29" t="n">
        <v>3.826</v>
      </c>
      <c r="FD2173" s="29" t="n">
        <v>3.981</v>
      </c>
      <c r="FE2173" s="29" t="n">
        <v>4.136</v>
      </c>
      <c r="FF2173" s="29" t="n">
        <v>4.201</v>
      </c>
      <c r="FG2173" s="29" t="n">
        <v>4.093</v>
      </c>
      <c r="FH2173" s="29" t="n">
        <v>3.961</v>
      </c>
      <c r="FI2173" s="29" t="n">
        <v>3.761</v>
      </c>
      <c r="FJ2173" s="29" t="n">
        <v>3.756</v>
      </c>
      <c r="FK2173" s="29" t="n">
        <v>3.789</v>
      </c>
      <c r="FL2173" s="29" t="n">
        <v>3.839</v>
      </c>
      <c r="FM2173" s="29" t="n">
        <v>3.873</v>
      </c>
      <c r="FN2173" s="29" t="n">
        <v>3.851</v>
      </c>
      <c r="FO2173" s="29" t="n">
        <v>3.856</v>
      </c>
      <c r="FP2173" s="29" t="n">
        <v>4.011</v>
      </c>
      <c r="FQ2173" s="29" t="n">
        <v>4.166</v>
      </c>
      <c r="FR2173" s="29" t="n">
        <v>4.241</v>
      </c>
      <c r="FS2173" s="29" t="n">
        <v>4.133</v>
      </c>
      <c r="FT2173" s="29" t="n">
        <v>4.001</v>
      </c>
      <c r="FU2173" s="29" t="n">
        <v>3.801</v>
      </c>
      <c r="FV2173" s="29" t="n">
        <v>3.796</v>
      </c>
      <c r="FW2173" s="29" t="n">
        <v>3.829</v>
      </c>
      <c r="FX2173" s="29" t="n">
        <v>3.879</v>
      </c>
      <c r="FY2173" s="29" t="n">
        <v>3.913</v>
      </c>
      <c r="FZ2173" s="29" t="n">
        <v>3.891</v>
      </c>
      <c r="GA2173" s="29" t="n">
        <v>3.896</v>
      </c>
      <c r="GB2173" s="29" t="n">
        <v>4.051</v>
      </c>
      <c r="GC2173" s="29" t="n">
        <v>4.206</v>
      </c>
      <c r="GD2173" s="29" t="n">
        <v>4.286</v>
      </c>
      <c r="GE2173" s="29" t="n">
        <v>4.178</v>
      </c>
      <c r="GF2173" s="29" t="n">
        <v>4.046</v>
      </c>
      <c r="GG2173" s="29" t="n">
        <v>3.846</v>
      </c>
      <c r="GH2173" s="29" t="n">
        <v>3.841</v>
      </c>
      <c r="GI2173" s="29" t="n">
        <v>3.874</v>
      </c>
      <c r="GJ2173" s="29" t="n">
        <v>3.924</v>
      </c>
      <c r="GK2173" s="29" t="n">
        <v>3.958</v>
      </c>
      <c r="GL2173" s="29"/>
      <c r="GM2173" s="29"/>
      <c r="GN2173" s="29"/>
      <c r="GO2173" s="29"/>
      <c r="GP2173" s="29"/>
      <c r="GQ2173" s="29"/>
      <c r="GR2173" s="0"/>
      <c r="GS2173" s="0"/>
      <c r="GT2173" s="0"/>
      <c r="GU2173" s="0"/>
      <c r="GV2173" s="0"/>
      <c r="GW2173" s="0"/>
      <c r="GX2173" s="0"/>
      <c r="GY2173" s="0"/>
      <c r="GZ2173" s="0"/>
      <c r="HA2173" s="0"/>
      <c r="HB2173" s="0"/>
      <c r="HC2173" s="0"/>
      <c r="HD2173" s="0"/>
      <c r="HE2173" s="0"/>
      <c r="HF2173" s="0"/>
      <c r="HG2173" s="0"/>
      <c r="HH2173" s="0"/>
      <c r="HI2173" s="0"/>
      <c r="HJ2173" s="0"/>
      <c r="HK2173" s="0"/>
      <c r="HL2173" s="0"/>
      <c r="HM2173" s="0"/>
      <c r="HN2173" s="0"/>
      <c r="HO2173" s="0"/>
      <c r="HP2173" s="0"/>
      <c r="HQ2173" s="0"/>
      <c r="HR2173" s="0"/>
      <c r="HS2173" s="0"/>
      <c r="HT2173" s="0"/>
      <c r="HU2173" s="0"/>
      <c r="HV2173" s="0"/>
      <c r="HW2173" s="0"/>
      <c r="HX2173" s="0"/>
      <c r="HY2173" s="0"/>
      <c r="HZ2173" s="0"/>
      <c r="IA2173" s="0"/>
      <c r="IB2173" s="0"/>
      <c r="IC2173" s="0"/>
      <c r="ID2173" s="0"/>
      <c r="IE2173" s="0"/>
      <c r="IF2173" s="0"/>
      <c r="IG2173" s="0"/>
      <c r="IH2173" s="0"/>
      <c r="II2173" s="0"/>
      <c r="IJ2173" s="0"/>
      <c r="IK2173" s="0"/>
      <c r="IL2173" s="0"/>
      <c r="IM2173" s="0"/>
      <c r="IN2173" s="0"/>
      <c r="IO2173" s="0"/>
      <c r="IP2173" s="0"/>
      <c r="IQ2173" s="0"/>
      <c r="IR2173" s="0"/>
      <c r="IS2173" s="0"/>
      <c r="IT2173" s="0"/>
      <c r="IU2173" s="0"/>
      <c r="IV2173" s="0"/>
      <c r="IW2173" s="0"/>
    </row>
    <row r="2174" customFormat="false" ht="12.75" hidden="true" customHeight="false" outlineLevel="0" collapsed="false">
      <c r="A2174" s="0" t="n">
        <f aca="false">WEEKDAY(C2174,2)</f>
        <v>1</v>
      </c>
      <c r="B2174" s="0" t="n">
        <f aca="false">MONTH(C2174)</f>
        <v>8</v>
      </c>
      <c r="C2174" s="23" t="n">
        <v>37123</v>
      </c>
      <c r="D2174" s="0" t="n">
        <f aca="false">MONTH(R2174)</f>
        <v>8</v>
      </c>
      <c r="E2174" s="0" t="n">
        <f aca="false">YEAR(R2174)</f>
        <v>2001</v>
      </c>
      <c r="F2174" s="35" t="n">
        <f aca="false">L2174-K2174</f>
        <v>0.5023</v>
      </c>
      <c r="G2174" s="24" t="n">
        <f aca="false">N2174-M2174</f>
        <v>0.0950000000000002</v>
      </c>
      <c r="H2174" s="24" t="n">
        <f aca="false">O2174-N2174</f>
        <v>0.044249999999999</v>
      </c>
      <c r="I2174" s="24" t="n">
        <f aca="false">O2174-M2174</f>
        <v>0.139249999999999</v>
      </c>
      <c r="J2174" s="25" t="n">
        <f aca="false">VLOOKUP(C2174,'Nymex hist.'!A:B,2,0)</f>
        <v>3.187</v>
      </c>
      <c r="K2174" s="34" t="n">
        <f aca="false">AVERAGE(DM2174:DS2174)</f>
        <v>3.2015</v>
      </c>
      <c r="L2174" s="34" t="n">
        <f aca="false">AVERAGE(DT2174:DX2174)</f>
        <v>3.7038</v>
      </c>
      <c r="M2174" s="27" t="n">
        <f aca="false">SUMIF($S$3:$FQ$3,$E2174+1,$S2174:$FQ2174)/COUNTIF($S$3:$FQ$3,$E2174+1)</f>
        <v>3.68483333333333</v>
      </c>
      <c r="N2174" s="27" t="n">
        <f aca="false">SUMIF($S$3:$FQ$3,$E2174+2,$S2174:$FQ2174)/COUNTIF($S$3:$FQ$3,$E2174+2)</f>
        <v>3.77983333333333</v>
      </c>
      <c r="O2174" s="27" t="n">
        <f aca="false">SUMIF($S$3:$FQ$3,$E2174+3,$S2174:$FQ2174)/COUNTIF($S$3:$FQ$3,$E2174+3)</f>
        <v>3.82408333333333</v>
      </c>
      <c r="P2174" s="27" t="n">
        <f aca="false">SUMIF($S$3:$FQ$3,$E2174+4,$S2174:$FQ2174)/COUNTIF($S$3:$FQ$3,$E2174+4)</f>
        <v>3.85908333333333</v>
      </c>
      <c r="Q2174" s="27"/>
      <c r="R2174" s="28" t="n">
        <v>37123</v>
      </c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30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 t="n">
        <v>3.187</v>
      </c>
      <c r="DS2174" s="29" t="n">
        <v>3.216</v>
      </c>
      <c r="DT2174" s="29" t="n">
        <v>3.469</v>
      </c>
      <c r="DU2174" s="29" t="n">
        <v>3.734</v>
      </c>
      <c r="DV2174" s="29" t="n">
        <v>3.868</v>
      </c>
      <c r="DW2174" s="29" t="n">
        <v>3.785</v>
      </c>
      <c r="DX2174" s="29" t="n">
        <v>3.663</v>
      </c>
      <c r="DY2174" s="29" t="n">
        <v>3.515</v>
      </c>
      <c r="DZ2174" s="29" t="n">
        <v>3.523</v>
      </c>
      <c r="EA2174" s="29" t="n">
        <v>3.558</v>
      </c>
      <c r="EB2174" s="29" t="n">
        <v>3.602</v>
      </c>
      <c r="EC2174" s="29" t="n">
        <v>3.646</v>
      </c>
      <c r="ED2174" s="29" t="n">
        <v>3.644</v>
      </c>
      <c r="EE2174" s="29" t="n">
        <v>3.656</v>
      </c>
      <c r="EF2174" s="29" t="n">
        <v>3.799</v>
      </c>
      <c r="EG2174" s="29" t="n">
        <v>3.959</v>
      </c>
      <c r="EH2174" s="29" t="n">
        <v>4.049</v>
      </c>
      <c r="EI2174" s="29" t="n">
        <v>3.939</v>
      </c>
      <c r="EJ2174" s="29" t="n">
        <v>3.82</v>
      </c>
      <c r="EK2174" s="29" t="n">
        <v>3.605</v>
      </c>
      <c r="EL2174" s="29" t="n">
        <v>3.6</v>
      </c>
      <c r="EM2174" s="29" t="n">
        <v>3.635</v>
      </c>
      <c r="EN2174" s="29" t="n">
        <v>3.677</v>
      </c>
      <c r="EO2174" s="29" t="n">
        <v>3.705</v>
      </c>
      <c r="EP2174" s="29" t="n">
        <v>3.712</v>
      </c>
      <c r="EQ2174" s="29" t="n">
        <v>3.712</v>
      </c>
      <c r="ER2174" s="29" t="n">
        <v>3.872</v>
      </c>
      <c r="ES2174" s="29" t="n">
        <v>4.032</v>
      </c>
      <c r="ET2174" s="29" t="n">
        <v>4.092</v>
      </c>
      <c r="EU2174" s="29" t="n">
        <v>3.984</v>
      </c>
      <c r="EV2174" s="29" t="n">
        <v>3.852</v>
      </c>
      <c r="EW2174" s="29" t="n">
        <v>3.652</v>
      </c>
      <c r="EX2174" s="29" t="n">
        <v>3.647</v>
      </c>
      <c r="EY2174" s="29" t="n">
        <v>3.68</v>
      </c>
      <c r="EZ2174" s="29" t="n">
        <v>3.73</v>
      </c>
      <c r="FA2174" s="29" t="n">
        <v>3.764</v>
      </c>
      <c r="FB2174" s="29" t="n">
        <v>3.752</v>
      </c>
      <c r="FC2174" s="29" t="n">
        <v>3.757</v>
      </c>
      <c r="FD2174" s="29" t="n">
        <v>3.912</v>
      </c>
      <c r="FE2174" s="29" t="n">
        <v>4.067</v>
      </c>
      <c r="FF2174" s="29" t="n">
        <v>4.127</v>
      </c>
      <c r="FG2174" s="29" t="n">
        <v>4.019</v>
      </c>
      <c r="FH2174" s="29" t="n">
        <v>3.887</v>
      </c>
      <c r="FI2174" s="29" t="n">
        <v>3.687</v>
      </c>
      <c r="FJ2174" s="29" t="n">
        <v>3.682</v>
      </c>
      <c r="FK2174" s="29" t="n">
        <v>3.715</v>
      </c>
      <c r="FL2174" s="29" t="n">
        <v>3.765</v>
      </c>
      <c r="FM2174" s="29" t="n">
        <v>3.799</v>
      </c>
      <c r="FN2174" s="29" t="n">
        <v>3.787</v>
      </c>
      <c r="FO2174" s="29" t="n">
        <v>3.792</v>
      </c>
      <c r="FP2174" s="29" t="n">
        <v>3.947</v>
      </c>
      <c r="FQ2174" s="29" t="n">
        <v>4.102</v>
      </c>
      <c r="FR2174" s="29" t="n">
        <v>4.167</v>
      </c>
      <c r="FS2174" s="29" t="n">
        <v>4.059</v>
      </c>
      <c r="FT2174" s="29" t="n">
        <v>3.927</v>
      </c>
      <c r="FU2174" s="29" t="n">
        <v>3.727</v>
      </c>
      <c r="FV2174" s="29" t="n">
        <v>3.722</v>
      </c>
      <c r="FW2174" s="29" t="n">
        <v>3.755</v>
      </c>
      <c r="FX2174" s="29" t="n">
        <v>3.805</v>
      </c>
      <c r="FY2174" s="29" t="n">
        <v>3.839</v>
      </c>
      <c r="FZ2174" s="29" t="n">
        <v>3.827</v>
      </c>
      <c r="GA2174" s="29" t="n">
        <v>3.832</v>
      </c>
      <c r="GB2174" s="29" t="n">
        <v>3.987</v>
      </c>
      <c r="GC2174" s="29" t="n">
        <v>4.142</v>
      </c>
      <c r="GD2174" s="29" t="n">
        <v>4.212</v>
      </c>
      <c r="GE2174" s="29" t="n">
        <v>4.104</v>
      </c>
      <c r="GF2174" s="29" t="n">
        <v>3.972</v>
      </c>
      <c r="GG2174" s="29" t="n">
        <v>3.772</v>
      </c>
      <c r="GH2174" s="29" t="n">
        <v>3.767</v>
      </c>
      <c r="GI2174" s="29" t="n">
        <v>3.8</v>
      </c>
      <c r="GJ2174" s="29" t="n">
        <v>3.85</v>
      </c>
      <c r="GK2174" s="29" t="n">
        <v>3.884</v>
      </c>
      <c r="GL2174" s="29"/>
      <c r="GM2174" s="29"/>
      <c r="GN2174" s="29"/>
      <c r="GO2174" s="29"/>
      <c r="GP2174" s="29"/>
      <c r="GQ2174" s="29"/>
      <c r="GR2174" s="0"/>
      <c r="GS2174" s="0"/>
      <c r="GT2174" s="0"/>
      <c r="GU2174" s="0"/>
      <c r="GV2174" s="0"/>
      <c r="GW2174" s="0"/>
      <c r="GX2174" s="0"/>
      <c r="GY2174" s="0"/>
      <c r="GZ2174" s="0"/>
      <c r="HA2174" s="0"/>
      <c r="HB2174" s="0"/>
      <c r="HC2174" s="0"/>
      <c r="HD2174" s="0"/>
      <c r="HE2174" s="0"/>
      <c r="HF2174" s="0"/>
      <c r="HG2174" s="0"/>
      <c r="HH2174" s="0"/>
      <c r="HI2174" s="0"/>
      <c r="HJ2174" s="0"/>
      <c r="HK2174" s="0"/>
      <c r="HL2174" s="0"/>
      <c r="HM2174" s="0"/>
      <c r="HN2174" s="0"/>
      <c r="HO2174" s="0"/>
      <c r="HP2174" s="0"/>
      <c r="HQ2174" s="0"/>
      <c r="HR2174" s="0"/>
      <c r="HS2174" s="0"/>
      <c r="HT2174" s="0"/>
      <c r="HU2174" s="0"/>
      <c r="HV2174" s="0"/>
      <c r="HW2174" s="0"/>
      <c r="HX2174" s="0"/>
      <c r="HY2174" s="0"/>
      <c r="HZ2174" s="0"/>
      <c r="IA2174" s="0"/>
      <c r="IB2174" s="0"/>
      <c r="IC2174" s="0"/>
      <c r="ID2174" s="0"/>
      <c r="IE2174" s="0"/>
      <c r="IF2174" s="0"/>
      <c r="IG2174" s="0"/>
      <c r="IH2174" s="0"/>
      <c r="II2174" s="0"/>
      <c r="IJ2174" s="0"/>
      <c r="IK2174" s="0"/>
      <c r="IL2174" s="0"/>
      <c r="IM2174" s="0"/>
      <c r="IN2174" s="0"/>
      <c r="IO2174" s="0"/>
      <c r="IP2174" s="0"/>
      <c r="IQ2174" s="0"/>
      <c r="IR2174" s="0"/>
      <c r="IS2174" s="0"/>
      <c r="IT2174" s="0"/>
      <c r="IU2174" s="0"/>
      <c r="IV2174" s="0"/>
      <c r="IW2174" s="0"/>
    </row>
    <row r="2175" customFormat="false" ht="12.75" hidden="true" customHeight="false" outlineLevel="0" collapsed="false">
      <c r="A2175" s="0" t="n">
        <f aca="false">WEEKDAY(C2175,2)</f>
        <v>2</v>
      </c>
      <c r="B2175" s="0" t="n">
        <f aca="false">MONTH(C2175)</f>
        <v>8</v>
      </c>
      <c r="C2175" s="23" t="n">
        <v>37124</v>
      </c>
      <c r="D2175" s="0" t="n">
        <f aca="false">MONTH(R2175)</f>
        <v>8</v>
      </c>
      <c r="E2175" s="0" t="n">
        <f aca="false">YEAR(R2175)</f>
        <v>2001</v>
      </c>
      <c r="F2175" s="35" t="n">
        <f aca="false">L2175-K2175</f>
        <v>0.5067</v>
      </c>
      <c r="G2175" s="24" t="n">
        <f aca="false">N2175-M2175</f>
        <v>0.0892499999999998</v>
      </c>
      <c r="H2175" s="24" t="n">
        <f aca="false">O2175-N2175</f>
        <v>0.0454999999999997</v>
      </c>
      <c r="I2175" s="24" t="n">
        <f aca="false">O2175-M2175</f>
        <v>0.134749999999999</v>
      </c>
      <c r="J2175" s="25" t="n">
        <f aca="false">VLOOKUP(C2175,'Nymex hist.'!A:B,2,0)</f>
        <v>3.166</v>
      </c>
      <c r="K2175" s="34" t="n">
        <f aca="false">AVERAGE(DM2175:DS2175)</f>
        <v>3.1785</v>
      </c>
      <c r="L2175" s="34" t="n">
        <f aca="false">AVERAGE(DT2175:DX2175)</f>
        <v>3.6852</v>
      </c>
      <c r="M2175" s="27" t="n">
        <f aca="false">SUMIF($S$3:$FQ$3,$E2175+1,$S2175:$FQ2175)/COUNTIF($S$3:$FQ$3,$E2175+1)</f>
        <v>3.67291666666667</v>
      </c>
      <c r="N2175" s="27" t="n">
        <f aca="false">SUMIF($S$3:$FQ$3,$E2175+2,$S2175:$FQ2175)/COUNTIF($S$3:$FQ$3,$E2175+2)</f>
        <v>3.76216666666667</v>
      </c>
      <c r="O2175" s="27" t="n">
        <f aca="false">SUMIF($S$3:$FQ$3,$E2175+3,$S2175:$FQ2175)/COUNTIF($S$3:$FQ$3,$E2175+3)</f>
        <v>3.80766666666667</v>
      </c>
      <c r="P2175" s="27" t="n">
        <f aca="false">SUMIF($S$3:$FQ$3,$E2175+4,$S2175:$FQ2175)/COUNTIF($S$3:$FQ$3,$E2175+4)</f>
        <v>3.84766666666667</v>
      </c>
      <c r="Q2175" s="27"/>
      <c r="R2175" s="28" t="n">
        <v>37124</v>
      </c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30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 t="n">
        <v>3.166</v>
      </c>
      <c r="DS2175" s="29" t="n">
        <v>3.191</v>
      </c>
      <c r="DT2175" s="29" t="n">
        <v>3.441</v>
      </c>
      <c r="DU2175" s="29" t="n">
        <v>3.715</v>
      </c>
      <c r="DV2175" s="29" t="n">
        <v>3.852</v>
      </c>
      <c r="DW2175" s="29" t="n">
        <v>3.769</v>
      </c>
      <c r="DX2175" s="29" t="n">
        <v>3.649</v>
      </c>
      <c r="DY2175" s="29" t="n">
        <v>3.504</v>
      </c>
      <c r="DZ2175" s="29" t="n">
        <v>3.514</v>
      </c>
      <c r="EA2175" s="29" t="n">
        <v>3.552</v>
      </c>
      <c r="EB2175" s="29" t="n">
        <v>3.593</v>
      </c>
      <c r="EC2175" s="29" t="n">
        <v>3.636</v>
      </c>
      <c r="ED2175" s="29" t="n">
        <v>3.631</v>
      </c>
      <c r="EE2175" s="29" t="n">
        <v>3.643</v>
      </c>
      <c r="EF2175" s="29" t="n">
        <v>3.786</v>
      </c>
      <c r="EG2175" s="29" t="n">
        <v>3.946</v>
      </c>
      <c r="EH2175" s="29" t="n">
        <v>4.028</v>
      </c>
      <c r="EI2175" s="29" t="n">
        <v>3.918</v>
      </c>
      <c r="EJ2175" s="29" t="n">
        <v>3.799</v>
      </c>
      <c r="EK2175" s="29" t="n">
        <v>3.589</v>
      </c>
      <c r="EL2175" s="29" t="n">
        <v>3.584</v>
      </c>
      <c r="EM2175" s="29" t="n">
        <v>3.619</v>
      </c>
      <c r="EN2175" s="29" t="n">
        <v>3.661</v>
      </c>
      <c r="EO2175" s="29" t="n">
        <v>3.689</v>
      </c>
      <c r="EP2175" s="29" t="n">
        <v>3.696</v>
      </c>
      <c r="EQ2175" s="29" t="n">
        <v>3.696</v>
      </c>
      <c r="ER2175" s="29" t="n">
        <v>3.851</v>
      </c>
      <c r="ES2175" s="29" t="n">
        <v>4.016</v>
      </c>
      <c r="ET2175" s="29" t="n">
        <v>4.076</v>
      </c>
      <c r="EU2175" s="29" t="n">
        <v>3.968</v>
      </c>
      <c r="EV2175" s="29" t="n">
        <v>3.836</v>
      </c>
      <c r="EW2175" s="29" t="n">
        <v>3.636</v>
      </c>
      <c r="EX2175" s="29" t="n">
        <v>3.631</v>
      </c>
      <c r="EY2175" s="29" t="n">
        <v>3.664</v>
      </c>
      <c r="EZ2175" s="29" t="n">
        <v>3.714</v>
      </c>
      <c r="FA2175" s="29" t="n">
        <v>3.748</v>
      </c>
      <c r="FB2175" s="29" t="n">
        <v>3.736</v>
      </c>
      <c r="FC2175" s="29" t="n">
        <v>3.741</v>
      </c>
      <c r="FD2175" s="29" t="n">
        <v>3.891</v>
      </c>
      <c r="FE2175" s="29" t="n">
        <v>4.051</v>
      </c>
      <c r="FF2175" s="29" t="n">
        <v>4.116</v>
      </c>
      <c r="FG2175" s="29" t="n">
        <v>4.008</v>
      </c>
      <c r="FH2175" s="29" t="n">
        <v>3.876</v>
      </c>
      <c r="FI2175" s="29" t="n">
        <v>3.676</v>
      </c>
      <c r="FJ2175" s="29" t="n">
        <v>3.671</v>
      </c>
      <c r="FK2175" s="29" t="n">
        <v>3.704</v>
      </c>
      <c r="FL2175" s="29" t="n">
        <v>3.754</v>
      </c>
      <c r="FM2175" s="29" t="n">
        <v>3.788</v>
      </c>
      <c r="FN2175" s="29" t="n">
        <v>3.776</v>
      </c>
      <c r="FO2175" s="29" t="n">
        <v>3.781</v>
      </c>
      <c r="FP2175" s="29" t="n">
        <v>3.931</v>
      </c>
      <c r="FQ2175" s="29" t="n">
        <v>4.091</v>
      </c>
      <c r="FR2175" s="29" t="n">
        <v>4.161</v>
      </c>
      <c r="FS2175" s="29" t="n">
        <v>4.053</v>
      </c>
      <c r="FT2175" s="29" t="n">
        <v>3.921</v>
      </c>
      <c r="FU2175" s="29" t="n">
        <v>3.721</v>
      </c>
      <c r="FV2175" s="29" t="n">
        <v>3.716</v>
      </c>
      <c r="FW2175" s="29" t="n">
        <v>3.749</v>
      </c>
      <c r="FX2175" s="29" t="n">
        <v>3.799</v>
      </c>
      <c r="FY2175" s="29" t="n">
        <v>3.833</v>
      </c>
      <c r="FZ2175" s="29" t="n">
        <v>3.821</v>
      </c>
      <c r="GA2175" s="29" t="n">
        <v>3.826</v>
      </c>
      <c r="GB2175" s="29" t="n">
        <v>3.976</v>
      </c>
      <c r="GC2175" s="29" t="n">
        <v>4.136</v>
      </c>
      <c r="GD2175" s="29" t="n">
        <v>4.211</v>
      </c>
      <c r="GE2175" s="29" t="n">
        <v>4.103</v>
      </c>
      <c r="GF2175" s="29" t="n">
        <v>3.971</v>
      </c>
      <c r="GG2175" s="29" t="n">
        <v>3.771</v>
      </c>
      <c r="GH2175" s="29" t="n">
        <v>3.766</v>
      </c>
      <c r="GI2175" s="29" t="n">
        <v>3.799</v>
      </c>
      <c r="GJ2175" s="29" t="n">
        <v>3.849</v>
      </c>
      <c r="GK2175" s="29" t="n">
        <v>3.883</v>
      </c>
      <c r="GL2175" s="29"/>
      <c r="GM2175" s="29"/>
      <c r="GN2175" s="29"/>
      <c r="GO2175" s="29"/>
      <c r="GP2175" s="29"/>
      <c r="GQ2175" s="29"/>
      <c r="GR2175" s="0"/>
      <c r="GS2175" s="0"/>
      <c r="GT2175" s="0"/>
      <c r="GU2175" s="0"/>
      <c r="GV2175" s="0"/>
      <c r="GW2175" s="0"/>
      <c r="GX2175" s="0"/>
      <c r="GY2175" s="0"/>
      <c r="GZ2175" s="0"/>
      <c r="HA2175" s="0"/>
      <c r="HB2175" s="0"/>
      <c r="HC2175" s="0"/>
      <c r="HD2175" s="0"/>
      <c r="HE2175" s="0"/>
      <c r="HF2175" s="0"/>
      <c r="HG2175" s="0"/>
      <c r="HH2175" s="0"/>
      <c r="HI2175" s="0"/>
      <c r="HJ2175" s="0"/>
      <c r="HK2175" s="0"/>
      <c r="HL2175" s="0"/>
      <c r="HM2175" s="0"/>
      <c r="HN2175" s="0"/>
      <c r="HO2175" s="0"/>
      <c r="HP2175" s="0"/>
      <c r="HQ2175" s="0"/>
      <c r="HR2175" s="0"/>
      <c r="HS2175" s="0"/>
      <c r="HT2175" s="0"/>
      <c r="HU2175" s="0"/>
      <c r="HV2175" s="0"/>
      <c r="HW2175" s="0"/>
      <c r="HX2175" s="0"/>
      <c r="HY2175" s="0"/>
      <c r="HZ2175" s="0"/>
      <c r="IA2175" s="0"/>
      <c r="IB2175" s="0"/>
      <c r="IC2175" s="0"/>
      <c r="ID2175" s="0"/>
      <c r="IE2175" s="0"/>
      <c r="IF2175" s="0"/>
      <c r="IG2175" s="0"/>
      <c r="IH2175" s="0"/>
      <c r="II2175" s="0"/>
      <c r="IJ2175" s="0"/>
      <c r="IK2175" s="0"/>
      <c r="IL2175" s="0"/>
      <c r="IM2175" s="0"/>
      <c r="IN2175" s="0"/>
      <c r="IO2175" s="0"/>
      <c r="IP2175" s="0"/>
      <c r="IQ2175" s="0"/>
      <c r="IR2175" s="0"/>
      <c r="IS2175" s="0"/>
      <c r="IT2175" s="0"/>
      <c r="IU2175" s="0"/>
      <c r="IV2175" s="0"/>
      <c r="IW2175" s="0"/>
    </row>
    <row r="2176" customFormat="false" ht="12.75" hidden="true" customHeight="false" outlineLevel="0" collapsed="false">
      <c r="A2176" s="0" t="n">
        <f aca="false">WEEKDAY(C2176,2)</f>
        <v>3</v>
      </c>
      <c r="B2176" s="0" t="n">
        <f aca="false">MONTH(C2176)</f>
        <v>8</v>
      </c>
      <c r="C2176" s="23" t="n">
        <v>37125</v>
      </c>
      <c r="D2176" s="0" t="n">
        <f aca="false">MONTH(R2176)</f>
        <v>8</v>
      </c>
      <c r="E2176" s="0" t="n">
        <f aca="false">YEAR(R2176)</f>
        <v>2001</v>
      </c>
      <c r="F2176" s="35" t="n">
        <f aca="false">L2176-K2176</f>
        <v>0.5756</v>
      </c>
      <c r="G2176" s="24" t="n">
        <f aca="false">N2176-M2176</f>
        <v>0.13925</v>
      </c>
      <c r="H2176" s="24" t="n">
        <f aca="false">O2176-N2176</f>
        <v>0.04725</v>
      </c>
      <c r="I2176" s="24" t="n">
        <f aca="false">O2176-M2176</f>
        <v>0.1865</v>
      </c>
      <c r="J2176" s="25" t="n">
        <f aca="false">VLOOKUP(C2176,'Nymex hist.'!A:B,2,0)</f>
        <v>2.848</v>
      </c>
      <c r="K2176" s="34" t="n">
        <f aca="false">AVERAGE(DM2176:DS2176)</f>
        <v>2.862</v>
      </c>
      <c r="L2176" s="34" t="n">
        <f aca="false">AVERAGE(DT2176:DX2176)</f>
        <v>3.4376</v>
      </c>
      <c r="M2176" s="27" t="n">
        <f aca="false">SUMIF($S$3:$FQ$3,$E2176+1,$S2176:$FQ2176)/COUNTIF($S$3:$FQ$3,$E2176+1)</f>
        <v>3.47491666666667</v>
      </c>
      <c r="N2176" s="27" t="n">
        <f aca="false">SUMIF($S$3:$FQ$3,$E2176+2,$S2176:$FQ2176)/COUNTIF($S$3:$FQ$3,$E2176+2)</f>
        <v>3.61416666666667</v>
      </c>
      <c r="O2176" s="27" t="n">
        <f aca="false">SUMIF($S$3:$FQ$3,$E2176+3,$S2176:$FQ2176)/COUNTIF($S$3:$FQ$3,$E2176+3)</f>
        <v>3.66141666666667</v>
      </c>
      <c r="P2176" s="27" t="n">
        <f aca="false">SUMIF($S$3:$FQ$3,$E2176+4,$S2176:$FQ2176)/COUNTIF($S$3:$FQ$3,$E2176+4)</f>
        <v>3.70641666666667</v>
      </c>
      <c r="Q2176" s="27"/>
      <c r="R2176" s="28" t="n">
        <v>37125</v>
      </c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30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 t="n">
        <v>2.848</v>
      </c>
      <c r="DS2176" s="29" t="n">
        <v>2.876</v>
      </c>
      <c r="DT2176" s="29" t="n">
        <v>3.151</v>
      </c>
      <c r="DU2176" s="29" t="n">
        <v>3.454</v>
      </c>
      <c r="DV2176" s="29" t="n">
        <v>3.604</v>
      </c>
      <c r="DW2176" s="29" t="n">
        <v>3.542</v>
      </c>
      <c r="DX2176" s="29" t="n">
        <v>3.437</v>
      </c>
      <c r="DY2176" s="29" t="n">
        <v>3.312</v>
      </c>
      <c r="DZ2176" s="29" t="n">
        <v>3.322</v>
      </c>
      <c r="EA2176" s="29" t="n">
        <v>3.36</v>
      </c>
      <c r="EB2176" s="29" t="n">
        <v>3.402</v>
      </c>
      <c r="EC2176" s="29" t="n">
        <v>3.447</v>
      </c>
      <c r="ED2176" s="29" t="n">
        <v>3.442</v>
      </c>
      <c r="EE2176" s="29" t="n">
        <v>3.451</v>
      </c>
      <c r="EF2176" s="29" t="n">
        <v>3.605</v>
      </c>
      <c r="EG2176" s="29" t="n">
        <v>3.775</v>
      </c>
      <c r="EH2176" s="29" t="n">
        <v>3.865</v>
      </c>
      <c r="EI2176" s="29" t="n">
        <v>3.755</v>
      </c>
      <c r="EJ2176" s="29" t="n">
        <v>3.645</v>
      </c>
      <c r="EK2176" s="29" t="n">
        <v>3.445</v>
      </c>
      <c r="EL2176" s="29" t="n">
        <v>3.44</v>
      </c>
      <c r="EM2176" s="29" t="n">
        <v>3.475</v>
      </c>
      <c r="EN2176" s="29" t="n">
        <v>3.517</v>
      </c>
      <c r="EO2176" s="29" t="n">
        <v>3.545</v>
      </c>
      <c r="EP2176" s="29" t="n">
        <v>3.552</v>
      </c>
      <c r="EQ2176" s="29" t="n">
        <v>3.552</v>
      </c>
      <c r="ER2176" s="29" t="n">
        <v>3.707</v>
      </c>
      <c r="ES2176" s="29" t="n">
        <v>3.872</v>
      </c>
      <c r="ET2176" s="29" t="n">
        <v>3.932</v>
      </c>
      <c r="EU2176" s="29" t="n">
        <v>3.82</v>
      </c>
      <c r="EV2176" s="29" t="n">
        <v>3.688</v>
      </c>
      <c r="EW2176" s="29" t="n">
        <v>3.488</v>
      </c>
      <c r="EX2176" s="29" t="n">
        <v>3.484</v>
      </c>
      <c r="EY2176" s="29" t="n">
        <v>3.516</v>
      </c>
      <c r="EZ2176" s="29" t="n">
        <v>3.566</v>
      </c>
      <c r="FA2176" s="29" t="n">
        <v>3.6</v>
      </c>
      <c r="FB2176" s="29" t="n">
        <v>3.592</v>
      </c>
      <c r="FC2176" s="29" t="n">
        <v>3.597</v>
      </c>
      <c r="FD2176" s="29" t="n">
        <v>3.747</v>
      </c>
      <c r="FE2176" s="29" t="n">
        <v>3.907</v>
      </c>
      <c r="FF2176" s="29" t="n">
        <v>3.977</v>
      </c>
      <c r="FG2176" s="29" t="n">
        <v>3.865</v>
      </c>
      <c r="FH2176" s="29" t="n">
        <v>3.733</v>
      </c>
      <c r="FI2176" s="29" t="n">
        <v>3.533</v>
      </c>
      <c r="FJ2176" s="29" t="n">
        <v>3.529</v>
      </c>
      <c r="FK2176" s="29" t="n">
        <v>3.561</v>
      </c>
      <c r="FL2176" s="29" t="n">
        <v>3.611</v>
      </c>
      <c r="FM2176" s="29" t="n">
        <v>3.645</v>
      </c>
      <c r="FN2176" s="29" t="n">
        <v>3.637</v>
      </c>
      <c r="FO2176" s="29" t="n">
        <v>3.642</v>
      </c>
      <c r="FP2176" s="29" t="n">
        <v>3.792</v>
      </c>
      <c r="FQ2176" s="29" t="n">
        <v>3.952</v>
      </c>
      <c r="FR2176" s="29" t="n">
        <v>4.027</v>
      </c>
      <c r="FS2176" s="29" t="n">
        <v>3.915</v>
      </c>
      <c r="FT2176" s="29" t="n">
        <v>3.783</v>
      </c>
      <c r="FU2176" s="29" t="n">
        <v>3.583</v>
      </c>
      <c r="FV2176" s="29" t="n">
        <v>3.579</v>
      </c>
      <c r="FW2176" s="29" t="n">
        <v>3.611</v>
      </c>
      <c r="FX2176" s="29" t="n">
        <v>3.661</v>
      </c>
      <c r="FY2176" s="29" t="n">
        <v>3.695</v>
      </c>
      <c r="FZ2176" s="29" t="n">
        <v>3.687</v>
      </c>
      <c r="GA2176" s="29" t="n">
        <v>3.692</v>
      </c>
      <c r="GB2176" s="29" t="n">
        <v>3.842</v>
      </c>
      <c r="GC2176" s="29" t="n">
        <v>4.002</v>
      </c>
      <c r="GD2176" s="29" t="n">
        <v>4.082</v>
      </c>
      <c r="GE2176" s="29" t="n">
        <v>3.97</v>
      </c>
      <c r="GF2176" s="29" t="n">
        <v>3.838</v>
      </c>
      <c r="GG2176" s="29" t="n">
        <v>3.638</v>
      </c>
      <c r="GH2176" s="29" t="n">
        <v>3.634</v>
      </c>
      <c r="GI2176" s="29" t="n">
        <v>3.666</v>
      </c>
      <c r="GJ2176" s="29" t="n">
        <v>3.716</v>
      </c>
      <c r="GK2176" s="29" t="n">
        <v>3.75</v>
      </c>
      <c r="GL2176" s="29"/>
      <c r="GM2176" s="29"/>
      <c r="GN2176" s="29"/>
      <c r="GO2176" s="29"/>
      <c r="GP2176" s="29"/>
      <c r="GQ2176" s="29"/>
      <c r="GR2176" s="0"/>
      <c r="GS2176" s="0"/>
      <c r="GT2176" s="0"/>
      <c r="GU2176" s="0"/>
      <c r="GV2176" s="0"/>
      <c r="GW2176" s="0"/>
      <c r="GX2176" s="0"/>
      <c r="GY2176" s="0"/>
      <c r="GZ2176" s="0"/>
      <c r="HA2176" s="0"/>
      <c r="HB2176" s="0"/>
      <c r="HC2176" s="0"/>
      <c r="HD2176" s="0"/>
      <c r="HE2176" s="0"/>
      <c r="HF2176" s="0"/>
      <c r="HG2176" s="0"/>
      <c r="HH2176" s="0"/>
      <c r="HI2176" s="0"/>
      <c r="HJ2176" s="0"/>
      <c r="HK2176" s="0"/>
      <c r="HL2176" s="0"/>
      <c r="HM2176" s="0"/>
      <c r="HN2176" s="0"/>
      <c r="HO2176" s="0"/>
      <c r="HP2176" s="0"/>
      <c r="HQ2176" s="0"/>
      <c r="HR2176" s="0"/>
      <c r="HS2176" s="0"/>
      <c r="HT2176" s="0"/>
      <c r="HU2176" s="0"/>
      <c r="HV2176" s="0"/>
      <c r="HW2176" s="0"/>
      <c r="HX2176" s="0"/>
      <c r="HY2176" s="0"/>
      <c r="HZ2176" s="0"/>
      <c r="IA2176" s="0"/>
      <c r="IB2176" s="0"/>
      <c r="IC2176" s="0"/>
      <c r="ID2176" s="0"/>
      <c r="IE2176" s="0"/>
      <c r="IF2176" s="0"/>
      <c r="IG2176" s="0"/>
      <c r="IH2176" s="0"/>
      <c r="II2176" s="0"/>
      <c r="IJ2176" s="0"/>
      <c r="IK2176" s="0"/>
      <c r="IL2176" s="0"/>
      <c r="IM2176" s="0"/>
      <c r="IN2176" s="0"/>
      <c r="IO2176" s="0"/>
      <c r="IP2176" s="0"/>
      <c r="IQ2176" s="0"/>
      <c r="IR2176" s="0"/>
      <c r="IS2176" s="0"/>
      <c r="IT2176" s="0"/>
      <c r="IU2176" s="0"/>
      <c r="IV2176" s="0"/>
      <c r="IW2176" s="0"/>
    </row>
    <row r="2177" customFormat="false" ht="12.75" hidden="false" customHeight="false" outlineLevel="0" collapsed="false">
      <c r="A2177" s="1" t="n">
        <f aca="false">WEEKDAY(C2177,2)</f>
        <v>4</v>
      </c>
      <c r="B2177" s="1" t="n">
        <f aca="false">MONTH(C2177)</f>
        <v>8</v>
      </c>
      <c r="C2177" s="23" t="n">
        <v>37126</v>
      </c>
      <c r="D2177" s="0" t="n">
        <f aca="false">MONTH(R2177)</f>
        <v>8</v>
      </c>
      <c r="E2177" s="0" t="n">
        <f aca="false">YEAR(R2177)</f>
        <v>2001</v>
      </c>
      <c r="F2177" s="3" t="n">
        <f aca="false">L2177-K2177</f>
        <v>0.5651</v>
      </c>
      <c r="G2177" s="3" t="n">
        <f aca="false">N2177-M2177</f>
        <v>0.152166666666667</v>
      </c>
      <c r="H2177" s="3" t="n">
        <f aca="false">O2177-N2177</f>
        <v>0.0476666666666663</v>
      </c>
      <c r="I2177" s="3" t="n">
        <f aca="false">O2177-M2177</f>
        <v>0.199833333333333</v>
      </c>
      <c r="J2177" s="4" t="n">
        <f aca="false">VLOOKUP(C2177,'Nymex hist.'!A:B,2,0)</f>
        <v>2.811</v>
      </c>
      <c r="K2177" s="4" t="n">
        <f aca="false">AVERAGE(DM2177:DS2177)</f>
        <v>2.8195</v>
      </c>
      <c r="L2177" s="4" t="n">
        <f aca="false">AVERAGE(DT2177:DX2177)</f>
        <v>3.3846</v>
      </c>
      <c r="M2177" s="4" t="n">
        <f aca="false">SUMIF($S$3:$FQ$3,$E2177+1,$S2177:$FQ2177)/COUNTIF($S$3:$FQ$3,$E2177+1)</f>
        <v>3.46158333333333</v>
      </c>
      <c r="N2177" s="4" t="n">
        <f aca="false">SUMIF($S$3:$FQ$3,$E2177+2,$S2177:$FQ2177)/COUNTIF($S$3:$FQ$3,$E2177+2)</f>
        <v>3.61375</v>
      </c>
      <c r="O2177" s="4" t="n">
        <f aca="false">SUMIF($S$3:$FQ$3,$E2177+3,$S2177:$FQ2177)/COUNTIF($S$3:$FQ$3,$E2177+3)</f>
        <v>3.66141666666667</v>
      </c>
      <c r="P2177" s="4" t="n">
        <f aca="false">SUMIF($S$3:$FQ$3,$E2177+4,$S2177:$FQ2177)/COUNTIF($S$3:$FQ$3,$E2177+4)</f>
        <v>3.71141666666667</v>
      </c>
      <c r="R2177" s="21" t="n">
        <v>37126</v>
      </c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7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  <c r="BT2177" s="32"/>
      <c r="BU2177" s="32"/>
      <c r="BV2177" s="32"/>
      <c r="BW2177" s="32"/>
      <c r="BX2177" s="32"/>
      <c r="BY2177" s="32"/>
      <c r="BZ2177" s="32"/>
      <c r="CA2177" s="32"/>
      <c r="CB2177" s="32"/>
      <c r="CC2177" s="32"/>
      <c r="CD2177" s="32"/>
      <c r="CE2177" s="32"/>
      <c r="CF2177" s="32"/>
      <c r="CG2177" s="32"/>
      <c r="CH2177" s="32"/>
      <c r="CI2177" s="32"/>
      <c r="CJ2177" s="32"/>
      <c r="CK2177" s="32"/>
      <c r="CL2177" s="32"/>
      <c r="CM2177" s="32"/>
      <c r="CN2177" s="32"/>
      <c r="CO2177" s="32"/>
      <c r="CP2177" s="32"/>
      <c r="CQ2177" s="32"/>
      <c r="CR2177" s="32"/>
      <c r="CS2177" s="32"/>
      <c r="CT2177" s="32"/>
      <c r="CU2177" s="32"/>
      <c r="CV2177" s="32"/>
      <c r="CW2177" s="32"/>
      <c r="CX2177" s="32"/>
      <c r="CY2177" s="32"/>
      <c r="CZ2177" s="32"/>
      <c r="DA2177" s="32"/>
      <c r="DB2177" s="32"/>
      <c r="DC2177" s="32"/>
      <c r="DD2177" s="32"/>
      <c r="DE2177" s="32"/>
      <c r="DF2177" s="32"/>
      <c r="DG2177" s="32"/>
      <c r="DH2177" s="32"/>
      <c r="DI2177" s="32"/>
      <c r="DJ2177" s="32"/>
      <c r="DK2177" s="32"/>
      <c r="DL2177" s="32"/>
      <c r="DM2177" s="32"/>
      <c r="DN2177" s="32"/>
      <c r="DO2177" s="32"/>
      <c r="DP2177" s="32"/>
      <c r="DQ2177" s="32"/>
      <c r="DR2177" s="32" t="n">
        <v>2.811</v>
      </c>
      <c r="DS2177" s="32" t="n">
        <v>2.828</v>
      </c>
      <c r="DT2177" s="32" t="n">
        <v>3.092</v>
      </c>
      <c r="DU2177" s="32" t="n">
        <v>3.396</v>
      </c>
      <c r="DV2177" s="32" t="n">
        <v>3.541</v>
      </c>
      <c r="DW2177" s="32" t="n">
        <v>3.493</v>
      </c>
      <c r="DX2177" s="32" t="n">
        <v>3.401</v>
      </c>
      <c r="DY2177" s="32" t="n">
        <v>3.301</v>
      </c>
      <c r="DZ2177" s="32" t="n">
        <v>3.316</v>
      </c>
      <c r="EA2177" s="32" t="n">
        <v>3.355</v>
      </c>
      <c r="EB2177" s="32" t="n">
        <v>3.4</v>
      </c>
      <c r="EC2177" s="32" t="n">
        <v>3.446</v>
      </c>
      <c r="ED2177" s="32" t="n">
        <v>3.441</v>
      </c>
      <c r="EE2177" s="32" t="n">
        <v>3.455</v>
      </c>
      <c r="EF2177" s="32" t="n">
        <v>3.61</v>
      </c>
      <c r="EG2177" s="32" t="n">
        <v>3.78</v>
      </c>
      <c r="EH2177" s="32" t="n">
        <v>3.87</v>
      </c>
      <c r="EI2177" s="32" t="n">
        <v>3.755</v>
      </c>
      <c r="EJ2177" s="32" t="n">
        <v>3.635</v>
      </c>
      <c r="EK2177" s="32" t="n">
        <v>3.445</v>
      </c>
      <c r="EL2177" s="32" t="n">
        <v>3.44</v>
      </c>
      <c r="EM2177" s="32" t="n">
        <v>3.475</v>
      </c>
      <c r="EN2177" s="32" t="n">
        <v>3.517</v>
      </c>
      <c r="EO2177" s="32" t="n">
        <v>3.545</v>
      </c>
      <c r="EP2177" s="32" t="n">
        <v>3.552</v>
      </c>
      <c r="EQ2177" s="32" t="n">
        <v>3.552</v>
      </c>
      <c r="ER2177" s="32" t="n">
        <v>3.707</v>
      </c>
      <c r="ES2177" s="32" t="n">
        <v>3.872</v>
      </c>
      <c r="ET2177" s="32" t="n">
        <v>3.932</v>
      </c>
      <c r="EU2177" s="32" t="n">
        <v>3.82</v>
      </c>
      <c r="EV2177" s="32" t="n">
        <v>3.688</v>
      </c>
      <c r="EW2177" s="32" t="n">
        <v>3.488</v>
      </c>
      <c r="EX2177" s="32" t="n">
        <v>3.484</v>
      </c>
      <c r="EY2177" s="32" t="n">
        <v>3.516</v>
      </c>
      <c r="EZ2177" s="32" t="n">
        <v>3.566</v>
      </c>
      <c r="FA2177" s="32" t="n">
        <v>3.6</v>
      </c>
      <c r="FB2177" s="32" t="n">
        <v>3.592</v>
      </c>
      <c r="FC2177" s="32" t="n">
        <v>3.597</v>
      </c>
      <c r="FD2177" s="32" t="n">
        <v>3.747</v>
      </c>
      <c r="FE2177" s="32" t="n">
        <v>3.907</v>
      </c>
      <c r="FF2177" s="32" t="n">
        <v>3.982</v>
      </c>
      <c r="FG2177" s="32" t="n">
        <v>3.87</v>
      </c>
      <c r="FH2177" s="32" t="n">
        <v>3.738</v>
      </c>
      <c r="FI2177" s="32" t="n">
        <v>3.538</v>
      </c>
      <c r="FJ2177" s="32" t="n">
        <v>3.534</v>
      </c>
      <c r="FK2177" s="32" t="n">
        <v>3.566</v>
      </c>
      <c r="FL2177" s="32" t="n">
        <v>3.616</v>
      </c>
      <c r="FM2177" s="32" t="n">
        <v>3.65</v>
      </c>
      <c r="FN2177" s="32" t="n">
        <v>3.642</v>
      </c>
      <c r="FO2177" s="32" t="n">
        <v>3.647</v>
      </c>
      <c r="FP2177" s="32" t="n">
        <v>3.797</v>
      </c>
      <c r="FQ2177" s="32" t="n">
        <v>3.957</v>
      </c>
      <c r="FR2177" s="32" t="n">
        <v>4.037</v>
      </c>
      <c r="FS2177" s="32" t="n">
        <v>3.925</v>
      </c>
      <c r="FT2177" s="32" t="n">
        <v>3.793</v>
      </c>
      <c r="FU2177" s="32" t="n">
        <v>3.593</v>
      </c>
      <c r="FV2177" s="32" t="n">
        <v>3.589</v>
      </c>
      <c r="FW2177" s="32" t="n">
        <v>3.621</v>
      </c>
      <c r="FX2177" s="32" t="n">
        <v>3.671</v>
      </c>
      <c r="FY2177" s="32" t="n">
        <v>3.705</v>
      </c>
      <c r="FZ2177" s="32" t="n">
        <v>3.697</v>
      </c>
      <c r="GA2177" s="32" t="n">
        <v>3.702</v>
      </c>
      <c r="GB2177" s="32" t="n">
        <v>3.852</v>
      </c>
      <c r="GC2177" s="32" t="n">
        <v>4.012</v>
      </c>
      <c r="GD2177" s="32" t="n">
        <v>4.097</v>
      </c>
      <c r="GE2177" s="32" t="n">
        <v>3.985</v>
      </c>
      <c r="GF2177" s="32" t="n">
        <v>3.853</v>
      </c>
      <c r="GG2177" s="32" t="n">
        <v>3.653</v>
      </c>
      <c r="GH2177" s="32" t="n">
        <v>3.649</v>
      </c>
      <c r="GI2177" s="32" t="n">
        <v>3.681</v>
      </c>
      <c r="GJ2177" s="32" t="n">
        <v>3.731</v>
      </c>
      <c r="GK2177" s="32" t="n">
        <v>3.765</v>
      </c>
      <c r="GL2177" s="32"/>
      <c r="GM2177" s="32"/>
      <c r="GN2177" s="32"/>
      <c r="GO2177" s="32"/>
      <c r="GP2177" s="32"/>
      <c r="GQ2177" s="32"/>
    </row>
    <row r="2178" customFormat="false" ht="12.75" hidden="true" customHeight="false" outlineLevel="0" collapsed="false">
      <c r="A2178" s="0" t="n">
        <f aca="false">WEEKDAY(C2178,2)</f>
        <v>5</v>
      </c>
      <c r="B2178" s="0" t="n">
        <f aca="false">MONTH(C2178)</f>
        <v>8</v>
      </c>
      <c r="C2178" s="23" t="n">
        <v>37127</v>
      </c>
      <c r="D2178" s="0" t="n">
        <f aca="false">MONTH(R2178)</f>
        <v>8</v>
      </c>
      <c r="E2178" s="0" t="n">
        <f aca="false">YEAR(R2178)</f>
        <v>2001</v>
      </c>
      <c r="F2178" s="35" t="n">
        <f aca="false">L2178-K2178</f>
        <v>0.5752</v>
      </c>
      <c r="G2178" s="24" t="n">
        <f aca="false">N2178-M2178</f>
        <v>0.175416666666667</v>
      </c>
      <c r="H2178" s="24" t="n">
        <f aca="false">O2178-N2178</f>
        <v>0.0511666666666666</v>
      </c>
      <c r="I2178" s="24" t="n">
        <f aca="false">O2178-M2178</f>
        <v>0.226583333333334</v>
      </c>
      <c r="J2178" s="25" t="n">
        <f aca="false">VLOOKUP(C2178,'Nymex hist.'!A:B,2,0)</f>
        <v>2.706</v>
      </c>
      <c r="K2178" s="34" t="n">
        <f aca="false">AVERAGE(DM2178:DS2178)</f>
        <v>2.721</v>
      </c>
      <c r="L2178" s="34" t="n">
        <f aca="false">AVERAGE(DT2178:DX2178)</f>
        <v>3.2962</v>
      </c>
      <c r="M2178" s="27" t="n">
        <f aca="false">SUMIF($S$3:$FQ$3,$E2178+1,$S2178:$FQ2178)/COUNTIF($S$3:$FQ$3,$E2178+1)</f>
        <v>3.40558333333333</v>
      </c>
      <c r="N2178" s="27" t="n">
        <f aca="false">SUMIF($S$3:$FQ$3,$E2178+2,$S2178:$FQ2178)/COUNTIF($S$3:$FQ$3,$E2178+2)</f>
        <v>3.581</v>
      </c>
      <c r="O2178" s="27" t="n">
        <f aca="false">SUMIF($S$3:$FQ$3,$E2178+3,$S2178:$FQ2178)/COUNTIF($S$3:$FQ$3,$E2178+3)</f>
        <v>3.63216666666667</v>
      </c>
      <c r="P2178" s="27" t="n">
        <f aca="false">SUMIF($S$3:$FQ$3,$E2178+4,$S2178:$FQ2178)/COUNTIF($S$3:$FQ$3,$E2178+4)</f>
        <v>3.68216666666667</v>
      </c>
      <c r="Q2178" s="27"/>
      <c r="R2178" s="28" t="n">
        <v>37127</v>
      </c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30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 t="n">
        <v>2.706</v>
      </c>
      <c r="DS2178" s="29" t="n">
        <v>2.736</v>
      </c>
      <c r="DT2178" s="29" t="n">
        <v>2.996</v>
      </c>
      <c r="DU2178" s="29" t="n">
        <v>3.3</v>
      </c>
      <c r="DV2178" s="29" t="n">
        <v>3.45</v>
      </c>
      <c r="DW2178" s="29" t="n">
        <v>3.41</v>
      </c>
      <c r="DX2178" s="29" t="n">
        <v>3.325</v>
      </c>
      <c r="DY2178" s="29" t="n">
        <v>3.24</v>
      </c>
      <c r="DZ2178" s="29" t="n">
        <v>3.26</v>
      </c>
      <c r="EA2178" s="29" t="n">
        <v>3.304</v>
      </c>
      <c r="EB2178" s="29" t="n">
        <v>3.354</v>
      </c>
      <c r="EC2178" s="29" t="n">
        <v>3.399</v>
      </c>
      <c r="ED2178" s="29" t="n">
        <v>3.4</v>
      </c>
      <c r="EE2178" s="29" t="n">
        <v>3.415</v>
      </c>
      <c r="EF2178" s="29" t="n">
        <v>3.57</v>
      </c>
      <c r="EG2178" s="29" t="n">
        <v>3.74</v>
      </c>
      <c r="EH2178" s="29" t="n">
        <v>3.83</v>
      </c>
      <c r="EI2178" s="29" t="n">
        <v>3.715</v>
      </c>
      <c r="EJ2178" s="29" t="n">
        <v>3.596</v>
      </c>
      <c r="EK2178" s="29" t="n">
        <v>3.406</v>
      </c>
      <c r="EL2178" s="29" t="n">
        <v>3.408</v>
      </c>
      <c r="EM2178" s="29" t="n">
        <v>3.443</v>
      </c>
      <c r="EN2178" s="29" t="n">
        <v>3.485</v>
      </c>
      <c r="EO2178" s="29" t="n">
        <v>3.513</v>
      </c>
      <c r="EP2178" s="29" t="n">
        <v>3.52</v>
      </c>
      <c r="EQ2178" s="29" t="n">
        <v>3.527</v>
      </c>
      <c r="ER2178" s="29" t="n">
        <v>3.682</v>
      </c>
      <c r="ES2178" s="29" t="n">
        <v>3.847</v>
      </c>
      <c r="ET2178" s="29" t="n">
        <v>3.902</v>
      </c>
      <c r="EU2178" s="29" t="n">
        <v>3.788</v>
      </c>
      <c r="EV2178" s="29" t="n">
        <v>3.656</v>
      </c>
      <c r="EW2178" s="29" t="n">
        <v>3.458</v>
      </c>
      <c r="EX2178" s="29" t="n">
        <v>3.454</v>
      </c>
      <c r="EY2178" s="29" t="n">
        <v>3.486</v>
      </c>
      <c r="EZ2178" s="29" t="n">
        <v>3.536</v>
      </c>
      <c r="FA2178" s="29" t="n">
        <v>3.57</v>
      </c>
      <c r="FB2178" s="29" t="n">
        <v>3.56</v>
      </c>
      <c r="FC2178" s="29" t="n">
        <v>3.572</v>
      </c>
      <c r="FD2178" s="29" t="n">
        <v>3.722</v>
      </c>
      <c r="FE2178" s="29" t="n">
        <v>3.882</v>
      </c>
      <c r="FF2178" s="29" t="n">
        <v>3.952</v>
      </c>
      <c r="FG2178" s="29" t="n">
        <v>3.838</v>
      </c>
      <c r="FH2178" s="29" t="n">
        <v>3.706</v>
      </c>
      <c r="FI2178" s="29" t="n">
        <v>3.508</v>
      </c>
      <c r="FJ2178" s="29" t="n">
        <v>3.504</v>
      </c>
      <c r="FK2178" s="29" t="n">
        <v>3.536</v>
      </c>
      <c r="FL2178" s="29" t="n">
        <v>3.586</v>
      </c>
      <c r="FM2178" s="29" t="n">
        <v>3.62</v>
      </c>
      <c r="FN2178" s="29" t="n">
        <v>3.61</v>
      </c>
      <c r="FO2178" s="29" t="n">
        <v>3.622</v>
      </c>
      <c r="FP2178" s="29" t="n">
        <v>3.772</v>
      </c>
      <c r="FQ2178" s="29" t="n">
        <v>3.932</v>
      </c>
      <c r="FR2178" s="29" t="n">
        <v>4.007</v>
      </c>
      <c r="FS2178" s="29" t="n">
        <v>3.893</v>
      </c>
      <c r="FT2178" s="29" t="n">
        <v>3.761</v>
      </c>
      <c r="FU2178" s="29" t="n">
        <v>3.563</v>
      </c>
      <c r="FV2178" s="29" t="n">
        <v>3.559</v>
      </c>
      <c r="FW2178" s="29" t="n">
        <v>3.591</v>
      </c>
      <c r="FX2178" s="29" t="n">
        <v>3.641</v>
      </c>
      <c r="FY2178" s="29" t="n">
        <v>3.675</v>
      </c>
      <c r="FZ2178" s="29" t="n">
        <v>3.665</v>
      </c>
      <c r="GA2178" s="29" t="n">
        <v>3.677</v>
      </c>
      <c r="GB2178" s="29" t="n">
        <v>3.827</v>
      </c>
      <c r="GC2178" s="29" t="n">
        <v>3.987</v>
      </c>
      <c r="GD2178" s="29" t="n">
        <v>4.067</v>
      </c>
      <c r="GE2178" s="29" t="n">
        <v>3.953</v>
      </c>
      <c r="GF2178" s="29" t="n">
        <v>3.821</v>
      </c>
      <c r="GG2178" s="29" t="n">
        <v>3.623</v>
      </c>
      <c r="GH2178" s="29" t="n">
        <v>3.619</v>
      </c>
      <c r="GI2178" s="29" t="n">
        <v>3.651</v>
      </c>
      <c r="GJ2178" s="29" t="n">
        <v>3.701</v>
      </c>
      <c r="GK2178" s="29" t="n">
        <v>3.735</v>
      </c>
      <c r="GL2178" s="29"/>
      <c r="GM2178" s="29"/>
      <c r="GN2178" s="29"/>
      <c r="GO2178" s="29"/>
      <c r="GP2178" s="29"/>
      <c r="GQ2178" s="29"/>
      <c r="GR2178" s="0"/>
      <c r="GS2178" s="0"/>
      <c r="GT2178" s="0"/>
      <c r="GU2178" s="0"/>
      <c r="GV2178" s="0"/>
      <c r="GW2178" s="0"/>
      <c r="GX2178" s="0"/>
      <c r="GY2178" s="0"/>
      <c r="GZ2178" s="0"/>
      <c r="HA2178" s="0"/>
      <c r="HB2178" s="0"/>
      <c r="HC2178" s="0"/>
      <c r="HD2178" s="0"/>
      <c r="HE2178" s="0"/>
      <c r="HF2178" s="0"/>
      <c r="HG2178" s="0"/>
      <c r="HH2178" s="0"/>
      <c r="HI2178" s="0"/>
      <c r="HJ2178" s="0"/>
      <c r="HK2178" s="0"/>
      <c r="HL2178" s="0"/>
      <c r="HM2178" s="0"/>
      <c r="HN2178" s="0"/>
      <c r="HO2178" s="0"/>
      <c r="HP2178" s="0"/>
      <c r="HQ2178" s="0"/>
      <c r="HR2178" s="0"/>
      <c r="HS2178" s="0"/>
      <c r="HT2178" s="0"/>
      <c r="HU2178" s="0"/>
      <c r="HV2178" s="0"/>
      <c r="HW2178" s="0"/>
      <c r="HX2178" s="0"/>
      <c r="HY2178" s="0"/>
      <c r="HZ2178" s="0"/>
      <c r="IA2178" s="0"/>
      <c r="IB2178" s="0"/>
      <c r="IC2178" s="0"/>
      <c r="ID2178" s="0"/>
      <c r="IE2178" s="0"/>
      <c r="IF2178" s="0"/>
      <c r="IG2178" s="0"/>
      <c r="IH2178" s="0"/>
      <c r="II2178" s="0"/>
      <c r="IJ2178" s="0"/>
      <c r="IK2178" s="0"/>
      <c r="IL2178" s="0"/>
      <c r="IM2178" s="0"/>
      <c r="IN2178" s="0"/>
      <c r="IO2178" s="0"/>
      <c r="IP2178" s="0"/>
      <c r="IQ2178" s="0"/>
      <c r="IR2178" s="0"/>
      <c r="IS2178" s="0"/>
      <c r="IT2178" s="0"/>
      <c r="IU2178" s="0"/>
      <c r="IV2178" s="0"/>
      <c r="IW2178" s="0"/>
    </row>
    <row r="2179" customFormat="false" ht="12.75" hidden="true" customHeight="false" outlineLevel="0" collapsed="false">
      <c r="A2179" s="0" t="n">
        <f aca="false">WEEKDAY(C2179,2)</f>
        <v>1</v>
      </c>
      <c r="B2179" s="0" t="n">
        <f aca="false">MONTH(C2179)</f>
        <v>8</v>
      </c>
      <c r="C2179" s="23" t="n">
        <v>37130</v>
      </c>
      <c r="D2179" s="0" t="n">
        <f aca="false">MONTH(R2179)</f>
        <v>8</v>
      </c>
      <c r="E2179" s="0" t="n">
        <f aca="false">YEAR(R2179)</f>
        <v>2001</v>
      </c>
      <c r="F2179" s="35" t="n">
        <f aca="false">L2179-K2179</f>
        <v>0.5762</v>
      </c>
      <c r="G2179" s="24" t="n">
        <f aca="false">N2179-M2179</f>
        <v>0.17725</v>
      </c>
      <c r="H2179" s="24" t="n">
        <f aca="false">O2179-N2179</f>
        <v>0.0509166666666667</v>
      </c>
      <c r="I2179" s="24" t="n">
        <f aca="false">O2179-M2179</f>
        <v>0.228166666666667</v>
      </c>
      <c r="J2179" s="25" t="n">
        <f aca="false">VLOOKUP(C2179,'Nymex hist.'!A:B,2,0)</f>
        <v>2.544</v>
      </c>
      <c r="K2179" s="34" t="n">
        <f aca="false">AVERAGE(DM2179:DS2179)</f>
        <v>2.563</v>
      </c>
      <c r="L2179" s="34" t="n">
        <f aca="false">AVERAGE(DT2179:DX2179)</f>
        <v>3.1392</v>
      </c>
      <c r="M2179" s="27" t="n">
        <f aca="false">SUMIF($S$3:$FQ$3,$E2179+1,$S2179:$FQ2179)/COUNTIF($S$3:$FQ$3,$E2179+1)</f>
        <v>3.254</v>
      </c>
      <c r="N2179" s="27" t="n">
        <f aca="false">SUMIF($S$3:$FQ$3,$E2179+2,$S2179:$FQ2179)/COUNTIF($S$3:$FQ$3,$E2179+2)</f>
        <v>3.43125</v>
      </c>
      <c r="O2179" s="27" t="n">
        <f aca="false">SUMIF($S$3:$FQ$3,$E2179+3,$S2179:$FQ2179)/COUNTIF($S$3:$FQ$3,$E2179+3)</f>
        <v>3.48216666666667</v>
      </c>
      <c r="P2179" s="27" t="n">
        <f aca="false">SUMIF($S$3:$FQ$3,$E2179+4,$S2179:$FQ2179)/COUNTIF($S$3:$FQ$3,$E2179+4)</f>
        <v>3.53716666666667</v>
      </c>
      <c r="Q2179" s="27"/>
      <c r="R2179" s="28" t="n">
        <v>37130</v>
      </c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30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 t="n">
        <v>2.544</v>
      </c>
      <c r="DS2179" s="29" t="n">
        <v>2.582</v>
      </c>
      <c r="DT2179" s="29" t="n">
        <v>2.84</v>
      </c>
      <c r="DU2179" s="29" t="n">
        <v>3.14</v>
      </c>
      <c r="DV2179" s="29" t="n">
        <v>3.29</v>
      </c>
      <c r="DW2179" s="29" t="n">
        <v>3.253</v>
      </c>
      <c r="DX2179" s="29" t="n">
        <v>3.173</v>
      </c>
      <c r="DY2179" s="29" t="n">
        <v>3.09</v>
      </c>
      <c r="DZ2179" s="29" t="n">
        <v>3.11</v>
      </c>
      <c r="EA2179" s="29" t="n">
        <v>3.154</v>
      </c>
      <c r="EB2179" s="29" t="n">
        <v>3.204</v>
      </c>
      <c r="EC2179" s="29" t="n">
        <v>3.249</v>
      </c>
      <c r="ED2179" s="29" t="n">
        <v>3.25</v>
      </c>
      <c r="EE2179" s="29" t="n">
        <v>3.265</v>
      </c>
      <c r="EF2179" s="29" t="n">
        <v>3.42</v>
      </c>
      <c r="EG2179" s="29" t="n">
        <v>3.59</v>
      </c>
      <c r="EH2179" s="29" t="n">
        <v>3.68</v>
      </c>
      <c r="EI2179" s="29" t="n">
        <v>3.565</v>
      </c>
      <c r="EJ2179" s="29" t="n">
        <v>3.446</v>
      </c>
      <c r="EK2179" s="29" t="n">
        <v>3.256</v>
      </c>
      <c r="EL2179" s="29" t="n">
        <v>3.261</v>
      </c>
      <c r="EM2179" s="29" t="n">
        <v>3.293</v>
      </c>
      <c r="EN2179" s="29" t="n">
        <v>3.335</v>
      </c>
      <c r="EO2179" s="29" t="n">
        <v>3.363</v>
      </c>
      <c r="EP2179" s="29" t="n">
        <v>3.37</v>
      </c>
      <c r="EQ2179" s="29" t="n">
        <v>3.377</v>
      </c>
      <c r="ER2179" s="29" t="n">
        <v>3.532</v>
      </c>
      <c r="ES2179" s="29" t="n">
        <v>3.697</v>
      </c>
      <c r="ET2179" s="29" t="n">
        <v>3.752</v>
      </c>
      <c r="EU2179" s="29" t="n">
        <v>3.638</v>
      </c>
      <c r="EV2179" s="29" t="n">
        <v>3.506</v>
      </c>
      <c r="EW2179" s="29" t="n">
        <v>3.308</v>
      </c>
      <c r="EX2179" s="29" t="n">
        <v>3.304</v>
      </c>
      <c r="EY2179" s="29" t="n">
        <v>3.336</v>
      </c>
      <c r="EZ2179" s="29" t="n">
        <v>3.386</v>
      </c>
      <c r="FA2179" s="29" t="n">
        <v>3.42</v>
      </c>
      <c r="FB2179" s="29" t="n">
        <v>3.41</v>
      </c>
      <c r="FC2179" s="29" t="n">
        <v>3.422</v>
      </c>
      <c r="FD2179" s="29" t="n">
        <v>3.572</v>
      </c>
      <c r="FE2179" s="29" t="n">
        <v>3.732</v>
      </c>
      <c r="FF2179" s="29" t="n">
        <v>3.807</v>
      </c>
      <c r="FG2179" s="29" t="n">
        <v>3.693</v>
      </c>
      <c r="FH2179" s="29" t="n">
        <v>3.561</v>
      </c>
      <c r="FI2179" s="29" t="n">
        <v>3.363</v>
      </c>
      <c r="FJ2179" s="29" t="n">
        <v>3.359</v>
      </c>
      <c r="FK2179" s="29" t="n">
        <v>3.391</v>
      </c>
      <c r="FL2179" s="29" t="n">
        <v>3.441</v>
      </c>
      <c r="FM2179" s="29" t="n">
        <v>3.475</v>
      </c>
      <c r="FN2179" s="29" t="n">
        <v>3.465</v>
      </c>
      <c r="FO2179" s="29" t="n">
        <v>3.477</v>
      </c>
      <c r="FP2179" s="29" t="n">
        <v>3.627</v>
      </c>
      <c r="FQ2179" s="29" t="n">
        <v>3.787</v>
      </c>
      <c r="FR2179" s="29" t="n">
        <v>3.867</v>
      </c>
      <c r="FS2179" s="29" t="n">
        <v>3.753</v>
      </c>
      <c r="FT2179" s="29" t="n">
        <v>3.621</v>
      </c>
      <c r="FU2179" s="29" t="n">
        <v>3.423</v>
      </c>
      <c r="FV2179" s="29" t="n">
        <v>3.419</v>
      </c>
      <c r="FW2179" s="29" t="n">
        <v>3.451</v>
      </c>
      <c r="FX2179" s="29" t="n">
        <v>3.501</v>
      </c>
      <c r="FY2179" s="29" t="n">
        <v>3.535</v>
      </c>
      <c r="FZ2179" s="29" t="n">
        <v>3.525</v>
      </c>
      <c r="GA2179" s="29" t="n">
        <v>3.537</v>
      </c>
      <c r="GB2179" s="29" t="n">
        <v>3.687</v>
      </c>
      <c r="GC2179" s="29" t="n">
        <v>3.847</v>
      </c>
      <c r="GD2179" s="29" t="n">
        <v>3.932</v>
      </c>
      <c r="GE2179" s="29" t="n">
        <v>3.818</v>
      </c>
      <c r="GF2179" s="29" t="n">
        <v>3.686</v>
      </c>
      <c r="GG2179" s="29" t="n">
        <v>3.488</v>
      </c>
      <c r="GH2179" s="29" t="n">
        <v>3.484</v>
      </c>
      <c r="GI2179" s="29" t="n">
        <v>3.516</v>
      </c>
      <c r="GJ2179" s="29" t="n">
        <v>3.566</v>
      </c>
      <c r="GK2179" s="29" t="n">
        <v>3.6</v>
      </c>
      <c r="GL2179" s="29"/>
      <c r="GM2179" s="29"/>
      <c r="GN2179" s="29"/>
      <c r="GO2179" s="29"/>
      <c r="GP2179" s="29"/>
      <c r="GQ2179" s="29"/>
      <c r="GR2179" s="0"/>
      <c r="GS2179" s="0"/>
      <c r="GT2179" s="0"/>
      <c r="GU2179" s="0"/>
      <c r="GV2179" s="0"/>
      <c r="GW2179" s="0"/>
      <c r="GX2179" s="0"/>
      <c r="GY2179" s="0"/>
      <c r="GZ2179" s="0"/>
      <c r="HA2179" s="0"/>
      <c r="HB2179" s="0"/>
      <c r="HC2179" s="0"/>
      <c r="HD2179" s="0"/>
      <c r="HE2179" s="0"/>
      <c r="HF2179" s="0"/>
      <c r="HG2179" s="0"/>
      <c r="HH2179" s="0"/>
      <c r="HI2179" s="0"/>
      <c r="HJ2179" s="0"/>
      <c r="HK2179" s="0"/>
      <c r="HL2179" s="0"/>
      <c r="HM2179" s="0"/>
      <c r="HN2179" s="0"/>
      <c r="HO2179" s="0"/>
      <c r="HP2179" s="0"/>
      <c r="HQ2179" s="0"/>
      <c r="HR2179" s="0"/>
      <c r="HS2179" s="0"/>
      <c r="HT2179" s="0"/>
      <c r="HU2179" s="0"/>
      <c r="HV2179" s="0"/>
      <c r="HW2179" s="0"/>
      <c r="HX2179" s="0"/>
      <c r="HY2179" s="0"/>
      <c r="HZ2179" s="0"/>
      <c r="IA2179" s="0"/>
      <c r="IB2179" s="0"/>
      <c r="IC2179" s="0"/>
      <c r="ID2179" s="0"/>
      <c r="IE2179" s="0"/>
      <c r="IF2179" s="0"/>
      <c r="IG2179" s="0"/>
      <c r="IH2179" s="0"/>
      <c r="II2179" s="0"/>
      <c r="IJ2179" s="0"/>
      <c r="IK2179" s="0"/>
      <c r="IL2179" s="0"/>
      <c r="IM2179" s="0"/>
      <c r="IN2179" s="0"/>
      <c r="IO2179" s="0"/>
      <c r="IP2179" s="0"/>
      <c r="IQ2179" s="0"/>
      <c r="IR2179" s="0"/>
      <c r="IS2179" s="0"/>
      <c r="IT2179" s="0"/>
      <c r="IU2179" s="0"/>
      <c r="IV2179" s="0"/>
      <c r="IW2179" s="0"/>
    </row>
    <row r="2180" customFormat="false" ht="12.75" hidden="true" customHeight="false" outlineLevel="0" collapsed="false">
      <c r="A2180" s="0" t="n">
        <f aca="false">WEEKDAY(C2180,2)</f>
        <v>2</v>
      </c>
      <c r="B2180" s="0" t="n">
        <f aca="false">MONTH(C2180)</f>
        <v>8</v>
      </c>
      <c r="C2180" s="23" t="n">
        <v>37131</v>
      </c>
      <c r="D2180" s="0" t="n">
        <f aca="false">MONTH(R2180)</f>
        <v>8</v>
      </c>
      <c r="E2180" s="0" t="n">
        <f aca="false">YEAR(R2180)</f>
        <v>2001</v>
      </c>
      <c r="F2180" s="35" t="n">
        <f aca="false">L2180-K2180</f>
        <v>0.5896</v>
      </c>
      <c r="G2180" s="24" t="n">
        <f aca="false">N2180-M2180</f>
        <v>0.17475</v>
      </c>
      <c r="H2180" s="24" t="n">
        <f aca="false">O2180-N2180</f>
        <v>0.0536666666666665</v>
      </c>
      <c r="I2180" s="24" t="n">
        <f aca="false">O2180-M2180</f>
        <v>0.228416666666667</v>
      </c>
      <c r="J2180" s="25" t="n">
        <f aca="false">VLOOKUP(C2180,'Nymex hist.'!A:B,2,0)</f>
        <v>2.415</v>
      </c>
      <c r="K2180" s="34" t="n">
        <f aca="false">AVERAGE(DM2180:DS2180)</f>
        <v>2.429</v>
      </c>
      <c r="L2180" s="34" t="n">
        <f aca="false">AVERAGE(DT2180:DX2180)</f>
        <v>3.0186</v>
      </c>
      <c r="M2180" s="27" t="n">
        <f aca="false">SUMIF($S$3:$FQ$3,$E2180+1,$S2180:$FQ2180)/COUNTIF($S$3:$FQ$3,$E2180+1)</f>
        <v>3.13066666666667</v>
      </c>
      <c r="N2180" s="27" t="n">
        <f aca="false">SUMIF($S$3:$FQ$3,$E2180+2,$S2180:$FQ2180)/COUNTIF($S$3:$FQ$3,$E2180+2)</f>
        <v>3.30541666666667</v>
      </c>
      <c r="O2180" s="27" t="n">
        <f aca="false">SUMIF($S$3:$FQ$3,$E2180+3,$S2180:$FQ2180)/COUNTIF($S$3:$FQ$3,$E2180+3)</f>
        <v>3.35908333333333</v>
      </c>
      <c r="P2180" s="27" t="n">
        <f aca="false">SUMIF($S$3:$FQ$3,$E2180+4,$S2180:$FQ2180)/COUNTIF($S$3:$FQ$3,$E2180+4)</f>
        <v>3.41908333333333</v>
      </c>
      <c r="Q2180" s="27"/>
      <c r="R2180" s="28" t="n">
        <v>37131</v>
      </c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30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 t="n">
        <v>2.415</v>
      </c>
      <c r="DS2180" s="29" t="n">
        <v>2.443</v>
      </c>
      <c r="DT2180" s="29" t="n">
        <v>2.713</v>
      </c>
      <c r="DU2180" s="29" t="n">
        <v>3.018</v>
      </c>
      <c r="DV2180" s="29" t="n">
        <v>3.168</v>
      </c>
      <c r="DW2180" s="29" t="n">
        <v>3.136</v>
      </c>
      <c r="DX2180" s="29" t="n">
        <v>3.058</v>
      </c>
      <c r="DY2180" s="29" t="n">
        <v>2.968</v>
      </c>
      <c r="DZ2180" s="29" t="n">
        <v>2.988</v>
      </c>
      <c r="EA2180" s="29" t="n">
        <v>3.03</v>
      </c>
      <c r="EB2180" s="29" t="n">
        <v>3.078</v>
      </c>
      <c r="EC2180" s="29" t="n">
        <v>3.123</v>
      </c>
      <c r="ED2180" s="29" t="n">
        <v>3.124</v>
      </c>
      <c r="EE2180" s="29" t="n">
        <v>3.139</v>
      </c>
      <c r="EF2180" s="29" t="n">
        <v>3.294</v>
      </c>
      <c r="EG2180" s="29" t="n">
        <v>3.462</v>
      </c>
      <c r="EH2180" s="29" t="n">
        <v>3.548</v>
      </c>
      <c r="EI2180" s="29" t="n">
        <v>3.433</v>
      </c>
      <c r="EJ2180" s="29" t="n">
        <v>3.314</v>
      </c>
      <c r="EK2180" s="29" t="n">
        <v>3.134</v>
      </c>
      <c r="EL2180" s="29" t="n">
        <v>3.139</v>
      </c>
      <c r="EM2180" s="29" t="n">
        <v>3.171</v>
      </c>
      <c r="EN2180" s="29" t="n">
        <v>3.213</v>
      </c>
      <c r="EO2180" s="29" t="n">
        <v>3.241</v>
      </c>
      <c r="EP2180" s="29" t="n">
        <v>3.244</v>
      </c>
      <c r="EQ2180" s="29" t="n">
        <v>3.251</v>
      </c>
      <c r="ER2180" s="29" t="n">
        <v>3.406</v>
      </c>
      <c r="ES2180" s="29" t="n">
        <v>3.571</v>
      </c>
      <c r="ET2180" s="29" t="n">
        <v>3.626</v>
      </c>
      <c r="EU2180" s="29" t="n">
        <v>3.512</v>
      </c>
      <c r="EV2180" s="29" t="n">
        <v>3.38</v>
      </c>
      <c r="EW2180" s="29" t="n">
        <v>3.182</v>
      </c>
      <c r="EX2180" s="29" t="n">
        <v>3.178</v>
      </c>
      <c r="EY2180" s="29" t="n">
        <v>3.21</v>
      </c>
      <c r="EZ2180" s="29" t="n">
        <v>3.26</v>
      </c>
      <c r="FA2180" s="29" t="n">
        <v>3.294</v>
      </c>
      <c r="FB2180" s="29" t="n">
        <v>3.289</v>
      </c>
      <c r="FC2180" s="29" t="n">
        <v>3.306</v>
      </c>
      <c r="FD2180" s="29" t="n">
        <v>3.456</v>
      </c>
      <c r="FE2180" s="29" t="n">
        <v>3.616</v>
      </c>
      <c r="FF2180" s="29" t="n">
        <v>3.686</v>
      </c>
      <c r="FG2180" s="29" t="n">
        <v>3.572</v>
      </c>
      <c r="FH2180" s="29" t="n">
        <v>3.44</v>
      </c>
      <c r="FI2180" s="29" t="n">
        <v>3.242</v>
      </c>
      <c r="FJ2180" s="29" t="n">
        <v>3.238</v>
      </c>
      <c r="FK2180" s="29" t="n">
        <v>3.27</v>
      </c>
      <c r="FL2180" s="29" t="n">
        <v>3.32</v>
      </c>
      <c r="FM2180" s="29" t="n">
        <v>3.354</v>
      </c>
      <c r="FN2180" s="29" t="n">
        <v>3.349</v>
      </c>
      <c r="FO2180" s="29" t="n">
        <v>3.366</v>
      </c>
      <c r="FP2180" s="29" t="n">
        <v>3.516</v>
      </c>
      <c r="FQ2180" s="29" t="n">
        <v>3.676</v>
      </c>
      <c r="FR2180" s="29" t="n">
        <v>3.751</v>
      </c>
      <c r="FS2180" s="29" t="n">
        <v>3.637</v>
      </c>
      <c r="FT2180" s="29" t="n">
        <v>3.505</v>
      </c>
      <c r="FU2180" s="29" t="n">
        <v>3.307</v>
      </c>
      <c r="FV2180" s="29" t="n">
        <v>3.303</v>
      </c>
      <c r="FW2180" s="29" t="n">
        <v>3.335</v>
      </c>
      <c r="FX2180" s="29" t="n">
        <v>3.385</v>
      </c>
      <c r="FY2180" s="29" t="n">
        <v>3.419</v>
      </c>
      <c r="FZ2180" s="29" t="n">
        <v>3.414</v>
      </c>
      <c r="GA2180" s="29" t="n">
        <v>3.431</v>
      </c>
      <c r="GB2180" s="29" t="n">
        <v>3.581</v>
      </c>
      <c r="GC2180" s="29" t="n">
        <v>3.741</v>
      </c>
      <c r="GD2180" s="29" t="n">
        <v>3.821</v>
      </c>
      <c r="GE2180" s="29" t="n">
        <v>3.707</v>
      </c>
      <c r="GF2180" s="29" t="n">
        <v>3.575</v>
      </c>
      <c r="GG2180" s="29" t="n">
        <v>3.377</v>
      </c>
      <c r="GH2180" s="29" t="n">
        <v>3.373</v>
      </c>
      <c r="GI2180" s="29" t="n">
        <v>3.405</v>
      </c>
      <c r="GJ2180" s="29" t="n">
        <v>3.455</v>
      </c>
      <c r="GK2180" s="29" t="n">
        <v>3.489</v>
      </c>
      <c r="GL2180" s="29"/>
      <c r="GM2180" s="29"/>
      <c r="GN2180" s="29"/>
      <c r="GO2180" s="29"/>
      <c r="GP2180" s="29"/>
      <c r="GQ2180" s="29"/>
      <c r="GR2180" s="0"/>
      <c r="GS2180" s="0"/>
      <c r="GT2180" s="0"/>
      <c r="GU2180" s="0"/>
      <c r="GV2180" s="0"/>
      <c r="GW2180" s="0"/>
      <c r="GX2180" s="0"/>
      <c r="GY2180" s="0"/>
      <c r="GZ2180" s="0"/>
      <c r="HA2180" s="0"/>
      <c r="HB2180" s="0"/>
      <c r="HC2180" s="0"/>
      <c r="HD2180" s="0"/>
      <c r="HE2180" s="0"/>
      <c r="HF2180" s="0"/>
      <c r="HG2180" s="0"/>
      <c r="HH2180" s="0"/>
      <c r="HI2180" s="0"/>
      <c r="HJ2180" s="0"/>
      <c r="HK2180" s="0"/>
      <c r="HL2180" s="0"/>
      <c r="HM2180" s="0"/>
      <c r="HN2180" s="0"/>
      <c r="HO2180" s="0"/>
      <c r="HP2180" s="0"/>
      <c r="HQ2180" s="0"/>
      <c r="HR2180" s="0"/>
      <c r="HS2180" s="0"/>
      <c r="HT2180" s="0"/>
      <c r="HU2180" s="0"/>
      <c r="HV2180" s="0"/>
      <c r="HW2180" s="0"/>
      <c r="HX2180" s="0"/>
      <c r="HY2180" s="0"/>
      <c r="HZ2180" s="0"/>
      <c r="IA2180" s="0"/>
      <c r="IB2180" s="0"/>
      <c r="IC2180" s="0"/>
      <c r="ID2180" s="0"/>
      <c r="IE2180" s="0"/>
      <c r="IF2180" s="0"/>
      <c r="IG2180" s="0"/>
      <c r="IH2180" s="0"/>
      <c r="II2180" s="0"/>
      <c r="IJ2180" s="0"/>
      <c r="IK2180" s="0"/>
      <c r="IL2180" s="0"/>
      <c r="IM2180" s="0"/>
      <c r="IN2180" s="0"/>
      <c r="IO2180" s="0"/>
      <c r="IP2180" s="0"/>
      <c r="IQ2180" s="0"/>
      <c r="IR2180" s="0"/>
      <c r="IS2180" s="0"/>
      <c r="IT2180" s="0"/>
      <c r="IU2180" s="0"/>
      <c r="IV2180" s="0"/>
      <c r="IW2180" s="0"/>
    </row>
    <row r="2181" customFormat="false" ht="12.75" hidden="true" customHeight="false" outlineLevel="0" collapsed="false">
      <c r="A2181" s="0" t="n">
        <f aca="false">WEEKDAY(C2181,2)</f>
        <v>3</v>
      </c>
      <c r="B2181" s="0" t="n">
        <f aca="false">MONTH(C2181)</f>
        <v>8</v>
      </c>
      <c r="C2181" s="23" t="n">
        <v>37132</v>
      </c>
      <c r="D2181" s="0" t="n">
        <f aca="false">MONTH(R2181)</f>
        <v>8</v>
      </c>
      <c r="E2181" s="0" t="n">
        <f aca="false">YEAR(R2181)</f>
        <v>2001</v>
      </c>
      <c r="F2181" s="35" t="n">
        <f aca="false">L2181-K2181</f>
        <v>0.641000000000001</v>
      </c>
      <c r="G2181" s="24" t="n">
        <f aca="false">N2181-M2181</f>
        <v>0.175916666666667</v>
      </c>
      <c r="H2181" s="24" t="n">
        <f aca="false">O2181-N2181</f>
        <v>0.0536666666666665</v>
      </c>
      <c r="I2181" s="24" t="n">
        <f aca="false">O2181-M2181</f>
        <v>0.229583333333334</v>
      </c>
      <c r="J2181" s="25" t="n">
        <f aca="false">VLOOKUP(C2181,'Nymex hist.'!A:B,2,0)</f>
        <v>2.295</v>
      </c>
      <c r="K2181" s="34" t="n">
        <f aca="false">AVERAGE(DM2181:DS2181)</f>
        <v>2.344</v>
      </c>
      <c r="L2181" s="34" t="n">
        <f aca="false">AVERAGE(DT2181:DX2181)</f>
        <v>2.985</v>
      </c>
      <c r="M2181" s="27" t="n">
        <f aca="false">SUMIF($S$3:$FQ$3,$E2181+1,$S2181:$FQ2181)/COUNTIF($S$3:$FQ$3,$E2181+1)</f>
        <v>3.1015</v>
      </c>
      <c r="N2181" s="27" t="n">
        <f aca="false">SUMIF($S$3:$FQ$3,$E2181+2,$S2181:$FQ2181)/COUNTIF($S$3:$FQ$3,$E2181+2)</f>
        <v>3.27741666666667</v>
      </c>
      <c r="O2181" s="27" t="n">
        <f aca="false">SUMIF($S$3:$FQ$3,$E2181+3,$S2181:$FQ2181)/COUNTIF($S$3:$FQ$3,$E2181+3)</f>
        <v>3.33108333333333</v>
      </c>
      <c r="P2181" s="27" t="n">
        <f aca="false">SUMIF($S$3:$FQ$3,$E2181+4,$S2181:$FQ2181)/COUNTIF($S$3:$FQ$3,$E2181+4)</f>
        <v>3.39108333333333</v>
      </c>
      <c r="Q2181" s="27"/>
      <c r="R2181" s="28" t="n">
        <v>37132</v>
      </c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30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 t="n">
        <v>2.295</v>
      </c>
      <c r="DS2181" s="29" t="n">
        <v>2.393</v>
      </c>
      <c r="DT2181" s="29" t="n">
        <v>2.683</v>
      </c>
      <c r="DU2181" s="29" t="n">
        <v>2.986</v>
      </c>
      <c r="DV2181" s="29" t="n">
        <v>3.131</v>
      </c>
      <c r="DW2181" s="29" t="n">
        <v>3.1</v>
      </c>
      <c r="DX2181" s="29" t="n">
        <v>3.025</v>
      </c>
      <c r="DY2181" s="29" t="n">
        <v>2.94</v>
      </c>
      <c r="DZ2181" s="29" t="n">
        <v>2.96</v>
      </c>
      <c r="EA2181" s="29" t="n">
        <v>3.002</v>
      </c>
      <c r="EB2181" s="29" t="n">
        <v>3.05</v>
      </c>
      <c r="EC2181" s="29" t="n">
        <v>3.095</v>
      </c>
      <c r="ED2181" s="29" t="n">
        <v>3.096</v>
      </c>
      <c r="EE2181" s="29" t="n">
        <v>3.111</v>
      </c>
      <c r="EF2181" s="29" t="n">
        <v>3.268</v>
      </c>
      <c r="EG2181" s="29" t="n">
        <v>3.44</v>
      </c>
      <c r="EH2181" s="29" t="n">
        <v>3.52</v>
      </c>
      <c r="EI2181" s="29" t="n">
        <v>3.405</v>
      </c>
      <c r="EJ2181" s="29" t="n">
        <v>3.286</v>
      </c>
      <c r="EK2181" s="29" t="n">
        <v>3.106</v>
      </c>
      <c r="EL2181" s="29" t="n">
        <v>3.111</v>
      </c>
      <c r="EM2181" s="29" t="n">
        <v>3.143</v>
      </c>
      <c r="EN2181" s="29" t="n">
        <v>3.185</v>
      </c>
      <c r="EO2181" s="29" t="n">
        <v>3.213</v>
      </c>
      <c r="EP2181" s="29" t="n">
        <v>3.216</v>
      </c>
      <c r="EQ2181" s="29" t="n">
        <v>3.223</v>
      </c>
      <c r="ER2181" s="29" t="n">
        <v>3.378</v>
      </c>
      <c r="ES2181" s="29" t="n">
        <v>3.543</v>
      </c>
      <c r="ET2181" s="29" t="n">
        <v>3.598</v>
      </c>
      <c r="EU2181" s="29" t="n">
        <v>3.484</v>
      </c>
      <c r="EV2181" s="29" t="n">
        <v>3.352</v>
      </c>
      <c r="EW2181" s="29" t="n">
        <v>3.154</v>
      </c>
      <c r="EX2181" s="29" t="n">
        <v>3.15</v>
      </c>
      <c r="EY2181" s="29" t="n">
        <v>3.182</v>
      </c>
      <c r="EZ2181" s="29" t="n">
        <v>3.232</v>
      </c>
      <c r="FA2181" s="29" t="n">
        <v>3.266</v>
      </c>
      <c r="FB2181" s="29" t="n">
        <v>3.261</v>
      </c>
      <c r="FC2181" s="29" t="n">
        <v>3.278</v>
      </c>
      <c r="FD2181" s="29" t="n">
        <v>3.428</v>
      </c>
      <c r="FE2181" s="29" t="n">
        <v>3.588</v>
      </c>
      <c r="FF2181" s="29" t="n">
        <v>3.658</v>
      </c>
      <c r="FG2181" s="29" t="n">
        <v>3.544</v>
      </c>
      <c r="FH2181" s="29" t="n">
        <v>3.412</v>
      </c>
      <c r="FI2181" s="29" t="n">
        <v>3.214</v>
      </c>
      <c r="FJ2181" s="29" t="n">
        <v>3.21</v>
      </c>
      <c r="FK2181" s="29" t="n">
        <v>3.242</v>
      </c>
      <c r="FL2181" s="29" t="n">
        <v>3.292</v>
      </c>
      <c r="FM2181" s="29" t="n">
        <v>3.326</v>
      </c>
      <c r="FN2181" s="29" t="n">
        <v>3.321</v>
      </c>
      <c r="FO2181" s="29" t="n">
        <v>3.338</v>
      </c>
      <c r="FP2181" s="29" t="n">
        <v>3.488</v>
      </c>
      <c r="FQ2181" s="29" t="n">
        <v>3.648</v>
      </c>
      <c r="FR2181" s="29" t="n">
        <v>3.723</v>
      </c>
      <c r="FS2181" s="29" t="n">
        <v>3.609</v>
      </c>
      <c r="FT2181" s="29" t="n">
        <v>3.477</v>
      </c>
      <c r="FU2181" s="29" t="n">
        <v>3.279</v>
      </c>
      <c r="FV2181" s="29" t="n">
        <v>3.275</v>
      </c>
      <c r="FW2181" s="29" t="n">
        <v>3.307</v>
      </c>
      <c r="FX2181" s="29" t="n">
        <v>3.357</v>
      </c>
      <c r="FY2181" s="29" t="n">
        <v>3.391</v>
      </c>
      <c r="FZ2181" s="29" t="n">
        <v>3.386</v>
      </c>
      <c r="GA2181" s="29" t="n">
        <v>3.403</v>
      </c>
      <c r="GB2181" s="29" t="n">
        <v>3.553</v>
      </c>
      <c r="GC2181" s="29" t="n">
        <v>3.713</v>
      </c>
      <c r="GD2181" s="29" t="n">
        <v>3.793</v>
      </c>
      <c r="GE2181" s="29" t="n">
        <v>3.679</v>
      </c>
      <c r="GF2181" s="29" t="n">
        <v>3.547</v>
      </c>
      <c r="GG2181" s="29" t="n">
        <v>3.349</v>
      </c>
      <c r="GH2181" s="29" t="n">
        <v>3.345</v>
      </c>
      <c r="GI2181" s="29" t="n">
        <v>3.377</v>
      </c>
      <c r="GJ2181" s="29" t="n">
        <v>3.427</v>
      </c>
      <c r="GK2181" s="29" t="n">
        <v>3.461</v>
      </c>
      <c r="GL2181" s="29"/>
      <c r="GM2181" s="29"/>
      <c r="GN2181" s="29"/>
      <c r="GO2181" s="29"/>
      <c r="GP2181" s="29"/>
      <c r="GQ2181" s="29"/>
      <c r="GR2181" s="0"/>
      <c r="GS2181" s="0"/>
      <c r="GT2181" s="0"/>
      <c r="GU2181" s="0"/>
      <c r="GV2181" s="0"/>
      <c r="GW2181" s="0"/>
      <c r="GX2181" s="0"/>
      <c r="GY2181" s="0"/>
      <c r="GZ2181" s="0"/>
      <c r="HA2181" s="0"/>
      <c r="HB2181" s="0"/>
      <c r="HC2181" s="0"/>
      <c r="HD2181" s="0"/>
      <c r="HE2181" s="0"/>
      <c r="HF2181" s="0"/>
      <c r="HG2181" s="0"/>
      <c r="HH2181" s="0"/>
      <c r="HI2181" s="0"/>
      <c r="HJ2181" s="0"/>
      <c r="HK2181" s="0"/>
      <c r="HL2181" s="0"/>
      <c r="HM2181" s="0"/>
      <c r="HN2181" s="0"/>
      <c r="HO2181" s="0"/>
      <c r="HP2181" s="0"/>
      <c r="HQ2181" s="0"/>
      <c r="HR2181" s="0"/>
      <c r="HS2181" s="0"/>
      <c r="HT2181" s="0"/>
      <c r="HU2181" s="0"/>
      <c r="HV2181" s="0"/>
      <c r="HW2181" s="0"/>
      <c r="HX2181" s="0"/>
      <c r="HY2181" s="0"/>
      <c r="HZ2181" s="0"/>
      <c r="IA2181" s="0"/>
      <c r="IB2181" s="0"/>
      <c r="IC2181" s="0"/>
      <c r="ID2181" s="0"/>
      <c r="IE2181" s="0"/>
      <c r="IF2181" s="0"/>
      <c r="IG2181" s="0"/>
      <c r="IH2181" s="0"/>
      <c r="II2181" s="0"/>
      <c r="IJ2181" s="0"/>
      <c r="IK2181" s="0"/>
      <c r="IL2181" s="0"/>
      <c r="IM2181" s="0"/>
      <c r="IN2181" s="0"/>
      <c r="IO2181" s="0"/>
      <c r="IP2181" s="0"/>
      <c r="IQ2181" s="0"/>
      <c r="IR2181" s="0"/>
      <c r="IS2181" s="0"/>
      <c r="IT2181" s="0"/>
      <c r="IU2181" s="0"/>
      <c r="IV2181" s="0"/>
      <c r="IW2181" s="0"/>
    </row>
    <row r="2182" customFormat="false" ht="12.75" hidden="false" customHeight="false" outlineLevel="0" collapsed="false">
      <c r="A2182" s="1" t="n">
        <f aca="false">WEEKDAY(C2182,2)</f>
        <v>4</v>
      </c>
      <c r="B2182" s="1" t="n">
        <f aca="false">MONTH(C2182)</f>
        <v>8</v>
      </c>
      <c r="C2182" s="23" t="n">
        <v>37133</v>
      </c>
      <c r="D2182" s="0" t="n">
        <f aca="false">MONTH(R2182)</f>
        <v>8</v>
      </c>
      <c r="E2182" s="0" t="n">
        <f aca="false">YEAR(R2182)</f>
        <v>2001</v>
      </c>
      <c r="F2182" s="3" t="n">
        <f aca="false">L2182-K2182</f>
        <v>0.6998</v>
      </c>
      <c r="G2182" s="3" t="n">
        <f aca="false">N2182-M2182</f>
        <v>0.171750000000001</v>
      </c>
      <c r="H2182" s="3" t="n">
        <f aca="false">O2182-N2182</f>
        <v>0.0534999999999997</v>
      </c>
      <c r="I2182" s="3" t="n">
        <f aca="false">O2182-M2182</f>
        <v>0.22525</v>
      </c>
      <c r="J2182" s="4" t="n">
        <f aca="false">VLOOKUP(C2182,'Nymex hist.'!A:B,2,0)</f>
        <v>2.395</v>
      </c>
      <c r="K2182" s="4" t="n">
        <f aca="false">AVERAGE(DM2182:DS2182)</f>
        <v>2.345</v>
      </c>
      <c r="L2182" s="4" t="n">
        <f aca="false">AVERAGE(DT2182:DX2182)</f>
        <v>3.0448</v>
      </c>
      <c r="M2182" s="4" t="n">
        <f aca="false">SUMIF($S$3:$FQ$3,$E2182+1,$S2182:$FQ2182)/COUNTIF($S$3:$FQ$3,$E2182+1)</f>
        <v>3.16833333333333</v>
      </c>
      <c r="N2182" s="4" t="n">
        <f aca="false">SUMIF($S$3:$FQ$3,$E2182+2,$S2182:$FQ2182)/COUNTIF($S$3:$FQ$3,$E2182+2)</f>
        <v>3.34008333333333</v>
      </c>
      <c r="O2182" s="4" t="n">
        <f aca="false">SUMIF($S$3:$FQ$3,$E2182+3,$S2182:$FQ2182)/COUNTIF($S$3:$FQ$3,$E2182+3)</f>
        <v>3.39358333333333</v>
      </c>
      <c r="P2182" s="4" t="n">
        <f aca="false">SUMIF($S$3:$FQ$3,$E2182+4,$S2182:$FQ2182)/COUNTIF($S$3:$FQ$3,$E2182+4)</f>
        <v>3.45208333333333</v>
      </c>
      <c r="R2182" s="21" t="n">
        <v>37133</v>
      </c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7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  <c r="BT2182" s="32"/>
      <c r="BU2182" s="32"/>
      <c r="BV2182" s="32"/>
      <c r="BW2182" s="32"/>
      <c r="BX2182" s="32"/>
      <c r="BY2182" s="32"/>
      <c r="BZ2182" s="32"/>
      <c r="CA2182" s="32"/>
      <c r="CB2182" s="32"/>
      <c r="CC2182" s="32"/>
      <c r="CD2182" s="32"/>
      <c r="CE2182" s="32"/>
      <c r="CF2182" s="32"/>
      <c r="CG2182" s="32"/>
      <c r="CH2182" s="32"/>
      <c r="CI2182" s="32"/>
      <c r="CJ2182" s="32"/>
      <c r="CK2182" s="32"/>
      <c r="CL2182" s="32"/>
      <c r="CM2182" s="32"/>
      <c r="CN2182" s="32"/>
      <c r="CO2182" s="32"/>
      <c r="CP2182" s="32"/>
      <c r="CQ2182" s="32"/>
      <c r="CR2182" s="32"/>
      <c r="CS2182" s="32"/>
      <c r="CT2182" s="32"/>
      <c r="CU2182" s="32"/>
      <c r="CV2182" s="32"/>
      <c r="CW2182" s="32"/>
      <c r="CX2182" s="32"/>
      <c r="CY2182" s="32"/>
      <c r="CZ2182" s="32"/>
      <c r="DA2182" s="32"/>
      <c r="DB2182" s="32"/>
      <c r="DC2182" s="32"/>
      <c r="DD2182" s="32"/>
      <c r="DE2182" s="32"/>
      <c r="DF2182" s="32"/>
      <c r="DG2182" s="32"/>
      <c r="DH2182" s="32"/>
      <c r="DI2182" s="32"/>
      <c r="DJ2182" s="32"/>
      <c r="DK2182" s="32"/>
      <c r="DL2182" s="32"/>
      <c r="DM2182" s="32"/>
      <c r="DN2182" s="32"/>
      <c r="DO2182" s="32"/>
      <c r="DP2182" s="32"/>
      <c r="DQ2182" s="32"/>
      <c r="DR2182" s="32" t="n">
        <v>2.295</v>
      </c>
      <c r="DS2182" s="32" t="n">
        <v>2.395</v>
      </c>
      <c r="DT2182" s="32" t="n">
        <v>2.72</v>
      </c>
      <c r="DU2182" s="32" t="n">
        <v>3.045</v>
      </c>
      <c r="DV2182" s="32" t="n">
        <v>3.195</v>
      </c>
      <c r="DW2182" s="32" t="n">
        <v>3.167</v>
      </c>
      <c r="DX2182" s="32" t="n">
        <v>3.097</v>
      </c>
      <c r="DY2182" s="32" t="n">
        <v>3.007</v>
      </c>
      <c r="DZ2182" s="32" t="n">
        <v>3.027</v>
      </c>
      <c r="EA2182" s="32" t="n">
        <v>3.069</v>
      </c>
      <c r="EB2182" s="32" t="n">
        <v>3.117</v>
      </c>
      <c r="EC2182" s="32" t="n">
        <v>3.162</v>
      </c>
      <c r="ED2182" s="32" t="n">
        <v>3.163</v>
      </c>
      <c r="EE2182" s="32" t="n">
        <v>3.178</v>
      </c>
      <c r="EF2182" s="32" t="n">
        <v>3.333</v>
      </c>
      <c r="EG2182" s="32" t="n">
        <v>3.505</v>
      </c>
      <c r="EH2182" s="32" t="n">
        <v>3.585</v>
      </c>
      <c r="EI2182" s="32" t="n">
        <v>3.47</v>
      </c>
      <c r="EJ2182" s="32" t="n">
        <v>3.351</v>
      </c>
      <c r="EK2182" s="32" t="n">
        <v>3.171</v>
      </c>
      <c r="EL2182" s="32" t="n">
        <v>3.176</v>
      </c>
      <c r="EM2182" s="32" t="n">
        <v>3.204</v>
      </c>
      <c r="EN2182" s="32" t="n">
        <v>3.246</v>
      </c>
      <c r="EO2182" s="32" t="n">
        <v>3.274</v>
      </c>
      <c r="EP2182" s="32" t="n">
        <v>3.277</v>
      </c>
      <c r="EQ2182" s="32" t="n">
        <v>3.284</v>
      </c>
      <c r="ER2182" s="32" t="n">
        <v>3.439</v>
      </c>
      <c r="ES2182" s="32" t="n">
        <v>3.604</v>
      </c>
      <c r="ET2182" s="32" t="n">
        <v>3.659</v>
      </c>
      <c r="EU2182" s="32" t="n">
        <v>3.545</v>
      </c>
      <c r="EV2182" s="32" t="n">
        <v>3.413</v>
      </c>
      <c r="EW2182" s="32" t="n">
        <v>3.215</v>
      </c>
      <c r="EX2182" s="32" t="n">
        <v>3.211</v>
      </c>
      <c r="EY2182" s="32" t="n">
        <v>3.243</v>
      </c>
      <c r="EZ2182" s="32" t="n">
        <v>3.293</v>
      </c>
      <c r="FA2182" s="32" t="n">
        <v>3.327</v>
      </c>
      <c r="FB2182" s="32" t="n">
        <v>3.34</v>
      </c>
      <c r="FC2182" s="32" t="n">
        <v>3.339</v>
      </c>
      <c r="FD2182" s="32" t="n">
        <v>3.489</v>
      </c>
      <c r="FE2182" s="32" t="n">
        <v>3.649</v>
      </c>
      <c r="FF2182" s="32" t="n">
        <v>3.719</v>
      </c>
      <c r="FG2182" s="32" t="n">
        <v>3.605</v>
      </c>
      <c r="FH2182" s="32" t="n">
        <v>3.473</v>
      </c>
      <c r="FI2182" s="32" t="n">
        <v>3.275</v>
      </c>
      <c r="FJ2182" s="32" t="n">
        <v>3.271</v>
      </c>
      <c r="FK2182" s="32" t="n">
        <v>3.303</v>
      </c>
      <c r="FL2182" s="32" t="n">
        <v>3.353</v>
      </c>
      <c r="FM2182" s="32" t="n">
        <v>3.387</v>
      </c>
      <c r="FN2182" s="32" t="n">
        <v>3.382</v>
      </c>
      <c r="FO2182" s="32" t="n">
        <v>3.399</v>
      </c>
      <c r="FP2182" s="32" t="n">
        <v>3.549</v>
      </c>
      <c r="FQ2182" s="32" t="n">
        <v>3.709</v>
      </c>
      <c r="FR2182" s="32" t="n">
        <v>3.784</v>
      </c>
      <c r="FS2182" s="32" t="n">
        <v>3.67</v>
      </c>
      <c r="FT2182" s="32" t="n">
        <v>3.538</v>
      </c>
      <c r="FU2182" s="32" t="n">
        <v>3.34</v>
      </c>
      <c r="FV2182" s="32" t="n">
        <v>3.336</v>
      </c>
      <c r="FW2182" s="32" t="n">
        <v>3.368</v>
      </c>
      <c r="FX2182" s="32" t="n">
        <v>3.418</v>
      </c>
      <c r="FY2182" s="32" t="n">
        <v>3.452</v>
      </c>
      <c r="FZ2182" s="32" t="n">
        <v>3.447</v>
      </c>
      <c r="GA2182" s="32" t="n">
        <v>3.464</v>
      </c>
      <c r="GB2182" s="32" t="n">
        <v>3.614</v>
      </c>
      <c r="GC2182" s="32" t="n">
        <v>3.774</v>
      </c>
      <c r="GD2182" s="32" t="n">
        <v>3.854</v>
      </c>
      <c r="GE2182" s="32" t="n">
        <v>3.74</v>
      </c>
      <c r="GF2182" s="32" t="n">
        <v>3.608</v>
      </c>
      <c r="GG2182" s="32" t="n">
        <v>3.41</v>
      </c>
      <c r="GH2182" s="32" t="n">
        <v>3.406</v>
      </c>
      <c r="GI2182" s="32" t="n">
        <v>3.438</v>
      </c>
      <c r="GJ2182" s="32" t="n">
        <v>3.488</v>
      </c>
      <c r="GK2182" s="32" t="n">
        <v>3.522</v>
      </c>
      <c r="GL2182" s="32"/>
      <c r="GM2182" s="32"/>
      <c r="GN2182" s="32"/>
      <c r="GO2182" s="32"/>
      <c r="GP2182" s="32"/>
      <c r="GQ2182" s="32"/>
    </row>
    <row r="2183" customFormat="false" ht="12.75" hidden="true" customHeight="false" outlineLevel="0" collapsed="false">
      <c r="A2183" s="0" t="n">
        <f aca="false">WEEKDAY(C2183,2)</f>
        <v>5</v>
      </c>
      <c r="B2183" s="0" t="n">
        <f aca="false">MONTH(C2183)</f>
        <v>8</v>
      </c>
      <c r="C2183" s="23" t="n">
        <v>37134</v>
      </c>
      <c r="D2183" s="0" t="n">
        <f aca="false">MONTH(R2183)</f>
        <v>8</v>
      </c>
      <c r="E2183" s="0" t="n">
        <f aca="false">YEAR(R2183)</f>
        <v>2001</v>
      </c>
      <c r="F2183" s="35" t="n">
        <f aca="false">L2183-K2183</f>
        <v>0.7019</v>
      </c>
      <c r="G2183" s="24" t="n">
        <f aca="false">N2183-M2183</f>
        <v>0.171416666666667</v>
      </c>
      <c r="H2183" s="24" t="n">
        <f aca="false">O2183-N2183</f>
        <v>0.0534999999999997</v>
      </c>
      <c r="I2183" s="24" t="n">
        <f aca="false">O2183-M2183</f>
        <v>0.224916666666666</v>
      </c>
      <c r="J2183" s="25" t="n">
        <f aca="false">VLOOKUP(C2183,'Nymex hist.'!A:B,2,0)</f>
        <v>2.38</v>
      </c>
      <c r="K2183" s="34" t="n">
        <f aca="false">AVERAGE(DM2183:DS2183)</f>
        <v>2.3375</v>
      </c>
      <c r="L2183" s="34" t="n">
        <f aca="false">AVERAGE(DT2183:DX2183)</f>
        <v>3.0394</v>
      </c>
      <c r="M2183" s="27" t="n">
        <f aca="false">SUMIF($S$3:$FQ$3,$E2183+1,$S2183:$FQ2183)/COUNTIF($S$3:$FQ$3,$E2183+1)</f>
        <v>3.16466666666667</v>
      </c>
      <c r="N2183" s="27" t="n">
        <f aca="false">SUMIF($S$3:$FQ$3,$E2183+2,$S2183:$FQ2183)/COUNTIF($S$3:$FQ$3,$E2183+2)</f>
        <v>3.33608333333333</v>
      </c>
      <c r="O2183" s="27" t="n">
        <f aca="false">SUMIF($S$3:$FQ$3,$E2183+3,$S2183:$FQ2183)/COUNTIF($S$3:$FQ$3,$E2183+3)</f>
        <v>3.38958333333333</v>
      </c>
      <c r="P2183" s="27" t="n">
        <f aca="false">SUMIF($S$3:$FQ$3,$E2183+4,$S2183:$FQ2183)/COUNTIF($S$3:$FQ$3,$E2183+4)</f>
        <v>3.44958333333333</v>
      </c>
      <c r="Q2183" s="27"/>
      <c r="R2183" s="28" t="n">
        <v>37134</v>
      </c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30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 t="n">
        <v>2.295</v>
      </c>
      <c r="DS2183" s="29" t="n">
        <v>2.38</v>
      </c>
      <c r="DT2183" s="29" t="n">
        <v>2.71</v>
      </c>
      <c r="DU2183" s="29" t="n">
        <v>3.04</v>
      </c>
      <c r="DV2183" s="29" t="n">
        <v>3.19</v>
      </c>
      <c r="DW2183" s="29" t="n">
        <v>3.162</v>
      </c>
      <c r="DX2183" s="29" t="n">
        <v>3.095</v>
      </c>
      <c r="DY2183" s="29" t="n">
        <v>3.005</v>
      </c>
      <c r="DZ2183" s="29" t="n">
        <v>3.025</v>
      </c>
      <c r="EA2183" s="29" t="n">
        <v>3.065</v>
      </c>
      <c r="EB2183" s="29" t="n">
        <v>3.113</v>
      </c>
      <c r="EC2183" s="29" t="n">
        <v>3.158</v>
      </c>
      <c r="ED2183" s="29" t="n">
        <v>3.159</v>
      </c>
      <c r="EE2183" s="29" t="n">
        <v>3.174</v>
      </c>
      <c r="EF2183" s="29" t="n">
        <v>3.329</v>
      </c>
      <c r="EG2183" s="29" t="n">
        <v>3.501</v>
      </c>
      <c r="EH2183" s="29" t="n">
        <v>3.581</v>
      </c>
      <c r="EI2183" s="29" t="n">
        <v>3.466</v>
      </c>
      <c r="EJ2183" s="29" t="n">
        <v>3.347</v>
      </c>
      <c r="EK2183" s="29" t="n">
        <v>3.167</v>
      </c>
      <c r="EL2183" s="29" t="n">
        <v>3.172</v>
      </c>
      <c r="EM2183" s="29" t="n">
        <v>3.2</v>
      </c>
      <c r="EN2183" s="29" t="n">
        <v>3.242</v>
      </c>
      <c r="EO2183" s="29" t="n">
        <v>3.27</v>
      </c>
      <c r="EP2183" s="29" t="n">
        <v>3.273</v>
      </c>
      <c r="EQ2183" s="29" t="n">
        <v>3.28</v>
      </c>
      <c r="ER2183" s="29" t="n">
        <v>3.435</v>
      </c>
      <c r="ES2183" s="29" t="n">
        <v>3.6</v>
      </c>
      <c r="ET2183" s="29" t="n">
        <v>3.655</v>
      </c>
      <c r="EU2183" s="29" t="n">
        <v>3.541</v>
      </c>
      <c r="EV2183" s="29" t="n">
        <v>3.409</v>
      </c>
      <c r="EW2183" s="29" t="n">
        <v>3.211</v>
      </c>
      <c r="EX2183" s="29" t="n">
        <v>3.207</v>
      </c>
      <c r="EY2183" s="29" t="n">
        <v>3.239</v>
      </c>
      <c r="EZ2183" s="29" t="n">
        <v>3.289</v>
      </c>
      <c r="FA2183" s="29" t="n">
        <v>3.323</v>
      </c>
      <c r="FB2183" s="29" t="n">
        <v>3.336</v>
      </c>
      <c r="FC2183" s="29" t="n">
        <v>3.335</v>
      </c>
      <c r="FD2183" s="29" t="n">
        <v>3.485</v>
      </c>
      <c r="FE2183" s="29" t="n">
        <v>3.645</v>
      </c>
      <c r="FF2183" s="29" t="n">
        <v>3.715</v>
      </c>
      <c r="FG2183" s="29" t="n">
        <v>3.601</v>
      </c>
      <c r="FH2183" s="29" t="n">
        <v>3.469</v>
      </c>
      <c r="FI2183" s="29" t="n">
        <v>3.271</v>
      </c>
      <c r="FJ2183" s="29" t="n">
        <v>3.267</v>
      </c>
      <c r="FK2183" s="29" t="n">
        <v>3.299</v>
      </c>
      <c r="FL2183" s="29" t="n">
        <v>3.349</v>
      </c>
      <c r="FM2183" s="29" t="n">
        <v>3.383</v>
      </c>
      <c r="FN2183" s="29" t="n">
        <v>3.396</v>
      </c>
      <c r="FO2183" s="29" t="n">
        <v>3.395</v>
      </c>
      <c r="FP2183" s="29" t="n">
        <v>3.545</v>
      </c>
      <c r="FQ2183" s="29" t="n">
        <v>3.705</v>
      </c>
      <c r="FR2183" s="29" t="n">
        <v>3.78</v>
      </c>
      <c r="FS2183" s="29" t="n">
        <v>3.666</v>
      </c>
      <c r="FT2183" s="29" t="n">
        <v>3.534</v>
      </c>
      <c r="FU2183" s="29" t="n">
        <v>3.336</v>
      </c>
      <c r="FV2183" s="29" t="n">
        <v>3.332</v>
      </c>
      <c r="FW2183" s="29" t="n">
        <v>3.364</v>
      </c>
      <c r="FX2183" s="29" t="n">
        <v>3.414</v>
      </c>
      <c r="FY2183" s="29" t="n">
        <v>3.448</v>
      </c>
      <c r="FZ2183" s="29" t="n">
        <v>3.461</v>
      </c>
      <c r="GA2183" s="29" t="n">
        <v>3.46</v>
      </c>
      <c r="GB2183" s="29" t="n">
        <v>3.61</v>
      </c>
      <c r="GC2183" s="29" t="n">
        <v>3.77</v>
      </c>
      <c r="GD2183" s="29" t="n">
        <v>3.85</v>
      </c>
      <c r="GE2183" s="29" t="n">
        <v>3.736</v>
      </c>
      <c r="GF2183" s="29" t="n">
        <v>3.604</v>
      </c>
      <c r="GG2183" s="29" t="n">
        <v>3.406</v>
      </c>
      <c r="GH2183" s="29" t="n">
        <v>3.402</v>
      </c>
      <c r="GI2183" s="29" t="n">
        <v>3.434</v>
      </c>
      <c r="GJ2183" s="29" t="n">
        <v>3.484</v>
      </c>
      <c r="GK2183" s="29" t="n">
        <v>3.518</v>
      </c>
      <c r="GL2183" s="29"/>
      <c r="GM2183" s="29"/>
      <c r="GN2183" s="29"/>
      <c r="GO2183" s="29"/>
      <c r="GP2183" s="29"/>
      <c r="GQ2183" s="29"/>
      <c r="GR2183" s="0"/>
      <c r="GS2183" s="0"/>
      <c r="GT2183" s="0"/>
      <c r="GU2183" s="0"/>
      <c r="GV2183" s="0"/>
      <c r="GW2183" s="0"/>
      <c r="GX2183" s="0"/>
      <c r="GY2183" s="0"/>
      <c r="GZ2183" s="0"/>
      <c r="HA2183" s="0"/>
      <c r="HB2183" s="0"/>
      <c r="HC2183" s="0"/>
      <c r="HD2183" s="0"/>
      <c r="HE2183" s="0"/>
      <c r="HF2183" s="0"/>
      <c r="HG2183" s="0"/>
      <c r="HH2183" s="0"/>
      <c r="HI2183" s="0"/>
      <c r="HJ2183" s="0"/>
      <c r="HK2183" s="0"/>
      <c r="HL2183" s="0"/>
      <c r="HM2183" s="0"/>
      <c r="HN2183" s="0"/>
      <c r="HO2183" s="0"/>
      <c r="HP2183" s="0"/>
      <c r="HQ2183" s="0"/>
      <c r="HR2183" s="0"/>
      <c r="HS2183" s="0"/>
      <c r="HT2183" s="0"/>
      <c r="HU2183" s="0"/>
      <c r="HV2183" s="0"/>
      <c r="HW2183" s="0"/>
      <c r="HX2183" s="0"/>
      <c r="HY2183" s="0"/>
      <c r="HZ2183" s="0"/>
      <c r="IA2183" s="0"/>
      <c r="IB2183" s="0"/>
      <c r="IC2183" s="0"/>
      <c r="ID2183" s="0"/>
      <c r="IE2183" s="0"/>
      <c r="IF2183" s="0"/>
      <c r="IG2183" s="0"/>
      <c r="IH2183" s="0"/>
      <c r="II2183" s="0"/>
      <c r="IJ2183" s="0"/>
      <c r="IK2183" s="0"/>
      <c r="IL2183" s="0"/>
      <c r="IM2183" s="0"/>
      <c r="IN2183" s="0"/>
      <c r="IO2183" s="0"/>
      <c r="IP2183" s="0"/>
      <c r="IQ2183" s="0"/>
      <c r="IR2183" s="0"/>
      <c r="IS2183" s="0"/>
      <c r="IT2183" s="0"/>
      <c r="IU2183" s="0"/>
      <c r="IV2183" s="0"/>
      <c r="IW2183" s="0"/>
    </row>
    <row r="2184" customFormat="false" ht="12.75" hidden="true" customHeight="false" outlineLevel="0" collapsed="false">
      <c r="A2184" s="0" t="n">
        <f aca="false">WEEKDAY(C2184,2)</f>
        <v>2</v>
      </c>
      <c r="B2184" s="0" t="n">
        <f aca="false">MONTH(C2184)</f>
        <v>9</v>
      </c>
      <c r="C2184" s="23" t="n">
        <v>37138</v>
      </c>
      <c r="D2184" s="0" t="n">
        <f aca="false">MONTH(R2184)</f>
        <v>9</v>
      </c>
      <c r="E2184" s="0" t="n">
        <f aca="false">YEAR(R2184)</f>
        <v>2001</v>
      </c>
      <c r="F2184" s="35" t="n">
        <f aca="false">L2184-K2184</f>
        <v>0.6312</v>
      </c>
      <c r="G2184" s="24" t="n">
        <f aca="false">N2184-M2184</f>
        <v>0.161583333333333</v>
      </c>
      <c r="H2184" s="24" t="n">
        <f aca="false">O2184-N2184</f>
        <v>0.0357500000000002</v>
      </c>
      <c r="I2184" s="24" t="n">
        <f aca="false">O2184-M2184</f>
        <v>0.197333333333333</v>
      </c>
      <c r="J2184" s="25" t="n">
        <f aca="false">VLOOKUP(C2184,'Nymex hist.'!A:B,2,0)</f>
        <v>2.359</v>
      </c>
      <c r="K2184" s="34" t="n">
        <f aca="false">AVERAGE(DM2184:DS2184)</f>
        <v>2.359</v>
      </c>
      <c r="L2184" s="34" t="n">
        <f aca="false">AVERAGE(DT2184:DX2184)</f>
        <v>2.9902</v>
      </c>
      <c r="M2184" s="27" t="n">
        <f aca="false">SUMIF($S$3:$FQ$3,$E2184+1,$S2184:$FQ2184)/COUNTIF($S$3:$FQ$3,$E2184+1)</f>
        <v>3.1045</v>
      </c>
      <c r="N2184" s="27" t="n">
        <f aca="false">SUMIF($S$3:$FQ$3,$E2184+2,$S2184:$FQ2184)/COUNTIF($S$3:$FQ$3,$E2184+2)</f>
        <v>3.26608333333333</v>
      </c>
      <c r="O2184" s="27" t="n">
        <f aca="false">SUMIF($S$3:$FQ$3,$E2184+3,$S2184:$FQ2184)/COUNTIF($S$3:$FQ$3,$E2184+3)</f>
        <v>3.30183333333333</v>
      </c>
      <c r="P2184" s="27" t="n">
        <f aca="false">SUMIF($S$3:$FQ$3,$E2184+4,$S2184:$FQ2184)/COUNTIF($S$3:$FQ$3,$E2184+4)</f>
        <v>3.35683333333333</v>
      </c>
      <c r="Q2184" s="27"/>
      <c r="R2184" s="28" t="n">
        <v>37138</v>
      </c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30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 t="n">
        <v>2.359</v>
      </c>
      <c r="DT2184" s="29" t="n">
        <v>2.67</v>
      </c>
      <c r="DU2184" s="29" t="n">
        <v>2.995</v>
      </c>
      <c r="DV2184" s="29" t="n">
        <v>3.14</v>
      </c>
      <c r="DW2184" s="29" t="n">
        <v>3.108</v>
      </c>
      <c r="DX2184" s="29" t="n">
        <v>3.038</v>
      </c>
      <c r="DY2184" s="29" t="n">
        <v>2.945</v>
      </c>
      <c r="DZ2184" s="29" t="n">
        <v>2.965</v>
      </c>
      <c r="EA2184" s="29" t="n">
        <v>3.005</v>
      </c>
      <c r="EB2184" s="29" t="n">
        <v>3.049</v>
      </c>
      <c r="EC2184" s="29" t="n">
        <v>3.094</v>
      </c>
      <c r="ED2184" s="29" t="n">
        <v>3.094</v>
      </c>
      <c r="EE2184" s="29" t="n">
        <v>3.108</v>
      </c>
      <c r="EF2184" s="29" t="n">
        <v>3.268</v>
      </c>
      <c r="EG2184" s="29" t="n">
        <v>3.44</v>
      </c>
      <c r="EH2184" s="29" t="n">
        <v>3.52</v>
      </c>
      <c r="EI2184" s="29" t="n">
        <v>3.405</v>
      </c>
      <c r="EJ2184" s="29" t="n">
        <v>3.286</v>
      </c>
      <c r="EK2184" s="29" t="n">
        <v>3.106</v>
      </c>
      <c r="EL2184" s="29" t="n">
        <v>3.111</v>
      </c>
      <c r="EM2184" s="29" t="n">
        <v>3.139</v>
      </c>
      <c r="EN2184" s="29" t="n">
        <v>3.172</v>
      </c>
      <c r="EO2184" s="29" t="n">
        <v>3.195</v>
      </c>
      <c r="EP2184" s="29" t="n">
        <v>3.196</v>
      </c>
      <c r="EQ2184" s="29" t="n">
        <v>3.201</v>
      </c>
      <c r="ER2184" s="29" t="n">
        <v>3.351</v>
      </c>
      <c r="ES2184" s="29" t="n">
        <v>3.511</v>
      </c>
      <c r="ET2184" s="29" t="n">
        <v>3.566</v>
      </c>
      <c r="EU2184" s="29" t="n">
        <v>3.452</v>
      </c>
      <c r="EV2184" s="29" t="n">
        <v>3.32</v>
      </c>
      <c r="EW2184" s="29" t="n">
        <v>3.122</v>
      </c>
      <c r="EX2184" s="29" t="n">
        <v>3.118</v>
      </c>
      <c r="EY2184" s="29" t="n">
        <v>3.15</v>
      </c>
      <c r="EZ2184" s="29" t="n">
        <v>3.2</v>
      </c>
      <c r="FA2184" s="29" t="n">
        <v>3.234</v>
      </c>
      <c r="FB2184" s="29" t="n">
        <v>3.247</v>
      </c>
      <c r="FC2184" s="29" t="n">
        <v>3.256</v>
      </c>
      <c r="FD2184" s="29" t="n">
        <v>3.401</v>
      </c>
      <c r="FE2184" s="29" t="n">
        <v>3.556</v>
      </c>
      <c r="FF2184" s="29" t="n">
        <v>3.621</v>
      </c>
      <c r="FG2184" s="29" t="n">
        <v>3.507</v>
      </c>
      <c r="FH2184" s="29" t="n">
        <v>3.375</v>
      </c>
      <c r="FI2184" s="29" t="n">
        <v>3.177</v>
      </c>
      <c r="FJ2184" s="29" t="n">
        <v>3.173</v>
      </c>
      <c r="FK2184" s="29" t="n">
        <v>3.205</v>
      </c>
      <c r="FL2184" s="29" t="n">
        <v>3.255</v>
      </c>
      <c r="FM2184" s="29" t="n">
        <v>3.289</v>
      </c>
      <c r="FN2184" s="29" t="n">
        <v>3.302</v>
      </c>
      <c r="FO2184" s="29" t="n">
        <v>3.311</v>
      </c>
      <c r="FP2184" s="29" t="n">
        <v>3.456</v>
      </c>
      <c r="FQ2184" s="29" t="n">
        <v>3.611</v>
      </c>
      <c r="FR2184" s="29" t="n">
        <v>3.681</v>
      </c>
      <c r="FS2184" s="29" t="n">
        <v>3.567</v>
      </c>
      <c r="FT2184" s="29" t="n">
        <v>3.435</v>
      </c>
      <c r="FU2184" s="29" t="n">
        <v>3.237</v>
      </c>
      <c r="FV2184" s="29" t="n">
        <v>3.233</v>
      </c>
      <c r="FW2184" s="29" t="n">
        <v>3.265</v>
      </c>
      <c r="FX2184" s="29" t="n">
        <v>3.315</v>
      </c>
      <c r="FY2184" s="29" t="n">
        <v>3.349</v>
      </c>
      <c r="FZ2184" s="29" t="n">
        <v>3.362</v>
      </c>
      <c r="GA2184" s="29" t="n">
        <v>3.371</v>
      </c>
      <c r="GB2184" s="29" t="n">
        <v>3.516</v>
      </c>
      <c r="GC2184" s="29" t="n">
        <v>3.671</v>
      </c>
      <c r="GD2184" s="29" t="n">
        <v>3.746</v>
      </c>
      <c r="GE2184" s="29" t="n">
        <v>3.632</v>
      </c>
      <c r="GF2184" s="29" t="n">
        <v>3.5</v>
      </c>
      <c r="GG2184" s="29" t="n">
        <v>3.302</v>
      </c>
      <c r="GH2184" s="29" t="n">
        <v>3.298</v>
      </c>
      <c r="GI2184" s="29" t="n">
        <v>3.33</v>
      </c>
      <c r="GJ2184" s="29" t="n">
        <v>3.38</v>
      </c>
      <c r="GK2184" s="29" t="n">
        <v>3.414</v>
      </c>
      <c r="GL2184" s="29" t="n">
        <v>3.427</v>
      </c>
      <c r="GM2184" s="29"/>
      <c r="GN2184" s="29"/>
      <c r="GO2184" s="29"/>
      <c r="GP2184" s="29"/>
      <c r="GQ2184" s="29"/>
      <c r="GR2184" s="0"/>
      <c r="GS2184" s="0"/>
      <c r="GT2184" s="0"/>
      <c r="GU2184" s="0"/>
      <c r="GV2184" s="0"/>
      <c r="GW2184" s="0"/>
      <c r="GX2184" s="0"/>
      <c r="GY2184" s="0"/>
      <c r="GZ2184" s="0"/>
      <c r="HA2184" s="0"/>
      <c r="HB2184" s="0"/>
      <c r="HC2184" s="0"/>
      <c r="HD2184" s="0"/>
      <c r="HE2184" s="0"/>
      <c r="HF2184" s="0"/>
      <c r="HG2184" s="0"/>
      <c r="HH2184" s="0"/>
      <c r="HI2184" s="0"/>
      <c r="HJ2184" s="0"/>
      <c r="HK2184" s="0"/>
      <c r="HL2184" s="0"/>
      <c r="HM2184" s="0"/>
      <c r="HN2184" s="0"/>
      <c r="HO2184" s="0"/>
      <c r="HP2184" s="0"/>
      <c r="HQ2184" s="0"/>
      <c r="HR2184" s="0"/>
      <c r="HS2184" s="0"/>
      <c r="HT2184" s="0"/>
      <c r="HU2184" s="0"/>
      <c r="HV2184" s="0"/>
      <c r="HW2184" s="0"/>
      <c r="HX2184" s="0"/>
      <c r="HY2184" s="0"/>
      <c r="HZ2184" s="0"/>
      <c r="IA2184" s="0"/>
      <c r="IB2184" s="0"/>
      <c r="IC2184" s="0"/>
      <c r="ID2184" s="0"/>
      <c r="IE2184" s="0"/>
      <c r="IF2184" s="0"/>
      <c r="IG2184" s="0"/>
      <c r="IH2184" s="0"/>
      <c r="II2184" s="0"/>
      <c r="IJ2184" s="0"/>
      <c r="IK2184" s="0"/>
      <c r="IL2184" s="0"/>
      <c r="IM2184" s="0"/>
      <c r="IN2184" s="0"/>
      <c r="IO2184" s="0"/>
      <c r="IP2184" s="0"/>
      <c r="IQ2184" s="0"/>
      <c r="IR2184" s="0"/>
      <c r="IS2184" s="0"/>
      <c r="IT2184" s="0"/>
      <c r="IU2184" s="0"/>
      <c r="IV2184" s="0"/>
      <c r="IW2184" s="0"/>
    </row>
    <row r="2185" customFormat="false" ht="12.75" hidden="true" customHeight="false" outlineLevel="0" collapsed="false">
      <c r="A2185" s="0" t="n">
        <f aca="false">WEEKDAY(C2185,2)</f>
        <v>3</v>
      </c>
      <c r="B2185" s="0" t="n">
        <f aca="false">MONTH(C2185)</f>
        <v>9</v>
      </c>
      <c r="C2185" s="23" t="n">
        <v>37139</v>
      </c>
      <c r="D2185" s="0" t="n">
        <f aca="false">MONTH(R2185)</f>
        <v>9</v>
      </c>
      <c r="E2185" s="0" t="n">
        <f aca="false">YEAR(R2185)</f>
        <v>2001</v>
      </c>
      <c r="F2185" s="35" t="n">
        <f aca="false">L2185-K2185</f>
        <v>0.6218</v>
      </c>
      <c r="G2185" s="24" t="n">
        <f aca="false">N2185-M2185</f>
        <v>0.1435</v>
      </c>
      <c r="H2185" s="24" t="n">
        <f aca="false">O2185-N2185</f>
        <v>0.0292500000000002</v>
      </c>
      <c r="I2185" s="24" t="n">
        <f aca="false">O2185-M2185</f>
        <v>0.17275</v>
      </c>
      <c r="J2185" s="25" t="n">
        <f aca="false">VLOOKUP(C2185,'Nymex hist.'!A:B,2,0)</f>
        <v>2.42</v>
      </c>
      <c r="K2185" s="34" t="n">
        <f aca="false">AVERAGE(DM2185:DS2185)</f>
        <v>2.42</v>
      </c>
      <c r="L2185" s="34" t="n">
        <f aca="false">AVERAGE(DT2185:DX2185)</f>
        <v>3.0418</v>
      </c>
      <c r="M2185" s="27" t="n">
        <f aca="false">SUMIF($S$3:$FQ$3,$E2185+1,$S2185:$FQ2185)/COUNTIF($S$3:$FQ$3,$E2185+1)</f>
        <v>3.1455</v>
      </c>
      <c r="N2185" s="27" t="n">
        <f aca="false">SUMIF($S$3:$FQ$3,$E2185+2,$S2185:$FQ2185)/COUNTIF($S$3:$FQ$3,$E2185+2)</f>
        <v>3.289</v>
      </c>
      <c r="O2185" s="27" t="n">
        <f aca="false">SUMIF($S$3:$FQ$3,$E2185+3,$S2185:$FQ2185)/COUNTIF($S$3:$FQ$3,$E2185+3)</f>
        <v>3.31825</v>
      </c>
      <c r="P2185" s="27" t="n">
        <f aca="false">SUMIF($S$3:$FQ$3,$E2185+4,$S2185:$FQ2185)/COUNTIF($S$3:$FQ$3,$E2185+4)</f>
        <v>3.37325</v>
      </c>
      <c r="Q2185" s="27"/>
      <c r="R2185" s="28" t="n">
        <v>37139</v>
      </c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30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 t="n">
        <v>2.42</v>
      </c>
      <c r="DT2185" s="29" t="n">
        <v>2.724</v>
      </c>
      <c r="DU2185" s="29" t="n">
        <v>3.047</v>
      </c>
      <c r="DV2185" s="29" t="n">
        <v>3.192</v>
      </c>
      <c r="DW2185" s="29" t="n">
        <v>3.159</v>
      </c>
      <c r="DX2185" s="29" t="n">
        <v>3.087</v>
      </c>
      <c r="DY2185" s="29" t="n">
        <v>2.992</v>
      </c>
      <c r="DZ2185" s="29" t="n">
        <v>3.012</v>
      </c>
      <c r="EA2185" s="29" t="n">
        <v>3.049</v>
      </c>
      <c r="EB2185" s="29" t="n">
        <v>3.091</v>
      </c>
      <c r="EC2185" s="29" t="n">
        <v>3.128</v>
      </c>
      <c r="ED2185" s="29" t="n">
        <v>3.128</v>
      </c>
      <c r="EE2185" s="29" t="n">
        <v>3.142</v>
      </c>
      <c r="EF2185" s="29" t="n">
        <v>3.298</v>
      </c>
      <c r="EG2185" s="29" t="n">
        <v>3.468</v>
      </c>
      <c r="EH2185" s="29" t="n">
        <v>3.547</v>
      </c>
      <c r="EI2185" s="29" t="n">
        <v>3.432</v>
      </c>
      <c r="EJ2185" s="29" t="n">
        <v>3.313</v>
      </c>
      <c r="EK2185" s="29" t="n">
        <v>3.133</v>
      </c>
      <c r="EL2185" s="29" t="n">
        <v>3.138</v>
      </c>
      <c r="EM2185" s="29" t="n">
        <v>3.166</v>
      </c>
      <c r="EN2185" s="29" t="n">
        <v>3.194</v>
      </c>
      <c r="EO2185" s="29" t="n">
        <v>3.214</v>
      </c>
      <c r="EP2185" s="29" t="n">
        <v>3.215</v>
      </c>
      <c r="EQ2185" s="29" t="n">
        <v>3.22</v>
      </c>
      <c r="ER2185" s="29" t="n">
        <v>3.37</v>
      </c>
      <c r="ES2185" s="29" t="n">
        <v>3.526</v>
      </c>
      <c r="ET2185" s="29" t="n">
        <v>3.582</v>
      </c>
      <c r="EU2185" s="29" t="n">
        <v>3.468</v>
      </c>
      <c r="EV2185" s="29" t="n">
        <v>3.336</v>
      </c>
      <c r="EW2185" s="29" t="n">
        <v>3.138</v>
      </c>
      <c r="EX2185" s="29" t="n">
        <v>3.134</v>
      </c>
      <c r="EY2185" s="29" t="n">
        <v>3.166</v>
      </c>
      <c r="EZ2185" s="29" t="n">
        <v>3.216</v>
      </c>
      <c r="FA2185" s="29" t="n">
        <v>3.25</v>
      </c>
      <c r="FB2185" s="29" t="n">
        <v>3.263</v>
      </c>
      <c r="FC2185" s="29" t="n">
        <v>3.275</v>
      </c>
      <c r="FD2185" s="29" t="n">
        <v>3.42</v>
      </c>
      <c r="FE2185" s="29" t="n">
        <v>3.571</v>
      </c>
      <c r="FF2185" s="29" t="n">
        <v>3.637</v>
      </c>
      <c r="FG2185" s="29" t="n">
        <v>3.523</v>
      </c>
      <c r="FH2185" s="29" t="n">
        <v>3.391</v>
      </c>
      <c r="FI2185" s="29" t="n">
        <v>3.193</v>
      </c>
      <c r="FJ2185" s="29" t="n">
        <v>3.189</v>
      </c>
      <c r="FK2185" s="29" t="n">
        <v>3.221</v>
      </c>
      <c r="FL2185" s="29" t="n">
        <v>3.271</v>
      </c>
      <c r="FM2185" s="29" t="n">
        <v>3.305</v>
      </c>
      <c r="FN2185" s="29" t="n">
        <v>3.318</v>
      </c>
      <c r="FO2185" s="29" t="n">
        <v>3.33</v>
      </c>
      <c r="FP2185" s="29" t="n">
        <v>3.475</v>
      </c>
      <c r="FQ2185" s="29" t="n">
        <v>3.626</v>
      </c>
      <c r="FR2185" s="29" t="n">
        <v>3.697</v>
      </c>
      <c r="FS2185" s="29" t="n">
        <v>3.583</v>
      </c>
      <c r="FT2185" s="29" t="n">
        <v>3.451</v>
      </c>
      <c r="FU2185" s="29" t="n">
        <v>3.253</v>
      </c>
      <c r="FV2185" s="29" t="n">
        <v>3.249</v>
      </c>
      <c r="FW2185" s="29" t="n">
        <v>3.281</v>
      </c>
      <c r="FX2185" s="29" t="n">
        <v>3.331</v>
      </c>
      <c r="FY2185" s="29" t="n">
        <v>3.365</v>
      </c>
      <c r="FZ2185" s="29" t="n">
        <v>3.378</v>
      </c>
      <c r="GA2185" s="29" t="n">
        <v>3.39</v>
      </c>
      <c r="GB2185" s="29" t="n">
        <v>3.535</v>
      </c>
      <c r="GC2185" s="29" t="n">
        <v>3.686</v>
      </c>
      <c r="GD2185" s="29" t="n">
        <v>3.762</v>
      </c>
      <c r="GE2185" s="29" t="n">
        <v>3.648</v>
      </c>
      <c r="GF2185" s="29" t="n">
        <v>3.516</v>
      </c>
      <c r="GG2185" s="29" t="n">
        <v>3.318</v>
      </c>
      <c r="GH2185" s="29" t="n">
        <v>3.314</v>
      </c>
      <c r="GI2185" s="29" t="n">
        <v>3.346</v>
      </c>
      <c r="GJ2185" s="29" t="n">
        <v>3.396</v>
      </c>
      <c r="GK2185" s="29" t="n">
        <v>3.43</v>
      </c>
      <c r="GL2185" s="29" t="n">
        <v>3.443</v>
      </c>
      <c r="GM2185" s="29"/>
      <c r="GN2185" s="29"/>
      <c r="GO2185" s="29"/>
      <c r="GP2185" s="29"/>
      <c r="GQ2185" s="29"/>
      <c r="GR2185" s="0"/>
      <c r="GS2185" s="0"/>
      <c r="GT2185" s="0"/>
      <c r="GU2185" s="0"/>
      <c r="GV2185" s="0"/>
      <c r="GW2185" s="0"/>
      <c r="GX2185" s="0"/>
      <c r="GY2185" s="0"/>
      <c r="GZ2185" s="0"/>
      <c r="HA2185" s="0"/>
      <c r="HB2185" s="0"/>
      <c r="HC2185" s="0"/>
      <c r="HD2185" s="0"/>
      <c r="HE2185" s="0"/>
      <c r="HF2185" s="0"/>
      <c r="HG2185" s="0"/>
      <c r="HH2185" s="0"/>
      <c r="HI2185" s="0"/>
      <c r="HJ2185" s="0"/>
      <c r="HK2185" s="0"/>
      <c r="HL2185" s="0"/>
      <c r="HM2185" s="0"/>
      <c r="HN2185" s="0"/>
      <c r="HO2185" s="0"/>
      <c r="HP2185" s="0"/>
      <c r="HQ2185" s="0"/>
      <c r="HR2185" s="0"/>
      <c r="HS2185" s="0"/>
      <c r="HT2185" s="0"/>
      <c r="HU2185" s="0"/>
      <c r="HV2185" s="0"/>
      <c r="HW2185" s="0"/>
      <c r="HX2185" s="0"/>
      <c r="HY2185" s="0"/>
      <c r="HZ2185" s="0"/>
      <c r="IA2185" s="0"/>
      <c r="IB2185" s="0"/>
      <c r="IC2185" s="0"/>
      <c r="ID2185" s="0"/>
      <c r="IE2185" s="0"/>
      <c r="IF2185" s="0"/>
      <c r="IG2185" s="0"/>
      <c r="IH2185" s="0"/>
      <c r="II2185" s="0"/>
      <c r="IJ2185" s="0"/>
      <c r="IK2185" s="0"/>
      <c r="IL2185" s="0"/>
      <c r="IM2185" s="0"/>
      <c r="IN2185" s="0"/>
      <c r="IO2185" s="0"/>
      <c r="IP2185" s="0"/>
      <c r="IQ2185" s="0"/>
      <c r="IR2185" s="0"/>
      <c r="IS2185" s="0"/>
      <c r="IT2185" s="0"/>
      <c r="IU2185" s="0"/>
      <c r="IV2185" s="0"/>
      <c r="IW2185" s="0"/>
    </row>
    <row r="2186" customFormat="false" ht="12.75" hidden="false" customHeight="false" outlineLevel="0" collapsed="false">
      <c r="A2186" s="1" t="n">
        <f aca="false">WEEKDAY(C2186,2)</f>
        <v>4</v>
      </c>
      <c r="B2186" s="1" t="n">
        <f aca="false">MONTH(C2186)</f>
        <v>9</v>
      </c>
      <c r="C2186" s="23" t="n">
        <v>37140</v>
      </c>
      <c r="D2186" s="0" t="n">
        <f aca="false">MONTH(R2186)</f>
        <v>9</v>
      </c>
      <c r="E2186" s="0" t="n">
        <f aca="false">YEAR(R2186)</f>
        <v>2001</v>
      </c>
      <c r="F2186" s="3" t="n">
        <f aca="false">L2186-K2186</f>
        <v>0.6174</v>
      </c>
      <c r="G2186" s="3" t="n">
        <f aca="false">N2186-M2186</f>
        <v>0.129583333333333</v>
      </c>
      <c r="H2186" s="3" t="n">
        <f aca="false">O2186-N2186</f>
        <v>0.0238333333333336</v>
      </c>
      <c r="I2186" s="3" t="n">
        <f aca="false">O2186-M2186</f>
        <v>0.153416666666667</v>
      </c>
      <c r="J2186" s="4" t="n">
        <f aca="false">VLOOKUP(C2186,'Nymex hist.'!A:B,2,0)</f>
        <v>2.44</v>
      </c>
      <c r="K2186" s="4" t="n">
        <f aca="false">AVERAGE(DM2186:DS2186)</f>
        <v>2.44</v>
      </c>
      <c r="L2186" s="4" t="n">
        <f aca="false">AVERAGE(DT2186:DX2186)</f>
        <v>3.0574</v>
      </c>
      <c r="M2186" s="4" t="n">
        <f aca="false">SUMIF($S$3:$FQ$3,$E2186+1,$S2186:$FQ2186)/COUNTIF($S$3:$FQ$3,$E2186+1)</f>
        <v>3.16341666666667</v>
      </c>
      <c r="N2186" s="4" t="n">
        <f aca="false">SUMIF($S$3:$FQ$3,$E2186+2,$S2186:$FQ2186)/COUNTIF($S$3:$FQ$3,$E2186+2)</f>
        <v>3.293</v>
      </c>
      <c r="O2186" s="4" t="n">
        <f aca="false">SUMIF($S$3:$FQ$3,$E2186+3,$S2186:$FQ2186)/COUNTIF($S$3:$FQ$3,$E2186+3)</f>
        <v>3.31683333333333</v>
      </c>
      <c r="P2186" s="4" t="n">
        <f aca="false">SUMIF($S$3:$FQ$3,$E2186+4,$S2186:$FQ2186)/COUNTIF($S$3:$FQ$3,$E2186+4)</f>
        <v>3.36683333333333</v>
      </c>
      <c r="R2186" s="21" t="n">
        <v>37140</v>
      </c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7"/>
      <c r="AK2186" s="32"/>
      <c r="AL2186" s="32"/>
      <c r="AM2186" s="32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2"/>
      <c r="BB2186" s="32"/>
      <c r="BC2186" s="32"/>
      <c r="BD2186" s="32"/>
      <c r="BE2186" s="32"/>
      <c r="BF2186" s="32"/>
      <c r="BG2186" s="32"/>
      <c r="BH2186" s="32"/>
      <c r="BI2186" s="32"/>
      <c r="BJ2186" s="32"/>
      <c r="BK2186" s="32"/>
      <c r="BL2186" s="32"/>
      <c r="BM2186" s="32"/>
      <c r="BN2186" s="32"/>
      <c r="BO2186" s="32"/>
      <c r="BP2186" s="32"/>
      <c r="BQ2186" s="32"/>
      <c r="BR2186" s="32"/>
      <c r="BS2186" s="32"/>
      <c r="BT2186" s="32"/>
      <c r="BU2186" s="32"/>
      <c r="BV2186" s="32"/>
      <c r="BW2186" s="32"/>
      <c r="BX2186" s="32"/>
      <c r="BY2186" s="32"/>
      <c r="BZ2186" s="32"/>
      <c r="CA2186" s="32"/>
      <c r="CB2186" s="32"/>
      <c r="CC2186" s="32"/>
      <c r="CD2186" s="32"/>
      <c r="CE2186" s="32"/>
      <c r="CF2186" s="32"/>
      <c r="CG2186" s="32"/>
      <c r="CH2186" s="32"/>
      <c r="CI2186" s="32"/>
      <c r="CJ2186" s="32"/>
      <c r="CK2186" s="32"/>
      <c r="CL2186" s="32"/>
      <c r="CM2186" s="32"/>
      <c r="CN2186" s="32"/>
      <c r="CO2186" s="32"/>
      <c r="CP2186" s="32"/>
      <c r="CQ2186" s="32"/>
      <c r="CR2186" s="32"/>
      <c r="CS2186" s="32"/>
      <c r="CT2186" s="32"/>
      <c r="CU2186" s="32"/>
      <c r="CV2186" s="32"/>
      <c r="CW2186" s="32"/>
      <c r="CX2186" s="32"/>
      <c r="CY2186" s="32"/>
      <c r="CZ2186" s="32"/>
      <c r="DA2186" s="32"/>
      <c r="DB2186" s="32"/>
      <c r="DC2186" s="32"/>
      <c r="DD2186" s="32"/>
      <c r="DE2186" s="32"/>
      <c r="DF2186" s="32"/>
      <c r="DG2186" s="32"/>
      <c r="DH2186" s="32"/>
      <c r="DI2186" s="32"/>
      <c r="DJ2186" s="32"/>
      <c r="DK2186" s="32"/>
      <c r="DL2186" s="32"/>
      <c r="DM2186" s="32"/>
      <c r="DN2186" s="32"/>
      <c r="DO2186" s="32"/>
      <c r="DP2186" s="32"/>
      <c r="DQ2186" s="32"/>
      <c r="DR2186" s="32"/>
      <c r="DS2186" s="32" t="n">
        <v>2.44</v>
      </c>
      <c r="DT2186" s="32" t="n">
        <v>2.74</v>
      </c>
      <c r="DU2186" s="32" t="n">
        <v>3.06</v>
      </c>
      <c r="DV2186" s="32" t="n">
        <v>3.205</v>
      </c>
      <c r="DW2186" s="32" t="n">
        <v>3.177</v>
      </c>
      <c r="DX2186" s="32" t="n">
        <v>3.105</v>
      </c>
      <c r="DY2186" s="32" t="n">
        <v>3.012</v>
      </c>
      <c r="DZ2186" s="32" t="n">
        <v>3.035</v>
      </c>
      <c r="EA2186" s="32" t="n">
        <v>3.07</v>
      </c>
      <c r="EB2186" s="32" t="n">
        <v>3.112</v>
      </c>
      <c r="EC2186" s="32" t="n">
        <v>3.147</v>
      </c>
      <c r="ED2186" s="32" t="n">
        <v>3.146</v>
      </c>
      <c r="EE2186" s="32" t="n">
        <v>3.157</v>
      </c>
      <c r="EF2186" s="32" t="n">
        <v>3.317</v>
      </c>
      <c r="EG2186" s="32" t="n">
        <v>3.478</v>
      </c>
      <c r="EH2186" s="32" t="n">
        <v>3.555</v>
      </c>
      <c r="EI2186" s="32" t="n">
        <v>3.445</v>
      </c>
      <c r="EJ2186" s="32" t="n">
        <v>3.318</v>
      </c>
      <c r="EK2186" s="32" t="n">
        <v>3.138</v>
      </c>
      <c r="EL2186" s="32" t="n">
        <v>3.143</v>
      </c>
      <c r="EM2186" s="32" t="n">
        <v>3.171</v>
      </c>
      <c r="EN2186" s="32" t="n">
        <v>3.196</v>
      </c>
      <c r="EO2186" s="32" t="n">
        <v>3.216</v>
      </c>
      <c r="EP2186" s="32" t="n">
        <v>3.216</v>
      </c>
      <c r="EQ2186" s="32" t="n">
        <v>3.221</v>
      </c>
      <c r="ER2186" s="32" t="n">
        <v>3.371</v>
      </c>
      <c r="ES2186" s="32" t="n">
        <v>3.526</v>
      </c>
      <c r="ET2186" s="32" t="n">
        <v>3.581</v>
      </c>
      <c r="EU2186" s="32" t="n">
        <v>3.467</v>
      </c>
      <c r="EV2186" s="32" t="n">
        <v>3.335</v>
      </c>
      <c r="EW2186" s="32" t="n">
        <v>3.137</v>
      </c>
      <c r="EX2186" s="32" t="n">
        <v>3.133</v>
      </c>
      <c r="EY2186" s="32" t="n">
        <v>3.165</v>
      </c>
      <c r="EZ2186" s="32" t="n">
        <v>3.215</v>
      </c>
      <c r="FA2186" s="32" t="n">
        <v>3.249</v>
      </c>
      <c r="FB2186" s="32" t="n">
        <v>3.262</v>
      </c>
      <c r="FC2186" s="32" t="n">
        <v>3.261</v>
      </c>
      <c r="FD2186" s="32" t="n">
        <v>3.416</v>
      </c>
      <c r="FE2186" s="32" t="n">
        <v>3.581</v>
      </c>
      <c r="FF2186" s="32" t="n">
        <v>3.631</v>
      </c>
      <c r="FG2186" s="32" t="n">
        <v>3.517</v>
      </c>
      <c r="FH2186" s="32" t="n">
        <v>3.385</v>
      </c>
      <c r="FI2186" s="32" t="n">
        <v>3.187</v>
      </c>
      <c r="FJ2186" s="32" t="n">
        <v>3.183</v>
      </c>
      <c r="FK2186" s="32" t="n">
        <v>3.215</v>
      </c>
      <c r="FL2186" s="32" t="n">
        <v>3.265</v>
      </c>
      <c r="FM2186" s="32" t="n">
        <v>3.299</v>
      </c>
      <c r="FN2186" s="32" t="n">
        <v>3.312</v>
      </c>
      <c r="FO2186" s="32" t="n">
        <v>3.311</v>
      </c>
      <c r="FP2186" s="32" t="n">
        <v>3.466</v>
      </c>
      <c r="FQ2186" s="32" t="n">
        <v>3.631</v>
      </c>
      <c r="FR2186" s="32" t="n">
        <v>3.691</v>
      </c>
      <c r="FS2186" s="32" t="n">
        <v>3.577</v>
      </c>
      <c r="FT2186" s="32" t="n">
        <v>3.445</v>
      </c>
      <c r="FU2186" s="32" t="n">
        <v>3.247</v>
      </c>
      <c r="FV2186" s="32" t="n">
        <v>3.243</v>
      </c>
      <c r="FW2186" s="32" t="n">
        <v>3.275</v>
      </c>
      <c r="FX2186" s="32" t="n">
        <v>3.325</v>
      </c>
      <c r="FY2186" s="32" t="n">
        <v>3.359</v>
      </c>
      <c r="FZ2186" s="32" t="n">
        <v>3.372</v>
      </c>
      <c r="GA2186" s="32" t="n">
        <v>3.371</v>
      </c>
      <c r="GB2186" s="32" t="n">
        <v>3.526</v>
      </c>
      <c r="GC2186" s="32" t="n">
        <v>3.691</v>
      </c>
      <c r="GD2186" s="32" t="n">
        <v>3.756</v>
      </c>
      <c r="GE2186" s="32" t="n">
        <v>3.642</v>
      </c>
      <c r="GF2186" s="32" t="n">
        <v>3.51</v>
      </c>
      <c r="GG2186" s="32" t="n">
        <v>3.312</v>
      </c>
      <c r="GH2186" s="32" t="n">
        <v>3.308</v>
      </c>
      <c r="GI2186" s="32" t="n">
        <v>3.34</v>
      </c>
      <c r="GJ2186" s="32" t="n">
        <v>3.39</v>
      </c>
      <c r="GK2186" s="32" t="n">
        <v>3.424</v>
      </c>
      <c r="GL2186" s="32" t="n">
        <v>3.437</v>
      </c>
      <c r="GM2186" s="32"/>
      <c r="GN2186" s="32"/>
      <c r="GO2186" s="32"/>
      <c r="GP2186" s="32"/>
      <c r="GQ2186" s="32"/>
    </row>
    <row r="2187" customFormat="false" ht="12.75" hidden="true" customHeight="false" outlineLevel="0" collapsed="false">
      <c r="A2187" s="0" t="n">
        <f aca="false">WEEKDAY(C2187,2)</f>
        <v>5</v>
      </c>
      <c r="B2187" s="0" t="n">
        <f aca="false">MONTH(C2187)</f>
        <v>9</v>
      </c>
      <c r="C2187" s="23" t="n">
        <v>37141</v>
      </c>
      <c r="D2187" s="0" t="n">
        <f aca="false">MONTH(R2187)</f>
        <v>9</v>
      </c>
      <c r="E2187" s="0" t="n">
        <f aca="false">YEAR(R2187)</f>
        <v>2001</v>
      </c>
      <c r="F2187" s="35" t="n">
        <f aca="false">L2187-K2187</f>
        <v>0.5908</v>
      </c>
      <c r="G2187" s="24" t="n">
        <f aca="false">N2187-M2187</f>
        <v>0.117666666666667</v>
      </c>
      <c r="H2187" s="24" t="n">
        <f aca="false">O2187-N2187</f>
        <v>0.0208333333333335</v>
      </c>
      <c r="I2187" s="24" t="n">
        <f aca="false">O2187-M2187</f>
        <v>0.1385</v>
      </c>
      <c r="J2187" s="25" t="n">
        <f aca="false">VLOOKUP(C2187,'Nymex hist.'!A:B,2,0)</f>
        <v>2.5</v>
      </c>
      <c r="K2187" s="34" t="n">
        <f aca="false">AVERAGE(DM2187:DS2187)</f>
        <v>2.5</v>
      </c>
      <c r="L2187" s="34" t="n">
        <f aca="false">AVERAGE(DT2187:DX2187)</f>
        <v>3.0908</v>
      </c>
      <c r="M2187" s="27" t="n">
        <f aca="false">SUMIF($S$3:$FQ$3,$E2187+1,$S2187:$FQ2187)/COUNTIF($S$3:$FQ$3,$E2187+1)</f>
        <v>3.18133333333333</v>
      </c>
      <c r="N2187" s="27" t="n">
        <f aca="false">SUMIF($S$3:$FQ$3,$E2187+2,$S2187:$FQ2187)/COUNTIF($S$3:$FQ$3,$E2187+2)</f>
        <v>3.299</v>
      </c>
      <c r="O2187" s="27" t="n">
        <f aca="false">SUMIF($S$3:$FQ$3,$E2187+3,$S2187:$FQ2187)/COUNTIF($S$3:$FQ$3,$E2187+3)</f>
        <v>3.31983333333333</v>
      </c>
      <c r="P2187" s="27" t="n">
        <f aca="false">SUMIF($S$3:$FQ$3,$E2187+4,$S2187:$FQ2187)/COUNTIF($S$3:$FQ$3,$E2187+4)</f>
        <v>3.36983333333333</v>
      </c>
      <c r="Q2187" s="27"/>
      <c r="R2187" s="28" t="n">
        <v>37141</v>
      </c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30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 t="n">
        <v>2.5</v>
      </c>
      <c r="DT2187" s="29" t="n">
        <v>2.78</v>
      </c>
      <c r="DU2187" s="29" t="n">
        <v>3.095</v>
      </c>
      <c r="DV2187" s="29" t="n">
        <v>3.24</v>
      </c>
      <c r="DW2187" s="29" t="n">
        <v>3.207</v>
      </c>
      <c r="DX2187" s="29" t="n">
        <v>3.132</v>
      </c>
      <c r="DY2187" s="29" t="n">
        <v>3.032</v>
      </c>
      <c r="DZ2187" s="29" t="n">
        <v>3.052</v>
      </c>
      <c r="EA2187" s="29" t="n">
        <v>3.085</v>
      </c>
      <c r="EB2187" s="29" t="n">
        <v>3.125</v>
      </c>
      <c r="EC2187" s="29" t="n">
        <v>3.16</v>
      </c>
      <c r="ED2187" s="29" t="n">
        <v>3.158</v>
      </c>
      <c r="EE2187" s="29" t="n">
        <v>3.168</v>
      </c>
      <c r="EF2187" s="29" t="n">
        <v>3.328</v>
      </c>
      <c r="EG2187" s="29" t="n">
        <v>3.489</v>
      </c>
      <c r="EH2187" s="29" t="n">
        <v>3.566</v>
      </c>
      <c r="EI2187" s="29" t="n">
        <v>3.456</v>
      </c>
      <c r="EJ2187" s="29" t="n">
        <v>3.326</v>
      </c>
      <c r="EK2187" s="29" t="n">
        <v>3.146</v>
      </c>
      <c r="EL2187" s="29" t="n">
        <v>3.151</v>
      </c>
      <c r="EM2187" s="29" t="n">
        <v>3.179</v>
      </c>
      <c r="EN2187" s="29" t="n">
        <v>3.199</v>
      </c>
      <c r="EO2187" s="29" t="n">
        <v>3.219</v>
      </c>
      <c r="EP2187" s="29" t="n">
        <v>3.219</v>
      </c>
      <c r="EQ2187" s="29" t="n">
        <v>3.224</v>
      </c>
      <c r="ER2187" s="29" t="n">
        <v>3.374</v>
      </c>
      <c r="ES2187" s="29" t="n">
        <v>3.529</v>
      </c>
      <c r="ET2187" s="29" t="n">
        <v>3.584</v>
      </c>
      <c r="EU2187" s="29" t="n">
        <v>3.47</v>
      </c>
      <c r="EV2187" s="29" t="n">
        <v>3.338</v>
      </c>
      <c r="EW2187" s="29" t="n">
        <v>3.14</v>
      </c>
      <c r="EX2187" s="29" t="n">
        <v>3.136</v>
      </c>
      <c r="EY2187" s="29" t="n">
        <v>3.168</v>
      </c>
      <c r="EZ2187" s="29" t="n">
        <v>3.218</v>
      </c>
      <c r="FA2187" s="29" t="n">
        <v>3.252</v>
      </c>
      <c r="FB2187" s="29" t="n">
        <v>3.265</v>
      </c>
      <c r="FC2187" s="29" t="n">
        <v>3.264</v>
      </c>
      <c r="FD2187" s="29" t="n">
        <v>3.419</v>
      </c>
      <c r="FE2187" s="29" t="n">
        <v>3.584</v>
      </c>
      <c r="FF2187" s="29" t="n">
        <v>3.634</v>
      </c>
      <c r="FG2187" s="29" t="n">
        <v>3.52</v>
      </c>
      <c r="FH2187" s="29" t="n">
        <v>3.388</v>
      </c>
      <c r="FI2187" s="29" t="n">
        <v>3.19</v>
      </c>
      <c r="FJ2187" s="29" t="n">
        <v>3.186</v>
      </c>
      <c r="FK2187" s="29" t="n">
        <v>3.218</v>
      </c>
      <c r="FL2187" s="29" t="n">
        <v>3.268</v>
      </c>
      <c r="FM2187" s="29" t="n">
        <v>3.302</v>
      </c>
      <c r="FN2187" s="29" t="n">
        <v>3.315</v>
      </c>
      <c r="FO2187" s="29" t="n">
        <v>3.314</v>
      </c>
      <c r="FP2187" s="29" t="n">
        <v>3.469</v>
      </c>
      <c r="FQ2187" s="29" t="n">
        <v>3.634</v>
      </c>
      <c r="FR2187" s="29" t="n">
        <v>3.694</v>
      </c>
      <c r="FS2187" s="29" t="n">
        <v>3.58</v>
      </c>
      <c r="FT2187" s="29" t="n">
        <v>3.448</v>
      </c>
      <c r="FU2187" s="29" t="n">
        <v>3.25</v>
      </c>
      <c r="FV2187" s="29" t="n">
        <v>3.246</v>
      </c>
      <c r="FW2187" s="29" t="n">
        <v>3.278</v>
      </c>
      <c r="FX2187" s="29" t="n">
        <v>3.328</v>
      </c>
      <c r="FY2187" s="29" t="n">
        <v>3.362</v>
      </c>
      <c r="FZ2187" s="29" t="n">
        <v>3.375</v>
      </c>
      <c r="GA2187" s="29" t="n">
        <v>3.374</v>
      </c>
      <c r="GB2187" s="29" t="n">
        <v>3.529</v>
      </c>
      <c r="GC2187" s="29" t="n">
        <v>3.694</v>
      </c>
      <c r="GD2187" s="29" t="n">
        <v>3.759</v>
      </c>
      <c r="GE2187" s="29" t="n">
        <v>3.645</v>
      </c>
      <c r="GF2187" s="29" t="n">
        <v>3.513</v>
      </c>
      <c r="GG2187" s="29" t="n">
        <v>3.315</v>
      </c>
      <c r="GH2187" s="29" t="n">
        <v>3.311</v>
      </c>
      <c r="GI2187" s="29" t="n">
        <v>3.343</v>
      </c>
      <c r="GJ2187" s="29" t="n">
        <v>3.393</v>
      </c>
      <c r="GK2187" s="29" t="n">
        <v>3.427</v>
      </c>
      <c r="GL2187" s="29" t="n">
        <v>3.44</v>
      </c>
      <c r="GM2187" s="29"/>
      <c r="GN2187" s="29"/>
      <c r="GO2187" s="29"/>
      <c r="GP2187" s="29"/>
      <c r="GQ2187" s="29"/>
      <c r="GR2187" s="0"/>
      <c r="GS2187" s="0"/>
      <c r="GT2187" s="0"/>
      <c r="GU2187" s="0"/>
      <c r="GV2187" s="0"/>
      <c r="GW2187" s="0"/>
      <c r="GX2187" s="0"/>
      <c r="GY2187" s="0"/>
      <c r="GZ2187" s="0"/>
      <c r="HA2187" s="0"/>
      <c r="HB2187" s="0"/>
      <c r="HC2187" s="0"/>
      <c r="HD2187" s="0"/>
      <c r="HE2187" s="0"/>
      <c r="HF2187" s="0"/>
      <c r="HG2187" s="0"/>
      <c r="HH2187" s="0"/>
      <c r="HI2187" s="0"/>
      <c r="HJ2187" s="0"/>
      <c r="HK2187" s="0"/>
      <c r="HL2187" s="0"/>
      <c r="HM2187" s="0"/>
      <c r="HN2187" s="0"/>
      <c r="HO2187" s="0"/>
      <c r="HP2187" s="0"/>
      <c r="HQ2187" s="0"/>
      <c r="HR2187" s="0"/>
      <c r="HS2187" s="0"/>
      <c r="HT2187" s="0"/>
      <c r="HU2187" s="0"/>
      <c r="HV2187" s="0"/>
      <c r="HW2187" s="0"/>
      <c r="HX2187" s="0"/>
      <c r="HY2187" s="0"/>
      <c r="HZ2187" s="0"/>
      <c r="IA2187" s="0"/>
      <c r="IB2187" s="0"/>
      <c r="IC2187" s="0"/>
      <c r="ID2187" s="0"/>
      <c r="IE2187" s="0"/>
      <c r="IF2187" s="0"/>
      <c r="IG2187" s="0"/>
      <c r="IH2187" s="0"/>
      <c r="II2187" s="0"/>
      <c r="IJ2187" s="0"/>
      <c r="IK2187" s="0"/>
      <c r="IL2187" s="0"/>
      <c r="IM2187" s="0"/>
      <c r="IN2187" s="0"/>
      <c r="IO2187" s="0"/>
      <c r="IP2187" s="0"/>
      <c r="IQ2187" s="0"/>
      <c r="IR2187" s="0"/>
      <c r="IS2187" s="0"/>
      <c r="IT2187" s="0"/>
      <c r="IU2187" s="0"/>
      <c r="IV2187" s="0"/>
      <c r="IW2187" s="0"/>
    </row>
    <row r="2188" customFormat="false" ht="12.75" hidden="true" customHeight="false" outlineLevel="0" collapsed="false">
      <c r="A2188" s="0" t="n">
        <f aca="false">WEEKDAY(C2188,2)</f>
        <v>1</v>
      </c>
      <c r="B2188" s="0" t="n">
        <f aca="false">MONTH(C2188)</f>
        <v>9</v>
      </c>
      <c r="C2188" s="23" t="n">
        <v>37144</v>
      </c>
      <c r="D2188" s="0" t="n">
        <f aca="false">MONTH(R2188)</f>
        <v>9</v>
      </c>
      <c r="E2188" s="0" t="n">
        <f aca="false">YEAR(R2188)</f>
        <v>2001</v>
      </c>
      <c r="F2188" s="35" t="n">
        <f aca="false">L2188-K2188</f>
        <v>0.606</v>
      </c>
      <c r="G2188" s="24" t="n">
        <f aca="false">N2188-M2188</f>
        <v>0.145083333333333</v>
      </c>
      <c r="H2188" s="24" t="n">
        <f aca="false">O2188-N2188</f>
        <v>0.031916666666667</v>
      </c>
      <c r="I2188" s="24" t="n">
        <f aca="false">O2188-M2188</f>
        <v>0.177</v>
      </c>
      <c r="J2188" s="25" t="n">
        <f aca="false">VLOOKUP(C2188,'Nymex hist.'!A:B,2,0)</f>
        <v>2.392</v>
      </c>
      <c r="K2188" s="34" t="n">
        <f aca="false">AVERAGE(DM2188:DS2188)</f>
        <v>2.392</v>
      </c>
      <c r="L2188" s="34" t="n">
        <f aca="false">AVERAGE(DT2188:DX2188)</f>
        <v>2.998</v>
      </c>
      <c r="M2188" s="27" t="n">
        <f aca="false">SUMIF($S$3:$FQ$3,$E2188+1,$S2188:$FQ2188)/COUNTIF($S$3:$FQ$3,$E2188+1)</f>
        <v>3.10666666666667</v>
      </c>
      <c r="N2188" s="27" t="n">
        <f aca="false">SUMIF($S$3:$FQ$3,$E2188+2,$S2188:$FQ2188)/COUNTIF($S$3:$FQ$3,$E2188+2)</f>
        <v>3.25175</v>
      </c>
      <c r="O2188" s="27" t="n">
        <f aca="false">SUMIF($S$3:$FQ$3,$E2188+3,$S2188:$FQ2188)/COUNTIF($S$3:$FQ$3,$E2188+3)</f>
        <v>3.28366666666667</v>
      </c>
      <c r="P2188" s="27" t="n">
        <f aca="false">SUMIF($S$3:$FQ$3,$E2188+4,$S2188:$FQ2188)/COUNTIF($S$3:$FQ$3,$E2188+4)</f>
        <v>3.33866666666667</v>
      </c>
      <c r="Q2188" s="27"/>
      <c r="R2188" s="28" t="n">
        <v>37144</v>
      </c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30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 t="n">
        <v>2.392</v>
      </c>
      <c r="DT2188" s="29" t="n">
        <v>2.674</v>
      </c>
      <c r="DU2188" s="29" t="n">
        <v>2.994</v>
      </c>
      <c r="DV2188" s="29" t="n">
        <v>3.149</v>
      </c>
      <c r="DW2188" s="29" t="n">
        <v>3.121</v>
      </c>
      <c r="DX2188" s="29" t="n">
        <v>3.052</v>
      </c>
      <c r="DY2188" s="29" t="n">
        <v>2.959</v>
      </c>
      <c r="DZ2188" s="29" t="n">
        <v>2.979</v>
      </c>
      <c r="EA2188" s="29" t="n">
        <v>3.012</v>
      </c>
      <c r="EB2188" s="29" t="n">
        <v>3.052</v>
      </c>
      <c r="EC2188" s="29" t="n">
        <v>3.089</v>
      </c>
      <c r="ED2188" s="29" t="n">
        <v>3.087</v>
      </c>
      <c r="EE2188" s="29" t="n">
        <v>3.099</v>
      </c>
      <c r="EF2188" s="29" t="n">
        <v>3.259</v>
      </c>
      <c r="EG2188" s="29" t="n">
        <v>3.422</v>
      </c>
      <c r="EH2188" s="29" t="n">
        <v>3.508</v>
      </c>
      <c r="EI2188" s="29" t="n">
        <v>3.398</v>
      </c>
      <c r="EJ2188" s="29" t="n">
        <v>3.268</v>
      </c>
      <c r="EK2188" s="29" t="n">
        <v>3.098</v>
      </c>
      <c r="EL2188" s="29" t="n">
        <v>3.103</v>
      </c>
      <c r="EM2188" s="29" t="n">
        <v>3.131</v>
      </c>
      <c r="EN2188" s="29" t="n">
        <v>3.151</v>
      </c>
      <c r="EO2188" s="29" t="n">
        <v>3.171</v>
      </c>
      <c r="EP2188" s="29" t="n">
        <v>3.176</v>
      </c>
      <c r="EQ2188" s="29" t="n">
        <v>3.186</v>
      </c>
      <c r="ER2188" s="29" t="n">
        <v>3.338</v>
      </c>
      <c r="ES2188" s="29" t="n">
        <v>3.493</v>
      </c>
      <c r="ET2188" s="29" t="n">
        <v>3.548</v>
      </c>
      <c r="EU2188" s="29" t="n">
        <v>3.434</v>
      </c>
      <c r="EV2188" s="29" t="n">
        <v>3.302</v>
      </c>
      <c r="EW2188" s="29" t="n">
        <v>3.104</v>
      </c>
      <c r="EX2188" s="29" t="n">
        <v>3.1</v>
      </c>
      <c r="EY2188" s="29" t="n">
        <v>3.132</v>
      </c>
      <c r="EZ2188" s="29" t="n">
        <v>3.182</v>
      </c>
      <c r="FA2188" s="29" t="n">
        <v>3.216</v>
      </c>
      <c r="FB2188" s="29" t="n">
        <v>3.229</v>
      </c>
      <c r="FC2188" s="29" t="n">
        <v>3.226</v>
      </c>
      <c r="FD2188" s="29" t="n">
        <v>3.383</v>
      </c>
      <c r="FE2188" s="29" t="n">
        <v>3.548</v>
      </c>
      <c r="FF2188" s="29" t="n">
        <v>3.603</v>
      </c>
      <c r="FG2188" s="29" t="n">
        <v>3.489</v>
      </c>
      <c r="FH2188" s="29" t="n">
        <v>3.357</v>
      </c>
      <c r="FI2188" s="29" t="n">
        <v>3.159</v>
      </c>
      <c r="FJ2188" s="29" t="n">
        <v>3.155</v>
      </c>
      <c r="FK2188" s="29" t="n">
        <v>3.187</v>
      </c>
      <c r="FL2188" s="29" t="n">
        <v>3.237</v>
      </c>
      <c r="FM2188" s="29" t="n">
        <v>3.271</v>
      </c>
      <c r="FN2188" s="29" t="n">
        <v>3.284</v>
      </c>
      <c r="FO2188" s="29" t="n">
        <v>3.281</v>
      </c>
      <c r="FP2188" s="29" t="n">
        <v>3.438</v>
      </c>
      <c r="FQ2188" s="29" t="n">
        <v>3.603</v>
      </c>
      <c r="FR2188" s="29" t="n">
        <v>3.663</v>
      </c>
      <c r="FS2188" s="29" t="n">
        <v>3.549</v>
      </c>
      <c r="FT2188" s="29" t="n">
        <v>3.417</v>
      </c>
      <c r="FU2188" s="29" t="n">
        <v>3.219</v>
      </c>
      <c r="FV2188" s="29" t="n">
        <v>3.215</v>
      </c>
      <c r="FW2188" s="29" t="n">
        <v>3.247</v>
      </c>
      <c r="FX2188" s="29" t="n">
        <v>3.297</v>
      </c>
      <c r="FY2188" s="29" t="n">
        <v>3.331</v>
      </c>
      <c r="FZ2188" s="29" t="n">
        <v>3.344</v>
      </c>
      <c r="GA2188" s="29" t="n">
        <v>3.341</v>
      </c>
      <c r="GB2188" s="29" t="n">
        <v>3.498</v>
      </c>
      <c r="GC2188" s="29" t="n">
        <v>3.663</v>
      </c>
      <c r="GD2188" s="29" t="n">
        <v>3.728</v>
      </c>
      <c r="GE2188" s="29" t="n">
        <v>3.614</v>
      </c>
      <c r="GF2188" s="29" t="n">
        <v>3.482</v>
      </c>
      <c r="GG2188" s="29" t="n">
        <v>3.284</v>
      </c>
      <c r="GH2188" s="29" t="n">
        <v>3.28</v>
      </c>
      <c r="GI2188" s="29" t="n">
        <v>3.312</v>
      </c>
      <c r="GJ2188" s="29" t="n">
        <v>3.362</v>
      </c>
      <c r="GK2188" s="29" t="n">
        <v>3.396</v>
      </c>
      <c r="GL2188" s="29" t="n">
        <v>3.409</v>
      </c>
      <c r="GM2188" s="29"/>
      <c r="GN2188" s="29"/>
      <c r="GO2188" s="29"/>
      <c r="GP2188" s="29"/>
      <c r="GQ2188" s="29"/>
      <c r="GR2188" s="0"/>
      <c r="GS2188" s="0"/>
      <c r="GT2188" s="0"/>
      <c r="GU2188" s="0"/>
      <c r="GV2188" s="0"/>
      <c r="GW2188" s="0"/>
      <c r="GX2188" s="0"/>
      <c r="GY2188" s="0"/>
      <c r="GZ2188" s="0"/>
      <c r="HA2188" s="0"/>
      <c r="HB2188" s="0"/>
      <c r="HC2188" s="0"/>
      <c r="HD2188" s="0"/>
      <c r="HE2188" s="0"/>
      <c r="HF2188" s="0"/>
      <c r="HG2188" s="0"/>
      <c r="HH2188" s="0"/>
      <c r="HI2188" s="0"/>
      <c r="HJ2188" s="0"/>
      <c r="HK2188" s="0"/>
      <c r="HL2188" s="0"/>
      <c r="HM2188" s="0"/>
      <c r="HN2188" s="0"/>
      <c r="HO2188" s="0"/>
      <c r="HP2188" s="0"/>
      <c r="HQ2188" s="0"/>
      <c r="HR2188" s="0"/>
      <c r="HS2188" s="0"/>
      <c r="HT2188" s="0"/>
      <c r="HU2188" s="0"/>
      <c r="HV2188" s="0"/>
      <c r="HW2188" s="0"/>
      <c r="HX2188" s="0"/>
      <c r="HY2188" s="0"/>
      <c r="HZ2188" s="0"/>
      <c r="IA2188" s="0"/>
      <c r="IB2188" s="0"/>
      <c r="IC2188" s="0"/>
      <c r="ID2188" s="0"/>
      <c r="IE2188" s="0"/>
      <c r="IF2188" s="0"/>
      <c r="IG2188" s="0"/>
      <c r="IH2188" s="0"/>
      <c r="II2188" s="0"/>
      <c r="IJ2188" s="0"/>
      <c r="IK2188" s="0"/>
      <c r="IL2188" s="0"/>
      <c r="IM2188" s="0"/>
      <c r="IN2188" s="0"/>
      <c r="IO2188" s="0"/>
      <c r="IP2188" s="0"/>
      <c r="IQ2188" s="0"/>
      <c r="IR2188" s="0"/>
      <c r="IS2188" s="0"/>
      <c r="IT2188" s="0"/>
      <c r="IU2188" s="0"/>
      <c r="IV2188" s="0"/>
      <c r="IW2188" s="0"/>
    </row>
    <row r="2189" customFormat="false" ht="12.75" hidden="true" customHeight="false" outlineLevel="0" collapsed="false">
      <c r="A2189" s="0" t="n">
        <f aca="false">WEEKDAY(C2189,2)</f>
        <v>2</v>
      </c>
      <c r="B2189" s="0" t="n">
        <f aca="false">MONTH(C2189)</f>
        <v>9</v>
      </c>
      <c r="C2189" s="23" t="n">
        <v>37145</v>
      </c>
      <c r="D2189" s="0" t="n">
        <f aca="false">MONTH(R2189)</f>
        <v>9</v>
      </c>
      <c r="E2189" s="0" t="n">
        <f aca="false">YEAR(R2189)</f>
        <v>2001</v>
      </c>
      <c r="F2189" s="35" t="n">
        <f aca="false">L2189-K2189</f>
        <v>0.606</v>
      </c>
      <c r="G2189" s="24" t="n">
        <f aca="false">N2189-M2189</f>
        <v>0.145083333333333</v>
      </c>
      <c r="H2189" s="24" t="n">
        <f aca="false">O2189-N2189</f>
        <v>0.031916666666667</v>
      </c>
      <c r="I2189" s="24" t="n">
        <f aca="false">O2189-M2189</f>
        <v>0.177</v>
      </c>
      <c r="J2189" s="25" t="n">
        <f aca="false">VLOOKUP(C2189,'Nymex hist.'!A:B,2,0)</f>
        <v>2.392</v>
      </c>
      <c r="K2189" s="34" t="n">
        <f aca="false">AVERAGE(DM2189:DS2189)</f>
        <v>2.392</v>
      </c>
      <c r="L2189" s="34" t="n">
        <f aca="false">AVERAGE(DT2189:DX2189)</f>
        <v>2.998</v>
      </c>
      <c r="M2189" s="27" t="n">
        <f aca="false">SUMIF($S$3:$FQ$3,$E2189+1,$S2189:$FQ2189)/COUNTIF($S$3:$FQ$3,$E2189+1)</f>
        <v>3.10666666666667</v>
      </c>
      <c r="N2189" s="27" t="n">
        <f aca="false">SUMIF($S$3:$FQ$3,$E2189+2,$S2189:$FQ2189)/COUNTIF($S$3:$FQ$3,$E2189+2)</f>
        <v>3.25175</v>
      </c>
      <c r="O2189" s="27" t="n">
        <f aca="false">SUMIF($S$3:$FQ$3,$E2189+3,$S2189:$FQ2189)/COUNTIF($S$3:$FQ$3,$E2189+3)</f>
        <v>3.28366666666667</v>
      </c>
      <c r="P2189" s="27" t="n">
        <f aca="false">SUMIF($S$3:$FQ$3,$E2189+4,$S2189:$FQ2189)/COUNTIF($S$3:$FQ$3,$E2189+4)</f>
        <v>3.33866666666667</v>
      </c>
      <c r="Q2189" s="27"/>
      <c r="R2189" s="28" t="n">
        <v>37145</v>
      </c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30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 t="n">
        <v>2.392</v>
      </c>
      <c r="DT2189" s="29" t="n">
        <v>2.674</v>
      </c>
      <c r="DU2189" s="29" t="n">
        <v>2.994</v>
      </c>
      <c r="DV2189" s="29" t="n">
        <v>3.149</v>
      </c>
      <c r="DW2189" s="29" t="n">
        <v>3.121</v>
      </c>
      <c r="DX2189" s="29" t="n">
        <v>3.052</v>
      </c>
      <c r="DY2189" s="29" t="n">
        <v>2.959</v>
      </c>
      <c r="DZ2189" s="29" t="n">
        <v>2.979</v>
      </c>
      <c r="EA2189" s="29" t="n">
        <v>3.012</v>
      </c>
      <c r="EB2189" s="29" t="n">
        <v>3.052</v>
      </c>
      <c r="EC2189" s="29" t="n">
        <v>3.089</v>
      </c>
      <c r="ED2189" s="29" t="n">
        <v>3.087</v>
      </c>
      <c r="EE2189" s="29" t="n">
        <v>3.099</v>
      </c>
      <c r="EF2189" s="29" t="n">
        <v>3.259</v>
      </c>
      <c r="EG2189" s="29" t="n">
        <v>3.422</v>
      </c>
      <c r="EH2189" s="29" t="n">
        <v>3.508</v>
      </c>
      <c r="EI2189" s="29" t="n">
        <v>3.398</v>
      </c>
      <c r="EJ2189" s="29" t="n">
        <v>3.268</v>
      </c>
      <c r="EK2189" s="29" t="n">
        <v>3.098</v>
      </c>
      <c r="EL2189" s="29" t="n">
        <v>3.103</v>
      </c>
      <c r="EM2189" s="29" t="n">
        <v>3.131</v>
      </c>
      <c r="EN2189" s="29" t="n">
        <v>3.151</v>
      </c>
      <c r="EO2189" s="29" t="n">
        <v>3.171</v>
      </c>
      <c r="EP2189" s="29" t="n">
        <v>3.176</v>
      </c>
      <c r="EQ2189" s="29" t="n">
        <v>3.186</v>
      </c>
      <c r="ER2189" s="29" t="n">
        <v>3.338</v>
      </c>
      <c r="ES2189" s="29" t="n">
        <v>3.493</v>
      </c>
      <c r="ET2189" s="29" t="n">
        <v>3.548</v>
      </c>
      <c r="EU2189" s="29" t="n">
        <v>3.434</v>
      </c>
      <c r="EV2189" s="29" t="n">
        <v>3.302</v>
      </c>
      <c r="EW2189" s="29" t="n">
        <v>3.104</v>
      </c>
      <c r="EX2189" s="29" t="n">
        <v>3.1</v>
      </c>
      <c r="EY2189" s="29" t="n">
        <v>3.132</v>
      </c>
      <c r="EZ2189" s="29" t="n">
        <v>3.182</v>
      </c>
      <c r="FA2189" s="29" t="n">
        <v>3.216</v>
      </c>
      <c r="FB2189" s="29" t="n">
        <v>3.229</v>
      </c>
      <c r="FC2189" s="29" t="n">
        <v>3.226</v>
      </c>
      <c r="FD2189" s="29" t="n">
        <v>3.383</v>
      </c>
      <c r="FE2189" s="29" t="n">
        <v>3.548</v>
      </c>
      <c r="FF2189" s="29" t="n">
        <v>3.603</v>
      </c>
      <c r="FG2189" s="29" t="n">
        <v>3.489</v>
      </c>
      <c r="FH2189" s="29" t="n">
        <v>3.357</v>
      </c>
      <c r="FI2189" s="29" t="n">
        <v>3.159</v>
      </c>
      <c r="FJ2189" s="29" t="n">
        <v>3.155</v>
      </c>
      <c r="FK2189" s="29" t="n">
        <v>3.187</v>
      </c>
      <c r="FL2189" s="29" t="n">
        <v>3.237</v>
      </c>
      <c r="FM2189" s="29" t="n">
        <v>3.271</v>
      </c>
      <c r="FN2189" s="29" t="n">
        <v>3.284</v>
      </c>
      <c r="FO2189" s="29" t="n">
        <v>3.281</v>
      </c>
      <c r="FP2189" s="29" t="n">
        <v>3.438</v>
      </c>
      <c r="FQ2189" s="29" t="n">
        <v>3.603</v>
      </c>
      <c r="FR2189" s="29" t="n">
        <v>3.663</v>
      </c>
      <c r="FS2189" s="29" t="n">
        <v>3.549</v>
      </c>
      <c r="FT2189" s="29" t="n">
        <v>3.417</v>
      </c>
      <c r="FU2189" s="29" t="n">
        <v>3.219</v>
      </c>
      <c r="FV2189" s="29" t="n">
        <v>3.215</v>
      </c>
      <c r="FW2189" s="29" t="n">
        <v>3.247</v>
      </c>
      <c r="FX2189" s="29" t="n">
        <v>3.297</v>
      </c>
      <c r="FY2189" s="29" t="n">
        <v>3.331</v>
      </c>
      <c r="FZ2189" s="29" t="n">
        <v>3.344</v>
      </c>
      <c r="GA2189" s="29" t="n">
        <v>3.341</v>
      </c>
      <c r="GB2189" s="29" t="n">
        <v>3.498</v>
      </c>
      <c r="GC2189" s="29" t="n">
        <v>3.663</v>
      </c>
      <c r="GD2189" s="29" t="n">
        <v>3.728</v>
      </c>
      <c r="GE2189" s="29" t="n">
        <v>3.614</v>
      </c>
      <c r="GF2189" s="29" t="n">
        <v>3.482</v>
      </c>
      <c r="GG2189" s="29" t="n">
        <v>3.284</v>
      </c>
      <c r="GH2189" s="29" t="n">
        <v>3.28</v>
      </c>
      <c r="GI2189" s="29" t="n">
        <v>3.312</v>
      </c>
      <c r="GJ2189" s="29" t="n">
        <v>3.362</v>
      </c>
      <c r="GK2189" s="29" t="n">
        <v>3.396</v>
      </c>
      <c r="GL2189" s="29" t="n">
        <v>3.409</v>
      </c>
      <c r="GM2189" s="29"/>
      <c r="GN2189" s="29"/>
      <c r="GO2189" s="29"/>
      <c r="GP2189" s="29"/>
      <c r="GQ2189" s="29"/>
      <c r="GR2189" s="0"/>
      <c r="GS2189" s="0"/>
      <c r="GT2189" s="0"/>
      <c r="GU2189" s="0"/>
      <c r="GV2189" s="0"/>
      <c r="GW2189" s="0"/>
      <c r="GX2189" s="0"/>
      <c r="GY2189" s="0"/>
      <c r="GZ2189" s="0"/>
      <c r="HA2189" s="0"/>
      <c r="HB2189" s="0"/>
      <c r="HC2189" s="0"/>
      <c r="HD2189" s="0"/>
      <c r="HE2189" s="0"/>
      <c r="HF2189" s="0"/>
      <c r="HG2189" s="0"/>
      <c r="HH2189" s="0"/>
      <c r="HI2189" s="0"/>
      <c r="HJ2189" s="0"/>
      <c r="HK2189" s="0"/>
      <c r="HL2189" s="0"/>
      <c r="HM2189" s="0"/>
      <c r="HN2189" s="0"/>
      <c r="HO2189" s="0"/>
      <c r="HP2189" s="0"/>
      <c r="HQ2189" s="0"/>
      <c r="HR2189" s="0"/>
      <c r="HS2189" s="0"/>
      <c r="HT2189" s="0"/>
      <c r="HU2189" s="0"/>
      <c r="HV2189" s="0"/>
      <c r="HW2189" s="0"/>
      <c r="HX2189" s="0"/>
      <c r="HY2189" s="0"/>
      <c r="HZ2189" s="0"/>
      <c r="IA2189" s="0"/>
      <c r="IB2189" s="0"/>
      <c r="IC2189" s="0"/>
      <c r="ID2189" s="0"/>
      <c r="IE2189" s="0"/>
      <c r="IF2189" s="0"/>
      <c r="IG2189" s="0"/>
      <c r="IH2189" s="0"/>
      <c r="II2189" s="0"/>
      <c r="IJ2189" s="0"/>
      <c r="IK2189" s="0"/>
      <c r="IL2189" s="0"/>
      <c r="IM2189" s="0"/>
      <c r="IN2189" s="0"/>
      <c r="IO2189" s="0"/>
      <c r="IP2189" s="0"/>
      <c r="IQ2189" s="0"/>
      <c r="IR2189" s="0"/>
      <c r="IS2189" s="0"/>
      <c r="IT2189" s="0"/>
      <c r="IU2189" s="0"/>
      <c r="IV2189" s="0"/>
      <c r="IW2189" s="0"/>
    </row>
    <row r="2190" customFormat="false" ht="12.75" hidden="true" customHeight="false" outlineLevel="0" collapsed="false">
      <c r="A2190" s="0" t="n">
        <f aca="false">WEEKDAY(C2190,2)</f>
        <v>3</v>
      </c>
      <c r="B2190" s="0" t="n">
        <f aca="false">MONTH(C2190)</f>
        <v>9</v>
      </c>
      <c r="C2190" s="23" t="n">
        <v>37146</v>
      </c>
      <c r="D2190" s="0" t="n">
        <f aca="false">MONTH(R2190)</f>
        <v>9</v>
      </c>
      <c r="E2190" s="0" t="n">
        <f aca="false">YEAR(R2190)</f>
        <v>2001</v>
      </c>
      <c r="F2190" s="35" t="n">
        <f aca="false">L2190-K2190</f>
        <v>0.606</v>
      </c>
      <c r="G2190" s="24" t="n">
        <f aca="false">N2190-M2190</f>
        <v>0.108416666666666</v>
      </c>
      <c r="H2190" s="24" t="n">
        <f aca="false">O2190-N2190</f>
        <v>0.0275833333333337</v>
      </c>
      <c r="I2190" s="24" t="n">
        <f aca="false">O2190-M2190</f>
        <v>0.136</v>
      </c>
      <c r="J2190" s="25" t="n">
        <f aca="false">VLOOKUP(C2190,'Nymex hist.'!A:B,2,0)</f>
        <v>2.5</v>
      </c>
      <c r="K2190" s="34" t="n">
        <f aca="false">AVERAGE(DM2190:DS2190)</f>
        <v>2.55</v>
      </c>
      <c r="L2190" s="34" t="n">
        <f aca="false">AVERAGE(DT2190:DX2190)</f>
        <v>3.156</v>
      </c>
      <c r="M2190" s="27" t="n">
        <f aca="false">SUMIF($S$3:$FQ$3,$E2190+1,$S2190:$FQ2190)/COUNTIF($S$3:$FQ$3,$E2190+1)</f>
        <v>3.23766666666667</v>
      </c>
      <c r="N2190" s="27" t="n">
        <f aca="false">SUMIF($S$3:$FQ$3,$E2190+2,$S2190:$FQ2190)/COUNTIF($S$3:$FQ$3,$E2190+2)</f>
        <v>3.34608333333333</v>
      </c>
      <c r="O2190" s="27" t="n">
        <f aca="false">SUMIF($S$3:$FQ$3,$E2190+3,$S2190:$FQ2190)/COUNTIF($S$3:$FQ$3,$E2190+3)</f>
        <v>3.37366666666667</v>
      </c>
      <c r="P2190" s="27" t="n">
        <f aca="false">SUMIF($S$3:$FQ$3,$E2190+4,$S2190:$FQ2190)/COUNTIF($S$3:$FQ$3,$E2190+4)</f>
        <v>3.42866666666667</v>
      </c>
      <c r="Q2190" s="27"/>
      <c r="R2190" s="28" t="n">
        <v>37146</v>
      </c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30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 t="n">
        <v>2.55</v>
      </c>
      <c r="DT2190" s="29" t="n">
        <v>2.837</v>
      </c>
      <c r="DU2190" s="29" t="n">
        <v>3.162</v>
      </c>
      <c r="DV2190" s="29" t="n">
        <v>3.31</v>
      </c>
      <c r="DW2190" s="29" t="n">
        <v>3.274</v>
      </c>
      <c r="DX2190" s="29" t="n">
        <v>3.197</v>
      </c>
      <c r="DY2190" s="29" t="n">
        <v>3.095</v>
      </c>
      <c r="DZ2190" s="29" t="n">
        <v>3.112</v>
      </c>
      <c r="EA2190" s="29" t="n">
        <v>3.144</v>
      </c>
      <c r="EB2190" s="29" t="n">
        <v>3.182</v>
      </c>
      <c r="EC2190" s="29" t="n">
        <v>3.214</v>
      </c>
      <c r="ED2190" s="29" t="n">
        <v>3.206</v>
      </c>
      <c r="EE2190" s="29" t="n">
        <v>3.216</v>
      </c>
      <c r="EF2190" s="29" t="n">
        <v>3.371</v>
      </c>
      <c r="EG2190" s="29" t="n">
        <v>3.531</v>
      </c>
      <c r="EH2190" s="29" t="n">
        <v>3.606</v>
      </c>
      <c r="EI2190" s="29" t="n">
        <v>3.501</v>
      </c>
      <c r="EJ2190" s="29" t="n">
        <v>3.366</v>
      </c>
      <c r="EK2190" s="29" t="n">
        <v>3.191</v>
      </c>
      <c r="EL2190" s="29" t="n">
        <v>3.193</v>
      </c>
      <c r="EM2190" s="29" t="n">
        <v>3.221</v>
      </c>
      <c r="EN2190" s="29" t="n">
        <v>3.251</v>
      </c>
      <c r="EO2190" s="29" t="n">
        <v>3.271</v>
      </c>
      <c r="EP2190" s="29" t="n">
        <v>3.266</v>
      </c>
      <c r="EQ2190" s="29" t="n">
        <v>3.276</v>
      </c>
      <c r="ER2190" s="29" t="n">
        <v>3.428</v>
      </c>
      <c r="ES2190" s="29" t="n">
        <v>3.583</v>
      </c>
      <c r="ET2190" s="29" t="n">
        <v>3.638</v>
      </c>
      <c r="EU2190" s="29" t="n">
        <v>3.524</v>
      </c>
      <c r="EV2190" s="29" t="n">
        <v>3.392</v>
      </c>
      <c r="EW2190" s="29" t="n">
        <v>3.194</v>
      </c>
      <c r="EX2190" s="29" t="n">
        <v>3.19</v>
      </c>
      <c r="EY2190" s="29" t="n">
        <v>3.222</v>
      </c>
      <c r="EZ2190" s="29" t="n">
        <v>3.272</v>
      </c>
      <c r="FA2190" s="29" t="n">
        <v>3.306</v>
      </c>
      <c r="FB2190" s="29" t="n">
        <v>3.319</v>
      </c>
      <c r="FC2190" s="29" t="n">
        <v>3.316</v>
      </c>
      <c r="FD2190" s="29" t="n">
        <v>3.473</v>
      </c>
      <c r="FE2190" s="29" t="n">
        <v>3.638</v>
      </c>
      <c r="FF2190" s="29" t="n">
        <v>3.693</v>
      </c>
      <c r="FG2190" s="29" t="n">
        <v>3.579</v>
      </c>
      <c r="FH2190" s="29" t="n">
        <v>3.447</v>
      </c>
      <c r="FI2190" s="29" t="n">
        <v>3.249</v>
      </c>
      <c r="FJ2190" s="29" t="n">
        <v>3.245</v>
      </c>
      <c r="FK2190" s="29" t="n">
        <v>3.277</v>
      </c>
      <c r="FL2190" s="29" t="n">
        <v>3.327</v>
      </c>
      <c r="FM2190" s="29" t="n">
        <v>3.361</v>
      </c>
      <c r="FN2190" s="29" t="n">
        <v>3.374</v>
      </c>
      <c r="FO2190" s="29" t="n">
        <v>3.371</v>
      </c>
      <c r="FP2190" s="29" t="n">
        <v>3.528</v>
      </c>
      <c r="FQ2190" s="29" t="n">
        <v>3.693</v>
      </c>
      <c r="FR2190" s="29" t="n">
        <v>3.753</v>
      </c>
      <c r="FS2190" s="29" t="n">
        <v>3.639</v>
      </c>
      <c r="FT2190" s="29" t="n">
        <v>3.507</v>
      </c>
      <c r="FU2190" s="29" t="n">
        <v>3.309</v>
      </c>
      <c r="FV2190" s="29" t="n">
        <v>3.305</v>
      </c>
      <c r="FW2190" s="29" t="n">
        <v>3.337</v>
      </c>
      <c r="FX2190" s="29" t="n">
        <v>3.387</v>
      </c>
      <c r="FY2190" s="29" t="n">
        <v>3.421</v>
      </c>
      <c r="FZ2190" s="29" t="n">
        <v>3.434</v>
      </c>
      <c r="GA2190" s="29" t="n">
        <v>3.431</v>
      </c>
      <c r="GB2190" s="29" t="n">
        <v>3.588</v>
      </c>
      <c r="GC2190" s="29" t="n">
        <v>3.753</v>
      </c>
      <c r="GD2190" s="29" t="n">
        <v>3.818</v>
      </c>
      <c r="GE2190" s="29" t="n">
        <v>3.704</v>
      </c>
      <c r="GF2190" s="29" t="n">
        <v>3.572</v>
      </c>
      <c r="GG2190" s="29" t="n">
        <v>3.374</v>
      </c>
      <c r="GH2190" s="29" t="n">
        <v>3.37</v>
      </c>
      <c r="GI2190" s="29" t="n">
        <v>3.402</v>
      </c>
      <c r="GJ2190" s="29" t="n">
        <v>3.452</v>
      </c>
      <c r="GK2190" s="29" t="n">
        <v>3.486</v>
      </c>
      <c r="GL2190" s="29" t="n">
        <v>3.499</v>
      </c>
      <c r="GM2190" s="29"/>
      <c r="GN2190" s="29"/>
      <c r="GO2190" s="29"/>
      <c r="GP2190" s="29"/>
      <c r="GQ2190" s="29"/>
      <c r="GR2190" s="0"/>
      <c r="GS2190" s="0"/>
      <c r="GT2190" s="0"/>
      <c r="GU2190" s="0"/>
      <c r="GV2190" s="0"/>
      <c r="GW2190" s="0"/>
      <c r="GX2190" s="0"/>
      <c r="GY2190" s="0"/>
      <c r="GZ2190" s="0"/>
      <c r="HA2190" s="0"/>
      <c r="HB2190" s="0"/>
      <c r="HC2190" s="0"/>
      <c r="HD2190" s="0"/>
      <c r="HE2190" s="0"/>
      <c r="HF2190" s="0"/>
      <c r="HG2190" s="0"/>
      <c r="HH2190" s="0"/>
      <c r="HI2190" s="0"/>
      <c r="HJ2190" s="0"/>
      <c r="HK2190" s="0"/>
      <c r="HL2190" s="0"/>
      <c r="HM2190" s="0"/>
      <c r="HN2190" s="0"/>
      <c r="HO2190" s="0"/>
      <c r="HP2190" s="0"/>
      <c r="HQ2190" s="0"/>
      <c r="HR2190" s="0"/>
      <c r="HS2190" s="0"/>
      <c r="HT2190" s="0"/>
      <c r="HU2190" s="0"/>
      <c r="HV2190" s="0"/>
      <c r="HW2190" s="0"/>
      <c r="HX2190" s="0"/>
      <c r="HY2190" s="0"/>
      <c r="HZ2190" s="0"/>
      <c r="IA2190" s="0"/>
      <c r="IB2190" s="0"/>
      <c r="IC2190" s="0"/>
      <c r="ID2190" s="0"/>
      <c r="IE2190" s="0"/>
      <c r="IF2190" s="0"/>
      <c r="IG2190" s="0"/>
      <c r="IH2190" s="0"/>
      <c r="II2190" s="0"/>
      <c r="IJ2190" s="0"/>
      <c r="IK2190" s="0"/>
      <c r="IL2190" s="0"/>
      <c r="IM2190" s="0"/>
      <c r="IN2190" s="0"/>
      <c r="IO2190" s="0"/>
      <c r="IP2190" s="0"/>
      <c r="IQ2190" s="0"/>
      <c r="IR2190" s="0"/>
      <c r="IS2190" s="0"/>
      <c r="IT2190" s="0"/>
      <c r="IU2190" s="0"/>
      <c r="IV2190" s="0"/>
      <c r="IW2190" s="0"/>
    </row>
    <row r="2191" customFormat="false" ht="12.75" hidden="false" customHeight="false" outlineLevel="0" collapsed="false">
      <c r="A2191" s="1" t="n">
        <f aca="false">WEEKDAY(C2191,2)</f>
        <v>4</v>
      </c>
      <c r="B2191" s="1" t="n">
        <f aca="false">MONTH(C2191)</f>
        <v>9</v>
      </c>
      <c r="C2191" s="23" t="n">
        <v>37147</v>
      </c>
      <c r="D2191" s="0" t="n">
        <f aca="false">MONTH(R2191)</f>
        <v>9</v>
      </c>
      <c r="E2191" s="0" t="n">
        <f aca="false">YEAR(R2191)</f>
        <v>2001</v>
      </c>
      <c r="F2191" s="3" t="n">
        <f aca="false">L2191-K2191</f>
        <v>0.6568</v>
      </c>
      <c r="G2191" s="3" t="n">
        <f aca="false">N2191-M2191</f>
        <v>0.128833333333333</v>
      </c>
      <c r="H2191" s="3" t="n">
        <f aca="false">O2191-N2191</f>
        <v>0.0474166666666669</v>
      </c>
      <c r="I2191" s="3" t="n">
        <f aca="false">O2191-M2191</f>
        <v>0.17625</v>
      </c>
      <c r="J2191" s="4" t="n">
        <f aca="false">VLOOKUP(C2191,'Nymex hist.'!A:B,2,0)</f>
        <v>2.57</v>
      </c>
      <c r="K2191" s="4" t="n">
        <f aca="false">AVERAGE(DM2191:DS2191)</f>
        <v>2.55</v>
      </c>
      <c r="L2191" s="4" t="n">
        <f aca="false">AVERAGE(DT2191:DX2191)</f>
        <v>3.2068</v>
      </c>
      <c r="M2191" s="4" t="n">
        <f aca="false">SUMIF($S$3:$FQ$3,$E2191+1,$S2191:$FQ2191)/COUNTIF($S$3:$FQ$3,$E2191+1)</f>
        <v>3.31641666666667</v>
      </c>
      <c r="N2191" s="4" t="n">
        <f aca="false">SUMIF($S$3:$FQ$3,$E2191+2,$S2191:$FQ2191)/COUNTIF($S$3:$FQ$3,$E2191+2)</f>
        <v>3.44525</v>
      </c>
      <c r="O2191" s="4" t="n">
        <f aca="false">SUMIF($S$3:$FQ$3,$E2191+3,$S2191:$FQ2191)/COUNTIF($S$3:$FQ$3,$E2191+3)</f>
        <v>3.49266666666667</v>
      </c>
      <c r="P2191" s="4" t="n">
        <f aca="false">SUMIF($S$3:$FQ$3,$E2191+4,$S2191:$FQ2191)/COUNTIF($S$3:$FQ$3,$E2191+4)</f>
        <v>3.54766666666667</v>
      </c>
      <c r="R2191" s="21" t="n">
        <v>37147</v>
      </c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7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 t="n">
        <v>2.55</v>
      </c>
      <c r="DT2191" s="32" t="n">
        <v>2.868</v>
      </c>
      <c r="DU2191" s="32" t="n">
        <v>3.203</v>
      </c>
      <c r="DV2191" s="32" t="n">
        <v>3.363</v>
      </c>
      <c r="DW2191" s="32" t="n">
        <v>3.335</v>
      </c>
      <c r="DX2191" s="32" t="n">
        <v>3.265</v>
      </c>
      <c r="DY2191" s="32" t="n">
        <v>3.17</v>
      </c>
      <c r="DZ2191" s="32" t="n">
        <v>3.191</v>
      </c>
      <c r="EA2191" s="32" t="n">
        <v>3.225</v>
      </c>
      <c r="EB2191" s="32" t="n">
        <v>3.266</v>
      </c>
      <c r="EC2191" s="32" t="n">
        <v>3.299</v>
      </c>
      <c r="ED2191" s="32" t="n">
        <v>3.292</v>
      </c>
      <c r="EE2191" s="32" t="n">
        <v>3.302</v>
      </c>
      <c r="EF2191" s="32" t="n">
        <v>3.462</v>
      </c>
      <c r="EG2191" s="32" t="n">
        <v>3.627</v>
      </c>
      <c r="EH2191" s="32" t="n">
        <v>3.702</v>
      </c>
      <c r="EI2191" s="32" t="n">
        <v>3.597</v>
      </c>
      <c r="EJ2191" s="32" t="n">
        <v>3.462</v>
      </c>
      <c r="EK2191" s="32" t="n">
        <v>3.287</v>
      </c>
      <c r="EL2191" s="32" t="n">
        <v>3.289</v>
      </c>
      <c r="EM2191" s="32" t="n">
        <v>3.319</v>
      </c>
      <c r="EN2191" s="32" t="n">
        <v>3.352</v>
      </c>
      <c r="EO2191" s="32" t="n">
        <v>3.372</v>
      </c>
      <c r="EP2191" s="32" t="n">
        <v>3.367</v>
      </c>
      <c r="EQ2191" s="32" t="n">
        <v>3.377</v>
      </c>
      <c r="ER2191" s="32" t="n">
        <v>3.532</v>
      </c>
      <c r="ES2191" s="32" t="n">
        <v>3.687</v>
      </c>
      <c r="ET2191" s="32" t="n">
        <v>3.742</v>
      </c>
      <c r="EU2191" s="32" t="n">
        <v>3.628</v>
      </c>
      <c r="EV2191" s="32" t="n">
        <v>3.496</v>
      </c>
      <c r="EW2191" s="32" t="n">
        <v>3.306</v>
      </c>
      <c r="EX2191" s="32" t="n">
        <v>3.311</v>
      </c>
      <c r="EY2191" s="32" t="n">
        <v>3.343</v>
      </c>
      <c r="EZ2191" s="32" t="n">
        <v>3.393</v>
      </c>
      <c r="FA2191" s="32" t="n">
        <v>3.427</v>
      </c>
      <c r="FB2191" s="32" t="n">
        <v>3.44</v>
      </c>
      <c r="FC2191" s="32" t="n">
        <v>3.457</v>
      </c>
      <c r="FD2191" s="32" t="n">
        <v>3.607</v>
      </c>
      <c r="FE2191" s="32" t="n">
        <v>3.762</v>
      </c>
      <c r="FF2191" s="32" t="n">
        <v>3.797</v>
      </c>
      <c r="FG2191" s="32" t="n">
        <v>3.683</v>
      </c>
      <c r="FH2191" s="32" t="n">
        <v>3.551</v>
      </c>
      <c r="FI2191" s="32" t="n">
        <v>3.361</v>
      </c>
      <c r="FJ2191" s="32" t="n">
        <v>3.366</v>
      </c>
      <c r="FK2191" s="32" t="n">
        <v>3.398</v>
      </c>
      <c r="FL2191" s="32" t="n">
        <v>3.448</v>
      </c>
      <c r="FM2191" s="32" t="n">
        <v>3.482</v>
      </c>
      <c r="FN2191" s="32" t="n">
        <v>3.495</v>
      </c>
      <c r="FO2191" s="32" t="n">
        <v>3.512</v>
      </c>
      <c r="FP2191" s="32" t="n">
        <v>3.662</v>
      </c>
      <c r="FQ2191" s="32" t="n">
        <v>3.817</v>
      </c>
      <c r="FR2191" s="32" t="n">
        <v>3.857</v>
      </c>
      <c r="FS2191" s="32" t="n">
        <v>3.743</v>
      </c>
      <c r="FT2191" s="32" t="n">
        <v>3.611</v>
      </c>
      <c r="FU2191" s="32" t="n">
        <v>3.421</v>
      </c>
      <c r="FV2191" s="32" t="n">
        <v>3.426</v>
      </c>
      <c r="FW2191" s="32" t="n">
        <v>3.458</v>
      </c>
      <c r="FX2191" s="32" t="n">
        <v>3.508</v>
      </c>
      <c r="FY2191" s="32" t="n">
        <v>3.542</v>
      </c>
      <c r="FZ2191" s="32" t="n">
        <v>3.555</v>
      </c>
      <c r="GA2191" s="32" t="n">
        <v>3.572</v>
      </c>
      <c r="GB2191" s="32" t="n">
        <v>3.722</v>
      </c>
      <c r="GC2191" s="32" t="n">
        <v>3.877</v>
      </c>
      <c r="GD2191" s="32" t="n">
        <v>3.922</v>
      </c>
      <c r="GE2191" s="32" t="n">
        <v>3.808</v>
      </c>
      <c r="GF2191" s="32" t="n">
        <v>3.676</v>
      </c>
      <c r="GG2191" s="32" t="n">
        <v>3.486</v>
      </c>
      <c r="GH2191" s="32" t="n">
        <v>3.491</v>
      </c>
      <c r="GI2191" s="32" t="n">
        <v>3.523</v>
      </c>
      <c r="GJ2191" s="32" t="n">
        <v>3.573</v>
      </c>
      <c r="GK2191" s="32" t="n">
        <v>3.607</v>
      </c>
      <c r="GL2191" s="32" t="n">
        <v>3.62</v>
      </c>
      <c r="GM2191" s="32"/>
      <c r="GN2191" s="32"/>
      <c r="GO2191" s="32"/>
      <c r="GP2191" s="32"/>
      <c r="GQ2191" s="32"/>
    </row>
    <row r="2192" customFormat="false" ht="12.75" hidden="true" customHeight="false" outlineLevel="0" collapsed="false">
      <c r="A2192" s="0" t="n">
        <f aca="false">WEEKDAY(C2192,2)</f>
        <v>5</v>
      </c>
      <c r="B2192" s="0" t="n">
        <f aca="false">MONTH(C2192)</f>
        <v>9</v>
      </c>
      <c r="C2192" s="23" t="n">
        <v>37148</v>
      </c>
      <c r="D2192" s="0" t="n">
        <f aca="false">MONTH(R2192)</f>
        <v>9</v>
      </c>
      <c r="E2192" s="0" t="n">
        <f aca="false">YEAR(R2192)</f>
        <v>2001</v>
      </c>
      <c r="F2192" s="35" t="n">
        <f aca="false">L2192-K2192</f>
        <v>0.734</v>
      </c>
      <c r="G2192" s="24" t="n">
        <f aca="false">N2192-M2192</f>
        <v>0.121416666666667</v>
      </c>
      <c r="H2192" s="24" t="n">
        <f aca="false">O2192-N2192</f>
        <v>0.0399166666666666</v>
      </c>
      <c r="I2192" s="24" t="n">
        <f aca="false">O2192-M2192</f>
        <v>0.161333333333333</v>
      </c>
      <c r="J2192" s="25" t="n">
        <f aca="false">VLOOKUP(C2192,'Nymex hist.'!A:B,2,0)</f>
        <v>2.552</v>
      </c>
      <c r="K2192" s="34" t="n">
        <f aca="false">AVERAGE(DM2192:DS2192)</f>
        <v>2.6</v>
      </c>
      <c r="L2192" s="34" t="n">
        <f aca="false">AVERAGE(DT2192:DX2192)</f>
        <v>3.334</v>
      </c>
      <c r="M2192" s="27" t="n">
        <f aca="false">SUMIF($S$3:$FQ$3,$E2192+1,$S2192:$FQ2192)/COUNTIF($S$3:$FQ$3,$E2192+1)</f>
        <v>3.44783333333333</v>
      </c>
      <c r="N2192" s="27" t="n">
        <f aca="false">SUMIF($S$3:$FQ$3,$E2192+2,$S2192:$FQ2192)/COUNTIF($S$3:$FQ$3,$E2192+2)</f>
        <v>3.56925</v>
      </c>
      <c r="O2192" s="27" t="n">
        <f aca="false">SUMIF($S$3:$FQ$3,$E2192+3,$S2192:$FQ2192)/COUNTIF($S$3:$FQ$3,$E2192+3)</f>
        <v>3.60916666666667</v>
      </c>
      <c r="P2192" s="27" t="n">
        <f aca="false">SUMIF($S$3:$FQ$3,$E2192+4,$S2192:$FQ2192)/COUNTIF($S$3:$FQ$3,$E2192+4)</f>
        <v>3.66416666666667</v>
      </c>
      <c r="Q2192" s="27"/>
      <c r="R2192" s="28" t="n">
        <v>37148</v>
      </c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30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 t="n">
        <v>2.6</v>
      </c>
      <c r="DT2192" s="29" t="n">
        <v>2.96</v>
      </c>
      <c r="DU2192" s="29" t="n">
        <v>3.325</v>
      </c>
      <c r="DV2192" s="29" t="n">
        <v>3.505</v>
      </c>
      <c r="DW2192" s="29" t="n">
        <v>3.475</v>
      </c>
      <c r="DX2192" s="29" t="n">
        <v>3.405</v>
      </c>
      <c r="DY2192" s="29" t="n">
        <v>3.302</v>
      </c>
      <c r="DZ2192" s="29" t="n">
        <v>3.323</v>
      </c>
      <c r="EA2192" s="29" t="n">
        <v>3.357</v>
      </c>
      <c r="EB2192" s="29" t="n">
        <v>3.398</v>
      </c>
      <c r="EC2192" s="29" t="n">
        <v>3.428</v>
      </c>
      <c r="ED2192" s="29" t="n">
        <v>3.418</v>
      </c>
      <c r="EE2192" s="29" t="n">
        <v>3.426</v>
      </c>
      <c r="EF2192" s="29" t="n">
        <v>3.586</v>
      </c>
      <c r="EG2192" s="29" t="n">
        <v>3.751</v>
      </c>
      <c r="EH2192" s="29" t="n">
        <v>3.826</v>
      </c>
      <c r="EI2192" s="29" t="n">
        <v>3.721</v>
      </c>
      <c r="EJ2192" s="29" t="n">
        <v>3.586</v>
      </c>
      <c r="EK2192" s="29" t="n">
        <v>3.411</v>
      </c>
      <c r="EL2192" s="29" t="n">
        <v>3.413</v>
      </c>
      <c r="EM2192" s="29" t="n">
        <v>3.443</v>
      </c>
      <c r="EN2192" s="29" t="n">
        <v>3.476</v>
      </c>
      <c r="EO2192" s="29" t="n">
        <v>3.496</v>
      </c>
      <c r="EP2192" s="29" t="n">
        <v>3.491</v>
      </c>
      <c r="EQ2192" s="29" t="n">
        <v>3.501</v>
      </c>
      <c r="ER2192" s="29" t="n">
        <v>3.656</v>
      </c>
      <c r="ES2192" s="29" t="n">
        <v>3.811</v>
      </c>
      <c r="ET2192" s="29" t="n">
        <v>3.866</v>
      </c>
      <c r="EU2192" s="29" t="n">
        <v>3.752</v>
      </c>
      <c r="EV2192" s="29" t="n">
        <v>3.62</v>
      </c>
      <c r="EW2192" s="29" t="n">
        <v>3.43</v>
      </c>
      <c r="EX2192" s="29" t="n">
        <v>3.435</v>
      </c>
      <c r="EY2192" s="29" t="n">
        <v>3.467</v>
      </c>
      <c r="EZ2192" s="29" t="n">
        <v>3.517</v>
      </c>
      <c r="FA2192" s="29" t="n">
        <v>3.551</v>
      </c>
      <c r="FB2192" s="29" t="n">
        <v>3.564</v>
      </c>
      <c r="FC2192" s="29" t="n">
        <v>3.541</v>
      </c>
      <c r="FD2192" s="29" t="n">
        <v>3.701</v>
      </c>
      <c r="FE2192" s="29" t="n">
        <v>3.866</v>
      </c>
      <c r="FF2192" s="29" t="n">
        <v>3.921</v>
      </c>
      <c r="FG2192" s="29" t="n">
        <v>3.807</v>
      </c>
      <c r="FH2192" s="29" t="n">
        <v>3.675</v>
      </c>
      <c r="FI2192" s="29" t="n">
        <v>3.485</v>
      </c>
      <c r="FJ2192" s="29" t="n">
        <v>3.49</v>
      </c>
      <c r="FK2192" s="29" t="n">
        <v>3.522</v>
      </c>
      <c r="FL2192" s="29" t="n">
        <v>3.572</v>
      </c>
      <c r="FM2192" s="29" t="n">
        <v>3.606</v>
      </c>
      <c r="FN2192" s="29" t="n">
        <v>3.619</v>
      </c>
      <c r="FO2192" s="29" t="n">
        <v>3.596</v>
      </c>
      <c r="FP2192" s="29" t="n">
        <v>3.756</v>
      </c>
      <c r="FQ2192" s="29" t="n">
        <v>3.921</v>
      </c>
      <c r="FR2192" s="29" t="n">
        <v>3.981</v>
      </c>
      <c r="FS2192" s="29" t="n">
        <v>3.867</v>
      </c>
      <c r="FT2192" s="29" t="n">
        <v>3.735</v>
      </c>
      <c r="FU2192" s="29" t="n">
        <v>3.545</v>
      </c>
      <c r="FV2192" s="29" t="n">
        <v>3.55</v>
      </c>
      <c r="FW2192" s="29" t="n">
        <v>3.582</v>
      </c>
      <c r="FX2192" s="29" t="n">
        <v>3.632</v>
      </c>
      <c r="FY2192" s="29" t="n">
        <v>3.666</v>
      </c>
      <c r="FZ2192" s="29" t="n">
        <v>3.679</v>
      </c>
      <c r="GA2192" s="29" t="n">
        <v>3.656</v>
      </c>
      <c r="GB2192" s="29" t="n">
        <v>3.816</v>
      </c>
      <c r="GC2192" s="29" t="n">
        <v>3.981</v>
      </c>
      <c r="GD2192" s="29" t="n">
        <v>4.046</v>
      </c>
      <c r="GE2192" s="29" t="n">
        <v>3.932</v>
      </c>
      <c r="GF2192" s="29" t="n">
        <v>3.8</v>
      </c>
      <c r="GG2192" s="29" t="n">
        <v>3.61</v>
      </c>
      <c r="GH2192" s="29" t="n">
        <v>3.615</v>
      </c>
      <c r="GI2192" s="29" t="n">
        <v>3.647</v>
      </c>
      <c r="GJ2192" s="29" t="n">
        <v>3.697</v>
      </c>
      <c r="GK2192" s="29" t="n">
        <v>3.731</v>
      </c>
      <c r="GL2192" s="29" t="n">
        <v>3.744</v>
      </c>
      <c r="GM2192" s="29"/>
      <c r="GN2192" s="29"/>
      <c r="GO2192" s="29"/>
      <c r="GP2192" s="29"/>
      <c r="GQ2192" s="29"/>
      <c r="GR2192" s="0"/>
      <c r="GS2192" s="0"/>
      <c r="GT2192" s="0"/>
      <c r="GU2192" s="0"/>
      <c r="GV2192" s="0"/>
      <c r="GW2192" s="0"/>
      <c r="GX2192" s="0"/>
      <c r="GY2192" s="0"/>
      <c r="GZ2192" s="0"/>
      <c r="HA2192" s="0"/>
      <c r="HB2192" s="0"/>
      <c r="HC2192" s="0"/>
      <c r="HD2192" s="0"/>
      <c r="HE2192" s="0"/>
      <c r="HF2192" s="0"/>
      <c r="HG2192" s="0"/>
      <c r="HH2192" s="0"/>
      <c r="HI2192" s="0"/>
      <c r="HJ2192" s="0"/>
      <c r="HK2192" s="0"/>
      <c r="HL2192" s="0"/>
      <c r="HM2192" s="0"/>
      <c r="HN2192" s="0"/>
      <c r="HO2192" s="0"/>
      <c r="HP2192" s="0"/>
      <c r="HQ2192" s="0"/>
      <c r="HR2192" s="0"/>
      <c r="HS2192" s="0"/>
      <c r="HT2192" s="0"/>
      <c r="HU2192" s="0"/>
      <c r="HV2192" s="0"/>
      <c r="HW2192" s="0"/>
      <c r="HX2192" s="0"/>
      <c r="HY2192" s="0"/>
      <c r="HZ2192" s="0"/>
      <c r="IA2192" s="0"/>
      <c r="IB2192" s="0"/>
      <c r="IC2192" s="0"/>
      <c r="ID2192" s="0"/>
      <c r="IE2192" s="0"/>
      <c r="IF2192" s="0"/>
      <c r="IG2192" s="0"/>
      <c r="IH2192" s="0"/>
      <c r="II2192" s="0"/>
      <c r="IJ2192" s="0"/>
      <c r="IK2192" s="0"/>
      <c r="IL2192" s="0"/>
      <c r="IM2192" s="0"/>
      <c r="IN2192" s="0"/>
      <c r="IO2192" s="0"/>
      <c r="IP2192" s="0"/>
      <c r="IQ2192" s="0"/>
      <c r="IR2192" s="0"/>
      <c r="IS2192" s="0"/>
      <c r="IT2192" s="0"/>
      <c r="IU2192" s="0"/>
      <c r="IV2192" s="0"/>
      <c r="IW2192" s="0"/>
    </row>
    <row r="2193" customFormat="false" ht="12.75" hidden="true" customHeight="false" outlineLevel="0" collapsed="false">
      <c r="A2193" s="0" t="n">
        <f aca="false">WEEKDAY(C2193,2)</f>
        <v>1</v>
      </c>
      <c r="B2193" s="0" t="n">
        <f aca="false">MONTH(C2193)</f>
        <v>9</v>
      </c>
      <c r="C2193" s="23" t="n">
        <v>37151</v>
      </c>
      <c r="D2193" s="0" t="n">
        <f aca="false">MONTH(R2193)</f>
        <v>9</v>
      </c>
      <c r="E2193" s="0" t="n">
        <f aca="false">YEAR(R2193)</f>
        <v>2001</v>
      </c>
      <c r="F2193" s="35" t="n">
        <f aca="false">L2193-K2193</f>
        <v>0.7662</v>
      </c>
      <c r="G2193" s="24" t="n">
        <f aca="false">N2193-M2193</f>
        <v>0.166083333333333</v>
      </c>
      <c r="H2193" s="24" t="n">
        <f aca="false">O2193-N2193</f>
        <v>0.0415000000000001</v>
      </c>
      <c r="I2193" s="24" t="n">
        <f aca="false">O2193-M2193</f>
        <v>0.207583333333333</v>
      </c>
      <c r="J2193" s="25" t="n">
        <f aca="false">VLOOKUP(C2193,'Nymex hist.'!A:B,2,0)</f>
        <v>2.369</v>
      </c>
      <c r="K2193" s="34" t="n">
        <f aca="false">AVERAGE(DM2193:DS2193)</f>
        <v>2.369</v>
      </c>
      <c r="L2193" s="34" t="n">
        <f aca="false">AVERAGE(DT2193:DX2193)</f>
        <v>3.1352</v>
      </c>
      <c r="M2193" s="27" t="n">
        <f aca="false">SUMIF($S$3:$FQ$3,$E2193+1,$S2193:$FQ2193)/COUNTIF($S$3:$FQ$3,$E2193+1)</f>
        <v>3.27533333333333</v>
      </c>
      <c r="N2193" s="27" t="n">
        <f aca="false">SUMIF($S$3:$FQ$3,$E2193+2,$S2193:$FQ2193)/COUNTIF($S$3:$FQ$3,$E2193+2)</f>
        <v>3.44141666666667</v>
      </c>
      <c r="O2193" s="27" t="n">
        <f aca="false">SUMIF($S$3:$FQ$3,$E2193+3,$S2193:$FQ2193)/COUNTIF($S$3:$FQ$3,$E2193+3)</f>
        <v>3.48291666666667</v>
      </c>
      <c r="P2193" s="27" t="n">
        <f aca="false">SUMIF($S$3:$FQ$3,$E2193+4,$S2193:$FQ2193)/COUNTIF($S$3:$FQ$3,$E2193+4)</f>
        <v>3.54291666666667</v>
      </c>
      <c r="Q2193" s="27"/>
      <c r="R2193" s="28" t="n">
        <v>37151</v>
      </c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30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 t="n">
        <v>2.369</v>
      </c>
      <c r="DT2193" s="29" t="n">
        <v>2.753</v>
      </c>
      <c r="DU2193" s="29" t="n">
        <v>3.125</v>
      </c>
      <c r="DV2193" s="29" t="n">
        <v>3.303</v>
      </c>
      <c r="DW2193" s="29" t="n">
        <v>3.28</v>
      </c>
      <c r="DX2193" s="29" t="n">
        <v>3.215</v>
      </c>
      <c r="DY2193" s="29" t="n">
        <v>3.125</v>
      </c>
      <c r="DZ2193" s="29" t="n">
        <v>3.15</v>
      </c>
      <c r="EA2193" s="29" t="n">
        <v>3.185</v>
      </c>
      <c r="EB2193" s="29" t="n">
        <v>3.225</v>
      </c>
      <c r="EC2193" s="29" t="n">
        <v>3.262</v>
      </c>
      <c r="ED2193" s="29" t="n">
        <v>3.26</v>
      </c>
      <c r="EE2193" s="29" t="n">
        <v>3.272</v>
      </c>
      <c r="EF2193" s="29" t="n">
        <v>3.432</v>
      </c>
      <c r="EG2193" s="29" t="n">
        <v>3.595</v>
      </c>
      <c r="EH2193" s="29" t="n">
        <v>3.681</v>
      </c>
      <c r="EI2193" s="29" t="n">
        <v>3.581</v>
      </c>
      <c r="EJ2193" s="29" t="n">
        <v>3.451</v>
      </c>
      <c r="EK2193" s="29" t="n">
        <v>3.291</v>
      </c>
      <c r="EL2193" s="29" t="n">
        <v>3.296</v>
      </c>
      <c r="EM2193" s="29" t="n">
        <v>3.324</v>
      </c>
      <c r="EN2193" s="29" t="n">
        <v>3.344</v>
      </c>
      <c r="EO2193" s="29" t="n">
        <v>3.364</v>
      </c>
      <c r="EP2193" s="29" t="n">
        <v>3.369</v>
      </c>
      <c r="EQ2193" s="29" t="n">
        <v>3.379</v>
      </c>
      <c r="ER2193" s="29" t="n">
        <v>3.531</v>
      </c>
      <c r="ES2193" s="29" t="n">
        <v>3.686</v>
      </c>
      <c r="ET2193" s="29" t="n">
        <v>3.741</v>
      </c>
      <c r="EU2193" s="29" t="n">
        <v>3.627</v>
      </c>
      <c r="EV2193" s="29" t="n">
        <v>3.495</v>
      </c>
      <c r="EW2193" s="29" t="n">
        <v>3.297</v>
      </c>
      <c r="EX2193" s="29" t="n">
        <v>3.293</v>
      </c>
      <c r="EY2193" s="29" t="n">
        <v>3.325</v>
      </c>
      <c r="EZ2193" s="29" t="n">
        <v>3.375</v>
      </c>
      <c r="FA2193" s="29" t="n">
        <v>3.409</v>
      </c>
      <c r="FB2193" s="29" t="n">
        <v>3.422</v>
      </c>
      <c r="FC2193" s="29" t="n">
        <v>3.444</v>
      </c>
      <c r="FD2193" s="29" t="n">
        <v>3.601</v>
      </c>
      <c r="FE2193" s="29" t="n">
        <v>3.766</v>
      </c>
      <c r="FF2193" s="29" t="n">
        <v>3.801</v>
      </c>
      <c r="FG2193" s="29" t="n">
        <v>3.687</v>
      </c>
      <c r="FH2193" s="29" t="n">
        <v>3.555</v>
      </c>
      <c r="FI2193" s="29" t="n">
        <v>3.357</v>
      </c>
      <c r="FJ2193" s="29" t="n">
        <v>3.353</v>
      </c>
      <c r="FK2193" s="29" t="n">
        <v>3.385</v>
      </c>
      <c r="FL2193" s="29" t="n">
        <v>3.435</v>
      </c>
      <c r="FM2193" s="29" t="n">
        <v>3.469</v>
      </c>
      <c r="FN2193" s="29" t="n">
        <v>3.482</v>
      </c>
      <c r="FO2193" s="29" t="n">
        <v>3.504</v>
      </c>
      <c r="FP2193" s="29" t="n">
        <v>3.661</v>
      </c>
      <c r="FQ2193" s="29" t="n">
        <v>3.826</v>
      </c>
      <c r="FR2193" s="29" t="n">
        <v>3.866</v>
      </c>
      <c r="FS2193" s="29" t="n">
        <v>3.752</v>
      </c>
      <c r="FT2193" s="29" t="n">
        <v>3.62</v>
      </c>
      <c r="FU2193" s="29" t="n">
        <v>3.422</v>
      </c>
      <c r="FV2193" s="29" t="n">
        <v>3.418</v>
      </c>
      <c r="FW2193" s="29" t="n">
        <v>3.45</v>
      </c>
      <c r="FX2193" s="29" t="n">
        <v>3.5</v>
      </c>
      <c r="FY2193" s="29" t="n">
        <v>3.534</v>
      </c>
      <c r="FZ2193" s="29" t="n">
        <v>3.547</v>
      </c>
      <c r="GA2193" s="29" t="n">
        <v>3.569</v>
      </c>
      <c r="GB2193" s="29" t="n">
        <v>3.726</v>
      </c>
      <c r="GC2193" s="29" t="n">
        <v>3.891</v>
      </c>
      <c r="GD2193" s="29" t="n">
        <v>3.936</v>
      </c>
      <c r="GE2193" s="29" t="n">
        <v>3.822</v>
      </c>
      <c r="GF2193" s="29" t="n">
        <v>3.69</v>
      </c>
      <c r="GG2193" s="29" t="n">
        <v>3.492</v>
      </c>
      <c r="GH2193" s="29" t="n">
        <v>3.488</v>
      </c>
      <c r="GI2193" s="29" t="n">
        <v>3.52</v>
      </c>
      <c r="GJ2193" s="29" t="n">
        <v>3.57</v>
      </c>
      <c r="GK2193" s="29" t="n">
        <v>3.604</v>
      </c>
      <c r="GL2193" s="29" t="n">
        <v>3.617</v>
      </c>
      <c r="GM2193" s="29"/>
      <c r="GN2193" s="29"/>
      <c r="GO2193" s="29"/>
      <c r="GP2193" s="29"/>
      <c r="GQ2193" s="29"/>
      <c r="GR2193" s="0"/>
      <c r="GS2193" s="0"/>
      <c r="GT2193" s="0"/>
      <c r="GU2193" s="0"/>
      <c r="GV2193" s="0"/>
      <c r="GW2193" s="0"/>
      <c r="GX2193" s="0"/>
      <c r="GY2193" s="0"/>
      <c r="GZ2193" s="0"/>
      <c r="HA2193" s="0"/>
      <c r="HB2193" s="0"/>
      <c r="HC2193" s="0"/>
      <c r="HD2193" s="0"/>
      <c r="HE2193" s="0"/>
      <c r="HF2193" s="0"/>
      <c r="HG2193" s="0"/>
      <c r="HH2193" s="0"/>
      <c r="HI2193" s="0"/>
      <c r="HJ2193" s="0"/>
      <c r="HK2193" s="0"/>
      <c r="HL2193" s="0"/>
      <c r="HM2193" s="0"/>
      <c r="HN2193" s="0"/>
      <c r="HO2193" s="0"/>
      <c r="HP2193" s="0"/>
      <c r="HQ2193" s="0"/>
      <c r="HR2193" s="0"/>
      <c r="HS2193" s="0"/>
      <c r="HT2193" s="0"/>
      <c r="HU2193" s="0"/>
      <c r="HV2193" s="0"/>
      <c r="HW2193" s="0"/>
      <c r="HX2193" s="0"/>
      <c r="HY2193" s="0"/>
      <c r="HZ2193" s="0"/>
      <c r="IA2193" s="0"/>
      <c r="IB2193" s="0"/>
      <c r="IC2193" s="0"/>
      <c r="ID2193" s="0"/>
      <c r="IE2193" s="0"/>
      <c r="IF2193" s="0"/>
      <c r="IG2193" s="0"/>
      <c r="IH2193" s="0"/>
      <c r="II2193" s="0"/>
      <c r="IJ2193" s="0"/>
      <c r="IK2193" s="0"/>
      <c r="IL2193" s="0"/>
      <c r="IM2193" s="0"/>
      <c r="IN2193" s="0"/>
      <c r="IO2193" s="0"/>
      <c r="IP2193" s="0"/>
      <c r="IQ2193" s="0"/>
      <c r="IR2193" s="0"/>
      <c r="IS2193" s="0"/>
      <c r="IT2193" s="0"/>
      <c r="IU2193" s="0"/>
      <c r="IV2193" s="0"/>
      <c r="IW2193" s="0"/>
    </row>
    <row r="2194" customFormat="false" ht="12.75" hidden="true" customHeight="false" outlineLevel="0" collapsed="false">
      <c r="A2194" s="0" t="n">
        <f aca="false">WEEKDAY(C2194,2)</f>
        <v>2</v>
      </c>
      <c r="B2194" s="0" t="n">
        <f aca="false">MONTH(C2194)</f>
        <v>9</v>
      </c>
      <c r="C2194" s="23" t="n">
        <v>37152</v>
      </c>
      <c r="D2194" s="0" t="n">
        <f aca="false">MONTH(R2194)</f>
        <v>9</v>
      </c>
      <c r="E2194" s="0" t="n">
        <f aca="false">YEAR(R2194)</f>
        <v>2001</v>
      </c>
      <c r="F2194" s="35" t="n">
        <f aca="false">L2194-K2194</f>
        <v>0.7646</v>
      </c>
      <c r="G2194" s="24" t="n">
        <f aca="false">N2194-M2194</f>
        <v>0.176</v>
      </c>
      <c r="H2194" s="24" t="n">
        <f aca="false">O2194-N2194</f>
        <v>0.0415000000000001</v>
      </c>
      <c r="I2194" s="24" t="n">
        <f aca="false">O2194-M2194</f>
        <v>0.2175</v>
      </c>
      <c r="J2194" s="25" t="n">
        <f aca="false">VLOOKUP(C2194,'Nymex hist.'!A:B,2,0)</f>
        <v>2.225</v>
      </c>
      <c r="K2194" s="34" t="n">
        <f aca="false">AVERAGE(DM2194:DS2194)</f>
        <v>2.225</v>
      </c>
      <c r="L2194" s="34" t="n">
        <f aca="false">AVERAGE(DT2194:DX2194)</f>
        <v>2.9896</v>
      </c>
      <c r="M2194" s="27" t="n">
        <f aca="false">SUMIF($S$3:$FQ$3,$E2194+1,$S2194:$FQ2194)/COUNTIF($S$3:$FQ$3,$E2194+1)</f>
        <v>3.14041666666667</v>
      </c>
      <c r="N2194" s="27" t="n">
        <f aca="false">SUMIF($S$3:$FQ$3,$E2194+2,$S2194:$FQ2194)/COUNTIF($S$3:$FQ$3,$E2194+2)</f>
        <v>3.31641666666667</v>
      </c>
      <c r="O2194" s="27" t="n">
        <f aca="false">SUMIF($S$3:$FQ$3,$E2194+3,$S2194:$FQ2194)/COUNTIF($S$3:$FQ$3,$E2194+3)</f>
        <v>3.35791666666667</v>
      </c>
      <c r="P2194" s="27" t="n">
        <f aca="false">SUMIF($S$3:$FQ$3,$E2194+4,$S2194:$FQ2194)/COUNTIF($S$3:$FQ$3,$E2194+4)</f>
        <v>3.41791666666667</v>
      </c>
      <c r="Q2194" s="27"/>
      <c r="R2194" s="28" t="n">
        <v>37152</v>
      </c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30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 t="n">
        <v>2.225</v>
      </c>
      <c r="DT2194" s="29" t="n">
        <v>2.603</v>
      </c>
      <c r="DU2194" s="29" t="n">
        <v>2.977</v>
      </c>
      <c r="DV2194" s="29" t="n">
        <v>3.155</v>
      </c>
      <c r="DW2194" s="29" t="n">
        <v>3.138</v>
      </c>
      <c r="DX2194" s="29" t="n">
        <v>3.075</v>
      </c>
      <c r="DY2194" s="29" t="n">
        <v>2.987</v>
      </c>
      <c r="DZ2194" s="29" t="n">
        <v>3.012</v>
      </c>
      <c r="EA2194" s="29" t="n">
        <v>3.052</v>
      </c>
      <c r="EB2194" s="29" t="n">
        <v>3.092</v>
      </c>
      <c r="EC2194" s="29" t="n">
        <v>3.132</v>
      </c>
      <c r="ED2194" s="29" t="n">
        <v>3.13</v>
      </c>
      <c r="EE2194" s="29" t="n">
        <v>3.142</v>
      </c>
      <c r="EF2194" s="29" t="n">
        <v>3.302</v>
      </c>
      <c r="EG2194" s="29" t="n">
        <v>3.468</v>
      </c>
      <c r="EH2194" s="29" t="n">
        <v>3.556</v>
      </c>
      <c r="EI2194" s="29" t="n">
        <v>3.456</v>
      </c>
      <c r="EJ2194" s="29" t="n">
        <v>3.326</v>
      </c>
      <c r="EK2194" s="29" t="n">
        <v>3.166</v>
      </c>
      <c r="EL2194" s="29" t="n">
        <v>3.171</v>
      </c>
      <c r="EM2194" s="29" t="n">
        <v>3.199</v>
      </c>
      <c r="EN2194" s="29" t="n">
        <v>3.219</v>
      </c>
      <c r="EO2194" s="29" t="n">
        <v>3.239</v>
      </c>
      <c r="EP2194" s="29" t="n">
        <v>3.244</v>
      </c>
      <c r="EQ2194" s="29" t="n">
        <v>3.254</v>
      </c>
      <c r="ER2194" s="29" t="n">
        <v>3.406</v>
      </c>
      <c r="ES2194" s="29" t="n">
        <v>3.561</v>
      </c>
      <c r="ET2194" s="29" t="n">
        <v>3.616</v>
      </c>
      <c r="EU2194" s="29" t="n">
        <v>3.502</v>
      </c>
      <c r="EV2194" s="29" t="n">
        <v>3.37</v>
      </c>
      <c r="EW2194" s="29" t="n">
        <v>3.172</v>
      </c>
      <c r="EX2194" s="29" t="n">
        <v>3.168</v>
      </c>
      <c r="EY2194" s="29" t="n">
        <v>3.2</v>
      </c>
      <c r="EZ2194" s="29" t="n">
        <v>3.25</v>
      </c>
      <c r="FA2194" s="29" t="n">
        <v>3.284</v>
      </c>
      <c r="FB2194" s="29" t="n">
        <v>3.297</v>
      </c>
      <c r="FC2194" s="29" t="n">
        <v>3.319</v>
      </c>
      <c r="FD2194" s="29" t="n">
        <v>3.476</v>
      </c>
      <c r="FE2194" s="29" t="n">
        <v>3.641</v>
      </c>
      <c r="FF2194" s="29" t="n">
        <v>3.676</v>
      </c>
      <c r="FG2194" s="29" t="n">
        <v>3.562</v>
      </c>
      <c r="FH2194" s="29" t="n">
        <v>3.43</v>
      </c>
      <c r="FI2194" s="29" t="n">
        <v>3.232</v>
      </c>
      <c r="FJ2194" s="29" t="n">
        <v>3.228</v>
      </c>
      <c r="FK2194" s="29" t="n">
        <v>3.26</v>
      </c>
      <c r="FL2194" s="29" t="n">
        <v>3.31</v>
      </c>
      <c r="FM2194" s="29" t="n">
        <v>3.344</v>
      </c>
      <c r="FN2194" s="29" t="n">
        <v>3.357</v>
      </c>
      <c r="FO2194" s="29" t="n">
        <v>3.379</v>
      </c>
      <c r="FP2194" s="29" t="n">
        <v>3.536</v>
      </c>
      <c r="FQ2194" s="29" t="n">
        <v>3.701</v>
      </c>
      <c r="FR2194" s="29" t="n">
        <v>3.741</v>
      </c>
      <c r="FS2194" s="29" t="n">
        <v>3.627</v>
      </c>
      <c r="FT2194" s="29" t="n">
        <v>3.495</v>
      </c>
      <c r="FU2194" s="29" t="n">
        <v>3.297</v>
      </c>
      <c r="FV2194" s="29" t="n">
        <v>3.293</v>
      </c>
      <c r="FW2194" s="29" t="n">
        <v>3.325</v>
      </c>
      <c r="FX2194" s="29" t="n">
        <v>3.375</v>
      </c>
      <c r="FY2194" s="29" t="n">
        <v>3.409</v>
      </c>
      <c r="FZ2194" s="29" t="n">
        <v>3.422</v>
      </c>
      <c r="GA2194" s="29" t="n">
        <v>3.444</v>
      </c>
      <c r="GB2194" s="29" t="n">
        <v>3.601</v>
      </c>
      <c r="GC2194" s="29" t="n">
        <v>3.766</v>
      </c>
      <c r="GD2194" s="29" t="n">
        <v>3.8085</v>
      </c>
      <c r="GE2194" s="29" t="n">
        <v>3.6945</v>
      </c>
      <c r="GF2194" s="29" t="n">
        <v>3.5625</v>
      </c>
      <c r="GG2194" s="29" t="n">
        <v>3.3645</v>
      </c>
      <c r="GH2194" s="29" t="n">
        <v>3.3605</v>
      </c>
      <c r="GI2194" s="29" t="n">
        <v>3.3925</v>
      </c>
      <c r="GJ2194" s="29" t="n">
        <v>3.4425</v>
      </c>
      <c r="GK2194" s="29" t="n">
        <v>3.4765</v>
      </c>
      <c r="GL2194" s="29" t="n">
        <v>3.4895</v>
      </c>
      <c r="GM2194" s="29"/>
      <c r="GN2194" s="29"/>
      <c r="GO2194" s="29"/>
      <c r="GP2194" s="29"/>
      <c r="GQ2194" s="29"/>
      <c r="GR2194" s="0"/>
      <c r="GS2194" s="0"/>
      <c r="GT2194" s="0"/>
      <c r="GU2194" s="0"/>
      <c r="GV2194" s="0"/>
      <c r="GW2194" s="0"/>
      <c r="GX2194" s="0"/>
      <c r="GY2194" s="0"/>
      <c r="GZ2194" s="0"/>
      <c r="HA2194" s="0"/>
      <c r="HB2194" s="0"/>
      <c r="HC2194" s="0"/>
      <c r="HD2194" s="0"/>
      <c r="HE2194" s="0"/>
      <c r="HF2194" s="0"/>
      <c r="HG2194" s="0"/>
      <c r="HH2194" s="0"/>
      <c r="HI2194" s="0"/>
      <c r="HJ2194" s="0"/>
      <c r="HK2194" s="0"/>
      <c r="HL2194" s="0"/>
      <c r="HM2194" s="0"/>
      <c r="HN2194" s="0"/>
      <c r="HO2194" s="0"/>
      <c r="HP2194" s="0"/>
      <c r="HQ2194" s="0"/>
      <c r="HR2194" s="0"/>
      <c r="HS2194" s="0"/>
      <c r="HT2194" s="0"/>
      <c r="HU2194" s="0"/>
      <c r="HV2194" s="0"/>
      <c r="HW2194" s="0"/>
      <c r="HX2194" s="0"/>
      <c r="HY2194" s="0"/>
      <c r="HZ2194" s="0"/>
      <c r="IA2194" s="0"/>
      <c r="IB2194" s="0"/>
      <c r="IC2194" s="0"/>
      <c r="ID2194" s="0"/>
      <c r="IE2194" s="0"/>
      <c r="IF2194" s="0"/>
      <c r="IG2194" s="0"/>
      <c r="IH2194" s="0"/>
      <c r="II2194" s="0"/>
      <c r="IJ2194" s="0"/>
      <c r="IK2194" s="0"/>
      <c r="IL2194" s="0"/>
      <c r="IM2194" s="0"/>
      <c r="IN2194" s="0"/>
      <c r="IO2194" s="0"/>
      <c r="IP2194" s="0"/>
      <c r="IQ2194" s="0"/>
      <c r="IR2194" s="0"/>
      <c r="IS2194" s="0"/>
      <c r="IT2194" s="0"/>
      <c r="IU2194" s="0"/>
      <c r="IV2194" s="0"/>
      <c r="IW2194" s="0"/>
    </row>
    <row r="2195" customFormat="false" ht="12.75" hidden="true" customHeight="false" outlineLevel="0" collapsed="false">
      <c r="A2195" s="0" t="n">
        <f aca="false">WEEKDAY(C2195,2)</f>
        <v>3</v>
      </c>
      <c r="B2195" s="0" t="n">
        <f aca="false">MONTH(C2195)</f>
        <v>9</v>
      </c>
      <c r="C2195" s="23" t="n">
        <v>37153</v>
      </c>
      <c r="D2195" s="0" t="n">
        <f aca="false">MONTH(R2195)</f>
        <v>9</v>
      </c>
      <c r="E2195" s="0" t="n">
        <f aca="false">YEAR(R2195)</f>
        <v>2001</v>
      </c>
      <c r="F2195" s="35" t="n">
        <f aca="false">L2195-K2195</f>
        <v>0.7022</v>
      </c>
      <c r="G2195" s="24" t="n">
        <f aca="false">N2195-M2195</f>
        <v>0.2015</v>
      </c>
      <c r="H2195" s="24" t="n">
        <f aca="false">O2195-N2195</f>
        <v>0.0585833333333334</v>
      </c>
      <c r="I2195" s="24" t="n">
        <f aca="false">O2195-M2195</f>
        <v>0.260083333333334</v>
      </c>
      <c r="J2195" s="25" t="n">
        <f aca="false">VLOOKUP(C2195,'Nymex hist.'!A:B,2,0)</f>
        <v>2.102</v>
      </c>
      <c r="K2195" s="34" t="n">
        <f aca="false">AVERAGE(DM2195:DS2195)</f>
        <v>2.102</v>
      </c>
      <c r="L2195" s="34" t="n">
        <f aca="false">AVERAGE(DT2195:DX2195)</f>
        <v>2.8042</v>
      </c>
      <c r="M2195" s="27" t="n">
        <f aca="false">SUMIF($S$3:$FQ$3,$E2195+1,$S2195:$FQ2195)/COUNTIF($S$3:$FQ$3,$E2195+1)</f>
        <v>2.97183333333333</v>
      </c>
      <c r="N2195" s="27" t="n">
        <f aca="false">SUMIF($S$3:$FQ$3,$E2195+2,$S2195:$FQ2195)/COUNTIF($S$3:$FQ$3,$E2195+2)</f>
        <v>3.17333333333333</v>
      </c>
      <c r="O2195" s="27" t="n">
        <f aca="false">SUMIF($S$3:$FQ$3,$E2195+3,$S2195:$FQ2195)/COUNTIF($S$3:$FQ$3,$E2195+3)</f>
        <v>3.23191666666667</v>
      </c>
      <c r="P2195" s="27" t="n">
        <f aca="false">SUMIF($S$3:$FQ$3,$E2195+4,$S2195:$FQ2195)/COUNTIF($S$3:$FQ$3,$E2195+4)</f>
        <v>3.30191666666667</v>
      </c>
      <c r="Q2195" s="27"/>
      <c r="R2195" s="28" t="n">
        <v>37153</v>
      </c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30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 t="n">
        <v>2.102</v>
      </c>
      <c r="DT2195" s="29" t="n">
        <v>2.427</v>
      </c>
      <c r="DU2195" s="29" t="n">
        <v>2.787</v>
      </c>
      <c r="DV2195" s="29" t="n">
        <v>2.962</v>
      </c>
      <c r="DW2195" s="29" t="n">
        <v>2.949</v>
      </c>
      <c r="DX2195" s="29" t="n">
        <v>2.896</v>
      </c>
      <c r="DY2195" s="29" t="n">
        <v>2.816</v>
      </c>
      <c r="DZ2195" s="29" t="n">
        <v>2.844</v>
      </c>
      <c r="EA2195" s="29" t="n">
        <v>2.889</v>
      </c>
      <c r="EB2195" s="29" t="n">
        <v>2.93</v>
      </c>
      <c r="EC2195" s="29" t="n">
        <v>2.97</v>
      </c>
      <c r="ED2195" s="29" t="n">
        <v>2.97</v>
      </c>
      <c r="EE2195" s="29" t="n">
        <v>2.982</v>
      </c>
      <c r="EF2195" s="29" t="n">
        <v>3.144</v>
      </c>
      <c r="EG2195" s="29" t="n">
        <v>3.31</v>
      </c>
      <c r="EH2195" s="29" t="n">
        <v>3.402</v>
      </c>
      <c r="EI2195" s="29" t="n">
        <v>3.305</v>
      </c>
      <c r="EJ2195" s="29" t="n">
        <v>3.18</v>
      </c>
      <c r="EK2195" s="29" t="n">
        <v>3.02</v>
      </c>
      <c r="EL2195" s="29" t="n">
        <v>3.031</v>
      </c>
      <c r="EM2195" s="29" t="n">
        <v>3.059</v>
      </c>
      <c r="EN2195" s="29" t="n">
        <v>3.079</v>
      </c>
      <c r="EO2195" s="29" t="n">
        <v>3.099</v>
      </c>
      <c r="EP2195" s="29" t="n">
        <v>3.104</v>
      </c>
      <c r="EQ2195" s="29" t="n">
        <v>3.114</v>
      </c>
      <c r="ER2195" s="29" t="n">
        <v>3.266</v>
      </c>
      <c r="ES2195" s="29" t="n">
        <v>3.421</v>
      </c>
      <c r="ET2195" s="29" t="n">
        <v>3.476</v>
      </c>
      <c r="EU2195" s="29" t="n">
        <v>3.362</v>
      </c>
      <c r="EV2195" s="29" t="n">
        <v>3.23</v>
      </c>
      <c r="EW2195" s="29" t="n">
        <v>3.06</v>
      </c>
      <c r="EX2195" s="29" t="n">
        <v>3.056</v>
      </c>
      <c r="EY2195" s="29" t="n">
        <v>3.088</v>
      </c>
      <c r="EZ2195" s="29" t="n">
        <v>3.138</v>
      </c>
      <c r="FA2195" s="29" t="n">
        <v>3.172</v>
      </c>
      <c r="FB2195" s="29" t="n">
        <v>3.185</v>
      </c>
      <c r="FC2195" s="29" t="n">
        <v>3.179</v>
      </c>
      <c r="FD2195" s="29" t="n">
        <v>3.336</v>
      </c>
      <c r="FE2195" s="29" t="n">
        <v>3.501</v>
      </c>
      <c r="FF2195" s="29" t="n">
        <v>3.546</v>
      </c>
      <c r="FG2195" s="29" t="n">
        <v>3.432</v>
      </c>
      <c r="FH2195" s="29" t="n">
        <v>3.3</v>
      </c>
      <c r="FI2195" s="29" t="n">
        <v>3.13</v>
      </c>
      <c r="FJ2195" s="29" t="n">
        <v>3.126</v>
      </c>
      <c r="FK2195" s="29" t="n">
        <v>3.158</v>
      </c>
      <c r="FL2195" s="29" t="n">
        <v>3.208</v>
      </c>
      <c r="FM2195" s="29" t="n">
        <v>3.242</v>
      </c>
      <c r="FN2195" s="29" t="n">
        <v>3.255</v>
      </c>
      <c r="FO2195" s="29" t="n">
        <v>3.249</v>
      </c>
      <c r="FP2195" s="29" t="n">
        <v>3.406</v>
      </c>
      <c r="FQ2195" s="29" t="n">
        <v>3.571</v>
      </c>
      <c r="FR2195" s="29" t="n">
        <v>3.6185</v>
      </c>
      <c r="FS2195" s="29" t="n">
        <v>3.5045</v>
      </c>
      <c r="FT2195" s="29" t="n">
        <v>3.3725</v>
      </c>
      <c r="FU2195" s="29" t="n">
        <v>3.2025</v>
      </c>
      <c r="FV2195" s="29" t="n">
        <v>3.1985</v>
      </c>
      <c r="FW2195" s="29" t="n">
        <v>3.2305</v>
      </c>
      <c r="FX2195" s="29" t="n">
        <v>3.2805</v>
      </c>
      <c r="FY2195" s="29" t="n">
        <v>3.3145</v>
      </c>
      <c r="FZ2195" s="29" t="n">
        <v>3.3275</v>
      </c>
      <c r="GA2195" s="29" t="n">
        <v>3.3215</v>
      </c>
      <c r="GB2195" s="29" t="n">
        <v>3.4785</v>
      </c>
      <c r="GC2195" s="29" t="n">
        <v>3.6435</v>
      </c>
      <c r="GD2195" s="29" t="n">
        <v>3.6935</v>
      </c>
      <c r="GE2195" s="29" t="n">
        <v>3.5795</v>
      </c>
      <c r="GF2195" s="29" t="n">
        <v>3.4475</v>
      </c>
      <c r="GG2195" s="29" t="n">
        <v>3.2775</v>
      </c>
      <c r="GH2195" s="29" t="n">
        <v>3.2735</v>
      </c>
      <c r="GI2195" s="29" t="n">
        <v>3.3055</v>
      </c>
      <c r="GJ2195" s="29" t="n">
        <v>3.3555</v>
      </c>
      <c r="GK2195" s="29" t="n">
        <v>3.3895</v>
      </c>
      <c r="GL2195" s="29" t="n">
        <v>3.4025</v>
      </c>
      <c r="GM2195" s="29"/>
      <c r="GN2195" s="29"/>
      <c r="GO2195" s="29"/>
      <c r="GP2195" s="29"/>
      <c r="GQ2195" s="29"/>
      <c r="GR2195" s="0"/>
      <c r="GS2195" s="0"/>
      <c r="GT2195" s="0"/>
      <c r="GU2195" s="0"/>
      <c r="GV2195" s="0"/>
      <c r="GW2195" s="0"/>
      <c r="GX2195" s="0"/>
      <c r="GY2195" s="0"/>
      <c r="GZ2195" s="0"/>
      <c r="HA2195" s="0"/>
      <c r="HB2195" s="0"/>
      <c r="HC2195" s="0"/>
      <c r="HD2195" s="0"/>
      <c r="HE2195" s="0"/>
      <c r="HF2195" s="0"/>
      <c r="HG2195" s="0"/>
      <c r="HH2195" s="0"/>
      <c r="HI2195" s="0"/>
      <c r="HJ2195" s="0"/>
      <c r="HK2195" s="0"/>
      <c r="HL2195" s="0"/>
      <c r="HM2195" s="0"/>
      <c r="HN2195" s="0"/>
      <c r="HO2195" s="0"/>
      <c r="HP2195" s="0"/>
      <c r="HQ2195" s="0"/>
      <c r="HR2195" s="0"/>
      <c r="HS2195" s="0"/>
      <c r="HT2195" s="0"/>
      <c r="HU2195" s="0"/>
      <c r="HV2195" s="0"/>
      <c r="HW2195" s="0"/>
      <c r="HX2195" s="0"/>
      <c r="HY2195" s="0"/>
      <c r="HZ2195" s="0"/>
      <c r="IA2195" s="0"/>
      <c r="IB2195" s="0"/>
      <c r="IC2195" s="0"/>
      <c r="ID2195" s="0"/>
      <c r="IE2195" s="0"/>
      <c r="IF2195" s="0"/>
      <c r="IG2195" s="0"/>
      <c r="IH2195" s="0"/>
      <c r="II2195" s="0"/>
      <c r="IJ2195" s="0"/>
      <c r="IK2195" s="0"/>
      <c r="IL2195" s="0"/>
      <c r="IM2195" s="0"/>
      <c r="IN2195" s="0"/>
      <c r="IO2195" s="0"/>
      <c r="IP2195" s="0"/>
      <c r="IQ2195" s="0"/>
      <c r="IR2195" s="0"/>
      <c r="IS2195" s="0"/>
      <c r="IT2195" s="0"/>
      <c r="IU2195" s="0"/>
      <c r="IV2195" s="0"/>
      <c r="IW2195" s="0"/>
    </row>
    <row r="2196" customFormat="false" ht="12.75" hidden="false" customHeight="false" outlineLevel="0" collapsed="false">
      <c r="A2196" s="1" t="n">
        <f aca="false">WEEKDAY(C2196,2)</f>
        <v>4</v>
      </c>
      <c r="B2196" s="1" t="n">
        <f aca="false">MONTH(C2196)</f>
        <v>9</v>
      </c>
      <c r="C2196" s="23" t="n">
        <v>37154</v>
      </c>
      <c r="D2196" s="0" t="n">
        <f aca="false">MONTH(R2196)</f>
        <v>9</v>
      </c>
      <c r="E2196" s="0" t="n">
        <f aca="false">YEAR(R2196)</f>
        <v>2001</v>
      </c>
      <c r="F2196" s="3" t="n">
        <f aca="false">L2196-K2196</f>
        <v>0.7002</v>
      </c>
      <c r="G2196" s="3" t="n">
        <f aca="false">N2196-M2196</f>
        <v>0.20575</v>
      </c>
      <c r="H2196" s="3" t="n">
        <f aca="false">O2196-N2196</f>
        <v>0.0841666666666669</v>
      </c>
      <c r="I2196" s="3" t="n">
        <f aca="false">O2196-M2196</f>
        <v>0.289916666666667</v>
      </c>
      <c r="J2196" s="4" t="n">
        <f aca="false">VLOOKUP(C2196,'Nymex hist.'!A:B,2,0)</f>
        <v>2.143</v>
      </c>
      <c r="K2196" s="4" t="n">
        <f aca="false">AVERAGE(DM2196:DS2196)</f>
        <v>2.137</v>
      </c>
      <c r="L2196" s="4" t="n">
        <f aca="false">AVERAGE(DT2196:DX2196)</f>
        <v>2.8372</v>
      </c>
      <c r="M2196" s="4" t="n">
        <f aca="false">SUMIF($S$3:$FQ$3,$E2196+1,$S2196:$FQ2196)/COUNTIF($S$3:$FQ$3,$E2196+1)</f>
        <v>3.00325</v>
      </c>
      <c r="N2196" s="4" t="n">
        <f aca="false">SUMIF($S$3:$FQ$3,$E2196+2,$S2196:$FQ2196)/COUNTIF($S$3:$FQ$3,$E2196+2)</f>
        <v>3.209</v>
      </c>
      <c r="O2196" s="4" t="n">
        <f aca="false">SUMIF($S$3:$FQ$3,$E2196+3,$S2196:$FQ2196)/COUNTIF($S$3:$FQ$3,$E2196+3)</f>
        <v>3.29316666666667</v>
      </c>
      <c r="P2196" s="4" t="n">
        <f aca="false">SUMIF($S$3:$FQ$3,$E2196+4,$S2196:$FQ2196)/COUNTIF($S$3:$FQ$3,$E2196+4)</f>
        <v>3.36816666666667</v>
      </c>
      <c r="R2196" s="21" t="n">
        <v>37154</v>
      </c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7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P2196" s="32"/>
      <c r="BQ2196" s="32"/>
      <c r="BR2196" s="32"/>
      <c r="BS2196" s="32"/>
      <c r="BT2196" s="32"/>
      <c r="BU2196" s="32"/>
      <c r="BV2196" s="32"/>
      <c r="BW2196" s="32"/>
      <c r="BX2196" s="32"/>
      <c r="BY2196" s="32"/>
      <c r="BZ2196" s="32"/>
      <c r="CA2196" s="32"/>
      <c r="CB2196" s="32"/>
      <c r="CC2196" s="32"/>
      <c r="CD2196" s="32"/>
      <c r="CE2196" s="32"/>
      <c r="CF2196" s="32"/>
      <c r="CG2196" s="32"/>
      <c r="CH2196" s="32"/>
      <c r="CI2196" s="32"/>
      <c r="CJ2196" s="32"/>
      <c r="CK2196" s="32"/>
      <c r="CL2196" s="32"/>
      <c r="CM2196" s="32"/>
      <c r="CN2196" s="32"/>
      <c r="CO2196" s="32"/>
      <c r="CP2196" s="32"/>
      <c r="CQ2196" s="32"/>
      <c r="CR2196" s="32"/>
      <c r="CS2196" s="32"/>
      <c r="CT2196" s="32"/>
      <c r="CU2196" s="32"/>
      <c r="CV2196" s="32"/>
      <c r="CW2196" s="32"/>
      <c r="CX2196" s="32"/>
      <c r="CY2196" s="32"/>
      <c r="CZ2196" s="32"/>
      <c r="DA2196" s="32"/>
      <c r="DB2196" s="32"/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 t="n">
        <v>2.137</v>
      </c>
      <c r="DT2196" s="32" t="n">
        <v>2.464</v>
      </c>
      <c r="DU2196" s="32" t="n">
        <v>2.82</v>
      </c>
      <c r="DV2196" s="32" t="n">
        <v>2.995</v>
      </c>
      <c r="DW2196" s="32" t="n">
        <v>2.98</v>
      </c>
      <c r="DX2196" s="32" t="n">
        <v>2.927</v>
      </c>
      <c r="DY2196" s="32" t="n">
        <v>2.85</v>
      </c>
      <c r="DZ2196" s="32" t="n">
        <v>2.875</v>
      </c>
      <c r="EA2196" s="32" t="n">
        <v>2.92</v>
      </c>
      <c r="EB2196" s="32" t="n">
        <v>2.961</v>
      </c>
      <c r="EC2196" s="32" t="n">
        <v>3.001</v>
      </c>
      <c r="ED2196" s="32" t="n">
        <v>3.001</v>
      </c>
      <c r="EE2196" s="32" t="n">
        <v>3.013</v>
      </c>
      <c r="EF2196" s="32" t="n">
        <v>3.175</v>
      </c>
      <c r="EG2196" s="32" t="n">
        <v>3.341</v>
      </c>
      <c r="EH2196" s="32" t="n">
        <v>3.433</v>
      </c>
      <c r="EI2196" s="32" t="n">
        <v>3.336</v>
      </c>
      <c r="EJ2196" s="32" t="n">
        <v>3.211</v>
      </c>
      <c r="EK2196" s="32" t="n">
        <v>3.051</v>
      </c>
      <c r="EL2196" s="32" t="n">
        <v>3.062</v>
      </c>
      <c r="EM2196" s="32" t="n">
        <v>3.09</v>
      </c>
      <c r="EN2196" s="32" t="n">
        <v>3.11</v>
      </c>
      <c r="EO2196" s="32" t="n">
        <v>3.13</v>
      </c>
      <c r="EP2196" s="32" t="n">
        <v>3.14</v>
      </c>
      <c r="EQ2196" s="32" t="n">
        <v>3.155</v>
      </c>
      <c r="ER2196" s="32" t="n">
        <v>3.315</v>
      </c>
      <c r="ES2196" s="32" t="n">
        <v>3.475</v>
      </c>
      <c r="ET2196" s="32" t="n">
        <v>3.53</v>
      </c>
      <c r="EU2196" s="32" t="n">
        <v>3.416</v>
      </c>
      <c r="EV2196" s="32" t="n">
        <v>3.284</v>
      </c>
      <c r="EW2196" s="32" t="n">
        <v>3.114</v>
      </c>
      <c r="EX2196" s="32" t="n">
        <v>3.11</v>
      </c>
      <c r="EY2196" s="32" t="n">
        <v>3.142</v>
      </c>
      <c r="EZ2196" s="32" t="n">
        <v>3.192</v>
      </c>
      <c r="FA2196" s="32" t="n">
        <v>3.226</v>
      </c>
      <c r="FB2196" s="32" t="n">
        <v>3.239</v>
      </c>
      <c r="FC2196" s="32" t="n">
        <v>3.255</v>
      </c>
      <c r="FD2196" s="32" t="n">
        <v>3.42</v>
      </c>
      <c r="FE2196" s="32" t="n">
        <v>3.59</v>
      </c>
      <c r="FF2196" s="32" t="n">
        <v>3.605</v>
      </c>
      <c r="FG2196" s="32" t="n">
        <v>3.491</v>
      </c>
      <c r="FH2196" s="32" t="n">
        <v>3.359</v>
      </c>
      <c r="FI2196" s="32" t="n">
        <v>3.189</v>
      </c>
      <c r="FJ2196" s="32" t="n">
        <v>3.185</v>
      </c>
      <c r="FK2196" s="32" t="n">
        <v>3.217</v>
      </c>
      <c r="FL2196" s="32" t="n">
        <v>3.267</v>
      </c>
      <c r="FM2196" s="32" t="n">
        <v>3.301</v>
      </c>
      <c r="FN2196" s="32" t="n">
        <v>3.314</v>
      </c>
      <c r="FO2196" s="32" t="n">
        <v>3.33</v>
      </c>
      <c r="FP2196" s="32" t="n">
        <v>3.495</v>
      </c>
      <c r="FQ2196" s="32" t="n">
        <v>3.665</v>
      </c>
      <c r="FR2196" s="32" t="n">
        <v>3.6825</v>
      </c>
      <c r="FS2196" s="32" t="n">
        <v>3.5685</v>
      </c>
      <c r="FT2196" s="32" t="n">
        <v>3.4365</v>
      </c>
      <c r="FU2196" s="32" t="n">
        <v>3.2665</v>
      </c>
      <c r="FV2196" s="32" t="n">
        <v>3.2625</v>
      </c>
      <c r="FW2196" s="32" t="n">
        <v>3.2945</v>
      </c>
      <c r="FX2196" s="32" t="n">
        <v>3.3445</v>
      </c>
      <c r="FY2196" s="32" t="n">
        <v>3.3785</v>
      </c>
      <c r="FZ2196" s="32" t="n">
        <v>3.3915</v>
      </c>
      <c r="GA2196" s="32" t="n">
        <v>3.4075</v>
      </c>
      <c r="GB2196" s="32" t="n">
        <v>3.5725</v>
      </c>
      <c r="GC2196" s="32" t="n">
        <v>3.7425</v>
      </c>
      <c r="GD2196" s="32" t="n">
        <v>3.7625</v>
      </c>
      <c r="GE2196" s="32" t="n">
        <v>3.6485</v>
      </c>
      <c r="GF2196" s="32" t="n">
        <v>3.5165</v>
      </c>
      <c r="GG2196" s="32" t="n">
        <v>3.3465</v>
      </c>
      <c r="GH2196" s="32" t="n">
        <v>3.3425</v>
      </c>
      <c r="GI2196" s="32" t="n">
        <v>3.3745</v>
      </c>
      <c r="GJ2196" s="32" t="n">
        <v>3.4245</v>
      </c>
      <c r="GK2196" s="32" t="n">
        <v>3.4585</v>
      </c>
      <c r="GL2196" s="32" t="n">
        <v>3.4715</v>
      </c>
      <c r="GM2196" s="32"/>
      <c r="GN2196" s="32"/>
      <c r="GO2196" s="32"/>
      <c r="GP2196" s="32"/>
      <c r="GQ2196" s="32"/>
    </row>
    <row r="2197" customFormat="false" ht="12.75" hidden="true" customHeight="false" outlineLevel="0" collapsed="false">
      <c r="A2197" s="0" t="n">
        <f aca="false">WEEKDAY(C2197,2)</f>
        <v>5</v>
      </c>
      <c r="B2197" s="0" t="n">
        <f aca="false">MONTH(C2197)</f>
        <v>9</v>
      </c>
      <c r="C2197" s="23" t="n">
        <v>37155</v>
      </c>
      <c r="D2197" s="0" t="n">
        <f aca="false">MONTH(R2197)</f>
        <v>9</v>
      </c>
      <c r="E2197" s="0" t="n">
        <f aca="false">YEAR(R2197)</f>
        <v>2001</v>
      </c>
      <c r="F2197" s="35" t="n">
        <f aca="false">L2197-K2197</f>
        <v>0.7446</v>
      </c>
      <c r="G2197" s="24" t="n">
        <f aca="false">N2197-M2197</f>
        <v>0.2025</v>
      </c>
      <c r="H2197" s="24" t="n">
        <f aca="false">O2197-N2197</f>
        <v>0.0862500000000002</v>
      </c>
      <c r="I2197" s="24" t="n">
        <f aca="false">O2197-M2197</f>
        <v>0.28875</v>
      </c>
      <c r="J2197" s="25" t="n">
        <f aca="false">VLOOKUP(C2197,'Nymex hist.'!A:B,2,0)</f>
        <v>2.103</v>
      </c>
      <c r="K2197" s="34" t="n">
        <f aca="false">AVERAGE(DM2197:DS2197)</f>
        <v>2.103</v>
      </c>
      <c r="L2197" s="34" t="n">
        <f aca="false">AVERAGE(DT2197:DX2197)</f>
        <v>2.8476</v>
      </c>
      <c r="M2197" s="27" t="n">
        <f aca="false">SUMIF($S$3:$FQ$3,$E2197+1,$S2197:$FQ2197)/COUNTIF($S$3:$FQ$3,$E2197+1)</f>
        <v>3.01683333333333</v>
      </c>
      <c r="N2197" s="27" t="n">
        <f aca="false">SUMIF($S$3:$FQ$3,$E2197+2,$S2197:$FQ2197)/COUNTIF($S$3:$FQ$3,$E2197+2)</f>
        <v>3.21933333333333</v>
      </c>
      <c r="O2197" s="27" t="n">
        <f aca="false">SUMIF($S$3:$FQ$3,$E2197+3,$S2197:$FQ2197)/COUNTIF($S$3:$FQ$3,$E2197+3)</f>
        <v>3.30558333333333</v>
      </c>
      <c r="P2197" s="27" t="n">
        <f aca="false">SUMIF($S$3:$FQ$3,$E2197+4,$S2197:$FQ2197)/COUNTIF($S$3:$FQ$3,$E2197+4)</f>
        <v>3.38558333333333</v>
      </c>
      <c r="Q2197" s="27"/>
      <c r="R2197" s="28" t="n">
        <v>37155</v>
      </c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30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 t="n">
        <v>2.103</v>
      </c>
      <c r="DT2197" s="29" t="n">
        <v>2.467</v>
      </c>
      <c r="DU2197" s="29" t="n">
        <v>2.832</v>
      </c>
      <c r="DV2197" s="29" t="n">
        <v>3.012</v>
      </c>
      <c r="DW2197" s="29" t="n">
        <v>2.992</v>
      </c>
      <c r="DX2197" s="29" t="n">
        <v>2.935</v>
      </c>
      <c r="DY2197" s="29" t="n">
        <v>2.858</v>
      </c>
      <c r="DZ2197" s="29" t="n">
        <v>2.883</v>
      </c>
      <c r="EA2197" s="29" t="n">
        <v>2.933</v>
      </c>
      <c r="EB2197" s="29" t="n">
        <v>2.977</v>
      </c>
      <c r="EC2197" s="29" t="n">
        <v>3.017</v>
      </c>
      <c r="ED2197" s="29" t="n">
        <v>3.017</v>
      </c>
      <c r="EE2197" s="29" t="n">
        <v>3.029</v>
      </c>
      <c r="EF2197" s="29" t="n">
        <v>3.189</v>
      </c>
      <c r="EG2197" s="29" t="n">
        <v>3.36</v>
      </c>
      <c r="EH2197" s="29" t="n">
        <v>3.445</v>
      </c>
      <c r="EI2197" s="29" t="n">
        <v>3.348</v>
      </c>
      <c r="EJ2197" s="29" t="n">
        <v>3.223</v>
      </c>
      <c r="EK2197" s="29" t="n">
        <v>3.063</v>
      </c>
      <c r="EL2197" s="29" t="n">
        <v>3.074</v>
      </c>
      <c r="EM2197" s="29" t="n">
        <v>3.102</v>
      </c>
      <c r="EN2197" s="29" t="n">
        <v>3.122</v>
      </c>
      <c r="EO2197" s="29" t="n">
        <v>3.142</v>
      </c>
      <c r="EP2197" s="29" t="n">
        <v>3.147</v>
      </c>
      <c r="EQ2197" s="29" t="n">
        <v>3.157</v>
      </c>
      <c r="ER2197" s="29" t="n">
        <v>3.322</v>
      </c>
      <c r="ES2197" s="29" t="n">
        <v>3.487</v>
      </c>
      <c r="ET2197" s="29" t="n">
        <v>3.542</v>
      </c>
      <c r="EU2197" s="29" t="n">
        <v>3.428</v>
      </c>
      <c r="EV2197" s="29" t="n">
        <v>3.296</v>
      </c>
      <c r="EW2197" s="29" t="n">
        <v>3.126</v>
      </c>
      <c r="EX2197" s="29" t="n">
        <v>3.126</v>
      </c>
      <c r="EY2197" s="29" t="n">
        <v>3.158</v>
      </c>
      <c r="EZ2197" s="29" t="n">
        <v>3.208</v>
      </c>
      <c r="FA2197" s="29" t="n">
        <v>3.242</v>
      </c>
      <c r="FB2197" s="29" t="n">
        <v>3.255</v>
      </c>
      <c r="FC2197" s="29" t="n">
        <v>3.257</v>
      </c>
      <c r="FD2197" s="29" t="n">
        <v>3.427</v>
      </c>
      <c r="FE2197" s="29" t="n">
        <v>3.602</v>
      </c>
      <c r="FF2197" s="29" t="n">
        <v>3.622</v>
      </c>
      <c r="FG2197" s="29" t="n">
        <v>3.508</v>
      </c>
      <c r="FH2197" s="29" t="n">
        <v>3.376</v>
      </c>
      <c r="FI2197" s="29" t="n">
        <v>3.206</v>
      </c>
      <c r="FJ2197" s="29" t="n">
        <v>3.206</v>
      </c>
      <c r="FK2197" s="29" t="n">
        <v>3.238</v>
      </c>
      <c r="FL2197" s="29" t="n">
        <v>3.288</v>
      </c>
      <c r="FM2197" s="29" t="n">
        <v>3.322</v>
      </c>
      <c r="FN2197" s="29" t="n">
        <v>3.335</v>
      </c>
      <c r="FO2197" s="29" t="n">
        <v>3.337</v>
      </c>
      <c r="FP2197" s="29" t="n">
        <v>3.507</v>
      </c>
      <c r="FQ2197" s="29" t="n">
        <v>3.682</v>
      </c>
      <c r="FR2197" s="29" t="n">
        <v>3.7045</v>
      </c>
      <c r="FS2197" s="29" t="n">
        <v>3.5905</v>
      </c>
      <c r="FT2197" s="29" t="n">
        <v>3.4585</v>
      </c>
      <c r="FU2197" s="29" t="n">
        <v>3.2885</v>
      </c>
      <c r="FV2197" s="29" t="n">
        <v>3.2885</v>
      </c>
      <c r="FW2197" s="29" t="n">
        <v>3.3205</v>
      </c>
      <c r="FX2197" s="29" t="n">
        <v>3.3705</v>
      </c>
      <c r="FY2197" s="29" t="n">
        <v>3.4045</v>
      </c>
      <c r="FZ2197" s="29" t="n">
        <v>3.4175</v>
      </c>
      <c r="GA2197" s="29" t="n">
        <v>3.4195</v>
      </c>
      <c r="GB2197" s="29" t="n">
        <v>3.5895</v>
      </c>
      <c r="GC2197" s="29" t="n">
        <v>3.7645</v>
      </c>
      <c r="GD2197" s="29" t="n">
        <v>3.7895</v>
      </c>
      <c r="GE2197" s="29" t="n">
        <v>3.6755</v>
      </c>
      <c r="GF2197" s="29" t="n">
        <v>3.5435</v>
      </c>
      <c r="GG2197" s="29" t="n">
        <v>3.3735</v>
      </c>
      <c r="GH2197" s="29" t="n">
        <v>3.3735</v>
      </c>
      <c r="GI2197" s="29" t="n">
        <v>3.4055</v>
      </c>
      <c r="GJ2197" s="29" t="n">
        <v>3.4555</v>
      </c>
      <c r="GK2197" s="29" t="n">
        <v>3.4895</v>
      </c>
      <c r="GL2197" s="29" t="n">
        <v>3.5025</v>
      </c>
      <c r="GM2197" s="29"/>
      <c r="GN2197" s="29"/>
      <c r="GO2197" s="29"/>
      <c r="GP2197" s="29"/>
      <c r="GQ2197" s="29"/>
      <c r="GR2197" s="0"/>
      <c r="GS2197" s="0"/>
      <c r="GT2197" s="0"/>
      <c r="GU2197" s="0"/>
      <c r="GV2197" s="0"/>
      <c r="GW2197" s="0"/>
      <c r="GX2197" s="0"/>
      <c r="GY2197" s="0"/>
      <c r="GZ2197" s="0"/>
      <c r="HA2197" s="0"/>
      <c r="HB2197" s="0"/>
      <c r="HC2197" s="0"/>
      <c r="HD2197" s="0"/>
      <c r="HE2197" s="0"/>
      <c r="HF2197" s="0"/>
      <c r="HG2197" s="0"/>
      <c r="HH2197" s="0"/>
      <c r="HI2197" s="0"/>
      <c r="HJ2197" s="0"/>
      <c r="HK2197" s="0"/>
      <c r="HL2197" s="0"/>
      <c r="HM2197" s="0"/>
      <c r="HN2197" s="0"/>
      <c r="HO2197" s="0"/>
      <c r="HP2197" s="0"/>
      <c r="HQ2197" s="0"/>
      <c r="HR2197" s="0"/>
      <c r="HS2197" s="0"/>
      <c r="HT2197" s="0"/>
      <c r="HU2197" s="0"/>
      <c r="HV2197" s="0"/>
      <c r="HW2197" s="0"/>
      <c r="HX2197" s="0"/>
      <c r="HY2197" s="0"/>
      <c r="HZ2197" s="0"/>
      <c r="IA2197" s="0"/>
      <c r="IB2197" s="0"/>
      <c r="IC2197" s="0"/>
      <c r="ID2197" s="0"/>
      <c r="IE2197" s="0"/>
      <c r="IF2197" s="0"/>
      <c r="IG2197" s="0"/>
      <c r="IH2197" s="0"/>
      <c r="II2197" s="0"/>
      <c r="IJ2197" s="0"/>
      <c r="IK2197" s="0"/>
      <c r="IL2197" s="0"/>
      <c r="IM2197" s="0"/>
      <c r="IN2197" s="0"/>
      <c r="IO2197" s="0"/>
      <c r="IP2197" s="0"/>
      <c r="IQ2197" s="0"/>
      <c r="IR2197" s="0"/>
      <c r="IS2197" s="0"/>
      <c r="IT2197" s="0"/>
      <c r="IU2197" s="0"/>
      <c r="IV2197" s="0"/>
      <c r="IW2197" s="0"/>
    </row>
    <row r="2198" customFormat="false" ht="12.75" hidden="true" customHeight="false" outlineLevel="0" collapsed="false">
      <c r="A2198" s="0" t="n">
        <f aca="false">WEEKDAY(C2198,2)</f>
        <v>1</v>
      </c>
      <c r="B2198" s="0" t="n">
        <f aca="false">MONTH(C2198)</f>
        <v>9</v>
      </c>
      <c r="C2198" s="23" t="n">
        <v>37158</v>
      </c>
      <c r="D2198" s="0" t="n">
        <f aca="false">MONTH(R2198)</f>
        <v>9</v>
      </c>
      <c r="E2198" s="0" t="n">
        <f aca="false">YEAR(R2198)</f>
        <v>2001</v>
      </c>
      <c r="F2198" s="35" t="n">
        <f aca="false">L2198-K2198</f>
        <v>0.7772</v>
      </c>
      <c r="G2198" s="24" t="n">
        <f aca="false">N2198-M2198</f>
        <v>0.227166666666666</v>
      </c>
      <c r="H2198" s="24" t="n">
        <f aca="false">O2198-N2198</f>
        <v>0.0912500000000005</v>
      </c>
      <c r="I2198" s="24" t="n">
        <f aca="false">O2198-M2198</f>
        <v>0.318416666666667</v>
      </c>
      <c r="J2198" s="25" t="n">
        <f aca="false">VLOOKUP(C2198,'Nymex hist.'!A:B,2,0)</f>
        <v>1.91</v>
      </c>
      <c r="K2198" s="34" t="n">
        <f aca="false">AVERAGE(DM2198:DS2198)</f>
        <v>1.91</v>
      </c>
      <c r="L2198" s="34" t="n">
        <f aca="false">AVERAGE(DT2198:DX2198)</f>
        <v>2.6872</v>
      </c>
      <c r="M2198" s="27" t="n">
        <f aca="false">SUMIF($S$3:$FQ$3,$E2198+1,$S2198:$FQ2198)/COUNTIF($S$3:$FQ$3,$E2198+1)</f>
        <v>2.89716666666667</v>
      </c>
      <c r="N2198" s="27" t="n">
        <f aca="false">SUMIF($S$3:$FQ$3,$E2198+2,$S2198:$FQ2198)/COUNTIF($S$3:$FQ$3,$E2198+2)</f>
        <v>3.12433333333333</v>
      </c>
      <c r="O2198" s="27" t="n">
        <f aca="false">SUMIF($S$3:$FQ$3,$E2198+3,$S2198:$FQ2198)/COUNTIF($S$3:$FQ$3,$E2198+3)</f>
        <v>3.21558333333333</v>
      </c>
      <c r="P2198" s="27" t="n">
        <f aca="false">SUMIF($S$3:$FQ$3,$E2198+4,$S2198:$FQ2198)/COUNTIF($S$3:$FQ$3,$E2198+4)</f>
        <v>3.29558333333333</v>
      </c>
      <c r="Q2198" s="27"/>
      <c r="R2198" s="28" t="n">
        <v>37158</v>
      </c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30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 t="n">
        <v>1.91</v>
      </c>
      <c r="DT2198" s="29" t="n">
        <v>2.275</v>
      </c>
      <c r="DU2198" s="29" t="n">
        <v>2.66</v>
      </c>
      <c r="DV2198" s="29" t="n">
        <v>2.853</v>
      </c>
      <c r="DW2198" s="29" t="n">
        <v>2.845</v>
      </c>
      <c r="DX2198" s="29" t="n">
        <v>2.803</v>
      </c>
      <c r="DY2198" s="29" t="n">
        <v>2.74</v>
      </c>
      <c r="DZ2198" s="29" t="n">
        <v>2.765</v>
      </c>
      <c r="EA2198" s="29" t="n">
        <v>2.815</v>
      </c>
      <c r="EB2198" s="29" t="n">
        <v>2.859</v>
      </c>
      <c r="EC2198" s="29" t="n">
        <v>2.901</v>
      </c>
      <c r="ED2198" s="29" t="n">
        <v>2.905</v>
      </c>
      <c r="EE2198" s="29" t="n">
        <v>2.925</v>
      </c>
      <c r="EF2198" s="29" t="n">
        <v>3.09</v>
      </c>
      <c r="EG2198" s="29" t="n">
        <v>3.265</v>
      </c>
      <c r="EH2198" s="29" t="n">
        <v>3.35</v>
      </c>
      <c r="EI2198" s="29" t="n">
        <v>3.253</v>
      </c>
      <c r="EJ2198" s="29" t="n">
        <v>3.128</v>
      </c>
      <c r="EK2198" s="29" t="n">
        <v>2.968</v>
      </c>
      <c r="EL2198" s="29" t="n">
        <v>2.979</v>
      </c>
      <c r="EM2198" s="29" t="n">
        <v>3.007</v>
      </c>
      <c r="EN2198" s="29" t="n">
        <v>3.027</v>
      </c>
      <c r="EO2198" s="29" t="n">
        <v>3.047</v>
      </c>
      <c r="EP2198" s="29" t="n">
        <v>3.052</v>
      </c>
      <c r="EQ2198" s="29" t="n">
        <v>3.062</v>
      </c>
      <c r="ER2198" s="29" t="n">
        <v>3.227</v>
      </c>
      <c r="ES2198" s="29" t="n">
        <v>3.392</v>
      </c>
      <c r="ET2198" s="29" t="n">
        <v>3.447</v>
      </c>
      <c r="EU2198" s="29" t="n">
        <v>3.333</v>
      </c>
      <c r="EV2198" s="29" t="n">
        <v>3.201</v>
      </c>
      <c r="EW2198" s="29" t="n">
        <v>3.031</v>
      </c>
      <c r="EX2198" s="29" t="n">
        <v>3.031</v>
      </c>
      <c r="EY2198" s="29" t="n">
        <v>3.063</v>
      </c>
      <c r="EZ2198" s="29" t="n">
        <v>3.113</v>
      </c>
      <c r="FA2198" s="29" t="n">
        <v>3.147</v>
      </c>
      <c r="FB2198" s="29" t="n">
        <v>3.16</v>
      </c>
      <c r="FC2198" s="29" t="n">
        <v>3.182</v>
      </c>
      <c r="FD2198" s="29" t="n">
        <v>3.352</v>
      </c>
      <c r="FE2198" s="29" t="n">
        <v>3.527</v>
      </c>
      <c r="FF2198" s="29" t="n">
        <v>3.527</v>
      </c>
      <c r="FG2198" s="29" t="n">
        <v>3.413</v>
      </c>
      <c r="FH2198" s="29" t="n">
        <v>3.281</v>
      </c>
      <c r="FI2198" s="29" t="n">
        <v>3.111</v>
      </c>
      <c r="FJ2198" s="29" t="n">
        <v>3.111</v>
      </c>
      <c r="FK2198" s="29" t="n">
        <v>3.143</v>
      </c>
      <c r="FL2198" s="29" t="n">
        <v>3.193</v>
      </c>
      <c r="FM2198" s="29" t="n">
        <v>3.227</v>
      </c>
      <c r="FN2198" s="29" t="n">
        <v>3.24</v>
      </c>
      <c r="FO2198" s="29" t="n">
        <v>3.262</v>
      </c>
      <c r="FP2198" s="29" t="n">
        <v>3.432</v>
      </c>
      <c r="FQ2198" s="29" t="n">
        <v>3.607</v>
      </c>
      <c r="FR2198" s="29" t="n">
        <v>3.6095</v>
      </c>
      <c r="FS2198" s="29" t="n">
        <v>3.4955</v>
      </c>
      <c r="FT2198" s="29" t="n">
        <v>3.3635</v>
      </c>
      <c r="FU2198" s="29" t="n">
        <v>3.1935</v>
      </c>
      <c r="FV2198" s="29" t="n">
        <v>3.1935</v>
      </c>
      <c r="FW2198" s="29" t="n">
        <v>3.2255</v>
      </c>
      <c r="FX2198" s="29" t="n">
        <v>3.2755</v>
      </c>
      <c r="FY2198" s="29" t="n">
        <v>3.3095</v>
      </c>
      <c r="FZ2198" s="29" t="n">
        <v>3.3225</v>
      </c>
      <c r="GA2198" s="29" t="n">
        <v>3.3445</v>
      </c>
      <c r="GB2198" s="29" t="n">
        <v>3.5145</v>
      </c>
      <c r="GC2198" s="29" t="n">
        <v>3.6895</v>
      </c>
      <c r="GD2198" s="29" t="n">
        <v>3.6945</v>
      </c>
      <c r="GE2198" s="29" t="n">
        <v>3.5805</v>
      </c>
      <c r="GF2198" s="29" t="n">
        <v>3.4485</v>
      </c>
      <c r="GG2198" s="29" t="n">
        <v>3.2785</v>
      </c>
      <c r="GH2198" s="29" t="n">
        <v>3.2785</v>
      </c>
      <c r="GI2198" s="29" t="n">
        <v>3.3105</v>
      </c>
      <c r="GJ2198" s="29" t="n">
        <v>3.3605</v>
      </c>
      <c r="GK2198" s="29" t="n">
        <v>3.3945</v>
      </c>
      <c r="GL2198" s="29" t="n">
        <v>3.4075</v>
      </c>
      <c r="GM2198" s="29"/>
      <c r="GN2198" s="29"/>
      <c r="GO2198" s="29"/>
      <c r="GP2198" s="29"/>
      <c r="GQ2198" s="29"/>
      <c r="GR2198" s="0"/>
      <c r="GS2198" s="0"/>
      <c r="GT2198" s="0"/>
      <c r="GU2198" s="0"/>
      <c r="GV2198" s="0"/>
      <c r="GW2198" s="0"/>
      <c r="GX2198" s="0"/>
      <c r="GY2198" s="0"/>
      <c r="GZ2198" s="0"/>
      <c r="HA2198" s="0"/>
      <c r="HB2198" s="0"/>
      <c r="HC2198" s="0"/>
      <c r="HD2198" s="0"/>
      <c r="HE2198" s="0"/>
      <c r="HF2198" s="0"/>
      <c r="HG2198" s="0"/>
      <c r="HH2198" s="0"/>
      <c r="HI2198" s="0"/>
      <c r="HJ2198" s="0"/>
      <c r="HK2198" s="0"/>
      <c r="HL2198" s="0"/>
      <c r="HM2198" s="0"/>
      <c r="HN2198" s="0"/>
      <c r="HO2198" s="0"/>
      <c r="HP2198" s="0"/>
      <c r="HQ2198" s="0"/>
      <c r="HR2198" s="0"/>
      <c r="HS2198" s="0"/>
      <c r="HT2198" s="0"/>
      <c r="HU2198" s="0"/>
      <c r="HV2198" s="0"/>
      <c r="HW2198" s="0"/>
      <c r="HX2198" s="0"/>
      <c r="HY2198" s="0"/>
      <c r="HZ2198" s="0"/>
      <c r="IA2198" s="0"/>
      <c r="IB2198" s="0"/>
      <c r="IC2198" s="0"/>
      <c r="ID2198" s="0"/>
      <c r="IE2198" s="0"/>
      <c r="IF2198" s="0"/>
      <c r="IG2198" s="0"/>
      <c r="IH2198" s="0"/>
      <c r="II2198" s="0"/>
      <c r="IJ2198" s="0"/>
      <c r="IK2198" s="0"/>
      <c r="IL2198" s="0"/>
      <c r="IM2198" s="0"/>
      <c r="IN2198" s="0"/>
      <c r="IO2198" s="0"/>
      <c r="IP2198" s="0"/>
      <c r="IQ2198" s="0"/>
      <c r="IR2198" s="0"/>
      <c r="IS2198" s="0"/>
      <c r="IT2198" s="0"/>
      <c r="IU2198" s="0"/>
      <c r="IV2198" s="0"/>
      <c r="IW2198" s="0"/>
    </row>
    <row r="2199" customFormat="false" ht="12.75" hidden="true" customHeight="false" outlineLevel="0" collapsed="false">
      <c r="A2199" s="0" t="n">
        <f aca="false">WEEKDAY(C2199,2)</f>
        <v>2</v>
      </c>
      <c r="B2199" s="0" t="n">
        <f aca="false">MONTH(C2199)</f>
        <v>9</v>
      </c>
      <c r="C2199" s="23" t="n">
        <v>37159</v>
      </c>
      <c r="D2199" s="0" t="n">
        <f aca="false">MONTH(R2199)</f>
        <v>9</v>
      </c>
      <c r="E2199" s="0" t="n">
        <f aca="false">YEAR(R2199)</f>
        <v>2001</v>
      </c>
      <c r="F2199" s="35" t="n">
        <f aca="false">L2199-K2199</f>
        <v>0.8026</v>
      </c>
      <c r="G2199" s="24" t="n">
        <f aca="false">N2199-M2199</f>
        <v>0.245583333333333</v>
      </c>
      <c r="H2199" s="24" t="n">
        <f aca="false">O2199-N2199</f>
        <v>0.0837500000000002</v>
      </c>
      <c r="I2199" s="24" t="n">
        <f aca="false">O2199-M2199</f>
        <v>0.329333333333333</v>
      </c>
      <c r="J2199" s="25" t="n">
        <f aca="false">VLOOKUP(C2199,'Nymex hist.'!A:B,2,0)</f>
        <v>1.925</v>
      </c>
      <c r="K2199" s="34" t="n">
        <f aca="false">AVERAGE(DM2199:DS2199)</f>
        <v>1.925</v>
      </c>
      <c r="L2199" s="34" t="n">
        <f aca="false">AVERAGE(DT2199:DX2199)</f>
        <v>2.7276</v>
      </c>
      <c r="M2199" s="27" t="n">
        <f aca="false">SUMIF($S$3:$FQ$3,$E2199+1,$S2199:$FQ2199)/COUNTIF($S$3:$FQ$3,$E2199+1)</f>
        <v>2.95875</v>
      </c>
      <c r="N2199" s="27" t="n">
        <f aca="false">SUMIF($S$3:$FQ$3,$E2199+2,$S2199:$FQ2199)/COUNTIF($S$3:$FQ$3,$E2199+2)</f>
        <v>3.20433333333333</v>
      </c>
      <c r="O2199" s="27" t="n">
        <f aca="false">SUMIF($S$3:$FQ$3,$E2199+3,$S2199:$FQ2199)/COUNTIF($S$3:$FQ$3,$E2199+3)</f>
        <v>3.28808333333333</v>
      </c>
      <c r="P2199" s="27" t="n">
        <f aca="false">SUMIF($S$3:$FQ$3,$E2199+4,$S2199:$FQ2199)/COUNTIF($S$3:$FQ$3,$E2199+4)</f>
        <v>3.37058333333333</v>
      </c>
      <c r="Q2199" s="27"/>
      <c r="R2199" s="28" t="n">
        <v>37159</v>
      </c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30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 t="n">
        <v>1.925</v>
      </c>
      <c r="DT2199" s="29" t="n">
        <v>2.3</v>
      </c>
      <c r="DU2199" s="29" t="n">
        <v>2.69</v>
      </c>
      <c r="DV2199" s="29" t="n">
        <v>2.895</v>
      </c>
      <c r="DW2199" s="29" t="n">
        <v>2.893</v>
      </c>
      <c r="DX2199" s="29" t="n">
        <v>2.86</v>
      </c>
      <c r="DY2199" s="29" t="n">
        <v>2.803</v>
      </c>
      <c r="DZ2199" s="29" t="n">
        <v>2.828</v>
      </c>
      <c r="EA2199" s="29" t="n">
        <v>2.88</v>
      </c>
      <c r="EB2199" s="29" t="n">
        <v>2.926</v>
      </c>
      <c r="EC2199" s="29" t="n">
        <v>2.968</v>
      </c>
      <c r="ED2199" s="29" t="n">
        <v>2.968</v>
      </c>
      <c r="EE2199" s="29" t="n">
        <v>2.988</v>
      </c>
      <c r="EF2199" s="29" t="n">
        <v>3.153</v>
      </c>
      <c r="EG2199" s="29" t="n">
        <v>3.343</v>
      </c>
      <c r="EH2199" s="29" t="n">
        <v>3.43</v>
      </c>
      <c r="EI2199" s="29" t="n">
        <v>3.333</v>
      </c>
      <c r="EJ2199" s="29" t="n">
        <v>3.208</v>
      </c>
      <c r="EK2199" s="29" t="n">
        <v>3.048</v>
      </c>
      <c r="EL2199" s="29" t="n">
        <v>3.059</v>
      </c>
      <c r="EM2199" s="29" t="n">
        <v>3.087</v>
      </c>
      <c r="EN2199" s="29" t="n">
        <v>3.107</v>
      </c>
      <c r="EO2199" s="29" t="n">
        <v>3.127</v>
      </c>
      <c r="EP2199" s="29" t="n">
        <v>3.132</v>
      </c>
      <c r="EQ2199" s="29" t="n">
        <v>3.142</v>
      </c>
      <c r="ER2199" s="29" t="n">
        <v>3.307</v>
      </c>
      <c r="ES2199" s="29" t="n">
        <v>3.472</v>
      </c>
      <c r="ET2199" s="29" t="n">
        <v>3.527</v>
      </c>
      <c r="EU2199" s="29" t="n">
        <v>3.413</v>
      </c>
      <c r="EV2199" s="29" t="n">
        <v>3.281</v>
      </c>
      <c r="EW2199" s="29" t="n">
        <v>3.111</v>
      </c>
      <c r="EX2199" s="29" t="n">
        <v>3.111</v>
      </c>
      <c r="EY2199" s="29" t="n">
        <v>3.143</v>
      </c>
      <c r="EZ2199" s="29" t="n">
        <v>3.193</v>
      </c>
      <c r="FA2199" s="29" t="n">
        <v>3.227</v>
      </c>
      <c r="FB2199" s="29" t="n">
        <v>3.24</v>
      </c>
      <c r="FC2199" s="29" t="n">
        <v>3.232</v>
      </c>
      <c r="FD2199" s="29" t="n">
        <v>3.402</v>
      </c>
      <c r="FE2199" s="29" t="n">
        <v>3.577</v>
      </c>
      <c r="FF2199" s="29" t="n">
        <v>3.6095</v>
      </c>
      <c r="FG2199" s="29" t="n">
        <v>3.4955</v>
      </c>
      <c r="FH2199" s="29" t="n">
        <v>3.3635</v>
      </c>
      <c r="FI2199" s="29" t="n">
        <v>3.1935</v>
      </c>
      <c r="FJ2199" s="29" t="n">
        <v>3.1935</v>
      </c>
      <c r="FK2199" s="29" t="n">
        <v>3.2255</v>
      </c>
      <c r="FL2199" s="29" t="n">
        <v>3.2755</v>
      </c>
      <c r="FM2199" s="29" t="n">
        <v>3.3095</v>
      </c>
      <c r="FN2199" s="29" t="n">
        <v>3.3225</v>
      </c>
      <c r="FO2199" s="29" t="n">
        <v>3.3145</v>
      </c>
      <c r="FP2199" s="29" t="n">
        <v>3.4845</v>
      </c>
      <c r="FQ2199" s="29" t="n">
        <v>3.6595</v>
      </c>
      <c r="FR2199" s="29" t="n">
        <v>3.6945</v>
      </c>
      <c r="FS2199" s="29" t="n">
        <v>3.5805</v>
      </c>
      <c r="FT2199" s="29" t="n">
        <v>3.4485</v>
      </c>
      <c r="FU2199" s="29" t="n">
        <v>3.2785</v>
      </c>
      <c r="FV2199" s="29" t="n">
        <v>3.2785</v>
      </c>
      <c r="FW2199" s="29" t="n">
        <v>3.3105</v>
      </c>
      <c r="FX2199" s="29" t="n">
        <v>3.3605</v>
      </c>
      <c r="FY2199" s="29" t="n">
        <v>3.3945</v>
      </c>
      <c r="FZ2199" s="29" t="n">
        <v>3.4075</v>
      </c>
      <c r="GA2199" s="29" t="n">
        <v>3.3995</v>
      </c>
      <c r="GB2199" s="29" t="n">
        <v>3.5695</v>
      </c>
      <c r="GC2199" s="29" t="n">
        <v>3.7445</v>
      </c>
      <c r="GD2199" s="29" t="n">
        <v>3.782</v>
      </c>
      <c r="GE2199" s="29" t="n">
        <v>3.668</v>
      </c>
      <c r="GF2199" s="29" t="n">
        <v>3.536</v>
      </c>
      <c r="GG2199" s="29" t="n">
        <v>3.366</v>
      </c>
      <c r="GH2199" s="29" t="n">
        <v>3.366</v>
      </c>
      <c r="GI2199" s="29" t="n">
        <v>3.398</v>
      </c>
      <c r="GJ2199" s="29" t="n">
        <v>3.448</v>
      </c>
      <c r="GK2199" s="29" t="n">
        <v>3.482</v>
      </c>
      <c r="GL2199" s="29" t="n">
        <v>3.495</v>
      </c>
      <c r="GM2199" s="29"/>
      <c r="GN2199" s="29"/>
      <c r="GO2199" s="29"/>
      <c r="GP2199" s="29"/>
      <c r="GQ2199" s="29"/>
      <c r="GR2199" s="0"/>
      <c r="GS2199" s="0"/>
      <c r="GT2199" s="0"/>
      <c r="GU2199" s="0"/>
      <c r="GV2199" s="0"/>
      <c r="GW2199" s="0"/>
      <c r="GX2199" s="0"/>
      <c r="GY2199" s="0"/>
      <c r="GZ2199" s="0"/>
      <c r="HA2199" s="0"/>
      <c r="HB2199" s="0"/>
      <c r="HC2199" s="0"/>
      <c r="HD2199" s="0"/>
      <c r="HE2199" s="0"/>
      <c r="HF2199" s="0"/>
      <c r="HG2199" s="0"/>
      <c r="HH2199" s="0"/>
      <c r="HI2199" s="0"/>
      <c r="HJ2199" s="0"/>
      <c r="HK2199" s="0"/>
      <c r="HL2199" s="0"/>
      <c r="HM2199" s="0"/>
      <c r="HN2199" s="0"/>
      <c r="HO2199" s="0"/>
      <c r="HP2199" s="0"/>
      <c r="HQ2199" s="0"/>
      <c r="HR2199" s="0"/>
      <c r="HS2199" s="0"/>
      <c r="HT2199" s="0"/>
      <c r="HU2199" s="0"/>
      <c r="HV2199" s="0"/>
      <c r="HW2199" s="0"/>
      <c r="HX2199" s="0"/>
      <c r="HY2199" s="0"/>
      <c r="HZ2199" s="0"/>
      <c r="IA2199" s="0"/>
      <c r="IB2199" s="0"/>
      <c r="IC2199" s="0"/>
      <c r="ID2199" s="0"/>
      <c r="IE2199" s="0"/>
      <c r="IF2199" s="0"/>
      <c r="IG2199" s="0"/>
      <c r="IH2199" s="0"/>
      <c r="II2199" s="0"/>
      <c r="IJ2199" s="0"/>
      <c r="IK2199" s="0"/>
      <c r="IL2199" s="0"/>
      <c r="IM2199" s="0"/>
      <c r="IN2199" s="0"/>
      <c r="IO2199" s="0"/>
      <c r="IP2199" s="0"/>
      <c r="IQ2199" s="0"/>
      <c r="IR2199" s="0"/>
      <c r="IS2199" s="0"/>
      <c r="IT2199" s="0"/>
      <c r="IU2199" s="0"/>
      <c r="IV2199" s="0"/>
      <c r="IW2199" s="0"/>
    </row>
    <row r="2200" customFormat="false" ht="12.75" hidden="true" customHeight="false" outlineLevel="0" collapsed="false">
      <c r="A2200" s="0" t="n">
        <f aca="false">WEEKDAY(C2200,2)</f>
        <v>3</v>
      </c>
      <c r="B2200" s="0" t="n">
        <f aca="false">MONTH(C2200)</f>
        <v>9</v>
      </c>
      <c r="C2200" s="23" t="n">
        <v>37160</v>
      </c>
      <c r="D2200" s="0" t="n">
        <f aca="false">MONTH(R2200)</f>
        <v>9</v>
      </c>
      <c r="E2200" s="0" t="n">
        <f aca="false">YEAR(R2200)</f>
        <v>2001</v>
      </c>
      <c r="F2200" s="35" t="n">
        <f aca="false">L2200-K2200</f>
        <v>0.8422</v>
      </c>
      <c r="G2200" s="24" t="n">
        <f aca="false">N2200-M2200</f>
        <v>0.251416666666666</v>
      </c>
      <c r="H2200" s="24" t="n">
        <f aca="false">O2200-N2200</f>
        <v>0.0837500000000002</v>
      </c>
      <c r="I2200" s="24" t="n">
        <f aca="false">O2200-M2200</f>
        <v>0.335166666666666</v>
      </c>
      <c r="J2200" s="25" t="n">
        <f aca="false">VLOOKUP(C2200,'Nymex hist.'!A:B,2,0)</f>
        <v>1.83</v>
      </c>
      <c r="K2200" s="34" t="n">
        <f aca="false">AVERAGE(DM2200:DS2200)</f>
        <v>1.83</v>
      </c>
      <c r="L2200" s="34" t="n">
        <f aca="false">AVERAGE(DT2200:DX2200)</f>
        <v>2.6722</v>
      </c>
      <c r="M2200" s="27" t="n">
        <f aca="false">SUMIF($S$3:$FQ$3,$E2200+1,$S2200:$FQ2200)/COUNTIF($S$3:$FQ$3,$E2200+1)</f>
        <v>2.90391666666667</v>
      </c>
      <c r="N2200" s="27" t="n">
        <f aca="false">SUMIF($S$3:$FQ$3,$E2200+2,$S2200:$FQ2200)/COUNTIF($S$3:$FQ$3,$E2200+2)</f>
        <v>3.15533333333333</v>
      </c>
      <c r="O2200" s="27" t="n">
        <f aca="false">SUMIF($S$3:$FQ$3,$E2200+3,$S2200:$FQ2200)/COUNTIF($S$3:$FQ$3,$E2200+3)</f>
        <v>3.23908333333333</v>
      </c>
      <c r="P2200" s="27" t="n">
        <f aca="false">SUMIF($S$3:$FQ$3,$E2200+4,$S2200:$FQ2200)/COUNTIF($S$3:$FQ$3,$E2200+4)</f>
        <v>3.32408333333333</v>
      </c>
      <c r="Q2200" s="27"/>
      <c r="R2200" s="28" t="n">
        <v>37160</v>
      </c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30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 t="n">
        <v>1.83</v>
      </c>
      <c r="DT2200" s="29" t="n">
        <v>2.253</v>
      </c>
      <c r="DU2200" s="29" t="n">
        <v>2.633</v>
      </c>
      <c r="DV2200" s="29" t="n">
        <v>2.835</v>
      </c>
      <c r="DW2200" s="29" t="n">
        <v>2.835</v>
      </c>
      <c r="DX2200" s="29" t="n">
        <v>2.805</v>
      </c>
      <c r="DY2200" s="29" t="n">
        <v>2.75</v>
      </c>
      <c r="DZ2200" s="29" t="n">
        <v>2.775</v>
      </c>
      <c r="EA2200" s="29" t="n">
        <v>2.827</v>
      </c>
      <c r="EB2200" s="29" t="n">
        <v>2.873</v>
      </c>
      <c r="EC2200" s="29" t="n">
        <v>2.913</v>
      </c>
      <c r="ED2200" s="29" t="n">
        <v>2.911</v>
      </c>
      <c r="EE2200" s="29" t="n">
        <v>2.931</v>
      </c>
      <c r="EF2200" s="29" t="n">
        <v>3.101</v>
      </c>
      <c r="EG2200" s="29" t="n">
        <v>3.291</v>
      </c>
      <c r="EH2200" s="29" t="n">
        <v>3.381</v>
      </c>
      <c r="EI2200" s="29" t="n">
        <v>3.284</v>
      </c>
      <c r="EJ2200" s="29" t="n">
        <v>3.159</v>
      </c>
      <c r="EK2200" s="29" t="n">
        <v>2.999</v>
      </c>
      <c r="EL2200" s="29" t="n">
        <v>3.01</v>
      </c>
      <c r="EM2200" s="29" t="n">
        <v>3.038</v>
      </c>
      <c r="EN2200" s="29" t="n">
        <v>3.058</v>
      </c>
      <c r="EO2200" s="29" t="n">
        <v>3.078</v>
      </c>
      <c r="EP2200" s="29" t="n">
        <v>3.083</v>
      </c>
      <c r="EQ2200" s="29" t="n">
        <v>3.093</v>
      </c>
      <c r="ER2200" s="29" t="n">
        <v>3.258</v>
      </c>
      <c r="ES2200" s="29" t="n">
        <v>3.423</v>
      </c>
      <c r="ET2200" s="29" t="n">
        <v>3.478</v>
      </c>
      <c r="EU2200" s="29" t="n">
        <v>3.364</v>
      </c>
      <c r="EV2200" s="29" t="n">
        <v>3.232</v>
      </c>
      <c r="EW2200" s="29" t="n">
        <v>3.062</v>
      </c>
      <c r="EX2200" s="29" t="n">
        <v>3.062</v>
      </c>
      <c r="EY2200" s="29" t="n">
        <v>3.094</v>
      </c>
      <c r="EZ2200" s="29" t="n">
        <v>3.144</v>
      </c>
      <c r="FA2200" s="29" t="n">
        <v>3.178</v>
      </c>
      <c r="FB2200" s="29" t="n">
        <v>3.191</v>
      </c>
      <c r="FC2200" s="29" t="n">
        <v>3.183</v>
      </c>
      <c r="FD2200" s="29" t="n">
        <v>3.353</v>
      </c>
      <c r="FE2200" s="29" t="n">
        <v>3.528</v>
      </c>
      <c r="FF2200" s="29" t="n">
        <v>3.563</v>
      </c>
      <c r="FG2200" s="29" t="n">
        <v>3.449</v>
      </c>
      <c r="FH2200" s="29" t="n">
        <v>3.317</v>
      </c>
      <c r="FI2200" s="29" t="n">
        <v>3.147</v>
      </c>
      <c r="FJ2200" s="29" t="n">
        <v>3.147</v>
      </c>
      <c r="FK2200" s="29" t="n">
        <v>3.179</v>
      </c>
      <c r="FL2200" s="29" t="n">
        <v>3.229</v>
      </c>
      <c r="FM2200" s="29" t="n">
        <v>3.263</v>
      </c>
      <c r="FN2200" s="29" t="n">
        <v>3.276</v>
      </c>
      <c r="FO2200" s="29" t="n">
        <v>3.268</v>
      </c>
      <c r="FP2200" s="29" t="n">
        <v>3.438</v>
      </c>
      <c r="FQ2200" s="29" t="n">
        <v>3.613</v>
      </c>
      <c r="FR2200" s="29" t="n">
        <v>3.6505</v>
      </c>
      <c r="FS2200" s="29" t="n">
        <v>3.5365</v>
      </c>
      <c r="FT2200" s="29" t="n">
        <v>3.4045</v>
      </c>
      <c r="FU2200" s="29" t="n">
        <v>3.2345</v>
      </c>
      <c r="FV2200" s="29" t="n">
        <v>3.2345</v>
      </c>
      <c r="FW2200" s="29" t="n">
        <v>3.2665</v>
      </c>
      <c r="FX2200" s="29" t="n">
        <v>3.3165</v>
      </c>
      <c r="FY2200" s="29" t="n">
        <v>3.3505</v>
      </c>
      <c r="FZ2200" s="29" t="n">
        <v>3.3635</v>
      </c>
      <c r="GA2200" s="29" t="n">
        <v>3.3555</v>
      </c>
      <c r="GB2200" s="29" t="n">
        <v>3.5255</v>
      </c>
      <c r="GC2200" s="29" t="n">
        <v>3.7005</v>
      </c>
      <c r="GD2200" s="29" t="n">
        <v>3.7405</v>
      </c>
      <c r="GE2200" s="29" t="n">
        <v>3.6265</v>
      </c>
      <c r="GF2200" s="29" t="n">
        <v>3.4945</v>
      </c>
      <c r="GG2200" s="29" t="n">
        <v>3.3245</v>
      </c>
      <c r="GH2200" s="29" t="n">
        <v>3.3245</v>
      </c>
      <c r="GI2200" s="29" t="n">
        <v>3.3565</v>
      </c>
      <c r="GJ2200" s="29" t="n">
        <v>3.4065</v>
      </c>
      <c r="GK2200" s="29" t="n">
        <v>3.4405</v>
      </c>
      <c r="GL2200" s="29" t="n">
        <v>3.4535</v>
      </c>
      <c r="GM2200" s="29"/>
      <c r="GN2200" s="29"/>
      <c r="GO2200" s="29"/>
      <c r="GP2200" s="29"/>
      <c r="GQ2200" s="29"/>
      <c r="GR2200" s="0"/>
      <c r="GS2200" s="0"/>
      <c r="GT2200" s="0"/>
      <c r="GU2200" s="0"/>
      <c r="GV2200" s="0"/>
      <c r="GW2200" s="0"/>
      <c r="GX2200" s="0"/>
      <c r="GY2200" s="0"/>
      <c r="GZ2200" s="0"/>
      <c r="HA2200" s="0"/>
      <c r="HB2200" s="0"/>
      <c r="HC2200" s="0"/>
      <c r="HD2200" s="0"/>
      <c r="HE2200" s="0"/>
      <c r="HF2200" s="0"/>
      <c r="HG2200" s="0"/>
      <c r="HH2200" s="0"/>
      <c r="HI2200" s="0"/>
      <c r="HJ2200" s="0"/>
      <c r="HK2200" s="0"/>
      <c r="HL2200" s="0"/>
      <c r="HM2200" s="0"/>
      <c r="HN2200" s="0"/>
      <c r="HO2200" s="0"/>
      <c r="HP2200" s="0"/>
      <c r="HQ2200" s="0"/>
      <c r="HR2200" s="0"/>
      <c r="HS2200" s="0"/>
      <c r="HT2200" s="0"/>
      <c r="HU2200" s="0"/>
      <c r="HV2200" s="0"/>
      <c r="HW2200" s="0"/>
      <c r="HX2200" s="0"/>
      <c r="HY2200" s="0"/>
      <c r="HZ2200" s="0"/>
      <c r="IA2200" s="0"/>
      <c r="IB2200" s="0"/>
      <c r="IC2200" s="0"/>
      <c r="ID2200" s="0"/>
      <c r="IE2200" s="0"/>
      <c r="IF2200" s="0"/>
      <c r="IG2200" s="0"/>
      <c r="IH2200" s="0"/>
      <c r="II2200" s="0"/>
      <c r="IJ2200" s="0"/>
      <c r="IK2200" s="0"/>
      <c r="IL2200" s="0"/>
      <c r="IM2200" s="0"/>
      <c r="IN2200" s="0"/>
      <c r="IO2200" s="0"/>
      <c r="IP2200" s="0"/>
      <c r="IQ2200" s="0"/>
      <c r="IR2200" s="0"/>
      <c r="IS2200" s="0"/>
      <c r="IT2200" s="0"/>
      <c r="IU2200" s="0"/>
      <c r="IV2200" s="0"/>
      <c r="IW2200" s="0"/>
    </row>
    <row r="2201" customFormat="false" ht="12.75" hidden="false" customHeight="false" outlineLevel="0" collapsed="false">
      <c r="A2201" s="1" t="n">
        <f aca="false">WEEKDAY(C2201,2)</f>
        <v>4</v>
      </c>
      <c r="B2201" s="1" t="n">
        <f aca="false">MONTH(C2201)</f>
        <v>9</v>
      </c>
      <c r="C2201" s="23" t="n">
        <v>37161</v>
      </c>
      <c r="D2201" s="0" t="n">
        <f aca="false">MONTH(R2201)</f>
        <v>9</v>
      </c>
      <c r="E2201" s="0" t="n">
        <f aca="false">YEAR(R2201)</f>
        <v>2001</v>
      </c>
      <c r="F2201" s="3" t="n">
        <f aca="false">L2201-K2201</f>
        <v>0.8346</v>
      </c>
      <c r="G2201" s="3" t="n">
        <f aca="false">N2201-M2201</f>
        <v>0.263666666666667</v>
      </c>
      <c r="H2201" s="3" t="n">
        <f aca="false">O2201-N2201</f>
        <v>0.089</v>
      </c>
      <c r="I2201" s="3" t="n">
        <f aca="false">O2201-M2201</f>
        <v>0.352666666666666</v>
      </c>
      <c r="J2201" s="4" t="n">
        <f aca="false">VLOOKUP(C2201,'Nymex hist.'!A:B,2,0)</f>
        <v>2.253</v>
      </c>
      <c r="K2201" s="4" t="n">
        <f aca="false">AVERAGE(DM2201:DS2201)</f>
        <v>1.83</v>
      </c>
      <c r="L2201" s="4" t="n">
        <f aca="false">AVERAGE(DT2201:DX2201)</f>
        <v>2.6646</v>
      </c>
      <c r="M2201" s="4" t="n">
        <f aca="false">SUMIF($S$3:$FQ$3,$E2201+1,$S2201:$FQ2201)/COUNTIF($S$3:$FQ$3,$E2201+1)</f>
        <v>2.89208333333333</v>
      </c>
      <c r="N2201" s="4" t="n">
        <f aca="false">SUMIF($S$3:$FQ$3,$E2201+2,$S2201:$FQ2201)/COUNTIF($S$3:$FQ$3,$E2201+2)</f>
        <v>3.15575</v>
      </c>
      <c r="O2201" s="4" t="n">
        <f aca="false">SUMIF($S$3:$FQ$3,$E2201+3,$S2201:$FQ2201)/COUNTIF($S$3:$FQ$3,$E2201+3)</f>
        <v>3.24475</v>
      </c>
      <c r="P2201" s="4" t="n">
        <f aca="false">SUMIF($S$3:$FQ$3,$E2201+4,$S2201:$FQ2201)/COUNTIF($S$3:$FQ$3,$E2201+4)</f>
        <v>3.32975</v>
      </c>
      <c r="R2201" s="21" t="n">
        <v>37161</v>
      </c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7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/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/>
      <c r="BH2201" s="32"/>
      <c r="BI2201" s="32"/>
      <c r="BJ2201" s="32"/>
      <c r="BK2201" s="32"/>
      <c r="BL2201" s="32"/>
      <c r="BM2201" s="32"/>
      <c r="BN2201" s="32"/>
      <c r="BO2201" s="32"/>
      <c r="BP2201" s="32"/>
      <c r="BQ2201" s="32"/>
      <c r="BR2201" s="32"/>
      <c r="BS2201" s="32"/>
      <c r="BT2201" s="32"/>
      <c r="BU2201" s="32"/>
      <c r="BV2201" s="32"/>
      <c r="BW2201" s="32"/>
      <c r="BX2201" s="32"/>
      <c r="BY2201" s="32"/>
      <c r="BZ2201" s="32"/>
      <c r="CA2201" s="32"/>
      <c r="CB2201" s="32"/>
      <c r="CC2201" s="32"/>
      <c r="CD2201" s="32"/>
      <c r="CE2201" s="32"/>
      <c r="CF2201" s="32"/>
      <c r="CG2201" s="32"/>
      <c r="CH2201" s="32"/>
      <c r="CI2201" s="32"/>
      <c r="CJ2201" s="32"/>
      <c r="CK2201" s="32"/>
      <c r="CL2201" s="32"/>
      <c r="CM2201" s="32"/>
      <c r="CN2201" s="32"/>
      <c r="CO2201" s="32"/>
      <c r="CP2201" s="32"/>
      <c r="CQ2201" s="32"/>
      <c r="CR2201" s="32"/>
      <c r="CS2201" s="32"/>
      <c r="CT2201" s="32"/>
      <c r="CU2201" s="32"/>
      <c r="CV2201" s="32"/>
      <c r="CW2201" s="32"/>
      <c r="CX2201" s="32"/>
      <c r="CY2201" s="32"/>
      <c r="CZ2201" s="32"/>
      <c r="DA2201" s="32"/>
      <c r="DB2201" s="32"/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 t="n">
        <v>1.83</v>
      </c>
      <c r="DT2201" s="32" t="n">
        <v>2.253</v>
      </c>
      <c r="DU2201" s="32" t="n">
        <v>2.624</v>
      </c>
      <c r="DV2201" s="32" t="n">
        <v>2.826</v>
      </c>
      <c r="DW2201" s="32" t="n">
        <v>2.826</v>
      </c>
      <c r="DX2201" s="32" t="n">
        <v>2.794</v>
      </c>
      <c r="DY2201" s="32" t="n">
        <v>2.736</v>
      </c>
      <c r="DZ2201" s="32" t="n">
        <v>2.761</v>
      </c>
      <c r="EA2201" s="32" t="n">
        <v>2.813</v>
      </c>
      <c r="EB2201" s="32" t="n">
        <v>2.858</v>
      </c>
      <c r="EC2201" s="32" t="n">
        <v>2.899</v>
      </c>
      <c r="ED2201" s="32" t="n">
        <v>2.899</v>
      </c>
      <c r="EE2201" s="32" t="n">
        <v>2.921</v>
      </c>
      <c r="EF2201" s="32" t="n">
        <v>3.091</v>
      </c>
      <c r="EG2201" s="32" t="n">
        <v>3.281</v>
      </c>
      <c r="EH2201" s="32" t="n">
        <v>3.371</v>
      </c>
      <c r="EI2201" s="32" t="n">
        <v>3.276</v>
      </c>
      <c r="EJ2201" s="32" t="n">
        <v>3.153</v>
      </c>
      <c r="EK2201" s="32" t="n">
        <v>2.995</v>
      </c>
      <c r="EL2201" s="32" t="n">
        <v>3.008</v>
      </c>
      <c r="EM2201" s="32" t="n">
        <v>3.039</v>
      </c>
      <c r="EN2201" s="32" t="n">
        <v>3.062</v>
      </c>
      <c r="EO2201" s="32" t="n">
        <v>3.084</v>
      </c>
      <c r="EP2201" s="32" t="n">
        <v>3.089</v>
      </c>
      <c r="EQ2201" s="32" t="n">
        <v>3.099</v>
      </c>
      <c r="ER2201" s="32" t="n">
        <v>3.264</v>
      </c>
      <c r="ES2201" s="32" t="n">
        <v>3.429</v>
      </c>
      <c r="ET2201" s="32" t="n">
        <v>3.484</v>
      </c>
      <c r="EU2201" s="32" t="n">
        <v>3.37</v>
      </c>
      <c r="EV2201" s="32" t="n">
        <v>3.238</v>
      </c>
      <c r="EW2201" s="32" t="n">
        <v>3.068</v>
      </c>
      <c r="EX2201" s="32" t="n">
        <v>3.068</v>
      </c>
      <c r="EY2201" s="32" t="n">
        <v>3.1</v>
      </c>
      <c r="EZ2201" s="32" t="n">
        <v>3.147</v>
      </c>
      <c r="FA2201" s="32" t="n">
        <v>3.179</v>
      </c>
      <c r="FB2201" s="32" t="n">
        <v>3.19</v>
      </c>
      <c r="FC2201" s="32" t="n">
        <v>3.2</v>
      </c>
      <c r="FD2201" s="32" t="n">
        <v>3.359</v>
      </c>
      <c r="FE2201" s="32" t="n">
        <v>3.534</v>
      </c>
      <c r="FF2201" s="32" t="n">
        <v>3.569</v>
      </c>
      <c r="FG2201" s="32" t="n">
        <v>3.455</v>
      </c>
      <c r="FH2201" s="32" t="n">
        <v>3.323</v>
      </c>
      <c r="FI2201" s="32" t="n">
        <v>3.153</v>
      </c>
      <c r="FJ2201" s="32" t="n">
        <v>3.153</v>
      </c>
      <c r="FK2201" s="32" t="n">
        <v>3.185</v>
      </c>
      <c r="FL2201" s="32" t="n">
        <v>3.232</v>
      </c>
      <c r="FM2201" s="32" t="n">
        <v>3.264</v>
      </c>
      <c r="FN2201" s="32" t="n">
        <v>3.275</v>
      </c>
      <c r="FO2201" s="32" t="n">
        <v>3.285</v>
      </c>
      <c r="FP2201" s="32" t="n">
        <v>3.444</v>
      </c>
      <c r="FQ2201" s="32" t="n">
        <v>3.619</v>
      </c>
      <c r="FR2201" s="32" t="n">
        <v>3.6565</v>
      </c>
      <c r="FS2201" s="32" t="n">
        <v>3.5425</v>
      </c>
      <c r="FT2201" s="32" t="n">
        <v>3.4105</v>
      </c>
      <c r="FU2201" s="32" t="n">
        <v>3.2405</v>
      </c>
      <c r="FV2201" s="32" t="n">
        <v>3.2405</v>
      </c>
      <c r="FW2201" s="32" t="n">
        <v>3.2725</v>
      </c>
      <c r="FX2201" s="32" t="n">
        <v>3.3195</v>
      </c>
      <c r="FY2201" s="32" t="n">
        <v>3.3515</v>
      </c>
      <c r="FZ2201" s="32" t="n">
        <v>3.3625</v>
      </c>
      <c r="GA2201" s="32" t="n">
        <v>3.3725</v>
      </c>
      <c r="GB2201" s="32" t="n">
        <v>3.5315</v>
      </c>
      <c r="GC2201" s="32" t="n">
        <v>3.7065</v>
      </c>
      <c r="GD2201" s="32" t="n">
        <v>3.7465</v>
      </c>
      <c r="GE2201" s="32" t="n">
        <v>3.6325</v>
      </c>
      <c r="GF2201" s="32" t="n">
        <v>3.5005</v>
      </c>
      <c r="GG2201" s="32" t="n">
        <v>3.3305</v>
      </c>
      <c r="GH2201" s="32" t="n">
        <v>3.3305</v>
      </c>
      <c r="GI2201" s="32" t="n">
        <v>3.3625</v>
      </c>
      <c r="GJ2201" s="32" t="n">
        <v>3.4095</v>
      </c>
      <c r="GK2201" s="32" t="n">
        <v>3.4415</v>
      </c>
      <c r="GL2201" s="32" t="n">
        <v>3.4525</v>
      </c>
      <c r="GM2201" s="32"/>
      <c r="GN2201" s="32"/>
      <c r="GO2201" s="32"/>
      <c r="GP2201" s="32"/>
      <c r="GQ2201" s="32"/>
    </row>
    <row r="2202" customFormat="false" ht="12.75" hidden="true" customHeight="false" outlineLevel="0" collapsed="false">
      <c r="A2202" s="0" t="n">
        <f aca="false">WEEKDAY(C2202,2)</f>
        <v>5</v>
      </c>
      <c r="B2202" s="0" t="n">
        <f aca="false">MONTH(C2202)</f>
        <v>9</v>
      </c>
      <c r="C2202" s="23" t="n">
        <v>37162</v>
      </c>
      <c r="D2202" s="0" t="n">
        <f aca="false">MONTH(R2202)</f>
        <v>9</v>
      </c>
      <c r="E2202" s="0" t="n">
        <f aca="false">YEAR(R2202)</f>
        <v>2001</v>
      </c>
      <c r="F2202" s="35" t="n">
        <f aca="false">L2202-K2202</f>
        <v>0.8364</v>
      </c>
      <c r="G2202" s="24" t="n">
        <f aca="false">N2202-M2202</f>
        <v>0.300083333333333</v>
      </c>
      <c r="H2202" s="24" t="n">
        <f aca="false">O2202-N2202</f>
        <v>0.0971666666666664</v>
      </c>
      <c r="I2202" s="24" t="n">
        <f aca="false">O2202-M2202</f>
        <v>0.39725</v>
      </c>
      <c r="J2202" s="25" t="n">
        <f aca="false">VLOOKUP(C2202,'Nymex hist.'!A:B,2,0)</f>
        <v>2.244</v>
      </c>
      <c r="K2202" s="34" t="n">
        <f aca="false">AVERAGE(DM2202:DS2202)</f>
        <v>1.83</v>
      </c>
      <c r="L2202" s="34" t="n">
        <f aca="false">AVERAGE(DT2202:DX2202)</f>
        <v>2.6664</v>
      </c>
      <c r="M2202" s="27" t="n">
        <f aca="false">SUMIF($S$3:$FQ$3,$E2202+1,$S2202:$FQ2202)/COUNTIF($S$3:$FQ$3,$E2202+1)</f>
        <v>2.90133333333333</v>
      </c>
      <c r="N2202" s="27" t="n">
        <f aca="false">SUMIF($S$3:$FQ$3,$E2202+2,$S2202:$FQ2202)/COUNTIF($S$3:$FQ$3,$E2202+2)</f>
        <v>3.20141666666667</v>
      </c>
      <c r="O2202" s="27" t="n">
        <f aca="false">SUMIF($S$3:$FQ$3,$E2202+3,$S2202:$FQ2202)/COUNTIF($S$3:$FQ$3,$E2202+3)</f>
        <v>3.29858333333333</v>
      </c>
      <c r="P2202" s="27" t="n">
        <f aca="false">SUMIF($S$3:$FQ$3,$E2202+4,$S2202:$FQ2202)/COUNTIF($S$3:$FQ$3,$E2202+4)</f>
        <v>3.38358333333333</v>
      </c>
      <c r="Q2202" s="27"/>
      <c r="R2202" s="28" t="n">
        <v>37162</v>
      </c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30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 t="n">
        <v>1.83</v>
      </c>
      <c r="DT2202" s="29" t="n">
        <v>2.244</v>
      </c>
      <c r="DU2202" s="29" t="n">
        <v>2.622</v>
      </c>
      <c r="DV2202" s="29" t="n">
        <v>2.832</v>
      </c>
      <c r="DW2202" s="29" t="n">
        <v>2.832</v>
      </c>
      <c r="DX2202" s="29" t="n">
        <v>2.802</v>
      </c>
      <c r="DY2202" s="29" t="n">
        <v>2.742</v>
      </c>
      <c r="DZ2202" s="29" t="n">
        <v>2.772</v>
      </c>
      <c r="EA2202" s="29" t="n">
        <v>2.822</v>
      </c>
      <c r="EB2202" s="29" t="n">
        <v>2.869</v>
      </c>
      <c r="EC2202" s="29" t="n">
        <v>2.907</v>
      </c>
      <c r="ED2202" s="29" t="n">
        <v>2.907</v>
      </c>
      <c r="EE2202" s="29" t="n">
        <v>2.927</v>
      </c>
      <c r="EF2202" s="29" t="n">
        <v>3.102</v>
      </c>
      <c r="EG2202" s="29" t="n">
        <v>3.302</v>
      </c>
      <c r="EH2202" s="29" t="n">
        <v>3.402</v>
      </c>
      <c r="EI2202" s="29" t="n">
        <v>3.307</v>
      </c>
      <c r="EJ2202" s="29" t="n">
        <v>3.192</v>
      </c>
      <c r="EK2202" s="29" t="n">
        <v>3.042</v>
      </c>
      <c r="EL2202" s="29" t="n">
        <v>3.055</v>
      </c>
      <c r="EM2202" s="29" t="n">
        <v>3.086</v>
      </c>
      <c r="EN2202" s="29" t="n">
        <v>3.112</v>
      </c>
      <c r="EO2202" s="29" t="n">
        <v>3.134</v>
      </c>
      <c r="EP2202" s="29" t="n">
        <v>3.139</v>
      </c>
      <c r="EQ2202" s="29" t="n">
        <v>3.149</v>
      </c>
      <c r="ER2202" s="29" t="n">
        <v>3.316</v>
      </c>
      <c r="ES2202" s="29" t="n">
        <v>3.483</v>
      </c>
      <c r="ET2202" s="29" t="n">
        <v>3.538</v>
      </c>
      <c r="EU2202" s="29" t="n">
        <v>3.424</v>
      </c>
      <c r="EV2202" s="29" t="n">
        <v>3.292</v>
      </c>
      <c r="EW2202" s="29" t="n">
        <v>3.122</v>
      </c>
      <c r="EX2202" s="29" t="n">
        <v>3.122</v>
      </c>
      <c r="EY2202" s="29" t="n">
        <v>3.154</v>
      </c>
      <c r="EZ2202" s="29" t="n">
        <v>3.201</v>
      </c>
      <c r="FA2202" s="29" t="n">
        <v>3.233</v>
      </c>
      <c r="FB2202" s="29" t="n">
        <v>3.244</v>
      </c>
      <c r="FC2202" s="29" t="n">
        <v>3.254</v>
      </c>
      <c r="FD2202" s="29" t="n">
        <v>3.411</v>
      </c>
      <c r="FE2202" s="29" t="n">
        <v>3.588</v>
      </c>
      <c r="FF2202" s="29" t="n">
        <v>3.623</v>
      </c>
      <c r="FG2202" s="29" t="n">
        <v>3.509</v>
      </c>
      <c r="FH2202" s="29" t="n">
        <v>3.377</v>
      </c>
      <c r="FI2202" s="29" t="n">
        <v>3.207</v>
      </c>
      <c r="FJ2202" s="29" t="n">
        <v>3.207</v>
      </c>
      <c r="FK2202" s="29" t="n">
        <v>3.239</v>
      </c>
      <c r="FL2202" s="29" t="n">
        <v>3.286</v>
      </c>
      <c r="FM2202" s="29" t="n">
        <v>3.318</v>
      </c>
      <c r="FN2202" s="29" t="n">
        <v>3.329</v>
      </c>
      <c r="FO2202" s="29" t="n">
        <v>3.339</v>
      </c>
      <c r="FP2202" s="29" t="n">
        <v>3.496</v>
      </c>
      <c r="FQ2202" s="29" t="n">
        <v>3.673</v>
      </c>
      <c r="FR2202" s="29" t="n">
        <v>3.7105</v>
      </c>
      <c r="FS2202" s="29" t="n">
        <v>3.5965</v>
      </c>
      <c r="FT2202" s="29" t="n">
        <v>3.4645</v>
      </c>
      <c r="FU2202" s="29" t="n">
        <v>3.2945</v>
      </c>
      <c r="FV2202" s="29" t="n">
        <v>3.2945</v>
      </c>
      <c r="FW2202" s="29" t="n">
        <v>3.3265</v>
      </c>
      <c r="FX2202" s="29" t="n">
        <v>3.3735</v>
      </c>
      <c r="FY2202" s="29" t="n">
        <v>3.4055</v>
      </c>
      <c r="FZ2202" s="29" t="n">
        <v>3.4165</v>
      </c>
      <c r="GA2202" s="29" t="n">
        <v>3.4265</v>
      </c>
      <c r="GB2202" s="29" t="n">
        <v>3.5835</v>
      </c>
      <c r="GC2202" s="29" t="n">
        <v>3.7605</v>
      </c>
      <c r="GD2202" s="29" t="n">
        <v>3.8005</v>
      </c>
      <c r="GE2202" s="29" t="n">
        <v>3.6865</v>
      </c>
      <c r="GF2202" s="29" t="n">
        <v>3.5545</v>
      </c>
      <c r="GG2202" s="29" t="n">
        <v>3.3845</v>
      </c>
      <c r="GH2202" s="29" t="n">
        <v>3.3845</v>
      </c>
      <c r="GI2202" s="29" t="n">
        <v>3.4165</v>
      </c>
      <c r="GJ2202" s="29" t="n">
        <v>3.4635</v>
      </c>
      <c r="GK2202" s="29" t="n">
        <v>3.4955</v>
      </c>
      <c r="GL2202" s="29" t="n">
        <v>3.5065</v>
      </c>
      <c r="GM2202" s="29"/>
      <c r="GN2202" s="29"/>
      <c r="GO2202" s="29"/>
      <c r="GP2202" s="29"/>
      <c r="GQ2202" s="29"/>
      <c r="GR2202" s="0"/>
      <c r="GS2202" s="0"/>
      <c r="GT2202" s="0"/>
      <c r="GU2202" s="0"/>
      <c r="GV2202" s="0"/>
      <c r="GW2202" s="0"/>
      <c r="GX2202" s="0"/>
      <c r="GY2202" s="0"/>
      <c r="GZ2202" s="0"/>
      <c r="HA2202" s="0"/>
      <c r="HB2202" s="0"/>
      <c r="HC2202" s="0"/>
      <c r="HD2202" s="0"/>
      <c r="HE2202" s="0"/>
      <c r="HF2202" s="0"/>
      <c r="HG2202" s="0"/>
      <c r="HH2202" s="0"/>
      <c r="HI2202" s="0"/>
      <c r="HJ2202" s="0"/>
      <c r="HK2202" s="0"/>
      <c r="HL2202" s="0"/>
      <c r="HM2202" s="0"/>
      <c r="HN2202" s="0"/>
      <c r="HO2202" s="0"/>
      <c r="HP2202" s="0"/>
      <c r="HQ2202" s="0"/>
      <c r="HR2202" s="0"/>
      <c r="HS2202" s="0"/>
      <c r="HT2202" s="0"/>
      <c r="HU2202" s="0"/>
      <c r="HV2202" s="0"/>
      <c r="HW2202" s="0"/>
      <c r="HX2202" s="0"/>
      <c r="HY2202" s="0"/>
      <c r="HZ2202" s="0"/>
      <c r="IA2202" s="0"/>
      <c r="IB2202" s="0"/>
      <c r="IC2202" s="0"/>
      <c r="ID2202" s="0"/>
      <c r="IE2202" s="0"/>
      <c r="IF2202" s="0"/>
      <c r="IG2202" s="0"/>
      <c r="IH2202" s="0"/>
      <c r="II2202" s="0"/>
      <c r="IJ2202" s="0"/>
      <c r="IK2202" s="0"/>
      <c r="IL2202" s="0"/>
      <c r="IM2202" s="0"/>
      <c r="IN2202" s="0"/>
      <c r="IO2202" s="0"/>
      <c r="IP2202" s="0"/>
      <c r="IQ2202" s="0"/>
      <c r="IR2202" s="0"/>
      <c r="IS2202" s="0"/>
      <c r="IT2202" s="0"/>
      <c r="IU2202" s="0"/>
      <c r="IV2202" s="0"/>
      <c r="IW2202" s="0"/>
    </row>
    <row r="2203" customFormat="false" ht="12.75" hidden="true" customHeight="false" outlineLevel="0" collapsed="false">
      <c r="A2203" s="0" t="n">
        <f aca="false">WEEKDAY(C2203,2)</f>
        <v>1</v>
      </c>
      <c r="B2203" s="0" t="n">
        <f aca="false">MONTH(C2203)</f>
        <v>10</v>
      </c>
      <c r="C2203" s="23" t="n">
        <v>37165</v>
      </c>
      <c r="D2203" s="0" t="n">
        <f aca="false">MONTH(R2203)</f>
        <v>10</v>
      </c>
      <c r="E2203" s="0" t="n">
        <f aca="false">YEAR(R2203)</f>
        <v>2001</v>
      </c>
      <c r="F2203" s="36"/>
      <c r="G2203" s="24" t="n">
        <f aca="false">N2203-M2203</f>
        <v>0.358416666666667</v>
      </c>
      <c r="H2203" s="24" t="n">
        <f aca="false">O2203-N2203</f>
        <v>0.1095</v>
      </c>
      <c r="I2203" s="24" t="n">
        <f aca="false">O2203-M2203</f>
        <v>0.467916666666667</v>
      </c>
      <c r="J2203" s="25" t="n">
        <f aca="false">VLOOKUP(C2203,'Nymex hist.'!A:B,2,0)</f>
        <v>2.208</v>
      </c>
      <c r="K2203" s="25"/>
      <c r="L2203" s="25"/>
      <c r="M2203" s="27" t="n">
        <f aca="false">SUMIF($S$3:$FQ$3,$E2203+1,$S2203:$FQ2203)/COUNTIF($S$3:$FQ$3,$E2203+1)</f>
        <v>2.90266666666667</v>
      </c>
      <c r="N2203" s="27" t="n">
        <f aca="false">SUMIF($S$3:$FQ$3,$E2203+2,$S2203:$FQ2203)/COUNTIF($S$3:$FQ$3,$E2203+2)</f>
        <v>3.26108333333333</v>
      </c>
      <c r="O2203" s="27" t="n">
        <f aca="false">SUMIF($S$3:$FQ$3,$E2203+3,$S2203:$FQ2203)/COUNTIF($S$3:$FQ$3,$E2203+3)</f>
        <v>3.37058333333333</v>
      </c>
      <c r="P2203" s="27" t="n">
        <f aca="false">SUMIF($S$3:$FQ$3,$E2203+4,$S2203:$FQ2203)/COUNTIF($S$3:$FQ$3,$E2203+4)</f>
        <v>3.46058333333333</v>
      </c>
      <c r="Q2203" s="27"/>
      <c r="R2203" s="28" t="n">
        <v>37165</v>
      </c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30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 t="n">
        <v>2.208</v>
      </c>
      <c r="DU2203" s="29" t="n">
        <v>2.602</v>
      </c>
      <c r="DV2203" s="29" t="n">
        <v>2.824</v>
      </c>
      <c r="DW2203" s="29" t="n">
        <v>2.827</v>
      </c>
      <c r="DX2203" s="29" t="n">
        <v>2.797</v>
      </c>
      <c r="DY2203" s="29" t="n">
        <v>2.735</v>
      </c>
      <c r="DZ2203" s="29" t="n">
        <v>2.768</v>
      </c>
      <c r="EA2203" s="29" t="n">
        <v>2.818</v>
      </c>
      <c r="EB2203" s="29" t="n">
        <v>2.868</v>
      </c>
      <c r="EC2203" s="29" t="n">
        <v>2.906</v>
      </c>
      <c r="ED2203" s="29" t="n">
        <v>2.906</v>
      </c>
      <c r="EE2203" s="29" t="n">
        <v>2.931</v>
      </c>
      <c r="EF2203" s="29" t="n">
        <v>3.121</v>
      </c>
      <c r="EG2203" s="29" t="n">
        <v>3.331</v>
      </c>
      <c r="EH2203" s="29" t="n">
        <v>3.451</v>
      </c>
      <c r="EI2203" s="29" t="n">
        <v>3.356</v>
      </c>
      <c r="EJ2203" s="29" t="n">
        <v>3.242</v>
      </c>
      <c r="EK2203" s="29" t="n">
        <v>3.104</v>
      </c>
      <c r="EL2203" s="29" t="n">
        <v>3.117</v>
      </c>
      <c r="EM2203" s="29" t="n">
        <v>3.148</v>
      </c>
      <c r="EN2203" s="29" t="n">
        <v>3.174</v>
      </c>
      <c r="EO2203" s="29" t="n">
        <v>3.196</v>
      </c>
      <c r="EP2203" s="29" t="n">
        <v>3.201</v>
      </c>
      <c r="EQ2203" s="29" t="n">
        <v>3.211</v>
      </c>
      <c r="ER2203" s="29" t="n">
        <v>3.381</v>
      </c>
      <c r="ES2203" s="29" t="n">
        <v>3.552</v>
      </c>
      <c r="ET2203" s="29" t="n">
        <v>3.611</v>
      </c>
      <c r="EU2203" s="29" t="n">
        <v>3.497</v>
      </c>
      <c r="EV2203" s="29" t="n">
        <v>3.365</v>
      </c>
      <c r="EW2203" s="29" t="n">
        <v>3.195</v>
      </c>
      <c r="EX2203" s="29" t="n">
        <v>3.195</v>
      </c>
      <c r="EY2203" s="29" t="n">
        <v>3.227</v>
      </c>
      <c r="EZ2203" s="29" t="n">
        <v>3.274</v>
      </c>
      <c r="FA2203" s="29" t="n">
        <v>3.306</v>
      </c>
      <c r="FB2203" s="29" t="n">
        <v>3.317</v>
      </c>
      <c r="FC2203" s="29" t="n">
        <v>3.327</v>
      </c>
      <c r="FD2203" s="29" t="n">
        <v>3.476</v>
      </c>
      <c r="FE2203" s="29" t="n">
        <v>3.657</v>
      </c>
      <c r="FF2203" s="29" t="n">
        <v>3.701</v>
      </c>
      <c r="FG2203" s="29" t="n">
        <v>3.587</v>
      </c>
      <c r="FH2203" s="29" t="n">
        <v>3.455</v>
      </c>
      <c r="FI2203" s="29" t="n">
        <v>3.285</v>
      </c>
      <c r="FJ2203" s="29" t="n">
        <v>3.285</v>
      </c>
      <c r="FK2203" s="29" t="n">
        <v>3.317</v>
      </c>
      <c r="FL2203" s="29" t="n">
        <v>3.364</v>
      </c>
      <c r="FM2203" s="29" t="n">
        <v>3.396</v>
      </c>
      <c r="FN2203" s="29" t="n">
        <v>3.407</v>
      </c>
      <c r="FO2203" s="29" t="n">
        <v>3.417</v>
      </c>
      <c r="FP2203" s="29" t="n">
        <v>3.566</v>
      </c>
      <c r="FQ2203" s="29" t="n">
        <v>3.747</v>
      </c>
      <c r="FR2203" s="29" t="n">
        <v>3.7935</v>
      </c>
      <c r="FS2203" s="29" t="n">
        <v>3.6795</v>
      </c>
      <c r="FT2203" s="29" t="n">
        <v>3.5475</v>
      </c>
      <c r="FU2203" s="29" t="n">
        <v>3.3775</v>
      </c>
      <c r="FV2203" s="29" t="n">
        <v>3.3775</v>
      </c>
      <c r="FW2203" s="29" t="n">
        <v>3.4095</v>
      </c>
      <c r="FX2203" s="29" t="n">
        <v>3.4565</v>
      </c>
      <c r="FY2203" s="29" t="n">
        <v>3.4885</v>
      </c>
      <c r="FZ2203" s="29" t="n">
        <v>3.4995</v>
      </c>
      <c r="GA2203" s="29" t="n">
        <v>3.5095</v>
      </c>
      <c r="GB2203" s="29" t="n">
        <v>3.6585</v>
      </c>
      <c r="GC2203" s="29" t="n">
        <v>3.8395</v>
      </c>
      <c r="GD2203" s="29" t="n">
        <v>3.8885</v>
      </c>
      <c r="GE2203" s="29" t="n">
        <v>3.7745</v>
      </c>
      <c r="GF2203" s="29" t="n">
        <v>3.6425</v>
      </c>
      <c r="GG2203" s="29" t="n">
        <v>3.4725</v>
      </c>
      <c r="GH2203" s="29" t="n">
        <v>3.4725</v>
      </c>
      <c r="GI2203" s="29" t="n">
        <v>3.5045</v>
      </c>
      <c r="GJ2203" s="29" t="n">
        <v>3.5515</v>
      </c>
      <c r="GK2203" s="29" t="n">
        <v>3.5835</v>
      </c>
      <c r="GL2203" s="29" t="n">
        <v>3.5945</v>
      </c>
      <c r="GM2203" s="29" t="n">
        <v>3.6045</v>
      </c>
      <c r="GN2203" s="29"/>
      <c r="GO2203" s="29"/>
      <c r="GP2203" s="29"/>
      <c r="GQ2203" s="29"/>
      <c r="GR2203" s="0"/>
      <c r="GS2203" s="0"/>
      <c r="GT2203" s="0"/>
      <c r="GU2203" s="0"/>
      <c r="GV2203" s="0"/>
      <c r="GW2203" s="0"/>
      <c r="GX2203" s="0"/>
      <c r="GY2203" s="0"/>
      <c r="GZ2203" s="0"/>
      <c r="HA2203" s="0"/>
      <c r="HB2203" s="0"/>
      <c r="HC2203" s="0"/>
      <c r="HD2203" s="0"/>
      <c r="HE2203" s="0"/>
      <c r="HF2203" s="0"/>
      <c r="HG2203" s="0"/>
      <c r="HH2203" s="0"/>
      <c r="HI2203" s="0"/>
      <c r="HJ2203" s="0"/>
      <c r="HK2203" s="0"/>
      <c r="HL2203" s="0"/>
      <c r="HM2203" s="0"/>
      <c r="HN2203" s="0"/>
      <c r="HO2203" s="0"/>
      <c r="HP2203" s="0"/>
      <c r="HQ2203" s="0"/>
      <c r="HR2203" s="0"/>
      <c r="HS2203" s="0"/>
      <c r="HT2203" s="0"/>
      <c r="HU2203" s="0"/>
      <c r="HV2203" s="0"/>
      <c r="HW2203" s="0"/>
      <c r="HX2203" s="0"/>
      <c r="HY2203" s="0"/>
      <c r="HZ2203" s="0"/>
      <c r="IA2203" s="0"/>
      <c r="IB2203" s="0"/>
      <c r="IC2203" s="0"/>
      <c r="ID2203" s="0"/>
      <c r="IE2203" s="0"/>
      <c r="IF2203" s="0"/>
      <c r="IG2203" s="0"/>
      <c r="IH2203" s="0"/>
      <c r="II2203" s="0"/>
      <c r="IJ2203" s="0"/>
      <c r="IK2203" s="0"/>
      <c r="IL2203" s="0"/>
      <c r="IM2203" s="0"/>
      <c r="IN2203" s="0"/>
      <c r="IO2203" s="0"/>
      <c r="IP2203" s="0"/>
      <c r="IQ2203" s="0"/>
      <c r="IR2203" s="0"/>
      <c r="IS2203" s="0"/>
      <c r="IT2203" s="0"/>
      <c r="IU2203" s="0"/>
      <c r="IV2203" s="0"/>
      <c r="IW2203" s="0"/>
    </row>
    <row r="2204" customFormat="false" ht="12.75" hidden="true" customHeight="false" outlineLevel="0" collapsed="false">
      <c r="A2204" s="0" t="n">
        <f aca="false">WEEKDAY(C2204,2)</f>
        <v>2</v>
      </c>
      <c r="B2204" s="0" t="n">
        <f aca="false">MONTH(C2204)</f>
        <v>10</v>
      </c>
      <c r="C2204" s="23" t="n">
        <v>37166</v>
      </c>
      <c r="D2204" s="0" t="n">
        <f aca="false">MONTH(R2204)</f>
        <v>10</v>
      </c>
      <c r="E2204" s="0" t="n">
        <f aca="false">YEAR(R2204)</f>
        <v>2001</v>
      </c>
      <c r="F2204" s="36"/>
      <c r="G2204" s="24" t="n">
        <f aca="false">N2204-M2204</f>
        <v>0.345</v>
      </c>
      <c r="H2204" s="24" t="n">
        <f aca="false">O2204-N2204</f>
        <v>0.10575</v>
      </c>
      <c r="I2204" s="24" t="n">
        <f aca="false">O2204-M2204</f>
        <v>0.45075</v>
      </c>
      <c r="J2204" s="25" t="n">
        <f aca="false">VLOOKUP(C2204,'Nymex hist.'!A:B,2,0)</f>
        <v>2.268</v>
      </c>
      <c r="K2204" s="25"/>
      <c r="L2204" s="25"/>
      <c r="M2204" s="27" t="n">
        <f aca="false">SUMIF($S$3:$FQ$3,$E2204+1,$S2204:$FQ2204)/COUNTIF($S$3:$FQ$3,$E2204+1)</f>
        <v>2.92108333333333</v>
      </c>
      <c r="N2204" s="27" t="n">
        <f aca="false">SUMIF($S$3:$FQ$3,$E2204+2,$S2204:$FQ2204)/COUNTIF($S$3:$FQ$3,$E2204+2)</f>
        <v>3.26608333333333</v>
      </c>
      <c r="O2204" s="27" t="n">
        <f aca="false">SUMIF($S$3:$FQ$3,$E2204+3,$S2204:$FQ2204)/COUNTIF($S$3:$FQ$3,$E2204+3)</f>
        <v>3.37183333333333</v>
      </c>
      <c r="P2204" s="27" t="n">
        <f aca="false">SUMIF($S$3:$FQ$3,$E2204+4,$S2204:$FQ2204)/COUNTIF($S$3:$FQ$3,$E2204+4)</f>
        <v>3.46683333333333</v>
      </c>
      <c r="Q2204" s="27"/>
      <c r="R2204" s="28" t="n">
        <v>37166</v>
      </c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30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 t="n">
        <v>2.268</v>
      </c>
      <c r="DU2204" s="29" t="n">
        <v>2.66</v>
      </c>
      <c r="DV2204" s="29" t="n">
        <v>2.878</v>
      </c>
      <c r="DW2204" s="29" t="n">
        <v>2.876</v>
      </c>
      <c r="DX2204" s="29" t="n">
        <v>2.837</v>
      </c>
      <c r="DY2204" s="29" t="n">
        <v>2.754</v>
      </c>
      <c r="DZ2204" s="29" t="n">
        <v>2.782</v>
      </c>
      <c r="EA2204" s="29" t="n">
        <v>2.83</v>
      </c>
      <c r="EB2204" s="29" t="n">
        <v>2.875</v>
      </c>
      <c r="EC2204" s="29" t="n">
        <v>2.912</v>
      </c>
      <c r="ED2204" s="29" t="n">
        <v>2.911</v>
      </c>
      <c r="EE2204" s="29" t="n">
        <v>2.936</v>
      </c>
      <c r="EF2204" s="29" t="n">
        <v>3.126</v>
      </c>
      <c r="EG2204" s="29" t="n">
        <v>3.336</v>
      </c>
      <c r="EH2204" s="29" t="n">
        <v>3.456</v>
      </c>
      <c r="EI2204" s="29" t="n">
        <v>3.361</v>
      </c>
      <c r="EJ2204" s="29" t="n">
        <v>3.247</v>
      </c>
      <c r="EK2204" s="29" t="n">
        <v>3.109</v>
      </c>
      <c r="EL2204" s="29" t="n">
        <v>3.122</v>
      </c>
      <c r="EM2204" s="29" t="n">
        <v>3.153</v>
      </c>
      <c r="EN2204" s="29" t="n">
        <v>3.179</v>
      </c>
      <c r="EO2204" s="29" t="n">
        <v>3.201</v>
      </c>
      <c r="EP2204" s="29" t="n">
        <v>3.206</v>
      </c>
      <c r="EQ2204" s="29" t="n">
        <v>3.216</v>
      </c>
      <c r="ER2204" s="29" t="n">
        <v>3.386</v>
      </c>
      <c r="ES2204" s="29" t="n">
        <v>3.557</v>
      </c>
      <c r="ET2204" s="29" t="n">
        <v>3.616</v>
      </c>
      <c r="EU2204" s="29" t="n">
        <v>3.502</v>
      </c>
      <c r="EV2204" s="29" t="n">
        <v>3.37</v>
      </c>
      <c r="EW2204" s="29" t="n">
        <v>3.2</v>
      </c>
      <c r="EX2204" s="29" t="n">
        <v>3.195</v>
      </c>
      <c r="EY2204" s="29" t="n">
        <v>3.227</v>
      </c>
      <c r="EZ2204" s="29" t="n">
        <v>3.274</v>
      </c>
      <c r="FA2204" s="29" t="n">
        <v>3.306</v>
      </c>
      <c r="FB2204" s="29" t="n">
        <v>3.317</v>
      </c>
      <c r="FC2204" s="29" t="n">
        <v>3.327</v>
      </c>
      <c r="FD2204" s="29" t="n">
        <v>3.481</v>
      </c>
      <c r="FE2204" s="29" t="n">
        <v>3.647</v>
      </c>
      <c r="FF2204" s="29" t="n">
        <v>3.711</v>
      </c>
      <c r="FG2204" s="29" t="n">
        <v>3.597</v>
      </c>
      <c r="FH2204" s="29" t="n">
        <v>3.465</v>
      </c>
      <c r="FI2204" s="29" t="n">
        <v>3.295</v>
      </c>
      <c r="FJ2204" s="29" t="n">
        <v>3.29</v>
      </c>
      <c r="FK2204" s="29" t="n">
        <v>3.322</v>
      </c>
      <c r="FL2204" s="29" t="n">
        <v>3.369</v>
      </c>
      <c r="FM2204" s="29" t="n">
        <v>3.401</v>
      </c>
      <c r="FN2204" s="29" t="n">
        <v>3.412</v>
      </c>
      <c r="FO2204" s="29" t="n">
        <v>3.422</v>
      </c>
      <c r="FP2204" s="29" t="n">
        <v>3.576</v>
      </c>
      <c r="FQ2204" s="29" t="n">
        <v>3.742</v>
      </c>
      <c r="FR2204" s="29" t="n">
        <v>3.8085</v>
      </c>
      <c r="FS2204" s="29" t="n">
        <v>3.6945</v>
      </c>
      <c r="FT2204" s="29" t="n">
        <v>3.5625</v>
      </c>
      <c r="FU2204" s="29" t="n">
        <v>3.3925</v>
      </c>
      <c r="FV2204" s="29" t="n">
        <v>3.3875</v>
      </c>
      <c r="FW2204" s="29" t="n">
        <v>3.4195</v>
      </c>
      <c r="FX2204" s="29" t="n">
        <v>3.4665</v>
      </c>
      <c r="FY2204" s="29" t="n">
        <v>3.4985</v>
      </c>
      <c r="FZ2204" s="29" t="n">
        <v>3.5095</v>
      </c>
      <c r="GA2204" s="29" t="n">
        <v>3.5195</v>
      </c>
      <c r="GB2204" s="29" t="n">
        <v>3.6735</v>
      </c>
      <c r="GC2204" s="29" t="n">
        <v>3.8395</v>
      </c>
      <c r="GD2204" s="29" t="n">
        <v>3.9085</v>
      </c>
      <c r="GE2204" s="29" t="n">
        <v>3.7945</v>
      </c>
      <c r="GF2204" s="29" t="n">
        <v>3.6625</v>
      </c>
      <c r="GG2204" s="29" t="n">
        <v>3.4925</v>
      </c>
      <c r="GH2204" s="29" t="n">
        <v>3.4875</v>
      </c>
      <c r="GI2204" s="29" t="n">
        <v>3.5195</v>
      </c>
      <c r="GJ2204" s="29" t="n">
        <v>3.5665</v>
      </c>
      <c r="GK2204" s="29" t="n">
        <v>3.5985</v>
      </c>
      <c r="GL2204" s="29" t="n">
        <v>3.6095</v>
      </c>
      <c r="GM2204" s="29" t="n">
        <v>3.6195</v>
      </c>
      <c r="GN2204" s="29"/>
      <c r="GO2204" s="29"/>
      <c r="GP2204" s="29"/>
      <c r="GQ2204" s="29"/>
      <c r="GR2204" s="0"/>
      <c r="GS2204" s="0"/>
      <c r="GT2204" s="0"/>
      <c r="GU2204" s="0"/>
      <c r="GV2204" s="0"/>
      <c r="GW2204" s="0"/>
      <c r="GX2204" s="0"/>
      <c r="GY2204" s="0"/>
      <c r="GZ2204" s="0"/>
      <c r="HA2204" s="0"/>
      <c r="HB2204" s="0"/>
      <c r="HC2204" s="0"/>
      <c r="HD2204" s="0"/>
      <c r="HE2204" s="0"/>
      <c r="HF2204" s="0"/>
      <c r="HG2204" s="0"/>
      <c r="HH2204" s="0"/>
      <c r="HI2204" s="0"/>
      <c r="HJ2204" s="0"/>
      <c r="HK2204" s="0"/>
      <c r="HL2204" s="0"/>
      <c r="HM2204" s="0"/>
      <c r="HN2204" s="0"/>
      <c r="HO2204" s="0"/>
      <c r="HP2204" s="0"/>
      <c r="HQ2204" s="0"/>
      <c r="HR2204" s="0"/>
      <c r="HS2204" s="0"/>
      <c r="HT2204" s="0"/>
      <c r="HU2204" s="0"/>
      <c r="HV2204" s="0"/>
      <c r="HW2204" s="0"/>
      <c r="HX2204" s="0"/>
      <c r="HY2204" s="0"/>
      <c r="HZ2204" s="0"/>
      <c r="IA2204" s="0"/>
      <c r="IB2204" s="0"/>
      <c r="IC2204" s="0"/>
      <c r="ID2204" s="0"/>
      <c r="IE2204" s="0"/>
      <c r="IF2204" s="0"/>
      <c r="IG2204" s="0"/>
      <c r="IH2204" s="0"/>
      <c r="II2204" s="0"/>
      <c r="IJ2204" s="0"/>
      <c r="IK2204" s="0"/>
      <c r="IL2204" s="0"/>
      <c r="IM2204" s="0"/>
      <c r="IN2204" s="0"/>
      <c r="IO2204" s="0"/>
      <c r="IP2204" s="0"/>
      <c r="IQ2204" s="0"/>
      <c r="IR2204" s="0"/>
      <c r="IS2204" s="0"/>
      <c r="IT2204" s="0"/>
      <c r="IU2204" s="0"/>
      <c r="IV2204" s="0"/>
      <c r="IW2204" s="0"/>
    </row>
    <row r="2205" customFormat="false" ht="12.75" hidden="true" customHeight="false" outlineLevel="0" collapsed="false">
      <c r="A2205" s="0" t="n">
        <f aca="false">WEEKDAY(C2205,2)</f>
        <v>3</v>
      </c>
      <c r="B2205" s="0" t="n">
        <f aca="false">MONTH(C2205)</f>
        <v>10</v>
      </c>
      <c r="C2205" s="23" t="n">
        <v>37167</v>
      </c>
      <c r="D2205" s="0" t="n">
        <f aca="false">MONTH(R2205)</f>
        <v>10</v>
      </c>
      <c r="E2205" s="0" t="n">
        <f aca="false">YEAR(R2205)</f>
        <v>2001</v>
      </c>
      <c r="F2205" s="36"/>
      <c r="G2205" s="24" t="n">
        <f aca="false">N2205-M2205</f>
        <v>0.347083333333333</v>
      </c>
      <c r="H2205" s="24" t="n">
        <f aca="false">O2205-N2205</f>
        <v>0.107833333333333</v>
      </c>
      <c r="I2205" s="24" t="n">
        <f aca="false">O2205-M2205</f>
        <v>0.454916666666666</v>
      </c>
      <c r="J2205" s="25" t="n">
        <f aca="false">VLOOKUP(C2205,'Nymex hist.'!A:B,2,0)</f>
        <v>2.32</v>
      </c>
      <c r="K2205" s="25"/>
      <c r="L2205" s="25"/>
      <c r="M2205" s="27" t="n">
        <f aca="false">SUMIF($S$3:$FQ$3,$E2205+1,$S2205:$FQ2205)/COUNTIF($S$3:$FQ$3,$E2205+1)</f>
        <v>2.91558333333333</v>
      </c>
      <c r="N2205" s="27" t="n">
        <f aca="false">SUMIF($S$3:$FQ$3,$E2205+2,$S2205:$FQ2205)/COUNTIF($S$3:$FQ$3,$E2205+2)</f>
        <v>3.26266666666667</v>
      </c>
      <c r="O2205" s="27" t="n">
        <f aca="false">SUMIF($S$3:$FQ$3,$E2205+3,$S2205:$FQ2205)/COUNTIF($S$3:$FQ$3,$E2205+3)</f>
        <v>3.3705</v>
      </c>
      <c r="P2205" s="27" t="n">
        <f aca="false">SUMIF($S$3:$FQ$3,$E2205+4,$S2205:$FQ2205)/COUNTIF($S$3:$FQ$3,$E2205+4)</f>
        <v>3.463</v>
      </c>
      <c r="Q2205" s="27"/>
      <c r="R2205" s="28" t="n">
        <v>37167</v>
      </c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30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 t="n">
        <v>2.32</v>
      </c>
      <c r="DU2205" s="29" t="n">
        <v>2.688</v>
      </c>
      <c r="DV2205" s="29" t="n">
        <v>2.893</v>
      </c>
      <c r="DW2205" s="29" t="n">
        <v>2.888</v>
      </c>
      <c r="DX2205" s="29" t="n">
        <v>2.839</v>
      </c>
      <c r="DY2205" s="29" t="n">
        <v>2.75</v>
      </c>
      <c r="DZ2205" s="29" t="n">
        <v>2.775</v>
      </c>
      <c r="EA2205" s="29" t="n">
        <v>2.82</v>
      </c>
      <c r="EB2205" s="29" t="n">
        <v>2.865</v>
      </c>
      <c r="EC2205" s="29" t="n">
        <v>2.9</v>
      </c>
      <c r="ED2205" s="29" t="n">
        <v>2.898</v>
      </c>
      <c r="EE2205" s="29" t="n">
        <v>2.923</v>
      </c>
      <c r="EF2205" s="29" t="n">
        <v>3.113</v>
      </c>
      <c r="EG2205" s="29" t="n">
        <v>3.323</v>
      </c>
      <c r="EH2205" s="29" t="n">
        <v>3.443</v>
      </c>
      <c r="EI2205" s="29" t="n">
        <v>3.353</v>
      </c>
      <c r="EJ2205" s="29" t="n">
        <v>3.243</v>
      </c>
      <c r="EK2205" s="29" t="n">
        <v>3.103</v>
      </c>
      <c r="EL2205" s="29" t="n">
        <v>3.116</v>
      </c>
      <c r="EM2205" s="29" t="n">
        <v>3.148</v>
      </c>
      <c r="EN2205" s="29" t="n">
        <v>3.173</v>
      </c>
      <c r="EO2205" s="29" t="n">
        <v>3.195</v>
      </c>
      <c r="EP2205" s="29" t="n">
        <v>3.201</v>
      </c>
      <c r="EQ2205" s="29" t="n">
        <v>3.216</v>
      </c>
      <c r="ER2205" s="29" t="n">
        <v>3.395</v>
      </c>
      <c r="ES2205" s="29" t="n">
        <v>3.566</v>
      </c>
      <c r="ET2205" s="29" t="n">
        <v>3.625</v>
      </c>
      <c r="EU2205" s="29" t="n">
        <v>3.507</v>
      </c>
      <c r="EV2205" s="29" t="n">
        <v>3.37</v>
      </c>
      <c r="EW2205" s="29" t="n">
        <v>3.2</v>
      </c>
      <c r="EX2205" s="29" t="n">
        <v>3.195</v>
      </c>
      <c r="EY2205" s="29" t="n">
        <v>3.227</v>
      </c>
      <c r="EZ2205" s="29" t="n">
        <v>3.273</v>
      </c>
      <c r="FA2205" s="29" t="n">
        <v>3.306</v>
      </c>
      <c r="FB2205" s="29" t="n">
        <v>3.306</v>
      </c>
      <c r="FC2205" s="29" t="n">
        <v>3.311</v>
      </c>
      <c r="FD2205" s="29" t="n">
        <v>3.48</v>
      </c>
      <c r="FE2205" s="29" t="n">
        <v>3.646</v>
      </c>
      <c r="FF2205" s="29" t="n">
        <v>3.7175</v>
      </c>
      <c r="FG2205" s="29" t="n">
        <v>3.5995</v>
      </c>
      <c r="FH2205" s="29" t="n">
        <v>3.4625</v>
      </c>
      <c r="FI2205" s="29" t="n">
        <v>3.2925</v>
      </c>
      <c r="FJ2205" s="29" t="n">
        <v>3.2875</v>
      </c>
      <c r="FK2205" s="29" t="n">
        <v>3.3195</v>
      </c>
      <c r="FL2205" s="29" t="n">
        <v>3.3655</v>
      </c>
      <c r="FM2205" s="29" t="n">
        <v>3.3985</v>
      </c>
      <c r="FN2205" s="29" t="n">
        <v>3.3985</v>
      </c>
      <c r="FO2205" s="29" t="n">
        <v>3.4035</v>
      </c>
      <c r="FP2205" s="29" t="n">
        <v>3.5725</v>
      </c>
      <c r="FQ2205" s="29" t="n">
        <v>3.7385</v>
      </c>
      <c r="FR2205" s="29" t="n">
        <v>3.8125</v>
      </c>
      <c r="FS2205" s="29" t="n">
        <v>3.6945</v>
      </c>
      <c r="FT2205" s="29" t="n">
        <v>3.5575</v>
      </c>
      <c r="FU2205" s="29" t="n">
        <v>3.3875</v>
      </c>
      <c r="FV2205" s="29" t="n">
        <v>3.3825</v>
      </c>
      <c r="FW2205" s="29" t="n">
        <v>3.4145</v>
      </c>
      <c r="FX2205" s="29" t="n">
        <v>3.4605</v>
      </c>
      <c r="FY2205" s="29" t="n">
        <v>3.4935</v>
      </c>
      <c r="FZ2205" s="29" t="n">
        <v>3.4935</v>
      </c>
      <c r="GA2205" s="29" t="n">
        <v>3.4985</v>
      </c>
      <c r="GB2205" s="29" t="n">
        <v>3.6675</v>
      </c>
      <c r="GC2205" s="29" t="n">
        <v>3.8335</v>
      </c>
      <c r="GD2205" s="29" t="n">
        <v>3.91</v>
      </c>
      <c r="GE2205" s="29" t="n">
        <v>3.792</v>
      </c>
      <c r="GF2205" s="29" t="n">
        <v>3.655</v>
      </c>
      <c r="GG2205" s="29" t="n">
        <v>3.485</v>
      </c>
      <c r="GH2205" s="29" t="n">
        <v>3.48</v>
      </c>
      <c r="GI2205" s="29" t="n">
        <v>3.512</v>
      </c>
      <c r="GJ2205" s="29" t="n">
        <v>3.558</v>
      </c>
      <c r="GK2205" s="29" t="n">
        <v>3.591</v>
      </c>
      <c r="GL2205" s="29" t="n">
        <v>3.591</v>
      </c>
      <c r="GM2205" s="29" t="n">
        <v>3.596</v>
      </c>
      <c r="GN2205" s="29"/>
      <c r="GO2205" s="29"/>
      <c r="GP2205" s="29"/>
      <c r="GQ2205" s="29"/>
      <c r="GR2205" s="0"/>
      <c r="GS2205" s="0"/>
      <c r="GT2205" s="0"/>
      <c r="GU2205" s="0"/>
      <c r="GV2205" s="0"/>
      <c r="GW2205" s="0"/>
      <c r="GX2205" s="0"/>
      <c r="GY2205" s="0"/>
      <c r="GZ2205" s="0"/>
      <c r="HA2205" s="0"/>
      <c r="HB2205" s="0"/>
      <c r="HC2205" s="0"/>
      <c r="HD2205" s="0"/>
      <c r="HE2205" s="0"/>
      <c r="HF2205" s="0"/>
      <c r="HG2205" s="0"/>
      <c r="HH2205" s="0"/>
      <c r="HI2205" s="0"/>
      <c r="HJ2205" s="0"/>
      <c r="HK2205" s="0"/>
      <c r="HL2205" s="0"/>
      <c r="HM2205" s="0"/>
      <c r="HN2205" s="0"/>
      <c r="HO2205" s="0"/>
      <c r="HP2205" s="0"/>
      <c r="HQ2205" s="0"/>
      <c r="HR2205" s="0"/>
      <c r="HS2205" s="0"/>
      <c r="HT2205" s="0"/>
      <c r="HU2205" s="0"/>
      <c r="HV2205" s="0"/>
      <c r="HW2205" s="0"/>
      <c r="HX2205" s="0"/>
      <c r="HY2205" s="0"/>
      <c r="HZ2205" s="0"/>
      <c r="IA2205" s="0"/>
      <c r="IB2205" s="0"/>
      <c r="IC2205" s="0"/>
      <c r="ID2205" s="0"/>
      <c r="IE2205" s="0"/>
      <c r="IF2205" s="0"/>
      <c r="IG2205" s="0"/>
      <c r="IH2205" s="0"/>
      <c r="II2205" s="0"/>
      <c r="IJ2205" s="0"/>
      <c r="IK2205" s="0"/>
      <c r="IL2205" s="0"/>
      <c r="IM2205" s="0"/>
      <c r="IN2205" s="0"/>
      <c r="IO2205" s="0"/>
      <c r="IP2205" s="0"/>
      <c r="IQ2205" s="0"/>
      <c r="IR2205" s="0"/>
      <c r="IS2205" s="0"/>
      <c r="IT2205" s="0"/>
      <c r="IU2205" s="0"/>
      <c r="IV2205" s="0"/>
      <c r="IW2205" s="0"/>
    </row>
    <row r="2206" customFormat="false" ht="12.75" hidden="true" customHeight="false" outlineLevel="0" collapsed="false">
      <c r="A2206" s="0" t="n">
        <f aca="false">WEEKDAY(C2206,2)</f>
        <v>4</v>
      </c>
      <c r="B2206" s="0" t="n">
        <f aca="false">MONTH(C2206)</f>
        <v>10</v>
      </c>
      <c r="C2206" s="23" t="n">
        <v>37168</v>
      </c>
      <c r="D2206" s="0" t="n">
        <f aca="false">MONTH(R2206)</f>
        <v>10</v>
      </c>
      <c r="E2206" s="0" t="n">
        <f aca="false">YEAR(R2206)</f>
        <v>2001</v>
      </c>
      <c r="F2206" s="36"/>
      <c r="G2206" s="24" t="n">
        <f aca="false">N2206-M2206</f>
        <v>0.342166666666666</v>
      </c>
      <c r="H2206" s="24" t="n">
        <f aca="false">O2206-N2206</f>
        <v>0.104500000000001</v>
      </c>
      <c r="I2206" s="24" t="n">
        <f aca="false">O2206-M2206</f>
        <v>0.446666666666667</v>
      </c>
      <c r="J2206" s="25" t="n">
        <f aca="false">VLOOKUP(C2206,'Nymex hist.'!A:B,2,0)</f>
        <v>2.414</v>
      </c>
      <c r="K2206" s="25"/>
      <c r="L2206" s="25"/>
      <c r="M2206" s="27" t="n">
        <f aca="false">SUMIF($S$3:$FQ$3,$E2206+1,$S2206:$FQ2206)/COUNTIF($S$3:$FQ$3,$E2206+1)</f>
        <v>2.9725</v>
      </c>
      <c r="N2206" s="27" t="n">
        <f aca="false">SUMIF($S$3:$FQ$3,$E2206+2,$S2206:$FQ2206)/COUNTIF($S$3:$FQ$3,$E2206+2)</f>
        <v>3.31466666666667</v>
      </c>
      <c r="O2206" s="27" t="n">
        <f aca="false">SUMIF($S$3:$FQ$3,$E2206+3,$S2206:$FQ2206)/COUNTIF($S$3:$FQ$3,$E2206+3)</f>
        <v>3.41916666666667</v>
      </c>
      <c r="P2206" s="27" t="n">
        <f aca="false">SUMIF($S$3:$FQ$3,$E2206+4,$S2206:$FQ2206)/COUNTIF($S$3:$FQ$3,$E2206+4)</f>
        <v>3.50666666666667</v>
      </c>
      <c r="Q2206" s="27"/>
      <c r="R2206" s="28" t="n">
        <v>37168</v>
      </c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30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 t="n">
        <v>2.414</v>
      </c>
      <c r="DU2206" s="29" t="n">
        <v>2.77</v>
      </c>
      <c r="DV2206" s="29" t="n">
        <v>2.967</v>
      </c>
      <c r="DW2206" s="29" t="n">
        <v>2.957</v>
      </c>
      <c r="DX2206" s="29" t="n">
        <v>2.902</v>
      </c>
      <c r="DY2206" s="29" t="n">
        <v>2.805</v>
      </c>
      <c r="DZ2206" s="29" t="n">
        <v>2.83</v>
      </c>
      <c r="EA2206" s="29" t="n">
        <v>2.875</v>
      </c>
      <c r="EB2206" s="29" t="n">
        <v>2.917</v>
      </c>
      <c r="EC2206" s="29" t="n">
        <v>2.952</v>
      </c>
      <c r="ED2206" s="29" t="n">
        <v>2.95</v>
      </c>
      <c r="EE2206" s="29" t="n">
        <v>2.975</v>
      </c>
      <c r="EF2206" s="29" t="n">
        <v>3.165</v>
      </c>
      <c r="EG2206" s="29" t="n">
        <v>3.375</v>
      </c>
      <c r="EH2206" s="29" t="n">
        <v>3.495</v>
      </c>
      <c r="EI2206" s="29" t="n">
        <v>3.405</v>
      </c>
      <c r="EJ2206" s="29" t="n">
        <v>3.295</v>
      </c>
      <c r="EK2206" s="29" t="n">
        <v>3.155</v>
      </c>
      <c r="EL2206" s="29" t="n">
        <v>3.168</v>
      </c>
      <c r="EM2206" s="29" t="n">
        <v>3.2</v>
      </c>
      <c r="EN2206" s="29" t="n">
        <v>3.225</v>
      </c>
      <c r="EO2206" s="29" t="n">
        <v>3.247</v>
      </c>
      <c r="EP2206" s="29" t="n">
        <v>3.253</v>
      </c>
      <c r="EQ2206" s="29" t="n">
        <v>3.268</v>
      </c>
      <c r="ER2206" s="29" t="n">
        <v>3.447</v>
      </c>
      <c r="ES2206" s="29" t="n">
        <v>3.618</v>
      </c>
      <c r="ET2206" s="29" t="n">
        <v>3.677</v>
      </c>
      <c r="EU2206" s="29" t="n">
        <v>3.559</v>
      </c>
      <c r="EV2206" s="29" t="n">
        <v>3.417</v>
      </c>
      <c r="EW2206" s="29" t="n">
        <v>3.247</v>
      </c>
      <c r="EX2206" s="29" t="n">
        <v>3.242</v>
      </c>
      <c r="EY2206" s="29" t="n">
        <v>3.274</v>
      </c>
      <c r="EZ2206" s="29" t="n">
        <v>3.32</v>
      </c>
      <c r="FA2206" s="29" t="n">
        <v>3.353</v>
      </c>
      <c r="FB2206" s="29" t="n">
        <v>3.353</v>
      </c>
      <c r="FC2206" s="29" t="n">
        <v>3.358</v>
      </c>
      <c r="FD2206" s="29" t="n">
        <v>3.532</v>
      </c>
      <c r="FE2206" s="29" t="n">
        <v>3.698</v>
      </c>
      <c r="FF2206" s="29" t="n">
        <v>3.7645</v>
      </c>
      <c r="FG2206" s="29" t="n">
        <v>3.6465</v>
      </c>
      <c r="FH2206" s="29" t="n">
        <v>3.5045</v>
      </c>
      <c r="FI2206" s="29" t="n">
        <v>3.3345</v>
      </c>
      <c r="FJ2206" s="29" t="n">
        <v>3.3295</v>
      </c>
      <c r="FK2206" s="29" t="n">
        <v>3.3615</v>
      </c>
      <c r="FL2206" s="29" t="n">
        <v>3.4075</v>
      </c>
      <c r="FM2206" s="29" t="n">
        <v>3.4405</v>
      </c>
      <c r="FN2206" s="29" t="n">
        <v>3.4405</v>
      </c>
      <c r="FO2206" s="29" t="n">
        <v>3.4455</v>
      </c>
      <c r="FP2206" s="29" t="n">
        <v>3.6195</v>
      </c>
      <c r="FQ2206" s="29" t="n">
        <v>3.7855</v>
      </c>
      <c r="FR2206" s="29" t="n">
        <v>3.857</v>
      </c>
      <c r="FS2206" s="29" t="n">
        <v>3.739</v>
      </c>
      <c r="FT2206" s="29" t="n">
        <v>3.597</v>
      </c>
      <c r="FU2206" s="29" t="n">
        <v>3.427</v>
      </c>
      <c r="FV2206" s="29" t="n">
        <v>3.422</v>
      </c>
      <c r="FW2206" s="29" t="n">
        <v>3.454</v>
      </c>
      <c r="FX2206" s="29" t="n">
        <v>3.5</v>
      </c>
      <c r="FY2206" s="29" t="n">
        <v>3.533</v>
      </c>
      <c r="FZ2206" s="29" t="n">
        <v>3.533</v>
      </c>
      <c r="GA2206" s="29" t="n">
        <v>3.538</v>
      </c>
      <c r="GB2206" s="29" t="n">
        <v>3.712</v>
      </c>
      <c r="GC2206" s="29" t="n">
        <v>3.878</v>
      </c>
      <c r="GD2206" s="29" t="n">
        <v>3.952</v>
      </c>
      <c r="GE2206" s="29" t="n">
        <v>3.834</v>
      </c>
      <c r="GF2206" s="29" t="n">
        <v>3.692</v>
      </c>
      <c r="GG2206" s="29" t="n">
        <v>3.522</v>
      </c>
      <c r="GH2206" s="29" t="n">
        <v>3.517</v>
      </c>
      <c r="GI2206" s="29" t="n">
        <v>3.549</v>
      </c>
      <c r="GJ2206" s="29" t="n">
        <v>3.595</v>
      </c>
      <c r="GK2206" s="29" t="n">
        <v>3.628</v>
      </c>
      <c r="GL2206" s="29" t="n">
        <v>3.628</v>
      </c>
      <c r="GM2206" s="29" t="n">
        <v>3.633</v>
      </c>
      <c r="GN2206" s="29"/>
      <c r="GO2206" s="29"/>
      <c r="GP2206" s="29"/>
      <c r="GQ2206" s="29"/>
      <c r="GR2206" s="0"/>
      <c r="GS2206" s="0"/>
      <c r="GT2206" s="0"/>
      <c r="GU2206" s="0"/>
      <c r="GV2206" s="0"/>
      <c r="GW2206" s="0"/>
      <c r="GX2206" s="0"/>
      <c r="GY2206" s="0"/>
      <c r="GZ2206" s="0"/>
      <c r="HA2206" s="0"/>
      <c r="HB2206" s="0"/>
      <c r="HC2206" s="0"/>
      <c r="HD2206" s="0"/>
      <c r="HE2206" s="0"/>
      <c r="HF2206" s="0"/>
      <c r="HG2206" s="0"/>
      <c r="HH2206" s="0"/>
      <c r="HI2206" s="0"/>
      <c r="HJ2206" s="0"/>
      <c r="HK2206" s="0"/>
      <c r="HL2206" s="0"/>
      <c r="HM2206" s="0"/>
      <c r="HN2206" s="0"/>
      <c r="HO2206" s="0"/>
      <c r="HP2206" s="0"/>
      <c r="HQ2206" s="0"/>
      <c r="HR2206" s="0"/>
      <c r="HS2206" s="0"/>
      <c r="HT2206" s="0"/>
      <c r="HU2206" s="0"/>
      <c r="HV2206" s="0"/>
      <c r="HW2206" s="0"/>
      <c r="HX2206" s="0"/>
      <c r="HY2206" s="0"/>
      <c r="HZ2206" s="0"/>
      <c r="IA2206" s="0"/>
      <c r="IB2206" s="0"/>
      <c r="IC2206" s="0"/>
      <c r="ID2206" s="0"/>
      <c r="IE2206" s="0"/>
      <c r="IF2206" s="0"/>
      <c r="IG2206" s="0"/>
      <c r="IH2206" s="0"/>
      <c r="II2206" s="0"/>
      <c r="IJ2206" s="0"/>
      <c r="IK2206" s="0"/>
      <c r="IL2206" s="0"/>
      <c r="IM2206" s="0"/>
      <c r="IN2206" s="0"/>
      <c r="IO2206" s="0"/>
      <c r="IP2206" s="0"/>
      <c r="IQ2206" s="0"/>
      <c r="IR2206" s="0"/>
      <c r="IS2206" s="0"/>
      <c r="IT2206" s="0"/>
      <c r="IU2206" s="0"/>
      <c r="IV2206" s="0"/>
      <c r="IW2206" s="0"/>
    </row>
    <row r="2207" customFormat="false" ht="12.75" hidden="true" customHeight="false" outlineLevel="0" collapsed="false">
      <c r="A2207" s="0" t="n">
        <f aca="false">WEEKDAY(C2207,2)</f>
        <v>5</v>
      </c>
      <c r="B2207" s="0" t="n">
        <f aca="false">MONTH(C2207)</f>
        <v>10</v>
      </c>
      <c r="C2207" s="23" t="n">
        <v>37169</v>
      </c>
      <c r="D2207" s="0" t="n">
        <f aca="false">MONTH(R2207)</f>
        <v>10</v>
      </c>
      <c r="E2207" s="0" t="n">
        <f aca="false">YEAR(R2207)</f>
        <v>2001</v>
      </c>
      <c r="F2207" s="36"/>
      <c r="G2207" s="24" t="n">
        <f aca="false">N2207-M2207</f>
        <v>0.351083333333333</v>
      </c>
      <c r="H2207" s="24" t="n">
        <f aca="false">O2207-N2207</f>
        <v>0.100750000000001</v>
      </c>
      <c r="I2207" s="24" t="n">
        <f aca="false">O2207-M2207</f>
        <v>0.451833333333334</v>
      </c>
      <c r="J2207" s="25" t="n">
        <f aca="false">VLOOKUP(C2207,'Nymex hist.'!A:B,2,0)</f>
        <v>2.227</v>
      </c>
      <c r="K2207" s="25"/>
      <c r="L2207" s="25"/>
      <c r="M2207" s="27" t="n">
        <f aca="false">SUMIF($S$3:$FQ$3,$E2207+1,$S2207:$FQ2207)/COUNTIF($S$3:$FQ$3,$E2207+1)</f>
        <v>2.86058333333333</v>
      </c>
      <c r="N2207" s="27" t="n">
        <f aca="false">SUMIF($S$3:$FQ$3,$E2207+2,$S2207:$FQ2207)/COUNTIF($S$3:$FQ$3,$E2207+2)</f>
        <v>3.21166666666667</v>
      </c>
      <c r="O2207" s="27" t="n">
        <f aca="false">SUMIF($S$3:$FQ$3,$E2207+3,$S2207:$FQ2207)/COUNTIF($S$3:$FQ$3,$E2207+3)</f>
        <v>3.31241666666667</v>
      </c>
      <c r="P2207" s="27" t="n">
        <f aca="false">SUMIF($S$3:$FQ$3,$E2207+4,$S2207:$FQ2207)/COUNTIF($S$3:$FQ$3,$E2207+4)</f>
        <v>3.39991666666667</v>
      </c>
      <c r="Q2207" s="27"/>
      <c r="R2207" s="28" t="n">
        <v>37169</v>
      </c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30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 t="n">
        <v>2.227</v>
      </c>
      <c r="DU2207" s="29" t="n">
        <v>2.617</v>
      </c>
      <c r="DV2207" s="29" t="n">
        <v>2.83</v>
      </c>
      <c r="DW2207" s="29" t="n">
        <v>2.828</v>
      </c>
      <c r="DX2207" s="29" t="n">
        <v>2.783</v>
      </c>
      <c r="DY2207" s="29" t="n">
        <v>2.696</v>
      </c>
      <c r="DZ2207" s="29" t="n">
        <v>2.721</v>
      </c>
      <c r="EA2207" s="29" t="n">
        <v>2.766</v>
      </c>
      <c r="EB2207" s="29" t="n">
        <v>2.808</v>
      </c>
      <c r="EC2207" s="29" t="n">
        <v>2.844</v>
      </c>
      <c r="ED2207" s="29" t="n">
        <v>2.843</v>
      </c>
      <c r="EE2207" s="29" t="n">
        <v>2.868</v>
      </c>
      <c r="EF2207" s="29" t="n">
        <v>3.065</v>
      </c>
      <c r="EG2207" s="29" t="n">
        <v>3.275</v>
      </c>
      <c r="EH2207" s="29" t="n">
        <v>3.395</v>
      </c>
      <c r="EI2207" s="29" t="n">
        <v>3.305</v>
      </c>
      <c r="EJ2207" s="29" t="n">
        <v>3.195</v>
      </c>
      <c r="EK2207" s="29" t="n">
        <v>3.055</v>
      </c>
      <c r="EL2207" s="29" t="n">
        <v>3.065</v>
      </c>
      <c r="EM2207" s="29" t="n">
        <v>3.095</v>
      </c>
      <c r="EN2207" s="29" t="n">
        <v>3.12</v>
      </c>
      <c r="EO2207" s="29" t="n">
        <v>3.142</v>
      </c>
      <c r="EP2207" s="29" t="n">
        <v>3.148</v>
      </c>
      <c r="EQ2207" s="29" t="n">
        <v>3.163</v>
      </c>
      <c r="ER2207" s="29" t="n">
        <v>3.342</v>
      </c>
      <c r="ES2207" s="29" t="n">
        <v>3.515</v>
      </c>
      <c r="ET2207" s="29" t="n">
        <v>3.57</v>
      </c>
      <c r="EU2207" s="29" t="n">
        <v>3.455</v>
      </c>
      <c r="EV2207" s="29" t="n">
        <v>3.313</v>
      </c>
      <c r="EW2207" s="29" t="n">
        <v>3.143</v>
      </c>
      <c r="EX2207" s="29" t="n">
        <v>3.138</v>
      </c>
      <c r="EY2207" s="29" t="n">
        <v>3.17</v>
      </c>
      <c r="EZ2207" s="29" t="n">
        <v>3.216</v>
      </c>
      <c r="FA2207" s="29" t="n">
        <v>3.249</v>
      </c>
      <c r="FB2207" s="29" t="n">
        <v>3.249</v>
      </c>
      <c r="FC2207" s="29" t="n">
        <v>3.254</v>
      </c>
      <c r="FD2207" s="29" t="n">
        <v>3.412</v>
      </c>
      <c r="FE2207" s="29" t="n">
        <v>3.58</v>
      </c>
      <c r="FF2207" s="29" t="n">
        <v>3.6575</v>
      </c>
      <c r="FG2207" s="29" t="n">
        <v>3.5425</v>
      </c>
      <c r="FH2207" s="29" t="n">
        <v>3.4005</v>
      </c>
      <c r="FI2207" s="29" t="n">
        <v>3.2305</v>
      </c>
      <c r="FJ2207" s="29" t="n">
        <v>3.2255</v>
      </c>
      <c r="FK2207" s="29" t="n">
        <v>3.2575</v>
      </c>
      <c r="FL2207" s="29" t="n">
        <v>3.3035</v>
      </c>
      <c r="FM2207" s="29" t="n">
        <v>3.3365</v>
      </c>
      <c r="FN2207" s="29" t="n">
        <v>3.3365</v>
      </c>
      <c r="FO2207" s="29" t="n">
        <v>3.3415</v>
      </c>
      <c r="FP2207" s="29" t="n">
        <v>3.4995</v>
      </c>
      <c r="FQ2207" s="29" t="n">
        <v>3.6675</v>
      </c>
      <c r="FR2207" s="29" t="n">
        <v>3.75</v>
      </c>
      <c r="FS2207" s="29" t="n">
        <v>3.635</v>
      </c>
      <c r="FT2207" s="29" t="n">
        <v>3.493</v>
      </c>
      <c r="FU2207" s="29" t="n">
        <v>3.323</v>
      </c>
      <c r="FV2207" s="29" t="n">
        <v>3.318</v>
      </c>
      <c r="FW2207" s="29" t="n">
        <v>3.35</v>
      </c>
      <c r="FX2207" s="29" t="n">
        <v>3.396</v>
      </c>
      <c r="FY2207" s="29" t="n">
        <v>3.429</v>
      </c>
      <c r="FZ2207" s="29" t="n">
        <v>3.429</v>
      </c>
      <c r="GA2207" s="29" t="n">
        <v>3.434</v>
      </c>
      <c r="GB2207" s="29" t="n">
        <v>3.592</v>
      </c>
      <c r="GC2207" s="29" t="n">
        <v>3.76</v>
      </c>
      <c r="GD2207" s="29" t="n">
        <v>3.845</v>
      </c>
      <c r="GE2207" s="29" t="n">
        <v>3.73</v>
      </c>
      <c r="GF2207" s="29" t="n">
        <v>3.588</v>
      </c>
      <c r="GG2207" s="29" t="n">
        <v>3.418</v>
      </c>
      <c r="GH2207" s="29" t="n">
        <v>3.413</v>
      </c>
      <c r="GI2207" s="29" t="n">
        <v>3.445</v>
      </c>
      <c r="GJ2207" s="29" t="n">
        <v>3.491</v>
      </c>
      <c r="GK2207" s="29" t="n">
        <v>3.524</v>
      </c>
      <c r="GL2207" s="29" t="n">
        <v>3.524</v>
      </c>
      <c r="GM2207" s="29" t="n">
        <v>3.529</v>
      </c>
      <c r="GN2207" s="29"/>
      <c r="GO2207" s="29"/>
      <c r="GP2207" s="29"/>
      <c r="GQ2207" s="29"/>
      <c r="GR2207" s="0"/>
      <c r="GS2207" s="0"/>
      <c r="GT2207" s="0"/>
      <c r="GU2207" s="0"/>
      <c r="GV2207" s="0"/>
      <c r="GW2207" s="0"/>
      <c r="GX2207" s="0"/>
      <c r="GY2207" s="0"/>
      <c r="GZ2207" s="0"/>
      <c r="HA2207" s="0"/>
      <c r="HB2207" s="0"/>
      <c r="HC2207" s="0"/>
      <c r="HD2207" s="0"/>
      <c r="HE2207" s="0"/>
      <c r="HF2207" s="0"/>
      <c r="HG2207" s="0"/>
      <c r="HH2207" s="0"/>
      <c r="HI2207" s="0"/>
      <c r="HJ2207" s="0"/>
      <c r="HK2207" s="0"/>
      <c r="HL2207" s="0"/>
      <c r="HM2207" s="0"/>
      <c r="HN2207" s="0"/>
      <c r="HO2207" s="0"/>
      <c r="HP2207" s="0"/>
      <c r="HQ2207" s="0"/>
      <c r="HR2207" s="0"/>
      <c r="HS2207" s="0"/>
      <c r="HT2207" s="0"/>
      <c r="HU2207" s="0"/>
      <c r="HV2207" s="0"/>
      <c r="HW2207" s="0"/>
      <c r="HX2207" s="0"/>
      <c r="HY2207" s="0"/>
      <c r="HZ2207" s="0"/>
      <c r="IA2207" s="0"/>
      <c r="IB2207" s="0"/>
      <c r="IC2207" s="0"/>
      <c r="ID2207" s="0"/>
      <c r="IE2207" s="0"/>
      <c r="IF2207" s="0"/>
      <c r="IG2207" s="0"/>
      <c r="IH2207" s="0"/>
      <c r="II2207" s="0"/>
      <c r="IJ2207" s="0"/>
      <c r="IK2207" s="0"/>
      <c r="IL2207" s="0"/>
      <c r="IM2207" s="0"/>
      <c r="IN2207" s="0"/>
      <c r="IO2207" s="0"/>
      <c r="IP2207" s="0"/>
      <c r="IQ2207" s="0"/>
      <c r="IR2207" s="0"/>
      <c r="IS2207" s="0"/>
      <c r="IT2207" s="0"/>
      <c r="IU2207" s="0"/>
      <c r="IV2207" s="0"/>
      <c r="IW2207" s="0"/>
    </row>
    <row r="2208" customFormat="false" ht="12.75" hidden="true" customHeight="false" outlineLevel="0" collapsed="false">
      <c r="A2208" s="0" t="n">
        <f aca="false">WEEKDAY(C2208,2)</f>
        <v>1</v>
      </c>
      <c r="B2208" s="0" t="n">
        <f aca="false">MONTH(C2208)</f>
        <v>10</v>
      </c>
      <c r="C2208" s="23" t="n">
        <v>37172</v>
      </c>
      <c r="D2208" s="0" t="n">
        <f aca="false">MONTH(R2208)</f>
        <v>10</v>
      </c>
      <c r="E2208" s="0" t="n">
        <f aca="false">YEAR(R2208)</f>
        <v>2001</v>
      </c>
      <c r="F2208" s="36"/>
      <c r="G2208" s="24" t="n">
        <f aca="false">N2208-M2208</f>
        <v>0.34475</v>
      </c>
      <c r="H2208" s="24" t="n">
        <f aca="false">O2208-N2208</f>
        <v>0.101083333333333</v>
      </c>
      <c r="I2208" s="24" t="n">
        <f aca="false">O2208-M2208</f>
        <v>0.445833333333333</v>
      </c>
      <c r="J2208" s="25" t="n">
        <f aca="false">VLOOKUP(C2208,'Nymex hist.'!A:B,2,0)</f>
        <v>2.27</v>
      </c>
      <c r="K2208" s="25"/>
      <c r="L2208" s="25"/>
      <c r="M2208" s="27" t="n">
        <f aca="false">SUMIF($S$3:$FQ$3,$E2208+1,$S2208:$FQ2208)/COUNTIF($S$3:$FQ$3,$E2208+1)</f>
        <v>2.88233333333333</v>
      </c>
      <c r="N2208" s="27" t="n">
        <f aca="false">SUMIF($S$3:$FQ$3,$E2208+2,$S2208:$FQ2208)/COUNTIF($S$3:$FQ$3,$E2208+2)</f>
        <v>3.22708333333333</v>
      </c>
      <c r="O2208" s="27" t="n">
        <f aca="false">SUMIF($S$3:$FQ$3,$E2208+3,$S2208:$FQ2208)/COUNTIF($S$3:$FQ$3,$E2208+3)</f>
        <v>3.32816666666667</v>
      </c>
      <c r="P2208" s="27" t="n">
        <f aca="false">SUMIF($S$3:$FQ$3,$E2208+4,$S2208:$FQ2208)/COUNTIF($S$3:$FQ$3,$E2208+4)</f>
        <v>3.41316666666667</v>
      </c>
      <c r="Q2208" s="27"/>
      <c r="R2208" s="28" t="n">
        <v>37172</v>
      </c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30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 t="n">
        <v>2.27</v>
      </c>
      <c r="DU2208" s="29" t="n">
        <v>2.647</v>
      </c>
      <c r="DV2208" s="29" t="n">
        <v>2.855</v>
      </c>
      <c r="DW2208" s="29" t="n">
        <v>2.853</v>
      </c>
      <c r="DX2208" s="29" t="n">
        <v>2.808</v>
      </c>
      <c r="DY2208" s="29" t="n">
        <v>2.718</v>
      </c>
      <c r="DZ2208" s="29" t="n">
        <v>2.743</v>
      </c>
      <c r="EA2208" s="29" t="n">
        <v>2.788</v>
      </c>
      <c r="EB2208" s="29" t="n">
        <v>2.828</v>
      </c>
      <c r="EC2208" s="29" t="n">
        <v>2.864</v>
      </c>
      <c r="ED2208" s="29" t="n">
        <v>2.863</v>
      </c>
      <c r="EE2208" s="29" t="n">
        <v>2.888</v>
      </c>
      <c r="EF2208" s="29" t="n">
        <v>3.085</v>
      </c>
      <c r="EG2208" s="29" t="n">
        <v>3.295</v>
      </c>
      <c r="EH2208" s="29" t="n">
        <v>3.415</v>
      </c>
      <c r="EI2208" s="29" t="n">
        <v>3.32</v>
      </c>
      <c r="EJ2208" s="29" t="n">
        <v>3.21</v>
      </c>
      <c r="EK2208" s="29" t="n">
        <v>3.07</v>
      </c>
      <c r="EL2208" s="29" t="n">
        <v>3.08</v>
      </c>
      <c r="EM2208" s="29" t="n">
        <v>3.11</v>
      </c>
      <c r="EN2208" s="29" t="n">
        <v>3.135</v>
      </c>
      <c r="EO2208" s="29" t="n">
        <v>3.157</v>
      </c>
      <c r="EP2208" s="29" t="n">
        <v>3.163</v>
      </c>
      <c r="EQ2208" s="29" t="n">
        <v>3.178</v>
      </c>
      <c r="ER2208" s="29" t="n">
        <v>3.357</v>
      </c>
      <c r="ES2208" s="29" t="n">
        <v>3.53</v>
      </c>
      <c r="ET2208" s="29" t="n">
        <v>3.585</v>
      </c>
      <c r="EU2208" s="29" t="n">
        <v>3.47</v>
      </c>
      <c r="EV2208" s="29" t="n">
        <v>3.328</v>
      </c>
      <c r="EW2208" s="29" t="n">
        <v>3.158</v>
      </c>
      <c r="EX2208" s="29" t="n">
        <v>3.153</v>
      </c>
      <c r="EY2208" s="29" t="n">
        <v>3.185</v>
      </c>
      <c r="EZ2208" s="29" t="n">
        <v>3.231</v>
      </c>
      <c r="FA2208" s="29" t="n">
        <v>3.264</v>
      </c>
      <c r="FB2208" s="29" t="n">
        <v>3.264</v>
      </c>
      <c r="FC2208" s="29" t="n">
        <v>3.268</v>
      </c>
      <c r="FD2208" s="29" t="n">
        <v>3.432</v>
      </c>
      <c r="FE2208" s="29" t="n">
        <v>3.6</v>
      </c>
      <c r="FF2208" s="29" t="n">
        <v>3.67</v>
      </c>
      <c r="FG2208" s="29" t="n">
        <v>3.555</v>
      </c>
      <c r="FH2208" s="29" t="n">
        <v>3.413</v>
      </c>
      <c r="FI2208" s="29" t="n">
        <v>3.243</v>
      </c>
      <c r="FJ2208" s="29" t="n">
        <v>3.238</v>
      </c>
      <c r="FK2208" s="29" t="n">
        <v>3.27</v>
      </c>
      <c r="FL2208" s="29" t="n">
        <v>3.316</v>
      </c>
      <c r="FM2208" s="29" t="n">
        <v>3.349</v>
      </c>
      <c r="FN2208" s="29" t="n">
        <v>3.349</v>
      </c>
      <c r="FO2208" s="29" t="n">
        <v>3.353</v>
      </c>
      <c r="FP2208" s="29" t="n">
        <v>3.517</v>
      </c>
      <c r="FQ2208" s="29" t="n">
        <v>3.685</v>
      </c>
      <c r="FR2208" s="29" t="n">
        <v>3.7575</v>
      </c>
      <c r="FS2208" s="29" t="n">
        <v>3.6425</v>
      </c>
      <c r="FT2208" s="29" t="n">
        <v>3.5005</v>
      </c>
      <c r="FU2208" s="29" t="n">
        <v>3.3305</v>
      </c>
      <c r="FV2208" s="29" t="n">
        <v>3.3255</v>
      </c>
      <c r="FW2208" s="29" t="n">
        <v>3.3575</v>
      </c>
      <c r="FX2208" s="29" t="n">
        <v>3.4035</v>
      </c>
      <c r="FY2208" s="29" t="n">
        <v>3.4365</v>
      </c>
      <c r="FZ2208" s="29" t="n">
        <v>3.4365</v>
      </c>
      <c r="GA2208" s="29" t="n">
        <v>3.4405</v>
      </c>
      <c r="GB2208" s="29" t="n">
        <v>3.6045</v>
      </c>
      <c r="GC2208" s="29" t="n">
        <v>3.7725</v>
      </c>
      <c r="GD2208" s="29" t="n">
        <v>3.8475</v>
      </c>
      <c r="GE2208" s="29" t="n">
        <v>3.7325</v>
      </c>
      <c r="GF2208" s="29" t="n">
        <v>3.5905</v>
      </c>
      <c r="GG2208" s="29" t="n">
        <v>3.4205</v>
      </c>
      <c r="GH2208" s="29" t="n">
        <v>3.4155</v>
      </c>
      <c r="GI2208" s="29" t="n">
        <v>3.4475</v>
      </c>
      <c r="GJ2208" s="29" t="n">
        <v>3.4935</v>
      </c>
      <c r="GK2208" s="29" t="n">
        <v>3.5265</v>
      </c>
      <c r="GL2208" s="29" t="n">
        <v>3.5265</v>
      </c>
      <c r="GM2208" s="29" t="n">
        <v>3.5305</v>
      </c>
      <c r="GN2208" s="29"/>
      <c r="GO2208" s="29"/>
      <c r="GP2208" s="29"/>
      <c r="GQ2208" s="29"/>
      <c r="GR2208" s="0"/>
      <c r="GS2208" s="0"/>
      <c r="GT2208" s="0"/>
      <c r="GU2208" s="0"/>
      <c r="GV2208" s="0"/>
      <c r="GW2208" s="0"/>
      <c r="GX2208" s="0"/>
      <c r="GY2208" s="0"/>
      <c r="GZ2208" s="0"/>
      <c r="HA2208" s="0"/>
      <c r="HB2208" s="0"/>
      <c r="HC2208" s="0"/>
      <c r="HD2208" s="0"/>
      <c r="HE2208" s="0"/>
      <c r="HF2208" s="0"/>
      <c r="HG2208" s="0"/>
      <c r="HH2208" s="0"/>
      <c r="HI2208" s="0"/>
      <c r="HJ2208" s="0"/>
      <c r="HK2208" s="0"/>
      <c r="HL2208" s="0"/>
      <c r="HM2208" s="0"/>
      <c r="HN2208" s="0"/>
      <c r="HO2208" s="0"/>
      <c r="HP2208" s="0"/>
      <c r="HQ2208" s="0"/>
      <c r="HR2208" s="0"/>
      <c r="HS2208" s="0"/>
      <c r="HT2208" s="0"/>
      <c r="HU2208" s="0"/>
      <c r="HV2208" s="0"/>
      <c r="HW2208" s="0"/>
      <c r="HX2208" s="0"/>
      <c r="HY2208" s="0"/>
      <c r="HZ2208" s="0"/>
      <c r="IA2208" s="0"/>
      <c r="IB2208" s="0"/>
      <c r="IC2208" s="0"/>
      <c r="ID2208" s="0"/>
      <c r="IE2208" s="0"/>
      <c r="IF2208" s="0"/>
      <c r="IG2208" s="0"/>
      <c r="IH2208" s="0"/>
      <c r="II2208" s="0"/>
      <c r="IJ2208" s="0"/>
      <c r="IK2208" s="0"/>
      <c r="IL2208" s="0"/>
      <c r="IM2208" s="0"/>
      <c r="IN2208" s="0"/>
      <c r="IO2208" s="0"/>
      <c r="IP2208" s="0"/>
      <c r="IQ2208" s="0"/>
      <c r="IR2208" s="0"/>
      <c r="IS2208" s="0"/>
      <c r="IT2208" s="0"/>
      <c r="IU2208" s="0"/>
      <c r="IV2208" s="0"/>
      <c r="IW2208" s="0"/>
    </row>
    <row r="2209" customFormat="false" ht="12.75" hidden="true" customHeight="false" outlineLevel="0" collapsed="false">
      <c r="A2209" s="0" t="n">
        <f aca="false">WEEKDAY(C2209,2)</f>
        <v>2</v>
      </c>
      <c r="B2209" s="0" t="n">
        <f aca="false">MONTH(C2209)</f>
        <v>10</v>
      </c>
      <c r="C2209" s="23" t="n">
        <v>37173</v>
      </c>
      <c r="D2209" s="0" t="n">
        <f aca="false">MONTH(R2209)</f>
        <v>10</v>
      </c>
      <c r="E2209" s="0" t="n">
        <f aca="false">YEAR(R2209)</f>
        <v>2001</v>
      </c>
      <c r="F2209" s="36"/>
      <c r="G2209" s="24" t="n">
        <f aca="false">N2209-M2209</f>
        <v>0.340333333333333</v>
      </c>
      <c r="H2209" s="24" t="n">
        <f aca="false">O2209-N2209</f>
        <v>0.10125</v>
      </c>
      <c r="I2209" s="24" t="n">
        <f aca="false">O2209-M2209</f>
        <v>0.441583333333333</v>
      </c>
      <c r="J2209" s="25" t="n">
        <f aca="false">VLOOKUP(C2209,'Nymex hist.'!A:B,2,0)</f>
        <v>2.388</v>
      </c>
      <c r="K2209" s="25"/>
      <c r="L2209" s="25"/>
      <c r="M2209" s="27" t="n">
        <f aca="false">SUMIF($S$3:$FQ$3,$E2209+1,$S2209:$FQ2209)/COUNTIF($S$3:$FQ$3,$E2209+1)</f>
        <v>2.95525</v>
      </c>
      <c r="N2209" s="27" t="n">
        <f aca="false">SUMIF($S$3:$FQ$3,$E2209+2,$S2209:$FQ2209)/COUNTIF($S$3:$FQ$3,$E2209+2)</f>
        <v>3.29558333333333</v>
      </c>
      <c r="O2209" s="27" t="n">
        <f aca="false">SUMIF($S$3:$FQ$3,$E2209+3,$S2209:$FQ2209)/COUNTIF($S$3:$FQ$3,$E2209+3)</f>
        <v>3.39683333333333</v>
      </c>
      <c r="P2209" s="27" t="n">
        <f aca="false">SUMIF($S$3:$FQ$3,$E2209+4,$S2209:$FQ2209)/COUNTIF($S$3:$FQ$3,$E2209+4)</f>
        <v>3.48183333333333</v>
      </c>
      <c r="Q2209" s="27"/>
      <c r="R2209" s="28" t="n">
        <v>37173</v>
      </c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30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 t="n">
        <v>2.388</v>
      </c>
      <c r="DU2209" s="29" t="n">
        <v>2.741</v>
      </c>
      <c r="DV2209" s="29" t="n">
        <v>2.94</v>
      </c>
      <c r="DW2209" s="29" t="n">
        <v>2.936</v>
      </c>
      <c r="DX2209" s="29" t="n">
        <v>2.886</v>
      </c>
      <c r="DY2209" s="29" t="n">
        <v>2.79</v>
      </c>
      <c r="DZ2209" s="29" t="n">
        <v>2.815</v>
      </c>
      <c r="EA2209" s="29" t="n">
        <v>2.859</v>
      </c>
      <c r="EB2209" s="29" t="n">
        <v>2.899</v>
      </c>
      <c r="EC2209" s="29" t="n">
        <v>2.935</v>
      </c>
      <c r="ED2209" s="29" t="n">
        <v>2.933</v>
      </c>
      <c r="EE2209" s="29" t="n">
        <v>2.958</v>
      </c>
      <c r="EF2209" s="29" t="n">
        <v>3.151</v>
      </c>
      <c r="EG2209" s="29" t="n">
        <v>3.361</v>
      </c>
      <c r="EH2209" s="29" t="n">
        <v>3.481</v>
      </c>
      <c r="EI2209" s="29" t="n">
        <v>3.386</v>
      </c>
      <c r="EJ2209" s="29" t="n">
        <v>3.276</v>
      </c>
      <c r="EK2209" s="29" t="n">
        <v>3.136</v>
      </c>
      <c r="EL2209" s="29" t="n">
        <v>3.146</v>
      </c>
      <c r="EM2209" s="29" t="n">
        <v>3.176</v>
      </c>
      <c r="EN2209" s="29" t="n">
        <v>3.206</v>
      </c>
      <c r="EO2209" s="29" t="n">
        <v>3.228</v>
      </c>
      <c r="EP2209" s="29" t="n">
        <v>3.234</v>
      </c>
      <c r="EQ2209" s="29" t="n">
        <v>3.249</v>
      </c>
      <c r="ER2209" s="29" t="n">
        <v>3.428</v>
      </c>
      <c r="ES2209" s="29" t="n">
        <v>3.601</v>
      </c>
      <c r="ET2209" s="29" t="n">
        <v>3.656</v>
      </c>
      <c r="EU2209" s="29" t="n">
        <v>3.541</v>
      </c>
      <c r="EV2209" s="29" t="n">
        <v>3.399</v>
      </c>
      <c r="EW2209" s="29" t="n">
        <v>3.229</v>
      </c>
      <c r="EX2209" s="29" t="n">
        <v>3.224</v>
      </c>
      <c r="EY2209" s="29" t="n">
        <v>3.256</v>
      </c>
      <c r="EZ2209" s="29" t="n">
        <v>3.296</v>
      </c>
      <c r="FA2209" s="29" t="n">
        <v>3.329</v>
      </c>
      <c r="FB2209" s="29" t="n">
        <v>3.329</v>
      </c>
      <c r="FC2209" s="29" t="n">
        <v>3.329</v>
      </c>
      <c r="FD2209" s="29" t="n">
        <v>3.503</v>
      </c>
      <c r="FE2209" s="29" t="n">
        <v>3.671</v>
      </c>
      <c r="FF2209" s="29" t="n">
        <v>3.741</v>
      </c>
      <c r="FG2209" s="29" t="n">
        <v>3.626</v>
      </c>
      <c r="FH2209" s="29" t="n">
        <v>3.484</v>
      </c>
      <c r="FI2209" s="29" t="n">
        <v>3.314</v>
      </c>
      <c r="FJ2209" s="29" t="n">
        <v>3.309</v>
      </c>
      <c r="FK2209" s="29" t="n">
        <v>3.341</v>
      </c>
      <c r="FL2209" s="29" t="n">
        <v>3.381</v>
      </c>
      <c r="FM2209" s="29" t="n">
        <v>3.414</v>
      </c>
      <c r="FN2209" s="29" t="n">
        <v>3.414</v>
      </c>
      <c r="FO2209" s="29" t="n">
        <v>3.414</v>
      </c>
      <c r="FP2209" s="29" t="n">
        <v>3.588</v>
      </c>
      <c r="FQ2209" s="29" t="n">
        <v>3.756</v>
      </c>
      <c r="FR2209" s="29" t="n">
        <v>3.831</v>
      </c>
      <c r="FS2209" s="29" t="n">
        <v>3.716</v>
      </c>
      <c r="FT2209" s="29" t="n">
        <v>3.574</v>
      </c>
      <c r="FU2209" s="29" t="n">
        <v>3.404</v>
      </c>
      <c r="FV2209" s="29" t="n">
        <v>3.399</v>
      </c>
      <c r="FW2209" s="29" t="n">
        <v>3.431</v>
      </c>
      <c r="FX2209" s="29" t="n">
        <v>3.471</v>
      </c>
      <c r="FY2209" s="29" t="n">
        <v>3.504</v>
      </c>
      <c r="FZ2209" s="29" t="n">
        <v>3.504</v>
      </c>
      <c r="GA2209" s="29" t="n">
        <v>3.504</v>
      </c>
      <c r="GB2209" s="29" t="n">
        <v>3.678</v>
      </c>
      <c r="GC2209" s="29" t="n">
        <v>3.846</v>
      </c>
      <c r="GD2209" s="29" t="n">
        <v>3.9235</v>
      </c>
      <c r="GE2209" s="29" t="n">
        <v>3.8085</v>
      </c>
      <c r="GF2209" s="29" t="n">
        <v>3.6665</v>
      </c>
      <c r="GG2209" s="29" t="n">
        <v>3.4965</v>
      </c>
      <c r="GH2209" s="29" t="n">
        <v>3.4915</v>
      </c>
      <c r="GI2209" s="29" t="n">
        <v>3.5235</v>
      </c>
      <c r="GJ2209" s="29" t="n">
        <v>3.5635</v>
      </c>
      <c r="GK2209" s="29" t="n">
        <v>3.5965</v>
      </c>
      <c r="GL2209" s="29" t="n">
        <v>3.5965</v>
      </c>
      <c r="GM2209" s="29" t="n">
        <v>3.5965</v>
      </c>
      <c r="GN2209" s="29"/>
      <c r="GO2209" s="29"/>
      <c r="GP2209" s="29"/>
      <c r="GQ2209" s="29"/>
      <c r="GR2209" s="0"/>
      <c r="GS2209" s="0"/>
      <c r="GT2209" s="0"/>
      <c r="GU2209" s="0"/>
      <c r="GV2209" s="0"/>
      <c r="GW2209" s="0"/>
      <c r="GX2209" s="0"/>
      <c r="GY2209" s="0"/>
      <c r="GZ2209" s="0"/>
      <c r="HA2209" s="0"/>
      <c r="HB2209" s="0"/>
      <c r="HC2209" s="0"/>
      <c r="HD2209" s="0"/>
      <c r="HE2209" s="0"/>
      <c r="HF2209" s="0"/>
      <c r="HG2209" s="0"/>
      <c r="HH2209" s="0"/>
      <c r="HI2209" s="0"/>
      <c r="HJ2209" s="0"/>
      <c r="HK2209" s="0"/>
      <c r="HL2209" s="0"/>
      <c r="HM2209" s="0"/>
      <c r="HN2209" s="0"/>
      <c r="HO2209" s="0"/>
      <c r="HP2209" s="0"/>
      <c r="HQ2209" s="0"/>
      <c r="HR2209" s="0"/>
      <c r="HS2209" s="0"/>
      <c r="HT2209" s="0"/>
      <c r="HU2209" s="0"/>
      <c r="HV2209" s="0"/>
      <c r="HW2209" s="0"/>
      <c r="HX2209" s="0"/>
      <c r="HY2209" s="0"/>
      <c r="HZ2209" s="0"/>
      <c r="IA2209" s="0"/>
      <c r="IB2209" s="0"/>
      <c r="IC2209" s="0"/>
      <c r="ID2209" s="0"/>
      <c r="IE2209" s="0"/>
      <c r="IF2209" s="0"/>
      <c r="IG2209" s="0"/>
      <c r="IH2209" s="0"/>
      <c r="II2209" s="0"/>
      <c r="IJ2209" s="0"/>
      <c r="IK2209" s="0"/>
      <c r="IL2209" s="0"/>
      <c r="IM2209" s="0"/>
      <c r="IN2209" s="0"/>
      <c r="IO2209" s="0"/>
      <c r="IP2209" s="0"/>
      <c r="IQ2209" s="0"/>
      <c r="IR2209" s="0"/>
      <c r="IS2209" s="0"/>
      <c r="IT2209" s="0"/>
      <c r="IU2209" s="0"/>
      <c r="IV2209" s="0"/>
      <c r="IW2209" s="0"/>
    </row>
    <row r="2210" customFormat="false" ht="12.75" hidden="true" customHeight="false" outlineLevel="0" collapsed="false">
      <c r="A2210" s="0" t="n">
        <f aca="false">WEEKDAY(C2210,2)</f>
        <v>3</v>
      </c>
      <c r="B2210" s="0" t="n">
        <f aca="false">MONTH(C2210)</f>
        <v>10</v>
      </c>
      <c r="C2210" s="23" t="n">
        <v>37174</v>
      </c>
      <c r="D2210" s="0" t="n">
        <f aca="false">MONTH(R2210)</f>
        <v>10</v>
      </c>
      <c r="E2210" s="0" t="n">
        <f aca="false">YEAR(R2210)</f>
        <v>2001</v>
      </c>
      <c r="F2210" s="36"/>
      <c r="G2210" s="24" t="n">
        <f aca="false">N2210-M2210</f>
        <v>0.330916666666667</v>
      </c>
      <c r="H2210" s="24" t="n">
        <f aca="false">O2210-N2210</f>
        <v>0.0827499999999999</v>
      </c>
      <c r="I2210" s="24" t="n">
        <f aca="false">O2210-M2210</f>
        <v>0.413666666666666</v>
      </c>
      <c r="J2210" s="25" t="n">
        <f aca="false">VLOOKUP(C2210,'Nymex hist.'!A:B,2,0)</f>
        <v>2.48</v>
      </c>
      <c r="K2210" s="25"/>
      <c r="L2210" s="25"/>
      <c r="M2210" s="27" t="n">
        <f aca="false">SUMIF($S$3:$FQ$3,$E2210+1,$S2210:$FQ2210)/COUNTIF($S$3:$FQ$3,$E2210+1)</f>
        <v>2.98925</v>
      </c>
      <c r="N2210" s="27" t="n">
        <f aca="false">SUMIF($S$3:$FQ$3,$E2210+2,$S2210:$FQ2210)/COUNTIF($S$3:$FQ$3,$E2210+2)</f>
        <v>3.32016666666667</v>
      </c>
      <c r="O2210" s="27" t="n">
        <f aca="false">SUMIF($S$3:$FQ$3,$E2210+3,$S2210:$FQ2210)/COUNTIF($S$3:$FQ$3,$E2210+3)</f>
        <v>3.40291666666667</v>
      </c>
      <c r="P2210" s="27" t="n">
        <f aca="false">SUMIF($S$3:$FQ$3,$E2210+4,$S2210:$FQ2210)/COUNTIF($S$3:$FQ$3,$E2210+4)</f>
        <v>3.48291666666667</v>
      </c>
      <c r="Q2210" s="27"/>
      <c r="R2210" s="28" t="n">
        <v>37174</v>
      </c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30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 t="n">
        <v>2.48</v>
      </c>
      <c r="DU2210" s="29" t="n">
        <v>2.802</v>
      </c>
      <c r="DV2210" s="29" t="n">
        <v>2.992</v>
      </c>
      <c r="DW2210" s="29" t="n">
        <v>2.982</v>
      </c>
      <c r="DX2210" s="29" t="n">
        <v>2.927</v>
      </c>
      <c r="DY2210" s="29" t="n">
        <v>2.822</v>
      </c>
      <c r="DZ2210" s="29" t="n">
        <v>2.846</v>
      </c>
      <c r="EA2210" s="29" t="n">
        <v>2.89</v>
      </c>
      <c r="EB2210" s="29" t="n">
        <v>2.93</v>
      </c>
      <c r="EC2210" s="29" t="n">
        <v>2.966</v>
      </c>
      <c r="ED2210" s="29" t="n">
        <v>2.962</v>
      </c>
      <c r="EE2210" s="29" t="n">
        <v>2.986</v>
      </c>
      <c r="EF2210" s="29" t="n">
        <v>3.179</v>
      </c>
      <c r="EG2210" s="29" t="n">
        <v>3.389</v>
      </c>
      <c r="EH2210" s="29" t="n">
        <v>3.509</v>
      </c>
      <c r="EI2210" s="29" t="n">
        <v>3.414</v>
      </c>
      <c r="EJ2210" s="29" t="n">
        <v>3.304</v>
      </c>
      <c r="EK2210" s="29" t="n">
        <v>3.164</v>
      </c>
      <c r="EL2210" s="29" t="n">
        <v>3.174</v>
      </c>
      <c r="EM2210" s="29" t="n">
        <v>3.204</v>
      </c>
      <c r="EN2210" s="29" t="n">
        <v>3.23</v>
      </c>
      <c r="EO2210" s="29" t="n">
        <v>3.256</v>
      </c>
      <c r="EP2210" s="29" t="n">
        <v>3.256</v>
      </c>
      <c r="EQ2210" s="29" t="n">
        <v>3.269</v>
      </c>
      <c r="ER2210" s="29" t="n">
        <v>3.446</v>
      </c>
      <c r="ES2210" s="29" t="n">
        <v>3.616</v>
      </c>
      <c r="ET2210" s="29" t="n">
        <v>3.676</v>
      </c>
      <c r="EU2210" s="29" t="n">
        <v>3.556</v>
      </c>
      <c r="EV2210" s="29" t="n">
        <v>3.409</v>
      </c>
      <c r="EW2210" s="29" t="n">
        <v>3.234</v>
      </c>
      <c r="EX2210" s="29" t="n">
        <v>3.229</v>
      </c>
      <c r="EY2210" s="29" t="n">
        <v>3.261</v>
      </c>
      <c r="EZ2210" s="29" t="n">
        <v>3.301</v>
      </c>
      <c r="FA2210" s="29" t="n">
        <v>3.334</v>
      </c>
      <c r="FB2210" s="29" t="n">
        <v>3.334</v>
      </c>
      <c r="FC2210" s="29" t="n">
        <v>3.334</v>
      </c>
      <c r="FD2210" s="29" t="n">
        <v>3.501</v>
      </c>
      <c r="FE2210" s="29" t="n">
        <v>3.666</v>
      </c>
      <c r="FF2210" s="29" t="n">
        <v>3.756</v>
      </c>
      <c r="FG2210" s="29" t="n">
        <v>3.636</v>
      </c>
      <c r="FH2210" s="29" t="n">
        <v>3.489</v>
      </c>
      <c r="FI2210" s="29" t="n">
        <v>3.314</v>
      </c>
      <c r="FJ2210" s="29" t="n">
        <v>3.309</v>
      </c>
      <c r="FK2210" s="29" t="n">
        <v>3.341</v>
      </c>
      <c r="FL2210" s="29" t="n">
        <v>3.381</v>
      </c>
      <c r="FM2210" s="29" t="n">
        <v>3.414</v>
      </c>
      <c r="FN2210" s="29" t="n">
        <v>3.414</v>
      </c>
      <c r="FO2210" s="29" t="n">
        <v>3.414</v>
      </c>
      <c r="FP2210" s="29" t="n">
        <v>3.581</v>
      </c>
      <c r="FQ2210" s="29" t="n">
        <v>3.746</v>
      </c>
      <c r="FR2210" s="29" t="n">
        <v>3.8385</v>
      </c>
      <c r="FS2210" s="29" t="n">
        <v>3.7185</v>
      </c>
      <c r="FT2210" s="29" t="n">
        <v>3.5715</v>
      </c>
      <c r="FU2210" s="29" t="n">
        <v>3.3965</v>
      </c>
      <c r="FV2210" s="29" t="n">
        <v>3.3915</v>
      </c>
      <c r="FW2210" s="29" t="n">
        <v>3.4235</v>
      </c>
      <c r="FX2210" s="29" t="n">
        <v>3.4635</v>
      </c>
      <c r="FY2210" s="29" t="n">
        <v>3.4965</v>
      </c>
      <c r="FZ2210" s="29" t="n">
        <v>3.4965</v>
      </c>
      <c r="GA2210" s="29" t="n">
        <v>3.4965</v>
      </c>
      <c r="GB2210" s="29" t="n">
        <v>3.6635</v>
      </c>
      <c r="GC2210" s="29" t="n">
        <v>3.8285</v>
      </c>
      <c r="GD2210" s="29" t="n">
        <v>3.9235</v>
      </c>
      <c r="GE2210" s="29" t="n">
        <v>3.8035</v>
      </c>
      <c r="GF2210" s="29" t="n">
        <v>3.6565</v>
      </c>
      <c r="GG2210" s="29" t="n">
        <v>3.4815</v>
      </c>
      <c r="GH2210" s="29" t="n">
        <v>3.4765</v>
      </c>
      <c r="GI2210" s="29" t="n">
        <v>3.5085</v>
      </c>
      <c r="GJ2210" s="29" t="n">
        <v>3.5485</v>
      </c>
      <c r="GK2210" s="29" t="n">
        <v>3.5815</v>
      </c>
      <c r="GL2210" s="29" t="n">
        <v>3.5815</v>
      </c>
      <c r="GM2210" s="29" t="n">
        <v>3.5815</v>
      </c>
      <c r="GN2210" s="29"/>
      <c r="GO2210" s="29"/>
      <c r="GP2210" s="29"/>
      <c r="GQ2210" s="29"/>
      <c r="GR2210" s="0"/>
      <c r="GS2210" s="0"/>
      <c r="GT2210" s="0"/>
      <c r="GU2210" s="0"/>
      <c r="GV2210" s="0"/>
      <c r="GW2210" s="0"/>
      <c r="GX2210" s="0"/>
      <c r="GY2210" s="0"/>
      <c r="GZ2210" s="0"/>
      <c r="HA2210" s="0"/>
      <c r="HB2210" s="0"/>
      <c r="HC2210" s="0"/>
      <c r="HD2210" s="0"/>
      <c r="HE2210" s="0"/>
      <c r="HF2210" s="0"/>
      <c r="HG2210" s="0"/>
      <c r="HH2210" s="0"/>
      <c r="HI2210" s="0"/>
      <c r="HJ2210" s="0"/>
      <c r="HK2210" s="0"/>
      <c r="HL2210" s="0"/>
      <c r="HM2210" s="0"/>
      <c r="HN2210" s="0"/>
      <c r="HO2210" s="0"/>
      <c r="HP2210" s="0"/>
      <c r="HQ2210" s="0"/>
      <c r="HR2210" s="0"/>
      <c r="HS2210" s="0"/>
      <c r="HT2210" s="0"/>
      <c r="HU2210" s="0"/>
      <c r="HV2210" s="0"/>
      <c r="HW2210" s="0"/>
      <c r="HX2210" s="0"/>
      <c r="HY2210" s="0"/>
      <c r="HZ2210" s="0"/>
      <c r="IA2210" s="0"/>
      <c r="IB2210" s="0"/>
      <c r="IC2210" s="0"/>
      <c r="ID2210" s="0"/>
      <c r="IE2210" s="0"/>
      <c r="IF2210" s="0"/>
      <c r="IG2210" s="0"/>
      <c r="IH2210" s="0"/>
      <c r="II2210" s="0"/>
      <c r="IJ2210" s="0"/>
      <c r="IK2210" s="0"/>
      <c r="IL2210" s="0"/>
      <c r="IM2210" s="0"/>
      <c r="IN2210" s="0"/>
      <c r="IO2210" s="0"/>
      <c r="IP2210" s="0"/>
      <c r="IQ2210" s="0"/>
      <c r="IR2210" s="0"/>
      <c r="IS2210" s="0"/>
      <c r="IT2210" s="0"/>
      <c r="IU2210" s="0"/>
      <c r="IV2210" s="0"/>
      <c r="IW2210" s="0"/>
    </row>
    <row r="2211" customFormat="false" ht="12.75" hidden="true" customHeight="false" outlineLevel="0" collapsed="false">
      <c r="A2211" s="0" t="n">
        <f aca="false">WEEKDAY(C2211,2)</f>
        <v>4</v>
      </c>
      <c r="B2211" s="0" t="n">
        <f aca="false">MONTH(C2211)</f>
        <v>10</v>
      </c>
      <c r="C2211" s="23" t="n">
        <v>37175</v>
      </c>
      <c r="D2211" s="0" t="n">
        <f aca="false">MONTH(R2211)</f>
        <v>10</v>
      </c>
      <c r="E2211" s="0" t="n">
        <f aca="false">YEAR(R2211)</f>
        <v>2001</v>
      </c>
      <c r="F2211" s="36"/>
      <c r="G2211" s="24" t="n">
        <f aca="false">N2211-M2211</f>
        <v>0.318333333333333</v>
      </c>
      <c r="H2211" s="24" t="n">
        <f aca="false">O2211-N2211</f>
        <v>0.0830000000000002</v>
      </c>
      <c r="I2211" s="24" t="n">
        <f aca="false">O2211-M2211</f>
        <v>0.401333333333334</v>
      </c>
      <c r="J2211" s="25" t="n">
        <f aca="false">VLOOKUP(C2211,'Nymex hist.'!A:B,2,0)</f>
        <v>2.531</v>
      </c>
      <c r="K2211" s="25"/>
      <c r="L2211" s="25"/>
      <c r="M2211" s="27" t="n">
        <f aca="false">SUMIF($S$3:$FQ$3,$E2211+1,$S2211:$FQ2211)/COUNTIF($S$3:$FQ$3,$E2211+1)</f>
        <v>2.99566666666667</v>
      </c>
      <c r="N2211" s="27" t="n">
        <f aca="false">SUMIF($S$3:$FQ$3,$E2211+2,$S2211:$FQ2211)/COUNTIF($S$3:$FQ$3,$E2211+2)</f>
        <v>3.314</v>
      </c>
      <c r="O2211" s="27" t="n">
        <f aca="false">SUMIF($S$3:$FQ$3,$E2211+3,$S2211:$FQ2211)/COUNTIF($S$3:$FQ$3,$E2211+3)</f>
        <v>3.397</v>
      </c>
      <c r="P2211" s="27" t="n">
        <f aca="false">SUMIF($S$3:$FQ$3,$E2211+4,$S2211:$FQ2211)/COUNTIF($S$3:$FQ$3,$E2211+4)</f>
        <v>3.4795</v>
      </c>
      <c r="Q2211" s="27"/>
      <c r="R2211" s="28" t="n">
        <v>37175</v>
      </c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30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 t="n">
        <v>2.531</v>
      </c>
      <c r="DU2211" s="29" t="n">
        <v>2.833</v>
      </c>
      <c r="DV2211" s="29" t="n">
        <v>3.01</v>
      </c>
      <c r="DW2211" s="29" t="n">
        <v>2.997</v>
      </c>
      <c r="DX2211" s="29" t="n">
        <v>2.937</v>
      </c>
      <c r="DY2211" s="29" t="n">
        <v>2.829</v>
      </c>
      <c r="DZ2211" s="29" t="n">
        <v>2.854</v>
      </c>
      <c r="EA2211" s="29" t="n">
        <v>2.898</v>
      </c>
      <c r="EB2211" s="29" t="n">
        <v>2.936</v>
      </c>
      <c r="EC2211" s="29" t="n">
        <v>2.972</v>
      </c>
      <c r="ED2211" s="29" t="n">
        <v>2.967</v>
      </c>
      <c r="EE2211" s="29" t="n">
        <v>2.991</v>
      </c>
      <c r="EF2211" s="29" t="n">
        <v>3.176</v>
      </c>
      <c r="EG2211" s="29" t="n">
        <v>3.381</v>
      </c>
      <c r="EH2211" s="29" t="n">
        <v>3.501</v>
      </c>
      <c r="EI2211" s="29" t="n">
        <v>3.406</v>
      </c>
      <c r="EJ2211" s="29" t="n">
        <v>3.296</v>
      </c>
      <c r="EK2211" s="29" t="n">
        <v>3.16</v>
      </c>
      <c r="EL2211" s="29" t="n">
        <v>3.17</v>
      </c>
      <c r="EM2211" s="29" t="n">
        <v>3.2</v>
      </c>
      <c r="EN2211" s="29" t="n">
        <v>3.226</v>
      </c>
      <c r="EO2211" s="29" t="n">
        <v>3.252</v>
      </c>
      <c r="EP2211" s="29" t="n">
        <v>3.252</v>
      </c>
      <c r="EQ2211" s="29" t="n">
        <v>3.265</v>
      </c>
      <c r="ER2211" s="29" t="n">
        <v>3.439</v>
      </c>
      <c r="ES2211" s="29" t="n">
        <v>3.601</v>
      </c>
      <c r="ET2211" s="29" t="n">
        <v>3.661</v>
      </c>
      <c r="EU2211" s="29" t="n">
        <v>3.546</v>
      </c>
      <c r="EV2211" s="29" t="n">
        <v>3.399</v>
      </c>
      <c r="EW2211" s="29" t="n">
        <v>3.234</v>
      </c>
      <c r="EX2211" s="29" t="n">
        <v>3.229</v>
      </c>
      <c r="EY2211" s="29" t="n">
        <v>3.261</v>
      </c>
      <c r="EZ2211" s="29" t="n">
        <v>3.301</v>
      </c>
      <c r="FA2211" s="29" t="n">
        <v>3.334</v>
      </c>
      <c r="FB2211" s="29" t="n">
        <v>3.328</v>
      </c>
      <c r="FC2211" s="29" t="n">
        <v>3.326</v>
      </c>
      <c r="FD2211" s="29" t="n">
        <v>3.494</v>
      </c>
      <c r="FE2211" s="29" t="n">
        <v>3.651</v>
      </c>
      <c r="FF2211" s="29" t="n">
        <v>3.7435</v>
      </c>
      <c r="FG2211" s="29" t="n">
        <v>3.6285</v>
      </c>
      <c r="FH2211" s="29" t="n">
        <v>3.4815</v>
      </c>
      <c r="FI2211" s="29" t="n">
        <v>3.3165</v>
      </c>
      <c r="FJ2211" s="29" t="n">
        <v>3.3115</v>
      </c>
      <c r="FK2211" s="29" t="n">
        <v>3.3435</v>
      </c>
      <c r="FL2211" s="29" t="n">
        <v>3.3835</v>
      </c>
      <c r="FM2211" s="29" t="n">
        <v>3.4165</v>
      </c>
      <c r="FN2211" s="29" t="n">
        <v>3.4105</v>
      </c>
      <c r="FO2211" s="29" t="n">
        <v>3.4085</v>
      </c>
      <c r="FP2211" s="29" t="n">
        <v>3.5765</v>
      </c>
      <c r="FQ2211" s="29" t="n">
        <v>3.7335</v>
      </c>
      <c r="FR2211" s="29" t="n">
        <v>3.8285</v>
      </c>
      <c r="FS2211" s="29" t="n">
        <v>3.7135</v>
      </c>
      <c r="FT2211" s="29" t="n">
        <v>3.5665</v>
      </c>
      <c r="FU2211" s="29" t="n">
        <v>3.4015</v>
      </c>
      <c r="FV2211" s="29" t="n">
        <v>3.3965</v>
      </c>
      <c r="FW2211" s="29" t="n">
        <v>3.4285</v>
      </c>
      <c r="FX2211" s="29" t="n">
        <v>3.4685</v>
      </c>
      <c r="FY2211" s="29" t="n">
        <v>3.5015</v>
      </c>
      <c r="FZ2211" s="29" t="n">
        <v>3.4955</v>
      </c>
      <c r="GA2211" s="29" t="n">
        <v>3.4935</v>
      </c>
      <c r="GB2211" s="29" t="n">
        <v>3.6615</v>
      </c>
      <c r="GC2211" s="29" t="n">
        <v>3.8185</v>
      </c>
      <c r="GD2211" s="29" t="n">
        <v>3.916</v>
      </c>
      <c r="GE2211" s="29" t="n">
        <v>3.801</v>
      </c>
      <c r="GF2211" s="29" t="n">
        <v>3.654</v>
      </c>
      <c r="GG2211" s="29" t="n">
        <v>3.489</v>
      </c>
      <c r="GH2211" s="29" t="n">
        <v>3.484</v>
      </c>
      <c r="GI2211" s="29" t="n">
        <v>3.516</v>
      </c>
      <c r="GJ2211" s="29" t="n">
        <v>3.556</v>
      </c>
      <c r="GK2211" s="29" t="n">
        <v>3.589</v>
      </c>
      <c r="GL2211" s="29" t="n">
        <v>3.583</v>
      </c>
      <c r="GM2211" s="29" t="n">
        <v>3.581</v>
      </c>
      <c r="GN2211" s="29"/>
      <c r="GO2211" s="29"/>
      <c r="GP2211" s="29"/>
      <c r="GQ2211" s="29"/>
      <c r="GR2211" s="0"/>
      <c r="GS2211" s="0"/>
      <c r="GT2211" s="0"/>
      <c r="GU2211" s="0"/>
      <c r="GV2211" s="0"/>
      <c r="GW2211" s="0"/>
      <c r="GX2211" s="0"/>
      <c r="GY2211" s="0"/>
      <c r="GZ2211" s="0"/>
      <c r="HA2211" s="0"/>
      <c r="HB2211" s="0"/>
      <c r="HC2211" s="0"/>
      <c r="HD2211" s="0"/>
      <c r="HE2211" s="0"/>
      <c r="HF2211" s="0"/>
      <c r="HG2211" s="0"/>
      <c r="HH2211" s="0"/>
      <c r="HI2211" s="0"/>
      <c r="HJ2211" s="0"/>
      <c r="HK2211" s="0"/>
      <c r="HL2211" s="0"/>
      <c r="HM2211" s="0"/>
      <c r="HN2211" s="0"/>
      <c r="HO2211" s="0"/>
      <c r="HP2211" s="0"/>
      <c r="HQ2211" s="0"/>
      <c r="HR2211" s="0"/>
      <c r="HS2211" s="0"/>
      <c r="HT2211" s="0"/>
      <c r="HU2211" s="0"/>
      <c r="HV2211" s="0"/>
      <c r="HW2211" s="0"/>
      <c r="HX2211" s="0"/>
      <c r="HY2211" s="0"/>
      <c r="HZ2211" s="0"/>
      <c r="IA2211" s="0"/>
      <c r="IB2211" s="0"/>
      <c r="IC2211" s="0"/>
      <c r="ID2211" s="0"/>
      <c r="IE2211" s="0"/>
      <c r="IF2211" s="0"/>
      <c r="IG2211" s="0"/>
      <c r="IH2211" s="0"/>
      <c r="II2211" s="0"/>
      <c r="IJ2211" s="0"/>
      <c r="IK2211" s="0"/>
      <c r="IL2211" s="0"/>
      <c r="IM2211" s="0"/>
      <c r="IN2211" s="0"/>
      <c r="IO2211" s="0"/>
      <c r="IP2211" s="0"/>
      <c r="IQ2211" s="0"/>
      <c r="IR2211" s="0"/>
      <c r="IS2211" s="0"/>
      <c r="IT2211" s="0"/>
      <c r="IU2211" s="0"/>
      <c r="IV2211" s="0"/>
      <c r="IW2211" s="0"/>
    </row>
    <row r="2212" customFormat="false" ht="12.75" hidden="true" customHeight="false" outlineLevel="0" collapsed="false">
      <c r="A2212" s="0" t="n">
        <f aca="false">WEEKDAY(C2212,2)</f>
        <v>5</v>
      </c>
      <c r="B2212" s="0" t="n">
        <f aca="false">MONTH(C2212)</f>
        <v>10</v>
      </c>
      <c r="C2212" s="23" t="n">
        <v>37176</v>
      </c>
      <c r="D2212" s="0" t="n">
        <f aca="false">MONTH(R2212)</f>
        <v>10</v>
      </c>
      <c r="E2212" s="0" t="n">
        <f aca="false">YEAR(R2212)</f>
        <v>2001</v>
      </c>
      <c r="F2212" s="36"/>
      <c r="G2212" s="24" t="n">
        <f aca="false">N2212-M2212</f>
        <v>0.344833333333333</v>
      </c>
      <c r="H2212" s="24" t="n">
        <f aca="false">O2212-N2212</f>
        <v>0.0974166666666663</v>
      </c>
      <c r="I2212" s="24" t="n">
        <f aca="false">O2212-M2212</f>
        <v>0.44225</v>
      </c>
      <c r="J2212" s="25" t="n">
        <f aca="false">VLOOKUP(C2212,'Nymex hist.'!A:B,2,0)</f>
        <v>2.43</v>
      </c>
      <c r="K2212" s="25"/>
      <c r="L2212" s="25"/>
      <c r="M2212" s="27" t="n">
        <f aca="false">SUMIF($S$3:$FQ$3,$E2212+1,$S2212:$FQ2212)/COUNTIF($S$3:$FQ$3,$E2212+1)</f>
        <v>2.94583333333333</v>
      </c>
      <c r="N2212" s="27" t="n">
        <f aca="false">SUMIF($S$3:$FQ$3,$E2212+2,$S2212:$FQ2212)/COUNTIF($S$3:$FQ$3,$E2212+2)</f>
        <v>3.29066666666667</v>
      </c>
      <c r="O2212" s="27" t="n">
        <f aca="false">SUMIF($S$3:$FQ$3,$E2212+3,$S2212:$FQ2212)/COUNTIF($S$3:$FQ$3,$E2212+3)</f>
        <v>3.38808333333333</v>
      </c>
      <c r="P2212" s="27" t="n">
        <f aca="false">SUMIF($S$3:$FQ$3,$E2212+4,$S2212:$FQ2212)/COUNTIF($S$3:$FQ$3,$E2212+4)</f>
        <v>3.47808333333333</v>
      </c>
      <c r="Q2212" s="27"/>
      <c r="R2212" s="28" t="n">
        <v>37176</v>
      </c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30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 t="n">
        <v>2.43</v>
      </c>
      <c r="DU2212" s="29" t="n">
        <v>2.725</v>
      </c>
      <c r="DV2212" s="29" t="n">
        <v>2.913</v>
      </c>
      <c r="DW2212" s="29" t="n">
        <v>2.907</v>
      </c>
      <c r="DX2212" s="29" t="n">
        <v>2.867</v>
      </c>
      <c r="DY2212" s="29" t="n">
        <v>2.778</v>
      </c>
      <c r="DZ2212" s="29" t="n">
        <v>2.808</v>
      </c>
      <c r="EA2212" s="29" t="n">
        <v>2.855</v>
      </c>
      <c r="EB2212" s="29" t="n">
        <v>2.895</v>
      </c>
      <c r="EC2212" s="29" t="n">
        <v>2.935</v>
      </c>
      <c r="ED2212" s="29" t="n">
        <v>2.933</v>
      </c>
      <c r="EE2212" s="29" t="n">
        <v>2.958</v>
      </c>
      <c r="EF2212" s="29" t="n">
        <v>3.146</v>
      </c>
      <c r="EG2212" s="29" t="n">
        <v>3.355</v>
      </c>
      <c r="EH2212" s="29" t="n">
        <v>3.475</v>
      </c>
      <c r="EI2212" s="29" t="n">
        <v>3.38</v>
      </c>
      <c r="EJ2212" s="29" t="n">
        <v>3.27</v>
      </c>
      <c r="EK2212" s="29" t="n">
        <v>3.134</v>
      </c>
      <c r="EL2212" s="29" t="n">
        <v>3.144</v>
      </c>
      <c r="EM2212" s="29" t="n">
        <v>3.174</v>
      </c>
      <c r="EN2212" s="29" t="n">
        <v>3.2</v>
      </c>
      <c r="EO2212" s="29" t="n">
        <v>3.226</v>
      </c>
      <c r="EP2212" s="29" t="n">
        <v>3.23</v>
      </c>
      <c r="EQ2212" s="29" t="n">
        <v>3.247</v>
      </c>
      <c r="ER2212" s="29" t="n">
        <v>3.423</v>
      </c>
      <c r="ES2212" s="29" t="n">
        <v>3.585</v>
      </c>
      <c r="ET2212" s="29" t="n">
        <v>3.645</v>
      </c>
      <c r="EU2212" s="29" t="n">
        <v>3.53</v>
      </c>
      <c r="EV2212" s="29" t="n">
        <v>3.383</v>
      </c>
      <c r="EW2212" s="29" t="n">
        <v>3.218</v>
      </c>
      <c r="EX2212" s="29" t="n">
        <v>3.213</v>
      </c>
      <c r="EY2212" s="29" t="n">
        <v>3.251</v>
      </c>
      <c r="EZ2212" s="29" t="n">
        <v>3.296</v>
      </c>
      <c r="FA2212" s="29" t="n">
        <v>3.334</v>
      </c>
      <c r="FB2212" s="29" t="n">
        <v>3.328</v>
      </c>
      <c r="FC2212" s="29" t="n">
        <v>3.326</v>
      </c>
      <c r="FD2212" s="29" t="n">
        <v>3.488</v>
      </c>
      <c r="FE2212" s="29" t="n">
        <v>3.645</v>
      </c>
      <c r="FF2212" s="29" t="n">
        <v>3.735</v>
      </c>
      <c r="FG2212" s="29" t="n">
        <v>3.62</v>
      </c>
      <c r="FH2212" s="29" t="n">
        <v>3.473</v>
      </c>
      <c r="FI2212" s="29" t="n">
        <v>3.308</v>
      </c>
      <c r="FJ2212" s="29" t="n">
        <v>3.303</v>
      </c>
      <c r="FK2212" s="29" t="n">
        <v>3.341</v>
      </c>
      <c r="FL2212" s="29" t="n">
        <v>3.386</v>
      </c>
      <c r="FM2212" s="29" t="n">
        <v>3.424</v>
      </c>
      <c r="FN2212" s="29" t="n">
        <v>3.418</v>
      </c>
      <c r="FO2212" s="29" t="n">
        <v>3.416</v>
      </c>
      <c r="FP2212" s="29" t="n">
        <v>3.578</v>
      </c>
      <c r="FQ2212" s="29" t="n">
        <v>3.735</v>
      </c>
      <c r="FR2212" s="29" t="n">
        <v>3.8275</v>
      </c>
      <c r="FS2212" s="29" t="n">
        <v>3.7125</v>
      </c>
      <c r="FT2212" s="29" t="n">
        <v>3.5655</v>
      </c>
      <c r="FU2212" s="29" t="n">
        <v>3.4005</v>
      </c>
      <c r="FV2212" s="29" t="n">
        <v>3.3955</v>
      </c>
      <c r="FW2212" s="29" t="n">
        <v>3.4335</v>
      </c>
      <c r="FX2212" s="29" t="n">
        <v>3.4785</v>
      </c>
      <c r="FY2212" s="29" t="n">
        <v>3.5165</v>
      </c>
      <c r="FZ2212" s="29" t="n">
        <v>3.5105</v>
      </c>
      <c r="GA2212" s="29" t="n">
        <v>3.5085</v>
      </c>
      <c r="GB2212" s="29" t="n">
        <v>3.6705</v>
      </c>
      <c r="GC2212" s="29" t="n">
        <v>3.8275</v>
      </c>
      <c r="GD2212" s="29" t="n">
        <v>3.9225</v>
      </c>
      <c r="GE2212" s="29" t="n">
        <v>3.8075</v>
      </c>
      <c r="GF2212" s="29" t="n">
        <v>3.6605</v>
      </c>
      <c r="GG2212" s="29" t="n">
        <v>3.4955</v>
      </c>
      <c r="GH2212" s="29" t="n">
        <v>3.4905</v>
      </c>
      <c r="GI2212" s="29" t="n">
        <v>3.5285</v>
      </c>
      <c r="GJ2212" s="29" t="n">
        <v>3.5735</v>
      </c>
      <c r="GK2212" s="29" t="n">
        <v>3.6115</v>
      </c>
      <c r="GL2212" s="29" t="n">
        <v>3.6055</v>
      </c>
      <c r="GM2212" s="29" t="n">
        <v>3.6035</v>
      </c>
      <c r="GN2212" s="29"/>
      <c r="GO2212" s="29"/>
      <c r="GP2212" s="29"/>
      <c r="GQ2212" s="29"/>
      <c r="GR2212" s="0"/>
      <c r="GS2212" s="0"/>
      <c r="GT2212" s="0"/>
      <c r="GU2212" s="0"/>
      <c r="GV2212" s="0"/>
      <c r="GW2212" s="0"/>
      <c r="GX2212" s="0"/>
      <c r="GY2212" s="0"/>
      <c r="GZ2212" s="0"/>
      <c r="HA2212" s="0"/>
      <c r="HB2212" s="0"/>
      <c r="HC2212" s="0"/>
      <c r="HD2212" s="0"/>
      <c r="HE2212" s="0"/>
      <c r="HF2212" s="0"/>
      <c r="HG2212" s="0"/>
      <c r="HH2212" s="0"/>
      <c r="HI2212" s="0"/>
      <c r="HJ2212" s="0"/>
      <c r="HK2212" s="0"/>
      <c r="HL2212" s="0"/>
      <c r="HM2212" s="0"/>
      <c r="HN2212" s="0"/>
      <c r="HO2212" s="0"/>
      <c r="HP2212" s="0"/>
      <c r="HQ2212" s="0"/>
      <c r="HR2212" s="0"/>
      <c r="HS2212" s="0"/>
      <c r="HT2212" s="0"/>
      <c r="HU2212" s="0"/>
      <c r="HV2212" s="0"/>
      <c r="HW2212" s="0"/>
      <c r="HX2212" s="0"/>
      <c r="HY2212" s="0"/>
      <c r="HZ2212" s="0"/>
      <c r="IA2212" s="0"/>
      <c r="IB2212" s="0"/>
      <c r="IC2212" s="0"/>
      <c r="ID2212" s="0"/>
      <c r="IE2212" s="0"/>
      <c r="IF2212" s="0"/>
      <c r="IG2212" s="0"/>
      <c r="IH2212" s="0"/>
      <c r="II2212" s="0"/>
      <c r="IJ2212" s="0"/>
      <c r="IK2212" s="0"/>
      <c r="IL2212" s="0"/>
      <c r="IM2212" s="0"/>
      <c r="IN2212" s="0"/>
      <c r="IO2212" s="0"/>
      <c r="IP2212" s="0"/>
      <c r="IQ2212" s="0"/>
      <c r="IR2212" s="0"/>
      <c r="IS2212" s="0"/>
      <c r="IT2212" s="0"/>
      <c r="IU2212" s="0"/>
      <c r="IV2212" s="0"/>
      <c r="IW2212" s="0"/>
    </row>
    <row r="2213" customFormat="false" ht="12.75" hidden="true" customHeight="false" outlineLevel="0" collapsed="false">
      <c r="A2213" s="0" t="n">
        <f aca="false">WEEKDAY(C2213,2)</f>
        <v>1</v>
      </c>
      <c r="B2213" s="0" t="n">
        <f aca="false">MONTH(C2213)</f>
        <v>10</v>
      </c>
      <c r="C2213" s="23" t="n">
        <v>37179</v>
      </c>
      <c r="D2213" s="0" t="n">
        <f aca="false">MONTH(R2213)</f>
        <v>10</v>
      </c>
      <c r="E2213" s="0" t="n">
        <f aca="false">YEAR(R2213)</f>
        <v>2001</v>
      </c>
      <c r="F2213" s="36"/>
      <c r="G2213" s="24" t="n">
        <f aca="false">N2213-M2213</f>
        <v>0.380083333333333</v>
      </c>
      <c r="H2213" s="24" t="n">
        <f aca="false">O2213-N2213</f>
        <v>0.103583333333334</v>
      </c>
      <c r="I2213" s="24" t="n">
        <f aca="false">O2213-M2213</f>
        <v>0.483666666666667</v>
      </c>
      <c r="J2213" s="25" t="n">
        <f aca="false">VLOOKUP(C2213,'Nymex hist.'!A:B,2,0)</f>
        <v>2.378</v>
      </c>
      <c r="K2213" s="25"/>
      <c r="L2213" s="25"/>
      <c r="M2213" s="27" t="n">
        <f aca="false">SUMIF($S$3:$FQ$3,$E2213+1,$S2213:$FQ2213)/COUNTIF($S$3:$FQ$3,$E2213+1)</f>
        <v>2.89841666666667</v>
      </c>
      <c r="N2213" s="27" t="n">
        <f aca="false">SUMIF($S$3:$FQ$3,$E2213+2,$S2213:$FQ2213)/COUNTIF($S$3:$FQ$3,$E2213+2)</f>
        <v>3.2785</v>
      </c>
      <c r="O2213" s="27" t="n">
        <f aca="false">SUMIF($S$3:$FQ$3,$E2213+3,$S2213:$FQ2213)/COUNTIF($S$3:$FQ$3,$E2213+3)</f>
        <v>3.38208333333333</v>
      </c>
      <c r="P2213" s="27" t="n">
        <f aca="false">SUMIF($S$3:$FQ$3,$E2213+4,$S2213:$FQ2213)/COUNTIF($S$3:$FQ$3,$E2213+4)</f>
        <v>3.47708333333333</v>
      </c>
      <c r="Q2213" s="27"/>
      <c r="R2213" s="28" t="n">
        <v>37179</v>
      </c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30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 t="n">
        <v>2.378</v>
      </c>
      <c r="DU2213" s="29" t="n">
        <v>2.66</v>
      </c>
      <c r="DV2213" s="29" t="n">
        <v>2.852</v>
      </c>
      <c r="DW2213" s="29" t="n">
        <v>2.85</v>
      </c>
      <c r="DX2213" s="29" t="n">
        <v>2.81</v>
      </c>
      <c r="DY2213" s="29" t="n">
        <v>2.727</v>
      </c>
      <c r="DZ2213" s="29" t="n">
        <v>2.757</v>
      </c>
      <c r="EA2213" s="29" t="n">
        <v>2.804</v>
      </c>
      <c r="EB2213" s="29" t="n">
        <v>2.847</v>
      </c>
      <c r="EC2213" s="29" t="n">
        <v>2.89</v>
      </c>
      <c r="ED2213" s="29" t="n">
        <v>2.892</v>
      </c>
      <c r="EE2213" s="29" t="n">
        <v>2.92</v>
      </c>
      <c r="EF2213" s="29" t="n">
        <v>3.11</v>
      </c>
      <c r="EG2213" s="29" t="n">
        <v>3.322</v>
      </c>
      <c r="EH2213" s="29" t="n">
        <v>3.445</v>
      </c>
      <c r="EI2213" s="29" t="n">
        <v>3.35</v>
      </c>
      <c r="EJ2213" s="29" t="n">
        <v>3.25</v>
      </c>
      <c r="EK2213" s="29" t="n">
        <v>3.125</v>
      </c>
      <c r="EL2213" s="29" t="n">
        <v>3.135</v>
      </c>
      <c r="EM2213" s="29" t="n">
        <v>3.165</v>
      </c>
      <c r="EN2213" s="29" t="n">
        <v>3.191</v>
      </c>
      <c r="EO2213" s="29" t="n">
        <v>3.22</v>
      </c>
      <c r="EP2213" s="29" t="n">
        <v>3.224</v>
      </c>
      <c r="EQ2213" s="29" t="n">
        <v>3.241</v>
      </c>
      <c r="ER2213" s="29" t="n">
        <v>3.417</v>
      </c>
      <c r="ES2213" s="29" t="n">
        <v>3.579</v>
      </c>
      <c r="ET2213" s="29" t="n">
        <v>3.639</v>
      </c>
      <c r="EU2213" s="29" t="n">
        <v>3.524</v>
      </c>
      <c r="EV2213" s="29" t="n">
        <v>3.377</v>
      </c>
      <c r="EW2213" s="29" t="n">
        <v>3.212</v>
      </c>
      <c r="EX2213" s="29" t="n">
        <v>3.207</v>
      </c>
      <c r="EY2213" s="29" t="n">
        <v>3.245</v>
      </c>
      <c r="EZ2213" s="29" t="n">
        <v>3.29</v>
      </c>
      <c r="FA2213" s="29" t="n">
        <v>3.328</v>
      </c>
      <c r="FB2213" s="29" t="n">
        <v>3.322</v>
      </c>
      <c r="FC2213" s="29" t="n">
        <v>3.32</v>
      </c>
      <c r="FD2213" s="29" t="n">
        <v>3.482</v>
      </c>
      <c r="FE2213" s="29" t="n">
        <v>3.639</v>
      </c>
      <c r="FF2213" s="29" t="n">
        <v>3.734</v>
      </c>
      <c r="FG2213" s="29" t="n">
        <v>3.619</v>
      </c>
      <c r="FH2213" s="29" t="n">
        <v>3.472</v>
      </c>
      <c r="FI2213" s="29" t="n">
        <v>3.307</v>
      </c>
      <c r="FJ2213" s="29" t="n">
        <v>3.302</v>
      </c>
      <c r="FK2213" s="29" t="n">
        <v>3.34</v>
      </c>
      <c r="FL2213" s="29" t="n">
        <v>3.385</v>
      </c>
      <c r="FM2213" s="29" t="n">
        <v>3.423</v>
      </c>
      <c r="FN2213" s="29" t="n">
        <v>3.417</v>
      </c>
      <c r="FO2213" s="29" t="n">
        <v>3.415</v>
      </c>
      <c r="FP2213" s="29" t="n">
        <v>3.577</v>
      </c>
      <c r="FQ2213" s="29" t="n">
        <v>3.734</v>
      </c>
      <c r="FR2213" s="29" t="n">
        <v>3.8315</v>
      </c>
      <c r="FS2213" s="29" t="n">
        <v>3.7165</v>
      </c>
      <c r="FT2213" s="29" t="n">
        <v>3.5695</v>
      </c>
      <c r="FU2213" s="29" t="n">
        <v>3.4045</v>
      </c>
      <c r="FV2213" s="29" t="n">
        <v>3.3995</v>
      </c>
      <c r="FW2213" s="29" t="n">
        <v>3.4375</v>
      </c>
      <c r="FX2213" s="29" t="n">
        <v>3.4825</v>
      </c>
      <c r="FY2213" s="29" t="n">
        <v>3.5205</v>
      </c>
      <c r="FZ2213" s="29" t="n">
        <v>3.5145</v>
      </c>
      <c r="GA2213" s="29" t="n">
        <v>3.5125</v>
      </c>
      <c r="GB2213" s="29" t="n">
        <v>3.6745</v>
      </c>
      <c r="GC2213" s="29" t="n">
        <v>3.8315</v>
      </c>
      <c r="GD2213" s="29" t="n">
        <v>3.9315</v>
      </c>
      <c r="GE2213" s="29" t="n">
        <v>3.8165</v>
      </c>
      <c r="GF2213" s="29" t="n">
        <v>3.6695</v>
      </c>
      <c r="GG2213" s="29" t="n">
        <v>3.5045</v>
      </c>
      <c r="GH2213" s="29" t="n">
        <v>3.4995</v>
      </c>
      <c r="GI2213" s="29" t="n">
        <v>3.5375</v>
      </c>
      <c r="GJ2213" s="29" t="n">
        <v>3.5825</v>
      </c>
      <c r="GK2213" s="29" t="n">
        <v>3.6205</v>
      </c>
      <c r="GL2213" s="29" t="n">
        <v>3.6145</v>
      </c>
      <c r="GM2213" s="29" t="n">
        <v>3.6125</v>
      </c>
      <c r="GN2213" s="29"/>
      <c r="GO2213" s="29"/>
      <c r="GP2213" s="29"/>
      <c r="GQ2213" s="29"/>
      <c r="GR2213" s="0"/>
      <c r="GS2213" s="0"/>
      <c r="GT2213" s="0"/>
      <c r="GU2213" s="0"/>
      <c r="GV2213" s="0"/>
      <c r="GW2213" s="0"/>
      <c r="GX2213" s="0"/>
      <c r="GY2213" s="0"/>
      <c r="GZ2213" s="0"/>
      <c r="HA2213" s="0"/>
      <c r="HB2213" s="0"/>
      <c r="HC2213" s="0"/>
      <c r="HD2213" s="0"/>
      <c r="HE2213" s="0"/>
      <c r="HF2213" s="0"/>
      <c r="HG2213" s="0"/>
      <c r="HH2213" s="0"/>
      <c r="HI2213" s="0"/>
      <c r="HJ2213" s="0"/>
      <c r="HK2213" s="0"/>
      <c r="HL2213" s="0"/>
      <c r="HM2213" s="0"/>
      <c r="HN2213" s="0"/>
      <c r="HO2213" s="0"/>
      <c r="HP2213" s="0"/>
      <c r="HQ2213" s="0"/>
      <c r="HR2213" s="0"/>
      <c r="HS2213" s="0"/>
      <c r="HT2213" s="0"/>
      <c r="HU2213" s="0"/>
      <c r="HV2213" s="0"/>
      <c r="HW2213" s="0"/>
      <c r="HX2213" s="0"/>
      <c r="HY2213" s="0"/>
      <c r="HZ2213" s="0"/>
      <c r="IA2213" s="0"/>
      <c r="IB2213" s="0"/>
      <c r="IC2213" s="0"/>
      <c r="ID2213" s="0"/>
      <c r="IE2213" s="0"/>
      <c r="IF2213" s="0"/>
      <c r="IG2213" s="0"/>
      <c r="IH2213" s="0"/>
      <c r="II2213" s="0"/>
      <c r="IJ2213" s="0"/>
      <c r="IK2213" s="0"/>
      <c r="IL2213" s="0"/>
      <c r="IM2213" s="0"/>
      <c r="IN2213" s="0"/>
      <c r="IO2213" s="0"/>
      <c r="IP2213" s="0"/>
      <c r="IQ2213" s="0"/>
      <c r="IR2213" s="0"/>
      <c r="IS2213" s="0"/>
      <c r="IT2213" s="0"/>
      <c r="IU2213" s="0"/>
      <c r="IV2213" s="0"/>
      <c r="IW2213" s="0"/>
    </row>
    <row r="2214" customFormat="false" ht="12.75" hidden="true" customHeight="false" outlineLevel="0" collapsed="false">
      <c r="A2214" s="0" t="n">
        <f aca="false">WEEKDAY(C2214,2)</f>
        <v>2</v>
      </c>
      <c r="B2214" s="0" t="n">
        <f aca="false">MONTH(C2214)</f>
        <v>10</v>
      </c>
      <c r="C2214" s="23" t="n">
        <v>37180</v>
      </c>
      <c r="D2214" s="0" t="n">
        <f aca="false">MONTH(R2214)</f>
        <v>10</v>
      </c>
      <c r="E2214" s="0" t="n">
        <f aca="false">YEAR(R2214)</f>
        <v>2001</v>
      </c>
      <c r="F2214" s="36"/>
      <c r="G2214" s="24" t="n">
        <f aca="false">N2214-M2214</f>
        <v>0.35075</v>
      </c>
      <c r="H2214" s="24" t="n">
        <f aca="false">O2214-N2214</f>
        <v>0.0877500000000002</v>
      </c>
      <c r="I2214" s="24" t="n">
        <f aca="false">O2214-M2214</f>
        <v>0.4385</v>
      </c>
      <c r="J2214" s="25" t="n">
        <f aca="false">VLOOKUP(C2214,'Nymex hist.'!A:B,2,0)</f>
        <v>2.592</v>
      </c>
      <c r="K2214" s="25"/>
      <c r="L2214" s="25"/>
      <c r="M2214" s="27" t="n">
        <f aca="false">SUMIF($S$3:$FQ$3,$E2214+1,$S2214:$FQ2214)/COUNTIF($S$3:$FQ$3,$E2214+1)</f>
        <v>3.053</v>
      </c>
      <c r="N2214" s="27" t="n">
        <f aca="false">SUMIF($S$3:$FQ$3,$E2214+2,$S2214:$FQ2214)/COUNTIF($S$3:$FQ$3,$E2214+2)</f>
        <v>3.40375</v>
      </c>
      <c r="O2214" s="27" t="n">
        <f aca="false">SUMIF($S$3:$FQ$3,$E2214+3,$S2214:$FQ2214)/COUNTIF($S$3:$FQ$3,$E2214+3)</f>
        <v>3.4915</v>
      </c>
      <c r="P2214" s="27" t="n">
        <f aca="false">SUMIF($S$3:$FQ$3,$E2214+4,$S2214:$FQ2214)/COUNTIF($S$3:$FQ$3,$E2214+4)</f>
        <v>3.584</v>
      </c>
      <c r="Q2214" s="27"/>
      <c r="R2214" s="28" t="n">
        <v>37180</v>
      </c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30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 t="n">
        <v>2.592</v>
      </c>
      <c r="DU2214" s="29" t="n">
        <v>2.852</v>
      </c>
      <c r="DV2214" s="29" t="n">
        <v>3.037</v>
      </c>
      <c r="DW2214" s="29" t="n">
        <v>3.032</v>
      </c>
      <c r="DX2214" s="29" t="n">
        <v>2.982</v>
      </c>
      <c r="DY2214" s="29" t="n">
        <v>2.889</v>
      </c>
      <c r="DZ2214" s="29" t="n">
        <v>2.911</v>
      </c>
      <c r="EA2214" s="29" t="n">
        <v>2.956</v>
      </c>
      <c r="EB2214" s="29" t="n">
        <v>2.999</v>
      </c>
      <c r="EC2214" s="29" t="n">
        <v>3.042</v>
      </c>
      <c r="ED2214" s="29" t="n">
        <v>3.039</v>
      </c>
      <c r="EE2214" s="29" t="n">
        <v>3.059</v>
      </c>
      <c r="EF2214" s="29" t="n">
        <v>3.241</v>
      </c>
      <c r="EG2214" s="29" t="n">
        <v>3.449</v>
      </c>
      <c r="EH2214" s="29" t="n">
        <v>3.572</v>
      </c>
      <c r="EI2214" s="29" t="n">
        <v>3.477</v>
      </c>
      <c r="EJ2214" s="29" t="n">
        <v>3.377</v>
      </c>
      <c r="EK2214" s="29" t="n">
        <v>3.253</v>
      </c>
      <c r="EL2214" s="29" t="n">
        <v>3.263</v>
      </c>
      <c r="EM2214" s="29" t="n">
        <v>3.293</v>
      </c>
      <c r="EN2214" s="29" t="n">
        <v>3.319</v>
      </c>
      <c r="EO2214" s="29" t="n">
        <v>3.348</v>
      </c>
      <c r="EP2214" s="29" t="n">
        <v>3.352</v>
      </c>
      <c r="EQ2214" s="29" t="n">
        <v>3.364</v>
      </c>
      <c r="ER2214" s="29" t="n">
        <v>3.535</v>
      </c>
      <c r="ES2214" s="29" t="n">
        <v>3.692</v>
      </c>
      <c r="ET2214" s="29" t="n">
        <v>3.747</v>
      </c>
      <c r="EU2214" s="29" t="n">
        <v>3.632</v>
      </c>
      <c r="EV2214" s="29" t="n">
        <v>3.485</v>
      </c>
      <c r="EW2214" s="29" t="n">
        <v>3.32</v>
      </c>
      <c r="EX2214" s="29" t="n">
        <v>3.315</v>
      </c>
      <c r="EY2214" s="29" t="n">
        <v>3.353</v>
      </c>
      <c r="EZ2214" s="29" t="n">
        <v>3.398</v>
      </c>
      <c r="FA2214" s="29" t="n">
        <v>3.436</v>
      </c>
      <c r="FB2214" s="29" t="n">
        <v>3.43</v>
      </c>
      <c r="FC2214" s="29" t="n">
        <v>3.43</v>
      </c>
      <c r="FD2214" s="29" t="n">
        <v>3.6</v>
      </c>
      <c r="FE2214" s="29" t="n">
        <v>3.752</v>
      </c>
      <c r="FF2214" s="29" t="n">
        <v>3.8395</v>
      </c>
      <c r="FG2214" s="29" t="n">
        <v>3.7245</v>
      </c>
      <c r="FH2214" s="29" t="n">
        <v>3.5775</v>
      </c>
      <c r="FI2214" s="29" t="n">
        <v>3.4125</v>
      </c>
      <c r="FJ2214" s="29" t="n">
        <v>3.4075</v>
      </c>
      <c r="FK2214" s="29" t="n">
        <v>3.4455</v>
      </c>
      <c r="FL2214" s="29" t="n">
        <v>3.4905</v>
      </c>
      <c r="FM2214" s="29" t="n">
        <v>3.5285</v>
      </c>
      <c r="FN2214" s="29" t="n">
        <v>3.5225</v>
      </c>
      <c r="FO2214" s="29" t="n">
        <v>3.5225</v>
      </c>
      <c r="FP2214" s="29" t="n">
        <v>3.6925</v>
      </c>
      <c r="FQ2214" s="29" t="n">
        <v>3.8445</v>
      </c>
      <c r="FR2214" s="29" t="n">
        <v>3.9345</v>
      </c>
      <c r="FS2214" s="29" t="n">
        <v>3.8195</v>
      </c>
      <c r="FT2214" s="29" t="n">
        <v>3.6725</v>
      </c>
      <c r="FU2214" s="29" t="n">
        <v>3.5075</v>
      </c>
      <c r="FV2214" s="29" t="n">
        <v>3.5025</v>
      </c>
      <c r="FW2214" s="29" t="n">
        <v>3.5405</v>
      </c>
      <c r="FX2214" s="29" t="n">
        <v>3.5855</v>
      </c>
      <c r="FY2214" s="29" t="n">
        <v>3.6235</v>
      </c>
      <c r="FZ2214" s="29" t="n">
        <v>3.6175</v>
      </c>
      <c r="GA2214" s="29" t="n">
        <v>3.6175</v>
      </c>
      <c r="GB2214" s="29" t="n">
        <v>3.7875</v>
      </c>
      <c r="GC2214" s="29" t="n">
        <v>3.9395</v>
      </c>
      <c r="GD2214" s="29" t="n">
        <v>4.032</v>
      </c>
      <c r="GE2214" s="29" t="n">
        <v>3.917</v>
      </c>
      <c r="GF2214" s="29" t="n">
        <v>3.77</v>
      </c>
      <c r="GG2214" s="29" t="n">
        <v>3.605</v>
      </c>
      <c r="GH2214" s="29" t="n">
        <v>3.6</v>
      </c>
      <c r="GI2214" s="29" t="n">
        <v>3.638</v>
      </c>
      <c r="GJ2214" s="29" t="n">
        <v>3.683</v>
      </c>
      <c r="GK2214" s="29" t="n">
        <v>3.721</v>
      </c>
      <c r="GL2214" s="29" t="n">
        <v>3.715</v>
      </c>
      <c r="GM2214" s="29" t="n">
        <v>3.715</v>
      </c>
      <c r="GN2214" s="29"/>
      <c r="GO2214" s="29"/>
      <c r="GP2214" s="29"/>
      <c r="GQ2214" s="29"/>
      <c r="GR2214" s="0"/>
      <c r="GS2214" s="0"/>
      <c r="GT2214" s="0"/>
      <c r="GU2214" s="0"/>
      <c r="GV2214" s="0"/>
      <c r="GW2214" s="0"/>
      <c r="GX2214" s="0"/>
      <c r="GY2214" s="0"/>
      <c r="GZ2214" s="0"/>
      <c r="HA2214" s="0"/>
      <c r="HB2214" s="0"/>
      <c r="HC2214" s="0"/>
      <c r="HD2214" s="0"/>
      <c r="HE2214" s="0"/>
      <c r="HF2214" s="0"/>
      <c r="HG2214" s="0"/>
      <c r="HH2214" s="0"/>
      <c r="HI2214" s="0"/>
      <c r="HJ2214" s="0"/>
      <c r="HK2214" s="0"/>
      <c r="HL2214" s="0"/>
      <c r="HM2214" s="0"/>
      <c r="HN2214" s="0"/>
      <c r="HO2214" s="0"/>
      <c r="HP2214" s="0"/>
      <c r="HQ2214" s="0"/>
      <c r="HR2214" s="0"/>
      <c r="HS2214" s="0"/>
      <c r="HT2214" s="0"/>
      <c r="HU2214" s="0"/>
      <c r="HV2214" s="0"/>
      <c r="HW2214" s="0"/>
      <c r="HX2214" s="0"/>
      <c r="HY2214" s="0"/>
      <c r="HZ2214" s="0"/>
      <c r="IA2214" s="0"/>
      <c r="IB2214" s="0"/>
      <c r="IC2214" s="0"/>
      <c r="ID2214" s="0"/>
      <c r="IE2214" s="0"/>
      <c r="IF2214" s="0"/>
      <c r="IG2214" s="0"/>
      <c r="IH2214" s="0"/>
      <c r="II2214" s="0"/>
      <c r="IJ2214" s="0"/>
      <c r="IK2214" s="0"/>
      <c r="IL2214" s="0"/>
      <c r="IM2214" s="0"/>
      <c r="IN2214" s="0"/>
      <c r="IO2214" s="0"/>
      <c r="IP2214" s="0"/>
      <c r="IQ2214" s="0"/>
      <c r="IR2214" s="0"/>
      <c r="IS2214" s="0"/>
      <c r="IT2214" s="0"/>
      <c r="IU2214" s="0"/>
      <c r="IV2214" s="0"/>
      <c r="IW2214" s="0"/>
    </row>
    <row r="2215" customFormat="false" ht="12.75" hidden="true" customHeight="false" outlineLevel="0" collapsed="false">
      <c r="A2215" s="0" t="n">
        <f aca="false">WEEKDAY(C2215,2)</f>
        <v>3</v>
      </c>
      <c r="B2215" s="0" t="n">
        <f aca="false">MONTH(C2215)</f>
        <v>10</v>
      </c>
      <c r="C2215" s="23" t="n">
        <v>37181</v>
      </c>
      <c r="D2215" s="0" t="n">
        <f aca="false">MONTH(R2215)</f>
        <v>10</v>
      </c>
      <c r="E2215" s="0" t="n">
        <f aca="false">YEAR(R2215)</f>
        <v>2001</v>
      </c>
      <c r="F2215" s="36"/>
      <c r="G2215" s="24" t="n">
        <f aca="false">N2215-M2215</f>
        <v>0.384333333333334</v>
      </c>
      <c r="H2215" s="24" t="n">
        <f aca="false">O2215-N2215</f>
        <v>0.0877499999999998</v>
      </c>
      <c r="I2215" s="24" t="n">
        <f aca="false">O2215-M2215</f>
        <v>0.472083333333333</v>
      </c>
      <c r="J2215" s="25" t="n">
        <f aca="false">VLOOKUP(C2215,'Nymex hist.'!A:B,2,0)</f>
        <v>2.418</v>
      </c>
      <c r="K2215" s="25"/>
      <c r="L2215" s="25"/>
      <c r="M2215" s="27" t="n">
        <f aca="false">SUMIF($S$3:$FQ$3,$E2215+1,$S2215:$FQ2215)/COUNTIF($S$3:$FQ$3,$E2215+1)</f>
        <v>2.95941666666667</v>
      </c>
      <c r="N2215" s="27" t="n">
        <f aca="false">SUMIF($S$3:$FQ$3,$E2215+2,$S2215:$FQ2215)/COUNTIF($S$3:$FQ$3,$E2215+2)</f>
        <v>3.34375</v>
      </c>
      <c r="O2215" s="27" t="n">
        <f aca="false">SUMIF($S$3:$FQ$3,$E2215+3,$S2215:$FQ2215)/COUNTIF($S$3:$FQ$3,$E2215+3)</f>
        <v>3.4315</v>
      </c>
      <c r="P2215" s="27" t="n">
        <f aca="false">SUMIF($S$3:$FQ$3,$E2215+4,$S2215:$FQ2215)/COUNTIF($S$3:$FQ$3,$E2215+4)</f>
        <v>3.5315</v>
      </c>
      <c r="Q2215" s="27"/>
      <c r="R2215" s="28" t="n">
        <v>37181</v>
      </c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30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 t="n">
        <v>2.418</v>
      </c>
      <c r="DU2215" s="29" t="n">
        <v>2.703</v>
      </c>
      <c r="DV2215" s="29" t="n">
        <v>2.898</v>
      </c>
      <c r="DW2215" s="29" t="n">
        <v>2.901</v>
      </c>
      <c r="DX2215" s="29" t="n">
        <v>2.866</v>
      </c>
      <c r="DY2215" s="29" t="n">
        <v>2.786</v>
      </c>
      <c r="DZ2215" s="29" t="n">
        <v>2.816</v>
      </c>
      <c r="EA2215" s="29" t="n">
        <v>2.866</v>
      </c>
      <c r="EB2215" s="29" t="n">
        <v>2.914</v>
      </c>
      <c r="EC2215" s="29" t="n">
        <v>2.961</v>
      </c>
      <c r="ED2215" s="29" t="n">
        <v>2.961</v>
      </c>
      <c r="EE2215" s="29" t="n">
        <v>2.986</v>
      </c>
      <c r="EF2215" s="29" t="n">
        <v>3.171</v>
      </c>
      <c r="EG2215" s="29" t="n">
        <v>3.387</v>
      </c>
      <c r="EH2215" s="29" t="n">
        <v>3.512</v>
      </c>
      <c r="EI2215" s="29" t="n">
        <v>3.417</v>
      </c>
      <c r="EJ2215" s="29" t="n">
        <v>3.317</v>
      </c>
      <c r="EK2215" s="29" t="n">
        <v>3.193</v>
      </c>
      <c r="EL2215" s="29" t="n">
        <v>3.203</v>
      </c>
      <c r="EM2215" s="29" t="n">
        <v>3.233</v>
      </c>
      <c r="EN2215" s="29" t="n">
        <v>3.259</v>
      </c>
      <c r="EO2215" s="29" t="n">
        <v>3.288</v>
      </c>
      <c r="EP2215" s="29" t="n">
        <v>3.292</v>
      </c>
      <c r="EQ2215" s="29" t="n">
        <v>3.304</v>
      </c>
      <c r="ER2215" s="29" t="n">
        <v>3.475</v>
      </c>
      <c r="ES2215" s="29" t="n">
        <v>3.632</v>
      </c>
      <c r="ET2215" s="29" t="n">
        <v>3.687</v>
      </c>
      <c r="EU2215" s="29" t="n">
        <v>3.572</v>
      </c>
      <c r="EV2215" s="29" t="n">
        <v>3.425</v>
      </c>
      <c r="EW2215" s="29" t="n">
        <v>3.26</v>
      </c>
      <c r="EX2215" s="29" t="n">
        <v>3.255</v>
      </c>
      <c r="EY2215" s="29" t="n">
        <v>3.293</v>
      </c>
      <c r="EZ2215" s="29" t="n">
        <v>3.338</v>
      </c>
      <c r="FA2215" s="29" t="n">
        <v>3.376</v>
      </c>
      <c r="FB2215" s="29" t="n">
        <v>3.37</v>
      </c>
      <c r="FC2215" s="29" t="n">
        <v>3.37</v>
      </c>
      <c r="FD2215" s="29" t="n">
        <v>3.54</v>
      </c>
      <c r="FE2215" s="29" t="n">
        <v>3.692</v>
      </c>
      <c r="FF2215" s="29" t="n">
        <v>3.787</v>
      </c>
      <c r="FG2215" s="29" t="n">
        <v>3.672</v>
      </c>
      <c r="FH2215" s="29" t="n">
        <v>3.525</v>
      </c>
      <c r="FI2215" s="29" t="n">
        <v>3.36</v>
      </c>
      <c r="FJ2215" s="29" t="n">
        <v>3.355</v>
      </c>
      <c r="FK2215" s="29" t="n">
        <v>3.393</v>
      </c>
      <c r="FL2215" s="29" t="n">
        <v>3.438</v>
      </c>
      <c r="FM2215" s="29" t="n">
        <v>3.476</v>
      </c>
      <c r="FN2215" s="29" t="n">
        <v>3.47</v>
      </c>
      <c r="FO2215" s="29" t="n">
        <v>3.47</v>
      </c>
      <c r="FP2215" s="29" t="n">
        <v>3.64</v>
      </c>
      <c r="FQ2215" s="29" t="n">
        <v>3.792</v>
      </c>
      <c r="FR2215" s="29" t="n">
        <v>3.8895</v>
      </c>
      <c r="FS2215" s="29" t="n">
        <v>3.7745</v>
      </c>
      <c r="FT2215" s="29" t="n">
        <v>3.6275</v>
      </c>
      <c r="FU2215" s="29" t="n">
        <v>3.4625</v>
      </c>
      <c r="FV2215" s="29" t="n">
        <v>3.4575</v>
      </c>
      <c r="FW2215" s="29" t="n">
        <v>3.4955</v>
      </c>
      <c r="FX2215" s="29" t="n">
        <v>3.5405</v>
      </c>
      <c r="FY2215" s="29" t="n">
        <v>3.5785</v>
      </c>
      <c r="FZ2215" s="29" t="n">
        <v>3.5725</v>
      </c>
      <c r="GA2215" s="29" t="n">
        <v>3.5725</v>
      </c>
      <c r="GB2215" s="29" t="n">
        <v>3.7425</v>
      </c>
      <c r="GC2215" s="29" t="n">
        <v>3.8945</v>
      </c>
      <c r="GD2215" s="29" t="n">
        <v>3.9945</v>
      </c>
      <c r="GE2215" s="29" t="n">
        <v>3.8795</v>
      </c>
      <c r="GF2215" s="29" t="n">
        <v>3.7325</v>
      </c>
      <c r="GG2215" s="29" t="n">
        <v>3.5675</v>
      </c>
      <c r="GH2215" s="29" t="n">
        <v>3.5625</v>
      </c>
      <c r="GI2215" s="29" t="n">
        <v>3.6005</v>
      </c>
      <c r="GJ2215" s="29" t="n">
        <v>3.6455</v>
      </c>
      <c r="GK2215" s="29" t="n">
        <v>3.6835</v>
      </c>
      <c r="GL2215" s="29" t="n">
        <v>3.6775</v>
      </c>
      <c r="GM2215" s="29" t="n">
        <v>3.6775</v>
      </c>
      <c r="GN2215" s="29"/>
      <c r="GO2215" s="29"/>
      <c r="GP2215" s="29"/>
      <c r="GQ2215" s="29"/>
      <c r="GR2215" s="0"/>
      <c r="GS2215" s="0"/>
      <c r="GT2215" s="0"/>
      <c r="GU2215" s="0"/>
      <c r="GV2215" s="0"/>
      <c r="GW2215" s="0"/>
      <c r="GX2215" s="0"/>
      <c r="GY2215" s="0"/>
      <c r="GZ2215" s="0"/>
      <c r="HA2215" s="0"/>
      <c r="HB2215" s="0"/>
      <c r="HC2215" s="0"/>
      <c r="HD2215" s="0"/>
      <c r="HE2215" s="0"/>
      <c r="HF2215" s="0"/>
      <c r="HG2215" s="0"/>
      <c r="HH2215" s="0"/>
      <c r="HI2215" s="0"/>
      <c r="HJ2215" s="0"/>
      <c r="HK2215" s="0"/>
      <c r="HL2215" s="0"/>
      <c r="HM2215" s="0"/>
      <c r="HN2215" s="0"/>
      <c r="HO2215" s="0"/>
      <c r="HP2215" s="0"/>
      <c r="HQ2215" s="0"/>
      <c r="HR2215" s="0"/>
      <c r="HS2215" s="0"/>
      <c r="HT2215" s="0"/>
      <c r="HU2215" s="0"/>
      <c r="HV2215" s="0"/>
      <c r="HW2215" s="0"/>
      <c r="HX2215" s="0"/>
      <c r="HY2215" s="0"/>
      <c r="HZ2215" s="0"/>
      <c r="IA2215" s="0"/>
      <c r="IB2215" s="0"/>
      <c r="IC2215" s="0"/>
      <c r="ID2215" s="0"/>
      <c r="IE2215" s="0"/>
      <c r="IF2215" s="0"/>
      <c r="IG2215" s="0"/>
      <c r="IH2215" s="0"/>
      <c r="II2215" s="0"/>
      <c r="IJ2215" s="0"/>
      <c r="IK2215" s="0"/>
      <c r="IL2215" s="0"/>
      <c r="IM2215" s="0"/>
      <c r="IN2215" s="0"/>
      <c r="IO2215" s="0"/>
      <c r="IP2215" s="0"/>
      <c r="IQ2215" s="0"/>
      <c r="IR2215" s="0"/>
      <c r="IS2215" s="0"/>
      <c r="IT2215" s="0"/>
      <c r="IU2215" s="0"/>
      <c r="IV2215" s="0"/>
      <c r="IW2215" s="0"/>
    </row>
    <row r="2216" customFormat="false" ht="12.75" hidden="true" customHeight="false" outlineLevel="0" collapsed="false">
      <c r="A2216" s="0" t="n">
        <f aca="false">WEEKDAY(C2216,2)</f>
        <v>4</v>
      </c>
      <c r="B2216" s="0" t="n">
        <f aca="false">MONTH(C2216)</f>
        <v>10</v>
      </c>
      <c r="C2216" s="23" t="n">
        <v>37182</v>
      </c>
      <c r="D2216" s="0" t="n">
        <f aca="false">MONTH(R2216)</f>
        <v>10</v>
      </c>
      <c r="E2216" s="0" t="n">
        <f aca="false">YEAR(R2216)</f>
        <v>2001</v>
      </c>
      <c r="F2216" s="36"/>
      <c r="G2216" s="24" t="n">
        <f aca="false">N2216-M2216</f>
        <v>0.383333333333333</v>
      </c>
      <c r="H2216" s="24" t="n">
        <f aca="false">O2216-N2216</f>
        <v>0.0905833333333339</v>
      </c>
      <c r="I2216" s="24" t="n">
        <f aca="false">O2216-M2216</f>
        <v>0.473916666666667</v>
      </c>
      <c r="J2216" s="25" t="n">
        <f aca="false">VLOOKUP(C2216,'Nymex hist.'!A:B,2,0)</f>
        <v>2.486</v>
      </c>
      <c r="K2216" s="25"/>
      <c r="L2216" s="25"/>
      <c r="M2216" s="27" t="n">
        <f aca="false">SUMIF($S$3:$FQ$3,$E2216+1,$S2216:$FQ2216)/COUNTIF($S$3:$FQ$3,$E2216+1)</f>
        <v>3.05591666666667</v>
      </c>
      <c r="N2216" s="27" t="n">
        <f aca="false">SUMIF($S$3:$FQ$3,$E2216+2,$S2216:$FQ2216)/COUNTIF($S$3:$FQ$3,$E2216+2)</f>
        <v>3.43925</v>
      </c>
      <c r="O2216" s="27" t="n">
        <f aca="false">SUMIF($S$3:$FQ$3,$E2216+3,$S2216:$FQ2216)/COUNTIF($S$3:$FQ$3,$E2216+3)</f>
        <v>3.52983333333333</v>
      </c>
      <c r="P2216" s="27" t="n">
        <f aca="false">SUMIF($S$3:$FQ$3,$E2216+4,$S2216:$FQ2216)/COUNTIF($S$3:$FQ$3,$E2216+4)</f>
        <v>3.62983333333333</v>
      </c>
      <c r="Q2216" s="27"/>
      <c r="R2216" s="28" t="n">
        <v>37182</v>
      </c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30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 t="n">
        <v>2.486</v>
      </c>
      <c r="DU2216" s="29" t="n">
        <v>2.8</v>
      </c>
      <c r="DV2216" s="29" t="n">
        <v>2.99</v>
      </c>
      <c r="DW2216" s="29" t="n">
        <v>2.997</v>
      </c>
      <c r="DX2216" s="29" t="n">
        <v>2.965</v>
      </c>
      <c r="DY2216" s="29" t="n">
        <v>2.883</v>
      </c>
      <c r="DZ2216" s="29" t="n">
        <v>2.918</v>
      </c>
      <c r="EA2216" s="29" t="n">
        <v>2.968</v>
      </c>
      <c r="EB2216" s="29" t="n">
        <v>3.013</v>
      </c>
      <c r="EC2216" s="29" t="n">
        <v>3.058</v>
      </c>
      <c r="ED2216" s="29" t="n">
        <v>3.058</v>
      </c>
      <c r="EE2216" s="29" t="n">
        <v>3.083</v>
      </c>
      <c r="EF2216" s="29" t="n">
        <v>3.263</v>
      </c>
      <c r="EG2216" s="29" t="n">
        <v>3.475</v>
      </c>
      <c r="EH2216" s="29" t="n">
        <v>3.593</v>
      </c>
      <c r="EI2216" s="29" t="n">
        <v>3.503</v>
      </c>
      <c r="EJ2216" s="29" t="n">
        <v>3.405</v>
      </c>
      <c r="EK2216" s="29" t="n">
        <v>3.286</v>
      </c>
      <c r="EL2216" s="29" t="n">
        <v>3.301</v>
      </c>
      <c r="EM2216" s="29" t="n">
        <v>3.331</v>
      </c>
      <c r="EN2216" s="29" t="n">
        <v>3.358</v>
      </c>
      <c r="EO2216" s="29" t="n">
        <v>3.39</v>
      </c>
      <c r="EP2216" s="29" t="n">
        <v>3.391</v>
      </c>
      <c r="EQ2216" s="29" t="n">
        <v>3.406</v>
      </c>
      <c r="ER2216" s="29" t="n">
        <v>3.577</v>
      </c>
      <c r="ES2216" s="29" t="n">
        <v>3.73</v>
      </c>
      <c r="ET2216" s="29" t="n">
        <v>3.785</v>
      </c>
      <c r="EU2216" s="29" t="n">
        <v>3.67</v>
      </c>
      <c r="EV2216" s="29" t="n">
        <v>3.523</v>
      </c>
      <c r="EW2216" s="29" t="n">
        <v>3.358</v>
      </c>
      <c r="EX2216" s="29" t="n">
        <v>3.353</v>
      </c>
      <c r="EY2216" s="29" t="n">
        <v>3.391</v>
      </c>
      <c r="EZ2216" s="29" t="n">
        <v>3.436</v>
      </c>
      <c r="FA2216" s="29" t="n">
        <v>3.474</v>
      </c>
      <c r="FB2216" s="29" t="n">
        <v>3.468</v>
      </c>
      <c r="FC2216" s="29" t="n">
        <v>3.468</v>
      </c>
      <c r="FD2216" s="29" t="n">
        <v>3.642</v>
      </c>
      <c r="FE2216" s="29" t="n">
        <v>3.79</v>
      </c>
      <c r="FF2216" s="29" t="n">
        <v>3.885</v>
      </c>
      <c r="FG2216" s="29" t="n">
        <v>3.77</v>
      </c>
      <c r="FH2216" s="29" t="n">
        <v>3.623</v>
      </c>
      <c r="FI2216" s="29" t="n">
        <v>3.458</v>
      </c>
      <c r="FJ2216" s="29" t="n">
        <v>3.453</v>
      </c>
      <c r="FK2216" s="29" t="n">
        <v>3.491</v>
      </c>
      <c r="FL2216" s="29" t="n">
        <v>3.536</v>
      </c>
      <c r="FM2216" s="29" t="n">
        <v>3.574</v>
      </c>
      <c r="FN2216" s="29" t="n">
        <v>3.568</v>
      </c>
      <c r="FO2216" s="29" t="n">
        <v>3.568</v>
      </c>
      <c r="FP2216" s="29" t="n">
        <v>3.742</v>
      </c>
      <c r="FQ2216" s="29" t="n">
        <v>3.89</v>
      </c>
      <c r="FR2216" s="29" t="n">
        <v>3.9875</v>
      </c>
      <c r="FS2216" s="29" t="n">
        <v>3.8725</v>
      </c>
      <c r="FT2216" s="29" t="n">
        <v>3.7255</v>
      </c>
      <c r="FU2216" s="29" t="n">
        <v>3.5605</v>
      </c>
      <c r="FV2216" s="29" t="n">
        <v>3.5555</v>
      </c>
      <c r="FW2216" s="29" t="n">
        <v>3.5935</v>
      </c>
      <c r="FX2216" s="29" t="n">
        <v>3.6385</v>
      </c>
      <c r="FY2216" s="29" t="n">
        <v>3.6765</v>
      </c>
      <c r="FZ2216" s="29" t="n">
        <v>3.6705</v>
      </c>
      <c r="GA2216" s="29" t="n">
        <v>3.6705</v>
      </c>
      <c r="GB2216" s="29" t="n">
        <v>3.8445</v>
      </c>
      <c r="GC2216" s="29" t="n">
        <v>3.9925</v>
      </c>
      <c r="GD2216" s="29" t="n">
        <v>4.0925</v>
      </c>
      <c r="GE2216" s="29" t="n">
        <v>3.9775</v>
      </c>
      <c r="GF2216" s="29" t="n">
        <v>3.8305</v>
      </c>
      <c r="GG2216" s="29" t="n">
        <v>3.6655</v>
      </c>
      <c r="GH2216" s="29" t="n">
        <v>3.6605</v>
      </c>
      <c r="GI2216" s="29" t="n">
        <v>3.6985</v>
      </c>
      <c r="GJ2216" s="29" t="n">
        <v>3.7435</v>
      </c>
      <c r="GK2216" s="29" t="n">
        <v>3.7815</v>
      </c>
      <c r="GL2216" s="29" t="n">
        <v>3.7755</v>
      </c>
      <c r="GM2216" s="29" t="n">
        <v>3.7755</v>
      </c>
      <c r="GN2216" s="29"/>
      <c r="GO2216" s="29"/>
      <c r="GP2216" s="29"/>
      <c r="GQ2216" s="29"/>
      <c r="GR2216" s="0"/>
      <c r="GS2216" s="0"/>
      <c r="GT2216" s="0"/>
      <c r="GU2216" s="0"/>
      <c r="GV2216" s="0"/>
      <c r="GW2216" s="0"/>
      <c r="GX2216" s="0"/>
      <c r="GY2216" s="0"/>
      <c r="GZ2216" s="0"/>
      <c r="HA2216" s="0"/>
      <c r="HB2216" s="0"/>
      <c r="HC2216" s="0"/>
      <c r="HD2216" s="0"/>
      <c r="HE2216" s="0"/>
      <c r="HF2216" s="0"/>
      <c r="HG2216" s="0"/>
      <c r="HH2216" s="0"/>
      <c r="HI2216" s="0"/>
      <c r="HJ2216" s="0"/>
      <c r="HK2216" s="0"/>
      <c r="HL2216" s="0"/>
      <c r="HM2216" s="0"/>
      <c r="HN2216" s="0"/>
      <c r="HO2216" s="0"/>
      <c r="HP2216" s="0"/>
      <c r="HQ2216" s="0"/>
      <c r="HR2216" s="0"/>
      <c r="HS2216" s="0"/>
      <c r="HT2216" s="0"/>
      <c r="HU2216" s="0"/>
      <c r="HV2216" s="0"/>
      <c r="HW2216" s="0"/>
      <c r="HX2216" s="0"/>
      <c r="HY2216" s="0"/>
      <c r="HZ2216" s="0"/>
      <c r="IA2216" s="0"/>
      <c r="IB2216" s="0"/>
      <c r="IC2216" s="0"/>
      <c r="ID2216" s="0"/>
      <c r="IE2216" s="0"/>
      <c r="IF2216" s="0"/>
      <c r="IG2216" s="0"/>
      <c r="IH2216" s="0"/>
      <c r="II2216" s="0"/>
      <c r="IJ2216" s="0"/>
      <c r="IK2216" s="0"/>
      <c r="IL2216" s="0"/>
      <c r="IM2216" s="0"/>
      <c r="IN2216" s="0"/>
      <c r="IO2216" s="0"/>
      <c r="IP2216" s="0"/>
      <c r="IQ2216" s="0"/>
      <c r="IR2216" s="0"/>
      <c r="IS2216" s="0"/>
      <c r="IT2216" s="0"/>
      <c r="IU2216" s="0"/>
      <c r="IV2216" s="0"/>
      <c r="IW2216" s="0"/>
    </row>
    <row r="2217" customFormat="false" ht="12.75" hidden="true" customHeight="false" outlineLevel="0" collapsed="false">
      <c r="A2217" s="0" t="n">
        <f aca="false">WEEKDAY(C2217,2)</f>
        <v>5</v>
      </c>
      <c r="B2217" s="0" t="n">
        <f aca="false">MONTH(C2217)</f>
        <v>10</v>
      </c>
      <c r="C2217" s="23" t="n">
        <v>37183</v>
      </c>
      <c r="D2217" s="0" t="n">
        <f aca="false">MONTH(R2217)</f>
        <v>10</v>
      </c>
      <c r="E2217" s="0" t="n">
        <f aca="false">YEAR(R2217)</f>
        <v>2001</v>
      </c>
      <c r="F2217" s="36"/>
      <c r="G2217" s="24" t="n">
        <f aca="false">N2217-M2217</f>
        <v>0.3475</v>
      </c>
      <c r="H2217" s="24" t="n">
        <f aca="false">O2217-N2217</f>
        <v>0.0822500000000002</v>
      </c>
      <c r="I2217" s="24" t="n">
        <f aca="false">O2217-M2217</f>
        <v>0.42975</v>
      </c>
      <c r="J2217" s="25" t="n">
        <f aca="false">VLOOKUP(C2217,'Nymex hist.'!A:B,2,0)</f>
        <v>2.681</v>
      </c>
      <c r="K2217" s="25"/>
      <c r="L2217" s="25"/>
      <c r="M2217" s="27" t="n">
        <f aca="false">SUMIF($S$3:$FQ$3,$E2217+1,$S2217:$FQ2217)/COUNTIF($S$3:$FQ$3,$E2217+1)</f>
        <v>3.20133333333333</v>
      </c>
      <c r="N2217" s="27" t="n">
        <f aca="false">SUMIF($S$3:$FQ$3,$E2217+2,$S2217:$FQ2217)/COUNTIF($S$3:$FQ$3,$E2217+2)</f>
        <v>3.54883333333333</v>
      </c>
      <c r="O2217" s="27" t="n">
        <f aca="false">SUMIF($S$3:$FQ$3,$E2217+3,$S2217:$FQ2217)/COUNTIF($S$3:$FQ$3,$E2217+3)</f>
        <v>3.63108333333333</v>
      </c>
      <c r="P2217" s="27" t="n">
        <f aca="false">SUMIF($S$3:$FQ$3,$E2217+4,$S2217:$FQ2217)/COUNTIF($S$3:$FQ$3,$E2217+4)</f>
        <v>3.72858333333333</v>
      </c>
      <c r="Q2217" s="27"/>
      <c r="R2217" s="28" t="n">
        <v>37183</v>
      </c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30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 t="n">
        <v>2.681</v>
      </c>
      <c r="DU2217" s="29" t="n">
        <v>2.99</v>
      </c>
      <c r="DV2217" s="29" t="n">
        <v>3.171</v>
      </c>
      <c r="DW2217" s="29" t="n">
        <v>3.173</v>
      </c>
      <c r="DX2217" s="29" t="n">
        <v>3.126</v>
      </c>
      <c r="DY2217" s="29" t="n">
        <v>3.031</v>
      </c>
      <c r="DZ2217" s="29" t="n">
        <v>3.059</v>
      </c>
      <c r="EA2217" s="29" t="n">
        <v>3.109</v>
      </c>
      <c r="EB2217" s="29" t="n">
        <v>3.151</v>
      </c>
      <c r="EC2217" s="29" t="n">
        <v>3.191</v>
      </c>
      <c r="ED2217" s="29" t="n">
        <v>3.191</v>
      </c>
      <c r="EE2217" s="29" t="n">
        <v>3.214</v>
      </c>
      <c r="EF2217" s="29" t="n">
        <v>3.394</v>
      </c>
      <c r="EG2217" s="29" t="n">
        <v>3.606</v>
      </c>
      <c r="EH2217" s="29" t="n">
        <v>3.724</v>
      </c>
      <c r="EI2217" s="29" t="n">
        <v>3.634</v>
      </c>
      <c r="EJ2217" s="29" t="n">
        <v>3.529</v>
      </c>
      <c r="EK2217" s="29" t="n">
        <v>3.404</v>
      </c>
      <c r="EL2217" s="29" t="n">
        <v>3.414</v>
      </c>
      <c r="EM2217" s="29" t="n">
        <v>3.439</v>
      </c>
      <c r="EN2217" s="29" t="n">
        <v>3.464</v>
      </c>
      <c r="EO2217" s="29" t="n">
        <v>3.496</v>
      </c>
      <c r="EP2217" s="29" t="n">
        <v>3.494</v>
      </c>
      <c r="EQ2217" s="29" t="n">
        <v>3.506</v>
      </c>
      <c r="ER2217" s="29" t="n">
        <v>3.672</v>
      </c>
      <c r="ES2217" s="29" t="n">
        <v>3.81</v>
      </c>
      <c r="ET2217" s="29" t="n">
        <v>3.85</v>
      </c>
      <c r="EU2217" s="29" t="n">
        <v>3.745</v>
      </c>
      <c r="EV2217" s="29" t="n">
        <v>3.609</v>
      </c>
      <c r="EW2217" s="29" t="n">
        <v>3.455</v>
      </c>
      <c r="EX2217" s="29" t="n">
        <v>3.47</v>
      </c>
      <c r="EY2217" s="29" t="n">
        <v>3.508</v>
      </c>
      <c r="EZ2217" s="29" t="n">
        <v>3.553</v>
      </c>
      <c r="FA2217" s="29" t="n">
        <v>3.591</v>
      </c>
      <c r="FB2217" s="29" t="n">
        <v>3.585</v>
      </c>
      <c r="FC2217" s="29" t="n">
        <v>3.585</v>
      </c>
      <c r="FD2217" s="29" t="n">
        <v>3.737</v>
      </c>
      <c r="FE2217" s="29" t="n">
        <v>3.885</v>
      </c>
      <c r="FF2217" s="29" t="n">
        <v>3.9475</v>
      </c>
      <c r="FG2217" s="29" t="n">
        <v>3.8425</v>
      </c>
      <c r="FH2217" s="29" t="n">
        <v>3.7065</v>
      </c>
      <c r="FI2217" s="29" t="n">
        <v>3.5525</v>
      </c>
      <c r="FJ2217" s="29" t="n">
        <v>3.5675</v>
      </c>
      <c r="FK2217" s="29" t="n">
        <v>3.6055</v>
      </c>
      <c r="FL2217" s="29" t="n">
        <v>3.6505</v>
      </c>
      <c r="FM2217" s="29" t="n">
        <v>3.6885</v>
      </c>
      <c r="FN2217" s="29" t="n">
        <v>3.6825</v>
      </c>
      <c r="FO2217" s="29" t="n">
        <v>3.6825</v>
      </c>
      <c r="FP2217" s="29" t="n">
        <v>3.8345</v>
      </c>
      <c r="FQ2217" s="29" t="n">
        <v>3.9825</v>
      </c>
      <c r="FR2217" s="29" t="n">
        <v>4.0475</v>
      </c>
      <c r="FS2217" s="29" t="n">
        <v>3.9425</v>
      </c>
      <c r="FT2217" s="29" t="n">
        <v>3.8065</v>
      </c>
      <c r="FU2217" s="29" t="n">
        <v>3.6525</v>
      </c>
      <c r="FV2217" s="29" t="n">
        <v>3.6675</v>
      </c>
      <c r="FW2217" s="29" t="n">
        <v>3.7055</v>
      </c>
      <c r="FX2217" s="29" t="n">
        <v>3.7505</v>
      </c>
      <c r="FY2217" s="29" t="n">
        <v>3.7885</v>
      </c>
      <c r="FZ2217" s="29" t="n">
        <v>3.7825</v>
      </c>
      <c r="GA2217" s="29" t="n">
        <v>3.7825</v>
      </c>
      <c r="GB2217" s="29" t="n">
        <v>3.9345</v>
      </c>
      <c r="GC2217" s="29" t="n">
        <v>4.0825</v>
      </c>
      <c r="GD2217" s="29" t="n">
        <v>4.15</v>
      </c>
      <c r="GE2217" s="29" t="n">
        <v>4.045</v>
      </c>
      <c r="GF2217" s="29" t="n">
        <v>3.909</v>
      </c>
      <c r="GG2217" s="29" t="n">
        <v>3.755</v>
      </c>
      <c r="GH2217" s="29" t="n">
        <v>3.77</v>
      </c>
      <c r="GI2217" s="29" t="n">
        <v>3.808</v>
      </c>
      <c r="GJ2217" s="29" t="n">
        <v>3.853</v>
      </c>
      <c r="GK2217" s="29" t="n">
        <v>3.891</v>
      </c>
      <c r="GL2217" s="29" t="n">
        <v>3.885</v>
      </c>
      <c r="GM2217" s="29" t="n">
        <v>3.885</v>
      </c>
      <c r="GN2217" s="29"/>
      <c r="GO2217" s="29"/>
      <c r="GP2217" s="29"/>
      <c r="GQ2217" s="29"/>
      <c r="GR2217" s="0"/>
      <c r="GS2217" s="0"/>
      <c r="GT2217" s="0"/>
      <c r="GU2217" s="0"/>
      <c r="GV2217" s="0"/>
      <c r="GW2217" s="0"/>
      <c r="GX2217" s="0"/>
      <c r="GY2217" s="0"/>
      <c r="GZ2217" s="0"/>
      <c r="HA2217" s="0"/>
      <c r="HB2217" s="0"/>
      <c r="HC2217" s="0"/>
      <c r="HD2217" s="0"/>
      <c r="HE2217" s="0"/>
      <c r="HF2217" s="0"/>
      <c r="HG2217" s="0"/>
      <c r="HH2217" s="0"/>
      <c r="HI2217" s="0"/>
      <c r="HJ2217" s="0"/>
      <c r="HK2217" s="0"/>
      <c r="HL2217" s="0"/>
      <c r="HM2217" s="0"/>
      <c r="HN2217" s="0"/>
      <c r="HO2217" s="0"/>
      <c r="HP2217" s="0"/>
      <c r="HQ2217" s="0"/>
      <c r="HR2217" s="0"/>
      <c r="HS2217" s="0"/>
      <c r="HT2217" s="0"/>
      <c r="HU2217" s="0"/>
      <c r="HV2217" s="0"/>
      <c r="HW2217" s="0"/>
      <c r="HX2217" s="0"/>
      <c r="HY2217" s="0"/>
      <c r="HZ2217" s="0"/>
      <c r="IA2217" s="0"/>
      <c r="IB2217" s="0"/>
      <c r="IC2217" s="0"/>
      <c r="ID2217" s="0"/>
      <c r="IE2217" s="0"/>
      <c r="IF2217" s="0"/>
      <c r="IG2217" s="0"/>
      <c r="IH2217" s="0"/>
      <c r="II2217" s="0"/>
      <c r="IJ2217" s="0"/>
      <c r="IK2217" s="0"/>
      <c r="IL2217" s="0"/>
      <c r="IM2217" s="0"/>
      <c r="IN2217" s="0"/>
      <c r="IO2217" s="0"/>
      <c r="IP2217" s="0"/>
      <c r="IQ2217" s="0"/>
      <c r="IR2217" s="0"/>
      <c r="IS2217" s="0"/>
      <c r="IT2217" s="0"/>
      <c r="IU2217" s="0"/>
      <c r="IV2217" s="0"/>
      <c r="IW2217" s="0"/>
    </row>
    <row r="2218" customFormat="false" ht="12.75" hidden="true" customHeight="false" outlineLevel="0" collapsed="false">
      <c r="A2218" s="0" t="n">
        <f aca="false">WEEKDAY(C2218,2)</f>
        <v>1</v>
      </c>
      <c r="B2218" s="0" t="n">
        <f aca="false">MONTH(C2218)</f>
        <v>10</v>
      </c>
      <c r="C2218" s="23" t="n">
        <v>37186</v>
      </c>
      <c r="D2218" s="0" t="n">
        <f aca="false">MONTH(R2218)</f>
        <v>10</v>
      </c>
      <c r="E2218" s="0" t="n">
        <f aca="false">YEAR(R2218)</f>
        <v>2001</v>
      </c>
      <c r="F2218" s="36"/>
      <c r="G2218" s="24" t="n">
        <f aca="false">N2218-M2218</f>
        <v>0.329166666666667</v>
      </c>
      <c r="H2218" s="24" t="n">
        <f aca="false">O2218-N2218</f>
        <v>0.0762499999999999</v>
      </c>
      <c r="I2218" s="24" t="n">
        <f aca="false">O2218-M2218</f>
        <v>0.405416666666667</v>
      </c>
      <c r="J2218" s="25" t="n">
        <f aca="false">VLOOKUP(C2218,'Nymex hist.'!A:B,2,0)</f>
        <v>2.807</v>
      </c>
      <c r="K2218" s="25"/>
      <c r="L2218" s="25"/>
      <c r="M2218" s="27" t="n">
        <f aca="false">SUMIF($S$3:$FQ$3,$E2218+1,$S2218:$FQ2218)/COUNTIF($S$3:$FQ$3,$E2218+1)</f>
        <v>3.27425</v>
      </c>
      <c r="N2218" s="27" t="n">
        <f aca="false">SUMIF($S$3:$FQ$3,$E2218+2,$S2218:$FQ2218)/COUNTIF($S$3:$FQ$3,$E2218+2)</f>
        <v>3.60341666666667</v>
      </c>
      <c r="O2218" s="27" t="n">
        <f aca="false">SUMIF($S$3:$FQ$3,$E2218+3,$S2218:$FQ2218)/COUNTIF($S$3:$FQ$3,$E2218+3)</f>
        <v>3.67966666666667</v>
      </c>
      <c r="P2218" s="27" t="n">
        <f aca="false">SUMIF($S$3:$FQ$3,$E2218+4,$S2218:$FQ2218)/COUNTIF($S$3:$FQ$3,$E2218+4)</f>
        <v>3.77216666666667</v>
      </c>
      <c r="Q2218" s="27"/>
      <c r="R2218" s="28" t="n">
        <v>37186</v>
      </c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30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 t="n">
        <v>2.807</v>
      </c>
      <c r="DU2218" s="29" t="n">
        <v>3.087</v>
      </c>
      <c r="DV2218" s="29" t="n">
        <v>3.257</v>
      </c>
      <c r="DW2218" s="29" t="n">
        <v>3.257</v>
      </c>
      <c r="DX2218" s="29" t="n">
        <v>3.207</v>
      </c>
      <c r="DY2218" s="29" t="n">
        <v>3.105</v>
      </c>
      <c r="DZ2218" s="29" t="n">
        <v>3.13</v>
      </c>
      <c r="EA2218" s="29" t="n">
        <v>3.18</v>
      </c>
      <c r="EB2218" s="29" t="n">
        <v>3.22</v>
      </c>
      <c r="EC2218" s="29" t="n">
        <v>3.26</v>
      </c>
      <c r="ED2218" s="29" t="n">
        <v>3.26</v>
      </c>
      <c r="EE2218" s="29" t="n">
        <v>3.285</v>
      </c>
      <c r="EF2218" s="29" t="n">
        <v>3.46</v>
      </c>
      <c r="EG2218" s="29" t="n">
        <v>3.67</v>
      </c>
      <c r="EH2218" s="29" t="n">
        <v>3.788</v>
      </c>
      <c r="EI2218" s="29" t="n">
        <v>3.698</v>
      </c>
      <c r="EJ2218" s="29" t="n">
        <v>3.593</v>
      </c>
      <c r="EK2218" s="29" t="n">
        <v>3.468</v>
      </c>
      <c r="EL2218" s="29" t="n">
        <v>3.468</v>
      </c>
      <c r="EM2218" s="29" t="n">
        <v>3.49</v>
      </c>
      <c r="EN2218" s="29" t="n">
        <v>3.515</v>
      </c>
      <c r="EO2218" s="29" t="n">
        <v>3.547</v>
      </c>
      <c r="EP2218" s="29" t="n">
        <v>3.545</v>
      </c>
      <c r="EQ2218" s="29" t="n">
        <v>3.557</v>
      </c>
      <c r="ER2218" s="29" t="n">
        <v>3.72</v>
      </c>
      <c r="ES2218" s="29" t="n">
        <v>3.852</v>
      </c>
      <c r="ET2218" s="29" t="n">
        <v>3.882</v>
      </c>
      <c r="EU2218" s="29" t="n">
        <v>3.795</v>
      </c>
      <c r="EV2218" s="29" t="n">
        <v>3.656</v>
      </c>
      <c r="EW2218" s="29" t="n">
        <v>3.502</v>
      </c>
      <c r="EX2218" s="29" t="n">
        <v>3.517</v>
      </c>
      <c r="EY2218" s="29" t="n">
        <v>3.555</v>
      </c>
      <c r="EZ2218" s="29" t="n">
        <v>3.6</v>
      </c>
      <c r="FA2218" s="29" t="n">
        <v>3.638</v>
      </c>
      <c r="FB2218" s="29" t="n">
        <v>3.632</v>
      </c>
      <c r="FC2218" s="29" t="n">
        <v>3.632</v>
      </c>
      <c r="FD2218" s="29" t="n">
        <v>3.815</v>
      </c>
      <c r="FE2218" s="29" t="n">
        <v>3.932</v>
      </c>
      <c r="FF2218" s="29" t="n">
        <v>3.9745</v>
      </c>
      <c r="FG2218" s="29" t="n">
        <v>3.8875</v>
      </c>
      <c r="FH2218" s="29" t="n">
        <v>3.7485</v>
      </c>
      <c r="FI2218" s="29" t="n">
        <v>3.5945</v>
      </c>
      <c r="FJ2218" s="29" t="n">
        <v>3.6095</v>
      </c>
      <c r="FK2218" s="29" t="n">
        <v>3.6475</v>
      </c>
      <c r="FL2218" s="29" t="n">
        <v>3.6925</v>
      </c>
      <c r="FM2218" s="29" t="n">
        <v>3.7305</v>
      </c>
      <c r="FN2218" s="29" t="n">
        <v>3.7245</v>
      </c>
      <c r="FO2218" s="29" t="n">
        <v>3.7245</v>
      </c>
      <c r="FP2218" s="29" t="n">
        <v>3.9075</v>
      </c>
      <c r="FQ2218" s="29" t="n">
        <v>4.0245</v>
      </c>
      <c r="FR2218" s="29" t="n">
        <v>4.0695</v>
      </c>
      <c r="FS2218" s="29" t="n">
        <v>3.9825</v>
      </c>
      <c r="FT2218" s="29" t="n">
        <v>3.8435</v>
      </c>
      <c r="FU2218" s="29" t="n">
        <v>3.6895</v>
      </c>
      <c r="FV2218" s="29" t="n">
        <v>3.7045</v>
      </c>
      <c r="FW2218" s="29" t="n">
        <v>3.7425</v>
      </c>
      <c r="FX2218" s="29" t="n">
        <v>3.7875</v>
      </c>
      <c r="FY2218" s="29" t="n">
        <v>3.8255</v>
      </c>
      <c r="FZ2218" s="29" t="n">
        <v>3.8195</v>
      </c>
      <c r="GA2218" s="29" t="n">
        <v>3.8195</v>
      </c>
      <c r="GB2218" s="29" t="n">
        <v>4.0025</v>
      </c>
      <c r="GC2218" s="29" t="n">
        <v>4.1195</v>
      </c>
      <c r="GD2218" s="29" t="n">
        <v>4.167</v>
      </c>
      <c r="GE2218" s="29" t="n">
        <v>4.08</v>
      </c>
      <c r="GF2218" s="29" t="n">
        <v>3.941</v>
      </c>
      <c r="GG2218" s="29" t="n">
        <v>3.787</v>
      </c>
      <c r="GH2218" s="29" t="n">
        <v>3.802</v>
      </c>
      <c r="GI2218" s="29" t="n">
        <v>3.84</v>
      </c>
      <c r="GJ2218" s="29" t="n">
        <v>3.885</v>
      </c>
      <c r="GK2218" s="29" t="n">
        <v>3.923</v>
      </c>
      <c r="GL2218" s="29" t="n">
        <v>3.917</v>
      </c>
      <c r="GM2218" s="29" t="n">
        <v>3.917</v>
      </c>
      <c r="GN2218" s="29"/>
      <c r="GO2218" s="29"/>
      <c r="GP2218" s="29"/>
      <c r="GQ2218" s="29"/>
      <c r="GR2218" s="0"/>
      <c r="GS2218" s="0"/>
      <c r="GT2218" s="0"/>
      <c r="GU2218" s="0"/>
      <c r="GV2218" s="0"/>
      <c r="GW2218" s="0"/>
      <c r="GX2218" s="0"/>
      <c r="GY2218" s="0"/>
      <c r="GZ2218" s="0"/>
      <c r="HA2218" s="0"/>
      <c r="HB2218" s="0"/>
      <c r="HC2218" s="0"/>
      <c r="HD2218" s="0"/>
      <c r="HE2218" s="0"/>
      <c r="HF2218" s="0"/>
      <c r="HG2218" s="0"/>
      <c r="HH2218" s="0"/>
      <c r="HI2218" s="0"/>
      <c r="HJ2218" s="0"/>
      <c r="HK2218" s="0"/>
      <c r="HL2218" s="0"/>
      <c r="HM2218" s="0"/>
      <c r="HN2218" s="0"/>
      <c r="HO2218" s="0"/>
      <c r="HP2218" s="0"/>
      <c r="HQ2218" s="0"/>
      <c r="HR2218" s="0"/>
      <c r="HS2218" s="0"/>
      <c r="HT2218" s="0"/>
      <c r="HU2218" s="0"/>
      <c r="HV2218" s="0"/>
      <c r="HW2218" s="0"/>
      <c r="HX2218" s="0"/>
      <c r="HY2218" s="0"/>
      <c r="HZ2218" s="0"/>
      <c r="IA2218" s="0"/>
      <c r="IB2218" s="0"/>
      <c r="IC2218" s="0"/>
      <c r="ID2218" s="0"/>
      <c r="IE2218" s="0"/>
      <c r="IF2218" s="0"/>
      <c r="IG2218" s="0"/>
      <c r="IH2218" s="0"/>
      <c r="II2218" s="0"/>
      <c r="IJ2218" s="0"/>
      <c r="IK2218" s="0"/>
      <c r="IL2218" s="0"/>
      <c r="IM2218" s="0"/>
      <c r="IN2218" s="0"/>
      <c r="IO2218" s="0"/>
      <c r="IP2218" s="0"/>
      <c r="IQ2218" s="0"/>
      <c r="IR2218" s="0"/>
      <c r="IS2218" s="0"/>
      <c r="IT2218" s="0"/>
      <c r="IU2218" s="0"/>
      <c r="IV2218" s="0"/>
      <c r="IW2218" s="0"/>
    </row>
    <row r="2219" customFormat="false" ht="12.75" hidden="true" customHeight="false" outlineLevel="0" collapsed="false">
      <c r="A2219" s="0" t="n">
        <f aca="false">WEEKDAY(C2219,2)</f>
        <v>2</v>
      </c>
      <c r="B2219" s="0" t="n">
        <f aca="false">MONTH(C2219)</f>
        <v>10</v>
      </c>
      <c r="C2219" s="23" t="n">
        <v>37187</v>
      </c>
      <c r="D2219" s="0" t="n">
        <f aca="false">MONTH(R2219)</f>
        <v>10</v>
      </c>
      <c r="E2219" s="0" t="n">
        <f aca="false">YEAR(R2219)</f>
        <v>2001</v>
      </c>
      <c r="F2219" s="36"/>
      <c r="G2219" s="24" t="n">
        <f aca="false">N2219-M2219</f>
        <v>0.374</v>
      </c>
      <c r="H2219" s="24" t="n">
        <f aca="false">O2219-N2219</f>
        <v>0.0963333333333329</v>
      </c>
      <c r="I2219" s="24" t="n">
        <f aca="false">O2219-M2219</f>
        <v>0.470333333333333</v>
      </c>
      <c r="J2219" s="25" t="n">
        <f aca="false">VLOOKUP(C2219,'Nymex hist.'!A:B,2,0)</f>
        <v>2.681</v>
      </c>
      <c r="K2219" s="25"/>
      <c r="L2219" s="25"/>
      <c r="M2219" s="27" t="n">
        <f aca="false">SUMIF($S$3:$FQ$3,$E2219+1,$S2219:$FQ2219)/COUNTIF($S$3:$FQ$3,$E2219+1)</f>
        <v>3.15475</v>
      </c>
      <c r="N2219" s="27" t="n">
        <f aca="false">SUMIF($S$3:$FQ$3,$E2219+2,$S2219:$FQ2219)/COUNTIF($S$3:$FQ$3,$E2219+2)</f>
        <v>3.52875</v>
      </c>
      <c r="O2219" s="27" t="n">
        <f aca="false">SUMIF($S$3:$FQ$3,$E2219+3,$S2219:$FQ2219)/COUNTIF($S$3:$FQ$3,$E2219+3)</f>
        <v>3.62508333333333</v>
      </c>
      <c r="P2219" s="27" t="n">
        <f aca="false">SUMIF($S$3:$FQ$3,$E2219+4,$S2219:$FQ2219)/COUNTIF($S$3:$FQ$3,$E2219+4)</f>
        <v>3.72508333333333</v>
      </c>
      <c r="Q2219" s="27"/>
      <c r="R2219" s="28" t="n">
        <v>37187</v>
      </c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30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 t="n">
        <v>2.681</v>
      </c>
      <c r="DU2219" s="29" t="n">
        <v>2.935</v>
      </c>
      <c r="DV2219" s="29" t="n">
        <v>3.11</v>
      </c>
      <c r="DW2219" s="29" t="n">
        <v>3.117</v>
      </c>
      <c r="DX2219" s="29" t="n">
        <v>3.074</v>
      </c>
      <c r="DY2219" s="29" t="n">
        <v>2.982</v>
      </c>
      <c r="DZ2219" s="29" t="n">
        <v>3.013</v>
      </c>
      <c r="EA2219" s="29" t="n">
        <v>3.063</v>
      </c>
      <c r="EB2219" s="29" t="n">
        <v>3.103</v>
      </c>
      <c r="EC2219" s="29" t="n">
        <v>3.145</v>
      </c>
      <c r="ED2219" s="29" t="n">
        <v>3.145</v>
      </c>
      <c r="EE2219" s="29" t="n">
        <v>3.175</v>
      </c>
      <c r="EF2219" s="29" t="n">
        <v>3.36</v>
      </c>
      <c r="EG2219" s="29" t="n">
        <v>3.57</v>
      </c>
      <c r="EH2219" s="29" t="n">
        <v>3.695</v>
      </c>
      <c r="EI2219" s="29" t="n">
        <v>3.613</v>
      </c>
      <c r="EJ2219" s="29" t="n">
        <v>3.518</v>
      </c>
      <c r="EK2219" s="29" t="n">
        <v>3.393</v>
      </c>
      <c r="EL2219" s="29" t="n">
        <v>3.393</v>
      </c>
      <c r="EM2219" s="29" t="n">
        <v>3.415</v>
      </c>
      <c r="EN2219" s="29" t="n">
        <v>3.44</v>
      </c>
      <c r="EO2219" s="29" t="n">
        <v>3.472</v>
      </c>
      <c r="EP2219" s="29" t="n">
        <v>3.472</v>
      </c>
      <c r="EQ2219" s="29" t="n">
        <v>3.487</v>
      </c>
      <c r="ER2219" s="29" t="n">
        <v>3.65</v>
      </c>
      <c r="ES2219" s="29" t="n">
        <v>3.797</v>
      </c>
      <c r="ET2219" s="29" t="n">
        <v>3.837</v>
      </c>
      <c r="EU2219" s="29" t="n">
        <v>3.75</v>
      </c>
      <c r="EV2219" s="29" t="n">
        <v>3.611</v>
      </c>
      <c r="EW2219" s="29" t="n">
        <v>3.457</v>
      </c>
      <c r="EX2219" s="29" t="n">
        <v>3.462</v>
      </c>
      <c r="EY2219" s="29" t="n">
        <v>3.5</v>
      </c>
      <c r="EZ2219" s="29" t="n">
        <v>3.545</v>
      </c>
      <c r="FA2219" s="29" t="n">
        <v>3.583</v>
      </c>
      <c r="FB2219" s="29" t="n">
        <v>3.577</v>
      </c>
      <c r="FC2219" s="29" t="n">
        <v>3.577</v>
      </c>
      <c r="FD2219" s="29" t="n">
        <v>3.725</v>
      </c>
      <c r="FE2219" s="29" t="n">
        <v>3.877</v>
      </c>
      <c r="FF2219" s="29" t="n">
        <v>3.937</v>
      </c>
      <c r="FG2219" s="29" t="n">
        <v>3.85</v>
      </c>
      <c r="FH2219" s="29" t="n">
        <v>3.711</v>
      </c>
      <c r="FI2219" s="29" t="n">
        <v>3.557</v>
      </c>
      <c r="FJ2219" s="29" t="n">
        <v>3.562</v>
      </c>
      <c r="FK2219" s="29" t="n">
        <v>3.6</v>
      </c>
      <c r="FL2219" s="29" t="n">
        <v>3.645</v>
      </c>
      <c r="FM2219" s="29" t="n">
        <v>3.683</v>
      </c>
      <c r="FN2219" s="29" t="n">
        <v>3.677</v>
      </c>
      <c r="FO2219" s="29" t="n">
        <v>3.677</v>
      </c>
      <c r="FP2219" s="29" t="n">
        <v>3.825</v>
      </c>
      <c r="FQ2219" s="29" t="n">
        <v>3.977</v>
      </c>
      <c r="FR2219" s="29" t="n">
        <v>4.0395</v>
      </c>
      <c r="FS2219" s="29" t="n">
        <v>3.9525</v>
      </c>
      <c r="FT2219" s="29" t="n">
        <v>3.8135</v>
      </c>
      <c r="FU2219" s="29" t="n">
        <v>3.6595</v>
      </c>
      <c r="FV2219" s="29" t="n">
        <v>3.6645</v>
      </c>
      <c r="FW2219" s="29" t="n">
        <v>3.7025</v>
      </c>
      <c r="FX2219" s="29" t="n">
        <v>3.7475</v>
      </c>
      <c r="FY2219" s="29" t="n">
        <v>3.7855</v>
      </c>
      <c r="FZ2219" s="29" t="n">
        <v>3.7795</v>
      </c>
      <c r="GA2219" s="29" t="n">
        <v>3.7795</v>
      </c>
      <c r="GB2219" s="29" t="n">
        <v>3.9275</v>
      </c>
      <c r="GC2219" s="29" t="n">
        <v>4.0795</v>
      </c>
      <c r="GD2219" s="29" t="n">
        <v>4.1445</v>
      </c>
      <c r="GE2219" s="29" t="n">
        <v>4.0575</v>
      </c>
      <c r="GF2219" s="29" t="n">
        <v>3.9185</v>
      </c>
      <c r="GG2219" s="29" t="n">
        <v>3.7645</v>
      </c>
      <c r="GH2219" s="29" t="n">
        <v>3.7695</v>
      </c>
      <c r="GI2219" s="29" t="n">
        <v>3.8075</v>
      </c>
      <c r="GJ2219" s="29" t="n">
        <v>3.8525</v>
      </c>
      <c r="GK2219" s="29" t="n">
        <v>3.8905</v>
      </c>
      <c r="GL2219" s="29" t="n">
        <v>3.8845</v>
      </c>
      <c r="GM2219" s="29" t="n">
        <v>3.8845</v>
      </c>
      <c r="GN2219" s="29"/>
      <c r="GO2219" s="29"/>
      <c r="GP2219" s="29"/>
      <c r="GQ2219" s="29"/>
      <c r="GR2219" s="0"/>
      <c r="GS2219" s="0"/>
      <c r="GT2219" s="0"/>
      <c r="GU2219" s="0"/>
      <c r="GV2219" s="0"/>
      <c r="GW2219" s="0"/>
      <c r="GX2219" s="0"/>
      <c r="GY2219" s="0"/>
      <c r="GZ2219" s="0"/>
      <c r="HA2219" s="0"/>
      <c r="HB2219" s="0"/>
      <c r="HC2219" s="0"/>
      <c r="HD2219" s="0"/>
      <c r="HE2219" s="0"/>
      <c r="HF2219" s="0"/>
      <c r="HG2219" s="0"/>
      <c r="HH2219" s="0"/>
      <c r="HI2219" s="0"/>
      <c r="HJ2219" s="0"/>
      <c r="HK2219" s="0"/>
      <c r="HL2219" s="0"/>
      <c r="HM2219" s="0"/>
      <c r="HN2219" s="0"/>
      <c r="HO2219" s="0"/>
      <c r="HP2219" s="0"/>
      <c r="HQ2219" s="0"/>
      <c r="HR2219" s="0"/>
      <c r="HS2219" s="0"/>
      <c r="HT2219" s="0"/>
      <c r="HU2219" s="0"/>
      <c r="HV2219" s="0"/>
      <c r="HW2219" s="0"/>
      <c r="HX2219" s="0"/>
      <c r="HY2219" s="0"/>
      <c r="HZ2219" s="0"/>
      <c r="IA2219" s="0"/>
      <c r="IB2219" s="0"/>
      <c r="IC2219" s="0"/>
      <c r="ID2219" s="0"/>
      <c r="IE2219" s="0"/>
      <c r="IF2219" s="0"/>
      <c r="IG2219" s="0"/>
      <c r="IH2219" s="0"/>
      <c r="II2219" s="0"/>
      <c r="IJ2219" s="0"/>
      <c r="IK2219" s="0"/>
      <c r="IL2219" s="0"/>
      <c r="IM2219" s="0"/>
      <c r="IN2219" s="0"/>
      <c r="IO2219" s="0"/>
      <c r="IP2219" s="0"/>
      <c r="IQ2219" s="0"/>
      <c r="IR2219" s="0"/>
      <c r="IS2219" s="0"/>
      <c r="IT2219" s="0"/>
      <c r="IU2219" s="0"/>
      <c r="IV2219" s="0"/>
      <c r="IW2219" s="0"/>
    </row>
    <row r="2220" customFormat="false" ht="12.75" hidden="true" customHeight="false" outlineLevel="0" collapsed="false">
      <c r="A2220" s="0" t="n">
        <f aca="false">WEEKDAY(C2220,2)</f>
        <v>3</v>
      </c>
      <c r="B2220" s="0" t="n">
        <f aca="false">MONTH(C2220)</f>
        <v>10</v>
      </c>
      <c r="C2220" s="23" t="n">
        <v>37188</v>
      </c>
      <c r="D2220" s="0" t="n">
        <f aca="false">MONTH(R2220)</f>
        <v>10</v>
      </c>
      <c r="E2220" s="0" t="n">
        <f aca="false">YEAR(R2220)</f>
        <v>2001</v>
      </c>
      <c r="F2220" s="36"/>
      <c r="G2220" s="24" t="n">
        <f aca="false">N2220-M2220</f>
        <v>0.339666666666667</v>
      </c>
      <c r="H2220" s="24" t="n">
        <f aca="false">O2220-N2220</f>
        <v>0.0949999999999998</v>
      </c>
      <c r="I2220" s="24" t="n">
        <f aca="false">O2220-M2220</f>
        <v>0.434666666666667</v>
      </c>
      <c r="J2220" s="25" t="n">
        <f aca="false">VLOOKUP(C2220,'Nymex hist.'!A:B,2,0)</f>
        <v>2.981</v>
      </c>
      <c r="K2220" s="25"/>
      <c r="L2220" s="25"/>
      <c r="M2220" s="27" t="n">
        <f aca="false">SUMIF($S$3:$FQ$3,$E2220+1,$S2220:$FQ2220)/COUNTIF($S$3:$FQ$3,$E2220+1)</f>
        <v>3.32141666666667</v>
      </c>
      <c r="N2220" s="27" t="n">
        <f aca="false">SUMIF($S$3:$FQ$3,$E2220+2,$S2220:$FQ2220)/COUNTIF($S$3:$FQ$3,$E2220+2)</f>
        <v>3.66108333333333</v>
      </c>
      <c r="O2220" s="27" t="n">
        <f aca="false">SUMIF($S$3:$FQ$3,$E2220+3,$S2220:$FQ2220)/COUNTIF($S$3:$FQ$3,$E2220+3)</f>
        <v>3.75608333333333</v>
      </c>
      <c r="P2220" s="27" t="n">
        <f aca="false">SUMIF($S$3:$FQ$3,$E2220+4,$S2220:$FQ2220)/COUNTIF($S$3:$FQ$3,$E2220+4)</f>
        <v>3.85108333333333</v>
      </c>
      <c r="Q2220" s="27"/>
      <c r="R2220" s="28" t="n">
        <v>37188</v>
      </c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30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 t="n">
        <v>2.981</v>
      </c>
      <c r="DU2220" s="29" t="n">
        <v>3.171</v>
      </c>
      <c r="DV2220" s="29" t="n">
        <v>3.326</v>
      </c>
      <c r="DW2220" s="29" t="n">
        <v>3.321</v>
      </c>
      <c r="DX2220" s="29" t="n">
        <v>3.261</v>
      </c>
      <c r="DY2220" s="29" t="n">
        <v>3.146</v>
      </c>
      <c r="DZ2220" s="29" t="n">
        <v>3.176</v>
      </c>
      <c r="EA2220" s="29" t="n">
        <v>3.221</v>
      </c>
      <c r="EB2220" s="29" t="n">
        <v>3.261</v>
      </c>
      <c r="EC2220" s="29" t="n">
        <v>3.301</v>
      </c>
      <c r="ED2220" s="29" t="n">
        <v>3.301</v>
      </c>
      <c r="EE2220" s="29" t="n">
        <v>3.331</v>
      </c>
      <c r="EF2220" s="29" t="n">
        <v>3.506</v>
      </c>
      <c r="EG2220" s="29" t="n">
        <v>3.706</v>
      </c>
      <c r="EH2220" s="29" t="n">
        <v>3.831</v>
      </c>
      <c r="EI2220" s="29" t="n">
        <v>3.747</v>
      </c>
      <c r="EJ2220" s="29" t="n">
        <v>3.652</v>
      </c>
      <c r="EK2220" s="29" t="n">
        <v>3.527</v>
      </c>
      <c r="EL2220" s="29" t="n">
        <v>3.526</v>
      </c>
      <c r="EM2220" s="29" t="n">
        <v>3.546</v>
      </c>
      <c r="EN2220" s="29" t="n">
        <v>3.571</v>
      </c>
      <c r="EO2220" s="29" t="n">
        <v>3.603</v>
      </c>
      <c r="EP2220" s="29" t="n">
        <v>3.603</v>
      </c>
      <c r="EQ2220" s="29" t="n">
        <v>3.618</v>
      </c>
      <c r="ER2220" s="29" t="n">
        <v>3.781</v>
      </c>
      <c r="ES2220" s="29" t="n">
        <v>3.928</v>
      </c>
      <c r="ET2220" s="29" t="n">
        <v>3.968</v>
      </c>
      <c r="EU2220" s="29" t="n">
        <v>3.881</v>
      </c>
      <c r="EV2220" s="29" t="n">
        <v>3.742</v>
      </c>
      <c r="EW2220" s="29" t="n">
        <v>3.588</v>
      </c>
      <c r="EX2220" s="29" t="n">
        <v>3.593</v>
      </c>
      <c r="EY2220" s="29" t="n">
        <v>3.631</v>
      </c>
      <c r="EZ2220" s="29" t="n">
        <v>3.676</v>
      </c>
      <c r="FA2220" s="29" t="n">
        <v>3.714</v>
      </c>
      <c r="FB2220" s="29" t="n">
        <v>3.708</v>
      </c>
      <c r="FC2220" s="29" t="n">
        <v>3.708</v>
      </c>
      <c r="FD2220" s="29" t="n">
        <v>3.856</v>
      </c>
      <c r="FE2220" s="29" t="n">
        <v>4.008</v>
      </c>
      <c r="FF2220" s="29" t="n">
        <v>4.063</v>
      </c>
      <c r="FG2220" s="29" t="n">
        <v>3.976</v>
      </c>
      <c r="FH2220" s="29" t="n">
        <v>3.837</v>
      </c>
      <c r="FI2220" s="29" t="n">
        <v>3.683</v>
      </c>
      <c r="FJ2220" s="29" t="n">
        <v>3.688</v>
      </c>
      <c r="FK2220" s="29" t="n">
        <v>3.726</v>
      </c>
      <c r="FL2220" s="29" t="n">
        <v>3.771</v>
      </c>
      <c r="FM2220" s="29" t="n">
        <v>3.809</v>
      </c>
      <c r="FN2220" s="29" t="n">
        <v>3.803</v>
      </c>
      <c r="FO2220" s="29" t="n">
        <v>3.803</v>
      </c>
      <c r="FP2220" s="29" t="n">
        <v>3.951</v>
      </c>
      <c r="FQ2220" s="29" t="n">
        <v>4.103</v>
      </c>
      <c r="FR2220" s="29" t="n">
        <v>4.1605</v>
      </c>
      <c r="FS2220" s="29" t="n">
        <v>4.0735</v>
      </c>
      <c r="FT2220" s="29" t="n">
        <v>3.9345</v>
      </c>
      <c r="FU2220" s="29" t="n">
        <v>3.7805</v>
      </c>
      <c r="FV2220" s="29" t="n">
        <v>3.7855</v>
      </c>
      <c r="FW2220" s="29" t="n">
        <v>3.8235</v>
      </c>
      <c r="FX2220" s="29" t="n">
        <v>3.8685</v>
      </c>
      <c r="FY2220" s="29" t="n">
        <v>3.9065</v>
      </c>
      <c r="FZ2220" s="29" t="n">
        <v>3.9005</v>
      </c>
      <c r="GA2220" s="29" t="n">
        <v>3.9005</v>
      </c>
      <c r="GB2220" s="29" t="n">
        <v>4.0485</v>
      </c>
      <c r="GC2220" s="29" t="n">
        <v>4.2005</v>
      </c>
      <c r="GD2220" s="29" t="n">
        <v>4.2605</v>
      </c>
      <c r="GE2220" s="29" t="n">
        <v>4.1735</v>
      </c>
      <c r="GF2220" s="29" t="n">
        <v>4.0345</v>
      </c>
      <c r="GG2220" s="29" t="n">
        <v>3.8805</v>
      </c>
      <c r="GH2220" s="29" t="n">
        <v>3.8855</v>
      </c>
      <c r="GI2220" s="29" t="n">
        <v>3.9235</v>
      </c>
      <c r="GJ2220" s="29" t="n">
        <v>3.9685</v>
      </c>
      <c r="GK2220" s="29" t="n">
        <v>4.0065</v>
      </c>
      <c r="GL2220" s="29" t="n">
        <v>4.0005</v>
      </c>
      <c r="GM2220" s="29" t="n">
        <v>4.0005</v>
      </c>
      <c r="GN2220" s="29"/>
      <c r="GO2220" s="29"/>
      <c r="GP2220" s="29"/>
      <c r="GQ2220" s="29"/>
      <c r="GR2220" s="0"/>
      <c r="GS2220" s="0"/>
      <c r="GT2220" s="0"/>
      <c r="GU2220" s="0"/>
      <c r="GV2220" s="0"/>
      <c r="GW2220" s="0"/>
      <c r="GX2220" s="0"/>
      <c r="GY2220" s="0"/>
      <c r="GZ2220" s="0"/>
      <c r="HA2220" s="0"/>
      <c r="HB2220" s="0"/>
      <c r="HC2220" s="0"/>
      <c r="HD2220" s="0"/>
      <c r="HE2220" s="0"/>
      <c r="HF2220" s="0"/>
      <c r="HG2220" s="0"/>
      <c r="HH2220" s="0"/>
      <c r="HI2220" s="0"/>
      <c r="HJ2220" s="0"/>
      <c r="HK2220" s="0"/>
      <c r="HL2220" s="0"/>
      <c r="HM2220" s="0"/>
      <c r="HN2220" s="0"/>
      <c r="HO2220" s="0"/>
      <c r="HP2220" s="0"/>
      <c r="HQ2220" s="0"/>
      <c r="HR2220" s="0"/>
      <c r="HS2220" s="0"/>
      <c r="HT2220" s="0"/>
      <c r="HU2220" s="0"/>
      <c r="HV2220" s="0"/>
      <c r="HW2220" s="0"/>
      <c r="HX2220" s="0"/>
      <c r="HY2220" s="0"/>
      <c r="HZ2220" s="0"/>
      <c r="IA2220" s="0"/>
      <c r="IB2220" s="0"/>
      <c r="IC2220" s="0"/>
      <c r="ID2220" s="0"/>
      <c r="IE2220" s="0"/>
      <c r="IF2220" s="0"/>
      <c r="IG2220" s="0"/>
      <c r="IH2220" s="0"/>
      <c r="II2220" s="0"/>
      <c r="IJ2220" s="0"/>
      <c r="IK2220" s="0"/>
      <c r="IL2220" s="0"/>
      <c r="IM2220" s="0"/>
      <c r="IN2220" s="0"/>
      <c r="IO2220" s="0"/>
      <c r="IP2220" s="0"/>
      <c r="IQ2220" s="0"/>
      <c r="IR2220" s="0"/>
      <c r="IS2220" s="0"/>
      <c r="IT2220" s="0"/>
      <c r="IU2220" s="0"/>
      <c r="IV2220" s="0"/>
      <c r="IW2220" s="0"/>
    </row>
    <row r="2221" customFormat="false" ht="12.75" hidden="true" customHeight="false" outlineLevel="0" collapsed="false">
      <c r="A2221" s="0" t="n">
        <f aca="false">WEEKDAY(C2221,2)</f>
        <v>4</v>
      </c>
      <c r="B2221" s="0" t="n">
        <f aca="false">MONTH(C2221)</f>
        <v>10</v>
      </c>
      <c r="C2221" s="23" t="n">
        <v>37189</v>
      </c>
      <c r="D2221" s="0" t="n">
        <f aca="false">MONTH(R2221)</f>
        <v>10</v>
      </c>
      <c r="E2221" s="0" t="n">
        <f aca="false">YEAR(R2221)</f>
        <v>2001</v>
      </c>
      <c r="F2221" s="36"/>
      <c r="G2221" s="24" t="n">
        <f aca="false">N2221-M2221</f>
        <v>0.318916666666667</v>
      </c>
      <c r="H2221" s="24" t="n">
        <f aca="false">O2221-N2221</f>
        <v>0.11975</v>
      </c>
      <c r="I2221" s="24" t="n">
        <f aca="false">O2221-M2221</f>
        <v>0.438666666666667</v>
      </c>
      <c r="J2221" s="25" t="n">
        <f aca="false">VLOOKUP(C2221,'Nymex hist.'!A:B,2,0)</f>
        <v>2.938</v>
      </c>
      <c r="K2221" s="25"/>
      <c r="L2221" s="25"/>
      <c r="M2221" s="27" t="n">
        <f aca="false">SUMIF($S$3:$FQ$3,$E2221+1,$S2221:$FQ2221)/COUNTIF($S$3:$FQ$3,$E2221+1)</f>
        <v>3.25566666666667</v>
      </c>
      <c r="N2221" s="27" t="n">
        <f aca="false">SUMIF($S$3:$FQ$3,$E2221+2,$S2221:$FQ2221)/COUNTIF($S$3:$FQ$3,$E2221+2)</f>
        <v>3.57458333333333</v>
      </c>
      <c r="O2221" s="27" t="n">
        <f aca="false">SUMIF($S$3:$FQ$3,$E2221+3,$S2221:$FQ2221)/COUNTIF($S$3:$FQ$3,$E2221+3)</f>
        <v>3.69433333333333</v>
      </c>
      <c r="P2221" s="27" t="n">
        <f aca="false">SUMIF($S$3:$FQ$3,$E2221+4,$S2221:$FQ2221)/COUNTIF($S$3:$FQ$3,$E2221+4)</f>
        <v>3.79433333333333</v>
      </c>
      <c r="Q2221" s="27"/>
      <c r="R2221" s="28" t="n">
        <v>37189</v>
      </c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30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 t="n">
        <v>2.938</v>
      </c>
      <c r="DU2221" s="29" t="n">
        <v>3.103</v>
      </c>
      <c r="DV2221" s="29" t="n">
        <v>3.25</v>
      </c>
      <c r="DW2221" s="29" t="n">
        <v>3.248</v>
      </c>
      <c r="DX2221" s="29" t="n">
        <v>3.195</v>
      </c>
      <c r="DY2221" s="29" t="n">
        <v>3.095</v>
      </c>
      <c r="DZ2221" s="29" t="n">
        <v>3.125</v>
      </c>
      <c r="EA2221" s="29" t="n">
        <v>3.165</v>
      </c>
      <c r="EB2221" s="29" t="n">
        <v>3.2</v>
      </c>
      <c r="EC2221" s="29" t="n">
        <v>3.235</v>
      </c>
      <c r="ED2221" s="29" t="n">
        <v>3.235</v>
      </c>
      <c r="EE2221" s="29" t="n">
        <v>3.265</v>
      </c>
      <c r="EF2221" s="29" t="n">
        <v>3.433</v>
      </c>
      <c r="EG2221" s="29" t="n">
        <v>3.622</v>
      </c>
      <c r="EH2221" s="29" t="n">
        <v>3.747</v>
      </c>
      <c r="EI2221" s="29" t="n">
        <v>3.655</v>
      </c>
      <c r="EJ2221" s="29" t="n">
        <v>3.56</v>
      </c>
      <c r="EK2221" s="29" t="n">
        <v>3.435</v>
      </c>
      <c r="EL2221" s="29" t="n">
        <v>3.435</v>
      </c>
      <c r="EM2221" s="29" t="n">
        <v>3.455</v>
      </c>
      <c r="EN2221" s="29" t="n">
        <v>3.48</v>
      </c>
      <c r="EO2221" s="29" t="n">
        <v>3.512</v>
      </c>
      <c r="EP2221" s="29" t="n">
        <v>3.517</v>
      </c>
      <c r="EQ2221" s="29" t="n">
        <v>3.537</v>
      </c>
      <c r="ER2221" s="29" t="n">
        <v>3.705</v>
      </c>
      <c r="ES2221" s="29" t="n">
        <v>3.857</v>
      </c>
      <c r="ET2221" s="29" t="n">
        <v>3.907</v>
      </c>
      <c r="EU2221" s="29" t="n">
        <v>3.819</v>
      </c>
      <c r="EV2221" s="29" t="n">
        <v>3.68</v>
      </c>
      <c r="EW2221" s="29" t="n">
        <v>3.526</v>
      </c>
      <c r="EX2221" s="29" t="n">
        <v>3.531</v>
      </c>
      <c r="EY2221" s="29" t="n">
        <v>3.569</v>
      </c>
      <c r="EZ2221" s="29" t="n">
        <v>3.614</v>
      </c>
      <c r="FA2221" s="29" t="n">
        <v>3.652</v>
      </c>
      <c r="FB2221" s="29" t="n">
        <v>3.646</v>
      </c>
      <c r="FC2221" s="29" t="n">
        <v>3.646</v>
      </c>
      <c r="FD2221" s="29" t="n">
        <v>3.795</v>
      </c>
      <c r="FE2221" s="29" t="n">
        <v>3.947</v>
      </c>
      <c r="FF2221" s="29" t="n">
        <v>4.007</v>
      </c>
      <c r="FG2221" s="29" t="n">
        <v>3.919</v>
      </c>
      <c r="FH2221" s="29" t="n">
        <v>3.78</v>
      </c>
      <c r="FI2221" s="29" t="n">
        <v>3.626</v>
      </c>
      <c r="FJ2221" s="29" t="n">
        <v>3.631</v>
      </c>
      <c r="FK2221" s="29" t="n">
        <v>3.669</v>
      </c>
      <c r="FL2221" s="29" t="n">
        <v>3.714</v>
      </c>
      <c r="FM2221" s="29" t="n">
        <v>3.752</v>
      </c>
      <c r="FN2221" s="29" t="n">
        <v>3.746</v>
      </c>
      <c r="FO2221" s="29" t="n">
        <v>3.746</v>
      </c>
      <c r="FP2221" s="29" t="n">
        <v>3.895</v>
      </c>
      <c r="FQ2221" s="29" t="n">
        <v>4.047</v>
      </c>
      <c r="FR2221" s="29" t="n">
        <v>4.1095</v>
      </c>
      <c r="FS2221" s="29" t="n">
        <v>4.0215</v>
      </c>
      <c r="FT2221" s="29" t="n">
        <v>3.8825</v>
      </c>
      <c r="FU2221" s="29" t="n">
        <v>3.7285</v>
      </c>
      <c r="FV2221" s="29" t="n">
        <v>3.7335</v>
      </c>
      <c r="FW2221" s="29" t="n">
        <v>3.7715</v>
      </c>
      <c r="FX2221" s="29" t="n">
        <v>3.8165</v>
      </c>
      <c r="FY2221" s="29" t="n">
        <v>3.8545</v>
      </c>
      <c r="FZ2221" s="29" t="n">
        <v>3.8485</v>
      </c>
      <c r="GA2221" s="29" t="n">
        <v>3.8485</v>
      </c>
      <c r="GB2221" s="29" t="n">
        <v>3.9975</v>
      </c>
      <c r="GC2221" s="29" t="n">
        <v>4.1495</v>
      </c>
      <c r="GD2221" s="29" t="n">
        <v>4.2145</v>
      </c>
      <c r="GE2221" s="29" t="n">
        <v>4.1265</v>
      </c>
      <c r="GF2221" s="29" t="n">
        <v>3.9875</v>
      </c>
      <c r="GG2221" s="29" t="n">
        <v>3.8335</v>
      </c>
      <c r="GH2221" s="29" t="n">
        <v>3.8385</v>
      </c>
      <c r="GI2221" s="29" t="n">
        <v>3.8765</v>
      </c>
      <c r="GJ2221" s="29" t="n">
        <v>3.9215</v>
      </c>
      <c r="GK2221" s="29" t="n">
        <v>3.9595</v>
      </c>
      <c r="GL2221" s="29" t="n">
        <v>3.9535</v>
      </c>
      <c r="GM2221" s="29" t="n">
        <v>3.9535</v>
      </c>
      <c r="GN2221" s="29"/>
      <c r="GO2221" s="29"/>
      <c r="GP2221" s="29"/>
      <c r="GQ2221" s="29"/>
      <c r="GR2221" s="0"/>
      <c r="GS2221" s="0"/>
      <c r="GT2221" s="0"/>
      <c r="GU2221" s="0"/>
      <c r="GV2221" s="0"/>
      <c r="GW2221" s="0"/>
      <c r="GX2221" s="0"/>
      <c r="GY2221" s="0"/>
      <c r="GZ2221" s="0"/>
      <c r="HA2221" s="0"/>
      <c r="HB2221" s="0"/>
      <c r="HC2221" s="0"/>
      <c r="HD2221" s="0"/>
      <c r="HE2221" s="0"/>
      <c r="HF2221" s="0"/>
      <c r="HG2221" s="0"/>
      <c r="HH2221" s="0"/>
      <c r="HI2221" s="0"/>
      <c r="HJ2221" s="0"/>
      <c r="HK2221" s="0"/>
      <c r="HL2221" s="0"/>
      <c r="HM2221" s="0"/>
      <c r="HN2221" s="0"/>
      <c r="HO2221" s="0"/>
      <c r="HP2221" s="0"/>
      <c r="HQ2221" s="0"/>
      <c r="HR2221" s="0"/>
      <c r="HS2221" s="0"/>
      <c r="HT2221" s="0"/>
      <c r="HU2221" s="0"/>
      <c r="HV2221" s="0"/>
      <c r="HW2221" s="0"/>
      <c r="HX2221" s="0"/>
      <c r="HY2221" s="0"/>
      <c r="HZ2221" s="0"/>
      <c r="IA2221" s="0"/>
      <c r="IB2221" s="0"/>
      <c r="IC2221" s="0"/>
      <c r="ID2221" s="0"/>
      <c r="IE2221" s="0"/>
      <c r="IF2221" s="0"/>
      <c r="IG2221" s="0"/>
      <c r="IH2221" s="0"/>
      <c r="II2221" s="0"/>
      <c r="IJ2221" s="0"/>
      <c r="IK2221" s="0"/>
      <c r="IL2221" s="0"/>
      <c r="IM2221" s="0"/>
      <c r="IN2221" s="0"/>
      <c r="IO2221" s="0"/>
      <c r="IP2221" s="0"/>
      <c r="IQ2221" s="0"/>
      <c r="IR2221" s="0"/>
      <c r="IS2221" s="0"/>
      <c r="IT2221" s="0"/>
      <c r="IU2221" s="0"/>
      <c r="IV2221" s="0"/>
      <c r="IW2221" s="0"/>
    </row>
    <row r="2222" customFormat="false" ht="12.75" hidden="true" customHeight="false" outlineLevel="0" collapsed="false">
      <c r="A2222" s="0" t="n">
        <f aca="false">WEEKDAY(C2222,2)</f>
        <v>5</v>
      </c>
      <c r="B2222" s="0" t="n">
        <f aca="false">MONTH(C2222)</f>
        <v>10</v>
      </c>
      <c r="C2222" s="23" t="n">
        <v>37190</v>
      </c>
      <c r="D2222" s="0" t="n">
        <f aca="false">MONTH(R2222)</f>
        <v>10</v>
      </c>
      <c r="E2222" s="0" t="n">
        <f aca="false">YEAR(R2222)</f>
        <v>2001</v>
      </c>
      <c r="F2222" s="36"/>
      <c r="G2222" s="24" t="n">
        <f aca="false">N2222-M2222</f>
        <v>0.28525</v>
      </c>
      <c r="H2222" s="24" t="n">
        <f aca="false">O2222-N2222</f>
        <v>0.11975</v>
      </c>
      <c r="I2222" s="24" t="n">
        <f aca="false">O2222-M2222</f>
        <v>0.405</v>
      </c>
      <c r="J2222" s="25" t="n">
        <f aca="false">VLOOKUP(C2222,'Nymex hist.'!A:B,2,0)</f>
        <v>3.041</v>
      </c>
      <c r="K2222" s="25"/>
      <c r="L2222" s="25"/>
      <c r="M2222" s="27" t="n">
        <f aca="false">SUMIF($S$3:$FQ$3,$E2222+1,$S2222:$FQ2222)/COUNTIF($S$3:$FQ$3,$E2222+1)</f>
        <v>3.29933333333333</v>
      </c>
      <c r="N2222" s="27" t="n">
        <f aca="false">SUMIF($S$3:$FQ$3,$E2222+2,$S2222:$FQ2222)/COUNTIF($S$3:$FQ$3,$E2222+2)</f>
        <v>3.58458333333333</v>
      </c>
      <c r="O2222" s="27" t="n">
        <f aca="false">SUMIF($S$3:$FQ$3,$E2222+3,$S2222:$FQ2222)/COUNTIF($S$3:$FQ$3,$E2222+3)</f>
        <v>3.70433333333333</v>
      </c>
      <c r="P2222" s="27" t="n">
        <f aca="false">SUMIF($S$3:$FQ$3,$E2222+4,$S2222:$FQ2222)/COUNTIF($S$3:$FQ$3,$E2222+4)</f>
        <v>3.80183333333333</v>
      </c>
      <c r="Q2222" s="27"/>
      <c r="R2222" s="28" t="n">
        <v>37190</v>
      </c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30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 t="n">
        <v>3.041</v>
      </c>
      <c r="DU2222" s="29" t="n">
        <v>3.183</v>
      </c>
      <c r="DV2222" s="29" t="n">
        <v>3.313</v>
      </c>
      <c r="DW2222" s="29" t="n">
        <v>3.303</v>
      </c>
      <c r="DX2222" s="29" t="n">
        <v>3.243</v>
      </c>
      <c r="DY2222" s="29" t="n">
        <v>3.136</v>
      </c>
      <c r="DZ2222" s="29" t="n">
        <v>3.166</v>
      </c>
      <c r="EA2222" s="29" t="n">
        <v>3.206</v>
      </c>
      <c r="EB2222" s="29" t="n">
        <v>3.246</v>
      </c>
      <c r="EC2222" s="29" t="n">
        <v>3.281</v>
      </c>
      <c r="ED2222" s="29" t="n">
        <v>3.281</v>
      </c>
      <c r="EE2222" s="29" t="n">
        <v>3.305</v>
      </c>
      <c r="EF2222" s="29" t="n">
        <v>3.465</v>
      </c>
      <c r="EG2222" s="29" t="n">
        <v>3.647</v>
      </c>
      <c r="EH2222" s="29" t="n">
        <v>3.757</v>
      </c>
      <c r="EI2222" s="29" t="n">
        <v>3.665</v>
      </c>
      <c r="EJ2222" s="29" t="n">
        <v>3.57</v>
      </c>
      <c r="EK2222" s="29" t="n">
        <v>3.445</v>
      </c>
      <c r="EL2222" s="29" t="n">
        <v>3.445</v>
      </c>
      <c r="EM2222" s="29" t="n">
        <v>3.465</v>
      </c>
      <c r="EN2222" s="29" t="n">
        <v>3.49</v>
      </c>
      <c r="EO2222" s="29" t="n">
        <v>3.522</v>
      </c>
      <c r="EP2222" s="29" t="n">
        <v>3.527</v>
      </c>
      <c r="EQ2222" s="29" t="n">
        <v>3.547</v>
      </c>
      <c r="ER2222" s="29" t="n">
        <v>3.715</v>
      </c>
      <c r="ES2222" s="29" t="n">
        <v>3.867</v>
      </c>
      <c r="ET2222" s="29" t="n">
        <v>3.917</v>
      </c>
      <c r="EU2222" s="29" t="n">
        <v>3.829</v>
      </c>
      <c r="EV2222" s="29" t="n">
        <v>3.69</v>
      </c>
      <c r="EW2222" s="29" t="n">
        <v>3.536</v>
      </c>
      <c r="EX2222" s="29" t="n">
        <v>3.541</v>
      </c>
      <c r="EY2222" s="29" t="n">
        <v>3.579</v>
      </c>
      <c r="EZ2222" s="29" t="n">
        <v>3.624</v>
      </c>
      <c r="FA2222" s="29" t="n">
        <v>3.662</v>
      </c>
      <c r="FB2222" s="29" t="n">
        <v>3.656</v>
      </c>
      <c r="FC2222" s="29" t="n">
        <v>3.656</v>
      </c>
      <c r="FD2222" s="29" t="n">
        <v>3.805</v>
      </c>
      <c r="FE2222" s="29" t="n">
        <v>3.957</v>
      </c>
      <c r="FF2222" s="29" t="n">
        <v>4.0145</v>
      </c>
      <c r="FG2222" s="29" t="n">
        <v>3.9265</v>
      </c>
      <c r="FH2222" s="29" t="n">
        <v>3.7875</v>
      </c>
      <c r="FI2222" s="29" t="n">
        <v>3.6335</v>
      </c>
      <c r="FJ2222" s="29" t="n">
        <v>3.6385</v>
      </c>
      <c r="FK2222" s="29" t="n">
        <v>3.6765</v>
      </c>
      <c r="FL2222" s="29" t="n">
        <v>3.7215</v>
      </c>
      <c r="FM2222" s="29" t="n">
        <v>3.7595</v>
      </c>
      <c r="FN2222" s="29" t="n">
        <v>3.7535</v>
      </c>
      <c r="FO2222" s="29" t="n">
        <v>3.7535</v>
      </c>
      <c r="FP2222" s="29" t="n">
        <v>3.9025</v>
      </c>
      <c r="FQ2222" s="29" t="n">
        <v>4.0545</v>
      </c>
      <c r="FR2222" s="29" t="n">
        <v>4.1145</v>
      </c>
      <c r="FS2222" s="29" t="n">
        <v>4.0265</v>
      </c>
      <c r="FT2222" s="29" t="n">
        <v>3.8875</v>
      </c>
      <c r="FU2222" s="29" t="n">
        <v>3.7335</v>
      </c>
      <c r="FV2222" s="29" t="n">
        <v>3.7385</v>
      </c>
      <c r="FW2222" s="29" t="n">
        <v>3.7765</v>
      </c>
      <c r="FX2222" s="29" t="n">
        <v>3.8215</v>
      </c>
      <c r="FY2222" s="29" t="n">
        <v>3.8595</v>
      </c>
      <c r="FZ2222" s="29" t="n">
        <v>3.8535</v>
      </c>
      <c r="GA2222" s="29" t="n">
        <v>3.8535</v>
      </c>
      <c r="GB2222" s="29" t="n">
        <v>4.0025</v>
      </c>
      <c r="GC2222" s="29" t="n">
        <v>4.1545</v>
      </c>
      <c r="GD2222" s="29" t="n">
        <v>4.217</v>
      </c>
      <c r="GE2222" s="29" t="n">
        <v>4.129</v>
      </c>
      <c r="GF2222" s="29" t="n">
        <v>3.99</v>
      </c>
      <c r="GG2222" s="29" t="n">
        <v>3.836</v>
      </c>
      <c r="GH2222" s="29" t="n">
        <v>3.841</v>
      </c>
      <c r="GI2222" s="29" t="n">
        <v>3.879</v>
      </c>
      <c r="GJ2222" s="29" t="n">
        <v>3.924</v>
      </c>
      <c r="GK2222" s="29" t="n">
        <v>3.962</v>
      </c>
      <c r="GL2222" s="29" t="n">
        <v>3.956</v>
      </c>
      <c r="GM2222" s="29" t="n">
        <v>3.956</v>
      </c>
      <c r="GN2222" s="29"/>
      <c r="GO2222" s="29"/>
      <c r="GP2222" s="29"/>
      <c r="GQ2222" s="29"/>
      <c r="GR2222" s="0"/>
      <c r="GS2222" s="0"/>
      <c r="GT2222" s="0"/>
      <c r="GU2222" s="0"/>
      <c r="GV2222" s="0"/>
      <c r="GW2222" s="0"/>
      <c r="GX2222" s="0"/>
      <c r="GY2222" s="0"/>
      <c r="GZ2222" s="0"/>
      <c r="HA2222" s="0"/>
      <c r="HB2222" s="0"/>
      <c r="HC2222" s="0"/>
      <c r="HD2222" s="0"/>
      <c r="HE2222" s="0"/>
      <c r="HF2222" s="0"/>
      <c r="HG2222" s="0"/>
      <c r="HH2222" s="0"/>
      <c r="HI2222" s="0"/>
      <c r="HJ2222" s="0"/>
      <c r="HK2222" s="0"/>
      <c r="HL2222" s="0"/>
      <c r="HM2222" s="0"/>
      <c r="HN2222" s="0"/>
      <c r="HO2222" s="0"/>
      <c r="HP2222" s="0"/>
      <c r="HQ2222" s="0"/>
      <c r="HR2222" s="0"/>
      <c r="HS2222" s="0"/>
      <c r="HT2222" s="0"/>
      <c r="HU2222" s="0"/>
      <c r="HV2222" s="0"/>
      <c r="HW2222" s="0"/>
      <c r="HX2222" s="0"/>
      <c r="HY2222" s="0"/>
      <c r="HZ2222" s="0"/>
      <c r="IA2222" s="0"/>
      <c r="IB2222" s="0"/>
      <c r="IC2222" s="0"/>
      <c r="ID2222" s="0"/>
      <c r="IE2222" s="0"/>
      <c r="IF2222" s="0"/>
      <c r="IG2222" s="0"/>
      <c r="IH2222" s="0"/>
      <c r="II2222" s="0"/>
      <c r="IJ2222" s="0"/>
      <c r="IK2222" s="0"/>
      <c r="IL2222" s="0"/>
      <c r="IM2222" s="0"/>
      <c r="IN2222" s="0"/>
      <c r="IO2222" s="0"/>
      <c r="IP2222" s="0"/>
      <c r="IQ2222" s="0"/>
      <c r="IR2222" s="0"/>
      <c r="IS2222" s="0"/>
      <c r="IT2222" s="0"/>
      <c r="IU2222" s="0"/>
      <c r="IV2222" s="0"/>
      <c r="IW2222" s="0"/>
    </row>
    <row r="2223" customFormat="false" ht="12.75" hidden="true" customHeight="false" outlineLevel="0" collapsed="false">
      <c r="A2223" s="0" t="n">
        <f aca="false">WEEKDAY(C2223,2)</f>
        <v>1</v>
      </c>
      <c r="B2223" s="0" t="n">
        <f aca="false">MONTH(C2223)</f>
        <v>10</v>
      </c>
      <c r="C2223" s="23" t="n">
        <v>37193</v>
      </c>
      <c r="D2223" s="0" t="n">
        <f aca="false">MONTH(R2223)</f>
        <v>10</v>
      </c>
      <c r="E2223" s="0" t="n">
        <f aca="false">YEAR(R2223)</f>
        <v>2001</v>
      </c>
      <c r="F2223" s="36"/>
      <c r="G2223" s="24" t="n">
        <f aca="false">N2223-M2223</f>
        <v>0.265166666666667</v>
      </c>
      <c r="H2223" s="24" t="n">
        <f aca="false">O2223-N2223</f>
        <v>0.11575</v>
      </c>
      <c r="I2223" s="24" t="n">
        <f aca="false">O2223-M2223</f>
        <v>0.380916666666667</v>
      </c>
      <c r="J2223" s="25" t="n">
        <f aca="false">VLOOKUP(C2223,'Nymex hist.'!A:B,2,0)</f>
        <v>3.202</v>
      </c>
      <c r="K2223" s="25"/>
      <c r="L2223" s="25"/>
      <c r="M2223" s="27" t="n">
        <f aca="false">SUMIF($S$3:$FQ$3,$E2223+1,$S2223:$FQ2223)/COUNTIF($S$3:$FQ$3,$E2223+1)</f>
        <v>3.43941666666667</v>
      </c>
      <c r="N2223" s="27" t="n">
        <f aca="false">SUMIF($S$3:$FQ$3,$E2223+2,$S2223:$FQ2223)/COUNTIF($S$3:$FQ$3,$E2223+2)</f>
        <v>3.70458333333333</v>
      </c>
      <c r="O2223" s="27" t="n">
        <f aca="false">SUMIF($S$3:$FQ$3,$E2223+3,$S2223:$FQ2223)/COUNTIF($S$3:$FQ$3,$E2223+3)</f>
        <v>3.82033333333333</v>
      </c>
      <c r="P2223" s="27" t="n">
        <f aca="false">SUMIF($S$3:$FQ$3,$E2223+4,$S2223:$FQ2223)/COUNTIF($S$3:$FQ$3,$E2223+4)</f>
        <v>3.91533333333333</v>
      </c>
      <c r="Q2223" s="27"/>
      <c r="R2223" s="28" t="n">
        <v>37193</v>
      </c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30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 t="n">
        <v>3.202</v>
      </c>
      <c r="DU2223" s="29" t="n">
        <v>3.339</v>
      </c>
      <c r="DV2223" s="29" t="n">
        <v>3.464</v>
      </c>
      <c r="DW2223" s="29" t="n">
        <v>3.452</v>
      </c>
      <c r="DX2223" s="29" t="n">
        <v>3.389</v>
      </c>
      <c r="DY2223" s="29" t="n">
        <v>3.279</v>
      </c>
      <c r="DZ2223" s="29" t="n">
        <v>3.309</v>
      </c>
      <c r="EA2223" s="29" t="n">
        <v>3.344</v>
      </c>
      <c r="EB2223" s="29" t="n">
        <v>3.379</v>
      </c>
      <c r="EC2223" s="29" t="n">
        <v>3.414</v>
      </c>
      <c r="ED2223" s="29" t="n">
        <v>3.414</v>
      </c>
      <c r="EE2223" s="29" t="n">
        <v>3.439</v>
      </c>
      <c r="EF2223" s="29" t="n">
        <v>3.604</v>
      </c>
      <c r="EG2223" s="29" t="n">
        <v>3.786</v>
      </c>
      <c r="EH2223" s="29" t="n">
        <v>3.896</v>
      </c>
      <c r="EI2223" s="29" t="n">
        <v>3.801</v>
      </c>
      <c r="EJ2223" s="29" t="n">
        <v>3.691</v>
      </c>
      <c r="EK2223" s="29" t="n">
        <v>3.561</v>
      </c>
      <c r="EL2223" s="29" t="n">
        <v>3.561</v>
      </c>
      <c r="EM2223" s="29" t="n">
        <v>3.581</v>
      </c>
      <c r="EN2223" s="29" t="n">
        <v>3.606</v>
      </c>
      <c r="EO2223" s="29" t="n">
        <v>3.638</v>
      </c>
      <c r="EP2223" s="29" t="n">
        <v>3.643</v>
      </c>
      <c r="EQ2223" s="29" t="n">
        <v>3.663</v>
      </c>
      <c r="ER2223" s="29" t="n">
        <v>3.831</v>
      </c>
      <c r="ES2223" s="29" t="n">
        <v>3.983</v>
      </c>
      <c r="ET2223" s="29" t="n">
        <v>4.033</v>
      </c>
      <c r="EU2223" s="29" t="n">
        <v>3.945</v>
      </c>
      <c r="EV2223" s="29" t="n">
        <v>3.806</v>
      </c>
      <c r="EW2223" s="29" t="n">
        <v>3.652</v>
      </c>
      <c r="EX2223" s="29" t="n">
        <v>3.657</v>
      </c>
      <c r="EY2223" s="29" t="n">
        <v>3.695</v>
      </c>
      <c r="EZ2223" s="29" t="n">
        <v>3.74</v>
      </c>
      <c r="FA2223" s="29" t="n">
        <v>3.778</v>
      </c>
      <c r="FB2223" s="29" t="n">
        <v>3.772</v>
      </c>
      <c r="FC2223" s="29" t="n">
        <v>3.772</v>
      </c>
      <c r="FD2223" s="29" t="n">
        <v>3.921</v>
      </c>
      <c r="FE2223" s="29" t="n">
        <v>4.073</v>
      </c>
      <c r="FF2223" s="29" t="n">
        <v>4.128</v>
      </c>
      <c r="FG2223" s="29" t="n">
        <v>4.04</v>
      </c>
      <c r="FH2223" s="29" t="n">
        <v>3.901</v>
      </c>
      <c r="FI2223" s="29" t="n">
        <v>3.747</v>
      </c>
      <c r="FJ2223" s="29" t="n">
        <v>3.752</v>
      </c>
      <c r="FK2223" s="29" t="n">
        <v>3.79</v>
      </c>
      <c r="FL2223" s="29" t="n">
        <v>3.835</v>
      </c>
      <c r="FM2223" s="29" t="n">
        <v>3.873</v>
      </c>
      <c r="FN2223" s="29" t="n">
        <v>3.867</v>
      </c>
      <c r="FO2223" s="29" t="n">
        <v>3.867</v>
      </c>
      <c r="FP2223" s="29" t="n">
        <v>4.016</v>
      </c>
      <c r="FQ2223" s="29" t="n">
        <v>4.168</v>
      </c>
      <c r="FR2223" s="29" t="n">
        <v>4.2255</v>
      </c>
      <c r="FS2223" s="29" t="n">
        <v>4.1375</v>
      </c>
      <c r="FT2223" s="29" t="n">
        <v>3.9985</v>
      </c>
      <c r="FU2223" s="29" t="n">
        <v>3.8445</v>
      </c>
      <c r="FV2223" s="29" t="n">
        <v>3.8495</v>
      </c>
      <c r="FW2223" s="29" t="n">
        <v>3.8875</v>
      </c>
      <c r="FX2223" s="29" t="n">
        <v>3.9325</v>
      </c>
      <c r="FY2223" s="29" t="n">
        <v>3.9705</v>
      </c>
      <c r="FZ2223" s="29" t="n">
        <v>3.9645</v>
      </c>
      <c r="GA2223" s="29" t="n">
        <v>3.9645</v>
      </c>
      <c r="GB2223" s="29" t="n">
        <v>4.1135</v>
      </c>
      <c r="GC2223" s="29" t="n">
        <v>4.2655</v>
      </c>
      <c r="GD2223" s="29" t="n">
        <v>4.3255</v>
      </c>
      <c r="GE2223" s="29" t="n">
        <v>4.2375</v>
      </c>
      <c r="GF2223" s="29" t="n">
        <v>4.0985</v>
      </c>
      <c r="GG2223" s="29" t="n">
        <v>3.9445</v>
      </c>
      <c r="GH2223" s="29" t="n">
        <v>3.9495</v>
      </c>
      <c r="GI2223" s="29" t="n">
        <v>3.9875</v>
      </c>
      <c r="GJ2223" s="29" t="n">
        <v>4.0325</v>
      </c>
      <c r="GK2223" s="29" t="n">
        <v>4.0705</v>
      </c>
      <c r="GL2223" s="29" t="n">
        <v>4.0645</v>
      </c>
      <c r="GM2223" s="29" t="n">
        <v>4.0645</v>
      </c>
      <c r="GN2223" s="29"/>
      <c r="GO2223" s="29"/>
      <c r="GP2223" s="29"/>
      <c r="GQ2223" s="29"/>
      <c r="GR2223" s="0"/>
      <c r="GS2223" s="0"/>
      <c r="GT2223" s="0"/>
      <c r="GU2223" s="0"/>
      <c r="GV2223" s="0"/>
      <c r="GW2223" s="0"/>
      <c r="GX2223" s="0"/>
      <c r="GY2223" s="0"/>
      <c r="GZ2223" s="0"/>
      <c r="HA2223" s="0"/>
      <c r="HB2223" s="0"/>
      <c r="HC2223" s="0"/>
      <c r="HD2223" s="0"/>
      <c r="HE2223" s="0"/>
      <c r="HF2223" s="0"/>
      <c r="HG2223" s="0"/>
      <c r="HH2223" s="0"/>
      <c r="HI2223" s="0"/>
      <c r="HJ2223" s="0"/>
      <c r="HK2223" s="0"/>
      <c r="HL2223" s="0"/>
      <c r="HM2223" s="0"/>
      <c r="HN2223" s="0"/>
      <c r="HO2223" s="0"/>
      <c r="HP2223" s="0"/>
      <c r="HQ2223" s="0"/>
      <c r="HR2223" s="0"/>
      <c r="HS2223" s="0"/>
      <c r="HT2223" s="0"/>
      <c r="HU2223" s="0"/>
      <c r="HV2223" s="0"/>
      <c r="HW2223" s="0"/>
      <c r="HX2223" s="0"/>
      <c r="HY2223" s="0"/>
      <c r="HZ2223" s="0"/>
      <c r="IA2223" s="0"/>
      <c r="IB2223" s="0"/>
      <c r="IC2223" s="0"/>
      <c r="ID2223" s="0"/>
      <c r="IE2223" s="0"/>
      <c r="IF2223" s="0"/>
      <c r="IG2223" s="0"/>
      <c r="IH2223" s="0"/>
      <c r="II2223" s="0"/>
      <c r="IJ2223" s="0"/>
      <c r="IK2223" s="0"/>
      <c r="IL2223" s="0"/>
      <c r="IM2223" s="0"/>
      <c r="IN2223" s="0"/>
      <c r="IO2223" s="0"/>
      <c r="IP2223" s="0"/>
      <c r="IQ2223" s="0"/>
      <c r="IR2223" s="0"/>
      <c r="IS2223" s="0"/>
      <c r="IT2223" s="0"/>
      <c r="IU2223" s="0"/>
      <c r="IV2223" s="0"/>
      <c r="IW2223" s="0"/>
    </row>
    <row r="2224" customFormat="false" ht="12.75" hidden="true" customHeight="false" outlineLevel="0" collapsed="false">
      <c r="A2224" s="0" t="n">
        <f aca="false">WEEKDAY(C2224,2)</f>
        <v>2</v>
      </c>
      <c r="B2224" s="0" t="n">
        <f aca="false">MONTH(C2224)</f>
        <v>10</v>
      </c>
      <c r="C2224" s="23" t="n">
        <v>37194</v>
      </c>
      <c r="D2224" s="0" t="n">
        <f aca="false">MONTH(R2224)</f>
        <v>10</v>
      </c>
      <c r="E2224" s="0" t="n">
        <f aca="false">YEAR(R2224)</f>
        <v>2001</v>
      </c>
      <c r="F2224" s="36"/>
      <c r="G2224" s="24" t="n">
        <f aca="false">N2224-M2224</f>
        <v>0.327666666666666</v>
      </c>
      <c r="H2224" s="24" t="n">
        <f aca="false">O2224-N2224</f>
        <v>0.143833333333334</v>
      </c>
      <c r="I2224" s="24" t="n">
        <f aca="false">O2224-M2224</f>
        <v>0.4715</v>
      </c>
      <c r="J2224" s="25" t="n">
        <f aca="false">VLOOKUP(C2224,'Nymex hist.'!A:B,2,0)</f>
        <v>3.183</v>
      </c>
      <c r="K2224" s="25"/>
      <c r="L2224" s="25"/>
      <c r="M2224" s="27" t="n">
        <f aca="false">SUMIF($S$3:$FQ$3,$E2224+1,$S2224:$FQ2224)/COUNTIF($S$3:$FQ$3,$E2224+1)</f>
        <v>3.34391666666667</v>
      </c>
      <c r="N2224" s="27" t="n">
        <f aca="false">SUMIF($S$3:$FQ$3,$E2224+2,$S2224:$FQ2224)/COUNTIF($S$3:$FQ$3,$E2224+2)</f>
        <v>3.67158333333333</v>
      </c>
      <c r="O2224" s="27" t="n">
        <f aca="false">SUMIF($S$3:$FQ$3,$E2224+3,$S2224:$FQ2224)/COUNTIF($S$3:$FQ$3,$E2224+3)</f>
        <v>3.81541666666667</v>
      </c>
      <c r="P2224" s="27" t="n">
        <f aca="false">SUMIF($S$3:$FQ$3,$E2224+4,$S2224:$FQ2224)/COUNTIF($S$3:$FQ$3,$E2224+4)</f>
        <v>3.91041666666667</v>
      </c>
      <c r="Q2224" s="27"/>
      <c r="R2224" s="28" t="n">
        <v>37194</v>
      </c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30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 t="n">
        <v>3.202</v>
      </c>
      <c r="DU2224" s="29" t="n">
        <v>3.183</v>
      </c>
      <c r="DV2224" s="29" t="n">
        <v>3.33</v>
      </c>
      <c r="DW2224" s="29" t="n">
        <v>3.327</v>
      </c>
      <c r="DX2224" s="29" t="n">
        <v>3.27</v>
      </c>
      <c r="DY2224" s="29" t="n">
        <v>3.175</v>
      </c>
      <c r="DZ2224" s="29" t="n">
        <v>3.21</v>
      </c>
      <c r="EA2224" s="29" t="n">
        <v>3.25</v>
      </c>
      <c r="EB2224" s="29" t="n">
        <v>3.29</v>
      </c>
      <c r="EC2224" s="29" t="n">
        <v>3.33</v>
      </c>
      <c r="ED2224" s="29" t="n">
        <v>3.33</v>
      </c>
      <c r="EE2224" s="29" t="n">
        <v>3.36</v>
      </c>
      <c r="EF2224" s="29" t="n">
        <v>3.53</v>
      </c>
      <c r="EG2224" s="29" t="n">
        <v>3.725</v>
      </c>
      <c r="EH2224" s="29" t="n">
        <v>3.838</v>
      </c>
      <c r="EI2224" s="29" t="n">
        <v>3.743</v>
      </c>
      <c r="EJ2224" s="29" t="n">
        <v>3.635</v>
      </c>
      <c r="EK2224" s="29" t="n">
        <v>3.51</v>
      </c>
      <c r="EL2224" s="29" t="n">
        <v>3.51</v>
      </c>
      <c r="EM2224" s="29" t="n">
        <v>3.545</v>
      </c>
      <c r="EN2224" s="29" t="n">
        <v>3.585</v>
      </c>
      <c r="EO2224" s="29" t="n">
        <v>3.62</v>
      </c>
      <c r="EP2224" s="29" t="n">
        <v>3.625</v>
      </c>
      <c r="EQ2224" s="29" t="n">
        <v>3.65</v>
      </c>
      <c r="ER2224" s="29" t="n">
        <v>3.823</v>
      </c>
      <c r="ES2224" s="29" t="n">
        <v>3.975</v>
      </c>
      <c r="ET2224" s="29" t="n">
        <v>4.025</v>
      </c>
      <c r="EU2224" s="29" t="n">
        <v>3.937</v>
      </c>
      <c r="EV2224" s="29" t="n">
        <v>3.798</v>
      </c>
      <c r="EW2224" s="29" t="n">
        <v>3.644</v>
      </c>
      <c r="EX2224" s="29" t="n">
        <v>3.649</v>
      </c>
      <c r="EY2224" s="29" t="n">
        <v>3.687</v>
      </c>
      <c r="EZ2224" s="29" t="n">
        <v>3.732</v>
      </c>
      <c r="FA2224" s="29" t="n">
        <v>3.77</v>
      </c>
      <c r="FB2224" s="29" t="n">
        <v>3.764</v>
      </c>
      <c r="FC2224" s="29" t="n">
        <v>3.764</v>
      </c>
      <c r="FD2224" s="29" t="n">
        <v>3.95</v>
      </c>
      <c r="FE2224" s="29" t="n">
        <v>4.065</v>
      </c>
      <c r="FF2224" s="29" t="n">
        <v>4.12</v>
      </c>
      <c r="FG2224" s="29" t="n">
        <v>4.032</v>
      </c>
      <c r="FH2224" s="29" t="n">
        <v>3.893</v>
      </c>
      <c r="FI2224" s="29" t="n">
        <v>3.739</v>
      </c>
      <c r="FJ2224" s="29" t="n">
        <v>3.744</v>
      </c>
      <c r="FK2224" s="29" t="n">
        <v>3.782</v>
      </c>
      <c r="FL2224" s="29" t="n">
        <v>3.827</v>
      </c>
      <c r="FM2224" s="29" t="n">
        <v>3.865</v>
      </c>
      <c r="FN2224" s="29" t="n">
        <v>3.859</v>
      </c>
      <c r="FO2224" s="29" t="n">
        <v>3.859</v>
      </c>
      <c r="FP2224" s="29" t="n">
        <v>4.045</v>
      </c>
      <c r="FQ2224" s="29" t="n">
        <v>4.16</v>
      </c>
      <c r="FR2224" s="29" t="n">
        <v>4.2175</v>
      </c>
      <c r="FS2224" s="29" t="n">
        <v>4.1295</v>
      </c>
      <c r="FT2224" s="29" t="n">
        <v>3.9905</v>
      </c>
      <c r="FU2224" s="29" t="n">
        <v>3.8365</v>
      </c>
      <c r="FV2224" s="29" t="n">
        <v>3.8415</v>
      </c>
      <c r="FW2224" s="29" t="n">
        <v>3.8795</v>
      </c>
      <c r="FX2224" s="29" t="n">
        <v>3.9245</v>
      </c>
      <c r="FY2224" s="29" t="n">
        <v>3.9625</v>
      </c>
      <c r="FZ2224" s="29" t="n">
        <v>3.9565</v>
      </c>
      <c r="GA2224" s="29" t="n">
        <v>3.9565</v>
      </c>
      <c r="GB2224" s="29" t="n">
        <v>4.1425</v>
      </c>
      <c r="GC2224" s="29" t="n">
        <v>4.2575</v>
      </c>
      <c r="GD2224" s="29" t="n">
        <v>4.3175</v>
      </c>
      <c r="GE2224" s="29" t="n">
        <v>4.2295</v>
      </c>
      <c r="GF2224" s="29" t="n">
        <v>4.0905</v>
      </c>
      <c r="GG2224" s="29" t="n">
        <v>3.9365</v>
      </c>
      <c r="GH2224" s="29" t="n">
        <v>3.9415</v>
      </c>
      <c r="GI2224" s="29" t="n">
        <v>3.9795</v>
      </c>
      <c r="GJ2224" s="29" t="n">
        <v>4.0245</v>
      </c>
      <c r="GK2224" s="29" t="n">
        <v>4.0625</v>
      </c>
      <c r="GL2224" s="29" t="n">
        <v>4.0565</v>
      </c>
      <c r="GM2224" s="29" t="n">
        <v>4.0565</v>
      </c>
      <c r="GN2224" s="29"/>
      <c r="GO2224" s="29"/>
      <c r="GP2224" s="29"/>
      <c r="GQ2224" s="29"/>
      <c r="GR2224" s="0"/>
      <c r="GS2224" s="0"/>
      <c r="GT2224" s="0"/>
      <c r="GU2224" s="0"/>
      <c r="GV2224" s="0"/>
      <c r="GW2224" s="0"/>
      <c r="GX2224" s="0"/>
      <c r="GY2224" s="0"/>
      <c r="GZ2224" s="0"/>
      <c r="HA2224" s="0"/>
      <c r="HB2224" s="0"/>
      <c r="HC2224" s="0"/>
      <c r="HD2224" s="0"/>
      <c r="HE2224" s="0"/>
      <c r="HF2224" s="0"/>
      <c r="HG2224" s="0"/>
      <c r="HH2224" s="0"/>
      <c r="HI2224" s="0"/>
      <c r="HJ2224" s="0"/>
      <c r="HK2224" s="0"/>
      <c r="HL2224" s="0"/>
      <c r="HM2224" s="0"/>
      <c r="HN2224" s="0"/>
      <c r="HO2224" s="0"/>
      <c r="HP2224" s="0"/>
      <c r="HQ2224" s="0"/>
      <c r="HR2224" s="0"/>
      <c r="HS2224" s="0"/>
      <c r="HT2224" s="0"/>
      <c r="HU2224" s="0"/>
      <c r="HV2224" s="0"/>
      <c r="HW2224" s="0"/>
      <c r="HX2224" s="0"/>
      <c r="HY2224" s="0"/>
      <c r="HZ2224" s="0"/>
      <c r="IA2224" s="0"/>
      <c r="IB2224" s="0"/>
      <c r="IC2224" s="0"/>
      <c r="ID2224" s="0"/>
      <c r="IE2224" s="0"/>
      <c r="IF2224" s="0"/>
      <c r="IG2224" s="0"/>
      <c r="IH2224" s="0"/>
      <c r="II2224" s="0"/>
      <c r="IJ2224" s="0"/>
      <c r="IK2224" s="0"/>
      <c r="IL2224" s="0"/>
      <c r="IM2224" s="0"/>
      <c r="IN2224" s="0"/>
      <c r="IO2224" s="0"/>
      <c r="IP2224" s="0"/>
      <c r="IQ2224" s="0"/>
      <c r="IR2224" s="0"/>
      <c r="IS2224" s="0"/>
      <c r="IT2224" s="0"/>
      <c r="IU2224" s="0"/>
      <c r="IV2224" s="0"/>
      <c r="IW2224" s="0"/>
    </row>
    <row r="2225" customFormat="false" ht="12.75" hidden="true" customHeight="false" outlineLevel="0" collapsed="false">
      <c r="A2225" s="0" t="n">
        <f aca="false">WEEKDAY(C2225,2)</f>
        <v>3</v>
      </c>
      <c r="B2225" s="0" t="n">
        <f aca="false">MONTH(C2225)</f>
        <v>10</v>
      </c>
      <c r="C2225" s="23" t="n">
        <v>37195</v>
      </c>
      <c r="D2225" s="0" t="n">
        <f aca="false">MONTH(R2225)</f>
        <v>10</v>
      </c>
      <c r="E2225" s="0" t="n">
        <f aca="false">YEAR(R2225)</f>
        <v>2001</v>
      </c>
      <c r="F2225" s="36"/>
      <c r="G2225" s="24" t="n">
        <f aca="false">N2225-M2225</f>
        <v>0.317166666666667</v>
      </c>
      <c r="H2225" s="24" t="n">
        <f aca="false">O2225-N2225</f>
        <v>0.13925</v>
      </c>
      <c r="I2225" s="24" t="n">
        <f aca="false">O2225-M2225</f>
        <v>0.456416666666667</v>
      </c>
      <c r="J2225" s="25" t="n">
        <f aca="false">VLOOKUP(C2225,'Nymex hist.'!A:B,2,0)</f>
        <v>3.291</v>
      </c>
      <c r="K2225" s="25"/>
      <c r="L2225" s="25"/>
      <c r="M2225" s="27" t="n">
        <f aca="false">SUMIF($S$3:$FQ$3,$E2225+1,$S2225:$FQ2225)/COUNTIF($S$3:$FQ$3,$E2225+1)</f>
        <v>3.42566666666667</v>
      </c>
      <c r="N2225" s="27" t="n">
        <f aca="false">SUMIF($S$3:$FQ$3,$E2225+2,$S2225:$FQ2225)/COUNTIF($S$3:$FQ$3,$E2225+2)</f>
        <v>3.74283333333333</v>
      </c>
      <c r="O2225" s="27" t="n">
        <f aca="false">SUMIF($S$3:$FQ$3,$E2225+3,$S2225:$FQ2225)/COUNTIF($S$3:$FQ$3,$E2225+3)</f>
        <v>3.88208333333333</v>
      </c>
      <c r="P2225" s="27" t="n">
        <f aca="false">SUMIF($S$3:$FQ$3,$E2225+4,$S2225:$FQ2225)/COUNTIF($S$3:$FQ$3,$E2225+4)</f>
        <v>3.97958333333333</v>
      </c>
      <c r="Q2225" s="27"/>
      <c r="R2225" s="28" t="n">
        <v>37195</v>
      </c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30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  <c r="CY2225" s="29"/>
      <c r="CZ2225" s="29"/>
      <c r="DA2225" s="29"/>
      <c r="DB2225" s="29"/>
      <c r="DC2225" s="29"/>
      <c r="DD2225" s="29"/>
      <c r="DE2225" s="29"/>
      <c r="DF2225" s="29"/>
      <c r="DG2225" s="29"/>
      <c r="DH2225" s="29"/>
      <c r="DI2225" s="29"/>
      <c r="DJ2225" s="29"/>
      <c r="DK2225" s="29"/>
      <c r="DL2225" s="29"/>
      <c r="DM2225" s="29"/>
      <c r="DN2225" s="29"/>
      <c r="DO2225" s="29"/>
      <c r="DP2225" s="29"/>
      <c r="DQ2225" s="29"/>
      <c r="DR2225" s="29"/>
      <c r="DS2225" s="29"/>
      <c r="DT2225" s="29" t="n">
        <v>3.202</v>
      </c>
      <c r="DU2225" s="29" t="n">
        <v>3.291</v>
      </c>
      <c r="DV2225" s="29" t="n">
        <v>3.428</v>
      </c>
      <c r="DW2225" s="29" t="n">
        <v>3.418</v>
      </c>
      <c r="DX2225" s="29" t="n">
        <v>3.358</v>
      </c>
      <c r="DY2225" s="29" t="n">
        <v>3.255</v>
      </c>
      <c r="DZ2225" s="29" t="n">
        <v>3.288</v>
      </c>
      <c r="EA2225" s="29" t="n">
        <v>3.328</v>
      </c>
      <c r="EB2225" s="29" t="n">
        <v>3.368</v>
      </c>
      <c r="EC2225" s="29" t="n">
        <v>3.408</v>
      </c>
      <c r="ED2225" s="29" t="n">
        <v>3.408</v>
      </c>
      <c r="EE2225" s="29" t="n">
        <v>3.438</v>
      </c>
      <c r="EF2225" s="29" t="n">
        <v>3.608</v>
      </c>
      <c r="EG2225" s="29" t="n">
        <v>3.803</v>
      </c>
      <c r="EH2225" s="29" t="n">
        <v>3.918</v>
      </c>
      <c r="EI2225" s="29" t="n">
        <v>3.818</v>
      </c>
      <c r="EJ2225" s="29" t="n">
        <v>3.708</v>
      </c>
      <c r="EK2225" s="29" t="n">
        <v>3.583</v>
      </c>
      <c r="EL2225" s="29" t="n">
        <v>3.583</v>
      </c>
      <c r="EM2225" s="29" t="n">
        <v>3.618</v>
      </c>
      <c r="EN2225" s="29" t="n">
        <v>3.653</v>
      </c>
      <c r="EO2225" s="29" t="n">
        <v>3.688</v>
      </c>
      <c r="EP2225" s="29" t="n">
        <v>3.693</v>
      </c>
      <c r="EQ2225" s="29" t="n">
        <v>3.718</v>
      </c>
      <c r="ER2225" s="29" t="n">
        <v>3.891</v>
      </c>
      <c r="ES2225" s="29" t="n">
        <v>4.043</v>
      </c>
      <c r="ET2225" s="29" t="n">
        <v>4.093</v>
      </c>
      <c r="EU2225" s="29" t="n">
        <v>4.005</v>
      </c>
      <c r="EV2225" s="29" t="n">
        <v>3.866</v>
      </c>
      <c r="EW2225" s="29" t="n">
        <v>3.712</v>
      </c>
      <c r="EX2225" s="29" t="n">
        <v>3.717</v>
      </c>
      <c r="EY2225" s="29" t="n">
        <v>3.755</v>
      </c>
      <c r="EZ2225" s="29" t="n">
        <v>3.8</v>
      </c>
      <c r="FA2225" s="29" t="n">
        <v>3.838</v>
      </c>
      <c r="FB2225" s="29" t="n">
        <v>3.832</v>
      </c>
      <c r="FC2225" s="29" t="n">
        <v>3.832</v>
      </c>
      <c r="FD2225" s="29" t="n">
        <v>4.002</v>
      </c>
      <c r="FE2225" s="29" t="n">
        <v>4.133</v>
      </c>
      <c r="FF2225" s="29" t="n">
        <v>4.1905</v>
      </c>
      <c r="FG2225" s="29" t="n">
        <v>4.1025</v>
      </c>
      <c r="FH2225" s="29" t="n">
        <v>3.9635</v>
      </c>
      <c r="FI2225" s="29" t="n">
        <v>3.8095</v>
      </c>
      <c r="FJ2225" s="29" t="n">
        <v>3.8145</v>
      </c>
      <c r="FK2225" s="29" t="n">
        <v>3.8525</v>
      </c>
      <c r="FL2225" s="29" t="n">
        <v>3.8975</v>
      </c>
      <c r="FM2225" s="29" t="n">
        <v>3.9355</v>
      </c>
      <c r="FN2225" s="29" t="n">
        <v>3.9295</v>
      </c>
      <c r="FO2225" s="29" t="n">
        <v>3.9295</v>
      </c>
      <c r="FP2225" s="29" t="n">
        <v>4.0995</v>
      </c>
      <c r="FQ2225" s="29" t="n">
        <v>4.2305</v>
      </c>
      <c r="FR2225" s="29" t="n">
        <v>4.2905</v>
      </c>
      <c r="FS2225" s="29" t="n">
        <v>4.2025</v>
      </c>
      <c r="FT2225" s="29" t="n">
        <v>4.0635</v>
      </c>
      <c r="FU2225" s="29" t="n">
        <v>3.9095</v>
      </c>
      <c r="FV2225" s="29" t="n">
        <v>3.9145</v>
      </c>
      <c r="FW2225" s="29" t="n">
        <v>3.9525</v>
      </c>
      <c r="FX2225" s="29" t="n">
        <v>3.9975</v>
      </c>
      <c r="FY2225" s="29" t="n">
        <v>4.0355</v>
      </c>
      <c r="FZ2225" s="29" t="n">
        <v>4.0295</v>
      </c>
      <c r="GA2225" s="29" t="n">
        <v>4.0295</v>
      </c>
      <c r="GB2225" s="29" t="n">
        <v>4.1995</v>
      </c>
      <c r="GC2225" s="29" t="n">
        <v>4.3305</v>
      </c>
      <c r="GD2225" s="29" t="n">
        <v>4.393</v>
      </c>
      <c r="GE2225" s="29" t="n">
        <v>4.305</v>
      </c>
      <c r="GF2225" s="29" t="n">
        <v>4.166</v>
      </c>
      <c r="GG2225" s="29" t="n">
        <v>4.012</v>
      </c>
      <c r="GH2225" s="29" t="n">
        <v>4.017</v>
      </c>
      <c r="GI2225" s="29" t="n">
        <v>4.055</v>
      </c>
      <c r="GJ2225" s="29" t="n">
        <v>4.1</v>
      </c>
      <c r="GK2225" s="29" t="n">
        <v>4.138</v>
      </c>
      <c r="GL2225" s="29" t="n">
        <v>4.132</v>
      </c>
      <c r="GM2225" s="29" t="n">
        <v>4.132</v>
      </c>
      <c r="GN2225" s="29"/>
      <c r="GO2225" s="29"/>
      <c r="GP2225" s="29"/>
      <c r="GQ2225" s="29"/>
      <c r="GR2225" s="0"/>
      <c r="GS2225" s="0"/>
      <c r="GT2225" s="0"/>
      <c r="GU2225" s="0"/>
      <c r="GV2225" s="0"/>
      <c r="GW2225" s="0"/>
      <c r="GX2225" s="0"/>
      <c r="GY2225" s="0"/>
      <c r="GZ2225" s="0"/>
      <c r="HA2225" s="0"/>
      <c r="HB2225" s="0"/>
      <c r="HC2225" s="0"/>
      <c r="HD2225" s="0"/>
      <c r="HE2225" s="0"/>
      <c r="HF2225" s="0"/>
      <c r="HG2225" s="0"/>
      <c r="HH2225" s="0"/>
      <c r="HI2225" s="0"/>
      <c r="HJ2225" s="0"/>
      <c r="HK2225" s="0"/>
      <c r="HL2225" s="0"/>
      <c r="HM2225" s="0"/>
      <c r="HN2225" s="0"/>
      <c r="HO2225" s="0"/>
      <c r="HP2225" s="0"/>
      <c r="HQ2225" s="0"/>
      <c r="HR2225" s="0"/>
      <c r="HS2225" s="0"/>
      <c r="HT2225" s="0"/>
      <c r="HU2225" s="0"/>
      <c r="HV2225" s="0"/>
      <c r="HW2225" s="0"/>
      <c r="HX2225" s="0"/>
      <c r="HY2225" s="0"/>
      <c r="HZ2225" s="0"/>
      <c r="IA2225" s="0"/>
      <c r="IB2225" s="0"/>
      <c r="IC2225" s="0"/>
      <c r="ID2225" s="0"/>
      <c r="IE2225" s="0"/>
      <c r="IF2225" s="0"/>
      <c r="IG2225" s="0"/>
      <c r="IH2225" s="0"/>
      <c r="II2225" s="0"/>
      <c r="IJ2225" s="0"/>
      <c r="IK2225" s="0"/>
      <c r="IL2225" s="0"/>
      <c r="IM2225" s="0"/>
      <c r="IN2225" s="0"/>
      <c r="IO2225" s="0"/>
      <c r="IP2225" s="0"/>
      <c r="IQ2225" s="0"/>
      <c r="IR2225" s="0"/>
      <c r="IS2225" s="0"/>
      <c r="IT2225" s="0"/>
      <c r="IU2225" s="0"/>
      <c r="IV2225" s="0"/>
      <c r="IW2225" s="0"/>
    </row>
    <row r="2226" customFormat="false" ht="12.75" hidden="true" customHeight="false" outlineLevel="0" collapsed="false">
      <c r="A2226" s="0" t="n">
        <f aca="false">WEEKDAY(C2226,2)</f>
        <v>4</v>
      </c>
      <c r="B2226" s="0" t="n">
        <f aca="false">MONTH(C2226)</f>
        <v>11</v>
      </c>
      <c r="C2226" s="23" t="n">
        <v>37196</v>
      </c>
      <c r="D2226" s="0" t="n">
        <f aca="false">MONTH(R2226)</f>
        <v>11</v>
      </c>
      <c r="E2226" s="0" t="n">
        <f aca="false">YEAR(R2226)</f>
        <v>2001</v>
      </c>
      <c r="F2226" s="36"/>
      <c r="G2226" s="24" t="n">
        <f aca="false">N2226-M2226</f>
        <v>0.330916666666666</v>
      </c>
      <c r="H2226" s="24" t="n">
        <f aca="false">O2226-N2226</f>
        <v>0.14075</v>
      </c>
      <c r="I2226" s="24" t="n">
        <f aca="false">O2226-M2226</f>
        <v>0.471666666666666</v>
      </c>
      <c r="J2226" s="25" t="n">
        <f aca="false">VLOOKUP(C2226,'Nymex hist.'!A:B,2,0)</f>
        <v>3.29</v>
      </c>
      <c r="K2226" s="25"/>
      <c r="L2226" s="25"/>
      <c r="M2226" s="27" t="n">
        <f aca="false">SUMIF($S$3:$FQ$3,$E2226+1,$S2226:$FQ2226)/COUNTIF($S$3:$FQ$3,$E2226+1)</f>
        <v>3.42141666666667</v>
      </c>
      <c r="N2226" s="27" t="n">
        <f aca="false">SUMIF($S$3:$FQ$3,$E2226+2,$S2226:$FQ2226)/COUNTIF($S$3:$FQ$3,$E2226+2)</f>
        <v>3.75233333333333</v>
      </c>
      <c r="O2226" s="27" t="n">
        <f aca="false">SUMIF($S$3:$FQ$3,$E2226+3,$S2226:$FQ2226)/COUNTIF($S$3:$FQ$3,$E2226+3)</f>
        <v>3.89308333333333</v>
      </c>
      <c r="P2226" s="27" t="n">
        <f aca="false">SUMIF($S$3:$FQ$3,$E2226+4,$S2226:$FQ2226)/COUNTIF($S$3:$FQ$3,$E2226+4)</f>
        <v>3.98808333333333</v>
      </c>
      <c r="Q2226" s="27"/>
      <c r="R2226" s="28" t="n">
        <v>37196</v>
      </c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30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 t="n">
        <v>3.29</v>
      </c>
      <c r="DV2226" s="29" t="n">
        <v>3.434</v>
      </c>
      <c r="DW2226" s="29" t="n">
        <v>3.424</v>
      </c>
      <c r="DX2226" s="29" t="n">
        <v>3.359</v>
      </c>
      <c r="DY2226" s="29" t="n">
        <v>3.254</v>
      </c>
      <c r="DZ2226" s="29" t="n">
        <v>3.283</v>
      </c>
      <c r="EA2226" s="29" t="n">
        <v>3.319</v>
      </c>
      <c r="EB2226" s="29" t="n">
        <v>3.359</v>
      </c>
      <c r="EC2226" s="29" t="n">
        <v>3.399</v>
      </c>
      <c r="ED2226" s="29" t="n">
        <v>3.399</v>
      </c>
      <c r="EE2226" s="29" t="n">
        <v>3.429</v>
      </c>
      <c r="EF2226" s="29" t="n">
        <v>3.604</v>
      </c>
      <c r="EG2226" s="29" t="n">
        <v>3.794</v>
      </c>
      <c r="EH2226" s="29" t="n">
        <v>3.914</v>
      </c>
      <c r="EI2226" s="29" t="n">
        <v>3.829</v>
      </c>
      <c r="EJ2226" s="29" t="n">
        <v>3.724</v>
      </c>
      <c r="EK2226" s="29" t="n">
        <v>3.599</v>
      </c>
      <c r="EL2226" s="29" t="n">
        <v>3.599</v>
      </c>
      <c r="EM2226" s="29" t="n">
        <v>3.624</v>
      </c>
      <c r="EN2226" s="29" t="n">
        <v>3.659</v>
      </c>
      <c r="EO2226" s="29" t="n">
        <v>3.694</v>
      </c>
      <c r="EP2226" s="29" t="n">
        <v>3.701</v>
      </c>
      <c r="EQ2226" s="29" t="n">
        <v>3.729</v>
      </c>
      <c r="ER2226" s="29" t="n">
        <v>3.902</v>
      </c>
      <c r="ES2226" s="29" t="n">
        <v>4.054</v>
      </c>
      <c r="ET2226" s="29" t="n">
        <v>4.104</v>
      </c>
      <c r="EU2226" s="29" t="n">
        <v>4.016</v>
      </c>
      <c r="EV2226" s="29" t="n">
        <v>3.877</v>
      </c>
      <c r="EW2226" s="29" t="n">
        <v>3.723</v>
      </c>
      <c r="EX2226" s="29" t="n">
        <v>3.728</v>
      </c>
      <c r="EY2226" s="29" t="n">
        <v>3.766</v>
      </c>
      <c r="EZ2226" s="29" t="n">
        <v>3.811</v>
      </c>
      <c r="FA2226" s="29" t="n">
        <v>3.849</v>
      </c>
      <c r="FB2226" s="29" t="n">
        <v>3.843</v>
      </c>
      <c r="FC2226" s="29" t="n">
        <v>3.843</v>
      </c>
      <c r="FD2226" s="29" t="n">
        <v>4.013</v>
      </c>
      <c r="FE2226" s="29" t="n">
        <v>4.144</v>
      </c>
      <c r="FF2226" s="29" t="n">
        <v>4.199</v>
      </c>
      <c r="FG2226" s="29" t="n">
        <v>4.111</v>
      </c>
      <c r="FH2226" s="29" t="n">
        <v>3.972</v>
      </c>
      <c r="FI2226" s="29" t="n">
        <v>3.818</v>
      </c>
      <c r="FJ2226" s="29" t="n">
        <v>3.823</v>
      </c>
      <c r="FK2226" s="29" t="n">
        <v>3.861</v>
      </c>
      <c r="FL2226" s="29" t="n">
        <v>3.906</v>
      </c>
      <c r="FM2226" s="29" t="n">
        <v>3.944</v>
      </c>
      <c r="FN2226" s="29" t="n">
        <v>3.938</v>
      </c>
      <c r="FO2226" s="29" t="n">
        <v>3.938</v>
      </c>
      <c r="FP2226" s="29" t="n">
        <v>4.108</v>
      </c>
      <c r="FQ2226" s="29" t="n">
        <v>4.239</v>
      </c>
      <c r="FR2226" s="29" t="n">
        <v>4.2965</v>
      </c>
      <c r="FS2226" s="29" t="n">
        <v>4.2085</v>
      </c>
      <c r="FT2226" s="29" t="n">
        <v>4.0695</v>
      </c>
      <c r="FU2226" s="29" t="n">
        <v>3.9155</v>
      </c>
      <c r="FV2226" s="29" t="n">
        <v>3.9205</v>
      </c>
      <c r="FW2226" s="29" t="n">
        <v>3.9585</v>
      </c>
      <c r="FX2226" s="29" t="n">
        <v>4.0035</v>
      </c>
      <c r="FY2226" s="29" t="n">
        <v>4.0415</v>
      </c>
      <c r="FZ2226" s="29" t="n">
        <v>4.0355</v>
      </c>
      <c r="GA2226" s="29" t="n">
        <v>4.0355</v>
      </c>
      <c r="GB2226" s="29" t="n">
        <v>4.2055</v>
      </c>
      <c r="GC2226" s="29" t="n">
        <v>4.3365</v>
      </c>
      <c r="GD2226" s="29" t="n">
        <v>4.3965</v>
      </c>
      <c r="GE2226" s="29" t="n">
        <v>4.3085</v>
      </c>
      <c r="GF2226" s="29" t="n">
        <v>4.1695</v>
      </c>
      <c r="GG2226" s="29" t="n">
        <v>4.0155</v>
      </c>
      <c r="GH2226" s="29" t="n">
        <v>4.0205</v>
      </c>
      <c r="GI2226" s="29" t="n">
        <v>4.0585</v>
      </c>
      <c r="GJ2226" s="29" t="n">
        <v>4.1035</v>
      </c>
      <c r="GK2226" s="29" t="n">
        <v>4.1415</v>
      </c>
      <c r="GL2226" s="29" t="n">
        <v>4.1355</v>
      </c>
      <c r="GM2226" s="29" t="n">
        <v>4.1355</v>
      </c>
      <c r="GN2226" s="29" t="n">
        <v>4.3055</v>
      </c>
      <c r="GO2226" s="29"/>
      <c r="GP2226" s="29"/>
      <c r="GQ2226" s="29"/>
      <c r="GR2226" s="0"/>
      <c r="GS2226" s="0"/>
      <c r="GT2226" s="0"/>
      <c r="GU2226" s="0"/>
      <c r="GV2226" s="0"/>
      <c r="GW2226" s="0"/>
      <c r="GX2226" s="0"/>
      <c r="GY2226" s="0"/>
      <c r="GZ2226" s="0"/>
      <c r="HA2226" s="0"/>
      <c r="HB2226" s="0"/>
      <c r="HC2226" s="0"/>
      <c r="HD2226" s="0"/>
      <c r="HE2226" s="0"/>
      <c r="HF2226" s="0"/>
      <c r="HG2226" s="0"/>
      <c r="HH2226" s="0"/>
      <c r="HI2226" s="0"/>
      <c r="HJ2226" s="0"/>
      <c r="HK2226" s="0"/>
      <c r="HL2226" s="0"/>
      <c r="HM2226" s="0"/>
      <c r="HN2226" s="0"/>
      <c r="HO2226" s="0"/>
      <c r="HP2226" s="0"/>
      <c r="HQ2226" s="0"/>
      <c r="HR2226" s="0"/>
      <c r="HS2226" s="0"/>
      <c r="HT2226" s="0"/>
      <c r="HU2226" s="0"/>
      <c r="HV2226" s="0"/>
      <c r="HW2226" s="0"/>
      <c r="HX2226" s="0"/>
      <c r="HY2226" s="0"/>
      <c r="HZ2226" s="0"/>
      <c r="IA2226" s="0"/>
      <c r="IB2226" s="0"/>
      <c r="IC2226" s="0"/>
      <c r="ID2226" s="0"/>
      <c r="IE2226" s="0"/>
      <c r="IF2226" s="0"/>
      <c r="IG2226" s="0"/>
      <c r="IH2226" s="0"/>
      <c r="II2226" s="0"/>
      <c r="IJ2226" s="0"/>
      <c r="IK2226" s="0"/>
      <c r="IL2226" s="0"/>
      <c r="IM2226" s="0"/>
      <c r="IN2226" s="0"/>
      <c r="IO2226" s="0"/>
      <c r="IP2226" s="0"/>
      <c r="IQ2226" s="0"/>
      <c r="IR2226" s="0"/>
      <c r="IS2226" s="0"/>
      <c r="IT2226" s="0"/>
      <c r="IU2226" s="0"/>
      <c r="IV2226" s="0"/>
      <c r="IW2226" s="0"/>
    </row>
    <row r="2227" customFormat="false" ht="12.75" hidden="true" customHeight="false" outlineLevel="0" collapsed="false">
      <c r="A2227" s="0" t="n">
        <f aca="false">WEEKDAY(C2227,2)</f>
        <v>5</v>
      </c>
      <c r="B2227" s="0" t="n">
        <f aca="false">MONTH(C2227)</f>
        <v>11</v>
      </c>
      <c r="C2227" s="23" t="n">
        <v>37197</v>
      </c>
      <c r="D2227" s="0" t="n">
        <f aca="false">MONTH(R2227)</f>
        <v>11</v>
      </c>
      <c r="E2227" s="0" t="n">
        <f aca="false">YEAR(R2227)</f>
        <v>2001</v>
      </c>
      <c r="F2227" s="36"/>
      <c r="G2227" s="24" t="n">
        <f aca="false">N2227-M2227</f>
        <v>0.340583333333333</v>
      </c>
      <c r="H2227" s="24" t="n">
        <f aca="false">O2227-N2227</f>
        <v>0.144666666666667</v>
      </c>
      <c r="I2227" s="24" t="n">
        <f aca="false">O2227-M2227</f>
        <v>0.48525</v>
      </c>
      <c r="J2227" s="25" t="n">
        <f aca="false">VLOOKUP(C2227,'Nymex hist.'!A:B,2,0)</f>
        <v>3.248</v>
      </c>
      <c r="K2227" s="25"/>
      <c r="L2227" s="25"/>
      <c r="M2227" s="27" t="n">
        <f aca="false">SUMIF($S$3:$FQ$3,$E2227+1,$S2227:$FQ2227)/COUNTIF($S$3:$FQ$3,$E2227+1)</f>
        <v>3.38875</v>
      </c>
      <c r="N2227" s="27" t="n">
        <f aca="false">SUMIF($S$3:$FQ$3,$E2227+2,$S2227:$FQ2227)/COUNTIF($S$3:$FQ$3,$E2227+2)</f>
        <v>3.72933333333333</v>
      </c>
      <c r="O2227" s="27" t="n">
        <f aca="false">SUMIF($S$3:$FQ$3,$E2227+3,$S2227:$FQ2227)/COUNTIF($S$3:$FQ$3,$E2227+3)</f>
        <v>3.874</v>
      </c>
      <c r="P2227" s="27" t="n">
        <f aca="false">SUMIF($S$3:$FQ$3,$E2227+4,$S2227:$FQ2227)/COUNTIF($S$3:$FQ$3,$E2227+4)</f>
        <v>3.969</v>
      </c>
      <c r="Q2227" s="27"/>
      <c r="R2227" s="28" t="n">
        <v>37197</v>
      </c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30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 t="n">
        <v>3.248</v>
      </c>
      <c r="DV2227" s="29" t="n">
        <v>3.392</v>
      </c>
      <c r="DW2227" s="29" t="n">
        <v>3.384</v>
      </c>
      <c r="DX2227" s="29" t="n">
        <v>3.323</v>
      </c>
      <c r="DY2227" s="29" t="n">
        <v>3.221</v>
      </c>
      <c r="DZ2227" s="29" t="n">
        <v>3.251</v>
      </c>
      <c r="EA2227" s="29" t="n">
        <v>3.287</v>
      </c>
      <c r="EB2227" s="29" t="n">
        <v>3.327</v>
      </c>
      <c r="EC2227" s="29" t="n">
        <v>3.367</v>
      </c>
      <c r="ED2227" s="29" t="n">
        <v>3.367</v>
      </c>
      <c r="EE2227" s="29" t="n">
        <v>3.402</v>
      </c>
      <c r="EF2227" s="29" t="n">
        <v>3.577</v>
      </c>
      <c r="EG2227" s="29" t="n">
        <v>3.767</v>
      </c>
      <c r="EH2227" s="29" t="n">
        <v>3.882</v>
      </c>
      <c r="EI2227" s="29" t="n">
        <v>3.8</v>
      </c>
      <c r="EJ2227" s="29" t="n">
        <v>3.698</v>
      </c>
      <c r="EK2227" s="29" t="n">
        <v>3.582</v>
      </c>
      <c r="EL2227" s="29" t="n">
        <v>3.582</v>
      </c>
      <c r="EM2227" s="29" t="n">
        <v>3.607</v>
      </c>
      <c r="EN2227" s="29" t="n">
        <v>3.633</v>
      </c>
      <c r="EO2227" s="29" t="n">
        <v>3.668</v>
      </c>
      <c r="EP2227" s="29" t="n">
        <v>3.678</v>
      </c>
      <c r="EQ2227" s="29" t="n">
        <v>3.708</v>
      </c>
      <c r="ER2227" s="29" t="n">
        <v>3.881</v>
      </c>
      <c r="ES2227" s="29" t="n">
        <v>4.033</v>
      </c>
      <c r="ET2227" s="29" t="n">
        <v>4.083</v>
      </c>
      <c r="EU2227" s="29" t="n">
        <v>3.995</v>
      </c>
      <c r="EV2227" s="29" t="n">
        <v>3.856</v>
      </c>
      <c r="EW2227" s="29" t="n">
        <v>3.702</v>
      </c>
      <c r="EX2227" s="29" t="n">
        <v>3.706</v>
      </c>
      <c r="EY2227" s="29" t="n">
        <v>3.744</v>
      </c>
      <c r="EZ2227" s="29" t="n">
        <v>3.789</v>
      </c>
      <c r="FA2227" s="29" t="n">
        <v>3.827</v>
      </c>
      <c r="FB2227" s="29" t="n">
        <v>3.821</v>
      </c>
      <c r="FC2227" s="29" t="n">
        <v>3.821</v>
      </c>
      <c r="FD2227" s="29" t="n">
        <v>3.991</v>
      </c>
      <c r="FE2227" s="29" t="n">
        <v>4.153</v>
      </c>
      <c r="FF2227" s="29" t="n">
        <v>4.178</v>
      </c>
      <c r="FG2227" s="29" t="n">
        <v>4.09</v>
      </c>
      <c r="FH2227" s="29" t="n">
        <v>3.951</v>
      </c>
      <c r="FI2227" s="29" t="n">
        <v>3.797</v>
      </c>
      <c r="FJ2227" s="29" t="n">
        <v>3.801</v>
      </c>
      <c r="FK2227" s="29" t="n">
        <v>3.839</v>
      </c>
      <c r="FL2227" s="29" t="n">
        <v>3.884</v>
      </c>
      <c r="FM2227" s="29" t="n">
        <v>3.922</v>
      </c>
      <c r="FN2227" s="29" t="n">
        <v>3.916</v>
      </c>
      <c r="FO2227" s="29" t="n">
        <v>3.916</v>
      </c>
      <c r="FP2227" s="29" t="n">
        <v>4.086</v>
      </c>
      <c r="FQ2227" s="29" t="n">
        <v>4.248</v>
      </c>
      <c r="FR2227" s="29" t="n">
        <v>4.2755</v>
      </c>
      <c r="FS2227" s="29" t="n">
        <v>4.1875</v>
      </c>
      <c r="FT2227" s="29" t="n">
        <v>4.0485</v>
      </c>
      <c r="FU2227" s="29" t="n">
        <v>3.8945</v>
      </c>
      <c r="FV2227" s="29" t="n">
        <v>3.8985</v>
      </c>
      <c r="FW2227" s="29" t="n">
        <v>3.9365</v>
      </c>
      <c r="FX2227" s="29" t="n">
        <v>3.9815</v>
      </c>
      <c r="FY2227" s="29" t="n">
        <v>4.0195</v>
      </c>
      <c r="FZ2227" s="29" t="n">
        <v>4.0135</v>
      </c>
      <c r="GA2227" s="29" t="n">
        <v>4.0135</v>
      </c>
      <c r="GB2227" s="29" t="n">
        <v>4.1835</v>
      </c>
      <c r="GC2227" s="29" t="n">
        <v>4.3455</v>
      </c>
      <c r="GD2227" s="29" t="n">
        <v>4.3755</v>
      </c>
      <c r="GE2227" s="29" t="n">
        <v>4.2875</v>
      </c>
      <c r="GF2227" s="29" t="n">
        <v>4.1485</v>
      </c>
      <c r="GG2227" s="29" t="n">
        <v>3.9945</v>
      </c>
      <c r="GH2227" s="29" t="n">
        <v>3.9985</v>
      </c>
      <c r="GI2227" s="29" t="n">
        <v>4.0365</v>
      </c>
      <c r="GJ2227" s="29" t="n">
        <v>4.0815</v>
      </c>
      <c r="GK2227" s="29" t="n">
        <v>4.1195</v>
      </c>
      <c r="GL2227" s="29" t="n">
        <v>4.1135</v>
      </c>
      <c r="GM2227" s="29" t="n">
        <v>4.1135</v>
      </c>
      <c r="GN2227" s="29" t="n">
        <v>4.2835</v>
      </c>
      <c r="GO2227" s="29"/>
      <c r="GP2227" s="29"/>
      <c r="GQ2227" s="29"/>
      <c r="GR2227" s="0"/>
      <c r="GS2227" s="0"/>
      <c r="GT2227" s="0"/>
      <c r="GU2227" s="0"/>
      <c r="GV2227" s="0"/>
      <c r="GW2227" s="0"/>
      <c r="GX2227" s="0"/>
      <c r="GY2227" s="0"/>
      <c r="GZ2227" s="0"/>
      <c r="HA2227" s="0"/>
      <c r="HB2227" s="0"/>
      <c r="HC2227" s="0"/>
      <c r="HD2227" s="0"/>
      <c r="HE2227" s="0"/>
      <c r="HF2227" s="0"/>
      <c r="HG2227" s="0"/>
      <c r="HH2227" s="0"/>
      <c r="HI2227" s="0"/>
      <c r="HJ2227" s="0"/>
      <c r="HK2227" s="0"/>
      <c r="HL2227" s="0"/>
      <c r="HM2227" s="0"/>
      <c r="HN2227" s="0"/>
      <c r="HO2227" s="0"/>
      <c r="HP2227" s="0"/>
      <c r="HQ2227" s="0"/>
      <c r="HR2227" s="0"/>
      <c r="HS2227" s="0"/>
      <c r="HT2227" s="0"/>
      <c r="HU2227" s="0"/>
      <c r="HV2227" s="0"/>
      <c r="HW2227" s="0"/>
      <c r="HX2227" s="0"/>
      <c r="HY2227" s="0"/>
      <c r="HZ2227" s="0"/>
      <c r="IA2227" s="0"/>
      <c r="IB2227" s="0"/>
      <c r="IC2227" s="0"/>
      <c r="ID2227" s="0"/>
      <c r="IE2227" s="0"/>
      <c r="IF2227" s="0"/>
      <c r="IG2227" s="0"/>
      <c r="IH2227" s="0"/>
      <c r="II2227" s="0"/>
      <c r="IJ2227" s="0"/>
      <c r="IK2227" s="0"/>
      <c r="IL2227" s="0"/>
      <c r="IM2227" s="0"/>
      <c r="IN2227" s="0"/>
      <c r="IO2227" s="0"/>
      <c r="IP2227" s="0"/>
      <c r="IQ2227" s="0"/>
      <c r="IR2227" s="0"/>
      <c r="IS2227" s="0"/>
      <c r="IT2227" s="0"/>
      <c r="IU2227" s="0"/>
      <c r="IV2227" s="0"/>
      <c r="IW2227" s="0"/>
    </row>
    <row r="2228" customFormat="false" ht="12.75" hidden="true" customHeight="false" outlineLevel="0" collapsed="false">
      <c r="A2228" s="0" t="n">
        <f aca="false">WEEKDAY(C2228,2)</f>
        <v>1</v>
      </c>
      <c r="B2228" s="0" t="n">
        <f aca="false">MONTH(C2228)</f>
        <v>11</v>
      </c>
      <c r="C2228" s="23" t="n">
        <v>37200</v>
      </c>
      <c r="D2228" s="0" t="n">
        <f aca="false">MONTH(R2228)</f>
        <v>11</v>
      </c>
      <c r="E2228" s="0" t="n">
        <f aca="false">YEAR(R2228)</f>
        <v>2001</v>
      </c>
      <c r="F2228" s="36"/>
      <c r="G2228" s="24" t="n">
        <f aca="false">N2228-M2228</f>
        <v>0.4015</v>
      </c>
      <c r="H2228" s="24" t="n">
        <f aca="false">O2228-N2228</f>
        <v>0.165666666666667</v>
      </c>
      <c r="I2228" s="24" t="n">
        <f aca="false">O2228-M2228</f>
        <v>0.567166666666667</v>
      </c>
      <c r="J2228" s="25" t="n">
        <f aca="false">VLOOKUP(C2228,'Nymex hist.'!A:B,2,0)</f>
        <v>2.922</v>
      </c>
      <c r="K2228" s="25"/>
      <c r="L2228" s="25"/>
      <c r="M2228" s="27" t="n">
        <f aca="false">SUMIF($S$3:$FQ$3,$E2228+1,$S2228:$FQ2228)/COUNTIF($S$3:$FQ$3,$E2228+1)</f>
        <v>3.15458333333333</v>
      </c>
      <c r="N2228" s="27" t="n">
        <f aca="false">SUMIF($S$3:$FQ$3,$E2228+2,$S2228:$FQ2228)/COUNTIF($S$3:$FQ$3,$E2228+2)</f>
        <v>3.55608333333333</v>
      </c>
      <c r="O2228" s="27" t="n">
        <f aca="false">SUMIF($S$3:$FQ$3,$E2228+3,$S2228:$FQ2228)/COUNTIF($S$3:$FQ$3,$E2228+3)</f>
        <v>3.72175</v>
      </c>
      <c r="P2228" s="27" t="n">
        <f aca="false">SUMIF($S$3:$FQ$3,$E2228+4,$S2228:$FQ2228)/COUNTIF($S$3:$FQ$3,$E2228+4)</f>
        <v>3.82175</v>
      </c>
      <c r="Q2228" s="27"/>
      <c r="R2228" s="28" t="n">
        <v>37200</v>
      </c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30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 t="n">
        <v>2.922</v>
      </c>
      <c r="DV2228" s="29" t="n">
        <v>3.092</v>
      </c>
      <c r="DW2228" s="29" t="n">
        <v>3.11</v>
      </c>
      <c r="DX2228" s="29" t="n">
        <v>3.065</v>
      </c>
      <c r="DY2228" s="29" t="n">
        <v>2.985</v>
      </c>
      <c r="DZ2228" s="29" t="n">
        <v>3.02</v>
      </c>
      <c r="EA2228" s="29" t="n">
        <v>3.065</v>
      </c>
      <c r="EB2228" s="29" t="n">
        <v>3.108</v>
      </c>
      <c r="EC2228" s="29" t="n">
        <v>3.15</v>
      </c>
      <c r="ED2228" s="29" t="n">
        <v>3.15</v>
      </c>
      <c r="EE2228" s="29" t="n">
        <v>3.185</v>
      </c>
      <c r="EF2228" s="29" t="n">
        <v>3.365</v>
      </c>
      <c r="EG2228" s="29" t="n">
        <v>3.56</v>
      </c>
      <c r="EH2228" s="29" t="n">
        <v>3.675</v>
      </c>
      <c r="EI2228" s="29" t="n">
        <v>3.6</v>
      </c>
      <c r="EJ2228" s="29" t="n">
        <v>3.51</v>
      </c>
      <c r="EK2228" s="29" t="n">
        <v>3.405</v>
      </c>
      <c r="EL2228" s="29" t="n">
        <v>3.41</v>
      </c>
      <c r="EM2228" s="29" t="n">
        <v>3.435</v>
      </c>
      <c r="EN2228" s="29" t="n">
        <v>3.47</v>
      </c>
      <c r="EO2228" s="29" t="n">
        <v>3.505</v>
      </c>
      <c r="EP2228" s="29" t="n">
        <v>3.517</v>
      </c>
      <c r="EQ2228" s="29" t="n">
        <v>3.55</v>
      </c>
      <c r="ER2228" s="29" t="n">
        <v>3.722</v>
      </c>
      <c r="ES2228" s="29" t="n">
        <v>3.874</v>
      </c>
      <c r="ET2228" s="29" t="n">
        <v>3.929</v>
      </c>
      <c r="EU2228" s="29" t="n">
        <v>3.841</v>
      </c>
      <c r="EV2228" s="29" t="n">
        <v>3.702</v>
      </c>
      <c r="EW2228" s="29" t="n">
        <v>3.548</v>
      </c>
      <c r="EX2228" s="29" t="n">
        <v>3.552</v>
      </c>
      <c r="EY2228" s="29" t="n">
        <v>3.592</v>
      </c>
      <c r="EZ2228" s="29" t="n">
        <v>3.637</v>
      </c>
      <c r="FA2228" s="29" t="n">
        <v>3.676</v>
      </c>
      <c r="FB2228" s="29" t="n">
        <v>3.67</v>
      </c>
      <c r="FC2228" s="29" t="n">
        <v>3.68</v>
      </c>
      <c r="FD2228" s="29" t="n">
        <v>3.84</v>
      </c>
      <c r="FE2228" s="29" t="n">
        <v>3.994</v>
      </c>
      <c r="FF2228" s="29" t="n">
        <v>4.029</v>
      </c>
      <c r="FG2228" s="29" t="n">
        <v>3.941</v>
      </c>
      <c r="FH2228" s="29" t="n">
        <v>3.802</v>
      </c>
      <c r="FI2228" s="29" t="n">
        <v>3.648</v>
      </c>
      <c r="FJ2228" s="29" t="n">
        <v>3.652</v>
      </c>
      <c r="FK2228" s="29" t="n">
        <v>3.692</v>
      </c>
      <c r="FL2228" s="29" t="n">
        <v>3.737</v>
      </c>
      <c r="FM2228" s="29" t="n">
        <v>3.776</v>
      </c>
      <c r="FN2228" s="29" t="n">
        <v>3.77</v>
      </c>
      <c r="FO2228" s="29" t="n">
        <v>3.78</v>
      </c>
      <c r="FP2228" s="29" t="n">
        <v>3.94</v>
      </c>
      <c r="FQ2228" s="29" t="n">
        <v>4.094</v>
      </c>
      <c r="FR2228" s="29" t="n">
        <v>4.1315</v>
      </c>
      <c r="FS2228" s="29" t="n">
        <v>4.0435</v>
      </c>
      <c r="FT2228" s="29" t="n">
        <v>3.9045</v>
      </c>
      <c r="FU2228" s="29" t="n">
        <v>3.7505</v>
      </c>
      <c r="FV2228" s="29" t="n">
        <v>3.7545</v>
      </c>
      <c r="FW2228" s="29" t="n">
        <v>3.7945</v>
      </c>
      <c r="FX2228" s="29" t="n">
        <v>3.8395</v>
      </c>
      <c r="FY2228" s="29" t="n">
        <v>3.8785</v>
      </c>
      <c r="FZ2228" s="29" t="n">
        <v>3.8725</v>
      </c>
      <c r="GA2228" s="29" t="n">
        <v>3.8825</v>
      </c>
      <c r="GB2228" s="29" t="n">
        <v>4.0425</v>
      </c>
      <c r="GC2228" s="29" t="n">
        <v>4.1965</v>
      </c>
      <c r="GD2228" s="29" t="n">
        <v>4.2365</v>
      </c>
      <c r="GE2228" s="29" t="n">
        <v>4.1485</v>
      </c>
      <c r="GF2228" s="29" t="n">
        <v>4.0095</v>
      </c>
      <c r="GG2228" s="29" t="n">
        <v>3.8555</v>
      </c>
      <c r="GH2228" s="29" t="n">
        <v>3.8595</v>
      </c>
      <c r="GI2228" s="29" t="n">
        <v>3.8995</v>
      </c>
      <c r="GJ2228" s="29" t="n">
        <v>3.9445</v>
      </c>
      <c r="GK2228" s="29" t="n">
        <v>3.9835</v>
      </c>
      <c r="GL2228" s="29" t="n">
        <v>3.9775</v>
      </c>
      <c r="GM2228" s="29" t="n">
        <v>3.9875</v>
      </c>
      <c r="GN2228" s="29" t="n">
        <v>4.1475</v>
      </c>
      <c r="GO2228" s="29"/>
      <c r="GP2228" s="29"/>
      <c r="GQ2228" s="29"/>
      <c r="GR2228" s="0"/>
      <c r="GS2228" s="0"/>
      <c r="GT2228" s="0"/>
      <c r="GU2228" s="0"/>
      <c r="GV2228" s="0"/>
      <c r="GW2228" s="0"/>
      <c r="GX2228" s="0"/>
      <c r="GY2228" s="0"/>
      <c r="GZ2228" s="0"/>
      <c r="HA2228" s="0"/>
      <c r="HB2228" s="0"/>
      <c r="HC2228" s="0"/>
      <c r="HD2228" s="0"/>
      <c r="HE2228" s="0"/>
      <c r="HF2228" s="0"/>
      <c r="HG2228" s="0"/>
      <c r="HH2228" s="0"/>
      <c r="HI2228" s="0"/>
      <c r="HJ2228" s="0"/>
      <c r="HK2228" s="0"/>
      <c r="HL2228" s="0"/>
      <c r="HM2228" s="0"/>
      <c r="HN2228" s="0"/>
      <c r="HO2228" s="0"/>
      <c r="HP2228" s="0"/>
      <c r="HQ2228" s="0"/>
      <c r="HR2228" s="0"/>
      <c r="HS2228" s="0"/>
      <c r="HT2228" s="0"/>
      <c r="HU2228" s="0"/>
      <c r="HV2228" s="0"/>
      <c r="HW2228" s="0"/>
      <c r="HX2228" s="0"/>
      <c r="HY2228" s="0"/>
      <c r="HZ2228" s="0"/>
      <c r="IA2228" s="0"/>
      <c r="IB2228" s="0"/>
      <c r="IC2228" s="0"/>
      <c r="ID2228" s="0"/>
      <c r="IE2228" s="0"/>
      <c r="IF2228" s="0"/>
      <c r="IG2228" s="0"/>
      <c r="IH2228" s="0"/>
      <c r="II2228" s="0"/>
      <c r="IJ2228" s="0"/>
      <c r="IK2228" s="0"/>
      <c r="IL2228" s="0"/>
      <c r="IM2228" s="0"/>
      <c r="IN2228" s="0"/>
      <c r="IO2228" s="0"/>
      <c r="IP2228" s="0"/>
      <c r="IQ2228" s="0"/>
      <c r="IR2228" s="0"/>
      <c r="IS2228" s="0"/>
      <c r="IT2228" s="0"/>
      <c r="IU2228" s="0"/>
      <c r="IV2228" s="0"/>
      <c r="IW2228" s="0"/>
    </row>
    <row r="2229" customFormat="false" ht="12.75" hidden="true" customHeight="false" outlineLevel="0" collapsed="false">
      <c r="A2229" s="0" t="n">
        <f aca="false">WEEKDAY(C2229,2)</f>
        <v>2</v>
      </c>
      <c r="B2229" s="0" t="n">
        <f aca="false">MONTH(C2229)</f>
        <v>11</v>
      </c>
      <c r="C2229" s="23" t="n">
        <v>37201</v>
      </c>
      <c r="D2229" s="0" t="n">
        <f aca="false">MONTH(R2229)</f>
        <v>11</v>
      </c>
      <c r="E2229" s="0" t="n">
        <f aca="false">YEAR(R2229)</f>
        <v>2001</v>
      </c>
      <c r="F2229" s="36"/>
      <c r="G2229" s="24" t="n">
        <f aca="false">N2229-M2229</f>
        <v>0.454999999999999</v>
      </c>
      <c r="H2229" s="24" t="n">
        <f aca="false">O2229-N2229</f>
        <v>0.190833333333334</v>
      </c>
      <c r="I2229" s="24" t="n">
        <f aca="false">O2229-M2229</f>
        <v>0.645833333333333</v>
      </c>
      <c r="J2229" s="25" t="n">
        <f aca="false">VLOOKUP(C2229,'Nymex hist.'!A:B,2,0)</f>
        <v>2.88</v>
      </c>
      <c r="K2229" s="25"/>
      <c r="L2229" s="25"/>
      <c r="M2229" s="27" t="n">
        <f aca="false">SUMIF($S$3:$FQ$3,$E2229+1,$S2229:$FQ2229)/COUNTIF($S$3:$FQ$3,$E2229+1)</f>
        <v>3.14091666666667</v>
      </c>
      <c r="N2229" s="27" t="n">
        <f aca="false">SUMIF($S$3:$FQ$3,$E2229+2,$S2229:$FQ2229)/COUNTIF($S$3:$FQ$3,$E2229+2)</f>
        <v>3.59591666666667</v>
      </c>
      <c r="O2229" s="27" t="n">
        <f aca="false">SUMIF($S$3:$FQ$3,$E2229+3,$S2229:$FQ2229)/COUNTIF($S$3:$FQ$3,$E2229+3)</f>
        <v>3.78675</v>
      </c>
      <c r="P2229" s="27" t="n">
        <f aca="false">SUMIF($S$3:$FQ$3,$E2229+4,$S2229:$FQ2229)/COUNTIF($S$3:$FQ$3,$E2229+4)</f>
        <v>3.88675</v>
      </c>
      <c r="Q2229" s="27"/>
      <c r="R2229" s="28" t="n">
        <v>37201</v>
      </c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30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 t="n">
        <v>2.88</v>
      </c>
      <c r="DV2229" s="29" t="n">
        <v>3.054</v>
      </c>
      <c r="DW2229" s="29" t="n">
        <v>3.072</v>
      </c>
      <c r="DX2229" s="29" t="n">
        <v>3.032</v>
      </c>
      <c r="DY2229" s="29" t="n">
        <v>2.972</v>
      </c>
      <c r="DZ2229" s="29" t="n">
        <v>3.007</v>
      </c>
      <c r="EA2229" s="29" t="n">
        <v>3.052</v>
      </c>
      <c r="EB2229" s="29" t="n">
        <v>3.095</v>
      </c>
      <c r="EC2229" s="29" t="n">
        <v>3.137</v>
      </c>
      <c r="ED2229" s="29" t="n">
        <v>3.139</v>
      </c>
      <c r="EE2229" s="29" t="n">
        <v>3.179</v>
      </c>
      <c r="EF2229" s="29" t="n">
        <v>3.376</v>
      </c>
      <c r="EG2229" s="29" t="n">
        <v>3.576</v>
      </c>
      <c r="EH2229" s="29" t="n">
        <v>3.701</v>
      </c>
      <c r="EI2229" s="29" t="n">
        <v>3.626</v>
      </c>
      <c r="EJ2229" s="29" t="n">
        <v>3.541</v>
      </c>
      <c r="EK2229" s="29" t="n">
        <v>3.441</v>
      </c>
      <c r="EL2229" s="29" t="n">
        <v>3.451</v>
      </c>
      <c r="EM2229" s="29" t="n">
        <v>3.476</v>
      </c>
      <c r="EN2229" s="29" t="n">
        <v>3.511</v>
      </c>
      <c r="EO2229" s="29" t="n">
        <v>3.546</v>
      </c>
      <c r="EP2229" s="29" t="n">
        <v>3.553</v>
      </c>
      <c r="EQ2229" s="29" t="n">
        <v>3.593</v>
      </c>
      <c r="ER2229" s="29" t="n">
        <v>3.776</v>
      </c>
      <c r="ES2229" s="29" t="n">
        <v>3.936</v>
      </c>
      <c r="ET2229" s="29" t="n">
        <v>3.991</v>
      </c>
      <c r="EU2229" s="29" t="n">
        <v>3.903</v>
      </c>
      <c r="EV2229" s="29" t="n">
        <v>3.764</v>
      </c>
      <c r="EW2229" s="29" t="n">
        <v>3.61</v>
      </c>
      <c r="EX2229" s="29" t="n">
        <v>3.614</v>
      </c>
      <c r="EY2229" s="29" t="n">
        <v>3.654</v>
      </c>
      <c r="EZ2229" s="29" t="n">
        <v>3.699</v>
      </c>
      <c r="FA2229" s="29" t="n">
        <v>3.738</v>
      </c>
      <c r="FB2229" s="29" t="n">
        <v>3.732</v>
      </c>
      <c r="FC2229" s="29" t="n">
        <v>3.752</v>
      </c>
      <c r="FD2229" s="29" t="n">
        <v>3.912</v>
      </c>
      <c r="FE2229" s="29" t="n">
        <v>4.072</v>
      </c>
      <c r="FF2229" s="29" t="n">
        <v>4.091</v>
      </c>
      <c r="FG2229" s="29" t="n">
        <v>4.003</v>
      </c>
      <c r="FH2229" s="29" t="n">
        <v>3.864</v>
      </c>
      <c r="FI2229" s="29" t="n">
        <v>3.71</v>
      </c>
      <c r="FJ2229" s="29" t="n">
        <v>3.714</v>
      </c>
      <c r="FK2229" s="29" t="n">
        <v>3.754</v>
      </c>
      <c r="FL2229" s="29" t="n">
        <v>3.799</v>
      </c>
      <c r="FM2229" s="29" t="n">
        <v>3.838</v>
      </c>
      <c r="FN2229" s="29" t="n">
        <v>3.832</v>
      </c>
      <c r="FO2229" s="29" t="n">
        <v>3.852</v>
      </c>
      <c r="FP2229" s="29" t="n">
        <v>4.012</v>
      </c>
      <c r="FQ2229" s="29" t="n">
        <v>4.172</v>
      </c>
      <c r="FR2229" s="29" t="n">
        <v>4.1935</v>
      </c>
      <c r="FS2229" s="29" t="n">
        <v>4.1055</v>
      </c>
      <c r="FT2229" s="29" t="n">
        <v>3.9665</v>
      </c>
      <c r="FU2229" s="29" t="n">
        <v>3.8125</v>
      </c>
      <c r="FV2229" s="29" t="n">
        <v>3.8165</v>
      </c>
      <c r="FW2229" s="29" t="n">
        <v>3.8565</v>
      </c>
      <c r="FX2229" s="29" t="n">
        <v>3.9015</v>
      </c>
      <c r="FY2229" s="29" t="n">
        <v>3.9405</v>
      </c>
      <c r="FZ2229" s="29" t="n">
        <v>3.9345</v>
      </c>
      <c r="GA2229" s="29" t="n">
        <v>3.9545</v>
      </c>
      <c r="GB2229" s="29" t="n">
        <v>4.1145</v>
      </c>
      <c r="GC2229" s="29" t="n">
        <v>4.2745</v>
      </c>
      <c r="GD2229" s="29" t="n">
        <v>4.2985</v>
      </c>
      <c r="GE2229" s="29" t="n">
        <v>4.2105</v>
      </c>
      <c r="GF2229" s="29" t="n">
        <v>4.0715</v>
      </c>
      <c r="GG2229" s="29" t="n">
        <v>3.9175</v>
      </c>
      <c r="GH2229" s="29" t="n">
        <v>3.9215</v>
      </c>
      <c r="GI2229" s="29" t="n">
        <v>3.9615</v>
      </c>
      <c r="GJ2229" s="29" t="n">
        <v>4.0065</v>
      </c>
      <c r="GK2229" s="29" t="n">
        <v>4.0455</v>
      </c>
      <c r="GL2229" s="29" t="n">
        <v>4.0395</v>
      </c>
      <c r="GM2229" s="29" t="n">
        <v>4.0595</v>
      </c>
      <c r="GN2229" s="29" t="n">
        <v>4.2195</v>
      </c>
      <c r="GO2229" s="29"/>
      <c r="GP2229" s="29"/>
      <c r="GQ2229" s="29"/>
      <c r="GR2229" s="0"/>
      <c r="GS2229" s="0"/>
      <c r="GT2229" s="0"/>
      <c r="GU2229" s="0"/>
      <c r="GV2229" s="0"/>
      <c r="GW2229" s="0"/>
      <c r="GX2229" s="0"/>
      <c r="GY2229" s="0"/>
      <c r="GZ2229" s="0"/>
      <c r="HA2229" s="0"/>
      <c r="HB2229" s="0"/>
      <c r="HC2229" s="0"/>
      <c r="HD2229" s="0"/>
      <c r="HE2229" s="0"/>
      <c r="HF2229" s="0"/>
      <c r="HG2229" s="0"/>
      <c r="HH2229" s="0"/>
      <c r="HI2229" s="0"/>
      <c r="HJ2229" s="0"/>
      <c r="HK2229" s="0"/>
      <c r="HL2229" s="0"/>
      <c r="HM2229" s="0"/>
      <c r="HN2229" s="0"/>
      <c r="HO2229" s="0"/>
      <c r="HP2229" s="0"/>
      <c r="HQ2229" s="0"/>
      <c r="HR2229" s="0"/>
      <c r="HS2229" s="0"/>
      <c r="HT2229" s="0"/>
      <c r="HU2229" s="0"/>
      <c r="HV2229" s="0"/>
      <c r="HW2229" s="0"/>
      <c r="HX2229" s="0"/>
      <c r="HY2229" s="0"/>
      <c r="HZ2229" s="0"/>
      <c r="IA2229" s="0"/>
      <c r="IB2229" s="0"/>
      <c r="IC2229" s="0"/>
      <c r="ID2229" s="0"/>
      <c r="IE2229" s="0"/>
      <c r="IF2229" s="0"/>
      <c r="IG2229" s="0"/>
      <c r="IH2229" s="0"/>
      <c r="II2229" s="0"/>
      <c r="IJ2229" s="0"/>
      <c r="IK2229" s="0"/>
      <c r="IL2229" s="0"/>
      <c r="IM2229" s="0"/>
      <c r="IN2229" s="0"/>
      <c r="IO2229" s="0"/>
      <c r="IP2229" s="0"/>
      <c r="IQ2229" s="0"/>
      <c r="IR2229" s="0"/>
      <c r="IS2229" s="0"/>
      <c r="IT2229" s="0"/>
      <c r="IU2229" s="0"/>
      <c r="IV2229" s="0"/>
      <c r="IW2229" s="0"/>
    </row>
    <row r="2230" customFormat="false" ht="12.75" hidden="true" customHeight="false" outlineLevel="0" collapsed="false">
      <c r="A2230" s="0" t="n">
        <f aca="false">WEEKDAY(C2230,2)</f>
        <v>3</v>
      </c>
      <c r="B2230" s="0" t="n">
        <f aca="false">MONTH(C2230)</f>
        <v>11</v>
      </c>
      <c r="C2230" s="23" t="n">
        <v>37202</v>
      </c>
      <c r="D2230" s="0" t="n">
        <f aca="false">MONTH(R2230)</f>
        <v>11</v>
      </c>
      <c r="E2230" s="0" t="n">
        <f aca="false">YEAR(R2230)</f>
        <v>2001</v>
      </c>
      <c r="F2230" s="36"/>
      <c r="G2230" s="24" t="n">
        <f aca="false">N2230-M2230</f>
        <v>0.449166666666667</v>
      </c>
      <c r="H2230" s="24" t="n">
        <f aca="false">O2230-N2230</f>
        <v>0.190333333333333</v>
      </c>
      <c r="I2230" s="24" t="n">
        <f aca="false">O2230-M2230</f>
        <v>0.6395</v>
      </c>
      <c r="J2230" s="25" t="n">
        <f aca="false">VLOOKUP(C2230,'Nymex hist.'!A:B,2,0)</f>
        <v>2.87</v>
      </c>
      <c r="K2230" s="25"/>
      <c r="L2230" s="25"/>
      <c r="M2230" s="27" t="n">
        <f aca="false">SUMIF($S$3:$FQ$3,$E2230+1,$S2230:$FQ2230)/COUNTIF($S$3:$FQ$3,$E2230+1)</f>
        <v>3.13925</v>
      </c>
      <c r="N2230" s="27" t="n">
        <f aca="false">SUMIF($S$3:$FQ$3,$E2230+2,$S2230:$FQ2230)/COUNTIF($S$3:$FQ$3,$E2230+2)</f>
        <v>3.58841666666667</v>
      </c>
      <c r="O2230" s="27" t="n">
        <f aca="false">SUMIF($S$3:$FQ$3,$E2230+3,$S2230:$FQ2230)/COUNTIF($S$3:$FQ$3,$E2230+3)</f>
        <v>3.77875</v>
      </c>
      <c r="P2230" s="27" t="n">
        <f aca="false">SUMIF($S$3:$FQ$3,$E2230+4,$S2230:$FQ2230)/COUNTIF($S$3:$FQ$3,$E2230+4)</f>
        <v>3.87625</v>
      </c>
      <c r="Q2230" s="27"/>
      <c r="R2230" s="28" t="n">
        <v>37202</v>
      </c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30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 t="n">
        <v>2.87</v>
      </c>
      <c r="DV2230" s="29" t="n">
        <v>3.05</v>
      </c>
      <c r="DW2230" s="29" t="n">
        <v>3.07</v>
      </c>
      <c r="DX2230" s="29" t="n">
        <v>3.028</v>
      </c>
      <c r="DY2230" s="29" t="n">
        <v>2.97</v>
      </c>
      <c r="DZ2230" s="29" t="n">
        <v>3.005</v>
      </c>
      <c r="EA2230" s="29" t="n">
        <v>3.05</v>
      </c>
      <c r="EB2230" s="29" t="n">
        <v>3.093</v>
      </c>
      <c r="EC2230" s="29" t="n">
        <v>3.135</v>
      </c>
      <c r="ED2230" s="29" t="n">
        <v>3.14</v>
      </c>
      <c r="EE2230" s="29" t="n">
        <v>3.185</v>
      </c>
      <c r="EF2230" s="29" t="n">
        <v>3.375</v>
      </c>
      <c r="EG2230" s="29" t="n">
        <v>3.57</v>
      </c>
      <c r="EH2230" s="29" t="n">
        <v>3.7</v>
      </c>
      <c r="EI2230" s="29" t="n">
        <v>3.625</v>
      </c>
      <c r="EJ2230" s="29" t="n">
        <v>3.535</v>
      </c>
      <c r="EK2230" s="29" t="n">
        <v>3.435</v>
      </c>
      <c r="EL2230" s="29" t="n">
        <v>3.44</v>
      </c>
      <c r="EM2230" s="29" t="n">
        <v>3.465</v>
      </c>
      <c r="EN2230" s="29" t="n">
        <v>3.5</v>
      </c>
      <c r="EO2230" s="29" t="n">
        <v>3.535</v>
      </c>
      <c r="EP2230" s="29" t="n">
        <v>3.545</v>
      </c>
      <c r="EQ2230" s="29" t="n">
        <v>3.585</v>
      </c>
      <c r="ER2230" s="29" t="n">
        <v>3.768</v>
      </c>
      <c r="ES2230" s="29" t="n">
        <v>3.928</v>
      </c>
      <c r="ET2230" s="29" t="n">
        <v>3.983</v>
      </c>
      <c r="EU2230" s="29" t="n">
        <v>3.895</v>
      </c>
      <c r="EV2230" s="29" t="n">
        <v>3.756</v>
      </c>
      <c r="EW2230" s="29" t="n">
        <v>3.602</v>
      </c>
      <c r="EX2230" s="29" t="n">
        <v>3.606</v>
      </c>
      <c r="EY2230" s="29" t="n">
        <v>3.646</v>
      </c>
      <c r="EZ2230" s="29" t="n">
        <v>3.691</v>
      </c>
      <c r="FA2230" s="29" t="n">
        <v>3.73</v>
      </c>
      <c r="FB2230" s="29" t="n">
        <v>3.724</v>
      </c>
      <c r="FC2230" s="29" t="n">
        <v>3.744</v>
      </c>
      <c r="FD2230" s="29" t="n">
        <v>3.904</v>
      </c>
      <c r="FE2230" s="29" t="n">
        <v>4.064</v>
      </c>
      <c r="FF2230" s="29" t="n">
        <v>4.0805</v>
      </c>
      <c r="FG2230" s="29" t="n">
        <v>3.9925</v>
      </c>
      <c r="FH2230" s="29" t="n">
        <v>3.8535</v>
      </c>
      <c r="FI2230" s="29" t="n">
        <v>3.6995</v>
      </c>
      <c r="FJ2230" s="29" t="n">
        <v>3.7035</v>
      </c>
      <c r="FK2230" s="29" t="n">
        <v>3.7435</v>
      </c>
      <c r="FL2230" s="29" t="n">
        <v>3.7885</v>
      </c>
      <c r="FM2230" s="29" t="n">
        <v>3.8275</v>
      </c>
      <c r="FN2230" s="29" t="n">
        <v>3.8215</v>
      </c>
      <c r="FO2230" s="29" t="n">
        <v>3.8415</v>
      </c>
      <c r="FP2230" s="29" t="n">
        <v>4.0015</v>
      </c>
      <c r="FQ2230" s="29" t="n">
        <v>4.1615</v>
      </c>
      <c r="FR2230" s="29" t="n">
        <v>4.178</v>
      </c>
      <c r="FS2230" s="29" t="n">
        <v>4.09</v>
      </c>
      <c r="FT2230" s="29" t="n">
        <v>3.951</v>
      </c>
      <c r="FU2230" s="29" t="n">
        <v>3.797</v>
      </c>
      <c r="FV2230" s="29" t="n">
        <v>3.801</v>
      </c>
      <c r="FW2230" s="29" t="n">
        <v>3.841</v>
      </c>
      <c r="FX2230" s="29" t="n">
        <v>3.886</v>
      </c>
      <c r="FY2230" s="29" t="n">
        <v>3.925</v>
      </c>
      <c r="FZ2230" s="29" t="n">
        <v>3.919</v>
      </c>
      <c r="GA2230" s="29" t="n">
        <v>3.939</v>
      </c>
      <c r="GB2230" s="29" t="n">
        <v>4.099</v>
      </c>
      <c r="GC2230" s="29" t="n">
        <v>4.259</v>
      </c>
      <c r="GD2230" s="29" t="n">
        <v>4.278</v>
      </c>
      <c r="GE2230" s="29" t="n">
        <v>4.19</v>
      </c>
      <c r="GF2230" s="29" t="n">
        <v>4.051</v>
      </c>
      <c r="GG2230" s="29" t="n">
        <v>3.897</v>
      </c>
      <c r="GH2230" s="29" t="n">
        <v>3.901</v>
      </c>
      <c r="GI2230" s="29" t="n">
        <v>3.941</v>
      </c>
      <c r="GJ2230" s="29" t="n">
        <v>3.986</v>
      </c>
      <c r="GK2230" s="29" t="n">
        <v>4.025</v>
      </c>
      <c r="GL2230" s="29" t="n">
        <v>4.019</v>
      </c>
      <c r="GM2230" s="29" t="n">
        <v>4.039</v>
      </c>
      <c r="GN2230" s="29" t="n">
        <v>4.199</v>
      </c>
      <c r="GO2230" s="29"/>
      <c r="GP2230" s="29"/>
      <c r="GQ2230" s="29"/>
      <c r="GR2230" s="0"/>
      <c r="GS2230" s="0"/>
      <c r="GT2230" s="0"/>
      <c r="GU2230" s="0"/>
      <c r="GV2230" s="0"/>
      <c r="GW2230" s="0"/>
      <c r="GX2230" s="0"/>
      <c r="GY2230" s="0"/>
      <c r="GZ2230" s="0"/>
      <c r="HA2230" s="0"/>
      <c r="HB2230" s="0"/>
      <c r="HC2230" s="0"/>
      <c r="HD2230" s="0"/>
      <c r="HE2230" s="0"/>
      <c r="HF2230" s="0"/>
      <c r="HG2230" s="0"/>
      <c r="HH2230" s="0"/>
      <c r="HI2230" s="0"/>
      <c r="HJ2230" s="0"/>
      <c r="HK2230" s="0"/>
      <c r="HL2230" s="0"/>
      <c r="HM2230" s="0"/>
      <c r="HN2230" s="0"/>
      <c r="HO2230" s="0"/>
      <c r="HP2230" s="0"/>
      <c r="HQ2230" s="0"/>
      <c r="HR2230" s="0"/>
      <c r="HS2230" s="0"/>
      <c r="HT2230" s="0"/>
      <c r="HU2230" s="0"/>
      <c r="HV2230" s="0"/>
      <c r="HW2230" s="0"/>
      <c r="HX2230" s="0"/>
      <c r="HY2230" s="0"/>
      <c r="HZ2230" s="0"/>
      <c r="IA2230" s="0"/>
      <c r="IB2230" s="0"/>
      <c r="IC2230" s="0"/>
      <c r="ID2230" s="0"/>
      <c r="IE2230" s="0"/>
      <c r="IF2230" s="0"/>
      <c r="IG2230" s="0"/>
      <c r="IH2230" s="0"/>
      <c r="II2230" s="0"/>
      <c r="IJ2230" s="0"/>
      <c r="IK2230" s="0"/>
      <c r="IL2230" s="0"/>
      <c r="IM2230" s="0"/>
      <c r="IN2230" s="0"/>
      <c r="IO2230" s="0"/>
      <c r="IP2230" s="0"/>
      <c r="IQ2230" s="0"/>
      <c r="IR2230" s="0"/>
      <c r="IS2230" s="0"/>
      <c r="IT2230" s="0"/>
      <c r="IU2230" s="0"/>
      <c r="IV2230" s="0"/>
      <c r="IW2230" s="0"/>
    </row>
    <row r="2231" customFormat="false" ht="12.75" hidden="true" customHeight="false" outlineLevel="0" collapsed="false">
      <c r="A2231" s="0" t="n">
        <f aca="false">WEEKDAY(C2231,2)</f>
        <v>4</v>
      </c>
      <c r="B2231" s="0" t="n">
        <f aca="false">MONTH(C2231)</f>
        <v>11</v>
      </c>
      <c r="C2231" s="23" t="n">
        <v>37203</v>
      </c>
      <c r="D2231" s="0" t="n">
        <f aca="false">MONTH(R2231)</f>
        <v>11</v>
      </c>
      <c r="E2231" s="0" t="n">
        <f aca="false">YEAR(R2231)</f>
        <v>2001</v>
      </c>
      <c r="F2231" s="36"/>
      <c r="G2231" s="24" t="n">
        <f aca="false">N2231-M2231</f>
        <v>0.454083333333333</v>
      </c>
      <c r="H2231" s="24" t="n">
        <f aca="false">O2231-N2231</f>
        <v>0.183166666666667</v>
      </c>
      <c r="I2231" s="24" t="n">
        <f aca="false">O2231-M2231</f>
        <v>0.63725</v>
      </c>
      <c r="J2231" s="25" t="n">
        <f aca="false">VLOOKUP(C2231,'Nymex hist.'!A:B,2,0)</f>
        <v>2.96</v>
      </c>
      <c r="K2231" s="25"/>
      <c r="L2231" s="25"/>
      <c r="M2231" s="27" t="n">
        <f aca="false">SUMIF($S$3:$FQ$3,$E2231+1,$S2231:$FQ2231)/COUNTIF($S$3:$FQ$3,$E2231+1)</f>
        <v>3.22233333333333</v>
      </c>
      <c r="N2231" s="27" t="n">
        <f aca="false">SUMIF($S$3:$FQ$3,$E2231+2,$S2231:$FQ2231)/COUNTIF($S$3:$FQ$3,$E2231+2)</f>
        <v>3.67641666666667</v>
      </c>
      <c r="O2231" s="27" t="n">
        <f aca="false">SUMIF($S$3:$FQ$3,$E2231+3,$S2231:$FQ2231)/COUNTIF($S$3:$FQ$3,$E2231+3)</f>
        <v>3.85958333333333</v>
      </c>
      <c r="P2231" s="27" t="n">
        <f aca="false">SUMIF($S$3:$FQ$3,$E2231+4,$S2231:$FQ2231)/COUNTIF($S$3:$FQ$3,$E2231+4)</f>
        <v>3.95708333333333</v>
      </c>
      <c r="Q2231" s="27"/>
      <c r="R2231" s="28" t="n">
        <v>37203</v>
      </c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30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 t="n">
        <v>2.96</v>
      </c>
      <c r="DV2231" s="29" t="n">
        <v>3.132</v>
      </c>
      <c r="DW2231" s="29" t="n">
        <v>3.147</v>
      </c>
      <c r="DX2231" s="29" t="n">
        <v>3.112</v>
      </c>
      <c r="DY2231" s="29" t="n">
        <v>3.057</v>
      </c>
      <c r="DZ2231" s="29" t="n">
        <v>3.092</v>
      </c>
      <c r="EA2231" s="29" t="n">
        <v>3.137</v>
      </c>
      <c r="EB2231" s="29" t="n">
        <v>3.177</v>
      </c>
      <c r="EC2231" s="29" t="n">
        <v>3.217</v>
      </c>
      <c r="ED2231" s="29" t="n">
        <v>3.222</v>
      </c>
      <c r="EE2231" s="29" t="n">
        <v>3.262</v>
      </c>
      <c r="EF2231" s="29" t="n">
        <v>3.459</v>
      </c>
      <c r="EG2231" s="29" t="n">
        <v>3.654</v>
      </c>
      <c r="EH2231" s="29" t="n">
        <v>3.794</v>
      </c>
      <c r="EI2231" s="29" t="n">
        <v>3.719</v>
      </c>
      <c r="EJ2231" s="29" t="n">
        <v>3.629</v>
      </c>
      <c r="EK2231" s="29" t="n">
        <v>3.529</v>
      </c>
      <c r="EL2231" s="29" t="n">
        <v>3.534</v>
      </c>
      <c r="EM2231" s="29" t="n">
        <v>3.559</v>
      </c>
      <c r="EN2231" s="29" t="n">
        <v>3.587</v>
      </c>
      <c r="EO2231" s="29" t="n">
        <v>3.616</v>
      </c>
      <c r="EP2231" s="29" t="n">
        <v>3.626</v>
      </c>
      <c r="EQ2231" s="29" t="n">
        <v>3.666</v>
      </c>
      <c r="ER2231" s="29" t="n">
        <v>3.849</v>
      </c>
      <c r="ES2231" s="29" t="n">
        <v>4.009</v>
      </c>
      <c r="ET2231" s="29" t="n">
        <v>4.064</v>
      </c>
      <c r="EU2231" s="29" t="n">
        <v>3.976</v>
      </c>
      <c r="EV2231" s="29" t="n">
        <v>3.837</v>
      </c>
      <c r="EW2231" s="29" t="n">
        <v>3.683</v>
      </c>
      <c r="EX2231" s="29" t="n">
        <v>3.687</v>
      </c>
      <c r="EY2231" s="29" t="n">
        <v>3.727</v>
      </c>
      <c r="EZ2231" s="29" t="n">
        <v>3.772</v>
      </c>
      <c r="FA2231" s="29" t="n">
        <v>3.811</v>
      </c>
      <c r="FB2231" s="29" t="n">
        <v>3.805</v>
      </c>
      <c r="FC2231" s="29" t="n">
        <v>3.825</v>
      </c>
      <c r="FD2231" s="29" t="n">
        <v>3.984</v>
      </c>
      <c r="FE2231" s="29" t="n">
        <v>4.144</v>
      </c>
      <c r="FF2231" s="29" t="n">
        <v>4.1615</v>
      </c>
      <c r="FG2231" s="29" t="n">
        <v>4.0735</v>
      </c>
      <c r="FH2231" s="29" t="n">
        <v>3.9345</v>
      </c>
      <c r="FI2231" s="29" t="n">
        <v>3.7805</v>
      </c>
      <c r="FJ2231" s="29" t="n">
        <v>3.7845</v>
      </c>
      <c r="FK2231" s="29" t="n">
        <v>3.8245</v>
      </c>
      <c r="FL2231" s="29" t="n">
        <v>3.8695</v>
      </c>
      <c r="FM2231" s="29" t="n">
        <v>3.9085</v>
      </c>
      <c r="FN2231" s="29" t="n">
        <v>3.9025</v>
      </c>
      <c r="FO2231" s="29" t="n">
        <v>3.9225</v>
      </c>
      <c r="FP2231" s="29" t="n">
        <v>4.0815</v>
      </c>
      <c r="FQ2231" s="29" t="n">
        <v>4.2415</v>
      </c>
      <c r="FR2231" s="29" t="n">
        <v>4.259</v>
      </c>
      <c r="FS2231" s="29" t="n">
        <v>4.171</v>
      </c>
      <c r="FT2231" s="29" t="n">
        <v>4.032</v>
      </c>
      <c r="FU2231" s="29" t="n">
        <v>3.878</v>
      </c>
      <c r="FV2231" s="29" t="n">
        <v>3.882</v>
      </c>
      <c r="FW2231" s="29" t="n">
        <v>3.922</v>
      </c>
      <c r="FX2231" s="29" t="n">
        <v>3.967</v>
      </c>
      <c r="FY2231" s="29" t="n">
        <v>4.006</v>
      </c>
      <c r="FZ2231" s="29" t="n">
        <v>4</v>
      </c>
      <c r="GA2231" s="29" t="n">
        <v>4.02</v>
      </c>
      <c r="GB2231" s="29" t="n">
        <v>4.179</v>
      </c>
      <c r="GC2231" s="29" t="n">
        <v>4.339</v>
      </c>
      <c r="GD2231" s="29" t="n">
        <v>4.359</v>
      </c>
      <c r="GE2231" s="29" t="n">
        <v>4.271</v>
      </c>
      <c r="GF2231" s="29" t="n">
        <v>4.132</v>
      </c>
      <c r="GG2231" s="29" t="n">
        <v>3.978</v>
      </c>
      <c r="GH2231" s="29" t="n">
        <v>3.982</v>
      </c>
      <c r="GI2231" s="29" t="n">
        <v>4.022</v>
      </c>
      <c r="GJ2231" s="29" t="n">
        <v>4.067</v>
      </c>
      <c r="GK2231" s="29" t="n">
        <v>4.106</v>
      </c>
      <c r="GL2231" s="29" t="n">
        <v>4.1</v>
      </c>
      <c r="GM2231" s="29" t="n">
        <v>4.12</v>
      </c>
      <c r="GN2231" s="29" t="n">
        <v>4.279</v>
      </c>
      <c r="GO2231" s="29"/>
      <c r="GP2231" s="29"/>
      <c r="GQ2231" s="29"/>
      <c r="GR2231" s="0"/>
      <c r="GS2231" s="0"/>
      <c r="GT2231" s="0"/>
      <c r="GU2231" s="0"/>
      <c r="GV2231" s="0"/>
      <c r="GW2231" s="0"/>
      <c r="GX2231" s="0"/>
      <c r="GY2231" s="0"/>
      <c r="GZ2231" s="0"/>
      <c r="HA2231" s="0"/>
      <c r="HB2231" s="0"/>
      <c r="HC2231" s="0"/>
      <c r="HD2231" s="0"/>
      <c r="HE2231" s="0"/>
      <c r="HF2231" s="0"/>
      <c r="HG2231" s="0"/>
      <c r="HH2231" s="0"/>
      <c r="HI2231" s="0"/>
      <c r="HJ2231" s="0"/>
      <c r="HK2231" s="0"/>
      <c r="HL2231" s="0"/>
      <c r="HM2231" s="0"/>
      <c r="HN2231" s="0"/>
      <c r="HO2231" s="0"/>
      <c r="HP2231" s="0"/>
      <c r="HQ2231" s="0"/>
      <c r="HR2231" s="0"/>
      <c r="HS2231" s="0"/>
      <c r="HT2231" s="0"/>
      <c r="HU2231" s="0"/>
      <c r="HV2231" s="0"/>
      <c r="HW2231" s="0"/>
      <c r="HX2231" s="0"/>
      <c r="HY2231" s="0"/>
      <c r="HZ2231" s="0"/>
      <c r="IA2231" s="0"/>
      <c r="IB2231" s="0"/>
      <c r="IC2231" s="0"/>
      <c r="ID2231" s="0"/>
      <c r="IE2231" s="0"/>
      <c r="IF2231" s="0"/>
      <c r="IG2231" s="0"/>
      <c r="IH2231" s="0"/>
      <c r="II2231" s="0"/>
      <c r="IJ2231" s="0"/>
      <c r="IK2231" s="0"/>
      <c r="IL2231" s="0"/>
      <c r="IM2231" s="0"/>
      <c r="IN2231" s="0"/>
      <c r="IO2231" s="0"/>
      <c r="IP2231" s="0"/>
      <c r="IQ2231" s="0"/>
      <c r="IR2231" s="0"/>
      <c r="IS2231" s="0"/>
      <c r="IT2231" s="0"/>
      <c r="IU2231" s="0"/>
      <c r="IV2231" s="0"/>
      <c r="IW2231" s="0"/>
    </row>
    <row r="2232" customFormat="false" ht="12.75" hidden="true" customHeight="false" outlineLevel="0" collapsed="false">
      <c r="A2232" s="0" t="n">
        <f aca="false">WEEKDAY(C2232,2)</f>
        <v>5</v>
      </c>
      <c r="B2232" s="0" t="n">
        <f aca="false">MONTH(C2232)</f>
        <v>11</v>
      </c>
      <c r="C2232" s="23" t="n">
        <v>37204</v>
      </c>
      <c r="D2232" s="0" t="n">
        <f aca="false">MONTH(R2232)</f>
        <v>11</v>
      </c>
      <c r="E2232" s="0" t="n">
        <f aca="false">YEAR(R2232)</f>
        <v>2001</v>
      </c>
      <c r="F2232" s="36"/>
      <c r="G2232" s="24" t="n">
        <f aca="false">N2232-M2232</f>
        <v>0.489583333333334</v>
      </c>
      <c r="H2232" s="24" t="n">
        <f aca="false">O2232-N2232</f>
        <v>0.227166666666666</v>
      </c>
      <c r="I2232" s="24" t="n">
        <f aca="false">O2232-M2232</f>
        <v>0.71675</v>
      </c>
      <c r="J2232" s="25" t="n">
        <f aca="false">VLOOKUP(C2232,'Nymex hist.'!A:B,2,0)</f>
        <v>2.925</v>
      </c>
      <c r="K2232" s="25"/>
      <c r="L2232" s="25"/>
      <c r="M2232" s="27" t="n">
        <f aca="false">SUMIF($S$3:$FQ$3,$E2232+1,$S2232:$FQ2232)/COUNTIF($S$3:$FQ$3,$E2232+1)</f>
        <v>3.22383333333333</v>
      </c>
      <c r="N2232" s="27" t="n">
        <f aca="false">SUMIF($S$3:$FQ$3,$E2232+2,$S2232:$FQ2232)/COUNTIF($S$3:$FQ$3,$E2232+2)</f>
        <v>3.71341666666667</v>
      </c>
      <c r="O2232" s="27" t="n">
        <f aca="false">SUMIF($S$3:$FQ$3,$E2232+3,$S2232:$FQ2232)/COUNTIF($S$3:$FQ$3,$E2232+3)</f>
        <v>3.94058333333333</v>
      </c>
      <c r="P2232" s="27" t="n">
        <f aca="false">SUMIF($S$3:$FQ$3,$E2232+4,$S2232:$FQ2232)/COUNTIF($S$3:$FQ$3,$E2232+4)</f>
        <v>4.04558333333333</v>
      </c>
      <c r="Q2232" s="27"/>
      <c r="R2232" s="28" t="n">
        <v>37204</v>
      </c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30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 t="n">
        <v>2.925</v>
      </c>
      <c r="DV2232" s="29" t="n">
        <v>3.105</v>
      </c>
      <c r="DW2232" s="29" t="n">
        <v>3.13</v>
      </c>
      <c r="DX2232" s="29" t="n">
        <v>3.102</v>
      </c>
      <c r="DY2232" s="29" t="n">
        <v>3.06</v>
      </c>
      <c r="DZ2232" s="29" t="n">
        <v>3.1</v>
      </c>
      <c r="EA2232" s="29" t="n">
        <v>3.145</v>
      </c>
      <c r="EB2232" s="29" t="n">
        <v>3.185</v>
      </c>
      <c r="EC2232" s="29" t="n">
        <v>3.225</v>
      </c>
      <c r="ED2232" s="29" t="n">
        <v>3.23</v>
      </c>
      <c r="EE2232" s="29" t="n">
        <v>3.27</v>
      </c>
      <c r="EF2232" s="29" t="n">
        <v>3.467</v>
      </c>
      <c r="EG2232" s="29" t="n">
        <v>3.667</v>
      </c>
      <c r="EH2232" s="29" t="n">
        <v>3.812</v>
      </c>
      <c r="EI2232" s="29" t="n">
        <v>3.737</v>
      </c>
      <c r="EJ2232" s="29" t="n">
        <v>3.647</v>
      </c>
      <c r="EK2232" s="29" t="n">
        <v>3.547</v>
      </c>
      <c r="EL2232" s="29" t="n">
        <v>3.552</v>
      </c>
      <c r="EM2232" s="29" t="n">
        <v>3.583</v>
      </c>
      <c r="EN2232" s="29" t="n">
        <v>3.617</v>
      </c>
      <c r="EO2232" s="29" t="n">
        <v>3.667</v>
      </c>
      <c r="EP2232" s="29" t="n">
        <v>3.677</v>
      </c>
      <c r="EQ2232" s="29" t="n">
        <v>3.722</v>
      </c>
      <c r="ER2232" s="29" t="n">
        <v>3.91</v>
      </c>
      <c r="ES2232" s="29" t="n">
        <v>4.09</v>
      </c>
      <c r="ET2232" s="29" t="n">
        <v>4.145</v>
      </c>
      <c r="EU2232" s="29" t="n">
        <v>4.057</v>
      </c>
      <c r="EV2232" s="29" t="n">
        <v>3.918</v>
      </c>
      <c r="EW2232" s="29" t="n">
        <v>3.764</v>
      </c>
      <c r="EX2232" s="29" t="n">
        <v>3.768</v>
      </c>
      <c r="EY2232" s="29" t="n">
        <v>3.808</v>
      </c>
      <c r="EZ2232" s="29" t="n">
        <v>3.853</v>
      </c>
      <c r="FA2232" s="29" t="n">
        <v>3.892</v>
      </c>
      <c r="FB2232" s="29" t="n">
        <v>3.886</v>
      </c>
      <c r="FC2232" s="29" t="n">
        <v>3.906</v>
      </c>
      <c r="FD2232" s="29" t="n">
        <v>4.065</v>
      </c>
      <c r="FE2232" s="29" t="n">
        <v>4.225</v>
      </c>
      <c r="FF2232" s="29" t="n">
        <v>4.25</v>
      </c>
      <c r="FG2232" s="29" t="n">
        <v>4.162</v>
      </c>
      <c r="FH2232" s="29" t="n">
        <v>4.023</v>
      </c>
      <c r="FI2232" s="29" t="n">
        <v>3.869</v>
      </c>
      <c r="FJ2232" s="29" t="n">
        <v>3.873</v>
      </c>
      <c r="FK2232" s="29" t="n">
        <v>3.913</v>
      </c>
      <c r="FL2232" s="29" t="n">
        <v>3.958</v>
      </c>
      <c r="FM2232" s="29" t="n">
        <v>3.997</v>
      </c>
      <c r="FN2232" s="29" t="n">
        <v>3.991</v>
      </c>
      <c r="FO2232" s="29" t="n">
        <v>4.011</v>
      </c>
      <c r="FP2232" s="29" t="n">
        <v>4.17</v>
      </c>
      <c r="FQ2232" s="29" t="n">
        <v>4.33</v>
      </c>
      <c r="FR2232" s="29" t="n">
        <v>4.35</v>
      </c>
      <c r="FS2232" s="29" t="n">
        <v>4.262</v>
      </c>
      <c r="FT2232" s="29" t="n">
        <v>4.123</v>
      </c>
      <c r="FU2232" s="29" t="n">
        <v>3.969</v>
      </c>
      <c r="FV2232" s="29" t="n">
        <v>3.973</v>
      </c>
      <c r="FW2232" s="29" t="n">
        <v>4.013</v>
      </c>
      <c r="FX2232" s="29" t="n">
        <v>4.058</v>
      </c>
      <c r="FY2232" s="29" t="n">
        <v>4.097</v>
      </c>
      <c r="FZ2232" s="29" t="n">
        <v>4.091</v>
      </c>
      <c r="GA2232" s="29" t="n">
        <v>4.111</v>
      </c>
      <c r="GB2232" s="29" t="n">
        <v>4.27</v>
      </c>
      <c r="GC2232" s="29" t="n">
        <v>4.43</v>
      </c>
      <c r="GD2232" s="29" t="n">
        <v>4.4525</v>
      </c>
      <c r="GE2232" s="29" t="n">
        <v>4.3645</v>
      </c>
      <c r="GF2232" s="29" t="n">
        <v>4.2255</v>
      </c>
      <c r="GG2232" s="29" t="n">
        <v>4.0715</v>
      </c>
      <c r="GH2232" s="29" t="n">
        <v>4.0755</v>
      </c>
      <c r="GI2232" s="29" t="n">
        <v>4.1155</v>
      </c>
      <c r="GJ2232" s="29" t="n">
        <v>4.1605</v>
      </c>
      <c r="GK2232" s="29" t="n">
        <v>4.1995</v>
      </c>
      <c r="GL2232" s="29" t="n">
        <v>4.1935</v>
      </c>
      <c r="GM2232" s="29" t="n">
        <v>4.2135</v>
      </c>
      <c r="GN2232" s="29" t="n">
        <v>4.3725</v>
      </c>
      <c r="GO2232" s="29"/>
      <c r="GP2232" s="29"/>
      <c r="GQ2232" s="29"/>
      <c r="GR2232" s="0"/>
      <c r="GS2232" s="0"/>
      <c r="GT2232" s="0"/>
      <c r="GU2232" s="0"/>
      <c r="GV2232" s="0"/>
      <c r="GW2232" s="0"/>
      <c r="GX2232" s="0"/>
      <c r="GY2232" s="0"/>
      <c r="GZ2232" s="0"/>
      <c r="HA2232" s="0"/>
      <c r="HB2232" s="0"/>
      <c r="HC2232" s="0"/>
      <c r="HD2232" s="0"/>
      <c r="HE2232" s="0"/>
      <c r="HF2232" s="0"/>
      <c r="HG2232" s="0"/>
      <c r="HH2232" s="0"/>
      <c r="HI2232" s="0"/>
      <c r="HJ2232" s="0"/>
      <c r="HK2232" s="0"/>
      <c r="HL2232" s="0"/>
      <c r="HM2232" s="0"/>
      <c r="HN2232" s="0"/>
      <c r="HO2232" s="0"/>
      <c r="HP2232" s="0"/>
      <c r="HQ2232" s="0"/>
      <c r="HR2232" s="0"/>
      <c r="HS2232" s="0"/>
      <c r="HT2232" s="0"/>
      <c r="HU2232" s="0"/>
      <c r="HV2232" s="0"/>
      <c r="HW2232" s="0"/>
      <c r="HX2232" s="0"/>
      <c r="HY2232" s="0"/>
      <c r="HZ2232" s="0"/>
      <c r="IA2232" s="0"/>
      <c r="IB2232" s="0"/>
      <c r="IC2232" s="0"/>
      <c r="ID2232" s="0"/>
      <c r="IE2232" s="0"/>
      <c r="IF2232" s="0"/>
      <c r="IG2232" s="0"/>
      <c r="IH2232" s="0"/>
      <c r="II2232" s="0"/>
      <c r="IJ2232" s="0"/>
      <c r="IK2232" s="0"/>
      <c r="IL2232" s="0"/>
      <c r="IM2232" s="0"/>
      <c r="IN2232" s="0"/>
      <c r="IO2232" s="0"/>
      <c r="IP2232" s="0"/>
      <c r="IQ2232" s="0"/>
      <c r="IR2232" s="0"/>
      <c r="IS2232" s="0"/>
      <c r="IT2232" s="0"/>
      <c r="IU2232" s="0"/>
      <c r="IV2232" s="0"/>
      <c r="IW2232" s="0"/>
    </row>
    <row r="2233" customFormat="false" ht="12.75" hidden="true" customHeight="false" outlineLevel="0" collapsed="false">
      <c r="A2233" s="0" t="n">
        <f aca="false">WEEKDAY(C2233,2)</f>
        <v>1</v>
      </c>
      <c r="B2233" s="0" t="n">
        <f aca="false">MONTH(C2233)</f>
        <v>11</v>
      </c>
      <c r="C2233" s="23" t="n">
        <v>37207</v>
      </c>
      <c r="D2233" s="0" t="n">
        <f aca="false">MONTH(R2233)</f>
        <v>11</v>
      </c>
      <c r="E2233" s="0" t="n">
        <f aca="false">YEAR(R2233)</f>
        <v>2001</v>
      </c>
      <c r="F2233" s="36"/>
      <c r="G2233" s="24" t="n">
        <f aca="false">N2233-M2233</f>
        <v>0.512583333333334</v>
      </c>
      <c r="H2233" s="24" t="n">
        <f aca="false">O2233-N2233</f>
        <v>0.2205</v>
      </c>
      <c r="I2233" s="24" t="n">
        <f aca="false">O2233-M2233</f>
        <v>0.733083333333334</v>
      </c>
      <c r="J2233" s="25" t="n">
        <f aca="false">VLOOKUP(C2233,'Nymex hist.'!A:B,2,0)</f>
        <v>2.733</v>
      </c>
      <c r="K2233" s="25"/>
      <c r="L2233" s="25"/>
      <c r="M2233" s="27" t="n">
        <f aca="false">SUMIF($S$3:$FQ$3,$E2233+1,$S2233:$FQ2233)/COUNTIF($S$3:$FQ$3,$E2233+1)</f>
        <v>3.08266666666667</v>
      </c>
      <c r="N2233" s="27" t="n">
        <f aca="false">SUMIF($S$3:$FQ$3,$E2233+2,$S2233:$FQ2233)/COUNTIF($S$3:$FQ$3,$E2233+2)</f>
        <v>3.59525</v>
      </c>
      <c r="O2233" s="27" t="n">
        <f aca="false">SUMIF($S$3:$FQ$3,$E2233+3,$S2233:$FQ2233)/COUNTIF($S$3:$FQ$3,$E2233+3)</f>
        <v>3.81575</v>
      </c>
      <c r="P2233" s="27" t="n">
        <f aca="false">SUMIF($S$3:$FQ$3,$E2233+4,$S2233:$FQ2233)/COUNTIF($S$3:$FQ$3,$E2233+4)</f>
        <v>3.93075</v>
      </c>
      <c r="Q2233" s="27"/>
      <c r="R2233" s="28" t="n">
        <v>37207</v>
      </c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30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 t="n">
        <v>2.733</v>
      </c>
      <c r="DV2233" s="29" t="n">
        <v>2.93</v>
      </c>
      <c r="DW2233" s="29" t="n">
        <v>2.968</v>
      </c>
      <c r="DX2233" s="29" t="n">
        <v>2.953</v>
      </c>
      <c r="DY2233" s="29" t="n">
        <v>2.92</v>
      </c>
      <c r="DZ2233" s="29" t="n">
        <v>2.96</v>
      </c>
      <c r="EA2233" s="29" t="n">
        <v>3.005</v>
      </c>
      <c r="EB2233" s="29" t="n">
        <v>3.045</v>
      </c>
      <c r="EC2233" s="29" t="n">
        <v>3.085</v>
      </c>
      <c r="ED2233" s="29" t="n">
        <v>3.098</v>
      </c>
      <c r="EE2233" s="29" t="n">
        <v>3.143</v>
      </c>
      <c r="EF2233" s="29" t="n">
        <v>3.34</v>
      </c>
      <c r="EG2233" s="29" t="n">
        <v>3.545</v>
      </c>
      <c r="EH2233" s="29" t="n">
        <v>3.695</v>
      </c>
      <c r="EI2233" s="29" t="n">
        <v>3.625</v>
      </c>
      <c r="EJ2233" s="29" t="n">
        <v>3.535</v>
      </c>
      <c r="EK2233" s="29" t="n">
        <v>3.439</v>
      </c>
      <c r="EL2233" s="29" t="n">
        <v>3.449</v>
      </c>
      <c r="EM2233" s="29" t="n">
        <v>3.48</v>
      </c>
      <c r="EN2233" s="29" t="n">
        <v>3.505</v>
      </c>
      <c r="EO2233" s="29" t="n">
        <v>3.54</v>
      </c>
      <c r="EP2233" s="29" t="n">
        <v>3.55</v>
      </c>
      <c r="EQ2233" s="29" t="n">
        <v>3.595</v>
      </c>
      <c r="ER2233" s="29" t="n">
        <v>3.775</v>
      </c>
      <c r="ES2233" s="29" t="n">
        <v>3.955</v>
      </c>
      <c r="ET2233" s="29" t="n">
        <v>4.014</v>
      </c>
      <c r="EU2233" s="29" t="n">
        <v>3.93</v>
      </c>
      <c r="EV2233" s="29" t="n">
        <v>3.795</v>
      </c>
      <c r="EW2233" s="29" t="n">
        <v>3.641</v>
      </c>
      <c r="EX2233" s="29" t="n">
        <v>3.645</v>
      </c>
      <c r="EY2233" s="29" t="n">
        <v>3.685</v>
      </c>
      <c r="EZ2233" s="29" t="n">
        <v>3.73</v>
      </c>
      <c r="FA2233" s="29" t="n">
        <v>3.769</v>
      </c>
      <c r="FB2233" s="29" t="n">
        <v>3.763</v>
      </c>
      <c r="FC2233" s="29" t="n">
        <v>3.781</v>
      </c>
      <c r="FD2233" s="29" t="n">
        <v>3.938</v>
      </c>
      <c r="FE2233" s="29" t="n">
        <v>4.098</v>
      </c>
      <c r="FF2233" s="29" t="n">
        <v>4.129</v>
      </c>
      <c r="FG2233" s="29" t="n">
        <v>4.045</v>
      </c>
      <c r="FH2233" s="29" t="n">
        <v>3.91</v>
      </c>
      <c r="FI2233" s="29" t="n">
        <v>3.756</v>
      </c>
      <c r="FJ2233" s="29" t="n">
        <v>3.76</v>
      </c>
      <c r="FK2233" s="29" t="n">
        <v>3.8</v>
      </c>
      <c r="FL2233" s="29" t="n">
        <v>3.845</v>
      </c>
      <c r="FM2233" s="29" t="n">
        <v>3.884</v>
      </c>
      <c r="FN2233" s="29" t="n">
        <v>3.878</v>
      </c>
      <c r="FO2233" s="29" t="n">
        <v>3.896</v>
      </c>
      <c r="FP2233" s="29" t="n">
        <v>4.053</v>
      </c>
      <c r="FQ2233" s="29" t="n">
        <v>4.213</v>
      </c>
      <c r="FR2233" s="29" t="n">
        <v>4.229</v>
      </c>
      <c r="FS2233" s="29" t="n">
        <v>4.145</v>
      </c>
      <c r="FT2233" s="29" t="n">
        <v>4.01</v>
      </c>
      <c r="FU2233" s="29" t="n">
        <v>3.856</v>
      </c>
      <c r="FV2233" s="29" t="n">
        <v>3.86</v>
      </c>
      <c r="FW2233" s="29" t="n">
        <v>3.9</v>
      </c>
      <c r="FX2233" s="29" t="n">
        <v>3.945</v>
      </c>
      <c r="FY2233" s="29" t="n">
        <v>3.984</v>
      </c>
      <c r="FZ2233" s="29" t="n">
        <v>3.978</v>
      </c>
      <c r="GA2233" s="29" t="n">
        <v>3.996</v>
      </c>
      <c r="GB2233" s="29" t="n">
        <v>4.153</v>
      </c>
      <c r="GC2233" s="29" t="n">
        <v>4.313</v>
      </c>
      <c r="GD2233" s="29" t="n">
        <v>4.3315</v>
      </c>
      <c r="GE2233" s="29" t="n">
        <v>4.2475</v>
      </c>
      <c r="GF2233" s="29" t="n">
        <v>4.1125</v>
      </c>
      <c r="GG2233" s="29" t="n">
        <v>3.9585</v>
      </c>
      <c r="GH2233" s="29" t="n">
        <v>3.9625</v>
      </c>
      <c r="GI2233" s="29" t="n">
        <v>4.0025</v>
      </c>
      <c r="GJ2233" s="29" t="n">
        <v>4.0475</v>
      </c>
      <c r="GK2233" s="29" t="n">
        <v>4.0865</v>
      </c>
      <c r="GL2233" s="29" t="n">
        <v>4.0805</v>
      </c>
      <c r="GM2233" s="29" t="n">
        <v>4.0985</v>
      </c>
      <c r="GN2233" s="29" t="n">
        <v>4.2555</v>
      </c>
      <c r="GO2233" s="29"/>
      <c r="GP2233" s="29"/>
      <c r="GQ2233" s="29"/>
      <c r="GR2233" s="0"/>
      <c r="GS2233" s="0"/>
      <c r="GT2233" s="0"/>
      <c r="GU2233" s="0"/>
      <c r="GV2233" s="0"/>
      <c r="GW2233" s="0"/>
      <c r="GX2233" s="0"/>
      <c r="GY2233" s="0"/>
      <c r="GZ2233" s="0"/>
      <c r="HA2233" s="0"/>
      <c r="HB2233" s="0"/>
      <c r="HC2233" s="0"/>
      <c r="HD2233" s="0"/>
      <c r="HE2233" s="0"/>
      <c r="HF2233" s="0"/>
      <c r="HG2233" s="0"/>
      <c r="HH2233" s="0"/>
      <c r="HI2233" s="0"/>
      <c r="HJ2233" s="0"/>
      <c r="HK2233" s="0"/>
      <c r="HL2233" s="0"/>
      <c r="HM2233" s="0"/>
      <c r="HN2233" s="0"/>
      <c r="HO2233" s="0"/>
      <c r="HP2233" s="0"/>
      <c r="HQ2233" s="0"/>
      <c r="HR2233" s="0"/>
      <c r="HS2233" s="0"/>
      <c r="HT2233" s="0"/>
      <c r="HU2233" s="0"/>
      <c r="HV2233" s="0"/>
      <c r="HW2233" s="0"/>
      <c r="HX2233" s="0"/>
      <c r="HY2233" s="0"/>
      <c r="HZ2233" s="0"/>
      <c r="IA2233" s="0"/>
      <c r="IB2233" s="0"/>
      <c r="IC2233" s="0"/>
      <c r="ID2233" s="0"/>
      <c r="IE2233" s="0"/>
      <c r="IF2233" s="0"/>
      <c r="IG2233" s="0"/>
      <c r="IH2233" s="0"/>
      <c r="II2233" s="0"/>
      <c r="IJ2233" s="0"/>
      <c r="IK2233" s="0"/>
      <c r="IL2233" s="0"/>
      <c r="IM2233" s="0"/>
      <c r="IN2233" s="0"/>
      <c r="IO2233" s="0"/>
      <c r="IP2233" s="0"/>
      <c r="IQ2233" s="0"/>
      <c r="IR2233" s="0"/>
      <c r="IS2233" s="0"/>
      <c r="IT2233" s="0"/>
      <c r="IU2233" s="0"/>
      <c r="IV2233" s="0"/>
      <c r="IW2233" s="0"/>
    </row>
    <row r="2234" customFormat="false" ht="12.75" hidden="true" customHeight="false" outlineLevel="0" collapsed="false">
      <c r="A2234" s="0" t="n">
        <f aca="false">WEEKDAY(C2234,2)</f>
        <v>2</v>
      </c>
      <c r="B2234" s="0" t="n">
        <f aca="false">MONTH(C2234)</f>
        <v>11</v>
      </c>
      <c r="C2234" s="23" t="n">
        <v>37208</v>
      </c>
      <c r="D2234" s="0" t="n">
        <f aca="false">MONTH(R2234)</f>
        <v>11</v>
      </c>
      <c r="E2234" s="0" t="n">
        <f aca="false">YEAR(R2234)</f>
        <v>2001</v>
      </c>
      <c r="F2234" s="36"/>
      <c r="G2234" s="24" t="n">
        <f aca="false">N2234-M2234</f>
        <v>0.47575</v>
      </c>
      <c r="H2234" s="24" t="n">
        <f aca="false">O2234-N2234</f>
        <v>0.2005</v>
      </c>
      <c r="I2234" s="24" t="n">
        <f aca="false">O2234-M2234</f>
        <v>0.67625</v>
      </c>
      <c r="J2234" s="25" t="n">
        <f aca="false">VLOOKUP(C2234,'Nymex hist.'!A:B,2,0)</f>
        <v>2.798</v>
      </c>
      <c r="K2234" s="25"/>
      <c r="L2234" s="25"/>
      <c r="M2234" s="27" t="n">
        <f aca="false">SUMIF($S$3:$FQ$3,$E2234+1,$S2234:$FQ2234)/COUNTIF($S$3:$FQ$3,$E2234+1)</f>
        <v>3.14908333333333</v>
      </c>
      <c r="N2234" s="27" t="n">
        <f aca="false">SUMIF($S$3:$FQ$3,$E2234+2,$S2234:$FQ2234)/COUNTIF($S$3:$FQ$3,$E2234+2)</f>
        <v>3.62483333333333</v>
      </c>
      <c r="O2234" s="27" t="n">
        <f aca="false">SUMIF($S$3:$FQ$3,$E2234+3,$S2234:$FQ2234)/COUNTIF($S$3:$FQ$3,$E2234+3)</f>
        <v>3.82533333333333</v>
      </c>
      <c r="P2234" s="27" t="n">
        <f aca="false">SUMIF($S$3:$FQ$3,$E2234+4,$S2234:$FQ2234)/COUNTIF($S$3:$FQ$3,$E2234+4)</f>
        <v>3.93283333333333</v>
      </c>
      <c r="Q2234" s="27"/>
      <c r="R2234" s="28" t="n">
        <v>37208</v>
      </c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30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 t="n">
        <v>2.798</v>
      </c>
      <c r="DV2234" s="29" t="n">
        <v>2.992</v>
      </c>
      <c r="DW2234" s="29" t="n">
        <v>3.032</v>
      </c>
      <c r="DX2234" s="29" t="n">
        <v>3.02</v>
      </c>
      <c r="DY2234" s="29" t="n">
        <v>2.99</v>
      </c>
      <c r="DZ2234" s="29" t="n">
        <v>3.03</v>
      </c>
      <c r="EA2234" s="29" t="n">
        <v>3.075</v>
      </c>
      <c r="EB2234" s="29" t="n">
        <v>3.115</v>
      </c>
      <c r="EC2234" s="29" t="n">
        <v>3.157</v>
      </c>
      <c r="ED2234" s="29" t="n">
        <v>3.167</v>
      </c>
      <c r="EE2234" s="29" t="n">
        <v>3.207</v>
      </c>
      <c r="EF2234" s="29" t="n">
        <v>3.402</v>
      </c>
      <c r="EG2234" s="29" t="n">
        <v>3.602</v>
      </c>
      <c r="EH2234" s="29" t="n">
        <v>3.732</v>
      </c>
      <c r="EI2234" s="29" t="n">
        <v>3.662</v>
      </c>
      <c r="EJ2234" s="29" t="n">
        <v>3.572</v>
      </c>
      <c r="EK2234" s="29" t="n">
        <v>3.467</v>
      </c>
      <c r="EL2234" s="29" t="n">
        <v>3.477</v>
      </c>
      <c r="EM2234" s="29" t="n">
        <v>3.512</v>
      </c>
      <c r="EN2234" s="29" t="n">
        <v>3.547</v>
      </c>
      <c r="EO2234" s="29" t="n">
        <v>3.574</v>
      </c>
      <c r="EP2234" s="29" t="n">
        <v>3.582</v>
      </c>
      <c r="EQ2234" s="29" t="n">
        <v>3.624</v>
      </c>
      <c r="ER2234" s="29" t="n">
        <v>3.782</v>
      </c>
      <c r="ES2234" s="29" t="n">
        <v>3.967</v>
      </c>
      <c r="ET2234" s="29" t="n">
        <v>4.026</v>
      </c>
      <c r="EU2234" s="29" t="n">
        <v>3.942</v>
      </c>
      <c r="EV2234" s="29" t="n">
        <v>3.807</v>
      </c>
      <c r="EW2234" s="29" t="n">
        <v>3.653</v>
      </c>
      <c r="EX2234" s="29" t="n">
        <v>3.657</v>
      </c>
      <c r="EY2234" s="29" t="n">
        <v>3.697</v>
      </c>
      <c r="EZ2234" s="29" t="n">
        <v>3.742</v>
      </c>
      <c r="FA2234" s="29" t="n">
        <v>3.781</v>
      </c>
      <c r="FB2234" s="29" t="n">
        <v>3.77</v>
      </c>
      <c r="FC2234" s="29" t="n">
        <v>3.785</v>
      </c>
      <c r="FD2234" s="29" t="n">
        <v>3.942</v>
      </c>
      <c r="FE2234" s="29" t="n">
        <v>4.102</v>
      </c>
      <c r="FF2234" s="29" t="n">
        <v>4.1335</v>
      </c>
      <c r="FG2234" s="29" t="n">
        <v>4.0495</v>
      </c>
      <c r="FH2234" s="29" t="n">
        <v>3.9145</v>
      </c>
      <c r="FI2234" s="29" t="n">
        <v>3.7605</v>
      </c>
      <c r="FJ2234" s="29" t="n">
        <v>3.7645</v>
      </c>
      <c r="FK2234" s="29" t="n">
        <v>3.8045</v>
      </c>
      <c r="FL2234" s="29" t="n">
        <v>3.8495</v>
      </c>
      <c r="FM2234" s="29" t="n">
        <v>3.8885</v>
      </c>
      <c r="FN2234" s="29" t="n">
        <v>3.8775</v>
      </c>
      <c r="FO2234" s="29" t="n">
        <v>3.8925</v>
      </c>
      <c r="FP2234" s="29" t="n">
        <v>4.0495</v>
      </c>
      <c r="FQ2234" s="29" t="n">
        <v>4.2095</v>
      </c>
      <c r="FR2234" s="29" t="n">
        <v>4.2335</v>
      </c>
      <c r="FS2234" s="29" t="n">
        <v>4.1495</v>
      </c>
      <c r="FT2234" s="29" t="n">
        <v>4.0145</v>
      </c>
      <c r="FU2234" s="29" t="n">
        <v>3.8605</v>
      </c>
      <c r="FV2234" s="29" t="n">
        <v>3.8645</v>
      </c>
      <c r="FW2234" s="29" t="n">
        <v>3.9045</v>
      </c>
      <c r="FX2234" s="29" t="n">
        <v>3.9495</v>
      </c>
      <c r="FY2234" s="29" t="n">
        <v>3.9885</v>
      </c>
      <c r="FZ2234" s="29" t="n">
        <v>3.9775</v>
      </c>
      <c r="GA2234" s="29" t="n">
        <v>3.9925</v>
      </c>
      <c r="GB2234" s="29" t="n">
        <v>4.1495</v>
      </c>
      <c r="GC2234" s="29" t="n">
        <v>4.3095</v>
      </c>
      <c r="GD2234" s="29" t="n">
        <v>4.336</v>
      </c>
      <c r="GE2234" s="29" t="n">
        <v>4.252</v>
      </c>
      <c r="GF2234" s="29" t="n">
        <v>4.117</v>
      </c>
      <c r="GG2234" s="29" t="n">
        <v>3.963</v>
      </c>
      <c r="GH2234" s="29" t="n">
        <v>3.967</v>
      </c>
      <c r="GI2234" s="29" t="n">
        <v>4.007</v>
      </c>
      <c r="GJ2234" s="29" t="n">
        <v>4.052</v>
      </c>
      <c r="GK2234" s="29" t="n">
        <v>4.091</v>
      </c>
      <c r="GL2234" s="29" t="n">
        <v>4.08</v>
      </c>
      <c r="GM2234" s="29" t="n">
        <v>4.095</v>
      </c>
      <c r="GN2234" s="29" t="n">
        <v>4.252</v>
      </c>
      <c r="GO2234" s="29"/>
      <c r="GP2234" s="29"/>
      <c r="GQ2234" s="29"/>
      <c r="GR2234" s="0"/>
      <c r="GS2234" s="0"/>
      <c r="GT2234" s="0"/>
      <c r="GU2234" s="0"/>
      <c r="GV2234" s="0"/>
      <c r="GW2234" s="0"/>
      <c r="GX2234" s="0"/>
      <c r="GY2234" s="0"/>
      <c r="GZ2234" s="0"/>
      <c r="HA2234" s="0"/>
      <c r="HB2234" s="0"/>
      <c r="HC2234" s="0"/>
      <c r="HD2234" s="0"/>
      <c r="HE2234" s="0"/>
      <c r="HF2234" s="0"/>
      <c r="HG2234" s="0"/>
      <c r="HH2234" s="0"/>
      <c r="HI2234" s="0"/>
      <c r="HJ2234" s="0"/>
      <c r="HK2234" s="0"/>
      <c r="HL2234" s="0"/>
      <c r="HM2234" s="0"/>
      <c r="HN2234" s="0"/>
      <c r="HO2234" s="0"/>
      <c r="HP2234" s="0"/>
      <c r="HQ2234" s="0"/>
      <c r="HR2234" s="0"/>
      <c r="HS2234" s="0"/>
      <c r="HT2234" s="0"/>
      <c r="HU2234" s="0"/>
      <c r="HV2234" s="0"/>
      <c r="HW2234" s="0"/>
      <c r="HX2234" s="0"/>
      <c r="HY2234" s="0"/>
      <c r="HZ2234" s="0"/>
      <c r="IA2234" s="0"/>
      <c r="IB2234" s="0"/>
      <c r="IC2234" s="0"/>
      <c r="ID2234" s="0"/>
      <c r="IE2234" s="0"/>
      <c r="IF2234" s="0"/>
      <c r="IG2234" s="0"/>
      <c r="IH2234" s="0"/>
      <c r="II2234" s="0"/>
      <c r="IJ2234" s="0"/>
      <c r="IK2234" s="0"/>
      <c r="IL2234" s="0"/>
      <c r="IM2234" s="0"/>
      <c r="IN2234" s="0"/>
      <c r="IO2234" s="0"/>
      <c r="IP2234" s="0"/>
      <c r="IQ2234" s="0"/>
      <c r="IR2234" s="0"/>
      <c r="IS2234" s="0"/>
      <c r="IT2234" s="0"/>
      <c r="IU2234" s="0"/>
      <c r="IV2234" s="0"/>
      <c r="IW2234" s="0"/>
    </row>
    <row r="2235" customFormat="false" ht="12.75" hidden="true" customHeight="false" outlineLevel="0" collapsed="false">
      <c r="A2235" s="0" t="n">
        <f aca="false">WEEKDAY(C2235,2)</f>
        <v>3</v>
      </c>
      <c r="B2235" s="0" t="n">
        <f aca="false">MONTH(C2235)</f>
        <v>11</v>
      </c>
      <c r="C2235" s="23" t="n">
        <v>37209</v>
      </c>
      <c r="D2235" s="0" t="n">
        <f aca="false">MONTH(R2235)</f>
        <v>11</v>
      </c>
      <c r="E2235" s="0" t="n">
        <f aca="false">YEAR(R2235)</f>
        <v>2001</v>
      </c>
      <c r="F2235" s="36"/>
      <c r="G2235" s="24" t="n">
        <f aca="false">N2235-M2235</f>
        <v>0.489916666666667</v>
      </c>
      <c r="H2235" s="24" t="n">
        <f aca="false">O2235-N2235</f>
        <v>0.2035</v>
      </c>
      <c r="I2235" s="24" t="n">
        <f aca="false">O2235-M2235</f>
        <v>0.693416666666667</v>
      </c>
      <c r="J2235" s="25" t="n">
        <f aca="false">VLOOKUP(C2235,'Nymex hist.'!A:B,2,0)</f>
        <v>2.676</v>
      </c>
      <c r="K2235" s="25"/>
      <c r="L2235" s="25"/>
      <c r="M2235" s="27" t="n">
        <f aca="false">SUMIF($S$3:$FQ$3,$E2235+1,$S2235:$FQ2235)/COUNTIF($S$3:$FQ$3,$E2235+1)</f>
        <v>3.06891666666667</v>
      </c>
      <c r="N2235" s="27" t="n">
        <f aca="false">SUMIF($S$3:$FQ$3,$E2235+2,$S2235:$FQ2235)/COUNTIF($S$3:$FQ$3,$E2235+2)</f>
        <v>3.55883333333333</v>
      </c>
      <c r="O2235" s="27" t="n">
        <f aca="false">SUMIF($S$3:$FQ$3,$E2235+3,$S2235:$FQ2235)/COUNTIF($S$3:$FQ$3,$E2235+3)</f>
        <v>3.76233333333333</v>
      </c>
      <c r="P2235" s="27" t="n">
        <f aca="false">SUMIF($S$3:$FQ$3,$E2235+4,$S2235:$FQ2235)/COUNTIF($S$3:$FQ$3,$E2235+4)</f>
        <v>3.86733333333333</v>
      </c>
      <c r="Q2235" s="27"/>
      <c r="R2235" s="28" t="n">
        <v>37209</v>
      </c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30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 t="n">
        <v>2.676</v>
      </c>
      <c r="DV2235" s="29" t="n">
        <v>2.884</v>
      </c>
      <c r="DW2235" s="29" t="n">
        <v>2.932</v>
      </c>
      <c r="DX2235" s="29" t="n">
        <v>2.924</v>
      </c>
      <c r="DY2235" s="29" t="n">
        <v>2.904</v>
      </c>
      <c r="DZ2235" s="29" t="n">
        <v>2.946</v>
      </c>
      <c r="EA2235" s="29" t="n">
        <v>2.996</v>
      </c>
      <c r="EB2235" s="29" t="n">
        <v>3.041</v>
      </c>
      <c r="EC2235" s="29" t="n">
        <v>3.086</v>
      </c>
      <c r="ED2235" s="29" t="n">
        <v>3.101</v>
      </c>
      <c r="EE2235" s="29" t="n">
        <v>3.141</v>
      </c>
      <c r="EF2235" s="29" t="n">
        <v>3.336</v>
      </c>
      <c r="EG2235" s="29" t="n">
        <v>3.536</v>
      </c>
      <c r="EH2235" s="29" t="n">
        <v>3.666</v>
      </c>
      <c r="EI2235" s="29" t="n">
        <v>3.596</v>
      </c>
      <c r="EJ2235" s="29" t="n">
        <v>3.506</v>
      </c>
      <c r="EK2235" s="29" t="n">
        <v>3.401</v>
      </c>
      <c r="EL2235" s="29" t="n">
        <v>3.411</v>
      </c>
      <c r="EM2235" s="29" t="n">
        <v>3.446</v>
      </c>
      <c r="EN2235" s="29" t="n">
        <v>3.481</v>
      </c>
      <c r="EO2235" s="29" t="n">
        <v>3.508</v>
      </c>
      <c r="EP2235" s="29" t="n">
        <v>3.516</v>
      </c>
      <c r="EQ2235" s="29" t="n">
        <v>3.558</v>
      </c>
      <c r="ER2235" s="29" t="n">
        <v>3.716</v>
      </c>
      <c r="ES2235" s="29" t="n">
        <v>3.901</v>
      </c>
      <c r="ET2235" s="29" t="n">
        <v>3.96</v>
      </c>
      <c r="EU2235" s="29" t="n">
        <v>3.876</v>
      </c>
      <c r="EV2235" s="29" t="n">
        <v>3.741</v>
      </c>
      <c r="EW2235" s="29" t="n">
        <v>3.591</v>
      </c>
      <c r="EX2235" s="29" t="n">
        <v>3.595</v>
      </c>
      <c r="EY2235" s="29" t="n">
        <v>3.635</v>
      </c>
      <c r="EZ2235" s="29" t="n">
        <v>3.68</v>
      </c>
      <c r="FA2235" s="29" t="n">
        <v>3.719</v>
      </c>
      <c r="FB2235" s="29" t="n">
        <v>3.708</v>
      </c>
      <c r="FC2235" s="29" t="n">
        <v>3.723</v>
      </c>
      <c r="FD2235" s="29" t="n">
        <v>3.88</v>
      </c>
      <c r="FE2235" s="29" t="n">
        <v>4.04</v>
      </c>
      <c r="FF2235" s="29" t="n">
        <v>4.065</v>
      </c>
      <c r="FG2235" s="29" t="n">
        <v>3.981</v>
      </c>
      <c r="FH2235" s="29" t="n">
        <v>3.846</v>
      </c>
      <c r="FI2235" s="29" t="n">
        <v>3.696</v>
      </c>
      <c r="FJ2235" s="29" t="n">
        <v>3.7</v>
      </c>
      <c r="FK2235" s="29" t="n">
        <v>3.74</v>
      </c>
      <c r="FL2235" s="29" t="n">
        <v>3.785</v>
      </c>
      <c r="FM2235" s="29" t="n">
        <v>3.824</v>
      </c>
      <c r="FN2235" s="29" t="n">
        <v>3.813</v>
      </c>
      <c r="FO2235" s="29" t="n">
        <v>3.828</v>
      </c>
      <c r="FP2235" s="29" t="n">
        <v>3.985</v>
      </c>
      <c r="FQ2235" s="29" t="n">
        <v>4.145</v>
      </c>
      <c r="FR2235" s="29" t="n">
        <v>4.1625</v>
      </c>
      <c r="FS2235" s="29" t="n">
        <v>4.0785</v>
      </c>
      <c r="FT2235" s="29" t="n">
        <v>3.9435</v>
      </c>
      <c r="FU2235" s="29" t="n">
        <v>3.7935</v>
      </c>
      <c r="FV2235" s="29" t="n">
        <v>3.7975</v>
      </c>
      <c r="FW2235" s="29" t="n">
        <v>3.8375</v>
      </c>
      <c r="FX2235" s="29" t="n">
        <v>3.8825</v>
      </c>
      <c r="FY2235" s="29" t="n">
        <v>3.9215</v>
      </c>
      <c r="FZ2235" s="29" t="n">
        <v>3.9105</v>
      </c>
      <c r="GA2235" s="29" t="n">
        <v>3.9255</v>
      </c>
      <c r="GB2235" s="29" t="n">
        <v>4.0825</v>
      </c>
      <c r="GC2235" s="29" t="n">
        <v>4.2425</v>
      </c>
      <c r="GD2235" s="29" t="n">
        <v>4.2625</v>
      </c>
      <c r="GE2235" s="29" t="n">
        <v>4.1785</v>
      </c>
      <c r="GF2235" s="29" t="n">
        <v>4.0435</v>
      </c>
      <c r="GG2235" s="29" t="n">
        <v>3.8935</v>
      </c>
      <c r="GH2235" s="29" t="n">
        <v>3.8975</v>
      </c>
      <c r="GI2235" s="29" t="n">
        <v>3.9375</v>
      </c>
      <c r="GJ2235" s="29" t="n">
        <v>3.9825</v>
      </c>
      <c r="GK2235" s="29" t="n">
        <v>4.0215</v>
      </c>
      <c r="GL2235" s="29" t="n">
        <v>4.0105</v>
      </c>
      <c r="GM2235" s="29" t="n">
        <v>4.0255</v>
      </c>
      <c r="GN2235" s="29" t="n">
        <v>4.1825</v>
      </c>
      <c r="GO2235" s="29"/>
      <c r="GP2235" s="29"/>
      <c r="GQ2235" s="29"/>
      <c r="GR2235" s="0"/>
      <c r="GS2235" s="0"/>
      <c r="GT2235" s="0"/>
      <c r="GU2235" s="0"/>
      <c r="GV2235" s="0"/>
      <c r="GW2235" s="0"/>
      <c r="GX2235" s="0"/>
      <c r="GY2235" s="0"/>
      <c r="GZ2235" s="0"/>
      <c r="HA2235" s="0"/>
      <c r="HB2235" s="0"/>
      <c r="HC2235" s="0"/>
      <c r="HD2235" s="0"/>
      <c r="HE2235" s="0"/>
      <c r="HF2235" s="0"/>
      <c r="HG2235" s="0"/>
      <c r="HH2235" s="0"/>
      <c r="HI2235" s="0"/>
      <c r="HJ2235" s="0"/>
      <c r="HK2235" s="0"/>
      <c r="HL2235" s="0"/>
      <c r="HM2235" s="0"/>
      <c r="HN2235" s="0"/>
      <c r="HO2235" s="0"/>
      <c r="HP2235" s="0"/>
      <c r="HQ2235" s="0"/>
      <c r="HR2235" s="0"/>
      <c r="HS2235" s="0"/>
      <c r="HT2235" s="0"/>
      <c r="HU2235" s="0"/>
      <c r="HV2235" s="0"/>
      <c r="HW2235" s="0"/>
      <c r="HX2235" s="0"/>
      <c r="HY2235" s="0"/>
      <c r="HZ2235" s="0"/>
      <c r="IA2235" s="0"/>
      <c r="IB2235" s="0"/>
      <c r="IC2235" s="0"/>
      <c r="ID2235" s="0"/>
      <c r="IE2235" s="0"/>
      <c r="IF2235" s="0"/>
      <c r="IG2235" s="0"/>
      <c r="IH2235" s="0"/>
      <c r="II2235" s="0"/>
      <c r="IJ2235" s="0"/>
      <c r="IK2235" s="0"/>
      <c r="IL2235" s="0"/>
      <c r="IM2235" s="0"/>
      <c r="IN2235" s="0"/>
      <c r="IO2235" s="0"/>
      <c r="IP2235" s="0"/>
      <c r="IQ2235" s="0"/>
      <c r="IR2235" s="0"/>
      <c r="IS2235" s="0"/>
      <c r="IT2235" s="0"/>
      <c r="IU2235" s="0"/>
      <c r="IV2235" s="0"/>
      <c r="IW2235" s="0"/>
    </row>
    <row r="2236" customFormat="false" ht="12.75" hidden="true" customHeight="false" outlineLevel="0" collapsed="false">
      <c r="A2236" s="0" t="n">
        <f aca="false">WEEKDAY(C2236,2)</f>
        <v>4</v>
      </c>
      <c r="B2236" s="0" t="n">
        <f aca="false">MONTH(C2236)</f>
        <v>11</v>
      </c>
      <c r="C2236" s="23" t="n">
        <v>37210</v>
      </c>
      <c r="D2236" s="0" t="n">
        <f aca="false">MONTH(R2236)</f>
        <v>11</v>
      </c>
      <c r="E2236" s="0" t="n">
        <f aca="false">YEAR(R2236)</f>
        <v>2001</v>
      </c>
      <c r="F2236" s="36"/>
      <c r="G2236" s="24" t="n">
        <f aca="false">N2236-M2236</f>
        <v>0.4935</v>
      </c>
      <c r="H2236" s="24" t="n">
        <f aca="false">O2236-N2236</f>
        <v>0.199666666666667</v>
      </c>
      <c r="I2236" s="24" t="n">
        <f aca="false">O2236-M2236</f>
        <v>0.693166666666667</v>
      </c>
      <c r="J2236" s="25" t="n">
        <f aca="false">VLOOKUP(C2236,'Nymex hist.'!A:B,2,0)</f>
        <v>2.551</v>
      </c>
      <c r="K2236" s="25"/>
      <c r="L2236" s="25"/>
      <c r="M2236" s="27" t="n">
        <f aca="false">SUMIF($S$3:$FQ$3,$E2236+1,$S2236:$FQ2236)/COUNTIF($S$3:$FQ$3,$E2236+1)</f>
        <v>2.97116666666667</v>
      </c>
      <c r="N2236" s="27" t="n">
        <f aca="false">SUMIF($S$3:$FQ$3,$E2236+2,$S2236:$FQ2236)/COUNTIF($S$3:$FQ$3,$E2236+2)</f>
        <v>3.46466666666667</v>
      </c>
      <c r="O2236" s="27" t="n">
        <f aca="false">SUMIF($S$3:$FQ$3,$E2236+3,$S2236:$FQ2236)/COUNTIF($S$3:$FQ$3,$E2236+3)</f>
        <v>3.66433333333333</v>
      </c>
      <c r="P2236" s="27" t="n">
        <f aca="false">SUMIF($S$3:$FQ$3,$E2236+4,$S2236:$FQ2236)/COUNTIF($S$3:$FQ$3,$E2236+4)</f>
        <v>3.76933333333333</v>
      </c>
      <c r="Q2236" s="27"/>
      <c r="R2236" s="28" t="n">
        <v>37210</v>
      </c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30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 t="n">
        <v>2.551</v>
      </c>
      <c r="DV2236" s="29" t="n">
        <v>2.767</v>
      </c>
      <c r="DW2236" s="29" t="n">
        <v>2.825</v>
      </c>
      <c r="DX2236" s="29" t="n">
        <v>2.822</v>
      </c>
      <c r="DY2236" s="29" t="n">
        <v>2.809</v>
      </c>
      <c r="DZ2236" s="29" t="n">
        <v>2.852</v>
      </c>
      <c r="EA2236" s="29" t="n">
        <v>2.902</v>
      </c>
      <c r="EB2236" s="29" t="n">
        <v>2.947</v>
      </c>
      <c r="EC2236" s="29" t="n">
        <v>2.992</v>
      </c>
      <c r="ED2236" s="29" t="n">
        <v>3.007</v>
      </c>
      <c r="EE2236" s="29" t="n">
        <v>3.047</v>
      </c>
      <c r="EF2236" s="29" t="n">
        <v>3.242</v>
      </c>
      <c r="EG2236" s="29" t="n">
        <v>3.442</v>
      </c>
      <c r="EH2236" s="29" t="n">
        <v>3.572</v>
      </c>
      <c r="EI2236" s="29" t="n">
        <v>3.502</v>
      </c>
      <c r="EJ2236" s="29" t="n">
        <v>3.412</v>
      </c>
      <c r="EK2236" s="29" t="n">
        <v>3.307</v>
      </c>
      <c r="EL2236" s="29" t="n">
        <v>3.317</v>
      </c>
      <c r="EM2236" s="29" t="n">
        <v>3.352</v>
      </c>
      <c r="EN2236" s="29" t="n">
        <v>3.387</v>
      </c>
      <c r="EO2236" s="29" t="n">
        <v>3.414</v>
      </c>
      <c r="EP2236" s="29" t="n">
        <v>3.422</v>
      </c>
      <c r="EQ2236" s="29" t="n">
        <v>3.464</v>
      </c>
      <c r="ER2236" s="29" t="n">
        <v>3.624</v>
      </c>
      <c r="ES2236" s="29" t="n">
        <v>3.803</v>
      </c>
      <c r="ET2236" s="29" t="n">
        <v>3.862</v>
      </c>
      <c r="EU2236" s="29" t="n">
        <v>3.778</v>
      </c>
      <c r="EV2236" s="29" t="n">
        <v>3.643</v>
      </c>
      <c r="EW2236" s="29" t="n">
        <v>3.493</v>
      </c>
      <c r="EX2236" s="29" t="n">
        <v>3.497</v>
      </c>
      <c r="EY2236" s="29" t="n">
        <v>3.537</v>
      </c>
      <c r="EZ2236" s="29" t="n">
        <v>3.582</v>
      </c>
      <c r="FA2236" s="29" t="n">
        <v>3.621</v>
      </c>
      <c r="FB2236" s="29" t="n">
        <v>3.61</v>
      </c>
      <c r="FC2236" s="29" t="n">
        <v>3.625</v>
      </c>
      <c r="FD2236" s="29" t="n">
        <v>3.782</v>
      </c>
      <c r="FE2236" s="29" t="n">
        <v>3.942</v>
      </c>
      <c r="FF2236" s="29" t="n">
        <v>3.967</v>
      </c>
      <c r="FG2236" s="29" t="n">
        <v>3.883</v>
      </c>
      <c r="FH2236" s="29" t="n">
        <v>3.748</v>
      </c>
      <c r="FI2236" s="29" t="n">
        <v>3.598</v>
      </c>
      <c r="FJ2236" s="29" t="n">
        <v>3.602</v>
      </c>
      <c r="FK2236" s="29" t="n">
        <v>3.642</v>
      </c>
      <c r="FL2236" s="29" t="n">
        <v>3.687</v>
      </c>
      <c r="FM2236" s="29" t="n">
        <v>3.726</v>
      </c>
      <c r="FN2236" s="29" t="n">
        <v>3.715</v>
      </c>
      <c r="FO2236" s="29" t="n">
        <v>3.73</v>
      </c>
      <c r="FP2236" s="29" t="n">
        <v>3.887</v>
      </c>
      <c r="FQ2236" s="29" t="n">
        <v>4.047</v>
      </c>
      <c r="FR2236" s="29" t="n">
        <v>4.0645</v>
      </c>
      <c r="FS2236" s="29" t="n">
        <v>3.9805</v>
      </c>
      <c r="FT2236" s="29" t="n">
        <v>3.8455</v>
      </c>
      <c r="FU2236" s="29" t="n">
        <v>3.6955</v>
      </c>
      <c r="FV2236" s="29" t="n">
        <v>3.6995</v>
      </c>
      <c r="FW2236" s="29" t="n">
        <v>3.7395</v>
      </c>
      <c r="FX2236" s="29" t="n">
        <v>3.7845</v>
      </c>
      <c r="FY2236" s="29" t="n">
        <v>3.8235</v>
      </c>
      <c r="FZ2236" s="29" t="n">
        <v>3.8125</v>
      </c>
      <c r="GA2236" s="29" t="n">
        <v>3.8275</v>
      </c>
      <c r="GB2236" s="29" t="n">
        <v>3.9845</v>
      </c>
      <c r="GC2236" s="29" t="n">
        <v>4.1445</v>
      </c>
      <c r="GD2236" s="29" t="n">
        <v>4.1645</v>
      </c>
      <c r="GE2236" s="29" t="n">
        <v>4.0805</v>
      </c>
      <c r="GF2236" s="29" t="n">
        <v>3.9455</v>
      </c>
      <c r="GG2236" s="29" t="n">
        <v>3.7955</v>
      </c>
      <c r="GH2236" s="29" t="n">
        <v>3.7995</v>
      </c>
      <c r="GI2236" s="29" t="n">
        <v>3.8395</v>
      </c>
      <c r="GJ2236" s="29" t="n">
        <v>3.8845</v>
      </c>
      <c r="GK2236" s="29" t="n">
        <v>3.9235</v>
      </c>
      <c r="GL2236" s="29" t="n">
        <v>3.9125</v>
      </c>
      <c r="GM2236" s="29" t="n">
        <v>3.9275</v>
      </c>
      <c r="GN2236" s="29" t="n">
        <v>4.0845</v>
      </c>
      <c r="GO2236" s="29"/>
      <c r="GP2236" s="29"/>
      <c r="GQ2236" s="29"/>
      <c r="GR2236" s="0"/>
      <c r="GS2236" s="0"/>
      <c r="GT2236" s="0"/>
      <c r="GU2236" s="0"/>
      <c r="GV2236" s="0"/>
      <c r="GW2236" s="0"/>
      <c r="GX2236" s="0"/>
      <c r="GY2236" s="0"/>
      <c r="GZ2236" s="0"/>
      <c r="HA2236" s="0"/>
      <c r="HB2236" s="0"/>
      <c r="HC2236" s="0"/>
      <c r="HD2236" s="0"/>
      <c r="HE2236" s="0"/>
      <c r="HF2236" s="0"/>
      <c r="HG2236" s="0"/>
      <c r="HH2236" s="0"/>
      <c r="HI2236" s="0"/>
      <c r="HJ2236" s="0"/>
      <c r="HK2236" s="0"/>
      <c r="HL2236" s="0"/>
      <c r="HM2236" s="0"/>
      <c r="HN2236" s="0"/>
      <c r="HO2236" s="0"/>
      <c r="HP2236" s="0"/>
      <c r="HQ2236" s="0"/>
      <c r="HR2236" s="0"/>
      <c r="HS2236" s="0"/>
      <c r="HT2236" s="0"/>
      <c r="HU2236" s="0"/>
      <c r="HV2236" s="0"/>
      <c r="HW2236" s="0"/>
      <c r="HX2236" s="0"/>
      <c r="HY2236" s="0"/>
      <c r="HZ2236" s="0"/>
      <c r="IA2236" s="0"/>
      <c r="IB2236" s="0"/>
      <c r="IC2236" s="0"/>
      <c r="ID2236" s="0"/>
      <c r="IE2236" s="0"/>
      <c r="IF2236" s="0"/>
      <c r="IG2236" s="0"/>
      <c r="IH2236" s="0"/>
      <c r="II2236" s="0"/>
      <c r="IJ2236" s="0"/>
      <c r="IK2236" s="0"/>
      <c r="IL2236" s="0"/>
      <c r="IM2236" s="0"/>
      <c r="IN2236" s="0"/>
      <c r="IO2236" s="0"/>
      <c r="IP2236" s="0"/>
      <c r="IQ2236" s="0"/>
      <c r="IR2236" s="0"/>
      <c r="IS2236" s="0"/>
      <c r="IT2236" s="0"/>
      <c r="IU2236" s="0"/>
      <c r="IV2236" s="0"/>
      <c r="IW2236" s="0"/>
    </row>
    <row r="2237" customFormat="false" ht="12.75" hidden="true" customHeight="false" outlineLevel="0" collapsed="false">
      <c r="A2237" s="0" t="n">
        <f aca="false">WEEKDAY(C2237,2)</f>
        <v>5</v>
      </c>
      <c r="B2237" s="0" t="n">
        <f aca="false">MONTH(C2237)</f>
        <v>11</v>
      </c>
      <c r="C2237" s="23" t="n">
        <v>37211</v>
      </c>
      <c r="D2237" s="0" t="n">
        <f aca="false">MONTH(R2237)</f>
        <v>11</v>
      </c>
      <c r="E2237" s="0" t="n">
        <f aca="false">YEAR(R2237)</f>
        <v>2001</v>
      </c>
      <c r="F2237" s="36"/>
      <c r="G2237" s="24" t="n">
        <f aca="false">N2237-M2237</f>
        <v>0.464</v>
      </c>
      <c r="H2237" s="24" t="n">
        <f aca="false">O2237-N2237</f>
        <v>0.17225</v>
      </c>
      <c r="I2237" s="24" t="n">
        <f aca="false">O2237-M2237</f>
        <v>0.63625</v>
      </c>
      <c r="J2237" s="25" t="n">
        <f aca="false">VLOOKUP(C2237,'Nymex hist.'!A:B,2,0)</f>
        <v>2.637</v>
      </c>
      <c r="K2237" s="25"/>
      <c r="L2237" s="25"/>
      <c r="M2237" s="27" t="n">
        <f aca="false">SUMIF($S$3:$FQ$3,$E2237+1,$S2237:$FQ2237)/COUNTIF($S$3:$FQ$3,$E2237+1)</f>
        <v>3.03641666666667</v>
      </c>
      <c r="N2237" s="27" t="n">
        <f aca="false">SUMIF($S$3:$FQ$3,$E2237+2,$S2237:$FQ2237)/COUNTIF($S$3:$FQ$3,$E2237+2)</f>
        <v>3.50041666666667</v>
      </c>
      <c r="O2237" s="27" t="n">
        <f aca="false">SUMIF($S$3:$FQ$3,$E2237+3,$S2237:$FQ2237)/COUNTIF($S$3:$FQ$3,$E2237+3)</f>
        <v>3.67266666666667</v>
      </c>
      <c r="P2237" s="27" t="n">
        <f aca="false">SUMIF($S$3:$FQ$3,$E2237+4,$S2237:$FQ2237)/COUNTIF($S$3:$FQ$3,$E2237+4)</f>
        <v>3.76516666666667</v>
      </c>
      <c r="Q2237" s="27"/>
      <c r="R2237" s="28" t="n">
        <v>37211</v>
      </c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30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 t="n">
        <v>2.637</v>
      </c>
      <c r="DV2237" s="29" t="n">
        <v>2.85</v>
      </c>
      <c r="DW2237" s="29" t="n">
        <v>2.903</v>
      </c>
      <c r="DX2237" s="29" t="n">
        <v>2.898</v>
      </c>
      <c r="DY2237" s="29" t="n">
        <v>2.878</v>
      </c>
      <c r="DZ2237" s="29" t="n">
        <v>2.921</v>
      </c>
      <c r="EA2237" s="29" t="n">
        <v>2.966</v>
      </c>
      <c r="EB2237" s="29" t="n">
        <v>3.009</v>
      </c>
      <c r="EC2237" s="29" t="n">
        <v>3.052</v>
      </c>
      <c r="ED2237" s="29" t="n">
        <v>3.064</v>
      </c>
      <c r="EE2237" s="29" t="n">
        <v>3.104</v>
      </c>
      <c r="EF2237" s="29" t="n">
        <v>3.297</v>
      </c>
      <c r="EG2237" s="29" t="n">
        <v>3.495</v>
      </c>
      <c r="EH2237" s="29" t="n">
        <v>3.612</v>
      </c>
      <c r="EI2237" s="29" t="n">
        <v>3.542</v>
      </c>
      <c r="EJ2237" s="29" t="n">
        <v>3.452</v>
      </c>
      <c r="EK2237" s="29" t="n">
        <v>3.347</v>
      </c>
      <c r="EL2237" s="29" t="n">
        <v>3.357</v>
      </c>
      <c r="EM2237" s="29" t="n">
        <v>3.387</v>
      </c>
      <c r="EN2237" s="29" t="n">
        <v>3.422</v>
      </c>
      <c r="EO2237" s="29" t="n">
        <v>3.449</v>
      </c>
      <c r="EP2237" s="29" t="n">
        <v>3.457</v>
      </c>
      <c r="EQ2237" s="29" t="n">
        <v>3.499</v>
      </c>
      <c r="ER2237" s="29" t="n">
        <v>3.657</v>
      </c>
      <c r="ES2237" s="29" t="n">
        <v>3.824</v>
      </c>
      <c r="ET2237" s="29" t="n">
        <v>3.883</v>
      </c>
      <c r="EU2237" s="29" t="n">
        <v>3.799</v>
      </c>
      <c r="EV2237" s="29" t="n">
        <v>3.664</v>
      </c>
      <c r="EW2237" s="29" t="n">
        <v>3.504</v>
      </c>
      <c r="EX2237" s="29" t="n">
        <v>3.508</v>
      </c>
      <c r="EY2237" s="29" t="n">
        <v>3.548</v>
      </c>
      <c r="EZ2237" s="29" t="n">
        <v>3.59</v>
      </c>
      <c r="FA2237" s="29" t="n">
        <v>3.627</v>
      </c>
      <c r="FB2237" s="29" t="n">
        <v>3.61</v>
      </c>
      <c r="FC2237" s="29" t="n">
        <v>3.623</v>
      </c>
      <c r="FD2237" s="29" t="n">
        <v>3.778</v>
      </c>
      <c r="FE2237" s="29" t="n">
        <v>3.938</v>
      </c>
      <c r="FF2237" s="29" t="n">
        <v>3.9755</v>
      </c>
      <c r="FG2237" s="29" t="n">
        <v>3.8915</v>
      </c>
      <c r="FH2237" s="29" t="n">
        <v>3.7565</v>
      </c>
      <c r="FI2237" s="29" t="n">
        <v>3.5965</v>
      </c>
      <c r="FJ2237" s="29" t="n">
        <v>3.6005</v>
      </c>
      <c r="FK2237" s="29" t="n">
        <v>3.6405</v>
      </c>
      <c r="FL2237" s="29" t="n">
        <v>3.6825</v>
      </c>
      <c r="FM2237" s="29" t="n">
        <v>3.7195</v>
      </c>
      <c r="FN2237" s="29" t="n">
        <v>3.7025</v>
      </c>
      <c r="FO2237" s="29" t="n">
        <v>3.7155</v>
      </c>
      <c r="FP2237" s="29" t="n">
        <v>3.8705</v>
      </c>
      <c r="FQ2237" s="29" t="n">
        <v>4.0305</v>
      </c>
      <c r="FR2237" s="29" t="n">
        <v>4.068</v>
      </c>
      <c r="FS2237" s="29" t="n">
        <v>3.984</v>
      </c>
      <c r="FT2237" s="29" t="n">
        <v>3.849</v>
      </c>
      <c r="FU2237" s="29" t="n">
        <v>3.689</v>
      </c>
      <c r="FV2237" s="29" t="n">
        <v>3.693</v>
      </c>
      <c r="FW2237" s="29" t="n">
        <v>3.733</v>
      </c>
      <c r="FX2237" s="29" t="n">
        <v>3.775</v>
      </c>
      <c r="FY2237" s="29" t="n">
        <v>3.812</v>
      </c>
      <c r="FZ2237" s="29" t="n">
        <v>3.795</v>
      </c>
      <c r="GA2237" s="29" t="n">
        <v>3.808</v>
      </c>
      <c r="GB2237" s="29" t="n">
        <v>3.963</v>
      </c>
      <c r="GC2237" s="29" t="n">
        <v>4.123</v>
      </c>
      <c r="GD2237" s="29" t="n">
        <v>4.163</v>
      </c>
      <c r="GE2237" s="29" t="n">
        <v>4.079</v>
      </c>
      <c r="GF2237" s="29" t="n">
        <v>3.944</v>
      </c>
      <c r="GG2237" s="29" t="n">
        <v>3.784</v>
      </c>
      <c r="GH2237" s="29" t="n">
        <v>3.788</v>
      </c>
      <c r="GI2237" s="29" t="n">
        <v>3.828</v>
      </c>
      <c r="GJ2237" s="29" t="n">
        <v>3.87</v>
      </c>
      <c r="GK2237" s="29" t="n">
        <v>3.907</v>
      </c>
      <c r="GL2237" s="29" t="n">
        <v>3.89</v>
      </c>
      <c r="GM2237" s="29" t="n">
        <v>3.903</v>
      </c>
      <c r="GN2237" s="29" t="n">
        <v>4.058</v>
      </c>
      <c r="GO2237" s="29"/>
      <c r="GP2237" s="29"/>
      <c r="GQ2237" s="29"/>
      <c r="GR2237" s="0"/>
      <c r="GS2237" s="0"/>
      <c r="GT2237" s="0"/>
      <c r="GU2237" s="0"/>
      <c r="GV2237" s="0"/>
      <c r="GW2237" s="0"/>
      <c r="GX2237" s="0"/>
      <c r="GY2237" s="0"/>
      <c r="GZ2237" s="0"/>
      <c r="HA2237" s="0"/>
      <c r="HB2237" s="0"/>
      <c r="HC2237" s="0"/>
      <c r="HD2237" s="0"/>
      <c r="HE2237" s="0"/>
      <c r="HF2237" s="0"/>
      <c r="HG2237" s="0"/>
      <c r="HH2237" s="0"/>
      <c r="HI2237" s="0"/>
      <c r="HJ2237" s="0"/>
      <c r="HK2237" s="0"/>
      <c r="HL2237" s="0"/>
      <c r="HM2237" s="0"/>
      <c r="HN2237" s="0"/>
      <c r="HO2237" s="0"/>
      <c r="HP2237" s="0"/>
      <c r="HQ2237" s="0"/>
      <c r="HR2237" s="0"/>
      <c r="HS2237" s="0"/>
      <c r="HT2237" s="0"/>
      <c r="HU2237" s="0"/>
      <c r="HV2237" s="0"/>
      <c r="HW2237" s="0"/>
      <c r="HX2237" s="0"/>
      <c r="HY2237" s="0"/>
      <c r="HZ2237" s="0"/>
      <c r="IA2237" s="0"/>
      <c r="IB2237" s="0"/>
      <c r="IC2237" s="0"/>
      <c r="ID2237" s="0"/>
      <c r="IE2237" s="0"/>
      <c r="IF2237" s="0"/>
      <c r="IG2237" s="0"/>
      <c r="IH2237" s="0"/>
      <c r="II2237" s="0"/>
      <c r="IJ2237" s="0"/>
      <c r="IK2237" s="0"/>
      <c r="IL2237" s="0"/>
      <c r="IM2237" s="0"/>
      <c r="IN2237" s="0"/>
      <c r="IO2237" s="0"/>
      <c r="IP2237" s="0"/>
      <c r="IQ2237" s="0"/>
      <c r="IR2237" s="0"/>
      <c r="IS2237" s="0"/>
      <c r="IT2237" s="0"/>
      <c r="IU2237" s="0"/>
      <c r="IV2237" s="0"/>
      <c r="IW2237" s="0"/>
    </row>
    <row r="2238" customFormat="false" ht="12.75" hidden="true" customHeight="false" outlineLevel="0" collapsed="false">
      <c r="A2238" s="0" t="n">
        <f aca="false">WEEKDAY(C2238,2)</f>
        <v>1</v>
      </c>
      <c r="B2238" s="0" t="n">
        <f aca="false">MONTH(C2238)</f>
        <v>11</v>
      </c>
      <c r="C2238" s="23" t="n">
        <v>37214</v>
      </c>
      <c r="D2238" s="0" t="n">
        <f aca="false">MONTH(R2238)</f>
        <v>11</v>
      </c>
      <c r="E2238" s="0" t="n">
        <f aca="false">YEAR(R2238)</f>
        <v>2001</v>
      </c>
      <c r="F2238" s="36"/>
      <c r="G2238" s="24" t="n">
        <f aca="false">N2238-M2238</f>
        <v>0.40975</v>
      </c>
      <c r="H2238" s="24" t="n">
        <f aca="false">O2238-N2238</f>
        <v>0.13475</v>
      </c>
      <c r="I2238" s="24" t="n">
        <f aca="false">O2238-M2238</f>
        <v>0.5445</v>
      </c>
      <c r="J2238" s="25" t="n">
        <f aca="false">VLOOKUP(C2238,'Nymex hist.'!A:B,2,0)</f>
        <v>2.791</v>
      </c>
      <c r="K2238" s="25"/>
      <c r="L2238" s="25"/>
      <c r="M2238" s="27" t="n">
        <f aca="false">SUMIF($S$3:$FQ$3,$E2238+1,$S2238:$FQ2238)/COUNTIF($S$3:$FQ$3,$E2238+1)</f>
        <v>3.15591666666667</v>
      </c>
      <c r="N2238" s="27" t="n">
        <f aca="false">SUMIF($S$3:$FQ$3,$E2238+2,$S2238:$FQ2238)/COUNTIF($S$3:$FQ$3,$E2238+2)</f>
        <v>3.56566666666667</v>
      </c>
      <c r="O2238" s="27" t="n">
        <f aca="false">SUMIF($S$3:$FQ$3,$E2238+3,$S2238:$FQ2238)/COUNTIF($S$3:$FQ$3,$E2238+3)</f>
        <v>3.70041666666667</v>
      </c>
      <c r="P2238" s="27" t="n">
        <f aca="false">SUMIF($S$3:$FQ$3,$E2238+4,$S2238:$FQ2238)/COUNTIF($S$3:$FQ$3,$E2238+4)</f>
        <v>3.78041666666667</v>
      </c>
      <c r="Q2238" s="27"/>
      <c r="R2238" s="28" t="n">
        <v>37214</v>
      </c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30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 t="n">
        <v>2.791</v>
      </c>
      <c r="DV2238" s="29" t="n">
        <v>2.996</v>
      </c>
      <c r="DW2238" s="29" t="n">
        <v>3.036</v>
      </c>
      <c r="DX2238" s="29" t="n">
        <v>3.028</v>
      </c>
      <c r="DY2238" s="29" t="n">
        <v>3</v>
      </c>
      <c r="DZ2238" s="29" t="n">
        <v>3.043</v>
      </c>
      <c r="EA2238" s="29" t="n">
        <v>3.085</v>
      </c>
      <c r="EB2238" s="29" t="n">
        <v>3.125</v>
      </c>
      <c r="EC2238" s="29" t="n">
        <v>3.165</v>
      </c>
      <c r="ED2238" s="29" t="n">
        <v>3.177</v>
      </c>
      <c r="EE2238" s="29" t="n">
        <v>3.217</v>
      </c>
      <c r="EF2238" s="29" t="n">
        <v>3.407</v>
      </c>
      <c r="EG2238" s="29" t="n">
        <v>3.592</v>
      </c>
      <c r="EH2238" s="29" t="n">
        <v>3.702</v>
      </c>
      <c r="EI2238" s="29" t="n">
        <v>3.627</v>
      </c>
      <c r="EJ2238" s="29" t="n">
        <v>3.522</v>
      </c>
      <c r="EK2238" s="29" t="n">
        <v>3.412</v>
      </c>
      <c r="EL2238" s="29" t="n">
        <v>3.417</v>
      </c>
      <c r="EM2238" s="29" t="n">
        <v>3.447</v>
      </c>
      <c r="EN2238" s="29" t="n">
        <v>3.482</v>
      </c>
      <c r="EO2238" s="29" t="n">
        <v>3.514</v>
      </c>
      <c r="EP2238" s="29" t="n">
        <v>3.522</v>
      </c>
      <c r="EQ2238" s="29" t="n">
        <v>3.564</v>
      </c>
      <c r="ER2238" s="29" t="n">
        <v>3.712</v>
      </c>
      <c r="ES2238" s="29" t="n">
        <v>3.867</v>
      </c>
      <c r="ET2238" s="29" t="n">
        <v>3.922</v>
      </c>
      <c r="EU2238" s="29" t="n">
        <v>3.838</v>
      </c>
      <c r="EV2238" s="29" t="n">
        <v>3.703</v>
      </c>
      <c r="EW2238" s="29" t="n">
        <v>3.528</v>
      </c>
      <c r="EX2238" s="29" t="n">
        <v>3.532</v>
      </c>
      <c r="EY2238" s="29" t="n">
        <v>3.572</v>
      </c>
      <c r="EZ2238" s="29" t="n">
        <v>3.614</v>
      </c>
      <c r="FA2238" s="29" t="n">
        <v>3.651</v>
      </c>
      <c r="FB2238" s="29" t="n">
        <v>3.634</v>
      </c>
      <c r="FC2238" s="29" t="n">
        <v>3.647</v>
      </c>
      <c r="FD2238" s="29" t="n">
        <v>3.802</v>
      </c>
      <c r="FE2238" s="29" t="n">
        <v>3.962</v>
      </c>
      <c r="FF2238" s="29" t="n">
        <v>4.002</v>
      </c>
      <c r="FG2238" s="29" t="n">
        <v>3.918</v>
      </c>
      <c r="FH2238" s="29" t="n">
        <v>3.783</v>
      </c>
      <c r="FI2238" s="29" t="n">
        <v>3.608</v>
      </c>
      <c r="FJ2238" s="29" t="n">
        <v>3.612</v>
      </c>
      <c r="FK2238" s="29" t="n">
        <v>3.652</v>
      </c>
      <c r="FL2238" s="29" t="n">
        <v>3.694</v>
      </c>
      <c r="FM2238" s="29" t="n">
        <v>3.731</v>
      </c>
      <c r="FN2238" s="29" t="n">
        <v>3.714</v>
      </c>
      <c r="FO2238" s="29" t="n">
        <v>3.727</v>
      </c>
      <c r="FP2238" s="29" t="n">
        <v>3.882</v>
      </c>
      <c r="FQ2238" s="29" t="n">
        <v>4.042</v>
      </c>
      <c r="FR2238" s="29" t="n">
        <v>4.082</v>
      </c>
      <c r="FS2238" s="29" t="n">
        <v>3.998</v>
      </c>
      <c r="FT2238" s="29" t="n">
        <v>3.863</v>
      </c>
      <c r="FU2238" s="29" t="n">
        <v>3.688</v>
      </c>
      <c r="FV2238" s="29" t="n">
        <v>3.692</v>
      </c>
      <c r="FW2238" s="29" t="n">
        <v>3.732</v>
      </c>
      <c r="FX2238" s="29" t="n">
        <v>3.774</v>
      </c>
      <c r="FY2238" s="29" t="n">
        <v>3.811</v>
      </c>
      <c r="FZ2238" s="29" t="n">
        <v>3.794</v>
      </c>
      <c r="GA2238" s="29" t="n">
        <v>3.807</v>
      </c>
      <c r="GB2238" s="29" t="n">
        <v>3.962</v>
      </c>
      <c r="GC2238" s="29" t="n">
        <v>4.122</v>
      </c>
      <c r="GD2238" s="29" t="n">
        <v>4.1645</v>
      </c>
      <c r="GE2238" s="29" t="n">
        <v>4.0805</v>
      </c>
      <c r="GF2238" s="29" t="n">
        <v>3.9455</v>
      </c>
      <c r="GG2238" s="29" t="n">
        <v>3.7705</v>
      </c>
      <c r="GH2238" s="29" t="n">
        <v>3.7745</v>
      </c>
      <c r="GI2238" s="29" t="n">
        <v>3.8145</v>
      </c>
      <c r="GJ2238" s="29" t="n">
        <v>3.8565</v>
      </c>
      <c r="GK2238" s="29" t="n">
        <v>3.8935</v>
      </c>
      <c r="GL2238" s="29" t="n">
        <v>3.8765</v>
      </c>
      <c r="GM2238" s="29" t="n">
        <v>3.8895</v>
      </c>
      <c r="GN2238" s="29" t="n">
        <v>4.0445</v>
      </c>
      <c r="GO2238" s="29"/>
      <c r="GP2238" s="29"/>
      <c r="GQ2238" s="29"/>
      <c r="GR2238" s="0"/>
      <c r="GS2238" s="0"/>
      <c r="GT2238" s="0"/>
      <c r="GU2238" s="0"/>
      <c r="GV2238" s="0"/>
      <c r="GW2238" s="0"/>
      <c r="GX2238" s="0"/>
      <c r="GY2238" s="0"/>
      <c r="GZ2238" s="0"/>
      <c r="HA2238" s="0"/>
      <c r="HB2238" s="0"/>
      <c r="HC2238" s="0"/>
      <c r="HD2238" s="0"/>
      <c r="HE2238" s="0"/>
      <c r="HF2238" s="0"/>
      <c r="HG2238" s="0"/>
      <c r="HH2238" s="0"/>
      <c r="HI2238" s="0"/>
      <c r="HJ2238" s="0"/>
      <c r="HK2238" s="0"/>
      <c r="HL2238" s="0"/>
      <c r="HM2238" s="0"/>
      <c r="HN2238" s="0"/>
      <c r="HO2238" s="0"/>
      <c r="HP2238" s="0"/>
      <c r="HQ2238" s="0"/>
      <c r="HR2238" s="0"/>
      <c r="HS2238" s="0"/>
      <c r="HT2238" s="0"/>
      <c r="HU2238" s="0"/>
      <c r="HV2238" s="0"/>
      <c r="HW2238" s="0"/>
      <c r="HX2238" s="0"/>
      <c r="HY2238" s="0"/>
      <c r="HZ2238" s="0"/>
      <c r="IA2238" s="0"/>
      <c r="IB2238" s="0"/>
      <c r="IC2238" s="0"/>
      <c r="ID2238" s="0"/>
      <c r="IE2238" s="0"/>
      <c r="IF2238" s="0"/>
      <c r="IG2238" s="0"/>
      <c r="IH2238" s="0"/>
      <c r="II2238" s="0"/>
      <c r="IJ2238" s="0"/>
      <c r="IK2238" s="0"/>
      <c r="IL2238" s="0"/>
      <c r="IM2238" s="0"/>
      <c r="IN2238" s="0"/>
      <c r="IO2238" s="0"/>
      <c r="IP2238" s="0"/>
      <c r="IQ2238" s="0"/>
      <c r="IR2238" s="0"/>
      <c r="IS2238" s="0"/>
      <c r="IT2238" s="0"/>
      <c r="IU2238" s="0"/>
      <c r="IV2238" s="0"/>
      <c r="IW2238" s="0"/>
    </row>
    <row r="2239" customFormat="false" ht="12.75" hidden="true" customHeight="false" outlineLevel="0" collapsed="false">
      <c r="A2239" s="0" t="n">
        <f aca="false">WEEKDAY(C2239,2)</f>
        <v>2</v>
      </c>
      <c r="B2239" s="0" t="n">
        <f aca="false">MONTH(C2239)</f>
        <v>11</v>
      </c>
      <c r="C2239" s="23" t="n">
        <v>37215</v>
      </c>
      <c r="D2239" s="0" t="n">
        <f aca="false">MONTH(R2239)</f>
        <v>11</v>
      </c>
      <c r="E2239" s="0" t="n">
        <f aca="false">YEAR(R2239)</f>
        <v>2001</v>
      </c>
      <c r="F2239" s="36"/>
      <c r="G2239" s="24" t="n">
        <f aca="false">N2239-M2239</f>
        <v>0.37425</v>
      </c>
      <c r="H2239" s="24" t="n">
        <f aca="false">O2239-N2239</f>
        <v>0.116666666666667</v>
      </c>
      <c r="I2239" s="24" t="n">
        <f aca="false">O2239-M2239</f>
        <v>0.490916666666667</v>
      </c>
      <c r="J2239" s="25" t="n">
        <f aca="false">VLOOKUP(C2239,'Nymex hist.'!A:B,2,0)</f>
        <v>2.852</v>
      </c>
      <c r="K2239" s="25"/>
      <c r="L2239" s="25"/>
      <c r="M2239" s="27" t="n">
        <f aca="false">SUMIF($S$3:$FQ$3,$E2239+1,$S2239:$FQ2239)/COUNTIF($S$3:$FQ$3,$E2239+1)</f>
        <v>3.1775</v>
      </c>
      <c r="N2239" s="27" t="n">
        <f aca="false">SUMIF($S$3:$FQ$3,$E2239+2,$S2239:$FQ2239)/COUNTIF($S$3:$FQ$3,$E2239+2)</f>
        <v>3.55175</v>
      </c>
      <c r="O2239" s="27" t="n">
        <f aca="false">SUMIF($S$3:$FQ$3,$E2239+3,$S2239:$FQ2239)/COUNTIF($S$3:$FQ$3,$E2239+3)</f>
        <v>3.66841666666667</v>
      </c>
      <c r="P2239" s="27" t="n">
        <f aca="false">SUMIF($S$3:$FQ$3,$E2239+4,$S2239:$FQ2239)/COUNTIF($S$3:$FQ$3,$E2239+4)</f>
        <v>3.74341666666667</v>
      </c>
      <c r="Q2239" s="27"/>
      <c r="R2239" s="28" t="n">
        <v>37215</v>
      </c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30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 t="n">
        <v>2.852</v>
      </c>
      <c r="DV2239" s="29" t="n">
        <v>3.041</v>
      </c>
      <c r="DW2239" s="29" t="n">
        <v>3.081</v>
      </c>
      <c r="DX2239" s="29" t="n">
        <v>3.066</v>
      </c>
      <c r="DY2239" s="29" t="n">
        <v>3.026</v>
      </c>
      <c r="DZ2239" s="29" t="n">
        <v>3.068</v>
      </c>
      <c r="EA2239" s="29" t="n">
        <v>3.108</v>
      </c>
      <c r="EB2239" s="29" t="n">
        <v>3.146</v>
      </c>
      <c r="EC2239" s="29" t="n">
        <v>3.182</v>
      </c>
      <c r="ED2239" s="29" t="n">
        <v>3.194</v>
      </c>
      <c r="EE2239" s="29" t="n">
        <v>3.221</v>
      </c>
      <c r="EF2239" s="29" t="n">
        <v>3.406</v>
      </c>
      <c r="EG2239" s="29" t="n">
        <v>3.591</v>
      </c>
      <c r="EH2239" s="29" t="n">
        <v>3.701</v>
      </c>
      <c r="EI2239" s="29" t="n">
        <v>3.629</v>
      </c>
      <c r="EJ2239" s="29" t="n">
        <v>3.519</v>
      </c>
      <c r="EK2239" s="29" t="n">
        <v>3.409</v>
      </c>
      <c r="EL2239" s="29" t="n">
        <v>3.409</v>
      </c>
      <c r="EM2239" s="29" t="n">
        <v>3.436</v>
      </c>
      <c r="EN2239" s="29" t="n">
        <v>3.468</v>
      </c>
      <c r="EO2239" s="29" t="n">
        <v>3.5</v>
      </c>
      <c r="EP2239" s="29" t="n">
        <v>3.5</v>
      </c>
      <c r="EQ2239" s="29" t="n">
        <v>3.535</v>
      </c>
      <c r="ER2239" s="29" t="n">
        <v>3.68</v>
      </c>
      <c r="ES2239" s="29" t="n">
        <v>3.835</v>
      </c>
      <c r="ET2239" s="29" t="n">
        <v>3.89</v>
      </c>
      <c r="EU2239" s="29" t="n">
        <v>3.806</v>
      </c>
      <c r="EV2239" s="29" t="n">
        <v>3.671</v>
      </c>
      <c r="EW2239" s="29" t="n">
        <v>3.496</v>
      </c>
      <c r="EX2239" s="29" t="n">
        <v>3.5</v>
      </c>
      <c r="EY2239" s="29" t="n">
        <v>3.54</v>
      </c>
      <c r="EZ2239" s="29" t="n">
        <v>3.582</v>
      </c>
      <c r="FA2239" s="29" t="n">
        <v>3.619</v>
      </c>
      <c r="FB2239" s="29" t="n">
        <v>3.602</v>
      </c>
      <c r="FC2239" s="29" t="n">
        <v>3.615</v>
      </c>
      <c r="FD2239" s="29" t="n">
        <v>3.77</v>
      </c>
      <c r="FE2239" s="29" t="n">
        <v>3.93</v>
      </c>
      <c r="FF2239" s="29" t="n">
        <v>3.965</v>
      </c>
      <c r="FG2239" s="29" t="n">
        <v>3.881</v>
      </c>
      <c r="FH2239" s="29" t="n">
        <v>3.746</v>
      </c>
      <c r="FI2239" s="29" t="n">
        <v>3.571</v>
      </c>
      <c r="FJ2239" s="29" t="n">
        <v>3.575</v>
      </c>
      <c r="FK2239" s="29" t="n">
        <v>3.615</v>
      </c>
      <c r="FL2239" s="29" t="n">
        <v>3.657</v>
      </c>
      <c r="FM2239" s="29" t="n">
        <v>3.694</v>
      </c>
      <c r="FN2239" s="29" t="n">
        <v>3.677</v>
      </c>
      <c r="FO2239" s="29" t="n">
        <v>3.69</v>
      </c>
      <c r="FP2239" s="29" t="n">
        <v>3.845</v>
      </c>
      <c r="FQ2239" s="29" t="n">
        <v>4.005</v>
      </c>
      <c r="FR2239" s="29" t="n">
        <v>4.0425</v>
      </c>
      <c r="FS2239" s="29" t="n">
        <v>3.9585</v>
      </c>
      <c r="FT2239" s="29" t="n">
        <v>3.8235</v>
      </c>
      <c r="FU2239" s="29" t="n">
        <v>3.6485</v>
      </c>
      <c r="FV2239" s="29" t="n">
        <v>3.6525</v>
      </c>
      <c r="FW2239" s="29" t="n">
        <v>3.6925</v>
      </c>
      <c r="FX2239" s="29" t="n">
        <v>3.7345</v>
      </c>
      <c r="FY2239" s="29" t="n">
        <v>3.7715</v>
      </c>
      <c r="FZ2239" s="29" t="n">
        <v>3.7545</v>
      </c>
      <c r="GA2239" s="29" t="n">
        <v>3.7675</v>
      </c>
      <c r="GB2239" s="29" t="n">
        <v>3.9225</v>
      </c>
      <c r="GC2239" s="29" t="n">
        <v>4.0825</v>
      </c>
      <c r="GD2239" s="29" t="n">
        <v>4.1225</v>
      </c>
      <c r="GE2239" s="29" t="n">
        <v>4.0385</v>
      </c>
      <c r="GF2239" s="29" t="n">
        <v>3.9035</v>
      </c>
      <c r="GG2239" s="29" t="n">
        <v>3.7285</v>
      </c>
      <c r="GH2239" s="29" t="n">
        <v>3.7325</v>
      </c>
      <c r="GI2239" s="29" t="n">
        <v>3.7725</v>
      </c>
      <c r="GJ2239" s="29" t="n">
        <v>3.8145</v>
      </c>
      <c r="GK2239" s="29" t="n">
        <v>3.8515</v>
      </c>
      <c r="GL2239" s="29" t="n">
        <v>3.8345</v>
      </c>
      <c r="GM2239" s="29" t="n">
        <v>3.8475</v>
      </c>
      <c r="GN2239" s="29" t="n">
        <v>4.0025</v>
      </c>
      <c r="GO2239" s="29"/>
      <c r="GP2239" s="29"/>
      <c r="GQ2239" s="29"/>
      <c r="GR2239" s="0"/>
      <c r="GS2239" s="0"/>
      <c r="GT2239" s="0"/>
      <c r="GU2239" s="0"/>
      <c r="GV2239" s="0"/>
      <c r="GW2239" s="0"/>
      <c r="GX2239" s="0"/>
      <c r="GY2239" s="0"/>
      <c r="GZ2239" s="0"/>
      <c r="HA2239" s="0"/>
      <c r="HB2239" s="0"/>
      <c r="HC2239" s="0"/>
      <c r="HD2239" s="0"/>
      <c r="HE2239" s="0"/>
      <c r="HF2239" s="0"/>
      <c r="HG2239" s="0"/>
      <c r="HH2239" s="0"/>
      <c r="HI2239" s="0"/>
      <c r="HJ2239" s="0"/>
      <c r="HK2239" s="0"/>
      <c r="HL2239" s="0"/>
      <c r="HM2239" s="0"/>
      <c r="HN2239" s="0"/>
      <c r="HO2239" s="0"/>
      <c r="HP2239" s="0"/>
      <c r="HQ2239" s="0"/>
      <c r="HR2239" s="0"/>
      <c r="HS2239" s="0"/>
      <c r="HT2239" s="0"/>
      <c r="HU2239" s="0"/>
      <c r="HV2239" s="0"/>
      <c r="HW2239" s="0"/>
      <c r="HX2239" s="0"/>
      <c r="HY2239" s="0"/>
      <c r="HZ2239" s="0"/>
      <c r="IA2239" s="0"/>
      <c r="IB2239" s="0"/>
      <c r="IC2239" s="0"/>
      <c r="ID2239" s="0"/>
      <c r="IE2239" s="0"/>
      <c r="IF2239" s="0"/>
      <c r="IG2239" s="0"/>
      <c r="IH2239" s="0"/>
      <c r="II2239" s="0"/>
      <c r="IJ2239" s="0"/>
      <c r="IK2239" s="0"/>
      <c r="IL2239" s="0"/>
      <c r="IM2239" s="0"/>
      <c r="IN2239" s="0"/>
      <c r="IO2239" s="0"/>
      <c r="IP2239" s="0"/>
      <c r="IQ2239" s="0"/>
      <c r="IR2239" s="0"/>
      <c r="IS2239" s="0"/>
      <c r="IT2239" s="0"/>
      <c r="IU2239" s="0"/>
      <c r="IV2239" s="0"/>
      <c r="IW2239" s="0"/>
    </row>
    <row r="2240" customFormat="false" ht="12.75" hidden="true" customHeight="false" outlineLevel="0" collapsed="false">
      <c r="A2240" s="0" t="n">
        <f aca="false">WEEKDAY(C2240,2)</f>
        <v>3</v>
      </c>
      <c r="B2240" s="0" t="n">
        <f aca="false">MONTH(C2240)</f>
        <v>11</v>
      </c>
      <c r="C2240" s="23" t="n">
        <v>37216</v>
      </c>
      <c r="D2240" s="0" t="n">
        <f aca="false">MONTH(R2240)</f>
        <v>11</v>
      </c>
      <c r="E2240" s="0" t="n">
        <f aca="false">YEAR(R2240)</f>
        <v>2001</v>
      </c>
      <c r="F2240" s="36"/>
      <c r="G2240" s="24" t="n">
        <f aca="false">N2240-M2240</f>
        <v>0.3225</v>
      </c>
      <c r="H2240" s="24" t="n">
        <f aca="false">O2240-N2240</f>
        <v>0.0870833333333336</v>
      </c>
      <c r="I2240" s="24" t="n">
        <f aca="false">O2240-M2240</f>
        <v>0.409583333333333</v>
      </c>
      <c r="J2240" s="25" t="n">
        <f aca="false">VLOOKUP(C2240,'Nymex hist.'!A:B,2,0)</f>
        <v>2.813</v>
      </c>
      <c r="K2240" s="25"/>
      <c r="L2240" s="25"/>
      <c r="M2240" s="27" t="n">
        <f aca="false">SUMIF($S$3:$FQ$3,$E2240+1,$S2240:$FQ2240)/COUNTIF($S$3:$FQ$3,$E2240+1)</f>
        <v>3.09391666666667</v>
      </c>
      <c r="N2240" s="27" t="n">
        <f aca="false">SUMIF($S$3:$FQ$3,$E2240+2,$S2240:$FQ2240)/COUNTIF($S$3:$FQ$3,$E2240+2)</f>
        <v>3.41641666666667</v>
      </c>
      <c r="O2240" s="27" t="n">
        <f aca="false">SUMIF($S$3:$FQ$3,$E2240+3,$S2240:$FQ2240)/COUNTIF($S$3:$FQ$3,$E2240+3)</f>
        <v>3.5035</v>
      </c>
      <c r="P2240" s="27" t="n">
        <f aca="false">SUMIF($S$3:$FQ$3,$E2240+4,$S2240:$FQ2240)/COUNTIF($S$3:$FQ$3,$E2240+4)</f>
        <v>3.5735</v>
      </c>
      <c r="Q2240" s="27"/>
      <c r="R2240" s="28" t="n">
        <v>37216</v>
      </c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30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 t="n">
        <v>2.813</v>
      </c>
      <c r="DV2240" s="29" t="n">
        <v>2.991</v>
      </c>
      <c r="DW2240" s="29" t="n">
        <v>3.036</v>
      </c>
      <c r="DX2240" s="29" t="n">
        <v>3.005</v>
      </c>
      <c r="DY2240" s="29" t="n">
        <v>2.945</v>
      </c>
      <c r="DZ2240" s="29" t="n">
        <v>2.983</v>
      </c>
      <c r="EA2240" s="29" t="n">
        <v>3.023</v>
      </c>
      <c r="EB2240" s="29" t="n">
        <v>3.06</v>
      </c>
      <c r="EC2240" s="29" t="n">
        <v>3.093</v>
      </c>
      <c r="ED2240" s="29" t="n">
        <v>3.095</v>
      </c>
      <c r="EE2240" s="29" t="n">
        <v>3.117</v>
      </c>
      <c r="EF2240" s="29" t="n">
        <v>3.297</v>
      </c>
      <c r="EG2240" s="29" t="n">
        <v>3.482</v>
      </c>
      <c r="EH2240" s="29" t="n">
        <v>3.582</v>
      </c>
      <c r="EI2240" s="29" t="n">
        <v>3.51</v>
      </c>
      <c r="EJ2240" s="29" t="n">
        <v>3.395</v>
      </c>
      <c r="EK2240" s="29" t="n">
        <v>3.275</v>
      </c>
      <c r="EL2240" s="29" t="n">
        <v>3.27</v>
      </c>
      <c r="EM2240" s="29" t="n">
        <v>3.297</v>
      </c>
      <c r="EN2240" s="29" t="n">
        <v>3.329</v>
      </c>
      <c r="EO2240" s="29" t="n">
        <v>3.361</v>
      </c>
      <c r="EP2240" s="29" t="n">
        <v>3.361</v>
      </c>
      <c r="EQ2240" s="29" t="n">
        <v>3.396</v>
      </c>
      <c r="ER2240" s="29" t="n">
        <v>3.541</v>
      </c>
      <c r="ES2240" s="29" t="n">
        <v>3.68</v>
      </c>
      <c r="ET2240" s="29" t="n">
        <v>3.735</v>
      </c>
      <c r="EU2240" s="29" t="n">
        <v>3.651</v>
      </c>
      <c r="EV2240" s="29" t="n">
        <v>3.516</v>
      </c>
      <c r="EW2240" s="29" t="n">
        <v>3.331</v>
      </c>
      <c r="EX2240" s="29" t="n">
        <v>3.329</v>
      </c>
      <c r="EY2240" s="29" t="n">
        <v>3.369</v>
      </c>
      <c r="EZ2240" s="29" t="n">
        <v>3.411</v>
      </c>
      <c r="FA2240" s="29" t="n">
        <v>3.453</v>
      </c>
      <c r="FB2240" s="29" t="n">
        <v>3.436</v>
      </c>
      <c r="FC2240" s="29" t="n">
        <v>3.449</v>
      </c>
      <c r="FD2240" s="29" t="n">
        <v>3.601</v>
      </c>
      <c r="FE2240" s="29" t="n">
        <v>3.761</v>
      </c>
      <c r="FF2240" s="29" t="n">
        <v>3.805</v>
      </c>
      <c r="FG2240" s="29" t="n">
        <v>3.721</v>
      </c>
      <c r="FH2240" s="29" t="n">
        <v>3.586</v>
      </c>
      <c r="FI2240" s="29" t="n">
        <v>3.401</v>
      </c>
      <c r="FJ2240" s="29" t="n">
        <v>3.399</v>
      </c>
      <c r="FK2240" s="29" t="n">
        <v>3.439</v>
      </c>
      <c r="FL2240" s="29" t="n">
        <v>3.481</v>
      </c>
      <c r="FM2240" s="29" t="n">
        <v>3.523</v>
      </c>
      <c r="FN2240" s="29" t="n">
        <v>3.506</v>
      </c>
      <c r="FO2240" s="29" t="n">
        <v>3.519</v>
      </c>
      <c r="FP2240" s="29" t="n">
        <v>3.671</v>
      </c>
      <c r="FQ2240" s="29" t="n">
        <v>3.831</v>
      </c>
      <c r="FR2240" s="29" t="n">
        <v>3.8775</v>
      </c>
      <c r="FS2240" s="29" t="n">
        <v>3.7935</v>
      </c>
      <c r="FT2240" s="29" t="n">
        <v>3.6585</v>
      </c>
      <c r="FU2240" s="29" t="n">
        <v>3.4735</v>
      </c>
      <c r="FV2240" s="29" t="n">
        <v>3.4715</v>
      </c>
      <c r="FW2240" s="29" t="n">
        <v>3.5115</v>
      </c>
      <c r="FX2240" s="29" t="n">
        <v>3.5535</v>
      </c>
      <c r="FY2240" s="29" t="n">
        <v>3.5955</v>
      </c>
      <c r="FZ2240" s="29" t="n">
        <v>3.5785</v>
      </c>
      <c r="GA2240" s="29" t="n">
        <v>3.5915</v>
      </c>
      <c r="GB2240" s="29" t="n">
        <v>3.7435</v>
      </c>
      <c r="GC2240" s="29" t="n">
        <v>3.9035</v>
      </c>
      <c r="GD2240" s="29" t="n">
        <v>3.95</v>
      </c>
      <c r="GE2240" s="29" t="n">
        <v>3.866</v>
      </c>
      <c r="GF2240" s="29" t="n">
        <v>3.731</v>
      </c>
      <c r="GG2240" s="29" t="n">
        <v>3.546</v>
      </c>
      <c r="GH2240" s="29" t="n">
        <v>3.544</v>
      </c>
      <c r="GI2240" s="29" t="n">
        <v>3.584</v>
      </c>
      <c r="GJ2240" s="29" t="n">
        <v>3.626</v>
      </c>
      <c r="GK2240" s="29" t="n">
        <v>3.668</v>
      </c>
      <c r="GL2240" s="29" t="n">
        <v>3.651</v>
      </c>
      <c r="GM2240" s="29" t="n">
        <v>3.664</v>
      </c>
      <c r="GN2240" s="29" t="n">
        <v>3.816</v>
      </c>
      <c r="GO2240" s="29"/>
      <c r="GP2240" s="29"/>
      <c r="GQ2240" s="29"/>
      <c r="GR2240" s="0"/>
      <c r="GS2240" s="0"/>
      <c r="GT2240" s="0"/>
      <c r="GU2240" s="0"/>
      <c r="GV2240" s="0"/>
      <c r="GW2240" s="0"/>
      <c r="GX2240" s="0"/>
      <c r="GY2240" s="0"/>
      <c r="GZ2240" s="0"/>
      <c r="HA2240" s="0"/>
      <c r="HB2240" s="0"/>
      <c r="HC2240" s="0"/>
      <c r="HD2240" s="0"/>
      <c r="HE2240" s="0"/>
      <c r="HF2240" s="0"/>
      <c r="HG2240" s="0"/>
      <c r="HH2240" s="0"/>
      <c r="HI2240" s="0"/>
      <c r="HJ2240" s="0"/>
      <c r="HK2240" s="0"/>
      <c r="HL2240" s="0"/>
      <c r="HM2240" s="0"/>
      <c r="HN2240" s="0"/>
      <c r="HO2240" s="0"/>
      <c r="HP2240" s="0"/>
      <c r="HQ2240" s="0"/>
      <c r="HR2240" s="0"/>
      <c r="HS2240" s="0"/>
      <c r="HT2240" s="0"/>
      <c r="HU2240" s="0"/>
      <c r="HV2240" s="0"/>
      <c r="HW2240" s="0"/>
      <c r="HX2240" s="0"/>
      <c r="HY2240" s="0"/>
      <c r="HZ2240" s="0"/>
      <c r="IA2240" s="0"/>
      <c r="IB2240" s="0"/>
      <c r="IC2240" s="0"/>
      <c r="ID2240" s="0"/>
      <c r="IE2240" s="0"/>
      <c r="IF2240" s="0"/>
      <c r="IG2240" s="0"/>
      <c r="IH2240" s="0"/>
      <c r="II2240" s="0"/>
      <c r="IJ2240" s="0"/>
      <c r="IK2240" s="0"/>
      <c r="IL2240" s="0"/>
      <c r="IM2240" s="0"/>
      <c r="IN2240" s="0"/>
      <c r="IO2240" s="0"/>
      <c r="IP2240" s="0"/>
      <c r="IQ2240" s="0"/>
      <c r="IR2240" s="0"/>
      <c r="IS2240" s="0"/>
      <c r="IT2240" s="0"/>
      <c r="IU2240" s="0"/>
      <c r="IV2240" s="0"/>
      <c r="IW2240" s="0"/>
    </row>
    <row r="2241" customFormat="false" ht="12.75" hidden="true" customHeight="false" outlineLevel="0" collapsed="false">
      <c r="A2241" s="0" t="n">
        <f aca="false">WEEKDAY(C2241,2)</f>
        <v>1</v>
      </c>
      <c r="B2241" s="0" t="n">
        <f aca="false">MONTH(C2241)</f>
        <v>11</v>
      </c>
      <c r="C2241" s="23" t="n">
        <v>37221</v>
      </c>
      <c r="D2241" s="0" t="n">
        <f aca="false">MONTH(R2241)</f>
        <v>11</v>
      </c>
      <c r="E2241" s="0" t="n">
        <f aca="false">YEAR(R2241)</f>
        <v>2001</v>
      </c>
      <c r="F2241" s="36"/>
      <c r="G2241" s="24" t="n">
        <f aca="false">N2241-M2241</f>
        <v>0.312083333333333</v>
      </c>
      <c r="H2241" s="24" t="n">
        <f aca="false">O2241-N2241</f>
        <v>0.0926666666666667</v>
      </c>
      <c r="I2241" s="24" t="n">
        <f aca="false">O2241-M2241</f>
        <v>0.40475</v>
      </c>
      <c r="J2241" s="25" t="n">
        <f aca="false">VLOOKUP(C2241,'Nymex hist.'!A:B,2,0)</f>
        <v>2.696</v>
      </c>
      <c r="K2241" s="25"/>
      <c r="L2241" s="25"/>
      <c r="M2241" s="27" t="n">
        <f aca="false">SUMIF($S$3:$FQ$3,$E2241+1,$S2241:$FQ2241)/COUNTIF($S$3:$FQ$3,$E2241+1)</f>
        <v>3.02658333333333</v>
      </c>
      <c r="N2241" s="27" t="n">
        <f aca="false">SUMIF($S$3:$FQ$3,$E2241+2,$S2241:$FQ2241)/COUNTIF($S$3:$FQ$3,$E2241+2)</f>
        <v>3.33866666666667</v>
      </c>
      <c r="O2241" s="27" t="n">
        <f aca="false">SUMIF($S$3:$FQ$3,$E2241+3,$S2241:$FQ2241)/COUNTIF($S$3:$FQ$3,$E2241+3)</f>
        <v>3.43133333333333</v>
      </c>
      <c r="P2241" s="27" t="n">
        <f aca="false">SUMIF($S$3:$FQ$3,$E2241+4,$S2241:$FQ2241)/COUNTIF($S$3:$FQ$3,$E2241+4)</f>
        <v>3.50883333333333</v>
      </c>
      <c r="Q2241" s="27"/>
      <c r="R2241" s="28" t="n">
        <v>37221</v>
      </c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30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 t="n">
        <v>2.696</v>
      </c>
      <c r="DV2241" s="29" t="n">
        <v>2.935</v>
      </c>
      <c r="DW2241" s="29" t="n">
        <v>2.982</v>
      </c>
      <c r="DX2241" s="29" t="n">
        <v>2.942</v>
      </c>
      <c r="DY2241" s="29" t="n">
        <v>2.875</v>
      </c>
      <c r="DZ2241" s="29" t="n">
        <v>2.913</v>
      </c>
      <c r="EA2241" s="29" t="n">
        <v>2.953</v>
      </c>
      <c r="EB2241" s="29" t="n">
        <v>2.99</v>
      </c>
      <c r="EC2241" s="29" t="n">
        <v>3.023</v>
      </c>
      <c r="ED2241" s="29" t="n">
        <v>3.026</v>
      </c>
      <c r="EE2241" s="29" t="n">
        <v>3.045</v>
      </c>
      <c r="EF2241" s="29" t="n">
        <v>3.225</v>
      </c>
      <c r="EG2241" s="29" t="n">
        <v>3.41</v>
      </c>
      <c r="EH2241" s="29" t="n">
        <v>3.51</v>
      </c>
      <c r="EI2241" s="29" t="n">
        <v>3.438</v>
      </c>
      <c r="EJ2241" s="29" t="n">
        <v>3.323</v>
      </c>
      <c r="EK2241" s="29" t="n">
        <v>3.195</v>
      </c>
      <c r="EL2241" s="29" t="n">
        <v>3.19</v>
      </c>
      <c r="EM2241" s="29" t="n">
        <v>3.22</v>
      </c>
      <c r="EN2241" s="29" t="n">
        <v>3.249</v>
      </c>
      <c r="EO2241" s="29" t="n">
        <v>3.281</v>
      </c>
      <c r="EP2241" s="29" t="n">
        <v>3.281</v>
      </c>
      <c r="EQ2241" s="29" t="n">
        <v>3.316</v>
      </c>
      <c r="ER2241" s="29" t="n">
        <v>3.461</v>
      </c>
      <c r="ES2241" s="29" t="n">
        <v>3.6</v>
      </c>
      <c r="ET2241" s="29" t="n">
        <v>3.655</v>
      </c>
      <c r="EU2241" s="29" t="n">
        <v>3.575</v>
      </c>
      <c r="EV2241" s="29" t="n">
        <v>3.445</v>
      </c>
      <c r="EW2241" s="29" t="n">
        <v>3.26</v>
      </c>
      <c r="EX2241" s="29" t="n">
        <v>3.258</v>
      </c>
      <c r="EY2241" s="29" t="n">
        <v>3.298</v>
      </c>
      <c r="EZ2241" s="29" t="n">
        <v>3.34</v>
      </c>
      <c r="FA2241" s="29" t="n">
        <v>3.382</v>
      </c>
      <c r="FB2241" s="29" t="n">
        <v>3.365</v>
      </c>
      <c r="FC2241" s="29" t="n">
        <v>3.378</v>
      </c>
      <c r="FD2241" s="29" t="n">
        <v>3.53</v>
      </c>
      <c r="FE2241" s="29" t="n">
        <v>3.69</v>
      </c>
      <c r="FF2241" s="29" t="n">
        <v>3.7325</v>
      </c>
      <c r="FG2241" s="29" t="n">
        <v>3.6525</v>
      </c>
      <c r="FH2241" s="29" t="n">
        <v>3.5225</v>
      </c>
      <c r="FI2241" s="29" t="n">
        <v>3.3375</v>
      </c>
      <c r="FJ2241" s="29" t="n">
        <v>3.3355</v>
      </c>
      <c r="FK2241" s="29" t="n">
        <v>3.3755</v>
      </c>
      <c r="FL2241" s="29" t="n">
        <v>3.4175</v>
      </c>
      <c r="FM2241" s="29" t="n">
        <v>3.4595</v>
      </c>
      <c r="FN2241" s="29" t="n">
        <v>3.4425</v>
      </c>
      <c r="FO2241" s="29" t="n">
        <v>3.4555</v>
      </c>
      <c r="FP2241" s="29" t="n">
        <v>3.6075</v>
      </c>
      <c r="FQ2241" s="29" t="n">
        <v>3.7675</v>
      </c>
      <c r="FR2241" s="29" t="n">
        <v>3.81</v>
      </c>
      <c r="FS2241" s="29" t="n">
        <v>3.73</v>
      </c>
      <c r="FT2241" s="29" t="n">
        <v>3.6</v>
      </c>
      <c r="FU2241" s="29" t="n">
        <v>3.415</v>
      </c>
      <c r="FV2241" s="29" t="n">
        <v>3.413</v>
      </c>
      <c r="FW2241" s="29" t="n">
        <v>3.453</v>
      </c>
      <c r="FX2241" s="29" t="n">
        <v>3.495</v>
      </c>
      <c r="FY2241" s="29" t="n">
        <v>3.537</v>
      </c>
      <c r="FZ2241" s="29" t="n">
        <v>3.52</v>
      </c>
      <c r="GA2241" s="29" t="n">
        <v>3.533</v>
      </c>
      <c r="GB2241" s="29" t="n">
        <v>3.685</v>
      </c>
      <c r="GC2241" s="29" t="n">
        <v>3.845</v>
      </c>
      <c r="GD2241" s="29" t="n">
        <v>3.89</v>
      </c>
      <c r="GE2241" s="29" t="n">
        <v>3.81</v>
      </c>
      <c r="GF2241" s="29" t="n">
        <v>3.68</v>
      </c>
      <c r="GG2241" s="29" t="n">
        <v>3.495</v>
      </c>
      <c r="GH2241" s="29" t="n">
        <v>3.493</v>
      </c>
      <c r="GI2241" s="29" t="n">
        <v>3.533</v>
      </c>
      <c r="GJ2241" s="29" t="n">
        <v>3.575</v>
      </c>
      <c r="GK2241" s="29" t="n">
        <v>3.617</v>
      </c>
      <c r="GL2241" s="29" t="n">
        <v>3.6</v>
      </c>
      <c r="GM2241" s="29" t="n">
        <v>3.613</v>
      </c>
      <c r="GN2241" s="29" t="n">
        <v>3.765</v>
      </c>
      <c r="GO2241" s="29"/>
      <c r="GP2241" s="29"/>
      <c r="GQ2241" s="29"/>
      <c r="GR2241" s="0"/>
      <c r="GS2241" s="0"/>
      <c r="GT2241" s="0"/>
      <c r="GU2241" s="0"/>
      <c r="GV2241" s="0"/>
      <c r="GW2241" s="0"/>
      <c r="GX2241" s="0"/>
      <c r="GY2241" s="0"/>
      <c r="GZ2241" s="0"/>
      <c r="HA2241" s="0"/>
      <c r="HB2241" s="0"/>
      <c r="HC2241" s="0"/>
      <c r="HD2241" s="0"/>
      <c r="HE2241" s="0"/>
      <c r="HF2241" s="0"/>
      <c r="HG2241" s="0"/>
      <c r="HH2241" s="0"/>
      <c r="HI2241" s="0"/>
      <c r="HJ2241" s="0"/>
      <c r="HK2241" s="0"/>
      <c r="HL2241" s="0"/>
      <c r="HM2241" s="0"/>
      <c r="HN2241" s="0"/>
      <c r="HO2241" s="0"/>
      <c r="HP2241" s="0"/>
      <c r="HQ2241" s="0"/>
      <c r="HR2241" s="0"/>
      <c r="HS2241" s="0"/>
      <c r="HT2241" s="0"/>
      <c r="HU2241" s="0"/>
      <c r="HV2241" s="0"/>
      <c r="HW2241" s="0"/>
      <c r="HX2241" s="0"/>
      <c r="HY2241" s="0"/>
      <c r="HZ2241" s="0"/>
      <c r="IA2241" s="0"/>
      <c r="IB2241" s="0"/>
      <c r="IC2241" s="0"/>
      <c r="ID2241" s="0"/>
      <c r="IE2241" s="0"/>
      <c r="IF2241" s="0"/>
      <c r="IG2241" s="0"/>
      <c r="IH2241" s="0"/>
      <c r="II2241" s="0"/>
      <c r="IJ2241" s="0"/>
      <c r="IK2241" s="0"/>
      <c r="IL2241" s="0"/>
      <c r="IM2241" s="0"/>
      <c r="IN2241" s="0"/>
      <c r="IO2241" s="0"/>
      <c r="IP2241" s="0"/>
      <c r="IQ2241" s="0"/>
      <c r="IR2241" s="0"/>
      <c r="IS2241" s="0"/>
      <c r="IT2241" s="0"/>
      <c r="IU2241" s="0"/>
      <c r="IV2241" s="0"/>
      <c r="IW2241" s="0"/>
    </row>
    <row r="2242" customFormat="false" ht="12.75" hidden="true" customHeight="false" outlineLevel="0" collapsed="false">
      <c r="A2242" s="0" t="n">
        <f aca="false">WEEKDAY(C2242,2)</f>
        <v>2</v>
      </c>
      <c r="B2242" s="0" t="n">
        <f aca="false">MONTH(C2242)</f>
        <v>11</v>
      </c>
      <c r="C2242" s="23" t="n">
        <v>37222</v>
      </c>
      <c r="D2242" s="0" t="n">
        <f aca="false">MONTH(R2242)</f>
        <v>11</v>
      </c>
      <c r="E2242" s="0" t="n">
        <f aca="false">YEAR(R2242)</f>
        <v>2001</v>
      </c>
      <c r="F2242" s="36"/>
      <c r="G2242" s="24" t="n">
        <f aca="false">N2242-M2242</f>
        <v>0.31525</v>
      </c>
      <c r="H2242" s="24" t="n">
        <f aca="false">O2242-N2242</f>
        <v>0.0982499999999997</v>
      </c>
      <c r="I2242" s="24" t="n">
        <f aca="false">O2242-M2242</f>
        <v>0.4135</v>
      </c>
      <c r="J2242" s="25" t="n">
        <f aca="false">VLOOKUP(C2242,'Nymex hist.'!A:B,2,0)</f>
        <v>2.606</v>
      </c>
      <c r="K2242" s="25"/>
      <c r="L2242" s="25"/>
      <c r="M2242" s="27" t="n">
        <f aca="false">SUMIF($S$3:$FQ$3,$E2242+1,$S2242:$FQ2242)/COUNTIF($S$3:$FQ$3,$E2242+1)</f>
        <v>3.05783333333333</v>
      </c>
      <c r="N2242" s="27" t="n">
        <f aca="false">SUMIF($S$3:$FQ$3,$E2242+2,$S2242:$FQ2242)/COUNTIF($S$3:$FQ$3,$E2242+2)</f>
        <v>3.37308333333333</v>
      </c>
      <c r="O2242" s="27" t="n">
        <f aca="false">SUMIF($S$3:$FQ$3,$E2242+3,$S2242:$FQ2242)/COUNTIF($S$3:$FQ$3,$E2242+3)</f>
        <v>3.47133333333333</v>
      </c>
      <c r="P2242" s="27" t="n">
        <f aca="false">SUMIF($S$3:$FQ$3,$E2242+4,$S2242:$FQ2242)/COUNTIF($S$3:$FQ$3,$E2242+4)</f>
        <v>3.55133333333333</v>
      </c>
      <c r="Q2242" s="27"/>
      <c r="R2242" s="28" t="n">
        <v>37222</v>
      </c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30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 t="n">
        <v>2.606</v>
      </c>
      <c r="DV2242" s="29" t="n">
        <v>2.951</v>
      </c>
      <c r="DW2242" s="29" t="n">
        <v>3.006</v>
      </c>
      <c r="DX2242" s="29" t="n">
        <v>2.972</v>
      </c>
      <c r="DY2242" s="29" t="n">
        <v>2.911</v>
      </c>
      <c r="DZ2242" s="29" t="n">
        <v>2.949</v>
      </c>
      <c r="EA2242" s="29" t="n">
        <v>2.987</v>
      </c>
      <c r="EB2242" s="29" t="n">
        <v>3.024</v>
      </c>
      <c r="EC2242" s="29" t="n">
        <v>3.057</v>
      </c>
      <c r="ED2242" s="29" t="n">
        <v>3.06</v>
      </c>
      <c r="EE2242" s="29" t="n">
        <v>3.079</v>
      </c>
      <c r="EF2242" s="29" t="n">
        <v>3.259</v>
      </c>
      <c r="EG2242" s="29" t="n">
        <v>3.439</v>
      </c>
      <c r="EH2242" s="29" t="n">
        <v>3.539</v>
      </c>
      <c r="EI2242" s="29" t="n">
        <v>3.467</v>
      </c>
      <c r="EJ2242" s="29" t="n">
        <v>3.356</v>
      </c>
      <c r="EK2242" s="29" t="n">
        <v>3.219</v>
      </c>
      <c r="EL2242" s="29" t="n">
        <v>3.219</v>
      </c>
      <c r="EM2242" s="29" t="n">
        <v>3.249</v>
      </c>
      <c r="EN2242" s="29" t="n">
        <v>3.289</v>
      </c>
      <c r="EO2242" s="29" t="n">
        <v>3.321</v>
      </c>
      <c r="EP2242" s="29" t="n">
        <v>3.321</v>
      </c>
      <c r="EQ2242" s="29" t="n">
        <v>3.356</v>
      </c>
      <c r="ER2242" s="29" t="n">
        <v>3.501</v>
      </c>
      <c r="ES2242" s="29" t="n">
        <v>3.64</v>
      </c>
      <c r="ET2242" s="29" t="n">
        <v>3.695</v>
      </c>
      <c r="EU2242" s="29" t="n">
        <v>3.615</v>
      </c>
      <c r="EV2242" s="29" t="n">
        <v>3.485</v>
      </c>
      <c r="EW2242" s="29" t="n">
        <v>3.3</v>
      </c>
      <c r="EX2242" s="29" t="n">
        <v>3.298</v>
      </c>
      <c r="EY2242" s="29" t="n">
        <v>3.338</v>
      </c>
      <c r="EZ2242" s="29" t="n">
        <v>3.38</v>
      </c>
      <c r="FA2242" s="29" t="n">
        <v>3.422</v>
      </c>
      <c r="FB2242" s="29" t="n">
        <v>3.405</v>
      </c>
      <c r="FC2242" s="29" t="n">
        <v>3.418</v>
      </c>
      <c r="FD2242" s="29" t="n">
        <v>3.57</v>
      </c>
      <c r="FE2242" s="29" t="n">
        <v>3.73</v>
      </c>
      <c r="FF2242" s="29" t="n">
        <v>3.775</v>
      </c>
      <c r="FG2242" s="29" t="n">
        <v>3.695</v>
      </c>
      <c r="FH2242" s="29" t="n">
        <v>3.565</v>
      </c>
      <c r="FI2242" s="29" t="n">
        <v>3.38</v>
      </c>
      <c r="FJ2242" s="29" t="n">
        <v>3.378</v>
      </c>
      <c r="FK2242" s="29" t="n">
        <v>3.418</v>
      </c>
      <c r="FL2242" s="29" t="n">
        <v>3.46</v>
      </c>
      <c r="FM2242" s="29" t="n">
        <v>3.502</v>
      </c>
      <c r="FN2242" s="29" t="n">
        <v>3.485</v>
      </c>
      <c r="FO2242" s="29" t="n">
        <v>3.498</v>
      </c>
      <c r="FP2242" s="29" t="n">
        <v>3.65</v>
      </c>
      <c r="FQ2242" s="29" t="n">
        <v>3.81</v>
      </c>
      <c r="FR2242" s="29" t="n">
        <v>3.8575</v>
      </c>
      <c r="FS2242" s="29" t="n">
        <v>3.7775</v>
      </c>
      <c r="FT2242" s="29" t="n">
        <v>3.6475</v>
      </c>
      <c r="FU2242" s="29" t="n">
        <v>3.4625</v>
      </c>
      <c r="FV2242" s="29" t="n">
        <v>3.4605</v>
      </c>
      <c r="FW2242" s="29" t="n">
        <v>3.5005</v>
      </c>
      <c r="FX2242" s="29" t="n">
        <v>3.5425</v>
      </c>
      <c r="FY2242" s="29" t="n">
        <v>3.5845</v>
      </c>
      <c r="FZ2242" s="29" t="n">
        <v>3.5675</v>
      </c>
      <c r="GA2242" s="29" t="n">
        <v>3.5805</v>
      </c>
      <c r="GB2242" s="29" t="n">
        <v>3.7325</v>
      </c>
      <c r="GC2242" s="29" t="n">
        <v>3.8925</v>
      </c>
      <c r="GD2242" s="29" t="n">
        <v>3.9425</v>
      </c>
      <c r="GE2242" s="29" t="n">
        <v>3.8625</v>
      </c>
      <c r="GF2242" s="29" t="n">
        <v>3.7325</v>
      </c>
      <c r="GG2242" s="29" t="n">
        <v>3.5475</v>
      </c>
      <c r="GH2242" s="29" t="n">
        <v>3.5455</v>
      </c>
      <c r="GI2242" s="29" t="n">
        <v>3.5855</v>
      </c>
      <c r="GJ2242" s="29" t="n">
        <v>3.6275</v>
      </c>
      <c r="GK2242" s="29" t="n">
        <v>3.6695</v>
      </c>
      <c r="GL2242" s="29" t="n">
        <v>3.6525</v>
      </c>
      <c r="GM2242" s="29" t="n">
        <v>3.6655</v>
      </c>
      <c r="GN2242" s="29" t="n">
        <v>3.8175</v>
      </c>
      <c r="GO2242" s="29"/>
      <c r="GP2242" s="29"/>
      <c r="GQ2242" s="29"/>
      <c r="GR2242" s="0"/>
      <c r="GS2242" s="0"/>
      <c r="GT2242" s="0"/>
      <c r="GU2242" s="0"/>
      <c r="GV2242" s="0"/>
      <c r="GW2242" s="0"/>
      <c r="GX2242" s="0"/>
      <c r="GY2242" s="0"/>
      <c r="GZ2242" s="0"/>
      <c r="HA2242" s="0"/>
      <c r="HB2242" s="0"/>
      <c r="HC2242" s="0"/>
      <c r="HD2242" s="0"/>
      <c r="HE2242" s="0"/>
      <c r="HF2242" s="0"/>
      <c r="HG2242" s="0"/>
      <c r="HH2242" s="0"/>
      <c r="HI2242" s="0"/>
      <c r="HJ2242" s="0"/>
      <c r="HK2242" s="0"/>
      <c r="HL2242" s="0"/>
      <c r="HM2242" s="0"/>
      <c r="HN2242" s="0"/>
      <c r="HO2242" s="0"/>
      <c r="HP2242" s="0"/>
      <c r="HQ2242" s="0"/>
      <c r="HR2242" s="0"/>
      <c r="HS2242" s="0"/>
      <c r="HT2242" s="0"/>
      <c r="HU2242" s="0"/>
      <c r="HV2242" s="0"/>
      <c r="HW2242" s="0"/>
      <c r="HX2242" s="0"/>
      <c r="HY2242" s="0"/>
      <c r="HZ2242" s="0"/>
      <c r="IA2242" s="0"/>
      <c r="IB2242" s="0"/>
      <c r="IC2242" s="0"/>
      <c r="ID2242" s="0"/>
      <c r="IE2242" s="0"/>
      <c r="IF2242" s="0"/>
      <c r="IG2242" s="0"/>
      <c r="IH2242" s="0"/>
      <c r="II2242" s="0"/>
      <c r="IJ2242" s="0"/>
      <c r="IK2242" s="0"/>
      <c r="IL2242" s="0"/>
      <c r="IM2242" s="0"/>
      <c r="IN2242" s="0"/>
      <c r="IO2242" s="0"/>
      <c r="IP2242" s="0"/>
      <c r="IQ2242" s="0"/>
      <c r="IR2242" s="0"/>
      <c r="IS2242" s="0"/>
      <c r="IT2242" s="0"/>
      <c r="IU2242" s="0"/>
      <c r="IV2242" s="0"/>
      <c r="IW2242" s="0"/>
    </row>
    <row r="2243" customFormat="false" ht="12.75" hidden="true" customHeight="false" outlineLevel="0" collapsed="false">
      <c r="A2243" s="0" t="n">
        <f aca="false">WEEKDAY(C2243,2)</f>
        <v>3</v>
      </c>
      <c r="B2243" s="0" t="n">
        <f aca="false">MONTH(C2243)</f>
        <v>11</v>
      </c>
      <c r="C2243" s="23" t="n">
        <v>37223</v>
      </c>
      <c r="D2243" s="0" t="n">
        <f aca="false">MONTH(R2243)</f>
        <v>11</v>
      </c>
      <c r="E2243" s="0" t="n">
        <f aca="false">YEAR(R2243)</f>
        <v>2001</v>
      </c>
      <c r="F2243" s="36"/>
      <c r="G2243" s="24" t="n">
        <f aca="false">N2243-M2243</f>
        <v>0.369833333333333</v>
      </c>
      <c r="H2243" s="24" t="n">
        <f aca="false">O2243-N2243</f>
        <v>0.110083333333333</v>
      </c>
      <c r="I2243" s="24" t="n">
        <f aca="false">O2243-M2243</f>
        <v>0.479916666666667</v>
      </c>
      <c r="J2243" s="25" t="n">
        <f aca="false">VLOOKUP(C2243,'Nymex hist.'!A:B,2,0)</f>
        <v>2.316</v>
      </c>
      <c r="K2243" s="25"/>
      <c r="L2243" s="25"/>
      <c r="M2243" s="27" t="n">
        <f aca="false">SUMIF($S$3:$FQ$3,$E2243+1,$S2243:$FQ2243)/COUNTIF($S$3:$FQ$3,$E2243+1)</f>
        <v>2.92841666666667</v>
      </c>
      <c r="N2243" s="27" t="n">
        <f aca="false">SUMIF($S$3:$FQ$3,$E2243+2,$S2243:$FQ2243)/COUNTIF($S$3:$FQ$3,$E2243+2)</f>
        <v>3.29825</v>
      </c>
      <c r="O2243" s="27" t="n">
        <f aca="false">SUMIF($S$3:$FQ$3,$E2243+3,$S2243:$FQ2243)/COUNTIF($S$3:$FQ$3,$E2243+3)</f>
        <v>3.40833333333333</v>
      </c>
      <c r="P2243" s="27" t="n">
        <f aca="false">SUMIF($S$3:$FQ$3,$E2243+4,$S2243:$FQ2243)/COUNTIF($S$3:$FQ$3,$E2243+4)</f>
        <v>3.49083333333333</v>
      </c>
      <c r="Q2243" s="27"/>
      <c r="R2243" s="28" t="n">
        <v>37223</v>
      </c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30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 t="n">
        <v>2.316</v>
      </c>
      <c r="DV2243" s="29" t="n">
        <v>2.732</v>
      </c>
      <c r="DW2243" s="29" t="n">
        <v>2.827</v>
      </c>
      <c r="DX2243" s="29" t="n">
        <v>2.815</v>
      </c>
      <c r="DY2243" s="29" t="n">
        <v>2.772</v>
      </c>
      <c r="DZ2243" s="29" t="n">
        <v>2.82</v>
      </c>
      <c r="EA2243" s="29" t="n">
        <v>2.865</v>
      </c>
      <c r="EB2243" s="29" t="n">
        <v>2.905</v>
      </c>
      <c r="EC2243" s="29" t="n">
        <v>2.945</v>
      </c>
      <c r="ED2243" s="29" t="n">
        <v>2.95</v>
      </c>
      <c r="EE2243" s="29" t="n">
        <v>2.98</v>
      </c>
      <c r="EF2243" s="29" t="n">
        <v>3.175</v>
      </c>
      <c r="EG2243" s="29" t="n">
        <v>3.355</v>
      </c>
      <c r="EH2243" s="29" t="n">
        <v>3.455</v>
      </c>
      <c r="EI2243" s="29" t="n">
        <v>3.383</v>
      </c>
      <c r="EJ2243" s="29" t="n">
        <v>3.283</v>
      </c>
      <c r="EK2243" s="29" t="n">
        <v>3.146</v>
      </c>
      <c r="EL2243" s="29" t="n">
        <v>3.146</v>
      </c>
      <c r="EM2243" s="29" t="n">
        <v>3.176</v>
      </c>
      <c r="EN2243" s="29" t="n">
        <v>3.216</v>
      </c>
      <c r="EO2243" s="29" t="n">
        <v>3.248</v>
      </c>
      <c r="EP2243" s="29" t="n">
        <v>3.248</v>
      </c>
      <c r="EQ2243" s="29" t="n">
        <v>3.283</v>
      </c>
      <c r="ER2243" s="29" t="n">
        <v>3.428</v>
      </c>
      <c r="ES2243" s="29" t="n">
        <v>3.567</v>
      </c>
      <c r="ET2243" s="29" t="n">
        <v>3.632</v>
      </c>
      <c r="EU2243" s="29" t="n">
        <v>3.552</v>
      </c>
      <c r="EV2243" s="29" t="n">
        <v>3.422</v>
      </c>
      <c r="EW2243" s="29" t="n">
        <v>3.237</v>
      </c>
      <c r="EX2243" s="29" t="n">
        <v>3.235</v>
      </c>
      <c r="EY2243" s="29" t="n">
        <v>3.275</v>
      </c>
      <c r="EZ2243" s="29" t="n">
        <v>3.317</v>
      </c>
      <c r="FA2243" s="29" t="n">
        <v>3.359</v>
      </c>
      <c r="FB2243" s="29" t="n">
        <v>3.342</v>
      </c>
      <c r="FC2243" s="29" t="n">
        <v>3.355</v>
      </c>
      <c r="FD2243" s="29" t="n">
        <v>3.507</v>
      </c>
      <c r="FE2243" s="29" t="n">
        <v>3.667</v>
      </c>
      <c r="FF2243" s="29" t="n">
        <v>3.7145</v>
      </c>
      <c r="FG2243" s="29" t="n">
        <v>3.6345</v>
      </c>
      <c r="FH2243" s="29" t="n">
        <v>3.5045</v>
      </c>
      <c r="FI2243" s="29" t="n">
        <v>3.3195</v>
      </c>
      <c r="FJ2243" s="29" t="n">
        <v>3.3175</v>
      </c>
      <c r="FK2243" s="29" t="n">
        <v>3.3575</v>
      </c>
      <c r="FL2243" s="29" t="n">
        <v>3.3995</v>
      </c>
      <c r="FM2243" s="29" t="n">
        <v>3.4415</v>
      </c>
      <c r="FN2243" s="29" t="n">
        <v>3.4245</v>
      </c>
      <c r="FO2243" s="29" t="n">
        <v>3.4375</v>
      </c>
      <c r="FP2243" s="29" t="n">
        <v>3.5895</v>
      </c>
      <c r="FQ2243" s="29" t="n">
        <v>3.7495</v>
      </c>
      <c r="FR2243" s="29" t="n">
        <v>3.797</v>
      </c>
      <c r="FS2243" s="29" t="n">
        <v>3.717</v>
      </c>
      <c r="FT2243" s="29" t="n">
        <v>3.587</v>
      </c>
      <c r="FU2243" s="29" t="n">
        <v>3.402</v>
      </c>
      <c r="FV2243" s="29" t="n">
        <v>3.4</v>
      </c>
      <c r="FW2243" s="29" t="n">
        <v>3.44</v>
      </c>
      <c r="FX2243" s="29" t="n">
        <v>3.482</v>
      </c>
      <c r="FY2243" s="29" t="n">
        <v>3.524</v>
      </c>
      <c r="FZ2243" s="29" t="n">
        <v>3.507</v>
      </c>
      <c r="GA2243" s="29" t="n">
        <v>3.52</v>
      </c>
      <c r="GB2243" s="29" t="n">
        <v>3.672</v>
      </c>
      <c r="GC2243" s="29" t="n">
        <v>3.832</v>
      </c>
      <c r="GD2243" s="29" t="n">
        <v>3.882</v>
      </c>
      <c r="GE2243" s="29" t="n">
        <v>3.802</v>
      </c>
      <c r="GF2243" s="29" t="n">
        <v>3.672</v>
      </c>
      <c r="GG2243" s="29" t="n">
        <v>3.487</v>
      </c>
      <c r="GH2243" s="29" t="n">
        <v>3.485</v>
      </c>
      <c r="GI2243" s="29" t="n">
        <v>3.525</v>
      </c>
      <c r="GJ2243" s="29" t="n">
        <v>3.567</v>
      </c>
      <c r="GK2243" s="29" t="n">
        <v>3.609</v>
      </c>
      <c r="GL2243" s="29" t="n">
        <v>3.592</v>
      </c>
      <c r="GM2243" s="29" t="n">
        <v>3.605</v>
      </c>
      <c r="GN2243" s="29" t="n">
        <v>3.757</v>
      </c>
      <c r="GO2243" s="29"/>
      <c r="GP2243" s="29"/>
      <c r="GQ2243" s="29"/>
      <c r="GR2243" s="0"/>
      <c r="GS2243" s="0"/>
      <c r="GT2243" s="0"/>
      <c r="GU2243" s="0"/>
      <c r="GV2243" s="0"/>
      <c r="GW2243" s="0"/>
      <c r="GX2243" s="0"/>
      <c r="GY2243" s="0"/>
      <c r="GZ2243" s="0"/>
      <c r="HA2243" s="0"/>
      <c r="HB2243" s="0"/>
      <c r="HC2243" s="0"/>
      <c r="HD2243" s="0"/>
      <c r="HE2243" s="0"/>
      <c r="HF2243" s="0"/>
      <c r="HG2243" s="0"/>
      <c r="HH2243" s="0"/>
      <c r="HI2243" s="0"/>
      <c r="HJ2243" s="0"/>
      <c r="HK2243" s="0"/>
      <c r="HL2243" s="0"/>
      <c r="HM2243" s="0"/>
      <c r="HN2243" s="0"/>
      <c r="HO2243" s="0"/>
      <c r="HP2243" s="0"/>
      <c r="HQ2243" s="0"/>
      <c r="HR2243" s="0"/>
      <c r="HS2243" s="0"/>
      <c r="HT2243" s="0"/>
      <c r="HU2243" s="0"/>
      <c r="HV2243" s="0"/>
      <c r="HW2243" s="0"/>
      <c r="HX2243" s="0"/>
      <c r="HY2243" s="0"/>
      <c r="HZ2243" s="0"/>
      <c r="IA2243" s="0"/>
      <c r="IB2243" s="0"/>
      <c r="IC2243" s="0"/>
      <c r="ID2243" s="0"/>
      <c r="IE2243" s="0"/>
      <c r="IF2243" s="0"/>
      <c r="IG2243" s="0"/>
      <c r="IH2243" s="0"/>
      <c r="II2243" s="0"/>
      <c r="IJ2243" s="0"/>
      <c r="IK2243" s="0"/>
      <c r="IL2243" s="0"/>
      <c r="IM2243" s="0"/>
      <c r="IN2243" s="0"/>
      <c r="IO2243" s="0"/>
      <c r="IP2243" s="0"/>
      <c r="IQ2243" s="0"/>
      <c r="IR2243" s="0"/>
      <c r="IS2243" s="0"/>
      <c r="IT2243" s="0"/>
      <c r="IU2243" s="0"/>
      <c r="IV2243" s="0"/>
      <c r="IW2243" s="0"/>
    </row>
    <row r="2244" customFormat="false" ht="12.75" hidden="true" customHeight="false" outlineLevel="0" collapsed="false">
      <c r="A2244" s="0" t="n">
        <f aca="false">WEEKDAY(C2244,2)</f>
        <v>4</v>
      </c>
      <c r="B2244" s="0" t="n">
        <f aca="false">MONTH(C2244)</f>
        <v>11</v>
      </c>
      <c r="C2244" s="23" t="n">
        <v>37224</v>
      </c>
      <c r="D2244" s="0" t="n">
        <f aca="false">MONTH(R2244)</f>
        <v>11</v>
      </c>
      <c r="E2244" s="0" t="n">
        <f aca="false">YEAR(R2244)</f>
        <v>2001</v>
      </c>
      <c r="F2244" s="36"/>
      <c r="G2244" s="24" t="n">
        <f aca="false">N2244-M2244</f>
        <v>0.419083333333333</v>
      </c>
      <c r="H2244" s="24" t="n">
        <f aca="false">O2244-N2244</f>
        <v>0.120583333333334</v>
      </c>
      <c r="I2244" s="24" t="n">
        <f aca="false">O2244-M2244</f>
        <v>0.539666666666667</v>
      </c>
      <c r="J2244" s="25" t="n">
        <f aca="false">VLOOKUP(C2244,'Nymex hist.'!A:B,2,0)</f>
        <v>2.561</v>
      </c>
      <c r="K2244" s="25"/>
      <c r="L2244" s="25"/>
      <c r="M2244" s="27" t="n">
        <f aca="false">SUMIF($S$3:$FQ$3,$E2244+1,$S2244:$FQ2244)/COUNTIF($S$3:$FQ$3,$E2244+1)</f>
        <v>2.82291666666667</v>
      </c>
      <c r="N2244" s="27" t="n">
        <f aca="false">SUMIF($S$3:$FQ$3,$E2244+2,$S2244:$FQ2244)/COUNTIF($S$3:$FQ$3,$E2244+2)</f>
        <v>3.242</v>
      </c>
      <c r="O2244" s="27" t="n">
        <f aca="false">SUMIF($S$3:$FQ$3,$E2244+3,$S2244:$FQ2244)/COUNTIF($S$3:$FQ$3,$E2244+3)</f>
        <v>3.36258333333333</v>
      </c>
      <c r="P2244" s="27" t="n">
        <f aca="false">SUMIF($S$3:$FQ$3,$E2244+4,$S2244:$FQ2244)/COUNTIF($S$3:$FQ$3,$E2244+4)</f>
        <v>3.44758333333333</v>
      </c>
      <c r="Q2244" s="27"/>
      <c r="R2244" s="28" t="n">
        <v>37224</v>
      </c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30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 t="n">
        <v>2.316</v>
      </c>
      <c r="DV2244" s="29" t="n">
        <v>2.561</v>
      </c>
      <c r="DW2244" s="29" t="n">
        <v>2.672</v>
      </c>
      <c r="DX2244" s="29" t="n">
        <v>2.682</v>
      </c>
      <c r="DY2244" s="29" t="n">
        <v>2.667</v>
      </c>
      <c r="DZ2244" s="29" t="n">
        <v>2.717</v>
      </c>
      <c r="EA2244" s="29" t="n">
        <v>2.767</v>
      </c>
      <c r="EB2244" s="29" t="n">
        <v>2.812</v>
      </c>
      <c r="EC2244" s="29" t="n">
        <v>2.857</v>
      </c>
      <c r="ED2244" s="29" t="n">
        <v>2.865</v>
      </c>
      <c r="EE2244" s="29" t="n">
        <v>2.895</v>
      </c>
      <c r="EF2244" s="29" t="n">
        <v>3.095</v>
      </c>
      <c r="EG2244" s="29" t="n">
        <v>3.285</v>
      </c>
      <c r="EH2244" s="29" t="n">
        <v>3.39</v>
      </c>
      <c r="EI2244" s="29" t="n">
        <v>3.32</v>
      </c>
      <c r="EJ2244" s="29" t="n">
        <v>3.225</v>
      </c>
      <c r="EK2244" s="29" t="n">
        <v>3.09</v>
      </c>
      <c r="EL2244" s="29" t="n">
        <v>3.09</v>
      </c>
      <c r="EM2244" s="29" t="n">
        <v>3.12</v>
      </c>
      <c r="EN2244" s="29" t="n">
        <v>3.16</v>
      </c>
      <c r="EO2244" s="29" t="n">
        <v>3.195</v>
      </c>
      <c r="EP2244" s="29" t="n">
        <v>3.195</v>
      </c>
      <c r="EQ2244" s="29" t="n">
        <v>3.23</v>
      </c>
      <c r="ER2244" s="29" t="n">
        <v>3.375</v>
      </c>
      <c r="ES2244" s="29" t="n">
        <v>3.514</v>
      </c>
      <c r="ET2244" s="29" t="n">
        <v>3.579</v>
      </c>
      <c r="EU2244" s="29" t="n">
        <v>3.499</v>
      </c>
      <c r="EV2244" s="29" t="n">
        <v>3.369</v>
      </c>
      <c r="EW2244" s="29" t="n">
        <v>3.184</v>
      </c>
      <c r="EX2244" s="29" t="n">
        <v>3.182</v>
      </c>
      <c r="EY2244" s="29" t="n">
        <v>3.227</v>
      </c>
      <c r="EZ2244" s="29" t="n">
        <v>3.272</v>
      </c>
      <c r="FA2244" s="29" t="n">
        <v>3.317</v>
      </c>
      <c r="FB2244" s="29" t="n">
        <v>3.3</v>
      </c>
      <c r="FC2244" s="29" t="n">
        <v>3.325</v>
      </c>
      <c r="FD2244" s="29" t="n">
        <v>3.477</v>
      </c>
      <c r="FE2244" s="29" t="n">
        <v>3.62</v>
      </c>
      <c r="FF2244" s="29" t="n">
        <v>3.664</v>
      </c>
      <c r="FG2244" s="29" t="n">
        <v>3.584</v>
      </c>
      <c r="FH2244" s="29" t="n">
        <v>3.454</v>
      </c>
      <c r="FI2244" s="29" t="n">
        <v>3.269</v>
      </c>
      <c r="FJ2244" s="29" t="n">
        <v>3.267</v>
      </c>
      <c r="FK2244" s="29" t="n">
        <v>3.312</v>
      </c>
      <c r="FL2244" s="29" t="n">
        <v>3.357</v>
      </c>
      <c r="FM2244" s="29" t="n">
        <v>3.402</v>
      </c>
      <c r="FN2244" s="29" t="n">
        <v>3.385</v>
      </c>
      <c r="FO2244" s="29" t="n">
        <v>3.41</v>
      </c>
      <c r="FP2244" s="29" t="n">
        <v>3.562</v>
      </c>
      <c r="FQ2244" s="29" t="n">
        <v>3.705</v>
      </c>
      <c r="FR2244" s="29" t="n">
        <v>3.749</v>
      </c>
      <c r="FS2244" s="29" t="n">
        <v>3.669</v>
      </c>
      <c r="FT2244" s="29" t="n">
        <v>3.539</v>
      </c>
      <c r="FU2244" s="29" t="n">
        <v>3.354</v>
      </c>
      <c r="FV2244" s="29" t="n">
        <v>3.352</v>
      </c>
      <c r="FW2244" s="29" t="n">
        <v>3.397</v>
      </c>
      <c r="FX2244" s="29" t="n">
        <v>3.442</v>
      </c>
      <c r="FY2244" s="29" t="n">
        <v>3.487</v>
      </c>
      <c r="FZ2244" s="29" t="n">
        <v>3.47</v>
      </c>
      <c r="GA2244" s="29" t="n">
        <v>3.495</v>
      </c>
      <c r="GB2244" s="29" t="n">
        <v>3.647</v>
      </c>
      <c r="GC2244" s="29" t="n">
        <v>3.79</v>
      </c>
      <c r="GD2244" s="29" t="n">
        <v>3.834</v>
      </c>
      <c r="GE2244" s="29" t="n">
        <v>3.754</v>
      </c>
      <c r="GF2244" s="29" t="n">
        <v>3.624</v>
      </c>
      <c r="GG2244" s="29" t="n">
        <v>3.439</v>
      </c>
      <c r="GH2244" s="29" t="n">
        <v>3.437</v>
      </c>
      <c r="GI2244" s="29" t="n">
        <v>3.482</v>
      </c>
      <c r="GJ2244" s="29" t="n">
        <v>3.527</v>
      </c>
      <c r="GK2244" s="29" t="n">
        <v>3.572</v>
      </c>
      <c r="GL2244" s="29" t="n">
        <v>3.555</v>
      </c>
      <c r="GM2244" s="29" t="n">
        <v>3.58</v>
      </c>
      <c r="GN2244" s="29" t="n">
        <v>3.732</v>
      </c>
      <c r="GO2244" s="29"/>
      <c r="GP2244" s="29"/>
      <c r="GQ2244" s="29"/>
      <c r="GR2244" s="0"/>
      <c r="GS2244" s="0"/>
      <c r="GT2244" s="0"/>
      <c r="GU2244" s="0"/>
      <c r="GV2244" s="0"/>
      <c r="GW2244" s="0"/>
      <c r="GX2244" s="0"/>
      <c r="GY2244" s="0"/>
      <c r="GZ2244" s="0"/>
      <c r="HA2244" s="0"/>
      <c r="HB2244" s="0"/>
      <c r="HC2244" s="0"/>
      <c r="HD2244" s="0"/>
      <c r="HE2244" s="0"/>
      <c r="HF2244" s="0"/>
      <c r="HG2244" s="0"/>
      <c r="HH2244" s="0"/>
      <c r="HI2244" s="0"/>
      <c r="HJ2244" s="0"/>
      <c r="HK2244" s="0"/>
      <c r="HL2244" s="0"/>
      <c r="HM2244" s="0"/>
      <c r="HN2244" s="0"/>
      <c r="HO2244" s="0"/>
      <c r="HP2244" s="0"/>
      <c r="HQ2244" s="0"/>
      <c r="HR2244" s="0"/>
      <c r="HS2244" s="0"/>
      <c r="HT2244" s="0"/>
      <c r="HU2244" s="0"/>
      <c r="HV2244" s="0"/>
      <c r="HW2244" s="0"/>
      <c r="HX2244" s="0"/>
      <c r="HY2244" s="0"/>
      <c r="HZ2244" s="0"/>
      <c r="IA2244" s="0"/>
      <c r="IB2244" s="0"/>
      <c r="IC2244" s="0"/>
      <c r="ID2244" s="0"/>
      <c r="IE2244" s="0"/>
      <c r="IF2244" s="0"/>
      <c r="IG2244" s="0"/>
      <c r="IH2244" s="0"/>
      <c r="II2244" s="0"/>
      <c r="IJ2244" s="0"/>
      <c r="IK2244" s="0"/>
      <c r="IL2244" s="0"/>
      <c r="IM2244" s="0"/>
      <c r="IN2244" s="0"/>
      <c r="IO2244" s="0"/>
      <c r="IP2244" s="0"/>
      <c r="IQ2244" s="0"/>
      <c r="IR2244" s="0"/>
      <c r="IS2244" s="0"/>
      <c r="IT2244" s="0"/>
      <c r="IU2244" s="0"/>
      <c r="IV2244" s="0"/>
      <c r="IW2244" s="0"/>
    </row>
    <row r="2245" customFormat="false" ht="12.75" hidden="true" customHeight="false" outlineLevel="0" collapsed="false">
      <c r="A2245" s="0" t="n">
        <f aca="false">WEEKDAY(C2245,2)</f>
        <v>5</v>
      </c>
      <c r="B2245" s="0" t="n">
        <f aca="false">MONTH(C2245)</f>
        <v>11</v>
      </c>
      <c r="C2245" s="23" t="n">
        <v>37225</v>
      </c>
      <c r="D2245" s="0" t="n">
        <f aca="false">MONTH(R2245)</f>
        <v>11</v>
      </c>
      <c r="E2245" s="0" t="n">
        <f aca="false">YEAR(R2245)</f>
        <v>2001</v>
      </c>
      <c r="F2245" s="36"/>
      <c r="G2245" s="24" t="n">
        <f aca="false">N2245-M2245</f>
        <v>0.374166666666667</v>
      </c>
      <c r="H2245" s="24" t="n">
        <f aca="false">O2245-N2245</f>
        <v>0.12525</v>
      </c>
      <c r="I2245" s="24" t="n">
        <f aca="false">O2245-M2245</f>
        <v>0.499416666666666</v>
      </c>
      <c r="J2245" s="25" t="n">
        <f aca="false">VLOOKUP(C2245,'Nymex hist.'!A:B,2,0)</f>
        <v>2.701</v>
      </c>
      <c r="K2245" s="25"/>
      <c r="L2245" s="25"/>
      <c r="M2245" s="27" t="n">
        <f aca="false">SUMIF($S$3:$FQ$3,$E2245+1,$S2245:$FQ2245)/COUNTIF($S$3:$FQ$3,$E2245+1)</f>
        <v>2.90308333333333</v>
      </c>
      <c r="N2245" s="27" t="n">
        <f aca="false">SUMIF($S$3:$FQ$3,$E2245+2,$S2245:$FQ2245)/COUNTIF($S$3:$FQ$3,$E2245+2)</f>
        <v>3.27725</v>
      </c>
      <c r="O2245" s="27" t="n">
        <f aca="false">SUMIF($S$3:$FQ$3,$E2245+3,$S2245:$FQ2245)/COUNTIF($S$3:$FQ$3,$E2245+3)</f>
        <v>3.4025</v>
      </c>
      <c r="P2245" s="27" t="n">
        <f aca="false">SUMIF($S$3:$FQ$3,$E2245+4,$S2245:$FQ2245)/COUNTIF($S$3:$FQ$3,$E2245+4)</f>
        <v>3.4825</v>
      </c>
      <c r="Q2245" s="27"/>
      <c r="R2245" s="28" t="n">
        <v>37225</v>
      </c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30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 t="n">
        <v>2.316</v>
      </c>
      <c r="DV2245" s="29" t="n">
        <v>2.701</v>
      </c>
      <c r="DW2245" s="29" t="n">
        <v>2.786</v>
      </c>
      <c r="DX2245" s="29" t="n">
        <v>2.799</v>
      </c>
      <c r="DY2245" s="29" t="n">
        <v>2.759</v>
      </c>
      <c r="DZ2245" s="29" t="n">
        <v>2.799</v>
      </c>
      <c r="EA2245" s="29" t="n">
        <v>2.849</v>
      </c>
      <c r="EB2245" s="29" t="n">
        <v>2.884</v>
      </c>
      <c r="EC2245" s="29" t="n">
        <v>2.921</v>
      </c>
      <c r="ED2245" s="29" t="n">
        <v>2.921</v>
      </c>
      <c r="EE2245" s="29" t="n">
        <v>2.946</v>
      </c>
      <c r="EF2245" s="29" t="n">
        <v>3.141</v>
      </c>
      <c r="EG2245" s="29" t="n">
        <v>3.331</v>
      </c>
      <c r="EH2245" s="29" t="n">
        <v>3.436</v>
      </c>
      <c r="EI2245" s="29" t="n">
        <v>3.366</v>
      </c>
      <c r="EJ2245" s="29" t="n">
        <v>3.261</v>
      </c>
      <c r="EK2245" s="29" t="n">
        <v>3.116</v>
      </c>
      <c r="EL2245" s="29" t="n">
        <v>3.121</v>
      </c>
      <c r="EM2245" s="29" t="n">
        <v>3.151</v>
      </c>
      <c r="EN2245" s="29" t="n">
        <v>3.191</v>
      </c>
      <c r="EO2245" s="29" t="n">
        <v>3.226</v>
      </c>
      <c r="EP2245" s="29" t="n">
        <v>3.229</v>
      </c>
      <c r="EQ2245" s="29" t="n">
        <v>3.267</v>
      </c>
      <c r="ER2245" s="29" t="n">
        <v>3.412</v>
      </c>
      <c r="ES2245" s="29" t="n">
        <v>3.551</v>
      </c>
      <c r="ET2245" s="29" t="n">
        <v>3.616</v>
      </c>
      <c r="EU2245" s="29" t="n">
        <v>3.536</v>
      </c>
      <c r="EV2245" s="29" t="n">
        <v>3.406</v>
      </c>
      <c r="EW2245" s="29" t="n">
        <v>3.221</v>
      </c>
      <c r="EX2245" s="29" t="n">
        <v>3.219</v>
      </c>
      <c r="EY2245" s="29" t="n">
        <v>3.269</v>
      </c>
      <c r="EZ2245" s="29" t="n">
        <v>3.314</v>
      </c>
      <c r="FA2245" s="29" t="n">
        <v>3.359</v>
      </c>
      <c r="FB2245" s="29" t="n">
        <v>3.342</v>
      </c>
      <c r="FC2245" s="29" t="n">
        <v>3.367</v>
      </c>
      <c r="FD2245" s="29" t="n">
        <v>3.519</v>
      </c>
      <c r="FE2245" s="29" t="n">
        <v>3.662</v>
      </c>
      <c r="FF2245" s="29" t="n">
        <v>3.696</v>
      </c>
      <c r="FG2245" s="29" t="n">
        <v>3.616</v>
      </c>
      <c r="FH2245" s="29" t="n">
        <v>3.486</v>
      </c>
      <c r="FI2245" s="29" t="n">
        <v>3.301</v>
      </c>
      <c r="FJ2245" s="29" t="n">
        <v>3.299</v>
      </c>
      <c r="FK2245" s="29" t="n">
        <v>3.349</v>
      </c>
      <c r="FL2245" s="29" t="n">
        <v>3.394</v>
      </c>
      <c r="FM2245" s="29" t="n">
        <v>3.439</v>
      </c>
      <c r="FN2245" s="29" t="n">
        <v>3.422</v>
      </c>
      <c r="FO2245" s="29" t="n">
        <v>3.447</v>
      </c>
      <c r="FP2245" s="29" t="n">
        <v>3.599</v>
      </c>
      <c r="FQ2245" s="29" t="n">
        <v>3.742</v>
      </c>
      <c r="FR2245" s="29" t="n">
        <v>3.7785</v>
      </c>
      <c r="FS2245" s="29" t="n">
        <v>3.6985</v>
      </c>
      <c r="FT2245" s="29" t="n">
        <v>3.5685</v>
      </c>
      <c r="FU2245" s="29" t="n">
        <v>3.3835</v>
      </c>
      <c r="FV2245" s="29" t="n">
        <v>3.3815</v>
      </c>
      <c r="FW2245" s="29" t="n">
        <v>3.4315</v>
      </c>
      <c r="FX2245" s="29" t="n">
        <v>3.4765</v>
      </c>
      <c r="FY2245" s="29" t="n">
        <v>3.5215</v>
      </c>
      <c r="FZ2245" s="29" t="n">
        <v>3.5045</v>
      </c>
      <c r="GA2245" s="29" t="n">
        <v>3.5295</v>
      </c>
      <c r="GB2245" s="29" t="n">
        <v>3.6815</v>
      </c>
      <c r="GC2245" s="29" t="n">
        <v>3.8245</v>
      </c>
      <c r="GD2245" s="29" t="n">
        <v>3.8635</v>
      </c>
      <c r="GE2245" s="29" t="n">
        <v>3.7835</v>
      </c>
      <c r="GF2245" s="29" t="n">
        <v>3.6535</v>
      </c>
      <c r="GG2245" s="29" t="n">
        <v>3.4685</v>
      </c>
      <c r="GH2245" s="29" t="n">
        <v>3.4665</v>
      </c>
      <c r="GI2245" s="29" t="n">
        <v>3.5165</v>
      </c>
      <c r="GJ2245" s="29" t="n">
        <v>3.5615</v>
      </c>
      <c r="GK2245" s="29" t="n">
        <v>3.6065</v>
      </c>
      <c r="GL2245" s="29" t="n">
        <v>3.5895</v>
      </c>
      <c r="GM2245" s="29" t="n">
        <v>3.6145</v>
      </c>
      <c r="GN2245" s="29" t="n">
        <v>3.7665</v>
      </c>
      <c r="GO2245" s="29"/>
      <c r="GP2245" s="29"/>
      <c r="GQ2245" s="29"/>
      <c r="GR2245" s="0"/>
      <c r="GS2245" s="0"/>
      <c r="GT2245" s="0"/>
      <c r="GU2245" s="0"/>
      <c r="GV2245" s="0"/>
      <c r="GW2245" s="0"/>
      <c r="GX2245" s="0"/>
      <c r="GY2245" s="0"/>
      <c r="GZ2245" s="0"/>
      <c r="HA2245" s="0"/>
      <c r="HB2245" s="0"/>
      <c r="HC2245" s="0"/>
      <c r="HD2245" s="0"/>
      <c r="HE2245" s="0"/>
      <c r="HF2245" s="0"/>
      <c r="HG2245" s="0"/>
      <c r="HH2245" s="0"/>
      <c r="HI2245" s="0"/>
      <c r="HJ2245" s="0"/>
      <c r="HK2245" s="0"/>
      <c r="HL2245" s="0"/>
      <c r="HM2245" s="0"/>
      <c r="HN2245" s="0"/>
      <c r="HO2245" s="0"/>
      <c r="HP2245" s="0"/>
      <c r="HQ2245" s="0"/>
      <c r="HR2245" s="0"/>
      <c r="HS2245" s="0"/>
      <c r="HT2245" s="0"/>
      <c r="HU2245" s="0"/>
      <c r="HV2245" s="0"/>
      <c r="HW2245" s="0"/>
      <c r="HX2245" s="0"/>
      <c r="HY2245" s="0"/>
      <c r="HZ2245" s="0"/>
      <c r="IA2245" s="0"/>
      <c r="IB2245" s="0"/>
      <c r="IC2245" s="0"/>
      <c r="ID2245" s="0"/>
      <c r="IE2245" s="0"/>
      <c r="IF2245" s="0"/>
      <c r="IG2245" s="0"/>
      <c r="IH2245" s="0"/>
      <c r="II2245" s="0"/>
      <c r="IJ2245" s="0"/>
      <c r="IK2245" s="0"/>
      <c r="IL2245" s="0"/>
      <c r="IM2245" s="0"/>
      <c r="IN2245" s="0"/>
      <c r="IO2245" s="0"/>
      <c r="IP2245" s="0"/>
      <c r="IQ2245" s="0"/>
      <c r="IR2245" s="0"/>
      <c r="IS2245" s="0"/>
      <c r="IT2245" s="0"/>
      <c r="IU2245" s="0"/>
      <c r="IV2245" s="0"/>
      <c r="IW2245" s="0"/>
    </row>
    <row r="2246" customFormat="false" ht="12.75" hidden="true" customHeight="false" outlineLevel="0" collapsed="false">
      <c r="A2246" s="0" t="n">
        <f aca="false">WEEKDAY(C2246,2)</f>
        <v>1</v>
      </c>
      <c r="B2246" s="0" t="n">
        <f aca="false">MONTH(C2246)</f>
        <v>12</v>
      </c>
      <c r="C2246" s="23" t="n">
        <v>37228</v>
      </c>
      <c r="D2246" s="0" t="n">
        <f aca="false">MONTH(R2246)</f>
        <v>12</v>
      </c>
      <c r="E2246" s="0" t="n">
        <f aca="false">YEAR(R2246)</f>
        <v>2001</v>
      </c>
      <c r="F2246" s="36"/>
      <c r="G2246" s="24" t="n">
        <f aca="false">N2246-M2246</f>
        <v>0.37025</v>
      </c>
      <c r="H2246" s="24" t="n">
        <f aca="false">O2246-N2246</f>
        <v>0.0923333333333329</v>
      </c>
      <c r="I2246" s="24" t="n">
        <f aca="false">O2246-M2246</f>
        <v>0.462583333333333</v>
      </c>
      <c r="J2246" s="25" t="n">
        <f aca="false">VLOOKUP(C2246,'Nymex hist.'!A:B,2,0)</f>
        <v>2.634</v>
      </c>
      <c r="K2246" s="25"/>
      <c r="L2246" s="25"/>
      <c r="M2246" s="27" t="n">
        <f aca="false">SUMIF($S$3:$FQ$3,$E2246+1,$S2246:$FQ2246)/COUNTIF($S$3:$FQ$3,$E2246+1)</f>
        <v>2.87233333333333</v>
      </c>
      <c r="N2246" s="27" t="n">
        <f aca="false">SUMIF($S$3:$FQ$3,$E2246+2,$S2246:$FQ2246)/COUNTIF($S$3:$FQ$3,$E2246+2)</f>
        <v>3.24258333333333</v>
      </c>
      <c r="O2246" s="27" t="n">
        <f aca="false">SUMIF($S$3:$FQ$3,$E2246+3,$S2246:$FQ2246)/COUNTIF($S$3:$FQ$3,$E2246+3)</f>
        <v>3.33491666666667</v>
      </c>
      <c r="P2246" s="27" t="n">
        <f aca="false">SUMIF($S$3:$FQ$3,$E2246+4,$S2246:$FQ2246)/COUNTIF($S$3:$FQ$3,$E2246+4)</f>
        <v>3.4175</v>
      </c>
      <c r="Q2246" s="27"/>
      <c r="R2246" s="28" t="n">
        <v>37228</v>
      </c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30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 t="n">
        <v>2.634</v>
      </c>
      <c r="DW2246" s="29" t="n">
        <v>2.746</v>
      </c>
      <c r="DX2246" s="29" t="n">
        <v>2.763</v>
      </c>
      <c r="DY2246" s="29" t="n">
        <v>2.73</v>
      </c>
      <c r="DZ2246" s="29" t="n">
        <v>2.768</v>
      </c>
      <c r="EA2246" s="29" t="n">
        <v>2.818</v>
      </c>
      <c r="EB2246" s="29" t="n">
        <v>2.86</v>
      </c>
      <c r="EC2246" s="29" t="n">
        <v>2.903</v>
      </c>
      <c r="ED2246" s="29" t="n">
        <v>2.899</v>
      </c>
      <c r="EE2246" s="29" t="n">
        <v>2.922</v>
      </c>
      <c r="EF2246" s="29" t="n">
        <v>3.119</v>
      </c>
      <c r="EG2246" s="29" t="n">
        <v>3.306</v>
      </c>
      <c r="EH2246" s="29" t="n">
        <v>3.401</v>
      </c>
      <c r="EI2246" s="29" t="n">
        <v>3.336</v>
      </c>
      <c r="EJ2246" s="29" t="n">
        <v>3.236</v>
      </c>
      <c r="EK2246" s="29" t="n">
        <v>3.091</v>
      </c>
      <c r="EL2246" s="29" t="n">
        <v>3.091</v>
      </c>
      <c r="EM2246" s="29" t="n">
        <v>3.121</v>
      </c>
      <c r="EN2246" s="29" t="n">
        <v>3.161</v>
      </c>
      <c r="EO2246" s="29" t="n">
        <v>3.196</v>
      </c>
      <c r="EP2246" s="29" t="n">
        <v>3.196</v>
      </c>
      <c r="EQ2246" s="29" t="n">
        <v>3.221</v>
      </c>
      <c r="ER2246" s="29" t="n">
        <v>3.361</v>
      </c>
      <c r="ES2246" s="29" t="n">
        <v>3.5</v>
      </c>
      <c r="ET2246" s="29" t="n">
        <v>3.565</v>
      </c>
      <c r="EU2246" s="29" t="n">
        <v>3.48</v>
      </c>
      <c r="EV2246" s="29" t="n">
        <v>3.35</v>
      </c>
      <c r="EW2246" s="29" t="n">
        <v>3.165</v>
      </c>
      <c r="EX2246" s="29" t="n">
        <v>3.165</v>
      </c>
      <c r="EY2246" s="29" t="n">
        <v>3.2</v>
      </c>
      <c r="EZ2246" s="29" t="n">
        <v>3.24</v>
      </c>
      <c r="FA2246" s="29" t="n">
        <v>3.28</v>
      </c>
      <c r="FB2246" s="29" t="n">
        <v>3.263</v>
      </c>
      <c r="FC2246" s="29" t="n">
        <v>3.288</v>
      </c>
      <c r="FD2246" s="29" t="n">
        <v>3.44</v>
      </c>
      <c r="FE2246" s="29" t="n">
        <v>3.583</v>
      </c>
      <c r="FF2246" s="29" t="n">
        <v>3.621</v>
      </c>
      <c r="FG2246" s="29" t="n">
        <v>3.565</v>
      </c>
      <c r="FH2246" s="29" t="n">
        <v>3.435</v>
      </c>
      <c r="FI2246" s="29" t="n">
        <v>3.25</v>
      </c>
      <c r="FJ2246" s="29" t="n">
        <v>3.25</v>
      </c>
      <c r="FK2246" s="29" t="n">
        <v>3.285</v>
      </c>
      <c r="FL2246" s="29" t="n">
        <v>3.325</v>
      </c>
      <c r="FM2246" s="29" t="n">
        <v>3.365</v>
      </c>
      <c r="FN2246" s="29" t="n">
        <v>3.348</v>
      </c>
      <c r="FO2246" s="29" t="n">
        <v>3.373</v>
      </c>
      <c r="FP2246" s="29" t="n">
        <v>3.525</v>
      </c>
      <c r="FQ2246" s="29" t="n">
        <v>3.668</v>
      </c>
      <c r="FR2246" s="29" t="n">
        <v>3.7035</v>
      </c>
      <c r="FS2246" s="29" t="n">
        <v>3.6475</v>
      </c>
      <c r="FT2246" s="29" t="n">
        <v>3.5175</v>
      </c>
      <c r="FU2246" s="29" t="n">
        <v>3.3325</v>
      </c>
      <c r="FV2246" s="29" t="n">
        <v>3.3325</v>
      </c>
      <c r="FW2246" s="29" t="n">
        <v>3.3675</v>
      </c>
      <c r="FX2246" s="29" t="n">
        <v>3.4075</v>
      </c>
      <c r="FY2246" s="29" t="n">
        <v>3.4475</v>
      </c>
      <c r="FZ2246" s="29" t="n">
        <v>3.4305</v>
      </c>
      <c r="GA2246" s="29" t="n">
        <v>3.4555</v>
      </c>
      <c r="GB2246" s="29" t="n">
        <v>3.6075</v>
      </c>
      <c r="GC2246" s="29" t="n">
        <v>3.7505</v>
      </c>
      <c r="GD2246" s="29" t="n">
        <v>3.7885</v>
      </c>
      <c r="GE2246" s="29" t="n">
        <v>3.7325</v>
      </c>
      <c r="GF2246" s="29" t="n">
        <v>3.6025</v>
      </c>
      <c r="GG2246" s="29" t="n">
        <v>3.4175</v>
      </c>
      <c r="GH2246" s="29" t="n">
        <v>3.4175</v>
      </c>
      <c r="GI2246" s="29" t="n">
        <v>3.4525</v>
      </c>
      <c r="GJ2246" s="29" t="n">
        <v>3.4925</v>
      </c>
      <c r="GK2246" s="29" t="n">
        <v>3.5325</v>
      </c>
      <c r="GL2246" s="29" t="n">
        <v>3.5155</v>
      </c>
      <c r="GM2246" s="29" t="n">
        <v>3.5405</v>
      </c>
      <c r="GN2246" s="29" t="n">
        <v>3.6925</v>
      </c>
      <c r="GO2246" s="29" t="n">
        <v>3.8355</v>
      </c>
      <c r="GP2246" s="29"/>
      <c r="GQ2246" s="29"/>
      <c r="GR2246" s="0"/>
      <c r="GS2246" s="0"/>
      <c r="GT2246" s="0"/>
      <c r="GU2246" s="0"/>
      <c r="GV2246" s="0"/>
      <c r="GW2246" s="0"/>
      <c r="GX2246" s="0"/>
      <c r="GY2246" s="0"/>
      <c r="GZ2246" s="0"/>
      <c r="HA2246" s="0"/>
      <c r="HB2246" s="0"/>
      <c r="HC2246" s="0"/>
      <c r="HD2246" s="0"/>
      <c r="HE2246" s="0"/>
      <c r="HF2246" s="0"/>
      <c r="HG2246" s="0"/>
      <c r="HH2246" s="0"/>
      <c r="HI2246" s="0"/>
      <c r="HJ2246" s="0"/>
      <c r="HK2246" s="0"/>
      <c r="HL2246" s="0"/>
      <c r="HM2246" s="0"/>
      <c r="HN2246" s="0"/>
      <c r="HO2246" s="0"/>
      <c r="HP2246" s="0"/>
      <c r="HQ2246" s="0"/>
      <c r="HR2246" s="0"/>
      <c r="HS2246" s="0"/>
      <c r="HT2246" s="0"/>
      <c r="HU2246" s="0"/>
      <c r="HV2246" s="0"/>
      <c r="HW2246" s="0"/>
      <c r="HX2246" s="0"/>
      <c r="HY2246" s="0"/>
      <c r="HZ2246" s="0"/>
      <c r="IA2246" s="0"/>
      <c r="IB2246" s="0"/>
      <c r="IC2246" s="0"/>
      <c r="ID2246" s="0"/>
      <c r="IE2246" s="0"/>
      <c r="IF2246" s="0"/>
      <c r="IG2246" s="0"/>
      <c r="IH2246" s="0"/>
      <c r="II2246" s="0"/>
      <c r="IJ2246" s="0"/>
      <c r="IK2246" s="0"/>
      <c r="IL2246" s="0"/>
      <c r="IM2246" s="0"/>
      <c r="IN2246" s="0"/>
      <c r="IO2246" s="0"/>
      <c r="IP2246" s="0"/>
      <c r="IQ2246" s="0"/>
      <c r="IR2246" s="0"/>
      <c r="IS2246" s="0"/>
      <c r="IT2246" s="0"/>
      <c r="IU2246" s="0"/>
      <c r="IV2246" s="0"/>
      <c r="IW2246" s="0"/>
    </row>
    <row r="2247" customFormat="false" ht="12.75" hidden="true" customHeight="false" outlineLevel="0" collapsed="false">
      <c r="A2247" s="0" t="n">
        <f aca="false">WEEKDAY(C2247,2)</f>
        <v>2</v>
      </c>
      <c r="B2247" s="0" t="n">
        <f aca="false">MONTH(C2247)</f>
        <v>12</v>
      </c>
      <c r="C2247" s="23" t="n">
        <v>37229</v>
      </c>
      <c r="D2247" s="0" t="n">
        <f aca="false">MONTH(R2247)</f>
        <v>12</v>
      </c>
      <c r="E2247" s="0" t="n">
        <f aca="false">YEAR(R2247)</f>
        <v>2001</v>
      </c>
      <c r="F2247" s="36"/>
      <c r="G2247" s="24" t="n">
        <f aca="false">N2247-M2247</f>
        <v>0.373333333333333</v>
      </c>
      <c r="H2247" s="24" t="n">
        <f aca="false">O2247-N2247</f>
        <v>0.0757499999999998</v>
      </c>
      <c r="I2247" s="24" t="n">
        <f aca="false">O2247-M2247</f>
        <v>0.449083333333333</v>
      </c>
      <c r="J2247" s="25" t="n">
        <f aca="false">VLOOKUP(C2247,'Nymex hist.'!A:B,2,0)</f>
        <v>2.563</v>
      </c>
      <c r="K2247" s="25"/>
      <c r="L2247" s="25"/>
      <c r="M2247" s="27" t="n">
        <f aca="false">SUMIF($S$3:$FQ$3,$E2247+1,$S2247:$FQ2247)/COUNTIF($S$3:$FQ$3,$E2247+1)</f>
        <v>2.8305</v>
      </c>
      <c r="N2247" s="27" t="n">
        <f aca="false">SUMIF($S$3:$FQ$3,$E2247+2,$S2247:$FQ2247)/COUNTIF($S$3:$FQ$3,$E2247+2)</f>
        <v>3.20383333333333</v>
      </c>
      <c r="O2247" s="27" t="n">
        <f aca="false">SUMIF($S$3:$FQ$3,$E2247+3,$S2247:$FQ2247)/COUNTIF($S$3:$FQ$3,$E2247+3)</f>
        <v>3.27958333333333</v>
      </c>
      <c r="P2247" s="27" t="n">
        <f aca="false">SUMIF($S$3:$FQ$3,$E2247+4,$S2247:$FQ2247)/COUNTIF($S$3:$FQ$3,$E2247+4)</f>
        <v>3.35216666666667</v>
      </c>
      <c r="Q2247" s="27"/>
      <c r="R2247" s="28" t="n">
        <v>37229</v>
      </c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30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 t="n">
        <v>2.563</v>
      </c>
      <c r="DW2247" s="29" t="n">
        <v>2.703</v>
      </c>
      <c r="DX2247" s="29" t="n">
        <v>2.726</v>
      </c>
      <c r="DY2247" s="29" t="n">
        <v>2.696</v>
      </c>
      <c r="DZ2247" s="29" t="n">
        <v>2.731</v>
      </c>
      <c r="EA2247" s="29" t="n">
        <v>2.781</v>
      </c>
      <c r="EB2247" s="29" t="n">
        <v>2.823</v>
      </c>
      <c r="EC2247" s="29" t="n">
        <v>2.865</v>
      </c>
      <c r="ED2247" s="29" t="n">
        <v>2.857</v>
      </c>
      <c r="EE2247" s="29" t="n">
        <v>2.88</v>
      </c>
      <c r="EF2247" s="29" t="n">
        <v>3.078</v>
      </c>
      <c r="EG2247" s="29" t="n">
        <v>3.263</v>
      </c>
      <c r="EH2247" s="29" t="n">
        <v>3.353</v>
      </c>
      <c r="EI2247" s="29" t="n">
        <v>3.288</v>
      </c>
      <c r="EJ2247" s="29" t="n">
        <v>3.198</v>
      </c>
      <c r="EK2247" s="29" t="n">
        <v>3.053</v>
      </c>
      <c r="EL2247" s="29" t="n">
        <v>3.058</v>
      </c>
      <c r="EM2247" s="29" t="n">
        <v>3.088</v>
      </c>
      <c r="EN2247" s="29" t="n">
        <v>3.128</v>
      </c>
      <c r="EO2247" s="29" t="n">
        <v>3.163</v>
      </c>
      <c r="EP2247" s="29" t="n">
        <v>3.163</v>
      </c>
      <c r="EQ2247" s="29" t="n">
        <v>3.183</v>
      </c>
      <c r="ER2247" s="29" t="n">
        <v>3.318</v>
      </c>
      <c r="ES2247" s="29" t="n">
        <v>3.453</v>
      </c>
      <c r="ET2247" s="29" t="n">
        <v>3.513</v>
      </c>
      <c r="EU2247" s="29" t="n">
        <v>3.428</v>
      </c>
      <c r="EV2247" s="29" t="n">
        <v>3.298</v>
      </c>
      <c r="EW2247" s="29" t="n">
        <v>3.113</v>
      </c>
      <c r="EX2247" s="29" t="n">
        <v>3.108</v>
      </c>
      <c r="EY2247" s="29" t="n">
        <v>3.143</v>
      </c>
      <c r="EZ2247" s="29" t="n">
        <v>3.183</v>
      </c>
      <c r="FA2247" s="29" t="n">
        <v>3.223</v>
      </c>
      <c r="FB2247" s="29" t="n">
        <v>3.206</v>
      </c>
      <c r="FC2247" s="29" t="n">
        <v>3.231</v>
      </c>
      <c r="FD2247" s="29" t="n">
        <v>3.383</v>
      </c>
      <c r="FE2247" s="29" t="n">
        <v>3.526</v>
      </c>
      <c r="FF2247" s="29" t="n">
        <v>3.559</v>
      </c>
      <c r="FG2247" s="29" t="n">
        <v>3.503</v>
      </c>
      <c r="FH2247" s="29" t="n">
        <v>3.373</v>
      </c>
      <c r="FI2247" s="29" t="n">
        <v>3.188</v>
      </c>
      <c r="FJ2247" s="29" t="n">
        <v>3.183</v>
      </c>
      <c r="FK2247" s="29" t="n">
        <v>3.218</v>
      </c>
      <c r="FL2247" s="29" t="n">
        <v>3.258</v>
      </c>
      <c r="FM2247" s="29" t="n">
        <v>3.298</v>
      </c>
      <c r="FN2247" s="29" t="n">
        <v>3.281</v>
      </c>
      <c r="FO2247" s="29" t="n">
        <v>3.306</v>
      </c>
      <c r="FP2247" s="29" t="n">
        <v>3.458</v>
      </c>
      <c r="FQ2247" s="29" t="n">
        <v>3.601</v>
      </c>
      <c r="FR2247" s="29" t="n">
        <v>3.634</v>
      </c>
      <c r="FS2247" s="29" t="n">
        <v>3.578</v>
      </c>
      <c r="FT2247" s="29" t="n">
        <v>3.448</v>
      </c>
      <c r="FU2247" s="29" t="n">
        <v>3.263</v>
      </c>
      <c r="FV2247" s="29" t="n">
        <v>3.258</v>
      </c>
      <c r="FW2247" s="29" t="n">
        <v>3.293</v>
      </c>
      <c r="FX2247" s="29" t="n">
        <v>3.333</v>
      </c>
      <c r="FY2247" s="29" t="n">
        <v>3.373</v>
      </c>
      <c r="FZ2247" s="29" t="n">
        <v>3.356</v>
      </c>
      <c r="GA2247" s="29" t="n">
        <v>3.381</v>
      </c>
      <c r="GB2247" s="29" t="n">
        <v>3.533</v>
      </c>
      <c r="GC2247" s="29" t="n">
        <v>3.676</v>
      </c>
      <c r="GD2247" s="29" t="n">
        <v>3.709</v>
      </c>
      <c r="GE2247" s="29" t="n">
        <v>3.653</v>
      </c>
      <c r="GF2247" s="29" t="n">
        <v>3.523</v>
      </c>
      <c r="GG2247" s="29" t="n">
        <v>3.338</v>
      </c>
      <c r="GH2247" s="29" t="n">
        <v>3.333</v>
      </c>
      <c r="GI2247" s="29" t="n">
        <v>3.368</v>
      </c>
      <c r="GJ2247" s="29" t="n">
        <v>3.408</v>
      </c>
      <c r="GK2247" s="29" t="n">
        <v>3.448</v>
      </c>
      <c r="GL2247" s="29" t="n">
        <v>3.431</v>
      </c>
      <c r="GM2247" s="29" t="n">
        <v>3.456</v>
      </c>
      <c r="GN2247" s="29" t="n">
        <v>3.608</v>
      </c>
      <c r="GO2247" s="29" t="n">
        <v>3.751</v>
      </c>
      <c r="GP2247" s="29"/>
      <c r="GQ2247" s="29"/>
      <c r="GR2247" s="0"/>
      <c r="GS2247" s="0"/>
      <c r="GT2247" s="0"/>
      <c r="GU2247" s="0"/>
      <c r="GV2247" s="0"/>
      <c r="GW2247" s="0"/>
      <c r="GX2247" s="0"/>
      <c r="GY2247" s="0"/>
      <c r="GZ2247" s="0"/>
      <c r="HA2247" s="0"/>
      <c r="HB2247" s="0"/>
      <c r="HC2247" s="0"/>
      <c r="HD2247" s="0"/>
      <c r="HE2247" s="0"/>
      <c r="HF2247" s="0"/>
      <c r="HG2247" s="0"/>
      <c r="HH2247" s="0"/>
      <c r="HI2247" s="0"/>
      <c r="HJ2247" s="0"/>
      <c r="HK2247" s="0"/>
      <c r="HL2247" s="0"/>
      <c r="HM2247" s="0"/>
      <c r="HN2247" s="0"/>
      <c r="HO2247" s="0"/>
      <c r="HP2247" s="0"/>
      <c r="HQ2247" s="0"/>
      <c r="HR2247" s="0"/>
      <c r="HS2247" s="0"/>
      <c r="HT2247" s="0"/>
      <c r="HU2247" s="0"/>
      <c r="HV2247" s="0"/>
      <c r="HW2247" s="0"/>
      <c r="HX2247" s="0"/>
      <c r="HY2247" s="0"/>
      <c r="HZ2247" s="0"/>
      <c r="IA2247" s="0"/>
      <c r="IB2247" s="0"/>
      <c r="IC2247" s="0"/>
      <c r="ID2247" s="0"/>
      <c r="IE2247" s="0"/>
      <c r="IF2247" s="0"/>
      <c r="IG2247" s="0"/>
      <c r="IH2247" s="0"/>
      <c r="II2247" s="0"/>
      <c r="IJ2247" s="0"/>
      <c r="IK2247" s="0"/>
      <c r="IL2247" s="0"/>
      <c r="IM2247" s="0"/>
      <c r="IN2247" s="0"/>
      <c r="IO2247" s="0"/>
      <c r="IP2247" s="0"/>
      <c r="IQ2247" s="0"/>
      <c r="IR2247" s="0"/>
      <c r="IS2247" s="0"/>
      <c r="IT2247" s="0"/>
      <c r="IU2247" s="0"/>
      <c r="IV2247" s="0"/>
      <c r="IW2247" s="0"/>
    </row>
    <row r="2248" customFormat="false" ht="12.75" hidden="true" customHeight="false" outlineLevel="0" collapsed="false">
      <c r="A2248" s="0" t="n">
        <f aca="false">WEEKDAY(C2248,2)</f>
        <v>3</v>
      </c>
      <c r="B2248" s="0" t="n">
        <f aca="false">MONTH(C2248)</f>
        <v>12</v>
      </c>
      <c r="C2248" s="23" t="n">
        <v>37230</v>
      </c>
      <c r="D2248" s="0" t="n">
        <f aca="false">MONTH(R2248)</f>
        <v>12</v>
      </c>
      <c r="E2248" s="0" t="n">
        <f aca="false">YEAR(R2248)</f>
        <v>2001</v>
      </c>
      <c r="F2248" s="36"/>
      <c r="G2248" s="24" t="n">
        <f aca="false">N2248-M2248</f>
        <v>0.37175</v>
      </c>
      <c r="H2248" s="24" t="n">
        <f aca="false">O2248-N2248</f>
        <v>0.0740833333333337</v>
      </c>
      <c r="I2248" s="24" t="n">
        <f aca="false">O2248-M2248</f>
        <v>0.445833333333333</v>
      </c>
      <c r="J2248" s="25" t="n">
        <f aca="false">VLOOKUP(C2248,'Nymex hist.'!A:B,2,0)</f>
        <v>2.491</v>
      </c>
      <c r="K2248" s="25"/>
      <c r="L2248" s="25"/>
      <c r="M2248" s="27" t="n">
        <f aca="false">SUMIF($S$3:$FQ$3,$E2248+1,$S2248:$FQ2248)/COUNTIF($S$3:$FQ$3,$E2248+1)</f>
        <v>2.74975</v>
      </c>
      <c r="N2248" s="27" t="n">
        <f aca="false">SUMIF($S$3:$FQ$3,$E2248+2,$S2248:$FQ2248)/COUNTIF($S$3:$FQ$3,$E2248+2)</f>
        <v>3.1215</v>
      </c>
      <c r="O2248" s="27" t="n">
        <f aca="false">SUMIF($S$3:$FQ$3,$E2248+3,$S2248:$FQ2248)/COUNTIF($S$3:$FQ$3,$E2248+3)</f>
        <v>3.19558333333333</v>
      </c>
      <c r="P2248" s="27" t="n">
        <f aca="false">SUMIF($S$3:$FQ$3,$E2248+4,$S2248:$FQ2248)/COUNTIF($S$3:$FQ$3,$E2248+4)</f>
        <v>3.26816666666667</v>
      </c>
      <c r="Q2248" s="27"/>
      <c r="R2248" s="28" t="n">
        <v>37230</v>
      </c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30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 t="n">
        <v>2.491</v>
      </c>
      <c r="DW2248" s="29" t="n">
        <v>2.624</v>
      </c>
      <c r="DX2248" s="29" t="n">
        <v>2.631</v>
      </c>
      <c r="DY2248" s="29" t="n">
        <v>2.612</v>
      </c>
      <c r="DZ2248" s="29" t="n">
        <v>2.654</v>
      </c>
      <c r="EA2248" s="29" t="n">
        <v>2.704</v>
      </c>
      <c r="EB2248" s="29" t="n">
        <v>2.744</v>
      </c>
      <c r="EC2248" s="29" t="n">
        <v>2.784</v>
      </c>
      <c r="ED2248" s="29" t="n">
        <v>2.779</v>
      </c>
      <c r="EE2248" s="29" t="n">
        <v>2.797</v>
      </c>
      <c r="EF2248" s="29" t="n">
        <v>2.996</v>
      </c>
      <c r="EG2248" s="29" t="n">
        <v>3.181</v>
      </c>
      <c r="EH2248" s="29" t="n">
        <v>3.274</v>
      </c>
      <c r="EI2248" s="29" t="n">
        <v>3.209</v>
      </c>
      <c r="EJ2248" s="29" t="n">
        <v>3.119</v>
      </c>
      <c r="EK2248" s="29" t="n">
        <v>2.974</v>
      </c>
      <c r="EL2248" s="29" t="n">
        <v>2.974</v>
      </c>
      <c r="EM2248" s="29" t="n">
        <v>3.004</v>
      </c>
      <c r="EN2248" s="29" t="n">
        <v>3.044</v>
      </c>
      <c r="EO2248" s="29" t="n">
        <v>3.079</v>
      </c>
      <c r="EP2248" s="29" t="n">
        <v>3.079</v>
      </c>
      <c r="EQ2248" s="29" t="n">
        <v>3.099</v>
      </c>
      <c r="ER2248" s="29" t="n">
        <v>3.234</v>
      </c>
      <c r="ES2248" s="29" t="n">
        <v>3.369</v>
      </c>
      <c r="ET2248" s="29" t="n">
        <v>3.429</v>
      </c>
      <c r="EU2248" s="29" t="n">
        <v>3.344</v>
      </c>
      <c r="EV2248" s="29" t="n">
        <v>3.214</v>
      </c>
      <c r="EW2248" s="29" t="n">
        <v>3.029</v>
      </c>
      <c r="EX2248" s="29" t="n">
        <v>3.024</v>
      </c>
      <c r="EY2248" s="29" t="n">
        <v>3.059</v>
      </c>
      <c r="EZ2248" s="29" t="n">
        <v>3.099</v>
      </c>
      <c r="FA2248" s="29" t="n">
        <v>3.139</v>
      </c>
      <c r="FB2248" s="29" t="n">
        <v>3.122</v>
      </c>
      <c r="FC2248" s="29" t="n">
        <v>3.147</v>
      </c>
      <c r="FD2248" s="29" t="n">
        <v>3.299</v>
      </c>
      <c r="FE2248" s="29" t="n">
        <v>3.442</v>
      </c>
      <c r="FF2248" s="29" t="n">
        <v>3.475</v>
      </c>
      <c r="FG2248" s="29" t="n">
        <v>3.419</v>
      </c>
      <c r="FH2248" s="29" t="n">
        <v>3.289</v>
      </c>
      <c r="FI2248" s="29" t="n">
        <v>3.104</v>
      </c>
      <c r="FJ2248" s="29" t="n">
        <v>3.099</v>
      </c>
      <c r="FK2248" s="29" t="n">
        <v>3.134</v>
      </c>
      <c r="FL2248" s="29" t="n">
        <v>3.174</v>
      </c>
      <c r="FM2248" s="29" t="n">
        <v>3.214</v>
      </c>
      <c r="FN2248" s="29" t="n">
        <v>3.197</v>
      </c>
      <c r="FO2248" s="29" t="n">
        <v>3.222</v>
      </c>
      <c r="FP2248" s="29" t="n">
        <v>3.374</v>
      </c>
      <c r="FQ2248" s="29" t="n">
        <v>3.517</v>
      </c>
      <c r="FR2248" s="29" t="n">
        <v>3.55</v>
      </c>
      <c r="FS2248" s="29" t="n">
        <v>3.494</v>
      </c>
      <c r="FT2248" s="29" t="n">
        <v>3.364</v>
      </c>
      <c r="FU2248" s="29" t="n">
        <v>3.179</v>
      </c>
      <c r="FV2248" s="29" t="n">
        <v>3.174</v>
      </c>
      <c r="FW2248" s="29" t="n">
        <v>3.209</v>
      </c>
      <c r="FX2248" s="29" t="n">
        <v>3.249</v>
      </c>
      <c r="FY2248" s="29" t="n">
        <v>3.289</v>
      </c>
      <c r="FZ2248" s="29" t="n">
        <v>3.272</v>
      </c>
      <c r="GA2248" s="29" t="n">
        <v>3.297</v>
      </c>
      <c r="GB2248" s="29" t="n">
        <v>3.449</v>
      </c>
      <c r="GC2248" s="29" t="n">
        <v>3.592</v>
      </c>
      <c r="GD2248" s="29" t="n">
        <v>3.625</v>
      </c>
      <c r="GE2248" s="29" t="n">
        <v>3.569</v>
      </c>
      <c r="GF2248" s="29" t="n">
        <v>3.439</v>
      </c>
      <c r="GG2248" s="29" t="n">
        <v>3.254</v>
      </c>
      <c r="GH2248" s="29" t="n">
        <v>3.249</v>
      </c>
      <c r="GI2248" s="29" t="n">
        <v>3.284</v>
      </c>
      <c r="GJ2248" s="29" t="n">
        <v>3.324</v>
      </c>
      <c r="GK2248" s="29" t="n">
        <v>3.364</v>
      </c>
      <c r="GL2248" s="29" t="n">
        <v>3.347</v>
      </c>
      <c r="GM2248" s="29" t="n">
        <v>3.372</v>
      </c>
      <c r="GN2248" s="29" t="n">
        <v>3.524</v>
      </c>
      <c r="GO2248" s="29" t="n">
        <v>3.667</v>
      </c>
      <c r="GP2248" s="29"/>
      <c r="GQ2248" s="29"/>
      <c r="GR2248" s="0"/>
      <c r="GS2248" s="0"/>
      <c r="GT2248" s="0"/>
      <c r="GU2248" s="0"/>
      <c r="GV2248" s="0"/>
      <c r="GW2248" s="0"/>
      <c r="GX2248" s="0"/>
      <c r="GY2248" s="0"/>
      <c r="GZ2248" s="0"/>
      <c r="HA2248" s="0"/>
      <c r="HB2248" s="0"/>
      <c r="HC2248" s="0"/>
      <c r="HD2248" s="0"/>
      <c r="HE2248" s="0"/>
      <c r="HF2248" s="0"/>
      <c r="HG2248" s="0"/>
      <c r="HH2248" s="0"/>
      <c r="HI2248" s="0"/>
      <c r="HJ2248" s="0"/>
      <c r="HK2248" s="0"/>
      <c r="HL2248" s="0"/>
      <c r="HM2248" s="0"/>
      <c r="HN2248" s="0"/>
      <c r="HO2248" s="0"/>
      <c r="HP2248" s="0"/>
      <c r="HQ2248" s="0"/>
      <c r="HR2248" s="0"/>
      <c r="HS2248" s="0"/>
      <c r="HT2248" s="0"/>
      <c r="HU2248" s="0"/>
      <c r="HV2248" s="0"/>
      <c r="HW2248" s="0"/>
      <c r="HX2248" s="0"/>
      <c r="HY2248" s="0"/>
      <c r="HZ2248" s="0"/>
      <c r="IA2248" s="0"/>
      <c r="IB2248" s="0"/>
      <c r="IC2248" s="0"/>
      <c r="ID2248" s="0"/>
      <c r="IE2248" s="0"/>
      <c r="IF2248" s="0"/>
      <c r="IG2248" s="0"/>
      <c r="IH2248" s="0"/>
      <c r="II2248" s="0"/>
      <c r="IJ2248" s="0"/>
      <c r="IK2248" s="0"/>
      <c r="IL2248" s="0"/>
      <c r="IM2248" s="0"/>
      <c r="IN2248" s="0"/>
      <c r="IO2248" s="0"/>
      <c r="IP2248" s="0"/>
      <c r="IQ2248" s="0"/>
      <c r="IR2248" s="0"/>
      <c r="IS2248" s="0"/>
      <c r="IT2248" s="0"/>
      <c r="IU2248" s="0"/>
      <c r="IV2248" s="0"/>
      <c r="IW2248" s="0"/>
    </row>
    <row r="2249" customFormat="false" ht="12.75" hidden="true" customHeight="false" outlineLevel="0" collapsed="false">
      <c r="A2249" s="0" t="n">
        <f aca="false">WEEKDAY(C2249,2)</f>
        <v>4</v>
      </c>
      <c r="B2249" s="0" t="n">
        <f aca="false">MONTH(C2249)</f>
        <v>12</v>
      </c>
      <c r="C2249" s="23" t="n">
        <v>37231</v>
      </c>
      <c r="D2249" s="0" t="n">
        <f aca="false">MONTH(R2249)</f>
        <v>12</v>
      </c>
      <c r="E2249" s="0" t="n">
        <f aca="false">YEAR(R2249)</f>
        <v>2001</v>
      </c>
      <c r="F2249" s="36"/>
      <c r="G2249" s="24" t="n">
        <f aca="false">N2249-M2249</f>
        <v>0.337</v>
      </c>
      <c r="H2249" s="24" t="n">
        <f aca="false">O2249-N2249</f>
        <v>0.0810000000000004</v>
      </c>
      <c r="I2249" s="24" t="n">
        <f aca="false">O2249-M2249</f>
        <v>0.418</v>
      </c>
      <c r="J2249" s="25" t="n">
        <f aca="false">VLOOKUP(C2249,'Nymex hist.'!A:B,2,0)</f>
        <v>2.565</v>
      </c>
      <c r="K2249" s="25"/>
      <c r="L2249" s="25"/>
      <c r="M2249" s="27" t="n">
        <f aca="false">SUMIF($S$3:$FQ$3,$E2249+1,$S2249:$FQ2249)/COUNTIF($S$3:$FQ$3,$E2249+1)</f>
        <v>2.80258333333333</v>
      </c>
      <c r="N2249" s="27" t="n">
        <f aca="false">SUMIF($S$3:$FQ$3,$E2249+2,$S2249:$FQ2249)/COUNTIF($S$3:$FQ$3,$E2249+2)</f>
        <v>3.13958333333333</v>
      </c>
      <c r="O2249" s="27" t="n">
        <f aca="false">SUMIF($S$3:$FQ$3,$E2249+3,$S2249:$FQ2249)/COUNTIF($S$3:$FQ$3,$E2249+3)</f>
        <v>3.22058333333333</v>
      </c>
      <c r="P2249" s="27" t="n">
        <f aca="false">SUMIF($S$3:$FQ$3,$E2249+4,$S2249:$FQ2249)/COUNTIF($S$3:$FQ$3,$E2249+4)</f>
        <v>3.29558333333333</v>
      </c>
      <c r="Q2249" s="27"/>
      <c r="R2249" s="28" t="n">
        <v>37231</v>
      </c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30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 t="n">
        <v>2.565</v>
      </c>
      <c r="DW2249" s="29" t="n">
        <v>2.675</v>
      </c>
      <c r="DX2249" s="29" t="n">
        <v>2.683</v>
      </c>
      <c r="DY2249" s="29" t="n">
        <v>2.665</v>
      </c>
      <c r="DZ2249" s="29" t="n">
        <v>2.71</v>
      </c>
      <c r="EA2249" s="29" t="n">
        <v>2.76</v>
      </c>
      <c r="EB2249" s="29" t="n">
        <v>2.802</v>
      </c>
      <c r="EC2249" s="29" t="n">
        <v>2.842</v>
      </c>
      <c r="ED2249" s="29" t="n">
        <v>2.832</v>
      </c>
      <c r="EE2249" s="29" t="n">
        <v>2.847</v>
      </c>
      <c r="EF2249" s="29" t="n">
        <v>3.035</v>
      </c>
      <c r="EG2249" s="29" t="n">
        <v>3.215</v>
      </c>
      <c r="EH2249" s="29" t="n">
        <v>3.295</v>
      </c>
      <c r="EI2249" s="29" t="n">
        <v>3.225</v>
      </c>
      <c r="EJ2249" s="29" t="n">
        <v>3.135</v>
      </c>
      <c r="EK2249" s="29" t="n">
        <v>2.985</v>
      </c>
      <c r="EL2249" s="29" t="n">
        <v>2.99</v>
      </c>
      <c r="EM2249" s="29" t="n">
        <v>3.02</v>
      </c>
      <c r="EN2249" s="29" t="n">
        <v>3.06</v>
      </c>
      <c r="EO2249" s="29" t="n">
        <v>3.1</v>
      </c>
      <c r="EP2249" s="29" t="n">
        <v>3.1</v>
      </c>
      <c r="EQ2249" s="29" t="n">
        <v>3.12</v>
      </c>
      <c r="ER2249" s="29" t="n">
        <v>3.255</v>
      </c>
      <c r="ES2249" s="29" t="n">
        <v>3.39</v>
      </c>
      <c r="ET2249" s="29" t="n">
        <v>3.45</v>
      </c>
      <c r="EU2249" s="29" t="n">
        <v>3.365</v>
      </c>
      <c r="EV2249" s="29" t="n">
        <v>3.235</v>
      </c>
      <c r="EW2249" s="29" t="n">
        <v>3.05</v>
      </c>
      <c r="EX2249" s="29" t="n">
        <v>3.045</v>
      </c>
      <c r="EY2249" s="29" t="n">
        <v>3.08</v>
      </c>
      <c r="EZ2249" s="29" t="n">
        <v>3.12</v>
      </c>
      <c r="FA2249" s="29" t="n">
        <v>3.16</v>
      </c>
      <c r="FB2249" s="29" t="n">
        <v>3.155</v>
      </c>
      <c r="FC2249" s="29" t="n">
        <v>3.18</v>
      </c>
      <c r="FD2249" s="29" t="n">
        <v>3.332</v>
      </c>
      <c r="FE2249" s="29" t="n">
        <v>3.475</v>
      </c>
      <c r="FF2249" s="29" t="n">
        <v>3.525</v>
      </c>
      <c r="FG2249" s="29" t="n">
        <v>3.44</v>
      </c>
      <c r="FH2249" s="29" t="n">
        <v>3.31</v>
      </c>
      <c r="FI2249" s="29" t="n">
        <v>3.125</v>
      </c>
      <c r="FJ2249" s="29" t="n">
        <v>3.12</v>
      </c>
      <c r="FK2249" s="29" t="n">
        <v>3.155</v>
      </c>
      <c r="FL2249" s="29" t="n">
        <v>3.195</v>
      </c>
      <c r="FM2249" s="29" t="n">
        <v>3.235</v>
      </c>
      <c r="FN2249" s="29" t="n">
        <v>3.23</v>
      </c>
      <c r="FO2249" s="29" t="n">
        <v>3.255</v>
      </c>
      <c r="FP2249" s="29" t="n">
        <v>3.407</v>
      </c>
      <c r="FQ2249" s="29" t="n">
        <v>3.55</v>
      </c>
      <c r="FR2249" s="29" t="n">
        <v>3.6</v>
      </c>
      <c r="FS2249" s="29" t="n">
        <v>3.515</v>
      </c>
      <c r="FT2249" s="29" t="n">
        <v>3.385</v>
      </c>
      <c r="FU2249" s="29" t="n">
        <v>3.2</v>
      </c>
      <c r="FV2249" s="29" t="n">
        <v>3.195</v>
      </c>
      <c r="FW2249" s="29" t="n">
        <v>3.23</v>
      </c>
      <c r="FX2249" s="29" t="n">
        <v>3.27</v>
      </c>
      <c r="FY2249" s="29" t="n">
        <v>3.31</v>
      </c>
      <c r="FZ2249" s="29" t="n">
        <v>3.305</v>
      </c>
      <c r="GA2249" s="29" t="n">
        <v>3.33</v>
      </c>
      <c r="GB2249" s="29" t="n">
        <v>3.482</v>
      </c>
      <c r="GC2249" s="29" t="n">
        <v>3.625</v>
      </c>
      <c r="GD2249" s="29" t="n">
        <v>3.675</v>
      </c>
      <c r="GE2249" s="29" t="n">
        <v>3.59</v>
      </c>
      <c r="GF2249" s="29" t="n">
        <v>3.46</v>
      </c>
      <c r="GG2249" s="29" t="n">
        <v>3.275</v>
      </c>
      <c r="GH2249" s="29" t="n">
        <v>3.27</v>
      </c>
      <c r="GI2249" s="29" t="n">
        <v>3.305</v>
      </c>
      <c r="GJ2249" s="29" t="n">
        <v>3.345</v>
      </c>
      <c r="GK2249" s="29" t="n">
        <v>3.385</v>
      </c>
      <c r="GL2249" s="29" t="n">
        <v>3.38</v>
      </c>
      <c r="GM2249" s="29" t="n">
        <v>3.405</v>
      </c>
      <c r="GN2249" s="29" t="n">
        <v>3.557</v>
      </c>
      <c r="GO2249" s="29" t="n">
        <v>3.7</v>
      </c>
      <c r="GP2249" s="29"/>
      <c r="GQ2249" s="29"/>
      <c r="GR2249" s="0"/>
      <c r="GS2249" s="0"/>
      <c r="GT2249" s="0"/>
      <c r="GU2249" s="0"/>
      <c r="GV2249" s="0"/>
      <c r="GW2249" s="0"/>
      <c r="GX2249" s="0"/>
      <c r="GY2249" s="0"/>
      <c r="GZ2249" s="0"/>
      <c r="HA2249" s="0"/>
      <c r="HB2249" s="0"/>
      <c r="HC2249" s="0"/>
      <c r="HD2249" s="0"/>
      <c r="HE2249" s="0"/>
      <c r="HF2249" s="0"/>
      <c r="HG2249" s="0"/>
      <c r="HH2249" s="0"/>
      <c r="HI2249" s="0"/>
      <c r="HJ2249" s="0"/>
      <c r="HK2249" s="0"/>
      <c r="HL2249" s="0"/>
      <c r="HM2249" s="0"/>
      <c r="HN2249" s="0"/>
      <c r="HO2249" s="0"/>
      <c r="HP2249" s="0"/>
      <c r="HQ2249" s="0"/>
      <c r="HR2249" s="0"/>
      <c r="HS2249" s="0"/>
      <c r="HT2249" s="0"/>
      <c r="HU2249" s="0"/>
      <c r="HV2249" s="0"/>
      <c r="HW2249" s="0"/>
      <c r="HX2249" s="0"/>
      <c r="HY2249" s="0"/>
      <c r="HZ2249" s="0"/>
      <c r="IA2249" s="0"/>
      <c r="IB2249" s="0"/>
      <c r="IC2249" s="0"/>
      <c r="ID2249" s="0"/>
      <c r="IE2249" s="0"/>
      <c r="IF2249" s="0"/>
      <c r="IG2249" s="0"/>
      <c r="IH2249" s="0"/>
      <c r="II2249" s="0"/>
      <c r="IJ2249" s="0"/>
      <c r="IK2249" s="0"/>
      <c r="IL2249" s="0"/>
      <c r="IM2249" s="0"/>
      <c r="IN2249" s="0"/>
      <c r="IO2249" s="0"/>
      <c r="IP2249" s="0"/>
      <c r="IQ2249" s="0"/>
      <c r="IR2249" s="0"/>
      <c r="IS2249" s="0"/>
      <c r="IT2249" s="0"/>
      <c r="IU2249" s="0"/>
      <c r="IV2249" s="0"/>
      <c r="IW2249" s="0"/>
    </row>
    <row r="2250" customFormat="false" ht="12.75" hidden="true" customHeight="false" outlineLevel="0" collapsed="false">
      <c r="A2250" s="0" t="n">
        <f aca="false">WEEKDAY(C2250,2)</f>
        <v>5</v>
      </c>
      <c r="B2250" s="0" t="n">
        <f aca="false">MONTH(C2250)</f>
        <v>12</v>
      </c>
      <c r="C2250" s="23" t="n">
        <v>37232</v>
      </c>
      <c r="D2250" s="0" t="n">
        <f aca="false">MONTH(R2250)</f>
        <v>12</v>
      </c>
      <c r="E2250" s="0" t="n">
        <f aca="false">YEAR(R2250)</f>
        <v>2001</v>
      </c>
      <c r="F2250" s="36"/>
      <c r="G2250" s="24" t="n">
        <f aca="false">N2250-M2250</f>
        <v>0.357916666666666</v>
      </c>
      <c r="H2250" s="24" t="n">
        <f aca="false">O2250-N2250</f>
        <v>0.0880833333333335</v>
      </c>
      <c r="I2250" s="24" t="n">
        <f aca="false">O2250-M2250</f>
        <v>0.446</v>
      </c>
      <c r="J2250" s="25" t="n">
        <f aca="false">VLOOKUP(C2250,'Nymex hist.'!A:B,2,0)</f>
        <v>2.568</v>
      </c>
      <c r="K2250" s="25"/>
      <c r="L2250" s="25"/>
      <c r="M2250" s="27" t="n">
        <f aca="false">SUMIF($S$3:$FQ$3,$E2250+1,$S2250:$FQ2250)/COUNTIF($S$3:$FQ$3,$E2250+1)</f>
        <v>2.83758333333333</v>
      </c>
      <c r="N2250" s="27" t="n">
        <f aca="false">SUMIF($S$3:$FQ$3,$E2250+2,$S2250:$FQ2250)/COUNTIF($S$3:$FQ$3,$E2250+2)</f>
        <v>3.1955</v>
      </c>
      <c r="O2250" s="27" t="n">
        <f aca="false">SUMIF($S$3:$FQ$3,$E2250+3,$S2250:$FQ2250)/COUNTIF($S$3:$FQ$3,$E2250+3)</f>
        <v>3.28358333333333</v>
      </c>
      <c r="P2250" s="27" t="n">
        <f aca="false">SUMIF($S$3:$FQ$3,$E2250+4,$S2250:$FQ2250)/COUNTIF($S$3:$FQ$3,$E2250+4)</f>
        <v>3.35858333333333</v>
      </c>
      <c r="Q2250" s="27"/>
      <c r="R2250" s="28" t="n">
        <v>37232</v>
      </c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30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 t="n">
        <v>2.568</v>
      </c>
      <c r="DW2250" s="29" t="n">
        <v>2.681</v>
      </c>
      <c r="DX2250" s="29" t="n">
        <v>2.693</v>
      </c>
      <c r="DY2250" s="29" t="n">
        <v>2.686</v>
      </c>
      <c r="DZ2250" s="29" t="n">
        <v>2.743</v>
      </c>
      <c r="EA2250" s="29" t="n">
        <v>2.801</v>
      </c>
      <c r="EB2250" s="29" t="n">
        <v>2.848</v>
      </c>
      <c r="EC2250" s="29" t="n">
        <v>2.893</v>
      </c>
      <c r="ED2250" s="29" t="n">
        <v>2.886</v>
      </c>
      <c r="EE2250" s="29" t="n">
        <v>2.901</v>
      </c>
      <c r="EF2250" s="29" t="n">
        <v>3.088</v>
      </c>
      <c r="EG2250" s="29" t="n">
        <v>3.263</v>
      </c>
      <c r="EH2250" s="29" t="n">
        <v>3.343</v>
      </c>
      <c r="EI2250" s="29" t="n">
        <v>3.273</v>
      </c>
      <c r="EJ2250" s="29" t="n">
        <v>3.183</v>
      </c>
      <c r="EK2250" s="29" t="n">
        <v>3.033</v>
      </c>
      <c r="EL2250" s="29" t="n">
        <v>3.043</v>
      </c>
      <c r="EM2250" s="29" t="n">
        <v>3.073</v>
      </c>
      <c r="EN2250" s="29" t="n">
        <v>3.118</v>
      </c>
      <c r="EO2250" s="29" t="n">
        <v>3.163</v>
      </c>
      <c r="EP2250" s="29" t="n">
        <v>3.163</v>
      </c>
      <c r="EQ2250" s="29" t="n">
        <v>3.183</v>
      </c>
      <c r="ER2250" s="29" t="n">
        <v>3.318</v>
      </c>
      <c r="ES2250" s="29" t="n">
        <v>3.453</v>
      </c>
      <c r="ET2250" s="29" t="n">
        <v>3.513</v>
      </c>
      <c r="EU2250" s="29" t="n">
        <v>3.428</v>
      </c>
      <c r="EV2250" s="29" t="n">
        <v>3.298</v>
      </c>
      <c r="EW2250" s="29" t="n">
        <v>3.113</v>
      </c>
      <c r="EX2250" s="29" t="n">
        <v>3.108</v>
      </c>
      <c r="EY2250" s="29" t="n">
        <v>3.143</v>
      </c>
      <c r="EZ2250" s="29" t="n">
        <v>3.183</v>
      </c>
      <c r="FA2250" s="29" t="n">
        <v>3.223</v>
      </c>
      <c r="FB2250" s="29" t="n">
        <v>3.218</v>
      </c>
      <c r="FC2250" s="29" t="n">
        <v>3.243</v>
      </c>
      <c r="FD2250" s="29" t="n">
        <v>3.395</v>
      </c>
      <c r="FE2250" s="29" t="n">
        <v>3.538</v>
      </c>
      <c r="FF2250" s="29" t="n">
        <v>3.588</v>
      </c>
      <c r="FG2250" s="29" t="n">
        <v>3.503</v>
      </c>
      <c r="FH2250" s="29" t="n">
        <v>3.373</v>
      </c>
      <c r="FI2250" s="29" t="n">
        <v>3.188</v>
      </c>
      <c r="FJ2250" s="29" t="n">
        <v>3.183</v>
      </c>
      <c r="FK2250" s="29" t="n">
        <v>3.218</v>
      </c>
      <c r="FL2250" s="29" t="n">
        <v>3.258</v>
      </c>
      <c r="FM2250" s="29" t="n">
        <v>3.298</v>
      </c>
      <c r="FN2250" s="29" t="n">
        <v>3.293</v>
      </c>
      <c r="FO2250" s="29" t="n">
        <v>3.318</v>
      </c>
      <c r="FP2250" s="29" t="n">
        <v>3.47</v>
      </c>
      <c r="FQ2250" s="29" t="n">
        <v>3.613</v>
      </c>
      <c r="FR2250" s="29" t="n">
        <v>3.663</v>
      </c>
      <c r="FS2250" s="29" t="n">
        <v>3.578</v>
      </c>
      <c r="FT2250" s="29" t="n">
        <v>3.448</v>
      </c>
      <c r="FU2250" s="29" t="n">
        <v>3.263</v>
      </c>
      <c r="FV2250" s="29" t="n">
        <v>3.258</v>
      </c>
      <c r="FW2250" s="29" t="n">
        <v>3.293</v>
      </c>
      <c r="FX2250" s="29" t="n">
        <v>3.333</v>
      </c>
      <c r="FY2250" s="29" t="n">
        <v>3.373</v>
      </c>
      <c r="FZ2250" s="29" t="n">
        <v>3.368</v>
      </c>
      <c r="GA2250" s="29" t="n">
        <v>3.393</v>
      </c>
      <c r="GB2250" s="29" t="n">
        <v>3.545</v>
      </c>
      <c r="GC2250" s="29" t="n">
        <v>3.688</v>
      </c>
      <c r="GD2250" s="29" t="n">
        <v>3.738</v>
      </c>
      <c r="GE2250" s="29" t="n">
        <v>3.653</v>
      </c>
      <c r="GF2250" s="29" t="n">
        <v>3.523</v>
      </c>
      <c r="GG2250" s="29" t="n">
        <v>3.338</v>
      </c>
      <c r="GH2250" s="29" t="n">
        <v>3.333</v>
      </c>
      <c r="GI2250" s="29" t="n">
        <v>3.368</v>
      </c>
      <c r="GJ2250" s="29" t="n">
        <v>3.408</v>
      </c>
      <c r="GK2250" s="29" t="n">
        <v>3.448</v>
      </c>
      <c r="GL2250" s="29" t="n">
        <v>3.443</v>
      </c>
      <c r="GM2250" s="29" t="n">
        <v>3.468</v>
      </c>
      <c r="GN2250" s="29" t="n">
        <v>3.62</v>
      </c>
      <c r="GO2250" s="29" t="n">
        <v>3.763</v>
      </c>
      <c r="GP2250" s="29"/>
      <c r="GQ2250" s="29"/>
      <c r="GR2250" s="0"/>
      <c r="GS2250" s="0"/>
      <c r="GT2250" s="0"/>
      <c r="GU2250" s="0"/>
      <c r="GV2250" s="0"/>
      <c r="GW2250" s="0"/>
      <c r="GX2250" s="0"/>
      <c r="GY2250" s="0"/>
      <c r="GZ2250" s="0"/>
      <c r="HA2250" s="0"/>
      <c r="HB2250" s="0"/>
      <c r="HC2250" s="0"/>
      <c r="HD2250" s="0"/>
      <c r="HE2250" s="0"/>
      <c r="HF2250" s="0"/>
      <c r="HG2250" s="0"/>
      <c r="HH2250" s="0"/>
      <c r="HI2250" s="0"/>
      <c r="HJ2250" s="0"/>
      <c r="HK2250" s="0"/>
      <c r="HL2250" s="0"/>
      <c r="HM2250" s="0"/>
      <c r="HN2250" s="0"/>
      <c r="HO2250" s="0"/>
      <c r="HP2250" s="0"/>
      <c r="HQ2250" s="0"/>
      <c r="HR2250" s="0"/>
      <c r="HS2250" s="0"/>
      <c r="HT2250" s="0"/>
      <c r="HU2250" s="0"/>
      <c r="HV2250" s="0"/>
      <c r="HW2250" s="0"/>
      <c r="HX2250" s="0"/>
      <c r="HY2250" s="0"/>
      <c r="HZ2250" s="0"/>
      <c r="IA2250" s="0"/>
      <c r="IB2250" s="0"/>
      <c r="IC2250" s="0"/>
      <c r="ID2250" s="0"/>
      <c r="IE2250" s="0"/>
      <c r="IF2250" s="0"/>
      <c r="IG2250" s="0"/>
      <c r="IH2250" s="0"/>
      <c r="II2250" s="0"/>
      <c r="IJ2250" s="0"/>
      <c r="IK2250" s="0"/>
      <c r="IL2250" s="0"/>
      <c r="IM2250" s="0"/>
      <c r="IN2250" s="0"/>
      <c r="IO2250" s="0"/>
      <c r="IP2250" s="0"/>
      <c r="IQ2250" s="0"/>
      <c r="IR2250" s="0"/>
      <c r="IS2250" s="0"/>
      <c r="IT2250" s="0"/>
      <c r="IU2250" s="0"/>
      <c r="IV2250" s="0"/>
      <c r="IW2250" s="0"/>
    </row>
    <row r="2251" customFormat="false" ht="12.75" hidden="true" customHeight="false" outlineLevel="0" collapsed="false">
      <c r="A2251" s="0" t="n">
        <f aca="false">WEEKDAY(C2251,2)</f>
        <v>1</v>
      </c>
      <c r="B2251" s="0" t="n">
        <f aca="false">MONTH(C2251)</f>
        <v>12</v>
      </c>
      <c r="C2251" s="23" t="n">
        <v>37235</v>
      </c>
      <c r="D2251" s="0" t="n">
        <f aca="false">MONTH(R2251)</f>
        <v>12</v>
      </c>
      <c r="E2251" s="0" t="n">
        <f aca="false">YEAR(R2251)</f>
        <v>2001</v>
      </c>
      <c r="F2251" s="36"/>
      <c r="G2251" s="24" t="n">
        <f aca="false">N2251-M2251</f>
        <v>0.336833333333333</v>
      </c>
      <c r="H2251" s="24" t="n">
        <f aca="false">O2251-N2251</f>
        <v>0.0885000000000007</v>
      </c>
      <c r="I2251" s="24" t="n">
        <f aca="false">O2251-M2251</f>
        <v>0.425333333333334</v>
      </c>
      <c r="J2251" s="25" t="n">
        <f aca="false">VLOOKUP(C2251,'Nymex hist.'!A:B,2,0)</f>
        <v>2.747</v>
      </c>
      <c r="K2251" s="25"/>
      <c r="L2251" s="25"/>
      <c r="M2251" s="27" t="n">
        <f aca="false">SUMIF($S$3:$FQ$3,$E2251+1,$S2251:$FQ2251)/COUNTIF($S$3:$FQ$3,$E2251+1)</f>
        <v>2.95525</v>
      </c>
      <c r="N2251" s="27" t="n">
        <f aca="false">SUMIF($S$3:$FQ$3,$E2251+2,$S2251:$FQ2251)/COUNTIF($S$3:$FQ$3,$E2251+2)</f>
        <v>3.29208333333333</v>
      </c>
      <c r="O2251" s="27" t="n">
        <f aca="false">SUMIF($S$3:$FQ$3,$E2251+3,$S2251:$FQ2251)/COUNTIF($S$3:$FQ$3,$E2251+3)</f>
        <v>3.38058333333333</v>
      </c>
      <c r="P2251" s="27" t="n">
        <f aca="false">SUMIF($S$3:$FQ$3,$E2251+4,$S2251:$FQ2251)/COUNTIF($S$3:$FQ$3,$E2251+4)</f>
        <v>3.45558333333333</v>
      </c>
      <c r="Q2251" s="27"/>
      <c r="R2251" s="28" t="n">
        <v>37235</v>
      </c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30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 t="n">
        <v>2.747</v>
      </c>
      <c r="DW2251" s="29" t="n">
        <v>2.827</v>
      </c>
      <c r="DX2251" s="29" t="n">
        <v>2.825</v>
      </c>
      <c r="DY2251" s="29" t="n">
        <v>2.797</v>
      </c>
      <c r="DZ2251" s="29" t="n">
        <v>2.852</v>
      </c>
      <c r="EA2251" s="29" t="n">
        <v>2.91</v>
      </c>
      <c r="EB2251" s="29" t="n">
        <v>2.955</v>
      </c>
      <c r="EC2251" s="29" t="n">
        <v>3</v>
      </c>
      <c r="ED2251" s="29" t="n">
        <v>2.99</v>
      </c>
      <c r="EE2251" s="29" t="n">
        <v>3.005</v>
      </c>
      <c r="EF2251" s="29" t="n">
        <v>3.19</v>
      </c>
      <c r="EG2251" s="29" t="n">
        <v>3.365</v>
      </c>
      <c r="EH2251" s="29" t="n">
        <v>3.445</v>
      </c>
      <c r="EI2251" s="29" t="n">
        <v>3.37</v>
      </c>
      <c r="EJ2251" s="29" t="n">
        <v>3.28</v>
      </c>
      <c r="EK2251" s="29" t="n">
        <v>3.125</v>
      </c>
      <c r="EL2251" s="29" t="n">
        <v>3.135</v>
      </c>
      <c r="EM2251" s="29" t="n">
        <v>3.17</v>
      </c>
      <c r="EN2251" s="29" t="n">
        <v>3.215</v>
      </c>
      <c r="EO2251" s="29" t="n">
        <v>3.26</v>
      </c>
      <c r="EP2251" s="29" t="n">
        <v>3.26</v>
      </c>
      <c r="EQ2251" s="29" t="n">
        <v>3.28</v>
      </c>
      <c r="ER2251" s="29" t="n">
        <v>3.415</v>
      </c>
      <c r="ES2251" s="29" t="n">
        <v>3.55</v>
      </c>
      <c r="ET2251" s="29" t="n">
        <v>3.61</v>
      </c>
      <c r="EU2251" s="29" t="n">
        <v>3.525</v>
      </c>
      <c r="EV2251" s="29" t="n">
        <v>3.395</v>
      </c>
      <c r="EW2251" s="29" t="n">
        <v>3.21</v>
      </c>
      <c r="EX2251" s="29" t="n">
        <v>3.205</v>
      </c>
      <c r="EY2251" s="29" t="n">
        <v>3.24</v>
      </c>
      <c r="EZ2251" s="29" t="n">
        <v>3.28</v>
      </c>
      <c r="FA2251" s="29" t="n">
        <v>3.32</v>
      </c>
      <c r="FB2251" s="29" t="n">
        <v>3.315</v>
      </c>
      <c r="FC2251" s="29" t="n">
        <v>3.34</v>
      </c>
      <c r="FD2251" s="29" t="n">
        <v>3.492</v>
      </c>
      <c r="FE2251" s="29" t="n">
        <v>3.635</v>
      </c>
      <c r="FF2251" s="29" t="n">
        <v>3.685</v>
      </c>
      <c r="FG2251" s="29" t="n">
        <v>3.6</v>
      </c>
      <c r="FH2251" s="29" t="n">
        <v>3.47</v>
      </c>
      <c r="FI2251" s="29" t="n">
        <v>3.285</v>
      </c>
      <c r="FJ2251" s="29" t="n">
        <v>3.28</v>
      </c>
      <c r="FK2251" s="29" t="n">
        <v>3.315</v>
      </c>
      <c r="FL2251" s="29" t="n">
        <v>3.355</v>
      </c>
      <c r="FM2251" s="29" t="n">
        <v>3.395</v>
      </c>
      <c r="FN2251" s="29" t="n">
        <v>3.39</v>
      </c>
      <c r="FO2251" s="29" t="n">
        <v>3.415</v>
      </c>
      <c r="FP2251" s="29" t="n">
        <v>3.567</v>
      </c>
      <c r="FQ2251" s="29" t="n">
        <v>3.71</v>
      </c>
      <c r="FR2251" s="29" t="n">
        <v>3.76</v>
      </c>
      <c r="FS2251" s="29" t="n">
        <v>3.675</v>
      </c>
      <c r="FT2251" s="29" t="n">
        <v>3.545</v>
      </c>
      <c r="FU2251" s="29" t="n">
        <v>3.36</v>
      </c>
      <c r="FV2251" s="29" t="n">
        <v>3.355</v>
      </c>
      <c r="FW2251" s="29" t="n">
        <v>3.39</v>
      </c>
      <c r="FX2251" s="29" t="n">
        <v>3.43</v>
      </c>
      <c r="FY2251" s="29" t="n">
        <v>3.47</v>
      </c>
      <c r="FZ2251" s="29" t="n">
        <v>3.465</v>
      </c>
      <c r="GA2251" s="29" t="n">
        <v>3.49</v>
      </c>
      <c r="GB2251" s="29" t="n">
        <v>3.642</v>
      </c>
      <c r="GC2251" s="29" t="n">
        <v>3.785</v>
      </c>
      <c r="GD2251" s="29" t="n">
        <v>3.835</v>
      </c>
      <c r="GE2251" s="29" t="n">
        <v>3.75</v>
      </c>
      <c r="GF2251" s="29" t="n">
        <v>3.62</v>
      </c>
      <c r="GG2251" s="29" t="n">
        <v>3.435</v>
      </c>
      <c r="GH2251" s="29" t="n">
        <v>3.43</v>
      </c>
      <c r="GI2251" s="29" t="n">
        <v>3.465</v>
      </c>
      <c r="GJ2251" s="29" t="n">
        <v>3.505</v>
      </c>
      <c r="GK2251" s="29" t="n">
        <v>3.545</v>
      </c>
      <c r="GL2251" s="29" t="n">
        <v>3.54</v>
      </c>
      <c r="GM2251" s="29" t="n">
        <v>3.565</v>
      </c>
      <c r="GN2251" s="29" t="n">
        <v>3.717</v>
      </c>
      <c r="GO2251" s="29" t="n">
        <v>3.86</v>
      </c>
      <c r="GP2251" s="29"/>
      <c r="GQ2251" s="29"/>
      <c r="GR2251" s="0"/>
      <c r="GS2251" s="0"/>
      <c r="GT2251" s="0"/>
      <c r="GU2251" s="0"/>
      <c r="GV2251" s="0"/>
      <c r="GW2251" s="0"/>
      <c r="GX2251" s="0"/>
      <c r="GY2251" s="0"/>
      <c r="GZ2251" s="0"/>
      <c r="HA2251" s="0"/>
      <c r="HB2251" s="0"/>
      <c r="HC2251" s="0"/>
      <c r="HD2251" s="0"/>
      <c r="HE2251" s="0"/>
      <c r="HF2251" s="0"/>
      <c r="HG2251" s="0"/>
      <c r="HH2251" s="0"/>
      <c r="HI2251" s="0"/>
      <c r="HJ2251" s="0"/>
      <c r="HK2251" s="0"/>
      <c r="HL2251" s="0"/>
      <c r="HM2251" s="0"/>
      <c r="HN2251" s="0"/>
      <c r="HO2251" s="0"/>
      <c r="HP2251" s="0"/>
      <c r="HQ2251" s="0"/>
      <c r="HR2251" s="0"/>
      <c r="HS2251" s="0"/>
      <c r="HT2251" s="0"/>
      <c r="HU2251" s="0"/>
      <c r="HV2251" s="0"/>
      <c r="HW2251" s="0"/>
      <c r="HX2251" s="0"/>
      <c r="HY2251" s="0"/>
      <c r="HZ2251" s="0"/>
      <c r="IA2251" s="0"/>
      <c r="IB2251" s="0"/>
      <c r="IC2251" s="0"/>
      <c r="ID2251" s="0"/>
      <c r="IE2251" s="0"/>
      <c r="IF2251" s="0"/>
      <c r="IG2251" s="0"/>
      <c r="IH2251" s="0"/>
      <c r="II2251" s="0"/>
      <c r="IJ2251" s="0"/>
      <c r="IK2251" s="0"/>
      <c r="IL2251" s="0"/>
      <c r="IM2251" s="0"/>
      <c r="IN2251" s="0"/>
      <c r="IO2251" s="0"/>
      <c r="IP2251" s="0"/>
      <c r="IQ2251" s="0"/>
      <c r="IR2251" s="0"/>
      <c r="IS2251" s="0"/>
      <c r="IT2251" s="0"/>
      <c r="IU2251" s="0"/>
      <c r="IV2251" s="0"/>
      <c r="IW2251" s="0"/>
    </row>
    <row r="2252" customFormat="false" ht="12.75" hidden="true" customHeight="false" outlineLevel="0" collapsed="false">
      <c r="A2252" s="0" t="n">
        <f aca="false">WEEKDAY(C2252,2)</f>
        <v>2</v>
      </c>
      <c r="B2252" s="0" t="n">
        <f aca="false">MONTH(C2252)</f>
        <v>12</v>
      </c>
      <c r="C2252" s="23" t="n">
        <v>37236</v>
      </c>
      <c r="D2252" s="0" t="n">
        <f aca="false">MONTH(R2252)</f>
        <v>12</v>
      </c>
      <c r="E2252" s="0" t="n">
        <f aca="false">YEAR(R2252)</f>
        <v>2001</v>
      </c>
      <c r="F2252" s="36"/>
      <c r="G2252" s="24" t="n">
        <f aca="false">N2252-M2252</f>
        <v>0.31875</v>
      </c>
      <c r="H2252" s="24" t="n">
        <f aca="false">O2252-N2252</f>
        <v>0.0851666666666673</v>
      </c>
      <c r="I2252" s="24" t="n">
        <f aca="false">O2252-M2252</f>
        <v>0.403916666666667</v>
      </c>
      <c r="J2252" s="25" t="n">
        <f aca="false">VLOOKUP(C2252,'Nymex hist.'!A:B,2,0)</f>
        <v>2.803</v>
      </c>
      <c r="K2252" s="25"/>
      <c r="L2252" s="25"/>
      <c r="M2252" s="27" t="n">
        <f aca="false">SUMIF($S$3:$FQ$3,$E2252+1,$S2252:$FQ2252)/COUNTIF($S$3:$FQ$3,$E2252+1)</f>
        <v>2.98266666666667</v>
      </c>
      <c r="N2252" s="27" t="n">
        <f aca="false">SUMIF($S$3:$FQ$3,$E2252+2,$S2252:$FQ2252)/COUNTIF($S$3:$FQ$3,$E2252+2)</f>
        <v>3.30141666666667</v>
      </c>
      <c r="O2252" s="27" t="n">
        <f aca="false">SUMIF($S$3:$FQ$3,$E2252+3,$S2252:$FQ2252)/COUNTIF($S$3:$FQ$3,$E2252+3)</f>
        <v>3.38658333333333</v>
      </c>
      <c r="P2252" s="27" t="n">
        <f aca="false">SUMIF($S$3:$FQ$3,$E2252+4,$S2252:$FQ2252)/COUNTIF($S$3:$FQ$3,$E2252+4)</f>
        <v>3.47158333333333</v>
      </c>
      <c r="Q2252" s="27"/>
      <c r="R2252" s="28" t="n">
        <v>37236</v>
      </c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30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 t="n">
        <v>2.803</v>
      </c>
      <c r="DW2252" s="29" t="n">
        <v>2.868</v>
      </c>
      <c r="DX2252" s="29" t="n">
        <v>2.861</v>
      </c>
      <c r="DY2252" s="29" t="n">
        <v>2.828</v>
      </c>
      <c r="DZ2252" s="29" t="n">
        <v>2.879</v>
      </c>
      <c r="EA2252" s="29" t="n">
        <v>2.933</v>
      </c>
      <c r="EB2252" s="29" t="n">
        <v>2.978</v>
      </c>
      <c r="EC2252" s="29" t="n">
        <v>3.023</v>
      </c>
      <c r="ED2252" s="29" t="n">
        <v>3.011</v>
      </c>
      <c r="EE2252" s="29" t="n">
        <v>3.026</v>
      </c>
      <c r="EF2252" s="29" t="n">
        <v>3.206</v>
      </c>
      <c r="EG2252" s="29" t="n">
        <v>3.376</v>
      </c>
      <c r="EH2252" s="29" t="n">
        <v>3.456</v>
      </c>
      <c r="EI2252" s="29" t="n">
        <v>3.381</v>
      </c>
      <c r="EJ2252" s="29" t="n">
        <v>3.291</v>
      </c>
      <c r="EK2252" s="29" t="n">
        <v>3.136</v>
      </c>
      <c r="EL2252" s="29" t="n">
        <v>3.146</v>
      </c>
      <c r="EM2252" s="29" t="n">
        <v>3.181</v>
      </c>
      <c r="EN2252" s="29" t="n">
        <v>3.226</v>
      </c>
      <c r="EO2252" s="29" t="n">
        <v>3.271</v>
      </c>
      <c r="EP2252" s="29" t="n">
        <v>3.266</v>
      </c>
      <c r="EQ2252" s="29" t="n">
        <v>3.286</v>
      </c>
      <c r="ER2252" s="29" t="n">
        <v>3.421</v>
      </c>
      <c r="ES2252" s="29" t="n">
        <v>3.556</v>
      </c>
      <c r="ET2252" s="29" t="n">
        <v>3.616</v>
      </c>
      <c r="EU2252" s="29" t="n">
        <v>3.531</v>
      </c>
      <c r="EV2252" s="29" t="n">
        <v>3.401</v>
      </c>
      <c r="EW2252" s="29" t="n">
        <v>3.216</v>
      </c>
      <c r="EX2252" s="29" t="n">
        <v>3.211</v>
      </c>
      <c r="EY2252" s="29" t="n">
        <v>3.246</v>
      </c>
      <c r="EZ2252" s="29" t="n">
        <v>3.286</v>
      </c>
      <c r="FA2252" s="29" t="n">
        <v>3.326</v>
      </c>
      <c r="FB2252" s="29" t="n">
        <v>3.321</v>
      </c>
      <c r="FC2252" s="29" t="n">
        <v>3.346</v>
      </c>
      <c r="FD2252" s="29" t="n">
        <v>3.498</v>
      </c>
      <c r="FE2252" s="29" t="n">
        <v>3.641</v>
      </c>
      <c r="FF2252" s="29" t="n">
        <v>3.701</v>
      </c>
      <c r="FG2252" s="29" t="n">
        <v>3.616</v>
      </c>
      <c r="FH2252" s="29" t="n">
        <v>3.486</v>
      </c>
      <c r="FI2252" s="29" t="n">
        <v>3.301</v>
      </c>
      <c r="FJ2252" s="29" t="n">
        <v>3.296</v>
      </c>
      <c r="FK2252" s="29" t="n">
        <v>3.331</v>
      </c>
      <c r="FL2252" s="29" t="n">
        <v>3.371</v>
      </c>
      <c r="FM2252" s="29" t="n">
        <v>3.411</v>
      </c>
      <c r="FN2252" s="29" t="n">
        <v>3.406</v>
      </c>
      <c r="FO2252" s="29" t="n">
        <v>3.431</v>
      </c>
      <c r="FP2252" s="29" t="n">
        <v>3.583</v>
      </c>
      <c r="FQ2252" s="29" t="n">
        <v>3.726</v>
      </c>
      <c r="FR2252" s="29" t="n">
        <v>3.781</v>
      </c>
      <c r="FS2252" s="29" t="n">
        <v>3.696</v>
      </c>
      <c r="FT2252" s="29" t="n">
        <v>3.566</v>
      </c>
      <c r="FU2252" s="29" t="n">
        <v>3.381</v>
      </c>
      <c r="FV2252" s="29" t="n">
        <v>3.376</v>
      </c>
      <c r="FW2252" s="29" t="n">
        <v>3.411</v>
      </c>
      <c r="FX2252" s="29" t="n">
        <v>3.451</v>
      </c>
      <c r="FY2252" s="29" t="n">
        <v>3.491</v>
      </c>
      <c r="FZ2252" s="29" t="n">
        <v>3.486</v>
      </c>
      <c r="GA2252" s="29" t="n">
        <v>3.511</v>
      </c>
      <c r="GB2252" s="29" t="n">
        <v>3.663</v>
      </c>
      <c r="GC2252" s="29" t="n">
        <v>3.806</v>
      </c>
      <c r="GD2252" s="29" t="n">
        <v>3.8585</v>
      </c>
      <c r="GE2252" s="29" t="n">
        <v>3.7735</v>
      </c>
      <c r="GF2252" s="29" t="n">
        <v>3.6435</v>
      </c>
      <c r="GG2252" s="29" t="n">
        <v>3.4585</v>
      </c>
      <c r="GH2252" s="29" t="n">
        <v>3.4535</v>
      </c>
      <c r="GI2252" s="29" t="n">
        <v>3.4885</v>
      </c>
      <c r="GJ2252" s="29" t="n">
        <v>3.5285</v>
      </c>
      <c r="GK2252" s="29" t="n">
        <v>3.5685</v>
      </c>
      <c r="GL2252" s="29" t="n">
        <v>3.5635</v>
      </c>
      <c r="GM2252" s="29" t="n">
        <v>3.5885</v>
      </c>
      <c r="GN2252" s="29" t="n">
        <v>3.7405</v>
      </c>
      <c r="GO2252" s="29" t="n">
        <v>3.8835</v>
      </c>
      <c r="GP2252" s="29"/>
      <c r="GQ2252" s="29"/>
      <c r="GR2252" s="0"/>
      <c r="GS2252" s="0"/>
      <c r="GT2252" s="0"/>
      <c r="GU2252" s="0"/>
      <c r="GV2252" s="0"/>
      <c r="GW2252" s="0"/>
      <c r="GX2252" s="0"/>
      <c r="GY2252" s="0"/>
      <c r="GZ2252" s="0"/>
      <c r="HA2252" s="0"/>
      <c r="HB2252" s="0"/>
      <c r="HC2252" s="0"/>
      <c r="HD2252" s="0"/>
      <c r="HE2252" s="0"/>
      <c r="HF2252" s="0"/>
      <c r="HG2252" s="0"/>
      <c r="HH2252" s="0"/>
      <c r="HI2252" s="0"/>
      <c r="HJ2252" s="0"/>
      <c r="HK2252" s="0"/>
      <c r="HL2252" s="0"/>
      <c r="HM2252" s="0"/>
      <c r="HN2252" s="0"/>
      <c r="HO2252" s="0"/>
      <c r="HP2252" s="0"/>
      <c r="HQ2252" s="0"/>
      <c r="HR2252" s="0"/>
      <c r="HS2252" s="0"/>
      <c r="HT2252" s="0"/>
      <c r="HU2252" s="0"/>
      <c r="HV2252" s="0"/>
      <c r="HW2252" s="0"/>
      <c r="HX2252" s="0"/>
      <c r="HY2252" s="0"/>
      <c r="HZ2252" s="0"/>
      <c r="IA2252" s="0"/>
      <c r="IB2252" s="0"/>
      <c r="IC2252" s="0"/>
      <c r="ID2252" s="0"/>
      <c r="IE2252" s="0"/>
      <c r="IF2252" s="0"/>
      <c r="IG2252" s="0"/>
      <c r="IH2252" s="0"/>
      <c r="II2252" s="0"/>
      <c r="IJ2252" s="0"/>
      <c r="IK2252" s="0"/>
      <c r="IL2252" s="0"/>
      <c r="IM2252" s="0"/>
      <c r="IN2252" s="0"/>
      <c r="IO2252" s="0"/>
      <c r="IP2252" s="0"/>
      <c r="IQ2252" s="0"/>
      <c r="IR2252" s="0"/>
      <c r="IS2252" s="0"/>
      <c r="IT2252" s="0"/>
      <c r="IU2252" s="0"/>
      <c r="IV2252" s="0"/>
      <c r="IW2252" s="0"/>
    </row>
    <row r="2253" customFormat="false" ht="12.75" hidden="true" customHeight="false" outlineLevel="0" collapsed="false">
      <c r="A2253" s="0" t="n">
        <f aca="false">WEEKDAY(C2253,2)</f>
        <v>3</v>
      </c>
      <c r="B2253" s="0" t="n">
        <f aca="false">MONTH(C2253)</f>
        <v>12</v>
      </c>
      <c r="C2253" s="23" t="n">
        <v>37237</v>
      </c>
      <c r="D2253" s="0" t="n">
        <f aca="false">MONTH(R2253)</f>
        <v>12</v>
      </c>
      <c r="E2253" s="0" t="n">
        <f aca="false">YEAR(R2253)</f>
        <v>2001</v>
      </c>
      <c r="F2253" s="36"/>
      <c r="G2253" s="24" t="n">
        <f aca="false">N2253-M2253</f>
        <v>0.33375</v>
      </c>
      <c r="H2253" s="24" t="n">
        <f aca="false">O2253-N2253</f>
        <v>0.0850833333333334</v>
      </c>
      <c r="I2253" s="24" t="n">
        <f aca="false">O2253-M2253</f>
        <v>0.418833333333334</v>
      </c>
      <c r="J2253" s="25" t="n">
        <f aca="false">VLOOKUP(C2253,'Nymex hist.'!A:B,2,0)</f>
        <v>2.719</v>
      </c>
      <c r="K2253" s="25"/>
      <c r="L2253" s="25"/>
      <c r="M2253" s="27" t="n">
        <f aca="false">SUMIF($S$3:$FQ$3,$E2253+1,$S2253:$FQ2253)/COUNTIF($S$3:$FQ$3,$E2253+1)</f>
        <v>2.92175</v>
      </c>
      <c r="N2253" s="27" t="n">
        <f aca="false">SUMIF($S$3:$FQ$3,$E2253+2,$S2253:$FQ2253)/COUNTIF($S$3:$FQ$3,$E2253+2)</f>
        <v>3.2555</v>
      </c>
      <c r="O2253" s="27" t="n">
        <f aca="false">SUMIF($S$3:$FQ$3,$E2253+3,$S2253:$FQ2253)/COUNTIF($S$3:$FQ$3,$E2253+3)</f>
        <v>3.34058333333333</v>
      </c>
      <c r="P2253" s="27" t="n">
        <f aca="false">SUMIF($S$3:$FQ$3,$E2253+4,$S2253:$FQ2253)/COUNTIF($S$3:$FQ$3,$E2253+4)</f>
        <v>3.42558333333333</v>
      </c>
      <c r="Q2253" s="27"/>
      <c r="R2253" s="28" t="n">
        <v>37237</v>
      </c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30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 t="n">
        <v>2.719</v>
      </c>
      <c r="DW2253" s="29" t="n">
        <v>2.793</v>
      </c>
      <c r="DX2253" s="29" t="n">
        <v>2.795</v>
      </c>
      <c r="DY2253" s="29" t="n">
        <v>2.765</v>
      </c>
      <c r="DZ2253" s="29" t="n">
        <v>2.818</v>
      </c>
      <c r="EA2253" s="29" t="n">
        <v>2.872</v>
      </c>
      <c r="EB2253" s="29" t="n">
        <v>2.917</v>
      </c>
      <c r="EC2253" s="29" t="n">
        <v>2.962</v>
      </c>
      <c r="ED2253" s="29" t="n">
        <v>2.959</v>
      </c>
      <c r="EE2253" s="29" t="n">
        <v>2.976</v>
      </c>
      <c r="EF2253" s="29" t="n">
        <v>3.156</v>
      </c>
      <c r="EG2253" s="29" t="n">
        <v>3.329</v>
      </c>
      <c r="EH2253" s="29" t="n">
        <v>3.408</v>
      </c>
      <c r="EI2253" s="29" t="n">
        <v>3.337</v>
      </c>
      <c r="EJ2253" s="29" t="n">
        <v>3.247</v>
      </c>
      <c r="EK2253" s="29" t="n">
        <v>3.092</v>
      </c>
      <c r="EL2253" s="29" t="n">
        <v>3.1</v>
      </c>
      <c r="EM2253" s="29" t="n">
        <v>3.135</v>
      </c>
      <c r="EN2253" s="29" t="n">
        <v>3.177</v>
      </c>
      <c r="EO2253" s="29" t="n">
        <v>3.225</v>
      </c>
      <c r="EP2253" s="29" t="n">
        <v>3.22</v>
      </c>
      <c r="EQ2253" s="29" t="n">
        <v>3.24</v>
      </c>
      <c r="ER2253" s="29" t="n">
        <v>3.375</v>
      </c>
      <c r="ES2253" s="29" t="n">
        <v>3.51</v>
      </c>
      <c r="ET2253" s="29" t="n">
        <v>3.57</v>
      </c>
      <c r="EU2253" s="29" t="n">
        <v>3.485</v>
      </c>
      <c r="EV2253" s="29" t="n">
        <v>3.355</v>
      </c>
      <c r="EW2253" s="29" t="n">
        <v>3.17</v>
      </c>
      <c r="EX2253" s="29" t="n">
        <v>3.165</v>
      </c>
      <c r="EY2253" s="29" t="n">
        <v>3.2</v>
      </c>
      <c r="EZ2253" s="29" t="n">
        <v>3.24</v>
      </c>
      <c r="FA2253" s="29" t="n">
        <v>3.28</v>
      </c>
      <c r="FB2253" s="29" t="n">
        <v>3.275</v>
      </c>
      <c r="FC2253" s="29" t="n">
        <v>3.3</v>
      </c>
      <c r="FD2253" s="29" t="n">
        <v>3.452</v>
      </c>
      <c r="FE2253" s="29" t="n">
        <v>3.595</v>
      </c>
      <c r="FF2253" s="29" t="n">
        <v>3.655</v>
      </c>
      <c r="FG2253" s="29" t="n">
        <v>3.57</v>
      </c>
      <c r="FH2253" s="29" t="n">
        <v>3.44</v>
      </c>
      <c r="FI2253" s="29" t="n">
        <v>3.255</v>
      </c>
      <c r="FJ2253" s="29" t="n">
        <v>3.25</v>
      </c>
      <c r="FK2253" s="29" t="n">
        <v>3.285</v>
      </c>
      <c r="FL2253" s="29" t="n">
        <v>3.325</v>
      </c>
      <c r="FM2253" s="29" t="n">
        <v>3.365</v>
      </c>
      <c r="FN2253" s="29" t="n">
        <v>3.36</v>
      </c>
      <c r="FO2253" s="29" t="n">
        <v>3.385</v>
      </c>
      <c r="FP2253" s="29" t="n">
        <v>3.537</v>
      </c>
      <c r="FQ2253" s="29" t="n">
        <v>3.68</v>
      </c>
      <c r="FR2253" s="29" t="n">
        <v>3.735</v>
      </c>
      <c r="FS2253" s="29" t="n">
        <v>3.65</v>
      </c>
      <c r="FT2253" s="29" t="n">
        <v>3.52</v>
      </c>
      <c r="FU2253" s="29" t="n">
        <v>3.335</v>
      </c>
      <c r="FV2253" s="29" t="n">
        <v>3.33</v>
      </c>
      <c r="FW2253" s="29" t="n">
        <v>3.365</v>
      </c>
      <c r="FX2253" s="29" t="n">
        <v>3.405</v>
      </c>
      <c r="FY2253" s="29" t="n">
        <v>3.445</v>
      </c>
      <c r="FZ2253" s="29" t="n">
        <v>3.44</v>
      </c>
      <c r="GA2253" s="29" t="n">
        <v>3.465</v>
      </c>
      <c r="GB2253" s="29" t="n">
        <v>3.617</v>
      </c>
      <c r="GC2253" s="29" t="n">
        <v>3.76</v>
      </c>
      <c r="GD2253" s="29" t="n">
        <v>3.8125</v>
      </c>
      <c r="GE2253" s="29" t="n">
        <v>3.7275</v>
      </c>
      <c r="GF2253" s="29" t="n">
        <v>3.5975</v>
      </c>
      <c r="GG2253" s="29" t="n">
        <v>3.4125</v>
      </c>
      <c r="GH2253" s="29" t="n">
        <v>3.4075</v>
      </c>
      <c r="GI2253" s="29" t="n">
        <v>3.4425</v>
      </c>
      <c r="GJ2253" s="29" t="n">
        <v>3.4825</v>
      </c>
      <c r="GK2253" s="29" t="n">
        <v>3.5225</v>
      </c>
      <c r="GL2253" s="29" t="n">
        <v>3.5175</v>
      </c>
      <c r="GM2253" s="29" t="n">
        <v>3.5425</v>
      </c>
      <c r="GN2253" s="29" t="n">
        <v>3.6945</v>
      </c>
      <c r="GO2253" s="29" t="n">
        <v>3.8375</v>
      </c>
      <c r="GP2253" s="29"/>
      <c r="GQ2253" s="29"/>
      <c r="GR2253" s="0"/>
      <c r="GS2253" s="0"/>
      <c r="GT2253" s="0"/>
      <c r="GU2253" s="0"/>
      <c r="GV2253" s="0"/>
      <c r="GW2253" s="0"/>
      <c r="GX2253" s="0"/>
      <c r="GY2253" s="0"/>
      <c r="GZ2253" s="0"/>
      <c r="HA2253" s="0"/>
      <c r="HB2253" s="0"/>
      <c r="HC2253" s="0"/>
      <c r="HD2253" s="0"/>
      <c r="HE2253" s="0"/>
      <c r="HF2253" s="0"/>
      <c r="HG2253" s="0"/>
      <c r="HH2253" s="0"/>
      <c r="HI2253" s="0"/>
      <c r="HJ2253" s="0"/>
      <c r="HK2253" s="0"/>
      <c r="HL2253" s="0"/>
      <c r="HM2253" s="0"/>
      <c r="HN2253" s="0"/>
      <c r="HO2253" s="0"/>
      <c r="HP2253" s="0"/>
      <c r="HQ2253" s="0"/>
      <c r="HR2253" s="0"/>
      <c r="HS2253" s="0"/>
      <c r="HT2253" s="0"/>
      <c r="HU2253" s="0"/>
      <c r="HV2253" s="0"/>
      <c r="HW2253" s="0"/>
      <c r="HX2253" s="0"/>
      <c r="HY2253" s="0"/>
      <c r="HZ2253" s="0"/>
      <c r="IA2253" s="0"/>
      <c r="IB2253" s="0"/>
      <c r="IC2253" s="0"/>
      <c r="ID2253" s="0"/>
      <c r="IE2253" s="0"/>
      <c r="IF2253" s="0"/>
      <c r="IG2253" s="0"/>
      <c r="IH2253" s="0"/>
      <c r="II2253" s="0"/>
      <c r="IJ2253" s="0"/>
      <c r="IK2253" s="0"/>
      <c r="IL2253" s="0"/>
      <c r="IM2253" s="0"/>
      <c r="IN2253" s="0"/>
      <c r="IO2253" s="0"/>
      <c r="IP2253" s="0"/>
      <c r="IQ2253" s="0"/>
      <c r="IR2253" s="0"/>
      <c r="IS2253" s="0"/>
      <c r="IT2253" s="0"/>
      <c r="IU2253" s="0"/>
      <c r="IV2253" s="0"/>
      <c r="IW2253" s="0"/>
    </row>
    <row r="2254" customFormat="false" ht="12.75" hidden="true" customHeight="false" outlineLevel="0" collapsed="false">
      <c r="A2254" s="0" t="n">
        <f aca="false">WEEKDAY(C2254,2)</f>
        <v>4</v>
      </c>
      <c r="B2254" s="0" t="n">
        <f aca="false">MONTH(C2254)</f>
        <v>12</v>
      </c>
      <c r="C2254" s="23" t="n">
        <v>37238</v>
      </c>
      <c r="D2254" s="0" t="n">
        <f aca="false">MONTH(R2254)</f>
        <v>12</v>
      </c>
      <c r="E2254" s="0" t="n">
        <f aca="false">YEAR(R2254)</f>
        <v>2001</v>
      </c>
      <c r="F2254" s="36"/>
      <c r="G2254" s="24" t="n">
        <f aca="false">N2254-M2254</f>
        <v>0.313333333333333</v>
      </c>
      <c r="H2254" s="24" t="n">
        <f aca="false">O2254-N2254</f>
        <v>0.0827499999999999</v>
      </c>
      <c r="I2254" s="24" t="n">
        <f aca="false">O2254-M2254</f>
        <v>0.396083333333333</v>
      </c>
      <c r="J2254" s="25" t="n">
        <f aca="false">VLOOKUP(C2254,'Nymex hist.'!A:B,2,0)</f>
        <v>2.756</v>
      </c>
      <c r="K2254" s="25"/>
      <c r="L2254" s="25"/>
      <c r="M2254" s="27" t="n">
        <f aca="false">SUMIF($S$3:$FQ$3,$E2254+1,$S2254:$FQ2254)/COUNTIF($S$3:$FQ$3,$E2254+1)</f>
        <v>2.9385</v>
      </c>
      <c r="N2254" s="27" t="n">
        <f aca="false">SUMIF($S$3:$FQ$3,$E2254+2,$S2254:$FQ2254)/COUNTIF($S$3:$FQ$3,$E2254+2)</f>
        <v>3.25183333333333</v>
      </c>
      <c r="O2254" s="27" t="n">
        <f aca="false">SUMIF($S$3:$FQ$3,$E2254+3,$S2254:$FQ2254)/COUNTIF($S$3:$FQ$3,$E2254+3)</f>
        <v>3.33458333333333</v>
      </c>
      <c r="P2254" s="27" t="n">
        <f aca="false">SUMIF($S$3:$FQ$3,$E2254+4,$S2254:$FQ2254)/COUNTIF($S$3:$FQ$3,$E2254+4)</f>
        <v>3.41958333333333</v>
      </c>
      <c r="Q2254" s="27"/>
      <c r="R2254" s="28" t="n">
        <v>37238</v>
      </c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30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 t="n">
        <v>2.756</v>
      </c>
      <c r="DW2254" s="29" t="n">
        <v>2.822</v>
      </c>
      <c r="DX2254" s="29" t="n">
        <v>2.822</v>
      </c>
      <c r="DY2254" s="29" t="n">
        <v>2.787</v>
      </c>
      <c r="DZ2254" s="29" t="n">
        <v>2.837</v>
      </c>
      <c r="EA2254" s="29" t="n">
        <v>2.888</v>
      </c>
      <c r="EB2254" s="29" t="n">
        <v>2.928</v>
      </c>
      <c r="EC2254" s="29" t="n">
        <v>2.972</v>
      </c>
      <c r="ED2254" s="29" t="n">
        <v>2.967</v>
      </c>
      <c r="EE2254" s="29" t="n">
        <v>2.984</v>
      </c>
      <c r="EF2254" s="29" t="n">
        <v>3.165</v>
      </c>
      <c r="EG2254" s="29" t="n">
        <v>3.334</v>
      </c>
      <c r="EH2254" s="29" t="n">
        <v>3.409</v>
      </c>
      <c r="EI2254" s="29" t="n">
        <v>3.338</v>
      </c>
      <c r="EJ2254" s="29" t="n">
        <v>3.248</v>
      </c>
      <c r="EK2254" s="29" t="n">
        <v>3.093</v>
      </c>
      <c r="EL2254" s="29" t="n">
        <v>3.094</v>
      </c>
      <c r="EM2254" s="29" t="n">
        <v>3.129</v>
      </c>
      <c r="EN2254" s="29" t="n">
        <v>3.171</v>
      </c>
      <c r="EO2254" s="29" t="n">
        <v>3.219</v>
      </c>
      <c r="EP2254" s="29" t="n">
        <v>3.214</v>
      </c>
      <c r="EQ2254" s="29" t="n">
        <v>3.234</v>
      </c>
      <c r="ER2254" s="29" t="n">
        <v>3.369</v>
      </c>
      <c r="ES2254" s="29" t="n">
        <v>3.504</v>
      </c>
      <c r="ET2254" s="29" t="n">
        <v>3.564</v>
      </c>
      <c r="EU2254" s="29" t="n">
        <v>3.479</v>
      </c>
      <c r="EV2254" s="29" t="n">
        <v>3.349</v>
      </c>
      <c r="EW2254" s="29" t="n">
        <v>3.164</v>
      </c>
      <c r="EX2254" s="29" t="n">
        <v>3.159</v>
      </c>
      <c r="EY2254" s="29" t="n">
        <v>3.194</v>
      </c>
      <c r="EZ2254" s="29" t="n">
        <v>3.234</v>
      </c>
      <c r="FA2254" s="29" t="n">
        <v>3.274</v>
      </c>
      <c r="FB2254" s="29" t="n">
        <v>3.269</v>
      </c>
      <c r="FC2254" s="29" t="n">
        <v>3.294</v>
      </c>
      <c r="FD2254" s="29" t="n">
        <v>3.446</v>
      </c>
      <c r="FE2254" s="29" t="n">
        <v>3.589</v>
      </c>
      <c r="FF2254" s="29" t="n">
        <v>3.649</v>
      </c>
      <c r="FG2254" s="29" t="n">
        <v>3.564</v>
      </c>
      <c r="FH2254" s="29" t="n">
        <v>3.434</v>
      </c>
      <c r="FI2254" s="29" t="n">
        <v>3.249</v>
      </c>
      <c r="FJ2254" s="29" t="n">
        <v>3.244</v>
      </c>
      <c r="FK2254" s="29" t="n">
        <v>3.279</v>
      </c>
      <c r="FL2254" s="29" t="n">
        <v>3.319</v>
      </c>
      <c r="FM2254" s="29" t="n">
        <v>3.359</v>
      </c>
      <c r="FN2254" s="29" t="n">
        <v>3.354</v>
      </c>
      <c r="FO2254" s="29" t="n">
        <v>3.379</v>
      </c>
      <c r="FP2254" s="29" t="n">
        <v>3.531</v>
      </c>
      <c r="FQ2254" s="29" t="n">
        <v>3.674</v>
      </c>
      <c r="FR2254" s="29" t="n">
        <v>3.729</v>
      </c>
      <c r="FS2254" s="29" t="n">
        <v>3.644</v>
      </c>
      <c r="FT2254" s="29" t="n">
        <v>3.514</v>
      </c>
      <c r="FU2254" s="29" t="n">
        <v>3.329</v>
      </c>
      <c r="FV2254" s="29" t="n">
        <v>3.324</v>
      </c>
      <c r="FW2254" s="29" t="n">
        <v>3.359</v>
      </c>
      <c r="FX2254" s="29" t="n">
        <v>3.399</v>
      </c>
      <c r="FY2254" s="29" t="n">
        <v>3.439</v>
      </c>
      <c r="FZ2254" s="29" t="n">
        <v>3.434</v>
      </c>
      <c r="GA2254" s="29" t="n">
        <v>3.459</v>
      </c>
      <c r="GB2254" s="29" t="n">
        <v>3.611</v>
      </c>
      <c r="GC2254" s="29" t="n">
        <v>3.754</v>
      </c>
      <c r="GD2254" s="29" t="n">
        <v>3.8065</v>
      </c>
      <c r="GE2254" s="29" t="n">
        <v>3.7215</v>
      </c>
      <c r="GF2254" s="29" t="n">
        <v>3.5915</v>
      </c>
      <c r="GG2254" s="29" t="n">
        <v>3.4065</v>
      </c>
      <c r="GH2254" s="29" t="n">
        <v>3.4015</v>
      </c>
      <c r="GI2254" s="29" t="n">
        <v>3.4365</v>
      </c>
      <c r="GJ2254" s="29" t="n">
        <v>3.4765</v>
      </c>
      <c r="GK2254" s="29" t="n">
        <v>3.5165</v>
      </c>
      <c r="GL2254" s="29" t="n">
        <v>3.5115</v>
      </c>
      <c r="GM2254" s="29" t="n">
        <v>3.5365</v>
      </c>
      <c r="GN2254" s="29" t="n">
        <v>3.6885</v>
      </c>
      <c r="GO2254" s="29" t="n">
        <v>3.8315</v>
      </c>
      <c r="GP2254" s="29"/>
      <c r="GQ2254" s="29"/>
      <c r="GR2254" s="0"/>
      <c r="GS2254" s="0"/>
      <c r="GT2254" s="0"/>
      <c r="GU2254" s="0"/>
      <c r="GV2254" s="0"/>
      <c r="GW2254" s="0"/>
      <c r="GX2254" s="0"/>
      <c r="GY2254" s="0"/>
      <c r="GZ2254" s="0"/>
      <c r="HA2254" s="0"/>
      <c r="HB2254" s="0"/>
      <c r="HC2254" s="0"/>
      <c r="HD2254" s="0"/>
      <c r="HE2254" s="0"/>
      <c r="HF2254" s="0"/>
      <c r="HG2254" s="0"/>
      <c r="HH2254" s="0"/>
      <c r="HI2254" s="0"/>
      <c r="HJ2254" s="0"/>
      <c r="HK2254" s="0"/>
      <c r="HL2254" s="0"/>
      <c r="HM2254" s="0"/>
      <c r="HN2254" s="0"/>
      <c r="HO2254" s="0"/>
      <c r="HP2254" s="0"/>
      <c r="HQ2254" s="0"/>
      <c r="HR2254" s="0"/>
      <c r="HS2254" s="0"/>
      <c r="HT2254" s="0"/>
      <c r="HU2254" s="0"/>
      <c r="HV2254" s="0"/>
      <c r="HW2254" s="0"/>
      <c r="HX2254" s="0"/>
      <c r="HY2254" s="0"/>
      <c r="HZ2254" s="0"/>
      <c r="IA2254" s="0"/>
      <c r="IB2254" s="0"/>
      <c r="IC2254" s="0"/>
      <c r="ID2254" s="0"/>
      <c r="IE2254" s="0"/>
      <c r="IF2254" s="0"/>
      <c r="IG2254" s="0"/>
      <c r="IH2254" s="0"/>
      <c r="II2254" s="0"/>
      <c r="IJ2254" s="0"/>
      <c r="IK2254" s="0"/>
      <c r="IL2254" s="0"/>
      <c r="IM2254" s="0"/>
      <c r="IN2254" s="0"/>
      <c r="IO2254" s="0"/>
      <c r="IP2254" s="0"/>
      <c r="IQ2254" s="0"/>
      <c r="IR2254" s="0"/>
      <c r="IS2254" s="0"/>
      <c r="IT2254" s="0"/>
      <c r="IU2254" s="0"/>
      <c r="IV2254" s="0"/>
      <c r="IW2254" s="0"/>
    </row>
    <row r="2255" customFormat="false" ht="12.75" hidden="true" customHeight="false" outlineLevel="0" collapsed="false">
      <c r="A2255" s="0" t="n">
        <f aca="false">WEEKDAY(C2255,2)</f>
        <v>5</v>
      </c>
      <c r="B2255" s="0" t="n">
        <f aca="false">MONTH(C2255)</f>
        <v>12</v>
      </c>
      <c r="C2255" s="23" t="n">
        <v>37239</v>
      </c>
      <c r="D2255" s="0" t="n">
        <f aca="false">MONTH(R2255)</f>
        <v>12</v>
      </c>
      <c r="E2255" s="0" t="n">
        <f aca="false">YEAR(R2255)</f>
        <v>2001</v>
      </c>
      <c r="F2255" s="36"/>
      <c r="G2255" s="24" t="n">
        <f aca="false">N2255-M2255</f>
        <v>0.28525</v>
      </c>
      <c r="H2255" s="24" t="n">
        <f aca="false">O2255-N2255</f>
        <v>0.0834166666666674</v>
      </c>
      <c r="I2255" s="24" t="n">
        <f aca="false">O2255-M2255</f>
        <v>0.368666666666667</v>
      </c>
      <c r="J2255" s="25" t="n">
        <f aca="false">VLOOKUP(C2255,'Nymex hist.'!A:B,2,0)</f>
        <v>2.846</v>
      </c>
      <c r="K2255" s="25"/>
      <c r="L2255" s="25"/>
      <c r="M2255" s="27" t="n">
        <f aca="false">SUMIF($S$3:$FQ$3,$E2255+1,$S2255:$FQ2255)/COUNTIF($S$3:$FQ$3,$E2255+1)</f>
        <v>2.99891666666667</v>
      </c>
      <c r="N2255" s="27" t="n">
        <f aca="false">SUMIF($S$3:$FQ$3,$E2255+2,$S2255:$FQ2255)/COUNTIF($S$3:$FQ$3,$E2255+2)</f>
        <v>3.28416666666667</v>
      </c>
      <c r="O2255" s="27" t="n">
        <f aca="false">SUMIF($S$3:$FQ$3,$E2255+3,$S2255:$FQ2255)/COUNTIF($S$3:$FQ$3,$E2255+3)</f>
        <v>3.36758333333333</v>
      </c>
      <c r="P2255" s="27" t="n">
        <f aca="false">SUMIF($S$3:$FQ$3,$E2255+4,$S2255:$FQ2255)/COUNTIF($S$3:$FQ$3,$E2255+4)</f>
        <v>3.45258333333333</v>
      </c>
      <c r="Q2255" s="27"/>
      <c r="R2255" s="28" t="n">
        <v>37239</v>
      </c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30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 t="n">
        <v>2.846</v>
      </c>
      <c r="DW2255" s="29" t="n">
        <v>2.908</v>
      </c>
      <c r="DX2255" s="29" t="n">
        <v>2.902</v>
      </c>
      <c r="DY2255" s="29" t="n">
        <v>2.848</v>
      </c>
      <c r="DZ2255" s="29" t="n">
        <v>2.896</v>
      </c>
      <c r="EA2255" s="29" t="n">
        <v>2.946</v>
      </c>
      <c r="EB2255" s="29" t="n">
        <v>2.984</v>
      </c>
      <c r="EC2255" s="29" t="n">
        <v>3.026</v>
      </c>
      <c r="ED2255" s="29" t="n">
        <v>3.018</v>
      </c>
      <c r="EE2255" s="29" t="n">
        <v>3.031</v>
      </c>
      <c r="EF2255" s="29" t="n">
        <v>3.211</v>
      </c>
      <c r="EG2255" s="29" t="n">
        <v>3.371</v>
      </c>
      <c r="EH2255" s="29" t="n">
        <v>3.446</v>
      </c>
      <c r="EI2255" s="29" t="n">
        <v>3.371</v>
      </c>
      <c r="EJ2255" s="29" t="n">
        <v>3.281</v>
      </c>
      <c r="EK2255" s="29" t="n">
        <v>3.126</v>
      </c>
      <c r="EL2255" s="29" t="n">
        <v>3.127</v>
      </c>
      <c r="EM2255" s="29" t="n">
        <v>3.162</v>
      </c>
      <c r="EN2255" s="29" t="n">
        <v>3.204</v>
      </c>
      <c r="EO2255" s="29" t="n">
        <v>3.246</v>
      </c>
      <c r="EP2255" s="29" t="n">
        <v>3.241</v>
      </c>
      <c r="EQ2255" s="29" t="n">
        <v>3.267</v>
      </c>
      <c r="ER2255" s="29" t="n">
        <v>3.402</v>
      </c>
      <c r="ES2255" s="29" t="n">
        <v>3.537</v>
      </c>
      <c r="ET2255" s="29" t="n">
        <v>3.597</v>
      </c>
      <c r="EU2255" s="29" t="n">
        <v>3.512</v>
      </c>
      <c r="EV2255" s="29" t="n">
        <v>3.382</v>
      </c>
      <c r="EW2255" s="29" t="n">
        <v>3.197</v>
      </c>
      <c r="EX2255" s="29" t="n">
        <v>3.192</v>
      </c>
      <c r="EY2255" s="29" t="n">
        <v>3.227</v>
      </c>
      <c r="EZ2255" s="29" t="n">
        <v>3.267</v>
      </c>
      <c r="FA2255" s="29" t="n">
        <v>3.307</v>
      </c>
      <c r="FB2255" s="29" t="n">
        <v>3.302</v>
      </c>
      <c r="FC2255" s="29" t="n">
        <v>3.327</v>
      </c>
      <c r="FD2255" s="29" t="n">
        <v>3.479</v>
      </c>
      <c r="FE2255" s="29" t="n">
        <v>3.622</v>
      </c>
      <c r="FF2255" s="29" t="n">
        <v>3.682</v>
      </c>
      <c r="FG2255" s="29" t="n">
        <v>3.597</v>
      </c>
      <c r="FH2255" s="29" t="n">
        <v>3.467</v>
      </c>
      <c r="FI2255" s="29" t="n">
        <v>3.282</v>
      </c>
      <c r="FJ2255" s="29" t="n">
        <v>3.277</v>
      </c>
      <c r="FK2255" s="29" t="n">
        <v>3.312</v>
      </c>
      <c r="FL2255" s="29" t="n">
        <v>3.352</v>
      </c>
      <c r="FM2255" s="29" t="n">
        <v>3.392</v>
      </c>
      <c r="FN2255" s="29" t="n">
        <v>3.387</v>
      </c>
      <c r="FO2255" s="29" t="n">
        <v>3.412</v>
      </c>
      <c r="FP2255" s="29" t="n">
        <v>3.564</v>
      </c>
      <c r="FQ2255" s="29" t="n">
        <v>3.707</v>
      </c>
      <c r="FR2255" s="29" t="n">
        <v>3.762</v>
      </c>
      <c r="FS2255" s="29" t="n">
        <v>3.677</v>
      </c>
      <c r="FT2255" s="29" t="n">
        <v>3.547</v>
      </c>
      <c r="FU2255" s="29" t="n">
        <v>3.362</v>
      </c>
      <c r="FV2255" s="29" t="n">
        <v>3.357</v>
      </c>
      <c r="FW2255" s="29" t="n">
        <v>3.392</v>
      </c>
      <c r="FX2255" s="29" t="n">
        <v>3.432</v>
      </c>
      <c r="FY2255" s="29" t="n">
        <v>3.472</v>
      </c>
      <c r="FZ2255" s="29" t="n">
        <v>3.467</v>
      </c>
      <c r="GA2255" s="29" t="n">
        <v>3.492</v>
      </c>
      <c r="GB2255" s="29" t="n">
        <v>3.644</v>
      </c>
      <c r="GC2255" s="29" t="n">
        <v>3.787</v>
      </c>
      <c r="GD2255" s="29" t="n">
        <v>3.8395</v>
      </c>
      <c r="GE2255" s="29" t="n">
        <v>3.7545</v>
      </c>
      <c r="GF2255" s="29" t="n">
        <v>3.6245</v>
      </c>
      <c r="GG2255" s="29" t="n">
        <v>3.4395</v>
      </c>
      <c r="GH2255" s="29" t="n">
        <v>3.4345</v>
      </c>
      <c r="GI2255" s="29" t="n">
        <v>3.4695</v>
      </c>
      <c r="GJ2255" s="29" t="n">
        <v>3.5095</v>
      </c>
      <c r="GK2255" s="29" t="n">
        <v>3.5495</v>
      </c>
      <c r="GL2255" s="29" t="n">
        <v>3.5445</v>
      </c>
      <c r="GM2255" s="29" t="n">
        <v>3.5695</v>
      </c>
      <c r="GN2255" s="29" t="n">
        <v>3.7215</v>
      </c>
      <c r="GO2255" s="29" t="n">
        <v>3.8645</v>
      </c>
      <c r="GP2255" s="29"/>
      <c r="GQ2255" s="29"/>
      <c r="GR2255" s="0"/>
      <c r="GS2255" s="0"/>
      <c r="GT2255" s="0"/>
      <c r="GU2255" s="0"/>
      <c r="GV2255" s="0"/>
      <c r="GW2255" s="0"/>
      <c r="GX2255" s="0"/>
      <c r="GY2255" s="0"/>
      <c r="GZ2255" s="0"/>
      <c r="HA2255" s="0"/>
      <c r="HB2255" s="0"/>
      <c r="HC2255" s="0"/>
      <c r="HD2255" s="0"/>
      <c r="HE2255" s="0"/>
      <c r="HF2255" s="0"/>
      <c r="HG2255" s="0"/>
      <c r="HH2255" s="0"/>
      <c r="HI2255" s="0"/>
      <c r="HJ2255" s="0"/>
      <c r="HK2255" s="0"/>
      <c r="HL2255" s="0"/>
      <c r="HM2255" s="0"/>
      <c r="HN2255" s="0"/>
      <c r="HO2255" s="0"/>
      <c r="HP2255" s="0"/>
      <c r="HQ2255" s="0"/>
      <c r="HR2255" s="0"/>
      <c r="HS2255" s="0"/>
      <c r="HT2255" s="0"/>
      <c r="HU2255" s="0"/>
      <c r="HV2255" s="0"/>
      <c r="HW2255" s="0"/>
      <c r="HX2255" s="0"/>
      <c r="HY2255" s="0"/>
      <c r="HZ2255" s="0"/>
      <c r="IA2255" s="0"/>
      <c r="IB2255" s="0"/>
      <c r="IC2255" s="0"/>
      <c r="ID2255" s="0"/>
      <c r="IE2255" s="0"/>
      <c r="IF2255" s="0"/>
      <c r="IG2255" s="0"/>
      <c r="IH2255" s="0"/>
      <c r="II2255" s="0"/>
      <c r="IJ2255" s="0"/>
      <c r="IK2255" s="0"/>
      <c r="IL2255" s="0"/>
      <c r="IM2255" s="0"/>
      <c r="IN2255" s="0"/>
      <c r="IO2255" s="0"/>
      <c r="IP2255" s="0"/>
      <c r="IQ2255" s="0"/>
      <c r="IR2255" s="0"/>
      <c r="IS2255" s="0"/>
      <c r="IT2255" s="0"/>
      <c r="IU2255" s="0"/>
      <c r="IV2255" s="0"/>
      <c r="IW2255" s="0"/>
    </row>
    <row r="2256" customFormat="false" ht="12.75" hidden="true" customHeight="false" outlineLevel="0" collapsed="false">
      <c r="A2256" s="0" t="n">
        <f aca="false">WEEKDAY(C2256,2)</f>
        <v>1</v>
      </c>
      <c r="B2256" s="0" t="n">
        <f aca="false">MONTH(C2256)</f>
        <v>12</v>
      </c>
      <c r="C2256" s="23" t="n">
        <v>37242</v>
      </c>
      <c r="D2256" s="0" t="n">
        <f aca="false">MONTH(R2256)</f>
        <v>12</v>
      </c>
      <c r="E2256" s="0" t="n">
        <f aca="false">YEAR(R2256)</f>
        <v>2001</v>
      </c>
      <c r="F2256" s="36"/>
      <c r="G2256" s="24" t="n">
        <f aca="false">N2256-M2256</f>
        <v>0.332083333333333</v>
      </c>
      <c r="H2256" s="24" t="n">
        <f aca="false">O2256-N2256</f>
        <v>0.0905833333333335</v>
      </c>
      <c r="I2256" s="24" t="n">
        <f aca="false">O2256-M2256</f>
        <v>0.422666666666667</v>
      </c>
      <c r="J2256" s="25" t="n">
        <f aca="false">VLOOKUP(C2256,'Nymex hist.'!A:B,2,0)</f>
        <v>2.686</v>
      </c>
      <c r="K2256" s="25"/>
      <c r="L2256" s="25"/>
      <c r="M2256" s="27" t="n">
        <f aca="false">SUMIF($S$3:$FQ$3,$E2256+1,$S2256:$FQ2256)/COUNTIF($S$3:$FQ$3,$E2256+1)</f>
        <v>2.88291666666667</v>
      </c>
      <c r="N2256" s="27" t="n">
        <f aca="false">SUMIF($S$3:$FQ$3,$E2256+2,$S2256:$FQ2256)/COUNTIF($S$3:$FQ$3,$E2256+2)</f>
        <v>3.215</v>
      </c>
      <c r="O2256" s="27" t="n">
        <f aca="false">SUMIF($S$3:$FQ$3,$E2256+3,$S2256:$FQ2256)/COUNTIF($S$3:$FQ$3,$E2256+3)</f>
        <v>3.30558333333333</v>
      </c>
      <c r="P2256" s="27" t="n">
        <f aca="false">SUMIF($S$3:$FQ$3,$E2256+4,$S2256:$FQ2256)/COUNTIF($S$3:$FQ$3,$E2256+4)</f>
        <v>3.39058333333333</v>
      </c>
      <c r="Q2256" s="27"/>
      <c r="R2256" s="28" t="n">
        <v>37242</v>
      </c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30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 t="n">
        <v>2.686</v>
      </c>
      <c r="DW2256" s="29" t="n">
        <v>2.761</v>
      </c>
      <c r="DX2256" s="29" t="n">
        <v>2.769</v>
      </c>
      <c r="DY2256" s="29" t="n">
        <v>2.727</v>
      </c>
      <c r="DZ2256" s="29" t="n">
        <v>2.777</v>
      </c>
      <c r="EA2256" s="29" t="n">
        <v>2.832</v>
      </c>
      <c r="EB2256" s="29" t="n">
        <v>2.875</v>
      </c>
      <c r="EC2256" s="29" t="n">
        <v>2.918</v>
      </c>
      <c r="ED2256" s="29" t="n">
        <v>2.915</v>
      </c>
      <c r="EE2256" s="29" t="n">
        <v>2.935</v>
      </c>
      <c r="EF2256" s="29" t="n">
        <v>3.115</v>
      </c>
      <c r="EG2256" s="29" t="n">
        <v>3.285</v>
      </c>
      <c r="EH2256" s="29" t="n">
        <v>3.37</v>
      </c>
      <c r="EI2256" s="29" t="n">
        <v>3.3</v>
      </c>
      <c r="EJ2256" s="29" t="n">
        <v>3.21</v>
      </c>
      <c r="EK2256" s="29" t="n">
        <v>3.055</v>
      </c>
      <c r="EL2256" s="29" t="n">
        <v>3.056</v>
      </c>
      <c r="EM2256" s="29" t="n">
        <v>3.091</v>
      </c>
      <c r="EN2256" s="29" t="n">
        <v>3.133</v>
      </c>
      <c r="EO2256" s="29" t="n">
        <v>3.175</v>
      </c>
      <c r="EP2256" s="29" t="n">
        <v>3.17</v>
      </c>
      <c r="EQ2256" s="29" t="n">
        <v>3.205</v>
      </c>
      <c r="ER2256" s="29" t="n">
        <v>3.34</v>
      </c>
      <c r="ES2256" s="29" t="n">
        <v>3.475</v>
      </c>
      <c r="ET2256" s="29" t="n">
        <v>3.535</v>
      </c>
      <c r="EU2256" s="29" t="n">
        <v>3.45</v>
      </c>
      <c r="EV2256" s="29" t="n">
        <v>3.32</v>
      </c>
      <c r="EW2256" s="29" t="n">
        <v>3.135</v>
      </c>
      <c r="EX2256" s="29" t="n">
        <v>3.13</v>
      </c>
      <c r="EY2256" s="29" t="n">
        <v>3.165</v>
      </c>
      <c r="EZ2256" s="29" t="n">
        <v>3.205</v>
      </c>
      <c r="FA2256" s="29" t="n">
        <v>3.245</v>
      </c>
      <c r="FB2256" s="29" t="n">
        <v>3.24</v>
      </c>
      <c r="FC2256" s="29" t="n">
        <v>3.265</v>
      </c>
      <c r="FD2256" s="29" t="n">
        <v>3.417</v>
      </c>
      <c r="FE2256" s="29" t="n">
        <v>3.56</v>
      </c>
      <c r="FF2256" s="29" t="n">
        <v>3.62</v>
      </c>
      <c r="FG2256" s="29" t="n">
        <v>3.535</v>
      </c>
      <c r="FH2256" s="29" t="n">
        <v>3.405</v>
      </c>
      <c r="FI2256" s="29" t="n">
        <v>3.22</v>
      </c>
      <c r="FJ2256" s="29" t="n">
        <v>3.215</v>
      </c>
      <c r="FK2256" s="29" t="n">
        <v>3.25</v>
      </c>
      <c r="FL2256" s="29" t="n">
        <v>3.29</v>
      </c>
      <c r="FM2256" s="29" t="n">
        <v>3.33</v>
      </c>
      <c r="FN2256" s="29" t="n">
        <v>3.325</v>
      </c>
      <c r="FO2256" s="29" t="n">
        <v>3.35</v>
      </c>
      <c r="FP2256" s="29" t="n">
        <v>3.502</v>
      </c>
      <c r="FQ2256" s="29" t="n">
        <v>3.645</v>
      </c>
      <c r="FR2256" s="29" t="n">
        <v>3.7</v>
      </c>
      <c r="FS2256" s="29" t="n">
        <v>3.615</v>
      </c>
      <c r="FT2256" s="29" t="n">
        <v>3.485</v>
      </c>
      <c r="FU2256" s="29" t="n">
        <v>3.3</v>
      </c>
      <c r="FV2256" s="29" t="n">
        <v>3.295</v>
      </c>
      <c r="FW2256" s="29" t="n">
        <v>3.33</v>
      </c>
      <c r="FX2256" s="29" t="n">
        <v>3.37</v>
      </c>
      <c r="FY2256" s="29" t="n">
        <v>3.41</v>
      </c>
      <c r="FZ2256" s="29" t="n">
        <v>3.405</v>
      </c>
      <c r="GA2256" s="29" t="n">
        <v>3.43</v>
      </c>
      <c r="GB2256" s="29" t="n">
        <v>3.582</v>
      </c>
      <c r="GC2256" s="29" t="n">
        <v>3.725</v>
      </c>
      <c r="GD2256" s="29" t="n">
        <v>3.7775</v>
      </c>
      <c r="GE2256" s="29" t="n">
        <v>3.6925</v>
      </c>
      <c r="GF2256" s="29" t="n">
        <v>3.5625</v>
      </c>
      <c r="GG2256" s="29" t="n">
        <v>3.3775</v>
      </c>
      <c r="GH2256" s="29" t="n">
        <v>3.3725</v>
      </c>
      <c r="GI2256" s="29" t="n">
        <v>3.4075</v>
      </c>
      <c r="GJ2256" s="29" t="n">
        <v>3.4475</v>
      </c>
      <c r="GK2256" s="29" t="n">
        <v>3.4875</v>
      </c>
      <c r="GL2256" s="29" t="n">
        <v>3.4825</v>
      </c>
      <c r="GM2256" s="29" t="n">
        <v>3.5075</v>
      </c>
      <c r="GN2256" s="29" t="n">
        <v>3.6595</v>
      </c>
      <c r="GO2256" s="29" t="n">
        <v>3.8025</v>
      </c>
      <c r="GP2256" s="29"/>
      <c r="GQ2256" s="29"/>
      <c r="GR2256" s="0"/>
      <c r="GS2256" s="0"/>
      <c r="GT2256" s="0"/>
      <c r="GU2256" s="0"/>
      <c r="GV2256" s="0"/>
      <c r="GW2256" s="0"/>
      <c r="GX2256" s="0"/>
      <c r="GY2256" s="0"/>
      <c r="GZ2256" s="0"/>
      <c r="HA2256" s="0"/>
      <c r="HB2256" s="0"/>
      <c r="HC2256" s="0"/>
      <c r="HD2256" s="0"/>
      <c r="HE2256" s="0"/>
      <c r="HF2256" s="0"/>
      <c r="HG2256" s="0"/>
      <c r="HH2256" s="0"/>
      <c r="HI2256" s="0"/>
      <c r="HJ2256" s="0"/>
      <c r="HK2256" s="0"/>
      <c r="HL2256" s="0"/>
      <c r="HM2256" s="0"/>
      <c r="HN2256" s="0"/>
      <c r="HO2256" s="0"/>
      <c r="HP2256" s="0"/>
      <c r="HQ2256" s="0"/>
      <c r="HR2256" s="0"/>
      <c r="HS2256" s="0"/>
      <c r="HT2256" s="0"/>
      <c r="HU2256" s="0"/>
      <c r="HV2256" s="0"/>
      <c r="HW2256" s="0"/>
      <c r="HX2256" s="0"/>
      <c r="HY2256" s="0"/>
      <c r="HZ2256" s="0"/>
      <c r="IA2256" s="0"/>
      <c r="IB2256" s="0"/>
      <c r="IC2256" s="0"/>
      <c r="ID2256" s="0"/>
      <c r="IE2256" s="0"/>
      <c r="IF2256" s="0"/>
      <c r="IG2256" s="0"/>
      <c r="IH2256" s="0"/>
      <c r="II2256" s="0"/>
      <c r="IJ2256" s="0"/>
      <c r="IK2256" s="0"/>
      <c r="IL2256" s="0"/>
      <c r="IM2256" s="0"/>
      <c r="IN2256" s="0"/>
      <c r="IO2256" s="0"/>
      <c r="IP2256" s="0"/>
      <c r="IQ2256" s="0"/>
      <c r="IR2256" s="0"/>
      <c r="IS2256" s="0"/>
      <c r="IT2256" s="0"/>
      <c r="IU2256" s="0"/>
      <c r="IV2256" s="0"/>
      <c r="IW2256" s="0"/>
    </row>
    <row r="2257" customFormat="false" ht="12.75" hidden="true" customHeight="false" outlineLevel="0" collapsed="false">
      <c r="A2257" s="0" t="n">
        <f aca="false">WEEKDAY(C2257,2)</f>
        <v>2</v>
      </c>
      <c r="B2257" s="0" t="n">
        <f aca="false">MONTH(C2257)</f>
        <v>12</v>
      </c>
      <c r="C2257" s="23" t="n">
        <v>37243</v>
      </c>
      <c r="D2257" s="0" t="n">
        <f aca="false">MONTH(R2257)</f>
        <v>12</v>
      </c>
      <c r="E2257" s="0" t="n">
        <f aca="false">YEAR(R2257)</f>
        <v>2001</v>
      </c>
      <c r="F2257" s="36"/>
      <c r="G2257" s="24" t="n">
        <f aca="false">N2257-M2257</f>
        <v>0.347916666666667</v>
      </c>
      <c r="H2257" s="24" t="n">
        <f aca="false">O2257-N2257</f>
        <v>0.105166666666667</v>
      </c>
      <c r="I2257" s="24" t="n">
        <f aca="false">O2257-M2257</f>
        <v>0.453083333333334</v>
      </c>
      <c r="J2257" s="25" t="n">
        <f aca="false">VLOOKUP(C2257,'Nymex hist.'!A:B,2,0)</f>
        <v>2.657</v>
      </c>
      <c r="K2257" s="25"/>
      <c r="L2257" s="25"/>
      <c r="M2257" s="27" t="n">
        <f aca="false">SUMIF($S$3:$FQ$3,$E2257+1,$S2257:$FQ2257)/COUNTIF($S$3:$FQ$3,$E2257+1)</f>
        <v>2.85658333333333</v>
      </c>
      <c r="N2257" s="27" t="n">
        <f aca="false">SUMIF($S$3:$FQ$3,$E2257+2,$S2257:$FQ2257)/COUNTIF($S$3:$FQ$3,$E2257+2)</f>
        <v>3.2045</v>
      </c>
      <c r="O2257" s="27" t="n">
        <f aca="false">SUMIF($S$3:$FQ$3,$E2257+3,$S2257:$FQ2257)/COUNTIF($S$3:$FQ$3,$E2257+3)</f>
        <v>3.30966666666667</v>
      </c>
      <c r="P2257" s="27" t="n">
        <f aca="false">SUMIF($S$3:$FQ$3,$E2257+4,$S2257:$FQ2257)/COUNTIF($S$3:$FQ$3,$E2257+4)</f>
        <v>3.39466666666667</v>
      </c>
      <c r="Q2257" s="27"/>
      <c r="R2257" s="28" t="n">
        <v>37243</v>
      </c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30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 t="n">
        <v>2.657</v>
      </c>
      <c r="DW2257" s="29" t="n">
        <v>2.712</v>
      </c>
      <c r="DX2257" s="29" t="n">
        <v>2.719</v>
      </c>
      <c r="DY2257" s="29" t="n">
        <v>2.699</v>
      </c>
      <c r="DZ2257" s="29" t="n">
        <v>2.751</v>
      </c>
      <c r="EA2257" s="29" t="n">
        <v>2.808</v>
      </c>
      <c r="EB2257" s="29" t="n">
        <v>2.852</v>
      </c>
      <c r="EC2257" s="29" t="n">
        <v>2.895</v>
      </c>
      <c r="ED2257" s="29" t="n">
        <v>2.895</v>
      </c>
      <c r="EE2257" s="29" t="n">
        <v>2.917</v>
      </c>
      <c r="EF2257" s="29" t="n">
        <v>3.102</v>
      </c>
      <c r="EG2257" s="29" t="n">
        <v>3.272</v>
      </c>
      <c r="EH2257" s="29" t="n">
        <v>3.357</v>
      </c>
      <c r="EI2257" s="29" t="n">
        <v>3.287</v>
      </c>
      <c r="EJ2257" s="29" t="n">
        <v>3.197</v>
      </c>
      <c r="EK2257" s="29" t="n">
        <v>3.042</v>
      </c>
      <c r="EL2257" s="29" t="n">
        <v>3.043</v>
      </c>
      <c r="EM2257" s="29" t="n">
        <v>3.078</v>
      </c>
      <c r="EN2257" s="29" t="n">
        <v>3.12</v>
      </c>
      <c r="EO2257" s="29" t="n">
        <v>3.162</v>
      </c>
      <c r="EP2257" s="29" t="n">
        <v>3.157</v>
      </c>
      <c r="EQ2257" s="29" t="n">
        <v>3.197</v>
      </c>
      <c r="ER2257" s="29" t="n">
        <v>3.337</v>
      </c>
      <c r="ES2257" s="29" t="n">
        <v>3.477</v>
      </c>
      <c r="ET2257" s="29" t="n">
        <v>3.537</v>
      </c>
      <c r="EU2257" s="29" t="n">
        <v>3.452</v>
      </c>
      <c r="EV2257" s="29" t="n">
        <v>3.322</v>
      </c>
      <c r="EW2257" s="29" t="n">
        <v>3.137</v>
      </c>
      <c r="EX2257" s="29" t="n">
        <v>3.132</v>
      </c>
      <c r="EY2257" s="29" t="n">
        <v>3.167</v>
      </c>
      <c r="EZ2257" s="29" t="n">
        <v>3.207</v>
      </c>
      <c r="FA2257" s="29" t="n">
        <v>3.252</v>
      </c>
      <c r="FB2257" s="29" t="n">
        <v>3.247</v>
      </c>
      <c r="FC2257" s="29" t="n">
        <v>3.272</v>
      </c>
      <c r="FD2257" s="29" t="n">
        <v>3.424</v>
      </c>
      <c r="FE2257" s="29" t="n">
        <v>3.567</v>
      </c>
      <c r="FF2257" s="29" t="n">
        <v>3.622</v>
      </c>
      <c r="FG2257" s="29" t="n">
        <v>3.537</v>
      </c>
      <c r="FH2257" s="29" t="n">
        <v>3.407</v>
      </c>
      <c r="FI2257" s="29" t="n">
        <v>3.222</v>
      </c>
      <c r="FJ2257" s="29" t="n">
        <v>3.217</v>
      </c>
      <c r="FK2257" s="29" t="n">
        <v>3.252</v>
      </c>
      <c r="FL2257" s="29" t="n">
        <v>3.292</v>
      </c>
      <c r="FM2257" s="29" t="n">
        <v>3.337</v>
      </c>
      <c r="FN2257" s="29" t="n">
        <v>3.332</v>
      </c>
      <c r="FO2257" s="29" t="n">
        <v>3.357</v>
      </c>
      <c r="FP2257" s="29" t="n">
        <v>3.509</v>
      </c>
      <c r="FQ2257" s="29" t="n">
        <v>3.652</v>
      </c>
      <c r="FR2257" s="29" t="n">
        <v>3.702</v>
      </c>
      <c r="FS2257" s="29" t="n">
        <v>3.617</v>
      </c>
      <c r="FT2257" s="29" t="n">
        <v>3.487</v>
      </c>
      <c r="FU2257" s="29" t="n">
        <v>3.302</v>
      </c>
      <c r="FV2257" s="29" t="n">
        <v>3.297</v>
      </c>
      <c r="FW2257" s="29" t="n">
        <v>3.332</v>
      </c>
      <c r="FX2257" s="29" t="n">
        <v>3.372</v>
      </c>
      <c r="FY2257" s="29" t="n">
        <v>3.417</v>
      </c>
      <c r="FZ2257" s="29" t="n">
        <v>3.412</v>
      </c>
      <c r="GA2257" s="29" t="n">
        <v>3.437</v>
      </c>
      <c r="GB2257" s="29" t="n">
        <v>3.589</v>
      </c>
      <c r="GC2257" s="29" t="n">
        <v>3.732</v>
      </c>
      <c r="GD2257" s="29" t="n">
        <v>3.7795</v>
      </c>
      <c r="GE2257" s="29" t="n">
        <v>3.6945</v>
      </c>
      <c r="GF2257" s="29" t="n">
        <v>3.5645</v>
      </c>
      <c r="GG2257" s="29" t="n">
        <v>3.3795</v>
      </c>
      <c r="GH2257" s="29" t="n">
        <v>3.3745</v>
      </c>
      <c r="GI2257" s="29" t="n">
        <v>3.4095</v>
      </c>
      <c r="GJ2257" s="29" t="n">
        <v>3.4495</v>
      </c>
      <c r="GK2257" s="29" t="n">
        <v>3.4945</v>
      </c>
      <c r="GL2257" s="29" t="n">
        <v>3.4895</v>
      </c>
      <c r="GM2257" s="29" t="n">
        <v>3.5145</v>
      </c>
      <c r="GN2257" s="29" t="n">
        <v>3.6665</v>
      </c>
      <c r="GO2257" s="29" t="n">
        <v>3.8095</v>
      </c>
      <c r="GP2257" s="29"/>
      <c r="GQ2257" s="29"/>
      <c r="GR2257" s="0"/>
      <c r="GS2257" s="0"/>
      <c r="GT2257" s="0"/>
      <c r="GU2257" s="0"/>
      <c r="GV2257" s="0"/>
      <c r="GW2257" s="0"/>
      <c r="GX2257" s="0"/>
      <c r="GY2257" s="0"/>
      <c r="GZ2257" s="0"/>
      <c r="HA2257" s="0"/>
      <c r="HB2257" s="0"/>
      <c r="HC2257" s="0"/>
      <c r="HD2257" s="0"/>
      <c r="HE2257" s="0"/>
      <c r="HF2257" s="0"/>
      <c r="HG2257" s="0"/>
      <c r="HH2257" s="0"/>
      <c r="HI2257" s="0"/>
      <c r="HJ2257" s="0"/>
      <c r="HK2257" s="0"/>
      <c r="HL2257" s="0"/>
      <c r="HM2257" s="0"/>
      <c r="HN2257" s="0"/>
      <c r="HO2257" s="0"/>
      <c r="HP2257" s="0"/>
      <c r="HQ2257" s="0"/>
      <c r="HR2257" s="0"/>
      <c r="HS2257" s="0"/>
      <c r="HT2257" s="0"/>
      <c r="HU2257" s="0"/>
      <c r="HV2257" s="0"/>
      <c r="HW2257" s="0"/>
      <c r="HX2257" s="0"/>
      <c r="HY2257" s="0"/>
      <c r="HZ2257" s="0"/>
      <c r="IA2257" s="0"/>
      <c r="IB2257" s="0"/>
      <c r="IC2257" s="0"/>
      <c r="ID2257" s="0"/>
      <c r="IE2257" s="0"/>
      <c r="IF2257" s="0"/>
      <c r="IG2257" s="0"/>
      <c r="IH2257" s="0"/>
      <c r="II2257" s="0"/>
      <c r="IJ2257" s="0"/>
      <c r="IK2257" s="0"/>
      <c r="IL2257" s="0"/>
      <c r="IM2257" s="0"/>
      <c r="IN2257" s="0"/>
      <c r="IO2257" s="0"/>
      <c r="IP2257" s="0"/>
      <c r="IQ2257" s="0"/>
      <c r="IR2257" s="0"/>
      <c r="IS2257" s="0"/>
      <c r="IT2257" s="0"/>
      <c r="IU2257" s="0"/>
      <c r="IV2257" s="0"/>
      <c r="IW2257" s="0"/>
    </row>
    <row r="2258" customFormat="false" ht="12.75" hidden="true" customHeight="false" outlineLevel="0" collapsed="false">
      <c r="A2258" s="0" t="n">
        <f aca="false">WEEKDAY(C2258,2)</f>
        <v>3</v>
      </c>
      <c r="B2258" s="0" t="n">
        <f aca="false">MONTH(C2258)</f>
        <v>12</v>
      </c>
      <c r="C2258" s="23" t="n">
        <v>37244</v>
      </c>
      <c r="D2258" s="0" t="n">
        <f aca="false">MONTH(R2258)</f>
        <v>12</v>
      </c>
      <c r="E2258" s="0" t="n">
        <f aca="false">YEAR(R2258)</f>
        <v>2001</v>
      </c>
      <c r="F2258" s="36"/>
      <c r="G2258" s="24" t="n">
        <f aca="false">N2258-M2258</f>
        <v>0.360416666666667</v>
      </c>
      <c r="H2258" s="24" t="n">
        <f aca="false">O2258-N2258</f>
        <v>0.127249999999999</v>
      </c>
      <c r="I2258" s="24" t="n">
        <f aca="false">O2258-M2258</f>
        <v>0.487666666666666</v>
      </c>
      <c r="J2258" s="25" t="n">
        <f aca="false">VLOOKUP(C2258,'Nymex hist.'!A:B,2,0)</f>
        <v>2.616</v>
      </c>
      <c r="K2258" s="25"/>
      <c r="L2258" s="25"/>
      <c r="M2258" s="27" t="n">
        <f aca="false">SUMIF($S$3:$FQ$3,$E2258+1,$S2258:$FQ2258)/COUNTIF($S$3:$FQ$3,$E2258+1)</f>
        <v>2.80383333333333</v>
      </c>
      <c r="N2258" s="27" t="n">
        <f aca="false">SUMIF($S$3:$FQ$3,$E2258+2,$S2258:$FQ2258)/COUNTIF($S$3:$FQ$3,$E2258+2)</f>
        <v>3.16425</v>
      </c>
      <c r="O2258" s="27" t="n">
        <f aca="false">SUMIF($S$3:$FQ$3,$E2258+3,$S2258:$FQ2258)/COUNTIF($S$3:$FQ$3,$E2258+3)</f>
        <v>3.2915</v>
      </c>
      <c r="P2258" s="27" t="n">
        <f aca="false">SUMIF($S$3:$FQ$3,$E2258+4,$S2258:$FQ2258)/COUNTIF($S$3:$FQ$3,$E2258+4)</f>
        <v>3.3765</v>
      </c>
      <c r="Q2258" s="27"/>
      <c r="R2258" s="28" t="n">
        <v>37244</v>
      </c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30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 t="n">
        <v>2.616</v>
      </c>
      <c r="DW2258" s="29" t="n">
        <v>2.65</v>
      </c>
      <c r="DX2258" s="29" t="n">
        <v>2.658</v>
      </c>
      <c r="DY2258" s="29" t="n">
        <v>2.643</v>
      </c>
      <c r="DZ2258" s="29" t="n">
        <v>2.695</v>
      </c>
      <c r="EA2258" s="29" t="n">
        <v>2.755</v>
      </c>
      <c r="EB2258" s="29" t="n">
        <v>2.798</v>
      </c>
      <c r="EC2258" s="29" t="n">
        <v>2.841</v>
      </c>
      <c r="ED2258" s="29" t="n">
        <v>2.846</v>
      </c>
      <c r="EE2258" s="29" t="n">
        <v>2.868</v>
      </c>
      <c r="EF2258" s="29" t="n">
        <v>3.053</v>
      </c>
      <c r="EG2258" s="29" t="n">
        <v>3.223</v>
      </c>
      <c r="EH2258" s="29" t="n">
        <v>3.308</v>
      </c>
      <c r="EI2258" s="29" t="n">
        <v>3.243</v>
      </c>
      <c r="EJ2258" s="29" t="n">
        <v>3.158</v>
      </c>
      <c r="EK2258" s="29" t="n">
        <v>3.003</v>
      </c>
      <c r="EL2258" s="29" t="n">
        <v>3.004</v>
      </c>
      <c r="EM2258" s="29" t="n">
        <v>3.039</v>
      </c>
      <c r="EN2258" s="29" t="n">
        <v>3.081</v>
      </c>
      <c r="EO2258" s="29" t="n">
        <v>3.123</v>
      </c>
      <c r="EP2258" s="29" t="n">
        <v>3.118</v>
      </c>
      <c r="EQ2258" s="29" t="n">
        <v>3.153</v>
      </c>
      <c r="ER2258" s="29" t="n">
        <v>3.298</v>
      </c>
      <c r="ES2258" s="29" t="n">
        <v>3.443</v>
      </c>
      <c r="ET2258" s="29" t="n">
        <v>3.503</v>
      </c>
      <c r="EU2258" s="29" t="n">
        <v>3.418</v>
      </c>
      <c r="EV2258" s="29" t="n">
        <v>3.303</v>
      </c>
      <c r="EW2258" s="29" t="n">
        <v>3.118</v>
      </c>
      <c r="EX2258" s="29" t="n">
        <v>3.118</v>
      </c>
      <c r="EY2258" s="29" t="n">
        <v>3.153</v>
      </c>
      <c r="EZ2258" s="29" t="n">
        <v>3.193</v>
      </c>
      <c r="FA2258" s="29" t="n">
        <v>3.238</v>
      </c>
      <c r="FB2258" s="29" t="n">
        <v>3.233</v>
      </c>
      <c r="FC2258" s="29" t="n">
        <v>3.258</v>
      </c>
      <c r="FD2258" s="29" t="n">
        <v>3.41</v>
      </c>
      <c r="FE2258" s="29" t="n">
        <v>3.553</v>
      </c>
      <c r="FF2258" s="29" t="n">
        <v>3.588</v>
      </c>
      <c r="FG2258" s="29" t="n">
        <v>3.503</v>
      </c>
      <c r="FH2258" s="29" t="n">
        <v>3.388</v>
      </c>
      <c r="FI2258" s="29" t="n">
        <v>3.203</v>
      </c>
      <c r="FJ2258" s="29" t="n">
        <v>3.203</v>
      </c>
      <c r="FK2258" s="29" t="n">
        <v>3.238</v>
      </c>
      <c r="FL2258" s="29" t="n">
        <v>3.278</v>
      </c>
      <c r="FM2258" s="29" t="n">
        <v>3.323</v>
      </c>
      <c r="FN2258" s="29" t="n">
        <v>3.318</v>
      </c>
      <c r="FO2258" s="29" t="n">
        <v>3.343</v>
      </c>
      <c r="FP2258" s="29" t="n">
        <v>3.495</v>
      </c>
      <c r="FQ2258" s="29" t="n">
        <v>3.638</v>
      </c>
      <c r="FR2258" s="29" t="n">
        <v>3.668</v>
      </c>
      <c r="FS2258" s="29" t="n">
        <v>3.583</v>
      </c>
      <c r="FT2258" s="29" t="n">
        <v>3.468</v>
      </c>
      <c r="FU2258" s="29" t="n">
        <v>3.283</v>
      </c>
      <c r="FV2258" s="29" t="n">
        <v>3.283</v>
      </c>
      <c r="FW2258" s="29" t="n">
        <v>3.318</v>
      </c>
      <c r="FX2258" s="29" t="n">
        <v>3.358</v>
      </c>
      <c r="FY2258" s="29" t="n">
        <v>3.403</v>
      </c>
      <c r="FZ2258" s="29" t="n">
        <v>3.398</v>
      </c>
      <c r="GA2258" s="29" t="n">
        <v>3.423</v>
      </c>
      <c r="GB2258" s="29" t="n">
        <v>3.575</v>
      </c>
      <c r="GC2258" s="29" t="n">
        <v>3.718</v>
      </c>
      <c r="GD2258" s="29" t="n">
        <v>3.7455</v>
      </c>
      <c r="GE2258" s="29" t="n">
        <v>3.6605</v>
      </c>
      <c r="GF2258" s="29" t="n">
        <v>3.5455</v>
      </c>
      <c r="GG2258" s="29" t="n">
        <v>3.3605</v>
      </c>
      <c r="GH2258" s="29" t="n">
        <v>3.3605</v>
      </c>
      <c r="GI2258" s="29" t="n">
        <v>3.3955</v>
      </c>
      <c r="GJ2258" s="29" t="n">
        <v>3.4355</v>
      </c>
      <c r="GK2258" s="29" t="n">
        <v>3.4805</v>
      </c>
      <c r="GL2258" s="29" t="n">
        <v>3.4755</v>
      </c>
      <c r="GM2258" s="29" t="n">
        <v>3.5005</v>
      </c>
      <c r="GN2258" s="29" t="n">
        <v>3.6525</v>
      </c>
      <c r="GO2258" s="29" t="n">
        <v>3.7955</v>
      </c>
      <c r="GP2258" s="29"/>
      <c r="GQ2258" s="29"/>
      <c r="GR2258" s="0"/>
      <c r="GS2258" s="0"/>
      <c r="GT2258" s="0"/>
      <c r="GU2258" s="0"/>
      <c r="GV2258" s="0"/>
      <c r="GW2258" s="0"/>
      <c r="GX2258" s="0"/>
      <c r="GY2258" s="0"/>
      <c r="GZ2258" s="0"/>
      <c r="HA2258" s="0"/>
      <c r="HB2258" s="0"/>
      <c r="HC2258" s="0"/>
      <c r="HD2258" s="0"/>
      <c r="HE2258" s="0"/>
      <c r="HF2258" s="0"/>
      <c r="HG2258" s="0"/>
      <c r="HH2258" s="0"/>
      <c r="HI2258" s="0"/>
      <c r="HJ2258" s="0"/>
      <c r="HK2258" s="0"/>
      <c r="HL2258" s="0"/>
      <c r="HM2258" s="0"/>
      <c r="HN2258" s="0"/>
      <c r="HO2258" s="0"/>
      <c r="HP2258" s="0"/>
      <c r="HQ2258" s="0"/>
      <c r="HR2258" s="0"/>
      <c r="HS2258" s="0"/>
      <c r="HT2258" s="0"/>
      <c r="HU2258" s="0"/>
      <c r="HV2258" s="0"/>
      <c r="HW2258" s="0"/>
      <c r="HX2258" s="0"/>
      <c r="HY2258" s="0"/>
      <c r="HZ2258" s="0"/>
      <c r="IA2258" s="0"/>
      <c r="IB2258" s="0"/>
      <c r="IC2258" s="0"/>
      <c r="ID2258" s="0"/>
      <c r="IE2258" s="0"/>
      <c r="IF2258" s="0"/>
      <c r="IG2258" s="0"/>
      <c r="IH2258" s="0"/>
      <c r="II2258" s="0"/>
      <c r="IJ2258" s="0"/>
      <c r="IK2258" s="0"/>
      <c r="IL2258" s="0"/>
      <c r="IM2258" s="0"/>
      <c r="IN2258" s="0"/>
      <c r="IO2258" s="0"/>
      <c r="IP2258" s="0"/>
      <c r="IQ2258" s="0"/>
      <c r="IR2258" s="0"/>
      <c r="IS2258" s="0"/>
      <c r="IT2258" s="0"/>
      <c r="IU2258" s="0"/>
      <c r="IV2258" s="0"/>
      <c r="IW2258" s="0"/>
    </row>
    <row r="2259" customFormat="false" ht="12.75" hidden="true" customHeight="false" outlineLevel="0" collapsed="false">
      <c r="A2259" s="0" t="n">
        <f aca="false">WEEKDAY(C2259,2)</f>
        <v>4</v>
      </c>
      <c r="B2259" s="0" t="n">
        <f aca="false">MONTH(C2259)</f>
        <v>12</v>
      </c>
      <c r="C2259" s="23" t="n">
        <v>37245</v>
      </c>
      <c r="D2259" s="0" t="n">
        <f aca="false">MONTH(R2259)</f>
        <v>12</v>
      </c>
      <c r="E2259" s="0" t="n">
        <f aca="false">YEAR(R2259)</f>
        <v>2001</v>
      </c>
      <c r="F2259" s="36"/>
      <c r="G2259" s="24" t="n">
        <f aca="false">N2259-M2259</f>
        <v>0.355083333333334</v>
      </c>
      <c r="H2259" s="24" t="n">
        <f aca="false">O2259-N2259</f>
        <v>0.119166666666667</v>
      </c>
      <c r="I2259" s="24" t="n">
        <f aca="false">O2259-M2259</f>
        <v>0.474250000000001</v>
      </c>
      <c r="J2259" s="25" t="n">
        <f aca="false">VLOOKUP(C2259,'Nymex hist.'!A:B,2,0)</f>
        <v>2.686</v>
      </c>
      <c r="K2259" s="25"/>
      <c r="L2259" s="25"/>
      <c r="M2259" s="27" t="n">
        <f aca="false">SUMIF($S$3:$FQ$3,$E2259+1,$S2259:$FQ2259)/COUNTIF($S$3:$FQ$3,$E2259+1)</f>
        <v>2.85325</v>
      </c>
      <c r="N2259" s="27" t="n">
        <f aca="false">SUMIF($S$3:$FQ$3,$E2259+2,$S2259:$FQ2259)/COUNTIF($S$3:$FQ$3,$E2259+2)</f>
        <v>3.20833333333333</v>
      </c>
      <c r="O2259" s="27" t="n">
        <f aca="false">SUMIF($S$3:$FQ$3,$E2259+3,$S2259:$FQ2259)/COUNTIF($S$3:$FQ$3,$E2259+3)</f>
        <v>3.3275</v>
      </c>
      <c r="P2259" s="27" t="n">
        <f aca="false">SUMIF($S$3:$FQ$3,$E2259+4,$S2259:$FQ2259)/COUNTIF($S$3:$FQ$3,$E2259+4)</f>
        <v>3.4225</v>
      </c>
      <c r="Q2259" s="27"/>
      <c r="R2259" s="28" t="n">
        <v>37245</v>
      </c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30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 t="n">
        <v>2.686</v>
      </c>
      <c r="DW2259" s="29" t="n">
        <v>2.708</v>
      </c>
      <c r="DX2259" s="29" t="n">
        <v>2.711</v>
      </c>
      <c r="DY2259" s="29" t="n">
        <v>2.691</v>
      </c>
      <c r="DZ2259" s="29" t="n">
        <v>2.741</v>
      </c>
      <c r="EA2259" s="29" t="n">
        <v>2.799</v>
      </c>
      <c r="EB2259" s="29" t="n">
        <v>2.842</v>
      </c>
      <c r="EC2259" s="29" t="n">
        <v>2.887</v>
      </c>
      <c r="ED2259" s="29" t="n">
        <v>2.892</v>
      </c>
      <c r="EE2259" s="29" t="n">
        <v>2.914</v>
      </c>
      <c r="EF2259" s="29" t="n">
        <v>3.099</v>
      </c>
      <c r="EG2259" s="29" t="n">
        <v>3.269</v>
      </c>
      <c r="EH2259" s="29" t="n">
        <v>3.354</v>
      </c>
      <c r="EI2259" s="29" t="n">
        <v>3.289</v>
      </c>
      <c r="EJ2259" s="29" t="n">
        <v>3.204</v>
      </c>
      <c r="EK2259" s="29" t="n">
        <v>3.049</v>
      </c>
      <c r="EL2259" s="29" t="n">
        <v>3.05</v>
      </c>
      <c r="EM2259" s="29" t="n">
        <v>3.085</v>
      </c>
      <c r="EN2259" s="29" t="n">
        <v>3.127</v>
      </c>
      <c r="EO2259" s="29" t="n">
        <v>3.169</v>
      </c>
      <c r="EP2259" s="29" t="n">
        <v>3.164</v>
      </c>
      <c r="EQ2259" s="29" t="n">
        <v>3.194</v>
      </c>
      <c r="ER2259" s="29" t="n">
        <v>3.336</v>
      </c>
      <c r="ES2259" s="29" t="n">
        <v>3.479</v>
      </c>
      <c r="ET2259" s="29" t="n">
        <v>3.539</v>
      </c>
      <c r="EU2259" s="29" t="n">
        <v>3.454</v>
      </c>
      <c r="EV2259" s="29" t="n">
        <v>3.339</v>
      </c>
      <c r="EW2259" s="29" t="n">
        <v>3.154</v>
      </c>
      <c r="EX2259" s="29" t="n">
        <v>3.154</v>
      </c>
      <c r="EY2259" s="29" t="n">
        <v>3.189</v>
      </c>
      <c r="EZ2259" s="29" t="n">
        <v>3.229</v>
      </c>
      <c r="FA2259" s="29" t="n">
        <v>3.274</v>
      </c>
      <c r="FB2259" s="29" t="n">
        <v>3.269</v>
      </c>
      <c r="FC2259" s="29" t="n">
        <v>3.294</v>
      </c>
      <c r="FD2259" s="29" t="n">
        <v>3.446</v>
      </c>
      <c r="FE2259" s="29" t="n">
        <v>3.589</v>
      </c>
      <c r="FF2259" s="29" t="n">
        <v>3.634</v>
      </c>
      <c r="FG2259" s="29" t="n">
        <v>3.549</v>
      </c>
      <c r="FH2259" s="29" t="n">
        <v>3.434</v>
      </c>
      <c r="FI2259" s="29" t="n">
        <v>3.249</v>
      </c>
      <c r="FJ2259" s="29" t="n">
        <v>3.249</v>
      </c>
      <c r="FK2259" s="29" t="n">
        <v>3.284</v>
      </c>
      <c r="FL2259" s="29" t="n">
        <v>3.324</v>
      </c>
      <c r="FM2259" s="29" t="n">
        <v>3.369</v>
      </c>
      <c r="FN2259" s="29" t="n">
        <v>3.364</v>
      </c>
      <c r="FO2259" s="29" t="n">
        <v>3.389</v>
      </c>
      <c r="FP2259" s="29" t="n">
        <v>3.541</v>
      </c>
      <c r="FQ2259" s="29" t="n">
        <v>3.684</v>
      </c>
      <c r="FR2259" s="29" t="n">
        <v>3.724</v>
      </c>
      <c r="FS2259" s="29" t="n">
        <v>3.639</v>
      </c>
      <c r="FT2259" s="29" t="n">
        <v>3.524</v>
      </c>
      <c r="FU2259" s="29" t="n">
        <v>3.339</v>
      </c>
      <c r="FV2259" s="29" t="n">
        <v>3.339</v>
      </c>
      <c r="FW2259" s="29" t="n">
        <v>3.374</v>
      </c>
      <c r="FX2259" s="29" t="n">
        <v>3.414</v>
      </c>
      <c r="FY2259" s="29" t="n">
        <v>3.459</v>
      </c>
      <c r="FZ2259" s="29" t="n">
        <v>3.454</v>
      </c>
      <c r="GA2259" s="29" t="n">
        <v>3.479</v>
      </c>
      <c r="GB2259" s="29" t="n">
        <v>3.631</v>
      </c>
      <c r="GC2259" s="29" t="n">
        <v>3.774</v>
      </c>
      <c r="GD2259" s="29" t="n">
        <v>3.8115</v>
      </c>
      <c r="GE2259" s="29" t="n">
        <v>3.7265</v>
      </c>
      <c r="GF2259" s="29" t="n">
        <v>3.6115</v>
      </c>
      <c r="GG2259" s="29" t="n">
        <v>3.4265</v>
      </c>
      <c r="GH2259" s="29" t="n">
        <v>3.4265</v>
      </c>
      <c r="GI2259" s="29" t="n">
        <v>3.4615</v>
      </c>
      <c r="GJ2259" s="29" t="n">
        <v>3.5015</v>
      </c>
      <c r="GK2259" s="29" t="n">
        <v>3.5465</v>
      </c>
      <c r="GL2259" s="29" t="n">
        <v>3.5415</v>
      </c>
      <c r="GM2259" s="29" t="n">
        <v>3.5665</v>
      </c>
      <c r="GN2259" s="29" t="n">
        <v>3.7185</v>
      </c>
      <c r="GO2259" s="29" t="n">
        <v>3.8615</v>
      </c>
      <c r="GP2259" s="29"/>
      <c r="GQ2259" s="29"/>
      <c r="GR2259" s="0"/>
      <c r="GS2259" s="0"/>
      <c r="GT2259" s="0"/>
      <c r="GU2259" s="0"/>
      <c r="GV2259" s="0"/>
      <c r="GW2259" s="0"/>
      <c r="GX2259" s="0"/>
      <c r="GY2259" s="0"/>
      <c r="GZ2259" s="0"/>
      <c r="HA2259" s="0"/>
      <c r="HB2259" s="0"/>
      <c r="HC2259" s="0"/>
      <c r="HD2259" s="0"/>
      <c r="HE2259" s="0"/>
      <c r="HF2259" s="0"/>
      <c r="HG2259" s="0"/>
      <c r="HH2259" s="0"/>
      <c r="HI2259" s="0"/>
      <c r="HJ2259" s="0"/>
      <c r="HK2259" s="0"/>
      <c r="HL2259" s="0"/>
      <c r="HM2259" s="0"/>
      <c r="HN2259" s="0"/>
      <c r="HO2259" s="0"/>
      <c r="HP2259" s="0"/>
      <c r="HQ2259" s="0"/>
      <c r="HR2259" s="0"/>
      <c r="HS2259" s="0"/>
      <c r="HT2259" s="0"/>
      <c r="HU2259" s="0"/>
      <c r="HV2259" s="0"/>
      <c r="HW2259" s="0"/>
      <c r="HX2259" s="0"/>
      <c r="HY2259" s="0"/>
      <c r="HZ2259" s="0"/>
      <c r="IA2259" s="0"/>
      <c r="IB2259" s="0"/>
      <c r="IC2259" s="0"/>
      <c r="ID2259" s="0"/>
      <c r="IE2259" s="0"/>
      <c r="IF2259" s="0"/>
      <c r="IG2259" s="0"/>
      <c r="IH2259" s="0"/>
      <c r="II2259" s="0"/>
      <c r="IJ2259" s="0"/>
      <c r="IK2259" s="0"/>
      <c r="IL2259" s="0"/>
      <c r="IM2259" s="0"/>
      <c r="IN2259" s="0"/>
      <c r="IO2259" s="0"/>
      <c r="IP2259" s="0"/>
      <c r="IQ2259" s="0"/>
      <c r="IR2259" s="0"/>
      <c r="IS2259" s="0"/>
      <c r="IT2259" s="0"/>
      <c r="IU2259" s="0"/>
      <c r="IV2259" s="0"/>
      <c r="IW2259" s="0"/>
    </row>
    <row r="2260" customFormat="false" ht="12.75" hidden="true" customHeight="false" outlineLevel="0" collapsed="false">
      <c r="A2260" s="0" t="n">
        <f aca="false">WEEKDAY(C2260,2)</f>
        <v>5</v>
      </c>
      <c r="B2260" s="0" t="n">
        <f aca="false">MONTH(C2260)</f>
        <v>12</v>
      </c>
      <c r="C2260" s="23" t="n">
        <v>37246</v>
      </c>
      <c r="D2260" s="0" t="n">
        <f aca="false">MONTH(R2260)</f>
        <v>12</v>
      </c>
      <c r="E2260" s="0" t="n">
        <f aca="false">YEAR(R2260)</f>
        <v>2001</v>
      </c>
      <c r="F2260" s="36"/>
      <c r="G2260" s="24" t="n">
        <f aca="false">N2260-M2260</f>
        <v>0.334583333333333</v>
      </c>
      <c r="H2260" s="24" t="n">
        <f aca="false">O2260-N2260</f>
        <v>0.118</v>
      </c>
      <c r="I2260" s="24" t="n">
        <f aca="false">O2260-M2260</f>
        <v>0.452583333333333</v>
      </c>
      <c r="J2260" s="25" t="n">
        <f aca="false">VLOOKUP(C2260,'Nymex hist.'!A:B,2,0)</f>
        <v>2.895</v>
      </c>
      <c r="K2260" s="25"/>
      <c r="L2260" s="25"/>
      <c r="M2260" s="27" t="n">
        <f aca="false">SUMIF($S$3:$FQ$3,$E2260+1,$S2260:$FQ2260)/COUNTIF($S$3:$FQ$3,$E2260+1)</f>
        <v>2.98191666666667</v>
      </c>
      <c r="N2260" s="27" t="n">
        <f aca="false">SUMIF($S$3:$FQ$3,$E2260+2,$S2260:$FQ2260)/COUNTIF($S$3:$FQ$3,$E2260+2)</f>
        <v>3.3165</v>
      </c>
      <c r="O2260" s="27" t="n">
        <f aca="false">SUMIF($S$3:$FQ$3,$E2260+3,$S2260:$FQ2260)/COUNTIF($S$3:$FQ$3,$E2260+3)</f>
        <v>3.4345</v>
      </c>
      <c r="P2260" s="27" t="n">
        <f aca="false">SUMIF($S$3:$FQ$3,$E2260+4,$S2260:$FQ2260)/COUNTIF($S$3:$FQ$3,$E2260+4)</f>
        <v>3.527</v>
      </c>
      <c r="Q2260" s="27"/>
      <c r="R2260" s="28" t="n">
        <v>37246</v>
      </c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30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 t="n">
        <v>2.895</v>
      </c>
      <c r="DW2260" s="29" t="n">
        <v>2.889</v>
      </c>
      <c r="DX2260" s="29" t="n">
        <v>2.869</v>
      </c>
      <c r="DY2260" s="29" t="n">
        <v>2.824</v>
      </c>
      <c r="DZ2260" s="29" t="n">
        <v>2.861</v>
      </c>
      <c r="EA2260" s="29" t="n">
        <v>2.912</v>
      </c>
      <c r="EB2260" s="29" t="n">
        <v>2.952</v>
      </c>
      <c r="EC2260" s="29" t="n">
        <v>2.99</v>
      </c>
      <c r="ED2260" s="29" t="n">
        <v>2.995</v>
      </c>
      <c r="EE2260" s="29" t="n">
        <v>3.017</v>
      </c>
      <c r="EF2260" s="29" t="n">
        <v>3.202</v>
      </c>
      <c r="EG2260" s="29" t="n">
        <v>3.377</v>
      </c>
      <c r="EH2260" s="29" t="n">
        <v>3.462</v>
      </c>
      <c r="EI2260" s="29" t="n">
        <v>3.397</v>
      </c>
      <c r="EJ2260" s="29" t="n">
        <v>3.317</v>
      </c>
      <c r="EK2260" s="29" t="n">
        <v>3.162</v>
      </c>
      <c r="EL2260" s="29" t="n">
        <v>3.157</v>
      </c>
      <c r="EM2260" s="29" t="n">
        <v>3.192</v>
      </c>
      <c r="EN2260" s="29" t="n">
        <v>3.234</v>
      </c>
      <c r="EO2260" s="29" t="n">
        <v>3.276</v>
      </c>
      <c r="EP2260" s="29" t="n">
        <v>3.271</v>
      </c>
      <c r="EQ2260" s="29" t="n">
        <v>3.301</v>
      </c>
      <c r="ER2260" s="29" t="n">
        <v>3.443</v>
      </c>
      <c r="ES2260" s="29" t="n">
        <v>3.586</v>
      </c>
      <c r="ET2260" s="29" t="n">
        <v>3.646</v>
      </c>
      <c r="EU2260" s="29" t="n">
        <v>3.561</v>
      </c>
      <c r="EV2260" s="29" t="n">
        <v>3.446</v>
      </c>
      <c r="EW2260" s="29" t="n">
        <v>3.261</v>
      </c>
      <c r="EX2260" s="29" t="n">
        <v>3.261</v>
      </c>
      <c r="EY2260" s="29" t="n">
        <v>3.296</v>
      </c>
      <c r="EZ2260" s="29" t="n">
        <v>3.336</v>
      </c>
      <c r="FA2260" s="29" t="n">
        <v>3.381</v>
      </c>
      <c r="FB2260" s="29" t="n">
        <v>3.376</v>
      </c>
      <c r="FC2260" s="29" t="n">
        <v>3.401</v>
      </c>
      <c r="FD2260" s="29" t="n">
        <v>3.553</v>
      </c>
      <c r="FE2260" s="29" t="n">
        <v>3.696</v>
      </c>
      <c r="FF2260" s="29" t="n">
        <v>3.7385</v>
      </c>
      <c r="FG2260" s="29" t="n">
        <v>3.6535</v>
      </c>
      <c r="FH2260" s="29" t="n">
        <v>3.5385</v>
      </c>
      <c r="FI2260" s="29" t="n">
        <v>3.3535</v>
      </c>
      <c r="FJ2260" s="29" t="n">
        <v>3.3535</v>
      </c>
      <c r="FK2260" s="29" t="n">
        <v>3.3885</v>
      </c>
      <c r="FL2260" s="29" t="n">
        <v>3.4285</v>
      </c>
      <c r="FM2260" s="29" t="n">
        <v>3.4735</v>
      </c>
      <c r="FN2260" s="29" t="n">
        <v>3.4685</v>
      </c>
      <c r="FO2260" s="29" t="n">
        <v>3.4935</v>
      </c>
      <c r="FP2260" s="29" t="n">
        <v>3.6455</v>
      </c>
      <c r="FQ2260" s="29" t="n">
        <v>3.7885</v>
      </c>
      <c r="FR2260" s="29" t="n">
        <v>3.8285</v>
      </c>
      <c r="FS2260" s="29" t="n">
        <v>3.7435</v>
      </c>
      <c r="FT2260" s="29" t="n">
        <v>3.6285</v>
      </c>
      <c r="FU2260" s="29" t="n">
        <v>3.4435</v>
      </c>
      <c r="FV2260" s="29" t="n">
        <v>3.4435</v>
      </c>
      <c r="FW2260" s="29" t="n">
        <v>3.4785</v>
      </c>
      <c r="FX2260" s="29" t="n">
        <v>3.5185</v>
      </c>
      <c r="FY2260" s="29" t="n">
        <v>3.5635</v>
      </c>
      <c r="FZ2260" s="29" t="n">
        <v>3.5585</v>
      </c>
      <c r="GA2260" s="29" t="n">
        <v>3.5835</v>
      </c>
      <c r="GB2260" s="29" t="n">
        <v>3.7355</v>
      </c>
      <c r="GC2260" s="29" t="n">
        <v>3.8785</v>
      </c>
      <c r="GD2260" s="29" t="n">
        <v>3.916</v>
      </c>
      <c r="GE2260" s="29" t="n">
        <v>3.831</v>
      </c>
      <c r="GF2260" s="29" t="n">
        <v>3.716</v>
      </c>
      <c r="GG2260" s="29" t="n">
        <v>3.531</v>
      </c>
      <c r="GH2260" s="29" t="n">
        <v>3.531</v>
      </c>
      <c r="GI2260" s="29" t="n">
        <v>3.566</v>
      </c>
      <c r="GJ2260" s="29" t="n">
        <v>3.606</v>
      </c>
      <c r="GK2260" s="29" t="n">
        <v>3.651</v>
      </c>
      <c r="GL2260" s="29" t="n">
        <v>3.646</v>
      </c>
      <c r="GM2260" s="29" t="n">
        <v>3.671</v>
      </c>
      <c r="GN2260" s="29" t="n">
        <v>3.823</v>
      </c>
      <c r="GO2260" s="29" t="n">
        <v>3.966</v>
      </c>
      <c r="GP2260" s="29"/>
      <c r="GQ2260" s="29"/>
      <c r="GR2260" s="0"/>
      <c r="GS2260" s="0"/>
      <c r="GT2260" s="0"/>
      <c r="GU2260" s="0"/>
      <c r="GV2260" s="0"/>
      <c r="GW2260" s="0"/>
      <c r="GX2260" s="0"/>
      <c r="GY2260" s="0"/>
      <c r="GZ2260" s="0"/>
      <c r="HA2260" s="0"/>
      <c r="HB2260" s="0"/>
      <c r="HC2260" s="0"/>
      <c r="HD2260" s="0"/>
      <c r="HE2260" s="0"/>
      <c r="HF2260" s="0"/>
      <c r="HG2260" s="0"/>
      <c r="HH2260" s="0"/>
      <c r="HI2260" s="0"/>
      <c r="HJ2260" s="0"/>
      <c r="HK2260" s="0"/>
      <c r="HL2260" s="0"/>
      <c r="HM2260" s="0"/>
      <c r="HN2260" s="0"/>
      <c r="HO2260" s="0"/>
      <c r="HP2260" s="0"/>
      <c r="HQ2260" s="0"/>
      <c r="HR2260" s="0"/>
      <c r="HS2260" s="0"/>
      <c r="HT2260" s="0"/>
      <c r="HU2260" s="0"/>
      <c r="HV2260" s="0"/>
      <c r="HW2260" s="0"/>
      <c r="HX2260" s="0"/>
      <c r="HY2260" s="0"/>
      <c r="HZ2260" s="0"/>
      <c r="IA2260" s="0"/>
      <c r="IB2260" s="0"/>
      <c r="IC2260" s="0"/>
      <c r="ID2260" s="0"/>
      <c r="IE2260" s="0"/>
      <c r="IF2260" s="0"/>
      <c r="IG2260" s="0"/>
      <c r="IH2260" s="0"/>
      <c r="II2260" s="0"/>
      <c r="IJ2260" s="0"/>
      <c r="IK2260" s="0"/>
      <c r="IL2260" s="0"/>
      <c r="IM2260" s="0"/>
      <c r="IN2260" s="0"/>
      <c r="IO2260" s="0"/>
      <c r="IP2260" s="0"/>
      <c r="IQ2260" s="0"/>
      <c r="IR2260" s="0"/>
      <c r="IS2260" s="0"/>
      <c r="IT2260" s="0"/>
      <c r="IU2260" s="0"/>
      <c r="IV2260" s="0"/>
      <c r="IW2260" s="0"/>
    </row>
    <row r="2261" customFormat="false" ht="12.75" hidden="true" customHeight="false" outlineLevel="0" collapsed="false">
      <c r="A2261" s="0" t="n">
        <f aca="false">WEEKDAY(C2261,2)</f>
        <v>3</v>
      </c>
      <c r="B2261" s="0" t="n">
        <f aca="false">MONTH(C2261)</f>
        <v>12</v>
      </c>
      <c r="C2261" s="23" t="n">
        <v>37251</v>
      </c>
      <c r="D2261" s="0" t="n">
        <f aca="false">MONTH(R2261)</f>
        <v>12</v>
      </c>
      <c r="E2261" s="0" t="n">
        <f aca="false">YEAR(R2261)</f>
        <v>2001</v>
      </c>
      <c r="F2261" s="36"/>
      <c r="G2261" s="24" t="n">
        <f aca="false">N2261-M2261</f>
        <v>0.3335</v>
      </c>
      <c r="H2261" s="24" t="n">
        <f aca="false">O2261-N2261</f>
        <v>0.105916666666666</v>
      </c>
      <c r="I2261" s="24" t="n">
        <f aca="false">O2261-M2261</f>
        <v>0.439416666666666</v>
      </c>
      <c r="J2261" s="25" t="n">
        <f aca="false">VLOOKUP(C2261,'Nymex hist.'!A:B,2,0)</f>
        <v>2.911</v>
      </c>
      <c r="K2261" s="25"/>
      <c r="L2261" s="25"/>
      <c r="M2261" s="27" t="n">
        <f aca="false">SUMIF($S$3:$FQ$3,$E2261+1,$S2261:$FQ2261)/COUNTIF($S$3:$FQ$3,$E2261+1)</f>
        <v>3.03016666666667</v>
      </c>
      <c r="N2261" s="27" t="n">
        <f aca="false">SUMIF($S$3:$FQ$3,$E2261+2,$S2261:$FQ2261)/COUNTIF($S$3:$FQ$3,$E2261+2)</f>
        <v>3.36366666666667</v>
      </c>
      <c r="O2261" s="27" t="n">
        <f aca="false">SUMIF($S$3:$FQ$3,$E2261+3,$S2261:$FQ2261)/COUNTIF($S$3:$FQ$3,$E2261+3)</f>
        <v>3.46958333333333</v>
      </c>
      <c r="P2261" s="27" t="n">
        <f aca="false">SUMIF($S$3:$FQ$3,$E2261+4,$S2261:$FQ2261)/COUNTIF($S$3:$FQ$3,$E2261+4)</f>
        <v>3.56208333333333</v>
      </c>
      <c r="Q2261" s="27"/>
      <c r="R2261" s="28" t="n">
        <v>37251</v>
      </c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30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 t="n">
        <v>2.911</v>
      </c>
      <c r="DW2261" s="29" t="n">
        <v>2.937</v>
      </c>
      <c r="DX2261" s="29" t="n">
        <v>2.917</v>
      </c>
      <c r="DY2261" s="29" t="n">
        <v>2.872</v>
      </c>
      <c r="DZ2261" s="29" t="n">
        <v>2.914</v>
      </c>
      <c r="EA2261" s="29" t="n">
        <v>2.963</v>
      </c>
      <c r="EB2261" s="29" t="n">
        <v>3.003</v>
      </c>
      <c r="EC2261" s="29" t="n">
        <v>3.041</v>
      </c>
      <c r="ED2261" s="29" t="n">
        <v>3.046</v>
      </c>
      <c r="EE2261" s="29" t="n">
        <v>3.071</v>
      </c>
      <c r="EF2261" s="29" t="n">
        <v>3.256</v>
      </c>
      <c r="EG2261" s="29" t="n">
        <v>3.431</v>
      </c>
      <c r="EH2261" s="29" t="n">
        <v>3.516</v>
      </c>
      <c r="EI2261" s="29" t="n">
        <v>3.451</v>
      </c>
      <c r="EJ2261" s="29" t="n">
        <v>3.371</v>
      </c>
      <c r="EK2261" s="29" t="n">
        <v>3.216</v>
      </c>
      <c r="EL2261" s="29" t="n">
        <v>3.206</v>
      </c>
      <c r="EM2261" s="29" t="n">
        <v>3.241</v>
      </c>
      <c r="EN2261" s="29" t="n">
        <v>3.276</v>
      </c>
      <c r="EO2261" s="29" t="n">
        <v>3.318</v>
      </c>
      <c r="EP2261" s="29" t="n">
        <v>3.313</v>
      </c>
      <c r="EQ2261" s="29" t="n">
        <v>3.343</v>
      </c>
      <c r="ER2261" s="29" t="n">
        <v>3.485</v>
      </c>
      <c r="ES2261" s="29" t="n">
        <v>3.628</v>
      </c>
      <c r="ET2261" s="29" t="n">
        <v>3.688</v>
      </c>
      <c r="EU2261" s="29" t="n">
        <v>3.6</v>
      </c>
      <c r="EV2261" s="29" t="n">
        <v>3.485</v>
      </c>
      <c r="EW2261" s="29" t="n">
        <v>3.3</v>
      </c>
      <c r="EX2261" s="29" t="n">
        <v>3.3</v>
      </c>
      <c r="EY2261" s="29" t="n">
        <v>3.335</v>
      </c>
      <c r="EZ2261" s="29" t="n">
        <v>3.375</v>
      </c>
      <c r="FA2261" s="29" t="n">
        <v>3.42</v>
      </c>
      <c r="FB2261" s="29" t="n">
        <v>3.41</v>
      </c>
      <c r="FC2261" s="29" t="n">
        <v>3.43</v>
      </c>
      <c r="FD2261" s="29" t="n">
        <v>3.577</v>
      </c>
      <c r="FE2261" s="29" t="n">
        <v>3.715</v>
      </c>
      <c r="FF2261" s="29" t="n">
        <v>3.7805</v>
      </c>
      <c r="FG2261" s="29" t="n">
        <v>3.6925</v>
      </c>
      <c r="FH2261" s="29" t="n">
        <v>3.5775</v>
      </c>
      <c r="FI2261" s="29" t="n">
        <v>3.3925</v>
      </c>
      <c r="FJ2261" s="29" t="n">
        <v>3.3925</v>
      </c>
      <c r="FK2261" s="29" t="n">
        <v>3.4275</v>
      </c>
      <c r="FL2261" s="29" t="n">
        <v>3.4675</v>
      </c>
      <c r="FM2261" s="29" t="n">
        <v>3.5125</v>
      </c>
      <c r="FN2261" s="29" t="n">
        <v>3.5025</v>
      </c>
      <c r="FO2261" s="29" t="n">
        <v>3.5225</v>
      </c>
      <c r="FP2261" s="29" t="n">
        <v>3.6695</v>
      </c>
      <c r="FQ2261" s="29" t="n">
        <v>3.8075</v>
      </c>
      <c r="FR2261" s="29" t="n">
        <v>3.8705</v>
      </c>
      <c r="FS2261" s="29" t="n">
        <v>3.7825</v>
      </c>
      <c r="FT2261" s="29" t="n">
        <v>3.6675</v>
      </c>
      <c r="FU2261" s="29" t="n">
        <v>3.4825</v>
      </c>
      <c r="FV2261" s="29" t="n">
        <v>3.4825</v>
      </c>
      <c r="FW2261" s="29" t="n">
        <v>3.5175</v>
      </c>
      <c r="FX2261" s="29" t="n">
        <v>3.5575</v>
      </c>
      <c r="FY2261" s="29" t="n">
        <v>3.6025</v>
      </c>
      <c r="FZ2261" s="29" t="n">
        <v>3.5925</v>
      </c>
      <c r="GA2261" s="29" t="n">
        <v>3.6125</v>
      </c>
      <c r="GB2261" s="29" t="n">
        <v>3.7595</v>
      </c>
      <c r="GC2261" s="29" t="n">
        <v>3.8975</v>
      </c>
      <c r="GD2261" s="29" t="n">
        <v>3.958</v>
      </c>
      <c r="GE2261" s="29" t="n">
        <v>3.87</v>
      </c>
      <c r="GF2261" s="29" t="n">
        <v>3.755</v>
      </c>
      <c r="GG2261" s="29" t="n">
        <v>3.57</v>
      </c>
      <c r="GH2261" s="29" t="n">
        <v>3.57</v>
      </c>
      <c r="GI2261" s="29" t="n">
        <v>3.605</v>
      </c>
      <c r="GJ2261" s="29" t="n">
        <v>3.645</v>
      </c>
      <c r="GK2261" s="29" t="n">
        <v>3.69</v>
      </c>
      <c r="GL2261" s="29" t="n">
        <v>3.68</v>
      </c>
      <c r="GM2261" s="29" t="n">
        <v>3.7</v>
      </c>
      <c r="GN2261" s="29" t="n">
        <v>3.847</v>
      </c>
      <c r="GO2261" s="29" t="n">
        <v>3.985</v>
      </c>
      <c r="GP2261" s="29"/>
      <c r="GQ2261" s="29"/>
      <c r="GR2261" s="0"/>
      <c r="GS2261" s="0"/>
      <c r="GT2261" s="0"/>
      <c r="GU2261" s="0"/>
      <c r="GV2261" s="0"/>
      <c r="GW2261" s="0"/>
      <c r="GX2261" s="0"/>
      <c r="GY2261" s="0"/>
      <c r="GZ2261" s="0"/>
      <c r="HA2261" s="0"/>
      <c r="HB2261" s="0"/>
      <c r="HC2261" s="0"/>
      <c r="HD2261" s="0"/>
      <c r="HE2261" s="0"/>
      <c r="HF2261" s="0"/>
      <c r="HG2261" s="0"/>
      <c r="HH2261" s="0"/>
      <c r="HI2261" s="0"/>
      <c r="HJ2261" s="0"/>
      <c r="HK2261" s="0"/>
      <c r="HL2261" s="0"/>
      <c r="HM2261" s="0"/>
      <c r="HN2261" s="0"/>
      <c r="HO2261" s="0"/>
      <c r="HP2261" s="0"/>
      <c r="HQ2261" s="0"/>
      <c r="HR2261" s="0"/>
      <c r="HS2261" s="0"/>
      <c r="HT2261" s="0"/>
      <c r="HU2261" s="0"/>
      <c r="HV2261" s="0"/>
      <c r="HW2261" s="0"/>
      <c r="HX2261" s="0"/>
      <c r="HY2261" s="0"/>
      <c r="HZ2261" s="0"/>
      <c r="IA2261" s="0"/>
      <c r="IB2261" s="0"/>
      <c r="IC2261" s="0"/>
      <c r="ID2261" s="0"/>
      <c r="IE2261" s="0"/>
      <c r="IF2261" s="0"/>
      <c r="IG2261" s="0"/>
      <c r="IH2261" s="0"/>
      <c r="II2261" s="0"/>
      <c r="IJ2261" s="0"/>
      <c r="IK2261" s="0"/>
      <c r="IL2261" s="0"/>
      <c r="IM2261" s="0"/>
      <c r="IN2261" s="0"/>
      <c r="IO2261" s="0"/>
      <c r="IP2261" s="0"/>
      <c r="IQ2261" s="0"/>
      <c r="IR2261" s="0"/>
      <c r="IS2261" s="0"/>
      <c r="IT2261" s="0"/>
      <c r="IU2261" s="0"/>
      <c r="IV2261" s="0"/>
      <c r="IW2261" s="0"/>
    </row>
    <row r="2262" customFormat="false" ht="12.75" hidden="true" customHeight="false" outlineLevel="0" collapsed="false">
      <c r="A2262" s="0" t="n">
        <f aca="false">WEEKDAY(C2262,2)</f>
        <v>4</v>
      </c>
      <c r="B2262" s="0" t="n">
        <f aca="false">MONTH(C2262)</f>
        <v>12</v>
      </c>
      <c r="C2262" s="23" t="n">
        <v>37252</v>
      </c>
      <c r="D2262" s="0" t="n">
        <f aca="false">MONTH(R2262)</f>
        <v>12</v>
      </c>
      <c r="E2262" s="0" t="n">
        <f aca="false">YEAR(R2262)</f>
        <v>2001</v>
      </c>
      <c r="F2262" s="36"/>
      <c r="G2262" s="24" t="n">
        <f aca="false">N2262-M2262</f>
        <v>0.423333333333333</v>
      </c>
      <c r="H2262" s="24" t="n">
        <f aca="false">O2262-N2262</f>
        <v>0.131333333333334</v>
      </c>
      <c r="I2262" s="24" t="n">
        <f aca="false">O2262-M2262</f>
        <v>0.554666666666666</v>
      </c>
      <c r="J2262" s="25" t="n">
        <f aca="false">VLOOKUP(C2262,'Nymex hist.'!A:B,2,0)</f>
        <v>2.555</v>
      </c>
      <c r="K2262" s="25"/>
      <c r="L2262" s="25"/>
      <c r="M2262" s="27" t="n">
        <f aca="false">SUMIF($S$3:$FQ$3,$E2262+1,$S2262:$FQ2262)/COUNTIF($S$3:$FQ$3,$E2262+1)</f>
        <v>2.79358333333333</v>
      </c>
      <c r="N2262" s="27" t="n">
        <f aca="false">SUMIF($S$3:$FQ$3,$E2262+2,$S2262:$FQ2262)/COUNTIF($S$3:$FQ$3,$E2262+2)</f>
        <v>3.21691666666667</v>
      </c>
      <c r="O2262" s="27" t="n">
        <f aca="false">SUMIF($S$3:$FQ$3,$E2262+3,$S2262:$FQ2262)/COUNTIF($S$3:$FQ$3,$E2262+3)</f>
        <v>3.34825</v>
      </c>
      <c r="P2262" s="27" t="n">
        <f aca="false">SUMIF($S$3:$FQ$3,$E2262+4,$S2262:$FQ2262)/COUNTIF($S$3:$FQ$3,$E2262+4)</f>
        <v>3.44075</v>
      </c>
      <c r="Q2262" s="27"/>
      <c r="R2262" s="28" t="n">
        <v>37252</v>
      </c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30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 t="n">
        <v>2.555</v>
      </c>
      <c r="DW2262" s="29" t="n">
        <v>2.619</v>
      </c>
      <c r="DX2262" s="29" t="n">
        <v>2.63</v>
      </c>
      <c r="DY2262" s="29" t="n">
        <v>2.63</v>
      </c>
      <c r="DZ2262" s="29" t="n">
        <v>2.681</v>
      </c>
      <c r="EA2262" s="29" t="n">
        <v>2.74</v>
      </c>
      <c r="EB2262" s="29" t="n">
        <v>2.788</v>
      </c>
      <c r="EC2262" s="29" t="n">
        <v>2.833</v>
      </c>
      <c r="ED2262" s="29" t="n">
        <v>2.843</v>
      </c>
      <c r="EE2262" s="29" t="n">
        <v>2.878</v>
      </c>
      <c r="EF2262" s="29" t="n">
        <v>3.068</v>
      </c>
      <c r="EG2262" s="29" t="n">
        <v>3.258</v>
      </c>
      <c r="EH2262" s="29" t="n">
        <v>3.348</v>
      </c>
      <c r="EI2262" s="29" t="n">
        <v>3.288</v>
      </c>
      <c r="EJ2262" s="29" t="n">
        <v>3.218</v>
      </c>
      <c r="EK2262" s="29" t="n">
        <v>3.063</v>
      </c>
      <c r="EL2262" s="29" t="n">
        <v>3.063</v>
      </c>
      <c r="EM2262" s="29" t="n">
        <v>3.098</v>
      </c>
      <c r="EN2262" s="29" t="n">
        <v>3.133</v>
      </c>
      <c r="EO2262" s="29" t="n">
        <v>3.175</v>
      </c>
      <c r="EP2262" s="29" t="n">
        <v>3.17</v>
      </c>
      <c r="EQ2262" s="29" t="n">
        <v>3.205</v>
      </c>
      <c r="ER2262" s="29" t="n">
        <v>3.347</v>
      </c>
      <c r="ES2262" s="29" t="n">
        <v>3.495</v>
      </c>
      <c r="ET2262" s="29" t="n">
        <v>3.555</v>
      </c>
      <c r="EU2262" s="29" t="n">
        <v>3.467</v>
      </c>
      <c r="EV2262" s="29" t="n">
        <v>3.357</v>
      </c>
      <c r="EW2262" s="29" t="n">
        <v>3.172</v>
      </c>
      <c r="EX2262" s="29" t="n">
        <v>3.172</v>
      </c>
      <c r="EY2262" s="29" t="n">
        <v>3.212</v>
      </c>
      <c r="EZ2262" s="29" t="n">
        <v>3.257</v>
      </c>
      <c r="FA2262" s="29" t="n">
        <v>3.307</v>
      </c>
      <c r="FB2262" s="29" t="n">
        <v>3.297</v>
      </c>
      <c r="FC2262" s="29" t="n">
        <v>3.317</v>
      </c>
      <c r="FD2262" s="29" t="n">
        <v>3.464</v>
      </c>
      <c r="FE2262" s="29" t="n">
        <v>3.602</v>
      </c>
      <c r="FF2262" s="29" t="n">
        <v>3.6475</v>
      </c>
      <c r="FG2262" s="29" t="n">
        <v>3.5595</v>
      </c>
      <c r="FH2262" s="29" t="n">
        <v>3.4495</v>
      </c>
      <c r="FI2262" s="29" t="n">
        <v>3.2645</v>
      </c>
      <c r="FJ2262" s="29" t="n">
        <v>3.2645</v>
      </c>
      <c r="FK2262" s="29" t="n">
        <v>3.3045</v>
      </c>
      <c r="FL2262" s="29" t="n">
        <v>3.3495</v>
      </c>
      <c r="FM2262" s="29" t="n">
        <v>3.3995</v>
      </c>
      <c r="FN2262" s="29" t="n">
        <v>3.3895</v>
      </c>
      <c r="FO2262" s="29" t="n">
        <v>3.4095</v>
      </c>
      <c r="FP2262" s="29" t="n">
        <v>3.5565</v>
      </c>
      <c r="FQ2262" s="29" t="n">
        <v>3.6945</v>
      </c>
      <c r="FR2262" s="29" t="n">
        <v>3.7375</v>
      </c>
      <c r="FS2262" s="29" t="n">
        <v>3.6495</v>
      </c>
      <c r="FT2262" s="29" t="n">
        <v>3.5395</v>
      </c>
      <c r="FU2262" s="29" t="n">
        <v>3.3545</v>
      </c>
      <c r="FV2262" s="29" t="n">
        <v>3.3545</v>
      </c>
      <c r="FW2262" s="29" t="n">
        <v>3.3945</v>
      </c>
      <c r="FX2262" s="29" t="n">
        <v>3.4395</v>
      </c>
      <c r="FY2262" s="29" t="n">
        <v>3.4895</v>
      </c>
      <c r="FZ2262" s="29" t="n">
        <v>3.4795</v>
      </c>
      <c r="GA2262" s="29" t="n">
        <v>3.4995</v>
      </c>
      <c r="GB2262" s="29" t="n">
        <v>3.6465</v>
      </c>
      <c r="GC2262" s="29" t="n">
        <v>3.7845</v>
      </c>
      <c r="GD2262" s="29" t="n">
        <v>3.825</v>
      </c>
      <c r="GE2262" s="29" t="n">
        <v>3.737</v>
      </c>
      <c r="GF2262" s="29" t="n">
        <v>3.627</v>
      </c>
      <c r="GG2262" s="29" t="n">
        <v>3.442</v>
      </c>
      <c r="GH2262" s="29" t="n">
        <v>3.442</v>
      </c>
      <c r="GI2262" s="29" t="n">
        <v>3.482</v>
      </c>
      <c r="GJ2262" s="29" t="n">
        <v>3.527</v>
      </c>
      <c r="GK2262" s="29" t="n">
        <v>3.577</v>
      </c>
      <c r="GL2262" s="29" t="n">
        <v>3.567</v>
      </c>
      <c r="GM2262" s="29" t="n">
        <v>3.587</v>
      </c>
      <c r="GN2262" s="29" t="n">
        <v>3.734</v>
      </c>
      <c r="GO2262" s="29" t="n">
        <v>3.872</v>
      </c>
      <c r="GP2262" s="29"/>
      <c r="GQ2262" s="29"/>
      <c r="GR2262" s="0"/>
      <c r="GS2262" s="0"/>
      <c r="GT2262" s="0"/>
      <c r="GU2262" s="0"/>
      <c r="GV2262" s="0"/>
      <c r="GW2262" s="0"/>
      <c r="GX2262" s="0"/>
      <c r="GY2262" s="0"/>
      <c r="GZ2262" s="0"/>
      <c r="HA2262" s="0"/>
      <c r="HB2262" s="0"/>
      <c r="HC2262" s="0"/>
      <c r="HD2262" s="0"/>
      <c r="HE2262" s="0"/>
      <c r="HF2262" s="0"/>
      <c r="HG2262" s="0"/>
      <c r="HH2262" s="0"/>
      <c r="HI2262" s="0"/>
      <c r="HJ2262" s="0"/>
      <c r="HK2262" s="0"/>
      <c r="HL2262" s="0"/>
      <c r="HM2262" s="0"/>
      <c r="HN2262" s="0"/>
      <c r="HO2262" s="0"/>
      <c r="HP2262" s="0"/>
      <c r="HQ2262" s="0"/>
      <c r="HR2262" s="0"/>
      <c r="HS2262" s="0"/>
      <c r="HT2262" s="0"/>
      <c r="HU2262" s="0"/>
      <c r="HV2262" s="0"/>
      <c r="HW2262" s="0"/>
      <c r="HX2262" s="0"/>
      <c r="HY2262" s="0"/>
      <c r="HZ2262" s="0"/>
      <c r="IA2262" s="0"/>
      <c r="IB2262" s="0"/>
      <c r="IC2262" s="0"/>
      <c r="ID2262" s="0"/>
      <c r="IE2262" s="0"/>
      <c r="IF2262" s="0"/>
      <c r="IG2262" s="0"/>
      <c r="IH2262" s="0"/>
      <c r="II2262" s="0"/>
      <c r="IJ2262" s="0"/>
      <c r="IK2262" s="0"/>
      <c r="IL2262" s="0"/>
      <c r="IM2262" s="0"/>
      <c r="IN2262" s="0"/>
      <c r="IO2262" s="0"/>
      <c r="IP2262" s="0"/>
      <c r="IQ2262" s="0"/>
      <c r="IR2262" s="0"/>
      <c r="IS2262" s="0"/>
      <c r="IT2262" s="0"/>
      <c r="IU2262" s="0"/>
      <c r="IV2262" s="0"/>
      <c r="IW2262" s="0"/>
    </row>
    <row r="2263" customFormat="false" ht="12.75" hidden="true" customHeight="false" outlineLevel="0" collapsed="false">
      <c r="A2263" s="0" t="n">
        <f aca="false">WEEKDAY(C2263,2)</f>
        <v>5</v>
      </c>
      <c r="B2263" s="0" t="n">
        <f aca="false">MONTH(C2263)</f>
        <v>12</v>
      </c>
      <c r="C2263" s="23" t="n">
        <v>37253</v>
      </c>
      <c r="D2263" s="0" t="n">
        <f aca="false">MONTH(R2263)</f>
        <v>12</v>
      </c>
      <c r="E2263" s="0" t="n">
        <f aca="false">YEAR(R2263)</f>
        <v>2001</v>
      </c>
      <c r="F2263" s="36"/>
      <c r="G2263" s="24" t="n">
        <f aca="false">N2263-M2263</f>
        <v>0.394583333333333</v>
      </c>
      <c r="H2263" s="24" t="n">
        <f aca="false">O2263-N2263</f>
        <v>0.12275</v>
      </c>
      <c r="I2263" s="24" t="n">
        <f aca="false">O2263-M2263</f>
        <v>0.517333333333333</v>
      </c>
      <c r="J2263" s="25" t="n">
        <f aca="false">VLOOKUP(C2263,'Nymex hist.'!A:B,2,0)</f>
        <v>2.774</v>
      </c>
      <c r="K2263" s="25"/>
      <c r="L2263" s="25"/>
      <c r="M2263" s="27" t="n">
        <f aca="false">SUMIF($S$3:$FQ$3,$E2263+1,$S2263:$FQ2263)/COUNTIF($S$3:$FQ$3,$E2263+1)</f>
        <v>2.87516666666667</v>
      </c>
      <c r="N2263" s="27" t="n">
        <f aca="false">SUMIF($S$3:$FQ$3,$E2263+2,$S2263:$FQ2263)/COUNTIF($S$3:$FQ$3,$E2263+2)</f>
        <v>3.26975</v>
      </c>
      <c r="O2263" s="27" t="n">
        <f aca="false">SUMIF($S$3:$FQ$3,$E2263+3,$S2263:$FQ2263)/COUNTIF($S$3:$FQ$3,$E2263+3)</f>
        <v>3.3925</v>
      </c>
      <c r="P2263" s="27" t="n">
        <f aca="false">SUMIF($S$3:$FQ$3,$E2263+4,$S2263:$FQ2263)/COUNTIF($S$3:$FQ$3,$E2263+4)</f>
        <v>3.484125</v>
      </c>
      <c r="Q2263" s="27"/>
      <c r="R2263" s="28" t="n">
        <v>37253</v>
      </c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30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 t="n">
        <v>2.555</v>
      </c>
      <c r="DW2263" s="29" t="n">
        <v>2.774</v>
      </c>
      <c r="DX2263" s="29" t="n">
        <v>2.746</v>
      </c>
      <c r="DY2263" s="29" t="n">
        <v>2.724</v>
      </c>
      <c r="DZ2263" s="29" t="n">
        <v>2.769</v>
      </c>
      <c r="EA2263" s="29" t="n">
        <v>2.824</v>
      </c>
      <c r="EB2263" s="29" t="n">
        <v>2.87</v>
      </c>
      <c r="EC2263" s="29" t="n">
        <v>2.916</v>
      </c>
      <c r="ED2263" s="29" t="n">
        <v>2.919</v>
      </c>
      <c r="EE2263" s="29" t="n">
        <v>2.947</v>
      </c>
      <c r="EF2263" s="29" t="n">
        <v>3.135</v>
      </c>
      <c r="EG2263" s="29" t="n">
        <v>3.323</v>
      </c>
      <c r="EH2263" s="29" t="n">
        <v>3.41</v>
      </c>
      <c r="EI2263" s="29" t="n">
        <v>3.34</v>
      </c>
      <c r="EJ2263" s="29" t="n">
        <v>3.27</v>
      </c>
      <c r="EK2263" s="29" t="n">
        <v>3.115</v>
      </c>
      <c r="EL2263" s="29" t="n">
        <v>3.115</v>
      </c>
      <c r="EM2263" s="29" t="n">
        <v>3.15</v>
      </c>
      <c r="EN2263" s="29" t="n">
        <v>3.185</v>
      </c>
      <c r="EO2263" s="29" t="n">
        <v>3.227</v>
      </c>
      <c r="EP2263" s="29" t="n">
        <v>3.222</v>
      </c>
      <c r="EQ2263" s="29" t="n">
        <v>3.257</v>
      </c>
      <c r="ER2263" s="29" t="n">
        <v>3.399</v>
      </c>
      <c r="ES2263" s="29" t="n">
        <v>3.547</v>
      </c>
      <c r="ET2263" s="29" t="n">
        <v>3.607</v>
      </c>
      <c r="EU2263" s="29" t="n">
        <v>3.516</v>
      </c>
      <c r="EV2263" s="29" t="n">
        <v>3.406</v>
      </c>
      <c r="EW2263" s="29" t="n">
        <v>3.219</v>
      </c>
      <c r="EX2263" s="29" t="n">
        <v>3.219</v>
      </c>
      <c r="EY2263" s="29" t="n">
        <v>3.259</v>
      </c>
      <c r="EZ2263" s="29" t="n">
        <v>3.304</v>
      </c>
      <c r="FA2263" s="29" t="n">
        <v>3.354</v>
      </c>
      <c r="FB2263" s="29" t="n">
        <v>3.339</v>
      </c>
      <c r="FC2263" s="29" t="n">
        <v>3.354</v>
      </c>
      <c r="FD2263" s="29" t="n">
        <v>3.499</v>
      </c>
      <c r="FE2263" s="29" t="n">
        <v>3.634</v>
      </c>
      <c r="FF2263" s="29" t="n">
        <v>3.689</v>
      </c>
      <c r="FG2263" s="29" t="n">
        <v>3.6085</v>
      </c>
      <c r="FH2263" s="29" t="n">
        <v>3.4985</v>
      </c>
      <c r="FI2263" s="29" t="n">
        <v>3.3115</v>
      </c>
      <c r="FJ2263" s="29" t="n">
        <v>3.3115</v>
      </c>
      <c r="FK2263" s="29" t="n">
        <v>3.3515</v>
      </c>
      <c r="FL2263" s="29" t="n">
        <v>3.3965</v>
      </c>
      <c r="FM2263" s="29" t="n">
        <v>3.4465</v>
      </c>
      <c r="FN2263" s="29" t="n">
        <v>3.4315</v>
      </c>
      <c r="FO2263" s="29" t="n">
        <v>3.4465</v>
      </c>
      <c r="FP2263" s="29" t="n">
        <v>3.5915</v>
      </c>
      <c r="FQ2263" s="29" t="n">
        <v>3.7265</v>
      </c>
      <c r="FR2263" s="29" t="n">
        <v>3.779</v>
      </c>
      <c r="FS2263" s="29" t="n">
        <v>3.6985</v>
      </c>
      <c r="FT2263" s="29" t="n">
        <v>3.5885</v>
      </c>
      <c r="FU2263" s="29" t="n">
        <v>3.4015</v>
      </c>
      <c r="FV2263" s="29" t="n">
        <v>3.4015</v>
      </c>
      <c r="FW2263" s="29" t="n">
        <v>3.4415</v>
      </c>
      <c r="FX2263" s="29" t="n">
        <v>3.4865</v>
      </c>
      <c r="FY2263" s="29" t="n">
        <v>3.5365</v>
      </c>
      <c r="FZ2263" s="29" t="n">
        <v>3.5215</v>
      </c>
      <c r="GA2263" s="29" t="n">
        <v>3.5365</v>
      </c>
      <c r="GB2263" s="29" t="n">
        <v>3.6815</v>
      </c>
      <c r="GC2263" s="29" t="n">
        <v>3.8165</v>
      </c>
      <c r="GD2263" s="29" t="n">
        <v>3.8665</v>
      </c>
      <c r="GE2263" s="29" t="n">
        <v>3.786</v>
      </c>
      <c r="GF2263" s="29" t="n">
        <v>3.676</v>
      </c>
      <c r="GG2263" s="29" t="n">
        <v>3.489</v>
      </c>
      <c r="GH2263" s="29" t="n">
        <v>3.489</v>
      </c>
      <c r="GI2263" s="29" t="n">
        <v>3.529</v>
      </c>
      <c r="GJ2263" s="29" t="n">
        <v>3.574</v>
      </c>
      <c r="GK2263" s="29" t="n">
        <v>3.624</v>
      </c>
      <c r="GL2263" s="29" t="n">
        <v>3.609</v>
      </c>
      <c r="GM2263" s="29" t="n">
        <v>3.624</v>
      </c>
      <c r="GN2263" s="29" t="n">
        <v>3.769</v>
      </c>
      <c r="GO2263" s="29" t="n">
        <v>3.904</v>
      </c>
      <c r="GP2263" s="29"/>
      <c r="GQ2263" s="29"/>
      <c r="GR2263" s="0"/>
      <c r="GS2263" s="0"/>
      <c r="GT2263" s="0"/>
      <c r="GU2263" s="0"/>
      <c r="GV2263" s="0"/>
      <c r="GW2263" s="0"/>
      <c r="GX2263" s="0"/>
      <c r="GY2263" s="0"/>
      <c r="GZ2263" s="0"/>
      <c r="HA2263" s="0"/>
      <c r="HB2263" s="0"/>
      <c r="HC2263" s="0"/>
      <c r="HD2263" s="0"/>
      <c r="HE2263" s="0"/>
      <c r="HF2263" s="0"/>
      <c r="HG2263" s="0"/>
      <c r="HH2263" s="0"/>
      <c r="HI2263" s="0"/>
      <c r="HJ2263" s="0"/>
      <c r="HK2263" s="0"/>
      <c r="HL2263" s="0"/>
      <c r="HM2263" s="0"/>
      <c r="HN2263" s="0"/>
      <c r="HO2263" s="0"/>
      <c r="HP2263" s="0"/>
      <c r="HQ2263" s="0"/>
      <c r="HR2263" s="0"/>
      <c r="HS2263" s="0"/>
      <c r="HT2263" s="0"/>
      <c r="HU2263" s="0"/>
      <c r="HV2263" s="0"/>
      <c r="HW2263" s="0"/>
      <c r="HX2263" s="0"/>
      <c r="HY2263" s="0"/>
      <c r="HZ2263" s="0"/>
      <c r="IA2263" s="0"/>
      <c r="IB2263" s="0"/>
      <c r="IC2263" s="0"/>
      <c r="ID2263" s="0"/>
      <c r="IE2263" s="0"/>
      <c r="IF2263" s="0"/>
      <c r="IG2263" s="0"/>
      <c r="IH2263" s="0"/>
      <c r="II2263" s="0"/>
      <c r="IJ2263" s="0"/>
      <c r="IK2263" s="0"/>
      <c r="IL2263" s="0"/>
      <c r="IM2263" s="0"/>
      <c r="IN2263" s="0"/>
      <c r="IO2263" s="0"/>
      <c r="IP2263" s="0"/>
      <c r="IQ2263" s="0"/>
      <c r="IR2263" s="0"/>
      <c r="IS2263" s="0"/>
      <c r="IT2263" s="0"/>
      <c r="IU2263" s="0"/>
      <c r="IV2263" s="0"/>
      <c r="IW2263" s="0"/>
    </row>
    <row r="2264" customFormat="false" ht="12.75" hidden="true" customHeight="false" outlineLevel="0" collapsed="false">
      <c r="A2264" s="0" t="n">
        <f aca="false">WEEKDAY(C2264,2)</f>
        <v>1</v>
      </c>
      <c r="B2264" s="0" t="n">
        <f aca="false">MONTH(C2264)</f>
        <v>12</v>
      </c>
      <c r="C2264" s="23" t="n">
        <v>37256</v>
      </c>
      <c r="D2264" s="0" t="n">
        <f aca="false">MONTH(R2264)</f>
        <v>12</v>
      </c>
      <c r="E2264" s="0" t="n">
        <f aca="false">YEAR(R2264)</f>
        <v>2001</v>
      </c>
      <c r="F2264" s="36"/>
      <c r="G2264" s="24" t="n">
        <f aca="false">N2264-M2264</f>
        <v>0.444583333333334</v>
      </c>
      <c r="H2264" s="24" t="n">
        <f aca="false">O2264-N2264</f>
        <v>0.138916666666666</v>
      </c>
      <c r="I2264" s="24" t="n">
        <f aca="false">O2264-M2264</f>
        <v>0.5835</v>
      </c>
      <c r="J2264" s="25" t="n">
        <f aca="false">VLOOKUP(C2264,'Nymex hist.'!A:B,2,0)</f>
        <v>2.57</v>
      </c>
      <c r="K2264" s="25"/>
      <c r="L2264" s="25"/>
      <c r="M2264" s="27" t="n">
        <f aca="false">SUMIF($S$3:$FQ$3,$E2264+1,$S2264:$FQ2264)/COUNTIF($S$3:$FQ$3,$E2264+1)</f>
        <v>2.74158333333333</v>
      </c>
      <c r="N2264" s="27" t="n">
        <f aca="false">SUMIF($S$3:$FQ$3,$E2264+2,$S2264:$FQ2264)/COUNTIF($S$3:$FQ$3,$E2264+2)</f>
        <v>3.18616666666667</v>
      </c>
      <c r="O2264" s="27" t="n">
        <f aca="false">SUMIF($S$3:$FQ$3,$E2264+3,$S2264:$FQ2264)/COUNTIF($S$3:$FQ$3,$E2264+3)</f>
        <v>3.32508333333333</v>
      </c>
      <c r="P2264" s="27" t="n">
        <f aca="false">SUMIF($S$3:$FQ$3,$E2264+4,$S2264:$FQ2264)/COUNTIF($S$3:$FQ$3,$E2264+4)</f>
        <v>3.478625</v>
      </c>
      <c r="Q2264" s="27"/>
      <c r="R2264" s="28" t="n">
        <v>37256</v>
      </c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30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 t="n">
        <v>2.555</v>
      </c>
      <c r="DW2264" s="29" t="n">
        <v>2.57</v>
      </c>
      <c r="DX2264" s="29" t="n">
        <v>2.56</v>
      </c>
      <c r="DY2264" s="29" t="n">
        <v>2.565</v>
      </c>
      <c r="DZ2264" s="29" t="n">
        <v>2.618</v>
      </c>
      <c r="EA2264" s="29" t="n">
        <v>2.683</v>
      </c>
      <c r="EB2264" s="29" t="n">
        <v>2.73</v>
      </c>
      <c r="EC2264" s="29" t="n">
        <v>2.777</v>
      </c>
      <c r="ED2264" s="29" t="n">
        <v>2.787</v>
      </c>
      <c r="EE2264" s="29" t="n">
        <v>2.82</v>
      </c>
      <c r="EF2264" s="29" t="n">
        <v>3.018</v>
      </c>
      <c r="EG2264" s="29" t="n">
        <v>3.216</v>
      </c>
      <c r="EH2264" s="29" t="n">
        <v>3.316</v>
      </c>
      <c r="EI2264" s="29" t="n">
        <v>3.256</v>
      </c>
      <c r="EJ2264" s="29" t="n">
        <v>3.186</v>
      </c>
      <c r="EK2264" s="29" t="n">
        <v>3.031</v>
      </c>
      <c r="EL2264" s="29" t="n">
        <v>3.031</v>
      </c>
      <c r="EM2264" s="29" t="n">
        <v>3.066</v>
      </c>
      <c r="EN2264" s="29" t="n">
        <v>3.101</v>
      </c>
      <c r="EO2264" s="29" t="n">
        <v>3.143</v>
      </c>
      <c r="EP2264" s="29" t="n">
        <v>3.138</v>
      </c>
      <c r="EQ2264" s="29" t="n">
        <v>3.178</v>
      </c>
      <c r="ER2264" s="29" t="n">
        <v>3.32</v>
      </c>
      <c r="ES2264" s="29" t="n">
        <v>3.468</v>
      </c>
      <c r="ET2264" s="29" t="n">
        <v>3.528</v>
      </c>
      <c r="EU2264" s="29" t="n">
        <v>3.437</v>
      </c>
      <c r="EV2264" s="29" t="n">
        <v>3.337</v>
      </c>
      <c r="EW2264" s="29" t="n">
        <v>3.155</v>
      </c>
      <c r="EX2264" s="29" t="n">
        <v>3.158</v>
      </c>
      <c r="EY2264" s="29" t="n">
        <v>3.198</v>
      </c>
      <c r="EZ2264" s="29" t="n">
        <v>3.238</v>
      </c>
      <c r="FA2264" s="29" t="n">
        <v>3.288</v>
      </c>
      <c r="FB2264" s="29" t="n">
        <v>3.273</v>
      </c>
      <c r="FC2264" s="29" t="n">
        <v>3.288</v>
      </c>
      <c r="FD2264" s="29" t="n">
        <v>3.433</v>
      </c>
      <c r="FE2264" s="29" t="n">
        <v>3.568</v>
      </c>
      <c r="FF2264" s="29" t="n">
        <v>3.623</v>
      </c>
      <c r="FG2264" s="29" t="n">
        <v>3.6085</v>
      </c>
      <c r="FH2264" s="29" t="n">
        <v>3.4985</v>
      </c>
      <c r="FI2264" s="29" t="n">
        <v>3.3115</v>
      </c>
      <c r="FJ2264" s="29" t="n">
        <v>3.3115</v>
      </c>
      <c r="FK2264" s="29" t="n">
        <v>3.3515</v>
      </c>
      <c r="FL2264" s="29" t="n">
        <v>3.3965</v>
      </c>
      <c r="FM2264" s="29" t="n">
        <v>3.4465</v>
      </c>
      <c r="FN2264" s="29" t="n">
        <v>3.4315</v>
      </c>
      <c r="FO2264" s="29" t="n">
        <v>3.4465</v>
      </c>
      <c r="FP2264" s="29" t="n">
        <v>3.5915</v>
      </c>
      <c r="FQ2264" s="29" t="n">
        <v>3.7265</v>
      </c>
      <c r="FR2264" s="29" t="n">
        <v>3.779</v>
      </c>
      <c r="FS2264" s="29" t="n">
        <v>3.6985</v>
      </c>
      <c r="FT2264" s="29" t="n">
        <v>3.5885</v>
      </c>
      <c r="FU2264" s="29" t="n">
        <v>3.4015</v>
      </c>
      <c r="FV2264" s="29" t="n">
        <v>3.4015</v>
      </c>
      <c r="FW2264" s="29" t="n">
        <v>3.4415</v>
      </c>
      <c r="FX2264" s="29" t="n">
        <v>3.4865</v>
      </c>
      <c r="FY2264" s="29" t="n">
        <v>3.5365</v>
      </c>
      <c r="FZ2264" s="29" t="n">
        <v>3.5215</v>
      </c>
      <c r="GA2264" s="29" t="n">
        <v>3.5365</v>
      </c>
      <c r="GB2264" s="29" t="n">
        <v>3.6815</v>
      </c>
      <c r="GC2264" s="29" t="n">
        <v>3.8165</v>
      </c>
      <c r="GD2264" s="29" t="n">
        <v>3.8665</v>
      </c>
      <c r="GE2264" s="29" t="n">
        <v>3.786</v>
      </c>
      <c r="GF2264" s="29" t="n">
        <v>3.676</v>
      </c>
      <c r="GG2264" s="29" t="n">
        <v>3.489</v>
      </c>
      <c r="GH2264" s="29" t="n">
        <v>3.489</v>
      </c>
      <c r="GI2264" s="29" t="n">
        <v>3.529</v>
      </c>
      <c r="GJ2264" s="29" t="n">
        <v>3.574</v>
      </c>
      <c r="GK2264" s="29" t="n">
        <v>3.624</v>
      </c>
      <c r="GL2264" s="29" t="n">
        <v>3.609</v>
      </c>
      <c r="GM2264" s="29" t="n">
        <v>3.624</v>
      </c>
      <c r="GN2264" s="29" t="n">
        <v>3.769</v>
      </c>
      <c r="GO2264" s="29" t="n">
        <v>3.904</v>
      </c>
      <c r="GP2264" s="29"/>
      <c r="GQ2264" s="29"/>
      <c r="GR2264" s="0"/>
      <c r="GS2264" s="0"/>
      <c r="GT2264" s="0"/>
      <c r="GU2264" s="0"/>
      <c r="GV2264" s="0"/>
      <c r="GW2264" s="0"/>
      <c r="GX2264" s="0"/>
      <c r="GY2264" s="0"/>
      <c r="GZ2264" s="0"/>
      <c r="HA2264" s="0"/>
      <c r="HB2264" s="0"/>
      <c r="HC2264" s="0"/>
      <c r="HD2264" s="0"/>
      <c r="HE2264" s="0"/>
      <c r="HF2264" s="0"/>
      <c r="HG2264" s="0"/>
      <c r="HH2264" s="0"/>
      <c r="HI2264" s="0"/>
      <c r="HJ2264" s="0"/>
      <c r="HK2264" s="0"/>
      <c r="HL2264" s="0"/>
      <c r="HM2264" s="0"/>
      <c r="HN2264" s="0"/>
      <c r="HO2264" s="0"/>
      <c r="HP2264" s="0"/>
      <c r="HQ2264" s="0"/>
      <c r="HR2264" s="0"/>
      <c r="HS2264" s="0"/>
      <c r="HT2264" s="0"/>
      <c r="HU2264" s="0"/>
      <c r="HV2264" s="0"/>
      <c r="HW2264" s="0"/>
      <c r="HX2264" s="0"/>
      <c r="HY2264" s="0"/>
      <c r="HZ2264" s="0"/>
      <c r="IA2264" s="0"/>
      <c r="IB2264" s="0"/>
      <c r="IC2264" s="0"/>
      <c r="ID2264" s="0"/>
      <c r="IE2264" s="0"/>
      <c r="IF2264" s="0"/>
      <c r="IG2264" s="0"/>
      <c r="IH2264" s="0"/>
      <c r="II2264" s="0"/>
      <c r="IJ2264" s="0"/>
      <c r="IK2264" s="0"/>
      <c r="IL2264" s="0"/>
      <c r="IM2264" s="0"/>
      <c r="IN2264" s="0"/>
      <c r="IO2264" s="0"/>
      <c r="IP2264" s="0"/>
      <c r="IQ2264" s="0"/>
      <c r="IR2264" s="0"/>
      <c r="IS2264" s="0"/>
      <c r="IT2264" s="0"/>
      <c r="IU2264" s="0"/>
      <c r="IV2264" s="0"/>
      <c r="IW2264" s="0"/>
    </row>
    <row r="2265" customFormat="false" ht="12.75" hidden="true" customHeight="false" outlineLevel="0" collapsed="false">
      <c r="A2265" s="0" t="s">
        <v>28</v>
      </c>
      <c r="B2265" s="0" t="s">
        <v>28</v>
      </c>
      <c r="C2265" s="0" t="s">
        <v>28</v>
      </c>
      <c r="D2265" s="0" t="s">
        <v>28</v>
      </c>
      <c r="E2265" s="0" t="s">
        <v>28</v>
      </c>
      <c r="F2265" s="0" t="s">
        <v>28</v>
      </c>
      <c r="G2265" s="0" t="s">
        <v>28</v>
      </c>
      <c r="H2265" s="0" t="s">
        <v>28</v>
      </c>
      <c r="I2265" s="0" t="s">
        <v>28</v>
      </c>
      <c r="J2265" s="0" t="s">
        <v>28</v>
      </c>
      <c r="K2265" s="0" t="s">
        <v>28</v>
      </c>
      <c r="L2265" s="0" t="s">
        <v>28</v>
      </c>
      <c r="M2265" s="0" t="s">
        <v>28</v>
      </c>
      <c r="N2265" s="0" t="s">
        <v>28</v>
      </c>
      <c r="O2265" s="0" t="s">
        <v>28</v>
      </c>
      <c r="P2265" s="0" t="s">
        <v>28</v>
      </c>
      <c r="Q2265" s="0" t="s">
        <v>28</v>
      </c>
      <c r="R2265" s="0" t="s">
        <v>28</v>
      </c>
      <c r="S2265" s="0"/>
      <c r="T2265" s="0"/>
      <c r="U2265" s="0"/>
      <c r="V2265" s="0"/>
      <c r="W2265" s="0"/>
      <c r="X2265" s="0"/>
      <c r="Y2265" s="0"/>
      <c r="Z2265" s="0"/>
      <c r="AA2265" s="0"/>
      <c r="AB2265" s="0"/>
      <c r="AC2265" s="0"/>
      <c r="AD2265" s="0"/>
      <c r="AE2265" s="0"/>
      <c r="AF2265" s="0"/>
      <c r="AG2265" s="0"/>
      <c r="AH2265" s="0"/>
      <c r="AI2265" s="0"/>
      <c r="AJ2265" s="0"/>
      <c r="AK2265" s="0"/>
      <c r="AL2265" s="0"/>
      <c r="AM2265" s="0"/>
      <c r="AN2265" s="0"/>
      <c r="AO2265" s="0"/>
      <c r="AP2265" s="0"/>
      <c r="AQ2265" s="0"/>
      <c r="AR2265" s="0"/>
      <c r="AS2265" s="0"/>
      <c r="AT2265" s="0"/>
      <c r="AU2265" s="0"/>
      <c r="AV2265" s="0"/>
      <c r="AW2265" s="0"/>
      <c r="AX2265" s="0"/>
      <c r="AY2265" s="0"/>
      <c r="AZ2265" s="0"/>
      <c r="BA2265" s="0"/>
      <c r="BB2265" s="0"/>
      <c r="BC2265" s="0"/>
      <c r="BD2265" s="0"/>
      <c r="BE2265" s="0"/>
      <c r="BF2265" s="0"/>
      <c r="BG2265" s="0"/>
      <c r="BH2265" s="0"/>
      <c r="BI2265" s="0"/>
      <c r="BJ2265" s="0"/>
      <c r="BK2265" s="0"/>
      <c r="BL2265" s="0"/>
      <c r="BM2265" s="0"/>
      <c r="BN2265" s="0"/>
      <c r="BO2265" s="0"/>
      <c r="BP2265" s="0"/>
      <c r="BQ2265" s="0"/>
      <c r="BR2265" s="0"/>
      <c r="BS2265" s="0"/>
      <c r="BT2265" s="0"/>
      <c r="BU2265" s="0"/>
      <c r="BV2265" s="0"/>
      <c r="BW2265" s="0"/>
      <c r="BX2265" s="0"/>
      <c r="BY2265" s="0"/>
      <c r="BZ2265" s="0"/>
      <c r="CA2265" s="0"/>
      <c r="CB2265" s="0"/>
      <c r="CC2265" s="0"/>
      <c r="CD2265" s="0"/>
      <c r="CE2265" s="0"/>
      <c r="CF2265" s="0"/>
      <c r="CG2265" s="0"/>
      <c r="CH2265" s="0"/>
      <c r="CI2265" s="0"/>
      <c r="CJ2265" s="0"/>
      <c r="CK2265" s="0"/>
      <c r="CL2265" s="0"/>
      <c r="CM2265" s="0"/>
      <c r="CN2265" s="0"/>
      <c r="CO2265" s="0"/>
      <c r="CP2265" s="0"/>
      <c r="CQ2265" s="0"/>
      <c r="CR2265" s="0"/>
      <c r="CS2265" s="0"/>
      <c r="CT2265" s="0"/>
      <c r="CU2265" s="0"/>
      <c r="CV2265" s="0"/>
      <c r="CW2265" s="0"/>
      <c r="CX2265" s="0"/>
      <c r="CY2265" s="0"/>
      <c r="CZ2265" s="0"/>
      <c r="DA2265" s="0"/>
      <c r="DB2265" s="0"/>
      <c r="DC2265" s="0"/>
      <c r="DD2265" s="0"/>
      <c r="DE2265" s="0"/>
      <c r="DF2265" s="0"/>
      <c r="DG2265" s="0"/>
      <c r="DH2265" s="0"/>
      <c r="DI2265" s="0"/>
      <c r="DJ2265" s="0"/>
      <c r="DK2265" s="0"/>
      <c r="DL2265" s="0"/>
      <c r="DM2265" s="0"/>
      <c r="DN2265" s="0"/>
      <c r="DO2265" s="0"/>
      <c r="DP2265" s="0"/>
      <c r="DQ2265" s="0"/>
      <c r="DR2265" s="0"/>
      <c r="DS2265" s="0"/>
      <c r="DT2265" s="0"/>
      <c r="DU2265" s="0"/>
      <c r="DV2265" s="0"/>
      <c r="DW2265" s="0"/>
      <c r="DX2265" s="0"/>
      <c r="DY2265" s="0"/>
      <c r="DZ2265" s="0"/>
      <c r="EA2265" s="0"/>
      <c r="EB2265" s="0"/>
      <c r="EC2265" s="0"/>
      <c r="ED2265" s="0"/>
      <c r="EE2265" s="0"/>
      <c r="EF2265" s="0"/>
      <c r="EG2265" s="0"/>
      <c r="EH2265" s="0"/>
      <c r="EI2265" s="0"/>
      <c r="EJ2265" s="0"/>
      <c r="EK2265" s="0"/>
      <c r="EL2265" s="0"/>
      <c r="EM2265" s="0"/>
      <c r="EN2265" s="0"/>
      <c r="EO2265" s="0"/>
      <c r="EP2265" s="0"/>
      <c r="EQ2265" s="0"/>
      <c r="ER2265" s="0"/>
      <c r="ES2265" s="0"/>
      <c r="ET2265" s="0"/>
      <c r="EU2265" s="0"/>
      <c r="EV2265" s="0"/>
      <c r="EW2265" s="0"/>
      <c r="EX2265" s="0"/>
      <c r="EY2265" s="0"/>
      <c r="EZ2265" s="0"/>
      <c r="FA2265" s="0"/>
      <c r="FB2265" s="0"/>
      <c r="FC2265" s="0"/>
      <c r="FD2265" s="0"/>
      <c r="FE2265" s="0"/>
      <c r="FF2265" s="0"/>
      <c r="FG2265" s="0"/>
      <c r="FH2265" s="0"/>
      <c r="FI2265" s="0"/>
      <c r="FJ2265" s="0"/>
      <c r="FK2265" s="0"/>
      <c r="FL2265" s="0"/>
      <c r="FM2265" s="0"/>
      <c r="FN2265" s="0"/>
      <c r="FO2265" s="0"/>
      <c r="FP2265" s="0"/>
      <c r="FQ2265" s="0"/>
      <c r="FR2265" s="0"/>
      <c r="FS2265" s="0"/>
      <c r="FT2265" s="0"/>
      <c r="FU2265" s="0"/>
      <c r="FV2265" s="0"/>
      <c r="FW2265" s="0"/>
      <c r="FX2265" s="0"/>
      <c r="FY2265" s="0"/>
      <c r="FZ2265" s="0"/>
      <c r="GA2265" s="0"/>
      <c r="GB2265" s="0"/>
      <c r="GC2265" s="0"/>
      <c r="GD2265" s="0"/>
      <c r="GE2265" s="0"/>
      <c r="GF2265" s="0"/>
      <c r="GG2265" s="0"/>
      <c r="GH2265" s="0"/>
      <c r="GI2265" s="0"/>
      <c r="GJ2265" s="0"/>
      <c r="GK2265" s="0"/>
      <c r="GL2265" s="0"/>
      <c r="GM2265" s="0"/>
      <c r="GN2265" s="0"/>
      <c r="GO2265" s="0"/>
      <c r="GP2265" s="0"/>
      <c r="GQ2265" s="0"/>
      <c r="GR2265" s="0"/>
      <c r="GS2265" s="0"/>
      <c r="GT2265" s="0"/>
      <c r="GU2265" s="0"/>
      <c r="GV2265" s="0"/>
      <c r="GW2265" s="0"/>
      <c r="GX2265" s="0"/>
      <c r="GY2265" s="0"/>
      <c r="GZ2265" s="0"/>
      <c r="HA2265" s="0"/>
      <c r="HB2265" s="0"/>
      <c r="HC2265" s="0"/>
      <c r="HD2265" s="0"/>
      <c r="HE2265" s="0"/>
      <c r="HF2265" s="0"/>
      <c r="HG2265" s="0"/>
      <c r="HH2265" s="0"/>
      <c r="HI2265" s="0"/>
      <c r="HJ2265" s="0"/>
      <c r="HK2265" s="0"/>
      <c r="HL2265" s="0"/>
      <c r="HM2265" s="0"/>
      <c r="HN2265" s="0"/>
      <c r="HO2265" s="0"/>
      <c r="HP2265" s="0"/>
      <c r="HQ2265" s="0"/>
      <c r="HR2265" s="0"/>
      <c r="HS2265" s="0"/>
      <c r="HT2265" s="0"/>
      <c r="HU2265" s="0"/>
      <c r="HV2265" s="0"/>
      <c r="HW2265" s="0"/>
      <c r="HX2265" s="0"/>
      <c r="HY2265" s="0"/>
      <c r="HZ2265" s="0"/>
      <c r="IA2265" s="0"/>
      <c r="IB2265" s="0"/>
      <c r="IC2265" s="0"/>
      <c r="ID2265" s="0"/>
      <c r="IE2265" s="0"/>
      <c r="IF2265" s="0"/>
      <c r="IG2265" s="0"/>
      <c r="IH2265" s="0"/>
      <c r="II2265" s="0"/>
      <c r="IJ2265" s="0"/>
      <c r="IK2265" s="0"/>
      <c r="IL2265" s="0"/>
      <c r="IM2265" s="0"/>
      <c r="IN2265" s="0"/>
      <c r="IO2265" s="0"/>
      <c r="IP2265" s="0"/>
      <c r="IQ2265" s="0"/>
      <c r="IR2265" s="0"/>
      <c r="IS2265" s="0"/>
      <c r="IT2265" s="0"/>
      <c r="IU2265" s="0"/>
      <c r="IV2265" s="0"/>
      <c r="IW2265" s="0"/>
    </row>
  </sheetData>
  <autoFilter ref="A4:B2265">
    <filterColumn colId="0">
      <filters>
        <filter val="4"/>
      </filters>
    </filterColumn>
  </autoFilter>
  <printOptions headings="false" gridLines="false" gridLinesSet="true" horizontalCentered="false" verticalCentered="false"/>
  <pageMargins left="0.229861111111111" right="0.340277777777778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22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14"/>
  </cols>
  <sheetData>
    <row r="1" customFormat="false" ht="12.75" hidden="false" customHeight="false" outlineLevel="0" collapsed="false">
      <c r="A1" s="2" t="s">
        <v>14</v>
      </c>
      <c r="B1" s="0" t="s">
        <v>29</v>
      </c>
    </row>
    <row r="2" customFormat="false" ht="12.75" hidden="false" customHeight="false" outlineLevel="0" collapsed="false">
      <c r="A2" s="2" t="n">
        <v>33973</v>
      </c>
      <c r="B2" s="0" t="n">
        <v>1.554</v>
      </c>
    </row>
    <row r="3" customFormat="false" ht="12.75" hidden="false" customHeight="false" outlineLevel="0" collapsed="false">
      <c r="A3" s="2" t="n">
        <v>33974</v>
      </c>
      <c r="B3" s="0" t="n">
        <v>1.584</v>
      </c>
    </row>
    <row r="4" customFormat="false" ht="12.75" hidden="false" customHeight="false" outlineLevel="0" collapsed="false">
      <c r="A4" s="2" t="n">
        <v>33975</v>
      </c>
      <c r="B4" s="0" t="n">
        <v>1.582</v>
      </c>
    </row>
    <row r="5" customFormat="false" ht="12.75" hidden="false" customHeight="false" outlineLevel="0" collapsed="false">
      <c r="A5" s="2" t="n">
        <v>33976</v>
      </c>
      <c r="B5" s="0" t="n">
        <v>1.6</v>
      </c>
    </row>
    <row r="6" customFormat="false" ht="12.75" hidden="false" customHeight="false" outlineLevel="0" collapsed="false">
      <c r="A6" s="2" t="n">
        <v>33977</v>
      </c>
      <c r="B6" s="0" t="n">
        <v>1.559</v>
      </c>
    </row>
    <row r="7" customFormat="false" ht="12.75" hidden="false" customHeight="false" outlineLevel="0" collapsed="false">
      <c r="A7" s="2" t="n">
        <v>33980</v>
      </c>
      <c r="B7" s="0" t="n">
        <v>1.614</v>
      </c>
    </row>
    <row r="8" customFormat="false" ht="12.75" hidden="false" customHeight="false" outlineLevel="0" collapsed="false">
      <c r="A8" s="2" t="n">
        <v>33981</v>
      </c>
      <c r="B8" s="0" t="n">
        <v>1.598</v>
      </c>
    </row>
    <row r="9" customFormat="false" ht="12.75" hidden="false" customHeight="false" outlineLevel="0" collapsed="false">
      <c r="A9" s="2" t="n">
        <v>33982</v>
      </c>
      <c r="B9" s="0" t="n">
        <v>1.612</v>
      </c>
    </row>
    <row r="10" customFormat="false" ht="12.75" hidden="false" customHeight="false" outlineLevel="0" collapsed="false">
      <c r="A10" s="2" t="n">
        <v>33983</v>
      </c>
      <c r="B10" s="0" t="n">
        <v>1.646</v>
      </c>
    </row>
    <row r="11" customFormat="false" ht="12.75" hidden="false" customHeight="false" outlineLevel="0" collapsed="false">
      <c r="A11" s="2" t="n">
        <v>33984</v>
      </c>
      <c r="B11" s="0" t="n">
        <v>1.647</v>
      </c>
    </row>
    <row r="12" customFormat="false" ht="12.75" hidden="false" customHeight="false" outlineLevel="0" collapsed="false">
      <c r="A12" s="2" t="n">
        <v>33987</v>
      </c>
      <c r="B12" s="0" t="n">
        <v>1.603</v>
      </c>
    </row>
    <row r="13" customFormat="false" ht="12.75" hidden="false" customHeight="false" outlineLevel="0" collapsed="false">
      <c r="A13" s="2" t="n">
        <v>33988</v>
      </c>
      <c r="B13" s="0" t="n">
        <v>1.551</v>
      </c>
    </row>
    <row r="14" customFormat="false" ht="12.75" hidden="false" customHeight="false" outlineLevel="0" collapsed="false">
      <c r="A14" s="2" t="n">
        <v>33989</v>
      </c>
      <c r="B14" s="0" t="n">
        <v>1.631</v>
      </c>
    </row>
    <row r="15" customFormat="false" ht="12.75" hidden="false" customHeight="false" outlineLevel="0" collapsed="false">
      <c r="A15" s="2" t="n">
        <v>33990</v>
      </c>
      <c r="B15" s="0" t="n">
        <v>1.677</v>
      </c>
    </row>
    <row r="16" customFormat="false" ht="12.75" hidden="false" customHeight="false" outlineLevel="0" collapsed="false">
      <c r="A16" s="2" t="n">
        <v>33991</v>
      </c>
      <c r="B16" s="0" t="n">
        <v>1.634</v>
      </c>
    </row>
    <row r="17" customFormat="false" ht="12.75" hidden="false" customHeight="false" outlineLevel="0" collapsed="false">
      <c r="A17" s="2" t="n">
        <v>33994</v>
      </c>
      <c r="B17" s="0" t="n">
        <v>1.573</v>
      </c>
    </row>
    <row r="18" customFormat="false" ht="12.75" hidden="false" customHeight="false" outlineLevel="0" collapsed="false">
      <c r="A18" s="2" t="n">
        <v>33995</v>
      </c>
      <c r="B18" s="0" t="n">
        <v>1.589</v>
      </c>
    </row>
    <row r="19" customFormat="false" ht="12.75" hidden="false" customHeight="false" outlineLevel="0" collapsed="false">
      <c r="A19" s="2" t="n">
        <v>33996</v>
      </c>
      <c r="B19" s="0" t="n">
        <v>1.575</v>
      </c>
    </row>
    <row r="20" customFormat="false" ht="12.75" hidden="false" customHeight="false" outlineLevel="0" collapsed="false">
      <c r="A20" s="2" t="n">
        <v>33997</v>
      </c>
      <c r="B20" s="0" t="n">
        <v>1.588</v>
      </c>
    </row>
    <row r="21" customFormat="false" ht="12.75" hidden="false" customHeight="false" outlineLevel="0" collapsed="false">
      <c r="A21" s="2" t="n">
        <v>33998</v>
      </c>
      <c r="B21" s="0" t="n">
        <v>1.597</v>
      </c>
    </row>
    <row r="22" customFormat="false" ht="12.75" hidden="false" customHeight="false" outlineLevel="0" collapsed="false">
      <c r="A22" s="2" t="n">
        <v>34000</v>
      </c>
      <c r="B22" s="0" t="n">
        <v>1.6</v>
      </c>
    </row>
    <row r="23" customFormat="false" ht="12.75" hidden="false" customHeight="false" outlineLevel="0" collapsed="false">
      <c r="A23" s="2" t="n">
        <v>34001</v>
      </c>
      <c r="B23" s="0" t="n">
        <v>1.627</v>
      </c>
    </row>
    <row r="24" customFormat="false" ht="12.75" hidden="false" customHeight="false" outlineLevel="0" collapsed="false">
      <c r="A24" s="2" t="n">
        <v>34002</v>
      </c>
      <c r="B24" s="0" t="n">
        <v>1.569</v>
      </c>
    </row>
    <row r="25" customFormat="false" ht="12.75" hidden="false" customHeight="false" outlineLevel="0" collapsed="false">
      <c r="A25" s="2" t="n">
        <v>34003</v>
      </c>
      <c r="B25" s="0" t="n">
        <v>1.583</v>
      </c>
    </row>
    <row r="26" customFormat="false" ht="12.75" hidden="false" customHeight="false" outlineLevel="0" collapsed="false">
      <c r="A26" s="2" t="n">
        <v>34004</v>
      </c>
      <c r="B26" s="0" t="n">
        <v>1.618</v>
      </c>
    </row>
    <row r="27" customFormat="false" ht="12.75" hidden="false" customHeight="false" outlineLevel="0" collapsed="false">
      <c r="A27" s="2" t="n">
        <v>34008</v>
      </c>
      <c r="B27" s="0" t="n">
        <v>1.741</v>
      </c>
    </row>
    <row r="28" customFormat="false" ht="12.75" hidden="false" customHeight="false" outlineLevel="0" collapsed="false">
      <c r="A28" s="2" t="n">
        <v>34009</v>
      </c>
      <c r="B28" s="0" t="n">
        <v>1.686</v>
      </c>
    </row>
    <row r="29" customFormat="false" ht="12.75" hidden="false" customHeight="false" outlineLevel="0" collapsed="false">
      <c r="A29" s="2" t="n">
        <v>34010</v>
      </c>
      <c r="B29" s="0" t="n">
        <v>1.712</v>
      </c>
    </row>
    <row r="30" customFormat="false" ht="12.75" hidden="false" customHeight="false" outlineLevel="0" collapsed="false">
      <c r="A30" s="2" t="n">
        <v>34011</v>
      </c>
      <c r="B30" s="0" t="n">
        <v>1.745</v>
      </c>
    </row>
    <row r="31" customFormat="false" ht="12.75" hidden="false" customHeight="false" outlineLevel="0" collapsed="false">
      <c r="A31" s="2" t="n">
        <v>34012</v>
      </c>
      <c r="B31" s="0" t="n">
        <v>1.71</v>
      </c>
    </row>
    <row r="32" customFormat="false" ht="12.75" hidden="false" customHeight="false" outlineLevel="0" collapsed="false">
      <c r="A32" s="2" t="n">
        <v>34016</v>
      </c>
      <c r="B32" s="0" t="n">
        <v>1.765</v>
      </c>
    </row>
    <row r="33" customFormat="false" ht="12.75" hidden="false" customHeight="false" outlineLevel="0" collapsed="false">
      <c r="A33" s="2" t="n">
        <v>34017</v>
      </c>
      <c r="B33" s="0" t="n">
        <v>1.797</v>
      </c>
    </row>
    <row r="34" customFormat="false" ht="12.75" hidden="false" customHeight="false" outlineLevel="0" collapsed="false">
      <c r="A34" s="2" t="n">
        <v>34018</v>
      </c>
      <c r="B34" s="0" t="n">
        <v>1.873</v>
      </c>
    </row>
    <row r="35" customFormat="false" ht="12.75" hidden="false" customHeight="false" outlineLevel="0" collapsed="false">
      <c r="A35" s="2" t="n">
        <v>34030</v>
      </c>
      <c r="B35" s="0" t="n">
        <v>1.827</v>
      </c>
    </row>
    <row r="36" customFormat="false" ht="12.75" hidden="false" customHeight="false" outlineLevel="0" collapsed="false">
      <c r="A36" s="2" t="n">
        <v>34031</v>
      </c>
      <c r="B36" s="0" t="n">
        <v>1.764</v>
      </c>
    </row>
    <row r="37" customFormat="false" ht="12.75" hidden="false" customHeight="false" outlineLevel="0" collapsed="false">
      <c r="A37" s="2" t="n">
        <v>34032</v>
      </c>
      <c r="B37" s="0" t="n">
        <v>1.798</v>
      </c>
    </row>
    <row r="38" customFormat="false" ht="12.75" hidden="false" customHeight="false" outlineLevel="0" collapsed="false">
      <c r="A38" s="2" t="n">
        <v>34033</v>
      </c>
      <c r="B38" s="0" t="n">
        <v>1.787</v>
      </c>
    </row>
    <row r="39" customFormat="false" ht="12.75" hidden="false" customHeight="false" outlineLevel="0" collapsed="false">
      <c r="A39" s="2" t="n">
        <v>34036</v>
      </c>
      <c r="B39" s="0" t="n">
        <v>1.824</v>
      </c>
    </row>
    <row r="40" customFormat="false" ht="12.75" hidden="false" customHeight="false" outlineLevel="0" collapsed="false">
      <c r="A40" s="2" t="n">
        <v>34037</v>
      </c>
      <c r="B40" s="0" t="n">
        <v>1.921</v>
      </c>
    </row>
    <row r="41" customFormat="false" ht="12.75" hidden="false" customHeight="false" outlineLevel="0" collapsed="false">
      <c r="A41" s="2" t="n">
        <v>34038</v>
      </c>
      <c r="B41" s="0" t="n">
        <v>1.926</v>
      </c>
    </row>
    <row r="42" customFormat="false" ht="12.75" hidden="false" customHeight="false" outlineLevel="0" collapsed="false">
      <c r="A42" s="2" t="n">
        <v>34039</v>
      </c>
      <c r="B42" s="0" t="n">
        <v>1.945</v>
      </c>
    </row>
    <row r="43" customFormat="false" ht="12.75" hidden="false" customHeight="false" outlineLevel="0" collapsed="false">
      <c r="A43" s="2" t="n">
        <v>34040</v>
      </c>
      <c r="B43" s="0" t="n">
        <v>1.915</v>
      </c>
    </row>
    <row r="44" customFormat="false" ht="12.75" hidden="false" customHeight="false" outlineLevel="0" collapsed="false">
      <c r="A44" s="2" t="n">
        <v>34043</v>
      </c>
      <c r="B44" s="0" t="n">
        <v>1.965</v>
      </c>
    </row>
    <row r="45" customFormat="false" ht="12.75" hidden="false" customHeight="false" outlineLevel="0" collapsed="false">
      <c r="A45" s="2" t="n">
        <v>34044</v>
      </c>
      <c r="B45" s="0" t="n">
        <v>1.913</v>
      </c>
    </row>
    <row r="46" customFormat="false" ht="12.75" hidden="false" customHeight="false" outlineLevel="0" collapsed="false">
      <c r="A46" s="2" t="n">
        <v>34045</v>
      </c>
      <c r="B46" s="0" t="n">
        <v>2.013</v>
      </c>
    </row>
    <row r="47" customFormat="false" ht="12.75" hidden="false" customHeight="false" outlineLevel="0" collapsed="false">
      <c r="A47" s="2" t="n">
        <v>34046</v>
      </c>
      <c r="B47" s="0" t="n">
        <v>2.031</v>
      </c>
    </row>
    <row r="48" customFormat="false" ht="12.75" hidden="false" customHeight="false" outlineLevel="0" collapsed="false">
      <c r="A48" s="2" t="n">
        <v>34047</v>
      </c>
      <c r="B48" s="0" t="n">
        <v>2.087</v>
      </c>
    </row>
    <row r="49" customFormat="false" ht="12.75" hidden="false" customHeight="false" outlineLevel="0" collapsed="false">
      <c r="A49" s="2" t="n">
        <v>34050</v>
      </c>
      <c r="B49" s="0" t="n">
        <v>2.042</v>
      </c>
    </row>
    <row r="50" customFormat="false" ht="12.75" hidden="false" customHeight="false" outlineLevel="0" collapsed="false">
      <c r="A50" s="2" t="n">
        <v>34051</v>
      </c>
      <c r="B50" s="0" t="n">
        <v>2.117</v>
      </c>
    </row>
    <row r="51" customFormat="false" ht="12.75" hidden="false" customHeight="false" outlineLevel="0" collapsed="false">
      <c r="A51" s="2" t="n">
        <v>34052</v>
      </c>
      <c r="B51" s="0" t="n">
        <v>2.224</v>
      </c>
    </row>
    <row r="52" customFormat="false" ht="12.75" hidden="false" customHeight="false" outlineLevel="0" collapsed="false">
      <c r="A52" s="2" t="n">
        <v>34053</v>
      </c>
      <c r="B52" s="0" t="n">
        <v>2.023</v>
      </c>
    </row>
    <row r="53" customFormat="false" ht="12.75" hidden="false" customHeight="false" outlineLevel="0" collapsed="false">
      <c r="A53" s="2" t="n">
        <v>34054</v>
      </c>
      <c r="B53" s="0" t="n">
        <v>1.975</v>
      </c>
    </row>
    <row r="54" customFormat="false" ht="12.75" hidden="false" customHeight="false" outlineLevel="0" collapsed="false">
      <c r="A54" s="2" t="n">
        <v>34057</v>
      </c>
      <c r="B54" s="0" t="n">
        <v>2.027</v>
      </c>
    </row>
    <row r="55" customFormat="false" ht="12.75" hidden="false" customHeight="false" outlineLevel="0" collapsed="false">
      <c r="A55" s="2" t="n">
        <v>34058</v>
      </c>
      <c r="B55" s="0" t="n">
        <v>2.042</v>
      </c>
    </row>
    <row r="56" customFormat="false" ht="12.75" hidden="false" customHeight="false" outlineLevel="0" collapsed="false">
      <c r="A56" s="2" t="n">
        <v>34059</v>
      </c>
      <c r="B56" s="0" t="n">
        <v>2.069</v>
      </c>
    </row>
    <row r="57" customFormat="false" ht="12.75" hidden="false" customHeight="false" outlineLevel="0" collapsed="false">
      <c r="A57" s="2" t="n">
        <v>34060</v>
      </c>
      <c r="B57" s="0" t="n">
        <v>2.037</v>
      </c>
    </row>
    <row r="58" customFormat="false" ht="12.75" hidden="false" customHeight="false" outlineLevel="0" collapsed="false">
      <c r="A58" s="2" t="n">
        <v>34061</v>
      </c>
      <c r="B58" s="0" t="n">
        <v>2.025</v>
      </c>
    </row>
    <row r="59" customFormat="false" ht="12.75" hidden="false" customHeight="false" outlineLevel="0" collapsed="false">
      <c r="A59" s="2" t="n">
        <v>34064</v>
      </c>
      <c r="B59" s="0" t="n">
        <v>2.093</v>
      </c>
    </row>
    <row r="60" customFormat="false" ht="12.75" hidden="false" customHeight="false" outlineLevel="0" collapsed="false">
      <c r="A60" s="2" t="n">
        <v>34065</v>
      </c>
      <c r="B60" s="0" t="n">
        <v>2.153</v>
      </c>
    </row>
    <row r="61" customFormat="false" ht="12.75" hidden="false" customHeight="false" outlineLevel="0" collapsed="false">
      <c r="A61" s="2" t="n">
        <v>34066</v>
      </c>
      <c r="B61" s="0" t="n">
        <v>2.154</v>
      </c>
    </row>
    <row r="62" customFormat="false" ht="12.75" hidden="false" customHeight="false" outlineLevel="0" collapsed="false">
      <c r="A62" s="2" t="n">
        <v>34067</v>
      </c>
      <c r="B62" s="0" t="n">
        <v>2.229</v>
      </c>
    </row>
    <row r="63" customFormat="false" ht="12.75" hidden="false" customHeight="false" outlineLevel="0" collapsed="false">
      <c r="A63" s="2" t="n">
        <v>34071</v>
      </c>
      <c r="B63" s="0" t="n">
        <v>2.344</v>
      </c>
    </row>
    <row r="64" customFormat="false" ht="12.75" hidden="false" customHeight="false" outlineLevel="0" collapsed="false">
      <c r="A64" s="2" t="n">
        <v>34072</v>
      </c>
      <c r="B64" s="0" t="n">
        <v>2.32</v>
      </c>
    </row>
    <row r="65" customFormat="false" ht="12.75" hidden="false" customHeight="false" outlineLevel="0" collapsed="false">
      <c r="A65" s="2" t="n">
        <v>34073</v>
      </c>
      <c r="B65" s="0" t="n">
        <v>2.364</v>
      </c>
    </row>
    <row r="66" customFormat="false" ht="12.75" hidden="false" customHeight="false" outlineLevel="0" collapsed="false">
      <c r="A66" s="2" t="n">
        <v>34074</v>
      </c>
      <c r="B66" s="0" t="n">
        <v>2.357</v>
      </c>
    </row>
    <row r="67" customFormat="false" ht="12.75" hidden="false" customHeight="false" outlineLevel="0" collapsed="false">
      <c r="A67" s="2" t="n">
        <v>34075</v>
      </c>
      <c r="B67" s="0" t="n">
        <v>2.391</v>
      </c>
    </row>
    <row r="68" customFormat="false" ht="12.75" hidden="false" customHeight="false" outlineLevel="0" collapsed="false">
      <c r="A68" s="2" t="n">
        <v>34078</v>
      </c>
      <c r="B68" s="0" t="n">
        <v>2.408</v>
      </c>
    </row>
    <row r="69" customFormat="false" ht="12.75" hidden="false" customHeight="false" outlineLevel="0" collapsed="false">
      <c r="A69" s="2" t="n">
        <v>34079</v>
      </c>
      <c r="B69" s="0" t="n">
        <v>2.442</v>
      </c>
    </row>
    <row r="70" customFormat="false" ht="12.75" hidden="false" customHeight="false" outlineLevel="0" collapsed="false">
      <c r="A70" s="2" t="n">
        <v>34080</v>
      </c>
      <c r="B70" s="0" t="n">
        <v>2.633</v>
      </c>
    </row>
    <row r="71" customFormat="false" ht="12.75" hidden="false" customHeight="false" outlineLevel="0" collapsed="false">
      <c r="A71" s="2" t="n">
        <v>34081</v>
      </c>
      <c r="B71" s="0" t="n">
        <v>2.728</v>
      </c>
    </row>
    <row r="72" customFormat="false" ht="12.75" hidden="false" customHeight="false" outlineLevel="0" collapsed="false">
      <c r="A72" s="2" t="n">
        <v>34082</v>
      </c>
      <c r="B72" s="0" t="n">
        <v>2.758</v>
      </c>
    </row>
    <row r="73" customFormat="false" ht="12.75" hidden="false" customHeight="false" outlineLevel="0" collapsed="false">
      <c r="A73" s="2" t="n">
        <v>34085</v>
      </c>
      <c r="B73" s="0" t="n">
        <v>2.317</v>
      </c>
    </row>
    <row r="74" customFormat="false" ht="12.75" hidden="false" customHeight="false" outlineLevel="0" collapsed="false">
      <c r="A74" s="2" t="n">
        <v>34086</v>
      </c>
      <c r="B74" s="0" t="n">
        <v>2.318</v>
      </c>
    </row>
    <row r="75" customFormat="false" ht="12.75" hidden="false" customHeight="false" outlineLevel="0" collapsed="false">
      <c r="A75" s="2" t="n">
        <v>34087</v>
      </c>
      <c r="B75" s="0" t="n">
        <v>2.354</v>
      </c>
    </row>
    <row r="76" customFormat="false" ht="12.75" hidden="false" customHeight="false" outlineLevel="0" collapsed="false">
      <c r="A76" s="2" t="n">
        <v>34088</v>
      </c>
      <c r="B76" s="0" t="n">
        <v>2.372</v>
      </c>
    </row>
    <row r="77" customFormat="false" ht="12.75" hidden="false" customHeight="false" outlineLevel="0" collapsed="false">
      <c r="A77" s="2" t="n">
        <v>34089</v>
      </c>
      <c r="B77" s="0" t="n">
        <v>2.365</v>
      </c>
    </row>
    <row r="78" customFormat="false" ht="12.75" hidden="false" customHeight="false" outlineLevel="0" collapsed="false">
      <c r="A78" s="2" t="n">
        <v>34092</v>
      </c>
      <c r="B78" s="0" t="n">
        <v>2.289</v>
      </c>
    </row>
    <row r="79" customFormat="false" ht="12.75" hidden="false" customHeight="false" outlineLevel="0" collapsed="false">
      <c r="A79" s="2" t="n">
        <v>34093</v>
      </c>
      <c r="B79" s="0" t="n">
        <v>2.317</v>
      </c>
    </row>
    <row r="80" customFormat="false" ht="12.75" hidden="false" customHeight="false" outlineLevel="0" collapsed="false">
      <c r="A80" s="2" t="n">
        <v>34094</v>
      </c>
      <c r="B80" s="0" t="n">
        <v>2.224</v>
      </c>
    </row>
    <row r="81" customFormat="false" ht="12.75" hidden="false" customHeight="false" outlineLevel="0" collapsed="false">
      <c r="A81" s="2" t="n">
        <v>34095</v>
      </c>
      <c r="B81" s="0" t="n">
        <v>2.174</v>
      </c>
    </row>
    <row r="82" customFormat="false" ht="12.75" hidden="false" customHeight="false" outlineLevel="0" collapsed="false">
      <c r="A82" s="2" t="n">
        <v>34096</v>
      </c>
      <c r="B82" s="0" t="n">
        <v>2.162</v>
      </c>
    </row>
    <row r="83" customFormat="false" ht="12.75" hidden="false" customHeight="false" outlineLevel="0" collapsed="false">
      <c r="A83" s="2" t="n">
        <v>34099</v>
      </c>
      <c r="B83" s="0" t="n">
        <v>2.082</v>
      </c>
    </row>
    <row r="84" customFormat="false" ht="12.75" hidden="false" customHeight="false" outlineLevel="0" collapsed="false">
      <c r="A84" s="2" t="n">
        <v>34100</v>
      </c>
      <c r="B84" s="0" t="n">
        <v>2.157</v>
      </c>
    </row>
    <row r="85" customFormat="false" ht="12.75" hidden="false" customHeight="false" outlineLevel="0" collapsed="false">
      <c r="A85" s="2" t="n">
        <v>34101</v>
      </c>
      <c r="B85" s="0" t="n">
        <v>2.215</v>
      </c>
    </row>
    <row r="86" customFormat="false" ht="12.75" hidden="false" customHeight="false" outlineLevel="0" collapsed="false">
      <c r="A86" s="2" t="n">
        <v>34102</v>
      </c>
      <c r="B86" s="0" t="n">
        <v>2.271</v>
      </c>
    </row>
    <row r="87" customFormat="false" ht="12.75" hidden="false" customHeight="false" outlineLevel="0" collapsed="false">
      <c r="A87" s="2" t="n">
        <v>34103</v>
      </c>
      <c r="B87" s="0" t="n">
        <v>2.262</v>
      </c>
    </row>
    <row r="88" customFormat="false" ht="12.75" hidden="false" customHeight="false" outlineLevel="0" collapsed="false">
      <c r="A88" s="2" t="n">
        <v>34106</v>
      </c>
      <c r="B88" s="0" t="n">
        <v>2.314</v>
      </c>
    </row>
    <row r="89" customFormat="false" ht="12.75" hidden="false" customHeight="false" outlineLevel="0" collapsed="false">
      <c r="A89" s="2" t="n">
        <v>34107</v>
      </c>
      <c r="B89" s="0" t="n">
        <v>2.349</v>
      </c>
    </row>
    <row r="90" customFormat="false" ht="12.75" hidden="false" customHeight="false" outlineLevel="0" collapsed="false">
      <c r="A90" s="2" t="n">
        <v>34108</v>
      </c>
      <c r="B90" s="0" t="n">
        <v>2.315</v>
      </c>
    </row>
    <row r="91" customFormat="false" ht="12.75" hidden="false" customHeight="false" outlineLevel="0" collapsed="false">
      <c r="A91" s="2" t="n">
        <v>34109</v>
      </c>
      <c r="B91" s="0" t="n">
        <v>2.322</v>
      </c>
    </row>
    <row r="92" customFormat="false" ht="12.75" hidden="false" customHeight="false" outlineLevel="0" collapsed="false">
      <c r="A92" s="2" t="n">
        <v>34110</v>
      </c>
      <c r="B92" s="0" t="n">
        <v>2.119</v>
      </c>
    </row>
    <row r="93" customFormat="false" ht="12.75" hidden="false" customHeight="false" outlineLevel="0" collapsed="false">
      <c r="A93" s="2" t="n">
        <v>34113</v>
      </c>
      <c r="B93" s="0" t="n">
        <v>2.009</v>
      </c>
    </row>
    <row r="94" customFormat="false" ht="12.75" hidden="false" customHeight="false" outlineLevel="0" collapsed="false">
      <c r="A94" s="2" t="n">
        <v>34114</v>
      </c>
      <c r="B94" s="0" t="n">
        <v>2.084</v>
      </c>
    </row>
    <row r="95" customFormat="false" ht="12.75" hidden="false" customHeight="false" outlineLevel="0" collapsed="false">
      <c r="A95" s="2" t="n">
        <v>34115</v>
      </c>
      <c r="B95" s="0" t="n">
        <v>2.086</v>
      </c>
    </row>
    <row r="96" customFormat="false" ht="12.75" hidden="false" customHeight="false" outlineLevel="0" collapsed="false">
      <c r="A96" s="2" t="n">
        <v>34116</v>
      </c>
      <c r="B96" s="0" t="n">
        <v>2.104</v>
      </c>
    </row>
    <row r="97" customFormat="false" ht="12.75" hidden="false" customHeight="false" outlineLevel="0" collapsed="false">
      <c r="A97" s="2" t="n">
        <v>34117</v>
      </c>
      <c r="B97" s="0" t="n">
        <v>2.141</v>
      </c>
    </row>
    <row r="98" customFormat="false" ht="12.75" hidden="false" customHeight="false" outlineLevel="0" collapsed="false">
      <c r="A98" s="2" t="n">
        <v>34121</v>
      </c>
      <c r="B98" s="0" t="n">
        <v>2.179</v>
      </c>
    </row>
    <row r="99" customFormat="false" ht="12.75" hidden="false" customHeight="false" outlineLevel="0" collapsed="false">
      <c r="A99" s="2" t="n">
        <v>34122</v>
      </c>
      <c r="B99" s="0" t="n">
        <v>2.108</v>
      </c>
    </row>
    <row r="100" customFormat="false" ht="12.75" hidden="false" customHeight="false" outlineLevel="0" collapsed="false">
      <c r="A100" s="2" t="n">
        <v>34123</v>
      </c>
      <c r="B100" s="0" t="n">
        <v>2.114</v>
      </c>
    </row>
    <row r="101" customFormat="false" ht="12.75" hidden="false" customHeight="false" outlineLevel="0" collapsed="false">
      <c r="A101" s="2" t="n">
        <v>34124</v>
      </c>
      <c r="B101" s="0" t="n">
        <v>2.11</v>
      </c>
    </row>
    <row r="102" customFormat="false" ht="12.75" hidden="false" customHeight="false" outlineLevel="0" collapsed="false">
      <c r="A102" s="2" t="n">
        <v>34127</v>
      </c>
      <c r="B102" s="0" t="n">
        <v>2.036</v>
      </c>
    </row>
    <row r="103" customFormat="false" ht="12.75" hidden="false" customHeight="false" outlineLevel="0" collapsed="false">
      <c r="A103" s="2" t="n">
        <v>34128</v>
      </c>
      <c r="B103" s="0" t="n">
        <v>2.126</v>
      </c>
    </row>
    <row r="104" customFormat="false" ht="12.75" hidden="false" customHeight="false" outlineLevel="0" collapsed="false">
      <c r="A104" s="2" t="n">
        <v>34129</v>
      </c>
      <c r="B104" s="0" t="n">
        <v>2.171</v>
      </c>
    </row>
    <row r="105" customFormat="false" ht="12.75" hidden="false" customHeight="false" outlineLevel="0" collapsed="false">
      <c r="A105" s="2" t="n">
        <v>34130</v>
      </c>
      <c r="B105" s="0" t="n">
        <v>2.141</v>
      </c>
    </row>
    <row r="106" customFormat="false" ht="12.75" hidden="false" customHeight="false" outlineLevel="0" collapsed="false">
      <c r="A106" s="2" t="n">
        <v>34131</v>
      </c>
      <c r="B106" s="0" t="n">
        <v>2.178</v>
      </c>
    </row>
    <row r="107" customFormat="false" ht="12.75" hidden="false" customHeight="false" outlineLevel="0" collapsed="false">
      <c r="A107" s="2" t="n">
        <v>34134</v>
      </c>
      <c r="B107" s="0" t="n">
        <v>2.2</v>
      </c>
    </row>
    <row r="108" customFormat="false" ht="12.75" hidden="false" customHeight="false" outlineLevel="0" collapsed="false">
      <c r="A108" s="2" t="n">
        <v>34135</v>
      </c>
      <c r="B108" s="0" t="n">
        <v>2.152</v>
      </c>
    </row>
    <row r="109" customFormat="false" ht="12.75" hidden="false" customHeight="false" outlineLevel="0" collapsed="false">
      <c r="A109" s="2" t="n">
        <v>34136</v>
      </c>
      <c r="B109" s="0" t="n">
        <v>2.193</v>
      </c>
    </row>
    <row r="110" customFormat="false" ht="12.75" hidden="false" customHeight="false" outlineLevel="0" collapsed="false">
      <c r="A110" s="2" t="n">
        <v>34137</v>
      </c>
      <c r="B110" s="0" t="n">
        <v>2.241</v>
      </c>
    </row>
    <row r="111" customFormat="false" ht="12.75" hidden="false" customHeight="false" outlineLevel="0" collapsed="false">
      <c r="A111" s="2" t="n">
        <v>34138</v>
      </c>
      <c r="B111" s="0" t="n">
        <v>2.255</v>
      </c>
    </row>
    <row r="112" customFormat="false" ht="12.75" hidden="false" customHeight="false" outlineLevel="0" collapsed="false">
      <c r="A112" s="2" t="n">
        <v>34141</v>
      </c>
      <c r="B112" s="0" t="n">
        <v>2.195</v>
      </c>
    </row>
    <row r="113" customFormat="false" ht="12.75" hidden="false" customHeight="false" outlineLevel="0" collapsed="false">
      <c r="A113" s="2" t="n">
        <v>34142</v>
      </c>
      <c r="B113" s="0" t="n">
        <v>2.086</v>
      </c>
    </row>
    <row r="114" customFormat="false" ht="12.75" hidden="false" customHeight="false" outlineLevel="0" collapsed="false">
      <c r="A114" s="2" t="n">
        <v>34143</v>
      </c>
      <c r="B114" s="0" t="n">
        <v>1.918</v>
      </c>
    </row>
    <row r="115" customFormat="false" ht="12.75" hidden="false" customHeight="false" outlineLevel="0" collapsed="false">
      <c r="A115" s="2" t="n">
        <v>34144</v>
      </c>
      <c r="B115" s="0" t="n">
        <v>2.159</v>
      </c>
    </row>
    <row r="116" customFormat="false" ht="12.75" hidden="false" customHeight="false" outlineLevel="0" collapsed="false">
      <c r="A116" s="2" t="n">
        <v>34145</v>
      </c>
      <c r="B116" s="0" t="n">
        <v>2.157</v>
      </c>
    </row>
    <row r="117" customFormat="false" ht="12.75" hidden="false" customHeight="false" outlineLevel="0" collapsed="false">
      <c r="A117" s="2" t="n">
        <v>34148</v>
      </c>
      <c r="B117" s="0" t="n">
        <v>2.197</v>
      </c>
    </row>
    <row r="118" customFormat="false" ht="12.75" hidden="false" customHeight="false" outlineLevel="0" collapsed="false">
      <c r="A118" s="2" t="n">
        <v>34149</v>
      </c>
      <c r="B118" s="0" t="n">
        <v>2.171</v>
      </c>
    </row>
    <row r="119" customFormat="false" ht="12.75" hidden="false" customHeight="false" outlineLevel="0" collapsed="false">
      <c r="A119" s="2" t="n">
        <v>34150</v>
      </c>
      <c r="B119" s="0" t="n">
        <v>2.181</v>
      </c>
    </row>
    <row r="120" customFormat="false" ht="12.75" hidden="false" customHeight="false" outlineLevel="0" collapsed="false">
      <c r="A120" s="2" t="n">
        <v>34151</v>
      </c>
      <c r="B120" s="0" t="n">
        <v>2.121</v>
      </c>
    </row>
    <row r="121" customFormat="false" ht="12.75" hidden="false" customHeight="false" outlineLevel="0" collapsed="false">
      <c r="A121" s="2" t="n">
        <v>34156</v>
      </c>
      <c r="B121" s="0" t="n">
        <v>2.144</v>
      </c>
    </row>
    <row r="122" customFormat="false" ht="12.75" hidden="false" customHeight="false" outlineLevel="0" collapsed="false">
      <c r="A122" s="2" t="n">
        <v>34157</v>
      </c>
      <c r="B122" s="0" t="n">
        <v>2.158</v>
      </c>
    </row>
    <row r="123" customFormat="false" ht="12.75" hidden="false" customHeight="false" outlineLevel="0" collapsed="false">
      <c r="A123" s="2" t="n">
        <v>34158</v>
      </c>
      <c r="B123" s="0" t="n">
        <v>2.126</v>
      </c>
    </row>
    <row r="124" customFormat="false" ht="12.75" hidden="false" customHeight="false" outlineLevel="0" collapsed="false">
      <c r="A124" s="2" t="n">
        <v>34159</v>
      </c>
      <c r="B124" s="0" t="n">
        <v>2.153</v>
      </c>
    </row>
    <row r="125" customFormat="false" ht="12.75" hidden="false" customHeight="false" outlineLevel="0" collapsed="false">
      <c r="A125" s="2" t="n">
        <v>34162</v>
      </c>
      <c r="B125" s="0" t="n">
        <v>2.085</v>
      </c>
    </row>
    <row r="126" customFormat="false" ht="12.75" hidden="false" customHeight="false" outlineLevel="0" collapsed="false">
      <c r="A126" s="2" t="n">
        <v>34163</v>
      </c>
      <c r="B126" s="0" t="n">
        <v>2.081</v>
      </c>
    </row>
    <row r="127" customFormat="false" ht="12.75" hidden="false" customHeight="false" outlineLevel="0" collapsed="false">
      <c r="A127" s="2" t="n">
        <v>34164</v>
      </c>
      <c r="B127" s="0" t="n">
        <v>2.034</v>
      </c>
    </row>
    <row r="128" customFormat="false" ht="12.75" hidden="false" customHeight="false" outlineLevel="0" collapsed="false">
      <c r="A128" s="2" t="n">
        <v>34165</v>
      </c>
      <c r="B128" s="0" t="n">
        <v>2.031</v>
      </c>
    </row>
    <row r="129" customFormat="false" ht="12.75" hidden="false" customHeight="false" outlineLevel="0" collapsed="false">
      <c r="A129" s="2" t="n">
        <v>34166</v>
      </c>
      <c r="B129" s="0" t="n">
        <v>2.067</v>
      </c>
    </row>
    <row r="130" customFormat="false" ht="12.75" hidden="false" customHeight="false" outlineLevel="0" collapsed="false">
      <c r="A130" s="2" t="n">
        <v>34169</v>
      </c>
      <c r="B130" s="0" t="n">
        <v>2.024</v>
      </c>
    </row>
    <row r="131" customFormat="false" ht="12.75" hidden="false" customHeight="false" outlineLevel="0" collapsed="false">
      <c r="A131" s="2" t="n">
        <v>34170</v>
      </c>
      <c r="B131" s="0" t="n">
        <v>2.033</v>
      </c>
    </row>
    <row r="132" customFormat="false" ht="12.75" hidden="false" customHeight="false" outlineLevel="0" collapsed="false">
      <c r="A132" s="2" t="n">
        <v>34171</v>
      </c>
      <c r="B132" s="0" t="n">
        <v>2.095</v>
      </c>
    </row>
    <row r="133" customFormat="false" ht="12.75" hidden="false" customHeight="false" outlineLevel="0" collapsed="false">
      <c r="A133" s="2" t="n">
        <v>34172</v>
      </c>
      <c r="B133" s="0" t="n">
        <v>2.096</v>
      </c>
    </row>
    <row r="134" customFormat="false" ht="12.75" hidden="false" customHeight="false" outlineLevel="0" collapsed="false">
      <c r="A134" s="2" t="n">
        <v>34173</v>
      </c>
      <c r="B134" s="0" t="n">
        <v>2.121</v>
      </c>
    </row>
    <row r="135" customFormat="false" ht="12.75" hidden="false" customHeight="false" outlineLevel="0" collapsed="false">
      <c r="A135" s="2" t="n">
        <v>34176</v>
      </c>
      <c r="B135" s="0" t="n">
        <v>2.124</v>
      </c>
    </row>
    <row r="136" customFormat="false" ht="12.75" hidden="false" customHeight="false" outlineLevel="0" collapsed="false">
      <c r="A136" s="2" t="n">
        <v>34177</v>
      </c>
      <c r="B136" s="0" t="n">
        <v>2.11</v>
      </c>
    </row>
    <row r="137" customFormat="false" ht="12.75" hidden="false" customHeight="false" outlineLevel="0" collapsed="false">
      <c r="A137" s="2" t="n">
        <v>34178</v>
      </c>
      <c r="B137" s="0" t="n">
        <v>2.14</v>
      </c>
    </row>
    <row r="138" customFormat="false" ht="12.75" hidden="false" customHeight="false" outlineLevel="0" collapsed="false">
      <c r="A138" s="2" t="n">
        <v>34179</v>
      </c>
      <c r="B138" s="0" t="n">
        <v>2.181</v>
      </c>
    </row>
    <row r="139" customFormat="false" ht="12.75" hidden="false" customHeight="false" outlineLevel="0" collapsed="false">
      <c r="A139" s="2" t="n">
        <v>34180</v>
      </c>
      <c r="B139" s="0" t="n">
        <v>2.22</v>
      </c>
    </row>
    <row r="140" customFormat="false" ht="12.75" hidden="false" customHeight="false" outlineLevel="0" collapsed="false">
      <c r="A140" s="2" t="n">
        <v>34182</v>
      </c>
      <c r="B140" s="0" t="n">
        <v>2.22</v>
      </c>
    </row>
    <row r="141" customFormat="false" ht="12.75" hidden="false" customHeight="false" outlineLevel="0" collapsed="false">
      <c r="A141" s="2" t="n">
        <v>34183</v>
      </c>
      <c r="B141" s="0" t="n">
        <v>2.216</v>
      </c>
    </row>
    <row r="142" customFormat="false" ht="12.75" hidden="false" customHeight="false" outlineLevel="0" collapsed="false">
      <c r="A142" s="2" t="n">
        <v>34184</v>
      </c>
      <c r="B142" s="0" t="n">
        <v>2.189</v>
      </c>
    </row>
    <row r="143" customFormat="false" ht="12.75" hidden="false" customHeight="false" outlineLevel="0" collapsed="false">
      <c r="A143" s="2" t="n">
        <v>34185</v>
      </c>
      <c r="B143" s="0" t="n">
        <v>2.2</v>
      </c>
    </row>
    <row r="144" customFormat="false" ht="12.75" hidden="false" customHeight="false" outlineLevel="0" collapsed="false">
      <c r="A144" s="2" t="n">
        <v>34186</v>
      </c>
      <c r="B144" s="0" t="n">
        <v>2.225</v>
      </c>
    </row>
    <row r="145" customFormat="false" ht="12.75" hidden="false" customHeight="false" outlineLevel="0" collapsed="false">
      <c r="A145" s="2" t="n">
        <v>34187</v>
      </c>
      <c r="B145" s="0" t="n">
        <v>2.203</v>
      </c>
    </row>
    <row r="146" customFormat="false" ht="12.75" hidden="false" customHeight="false" outlineLevel="0" collapsed="false">
      <c r="A146" s="2" t="n">
        <v>34190</v>
      </c>
      <c r="B146" s="0" t="n">
        <v>2.176</v>
      </c>
    </row>
    <row r="147" customFormat="false" ht="12.75" hidden="false" customHeight="false" outlineLevel="0" collapsed="false">
      <c r="A147" s="2" t="n">
        <v>34191</v>
      </c>
      <c r="B147" s="0" t="n">
        <v>2.218</v>
      </c>
    </row>
    <row r="148" customFormat="false" ht="12.75" hidden="false" customHeight="false" outlineLevel="0" collapsed="false">
      <c r="A148" s="2" t="n">
        <v>34192</v>
      </c>
      <c r="B148" s="0" t="n">
        <v>2.253</v>
      </c>
    </row>
    <row r="149" customFormat="false" ht="12.75" hidden="false" customHeight="false" outlineLevel="0" collapsed="false">
      <c r="A149" s="2" t="n">
        <v>34193</v>
      </c>
      <c r="B149" s="0" t="n">
        <v>2.296</v>
      </c>
    </row>
    <row r="150" customFormat="false" ht="12.75" hidden="false" customHeight="false" outlineLevel="0" collapsed="false">
      <c r="A150" s="2" t="n">
        <v>34194</v>
      </c>
      <c r="B150" s="0" t="n">
        <v>2.295</v>
      </c>
    </row>
    <row r="151" customFormat="false" ht="12.75" hidden="false" customHeight="false" outlineLevel="0" collapsed="false">
      <c r="A151" s="2" t="n">
        <v>34197</v>
      </c>
      <c r="B151" s="0" t="n">
        <v>2.357</v>
      </c>
    </row>
    <row r="152" customFormat="false" ht="12.75" hidden="false" customHeight="false" outlineLevel="0" collapsed="false">
      <c r="A152" s="2" t="n">
        <v>34198</v>
      </c>
      <c r="B152" s="0" t="n">
        <v>2.35</v>
      </c>
    </row>
    <row r="153" customFormat="false" ht="12.75" hidden="false" customHeight="false" outlineLevel="0" collapsed="false">
      <c r="A153" s="2" t="n">
        <v>34199</v>
      </c>
      <c r="B153" s="0" t="n">
        <v>2.41</v>
      </c>
    </row>
    <row r="154" customFormat="false" ht="12.75" hidden="false" customHeight="false" outlineLevel="0" collapsed="false">
      <c r="A154" s="2" t="n">
        <v>34200</v>
      </c>
      <c r="B154" s="0" t="n">
        <v>2.39</v>
      </c>
    </row>
    <row r="155" customFormat="false" ht="12.75" hidden="false" customHeight="false" outlineLevel="0" collapsed="false">
      <c r="A155" s="2" t="n">
        <v>34201</v>
      </c>
      <c r="B155" s="0" t="n">
        <v>2.46</v>
      </c>
    </row>
    <row r="156" customFormat="false" ht="12.75" hidden="false" customHeight="false" outlineLevel="0" collapsed="false">
      <c r="A156" s="2" t="n">
        <v>34204</v>
      </c>
      <c r="B156" s="0" t="n">
        <v>2.418</v>
      </c>
    </row>
    <row r="157" customFormat="false" ht="12.75" hidden="false" customHeight="false" outlineLevel="0" collapsed="false">
      <c r="A157" s="2" t="n">
        <v>34205</v>
      </c>
      <c r="B157" s="0" t="n">
        <v>2.401</v>
      </c>
    </row>
    <row r="158" customFormat="false" ht="12.75" hidden="false" customHeight="false" outlineLevel="0" collapsed="false">
      <c r="A158" s="2" t="n">
        <v>34206</v>
      </c>
      <c r="B158" s="0" t="n">
        <v>2.381</v>
      </c>
    </row>
    <row r="159" customFormat="false" ht="12.75" hidden="false" customHeight="false" outlineLevel="0" collapsed="false">
      <c r="A159" s="2" t="n">
        <v>34207</v>
      </c>
      <c r="B159" s="0" t="n">
        <v>2.428</v>
      </c>
    </row>
    <row r="160" customFormat="false" ht="12.75" hidden="false" customHeight="false" outlineLevel="0" collapsed="false">
      <c r="A160" s="2" t="n">
        <v>34208</v>
      </c>
      <c r="B160" s="0" t="n">
        <v>2.447</v>
      </c>
    </row>
    <row r="161" customFormat="false" ht="12.75" hidden="false" customHeight="false" outlineLevel="0" collapsed="false">
      <c r="A161" s="2" t="n">
        <v>34211</v>
      </c>
      <c r="B161" s="0" t="n">
        <v>2.403</v>
      </c>
    </row>
    <row r="162" customFormat="false" ht="12.75" hidden="false" customHeight="false" outlineLevel="0" collapsed="false">
      <c r="A162" s="2" t="n">
        <v>34212</v>
      </c>
      <c r="B162" s="0" t="n">
        <v>2.375</v>
      </c>
    </row>
    <row r="163" customFormat="false" ht="12.75" hidden="false" customHeight="false" outlineLevel="0" collapsed="false">
      <c r="A163" s="2" t="n">
        <v>34213</v>
      </c>
      <c r="B163" s="0" t="n">
        <v>2.366</v>
      </c>
    </row>
    <row r="164" customFormat="false" ht="12.75" hidden="false" customHeight="false" outlineLevel="0" collapsed="false">
      <c r="A164" s="2" t="n">
        <v>34214</v>
      </c>
      <c r="B164" s="0" t="n">
        <v>2.406</v>
      </c>
    </row>
    <row r="165" customFormat="false" ht="12.75" hidden="false" customHeight="false" outlineLevel="0" collapsed="false">
      <c r="A165" s="2" t="n">
        <v>34215</v>
      </c>
      <c r="B165" s="0" t="n">
        <v>2.391</v>
      </c>
    </row>
    <row r="166" customFormat="false" ht="12.75" hidden="false" customHeight="false" outlineLevel="0" collapsed="false">
      <c r="A166" s="2" t="n">
        <v>34219</v>
      </c>
      <c r="B166" s="0" t="n">
        <v>2.272</v>
      </c>
    </row>
    <row r="167" customFormat="false" ht="12.75" hidden="false" customHeight="false" outlineLevel="0" collapsed="false">
      <c r="A167" s="2" t="n">
        <v>34220</v>
      </c>
      <c r="B167" s="0" t="n">
        <v>2.283</v>
      </c>
    </row>
    <row r="168" customFormat="false" ht="12.75" hidden="false" customHeight="false" outlineLevel="0" collapsed="false">
      <c r="A168" s="2" t="n">
        <v>34221</v>
      </c>
      <c r="B168" s="0" t="n">
        <v>2.264</v>
      </c>
    </row>
    <row r="169" customFormat="false" ht="12.75" hidden="false" customHeight="false" outlineLevel="0" collapsed="false">
      <c r="A169" s="2" t="n">
        <v>34222</v>
      </c>
      <c r="B169" s="0" t="n">
        <v>2.196</v>
      </c>
    </row>
    <row r="170" customFormat="false" ht="12.75" hidden="false" customHeight="false" outlineLevel="0" collapsed="false">
      <c r="A170" s="2" t="n">
        <v>34225</v>
      </c>
      <c r="B170" s="0" t="n">
        <v>2.196</v>
      </c>
    </row>
    <row r="171" customFormat="false" ht="12.75" hidden="false" customHeight="false" outlineLevel="0" collapsed="false">
      <c r="A171" s="2" t="n">
        <v>34226</v>
      </c>
      <c r="B171" s="0" t="n">
        <v>2.157</v>
      </c>
    </row>
    <row r="172" customFormat="false" ht="12.75" hidden="false" customHeight="false" outlineLevel="0" collapsed="false">
      <c r="A172" s="2" t="n">
        <v>34227</v>
      </c>
      <c r="B172" s="0" t="n">
        <v>2.123</v>
      </c>
    </row>
    <row r="173" customFormat="false" ht="12.75" hidden="false" customHeight="false" outlineLevel="0" collapsed="false">
      <c r="A173" s="2" t="n">
        <v>34228</v>
      </c>
      <c r="B173" s="0" t="n">
        <v>2.085</v>
      </c>
    </row>
    <row r="174" customFormat="false" ht="12.75" hidden="false" customHeight="false" outlineLevel="0" collapsed="false">
      <c r="A174" s="2" t="n">
        <v>34229</v>
      </c>
      <c r="B174" s="0" t="n">
        <v>2.165</v>
      </c>
    </row>
    <row r="175" customFormat="false" ht="12.75" hidden="false" customHeight="false" outlineLevel="0" collapsed="false">
      <c r="A175" s="2" t="n">
        <v>34232</v>
      </c>
      <c r="B175" s="0" t="n">
        <v>2.193</v>
      </c>
    </row>
    <row r="176" customFormat="false" ht="12.75" hidden="false" customHeight="false" outlineLevel="0" collapsed="false">
      <c r="A176" s="2" t="n">
        <v>34233</v>
      </c>
      <c r="B176" s="0" t="n">
        <v>2.238</v>
      </c>
    </row>
    <row r="177" customFormat="false" ht="12.75" hidden="false" customHeight="false" outlineLevel="0" collapsed="false">
      <c r="A177" s="2" t="n">
        <v>34234</v>
      </c>
      <c r="B177" s="0" t="n">
        <v>2.158</v>
      </c>
    </row>
    <row r="178" customFormat="false" ht="12.75" hidden="false" customHeight="false" outlineLevel="0" collapsed="false">
      <c r="A178" s="2" t="n">
        <v>34235</v>
      </c>
      <c r="B178" s="0" t="n">
        <v>2.066</v>
      </c>
    </row>
    <row r="179" customFormat="false" ht="12.75" hidden="false" customHeight="false" outlineLevel="0" collapsed="false">
      <c r="A179" s="2" t="n">
        <v>34236</v>
      </c>
      <c r="B179" s="0" t="n">
        <v>2.257</v>
      </c>
    </row>
    <row r="180" customFormat="false" ht="12.75" hidden="false" customHeight="false" outlineLevel="0" collapsed="false">
      <c r="A180" s="2" t="n">
        <v>34239</v>
      </c>
      <c r="B180" s="0" t="n">
        <v>2.264</v>
      </c>
    </row>
    <row r="181" customFormat="false" ht="12.75" hidden="false" customHeight="false" outlineLevel="0" collapsed="false">
      <c r="A181" s="2" t="n">
        <v>34240</v>
      </c>
      <c r="B181" s="0" t="n">
        <v>2.302</v>
      </c>
    </row>
    <row r="182" customFormat="false" ht="12.75" hidden="false" customHeight="false" outlineLevel="0" collapsed="false">
      <c r="A182" s="2" t="n">
        <v>34241</v>
      </c>
      <c r="B182" s="0" t="n">
        <v>2.318</v>
      </c>
    </row>
    <row r="183" customFormat="false" ht="12.75" hidden="false" customHeight="false" outlineLevel="0" collapsed="false">
      <c r="A183" s="2" t="n">
        <v>34242</v>
      </c>
      <c r="B183" s="0" t="n">
        <v>2.291</v>
      </c>
    </row>
    <row r="184" customFormat="false" ht="12.75" hidden="false" customHeight="false" outlineLevel="0" collapsed="false">
      <c r="A184" s="2" t="n">
        <v>34243</v>
      </c>
      <c r="B184" s="0" t="n">
        <v>2.277</v>
      </c>
    </row>
    <row r="185" customFormat="false" ht="12.75" hidden="false" customHeight="false" outlineLevel="0" collapsed="false">
      <c r="A185" s="2" t="n">
        <v>34246</v>
      </c>
      <c r="B185" s="0" t="n">
        <v>2.197</v>
      </c>
    </row>
    <row r="186" customFormat="false" ht="12.75" hidden="false" customHeight="false" outlineLevel="0" collapsed="false">
      <c r="A186" s="2" t="n">
        <v>34247</v>
      </c>
      <c r="B186" s="0" t="n">
        <v>2.178</v>
      </c>
    </row>
    <row r="187" customFormat="false" ht="12.75" hidden="false" customHeight="false" outlineLevel="0" collapsed="false">
      <c r="A187" s="2" t="n">
        <v>34248</v>
      </c>
      <c r="B187" s="0" t="n">
        <v>2.173</v>
      </c>
    </row>
    <row r="188" customFormat="false" ht="12.75" hidden="false" customHeight="false" outlineLevel="0" collapsed="false">
      <c r="A188" s="2" t="n">
        <v>34249</v>
      </c>
      <c r="B188" s="0" t="n">
        <v>2.122</v>
      </c>
    </row>
    <row r="189" customFormat="false" ht="12.75" hidden="false" customHeight="false" outlineLevel="0" collapsed="false">
      <c r="A189" s="2" t="n">
        <v>34250</v>
      </c>
      <c r="B189" s="0" t="n">
        <v>2.141</v>
      </c>
    </row>
    <row r="190" customFormat="false" ht="12.75" hidden="false" customHeight="false" outlineLevel="0" collapsed="false">
      <c r="A190" s="2" t="n">
        <v>34253</v>
      </c>
      <c r="B190" s="0" t="n">
        <v>2.185</v>
      </c>
    </row>
    <row r="191" customFormat="false" ht="12.75" hidden="false" customHeight="false" outlineLevel="0" collapsed="false">
      <c r="A191" s="2" t="n">
        <v>34254</v>
      </c>
      <c r="B191" s="0" t="n">
        <v>2.151</v>
      </c>
    </row>
    <row r="192" customFormat="false" ht="12.75" hidden="false" customHeight="false" outlineLevel="0" collapsed="false">
      <c r="A192" s="2" t="n">
        <v>34255</v>
      </c>
      <c r="B192" s="0" t="n">
        <v>2.205</v>
      </c>
    </row>
    <row r="193" customFormat="false" ht="12.75" hidden="false" customHeight="false" outlineLevel="0" collapsed="false">
      <c r="A193" s="2" t="n">
        <v>34256</v>
      </c>
      <c r="B193" s="0" t="n">
        <v>2.167</v>
      </c>
    </row>
    <row r="194" customFormat="false" ht="12.75" hidden="false" customHeight="false" outlineLevel="0" collapsed="false">
      <c r="A194" s="2" t="n">
        <v>34257</v>
      </c>
      <c r="B194" s="0" t="n">
        <v>2.172</v>
      </c>
    </row>
    <row r="195" customFormat="false" ht="12.75" hidden="false" customHeight="false" outlineLevel="0" collapsed="false">
      <c r="A195" s="2" t="n">
        <v>34260</v>
      </c>
      <c r="B195" s="0" t="n">
        <v>2.131</v>
      </c>
    </row>
    <row r="196" customFormat="false" ht="12.75" hidden="false" customHeight="false" outlineLevel="0" collapsed="false">
      <c r="A196" s="2" t="n">
        <v>34261</v>
      </c>
      <c r="B196" s="0" t="n">
        <v>2.166</v>
      </c>
    </row>
    <row r="197" customFormat="false" ht="12.75" hidden="false" customHeight="false" outlineLevel="0" collapsed="false">
      <c r="A197" s="2" t="n">
        <v>34262</v>
      </c>
      <c r="B197" s="0" t="n">
        <v>2.116</v>
      </c>
    </row>
    <row r="198" customFormat="false" ht="12.75" hidden="false" customHeight="false" outlineLevel="0" collapsed="false">
      <c r="A198" s="2" t="n">
        <v>34263</v>
      </c>
      <c r="B198" s="0" t="n">
        <v>2.126</v>
      </c>
    </row>
    <row r="199" customFormat="false" ht="12.75" hidden="false" customHeight="false" outlineLevel="0" collapsed="false">
      <c r="A199" s="2" t="n">
        <v>34264</v>
      </c>
      <c r="B199" s="0" t="n">
        <v>2.155</v>
      </c>
    </row>
    <row r="200" customFormat="false" ht="12.75" hidden="false" customHeight="false" outlineLevel="0" collapsed="false">
      <c r="A200" s="2" t="n">
        <v>34267</v>
      </c>
      <c r="B200" s="0" t="n">
        <v>2.313</v>
      </c>
    </row>
    <row r="201" customFormat="false" ht="12.75" hidden="false" customHeight="false" outlineLevel="0" collapsed="false">
      <c r="A201" s="2" t="n">
        <v>34268</v>
      </c>
      <c r="B201" s="0" t="n">
        <v>2.305</v>
      </c>
    </row>
    <row r="202" customFormat="false" ht="12.75" hidden="false" customHeight="false" outlineLevel="0" collapsed="false">
      <c r="A202" s="2" t="n">
        <v>34269</v>
      </c>
      <c r="B202" s="0" t="n">
        <v>2.364</v>
      </c>
    </row>
    <row r="203" customFormat="false" ht="12.75" hidden="false" customHeight="false" outlineLevel="0" collapsed="false">
      <c r="A203" s="2" t="n">
        <v>34270</v>
      </c>
      <c r="B203" s="0" t="n">
        <v>2.385</v>
      </c>
    </row>
    <row r="204" customFormat="false" ht="12.75" hidden="false" customHeight="false" outlineLevel="0" collapsed="false">
      <c r="A204" s="2" t="n">
        <v>34271</v>
      </c>
      <c r="B204" s="0" t="n">
        <v>2.368</v>
      </c>
    </row>
    <row r="205" customFormat="false" ht="12.75" hidden="false" customHeight="false" outlineLevel="0" collapsed="false">
      <c r="A205" s="2" t="n">
        <v>34274</v>
      </c>
      <c r="B205" s="0" t="n">
        <v>2.434</v>
      </c>
    </row>
    <row r="206" customFormat="false" ht="12.75" hidden="false" customHeight="false" outlineLevel="0" collapsed="false">
      <c r="A206" s="2" t="n">
        <v>34275</v>
      </c>
      <c r="B206" s="0" t="n">
        <v>2.407</v>
      </c>
    </row>
    <row r="207" customFormat="false" ht="12.75" hidden="false" customHeight="false" outlineLevel="0" collapsed="false">
      <c r="A207" s="2" t="n">
        <v>34276</v>
      </c>
      <c r="B207" s="0" t="n">
        <v>2.441</v>
      </c>
    </row>
    <row r="208" customFormat="false" ht="12.75" hidden="false" customHeight="false" outlineLevel="0" collapsed="false">
      <c r="A208" s="2" t="n">
        <v>34277</v>
      </c>
      <c r="B208" s="0" t="n">
        <v>2.446</v>
      </c>
    </row>
    <row r="209" customFormat="false" ht="12.75" hidden="false" customHeight="false" outlineLevel="0" collapsed="false">
      <c r="A209" s="2" t="n">
        <v>34278</v>
      </c>
      <c r="B209" s="0" t="n">
        <v>2.44</v>
      </c>
    </row>
    <row r="210" customFormat="false" ht="12.75" hidden="false" customHeight="false" outlineLevel="0" collapsed="false">
      <c r="A210" s="2" t="n">
        <v>34281</v>
      </c>
      <c r="B210" s="0" t="n">
        <v>2.389</v>
      </c>
    </row>
    <row r="211" customFormat="false" ht="12.75" hidden="false" customHeight="false" outlineLevel="0" collapsed="false">
      <c r="A211" s="2" t="n">
        <v>34282</v>
      </c>
      <c r="B211" s="0" t="n">
        <v>2.38</v>
      </c>
    </row>
    <row r="212" customFormat="false" ht="12.75" hidden="false" customHeight="false" outlineLevel="0" collapsed="false">
      <c r="A212" s="2" t="n">
        <v>34283</v>
      </c>
      <c r="B212" s="0" t="n">
        <v>2.323</v>
      </c>
    </row>
    <row r="213" customFormat="false" ht="12.75" hidden="false" customHeight="false" outlineLevel="0" collapsed="false">
      <c r="A213" s="2" t="n">
        <v>34284</v>
      </c>
      <c r="B213" s="0" t="n">
        <v>2.297</v>
      </c>
    </row>
    <row r="214" customFormat="false" ht="12.75" hidden="false" customHeight="false" outlineLevel="0" collapsed="false">
      <c r="A214" s="2" t="n">
        <v>34285</v>
      </c>
      <c r="B214" s="0" t="n">
        <v>2.233</v>
      </c>
    </row>
    <row r="215" customFormat="false" ht="12.75" hidden="false" customHeight="false" outlineLevel="0" collapsed="false">
      <c r="A215" s="2" t="n">
        <v>34288</v>
      </c>
      <c r="B215" s="0" t="n">
        <v>2.262</v>
      </c>
    </row>
    <row r="216" customFormat="false" ht="12.75" hidden="false" customHeight="false" outlineLevel="0" collapsed="false">
      <c r="A216" s="2" t="n">
        <v>34289</v>
      </c>
      <c r="B216" s="0" t="n">
        <v>2.25</v>
      </c>
    </row>
    <row r="217" customFormat="false" ht="12.75" hidden="false" customHeight="false" outlineLevel="0" collapsed="false">
      <c r="A217" s="2" t="n">
        <v>34290</v>
      </c>
      <c r="B217" s="0" t="n">
        <v>2.295</v>
      </c>
    </row>
    <row r="218" customFormat="false" ht="12.75" hidden="false" customHeight="false" outlineLevel="0" collapsed="false">
      <c r="A218" s="2" t="n">
        <v>34291</v>
      </c>
      <c r="B218" s="0" t="n">
        <v>2.336</v>
      </c>
    </row>
    <row r="219" customFormat="false" ht="12.75" hidden="false" customHeight="false" outlineLevel="0" collapsed="false">
      <c r="A219" s="2" t="n">
        <v>34292</v>
      </c>
      <c r="B219" s="0" t="n">
        <v>2.385</v>
      </c>
    </row>
    <row r="220" customFormat="false" ht="12.75" hidden="false" customHeight="false" outlineLevel="0" collapsed="false">
      <c r="A220" s="2" t="n">
        <v>34295</v>
      </c>
      <c r="B220" s="0" t="n">
        <v>2.396</v>
      </c>
    </row>
    <row r="221" customFormat="false" ht="12.75" hidden="false" customHeight="false" outlineLevel="0" collapsed="false">
      <c r="A221" s="2" t="n">
        <v>34296</v>
      </c>
      <c r="B221" s="0" t="n">
        <v>2.352</v>
      </c>
    </row>
    <row r="222" customFormat="false" ht="12.75" hidden="false" customHeight="false" outlineLevel="0" collapsed="false">
      <c r="A222" s="2" t="n">
        <v>34297</v>
      </c>
      <c r="B222" s="0" t="n">
        <v>2.355</v>
      </c>
    </row>
    <row r="223" customFormat="false" ht="12.75" hidden="false" customHeight="false" outlineLevel="0" collapsed="false">
      <c r="A223" s="2" t="n">
        <v>34302</v>
      </c>
      <c r="B223" s="0" t="n">
        <v>2.275</v>
      </c>
    </row>
    <row r="224" customFormat="false" ht="12.75" hidden="false" customHeight="false" outlineLevel="0" collapsed="false">
      <c r="A224" s="2" t="n">
        <v>34303</v>
      </c>
      <c r="B224" s="0" t="n">
        <v>2.243</v>
      </c>
    </row>
    <row r="225" customFormat="false" ht="12.75" hidden="false" customHeight="false" outlineLevel="0" collapsed="false">
      <c r="A225" s="2" t="n">
        <v>34304</v>
      </c>
      <c r="B225" s="0" t="n">
        <v>2.198</v>
      </c>
    </row>
    <row r="226" customFormat="false" ht="12.75" hidden="false" customHeight="false" outlineLevel="0" collapsed="false">
      <c r="A226" s="2" t="n">
        <v>34305</v>
      </c>
      <c r="B226" s="0" t="n">
        <v>2.135</v>
      </c>
    </row>
    <row r="227" customFormat="false" ht="12.75" hidden="false" customHeight="false" outlineLevel="0" collapsed="false">
      <c r="A227" s="2" t="n">
        <v>34306</v>
      </c>
      <c r="B227" s="0" t="n">
        <v>2.153</v>
      </c>
    </row>
    <row r="228" customFormat="false" ht="12.75" hidden="false" customHeight="false" outlineLevel="0" collapsed="false">
      <c r="A228" s="2" t="n">
        <v>34309</v>
      </c>
      <c r="B228" s="0" t="n">
        <v>2.033</v>
      </c>
    </row>
    <row r="229" customFormat="false" ht="12.75" hidden="false" customHeight="false" outlineLevel="0" collapsed="false">
      <c r="A229" s="2" t="n">
        <v>34310</v>
      </c>
      <c r="B229" s="0" t="n">
        <v>2.054</v>
      </c>
    </row>
    <row r="230" customFormat="false" ht="12.75" hidden="false" customHeight="false" outlineLevel="0" collapsed="false">
      <c r="A230" s="2" t="n">
        <v>34311</v>
      </c>
      <c r="B230" s="0" t="n">
        <v>1.982</v>
      </c>
    </row>
    <row r="231" customFormat="false" ht="12.75" hidden="false" customHeight="false" outlineLevel="0" collapsed="false">
      <c r="A231" s="2" t="n">
        <v>34312</v>
      </c>
      <c r="B231" s="0" t="n">
        <v>1.916</v>
      </c>
    </row>
    <row r="232" customFormat="false" ht="12.75" hidden="false" customHeight="false" outlineLevel="0" collapsed="false">
      <c r="A232" s="2" t="n">
        <v>34313</v>
      </c>
      <c r="B232" s="0" t="n">
        <v>1.946</v>
      </c>
    </row>
    <row r="233" customFormat="false" ht="12.75" hidden="false" customHeight="false" outlineLevel="0" collapsed="false">
      <c r="A233" s="2" t="n">
        <v>34316</v>
      </c>
      <c r="B233" s="0" t="n">
        <v>1.893</v>
      </c>
    </row>
    <row r="234" customFormat="false" ht="12.75" hidden="false" customHeight="false" outlineLevel="0" collapsed="false">
      <c r="A234" s="2" t="n">
        <v>34317</v>
      </c>
      <c r="B234" s="0" t="n">
        <v>2.016</v>
      </c>
    </row>
    <row r="235" customFormat="false" ht="12.75" hidden="false" customHeight="false" outlineLevel="0" collapsed="false">
      <c r="A235" s="2" t="n">
        <v>34318</v>
      </c>
      <c r="B235" s="0" t="n">
        <v>2.013</v>
      </c>
    </row>
    <row r="236" customFormat="false" ht="12.75" hidden="false" customHeight="false" outlineLevel="0" collapsed="false">
      <c r="A236" s="2" t="n">
        <v>34319</v>
      </c>
      <c r="B236" s="0" t="n">
        <v>2.075</v>
      </c>
    </row>
    <row r="237" customFormat="false" ht="12.75" hidden="false" customHeight="false" outlineLevel="0" collapsed="false">
      <c r="A237" s="2" t="n">
        <v>34320</v>
      </c>
      <c r="B237" s="0" t="n">
        <v>2.105</v>
      </c>
    </row>
    <row r="238" customFormat="false" ht="12.75" hidden="false" customHeight="false" outlineLevel="0" collapsed="false">
      <c r="A238" s="2" t="n">
        <v>34323</v>
      </c>
      <c r="B238" s="0" t="n">
        <v>2.172</v>
      </c>
    </row>
    <row r="239" customFormat="false" ht="12.75" hidden="false" customHeight="false" outlineLevel="0" collapsed="false">
      <c r="A239" s="2" t="n">
        <v>34324</v>
      </c>
      <c r="B239" s="0" t="n">
        <v>2.002</v>
      </c>
    </row>
    <row r="240" customFormat="false" ht="12.75" hidden="false" customHeight="false" outlineLevel="0" collapsed="false">
      <c r="A240" s="2" t="n">
        <v>34325</v>
      </c>
      <c r="B240" s="0" t="n">
        <v>2.022</v>
      </c>
    </row>
    <row r="241" customFormat="false" ht="12.75" hidden="false" customHeight="false" outlineLevel="0" collapsed="false">
      <c r="A241" s="2" t="n">
        <v>34326</v>
      </c>
      <c r="B241" s="0" t="n">
        <v>1.964</v>
      </c>
    </row>
    <row r="242" customFormat="false" ht="12.75" hidden="false" customHeight="false" outlineLevel="0" collapsed="false">
      <c r="A242" s="2" t="n">
        <v>34330</v>
      </c>
      <c r="B242" s="0" t="n">
        <v>2.088</v>
      </c>
    </row>
    <row r="243" customFormat="false" ht="12.75" hidden="false" customHeight="false" outlineLevel="0" collapsed="false">
      <c r="A243" s="2" t="n">
        <v>34331</v>
      </c>
      <c r="B243" s="0" t="n">
        <v>2.075</v>
      </c>
    </row>
    <row r="244" customFormat="false" ht="12.75" hidden="false" customHeight="false" outlineLevel="0" collapsed="false">
      <c r="A244" s="2" t="n">
        <v>34332</v>
      </c>
      <c r="B244" s="0" t="n">
        <v>2.054</v>
      </c>
    </row>
    <row r="245" customFormat="false" ht="12.75" hidden="false" customHeight="false" outlineLevel="0" collapsed="false">
      <c r="A245" s="2" t="n">
        <v>34333</v>
      </c>
      <c r="B245" s="0" t="n">
        <v>1.997</v>
      </c>
    </row>
    <row r="246" customFormat="false" ht="12.75" hidden="false" customHeight="false" outlineLevel="0" collapsed="false">
      <c r="A246" s="2" t="n">
        <v>34337</v>
      </c>
      <c r="B246" s="0" t="n">
        <v>1.929</v>
      </c>
    </row>
    <row r="247" customFormat="false" ht="12.75" hidden="false" customHeight="false" outlineLevel="0" collapsed="false">
      <c r="A247" s="2" t="n">
        <v>34338</v>
      </c>
      <c r="B247" s="0" t="n">
        <v>1.964</v>
      </c>
    </row>
    <row r="248" customFormat="false" ht="12.75" hidden="false" customHeight="false" outlineLevel="0" collapsed="false">
      <c r="A248" s="2" t="n">
        <v>34339</v>
      </c>
      <c r="B248" s="0" t="n">
        <v>2.091</v>
      </c>
    </row>
    <row r="249" customFormat="false" ht="12.75" hidden="false" customHeight="false" outlineLevel="0" collapsed="false">
      <c r="A249" s="2" t="n">
        <v>34340</v>
      </c>
      <c r="B249" s="0" t="n">
        <v>2.094</v>
      </c>
    </row>
    <row r="250" customFormat="false" ht="12.75" hidden="false" customHeight="false" outlineLevel="0" collapsed="false">
      <c r="A250" s="2" t="n">
        <v>34341</v>
      </c>
      <c r="B250" s="0" t="n">
        <v>2.156</v>
      </c>
    </row>
    <row r="251" customFormat="false" ht="12.75" hidden="false" customHeight="false" outlineLevel="0" collapsed="false">
      <c r="A251" s="2" t="n">
        <v>34344</v>
      </c>
      <c r="B251" s="0" t="n">
        <v>2.157</v>
      </c>
    </row>
    <row r="252" customFormat="false" ht="12.75" hidden="false" customHeight="false" outlineLevel="0" collapsed="false">
      <c r="A252" s="2" t="n">
        <v>34345</v>
      </c>
      <c r="B252" s="0" t="n">
        <v>2.219</v>
      </c>
    </row>
    <row r="253" customFormat="false" ht="12.75" hidden="false" customHeight="false" outlineLevel="0" collapsed="false">
      <c r="A253" s="2" t="n">
        <v>34346</v>
      </c>
      <c r="B253" s="0" t="n">
        <v>2.237</v>
      </c>
    </row>
    <row r="254" customFormat="false" ht="12.75" hidden="false" customHeight="false" outlineLevel="0" collapsed="false">
      <c r="A254" s="2" t="n">
        <v>34347</v>
      </c>
      <c r="B254" s="0" t="n">
        <v>2.194</v>
      </c>
    </row>
    <row r="255" customFormat="false" ht="12.75" hidden="false" customHeight="false" outlineLevel="0" collapsed="false">
      <c r="A255" s="2" t="n">
        <v>34348</v>
      </c>
      <c r="B255" s="0" t="n">
        <v>2.268</v>
      </c>
    </row>
    <row r="256" customFormat="false" ht="12.75" hidden="false" customHeight="false" outlineLevel="0" collapsed="false">
      <c r="A256" s="2" t="n">
        <v>34351</v>
      </c>
      <c r="B256" s="0" t="n">
        <v>2.36</v>
      </c>
    </row>
    <row r="257" customFormat="false" ht="12.75" hidden="false" customHeight="false" outlineLevel="0" collapsed="false">
      <c r="A257" s="2" t="n">
        <v>34352</v>
      </c>
      <c r="B257" s="0" t="n">
        <v>2.318</v>
      </c>
    </row>
    <row r="258" customFormat="false" ht="12.75" hidden="false" customHeight="false" outlineLevel="0" collapsed="false">
      <c r="A258" s="2" t="n">
        <v>34353</v>
      </c>
      <c r="B258" s="0" t="n">
        <v>2.252</v>
      </c>
    </row>
    <row r="259" customFormat="false" ht="12.75" hidden="false" customHeight="false" outlineLevel="0" collapsed="false">
      <c r="A259" s="2" t="n">
        <v>34354</v>
      </c>
      <c r="B259" s="0" t="n">
        <v>2.25</v>
      </c>
    </row>
    <row r="260" customFormat="false" ht="12.75" hidden="false" customHeight="false" outlineLevel="0" collapsed="false">
      <c r="A260" s="2" t="n">
        <v>34355</v>
      </c>
      <c r="B260" s="0" t="n">
        <v>2.305</v>
      </c>
    </row>
    <row r="261" customFormat="false" ht="12.75" hidden="false" customHeight="false" outlineLevel="0" collapsed="false">
      <c r="A261" s="2" t="n">
        <v>34358</v>
      </c>
      <c r="B261" s="0" t="n">
        <v>2.47</v>
      </c>
    </row>
    <row r="262" customFormat="false" ht="12.75" hidden="false" customHeight="false" outlineLevel="0" collapsed="false">
      <c r="A262" s="2" t="n">
        <v>34359</v>
      </c>
      <c r="B262" s="0" t="n">
        <v>2.246</v>
      </c>
    </row>
    <row r="263" customFormat="false" ht="12.75" hidden="false" customHeight="false" outlineLevel="0" collapsed="false">
      <c r="A263" s="2" t="n">
        <v>34360</v>
      </c>
      <c r="B263" s="0" t="n">
        <v>2.359</v>
      </c>
    </row>
    <row r="264" customFormat="false" ht="12.75" hidden="false" customHeight="false" outlineLevel="0" collapsed="false">
      <c r="A264" s="2" t="n">
        <v>34361</v>
      </c>
      <c r="B264" s="0" t="n">
        <v>2.417</v>
      </c>
    </row>
    <row r="265" customFormat="false" ht="12.75" hidden="false" customHeight="false" outlineLevel="0" collapsed="false">
      <c r="A265" s="2" t="n">
        <v>34362</v>
      </c>
      <c r="B265" s="0" t="n">
        <v>2.528</v>
      </c>
    </row>
    <row r="266" customFormat="false" ht="12.75" hidden="false" customHeight="false" outlineLevel="0" collapsed="false">
      <c r="A266" s="2" t="n">
        <v>34365</v>
      </c>
      <c r="B266" s="0" t="n">
        <v>2.554</v>
      </c>
    </row>
    <row r="267" customFormat="false" ht="12.75" hidden="false" customHeight="false" outlineLevel="0" collapsed="false">
      <c r="A267" s="2" t="n">
        <v>34366</v>
      </c>
      <c r="B267" s="0" t="n">
        <v>2.639</v>
      </c>
    </row>
    <row r="268" customFormat="false" ht="12.75" hidden="false" customHeight="false" outlineLevel="0" collapsed="false">
      <c r="A268" s="2" t="n">
        <v>34367</v>
      </c>
      <c r="B268" s="0" t="n">
        <v>2.585</v>
      </c>
    </row>
    <row r="269" customFormat="false" ht="12.75" hidden="false" customHeight="false" outlineLevel="0" collapsed="false">
      <c r="A269" s="2" t="n">
        <v>34368</v>
      </c>
      <c r="B269" s="0" t="n">
        <v>2.383</v>
      </c>
    </row>
    <row r="270" customFormat="false" ht="12.75" hidden="false" customHeight="false" outlineLevel="0" collapsed="false">
      <c r="A270" s="2" t="n">
        <v>34369</v>
      </c>
      <c r="B270" s="0" t="n">
        <v>2.369</v>
      </c>
    </row>
    <row r="271" customFormat="false" ht="12.75" hidden="false" customHeight="false" outlineLevel="0" collapsed="false">
      <c r="A271" s="2" t="n">
        <v>34372</v>
      </c>
      <c r="B271" s="0" t="n">
        <v>2.347</v>
      </c>
    </row>
    <row r="272" customFormat="false" ht="12.75" hidden="false" customHeight="false" outlineLevel="0" collapsed="false">
      <c r="A272" s="2" t="n">
        <v>34373</v>
      </c>
      <c r="B272" s="0" t="n">
        <v>2.411</v>
      </c>
    </row>
    <row r="273" customFormat="false" ht="12.75" hidden="false" customHeight="false" outlineLevel="0" collapsed="false">
      <c r="A273" s="2" t="n">
        <v>34374</v>
      </c>
      <c r="B273" s="0" t="n">
        <v>2.358</v>
      </c>
    </row>
    <row r="274" customFormat="false" ht="12.75" hidden="false" customHeight="false" outlineLevel="0" collapsed="false">
      <c r="A274" s="2" t="n">
        <v>34375</v>
      </c>
      <c r="B274" s="0" t="n">
        <v>2.374</v>
      </c>
    </row>
    <row r="275" customFormat="false" ht="12.75" hidden="false" customHeight="false" outlineLevel="0" collapsed="false">
      <c r="A275" s="2" t="n">
        <v>34376</v>
      </c>
      <c r="B275" s="0" t="n">
        <v>2.356</v>
      </c>
    </row>
    <row r="276" customFormat="false" ht="12.75" hidden="false" customHeight="false" outlineLevel="0" collapsed="false">
      <c r="A276" s="2" t="n">
        <v>34379</v>
      </c>
      <c r="B276" s="0" t="n">
        <v>2.252</v>
      </c>
    </row>
    <row r="277" customFormat="false" ht="12.75" hidden="false" customHeight="false" outlineLevel="0" collapsed="false">
      <c r="A277" s="2" t="n">
        <v>34380</v>
      </c>
      <c r="B277" s="0" t="n">
        <v>2.253</v>
      </c>
    </row>
    <row r="278" customFormat="false" ht="12.75" hidden="false" customHeight="false" outlineLevel="0" collapsed="false">
      <c r="A278" s="2" t="n">
        <v>34381</v>
      </c>
      <c r="B278" s="0" t="n">
        <v>2.345</v>
      </c>
    </row>
    <row r="279" customFormat="false" ht="12.75" hidden="false" customHeight="false" outlineLevel="0" collapsed="false">
      <c r="A279" s="2" t="n">
        <v>34382</v>
      </c>
      <c r="B279" s="0" t="n">
        <v>2.385</v>
      </c>
    </row>
    <row r="280" customFormat="false" ht="12.75" hidden="false" customHeight="false" outlineLevel="0" collapsed="false">
      <c r="A280" s="2" t="n">
        <v>34383</v>
      </c>
      <c r="B280" s="0" t="n">
        <v>2.418</v>
      </c>
    </row>
    <row r="281" customFormat="false" ht="12.75" hidden="false" customHeight="false" outlineLevel="0" collapsed="false">
      <c r="A281" s="2" t="n">
        <v>34387</v>
      </c>
      <c r="B281" s="0" t="n">
        <v>2.296</v>
      </c>
    </row>
    <row r="282" customFormat="false" ht="12.75" hidden="false" customHeight="false" outlineLevel="0" collapsed="false">
      <c r="A282" s="2" t="n">
        <v>34388</v>
      </c>
      <c r="B282" s="0" t="n">
        <v>2.232</v>
      </c>
    </row>
    <row r="283" customFormat="false" ht="12.75" hidden="false" customHeight="false" outlineLevel="0" collapsed="false">
      <c r="A283" s="2" t="n">
        <v>34389</v>
      </c>
      <c r="B283" s="0" t="n">
        <v>2.248</v>
      </c>
    </row>
    <row r="284" customFormat="false" ht="12.75" hidden="false" customHeight="false" outlineLevel="0" collapsed="false">
      <c r="A284" s="2" t="n">
        <v>34390</v>
      </c>
      <c r="B284" s="0" t="n">
        <v>2.292</v>
      </c>
    </row>
    <row r="285" customFormat="false" ht="12.75" hidden="false" customHeight="false" outlineLevel="0" collapsed="false">
      <c r="A285" s="2" t="n">
        <v>34393</v>
      </c>
      <c r="B285" s="0" t="n">
        <v>2.208</v>
      </c>
    </row>
    <row r="286" customFormat="false" ht="12.75" hidden="false" customHeight="false" outlineLevel="0" collapsed="false">
      <c r="A286" s="2" t="n">
        <v>34394</v>
      </c>
      <c r="B286" s="0" t="n">
        <v>2.18</v>
      </c>
    </row>
    <row r="287" customFormat="false" ht="12.75" hidden="false" customHeight="false" outlineLevel="0" collapsed="false">
      <c r="A287" s="2" t="n">
        <v>34395</v>
      </c>
      <c r="B287" s="0" t="n">
        <v>2.171</v>
      </c>
    </row>
    <row r="288" customFormat="false" ht="12.75" hidden="false" customHeight="false" outlineLevel="0" collapsed="false">
      <c r="A288" s="2" t="n">
        <v>34396</v>
      </c>
      <c r="B288" s="0" t="n">
        <v>2.146</v>
      </c>
    </row>
    <row r="289" customFormat="false" ht="12.75" hidden="false" customHeight="false" outlineLevel="0" collapsed="false">
      <c r="A289" s="2" t="n">
        <v>34397</v>
      </c>
      <c r="B289" s="0" t="n">
        <v>2.188</v>
      </c>
    </row>
    <row r="290" customFormat="false" ht="12.75" hidden="false" customHeight="false" outlineLevel="0" collapsed="false">
      <c r="A290" s="2" t="n">
        <v>34400</v>
      </c>
      <c r="B290" s="0" t="n">
        <v>2.167</v>
      </c>
    </row>
    <row r="291" customFormat="false" ht="12.75" hidden="false" customHeight="false" outlineLevel="0" collapsed="false">
      <c r="A291" s="2" t="n">
        <v>34401</v>
      </c>
      <c r="B291" s="0" t="n">
        <v>2.196</v>
      </c>
    </row>
    <row r="292" customFormat="false" ht="12.75" hidden="false" customHeight="false" outlineLevel="0" collapsed="false">
      <c r="A292" s="2" t="n">
        <v>34402</v>
      </c>
      <c r="B292" s="0" t="n">
        <v>2.156</v>
      </c>
    </row>
    <row r="293" customFormat="false" ht="12.75" hidden="false" customHeight="false" outlineLevel="0" collapsed="false">
      <c r="A293" s="2" t="n">
        <v>34403</v>
      </c>
      <c r="B293" s="0" t="n">
        <v>2.116</v>
      </c>
    </row>
    <row r="294" customFormat="false" ht="12.75" hidden="false" customHeight="false" outlineLevel="0" collapsed="false">
      <c r="A294" s="2" t="n">
        <v>34404</v>
      </c>
      <c r="B294" s="0" t="n">
        <v>2.096</v>
      </c>
    </row>
    <row r="295" customFormat="false" ht="12.75" hidden="false" customHeight="false" outlineLevel="0" collapsed="false">
      <c r="A295" s="2" t="n">
        <v>34407</v>
      </c>
      <c r="B295" s="0" t="n">
        <v>2.05</v>
      </c>
    </row>
    <row r="296" customFormat="false" ht="12.75" hidden="false" customHeight="false" outlineLevel="0" collapsed="false">
      <c r="A296" s="2" t="n">
        <v>34408</v>
      </c>
      <c r="B296" s="0" t="n">
        <v>2.104</v>
      </c>
    </row>
    <row r="297" customFormat="false" ht="12.75" hidden="false" customHeight="false" outlineLevel="0" collapsed="false">
      <c r="A297" s="2" t="n">
        <v>34409</v>
      </c>
      <c r="B297" s="0" t="n">
        <v>2.163</v>
      </c>
    </row>
    <row r="298" customFormat="false" ht="12.75" hidden="false" customHeight="false" outlineLevel="0" collapsed="false">
      <c r="A298" s="2" t="n">
        <v>34410</v>
      </c>
      <c r="B298" s="0" t="n">
        <v>2.124</v>
      </c>
    </row>
    <row r="299" customFormat="false" ht="12.75" hidden="false" customHeight="false" outlineLevel="0" collapsed="false">
      <c r="A299" s="2" t="n">
        <v>34411</v>
      </c>
      <c r="B299" s="0" t="n">
        <v>2.103</v>
      </c>
    </row>
    <row r="300" customFormat="false" ht="12.75" hidden="false" customHeight="false" outlineLevel="0" collapsed="false">
      <c r="A300" s="2" t="n">
        <v>34414</v>
      </c>
      <c r="B300" s="0" t="n">
        <v>2.055</v>
      </c>
    </row>
    <row r="301" customFormat="false" ht="12.75" hidden="false" customHeight="false" outlineLevel="0" collapsed="false">
      <c r="A301" s="2" t="n">
        <v>34415</v>
      </c>
      <c r="B301" s="0" t="n">
        <v>2.107</v>
      </c>
    </row>
    <row r="302" customFormat="false" ht="12.75" hidden="false" customHeight="false" outlineLevel="0" collapsed="false">
      <c r="A302" s="2" t="n">
        <v>34416</v>
      </c>
      <c r="B302" s="0" t="n">
        <v>2.077</v>
      </c>
    </row>
    <row r="303" customFormat="false" ht="12.75" hidden="false" customHeight="false" outlineLevel="0" collapsed="false">
      <c r="A303" s="2" t="n">
        <v>34417</v>
      </c>
      <c r="B303" s="0" t="n">
        <v>1.981</v>
      </c>
    </row>
    <row r="304" customFormat="false" ht="12.75" hidden="false" customHeight="false" outlineLevel="0" collapsed="false">
      <c r="A304" s="2" t="n">
        <v>34418</v>
      </c>
      <c r="B304" s="0" t="n">
        <v>2.072</v>
      </c>
    </row>
    <row r="305" customFormat="false" ht="12.75" hidden="false" customHeight="false" outlineLevel="0" collapsed="false">
      <c r="A305" s="2" t="n">
        <v>34421</v>
      </c>
      <c r="B305" s="0" t="n">
        <v>2.066</v>
      </c>
    </row>
    <row r="306" customFormat="false" ht="12.75" hidden="false" customHeight="false" outlineLevel="0" collapsed="false">
      <c r="A306" s="2" t="n">
        <v>34422</v>
      </c>
      <c r="B306" s="0" t="n">
        <v>2.062</v>
      </c>
    </row>
    <row r="307" customFormat="false" ht="12.75" hidden="false" customHeight="false" outlineLevel="0" collapsed="false">
      <c r="A307" s="2" t="n">
        <v>34423</v>
      </c>
      <c r="B307" s="0" t="n">
        <v>2.058</v>
      </c>
    </row>
    <row r="308" customFormat="false" ht="12.75" hidden="false" customHeight="false" outlineLevel="0" collapsed="false">
      <c r="A308" s="2" t="n">
        <v>34424</v>
      </c>
      <c r="B308" s="0" t="n">
        <v>2.075</v>
      </c>
    </row>
    <row r="309" customFormat="false" ht="12.75" hidden="false" customHeight="false" outlineLevel="0" collapsed="false">
      <c r="A309" s="2" t="n">
        <v>34425</v>
      </c>
      <c r="B309" s="0" t="n">
        <v>2.1</v>
      </c>
    </row>
    <row r="310" customFormat="false" ht="12.75" hidden="false" customHeight="false" outlineLevel="0" collapsed="false">
      <c r="A310" s="2" t="n">
        <v>34428</v>
      </c>
      <c r="B310" s="0" t="n">
        <v>2.144</v>
      </c>
    </row>
    <row r="311" customFormat="false" ht="12.75" hidden="false" customHeight="false" outlineLevel="0" collapsed="false">
      <c r="A311" s="2" t="n">
        <v>34429</v>
      </c>
      <c r="B311" s="0" t="n">
        <v>2.069</v>
      </c>
    </row>
    <row r="312" customFormat="false" ht="12.75" hidden="false" customHeight="false" outlineLevel="0" collapsed="false">
      <c r="A312" s="2" t="n">
        <v>34430</v>
      </c>
      <c r="B312" s="0" t="n">
        <v>2.097</v>
      </c>
    </row>
    <row r="313" customFormat="false" ht="12.75" hidden="false" customHeight="false" outlineLevel="0" collapsed="false">
      <c r="A313" s="2" t="n">
        <v>34431</v>
      </c>
      <c r="B313" s="0" t="n">
        <v>2.085</v>
      </c>
    </row>
    <row r="314" customFormat="false" ht="12.75" hidden="false" customHeight="false" outlineLevel="0" collapsed="false">
      <c r="A314" s="2" t="n">
        <v>34432</v>
      </c>
      <c r="B314" s="0" t="n">
        <v>2.066</v>
      </c>
    </row>
    <row r="315" customFormat="false" ht="12.75" hidden="false" customHeight="false" outlineLevel="0" collapsed="false">
      <c r="A315" s="2" t="n">
        <v>34435</v>
      </c>
      <c r="B315" s="0" t="n">
        <v>2.068</v>
      </c>
    </row>
    <row r="316" customFormat="false" ht="12.75" hidden="false" customHeight="false" outlineLevel="0" collapsed="false">
      <c r="A316" s="2" t="n">
        <v>34436</v>
      </c>
      <c r="B316" s="0" t="n">
        <v>2.089</v>
      </c>
    </row>
    <row r="317" customFormat="false" ht="12.75" hidden="false" customHeight="false" outlineLevel="0" collapsed="false">
      <c r="A317" s="2" t="n">
        <v>34437</v>
      </c>
      <c r="B317" s="0" t="n">
        <v>2.131</v>
      </c>
    </row>
    <row r="318" customFormat="false" ht="12.75" hidden="false" customHeight="false" outlineLevel="0" collapsed="false">
      <c r="A318" s="2" t="n">
        <v>34438</v>
      </c>
      <c r="B318" s="0" t="n">
        <v>2.163</v>
      </c>
    </row>
    <row r="319" customFormat="false" ht="12.75" hidden="false" customHeight="false" outlineLevel="0" collapsed="false">
      <c r="A319" s="2" t="n">
        <v>34439</v>
      </c>
      <c r="B319" s="0" t="n">
        <v>2.187</v>
      </c>
    </row>
    <row r="320" customFormat="false" ht="12.75" hidden="false" customHeight="false" outlineLevel="0" collapsed="false">
      <c r="A320" s="2" t="n">
        <v>34442</v>
      </c>
      <c r="B320" s="0" t="n">
        <v>2.156</v>
      </c>
    </row>
    <row r="321" customFormat="false" ht="12.75" hidden="false" customHeight="false" outlineLevel="0" collapsed="false">
      <c r="A321" s="2" t="n">
        <v>34443</v>
      </c>
      <c r="B321" s="0" t="n">
        <v>2.129</v>
      </c>
    </row>
    <row r="322" customFormat="false" ht="12.75" hidden="false" customHeight="false" outlineLevel="0" collapsed="false">
      <c r="A322" s="2" t="n">
        <v>34444</v>
      </c>
      <c r="B322" s="0" t="n">
        <v>2.139</v>
      </c>
    </row>
    <row r="323" customFormat="false" ht="12.75" hidden="false" customHeight="false" outlineLevel="0" collapsed="false">
      <c r="A323" s="2" t="n">
        <v>34445</v>
      </c>
      <c r="B323" s="0" t="n">
        <v>2.132</v>
      </c>
    </row>
    <row r="324" customFormat="false" ht="12.75" hidden="false" customHeight="false" outlineLevel="0" collapsed="false">
      <c r="A324" s="2" t="n">
        <v>34446</v>
      </c>
      <c r="B324" s="0" t="n">
        <v>2.076</v>
      </c>
    </row>
    <row r="325" customFormat="false" ht="12.75" hidden="false" customHeight="false" outlineLevel="0" collapsed="false">
      <c r="A325" s="2" t="n">
        <v>34449</v>
      </c>
      <c r="B325" s="0" t="n">
        <v>2.152</v>
      </c>
    </row>
    <row r="326" customFormat="false" ht="12.75" hidden="false" customHeight="false" outlineLevel="0" collapsed="false">
      <c r="A326" s="2" t="n">
        <v>34450</v>
      </c>
      <c r="B326" s="0" t="n">
        <v>2.103</v>
      </c>
    </row>
    <row r="327" customFormat="false" ht="12.75" hidden="false" customHeight="false" outlineLevel="0" collapsed="false">
      <c r="A327" s="2" t="n">
        <v>34452</v>
      </c>
      <c r="B327" s="0" t="n">
        <v>2.067</v>
      </c>
    </row>
    <row r="328" customFormat="false" ht="12.75" hidden="false" customHeight="false" outlineLevel="0" collapsed="false">
      <c r="A328" s="2" t="n">
        <v>34453</v>
      </c>
      <c r="B328" s="0" t="n">
        <v>2.067</v>
      </c>
    </row>
    <row r="329" customFormat="false" ht="12.75" hidden="false" customHeight="false" outlineLevel="0" collapsed="false">
      <c r="A329" s="2" t="n">
        <v>34456</v>
      </c>
      <c r="B329" s="0" t="n">
        <v>2.009</v>
      </c>
    </row>
    <row r="330" customFormat="false" ht="12.75" hidden="false" customHeight="false" outlineLevel="0" collapsed="false">
      <c r="A330" s="2" t="n">
        <v>34457</v>
      </c>
      <c r="B330" s="0" t="n">
        <v>2.002</v>
      </c>
    </row>
    <row r="331" customFormat="false" ht="12.75" hidden="false" customHeight="false" outlineLevel="0" collapsed="false">
      <c r="A331" s="2" t="n">
        <v>34458</v>
      </c>
      <c r="B331" s="0" t="n">
        <v>2.034</v>
      </c>
    </row>
    <row r="332" customFormat="false" ht="12.75" hidden="false" customHeight="false" outlineLevel="0" collapsed="false">
      <c r="A332" s="2" t="n">
        <v>34459</v>
      </c>
      <c r="B332" s="0" t="n">
        <v>2.044</v>
      </c>
    </row>
    <row r="333" customFormat="false" ht="12.75" hidden="false" customHeight="false" outlineLevel="0" collapsed="false">
      <c r="A333" s="2" t="n">
        <v>34460</v>
      </c>
      <c r="B333" s="0" t="n">
        <v>2.037</v>
      </c>
    </row>
    <row r="334" customFormat="false" ht="12.75" hidden="false" customHeight="false" outlineLevel="0" collapsed="false">
      <c r="A334" s="2" t="n">
        <v>34463</v>
      </c>
      <c r="B334" s="0" t="n">
        <v>1.986</v>
      </c>
    </row>
    <row r="335" customFormat="false" ht="12.75" hidden="false" customHeight="false" outlineLevel="0" collapsed="false">
      <c r="A335" s="2" t="n">
        <v>34464</v>
      </c>
      <c r="B335" s="0" t="n">
        <v>1.99</v>
      </c>
    </row>
    <row r="336" customFormat="false" ht="12.75" hidden="false" customHeight="false" outlineLevel="0" collapsed="false">
      <c r="A336" s="2" t="n">
        <v>34465</v>
      </c>
      <c r="B336" s="0" t="n">
        <v>1.95</v>
      </c>
    </row>
    <row r="337" customFormat="false" ht="12.75" hidden="false" customHeight="false" outlineLevel="0" collapsed="false">
      <c r="A337" s="2" t="n">
        <v>34466</v>
      </c>
      <c r="B337" s="0" t="n">
        <v>1.947</v>
      </c>
    </row>
    <row r="338" customFormat="false" ht="12.75" hidden="false" customHeight="false" outlineLevel="0" collapsed="false">
      <c r="A338" s="2" t="n">
        <v>34467</v>
      </c>
      <c r="B338" s="0" t="n">
        <v>1.923</v>
      </c>
    </row>
    <row r="339" customFormat="false" ht="12.75" hidden="false" customHeight="false" outlineLevel="0" collapsed="false">
      <c r="A339" s="2" t="n">
        <v>34470</v>
      </c>
      <c r="B339" s="0" t="n">
        <v>1.913</v>
      </c>
    </row>
    <row r="340" customFormat="false" ht="12.75" hidden="false" customHeight="false" outlineLevel="0" collapsed="false">
      <c r="A340" s="2" t="n">
        <v>34471</v>
      </c>
      <c r="B340" s="0" t="n">
        <v>1.949</v>
      </c>
    </row>
    <row r="341" customFormat="false" ht="12.75" hidden="false" customHeight="false" outlineLevel="0" collapsed="false">
      <c r="A341" s="2" t="n">
        <v>34472</v>
      </c>
      <c r="B341" s="0" t="n">
        <v>1.943</v>
      </c>
    </row>
    <row r="342" customFormat="false" ht="12.75" hidden="false" customHeight="false" outlineLevel="0" collapsed="false">
      <c r="A342" s="2" t="n">
        <v>34473</v>
      </c>
      <c r="B342" s="0" t="n">
        <v>1.957</v>
      </c>
    </row>
    <row r="343" customFormat="false" ht="12.75" hidden="false" customHeight="false" outlineLevel="0" collapsed="false">
      <c r="A343" s="2" t="n">
        <v>34474</v>
      </c>
      <c r="B343" s="0" t="n">
        <v>1.904</v>
      </c>
    </row>
    <row r="344" customFormat="false" ht="12.75" hidden="false" customHeight="false" outlineLevel="0" collapsed="false">
      <c r="A344" s="2" t="n">
        <v>34477</v>
      </c>
      <c r="B344" s="0" t="n">
        <v>1.851</v>
      </c>
    </row>
    <row r="345" customFormat="false" ht="12.75" hidden="false" customHeight="false" outlineLevel="0" collapsed="false">
      <c r="A345" s="2" t="n">
        <v>34478</v>
      </c>
      <c r="B345" s="0" t="n">
        <v>1.884</v>
      </c>
    </row>
    <row r="346" customFormat="false" ht="12.75" hidden="false" customHeight="false" outlineLevel="0" collapsed="false">
      <c r="A346" s="2" t="n">
        <v>34479</v>
      </c>
      <c r="B346" s="0" t="n">
        <v>1.836</v>
      </c>
    </row>
    <row r="347" customFormat="false" ht="12.75" hidden="false" customHeight="false" outlineLevel="0" collapsed="false">
      <c r="A347" s="2" t="n">
        <v>34480</v>
      </c>
      <c r="B347" s="0" t="n">
        <v>1.862</v>
      </c>
    </row>
    <row r="348" customFormat="false" ht="12.75" hidden="false" customHeight="false" outlineLevel="0" collapsed="false">
      <c r="A348" s="2" t="n">
        <v>34481</v>
      </c>
      <c r="B348" s="0" t="n">
        <v>1.842</v>
      </c>
    </row>
    <row r="349" customFormat="false" ht="12.75" hidden="false" customHeight="false" outlineLevel="0" collapsed="false">
      <c r="A349" s="2" t="n">
        <v>34485</v>
      </c>
      <c r="B349" s="0" t="n">
        <v>1.917</v>
      </c>
    </row>
    <row r="350" customFormat="false" ht="12.75" hidden="false" customHeight="false" outlineLevel="0" collapsed="false">
      <c r="A350" s="2" t="n">
        <v>34486</v>
      </c>
      <c r="B350" s="0" t="n">
        <v>1.89</v>
      </c>
    </row>
    <row r="351" customFormat="false" ht="12.75" hidden="false" customHeight="false" outlineLevel="0" collapsed="false">
      <c r="A351" s="2" t="n">
        <v>34487</v>
      </c>
      <c r="B351" s="0" t="n">
        <v>1.982</v>
      </c>
    </row>
    <row r="352" customFormat="false" ht="12.75" hidden="false" customHeight="false" outlineLevel="0" collapsed="false">
      <c r="A352" s="2" t="n">
        <v>34488</v>
      </c>
      <c r="B352" s="0" t="n">
        <v>1.965</v>
      </c>
    </row>
    <row r="353" customFormat="false" ht="12.75" hidden="false" customHeight="false" outlineLevel="0" collapsed="false">
      <c r="A353" s="2" t="n">
        <v>34490</v>
      </c>
      <c r="B353" s="0" t="n">
        <v>1.97</v>
      </c>
    </row>
    <row r="354" customFormat="false" ht="12.75" hidden="false" customHeight="false" outlineLevel="0" collapsed="false">
      <c r="A354" s="2" t="n">
        <v>34491</v>
      </c>
      <c r="B354" s="0" t="n">
        <v>1.97</v>
      </c>
    </row>
    <row r="355" customFormat="false" ht="12.75" hidden="false" customHeight="false" outlineLevel="0" collapsed="false">
      <c r="A355" s="2" t="n">
        <v>34492</v>
      </c>
      <c r="B355" s="0" t="n">
        <v>2.022</v>
      </c>
    </row>
    <row r="356" customFormat="false" ht="12.75" hidden="false" customHeight="false" outlineLevel="0" collapsed="false">
      <c r="A356" s="2" t="n">
        <v>34493</v>
      </c>
      <c r="B356" s="0" t="n">
        <v>2.087</v>
      </c>
    </row>
    <row r="357" customFormat="false" ht="12.75" hidden="false" customHeight="false" outlineLevel="0" collapsed="false">
      <c r="A357" s="2" t="n">
        <v>34494</v>
      </c>
      <c r="B357" s="0" t="n">
        <v>2.047</v>
      </c>
    </row>
    <row r="358" customFormat="false" ht="12.75" hidden="false" customHeight="false" outlineLevel="0" collapsed="false">
      <c r="A358" s="2" t="n">
        <v>34495</v>
      </c>
      <c r="B358" s="0" t="n">
        <v>2.134</v>
      </c>
    </row>
    <row r="359" customFormat="false" ht="12.75" hidden="false" customHeight="false" outlineLevel="0" collapsed="false">
      <c r="A359" s="2" t="n">
        <v>34497</v>
      </c>
      <c r="B359" s="0" t="n">
        <v>2.13</v>
      </c>
    </row>
    <row r="360" customFormat="false" ht="12.75" hidden="false" customHeight="false" outlineLevel="0" collapsed="false">
      <c r="A360" s="2" t="n">
        <v>34498</v>
      </c>
      <c r="B360" s="0" t="n">
        <v>2.121</v>
      </c>
    </row>
    <row r="361" customFormat="false" ht="12.75" hidden="false" customHeight="false" outlineLevel="0" collapsed="false">
      <c r="A361" s="2" t="n">
        <v>34499</v>
      </c>
      <c r="B361" s="0" t="n">
        <v>2.13</v>
      </c>
    </row>
    <row r="362" customFormat="false" ht="12.75" hidden="false" customHeight="false" outlineLevel="0" collapsed="false">
      <c r="A362" s="2" t="n">
        <v>34500</v>
      </c>
      <c r="B362" s="0" t="n">
        <v>2.172</v>
      </c>
    </row>
    <row r="363" customFormat="false" ht="12.75" hidden="false" customHeight="false" outlineLevel="0" collapsed="false">
      <c r="A363" s="2" t="n">
        <v>34501</v>
      </c>
      <c r="B363" s="0" t="n">
        <v>2.134</v>
      </c>
    </row>
    <row r="364" customFormat="false" ht="12.75" hidden="false" customHeight="false" outlineLevel="0" collapsed="false">
      <c r="A364" s="2" t="n">
        <v>34502</v>
      </c>
      <c r="B364" s="0" t="n">
        <v>2.085</v>
      </c>
    </row>
    <row r="365" customFormat="false" ht="12.75" hidden="false" customHeight="false" outlineLevel="0" collapsed="false">
      <c r="A365" s="2" t="n">
        <v>34505</v>
      </c>
      <c r="B365" s="0" t="n">
        <v>2.126</v>
      </c>
    </row>
    <row r="366" customFormat="false" ht="12.75" hidden="false" customHeight="false" outlineLevel="0" collapsed="false">
      <c r="A366" s="2" t="n">
        <v>34506</v>
      </c>
      <c r="B366" s="0" t="n">
        <v>2.078</v>
      </c>
    </row>
    <row r="367" customFormat="false" ht="12.75" hidden="false" customHeight="false" outlineLevel="0" collapsed="false">
      <c r="A367" s="2" t="n">
        <v>34507</v>
      </c>
      <c r="B367" s="0" t="n">
        <v>2.024</v>
      </c>
    </row>
    <row r="368" customFormat="false" ht="12.75" hidden="false" customHeight="false" outlineLevel="0" collapsed="false">
      <c r="A368" s="2" t="n">
        <v>34508</v>
      </c>
      <c r="B368" s="0" t="n">
        <v>1.966</v>
      </c>
    </row>
    <row r="369" customFormat="false" ht="12.75" hidden="false" customHeight="false" outlineLevel="0" collapsed="false">
      <c r="A369" s="2" t="n">
        <v>34509</v>
      </c>
      <c r="B369" s="0" t="n">
        <v>2.134</v>
      </c>
    </row>
    <row r="370" customFormat="false" ht="12.75" hidden="false" customHeight="false" outlineLevel="0" collapsed="false">
      <c r="A370" s="2" t="n">
        <v>34512</v>
      </c>
      <c r="B370" s="0" t="n">
        <v>2.136</v>
      </c>
    </row>
    <row r="371" customFormat="false" ht="12.75" hidden="false" customHeight="false" outlineLevel="0" collapsed="false">
      <c r="A371" s="2" t="n">
        <v>34513</v>
      </c>
      <c r="B371" s="0" t="n">
        <v>2.2</v>
      </c>
    </row>
    <row r="372" customFormat="false" ht="12.75" hidden="false" customHeight="false" outlineLevel="0" collapsed="false">
      <c r="A372" s="2" t="n">
        <v>34514</v>
      </c>
      <c r="B372" s="0" t="n">
        <v>2.18</v>
      </c>
    </row>
    <row r="373" customFormat="false" ht="12.75" hidden="false" customHeight="false" outlineLevel="0" collapsed="false">
      <c r="A373" s="2" t="n">
        <v>34515</v>
      </c>
      <c r="B373" s="0" t="n">
        <v>2.184</v>
      </c>
    </row>
    <row r="374" customFormat="false" ht="12.75" hidden="false" customHeight="false" outlineLevel="0" collapsed="false">
      <c r="A374" s="2" t="n">
        <v>34516</v>
      </c>
      <c r="B374" s="0" t="n">
        <v>2.216</v>
      </c>
    </row>
    <row r="375" customFormat="false" ht="12.75" hidden="false" customHeight="false" outlineLevel="0" collapsed="false">
      <c r="A375" s="2" t="n">
        <v>34520</v>
      </c>
      <c r="B375" s="0" t="n">
        <v>2.131</v>
      </c>
    </row>
    <row r="376" customFormat="false" ht="12.75" hidden="false" customHeight="false" outlineLevel="0" collapsed="false">
      <c r="A376" s="2" t="n">
        <v>34521</v>
      </c>
      <c r="B376" s="0" t="n">
        <v>2.122</v>
      </c>
    </row>
    <row r="377" customFormat="false" ht="12.75" hidden="false" customHeight="false" outlineLevel="0" collapsed="false">
      <c r="A377" s="2" t="n">
        <v>34522</v>
      </c>
      <c r="B377" s="0" t="n">
        <v>2.072</v>
      </c>
    </row>
    <row r="378" customFormat="false" ht="12.75" hidden="false" customHeight="false" outlineLevel="0" collapsed="false">
      <c r="A378" s="2" t="n">
        <v>34523</v>
      </c>
      <c r="B378" s="0" t="n">
        <v>2.023</v>
      </c>
    </row>
    <row r="379" customFormat="false" ht="12.75" hidden="false" customHeight="false" outlineLevel="0" collapsed="false">
      <c r="A379" s="2" t="n">
        <v>34526</v>
      </c>
      <c r="B379" s="0" t="n">
        <v>2.026</v>
      </c>
    </row>
    <row r="380" customFormat="false" ht="12.75" hidden="false" customHeight="false" outlineLevel="0" collapsed="false">
      <c r="A380" s="2" t="n">
        <v>34527</v>
      </c>
      <c r="B380" s="0" t="n">
        <v>2.005</v>
      </c>
    </row>
    <row r="381" customFormat="false" ht="12.75" hidden="false" customHeight="false" outlineLevel="0" collapsed="false">
      <c r="A381" s="2" t="n">
        <v>34528</v>
      </c>
      <c r="B381" s="0" t="n">
        <v>2</v>
      </c>
    </row>
    <row r="382" customFormat="false" ht="12.75" hidden="false" customHeight="false" outlineLevel="0" collapsed="false">
      <c r="A382" s="2" t="n">
        <v>34529</v>
      </c>
      <c r="B382" s="0" t="n">
        <v>1.977</v>
      </c>
    </row>
    <row r="383" customFormat="false" ht="12.75" hidden="false" customHeight="false" outlineLevel="0" collapsed="false">
      <c r="A383" s="2" t="n">
        <v>34530</v>
      </c>
      <c r="B383" s="0" t="n">
        <v>1.948</v>
      </c>
    </row>
    <row r="384" customFormat="false" ht="12.75" hidden="false" customHeight="false" outlineLevel="0" collapsed="false">
      <c r="A384" s="2" t="n">
        <v>34533</v>
      </c>
      <c r="B384" s="0" t="n">
        <v>1.945</v>
      </c>
    </row>
    <row r="385" customFormat="false" ht="12.75" hidden="false" customHeight="false" outlineLevel="0" collapsed="false">
      <c r="A385" s="2" t="n">
        <v>34534</v>
      </c>
      <c r="B385" s="0" t="n">
        <v>1.959</v>
      </c>
    </row>
    <row r="386" customFormat="false" ht="12.75" hidden="false" customHeight="false" outlineLevel="0" collapsed="false">
      <c r="A386" s="2" t="n">
        <v>34535</v>
      </c>
      <c r="B386" s="0" t="n">
        <v>1.901</v>
      </c>
    </row>
    <row r="387" customFormat="false" ht="12.75" hidden="false" customHeight="false" outlineLevel="0" collapsed="false">
      <c r="A387" s="2" t="n">
        <v>34536</v>
      </c>
      <c r="B387" s="0" t="n">
        <v>1.84</v>
      </c>
    </row>
    <row r="388" customFormat="false" ht="12.75" hidden="false" customHeight="false" outlineLevel="0" collapsed="false">
      <c r="A388" s="2" t="n">
        <v>34537</v>
      </c>
      <c r="B388" s="0" t="n">
        <v>1.789</v>
      </c>
    </row>
    <row r="389" customFormat="false" ht="12.75" hidden="false" customHeight="false" outlineLevel="0" collapsed="false">
      <c r="A389" s="2" t="n">
        <v>34540</v>
      </c>
      <c r="B389" s="0" t="n">
        <v>1.845</v>
      </c>
    </row>
    <row r="390" customFormat="false" ht="12.75" hidden="false" customHeight="false" outlineLevel="0" collapsed="false">
      <c r="A390" s="2" t="n">
        <v>34541</v>
      </c>
      <c r="B390" s="0" t="n">
        <v>1.868</v>
      </c>
    </row>
    <row r="391" customFormat="false" ht="12.75" hidden="false" customHeight="false" outlineLevel="0" collapsed="false">
      <c r="A391" s="2" t="n">
        <v>34542</v>
      </c>
      <c r="B391" s="0" t="n">
        <v>1.843</v>
      </c>
    </row>
    <row r="392" customFormat="false" ht="12.75" hidden="false" customHeight="false" outlineLevel="0" collapsed="false">
      <c r="A392" s="2" t="n">
        <v>34543</v>
      </c>
      <c r="B392" s="0" t="n">
        <v>1.861</v>
      </c>
    </row>
    <row r="393" customFormat="false" ht="12.75" hidden="false" customHeight="false" outlineLevel="0" collapsed="false">
      <c r="A393" s="2" t="n">
        <v>34544</v>
      </c>
      <c r="B393" s="0" t="n">
        <v>1.893</v>
      </c>
    </row>
    <row r="394" customFormat="false" ht="12.75" hidden="false" customHeight="false" outlineLevel="0" collapsed="false">
      <c r="A394" s="2" t="n">
        <v>34547</v>
      </c>
      <c r="B394" s="0" t="n">
        <v>1.878</v>
      </c>
    </row>
    <row r="395" customFormat="false" ht="12.75" hidden="false" customHeight="false" outlineLevel="0" collapsed="false">
      <c r="A395" s="2" t="n">
        <v>34548</v>
      </c>
      <c r="B395" s="0" t="n">
        <v>1.816</v>
      </c>
    </row>
    <row r="396" customFormat="false" ht="12.75" hidden="false" customHeight="false" outlineLevel="0" collapsed="false">
      <c r="A396" s="2" t="n">
        <v>34549</v>
      </c>
      <c r="B396" s="0" t="n">
        <v>1.742</v>
      </c>
    </row>
    <row r="397" customFormat="false" ht="12.75" hidden="false" customHeight="false" outlineLevel="0" collapsed="false">
      <c r="A397" s="2" t="n">
        <v>34550</v>
      </c>
      <c r="B397" s="0" t="n">
        <v>1.761</v>
      </c>
    </row>
    <row r="398" customFormat="false" ht="12.75" hidden="false" customHeight="false" outlineLevel="0" collapsed="false">
      <c r="A398" s="2" t="n">
        <v>34551</v>
      </c>
      <c r="B398" s="0" t="n">
        <v>1.719</v>
      </c>
    </row>
    <row r="399" customFormat="false" ht="12.75" hidden="false" customHeight="false" outlineLevel="0" collapsed="false">
      <c r="A399" s="2" t="n">
        <v>34554</v>
      </c>
      <c r="B399" s="0" t="n">
        <v>1.671</v>
      </c>
    </row>
    <row r="400" customFormat="false" ht="12.75" hidden="false" customHeight="false" outlineLevel="0" collapsed="false">
      <c r="A400" s="2" t="n">
        <v>34555</v>
      </c>
      <c r="B400" s="0" t="n">
        <v>1.703</v>
      </c>
    </row>
    <row r="401" customFormat="false" ht="12.75" hidden="false" customHeight="false" outlineLevel="0" collapsed="false">
      <c r="A401" s="2" t="n">
        <v>34556</v>
      </c>
      <c r="B401" s="0" t="n">
        <v>1.766</v>
      </c>
    </row>
    <row r="402" customFormat="false" ht="12.75" hidden="false" customHeight="false" outlineLevel="0" collapsed="false">
      <c r="A402" s="2" t="n">
        <v>34557</v>
      </c>
      <c r="B402" s="0" t="n">
        <v>1.686</v>
      </c>
    </row>
    <row r="403" customFormat="false" ht="12.75" hidden="false" customHeight="false" outlineLevel="0" collapsed="false">
      <c r="A403" s="2" t="n">
        <v>34558</v>
      </c>
      <c r="B403" s="0" t="n">
        <v>1.72</v>
      </c>
    </row>
    <row r="404" customFormat="false" ht="12.75" hidden="false" customHeight="false" outlineLevel="0" collapsed="false">
      <c r="A404" s="2" t="n">
        <v>34561</v>
      </c>
      <c r="B404" s="0" t="n">
        <v>1.753</v>
      </c>
    </row>
    <row r="405" customFormat="false" ht="12.75" hidden="false" customHeight="false" outlineLevel="0" collapsed="false">
      <c r="A405" s="2" t="n">
        <v>34562</v>
      </c>
      <c r="B405" s="0" t="n">
        <v>1.79</v>
      </c>
    </row>
    <row r="406" customFormat="false" ht="12.75" hidden="false" customHeight="false" outlineLevel="0" collapsed="false">
      <c r="A406" s="2" t="n">
        <v>34563</v>
      </c>
      <c r="B406" s="0" t="n">
        <v>1.837</v>
      </c>
    </row>
    <row r="407" customFormat="false" ht="12.75" hidden="false" customHeight="false" outlineLevel="0" collapsed="false">
      <c r="A407" s="2" t="n">
        <v>34564</v>
      </c>
      <c r="B407" s="0" t="n">
        <v>1.731</v>
      </c>
    </row>
    <row r="408" customFormat="false" ht="12.75" hidden="false" customHeight="false" outlineLevel="0" collapsed="false">
      <c r="A408" s="2" t="n">
        <v>34565</v>
      </c>
      <c r="B408" s="0" t="n">
        <v>1.674</v>
      </c>
    </row>
    <row r="409" customFormat="false" ht="12.75" hidden="false" customHeight="false" outlineLevel="0" collapsed="false">
      <c r="A409" s="2" t="n">
        <v>34568</v>
      </c>
      <c r="B409" s="0" t="n">
        <v>1.612</v>
      </c>
    </row>
    <row r="410" customFormat="false" ht="12.75" hidden="false" customHeight="false" outlineLevel="0" collapsed="false">
      <c r="A410" s="2" t="n">
        <v>34569</v>
      </c>
      <c r="B410" s="0" t="n">
        <v>1.532</v>
      </c>
    </row>
    <row r="411" customFormat="false" ht="12.75" hidden="false" customHeight="false" outlineLevel="0" collapsed="false">
      <c r="A411" s="2" t="n">
        <v>34570</v>
      </c>
      <c r="B411" s="0" t="n">
        <v>1.484</v>
      </c>
    </row>
    <row r="412" customFormat="false" ht="12.75" hidden="false" customHeight="false" outlineLevel="0" collapsed="false">
      <c r="A412" s="2" t="n">
        <v>34571</v>
      </c>
      <c r="B412" s="0" t="n">
        <v>1.62</v>
      </c>
    </row>
    <row r="413" customFormat="false" ht="12.75" hidden="false" customHeight="false" outlineLevel="0" collapsed="false">
      <c r="A413" s="2" t="n">
        <v>34572</v>
      </c>
      <c r="B413" s="0" t="n">
        <v>1.617</v>
      </c>
    </row>
    <row r="414" customFormat="false" ht="12.75" hidden="false" customHeight="false" outlineLevel="0" collapsed="false">
      <c r="A414" s="2" t="n">
        <v>34575</v>
      </c>
      <c r="B414" s="0" t="n">
        <v>1.661</v>
      </c>
    </row>
    <row r="415" customFormat="false" ht="12.75" hidden="false" customHeight="false" outlineLevel="0" collapsed="false">
      <c r="A415" s="2" t="n">
        <v>34576</v>
      </c>
      <c r="B415" s="0" t="n">
        <v>1.601</v>
      </c>
    </row>
    <row r="416" customFormat="false" ht="12.75" hidden="false" customHeight="false" outlineLevel="0" collapsed="false">
      <c r="A416" s="2" t="n">
        <v>34577</v>
      </c>
      <c r="B416" s="0" t="n">
        <v>1.586</v>
      </c>
    </row>
    <row r="417" customFormat="false" ht="12.75" hidden="false" customHeight="false" outlineLevel="0" collapsed="false">
      <c r="A417" s="2" t="n">
        <v>34578</v>
      </c>
      <c r="B417" s="0" t="n">
        <v>1.596</v>
      </c>
    </row>
    <row r="418" customFormat="false" ht="12.75" hidden="false" customHeight="false" outlineLevel="0" collapsed="false">
      <c r="A418" s="2" t="n">
        <v>34579</v>
      </c>
      <c r="B418" s="0" t="n">
        <v>1.56</v>
      </c>
    </row>
    <row r="419" customFormat="false" ht="12.75" hidden="false" customHeight="false" outlineLevel="0" collapsed="false">
      <c r="A419" s="2" t="n">
        <v>34582</v>
      </c>
      <c r="B419" s="0" t="e">
        <f aca="false">NA()</f>
        <v>#N/A</v>
      </c>
    </row>
    <row r="420" customFormat="false" ht="12.75" hidden="false" customHeight="false" outlineLevel="0" collapsed="false">
      <c r="A420" s="2" t="n">
        <v>34583</v>
      </c>
      <c r="B420" s="0" t="n">
        <v>1.596</v>
      </c>
    </row>
    <row r="421" customFormat="false" ht="12.75" hidden="false" customHeight="false" outlineLevel="0" collapsed="false">
      <c r="A421" s="2" t="n">
        <v>34584</v>
      </c>
      <c r="B421" s="0" t="n">
        <v>1.631</v>
      </c>
    </row>
    <row r="422" customFormat="false" ht="12.75" hidden="false" customHeight="false" outlineLevel="0" collapsed="false">
      <c r="A422" s="2" t="n">
        <v>34585</v>
      </c>
      <c r="B422" s="0" t="n">
        <v>1.659</v>
      </c>
    </row>
    <row r="423" customFormat="false" ht="12.75" hidden="false" customHeight="false" outlineLevel="0" collapsed="false">
      <c r="A423" s="2" t="n">
        <v>34586</v>
      </c>
      <c r="B423" s="0" t="n">
        <v>1.638</v>
      </c>
    </row>
    <row r="424" customFormat="false" ht="12.75" hidden="false" customHeight="false" outlineLevel="0" collapsed="false">
      <c r="A424" s="2" t="n">
        <v>34589</v>
      </c>
      <c r="B424" s="0" t="n">
        <v>1.688</v>
      </c>
    </row>
    <row r="425" customFormat="false" ht="12.75" hidden="false" customHeight="false" outlineLevel="0" collapsed="false">
      <c r="A425" s="2" t="n">
        <v>34590</v>
      </c>
      <c r="B425" s="0" t="n">
        <v>1.675</v>
      </c>
    </row>
    <row r="426" customFormat="false" ht="12.75" hidden="false" customHeight="false" outlineLevel="0" collapsed="false">
      <c r="A426" s="2" t="n">
        <v>34591</v>
      </c>
      <c r="B426" s="0" t="n">
        <v>1.684</v>
      </c>
    </row>
    <row r="427" customFormat="false" ht="12.75" hidden="false" customHeight="false" outlineLevel="0" collapsed="false">
      <c r="A427" s="2" t="n">
        <v>34592</v>
      </c>
      <c r="B427" s="0" t="n">
        <v>1.631</v>
      </c>
    </row>
    <row r="428" customFormat="false" ht="12.75" hidden="false" customHeight="false" outlineLevel="0" collapsed="false">
      <c r="A428" s="2" t="n">
        <v>34593</v>
      </c>
      <c r="B428" s="0" t="n">
        <v>1.628</v>
      </c>
    </row>
    <row r="429" customFormat="false" ht="12.75" hidden="false" customHeight="false" outlineLevel="0" collapsed="false">
      <c r="A429" s="2" t="n">
        <v>34596</v>
      </c>
      <c r="B429" s="0" t="n">
        <v>1.633</v>
      </c>
    </row>
    <row r="430" customFormat="false" ht="12.75" hidden="false" customHeight="false" outlineLevel="0" collapsed="false">
      <c r="A430" s="2" t="n">
        <v>34597</v>
      </c>
      <c r="B430" s="0" t="n">
        <v>1.556</v>
      </c>
    </row>
    <row r="431" customFormat="false" ht="12.75" hidden="false" customHeight="false" outlineLevel="0" collapsed="false">
      <c r="A431" s="2" t="n">
        <v>34598</v>
      </c>
      <c r="B431" s="0" t="n">
        <v>1.493</v>
      </c>
    </row>
    <row r="432" customFormat="false" ht="12.75" hidden="false" customHeight="false" outlineLevel="0" collapsed="false">
      <c r="A432" s="2" t="n">
        <v>34599</v>
      </c>
      <c r="B432" s="0" t="n">
        <v>1.445</v>
      </c>
    </row>
    <row r="433" customFormat="false" ht="12.75" hidden="false" customHeight="false" outlineLevel="0" collapsed="false">
      <c r="A433" s="2" t="n">
        <v>34600</v>
      </c>
      <c r="B433" s="0" t="n">
        <v>1.406</v>
      </c>
    </row>
    <row r="434" customFormat="false" ht="12.75" hidden="false" customHeight="false" outlineLevel="0" collapsed="false">
      <c r="A434" s="2" t="n">
        <v>34603</v>
      </c>
      <c r="B434" s="0" t="n">
        <v>1.716</v>
      </c>
    </row>
    <row r="435" customFormat="false" ht="12.75" hidden="false" customHeight="false" outlineLevel="0" collapsed="false">
      <c r="A435" s="2" t="n">
        <v>34604</v>
      </c>
      <c r="B435" s="0" t="n">
        <v>1.715</v>
      </c>
    </row>
    <row r="436" customFormat="false" ht="12.75" hidden="false" customHeight="false" outlineLevel="0" collapsed="false">
      <c r="A436" s="2" t="n">
        <v>34605</v>
      </c>
      <c r="B436" s="0" t="n">
        <v>1.702</v>
      </c>
    </row>
    <row r="437" customFormat="false" ht="12.75" hidden="false" customHeight="false" outlineLevel="0" collapsed="false">
      <c r="A437" s="2" t="n">
        <v>34606</v>
      </c>
      <c r="B437" s="0" t="n">
        <v>1.707</v>
      </c>
    </row>
    <row r="438" customFormat="false" ht="12.75" hidden="false" customHeight="false" outlineLevel="0" collapsed="false">
      <c r="A438" s="2" t="n">
        <v>34607</v>
      </c>
      <c r="B438" s="0" t="n">
        <v>1.657</v>
      </c>
    </row>
    <row r="439" customFormat="false" ht="12.75" hidden="false" customHeight="false" outlineLevel="0" collapsed="false">
      <c r="A439" s="2" t="n">
        <v>34610</v>
      </c>
      <c r="B439" s="0" t="n">
        <v>1.683</v>
      </c>
    </row>
    <row r="440" customFormat="false" ht="12.75" hidden="false" customHeight="false" outlineLevel="0" collapsed="false">
      <c r="A440" s="2" t="n">
        <v>34611</v>
      </c>
      <c r="B440" s="0" t="n">
        <v>1.692</v>
      </c>
    </row>
    <row r="441" customFormat="false" ht="12.75" hidden="false" customHeight="false" outlineLevel="0" collapsed="false">
      <c r="A441" s="2" t="n">
        <v>34612</v>
      </c>
      <c r="B441" s="0" t="n">
        <v>1.664</v>
      </c>
    </row>
    <row r="442" customFormat="false" ht="12.75" hidden="false" customHeight="false" outlineLevel="0" collapsed="false">
      <c r="A442" s="2" t="n">
        <v>34613</v>
      </c>
      <c r="B442" s="0" t="n">
        <v>1.647</v>
      </c>
    </row>
    <row r="443" customFormat="false" ht="12.75" hidden="false" customHeight="false" outlineLevel="0" collapsed="false">
      <c r="A443" s="2" t="n">
        <v>34614</v>
      </c>
      <c r="B443" s="0" t="n">
        <v>1.624</v>
      </c>
    </row>
    <row r="444" customFormat="false" ht="12.75" hidden="false" customHeight="false" outlineLevel="0" collapsed="false">
      <c r="A444" s="2" t="n">
        <v>34617</v>
      </c>
      <c r="B444" s="0" t="n">
        <v>1.658</v>
      </c>
    </row>
    <row r="445" customFormat="false" ht="12.75" hidden="false" customHeight="false" outlineLevel="0" collapsed="false">
      <c r="A445" s="2" t="n">
        <v>34618</v>
      </c>
      <c r="B445" s="0" t="n">
        <v>1.664</v>
      </c>
    </row>
    <row r="446" customFormat="false" ht="12.75" hidden="false" customHeight="false" outlineLevel="0" collapsed="false">
      <c r="A446" s="2" t="n">
        <v>34619</v>
      </c>
      <c r="B446" s="0" t="n">
        <v>1.642</v>
      </c>
    </row>
    <row r="447" customFormat="false" ht="12.75" hidden="false" customHeight="false" outlineLevel="0" collapsed="false">
      <c r="A447" s="2" t="n">
        <v>34620</v>
      </c>
      <c r="B447" s="0" t="n">
        <v>1.61</v>
      </c>
    </row>
    <row r="448" customFormat="false" ht="12.75" hidden="false" customHeight="false" outlineLevel="0" collapsed="false">
      <c r="A448" s="2" t="n">
        <v>34621</v>
      </c>
      <c r="B448" s="0" t="n">
        <v>1.632</v>
      </c>
    </row>
    <row r="449" customFormat="false" ht="12.75" hidden="false" customHeight="false" outlineLevel="0" collapsed="false">
      <c r="A449" s="2" t="n">
        <v>34624</v>
      </c>
      <c r="B449" s="0" t="n">
        <v>1.653</v>
      </c>
    </row>
    <row r="450" customFormat="false" ht="12.75" hidden="false" customHeight="false" outlineLevel="0" collapsed="false">
      <c r="A450" s="2" t="n">
        <v>34625</v>
      </c>
      <c r="B450" s="0" t="n">
        <v>1.635</v>
      </c>
    </row>
    <row r="451" customFormat="false" ht="12.75" hidden="false" customHeight="false" outlineLevel="0" collapsed="false">
      <c r="A451" s="2" t="n">
        <v>34626</v>
      </c>
      <c r="B451" s="0" t="n">
        <v>1.585</v>
      </c>
    </row>
    <row r="452" customFormat="false" ht="12.75" hidden="false" customHeight="false" outlineLevel="0" collapsed="false">
      <c r="A452" s="2" t="n">
        <v>34627</v>
      </c>
      <c r="B452" s="0" t="n">
        <v>1.557</v>
      </c>
    </row>
    <row r="453" customFormat="false" ht="12.75" hidden="false" customHeight="false" outlineLevel="0" collapsed="false">
      <c r="A453" s="2" t="n">
        <v>34628</v>
      </c>
      <c r="B453" s="0" t="n">
        <v>1.597</v>
      </c>
    </row>
    <row r="454" customFormat="false" ht="12.75" hidden="false" customHeight="false" outlineLevel="0" collapsed="false">
      <c r="A454" s="2" t="n">
        <v>34631</v>
      </c>
      <c r="B454" s="0" t="n">
        <v>1.683</v>
      </c>
    </row>
    <row r="455" customFormat="false" ht="12.75" hidden="false" customHeight="false" outlineLevel="0" collapsed="false">
      <c r="A455" s="2" t="n">
        <v>34632</v>
      </c>
      <c r="B455" s="0" t="n">
        <v>1.947</v>
      </c>
    </row>
    <row r="456" customFormat="false" ht="12.75" hidden="false" customHeight="false" outlineLevel="0" collapsed="false">
      <c r="A456" s="2" t="n">
        <v>34633</v>
      </c>
      <c r="B456" s="0" t="n">
        <v>2.031</v>
      </c>
    </row>
    <row r="457" customFormat="false" ht="12.75" hidden="false" customHeight="false" outlineLevel="0" collapsed="false">
      <c r="A457" s="2" t="n">
        <v>34634</v>
      </c>
      <c r="B457" s="0" t="n">
        <v>2.008</v>
      </c>
    </row>
    <row r="458" customFormat="false" ht="12.75" hidden="false" customHeight="false" outlineLevel="0" collapsed="false">
      <c r="A458" s="2" t="n">
        <v>34635</v>
      </c>
      <c r="B458" s="0" t="n">
        <v>1.992</v>
      </c>
    </row>
    <row r="459" customFormat="false" ht="12.75" hidden="false" customHeight="false" outlineLevel="0" collapsed="false">
      <c r="A459" s="2" t="n">
        <v>34638</v>
      </c>
      <c r="B459" s="0" t="n">
        <v>1.95</v>
      </c>
    </row>
    <row r="460" customFormat="false" ht="12.75" hidden="false" customHeight="false" outlineLevel="0" collapsed="false">
      <c r="A460" s="2" t="n">
        <v>34639</v>
      </c>
      <c r="B460" s="0" t="n">
        <v>1.936</v>
      </c>
    </row>
    <row r="461" customFormat="false" ht="12.75" hidden="false" customHeight="false" outlineLevel="0" collapsed="false">
      <c r="A461" s="2" t="n">
        <v>34640</v>
      </c>
      <c r="B461" s="0" t="n">
        <v>1.869</v>
      </c>
    </row>
    <row r="462" customFormat="false" ht="12.75" hidden="false" customHeight="false" outlineLevel="0" collapsed="false">
      <c r="A462" s="2" t="n">
        <v>34641</v>
      </c>
      <c r="B462" s="0" t="n">
        <v>1.861</v>
      </c>
    </row>
    <row r="463" customFormat="false" ht="12.75" hidden="false" customHeight="false" outlineLevel="0" collapsed="false">
      <c r="A463" s="2" t="n">
        <v>34642</v>
      </c>
      <c r="B463" s="0" t="n">
        <v>1.856</v>
      </c>
    </row>
    <row r="464" customFormat="false" ht="12.75" hidden="false" customHeight="false" outlineLevel="0" collapsed="false">
      <c r="A464" s="2" t="n">
        <v>34645</v>
      </c>
      <c r="B464" s="0" t="n">
        <v>1.759</v>
      </c>
    </row>
    <row r="465" customFormat="false" ht="12.75" hidden="false" customHeight="false" outlineLevel="0" collapsed="false">
      <c r="A465" s="2" t="n">
        <v>34646</v>
      </c>
      <c r="B465" s="0" t="n">
        <v>1.754</v>
      </c>
    </row>
    <row r="466" customFormat="false" ht="12.75" hidden="false" customHeight="false" outlineLevel="0" collapsed="false">
      <c r="A466" s="2" t="n">
        <v>34647</v>
      </c>
      <c r="B466" s="0" t="n">
        <v>1.775</v>
      </c>
    </row>
    <row r="467" customFormat="false" ht="12.75" hidden="false" customHeight="false" outlineLevel="0" collapsed="false">
      <c r="A467" s="2" t="n">
        <v>34648</v>
      </c>
      <c r="B467" s="0" t="n">
        <v>1.741</v>
      </c>
    </row>
    <row r="468" customFormat="false" ht="12.75" hidden="false" customHeight="false" outlineLevel="0" collapsed="false">
      <c r="A468" s="2" t="n">
        <v>34649</v>
      </c>
      <c r="B468" s="0" t="n">
        <v>1.741</v>
      </c>
    </row>
    <row r="469" customFormat="false" ht="12.75" hidden="false" customHeight="false" outlineLevel="0" collapsed="false">
      <c r="A469" s="2" t="n">
        <v>34652</v>
      </c>
      <c r="B469" s="0" t="n">
        <v>1.703</v>
      </c>
    </row>
    <row r="470" customFormat="false" ht="12.75" hidden="false" customHeight="false" outlineLevel="0" collapsed="false">
      <c r="A470" s="2" t="n">
        <v>34653</v>
      </c>
      <c r="B470" s="0" t="n">
        <v>1.735</v>
      </c>
    </row>
    <row r="471" customFormat="false" ht="12.75" hidden="false" customHeight="false" outlineLevel="0" collapsed="false">
      <c r="A471" s="2" t="n">
        <v>34654</v>
      </c>
      <c r="B471" s="0" t="n">
        <v>1.659</v>
      </c>
    </row>
    <row r="472" customFormat="false" ht="12.75" hidden="false" customHeight="false" outlineLevel="0" collapsed="false">
      <c r="A472" s="2" t="n">
        <v>34655</v>
      </c>
      <c r="B472" s="0" t="n">
        <v>1.618</v>
      </c>
    </row>
    <row r="473" customFormat="false" ht="12.75" hidden="false" customHeight="false" outlineLevel="0" collapsed="false">
      <c r="A473" s="2" t="n">
        <v>34656</v>
      </c>
      <c r="B473" s="0" t="n">
        <v>1.685</v>
      </c>
    </row>
    <row r="474" customFormat="false" ht="12.75" hidden="false" customHeight="false" outlineLevel="0" collapsed="false">
      <c r="A474" s="2" t="n">
        <v>34659</v>
      </c>
      <c r="B474" s="0" t="n">
        <v>1.661</v>
      </c>
    </row>
    <row r="475" customFormat="false" ht="12.75" hidden="false" customHeight="false" outlineLevel="0" collapsed="false">
      <c r="A475" s="2" t="n">
        <v>34660</v>
      </c>
      <c r="B475" s="0" t="n">
        <v>1.874</v>
      </c>
    </row>
    <row r="476" customFormat="false" ht="12.75" hidden="false" customHeight="false" outlineLevel="0" collapsed="false">
      <c r="A476" s="2" t="n">
        <v>34661</v>
      </c>
      <c r="B476" s="0" t="n">
        <v>1.875</v>
      </c>
    </row>
    <row r="477" customFormat="false" ht="12.75" hidden="false" customHeight="false" outlineLevel="0" collapsed="false">
      <c r="A477" s="2" t="n">
        <v>34666</v>
      </c>
      <c r="B477" s="0" t="n">
        <v>1.871</v>
      </c>
    </row>
    <row r="478" customFormat="false" ht="12.75" hidden="false" customHeight="false" outlineLevel="0" collapsed="false">
      <c r="A478" s="2" t="n">
        <v>34667</v>
      </c>
      <c r="B478" s="0" t="n">
        <v>1.77</v>
      </c>
    </row>
    <row r="479" customFormat="false" ht="12.75" hidden="false" customHeight="false" outlineLevel="0" collapsed="false">
      <c r="A479" s="2" t="n">
        <v>34668</v>
      </c>
      <c r="B479" s="0" t="n">
        <v>1.695</v>
      </c>
    </row>
    <row r="480" customFormat="false" ht="12.75" hidden="false" customHeight="false" outlineLevel="0" collapsed="false">
      <c r="A480" s="2" t="n">
        <v>34669</v>
      </c>
      <c r="B480" s="0" t="n">
        <v>1.653</v>
      </c>
    </row>
    <row r="481" customFormat="false" ht="12.75" hidden="false" customHeight="false" outlineLevel="0" collapsed="false">
      <c r="A481" s="2" t="n">
        <v>34670</v>
      </c>
      <c r="B481" s="0" t="n">
        <v>1.635</v>
      </c>
    </row>
    <row r="482" customFormat="false" ht="12.75" hidden="false" customHeight="false" outlineLevel="0" collapsed="false">
      <c r="A482" s="2" t="n">
        <v>34673</v>
      </c>
      <c r="B482" s="0" t="n">
        <v>1.728</v>
      </c>
    </row>
    <row r="483" customFormat="false" ht="12.75" hidden="false" customHeight="false" outlineLevel="0" collapsed="false">
      <c r="A483" s="2" t="n">
        <v>34674</v>
      </c>
      <c r="B483" s="0" t="n">
        <v>1.691</v>
      </c>
    </row>
    <row r="484" customFormat="false" ht="12.75" hidden="false" customHeight="false" outlineLevel="0" collapsed="false">
      <c r="A484" s="2" t="n">
        <v>34675</v>
      </c>
      <c r="B484" s="0" t="n">
        <v>1.784</v>
      </c>
    </row>
    <row r="485" customFormat="false" ht="12.75" hidden="false" customHeight="false" outlineLevel="0" collapsed="false">
      <c r="A485" s="2" t="n">
        <v>34676</v>
      </c>
      <c r="B485" s="0" t="n">
        <v>1.847</v>
      </c>
    </row>
    <row r="486" customFormat="false" ht="12.75" hidden="false" customHeight="false" outlineLevel="0" collapsed="false">
      <c r="A486" s="2" t="n">
        <v>34677</v>
      </c>
      <c r="B486" s="0" t="n">
        <v>1.842</v>
      </c>
    </row>
    <row r="487" customFormat="false" ht="12.75" hidden="false" customHeight="false" outlineLevel="0" collapsed="false">
      <c r="A487" s="2" t="n">
        <v>34680</v>
      </c>
      <c r="B487" s="0" t="n">
        <v>1.913</v>
      </c>
    </row>
    <row r="488" customFormat="false" ht="12.75" hidden="false" customHeight="false" outlineLevel="0" collapsed="false">
      <c r="A488" s="2" t="n">
        <v>34681</v>
      </c>
      <c r="B488" s="0" t="n">
        <v>1.768</v>
      </c>
    </row>
    <row r="489" customFormat="false" ht="12.75" hidden="false" customHeight="false" outlineLevel="0" collapsed="false">
      <c r="A489" s="2" t="n">
        <v>34682</v>
      </c>
      <c r="B489" s="0" t="n">
        <v>1.714</v>
      </c>
    </row>
    <row r="490" customFormat="false" ht="12.75" hidden="false" customHeight="false" outlineLevel="0" collapsed="false">
      <c r="A490" s="2" t="n">
        <v>34683</v>
      </c>
      <c r="B490" s="0" t="n">
        <v>1.718</v>
      </c>
    </row>
    <row r="491" customFormat="false" ht="12.75" hidden="false" customHeight="false" outlineLevel="0" collapsed="false">
      <c r="A491" s="2" t="n">
        <v>34684</v>
      </c>
      <c r="B491" s="0" t="n">
        <v>1.685</v>
      </c>
    </row>
    <row r="492" customFormat="false" ht="12.75" hidden="false" customHeight="false" outlineLevel="0" collapsed="false">
      <c r="A492" s="2" t="n">
        <v>34687</v>
      </c>
      <c r="B492" s="0" t="n">
        <v>1.577</v>
      </c>
    </row>
    <row r="493" customFormat="false" ht="12.75" hidden="false" customHeight="false" outlineLevel="0" collapsed="false">
      <c r="A493" s="2" t="n">
        <v>34688</v>
      </c>
      <c r="B493" s="0" t="n">
        <v>1.573</v>
      </c>
    </row>
    <row r="494" customFormat="false" ht="12.75" hidden="false" customHeight="false" outlineLevel="0" collapsed="false">
      <c r="A494" s="2" t="n">
        <v>34689</v>
      </c>
      <c r="B494" s="0" t="n">
        <v>1.592</v>
      </c>
    </row>
    <row r="495" customFormat="false" ht="12.75" hidden="false" customHeight="false" outlineLevel="0" collapsed="false">
      <c r="A495" s="2" t="n">
        <v>34690</v>
      </c>
      <c r="B495" s="0" t="n">
        <v>1.639</v>
      </c>
    </row>
    <row r="496" customFormat="false" ht="12.75" hidden="false" customHeight="false" outlineLevel="0" collapsed="false">
      <c r="A496" s="2" t="n">
        <v>34691</v>
      </c>
      <c r="B496" s="0" t="n">
        <v>1.571</v>
      </c>
    </row>
    <row r="497" customFormat="false" ht="12.75" hidden="false" customHeight="false" outlineLevel="0" collapsed="false">
      <c r="A497" s="2" t="n">
        <v>34695</v>
      </c>
      <c r="B497" s="0" t="n">
        <v>1.694</v>
      </c>
    </row>
    <row r="498" customFormat="false" ht="12.75" hidden="false" customHeight="false" outlineLevel="0" collapsed="false">
      <c r="A498" s="2" t="n">
        <v>34696</v>
      </c>
      <c r="B498" s="0" t="n">
        <v>1.685</v>
      </c>
    </row>
    <row r="499" customFormat="false" ht="12.75" hidden="false" customHeight="false" outlineLevel="0" collapsed="false">
      <c r="A499" s="2" t="n">
        <v>34697</v>
      </c>
      <c r="B499" s="0" t="n">
        <v>1.686</v>
      </c>
    </row>
    <row r="500" customFormat="false" ht="12.75" hidden="false" customHeight="false" outlineLevel="0" collapsed="false">
      <c r="A500" s="2" t="n">
        <v>34698</v>
      </c>
      <c r="B500" s="0" t="n">
        <v>1.725</v>
      </c>
    </row>
    <row r="501" customFormat="false" ht="12.75" hidden="false" customHeight="false" outlineLevel="0" collapsed="false">
      <c r="A501" s="2" t="n">
        <v>34702</v>
      </c>
      <c r="B501" s="0" t="n">
        <v>1.683</v>
      </c>
    </row>
    <row r="502" customFormat="false" ht="12.75" hidden="false" customHeight="false" outlineLevel="0" collapsed="false">
      <c r="A502" s="2" t="n">
        <v>34703</v>
      </c>
      <c r="B502" s="0" t="n">
        <v>1.617</v>
      </c>
    </row>
    <row r="503" customFormat="false" ht="12.75" hidden="false" customHeight="false" outlineLevel="0" collapsed="false">
      <c r="A503" s="2" t="n">
        <v>34704</v>
      </c>
      <c r="B503" s="0" t="n">
        <v>1.552</v>
      </c>
    </row>
    <row r="504" customFormat="false" ht="12.75" hidden="false" customHeight="false" outlineLevel="0" collapsed="false">
      <c r="A504" s="2" t="n">
        <v>34705</v>
      </c>
      <c r="B504" s="0" t="n">
        <v>1.499</v>
      </c>
    </row>
    <row r="505" customFormat="false" ht="12.75" hidden="false" customHeight="false" outlineLevel="0" collapsed="false">
      <c r="A505" s="2" t="n">
        <v>34708</v>
      </c>
      <c r="B505" s="0" t="n">
        <v>1.454</v>
      </c>
    </row>
    <row r="506" customFormat="false" ht="12.75" hidden="false" customHeight="false" outlineLevel="0" collapsed="false">
      <c r="A506" s="2" t="n">
        <v>34709</v>
      </c>
      <c r="B506" s="0" t="n">
        <v>1.439</v>
      </c>
    </row>
    <row r="507" customFormat="false" ht="12.75" hidden="false" customHeight="false" outlineLevel="0" collapsed="false">
      <c r="A507" s="2" t="n">
        <v>34710</v>
      </c>
      <c r="B507" s="0" t="n">
        <v>1.437</v>
      </c>
    </row>
    <row r="508" customFormat="false" ht="12.75" hidden="false" customHeight="false" outlineLevel="0" collapsed="false">
      <c r="A508" s="2" t="n">
        <v>34711</v>
      </c>
      <c r="B508" s="0" t="n">
        <v>1.343</v>
      </c>
    </row>
    <row r="509" customFormat="false" ht="12.75" hidden="false" customHeight="false" outlineLevel="0" collapsed="false">
      <c r="A509" s="2" t="n">
        <v>34712</v>
      </c>
      <c r="B509" s="0" t="n">
        <v>1.323</v>
      </c>
    </row>
    <row r="510" customFormat="false" ht="12.75" hidden="false" customHeight="false" outlineLevel="0" collapsed="false">
      <c r="A510" s="2" t="n">
        <v>34715</v>
      </c>
      <c r="B510" s="0" t="n">
        <v>1.39</v>
      </c>
    </row>
    <row r="511" customFormat="false" ht="12.75" hidden="false" customHeight="false" outlineLevel="0" collapsed="false">
      <c r="A511" s="2" t="n">
        <v>34716</v>
      </c>
      <c r="B511" s="0" t="n">
        <v>1.434</v>
      </c>
    </row>
    <row r="512" customFormat="false" ht="12.75" hidden="false" customHeight="false" outlineLevel="0" collapsed="false">
      <c r="A512" s="2" t="n">
        <v>34717</v>
      </c>
      <c r="B512" s="0" t="n">
        <v>1.335</v>
      </c>
    </row>
    <row r="513" customFormat="false" ht="12.75" hidden="false" customHeight="false" outlineLevel="0" collapsed="false">
      <c r="A513" s="2" t="n">
        <v>34718</v>
      </c>
      <c r="B513" s="0" t="n">
        <v>1.359</v>
      </c>
    </row>
    <row r="514" customFormat="false" ht="12.75" hidden="false" customHeight="false" outlineLevel="0" collapsed="false">
      <c r="A514" s="2" t="n">
        <v>34719</v>
      </c>
      <c r="B514" s="0" t="n">
        <v>1.425</v>
      </c>
    </row>
    <row r="515" customFormat="false" ht="12.75" hidden="false" customHeight="false" outlineLevel="0" collapsed="false">
      <c r="A515" s="2" t="n">
        <v>34722</v>
      </c>
      <c r="B515" s="0" t="n">
        <v>1.389</v>
      </c>
    </row>
    <row r="516" customFormat="false" ht="12.75" hidden="false" customHeight="false" outlineLevel="0" collapsed="false">
      <c r="A516" s="2" t="n">
        <v>34723</v>
      </c>
      <c r="B516" s="0" t="n">
        <v>1.416</v>
      </c>
    </row>
    <row r="517" customFormat="false" ht="12.75" hidden="false" customHeight="false" outlineLevel="0" collapsed="false">
      <c r="A517" s="2" t="n">
        <v>34724</v>
      </c>
      <c r="B517" s="0" t="n">
        <v>1.361</v>
      </c>
    </row>
    <row r="518" customFormat="false" ht="12.75" hidden="false" customHeight="false" outlineLevel="0" collapsed="false">
      <c r="A518" s="2" t="n">
        <v>34725</v>
      </c>
      <c r="B518" s="0" t="n">
        <v>1.382</v>
      </c>
    </row>
    <row r="519" customFormat="false" ht="12.75" hidden="false" customHeight="false" outlineLevel="0" collapsed="false">
      <c r="A519" s="2" t="n">
        <v>34726</v>
      </c>
      <c r="B519" s="0" t="n">
        <v>1.391</v>
      </c>
    </row>
    <row r="520" customFormat="false" ht="12.75" hidden="false" customHeight="false" outlineLevel="0" collapsed="false">
      <c r="A520" s="2" t="n">
        <v>34729</v>
      </c>
      <c r="B520" s="0" t="n">
        <v>1.378</v>
      </c>
    </row>
    <row r="521" customFormat="false" ht="12.75" hidden="false" customHeight="false" outlineLevel="0" collapsed="false">
      <c r="A521" s="2" t="n">
        <v>34730</v>
      </c>
      <c r="B521" s="0" t="n">
        <v>1.354</v>
      </c>
    </row>
    <row r="522" customFormat="false" ht="12.75" hidden="false" customHeight="false" outlineLevel="0" collapsed="false">
      <c r="A522" s="2" t="n">
        <v>34731</v>
      </c>
      <c r="B522" s="0" t="n">
        <v>1.39</v>
      </c>
    </row>
    <row r="523" customFormat="false" ht="12.75" hidden="false" customHeight="false" outlineLevel="0" collapsed="false">
      <c r="A523" s="2" t="n">
        <v>34732</v>
      </c>
      <c r="B523" s="0" t="n">
        <v>1.435</v>
      </c>
    </row>
    <row r="524" customFormat="false" ht="12.75" hidden="false" customHeight="false" outlineLevel="0" collapsed="false">
      <c r="A524" s="2" t="n">
        <v>34733</v>
      </c>
      <c r="B524" s="0" t="n">
        <v>1.482</v>
      </c>
    </row>
    <row r="525" customFormat="false" ht="12.75" hidden="false" customHeight="false" outlineLevel="0" collapsed="false">
      <c r="A525" s="2" t="n">
        <v>34736</v>
      </c>
      <c r="B525" s="0" t="n">
        <v>1.538</v>
      </c>
    </row>
    <row r="526" customFormat="false" ht="12.75" hidden="false" customHeight="false" outlineLevel="0" collapsed="false">
      <c r="A526" s="2" t="n">
        <v>34737</v>
      </c>
      <c r="B526" s="0" t="n">
        <v>1.421</v>
      </c>
    </row>
    <row r="527" customFormat="false" ht="12.75" hidden="false" customHeight="false" outlineLevel="0" collapsed="false">
      <c r="A527" s="2" t="n">
        <v>34738</v>
      </c>
      <c r="B527" s="0" t="n">
        <v>1.438</v>
      </c>
    </row>
    <row r="528" customFormat="false" ht="12.75" hidden="false" customHeight="false" outlineLevel="0" collapsed="false">
      <c r="A528" s="2" t="n">
        <v>34739</v>
      </c>
      <c r="B528" s="0" t="n">
        <v>1.489</v>
      </c>
    </row>
    <row r="529" customFormat="false" ht="12.75" hidden="false" customHeight="false" outlineLevel="0" collapsed="false">
      <c r="A529" s="2" t="n">
        <v>34740</v>
      </c>
      <c r="B529" s="0" t="n">
        <v>1.47</v>
      </c>
    </row>
    <row r="530" customFormat="false" ht="12.75" hidden="false" customHeight="false" outlineLevel="0" collapsed="false">
      <c r="A530" s="2" t="n">
        <v>34743</v>
      </c>
      <c r="B530" s="0" t="n">
        <v>1.39</v>
      </c>
    </row>
    <row r="531" customFormat="false" ht="12.75" hidden="false" customHeight="false" outlineLevel="0" collapsed="false">
      <c r="A531" s="2" t="n">
        <v>34744</v>
      </c>
      <c r="B531" s="0" t="n">
        <v>1.392</v>
      </c>
    </row>
    <row r="532" customFormat="false" ht="12.75" hidden="false" customHeight="false" outlineLevel="0" collapsed="false">
      <c r="A532" s="2" t="n">
        <v>34745</v>
      </c>
      <c r="B532" s="0" t="n">
        <v>1.386</v>
      </c>
    </row>
    <row r="533" customFormat="false" ht="12.75" hidden="false" customHeight="false" outlineLevel="0" collapsed="false">
      <c r="A533" s="2" t="n">
        <v>34746</v>
      </c>
      <c r="B533" s="0" t="n">
        <v>1.399</v>
      </c>
    </row>
    <row r="534" customFormat="false" ht="12.75" hidden="false" customHeight="false" outlineLevel="0" collapsed="false">
      <c r="A534" s="2" t="n">
        <v>34747</v>
      </c>
      <c r="B534" s="0" t="n">
        <v>1.419</v>
      </c>
    </row>
    <row r="535" customFormat="false" ht="12.75" hidden="false" customHeight="false" outlineLevel="0" collapsed="false">
      <c r="A535" s="2" t="n">
        <v>34751</v>
      </c>
      <c r="B535" s="0" t="n">
        <v>1.428</v>
      </c>
    </row>
    <row r="536" customFormat="false" ht="12.75" hidden="false" customHeight="false" outlineLevel="0" collapsed="false">
      <c r="A536" s="2" t="n">
        <v>34752</v>
      </c>
      <c r="B536" s="0" t="n">
        <v>1.428</v>
      </c>
    </row>
    <row r="537" customFormat="false" ht="12.75" hidden="false" customHeight="false" outlineLevel="0" collapsed="false">
      <c r="A537" s="2" t="n">
        <v>34753</v>
      </c>
      <c r="B537" s="0" t="n">
        <v>1.46</v>
      </c>
    </row>
    <row r="538" customFormat="false" ht="12.75" hidden="false" customHeight="false" outlineLevel="0" collapsed="false">
      <c r="A538" s="2" t="n">
        <v>34754</v>
      </c>
      <c r="B538" s="0" t="n">
        <v>1.469</v>
      </c>
    </row>
    <row r="539" customFormat="false" ht="12.75" hidden="false" customHeight="false" outlineLevel="0" collapsed="false">
      <c r="A539" s="2" t="n">
        <v>34757</v>
      </c>
      <c r="B539" s="0" t="n">
        <v>1.43</v>
      </c>
    </row>
    <row r="540" customFormat="false" ht="12.75" hidden="false" customHeight="false" outlineLevel="0" collapsed="false">
      <c r="A540" s="2" t="n">
        <v>34758</v>
      </c>
      <c r="B540" s="0" t="n">
        <v>1.483</v>
      </c>
    </row>
    <row r="541" customFormat="false" ht="12.75" hidden="false" customHeight="false" outlineLevel="0" collapsed="false">
      <c r="A541" s="2" t="n">
        <v>34759</v>
      </c>
      <c r="B541" s="0" t="n">
        <v>1.483</v>
      </c>
    </row>
    <row r="542" customFormat="false" ht="12.75" hidden="false" customHeight="false" outlineLevel="0" collapsed="false">
      <c r="A542" s="2" t="n">
        <v>34760</v>
      </c>
      <c r="B542" s="0" t="n">
        <v>1.481</v>
      </c>
    </row>
    <row r="543" customFormat="false" ht="12.75" hidden="false" customHeight="false" outlineLevel="0" collapsed="false">
      <c r="A543" s="2" t="n">
        <v>34761</v>
      </c>
      <c r="B543" s="0" t="n">
        <v>1.448</v>
      </c>
    </row>
    <row r="544" customFormat="false" ht="12.75" hidden="false" customHeight="false" outlineLevel="0" collapsed="false">
      <c r="A544" s="2" t="n">
        <v>34764</v>
      </c>
      <c r="B544" s="0" t="n">
        <v>1.431</v>
      </c>
    </row>
    <row r="545" customFormat="false" ht="12.75" hidden="false" customHeight="false" outlineLevel="0" collapsed="false">
      <c r="A545" s="2" t="n">
        <v>34765</v>
      </c>
      <c r="B545" s="0" t="n">
        <v>1.432</v>
      </c>
    </row>
    <row r="546" customFormat="false" ht="12.75" hidden="false" customHeight="false" outlineLevel="0" collapsed="false">
      <c r="A546" s="2" t="n">
        <v>34766</v>
      </c>
      <c r="B546" s="0" t="n">
        <v>1.449</v>
      </c>
    </row>
    <row r="547" customFormat="false" ht="12.75" hidden="false" customHeight="false" outlineLevel="0" collapsed="false">
      <c r="A547" s="2" t="n">
        <v>34767</v>
      </c>
      <c r="B547" s="0" t="n">
        <v>1.442</v>
      </c>
    </row>
    <row r="548" customFormat="false" ht="12.75" hidden="false" customHeight="false" outlineLevel="0" collapsed="false">
      <c r="A548" s="2" t="n">
        <v>34768</v>
      </c>
      <c r="B548" s="0" t="n">
        <v>1.463</v>
      </c>
    </row>
    <row r="549" customFormat="false" ht="12.75" hidden="false" customHeight="false" outlineLevel="0" collapsed="false">
      <c r="A549" s="2" t="n">
        <v>34771</v>
      </c>
      <c r="B549" s="0" t="n">
        <v>1.456</v>
      </c>
    </row>
    <row r="550" customFormat="false" ht="12.75" hidden="false" customHeight="false" outlineLevel="0" collapsed="false">
      <c r="A550" s="2" t="n">
        <v>34772</v>
      </c>
      <c r="B550" s="0" t="n">
        <v>1.47</v>
      </c>
    </row>
    <row r="551" customFormat="false" ht="12.75" hidden="false" customHeight="false" outlineLevel="0" collapsed="false">
      <c r="A551" s="2" t="n">
        <v>34773</v>
      </c>
      <c r="B551" s="0" t="n">
        <v>1.506</v>
      </c>
    </row>
    <row r="552" customFormat="false" ht="12.75" hidden="false" customHeight="false" outlineLevel="0" collapsed="false">
      <c r="A552" s="2" t="n">
        <v>34774</v>
      </c>
      <c r="B552" s="0" t="n">
        <v>1.62</v>
      </c>
    </row>
    <row r="553" customFormat="false" ht="12.75" hidden="false" customHeight="false" outlineLevel="0" collapsed="false">
      <c r="A553" s="2" t="n">
        <v>34775</v>
      </c>
      <c r="B553" s="0" t="n">
        <v>1.566</v>
      </c>
    </row>
    <row r="554" customFormat="false" ht="12.75" hidden="false" customHeight="false" outlineLevel="0" collapsed="false">
      <c r="A554" s="2" t="n">
        <v>34778</v>
      </c>
      <c r="B554" s="0" t="n">
        <v>1.523</v>
      </c>
    </row>
    <row r="555" customFormat="false" ht="12.75" hidden="false" customHeight="false" outlineLevel="0" collapsed="false">
      <c r="A555" s="2" t="n">
        <v>34779</v>
      </c>
      <c r="B555" s="0" t="n">
        <v>1.513</v>
      </c>
    </row>
    <row r="556" customFormat="false" ht="12.75" hidden="false" customHeight="false" outlineLevel="0" collapsed="false">
      <c r="A556" s="2" t="n">
        <v>34780</v>
      </c>
      <c r="B556" s="0" t="n">
        <v>1.548</v>
      </c>
    </row>
    <row r="557" customFormat="false" ht="12.75" hidden="false" customHeight="false" outlineLevel="0" collapsed="false">
      <c r="A557" s="2" t="n">
        <v>34781</v>
      </c>
      <c r="B557" s="0" t="n">
        <v>1.566</v>
      </c>
    </row>
    <row r="558" customFormat="false" ht="12.75" hidden="false" customHeight="false" outlineLevel="0" collapsed="false">
      <c r="A558" s="2" t="n">
        <v>34782</v>
      </c>
      <c r="B558" s="0" t="n">
        <v>1.566</v>
      </c>
    </row>
    <row r="559" customFormat="false" ht="12.75" hidden="false" customHeight="false" outlineLevel="0" collapsed="false">
      <c r="A559" s="2" t="n">
        <v>34785</v>
      </c>
      <c r="B559" s="0" t="n">
        <v>1.657</v>
      </c>
    </row>
    <row r="560" customFormat="false" ht="12.75" hidden="false" customHeight="false" outlineLevel="0" collapsed="false">
      <c r="A560" s="2" t="n">
        <v>34786</v>
      </c>
      <c r="B560" s="0" t="n">
        <v>1.635</v>
      </c>
    </row>
    <row r="561" customFormat="false" ht="12.75" hidden="false" customHeight="false" outlineLevel="0" collapsed="false">
      <c r="A561" s="2" t="n">
        <v>34787</v>
      </c>
      <c r="B561" s="0" t="n">
        <v>1.659</v>
      </c>
    </row>
    <row r="562" customFormat="false" ht="12.75" hidden="false" customHeight="false" outlineLevel="0" collapsed="false">
      <c r="A562" s="2" t="n">
        <v>34788</v>
      </c>
      <c r="B562" s="0" t="n">
        <v>1.687</v>
      </c>
    </row>
    <row r="563" customFormat="false" ht="12.75" hidden="false" customHeight="false" outlineLevel="0" collapsed="false">
      <c r="A563" s="2" t="n">
        <v>34789</v>
      </c>
      <c r="B563" s="0" t="n">
        <v>1.685</v>
      </c>
    </row>
    <row r="564" customFormat="false" ht="12.75" hidden="false" customHeight="false" outlineLevel="0" collapsed="false">
      <c r="A564" s="2" t="n">
        <v>34792</v>
      </c>
      <c r="B564" s="0" t="n">
        <v>1.681</v>
      </c>
    </row>
    <row r="565" customFormat="false" ht="12.75" hidden="false" customHeight="false" outlineLevel="0" collapsed="false">
      <c r="A565" s="2" t="n">
        <v>34793</v>
      </c>
      <c r="B565" s="0" t="n">
        <v>1.694</v>
      </c>
    </row>
    <row r="566" customFormat="false" ht="12.75" hidden="false" customHeight="false" outlineLevel="0" collapsed="false">
      <c r="A566" s="2" t="n">
        <v>34794</v>
      </c>
      <c r="B566" s="0" t="n">
        <v>1.654</v>
      </c>
    </row>
    <row r="567" customFormat="false" ht="12.75" hidden="false" customHeight="false" outlineLevel="0" collapsed="false">
      <c r="A567" s="2" t="n">
        <v>34795</v>
      </c>
      <c r="B567" s="0" t="n">
        <v>1.636</v>
      </c>
    </row>
    <row r="568" customFormat="false" ht="12.75" hidden="false" customHeight="false" outlineLevel="0" collapsed="false">
      <c r="A568" s="2" t="n">
        <v>34796</v>
      </c>
      <c r="B568" s="0" t="n">
        <v>1.623</v>
      </c>
    </row>
    <row r="569" customFormat="false" ht="12.75" hidden="false" customHeight="false" outlineLevel="0" collapsed="false">
      <c r="A569" s="2" t="n">
        <v>34799</v>
      </c>
      <c r="B569" s="0" t="n">
        <v>1.597</v>
      </c>
    </row>
    <row r="570" customFormat="false" ht="12.75" hidden="false" customHeight="false" outlineLevel="0" collapsed="false">
      <c r="A570" s="2" t="n">
        <v>34800</v>
      </c>
      <c r="B570" s="0" t="n">
        <v>1.623</v>
      </c>
    </row>
    <row r="571" customFormat="false" ht="12.75" hidden="false" customHeight="false" outlineLevel="0" collapsed="false">
      <c r="A571" s="2" t="n">
        <v>34801</v>
      </c>
      <c r="B571" s="0" t="n">
        <v>1.621</v>
      </c>
    </row>
    <row r="572" customFormat="false" ht="12.75" hidden="false" customHeight="false" outlineLevel="0" collapsed="false">
      <c r="A572" s="2" t="n">
        <v>34802</v>
      </c>
      <c r="B572" s="0" t="n">
        <v>1.619</v>
      </c>
    </row>
    <row r="573" customFormat="false" ht="12.75" hidden="false" customHeight="false" outlineLevel="0" collapsed="false">
      <c r="A573" s="2" t="n">
        <v>34806</v>
      </c>
      <c r="B573" s="0" t="n">
        <v>1.656</v>
      </c>
    </row>
    <row r="574" customFormat="false" ht="12.75" hidden="false" customHeight="false" outlineLevel="0" collapsed="false">
      <c r="A574" s="2" t="n">
        <v>34807</v>
      </c>
      <c r="B574" s="0" t="n">
        <v>1.679</v>
      </c>
    </row>
    <row r="575" customFormat="false" ht="12.75" hidden="false" customHeight="false" outlineLevel="0" collapsed="false">
      <c r="A575" s="2" t="n">
        <v>34808</v>
      </c>
      <c r="B575" s="0" t="n">
        <v>1.717</v>
      </c>
    </row>
    <row r="576" customFormat="false" ht="12.75" hidden="false" customHeight="false" outlineLevel="0" collapsed="false">
      <c r="A576" s="2" t="n">
        <v>34809</v>
      </c>
      <c r="B576" s="0" t="n">
        <v>1.694</v>
      </c>
    </row>
    <row r="577" customFormat="false" ht="12.75" hidden="false" customHeight="false" outlineLevel="0" collapsed="false">
      <c r="A577" s="2" t="n">
        <v>34810</v>
      </c>
      <c r="B577" s="0" t="n">
        <v>1.672</v>
      </c>
    </row>
    <row r="578" customFormat="false" ht="12.75" hidden="false" customHeight="false" outlineLevel="0" collapsed="false">
      <c r="A578" s="2" t="n">
        <v>34813</v>
      </c>
      <c r="B578" s="0" t="n">
        <v>1.713</v>
      </c>
    </row>
    <row r="579" customFormat="false" ht="12.75" hidden="false" customHeight="false" outlineLevel="0" collapsed="false">
      <c r="A579" s="2" t="n">
        <v>34814</v>
      </c>
      <c r="B579" s="0" t="n">
        <v>1.685</v>
      </c>
    </row>
    <row r="580" customFormat="false" ht="12.75" hidden="false" customHeight="false" outlineLevel="0" collapsed="false">
      <c r="A580" s="2" t="n">
        <v>34815</v>
      </c>
      <c r="B580" s="0" t="n">
        <v>1.668</v>
      </c>
    </row>
    <row r="581" customFormat="false" ht="12.75" hidden="false" customHeight="false" outlineLevel="0" collapsed="false">
      <c r="A581" s="2" t="n">
        <v>34816</v>
      </c>
      <c r="B581" s="0" t="n">
        <v>1.652</v>
      </c>
    </row>
    <row r="582" customFormat="false" ht="12.75" hidden="false" customHeight="false" outlineLevel="0" collapsed="false">
      <c r="A582" s="2" t="n">
        <v>34817</v>
      </c>
      <c r="B582" s="0" t="n">
        <v>1.662</v>
      </c>
    </row>
    <row r="583" customFormat="false" ht="12.75" hidden="false" customHeight="false" outlineLevel="0" collapsed="false">
      <c r="A583" s="2" t="n">
        <v>34820</v>
      </c>
      <c r="B583" s="0" t="n">
        <v>1.695</v>
      </c>
    </row>
    <row r="584" customFormat="false" ht="12.75" hidden="false" customHeight="false" outlineLevel="0" collapsed="false">
      <c r="A584" s="2" t="n">
        <v>34821</v>
      </c>
      <c r="B584" s="0" t="n">
        <v>1.666</v>
      </c>
    </row>
    <row r="585" customFormat="false" ht="12.75" hidden="false" customHeight="false" outlineLevel="0" collapsed="false">
      <c r="A585" s="2" t="n">
        <v>34822</v>
      </c>
      <c r="B585" s="0" t="n">
        <v>1.666</v>
      </c>
    </row>
    <row r="586" customFormat="false" ht="12.75" hidden="false" customHeight="false" outlineLevel="0" collapsed="false">
      <c r="A586" s="2" t="n">
        <v>34823</v>
      </c>
      <c r="B586" s="0" t="n">
        <v>1.653</v>
      </c>
    </row>
    <row r="587" customFormat="false" ht="12.75" hidden="false" customHeight="false" outlineLevel="0" collapsed="false">
      <c r="A587" s="2" t="n">
        <v>34824</v>
      </c>
      <c r="B587" s="0" t="n">
        <v>1.651</v>
      </c>
    </row>
    <row r="588" customFormat="false" ht="12.75" hidden="false" customHeight="false" outlineLevel="0" collapsed="false">
      <c r="A588" s="2" t="n">
        <v>34827</v>
      </c>
      <c r="B588" s="0" t="n">
        <v>1.66</v>
      </c>
    </row>
    <row r="589" customFormat="false" ht="12.75" hidden="false" customHeight="false" outlineLevel="0" collapsed="false">
      <c r="A589" s="2" t="n">
        <v>34828</v>
      </c>
      <c r="B589" s="0" t="n">
        <v>1.681</v>
      </c>
    </row>
    <row r="590" customFormat="false" ht="12.75" hidden="false" customHeight="false" outlineLevel="0" collapsed="false">
      <c r="A590" s="2" t="n">
        <v>34829</v>
      </c>
      <c r="B590" s="0" t="n">
        <v>1.678</v>
      </c>
    </row>
    <row r="591" customFormat="false" ht="12.75" hidden="false" customHeight="false" outlineLevel="0" collapsed="false">
      <c r="A591" s="2" t="n">
        <v>34830</v>
      </c>
      <c r="B591" s="0" t="n">
        <v>1.651</v>
      </c>
    </row>
    <row r="592" customFormat="false" ht="12.75" hidden="false" customHeight="false" outlineLevel="0" collapsed="false">
      <c r="A592" s="2" t="n">
        <v>34831</v>
      </c>
      <c r="B592" s="0" t="n">
        <v>1.662</v>
      </c>
    </row>
    <row r="593" customFormat="false" ht="12.75" hidden="false" customHeight="false" outlineLevel="0" collapsed="false">
      <c r="A593" s="2" t="n">
        <v>34834</v>
      </c>
      <c r="B593" s="0" t="n">
        <v>1.73</v>
      </c>
    </row>
    <row r="594" customFormat="false" ht="12.75" hidden="false" customHeight="false" outlineLevel="0" collapsed="false">
      <c r="A594" s="2" t="n">
        <v>34835</v>
      </c>
      <c r="B594" s="0" t="n">
        <v>1.717</v>
      </c>
    </row>
    <row r="595" customFormat="false" ht="12.75" hidden="false" customHeight="false" outlineLevel="0" collapsed="false">
      <c r="A595" s="2" t="n">
        <v>34836</v>
      </c>
      <c r="B595" s="0" t="n">
        <v>1.695</v>
      </c>
    </row>
    <row r="596" customFormat="false" ht="12.75" hidden="false" customHeight="false" outlineLevel="0" collapsed="false">
      <c r="A596" s="2" t="n">
        <v>34837</v>
      </c>
      <c r="B596" s="0" t="n">
        <v>1.743</v>
      </c>
    </row>
    <row r="597" customFormat="false" ht="12.75" hidden="false" customHeight="false" outlineLevel="0" collapsed="false">
      <c r="A597" s="2" t="n">
        <v>34838</v>
      </c>
      <c r="B597" s="0" t="n">
        <v>1.741</v>
      </c>
    </row>
    <row r="598" customFormat="false" ht="12.75" hidden="false" customHeight="false" outlineLevel="0" collapsed="false">
      <c r="A598" s="2" t="n">
        <v>34841</v>
      </c>
      <c r="B598" s="0" t="n">
        <v>1.729</v>
      </c>
    </row>
    <row r="599" customFormat="false" ht="12.75" hidden="false" customHeight="false" outlineLevel="0" collapsed="false">
      <c r="A599" s="2" t="n">
        <v>34842</v>
      </c>
      <c r="B599" s="0" t="n">
        <v>1.757</v>
      </c>
    </row>
    <row r="600" customFormat="false" ht="12.75" hidden="false" customHeight="false" outlineLevel="0" collapsed="false">
      <c r="A600" s="2" t="n">
        <v>34843</v>
      </c>
      <c r="B600" s="0" t="n">
        <v>1.81</v>
      </c>
    </row>
    <row r="601" customFormat="false" ht="12.75" hidden="false" customHeight="false" outlineLevel="0" collapsed="false">
      <c r="A601" s="2" t="n">
        <v>34844</v>
      </c>
      <c r="B601" s="0" t="n">
        <v>1.775</v>
      </c>
    </row>
    <row r="602" customFormat="false" ht="12.75" hidden="false" customHeight="false" outlineLevel="0" collapsed="false">
      <c r="A602" s="2" t="n">
        <v>34845</v>
      </c>
      <c r="B602" s="0" t="n">
        <v>1.769</v>
      </c>
    </row>
    <row r="603" customFormat="false" ht="12.75" hidden="false" customHeight="false" outlineLevel="0" collapsed="false">
      <c r="A603" s="2" t="n">
        <v>34849</v>
      </c>
      <c r="B603" s="0" t="n">
        <v>1.718</v>
      </c>
    </row>
    <row r="604" customFormat="false" ht="12.75" hidden="false" customHeight="false" outlineLevel="0" collapsed="false">
      <c r="A604" s="2" t="n">
        <v>34850</v>
      </c>
      <c r="B604" s="0" t="n">
        <v>1.718</v>
      </c>
    </row>
    <row r="605" customFormat="false" ht="12.75" hidden="false" customHeight="false" outlineLevel="0" collapsed="false">
      <c r="A605" s="2" t="n">
        <v>34851</v>
      </c>
      <c r="B605" s="0" t="n">
        <v>1.735</v>
      </c>
    </row>
    <row r="606" customFormat="false" ht="12.75" hidden="false" customHeight="false" outlineLevel="0" collapsed="false">
      <c r="A606" s="2" t="n">
        <v>34852</v>
      </c>
      <c r="B606" s="0" t="n">
        <v>1.688</v>
      </c>
    </row>
    <row r="607" customFormat="false" ht="12.75" hidden="false" customHeight="false" outlineLevel="0" collapsed="false">
      <c r="A607" s="2" t="n">
        <v>34855</v>
      </c>
      <c r="B607" s="0" t="n">
        <v>1.731</v>
      </c>
    </row>
    <row r="608" customFormat="false" ht="12.75" hidden="false" customHeight="false" outlineLevel="0" collapsed="false">
      <c r="A608" s="2" t="n">
        <v>34856</v>
      </c>
      <c r="B608" s="0" t="n">
        <v>1.686</v>
      </c>
    </row>
    <row r="609" customFormat="false" ht="12.75" hidden="false" customHeight="false" outlineLevel="0" collapsed="false">
      <c r="A609" s="2" t="n">
        <v>34857</v>
      </c>
      <c r="B609" s="0" t="n">
        <v>1.693</v>
      </c>
    </row>
    <row r="610" customFormat="false" ht="12.75" hidden="false" customHeight="false" outlineLevel="0" collapsed="false">
      <c r="A610" s="2" t="n">
        <v>34858</v>
      </c>
      <c r="B610" s="0" t="n">
        <v>1.697</v>
      </c>
    </row>
    <row r="611" customFormat="false" ht="12.75" hidden="false" customHeight="false" outlineLevel="0" collapsed="false">
      <c r="A611" s="2" t="n">
        <v>34859</v>
      </c>
      <c r="B611" s="0" t="n">
        <v>1.704</v>
      </c>
    </row>
    <row r="612" customFormat="false" ht="12.75" hidden="false" customHeight="false" outlineLevel="0" collapsed="false">
      <c r="A612" s="2" t="n">
        <v>34862</v>
      </c>
      <c r="B612" s="0" t="n">
        <v>1.712</v>
      </c>
    </row>
    <row r="613" customFormat="false" ht="12.75" hidden="false" customHeight="false" outlineLevel="0" collapsed="false">
      <c r="A613" s="2" t="n">
        <v>34863</v>
      </c>
      <c r="B613" s="0" t="n">
        <v>1.708</v>
      </c>
    </row>
    <row r="614" customFormat="false" ht="12.75" hidden="false" customHeight="false" outlineLevel="0" collapsed="false">
      <c r="A614" s="2" t="n">
        <v>34864</v>
      </c>
      <c r="B614" s="0" t="n">
        <v>1.698</v>
      </c>
    </row>
    <row r="615" customFormat="false" ht="12.75" hidden="false" customHeight="false" outlineLevel="0" collapsed="false">
      <c r="A615" s="2" t="n">
        <v>34865</v>
      </c>
      <c r="B615" s="0" t="n">
        <v>1.673</v>
      </c>
    </row>
    <row r="616" customFormat="false" ht="12.75" hidden="false" customHeight="false" outlineLevel="0" collapsed="false">
      <c r="A616" s="2" t="n">
        <v>34866</v>
      </c>
      <c r="B616" s="0" t="n">
        <v>1.628</v>
      </c>
    </row>
    <row r="617" customFormat="false" ht="12.75" hidden="false" customHeight="false" outlineLevel="0" collapsed="false">
      <c r="A617" s="2" t="n">
        <v>34869</v>
      </c>
      <c r="B617" s="0" t="n">
        <v>1.62</v>
      </c>
    </row>
    <row r="618" customFormat="false" ht="12.75" hidden="false" customHeight="false" outlineLevel="0" collapsed="false">
      <c r="A618" s="2" t="n">
        <v>34870</v>
      </c>
      <c r="B618" s="0" t="n">
        <v>1.603</v>
      </c>
    </row>
    <row r="619" customFormat="false" ht="12.75" hidden="false" customHeight="false" outlineLevel="0" collapsed="false">
      <c r="A619" s="2" t="n">
        <v>34871</v>
      </c>
      <c r="B619" s="0" t="n">
        <v>1.565</v>
      </c>
    </row>
    <row r="620" customFormat="false" ht="12.75" hidden="false" customHeight="false" outlineLevel="0" collapsed="false">
      <c r="A620" s="2" t="n">
        <v>34872</v>
      </c>
      <c r="B620" s="0" t="n">
        <v>1.565</v>
      </c>
    </row>
    <row r="621" customFormat="false" ht="12.75" hidden="false" customHeight="false" outlineLevel="0" collapsed="false">
      <c r="A621" s="2" t="n">
        <v>34873</v>
      </c>
      <c r="B621" s="0" t="n">
        <v>1.532</v>
      </c>
    </row>
    <row r="622" customFormat="false" ht="12.75" hidden="false" customHeight="false" outlineLevel="0" collapsed="false">
      <c r="A622" s="2" t="n">
        <v>34876</v>
      </c>
      <c r="B622" s="0" t="n">
        <v>1.56</v>
      </c>
    </row>
    <row r="623" customFormat="false" ht="12.75" hidden="false" customHeight="false" outlineLevel="0" collapsed="false">
      <c r="A623" s="2" t="n">
        <v>34877</v>
      </c>
      <c r="B623" s="0" t="n">
        <v>1.569</v>
      </c>
    </row>
    <row r="624" customFormat="false" ht="12.75" hidden="false" customHeight="false" outlineLevel="0" collapsed="false">
      <c r="A624" s="2" t="n">
        <v>34878</v>
      </c>
      <c r="B624" s="0" t="n">
        <v>1.532</v>
      </c>
    </row>
    <row r="625" customFormat="false" ht="12.75" hidden="false" customHeight="false" outlineLevel="0" collapsed="false">
      <c r="A625" s="2" t="n">
        <v>34879</v>
      </c>
      <c r="B625" s="0" t="n">
        <v>1.52</v>
      </c>
    </row>
    <row r="626" customFormat="false" ht="12.75" hidden="false" customHeight="false" outlineLevel="0" collapsed="false">
      <c r="A626" s="2" t="n">
        <v>34880</v>
      </c>
      <c r="B626" s="0" t="n">
        <v>1.53</v>
      </c>
    </row>
    <row r="627" customFormat="false" ht="12.75" hidden="false" customHeight="false" outlineLevel="0" collapsed="false">
      <c r="A627" s="2" t="n">
        <v>34885</v>
      </c>
      <c r="B627" s="0" t="n">
        <v>1.472</v>
      </c>
    </row>
    <row r="628" customFormat="false" ht="12.75" hidden="false" customHeight="false" outlineLevel="0" collapsed="false">
      <c r="A628" s="2" t="n">
        <v>34886</v>
      </c>
      <c r="B628" s="0" t="n">
        <v>1.471</v>
      </c>
    </row>
    <row r="629" customFormat="false" ht="12.75" hidden="false" customHeight="false" outlineLevel="0" collapsed="false">
      <c r="A629" s="2" t="n">
        <v>34887</v>
      </c>
      <c r="B629" s="0" t="n">
        <v>1.5</v>
      </c>
    </row>
    <row r="630" customFormat="false" ht="12.75" hidden="false" customHeight="false" outlineLevel="0" collapsed="false">
      <c r="A630" s="2" t="n">
        <v>34890</v>
      </c>
      <c r="B630" s="0" t="n">
        <v>1.565</v>
      </c>
    </row>
    <row r="631" customFormat="false" ht="12.75" hidden="false" customHeight="false" outlineLevel="0" collapsed="false">
      <c r="A631" s="2" t="n">
        <v>34891</v>
      </c>
      <c r="B631" s="0" t="n">
        <v>1.527</v>
      </c>
    </row>
    <row r="632" customFormat="false" ht="12.75" hidden="false" customHeight="false" outlineLevel="0" collapsed="false">
      <c r="A632" s="2" t="n">
        <v>34892</v>
      </c>
      <c r="B632" s="0" t="n">
        <v>1.536</v>
      </c>
    </row>
    <row r="633" customFormat="false" ht="12.75" hidden="false" customHeight="false" outlineLevel="0" collapsed="false">
      <c r="A633" s="2" t="n">
        <v>34893</v>
      </c>
      <c r="B633" s="0" t="n">
        <v>1.487</v>
      </c>
    </row>
    <row r="634" customFormat="false" ht="12.75" hidden="false" customHeight="false" outlineLevel="0" collapsed="false">
      <c r="A634" s="2" t="n">
        <v>34894</v>
      </c>
      <c r="B634" s="0" t="n">
        <v>1.512</v>
      </c>
    </row>
    <row r="635" customFormat="false" ht="12.75" hidden="false" customHeight="false" outlineLevel="0" collapsed="false">
      <c r="A635" s="2" t="n">
        <v>34897</v>
      </c>
      <c r="B635" s="0" t="n">
        <v>1.494</v>
      </c>
    </row>
    <row r="636" customFormat="false" ht="12.75" hidden="false" customHeight="false" outlineLevel="0" collapsed="false">
      <c r="A636" s="2" t="n">
        <v>34898</v>
      </c>
      <c r="B636" s="0" t="n">
        <v>1.525</v>
      </c>
    </row>
    <row r="637" customFormat="false" ht="12.75" hidden="false" customHeight="false" outlineLevel="0" collapsed="false">
      <c r="A637" s="2" t="n">
        <v>34899</v>
      </c>
      <c r="B637" s="0" t="n">
        <v>1.495</v>
      </c>
    </row>
    <row r="638" customFormat="false" ht="12.75" hidden="false" customHeight="false" outlineLevel="0" collapsed="false">
      <c r="A638" s="2" t="n">
        <v>34900</v>
      </c>
      <c r="B638" s="0" t="n">
        <v>1.463</v>
      </c>
    </row>
    <row r="639" customFormat="false" ht="12.75" hidden="false" customHeight="false" outlineLevel="0" collapsed="false">
      <c r="A639" s="2" t="n">
        <v>34901</v>
      </c>
      <c r="B639" s="0" t="n">
        <v>1.438</v>
      </c>
    </row>
    <row r="640" customFormat="false" ht="12.75" hidden="false" customHeight="false" outlineLevel="0" collapsed="false">
      <c r="A640" s="2" t="n">
        <v>34904</v>
      </c>
      <c r="B640" s="0" t="n">
        <v>1.385</v>
      </c>
    </row>
    <row r="641" customFormat="false" ht="12.75" hidden="false" customHeight="false" outlineLevel="0" collapsed="false">
      <c r="A641" s="2" t="n">
        <v>34905</v>
      </c>
      <c r="B641" s="0" t="n">
        <v>1.432</v>
      </c>
    </row>
    <row r="642" customFormat="false" ht="12.75" hidden="false" customHeight="false" outlineLevel="0" collapsed="false">
      <c r="A642" s="2" t="n">
        <v>34906</v>
      </c>
      <c r="B642" s="0" t="n">
        <v>1.47</v>
      </c>
    </row>
    <row r="643" customFormat="false" ht="12.75" hidden="false" customHeight="false" outlineLevel="0" collapsed="false">
      <c r="A643" s="2" t="n">
        <v>34907</v>
      </c>
      <c r="B643" s="0" t="n">
        <v>1.49</v>
      </c>
    </row>
    <row r="644" customFormat="false" ht="12.75" hidden="false" customHeight="false" outlineLevel="0" collapsed="false">
      <c r="A644" s="2" t="n">
        <v>34908</v>
      </c>
      <c r="B644" s="0" t="n">
        <v>1.523</v>
      </c>
    </row>
    <row r="645" customFormat="false" ht="12.75" hidden="false" customHeight="false" outlineLevel="0" collapsed="false">
      <c r="A645" s="2" t="n">
        <v>34911</v>
      </c>
      <c r="B645" s="0" t="n">
        <v>1.614</v>
      </c>
    </row>
    <row r="646" customFormat="false" ht="12.75" hidden="false" customHeight="false" outlineLevel="0" collapsed="false">
      <c r="A646" s="2" t="n">
        <v>34912</v>
      </c>
      <c r="B646" s="0" t="n">
        <v>1.459</v>
      </c>
    </row>
    <row r="647" customFormat="false" ht="12.75" hidden="false" customHeight="false" outlineLevel="0" collapsed="false">
      <c r="A647" s="2" t="n">
        <v>34913</v>
      </c>
      <c r="B647" s="0" t="n">
        <v>1.422</v>
      </c>
    </row>
    <row r="648" customFormat="false" ht="12.75" hidden="false" customHeight="false" outlineLevel="0" collapsed="false">
      <c r="A648" s="2" t="n">
        <v>34914</v>
      </c>
      <c r="B648" s="0" t="n">
        <v>1.432</v>
      </c>
    </row>
    <row r="649" customFormat="false" ht="12.75" hidden="false" customHeight="false" outlineLevel="0" collapsed="false">
      <c r="A649" s="2" t="n">
        <v>34915</v>
      </c>
      <c r="B649" s="0" t="n">
        <v>1.456</v>
      </c>
    </row>
    <row r="650" customFormat="false" ht="12.75" hidden="false" customHeight="false" outlineLevel="0" collapsed="false">
      <c r="A650" s="2" t="n">
        <v>34918</v>
      </c>
      <c r="B650" s="0" t="n">
        <v>1.478</v>
      </c>
    </row>
    <row r="651" customFormat="false" ht="12.75" hidden="false" customHeight="false" outlineLevel="0" collapsed="false">
      <c r="A651" s="2" t="n">
        <v>34919</v>
      </c>
      <c r="B651" s="0" t="n">
        <v>1.471</v>
      </c>
    </row>
    <row r="652" customFormat="false" ht="12.75" hidden="false" customHeight="false" outlineLevel="0" collapsed="false">
      <c r="A652" s="2" t="n">
        <v>34920</v>
      </c>
      <c r="B652" s="0" t="n">
        <v>1.539</v>
      </c>
    </row>
    <row r="653" customFormat="false" ht="12.75" hidden="false" customHeight="false" outlineLevel="0" collapsed="false">
      <c r="A653" s="2" t="n">
        <v>34921</v>
      </c>
      <c r="B653" s="0" t="n">
        <v>1.504</v>
      </c>
    </row>
    <row r="654" customFormat="false" ht="12.75" hidden="false" customHeight="false" outlineLevel="0" collapsed="false">
      <c r="A654" s="2" t="n">
        <v>34922</v>
      </c>
      <c r="B654" s="0" t="n">
        <v>1.503</v>
      </c>
    </row>
    <row r="655" customFormat="false" ht="12.75" hidden="false" customHeight="false" outlineLevel="0" collapsed="false">
      <c r="A655" s="2" t="n">
        <v>34925</v>
      </c>
      <c r="B655" s="0" t="n">
        <v>1.55</v>
      </c>
    </row>
    <row r="656" customFormat="false" ht="12.75" hidden="false" customHeight="false" outlineLevel="0" collapsed="false">
      <c r="A656" s="2" t="n">
        <v>34926</v>
      </c>
      <c r="B656" s="0" t="n">
        <v>1.559</v>
      </c>
    </row>
    <row r="657" customFormat="false" ht="12.75" hidden="false" customHeight="false" outlineLevel="0" collapsed="false">
      <c r="A657" s="2" t="n">
        <v>34927</v>
      </c>
      <c r="B657" s="0" t="n">
        <v>1.527</v>
      </c>
    </row>
    <row r="658" customFormat="false" ht="12.75" hidden="false" customHeight="false" outlineLevel="0" collapsed="false">
      <c r="A658" s="2" t="n">
        <v>34928</v>
      </c>
      <c r="B658" s="0" t="n">
        <v>1.53</v>
      </c>
    </row>
    <row r="659" customFormat="false" ht="12.75" hidden="false" customHeight="false" outlineLevel="0" collapsed="false">
      <c r="A659" s="2" t="n">
        <v>34929</v>
      </c>
      <c r="B659" s="0" t="n">
        <v>1.577</v>
      </c>
    </row>
    <row r="660" customFormat="false" ht="12.75" hidden="false" customHeight="false" outlineLevel="0" collapsed="false">
      <c r="A660" s="2" t="n">
        <v>34932</v>
      </c>
      <c r="B660" s="0" t="n">
        <v>1.618</v>
      </c>
    </row>
    <row r="661" customFormat="false" ht="12.75" hidden="false" customHeight="false" outlineLevel="0" collapsed="false">
      <c r="A661" s="2" t="n">
        <v>34933</v>
      </c>
      <c r="B661" s="0" t="n">
        <v>1.567</v>
      </c>
    </row>
    <row r="662" customFormat="false" ht="12.75" hidden="false" customHeight="false" outlineLevel="0" collapsed="false">
      <c r="A662" s="2" t="n">
        <v>34934</v>
      </c>
      <c r="B662" s="0" t="n">
        <v>1.568</v>
      </c>
    </row>
    <row r="663" customFormat="false" ht="12.75" hidden="false" customHeight="false" outlineLevel="0" collapsed="false">
      <c r="A663" s="2" t="n">
        <v>34935</v>
      </c>
      <c r="B663" s="0" t="n">
        <v>1.575</v>
      </c>
    </row>
    <row r="664" customFormat="false" ht="12.75" hidden="false" customHeight="false" outlineLevel="0" collapsed="false">
      <c r="A664" s="2" t="n">
        <v>34936</v>
      </c>
      <c r="B664" s="0" t="n">
        <v>1.694</v>
      </c>
    </row>
    <row r="665" customFormat="false" ht="12.75" hidden="false" customHeight="false" outlineLevel="0" collapsed="false">
      <c r="A665" s="2" t="n">
        <v>34939</v>
      </c>
      <c r="B665" s="0" t="n">
        <v>1.656</v>
      </c>
    </row>
    <row r="666" customFormat="false" ht="12.75" hidden="false" customHeight="false" outlineLevel="0" collapsed="false">
      <c r="A666" s="2" t="n">
        <v>34940</v>
      </c>
      <c r="B666" s="0" t="n">
        <v>1.693</v>
      </c>
    </row>
    <row r="667" customFormat="false" ht="12.75" hidden="false" customHeight="false" outlineLevel="0" collapsed="false">
      <c r="A667" s="2" t="n">
        <v>34941</v>
      </c>
      <c r="B667" s="0" t="n">
        <v>1.702</v>
      </c>
    </row>
    <row r="668" customFormat="false" ht="12.75" hidden="false" customHeight="false" outlineLevel="0" collapsed="false">
      <c r="A668" s="2" t="n">
        <v>34942</v>
      </c>
      <c r="B668" s="0" t="n">
        <v>1.748</v>
      </c>
    </row>
    <row r="669" customFormat="false" ht="12.75" hidden="false" customHeight="false" outlineLevel="0" collapsed="false">
      <c r="A669" s="2" t="n">
        <v>34943</v>
      </c>
      <c r="B669" s="0" t="n">
        <v>1.74</v>
      </c>
    </row>
    <row r="670" customFormat="false" ht="12.75" hidden="false" customHeight="false" outlineLevel="0" collapsed="false">
      <c r="A670" s="2" t="n">
        <v>34947</v>
      </c>
      <c r="B670" s="0" t="n">
        <v>1.701</v>
      </c>
    </row>
    <row r="671" customFormat="false" ht="12.75" hidden="false" customHeight="false" outlineLevel="0" collapsed="false">
      <c r="A671" s="2" t="n">
        <v>34948</v>
      </c>
      <c r="B671" s="0" t="n">
        <v>1.644</v>
      </c>
    </row>
    <row r="672" customFormat="false" ht="12.75" hidden="false" customHeight="false" outlineLevel="0" collapsed="false">
      <c r="A672" s="2" t="n">
        <v>34949</v>
      </c>
      <c r="B672" s="0" t="n">
        <v>1.626</v>
      </c>
    </row>
    <row r="673" customFormat="false" ht="12.75" hidden="false" customHeight="false" outlineLevel="0" collapsed="false">
      <c r="A673" s="2" t="n">
        <v>34950</v>
      </c>
      <c r="B673" s="0" t="n">
        <v>1.642</v>
      </c>
    </row>
    <row r="674" customFormat="false" ht="12.75" hidden="false" customHeight="false" outlineLevel="0" collapsed="false">
      <c r="A674" s="2" t="n">
        <v>34953</v>
      </c>
      <c r="B674" s="0" t="n">
        <v>1.655</v>
      </c>
    </row>
    <row r="675" customFormat="false" ht="12.75" hidden="false" customHeight="false" outlineLevel="0" collapsed="false">
      <c r="A675" s="2" t="n">
        <v>34954</v>
      </c>
      <c r="B675" s="0" t="n">
        <v>1.653</v>
      </c>
    </row>
    <row r="676" customFormat="false" ht="12.75" hidden="false" customHeight="false" outlineLevel="0" collapsed="false">
      <c r="A676" s="2" t="n">
        <v>34955</v>
      </c>
      <c r="B676" s="0" t="n">
        <v>1.72</v>
      </c>
    </row>
    <row r="677" customFormat="false" ht="12.75" hidden="false" customHeight="false" outlineLevel="0" collapsed="false">
      <c r="A677" s="2" t="n">
        <v>34956</v>
      </c>
      <c r="B677" s="0" t="n">
        <v>1.651</v>
      </c>
    </row>
    <row r="678" customFormat="false" ht="12.75" hidden="false" customHeight="false" outlineLevel="0" collapsed="false">
      <c r="A678" s="2" t="n">
        <v>34957</v>
      </c>
      <c r="B678" s="0" t="n">
        <v>1.658</v>
      </c>
    </row>
    <row r="679" customFormat="false" ht="12.75" hidden="false" customHeight="false" outlineLevel="0" collapsed="false">
      <c r="A679" s="2" t="n">
        <v>34960</v>
      </c>
      <c r="B679" s="0" t="n">
        <v>1.604</v>
      </c>
    </row>
    <row r="680" customFormat="false" ht="12.75" hidden="false" customHeight="false" outlineLevel="0" collapsed="false">
      <c r="A680" s="2" t="n">
        <v>34961</v>
      </c>
      <c r="B680" s="0" t="n">
        <v>1.589</v>
      </c>
    </row>
    <row r="681" customFormat="false" ht="12.75" hidden="false" customHeight="false" outlineLevel="0" collapsed="false">
      <c r="A681" s="2" t="n">
        <v>34962</v>
      </c>
      <c r="B681" s="0" t="n">
        <v>1.596</v>
      </c>
    </row>
    <row r="682" customFormat="false" ht="12.75" hidden="false" customHeight="false" outlineLevel="0" collapsed="false">
      <c r="A682" s="2" t="n">
        <v>34963</v>
      </c>
      <c r="B682" s="0" t="n">
        <v>1.614</v>
      </c>
    </row>
    <row r="683" customFormat="false" ht="12.75" hidden="false" customHeight="false" outlineLevel="0" collapsed="false">
      <c r="A683" s="2" t="n">
        <v>34964</v>
      </c>
      <c r="B683" s="0" t="n">
        <v>1.644</v>
      </c>
    </row>
    <row r="684" customFormat="false" ht="12.75" hidden="false" customHeight="false" outlineLevel="0" collapsed="false">
      <c r="A684" s="2" t="n">
        <v>34967</v>
      </c>
      <c r="B684" s="0" t="n">
        <v>1.764</v>
      </c>
    </row>
    <row r="685" customFormat="false" ht="12.75" hidden="false" customHeight="false" outlineLevel="0" collapsed="false">
      <c r="A685" s="2" t="n">
        <v>34968</v>
      </c>
      <c r="B685" s="0" t="n">
        <v>1.763</v>
      </c>
    </row>
    <row r="686" customFormat="false" ht="12.75" hidden="false" customHeight="false" outlineLevel="0" collapsed="false">
      <c r="A686" s="2" t="n">
        <v>34969</v>
      </c>
      <c r="B686" s="0" t="n">
        <v>1.726</v>
      </c>
    </row>
    <row r="687" customFormat="false" ht="12.75" hidden="false" customHeight="false" outlineLevel="0" collapsed="false">
      <c r="A687" s="2" t="n">
        <v>34970</v>
      </c>
      <c r="B687" s="0" t="n">
        <v>1.75</v>
      </c>
    </row>
    <row r="688" customFormat="false" ht="12.75" hidden="false" customHeight="false" outlineLevel="0" collapsed="false">
      <c r="A688" s="2" t="n">
        <v>34971</v>
      </c>
      <c r="B688" s="0" t="n">
        <v>1.75</v>
      </c>
    </row>
    <row r="689" customFormat="false" ht="12.75" hidden="false" customHeight="false" outlineLevel="0" collapsed="false">
      <c r="A689" s="2" t="n">
        <v>34974</v>
      </c>
      <c r="B689" s="0" t="n">
        <v>1.894</v>
      </c>
    </row>
    <row r="690" customFormat="false" ht="12.75" hidden="false" customHeight="false" outlineLevel="0" collapsed="false">
      <c r="A690" s="2" t="n">
        <v>34975</v>
      </c>
      <c r="B690" s="0" t="n">
        <v>1.809</v>
      </c>
    </row>
    <row r="691" customFormat="false" ht="12.75" hidden="false" customHeight="false" outlineLevel="0" collapsed="false">
      <c r="A691" s="2" t="n">
        <v>34976</v>
      </c>
      <c r="B691" s="0" t="n">
        <v>1.829</v>
      </c>
    </row>
    <row r="692" customFormat="false" ht="12.75" hidden="false" customHeight="false" outlineLevel="0" collapsed="false">
      <c r="A692" s="2" t="n">
        <v>34977</v>
      </c>
      <c r="B692" s="0" t="n">
        <v>1.795</v>
      </c>
    </row>
    <row r="693" customFormat="false" ht="12.75" hidden="false" customHeight="false" outlineLevel="0" collapsed="false">
      <c r="A693" s="2" t="n">
        <v>34978</v>
      </c>
      <c r="B693" s="0" t="n">
        <v>1.802</v>
      </c>
    </row>
    <row r="694" customFormat="false" ht="12.75" hidden="false" customHeight="false" outlineLevel="0" collapsed="false">
      <c r="A694" s="2" t="n">
        <v>34981</v>
      </c>
      <c r="B694" s="0" t="n">
        <v>1.845</v>
      </c>
    </row>
    <row r="695" customFormat="false" ht="12.75" hidden="false" customHeight="false" outlineLevel="0" collapsed="false">
      <c r="A695" s="2" t="n">
        <v>34982</v>
      </c>
      <c r="B695" s="0" t="n">
        <v>1.802</v>
      </c>
    </row>
    <row r="696" customFormat="false" ht="12.75" hidden="false" customHeight="false" outlineLevel="0" collapsed="false">
      <c r="A696" s="2" t="n">
        <v>34983</v>
      </c>
      <c r="B696" s="0" t="n">
        <v>1.761</v>
      </c>
    </row>
    <row r="697" customFormat="false" ht="12.75" hidden="false" customHeight="false" outlineLevel="0" collapsed="false">
      <c r="A697" s="2" t="n">
        <v>34984</v>
      </c>
      <c r="B697" s="0" t="n">
        <v>1.735</v>
      </c>
    </row>
    <row r="698" customFormat="false" ht="12.75" hidden="false" customHeight="false" outlineLevel="0" collapsed="false">
      <c r="A698" s="2" t="n">
        <v>34985</v>
      </c>
      <c r="B698" s="0" t="n">
        <v>1.75</v>
      </c>
    </row>
    <row r="699" customFormat="false" ht="12.75" hidden="false" customHeight="false" outlineLevel="0" collapsed="false">
      <c r="A699" s="2" t="n">
        <v>34988</v>
      </c>
      <c r="B699" s="0" t="n">
        <v>1.709</v>
      </c>
    </row>
    <row r="700" customFormat="false" ht="12.75" hidden="false" customHeight="false" outlineLevel="0" collapsed="false">
      <c r="A700" s="2" t="n">
        <v>34989</v>
      </c>
      <c r="B700" s="0" t="n">
        <v>1.721</v>
      </c>
    </row>
    <row r="701" customFormat="false" ht="12.75" hidden="false" customHeight="false" outlineLevel="0" collapsed="false">
      <c r="A701" s="2" t="n">
        <v>34990</v>
      </c>
      <c r="B701" s="0" t="n">
        <v>1.727</v>
      </c>
    </row>
    <row r="702" customFormat="false" ht="12.75" hidden="false" customHeight="false" outlineLevel="0" collapsed="false">
      <c r="A702" s="2" t="n">
        <v>34991</v>
      </c>
      <c r="B702" s="0" t="n">
        <v>1.723</v>
      </c>
    </row>
    <row r="703" customFormat="false" ht="12.75" hidden="false" customHeight="false" outlineLevel="0" collapsed="false">
      <c r="A703" s="2" t="n">
        <v>34992</v>
      </c>
      <c r="B703" s="0" t="n">
        <v>1.754</v>
      </c>
    </row>
    <row r="704" customFormat="false" ht="12.75" hidden="false" customHeight="false" outlineLevel="0" collapsed="false">
      <c r="A704" s="2" t="n">
        <v>34995</v>
      </c>
      <c r="B704" s="0" t="n">
        <v>1.763</v>
      </c>
    </row>
    <row r="705" customFormat="false" ht="12.75" hidden="false" customHeight="false" outlineLevel="0" collapsed="false">
      <c r="A705" s="2" t="n">
        <v>34996</v>
      </c>
      <c r="B705" s="0" t="n">
        <v>1.772</v>
      </c>
    </row>
    <row r="706" customFormat="false" ht="12.75" hidden="false" customHeight="false" outlineLevel="0" collapsed="false">
      <c r="A706" s="2" t="n">
        <v>34997</v>
      </c>
      <c r="B706" s="0" t="n">
        <v>1.81</v>
      </c>
    </row>
    <row r="707" customFormat="false" ht="12.75" hidden="false" customHeight="false" outlineLevel="0" collapsed="false">
      <c r="A707" s="2" t="n">
        <v>34998</v>
      </c>
      <c r="B707" s="0" t="n">
        <v>1.83</v>
      </c>
    </row>
    <row r="708" customFormat="false" ht="12.75" hidden="false" customHeight="false" outlineLevel="0" collapsed="false">
      <c r="A708" s="2" t="n">
        <v>34999</v>
      </c>
      <c r="B708" s="0" t="n">
        <v>1.839</v>
      </c>
    </row>
    <row r="709" customFormat="false" ht="12.75" hidden="false" customHeight="false" outlineLevel="0" collapsed="false">
      <c r="A709" s="2" t="n">
        <v>35002</v>
      </c>
      <c r="B709" s="0" t="n">
        <v>1.85</v>
      </c>
    </row>
    <row r="710" customFormat="false" ht="12.75" hidden="false" customHeight="false" outlineLevel="0" collapsed="false">
      <c r="A710" s="2" t="n">
        <v>35003</v>
      </c>
      <c r="B710" s="0" t="n">
        <v>1.866</v>
      </c>
    </row>
    <row r="711" customFormat="false" ht="12.75" hidden="false" customHeight="false" outlineLevel="0" collapsed="false">
      <c r="A711" s="2" t="n">
        <v>35004</v>
      </c>
      <c r="B711" s="0" t="n">
        <v>1.849</v>
      </c>
    </row>
    <row r="712" customFormat="false" ht="12.75" hidden="false" customHeight="false" outlineLevel="0" collapsed="false">
      <c r="A712" s="2" t="n">
        <v>35005</v>
      </c>
      <c r="B712" s="0" t="n">
        <v>1.844</v>
      </c>
    </row>
    <row r="713" customFormat="false" ht="12.75" hidden="false" customHeight="false" outlineLevel="0" collapsed="false">
      <c r="A713" s="2" t="n">
        <v>35006</v>
      </c>
      <c r="B713" s="0" t="n">
        <v>1.833</v>
      </c>
    </row>
    <row r="714" customFormat="false" ht="12.75" hidden="false" customHeight="false" outlineLevel="0" collapsed="false">
      <c r="A714" s="2" t="n">
        <v>35009</v>
      </c>
      <c r="B714" s="0" t="n">
        <v>1.824</v>
      </c>
    </row>
    <row r="715" customFormat="false" ht="12.75" hidden="false" customHeight="false" outlineLevel="0" collapsed="false">
      <c r="A715" s="2" t="n">
        <v>35010</v>
      </c>
      <c r="B715" s="0" t="n">
        <v>1.844</v>
      </c>
    </row>
    <row r="716" customFormat="false" ht="12.75" hidden="false" customHeight="false" outlineLevel="0" collapsed="false">
      <c r="A716" s="2" t="n">
        <v>35011</v>
      </c>
      <c r="B716" s="0" t="n">
        <v>1.868</v>
      </c>
    </row>
    <row r="717" customFormat="false" ht="12.75" hidden="false" customHeight="false" outlineLevel="0" collapsed="false">
      <c r="A717" s="2" t="n">
        <v>35012</v>
      </c>
      <c r="B717" s="0" t="n">
        <v>1.856</v>
      </c>
    </row>
    <row r="718" customFormat="false" ht="12.75" hidden="false" customHeight="false" outlineLevel="0" collapsed="false">
      <c r="A718" s="2" t="n">
        <v>35013</v>
      </c>
      <c r="B718" s="0" t="n">
        <v>1.901</v>
      </c>
    </row>
    <row r="719" customFormat="false" ht="12.75" hidden="false" customHeight="false" outlineLevel="0" collapsed="false">
      <c r="A719" s="2" t="n">
        <v>35016</v>
      </c>
      <c r="B719" s="0" t="n">
        <v>1.912</v>
      </c>
    </row>
    <row r="720" customFormat="false" ht="12.75" hidden="false" customHeight="false" outlineLevel="0" collapsed="false">
      <c r="A720" s="2" t="n">
        <v>35017</v>
      </c>
      <c r="B720" s="0" t="n">
        <v>1.906</v>
      </c>
    </row>
    <row r="721" customFormat="false" ht="12.75" hidden="false" customHeight="false" outlineLevel="0" collapsed="false">
      <c r="A721" s="2" t="n">
        <v>35018</v>
      </c>
      <c r="B721" s="0" t="n">
        <v>1.919</v>
      </c>
    </row>
    <row r="722" customFormat="false" ht="12.75" hidden="false" customHeight="false" outlineLevel="0" collapsed="false">
      <c r="A722" s="2" t="n">
        <v>35019</v>
      </c>
      <c r="B722" s="0" t="n">
        <v>1.969</v>
      </c>
    </row>
    <row r="723" customFormat="false" ht="12.75" hidden="false" customHeight="false" outlineLevel="0" collapsed="false">
      <c r="A723" s="2" t="n">
        <v>35020</v>
      </c>
      <c r="B723" s="0" t="n">
        <v>2.024</v>
      </c>
    </row>
    <row r="724" customFormat="false" ht="12.75" hidden="false" customHeight="false" outlineLevel="0" collapsed="false">
      <c r="A724" s="2" t="n">
        <v>35023</v>
      </c>
      <c r="B724" s="0" t="n">
        <v>2.157</v>
      </c>
    </row>
    <row r="725" customFormat="false" ht="12.75" hidden="false" customHeight="false" outlineLevel="0" collapsed="false">
      <c r="A725" s="2" t="n">
        <v>35024</v>
      </c>
      <c r="B725" s="0" t="n">
        <v>2.241</v>
      </c>
    </row>
    <row r="726" customFormat="false" ht="12.75" hidden="false" customHeight="false" outlineLevel="0" collapsed="false">
      <c r="A726" s="2" t="n">
        <v>35025</v>
      </c>
      <c r="B726" s="0" t="n">
        <v>2.113</v>
      </c>
    </row>
    <row r="727" customFormat="false" ht="12.75" hidden="false" customHeight="false" outlineLevel="0" collapsed="false">
      <c r="A727" s="2" t="n">
        <v>35027</v>
      </c>
      <c r="B727" s="0" t="n">
        <v>2.09</v>
      </c>
    </row>
    <row r="728" customFormat="false" ht="12.75" hidden="false" customHeight="false" outlineLevel="0" collapsed="false">
      <c r="A728" s="2" t="n">
        <v>35030</v>
      </c>
      <c r="B728" s="0" t="n">
        <v>2.088</v>
      </c>
    </row>
    <row r="729" customFormat="false" ht="12.75" hidden="false" customHeight="false" outlineLevel="0" collapsed="false">
      <c r="A729" s="2" t="n">
        <v>35031</v>
      </c>
      <c r="B729" s="0" t="n">
        <v>2.024</v>
      </c>
    </row>
    <row r="730" customFormat="false" ht="12.75" hidden="false" customHeight="false" outlineLevel="0" collapsed="false">
      <c r="A730" s="2" t="n">
        <v>35032</v>
      </c>
      <c r="B730" s="0" t="n">
        <v>2.031</v>
      </c>
    </row>
    <row r="731" customFormat="false" ht="12.75" hidden="false" customHeight="false" outlineLevel="0" collapsed="false">
      <c r="A731" s="2" t="n">
        <v>35033</v>
      </c>
      <c r="B731" s="0" t="n">
        <v>2.018</v>
      </c>
    </row>
    <row r="732" customFormat="false" ht="12.75" hidden="false" customHeight="false" outlineLevel="0" collapsed="false">
      <c r="A732" s="2" t="n">
        <v>35034</v>
      </c>
      <c r="B732" s="0" t="n">
        <v>2.069</v>
      </c>
    </row>
    <row r="733" customFormat="false" ht="12.75" hidden="false" customHeight="false" outlineLevel="0" collapsed="false">
      <c r="A733" s="2" t="n">
        <v>35037</v>
      </c>
      <c r="B733" s="0" t="n">
        <v>2.12</v>
      </c>
    </row>
    <row r="734" customFormat="false" ht="12.75" hidden="false" customHeight="false" outlineLevel="0" collapsed="false">
      <c r="A734" s="2" t="n">
        <v>35038</v>
      </c>
      <c r="B734" s="0" t="n">
        <v>2.225</v>
      </c>
    </row>
    <row r="735" customFormat="false" ht="12.75" hidden="false" customHeight="false" outlineLevel="0" collapsed="false">
      <c r="A735" s="2" t="n">
        <v>35039</v>
      </c>
      <c r="B735" s="0" t="n">
        <v>2.207</v>
      </c>
    </row>
    <row r="736" customFormat="false" ht="12.75" hidden="false" customHeight="false" outlineLevel="0" collapsed="false">
      <c r="A736" s="2" t="n">
        <v>35040</v>
      </c>
      <c r="B736" s="0" t="n">
        <v>2.208</v>
      </c>
    </row>
    <row r="737" customFormat="false" ht="12.75" hidden="false" customHeight="false" outlineLevel="0" collapsed="false">
      <c r="A737" s="2" t="n">
        <v>35041</v>
      </c>
      <c r="B737" s="0" t="n">
        <v>2.216</v>
      </c>
    </row>
    <row r="738" customFormat="false" ht="12.75" hidden="false" customHeight="false" outlineLevel="0" collapsed="false">
      <c r="A738" s="2" t="n">
        <v>35044</v>
      </c>
      <c r="B738" s="0" t="n">
        <v>2.193</v>
      </c>
    </row>
    <row r="739" customFormat="false" ht="12.75" hidden="false" customHeight="false" outlineLevel="0" collapsed="false">
      <c r="A739" s="2" t="n">
        <v>35045</v>
      </c>
      <c r="B739" s="0" t="n">
        <v>2.235</v>
      </c>
    </row>
    <row r="740" customFormat="false" ht="12.75" hidden="false" customHeight="false" outlineLevel="0" collapsed="false">
      <c r="A740" s="2" t="n">
        <v>35046</v>
      </c>
      <c r="B740" s="0" t="n">
        <v>2.286</v>
      </c>
    </row>
    <row r="741" customFormat="false" ht="12.75" hidden="false" customHeight="false" outlineLevel="0" collapsed="false">
      <c r="A741" s="2" t="n">
        <v>35047</v>
      </c>
      <c r="B741" s="0" t="n">
        <v>2.353</v>
      </c>
    </row>
    <row r="742" customFormat="false" ht="12.75" hidden="false" customHeight="false" outlineLevel="0" collapsed="false">
      <c r="A742" s="2" t="n">
        <v>35048</v>
      </c>
      <c r="B742" s="0" t="n">
        <v>2.364</v>
      </c>
    </row>
    <row r="743" customFormat="false" ht="12.75" hidden="false" customHeight="false" outlineLevel="0" collapsed="false">
      <c r="A743" s="2" t="n">
        <v>35051</v>
      </c>
      <c r="B743" s="0" t="n">
        <v>2.504</v>
      </c>
    </row>
    <row r="744" customFormat="false" ht="12.75" hidden="false" customHeight="false" outlineLevel="0" collapsed="false">
      <c r="A744" s="2" t="n">
        <v>35052</v>
      </c>
      <c r="B744" s="0" t="n">
        <v>2.868</v>
      </c>
    </row>
    <row r="745" customFormat="false" ht="12.75" hidden="false" customHeight="false" outlineLevel="0" collapsed="false">
      <c r="A745" s="2" t="n">
        <v>35053</v>
      </c>
      <c r="B745" s="0" t="n">
        <v>3.071</v>
      </c>
    </row>
    <row r="746" customFormat="false" ht="12.75" hidden="false" customHeight="false" outlineLevel="0" collapsed="false">
      <c r="A746" s="2" t="n">
        <v>35054</v>
      </c>
      <c r="B746" s="0" t="n">
        <v>3.448</v>
      </c>
    </row>
    <row r="747" customFormat="false" ht="12.75" hidden="false" customHeight="false" outlineLevel="0" collapsed="false">
      <c r="A747" s="2" t="n">
        <v>35055</v>
      </c>
      <c r="B747" s="0" t="n">
        <v>2.368</v>
      </c>
    </row>
    <row r="748" customFormat="false" ht="12.75" hidden="false" customHeight="false" outlineLevel="0" collapsed="false">
      <c r="A748" s="2" t="n">
        <v>35059</v>
      </c>
      <c r="B748" s="0" t="n">
        <v>2.468</v>
      </c>
    </row>
    <row r="749" customFormat="false" ht="12.75" hidden="false" customHeight="false" outlineLevel="0" collapsed="false">
      <c r="A749" s="2" t="n">
        <v>35060</v>
      </c>
      <c r="B749" s="0" t="n">
        <v>2.868</v>
      </c>
    </row>
    <row r="750" customFormat="false" ht="12.75" hidden="false" customHeight="false" outlineLevel="0" collapsed="false">
      <c r="A750" s="2" t="n">
        <v>35061</v>
      </c>
      <c r="B750" s="0" t="n">
        <v>2.509</v>
      </c>
    </row>
    <row r="751" customFormat="false" ht="12.75" hidden="false" customHeight="false" outlineLevel="0" collapsed="false">
      <c r="A751" s="2" t="n">
        <v>35062</v>
      </c>
      <c r="B751" s="0" t="n">
        <v>2.619</v>
      </c>
    </row>
    <row r="752" customFormat="false" ht="12.75" hidden="false" customHeight="false" outlineLevel="0" collapsed="false">
      <c r="A752" s="2" t="n">
        <v>35066</v>
      </c>
      <c r="B752" s="0" t="n">
        <v>2.859</v>
      </c>
    </row>
    <row r="753" customFormat="false" ht="12.75" hidden="false" customHeight="false" outlineLevel="0" collapsed="false">
      <c r="A753" s="2" t="n">
        <v>35067</v>
      </c>
      <c r="B753" s="0" t="n">
        <v>2.986</v>
      </c>
    </row>
    <row r="754" customFormat="false" ht="12.75" hidden="false" customHeight="false" outlineLevel="0" collapsed="false">
      <c r="A754" s="2" t="n">
        <v>35068</v>
      </c>
      <c r="B754" s="0" t="n">
        <v>2.964</v>
      </c>
    </row>
    <row r="755" customFormat="false" ht="12.75" hidden="false" customHeight="false" outlineLevel="0" collapsed="false">
      <c r="A755" s="2" t="n">
        <v>35069</v>
      </c>
      <c r="B755" s="0" t="n">
        <v>2.916</v>
      </c>
    </row>
    <row r="756" customFormat="false" ht="12.75" hidden="false" customHeight="false" outlineLevel="0" collapsed="false">
      <c r="A756" s="2" t="n">
        <v>35072</v>
      </c>
      <c r="B756" s="0" t="n">
        <v>2.92</v>
      </c>
    </row>
    <row r="757" customFormat="false" ht="12.75" hidden="false" customHeight="false" outlineLevel="0" collapsed="false">
      <c r="A757" s="2" t="n">
        <v>35073</v>
      </c>
      <c r="B757" s="0" t="n">
        <v>2.928</v>
      </c>
    </row>
    <row r="758" customFormat="false" ht="12.75" hidden="false" customHeight="false" outlineLevel="0" collapsed="false">
      <c r="A758" s="2" t="n">
        <v>35074</v>
      </c>
      <c r="B758" s="0" t="n">
        <v>2.809</v>
      </c>
    </row>
    <row r="759" customFormat="false" ht="12.75" hidden="false" customHeight="false" outlineLevel="0" collapsed="false">
      <c r="A759" s="2" t="n">
        <v>35075</v>
      </c>
      <c r="B759" s="0" t="n">
        <v>2.49</v>
      </c>
    </row>
    <row r="760" customFormat="false" ht="12.75" hidden="false" customHeight="false" outlineLevel="0" collapsed="false">
      <c r="A760" s="2" t="n">
        <v>35076</v>
      </c>
      <c r="B760" s="0" t="n">
        <v>2.317</v>
      </c>
    </row>
    <row r="761" customFormat="false" ht="12.75" hidden="false" customHeight="false" outlineLevel="0" collapsed="false">
      <c r="A761" s="2" t="n">
        <v>35079</v>
      </c>
      <c r="B761" s="0" t="n">
        <v>2.017</v>
      </c>
    </row>
    <row r="762" customFormat="false" ht="12.75" hidden="false" customHeight="false" outlineLevel="0" collapsed="false">
      <c r="A762" s="2" t="n">
        <v>35080</v>
      </c>
      <c r="B762" s="0" t="n">
        <v>2.074</v>
      </c>
    </row>
    <row r="763" customFormat="false" ht="12.75" hidden="false" customHeight="false" outlineLevel="0" collapsed="false">
      <c r="A763" s="2" t="n">
        <v>35081</v>
      </c>
      <c r="B763" s="0" t="n">
        <v>2.336</v>
      </c>
    </row>
    <row r="764" customFormat="false" ht="12.75" hidden="false" customHeight="false" outlineLevel="0" collapsed="false">
      <c r="A764" s="2" t="n">
        <v>35082</v>
      </c>
      <c r="B764" s="0" t="n">
        <v>2.264</v>
      </c>
    </row>
    <row r="765" customFormat="false" ht="12.75" hidden="false" customHeight="false" outlineLevel="0" collapsed="false">
      <c r="A765" s="2" t="n">
        <v>35083</v>
      </c>
      <c r="B765" s="0" t="n">
        <v>2.168</v>
      </c>
    </row>
    <row r="766" customFormat="false" ht="12.75" hidden="false" customHeight="false" outlineLevel="0" collapsed="false">
      <c r="A766" s="2" t="n">
        <v>35086</v>
      </c>
      <c r="B766" s="0" t="n">
        <v>2.125</v>
      </c>
    </row>
    <row r="767" customFormat="false" ht="12.75" hidden="false" customHeight="false" outlineLevel="0" collapsed="false">
      <c r="A767" s="2" t="n">
        <v>35087</v>
      </c>
      <c r="B767" s="0" t="n">
        <v>2.445</v>
      </c>
    </row>
    <row r="768" customFormat="false" ht="12.75" hidden="false" customHeight="false" outlineLevel="0" collapsed="false">
      <c r="A768" s="2" t="n">
        <v>35088</v>
      </c>
      <c r="B768" s="0" t="n">
        <v>2.493</v>
      </c>
    </row>
    <row r="769" customFormat="false" ht="12.75" hidden="false" customHeight="false" outlineLevel="0" collapsed="false">
      <c r="A769" s="2" t="n">
        <v>35089</v>
      </c>
      <c r="B769" s="0" t="n">
        <v>2.34</v>
      </c>
    </row>
    <row r="770" customFormat="false" ht="12.75" hidden="false" customHeight="false" outlineLevel="0" collapsed="false">
      <c r="A770" s="2" t="n">
        <v>35090</v>
      </c>
      <c r="B770" s="0" t="n">
        <v>2.126</v>
      </c>
    </row>
    <row r="771" customFormat="false" ht="12.75" hidden="false" customHeight="false" outlineLevel="0" collapsed="false">
      <c r="A771" s="2" t="n">
        <v>35093</v>
      </c>
      <c r="B771" s="0" t="n">
        <v>2.337</v>
      </c>
    </row>
    <row r="772" customFormat="false" ht="12.75" hidden="false" customHeight="false" outlineLevel="0" collapsed="false">
      <c r="A772" s="2" t="n">
        <v>35094</v>
      </c>
      <c r="B772" s="0" t="n">
        <v>2.504</v>
      </c>
    </row>
    <row r="773" customFormat="false" ht="12.75" hidden="false" customHeight="false" outlineLevel="0" collapsed="false">
      <c r="A773" s="2" t="n">
        <v>35095</v>
      </c>
      <c r="B773" s="0" t="n">
        <v>2.658</v>
      </c>
    </row>
    <row r="774" customFormat="false" ht="12.75" hidden="false" customHeight="false" outlineLevel="0" collapsed="false">
      <c r="A774" s="2" t="n">
        <v>35096</v>
      </c>
      <c r="B774" s="0" t="n">
        <v>2.499</v>
      </c>
    </row>
    <row r="775" customFormat="false" ht="12.75" hidden="false" customHeight="false" outlineLevel="0" collapsed="false">
      <c r="A775" s="2" t="n">
        <v>35097</v>
      </c>
      <c r="B775" s="0" t="n">
        <v>2.467</v>
      </c>
    </row>
    <row r="776" customFormat="false" ht="12.75" hidden="false" customHeight="false" outlineLevel="0" collapsed="false">
      <c r="A776" s="2" t="n">
        <v>35100</v>
      </c>
      <c r="B776" s="0" t="n">
        <v>2.168</v>
      </c>
    </row>
    <row r="777" customFormat="false" ht="12.75" hidden="false" customHeight="false" outlineLevel="0" collapsed="false">
      <c r="A777" s="2" t="n">
        <v>35101</v>
      </c>
      <c r="B777" s="0" t="n">
        <v>2.448</v>
      </c>
    </row>
    <row r="778" customFormat="false" ht="12.75" hidden="false" customHeight="false" outlineLevel="0" collapsed="false">
      <c r="A778" s="2" t="n">
        <v>35102</v>
      </c>
      <c r="B778" s="0" t="n">
        <v>2.513</v>
      </c>
    </row>
    <row r="779" customFormat="false" ht="12.75" hidden="false" customHeight="false" outlineLevel="0" collapsed="false">
      <c r="A779" s="2" t="n">
        <v>35103</v>
      </c>
      <c r="B779" s="0" t="n">
        <v>2.472</v>
      </c>
    </row>
    <row r="780" customFormat="false" ht="12.75" hidden="false" customHeight="false" outlineLevel="0" collapsed="false">
      <c r="A780" s="2" t="n">
        <v>35104</v>
      </c>
      <c r="B780" s="0" t="n">
        <v>2.551</v>
      </c>
    </row>
    <row r="781" customFormat="false" ht="12.75" hidden="false" customHeight="false" outlineLevel="0" collapsed="false">
      <c r="A781" s="2" t="n">
        <v>35107</v>
      </c>
      <c r="B781" s="0" t="n">
        <v>2.456</v>
      </c>
    </row>
    <row r="782" customFormat="false" ht="12.75" hidden="false" customHeight="false" outlineLevel="0" collapsed="false">
      <c r="A782" s="2" t="n">
        <v>35108</v>
      </c>
      <c r="B782" s="0" t="n">
        <v>2.662</v>
      </c>
    </row>
    <row r="783" customFormat="false" ht="12.75" hidden="false" customHeight="false" outlineLevel="0" collapsed="false">
      <c r="A783" s="2" t="n">
        <v>35109</v>
      </c>
      <c r="B783" s="0" t="n">
        <v>2.582</v>
      </c>
    </row>
    <row r="784" customFormat="false" ht="12.75" hidden="false" customHeight="false" outlineLevel="0" collapsed="false">
      <c r="A784" s="2" t="n">
        <v>35110</v>
      </c>
      <c r="B784" s="0" t="n">
        <v>2.576</v>
      </c>
    </row>
    <row r="785" customFormat="false" ht="12.75" hidden="false" customHeight="false" outlineLevel="0" collapsed="false">
      <c r="A785" s="2" t="n">
        <v>35111</v>
      </c>
      <c r="B785" s="0" t="n">
        <v>2.441</v>
      </c>
    </row>
    <row r="786" customFormat="false" ht="12.75" hidden="false" customHeight="false" outlineLevel="0" collapsed="false">
      <c r="A786" s="2" t="n">
        <v>35114</v>
      </c>
      <c r="B786" s="0" t="n">
        <v>2.37</v>
      </c>
    </row>
    <row r="787" customFormat="false" ht="12.75" hidden="false" customHeight="false" outlineLevel="0" collapsed="false">
      <c r="A787" s="2" t="n">
        <v>35115</v>
      </c>
      <c r="B787" s="0" t="n">
        <v>2.321</v>
      </c>
    </row>
    <row r="788" customFormat="false" ht="12.75" hidden="false" customHeight="false" outlineLevel="0" collapsed="false">
      <c r="A788" s="2" t="n">
        <v>35116</v>
      </c>
      <c r="B788" s="0" t="n">
        <v>2.447</v>
      </c>
    </row>
    <row r="789" customFormat="false" ht="12.75" hidden="false" customHeight="false" outlineLevel="0" collapsed="false">
      <c r="A789" s="2" t="n">
        <v>35117</v>
      </c>
      <c r="B789" s="0" t="n">
        <v>2.623</v>
      </c>
    </row>
    <row r="790" customFormat="false" ht="12.75" hidden="false" customHeight="false" outlineLevel="0" collapsed="false">
      <c r="A790" s="2" t="n">
        <v>35118</v>
      </c>
      <c r="B790" s="0" t="n">
        <v>2.746</v>
      </c>
    </row>
    <row r="791" customFormat="false" ht="12.75" hidden="false" customHeight="false" outlineLevel="0" collapsed="false">
      <c r="A791" s="2" t="n">
        <v>35121</v>
      </c>
      <c r="B791" s="0" t="n">
        <v>2.338</v>
      </c>
    </row>
    <row r="792" customFormat="false" ht="12.75" hidden="false" customHeight="false" outlineLevel="0" collapsed="false">
      <c r="A792" s="2" t="n">
        <v>35122</v>
      </c>
      <c r="B792" s="0" t="n">
        <v>2.326</v>
      </c>
    </row>
    <row r="793" customFormat="false" ht="12.75" hidden="false" customHeight="false" outlineLevel="0" collapsed="false">
      <c r="A793" s="2" t="n">
        <v>35123</v>
      </c>
      <c r="B793" s="0" t="n">
        <v>2.306</v>
      </c>
    </row>
    <row r="794" customFormat="false" ht="12.75" hidden="false" customHeight="false" outlineLevel="0" collapsed="false">
      <c r="A794" s="2" t="n">
        <v>35124</v>
      </c>
      <c r="B794" s="0" t="n">
        <v>2.236</v>
      </c>
    </row>
    <row r="795" customFormat="false" ht="12.75" hidden="false" customHeight="false" outlineLevel="0" collapsed="false">
      <c r="A795" s="2" t="n">
        <v>35125</v>
      </c>
      <c r="B795" s="0" t="n">
        <v>2.156</v>
      </c>
    </row>
    <row r="796" customFormat="false" ht="12.75" hidden="false" customHeight="false" outlineLevel="0" collapsed="false">
      <c r="A796" s="2" t="n">
        <v>35128</v>
      </c>
      <c r="B796" s="0" t="n">
        <v>2.24</v>
      </c>
    </row>
    <row r="797" customFormat="false" ht="12.75" hidden="false" customHeight="false" outlineLevel="0" collapsed="false">
      <c r="A797" s="2" t="n">
        <v>35129</v>
      </c>
      <c r="B797" s="0" t="n">
        <v>2.174</v>
      </c>
    </row>
    <row r="798" customFormat="false" ht="12.75" hidden="false" customHeight="false" outlineLevel="0" collapsed="false">
      <c r="A798" s="2" t="n">
        <v>35130</v>
      </c>
      <c r="B798" s="0" t="n">
        <v>2.188</v>
      </c>
    </row>
    <row r="799" customFormat="false" ht="12.75" hidden="false" customHeight="false" outlineLevel="0" collapsed="false">
      <c r="A799" s="2" t="n">
        <v>35131</v>
      </c>
      <c r="B799" s="0" t="n">
        <v>2.128</v>
      </c>
    </row>
    <row r="800" customFormat="false" ht="12.75" hidden="false" customHeight="false" outlineLevel="0" collapsed="false">
      <c r="A800" s="2" t="n">
        <v>35132</v>
      </c>
      <c r="B800" s="0" t="n">
        <v>2.095</v>
      </c>
    </row>
    <row r="801" customFormat="false" ht="12.75" hidden="false" customHeight="false" outlineLevel="0" collapsed="false">
      <c r="A801" s="2" t="n">
        <v>35135</v>
      </c>
      <c r="B801" s="0" t="n">
        <v>2.178</v>
      </c>
    </row>
    <row r="802" customFormat="false" ht="12.75" hidden="false" customHeight="false" outlineLevel="0" collapsed="false">
      <c r="A802" s="2" t="n">
        <v>35136</v>
      </c>
      <c r="B802" s="0" t="n">
        <v>2.168</v>
      </c>
    </row>
    <row r="803" customFormat="false" ht="12.75" hidden="false" customHeight="false" outlineLevel="0" collapsed="false">
      <c r="A803" s="2" t="n">
        <v>35137</v>
      </c>
      <c r="B803" s="0" t="n">
        <v>2.24</v>
      </c>
    </row>
    <row r="804" customFormat="false" ht="12.75" hidden="false" customHeight="false" outlineLevel="0" collapsed="false">
      <c r="A804" s="2" t="n">
        <v>35138</v>
      </c>
      <c r="B804" s="0" t="n">
        <v>2.247</v>
      </c>
    </row>
    <row r="805" customFormat="false" ht="12.75" hidden="false" customHeight="false" outlineLevel="0" collapsed="false">
      <c r="A805" s="2" t="n">
        <v>35139</v>
      </c>
      <c r="B805" s="0" t="n">
        <v>2.333</v>
      </c>
    </row>
    <row r="806" customFormat="false" ht="12.75" hidden="false" customHeight="false" outlineLevel="0" collapsed="false">
      <c r="A806" s="2" t="n">
        <v>35142</v>
      </c>
      <c r="B806" s="0" t="n">
        <v>2.511</v>
      </c>
    </row>
    <row r="807" customFormat="false" ht="12.75" hidden="false" customHeight="false" outlineLevel="0" collapsed="false">
      <c r="A807" s="2" t="n">
        <v>35143</v>
      </c>
      <c r="B807" s="0" t="n">
        <v>2.523</v>
      </c>
    </row>
    <row r="808" customFormat="false" ht="12.75" hidden="false" customHeight="false" outlineLevel="0" collapsed="false">
      <c r="A808" s="2" t="n">
        <v>35144</v>
      </c>
      <c r="B808" s="0" t="n">
        <v>2.574</v>
      </c>
    </row>
    <row r="809" customFormat="false" ht="12.75" hidden="false" customHeight="false" outlineLevel="0" collapsed="false">
      <c r="A809" s="2" t="n">
        <v>35145</v>
      </c>
      <c r="B809" s="0" t="n">
        <v>2.74</v>
      </c>
    </row>
    <row r="810" customFormat="false" ht="12.75" hidden="false" customHeight="false" outlineLevel="0" collapsed="false">
      <c r="A810" s="2" t="n">
        <v>35146</v>
      </c>
      <c r="B810" s="0" t="n">
        <v>2.863</v>
      </c>
    </row>
    <row r="811" customFormat="false" ht="12.75" hidden="false" customHeight="false" outlineLevel="0" collapsed="false">
      <c r="A811" s="2" t="n">
        <v>35149</v>
      </c>
      <c r="B811" s="0" t="n">
        <v>2.779</v>
      </c>
    </row>
    <row r="812" customFormat="false" ht="12.75" hidden="false" customHeight="false" outlineLevel="0" collapsed="false">
      <c r="A812" s="2" t="n">
        <v>35150</v>
      </c>
      <c r="B812" s="0" t="n">
        <v>2.267</v>
      </c>
    </row>
    <row r="813" customFormat="false" ht="12.75" hidden="false" customHeight="false" outlineLevel="0" collapsed="false">
      <c r="A813" s="2" t="n">
        <v>35151</v>
      </c>
      <c r="B813" s="0" t="n">
        <v>2.339</v>
      </c>
    </row>
    <row r="814" customFormat="false" ht="12.75" hidden="false" customHeight="false" outlineLevel="0" collapsed="false">
      <c r="A814" s="2" t="n">
        <v>35152</v>
      </c>
      <c r="B814" s="0" t="n">
        <v>2.342</v>
      </c>
    </row>
    <row r="815" customFormat="false" ht="12.75" hidden="false" customHeight="false" outlineLevel="0" collapsed="false">
      <c r="A815" s="2" t="n">
        <v>35153</v>
      </c>
      <c r="B815" s="0" t="n">
        <v>2.336</v>
      </c>
    </row>
    <row r="816" customFormat="false" ht="12.75" hidden="false" customHeight="false" outlineLevel="0" collapsed="false">
      <c r="A816" s="2" t="n">
        <v>35156</v>
      </c>
      <c r="B816" s="0" t="n">
        <v>2.288</v>
      </c>
    </row>
    <row r="817" customFormat="false" ht="12.75" hidden="false" customHeight="false" outlineLevel="0" collapsed="false">
      <c r="A817" s="2" t="n">
        <v>35157</v>
      </c>
      <c r="B817" s="0" t="n">
        <v>2.293</v>
      </c>
    </row>
    <row r="818" customFormat="false" ht="12.75" hidden="false" customHeight="false" outlineLevel="0" collapsed="false">
      <c r="A818" s="2" t="n">
        <v>35158</v>
      </c>
      <c r="B818" s="0" t="n">
        <v>2.304</v>
      </c>
    </row>
    <row r="819" customFormat="false" ht="12.75" hidden="false" customHeight="false" outlineLevel="0" collapsed="false">
      <c r="A819" s="2" t="n">
        <v>35159</v>
      </c>
      <c r="B819" s="0" t="n">
        <v>2.335</v>
      </c>
    </row>
    <row r="820" customFormat="false" ht="12.75" hidden="false" customHeight="false" outlineLevel="0" collapsed="false">
      <c r="A820" s="2" t="n">
        <v>35163</v>
      </c>
      <c r="B820" s="0" t="n">
        <v>2.372</v>
      </c>
    </row>
    <row r="821" customFormat="false" ht="12.75" hidden="false" customHeight="false" outlineLevel="0" collapsed="false">
      <c r="A821" s="2" t="n">
        <v>35164</v>
      </c>
      <c r="B821" s="0" t="n">
        <v>2.369</v>
      </c>
    </row>
    <row r="822" customFormat="false" ht="12.75" hidden="false" customHeight="false" outlineLevel="0" collapsed="false">
      <c r="A822" s="2" t="n">
        <v>35165</v>
      </c>
      <c r="B822" s="0" t="n">
        <v>2.34</v>
      </c>
    </row>
    <row r="823" customFormat="false" ht="12.75" hidden="false" customHeight="false" outlineLevel="0" collapsed="false">
      <c r="A823" s="2" t="n">
        <v>35166</v>
      </c>
      <c r="B823" s="0" t="n">
        <v>2.329</v>
      </c>
    </row>
    <row r="824" customFormat="false" ht="12.75" hidden="false" customHeight="false" outlineLevel="0" collapsed="false">
      <c r="A824" s="2" t="n">
        <v>35167</v>
      </c>
      <c r="B824" s="0" t="n">
        <v>2.411</v>
      </c>
    </row>
    <row r="825" customFormat="false" ht="12.75" hidden="false" customHeight="false" outlineLevel="0" collapsed="false">
      <c r="A825" s="2" t="n">
        <v>35170</v>
      </c>
      <c r="B825" s="0" t="n">
        <v>2.343</v>
      </c>
    </row>
    <row r="826" customFormat="false" ht="12.75" hidden="false" customHeight="false" outlineLevel="0" collapsed="false">
      <c r="A826" s="2" t="n">
        <v>35171</v>
      </c>
      <c r="B826" s="0" t="n">
        <v>2.316</v>
      </c>
    </row>
    <row r="827" customFormat="false" ht="12.75" hidden="false" customHeight="false" outlineLevel="0" collapsed="false">
      <c r="A827" s="2" t="n">
        <v>35172</v>
      </c>
      <c r="B827" s="0" t="n">
        <v>2.339</v>
      </c>
    </row>
    <row r="828" customFormat="false" ht="12.75" hidden="false" customHeight="false" outlineLevel="0" collapsed="false">
      <c r="A828" s="2" t="n">
        <v>35173</v>
      </c>
      <c r="B828" s="0" t="n">
        <v>2.331</v>
      </c>
    </row>
    <row r="829" customFormat="false" ht="12.75" hidden="false" customHeight="false" outlineLevel="0" collapsed="false">
      <c r="A829" s="2" t="n">
        <v>35174</v>
      </c>
      <c r="B829" s="0" t="n">
        <v>2.361</v>
      </c>
    </row>
    <row r="830" customFormat="false" ht="12.75" hidden="false" customHeight="false" outlineLevel="0" collapsed="false">
      <c r="A830" s="2" t="n">
        <v>35177</v>
      </c>
      <c r="B830" s="0" t="n">
        <v>2.359</v>
      </c>
    </row>
    <row r="831" customFormat="false" ht="12.75" hidden="false" customHeight="false" outlineLevel="0" collapsed="false">
      <c r="A831" s="2" t="n">
        <v>35178</v>
      </c>
      <c r="B831" s="0" t="n">
        <v>2.28</v>
      </c>
    </row>
    <row r="832" customFormat="false" ht="12.75" hidden="false" customHeight="false" outlineLevel="0" collapsed="false">
      <c r="A832" s="2" t="n">
        <v>35179</v>
      </c>
      <c r="B832" s="0" t="n">
        <v>2.214</v>
      </c>
    </row>
    <row r="833" customFormat="false" ht="12.75" hidden="false" customHeight="false" outlineLevel="0" collapsed="false">
      <c r="A833" s="2" t="n">
        <v>35180</v>
      </c>
      <c r="B833" s="0" t="n">
        <v>2.258</v>
      </c>
    </row>
    <row r="834" customFormat="false" ht="12.75" hidden="false" customHeight="false" outlineLevel="0" collapsed="false">
      <c r="A834" s="2" t="n">
        <v>35181</v>
      </c>
      <c r="B834" s="0" t="n">
        <v>2.207</v>
      </c>
    </row>
    <row r="835" customFormat="false" ht="12.75" hidden="false" customHeight="false" outlineLevel="0" collapsed="false">
      <c r="A835" s="2" t="n">
        <v>35184</v>
      </c>
      <c r="B835" s="0" t="n">
        <v>2.223</v>
      </c>
    </row>
    <row r="836" customFormat="false" ht="12.75" hidden="false" customHeight="false" outlineLevel="0" collapsed="false">
      <c r="A836" s="2" t="n">
        <v>35185</v>
      </c>
      <c r="B836" s="0" t="n">
        <v>2.224</v>
      </c>
    </row>
    <row r="837" customFormat="false" ht="12.75" hidden="false" customHeight="false" outlineLevel="0" collapsed="false">
      <c r="A837" s="2" t="n">
        <v>35186</v>
      </c>
      <c r="B837" s="0" t="n">
        <v>2.229</v>
      </c>
    </row>
    <row r="838" customFormat="false" ht="12.75" hidden="false" customHeight="false" outlineLevel="0" collapsed="false">
      <c r="A838" s="2" t="n">
        <v>35187</v>
      </c>
      <c r="B838" s="0" t="n">
        <v>2.19</v>
      </c>
    </row>
    <row r="839" customFormat="false" ht="12.75" hidden="false" customHeight="false" outlineLevel="0" collapsed="false">
      <c r="A839" s="2" t="n">
        <v>35188</v>
      </c>
      <c r="B839" s="0" t="n">
        <v>2.131</v>
      </c>
    </row>
    <row r="840" customFormat="false" ht="12.75" hidden="false" customHeight="false" outlineLevel="0" collapsed="false">
      <c r="A840" s="2" t="n">
        <v>35191</v>
      </c>
      <c r="B840" s="0" t="n">
        <v>2.148</v>
      </c>
    </row>
    <row r="841" customFormat="false" ht="12.75" hidden="false" customHeight="false" outlineLevel="0" collapsed="false">
      <c r="A841" s="2" t="n">
        <v>35192</v>
      </c>
      <c r="B841" s="0" t="n">
        <v>2.187</v>
      </c>
    </row>
    <row r="842" customFormat="false" ht="12.75" hidden="false" customHeight="false" outlineLevel="0" collapsed="false">
      <c r="A842" s="2" t="n">
        <v>35193</v>
      </c>
      <c r="B842" s="0" t="n">
        <v>2.186</v>
      </c>
    </row>
    <row r="843" customFormat="false" ht="12.75" hidden="false" customHeight="false" outlineLevel="0" collapsed="false">
      <c r="A843" s="2" t="n">
        <v>35194</v>
      </c>
      <c r="B843" s="0" t="n">
        <v>2.21</v>
      </c>
    </row>
    <row r="844" customFormat="false" ht="12.75" hidden="false" customHeight="false" outlineLevel="0" collapsed="false">
      <c r="A844" s="2" t="n">
        <v>35195</v>
      </c>
      <c r="B844" s="0" t="n">
        <v>2.204</v>
      </c>
    </row>
    <row r="845" customFormat="false" ht="12.75" hidden="false" customHeight="false" outlineLevel="0" collapsed="false">
      <c r="A845" s="2" t="n">
        <v>35198</v>
      </c>
      <c r="B845" s="0" t="n">
        <v>2.286</v>
      </c>
    </row>
    <row r="846" customFormat="false" ht="12.75" hidden="false" customHeight="false" outlineLevel="0" collapsed="false">
      <c r="A846" s="2" t="n">
        <v>35199</v>
      </c>
      <c r="B846" s="0" t="n">
        <v>2.273</v>
      </c>
    </row>
    <row r="847" customFormat="false" ht="12.75" hidden="false" customHeight="false" outlineLevel="0" collapsed="false">
      <c r="A847" s="2" t="n">
        <v>35200</v>
      </c>
      <c r="B847" s="0" t="n">
        <v>2.299</v>
      </c>
    </row>
    <row r="848" customFormat="false" ht="12.75" hidden="false" customHeight="false" outlineLevel="0" collapsed="false">
      <c r="A848" s="2" t="n">
        <v>35201</v>
      </c>
      <c r="B848" s="0" t="n">
        <v>2.302</v>
      </c>
    </row>
    <row r="849" customFormat="false" ht="12.75" hidden="false" customHeight="false" outlineLevel="0" collapsed="false">
      <c r="A849" s="2" t="n">
        <v>35202</v>
      </c>
      <c r="B849" s="0" t="n">
        <v>2.284</v>
      </c>
    </row>
    <row r="850" customFormat="false" ht="12.75" hidden="false" customHeight="false" outlineLevel="0" collapsed="false">
      <c r="A850" s="2" t="n">
        <v>35205</v>
      </c>
      <c r="B850" s="0" t="n">
        <v>2.324</v>
      </c>
    </row>
    <row r="851" customFormat="false" ht="12.75" hidden="false" customHeight="false" outlineLevel="0" collapsed="false">
      <c r="A851" s="2" t="n">
        <v>35206</v>
      </c>
      <c r="B851" s="0" t="n">
        <v>2.295</v>
      </c>
    </row>
    <row r="852" customFormat="false" ht="12.75" hidden="false" customHeight="false" outlineLevel="0" collapsed="false">
      <c r="A852" s="2" t="n">
        <v>35207</v>
      </c>
      <c r="B852" s="0" t="n">
        <v>2.329</v>
      </c>
    </row>
    <row r="853" customFormat="false" ht="12.75" hidden="false" customHeight="false" outlineLevel="0" collapsed="false">
      <c r="A853" s="2" t="n">
        <v>35208</v>
      </c>
      <c r="B853" s="0" t="n">
        <v>2.337</v>
      </c>
    </row>
    <row r="854" customFormat="false" ht="12.75" hidden="false" customHeight="false" outlineLevel="0" collapsed="false">
      <c r="A854" s="2" t="n">
        <v>35209</v>
      </c>
      <c r="B854" s="0" t="n">
        <v>2.361</v>
      </c>
    </row>
    <row r="855" customFormat="false" ht="12.75" hidden="false" customHeight="false" outlineLevel="0" collapsed="false">
      <c r="A855" s="2" t="n">
        <v>35213</v>
      </c>
      <c r="B855" s="0" t="n">
        <v>2.418</v>
      </c>
    </row>
    <row r="856" customFormat="false" ht="12.75" hidden="false" customHeight="false" outlineLevel="0" collapsed="false">
      <c r="A856" s="2" t="n">
        <v>35214</v>
      </c>
      <c r="B856" s="0" t="n">
        <v>2.442</v>
      </c>
    </row>
    <row r="857" customFormat="false" ht="12.75" hidden="false" customHeight="false" outlineLevel="0" collapsed="false">
      <c r="A857" s="2" t="n">
        <v>35215</v>
      </c>
      <c r="B857" s="0" t="n">
        <v>2.396</v>
      </c>
    </row>
    <row r="858" customFormat="false" ht="12.75" hidden="false" customHeight="false" outlineLevel="0" collapsed="false">
      <c r="A858" s="2" t="n">
        <v>35216</v>
      </c>
      <c r="B858" s="0" t="n">
        <v>2.406</v>
      </c>
    </row>
    <row r="859" customFormat="false" ht="12.75" hidden="false" customHeight="false" outlineLevel="0" collapsed="false">
      <c r="A859" s="2" t="n">
        <v>35219</v>
      </c>
      <c r="B859" s="0" t="n">
        <v>2.406</v>
      </c>
    </row>
    <row r="860" customFormat="false" ht="12.75" hidden="false" customHeight="false" outlineLevel="0" collapsed="false">
      <c r="A860" s="2" t="n">
        <v>35220</v>
      </c>
      <c r="B860" s="0" t="n">
        <v>2.364</v>
      </c>
    </row>
    <row r="861" customFormat="false" ht="12.75" hidden="false" customHeight="false" outlineLevel="0" collapsed="false">
      <c r="A861" s="2" t="n">
        <v>35221</v>
      </c>
      <c r="B861" s="0" t="n">
        <v>2.379</v>
      </c>
    </row>
    <row r="862" customFormat="false" ht="12.75" hidden="false" customHeight="false" outlineLevel="0" collapsed="false">
      <c r="A862" s="2" t="n">
        <v>35222</v>
      </c>
      <c r="B862" s="0" t="n">
        <v>2.362</v>
      </c>
    </row>
    <row r="863" customFormat="false" ht="12.75" hidden="false" customHeight="false" outlineLevel="0" collapsed="false">
      <c r="A863" s="2" t="n">
        <v>35223</v>
      </c>
      <c r="B863" s="0" t="n">
        <v>2.395</v>
      </c>
    </row>
    <row r="864" customFormat="false" ht="12.75" hidden="false" customHeight="false" outlineLevel="0" collapsed="false">
      <c r="A864" s="2" t="n">
        <v>35226</v>
      </c>
      <c r="B864" s="0" t="n">
        <v>2.39</v>
      </c>
    </row>
    <row r="865" customFormat="false" ht="12.75" hidden="false" customHeight="false" outlineLevel="0" collapsed="false">
      <c r="A865" s="2" t="n">
        <v>35227</v>
      </c>
      <c r="B865" s="0" t="n">
        <v>2.427</v>
      </c>
    </row>
    <row r="866" customFormat="false" ht="12.75" hidden="false" customHeight="false" outlineLevel="0" collapsed="false">
      <c r="A866" s="2" t="n">
        <v>35228</v>
      </c>
      <c r="B866" s="0" t="n">
        <v>2.434</v>
      </c>
    </row>
    <row r="867" customFormat="false" ht="12.75" hidden="false" customHeight="false" outlineLevel="0" collapsed="false">
      <c r="A867" s="2" t="n">
        <v>35229</v>
      </c>
      <c r="B867" s="0" t="n">
        <v>2.494</v>
      </c>
    </row>
    <row r="868" customFormat="false" ht="12.75" hidden="false" customHeight="false" outlineLevel="0" collapsed="false">
      <c r="A868" s="2" t="n">
        <v>35230</v>
      </c>
      <c r="B868" s="0" t="n">
        <v>2.509</v>
      </c>
    </row>
    <row r="869" customFormat="false" ht="12.75" hidden="false" customHeight="false" outlineLevel="0" collapsed="false">
      <c r="A869" s="2" t="n">
        <v>35233</v>
      </c>
      <c r="B869" s="0" t="n">
        <v>2.536</v>
      </c>
    </row>
    <row r="870" customFormat="false" ht="12.75" hidden="false" customHeight="false" outlineLevel="0" collapsed="false">
      <c r="A870" s="2" t="n">
        <v>35234</v>
      </c>
      <c r="B870" s="0" t="n">
        <v>2.61</v>
      </c>
    </row>
    <row r="871" customFormat="false" ht="12.75" hidden="false" customHeight="false" outlineLevel="0" collapsed="false">
      <c r="A871" s="2" t="n">
        <v>35235</v>
      </c>
      <c r="B871" s="0" t="n">
        <v>2.631</v>
      </c>
    </row>
    <row r="872" customFormat="false" ht="12.75" hidden="false" customHeight="false" outlineLevel="0" collapsed="false">
      <c r="A872" s="2" t="n">
        <v>35236</v>
      </c>
      <c r="B872" s="0" t="n">
        <v>2.617</v>
      </c>
    </row>
    <row r="873" customFormat="false" ht="12.75" hidden="false" customHeight="false" outlineLevel="0" collapsed="false">
      <c r="A873" s="2" t="n">
        <v>35237</v>
      </c>
      <c r="B873" s="0" t="n">
        <v>2.64</v>
      </c>
    </row>
    <row r="874" customFormat="false" ht="12.75" hidden="false" customHeight="false" outlineLevel="0" collapsed="false">
      <c r="A874" s="2" t="n">
        <v>35240</v>
      </c>
      <c r="B874" s="0" t="n">
        <v>2.646</v>
      </c>
    </row>
    <row r="875" customFormat="false" ht="12.75" hidden="false" customHeight="false" outlineLevel="0" collapsed="false">
      <c r="A875" s="2" t="n">
        <v>35241</v>
      </c>
      <c r="B875" s="0" t="n">
        <v>2.667</v>
      </c>
    </row>
    <row r="876" customFormat="false" ht="12.75" hidden="false" customHeight="false" outlineLevel="0" collapsed="false">
      <c r="A876" s="2" t="n">
        <v>35242</v>
      </c>
      <c r="B876" s="0" t="n">
        <v>2.687</v>
      </c>
    </row>
    <row r="877" customFormat="false" ht="12.75" hidden="false" customHeight="false" outlineLevel="0" collapsed="false">
      <c r="A877" s="2" t="n">
        <v>35243</v>
      </c>
      <c r="B877" s="0" t="n">
        <v>2.787</v>
      </c>
    </row>
    <row r="878" customFormat="false" ht="12.75" hidden="false" customHeight="false" outlineLevel="0" collapsed="false">
      <c r="A878" s="2" t="n">
        <v>35244</v>
      </c>
      <c r="B878" s="0" t="n">
        <v>2.911</v>
      </c>
    </row>
    <row r="879" customFormat="false" ht="12.75" hidden="false" customHeight="false" outlineLevel="0" collapsed="false">
      <c r="A879" s="2" t="n">
        <v>35247</v>
      </c>
      <c r="B879" s="0" t="n">
        <v>2.76</v>
      </c>
    </row>
    <row r="880" customFormat="false" ht="12.75" hidden="false" customHeight="false" outlineLevel="0" collapsed="false">
      <c r="A880" s="2" t="n">
        <v>35248</v>
      </c>
      <c r="B880" s="0" t="n">
        <v>2.81</v>
      </c>
    </row>
    <row r="881" customFormat="false" ht="12.75" hidden="false" customHeight="false" outlineLevel="0" collapsed="false">
      <c r="A881" s="2" t="n">
        <v>35249</v>
      </c>
      <c r="B881" s="0" t="n">
        <v>2.841</v>
      </c>
    </row>
    <row r="882" customFormat="false" ht="12.75" hidden="false" customHeight="false" outlineLevel="0" collapsed="false">
      <c r="A882" s="2" t="n">
        <v>35254</v>
      </c>
      <c r="B882" s="0" t="n">
        <v>2.827</v>
      </c>
    </row>
    <row r="883" customFormat="false" ht="12.75" hidden="false" customHeight="false" outlineLevel="0" collapsed="false">
      <c r="A883" s="2" t="n">
        <v>35255</v>
      </c>
      <c r="B883" s="0" t="n">
        <v>2.739</v>
      </c>
    </row>
    <row r="884" customFormat="false" ht="12.75" hidden="false" customHeight="false" outlineLevel="0" collapsed="false">
      <c r="A884" s="2" t="n">
        <v>35256</v>
      </c>
      <c r="B884" s="0" t="n">
        <v>2.777</v>
      </c>
    </row>
    <row r="885" customFormat="false" ht="12.75" hidden="false" customHeight="false" outlineLevel="0" collapsed="false">
      <c r="A885" s="2" t="n">
        <v>35257</v>
      </c>
      <c r="B885" s="0" t="n">
        <v>2.696</v>
      </c>
    </row>
    <row r="886" customFormat="false" ht="12.75" hidden="false" customHeight="false" outlineLevel="0" collapsed="false">
      <c r="A886" s="2" t="n">
        <v>35258</v>
      </c>
      <c r="B886" s="0" t="n">
        <v>2.761</v>
      </c>
    </row>
    <row r="887" customFormat="false" ht="12.75" hidden="false" customHeight="false" outlineLevel="0" collapsed="false">
      <c r="A887" s="2" t="n">
        <v>35261</v>
      </c>
      <c r="B887" s="0" t="n">
        <v>2.765</v>
      </c>
    </row>
    <row r="888" customFormat="false" ht="12.75" hidden="false" customHeight="false" outlineLevel="0" collapsed="false">
      <c r="A888" s="2" t="n">
        <v>35262</v>
      </c>
      <c r="B888" s="0" t="n">
        <v>2.76</v>
      </c>
    </row>
    <row r="889" customFormat="false" ht="12.75" hidden="false" customHeight="false" outlineLevel="0" collapsed="false">
      <c r="A889" s="2" t="n">
        <v>35263</v>
      </c>
      <c r="B889" s="0" t="n">
        <v>2.638</v>
      </c>
    </row>
    <row r="890" customFormat="false" ht="12.75" hidden="false" customHeight="false" outlineLevel="0" collapsed="false">
      <c r="A890" s="2" t="n">
        <v>35264</v>
      </c>
      <c r="B890" s="0" t="n">
        <v>2.43</v>
      </c>
    </row>
    <row r="891" customFormat="false" ht="12.75" hidden="false" customHeight="false" outlineLevel="0" collapsed="false">
      <c r="A891" s="2" t="n">
        <v>35265</v>
      </c>
      <c r="B891" s="0" t="n">
        <v>2.359</v>
      </c>
    </row>
    <row r="892" customFormat="false" ht="12.75" hidden="false" customHeight="false" outlineLevel="0" collapsed="false">
      <c r="A892" s="2" t="n">
        <v>35268</v>
      </c>
      <c r="B892" s="0" t="n">
        <v>2.181</v>
      </c>
    </row>
    <row r="893" customFormat="false" ht="12.75" hidden="false" customHeight="false" outlineLevel="0" collapsed="false">
      <c r="A893" s="2" t="n">
        <v>35269</v>
      </c>
      <c r="B893" s="0" t="n">
        <v>2.39</v>
      </c>
    </row>
    <row r="894" customFormat="false" ht="12.75" hidden="false" customHeight="false" outlineLevel="0" collapsed="false">
      <c r="A894" s="2" t="n">
        <v>35270</v>
      </c>
      <c r="B894" s="0" t="n">
        <v>2.359</v>
      </c>
    </row>
    <row r="895" customFormat="false" ht="12.75" hidden="false" customHeight="false" outlineLevel="0" collapsed="false">
      <c r="A895" s="2" t="n">
        <v>35271</v>
      </c>
      <c r="B895" s="0" t="n">
        <v>2.322</v>
      </c>
    </row>
    <row r="896" customFormat="false" ht="12.75" hidden="false" customHeight="false" outlineLevel="0" collapsed="false">
      <c r="A896" s="2" t="n">
        <v>35272</v>
      </c>
      <c r="B896" s="0" t="n">
        <v>2.192</v>
      </c>
    </row>
    <row r="897" customFormat="false" ht="12.75" hidden="false" customHeight="false" outlineLevel="0" collapsed="false">
      <c r="A897" s="2" t="n">
        <v>35275</v>
      </c>
      <c r="B897" s="0" t="n">
        <v>2.046</v>
      </c>
    </row>
    <row r="898" customFormat="false" ht="12.75" hidden="false" customHeight="false" outlineLevel="0" collapsed="false">
      <c r="A898" s="2" t="n">
        <v>35276</v>
      </c>
      <c r="B898" s="0" t="n">
        <v>2.144</v>
      </c>
    </row>
    <row r="899" customFormat="false" ht="12.75" hidden="false" customHeight="false" outlineLevel="0" collapsed="false">
      <c r="A899" s="2" t="n">
        <v>35277</v>
      </c>
      <c r="B899" s="0" t="n">
        <v>2.163</v>
      </c>
    </row>
    <row r="900" customFormat="false" ht="12.75" hidden="false" customHeight="false" outlineLevel="0" collapsed="false">
      <c r="A900" s="2" t="n">
        <v>35278</v>
      </c>
      <c r="B900" s="0" t="n">
        <v>2.276</v>
      </c>
    </row>
    <row r="901" customFormat="false" ht="12.75" hidden="false" customHeight="false" outlineLevel="0" collapsed="false">
      <c r="A901" s="2" t="n">
        <v>35279</v>
      </c>
      <c r="B901" s="0" t="n">
        <v>2.315</v>
      </c>
    </row>
    <row r="902" customFormat="false" ht="12.75" hidden="false" customHeight="false" outlineLevel="0" collapsed="false">
      <c r="A902" s="2" t="n">
        <v>35282</v>
      </c>
      <c r="B902" s="0" t="n">
        <v>2.215</v>
      </c>
    </row>
    <row r="903" customFormat="false" ht="12.75" hidden="false" customHeight="false" outlineLevel="0" collapsed="false">
      <c r="A903" s="2" t="n">
        <v>35283</v>
      </c>
      <c r="B903" s="0" t="n">
        <v>2.124</v>
      </c>
    </row>
    <row r="904" customFormat="false" ht="12.75" hidden="false" customHeight="false" outlineLevel="0" collapsed="false">
      <c r="A904" s="2" t="n">
        <v>35284</v>
      </c>
      <c r="B904" s="0" t="n">
        <v>2.091</v>
      </c>
    </row>
    <row r="905" customFormat="false" ht="12.75" hidden="false" customHeight="false" outlineLevel="0" collapsed="false">
      <c r="A905" s="2" t="n">
        <v>35285</v>
      </c>
      <c r="B905" s="0" t="n">
        <v>2.068</v>
      </c>
    </row>
    <row r="906" customFormat="false" ht="12.75" hidden="false" customHeight="false" outlineLevel="0" collapsed="false">
      <c r="A906" s="2" t="n">
        <v>35286</v>
      </c>
      <c r="B906" s="0" t="n">
        <v>2.103</v>
      </c>
    </row>
    <row r="907" customFormat="false" ht="12.75" hidden="false" customHeight="false" outlineLevel="0" collapsed="false">
      <c r="A907" s="2" t="n">
        <v>35289</v>
      </c>
      <c r="B907" s="0" t="n">
        <v>2.074</v>
      </c>
    </row>
    <row r="908" customFormat="false" ht="12.75" hidden="false" customHeight="false" outlineLevel="0" collapsed="false">
      <c r="A908" s="2" t="n">
        <v>35290</v>
      </c>
      <c r="B908" s="0" t="n">
        <v>2.056</v>
      </c>
    </row>
    <row r="909" customFormat="false" ht="12.75" hidden="false" customHeight="false" outlineLevel="0" collapsed="false">
      <c r="A909" s="2" t="n">
        <v>35291</v>
      </c>
      <c r="B909" s="0" t="n">
        <v>2.086</v>
      </c>
    </row>
    <row r="910" customFormat="false" ht="12.75" hidden="false" customHeight="false" outlineLevel="0" collapsed="false">
      <c r="A910" s="2" t="n">
        <v>35292</v>
      </c>
      <c r="B910" s="0" t="n">
        <v>2.04</v>
      </c>
    </row>
    <row r="911" customFormat="false" ht="12.75" hidden="false" customHeight="false" outlineLevel="0" collapsed="false">
      <c r="A911" s="2" t="n">
        <v>35293</v>
      </c>
      <c r="B911" s="0" t="n">
        <v>2.14</v>
      </c>
    </row>
    <row r="912" customFormat="false" ht="12.75" hidden="false" customHeight="false" outlineLevel="0" collapsed="false">
      <c r="A912" s="2" t="n">
        <v>35296</v>
      </c>
      <c r="B912" s="0" t="n">
        <v>2.187</v>
      </c>
    </row>
    <row r="913" customFormat="false" ht="12.75" hidden="false" customHeight="false" outlineLevel="0" collapsed="false">
      <c r="A913" s="2" t="n">
        <v>35297</v>
      </c>
      <c r="B913" s="0" t="n">
        <v>2.053</v>
      </c>
    </row>
    <row r="914" customFormat="false" ht="12.75" hidden="false" customHeight="false" outlineLevel="0" collapsed="false">
      <c r="A914" s="2" t="n">
        <v>35298</v>
      </c>
      <c r="B914" s="0" t="n">
        <v>2.03</v>
      </c>
    </row>
    <row r="915" customFormat="false" ht="12.75" hidden="false" customHeight="false" outlineLevel="0" collapsed="false">
      <c r="A915" s="2" t="n">
        <v>35299</v>
      </c>
      <c r="B915" s="0" t="n">
        <v>1.921</v>
      </c>
    </row>
    <row r="916" customFormat="false" ht="12.75" hidden="false" customHeight="false" outlineLevel="0" collapsed="false">
      <c r="A916" s="2" t="n">
        <v>35300</v>
      </c>
      <c r="B916" s="0" t="n">
        <v>1.95</v>
      </c>
    </row>
    <row r="917" customFormat="false" ht="12.75" hidden="false" customHeight="false" outlineLevel="0" collapsed="false">
      <c r="A917" s="2" t="n">
        <v>35303</v>
      </c>
      <c r="B917" s="0" t="n">
        <v>1.853</v>
      </c>
    </row>
    <row r="918" customFormat="false" ht="12.75" hidden="false" customHeight="false" outlineLevel="0" collapsed="false">
      <c r="A918" s="2" t="n">
        <v>35304</v>
      </c>
      <c r="B918" s="0" t="n">
        <v>1.882</v>
      </c>
    </row>
    <row r="919" customFormat="false" ht="12.75" hidden="false" customHeight="false" outlineLevel="0" collapsed="false">
      <c r="A919" s="2" t="n">
        <v>35305</v>
      </c>
      <c r="B919" s="0" t="n">
        <v>1.865</v>
      </c>
    </row>
    <row r="920" customFormat="false" ht="12.75" hidden="false" customHeight="false" outlineLevel="0" collapsed="false">
      <c r="A920" s="2" t="n">
        <v>35306</v>
      </c>
      <c r="B920" s="0" t="n">
        <v>1.907</v>
      </c>
    </row>
    <row r="921" customFormat="false" ht="12.75" hidden="false" customHeight="false" outlineLevel="0" collapsed="false">
      <c r="A921" s="2" t="n">
        <v>35307</v>
      </c>
      <c r="B921" s="0" t="n">
        <v>1.859</v>
      </c>
    </row>
    <row r="922" customFormat="false" ht="12.75" hidden="false" customHeight="false" outlineLevel="0" collapsed="false">
      <c r="A922" s="2" t="n">
        <v>35311</v>
      </c>
      <c r="B922" s="0" t="n">
        <v>1.821</v>
      </c>
    </row>
    <row r="923" customFormat="false" ht="12.75" hidden="false" customHeight="false" outlineLevel="0" collapsed="false">
      <c r="A923" s="2" t="n">
        <v>35312</v>
      </c>
      <c r="B923" s="0" t="n">
        <v>1.764</v>
      </c>
    </row>
    <row r="924" customFormat="false" ht="12.75" hidden="false" customHeight="false" outlineLevel="0" collapsed="false">
      <c r="A924" s="2" t="n">
        <v>35313</v>
      </c>
      <c r="B924" s="0" t="n">
        <v>1.809</v>
      </c>
    </row>
    <row r="925" customFormat="false" ht="12.75" hidden="false" customHeight="false" outlineLevel="0" collapsed="false">
      <c r="A925" s="2" t="n">
        <v>35314</v>
      </c>
      <c r="B925" s="0" t="n">
        <v>1.863</v>
      </c>
    </row>
    <row r="926" customFormat="false" ht="12.75" hidden="false" customHeight="false" outlineLevel="0" collapsed="false">
      <c r="A926" s="2" t="n">
        <v>35317</v>
      </c>
      <c r="B926" s="0" t="n">
        <v>1.898</v>
      </c>
    </row>
    <row r="927" customFormat="false" ht="12.75" hidden="false" customHeight="false" outlineLevel="0" collapsed="false">
      <c r="A927" s="2" t="n">
        <v>35318</v>
      </c>
      <c r="B927" s="0" t="n">
        <v>1.791</v>
      </c>
    </row>
    <row r="928" customFormat="false" ht="12.75" hidden="false" customHeight="false" outlineLevel="0" collapsed="false">
      <c r="A928" s="2" t="n">
        <v>35319</v>
      </c>
      <c r="B928" s="0" t="n">
        <v>1.806</v>
      </c>
    </row>
    <row r="929" customFormat="false" ht="12.75" hidden="false" customHeight="false" outlineLevel="0" collapsed="false">
      <c r="A929" s="2" t="n">
        <v>35320</v>
      </c>
      <c r="B929" s="0" t="n">
        <v>1.813</v>
      </c>
    </row>
    <row r="930" customFormat="false" ht="12.75" hidden="false" customHeight="false" outlineLevel="0" collapsed="false">
      <c r="A930" s="2" t="n">
        <v>35321</v>
      </c>
      <c r="B930" s="0" t="n">
        <v>1.864</v>
      </c>
    </row>
    <row r="931" customFormat="false" ht="12.75" hidden="false" customHeight="false" outlineLevel="0" collapsed="false">
      <c r="A931" s="2" t="n">
        <v>35324</v>
      </c>
      <c r="B931" s="0" t="n">
        <v>1.973</v>
      </c>
    </row>
    <row r="932" customFormat="false" ht="12.75" hidden="false" customHeight="false" outlineLevel="0" collapsed="false">
      <c r="A932" s="2" t="n">
        <v>35325</v>
      </c>
      <c r="B932" s="0" t="n">
        <v>1.934</v>
      </c>
    </row>
    <row r="933" customFormat="false" ht="12.75" hidden="false" customHeight="false" outlineLevel="0" collapsed="false">
      <c r="A933" s="2" t="n">
        <v>35326</v>
      </c>
      <c r="B933" s="0" t="n">
        <v>1.968</v>
      </c>
    </row>
    <row r="934" customFormat="false" ht="12.75" hidden="false" customHeight="false" outlineLevel="0" collapsed="false">
      <c r="A934" s="2" t="n">
        <v>35327</v>
      </c>
      <c r="B934" s="0" t="n">
        <v>2.063</v>
      </c>
    </row>
    <row r="935" customFormat="false" ht="12.75" hidden="false" customHeight="false" outlineLevel="0" collapsed="false">
      <c r="A935" s="2" t="n">
        <v>35328</v>
      </c>
      <c r="B935" s="0" t="n">
        <v>1.965</v>
      </c>
    </row>
    <row r="936" customFormat="false" ht="12.75" hidden="false" customHeight="false" outlineLevel="0" collapsed="false">
      <c r="A936" s="2" t="n">
        <v>35331</v>
      </c>
      <c r="B936" s="0" t="n">
        <v>1.873</v>
      </c>
    </row>
    <row r="937" customFormat="false" ht="12.75" hidden="false" customHeight="false" outlineLevel="0" collapsed="false">
      <c r="A937" s="2" t="n">
        <v>35332</v>
      </c>
      <c r="B937" s="0" t="n">
        <v>1.828</v>
      </c>
    </row>
    <row r="938" customFormat="false" ht="12.75" hidden="false" customHeight="false" outlineLevel="0" collapsed="false">
      <c r="A938" s="2" t="n">
        <v>35333</v>
      </c>
      <c r="B938" s="0" t="n">
        <v>2.096</v>
      </c>
    </row>
    <row r="939" customFormat="false" ht="12.75" hidden="false" customHeight="false" outlineLevel="0" collapsed="false">
      <c r="A939" s="2" t="n">
        <v>35334</v>
      </c>
      <c r="B939" s="0" t="n">
        <v>2.137</v>
      </c>
    </row>
    <row r="940" customFormat="false" ht="12.75" hidden="false" customHeight="false" outlineLevel="0" collapsed="false">
      <c r="A940" s="2" t="n">
        <v>35335</v>
      </c>
      <c r="B940" s="0" t="n">
        <v>2.181</v>
      </c>
    </row>
    <row r="941" customFormat="false" ht="12.75" hidden="false" customHeight="false" outlineLevel="0" collapsed="false">
      <c r="A941" s="2" t="n">
        <v>35338</v>
      </c>
      <c r="B941" s="0" t="n">
        <v>2.214</v>
      </c>
    </row>
    <row r="942" customFormat="false" ht="12.75" hidden="false" customHeight="false" outlineLevel="0" collapsed="false">
      <c r="A942" s="2" t="n">
        <v>35339</v>
      </c>
      <c r="B942" s="0" t="n">
        <v>2.185</v>
      </c>
    </row>
    <row r="943" customFormat="false" ht="12.75" hidden="false" customHeight="false" outlineLevel="0" collapsed="false">
      <c r="A943" s="2" t="n">
        <v>35340</v>
      </c>
      <c r="B943" s="0" t="n">
        <v>2.18</v>
      </c>
    </row>
    <row r="944" customFormat="false" ht="12.75" hidden="false" customHeight="false" outlineLevel="0" collapsed="false">
      <c r="A944" s="2" t="n">
        <v>35341</v>
      </c>
      <c r="B944" s="0" t="n">
        <v>2.346</v>
      </c>
    </row>
    <row r="945" customFormat="false" ht="12.75" hidden="false" customHeight="false" outlineLevel="0" collapsed="false">
      <c r="A945" s="2" t="n">
        <v>35342</v>
      </c>
      <c r="B945" s="0" t="n">
        <v>2.396</v>
      </c>
    </row>
    <row r="946" customFormat="false" ht="12.75" hidden="false" customHeight="false" outlineLevel="0" collapsed="false">
      <c r="A946" s="2" t="n">
        <v>35345</v>
      </c>
      <c r="B946" s="0" t="n">
        <v>2.369</v>
      </c>
    </row>
    <row r="947" customFormat="false" ht="12.75" hidden="false" customHeight="false" outlineLevel="0" collapsed="false">
      <c r="A947" s="2" t="n">
        <v>35346</v>
      </c>
      <c r="B947" s="0" t="n">
        <v>2.438</v>
      </c>
    </row>
    <row r="948" customFormat="false" ht="12.75" hidden="false" customHeight="false" outlineLevel="0" collapsed="false">
      <c r="A948" s="2" t="n">
        <v>35347</v>
      </c>
      <c r="B948" s="0" t="n">
        <v>2.47</v>
      </c>
    </row>
    <row r="949" customFormat="false" ht="12.75" hidden="false" customHeight="false" outlineLevel="0" collapsed="false">
      <c r="A949" s="2" t="n">
        <v>35348</v>
      </c>
      <c r="B949" s="0" t="n">
        <v>2.371</v>
      </c>
    </row>
    <row r="950" customFormat="false" ht="12.75" hidden="false" customHeight="false" outlineLevel="0" collapsed="false">
      <c r="A950" s="2" t="n">
        <v>35349</v>
      </c>
      <c r="B950" s="0" t="n">
        <v>2.347</v>
      </c>
    </row>
    <row r="951" customFormat="false" ht="12.75" hidden="false" customHeight="false" outlineLevel="0" collapsed="false">
      <c r="A951" s="2" t="n">
        <v>35352</v>
      </c>
      <c r="B951" s="0" t="n">
        <v>2.3</v>
      </c>
    </row>
    <row r="952" customFormat="false" ht="12.75" hidden="false" customHeight="false" outlineLevel="0" collapsed="false">
      <c r="A952" s="2" t="n">
        <v>35353</v>
      </c>
      <c r="B952" s="0" t="n">
        <v>2.464</v>
      </c>
    </row>
    <row r="953" customFormat="false" ht="12.75" hidden="false" customHeight="false" outlineLevel="0" collapsed="false">
      <c r="A953" s="2" t="n">
        <v>35354</v>
      </c>
      <c r="B953" s="0" t="n">
        <v>2.437</v>
      </c>
    </row>
    <row r="954" customFormat="false" ht="12.75" hidden="false" customHeight="false" outlineLevel="0" collapsed="false">
      <c r="A954" s="2" t="n">
        <v>35355</v>
      </c>
      <c r="B954" s="0" t="n">
        <v>2.428</v>
      </c>
    </row>
    <row r="955" customFormat="false" ht="12.75" hidden="false" customHeight="false" outlineLevel="0" collapsed="false">
      <c r="A955" s="2" t="n">
        <v>35356</v>
      </c>
      <c r="B955" s="0" t="n">
        <v>2.4</v>
      </c>
    </row>
    <row r="956" customFormat="false" ht="12.75" hidden="false" customHeight="false" outlineLevel="0" collapsed="false">
      <c r="A956" s="2" t="n">
        <v>35359</v>
      </c>
      <c r="B956" s="0" t="n">
        <v>2.482</v>
      </c>
    </row>
    <row r="957" customFormat="false" ht="12.75" hidden="false" customHeight="false" outlineLevel="0" collapsed="false">
      <c r="A957" s="2" t="n">
        <v>35360</v>
      </c>
      <c r="B957" s="0" t="n">
        <v>2.625</v>
      </c>
    </row>
    <row r="958" customFormat="false" ht="12.75" hidden="false" customHeight="false" outlineLevel="0" collapsed="false">
      <c r="A958" s="2" t="n">
        <v>35361</v>
      </c>
      <c r="B958" s="0" t="n">
        <v>2.575</v>
      </c>
    </row>
    <row r="959" customFormat="false" ht="12.75" hidden="false" customHeight="false" outlineLevel="0" collapsed="false">
      <c r="A959" s="2" t="n">
        <v>35362</v>
      </c>
      <c r="B959" s="0" t="n">
        <v>2.485</v>
      </c>
    </row>
    <row r="960" customFormat="false" ht="12.75" hidden="false" customHeight="false" outlineLevel="0" collapsed="false">
      <c r="A960" s="2" t="n">
        <v>35363</v>
      </c>
      <c r="B960" s="0" t="n">
        <v>2.652</v>
      </c>
    </row>
    <row r="961" customFormat="false" ht="12.75" hidden="false" customHeight="false" outlineLevel="0" collapsed="false">
      <c r="A961" s="2" t="n">
        <v>35366</v>
      </c>
      <c r="B961" s="0" t="n">
        <v>2.731</v>
      </c>
    </row>
    <row r="962" customFormat="false" ht="12.75" hidden="false" customHeight="false" outlineLevel="0" collapsed="false">
      <c r="A962" s="2" t="n">
        <v>35367</v>
      </c>
      <c r="B962" s="0" t="n">
        <v>2.795</v>
      </c>
    </row>
    <row r="963" customFormat="false" ht="12.75" hidden="false" customHeight="false" outlineLevel="0" collapsed="false">
      <c r="A963" s="2" t="n">
        <v>35368</v>
      </c>
      <c r="B963" s="0" t="n">
        <v>2.864</v>
      </c>
    </row>
    <row r="964" customFormat="false" ht="12.75" hidden="false" customHeight="false" outlineLevel="0" collapsed="false">
      <c r="A964" s="2" t="n">
        <v>35369</v>
      </c>
      <c r="B964" s="0" t="n">
        <v>2.728</v>
      </c>
    </row>
    <row r="965" customFormat="false" ht="12.75" hidden="false" customHeight="false" outlineLevel="0" collapsed="false">
      <c r="A965" s="2" t="n">
        <v>35370</v>
      </c>
      <c r="B965" s="0" t="n">
        <v>2.662</v>
      </c>
    </row>
    <row r="966" customFormat="false" ht="12.75" hidden="false" customHeight="false" outlineLevel="0" collapsed="false">
      <c r="A966" s="2" t="n">
        <v>35373</v>
      </c>
      <c r="B966" s="0" t="n">
        <v>2.573</v>
      </c>
    </row>
    <row r="967" customFormat="false" ht="12.75" hidden="false" customHeight="false" outlineLevel="0" collapsed="false">
      <c r="A967" s="2" t="n">
        <v>35374</v>
      </c>
      <c r="B967" s="0" t="n">
        <v>2.674</v>
      </c>
    </row>
    <row r="968" customFormat="false" ht="12.75" hidden="false" customHeight="false" outlineLevel="0" collapsed="false">
      <c r="A968" s="2" t="n">
        <v>35375</v>
      </c>
      <c r="B968" s="0" t="n">
        <v>2.684</v>
      </c>
    </row>
    <row r="969" customFormat="false" ht="12.75" hidden="false" customHeight="false" outlineLevel="0" collapsed="false">
      <c r="A969" s="2" t="n">
        <v>35376</v>
      </c>
      <c r="B969" s="0" t="n">
        <v>2.643</v>
      </c>
    </row>
    <row r="970" customFormat="false" ht="12.75" hidden="false" customHeight="false" outlineLevel="0" collapsed="false">
      <c r="A970" s="2" t="n">
        <v>35377</v>
      </c>
      <c r="B970" s="0" t="n">
        <v>2.669</v>
      </c>
    </row>
    <row r="971" customFormat="false" ht="12.75" hidden="false" customHeight="false" outlineLevel="0" collapsed="false">
      <c r="A971" s="2" t="n">
        <v>35380</v>
      </c>
      <c r="B971" s="0" t="n">
        <v>2.733</v>
      </c>
    </row>
    <row r="972" customFormat="false" ht="12.75" hidden="false" customHeight="false" outlineLevel="0" collapsed="false">
      <c r="A972" s="2" t="n">
        <v>35381</v>
      </c>
      <c r="B972" s="0" t="n">
        <v>2.646</v>
      </c>
    </row>
    <row r="973" customFormat="false" ht="12.75" hidden="false" customHeight="false" outlineLevel="0" collapsed="false">
      <c r="A973" s="2" t="n">
        <v>35382</v>
      </c>
      <c r="B973" s="0" t="n">
        <v>2.645</v>
      </c>
    </row>
    <row r="974" customFormat="false" ht="12.75" hidden="false" customHeight="false" outlineLevel="0" collapsed="false">
      <c r="A974" s="2" t="n">
        <v>35383</v>
      </c>
      <c r="B974" s="0" t="n">
        <v>2.787</v>
      </c>
    </row>
    <row r="975" customFormat="false" ht="12.75" hidden="false" customHeight="false" outlineLevel="0" collapsed="false">
      <c r="A975" s="2" t="n">
        <v>35384</v>
      </c>
      <c r="B975" s="0" t="n">
        <v>2.908</v>
      </c>
    </row>
    <row r="976" customFormat="false" ht="12.75" hidden="false" customHeight="false" outlineLevel="0" collapsed="false">
      <c r="A976" s="2" t="n">
        <v>35387</v>
      </c>
      <c r="B976" s="0" t="n">
        <v>2.978</v>
      </c>
    </row>
    <row r="977" customFormat="false" ht="12.75" hidden="false" customHeight="false" outlineLevel="0" collapsed="false">
      <c r="A977" s="2" t="n">
        <v>35388</v>
      </c>
      <c r="B977" s="0" t="n">
        <v>3.306</v>
      </c>
    </row>
    <row r="978" customFormat="false" ht="12.75" hidden="false" customHeight="false" outlineLevel="0" collapsed="false">
      <c r="A978" s="2" t="n">
        <v>35389</v>
      </c>
      <c r="B978" s="0" t="n">
        <v>3.627</v>
      </c>
    </row>
    <row r="979" customFormat="false" ht="12.75" hidden="false" customHeight="false" outlineLevel="0" collapsed="false">
      <c r="A979" s="2" t="n">
        <v>35390</v>
      </c>
      <c r="B979" s="0" t="n">
        <v>3.901</v>
      </c>
    </row>
    <row r="980" customFormat="false" ht="12.75" hidden="false" customHeight="false" outlineLevel="0" collapsed="false">
      <c r="A980" s="2" t="n">
        <v>35391</v>
      </c>
      <c r="B980" s="0" t="n">
        <v>3.437</v>
      </c>
    </row>
    <row r="981" customFormat="false" ht="12.75" hidden="false" customHeight="false" outlineLevel="0" collapsed="false">
      <c r="A981" s="2" t="n">
        <v>35394</v>
      </c>
      <c r="B981" s="0" t="n">
        <v>3.494</v>
      </c>
    </row>
    <row r="982" customFormat="false" ht="12.75" hidden="false" customHeight="false" outlineLevel="0" collapsed="false">
      <c r="A982" s="2" t="n">
        <v>35395</v>
      </c>
      <c r="B982" s="0" t="n">
        <v>3.581</v>
      </c>
    </row>
    <row r="983" customFormat="false" ht="12.75" hidden="false" customHeight="false" outlineLevel="0" collapsed="false">
      <c r="A983" s="2" t="n">
        <v>35396</v>
      </c>
      <c r="B983" s="0" t="n">
        <v>3.497</v>
      </c>
    </row>
    <row r="984" customFormat="false" ht="12.75" hidden="false" customHeight="false" outlineLevel="0" collapsed="false">
      <c r="A984" s="2" t="n">
        <v>35401</v>
      </c>
      <c r="B984" s="0" t="n">
        <v>3.246</v>
      </c>
    </row>
    <row r="985" customFormat="false" ht="12.75" hidden="false" customHeight="false" outlineLevel="0" collapsed="false">
      <c r="A985" s="2" t="n">
        <v>35402</v>
      </c>
      <c r="B985" s="0" t="n">
        <v>3.364</v>
      </c>
    </row>
    <row r="986" customFormat="false" ht="12.75" hidden="false" customHeight="false" outlineLevel="0" collapsed="false">
      <c r="A986" s="2" t="n">
        <v>35403</v>
      </c>
      <c r="B986" s="0" t="n">
        <v>3.505</v>
      </c>
    </row>
    <row r="987" customFormat="false" ht="12.75" hidden="false" customHeight="false" outlineLevel="0" collapsed="false">
      <c r="A987" s="2" t="n">
        <v>35404</v>
      </c>
      <c r="B987" s="0" t="n">
        <v>3.784</v>
      </c>
    </row>
    <row r="988" customFormat="false" ht="12.75" hidden="false" customHeight="false" outlineLevel="0" collapsed="false">
      <c r="A988" s="2" t="n">
        <v>35405</v>
      </c>
      <c r="B988" s="0" t="n">
        <v>3.487</v>
      </c>
    </row>
    <row r="989" customFormat="false" ht="12.75" hidden="false" customHeight="false" outlineLevel="0" collapsed="false">
      <c r="A989" s="2" t="n">
        <v>35408</v>
      </c>
      <c r="B989" s="0" t="n">
        <v>3.222</v>
      </c>
    </row>
    <row r="990" customFormat="false" ht="12.75" hidden="false" customHeight="false" outlineLevel="0" collapsed="false">
      <c r="A990" s="2" t="n">
        <v>35409</v>
      </c>
      <c r="B990" s="0" t="n">
        <v>3.396</v>
      </c>
    </row>
    <row r="991" customFormat="false" ht="12.75" hidden="false" customHeight="false" outlineLevel="0" collapsed="false">
      <c r="A991" s="2" t="n">
        <v>35410</v>
      </c>
      <c r="B991" s="0" t="n">
        <v>3.493</v>
      </c>
    </row>
    <row r="992" customFormat="false" ht="12.75" hidden="false" customHeight="false" outlineLevel="0" collapsed="false">
      <c r="A992" s="2" t="n">
        <v>35411</v>
      </c>
      <c r="B992" s="0" t="n">
        <v>3.529</v>
      </c>
    </row>
    <row r="993" customFormat="false" ht="12.75" hidden="false" customHeight="false" outlineLevel="0" collapsed="false">
      <c r="A993" s="2" t="n">
        <v>35412</v>
      </c>
      <c r="B993" s="0" t="n">
        <v>3.851</v>
      </c>
    </row>
    <row r="994" customFormat="false" ht="12.75" hidden="false" customHeight="false" outlineLevel="0" collapsed="false">
      <c r="A994" s="2" t="n">
        <v>35415</v>
      </c>
      <c r="B994" s="0" t="n">
        <v>4.467</v>
      </c>
    </row>
    <row r="995" customFormat="false" ht="12.75" hidden="false" customHeight="false" outlineLevel="0" collapsed="false">
      <c r="A995" s="2" t="n">
        <v>35416</v>
      </c>
      <c r="B995" s="0" t="n">
        <v>4.17</v>
      </c>
    </row>
    <row r="996" customFormat="false" ht="12.75" hidden="false" customHeight="false" outlineLevel="0" collapsed="false">
      <c r="A996" s="2" t="n">
        <v>35417</v>
      </c>
      <c r="B996" s="0" t="n">
        <v>4.075</v>
      </c>
    </row>
    <row r="997" customFormat="false" ht="12.75" hidden="false" customHeight="false" outlineLevel="0" collapsed="false">
      <c r="A997" s="2" t="n">
        <v>35418</v>
      </c>
      <c r="B997" s="0" t="n">
        <v>4.409</v>
      </c>
    </row>
    <row r="998" customFormat="false" ht="12.75" hidden="false" customHeight="false" outlineLevel="0" collapsed="false">
      <c r="A998" s="2" t="n">
        <v>35419</v>
      </c>
      <c r="B998" s="0" t="n">
        <v>4.573</v>
      </c>
    </row>
    <row r="999" customFormat="false" ht="12.75" hidden="false" customHeight="false" outlineLevel="0" collapsed="false">
      <c r="A999" s="2" t="n">
        <v>35422</v>
      </c>
      <c r="B999" s="0" t="n">
        <v>4.192</v>
      </c>
    </row>
    <row r="1000" customFormat="false" ht="12.75" hidden="false" customHeight="false" outlineLevel="0" collapsed="false">
      <c r="A1000" s="2" t="n">
        <v>35423</v>
      </c>
      <c r="B1000" s="0" t="n">
        <v>3.998</v>
      </c>
    </row>
    <row r="1001" customFormat="false" ht="12.75" hidden="false" customHeight="false" outlineLevel="0" collapsed="false">
      <c r="A1001" s="2" t="n">
        <v>35425</v>
      </c>
      <c r="B1001" s="0" t="n">
        <v>3.384</v>
      </c>
    </row>
    <row r="1002" customFormat="false" ht="12.75" hidden="false" customHeight="false" outlineLevel="0" collapsed="false">
      <c r="A1002" s="2" t="n">
        <v>35426</v>
      </c>
      <c r="B1002" s="0" t="n">
        <v>2.984</v>
      </c>
    </row>
    <row r="1003" customFormat="false" ht="12.75" hidden="false" customHeight="false" outlineLevel="0" collapsed="false">
      <c r="A1003" s="2" t="n">
        <v>35429</v>
      </c>
      <c r="B1003" s="0" t="n">
        <v>2.677</v>
      </c>
    </row>
    <row r="1004" customFormat="false" ht="12.75" hidden="false" customHeight="false" outlineLevel="0" collapsed="false">
      <c r="A1004" s="2" t="n">
        <v>35430</v>
      </c>
      <c r="B1004" s="0" t="n">
        <v>2.757</v>
      </c>
    </row>
    <row r="1005" customFormat="false" ht="12.75" hidden="false" customHeight="false" outlineLevel="0" collapsed="false">
      <c r="A1005" s="2" t="n">
        <v>35432</v>
      </c>
      <c r="B1005" s="0" t="n">
        <v>2.89</v>
      </c>
    </row>
    <row r="1006" customFormat="false" ht="12.75" hidden="false" customHeight="false" outlineLevel="0" collapsed="false">
      <c r="A1006" s="2" t="n">
        <v>35433</v>
      </c>
      <c r="B1006" s="0" t="n">
        <v>3.106</v>
      </c>
    </row>
    <row r="1007" customFormat="false" ht="12.75" hidden="false" customHeight="false" outlineLevel="0" collapsed="false">
      <c r="A1007" s="2" t="n">
        <v>35436</v>
      </c>
      <c r="B1007" s="0" t="n">
        <v>3.636</v>
      </c>
    </row>
    <row r="1008" customFormat="false" ht="12.75" hidden="false" customHeight="false" outlineLevel="0" collapsed="false">
      <c r="A1008" s="2" t="n">
        <v>35437</v>
      </c>
      <c r="B1008" s="0" t="n">
        <v>3.334</v>
      </c>
    </row>
    <row r="1009" customFormat="false" ht="12.75" hidden="false" customHeight="false" outlineLevel="0" collapsed="false">
      <c r="A1009" s="2" t="n">
        <v>35438</v>
      </c>
      <c r="B1009" s="0" t="n">
        <v>3.513</v>
      </c>
    </row>
    <row r="1010" customFormat="false" ht="12.75" hidden="false" customHeight="false" outlineLevel="0" collapsed="false">
      <c r="A1010" s="2" t="n">
        <v>35439</v>
      </c>
      <c r="B1010" s="0" t="n">
        <v>3.481</v>
      </c>
    </row>
    <row r="1011" customFormat="false" ht="12.75" hidden="false" customHeight="false" outlineLevel="0" collapsed="false">
      <c r="A1011" s="2" t="n">
        <v>35440</v>
      </c>
      <c r="B1011" s="0" t="n">
        <v>3.316</v>
      </c>
    </row>
    <row r="1012" customFormat="false" ht="12.75" hidden="false" customHeight="false" outlineLevel="0" collapsed="false">
      <c r="A1012" s="2" t="n">
        <v>35443</v>
      </c>
      <c r="B1012" s="0" t="n">
        <v>3.254</v>
      </c>
    </row>
    <row r="1013" customFormat="false" ht="12.75" hidden="false" customHeight="false" outlineLevel="0" collapsed="false">
      <c r="A1013" s="2" t="n">
        <v>35444</v>
      </c>
      <c r="B1013" s="0" t="n">
        <v>3.393</v>
      </c>
    </row>
    <row r="1014" customFormat="false" ht="12.75" hidden="false" customHeight="false" outlineLevel="0" collapsed="false">
      <c r="A1014" s="2" t="n">
        <v>35445</v>
      </c>
      <c r="B1014" s="0" t="n">
        <v>3.611</v>
      </c>
    </row>
    <row r="1015" customFormat="false" ht="12.75" hidden="false" customHeight="false" outlineLevel="0" collapsed="false">
      <c r="A1015" s="2" t="n">
        <v>35446</v>
      </c>
      <c r="B1015" s="0" t="n">
        <v>3.341</v>
      </c>
    </row>
    <row r="1016" customFormat="false" ht="12.75" hidden="false" customHeight="false" outlineLevel="0" collapsed="false">
      <c r="A1016" s="2" t="n">
        <v>35447</v>
      </c>
      <c r="B1016" s="0" t="n">
        <v>3.257</v>
      </c>
    </row>
    <row r="1017" customFormat="false" ht="12.75" hidden="false" customHeight="false" outlineLevel="0" collapsed="false">
      <c r="A1017" s="2" t="n">
        <v>35450</v>
      </c>
      <c r="B1017" s="0" t="n">
        <v>3.07</v>
      </c>
    </row>
    <row r="1018" customFormat="false" ht="12.75" hidden="false" customHeight="false" outlineLevel="0" collapsed="false">
      <c r="A1018" s="2" t="n">
        <v>35451</v>
      </c>
      <c r="B1018" s="0" t="n">
        <v>2.916</v>
      </c>
    </row>
    <row r="1019" customFormat="false" ht="12.75" hidden="false" customHeight="false" outlineLevel="0" collapsed="false">
      <c r="A1019" s="2" t="n">
        <v>35452</v>
      </c>
      <c r="B1019" s="0" t="n">
        <v>2.908</v>
      </c>
    </row>
    <row r="1020" customFormat="false" ht="12.75" hidden="false" customHeight="false" outlineLevel="0" collapsed="false">
      <c r="A1020" s="2" t="n">
        <v>35453</v>
      </c>
      <c r="B1020" s="0" t="n">
        <v>2.794</v>
      </c>
    </row>
    <row r="1021" customFormat="false" ht="12.75" hidden="false" customHeight="false" outlineLevel="0" collapsed="false">
      <c r="A1021" s="2" t="n">
        <v>35454</v>
      </c>
      <c r="B1021" s="0" t="n">
        <v>2.824</v>
      </c>
    </row>
    <row r="1022" customFormat="false" ht="12.75" hidden="false" customHeight="false" outlineLevel="0" collapsed="false">
      <c r="A1022" s="2" t="n">
        <v>35457</v>
      </c>
      <c r="B1022" s="0" t="n">
        <v>2.986</v>
      </c>
    </row>
    <row r="1023" customFormat="false" ht="12.75" hidden="false" customHeight="false" outlineLevel="0" collapsed="false">
      <c r="A1023" s="2" t="n">
        <v>35458</v>
      </c>
      <c r="B1023" s="0" t="n">
        <v>2.546</v>
      </c>
    </row>
    <row r="1024" customFormat="false" ht="12.75" hidden="false" customHeight="false" outlineLevel="0" collapsed="false">
      <c r="A1024" s="2" t="n">
        <v>35459</v>
      </c>
      <c r="B1024" s="0" t="n">
        <v>2.438</v>
      </c>
    </row>
    <row r="1025" customFormat="false" ht="12.75" hidden="false" customHeight="false" outlineLevel="0" collapsed="false">
      <c r="A1025" s="2" t="n">
        <v>35460</v>
      </c>
      <c r="B1025" s="0" t="n">
        <v>2.486</v>
      </c>
    </row>
    <row r="1026" customFormat="false" ht="12.75" hidden="false" customHeight="false" outlineLevel="0" collapsed="false">
      <c r="A1026" s="2" t="n">
        <v>35461</v>
      </c>
      <c r="B1026" s="0" t="n">
        <v>2.385</v>
      </c>
    </row>
    <row r="1027" customFormat="false" ht="12.75" hidden="false" customHeight="false" outlineLevel="0" collapsed="false">
      <c r="A1027" s="2" t="n">
        <v>35464</v>
      </c>
      <c r="B1027" s="0" t="n">
        <v>2.313</v>
      </c>
    </row>
    <row r="1028" customFormat="false" ht="12.75" hidden="false" customHeight="false" outlineLevel="0" collapsed="false">
      <c r="A1028" s="2" t="n">
        <v>35465</v>
      </c>
      <c r="B1028" s="0" t="n">
        <v>2.497</v>
      </c>
    </row>
    <row r="1029" customFormat="false" ht="12.75" hidden="false" customHeight="false" outlineLevel="0" collapsed="false">
      <c r="A1029" s="2" t="n">
        <v>35466</v>
      </c>
      <c r="B1029" s="0" t="n">
        <v>2.43</v>
      </c>
    </row>
    <row r="1030" customFormat="false" ht="12.75" hidden="false" customHeight="false" outlineLevel="0" collapsed="false">
      <c r="A1030" s="2" t="n">
        <v>35467</v>
      </c>
      <c r="B1030" s="0" t="n">
        <v>2.361</v>
      </c>
    </row>
    <row r="1031" customFormat="false" ht="12.75" hidden="false" customHeight="false" outlineLevel="0" collapsed="false">
      <c r="A1031" s="2" t="n">
        <v>35468</v>
      </c>
      <c r="B1031" s="0" t="n">
        <v>2.182</v>
      </c>
    </row>
    <row r="1032" customFormat="false" ht="12.75" hidden="false" customHeight="false" outlineLevel="0" collapsed="false">
      <c r="A1032" s="2" t="n">
        <v>35471</v>
      </c>
      <c r="B1032" s="0" t="n">
        <v>2.167</v>
      </c>
    </row>
    <row r="1033" customFormat="false" ht="12.75" hidden="false" customHeight="false" outlineLevel="0" collapsed="false">
      <c r="A1033" s="2" t="n">
        <v>35472</v>
      </c>
      <c r="B1033" s="0" t="n">
        <v>2.224</v>
      </c>
    </row>
    <row r="1034" customFormat="false" ht="12.75" hidden="false" customHeight="false" outlineLevel="0" collapsed="false">
      <c r="A1034" s="2" t="n">
        <v>35473</v>
      </c>
      <c r="B1034" s="0" t="n">
        <v>2.09</v>
      </c>
    </row>
    <row r="1035" customFormat="false" ht="12.75" hidden="false" customHeight="false" outlineLevel="0" collapsed="false">
      <c r="A1035" s="2" t="n">
        <v>35474</v>
      </c>
      <c r="B1035" s="0" t="n">
        <v>1.999</v>
      </c>
    </row>
    <row r="1036" customFormat="false" ht="12.75" hidden="false" customHeight="false" outlineLevel="0" collapsed="false">
      <c r="A1036" s="2" t="n">
        <v>35475</v>
      </c>
      <c r="B1036" s="0" t="n">
        <v>1.966</v>
      </c>
    </row>
    <row r="1037" customFormat="false" ht="12.75" hidden="false" customHeight="false" outlineLevel="0" collapsed="false">
      <c r="A1037" s="2" t="n">
        <v>35479</v>
      </c>
      <c r="B1037" s="0" t="n">
        <v>1.964</v>
      </c>
    </row>
    <row r="1038" customFormat="false" ht="12.75" hidden="false" customHeight="false" outlineLevel="0" collapsed="false">
      <c r="A1038" s="2" t="n">
        <v>35480</v>
      </c>
      <c r="B1038" s="0" t="n">
        <v>2.016</v>
      </c>
    </row>
    <row r="1039" customFormat="false" ht="12.75" hidden="false" customHeight="false" outlineLevel="0" collapsed="false">
      <c r="A1039" s="2" t="n">
        <v>35481</v>
      </c>
      <c r="B1039" s="0" t="n">
        <v>1.922</v>
      </c>
    </row>
    <row r="1040" customFormat="false" ht="12.75" hidden="false" customHeight="false" outlineLevel="0" collapsed="false">
      <c r="A1040" s="2" t="n">
        <v>35482</v>
      </c>
      <c r="B1040" s="0" t="n">
        <v>1.936</v>
      </c>
    </row>
    <row r="1041" customFormat="false" ht="12.75" hidden="false" customHeight="false" outlineLevel="0" collapsed="false">
      <c r="A1041" s="2" t="n">
        <v>35485</v>
      </c>
      <c r="B1041" s="0" t="n">
        <v>1.78</v>
      </c>
    </row>
    <row r="1042" customFormat="false" ht="12.75" hidden="false" customHeight="false" outlineLevel="0" collapsed="false">
      <c r="A1042" s="2" t="n">
        <v>35486</v>
      </c>
      <c r="B1042" s="0" t="n">
        <v>1.865</v>
      </c>
    </row>
    <row r="1043" customFormat="false" ht="12.75" hidden="false" customHeight="false" outlineLevel="0" collapsed="false">
      <c r="A1043" s="2" t="n">
        <v>35487</v>
      </c>
      <c r="B1043" s="0" t="n">
        <v>1.874</v>
      </c>
    </row>
    <row r="1044" customFormat="false" ht="12.75" hidden="false" customHeight="false" outlineLevel="0" collapsed="false">
      <c r="A1044" s="2" t="n">
        <v>35488</v>
      </c>
      <c r="B1044" s="0" t="n">
        <v>1.838</v>
      </c>
    </row>
    <row r="1045" customFormat="false" ht="12.75" hidden="false" customHeight="false" outlineLevel="0" collapsed="false">
      <c r="A1045" s="2" t="n">
        <v>35489</v>
      </c>
      <c r="B1045" s="0" t="n">
        <v>1.821</v>
      </c>
    </row>
    <row r="1046" customFormat="false" ht="12.75" hidden="false" customHeight="false" outlineLevel="0" collapsed="false">
      <c r="A1046" s="2" t="n">
        <v>35492</v>
      </c>
      <c r="B1046" s="0" t="n">
        <v>1.803</v>
      </c>
    </row>
    <row r="1047" customFormat="false" ht="12.75" hidden="false" customHeight="false" outlineLevel="0" collapsed="false">
      <c r="A1047" s="2" t="n">
        <v>35493</v>
      </c>
      <c r="B1047" s="0" t="n">
        <v>1.943</v>
      </c>
    </row>
    <row r="1048" customFormat="false" ht="12.75" hidden="false" customHeight="false" outlineLevel="0" collapsed="false">
      <c r="A1048" s="2" t="n">
        <v>35494</v>
      </c>
      <c r="B1048" s="0" t="n">
        <v>1.839</v>
      </c>
    </row>
    <row r="1049" customFormat="false" ht="12.75" hidden="false" customHeight="false" outlineLevel="0" collapsed="false">
      <c r="A1049" s="2" t="n">
        <v>35495</v>
      </c>
      <c r="B1049" s="0" t="n">
        <v>1.886</v>
      </c>
    </row>
    <row r="1050" customFormat="false" ht="12.75" hidden="false" customHeight="false" outlineLevel="0" collapsed="false">
      <c r="A1050" s="2" t="n">
        <v>35496</v>
      </c>
      <c r="B1050" s="0" t="n">
        <v>1.947</v>
      </c>
    </row>
    <row r="1051" customFormat="false" ht="12.75" hidden="false" customHeight="false" outlineLevel="0" collapsed="false">
      <c r="A1051" s="2" t="n">
        <v>35499</v>
      </c>
      <c r="B1051" s="0" t="n">
        <v>1.937</v>
      </c>
    </row>
    <row r="1052" customFormat="false" ht="12.75" hidden="false" customHeight="false" outlineLevel="0" collapsed="false">
      <c r="A1052" s="2" t="n">
        <v>35500</v>
      </c>
      <c r="B1052" s="0" t="n">
        <v>1.919</v>
      </c>
    </row>
    <row r="1053" customFormat="false" ht="12.75" hidden="false" customHeight="false" outlineLevel="0" collapsed="false">
      <c r="A1053" s="2" t="n">
        <v>35501</v>
      </c>
      <c r="B1053" s="0" t="n">
        <v>1.955</v>
      </c>
    </row>
    <row r="1054" customFormat="false" ht="12.75" hidden="false" customHeight="false" outlineLevel="0" collapsed="false">
      <c r="A1054" s="2" t="n">
        <v>35502</v>
      </c>
      <c r="B1054" s="0" t="n">
        <v>1.942</v>
      </c>
    </row>
    <row r="1055" customFormat="false" ht="12.75" hidden="false" customHeight="false" outlineLevel="0" collapsed="false">
      <c r="A1055" s="2" t="n">
        <v>35503</v>
      </c>
      <c r="B1055" s="0" t="n">
        <v>1.96</v>
      </c>
    </row>
    <row r="1056" customFormat="false" ht="12.75" hidden="false" customHeight="false" outlineLevel="0" collapsed="false">
      <c r="A1056" s="2" t="n">
        <v>35506</v>
      </c>
      <c r="B1056" s="0" t="n">
        <v>1.909</v>
      </c>
    </row>
    <row r="1057" customFormat="false" ht="12.75" hidden="false" customHeight="false" outlineLevel="0" collapsed="false">
      <c r="A1057" s="2" t="n">
        <v>35507</v>
      </c>
      <c r="B1057" s="0" t="n">
        <v>1.897</v>
      </c>
    </row>
    <row r="1058" customFormat="false" ht="12.75" hidden="false" customHeight="false" outlineLevel="0" collapsed="false">
      <c r="A1058" s="2" t="n">
        <v>35508</v>
      </c>
      <c r="B1058" s="0" t="n">
        <v>1.896</v>
      </c>
    </row>
    <row r="1059" customFormat="false" ht="12.75" hidden="false" customHeight="false" outlineLevel="0" collapsed="false">
      <c r="A1059" s="2" t="n">
        <v>35509</v>
      </c>
      <c r="B1059" s="0" t="n">
        <v>1.892</v>
      </c>
    </row>
    <row r="1060" customFormat="false" ht="12.75" hidden="false" customHeight="false" outlineLevel="0" collapsed="false">
      <c r="A1060" s="2" t="n">
        <v>35510</v>
      </c>
      <c r="B1060" s="0" t="n">
        <v>1.84</v>
      </c>
    </row>
    <row r="1061" customFormat="false" ht="12.75" hidden="false" customHeight="false" outlineLevel="0" collapsed="false">
      <c r="A1061" s="2" t="n">
        <v>35513</v>
      </c>
      <c r="B1061" s="0" t="n">
        <v>1.807</v>
      </c>
    </row>
    <row r="1062" customFormat="false" ht="12.75" hidden="false" customHeight="false" outlineLevel="0" collapsed="false">
      <c r="A1062" s="2" t="n">
        <v>35514</v>
      </c>
      <c r="B1062" s="0" t="n">
        <v>1.884</v>
      </c>
    </row>
    <row r="1063" customFormat="false" ht="12.75" hidden="false" customHeight="false" outlineLevel="0" collapsed="false">
      <c r="A1063" s="2" t="n">
        <v>35515</v>
      </c>
      <c r="B1063" s="0" t="n">
        <v>1.883</v>
      </c>
    </row>
    <row r="1064" customFormat="false" ht="12.75" hidden="false" customHeight="false" outlineLevel="0" collapsed="false">
      <c r="A1064" s="2" t="n">
        <v>35516</v>
      </c>
      <c r="B1064" s="0" t="n">
        <v>1.928</v>
      </c>
    </row>
    <row r="1065" customFormat="false" ht="12.75" hidden="false" customHeight="false" outlineLevel="0" collapsed="false">
      <c r="A1065" s="2" t="n">
        <v>35520</v>
      </c>
      <c r="B1065" s="0" t="n">
        <v>1.926</v>
      </c>
    </row>
    <row r="1066" customFormat="false" ht="12.75" hidden="false" customHeight="false" outlineLevel="0" collapsed="false">
      <c r="A1066" s="2" t="n">
        <v>35521</v>
      </c>
      <c r="B1066" s="0" t="n">
        <v>1.882</v>
      </c>
    </row>
    <row r="1067" customFormat="false" ht="12.75" hidden="false" customHeight="false" outlineLevel="0" collapsed="false">
      <c r="A1067" s="2" t="n">
        <v>35522</v>
      </c>
      <c r="B1067" s="0" t="n">
        <v>1.867</v>
      </c>
    </row>
    <row r="1068" customFormat="false" ht="12.75" hidden="false" customHeight="false" outlineLevel="0" collapsed="false">
      <c r="A1068" s="2" t="n">
        <v>35523</v>
      </c>
      <c r="B1068" s="0" t="n">
        <v>1.905</v>
      </c>
    </row>
    <row r="1069" customFormat="false" ht="12.75" hidden="false" customHeight="false" outlineLevel="0" collapsed="false">
      <c r="A1069" s="2" t="n">
        <v>35524</v>
      </c>
      <c r="B1069" s="0" t="n">
        <v>1.942</v>
      </c>
    </row>
    <row r="1070" customFormat="false" ht="12.75" hidden="false" customHeight="false" outlineLevel="0" collapsed="false">
      <c r="A1070" s="2" t="n">
        <v>35527</v>
      </c>
      <c r="B1070" s="0" t="n">
        <v>1.946</v>
      </c>
    </row>
    <row r="1071" customFormat="false" ht="12.75" hidden="false" customHeight="false" outlineLevel="0" collapsed="false">
      <c r="A1071" s="2" t="n">
        <v>35528</v>
      </c>
      <c r="B1071" s="0" t="n">
        <v>1.916</v>
      </c>
    </row>
    <row r="1072" customFormat="false" ht="12.75" hidden="false" customHeight="false" outlineLevel="0" collapsed="false">
      <c r="A1072" s="2" t="n">
        <v>35529</v>
      </c>
      <c r="B1072" s="0" t="n">
        <v>1.901</v>
      </c>
    </row>
    <row r="1073" customFormat="false" ht="12.75" hidden="false" customHeight="false" outlineLevel="0" collapsed="false">
      <c r="A1073" s="2" t="n">
        <v>35530</v>
      </c>
      <c r="B1073" s="0" t="n">
        <v>1.9</v>
      </c>
    </row>
    <row r="1074" customFormat="false" ht="12.75" hidden="false" customHeight="false" outlineLevel="0" collapsed="false">
      <c r="A1074" s="2" t="n">
        <v>35531</v>
      </c>
      <c r="B1074" s="0" t="n">
        <v>1.933</v>
      </c>
    </row>
    <row r="1075" customFormat="false" ht="12.75" hidden="false" customHeight="false" outlineLevel="0" collapsed="false">
      <c r="A1075" s="2" t="n">
        <v>35534</v>
      </c>
      <c r="B1075" s="0" t="n">
        <v>1.953</v>
      </c>
    </row>
    <row r="1076" customFormat="false" ht="12.75" hidden="false" customHeight="false" outlineLevel="0" collapsed="false">
      <c r="A1076" s="2" t="n">
        <v>35535</v>
      </c>
      <c r="B1076" s="0" t="n">
        <v>1.937</v>
      </c>
    </row>
    <row r="1077" customFormat="false" ht="12.75" hidden="false" customHeight="false" outlineLevel="0" collapsed="false">
      <c r="A1077" s="2" t="n">
        <v>35536</v>
      </c>
      <c r="B1077" s="0" t="n">
        <v>2.005</v>
      </c>
    </row>
    <row r="1078" customFormat="false" ht="12.75" hidden="false" customHeight="false" outlineLevel="0" collapsed="false">
      <c r="A1078" s="2" t="n">
        <v>35537</v>
      </c>
      <c r="B1078" s="0" t="n">
        <v>2.069</v>
      </c>
    </row>
    <row r="1079" customFormat="false" ht="12.75" hidden="false" customHeight="false" outlineLevel="0" collapsed="false">
      <c r="A1079" s="2" t="n">
        <v>35538</v>
      </c>
      <c r="B1079" s="0" t="n">
        <v>2.081</v>
      </c>
    </row>
    <row r="1080" customFormat="false" ht="12.75" hidden="false" customHeight="false" outlineLevel="0" collapsed="false">
      <c r="A1080" s="2" t="n">
        <v>35541</v>
      </c>
      <c r="B1080" s="0" t="n">
        <v>2.064</v>
      </c>
    </row>
    <row r="1081" customFormat="false" ht="12.75" hidden="false" customHeight="false" outlineLevel="0" collapsed="false">
      <c r="A1081" s="2" t="n">
        <v>35542</v>
      </c>
      <c r="B1081" s="0" t="n">
        <v>2.114</v>
      </c>
    </row>
    <row r="1082" customFormat="false" ht="12.75" hidden="false" customHeight="false" outlineLevel="0" collapsed="false">
      <c r="A1082" s="2" t="n">
        <v>35543</v>
      </c>
      <c r="B1082" s="0" t="n">
        <v>2.06</v>
      </c>
    </row>
    <row r="1083" customFormat="false" ht="12.75" hidden="false" customHeight="false" outlineLevel="0" collapsed="false">
      <c r="A1083" s="2" t="n">
        <v>35544</v>
      </c>
      <c r="B1083" s="0" t="n">
        <v>2.122</v>
      </c>
    </row>
    <row r="1084" customFormat="false" ht="12.75" hidden="false" customHeight="false" outlineLevel="0" collapsed="false">
      <c r="A1084" s="2" t="n">
        <v>35545</v>
      </c>
      <c r="B1084" s="0" t="n">
        <v>2.126</v>
      </c>
    </row>
    <row r="1085" customFormat="false" ht="12.75" hidden="false" customHeight="false" outlineLevel="0" collapsed="false">
      <c r="A1085" s="2" t="n">
        <v>35548</v>
      </c>
      <c r="B1085" s="0" t="n">
        <v>2.081</v>
      </c>
    </row>
    <row r="1086" customFormat="false" ht="12.75" hidden="false" customHeight="false" outlineLevel="0" collapsed="false">
      <c r="A1086" s="2" t="n">
        <v>35549</v>
      </c>
      <c r="B1086" s="0" t="n">
        <v>2.142</v>
      </c>
    </row>
    <row r="1087" customFormat="false" ht="12.75" hidden="false" customHeight="false" outlineLevel="0" collapsed="false">
      <c r="A1087" s="2" t="n">
        <v>35550</v>
      </c>
      <c r="B1087" s="0" t="n">
        <v>2.184</v>
      </c>
    </row>
    <row r="1088" customFormat="false" ht="12.75" hidden="false" customHeight="false" outlineLevel="0" collapsed="false">
      <c r="A1088" s="2" t="n">
        <v>35551</v>
      </c>
      <c r="B1088" s="0" t="n">
        <v>2.243</v>
      </c>
    </row>
    <row r="1089" customFormat="false" ht="12.75" hidden="false" customHeight="false" outlineLevel="0" collapsed="false">
      <c r="A1089" s="2" t="n">
        <v>35552</v>
      </c>
      <c r="B1089" s="0" t="n">
        <v>2.267</v>
      </c>
    </row>
    <row r="1090" customFormat="false" ht="12.75" hidden="false" customHeight="false" outlineLevel="0" collapsed="false">
      <c r="A1090" s="2" t="n">
        <v>35555</v>
      </c>
      <c r="B1090" s="0" t="n">
        <v>2.22</v>
      </c>
    </row>
    <row r="1091" customFormat="false" ht="12.75" hidden="false" customHeight="false" outlineLevel="0" collapsed="false">
      <c r="A1091" s="2" t="n">
        <v>35556</v>
      </c>
      <c r="B1091" s="0" t="n">
        <v>2.309</v>
      </c>
    </row>
    <row r="1092" customFormat="false" ht="12.75" hidden="false" customHeight="false" outlineLevel="0" collapsed="false">
      <c r="A1092" s="2" t="n">
        <v>35557</v>
      </c>
      <c r="B1092" s="0" t="n">
        <v>2.353</v>
      </c>
    </row>
    <row r="1093" customFormat="false" ht="12.75" hidden="false" customHeight="false" outlineLevel="0" collapsed="false">
      <c r="A1093" s="2" t="n">
        <v>35558</v>
      </c>
      <c r="B1093" s="0" t="n">
        <v>2.273</v>
      </c>
    </row>
    <row r="1094" customFormat="false" ht="12.75" hidden="false" customHeight="false" outlineLevel="0" collapsed="false">
      <c r="A1094" s="2" t="n">
        <v>35559</v>
      </c>
      <c r="B1094" s="0" t="n">
        <v>2.242</v>
      </c>
    </row>
    <row r="1095" customFormat="false" ht="12.75" hidden="false" customHeight="false" outlineLevel="0" collapsed="false">
      <c r="A1095" s="2" t="n">
        <v>35562</v>
      </c>
      <c r="B1095" s="0" t="n">
        <v>2.224</v>
      </c>
    </row>
    <row r="1096" customFormat="false" ht="12.75" hidden="false" customHeight="false" outlineLevel="0" collapsed="false">
      <c r="A1096" s="2" t="n">
        <v>35563</v>
      </c>
      <c r="B1096" s="0" t="n">
        <v>2.189</v>
      </c>
    </row>
    <row r="1097" customFormat="false" ht="12.75" hidden="false" customHeight="false" outlineLevel="0" collapsed="false">
      <c r="A1097" s="2" t="n">
        <v>35564</v>
      </c>
      <c r="B1097" s="0" t="n">
        <v>2.276</v>
      </c>
    </row>
    <row r="1098" customFormat="false" ht="12.75" hidden="false" customHeight="false" outlineLevel="0" collapsed="false">
      <c r="A1098" s="2" t="n">
        <v>35565</v>
      </c>
      <c r="B1098" s="0" t="n">
        <v>2.195</v>
      </c>
    </row>
    <row r="1099" customFormat="false" ht="12.75" hidden="false" customHeight="false" outlineLevel="0" collapsed="false">
      <c r="A1099" s="2" t="n">
        <v>35566</v>
      </c>
      <c r="B1099" s="0" t="n">
        <v>2.249</v>
      </c>
    </row>
    <row r="1100" customFormat="false" ht="12.75" hidden="false" customHeight="false" outlineLevel="0" collapsed="false">
      <c r="A1100" s="2" t="n">
        <v>35569</v>
      </c>
      <c r="B1100" s="0" t="n">
        <v>2.215</v>
      </c>
    </row>
    <row r="1101" customFormat="false" ht="12.75" hidden="false" customHeight="false" outlineLevel="0" collapsed="false">
      <c r="A1101" s="2" t="n">
        <v>35570</v>
      </c>
      <c r="B1101" s="0" t="n">
        <v>2.191</v>
      </c>
    </row>
    <row r="1102" customFormat="false" ht="12.75" hidden="false" customHeight="false" outlineLevel="0" collapsed="false">
      <c r="A1102" s="2" t="n">
        <v>35571</v>
      </c>
      <c r="B1102" s="0" t="n">
        <v>2.206</v>
      </c>
    </row>
    <row r="1103" customFormat="false" ht="12.75" hidden="false" customHeight="false" outlineLevel="0" collapsed="false">
      <c r="A1103" s="2" t="n">
        <v>35572</v>
      </c>
      <c r="B1103" s="0" t="n">
        <v>2.196</v>
      </c>
    </row>
    <row r="1104" customFormat="false" ht="12.75" hidden="false" customHeight="false" outlineLevel="0" collapsed="false">
      <c r="A1104" s="2" t="n">
        <v>35573</v>
      </c>
      <c r="B1104" s="0" t="n">
        <v>2.285</v>
      </c>
    </row>
    <row r="1105" customFormat="false" ht="12.75" hidden="false" customHeight="false" outlineLevel="0" collapsed="false">
      <c r="A1105" s="2" t="n">
        <v>35577</v>
      </c>
      <c r="B1105" s="0" t="n">
        <v>2.363</v>
      </c>
    </row>
    <row r="1106" customFormat="false" ht="12.75" hidden="false" customHeight="false" outlineLevel="0" collapsed="false">
      <c r="A1106" s="2" t="n">
        <v>35578</v>
      </c>
      <c r="B1106" s="0" t="n">
        <v>2.346</v>
      </c>
    </row>
    <row r="1107" customFormat="false" ht="12.75" hidden="false" customHeight="false" outlineLevel="0" collapsed="false">
      <c r="A1107" s="2" t="n">
        <v>35579</v>
      </c>
      <c r="B1107" s="0" t="n">
        <v>2.25</v>
      </c>
    </row>
    <row r="1108" customFormat="false" ht="12.75" hidden="false" customHeight="false" outlineLevel="0" collapsed="false">
      <c r="A1108" s="2" t="n">
        <v>35580</v>
      </c>
      <c r="B1108" s="0" t="n">
        <v>2.239</v>
      </c>
    </row>
    <row r="1109" customFormat="false" ht="12.75" hidden="false" customHeight="false" outlineLevel="0" collapsed="false">
      <c r="A1109" s="2" t="n">
        <v>35583</v>
      </c>
      <c r="B1109" s="0" t="n">
        <v>2.11</v>
      </c>
    </row>
    <row r="1110" customFormat="false" ht="12.75" hidden="false" customHeight="false" outlineLevel="0" collapsed="false">
      <c r="A1110" s="2" t="n">
        <v>35584</v>
      </c>
      <c r="B1110" s="0" t="n">
        <v>2.103</v>
      </c>
    </row>
    <row r="1111" customFormat="false" ht="12.75" hidden="false" customHeight="false" outlineLevel="0" collapsed="false">
      <c r="A1111" s="2" t="n">
        <v>35585</v>
      </c>
      <c r="B1111" s="0" t="n">
        <v>2.157</v>
      </c>
    </row>
    <row r="1112" customFormat="false" ht="12.75" hidden="false" customHeight="false" outlineLevel="0" collapsed="false">
      <c r="A1112" s="2" t="n">
        <v>35586</v>
      </c>
      <c r="B1112" s="0" t="n">
        <v>2.177</v>
      </c>
    </row>
    <row r="1113" customFormat="false" ht="12.75" hidden="false" customHeight="false" outlineLevel="0" collapsed="false">
      <c r="A1113" s="2" t="n">
        <v>35587</v>
      </c>
      <c r="B1113" s="0" t="n">
        <v>2.188</v>
      </c>
    </row>
    <row r="1114" customFormat="false" ht="12.75" hidden="false" customHeight="false" outlineLevel="0" collapsed="false">
      <c r="A1114" s="2" t="n">
        <v>35590</v>
      </c>
      <c r="B1114" s="0" t="n">
        <v>2.14</v>
      </c>
    </row>
    <row r="1115" customFormat="false" ht="12.75" hidden="false" customHeight="false" outlineLevel="0" collapsed="false">
      <c r="A1115" s="2" t="n">
        <v>35591</v>
      </c>
      <c r="B1115" s="0" t="n">
        <v>2.122</v>
      </c>
    </row>
    <row r="1116" customFormat="false" ht="12.75" hidden="false" customHeight="false" outlineLevel="0" collapsed="false">
      <c r="A1116" s="2" t="n">
        <v>35592</v>
      </c>
      <c r="B1116" s="0" t="n">
        <v>2.071</v>
      </c>
    </row>
    <row r="1117" customFormat="false" ht="12.75" hidden="false" customHeight="false" outlineLevel="0" collapsed="false">
      <c r="A1117" s="2" t="n">
        <v>35593</v>
      </c>
      <c r="B1117" s="0" t="n">
        <v>2.08</v>
      </c>
    </row>
    <row r="1118" customFormat="false" ht="12.75" hidden="false" customHeight="false" outlineLevel="0" collapsed="false">
      <c r="A1118" s="2" t="n">
        <v>35594</v>
      </c>
      <c r="B1118" s="0" t="n">
        <v>2.149</v>
      </c>
    </row>
    <row r="1119" customFormat="false" ht="12.75" hidden="false" customHeight="false" outlineLevel="0" collapsed="false">
      <c r="A1119" s="2" t="n">
        <v>35597</v>
      </c>
      <c r="B1119" s="0" t="n">
        <v>2.147</v>
      </c>
    </row>
    <row r="1120" customFormat="false" ht="12.75" hidden="false" customHeight="false" outlineLevel="0" collapsed="false">
      <c r="A1120" s="2" t="n">
        <v>35598</v>
      </c>
      <c r="B1120" s="0" t="n">
        <v>2.159</v>
      </c>
    </row>
    <row r="1121" customFormat="false" ht="12.75" hidden="false" customHeight="false" outlineLevel="0" collapsed="false">
      <c r="A1121" s="2" t="n">
        <v>35599</v>
      </c>
      <c r="B1121" s="0" t="n">
        <v>2.171</v>
      </c>
    </row>
    <row r="1122" customFormat="false" ht="12.75" hidden="false" customHeight="false" outlineLevel="0" collapsed="false">
      <c r="A1122" s="2" t="n">
        <v>35600</v>
      </c>
      <c r="B1122" s="0" t="n">
        <v>2.221</v>
      </c>
    </row>
    <row r="1123" customFormat="false" ht="12.75" hidden="false" customHeight="false" outlineLevel="0" collapsed="false">
      <c r="A1123" s="2" t="n">
        <v>35601</v>
      </c>
      <c r="B1123" s="0" t="n">
        <v>2.235</v>
      </c>
    </row>
    <row r="1124" customFormat="false" ht="12.75" hidden="false" customHeight="false" outlineLevel="0" collapsed="false">
      <c r="A1124" s="2" t="n">
        <v>35604</v>
      </c>
      <c r="B1124" s="0" t="n">
        <v>2.246</v>
      </c>
    </row>
    <row r="1125" customFormat="false" ht="12.75" hidden="false" customHeight="false" outlineLevel="0" collapsed="false">
      <c r="A1125" s="2" t="n">
        <v>35605</v>
      </c>
      <c r="B1125" s="0" t="n">
        <v>2.286</v>
      </c>
    </row>
    <row r="1126" customFormat="false" ht="12.75" hidden="false" customHeight="false" outlineLevel="0" collapsed="false">
      <c r="A1126" s="2" t="n">
        <v>35606</v>
      </c>
      <c r="B1126" s="0" t="n">
        <v>2.227</v>
      </c>
    </row>
    <row r="1127" customFormat="false" ht="12.75" hidden="false" customHeight="false" outlineLevel="0" collapsed="false">
      <c r="A1127" s="2" t="n">
        <v>35607</v>
      </c>
      <c r="B1127" s="0" t="n">
        <v>2.145</v>
      </c>
    </row>
    <row r="1128" customFormat="false" ht="12.75" hidden="false" customHeight="false" outlineLevel="0" collapsed="false">
      <c r="A1128" s="2" t="n">
        <v>35608</v>
      </c>
      <c r="B1128" s="0" t="n">
        <v>2.139</v>
      </c>
    </row>
    <row r="1129" customFormat="false" ht="12.75" hidden="false" customHeight="false" outlineLevel="0" collapsed="false">
      <c r="A1129" s="2" t="n">
        <v>35611</v>
      </c>
      <c r="B1129" s="0" t="n">
        <v>2.139</v>
      </c>
    </row>
    <row r="1130" customFormat="false" ht="12.75" hidden="false" customHeight="false" outlineLevel="0" collapsed="false">
      <c r="A1130" s="2" t="n">
        <v>35612</v>
      </c>
      <c r="B1130" s="0" t="n">
        <v>2.11</v>
      </c>
    </row>
    <row r="1131" customFormat="false" ht="12.75" hidden="false" customHeight="false" outlineLevel="0" collapsed="false">
      <c r="A1131" s="2" t="n">
        <v>35613</v>
      </c>
      <c r="B1131" s="0" t="n">
        <v>2.067</v>
      </c>
    </row>
    <row r="1132" customFormat="false" ht="12.75" hidden="false" customHeight="false" outlineLevel="0" collapsed="false">
      <c r="A1132" s="2" t="n">
        <v>35614</v>
      </c>
      <c r="B1132" s="0" t="n">
        <v>2.103</v>
      </c>
    </row>
    <row r="1133" customFormat="false" ht="12.75" hidden="false" customHeight="false" outlineLevel="0" collapsed="false">
      <c r="A1133" s="2" t="n">
        <v>35618</v>
      </c>
      <c r="B1133" s="0" t="n">
        <v>2.068</v>
      </c>
    </row>
    <row r="1134" customFormat="false" ht="12.75" hidden="false" customHeight="false" outlineLevel="0" collapsed="false">
      <c r="A1134" s="2" t="n">
        <v>35619</v>
      </c>
      <c r="B1134" s="0" t="n">
        <v>2.116</v>
      </c>
    </row>
    <row r="1135" customFormat="false" ht="12.75" hidden="false" customHeight="false" outlineLevel="0" collapsed="false">
      <c r="A1135" s="2" t="n">
        <v>35620</v>
      </c>
      <c r="B1135" s="0" t="n">
        <v>2.098</v>
      </c>
    </row>
    <row r="1136" customFormat="false" ht="12.75" hidden="false" customHeight="false" outlineLevel="0" collapsed="false">
      <c r="A1136" s="2" t="n">
        <v>35621</v>
      </c>
      <c r="B1136" s="0" t="n">
        <v>2.115</v>
      </c>
    </row>
    <row r="1137" customFormat="false" ht="12.75" hidden="false" customHeight="false" outlineLevel="0" collapsed="false">
      <c r="A1137" s="2" t="n">
        <v>35622</v>
      </c>
      <c r="B1137" s="0" t="n">
        <v>2.094</v>
      </c>
    </row>
    <row r="1138" customFormat="false" ht="12.75" hidden="false" customHeight="false" outlineLevel="0" collapsed="false">
      <c r="A1138" s="2" t="n">
        <v>35625</v>
      </c>
      <c r="B1138" s="0" t="n">
        <v>2.151</v>
      </c>
    </row>
    <row r="1139" customFormat="false" ht="12.75" hidden="false" customHeight="false" outlineLevel="0" collapsed="false">
      <c r="A1139" s="2" t="n">
        <v>35626</v>
      </c>
      <c r="B1139" s="0" t="n">
        <v>2.162</v>
      </c>
    </row>
    <row r="1140" customFormat="false" ht="12.75" hidden="false" customHeight="false" outlineLevel="0" collapsed="false">
      <c r="A1140" s="2" t="n">
        <v>35627</v>
      </c>
      <c r="B1140" s="0" t="n">
        <v>2.174</v>
      </c>
    </row>
    <row r="1141" customFormat="false" ht="12.75" hidden="false" customHeight="false" outlineLevel="0" collapsed="false">
      <c r="A1141" s="2" t="n">
        <v>35628</v>
      </c>
      <c r="B1141" s="0" t="n">
        <v>2.175</v>
      </c>
    </row>
    <row r="1142" customFormat="false" ht="12.75" hidden="false" customHeight="false" outlineLevel="0" collapsed="false">
      <c r="A1142" s="2" t="n">
        <v>35629</v>
      </c>
      <c r="B1142" s="0" t="n">
        <v>2.168</v>
      </c>
    </row>
    <row r="1143" customFormat="false" ht="12.75" hidden="false" customHeight="false" outlineLevel="0" collapsed="false">
      <c r="A1143" s="2" t="n">
        <v>35632</v>
      </c>
      <c r="B1143" s="0" t="n">
        <v>2.085</v>
      </c>
    </row>
    <row r="1144" customFormat="false" ht="12.75" hidden="false" customHeight="false" outlineLevel="0" collapsed="false">
      <c r="A1144" s="2" t="n">
        <v>35633</v>
      </c>
      <c r="B1144" s="0" t="n">
        <v>2.117</v>
      </c>
    </row>
    <row r="1145" customFormat="false" ht="12.75" hidden="false" customHeight="false" outlineLevel="0" collapsed="false">
      <c r="A1145" s="2" t="n">
        <v>35634</v>
      </c>
      <c r="B1145" s="0" t="n">
        <v>2.148</v>
      </c>
    </row>
    <row r="1146" customFormat="false" ht="12.75" hidden="false" customHeight="false" outlineLevel="0" collapsed="false">
      <c r="A1146" s="2" t="n">
        <v>35635</v>
      </c>
      <c r="B1146" s="0" t="n">
        <v>2.175</v>
      </c>
    </row>
    <row r="1147" customFormat="false" ht="12.75" hidden="false" customHeight="false" outlineLevel="0" collapsed="false">
      <c r="A1147" s="2" t="n">
        <v>35636</v>
      </c>
      <c r="B1147" s="0" t="n">
        <v>2.146</v>
      </c>
    </row>
    <row r="1148" customFormat="false" ht="12.75" hidden="false" customHeight="false" outlineLevel="0" collapsed="false">
      <c r="A1148" s="2" t="n">
        <v>35639</v>
      </c>
      <c r="B1148" s="0" t="n">
        <v>2.183</v>
      </c>
    </row>
    <row r="1149" customFormat="false" ht="12.75" hidden="false" customHeight="false" outlineLevel="0" collapsed="false">
      <c r="A1149" s="2" t="n">
        <v>35640</v>
      </c>
      <c r="B1149" s="0" t="n">
        <v>2.161</v>
      </c>
    </row>
    <row r="1150" customFormat="false" ht="12.75" hidden="false" customHeight="false" outlineLevel="0" collapsed="false">
      <c r="A1150" s="2" t="n">
        <v>35641</v>
      </c>
      <c r="B1150" s="0" t="n">
        <v>2.161</v>
      </c>
    </row>
    <row r="1151" customFormat="false" ht="12.75" hidden="false" customHeight="false" outlineLevel="0" collapsed="false">
      <c r="A1151" s="2" t="n">
        <v>35642</v>
      </c>
      <c r="B1151" s="0" t="n">
        <v>2.177</v>
      </c>
    </row>
    <row r="1152" customFormat="false" ht="12.75" hidden="false" customHeight="false" outlineLevel="0" collapsed="false">
      <c r="A1152" s="2" t="n">
        <v>35643</v>
      </c>
      <c r="B1152" s="0" t="n">
        <v>2.239</v>
      </c>
    </row>
    <row r="1153" customFormat="false" ht="12.75" hidden="false" customHeight="false" outlineLevel="0" collapsed="false">
      <c r="A1153" s="2" t="n">
        <v>35646</v>
      </c>
      <c r="B1153" s="0" t="n">
        <v>2.374</v>
      </c>
    </row>
    <row r="1154" customFormat="false" ht="12.75" hidden="false" customHeight="false" outlineLevel="0" collapsed="false">
      <c r="A1154" s="2" t="n">
        <v>35647</v>
      </c>
      <c r="B1154" s="0" t="n">
        <v>2.374</v>
      </c>
    </row>
    <row r="1155" customFormat="false" ht="12.75" hidden="false" customHeight="false" outlineLevel="0" collapsed="false">
      <c r="A1155" s="2" t="n">
        <v>35648</v>
      </c>
      <c r="B1155" s="0" t="n">
        <v>2.351</v>
      </c>
    </row>
    <row r="1156" customFormat="false" ht="12.75" hidden="false" customHeight="false" outlineLevel="0" collapsed="false">
      <c r="A1156" s="2" t="n">
        <v>35649</v>
      </c>
      <c r="B1156" s="0" t="n">
        <v>2.444</v>
      </c>
    </row>
    <row r="1157" customFormat="false" ht="12.75" hidden="false" customHeight="false" outlineLevel="0" collapsed="false">
      <c r="A1157" s="2" t="n">
        <v>35650</v>
      </c>
      <c r="B1157" s="0" t="n">
        <v>2.503</v>
      </c>
    </row>
    <row r="1158" customFormat="false" ht="12.75" hidden="false" customHeight="false" outlineLevel="0" collapsed="false">
      <c r="A1158" s="2" t="n">
        <v>35653</v>
      </c>
      <c r="B1158" s="0" t="n">
        <v>2.586</v>
      </c>
    </row>
    <row r="1159" customFormat="false" ht="12.75" hidden="false" customHeight="false" outlineLevel="0" collapsed="false">
      <c r="A1159" s="2" t="n">
        <v>35654</v>
      </c>
      <c r="B1159" s="0" t="n">
        <v>2.475</v>
      </c>
    </row>
    <row r="1160" customFormat="false" ht="12.75" hidden="false" customHeight="false" outlineLevel="0" collapsed="false">
      <c r="A1160" s="2" t="n">
        <v>35655</v>
      </c>
      <c r="B1160" s="0" t="n">
        <v>2.472</v>
      </c>
    </row>
    <row r="1161" customFormat="false" ht="12.75" hidden="false" customHeight="false" outlineLevel="0" collapsed="false">
      <c r="A1161" s="2" t="n">
        <v>35656</v>
      </c>
      <c r="B1161" s="0" t="n">
        <v>2.428</v>
      </c>
    </row>
    <row r="1162" customFormat="false" ht="12.75" hidden="false" customHeight="false" outlineLevel="0" collapsed="false">
      <c r="A1162" s="2" t="n">
        <v>35657</v>
      </c>
      <c r="B1162" s="0" t="n">
        <v>2.432</v>
      </c>
    </row>
    <row r="1163" customFormat="false" ht="12.75" hidden="false" customHeight="false" outlineLevel="0" collapsed="false">
      <c r="A1163" s="2" t="n">
        <v>35660</v>
      </c>
      <c r="B1163" s="0" t="n">
        <v>2.426</v>
      </c>
    </row>
    <row r="1164" customFormat="false" ht="12.75" hidden="false" customHeight="false" outlineLevel="0" collapsed="false">
      <c r="A1164" s="2" t="n">
        <v>35661</v>
      </c>
      <c r="B1164" s="0" t="n">
        <v>2.528</v>
      </c>
    </row>
    <row r="1165" customFormat="false" ht="12.75" hidden="false" customHeight="false" outlineLevel="0" collapsed="false">
      <c r="A1165" s="2" t="n">
        <v>35662</v>
      </c>
      <c r="B1165" s="0" t="n">
        <v>2.449</v>
      </c>
    </row>
    <row r="1166" customFormat="false" ht="12.75" hidden="false" customHeight="false" outlineLevel="0" collapsed="false">
      <c r="A1166" s="2" t="n">
        <v>35663</v>
      </c>
      <c r="B1166" s="0" t="n">
        <v>2.367</v>
      </c>
    </row>
    <row r="1167" customFormat="false" ht="12.75" hidden="false" customHeight="false" outlineLevel="0" collapsed="false">
      <c r="A1167" s="2" t="n">
        <v>35664</v>
      </c>
      <c r="B1167" s="0" t="n">
        <v>2.453</v>
      </c>
    </row>
    <row r="1168" customFormat="false" ht="12.75" hidden="false" customHeight="false" outlineLevel="0" collapsed="false">
      <c r="A1168" s="2" t="n">
        <v>35667</v>
      </c>
      <c r="B1168" s="0" t="n">
        <v>2.489</v>
      </c>
    </row>
    <row r="1169" customFormat="false" ht="12.75" hidden="false" customHeight="false" outlineLevel="0" collapsed="false">
      <c r="A1169" s="2" t="n">
        <v>35668</v>
      </c>
      <c r="B1169" s="0" t="n">
        <v>2.514</v>
      </c>
    </row>
    <row r="1170" customFormat="false" ht="12.75" hidden="false" customHeight="false" outlineLevel="0" collapsed="false">
      <c r="A1170" s="2" t="n">
        <v>35669</v>
      </c>
      <c r="B1170" s="0" t="n">
        <v>2.515</v>
      </c>
    </row>
    <row r="1171" customFormat="false" ht="12.75" hidden="false" customHeight="false" outlineLevel="0" collapsed="false">
      <c r="A1171" s="2" t="n">
        <v>35670</v>
      </c>
      <c r="B1171" s="0" t="n">
        <v>2.656</v>
      </c>
    </row>
    <row r="1172" customFormat="false" ht="12.75" hidden="false" customHeight="false" outlineLevel="0" collapsed="false">
      <c r="A1172" s="2" t="n">
        <v>35671</v>
      </c>
      <c r="B1172" s="0" t="n">
        <v>2.714</v>
      </c>
    </row>
    <row r="1173" customFormat="false" ht="12.75" hidden="false" customHeight="false" outlineLevel="0" collapsed="false">
      <c r="A1173" s="2" t="n">
        <v>35675</v>
      </c>
      <c r="B1173" s="0" t="n">
        <v>2.793</v>
      </c>
    </row>
    <row r="1174" customFormat="false" ht="12.75" hidden="false" customHeight="false" outlineLevel="0" collapsed="false">
      <c r="A1174" s="2" t="n">
        <v>35676</v>
      </c>
      <c r="B1174" s="0" t="n">
        <v>2.807</v>
      </c>
    </row>
    <row r="1175" customFormat="false" ht="12.75" hidden="false" customHeight="false" outlineLevel="0" collapsed="false">
      <c r="A1175" s="2" t="n">
        <v>35677</v>
      </c>
      <c r="B1175" s="0" t="n">
        <v>2.677</v>
      </c>
    </row>
    <row r="1176" customFormat="false" ht="12.75" hidden="false" customHeight="false" outlineLevel="0" collapsed="false">
      <c r="A1176" s="2" t="n">
        <v>35678</v>
      </c>
      <c r="B1176" s="0" t="n">
        <v>2.697</v>
      </c>
    </row>
    <row r="1177" customFormat="false" ht="12.75" hidden="false" customHeight="false" outlineLevel="0" collapsed="false">
      <c r="A1177" s="2" t="n">
        <v>35681</v>
      </c>
      <c r="B1177" s="0" t="n">
        <v>2.688</v>
      </c>
    </row>
    <row r="1178" customFormat="false" ht="12.75" hidden="false" customHeight="false" outlineLevel="0" collapsed="false">
      <c r="A1178" s="2" t="n">
        <v>35682</v>
      </c>
      <c r="B1178" s="0" t="n">
        <v>2.699</v>
      </c>
    </row>
    <row r="1179" customFormat="false" ht="12.75" hidden="false" customHeight="false" outlineLevel="0" collapsed="false">
      <c r="A1179" s="2" t="n">
        <v>35683</v>
      </c>
      <c r="B1179" s="0" t="n">
        <v>2.702</v>
      </c>
    </row>
    <row r="1180" customFormat="false" ht="12.75" hidden="false" customHeight="false" outlineLevel="0" collapsed="false">
      <c r="A1180" s="2" t="n">
        <v>35684</v>
      </c>
      <c r="B1180" s="0" t="n">
        <v>2.766</v>
      </c>
    </row>
    <row r="1181" customFormat="false" ht="12.75" hidden="false" customHeight="false" outlineLevel="0" collapsed="false">
      <c r="A1181" s="2" t="n">
        <v>35685</v>
      </c>
      <c r="B1181" s="0" t="n">
        <v>2.795</v>
      </c>
    </row>
    <row r="1182" customFormat="false" ht="12.75" hidden="false" customHeight="false" outlineLevel="0" collapsed="false">
      <c r="A1182" s="2" t="n">
        <v>35688</v>
      </c>
      <c r="B1182" s="0" t="n">
        <v>2.786</v>
      </c>
    </row>
    <row r="1183" customFormat="false" ht="12.75" hidden="false" customHeight="false" outlineLevel="0" collapsed="false">
      <c r="A1183" s="2" t="n">
        <v>35689</v>
      </c>
      <c r="B1183" s="0" t="n">
        <v>2.722</v>
      </c>
    </row>
    <row r="1184" customFormat="false" ht="12.75" hidden="false" customHeight="false" outlineLevel="0" collapsed="false">
      <c r="A1184" s="2" t="n">
        <v>35690</v>
      </c>
      <c r="B1184" s="0" t="n">
        <v>2.683</v>
      </c>
    </row>
    <row r="1185" customFormat="false" ht="12.75" hidden="false" customHeight="false" outlineLevel="0" collapsed="false">
      <c r="A1185" s="2" t="n">
        <v>35691</v>
      </c>
      <c r="B1185" s="0" t="n">
        <v>2.887</v>
      </c>
    </row>
    <row r="1186" customFormat="false" ht="12.75" hidden="false" customHeight="false" outlineLevel="0" collapsed="false">
      <c r="A1186" s="2" t="n">
        <v>35692</v>
      </c>
      <c r="B1186" s="0" t="n">
        <v>2.837</v>
      </c>
    </row>
    <row r="1187" customFormat="false" ht="12.75" hidden="false" customHeight="false" outlineLevel="0" collapsed="false">
      <c r="A1187" s="2" t="n">
        <v>35695</v>
      </c>
      <c r="B1187" s="0" t="n">
        <v>2.993</v>
      </c>
    </row>
    <row r="1188" customFormat="false" ht="12.75" hidden="false" customHeight="false" outlineLevel="0" collapsed="false">
      <c r="A1188" s="2" t="n">
        <v>35696</v>
      </c>
      <c r="B1188" s="0" t="n">
        <v>3.048</v>
      </c>
    </row>
    <row r="1189" customFormat="false" ht="12.75" hidden="false" customHeight="false" outlineLevel="0" collapsed="false">
      <c r="A1189" s="2" t="n">
        <v>35697</v>
      </c>
      <c r="B1189" s="0" t="n">
        <v>3.019</v>
      </c>
    </row>
    <row r="1190" customFormat="false" ht="12.75" hidden="false" customHeight="false" outlineLevel="0" collapsed="false">
      <c r="A1190" s="2" t="n">
        <v>35698</v>
      </c>
      <c r="B1190" s="0" t="n">
        <v>3.298</v>
      </c>
    </row>
    <row r="1191" customFormat="false" ht="12.75" hidden="false" customHeight="false" outlineLevel="0" collapsed="false">
      <c r="A1191" s="2" t="n">
        <v>35699</v>
      </c>
      <c r="B1191" s="0" t="n">
        <v>3.346</v>
      </c>
    </row>
    <row r="1192" customFormat="false" ht="12.75" hidden="false" customHeight="false" outlineLevel="0" collapsed="false">
      <c r="A1192" s="2" t="n">
        <v>35702</v>
      </c>
      <c r="B1192" s="0" t="n">
        <v>3.015</v>
      </c>
    </row>
    <row r="1193" customFormat="false" ht="12.75" hidden="false" customHeight="false" outlineLevel="0" collapsed="false">
      <c r="A1193" s="2" t="n">
        <v>35703</v>
      </c>
      <c r="B1193" s="0" t="n">
        <v>3.082</v>
      </c>
    </row>
    <row r="1194" customFormat="false" ht="12.75" hidden="false" customHeight="false" outlineLevel="0" collapsed="false">
      <c r="A1194" s="2" t="n">
        <v>35704</v>
      </c>
      <c r="B1194" s="0" t="n">
        <v>3.124</v>
      </c>
    </row>
    <row r="1195" customFormat="false" ht="12.75" hidden="false" customHeight="false" outlineLevel="0" collapsed="false">
      <c r="A1195" s="2" t="n">
        <v>35705</v>
      </c>
      <c r="B1195" s="0" t="n">
        <v>3.113</v>
      </c>
    </row>
    <row r="1196" customFormat="false" ht="12.75" hidden="false" customHeight="false" outlineLevel="0" collapsed="false">
      <c r="A1196" s="2" t="n">
        <v>35706</v>
      </c>
      <c r="B1196" s="0" t="n">
        <v>3.125</v>
      </c>
    </row>
    <row r="1197" customFormat="false" ht="12.75" hidden="false" customHeight="false" outlineLevel="0" collapsed="false">
      <c r="A1197" s="2" t="n">
        <v>35709</v>
      </c>
      <c r="B1197" s="0" t="n">
        <v>2.979</v>
      </c>
    </row>
    <row r="1198" customFormat="false" ht="12.75" hidden="false" customHeight="false" outlineLevel="0" collapsed="false">
      <c r="A1198" s="2" t="n">
        <v>35710</v>
      </c>
      <c r="B1198" s="0" t="n">
        <v>2.877</v>
      </c>
    </row>
    <row r="1199" customFormat="false" ht="12.75" hidden="false" customHeight="false" outlineLevel="0" collapsed="false">
      <c r="A1199" s="2" t="n">
        <v>35711</v>
      </c>
      <c r="B1199" s="0" t="n">
        <v>2.915</v>
      </c>
    </row>
    <row r="1200" customFormat="false" ht="12.75" hidden="false" customHeight="false" outlineLevel="0" collapsed="false">
      <c r="A1200" s="2" t="n">
        <v>35712</v>
      </c>
      <c r="B1200" s="0" t="n">
        <v>2.926</v>
      </c>
    </row>
    <row r="1201" customFormat="false" ht="12.75" hidden="false" customHeight="false" outlineLevel="0" collapsed="false">
      <c r="A1201" s="2" t="n">
        <v>35713</v>
      </c>
      <c r="B1201" s="0" t="n">
        <v>3.082</v>
      </c>
    </row>
    <row r="1202" customFormat="false" ht="12.75" hidden="false" customHeight="false" outlineLevel="0" collapsed="false">
      <c r="A1202" s="2" t="n">
        <v>35716</v>
      </c>
      <c r="B1202" s="0" t="n">
        <v>3.033</v>
      </c>
    </row>
    <row r="1203" customFormat="false" ht="12.75" hidden="false" customHeight="false" outlineLevel="0" collapsed="false">
      <c r="A1203" s="2" t="n">
        <v>35717</v>
      </c>
      <c r="B1203" s="0" t="n">
        <v>3.006</v>
      </c>
    </row>
    <row r="1204" customFormat="false" ht="12.75" hidden="false" customHeight="false" outlineLevel="0" collapsed="false">
      <c r="A1204" s="2" t="n">
        <v>35718</v>
      </c>
      <c r="B1204" s="0" t="n">
        <v>3.039</v>
      </c>
    </row>
    <row r="1205" customFormat="false" ht="12.75" hidden="false" customHeight="false" outlineLevel="0" collapsed="false">
      <c r="A1205" s="2" t="n">
        <v>35719</v>
      </c>
      <c r="B1205" s="0" t="n">
        <v>3.247</v>
      </c>
    </row>
    <row r="1206" customFormat="false" ht="12.75" hidden="false" customHeight="false" outlineLevel="0" collapsed="false">
      <c r="A1206" s="2" t="n">
        <v>35720</v>
      </c>
      <c r="B1206" s="0" t="n">
        <v>3.288</v>
      </c>
    </row>
    <row r="1207" customFormat="false" ht="12.75" hidden="false" customHeight="false" outlineLevel="0" collapsed="false">
      <c r="A1207" s="2" t="n">
        <v>35723</v>
      </c>
      <c r="B1207" s="0" t="n">
        <v>3.39</v>
      </c>
    </row>
    <row r="1208" customFormat="false" ht="12.75" hidden="false" customHeight="false" outlineLevel="0" collapsed="false">
      <c r="A1208" s="2" t="n">
        <v>35724</v>
      </c>
      <c r="B1208" s="0" t="n">
        <v>3.404</v>
      </c>
    </row>
    <row r="1209" customFormat="false" ht="12.75" hidden="false" customHeight="false" outlineLevel="0" collapsed="false">
      <c r="A1209" s="2" t="n">
        <v>35725</v>
      </c>
      <c r="B1209" s="0" t="n">
        <v>3.537</v>
      </c>
    </row>
    <row r="1210" customFormat="false" ht="12.75" hidden="false" customHeight="false" outlineLevel="0" collapsed="false">
      <c r="A1210" s="2" t="n">
        <v>35726</v>
      </c>
      <c r="B1210" s="0" t="n">
        <v>3.429</v>
      </c>
    </row>
    <row r="1211" customFormat="false" ht="12.75" hidden="false" customHeight="false" outlineLevel="0" collapsed="false">
      <c r="A1211" s="2" t="n">
        <v>35727</v>
      </c>
      <c r="B1211" s="0" t="n">
        <v>3.548</v>
      </c>
    </row>
    <row r="1212" customFormat="false" ht="12.75" hidden="false" customHeight="false" outlineLevel="0" collapsed="false">
      <c r="A1212" s="2" t="n">
        <v>35730</v>
      </c>
      <c r="B1212" s="0" t="n">
        <v>3.785</v>
      </c>
    </row>
    <row r="1213" customFormat="false" ht="12.75" hidden="false" customHeight="false" outlineLevel="0" collapsed="false">
      <c r="A1213" s="2" t="n">
        <v>35731</v>
      </c>
      <c r="B1213" s="0" t="n">
        <v>3.467</v>
      </c>
    </row>
    <row r="1214" customFormat="false" ht="12.75" hidden="false" customHeight="false" outlineLevel="0" collapsed="false">
      <c r="A1214" s="2" t="n">
        <v>35732</v>
      </c>
      <c r="B1214" s="0" t="n">
        <v>3.266</v>
      </c>
    </row>
    <row r="1215" customFormat="false" ht="12.75" hidden="false" customHeight="false" outlineLevel="0" collapsed="false">
      <c r="A1215" s="2" t="n">
        <v>35733</v>
      </c>
      <c r="B1215" s="0" t="n">
        <v>3.478</v>
      </c>
    </row>
    <row r="1216" customFormat="false" ht="12.75" hidden="false" customHeight="false" outlineLevel="0" collapsed="false">
      <c r="A1216" s="2" t="n">
        <v>35734</v>
      </c>
      <c r="B1216" s="0" t="n">
        <v>3.552</v>
      </c>
    </row>
    <row r="1217" customFormat="false" ht="12.75" hidden="false" customHeight="false" outlineLevel="0" collapsed="false">
      <c r="A1217" s="2" t="n">
        <v>35737</v>
      </c>
      <c r="B1217" s="0" t="n">
        <v>3.371</v>
      </c>
    </row>
    <row r="1218" customFormat="false" ht="12.75" hidden="false" customHeight="false" outlineLevel="0" collapsed="false">
      <c r="A1218" s="2" t="n">
        <v>35738</v>
      </c>
      <c r="B1218" s="0" t="n">
        <v>3.423</v>
      </c>
    </row>
    <row r="1219" customFormat="false" ht="12.75" hidden="false" customHeight="false" outlineLevel="0" collapsed="false">
      <c r="A1219" s="2" t="n">
        <v>35739</v>
      </c>
      <c r="B1219" s="0" t="n">
        <v>3.468</v>
      </c>
    </row>
    <row r="1220" customFormat="false" ht="12.75" hidden="false" customHeight="false" outlineLevel="0" collapsed="false">
      <c r="A1220" s="2" t="n">
        <v>35740</v>
      </c>
      <c r="B1220" s="0" t="n">
        <v>3.392</v>
      </c>
    </row>
    <row r="1221" customFormat="false" ht="12.75" hidden="false" customHeight="false" outlineLevel="0" collapsed="false">
      <c r="A1221" s="2" t="n">
        <v>35741</v>
      </c>
      <c r="B1221" s="0" t="n">
        <v>3.256</v>
      </c>
    </row>
    <row r="1222" customFormat="false" ht="12.75" hidden="false" customHeight="false" outlineLevel="0" collapsed="false">
      <c r="A1222" s="2" t="n">
        <v>35744</v>
      </c>
      <c r="B1222" s="0" t="n">
        <v>3.433</v>
      </c>
    </row>
    <row r="1223" customFormat="false" ht="12.75" hidden="false" customHeight="false" outlineLevel="0" collapsed="false">
      <c r="A1223" s="2" t="n">
        <v>35745</v>
      </c>
      <c r="B1223" s="0" t="n">
        <v>3.495</v>
      </c>
    </row>
    <row r="1224" customFormat="false" ht="12.75" hidden="false" customHeight="false" outlineLevel="0" collapsed="false">
      <c r="A1224" s="2" t="n">
        <v>35746</v>
      </c>
      <c r="B1224" s="0" t="n">
        <v>3.477</v>
      </c>
    </row>
    <row r="1225" customFormat="false" ht="12.75" hidden="false" customHeight="false" outlineLevel="0" collapsed="false">
      <c r="A1225" s="2" t="n">
        <v>35747</v>
      </c>
      <c r="B1225" s="0" t="n">
        <v>3.251</v>
      </c>
    </row>
    <row r="1226" customFormat="false" ht="12.75" hidden="false" customHeight="false" outlineLevel="0" collapsed="false">
      <c r="A1226" s="2" t="n">
        <v>35748</v>
      </c>
      <c r="B1226" s="0" t="n">
        <v>3.029</v>
      </c>
    </row>
    <row r="1227" customFormat="false" ht="12.75" hidden="false" customHeight="false" outlineLevel="0" collapsed="false">
      <c r="A1227" s="2" t="n">
        <v>35751</v>
      </c>
      <c r="B1227" s="0" t="n">
        <v>2.97</v>
      </c>
    </row>
    <row r="1228" customFormat="false" ht="12.75" hidden="false" customHeight="false" outlineLevel="0" collapsed="false">
      <c r="A1228" s="2" t="n">
        <v>35752</v>
      </c>
      <c r="B1228" s="0" t="n">
        <v>2.949</v>
      </c>
    </row>
    <row r="1229" customFormat="false" ht="12.75" hidden="false" customHeight="false" outlineLevel="0" collapsed="false">
      <c r="A1229" s="2" t="n">
        <v>35753</v>
      </c>
      <c r="B1229" s="0" t="n">
        <v>2.861</v>
      </c>
    </row>
    <row r="1230" customFormat="false" ht="12.75" hidden="false" customHeight="false" outlineLevel="0" collapsed="false">
      <c r="A1230" s="2" t="n">
        <v>35754</v>
      </c>
      <c r="B1230" s="0" t="n">
        <v>2.708</v>
      </c>
    </row>
    <row r="1231" customFormat="false" ht="12.75" hidden="false" customHeight="false" outlineLevel="0" collapsed="false">
      <c r="A1231" s="2" t="n">
        <v>35755</v>
      </c>
      <c r="B1231" s="0" t="n">
        <v>2.762</v>
      </c>
    </row>
    <row r="1232" customFormat="false" ht="12.75" hidden="false" customHeight="false" outlineLevel="0" collapsed="false">
      <c r="A1232" s="2" t="n">
        <v>35758</v>
      </c>
      <c r="B1232" s="0" t="n">
        <v>2.577</v>
      </c>
    </row>
    <row r="1233" customFormat="false" ht="12.75" hidden="false" customHeight="false" outlineLevel="0" collapsed="false">
      <c r="A1233" s="2" t="n">
        <v>35759</v>
      </c>
      <c r="B1233" s="0" t="n">
        <v>2.66</v>
      </c>
    </row>
    <row r="1234" customFormat="false" ht="12.75" hidden="false" customHeight="false" outlineLevel="0" collapsed="false">
      <c r="A1234" s="2" t="n">
        <v>35760</v>
      </c>
      <c r="B1234" s="0" t="n">
        <v>2.578</v>
      </c>
    </row>
    <row r="1235" customFormat="false" ht="12.75" hidden="false" customHeight="false" outlineLevel="0" collapsed="false">
      <c r="A1235" s="2" t="n">
        <v>35765</v>
      </c>
      <c r="B1235" s="0" t="n">
        <v>2.768</v>
      </c>
    </row>
    <row r="1236" customFormat="false" ht="12.75" hidden="false" customHeight="false" outlineLevel="0" collapsed="false">
      <c r="A1236" s="2" t="n">
        <v>35766</v>
      </c>
      <c r="B1236" s="0" t="n">
        <v>2.718</v>
      </c>
    </row>
    <row r="1237" customFormat="false" ht="12.75" hidden="false" customHeight="false" outlineLevel="0" collapsed="false">
      <c r="A1237" s="2" t="n">
        <v>35767</v>
      </c>
      <c r="B1237" s="0" t="n">
        <v>2.609</v>
      </c>
    </row>
    <row r="1238" customFormat="false" ht="12.75" hidden="false" customHeight="false" outlineLevel="0" collapsed="false">
      <c r="A1238" s="2" t="n">
        <v>35768</v>
      </c>
      <c r="B1238" s="0" t="n">
        <v>2.456</v>
      </c>
    </row>
    <row r="1239" customFormat="false" ht="12.75" hidden="false" customHeight="false" outlineLevel="0" collapsed="false">
      <c r="A1239" s="2" t="n">
        <v>35769</v>
      </c>
      <c r="B1239" s="0" t="n">
        <v>2.453</v>
      </c>
    </row>
    <row r="1240" customFormat="false" ht="12.75" hidden="false" customHeight="false" outlineLevel="0" collapsed="false">
      <c r="A1240" s="2" t="n">
        <v>35772</v>
      </c>
      <c r="B1240" s="0" t="n">
        <v>2.422</v>
      </c>
    </row>
    <row r="1241" customFormat="false" ht="12.75" hidden="false" customHeight="false" outlineLevel="0" collapsed="false">
      <c r="A1241" s="2" t="n">
        <v>35773</v>
      </c>
      <c r="B1241" s="0" t="n">
        <v>2.526</v>
      </c>
    </row>
    <row r="1242" customFormat="false" ht="12.75" hidden="false" customHeight="false" outlineLevel="0" collapsed="false">
      <c r="A1242" s="2" t="n">
        <v>35774</v>
      </c>
      <c r="B1242" s="0" t="n">
        <v>2.354</v>
      </c>
    </row>
    <row r="1243" customFormat="false" ht="12.75" hidden="false" customHeight="false" outlineLevel="0" collapsed="false">
      <c r="A1243" s="2" t="n">
        <v>35775</v>
      </c>
      <c r="B1243" s="0" t="n">
        <v>2.343</v>
      </c>
    </row>
    <row r="1244" customFormat="false" ht="12.75" hidden="false" customHeight="false" outlineLevel="0" collapsed="false">
      <c r="A1244" s="2" t="n">
        <v>35776</v>
      </c>
      <c r="B1244" s="0" t="n">
        <v>2.357</v>
      </c>
    </row>
    <row r="1245" customFormat="false" ht="12.75" hidden="false" customHeight="false" outlineLevel="0" collapsed="false">
      <c r="A1245" s="2" t="n">
        <v>35779</v>
      </c>
      <c r="B1245" s="0" t="n">
        <v>2.307</v>
      </c>
    </row>
    <row r="1246" customFormat="false" ht="12.75" hidden="false" customHeight="false" outlineLevel="0" collapsed="false">
      <c r="A1246" s="2" t="n">
        <v>35780</v>
      </c>
      <c r="B1246" s="0" t="n">
        <v>2.409</v>
      </c>
    </row>
    <row r="1247" customFormat="false" ht="12.75" hidden="false" customHeight="false" outlineLevel="0" collapsed="false">
      <c r="A1247" s="2" t="n">
        <v>35781</v>
      </c>
      <c r="B1247" s="0" t="n">
        <v>2.438</v>
      </c>
    </row>
    <row r="1248" customFormat="false" ht="12.75" hidden="false" customHeight="false" outlineLevel="0" collapsed="false">
      <c r="A1248" s="2" t="n">
        <v>35782</v>
      </c>
      <c r="B1248" s="0" t="n">
        <v>2.412</v>
      </c>
    </row>
    <row r="1249" customFormat="false" ht="12.75" hidden="false" customHeight="false" outlineLevel="0" collapsed="false">
      <c r="A1249" s="2" t="n">
        <v>35783</v>
      </c>
      <c r="B1249" s="0" t="n">
        <v>2.471</v>
      </c>
    </row>
    <row r="1250" customFormat="false" ht="12.75" hidden="false" customHeight="false" outlineLevel="0" collapsed="false">
      <c r="A1250" s="2" t="n">
        <v>35786</v>
      </c>
      <c r="B1250" s="0" t="n">
        <v>2.367</v>
      </c>
    </row>
    <row r="1251" customFormat="false" ht="12.75" hidden="false" customHeight="false" outlineLevel="0" collapsed="false">
      <c r="A1251" s="2" t="n">
        <v>35787</v>
      </c>
      <c r="B1251" s="0" t="n">
        <v>2.216</v>
      </c>
    </row>
    <row r="1252" customFormat="false" ht="12.75" hidden="false" customHeight="false" outlineLevel="0" collapsed="false">
      <c r="A1252" s="2" t="n">
        <v>35788</v>
      </c>
      <c r="B1252" s="0" t="n">
        <v>2.246</v>
      </c>
    </row>
    <row r="1253" customFormat="false" ht="12.75" hidden="false" customHeight="false" outlineLevel="0" collapsed="false">
      <c r="A1253" s="2" t="n">
        <v>35790</v>
      </c>
      <c r="B1253" s="0" t="n">
        <v>2.252</v>
      </c>
    </row>
    <row r="1254" customFormat="false" ht="12.75" hidden="false" customHeight="false" outlineLevel="0" collapsed="false">
      <c r="A1254" s="2" t="n">
        <v>35793</v>
      </c>
      <c r="B1254" s="0" t="n">
        <v>2.309</v>
      </c>
    </row>
    <row r="1255" customFormat="false" ht="12.75" hidden="false" customHeight="false" outlineLevel="0" collapsed="false">
      <c r="A1255" s="2" t="n">
        <v>35794</v>
      </c>
      <c r="B1255" s="0" t="n">
        <v>2.235</v>
      </c>
    </row>
    <row r="1256" customFormat="false" ht="12.75" hidden="false" customHeight="false" outlineLevel="0" collapsed="false">
      <c r="A1256" s="2" t="n">
        <v>35795</v>
      </c>
      <c r="B1256" s="0" t="n">
        <v>2.264</v>
      </c>
    </row>
    <row r="1257" customFormat="false" ht="12.75" hidden="false" customHeight="false" outlineLevel="0" collapsed="false">
      <c r="A1257" s="2" t="n">
        <v>35797</v>
      </c>
      <c r="B1257" s="0" t="n">
        <v>2.153</v>
      </c>
    </row>
    <row r="1258" customFormat="false" ht="12.75" hidden="false" customHeight="false" outlineLevel="0" collapsed="false">
      <c r="A1258" s="2" t="n">
        <v>35800</v>
      </c>
      <c r="B1258" s="0" t="n">
        <v>2.207</v>
      </c>
    </row>
    <row r="1259" customFormat="false" ht="12.75" hidden="false" customHeight="false" outlineLevel="0" collapsed="false">
      <c r="A1259" s="2" t="n">
        <v>35801</v>
      </c>
      <c r="B1259" s="0" t="n">
        <v>2.182</v>
      </c>
    </row>
    <row r="1260" customFormat="false" ht="12.75" hidden="false" customHeight="false" outlineLevel="0" collapsed="false">
      <c r="A1260" s="2" t="n">
        <v>35802</v>
      </c>
      <c r="B1260" s="0" t="n">
        <v>2.145</v>
      </c>
    </row>
    <row r="1261" customFormat="false" ht="12.75" hidden="false" customHeight="false" outlineLevel="0" collapsed="false">
      <c r="A1261" s="2" t="n">
        <v>35803</v>
      </c>
      <c r="B1261" s="0" t="n">
        <v>2.046</v>
      </c>
    </row>
    <row r="1262" customFormat="false" ht="12.75" hidden="false" customHeight="false" outlineLevel="0" collapsed="false">
      <c r="A1262" s="2" t="n">
        <v>35804</v>
      </c>
      <c r="B1262" s="0" t="n">
        <v>2.046</v>
      </c>
    </row>
    <row r="1263" customFormat="false" ht="12.75" hidden="false" customHeight="false" outlineLevel="0" collapsed="false">
      <c r="A1263" s="2" t="n">
        <v>35807</v>
      </c>
      <c r="B1263" s="0" t="n">
        <v>2.002</v>
      </c>
    </row>
    <row r="1264" customFormat="false" ht="12.75" hidden="false" customHeight="false" outlineLevel="0" collapsed="false">
      <c r="A1264" s="2" t="n">
        <v>35808</v>
      </c>
      <c r="B1264" s="0" t="n">
        <v>2.014</v>
      </c>
    </row>
    <row r="1265" customFormat="false" ht="12.75" hidden="false" customHeight="false" outlineLevel="0" collapsed="false">
      <c r="A1265" s="2" t="n">
        <v>35809</v>
      </c>
      <c r="B1265" s="0" t="n">
        <v>2.016</v>
      </c>
    </row>
    <row r="1266" customFormat="false" ht="12.75" hidden="false" customHeight="false" outlineLevel="0" collapsed="false">
      <c r="A1266" s="2" t="n">
        <v>35810</v>
      </c>
      <c r="B1266" s="0" t="n">
        <v>2.094</v>
      </c>
    </row>
    <row r="1267" customFormat="false" ht="12.75" hidden="false" customHeight="false" outlineLevel="0" collapsed="false">
      <c r="A1267" s="2" t="n">
        <v>35811</v>
      </c>
      <c r="B1267" s="0" t="n">
        <v>2.176</v>
      </c>
    </row>
    <row r="1268" customFormat="false" ht="12.75" hidden="false" customHeight="false" outlineLevel="0" collapsed="false">
      <c r="A1268" s="2" t="n">
        <v>35815</v>
      </c>
      <c r="B1268" s="0" t="n">
        <v>2.115</v>
      </c>
    </row>
    <row r="1269" customFormat="false" ht="12.75" hidden="false" customHeight="false" outlineLevel="0" collapsed="false">
      <c r="A1269" s="2" t="n">
        <v>35816</v>
      </c>
      <c r="B1269" s="0" t="n">
        <v>2.084</v>
      </c>
    </row>
    <row r="1270" customFormat="false" ht="12.75" hidden="false" customHeight="false" outlineLevel="0" collapsed="false">
      <c r="A1270" s="2" t="n">
        <v>35817</v>
      </c>
      <c r="B1270" s="0" t="n">
        <v>2.16</v>
      </c>
    </row>
    <row r="1271" customFormat="false" ht="12.75" hidden="false" customHeight="false" outlineLevel="0" collapsed="false">
      <c r="A1271" s="2" t="n">
        <v>35818</v>
      </c>
      <c r="B1271" s="0" t="n">
        <v>2.117</v>
      </c>
    </row>
    <row r="1272" customFormat="false" ht="12.75" hidden="false" customHeight="false" outlineLevel="0" collapsed="false">
      <c r="A1272" s="2" t="n">
        <v>35821</v>
      </c>
      <c r="B1272" s="0" t="n">
        <v>2.064</v>
      </c>
    </row>
    <row r="1273" customFormat="false" ht="12.75" hidden="false" customHeight="false" outlineLevel="0" collapsed="false">
      <c r="A1273" s="2" t="n">
        <v>35822</v>
      </c>
      <c r="B1273" s="0" t="n">
        <v>2.042</v>
      </c>
    </row>
    <row r="1274" customFormat="false" ht="12.75" hidden="false" customHeight="false" outlineLevel="0" collapsed="false">
      <c r="A1274" s="2" t="n">
        <v>35823</v>
      </c>
      <c r="B1274" s="0" t="n">
        <v>2.001</v>
      </c>
    </row>
    <row r="1275" customFormat="false" ht="12.75" hidden="false" customHeight="false" outlineLevel="0" collapsed="false">
      <c r="A1275" s="2" t="n">
        <v>35824</v>
      </c>
      <c r="B1275" s="0" t="n">
        <v>2.101</v>
      </c>
    </row>
    <row r="1276" customFormat="false" ht="12.75" hidden="false" customHeight="false" outlineLevel="0" collapsed="false">
      <c r="A1276" s="2" t="n">
        <v>35825</v>
      </c>
      <c r="B1276" s="0" t="n">
        <v>2.257</v>
      </c>
    </row>
    <row r="1277" customFormat="false" ht="12.75" hidden="false" customHeight="false" outlineLevel="0" collapsed="false">
      <c r="A1277" s="2" t="n">
        <v>35828</v>
      </c>
      <c r="B1277" s="0" t="n">
        <v>2.329</v>
      </c>
    </row>
    <row r="1278" customFormat="false" ht="12.75" hidden="false" customHeight="false" outlineLevel="0" collapsed="false">
      <c r="A1278" s="2" t="n">
        <v>35829</v>
      </c>
      <c r="B1278" s="0" t="n">
        <v>2.307</v>
      </c>
    </row>
    <row r="1279" customFormat="false" ht="12.75" hidden="false" customHeight="false" outlineLevel="0" collapsed="false">
      <c r="A1279" s="2" t="n">
        <v>35830</v>
      </c>
      <c r="B1279" s="0" t="n">
        <v>2.299</v>
      </c>
    </row>
    <row r="1280" customFormat="false" ht="12.75" hidden="false" customHeight="false" outlineLevel="0" collapsed="false">
      <c r="A1280" s="2" t="n">
        <v>35831</v>
      </c>
      <c r="B1280" s="0" t="n">
        <v>2.383</v>
      </c>
    </row>
    <row r="1281" customFormat="false" ht="12.75" hidden="false" customHeight="false" outlineLevel="0" collapsed="false">
      <c r="A1281" s="2" t="n">
        <v>35832</v>
      </c>
      <c r="B1281" s="0" t="n">
        <v>2.359</v>
      </c>
    </row>
    <row r="1282" customFormat="false" ht="12.75" hidden="false" customHeight="false" outlineLevel="0" collapsed="false">
      <c r="A1282" s="2" t="n">
        <v>35835</v>
      </c>
      <c r="B1282" s="0" t="n">
        <v>2.221</v>
      </c>
    </row>
    <row r="1283" customFormat="false" ht="12.75" hidden="false" customHeight="false" outlineLevel="0" collapsed="false">
      <c r="A1283" s="2" t="n">
        <v>35836</v>
      </c>
      <c r="B1283" s="0" t="n">
        <v>2.268</v>
      </c>
    </row>
    <row r="1284" customFormat="false" ht="12.75" hidden="false" customHeight="false" outlineLevel="0" collapsed="false">
      <c r="A1284" s="2" t="n">
        <v>35837</v>
      </c>
      <c r="B1284" s="0" t="n">
        <v>2.238</v>
      </c>
    </row>
    <row r="1285" customFormat="false" ht="12.75" hidden="false" customHeight="false" outlineLevel="0" collapsed="false">
      <c r="A1285" s="2" t="n">
        <v>35838</v>
      </c>
      <c r="B1285" s="0" t="n">
        <v>2.288</v>
      </c>
    </row>
    <row r="1286" customFormat="false" ht="12.75" hidden="false" customHeight="false" outlineLevel="0" collapsed="false">
      <c r="A1286" s="2" t="n">
        <v>35839</v>
      </c>
      <c r="B1286" s="0" t="n">
        <v>2.208</v>
      </c>
    </row>
    <row r="1287" customFormat="false" ht="12.75" hidden="false" customHeight="false" outlineLevel="0" collapsed="false">
      <c r="A1287" s="2" t="n">
        <v>35843</v>
      </c>
      <c r="B1287" s="0" t="n">
        <v>2.166</v>
      </c>
    </row>
    <row r="1288" customFormat="false" ht="12.75" hidden="false" customHeight="false" outlineLevel="0" collapsed="false">
      <c r="A1288" s="2" t="n">
        <v>35844</v>
      </c>
      <c r="B1288" s="0" t="n">
        <v>2.238</v>
      </c>
    </row>
    <row r="1289" customFormat="false" ht="12.75" hidden="false" customHeight="false" outlineLevel="0" collapsed="false">
      <c r="A1289" s="2" t="n">
        <v>35845</v>
      </c>
      <c r="B1289" s="0" t="n">
        <v>2.217</v>
      </c>
    </row>
    <row r="1290" customFormat="false" ht="12.75" hidden="false" customHeight="false" outlineLevel="0" collapsed="false">
      <c r="A1290" s="2" t="n">
        <v>35846</v>
      </c>
      <c r="B1290" s="0" t="n">
        <v>2.198</v>
      </c>
    </row>
    <row r="1291" customFormat="false" ht="12.75" hidden="false" customHeight="false" outlineLevel="0" collapsed="false">
      <c r="A1291" s="2" t="n">
        <v>35849</v>
      </c>
      <c r="B1291" s="0" t="n">
        <v>2.179</v>
      </c>
    </row>
    <row r="1292" customFormat="false" ht="12.75" hidden="false" customHeight="false" outlineLevel="0" collapsed="false">
      <c r="A1292" s="2" t="n">
        <v>35850</v>
      </c>
      <c r="B1292" s="0" t="n">
        <v>2.216</v>
      </c>
    </row>
    <row r="1293" customFormat="false" ht="12.75" hidden="false" customHeight="false" outlineLevel="0" collapsed="false">
      <c r="A1293" s="2" t="n">
        <v>35851</v>
      </c>
      <c r="B1293" s="0" t="n">
        <v>2.286</v>
      </c>
    </row>
    <row r="1294" customFormat="false" ht="12.75" hidden="false" customHeight="false" outlineLevel="0" collapsed="false">
      <c r="A1294" s="2" t="n">
        <v>35852</v>
      </c>
      <c r="B1294" s="0" t="n">
        <v>2.284</v>
      </c>
    </row>
    <row r="1295" customFormat="false" ht="12.75" hidden="false" customHeight="false" outlineLevel="0" collapsed="false">
      <c r="A1295" s="2" t="n">
        <v>35853</v>
      </c>
      <c r="B1295" s="0" t="n">
        <v>2.321</v>
      </c>
    </row>
    <row r="1296" customFormat="false" ht="12.75" hidden="false" customHeight="false" outlineLevel="0" collapsed="false">
      <c r="A1296" s="2" t="n">
        <v>35856</v>
      </c>
      <c r="B1296" s="0" t="n">
        <v>2.292</v>
      </c>
    </row>
    <row r="1297" customFormat="false" ht="12.75" hidden="false" customHeight="false" outlineLevel="0" collapsed="false">
      <c r="A1297" s="2" t="n">
        <v>35857</v>
      </c>
      <c r="B1297" s="0" t="n">
        <v>2.241</v>
      </c>
    </row>
    <row r="1298" customFormat="false" ht="12.75" hidden="false" customHeight="false" outlineLevel="0" collapsed="false">
      <c r="A1298" s="2" t="n">
        <v>35858</v>
      </c>
      <c r="B1298" s="0" t="n">
        <v>2.228</v>
      </c>
    </row>
    <row r="1299" customFormat="false" ht="12.75" hidden="false" customHeight="false" outlineLevel="0" collapsed="false">
      <c r="A1299" s="2" t="n">
        <v>35859</v>
      </c>
      <c r="B1299" s="0" t="n">
        <v>2.141</v>
      </c>
    </row>
    <row r="1300" customFormat="false" ht="12.75" hidden="false" customHeight="false" outlineLevel="0" collapsed="false">
      <c r="A1300" s="2" t="n">
        <v>35860</v>
      </c>
      <c r="B1300" s="0" t="n">
        <v>2.129</v>
      </c>
    </row>
    <row r="1301" customFormat="false" ht="12.75" hidden="false" customHeight="false" outlineLevel="0" collapsed="false">
      <c r="A1301" s="2" t="n">
        <v>35863</v>
      </c>
      <c r="B1301" s="0" t="n">
        <v>2.169</v>
      </c>
    </row>
    <row r="1302" customFormat="false" ht="12.75" hidden="false" customHeight="false" outlineLevel="0" collapsed="false">
      <c r="A1302" s="2" t="n">
        <v>35864</v>
      </c>
      <c r="B1302" s="0" t="n">
        <v>2.137</v>
      </c>
    </row>
    <row r="1303" customFormat="false" ht="12.75" hidden="false" customHeight="false" outlineLevel="0" collapsed="false">
      <c r="A1303" s="2" t="n">
        <v>35865</v>
      </c>
      <c r="B1303" s="0" t="n">
        <v>2.172</v>
      </c>
    </row>
    <row r="1304" customFormat="false" ht="12.75" hidden="false" customHeight="false" outlineLevel="0" collapsed="false">
      <c r="A1304" s="2" t="n">
        <v>35866</v>
      </c>
      <c r="B1304" s="0" t="n">
        <v>2.134</v>
      </c>
    </row>
    <row r="1305" customFormat="false" ht="12.75" hidden="false" customHeight="false" outlineLevel="0" collapsed="false">
      <c r="A1305" s="2" t="n">
        <v>35867</v>
      </c>
      <c r="B1305" s="0" t="n">
        <v>2.137</v>
      </c>
    </row>
    <row r="1306" customFormat="false" ht="12.75" hidden="false" customHeight="false" outlineLevel="0" collapsed="false">
      <c r="A1306" s="2" t="n">
        <v>35870</v>
      </c>
      <c r="B1306" s="0" t="n">
        <v>2.155</v>
      </c>
    </row>
    <row r="1307" customFormat="false" ht="12.75" hidden="false" customHeight="false" outlineLevel="0" collapsed="false">
      <c r="A1307" s="2" t="n">
        <v>35871</v>
      </c>
      <c r="B1307" s="0" t="n">
        <v>2.155</v>
      </c>
    </row>
    <row r="1308" customFormat="false" ht="12.75" hidden="false" customHeight="false" outlineLevel="0" collapsed="false">
      <c r="A1308" s="2" t="n">
        <v>35872</v>
      </c>
      <c r="B1308" s="0" t="n">
        <v>2.239</v>
      </c>
    </row>
    <row r="1309" customFormat="false" ht="12.75" hidden="false" customHeight="false" outlineLevel="0" collapsed="false">
      <c r="A1309" s="2" t="n">
        <v>35873</v>
      </c>
      <c r="B1309" s="0" t="n">
        <v>2.3</v>
      </c>
    </row>
    <row r="1310" customFormat="false" ht="12.75" hidden="false" customHeight="false" outlineLevel="0" collapsed="false">
      <c r="A1310" s="2" t="n">
        <v>35874</v>
      </c>
      <c r="B1310" s="0" t="n">
        <v>2.343</v>
      </c>
    </row>
    <row r="1311" customFormat="false" ht="12.75" hidden="false" customHeight="false" outlineLevel="0" collapsed="false">
      <c r="A1311" s="2" t="n">
        <v>35877</v>
      </c>
      <c r="B1311" s="0" t="n">
        <v>2.351</v>
      </c>
    </row>
    <row r="1312" customFormat="false" ht="12.75" hidden="false" customHeight="false" outlineLevel="0" collapsed="false">
      <c r="A1312" s="2" t="n">
        <v>35878</v>
      </c>
      <c r="B1312" s="0" t="n">
        <v>2.33</v>
      </c>
    </row>
    <row r="1313" customFormat="false" ht="12.75" hidden="false" customHeight="false" outlineLevel="0" collapsed="false">
      <c r="A1313" s="2" t="n">
        <v>35879</v>
      </c>
      <c r="B1313" s="0" t="n">
        <v>2.365</v>
      </c>
    </row>
    <row r="1314" customFormat="false" ht="12.75" hidden="false" customHeight="false" outlineLevel="0" collapsed="false">
      <c r="A1314" s="2" t="n">
        <v>35880</v>
      </c>
      <c r="B1314" s="0" t="n">
        <v>2.338</v>
      </c>
    </row>
    <row r="1315" customFormat="false" ht="12.75" hidden="false" customHeight="false" outlineLevel="0" collapsed="false">
      <c r="A1315" s="2" t="n">
        <v>35881</v>
      </c>
      <c r="B1315" s="0" t="n">
        <v>2.3</v>
      </c>
    </row>
    <row r="1316" customFormat="false" ht="12.75" hidden="false" customHeight="false" outlineLevel="0" collapsed="false">
      <c r="A1316" s="2" t="n">
        <v>35884</v>
      </c>
      <c r="B1316" s="0" t="n">
        <v>2.409</v>
      </c>
    </row>
    <row r="1317" customFormat="false" ht="12.75" hidden="false" customHeight="false" outlineLevel="0" collapsed="false">
      <c r="A1317" s="2" t="n">
        <v>35885</v>
      </c>
      <c r="B1317" s="0" t="n">
        <v>2.522</v>
      </c>
    </row>
    <row r="1318" customFormat="false" ht="12.75" hidden="false" customHeight="false" outlineLevel="0" collapsed="false">
      <c r="A1318" s="2" t="n">
        <v>35886</v>
      </c>
      <c r="B1318" s="0" t="n">
        <v>2.501</v>
      </c>
    </row>
    <row r="1319" customFormat="false" ht="12.75" hidden="false" customHeight="false" outlineLevel="0" collapsed="false">
      <c r="A1319" s="2" t="n">
        <v>35887</v>
      </c>
      <c r="B1319" s="0" t="n">
        <v>2.562</v>
      </c>
    </row>
    <row r="1320" customFormat="false" ht="12.75" hidden="false" customHeight="false" outlineLevel="0" collapsed="false">
      <c r="A1320" s="2" t="n">
        <v>35888</v>
      </c>
      <c r="B1320" s="0" t="n">
        <v>2.556</v>
      </c>
    </row>
    <row r="1321" customFormat="false" ht="12.75" hidden="false" customHeight="false" outlineLevel="0" collapsed="false">
      <c r="A1321" s="2" t="n">
        <v>35891</v>
      </c>
      <c r="B1321" s="0" t="n">
        <v>2.535</v>
      </c>
    </row>
    <row r="1322" customFormat="false" ht="12.75" hidden="false" customHeight="false" outlineLevel="0" collapsed="false">
      <c r="A1322" s="2" t="n">
        <v>35892</v>
      </c>
      <c r="B1322" s="0" t="n">
        <v>2.668</v>
      </c>
    </row>
    <row r="1323" customFormat="false" ht="12.75" hidden="false" customHeight="false" outlineLevel="0" collapsed="false">
      <c r="A1323" s="2" t="n">
        <v>35893</v>
      </c>
      <c r="B1323" s="0" t="n">
        <v>2.689</v>
      </c>
    </row>
    <row r="1324" customFormat="false" ht="12.75" hidden="false" customHeight="false" outlineLevel="0" collapsed="false">
      <c r="A1324" s="2" t="n">
        <v>35894</v>
      </c>
      <c r="B1324" s="0" t="n">
        <v>2.657</v>
      </c>
    </row>
    <row r="1325" customFormat="false" ht="12.75" hidden="false" customHeight="false" outlineLevel="0" collapsed="false">
      <c r="A1325" s="2" t="n">
        <v>35898</v>
      </c>
      <c r="B1325" s="0" t="n">
        <v>2.479</v>
      </c>
    </row>
    <row r="1326" customFormat="false" ht="12.75" hidden="false" customHeight="false" outlineLevel="0" collapsed="false">
      <c r="A1326" s="2" t="n">
        <v>35899</v>
      </c>
      <c r="B1326" s="0" t="n">
        <v>2.501</v>
      </c>
    </row>
    <row r="1327" customFormat="false" ht="12.75" hidden="false" customHeight="false" outlineLevel="0" collapsed="false">
      <c r="A1327" s="2" t="n">
        <v>35900</v>
      </c>
      <c r="B1327" s="0" t="n">
        <v>2.521</v>
      </c>
    </row>
    <row r="1328" customFormat="false" ht="12.75" hidden="false" customHeight="false" outlineLevel="0" collapsed="false">
      <c r="A1328" s="2" t="n">
        <v>35901</v>
      </c>
      <c r="B1328" s="0" t="n">
        <v>2.479</v>
      </c>
    </row>
    <row r="1329" customFormat="false" ht="12.75" hidden="false" customHeight="false" outlineLevel="0" collapsed="false">
      <c r="A1329" s="2" t="n">
        <v>35902</v>
      </c>
      <c r="B1329" s="0" t="n">
        <v>2.475</v>
      </c>
    </row>
    <row r="1330" customFormat="false" ht="12.75" hidden="false" customHeight="false" outlineLevel="0" collapsed="false">
      <c r="A1330" s="2" t="n">
        <v>35905</v>
      </c>
      <c r="B1330" s="0" t="n">
        <v>2.469</v>
      </c>
    </row>
    <row r="1331" customFormat="false" ht="12.75" hidden="false" customHeight="false" outlineLevel="0" collapsed="false">
      <c r="A1331" s="2" t="n">
        <v>35906</v>
      </c>
      <c r="B1331" s="0" t="n">
        <v>2.561</v>
      </c>
    </row>
    <row r="1332" customFormat="false" ht="12.75" hidden="false" customHeight="false" outlineLevel="0" collapsed="false">
      <c r="A1332" s="2" t="n">
        <v>35907</v>
      </c>
      <c r="B1332" s="0" t="n">
        <v>2.398</v>
      </c>
    </row>
    <row r="1333" customFormat="false" ht="12.75" hidden="false" customHeight="false" outlineLevel="0" collapsed="false">
      <c r="A1333" s="2" t="n">
        <v>35908</v>
      </c>
      <c r="B1333" s="0" t="n">
        <v>2.328</v>
      </c>
    </row>
    <row r="1334" customFormat="false" ht="12.75" hidden="false" customHeight="false" outlineLevel="0" collapsed="false">
      <c r="A1334" s="2" t="n">
        <v>35909</v>
      </c>
      <c r="B1334" s="0" t="n">
        <v>2.342</v>
      </c>
    </row>
    <row r="1335" customFormat="false" ht="12.75" hidden="false" customHeight="false" outlineLevel="0" collapsed="false">
      <c r="A1335" s="2" t="n">
        <v>35912</v>
      </c>
      <c r="B1335" s="0" t="n">
        <v>2.266</v>
      </c>
    </row>
    <row r="1336" customFormat="false" ht="12.75" hidden="false" customHeight="false" outlineLevel="0" collapsed="false">
      <c r="A1336" s="2" t="n">
        <v>35913</v>
      </c>
      <c r="B1336" s="0" t="n">
        <v>2.262</v>
      </c>
    </row>
    <row r="1337" customFormat="false" ht="12.75" hidden="false" customHeight="false" outlineLevel="0" collapsed="false">
      <c r="A1337" s="2" t="n">
        <v>35914</v>
      </c>
      <c r="B1337" s="0" t="n">
        <v>2.298</v>
      </c>
    </row>
    <row r="1338" customFormat="false" ht="12.75" hidden="false" customHeight="false" outlineLevel="0" collapsed="false">
      <c r="A1338" s="2" t="n">
        <v>35915</v>
      </c>
      <c r="B1338" s="0" t="n">
        <v>2.221</v>
      </c>
    </row>
    <row r="1339" customFormat="false" ht="12.75" hidden="false" customHeight="false" outlineLevel="0" collapsed="false">
      <c r="A1339" s="2" t="n">
        <v>35916</v>
      </c>
      <c r="B1339" s="0" t="n">
        <v>2.202</v>
      </c>
    </row>
    <row r="1340" customFormat="false" ht="12.75" hidden="false" customHeight="false" outlineLevel="0" collapsed="false">
      <c r="A1340" s="2" t="n">
        <v>35919</v>
      </c>
      <c r="B1340" s="0" t="n">
        <v>2.257</v>
      </c>
    </row>
    <row r="1341" customFormat="false" ht="12.75" hidden="false" customHeight="false" outlineLevel="0" collapsed="false">
      <c r="A1341" s="2" t="n">
        <v>35920</v>
      </c>
      <c r="B1341" s="0" t="n">
        <v>2.215</v>
      </c>
    </row>
    <row r="1342" customFormat="false" ht="12.75" hidden="false" customHeight="false" outlineLevel="0" collapsed="false">
      <c r="A1342" s="2" t="n">
        <v>35921</v>
      </c>
      <c r="B1342" s="0" t="n">
        <v>2.135</v>
      </c>
    </row>
    <row r="1343" customFormat="false" ht="12.75" hidden="false" customHeight="false" outlineLevel="0" collapsed="false">
      <c r="A1343" s="2" t="n">
        <v>35922</v>
      </c>
      <c r="B1343" s="0" t="n">
        <v>2.159</v>
      </c>
    </row>
    <row r="1344" customFormat="false" ht="12.75" hidden="false" customHeight="false" outlineLevel="0" collapsed="false">
      <c r="A1344" s="2" t="n">
        <v>35923</v>
      </c>
      <c r="B1344" s="0" t="n">
        <v>2.167</v>
      </c>
    </row>
    <row r="1345" customFormat="false" ht="12.75" hidden="false" customHeight="false" outlineLevel="0" collapsed="false">
      <c r="A1345" s="2" t="n">
        <v>35926</v>
      </c>
      <c r="B1345" s="0" t="n">
        <v>2.215</v>
      </c>
    </row>
    <row r="1346" customFormat="false" ht="12.75" hidden="false" customHeight="false" outlineLevel="0" collapsed="false">
      <c r="A1346" s="2" t="n">
        <v>35927</v>
      </c>
      <c r="B1346" s="0" t="n">
        <v>2.256</v>
      </c>
    </row>
    <row r="1347" customFormat="false" ht="12.75" hidden="false" customHeight="false" outlineLevel="0" collapsed="false">
      <c r="A1347" s="2" t="n">
        <v>35928</v>
      </c>
      <c r="B1347" s="0" t="n">
        <v>2.204</v>
      </c>
    </row>
    <row r="1348" customFormat="false" ht="12.75" hidden="false" customHeight="false" outlineLevel="0" collapsed="false">
      <c r="A1348" s="2" t="n">
        <v>35929</v>
      </c>
      <c r="B1348" s="0" t="n">
        <v>2.2</v>
      </c>
    </row>
    <row r="1349" customFormat="false" ht="12.75" hidden="false" customHeight="false" outlineLevel="0" collapsed="false">
      <c r="A1349" s="2" t="n">
        <v>35930</v>
      </c>
      <c r="B1349" s="0" t="n">
        <v>2.178</v>
      </c>
    </row>
    <row r="1350" customFormat="false" ht="12.75" hidden="false" customHeight="false" outlineLevel="0" collapsed="false">
      <c r="A1350" s="2" t="n">
        <v>35933</v>
      </c>
      <c r="B1350" s="0" t="n">
        <v>2.134</v>
      </c>
    </row>
    <row r="1351" customFormat="false" ht="12.75" hidden="false" customHeight="false" outlineLevel="0" collapsed="false">
      <c r="A1351" s="2" t="n">
        <v>35934</v>
      </c>
      <c r="B1351" s="0" t="n">
        <v>2.149</v>
      </c>
    </row>
    <row r="1352" customFormat="false" ht="12.75" hidden="false" customHeight="false" outlineLevel="0" collapsed="false">
      <c r="A1352" s="2" t="n">
        <v>35935</v>
      </c>
      <c r="B1352" s="0" t="n">
        <v>2.169</v>
      </c>
    </row>
    <row r="1353" customFormat="false" ht="12.75" hidden="false" customHeight="false" outlineLevel="0" collapsed="false">
      <c r="A1353" s="2" t="n">
        <v>35936</v>
      </c>
      <c r="B1353" s="0" t="n">
        <v>2.067</v>
      </c>
    </row>
    <row r="1354" customFormat="false" ht="12.75" hidden="false" customHeight="false" outlineLevel="0" collapsed="false">
      <c r="A1354" s="2" t="n">
        <v>35937</v>
      </c>
      <c r="B1354" s="0" t="n">
        <v>2.094</v>
      </c>
    </row>
    <row r="1355" customFormat="false" ht="12.75" hidden="false" customHeight="false" outlineLevel="0" collapsed="false">
      <c r="A1355" s="2" t="n">
        <v>35941</v>
      </c>
      <c r="B1355" s="0" t="n">
        <v>2.095</v>
      </c>
    </row>
    <row r="1356" customFormat="false" ht="12.75" hidden="false" customHeight="false" outlineLevel="0" collapsed="false">
      <c r="A1356" s="2" t="n">
        <v>35942</v>
      </c>
      <c r="B1356" s="0" t="n">
        <v>2.017</v>
      </c>
    </row>
    <row r="1357" customFormat="false" ht="12.75" hidden="false" customHeight="false" outlineLevel="0" collapsed="false">
      <c r="A1357" s="2" t="n">
        <v>35943</v>
      </c>
      <c r="B1357" s="0" t="n">
        <v>2.071</v>
      </c>
    </row>
    <row r="1358" customFormat="false" ht="12.75" hidden="false" customHeight="false" outlineLevel="0" collapsed="false">
      <c r="A1358" s="2" t="n">
        <v>35944</v>
      </c>
      <c r="B1358" s="0" t="n">
        <v>2.17</v>
      </c>
    </row>
    <row r="1359" customFormat="false" ht="12.75" hidden="false" customHeight="false" outlineLevel="0" collapsed="false">
      <c r="A1359" s="2" t="n">
        <v>35947</v>
      </c>
      <c r="B1359" s="0" t="n">
        <v>2.191</v>
      </c>
    </row>
    <row r="1360" customFormat="false" ht="12.75" hidden="false" customHeight="false" outlineLevel="0" collapsed="false">
      <c r="A1360" s="2" t="n">
        <v>35948</v>
      </c>
      <c r="B1360" s="0" t="n">
        <v>2.156</v>
      </c>
    </row>
    <row r="1361" customFormat="false" ht="12.75" hidden="false" customHeight="false" outlineLevel="0" collapsed="false">
      <c r="A1361" s="2" t="n">
        <v>35949</v>
      </c>
      <c r="B1361" s="0" t="n">
        <v>2.106</v>
      </c>
    </row>
    <row r="1362" customFormat="false" ht="12.75" hidden="false" customHeight="false" outlineLevel="0" collapsed="false">
      <c r="A1362" s="2" t="n">
        <v>35950</v>
      </c>
      <c r="B1362" s="0" t="n">
        <v>2.02</v>
      </c>
    </row>
    <row r="1363" customFormat="false" ht="12.75" hidden="false" customHeight="false" outlineLevel="0" collapsed="false">
      <c r="A1363" s="2" t="n">
        <v>35951</v>
      </c>
      <c r="B1363" s="0" t="n">
        <v>2.027</v>
      </c>
    </row>
    <row r="1364" customFormat="false" ht="12.75" hidden="false" customHeight="false" outlineLevel="0" collapsed="false">
      <c r="A1364" s="2" t="n">
        <v>35954</v>
      </c>
      <c r="B1364" s="0" t="n">
        <v>1.976</v>
      </c>
    </row>
    <row r="1365" customFormat="false" ht="12.75" hidden="false" customHeight="false" outlineLevel="0" collapsed="false">
      <c r="A1365" s="2" t="n">
        <v>35955</v>
      </c>
      <c r="B1365" s="0" t="n">
        <v>1.938</v>
      </c>
    </row>
    <row r="1366" customFormat="false" ht="12.75" hidden="false" customHeight="false" outlineLevel="0" collapsed="false">
      <c r="A1366" s="2" t="n">
        <v>35956</v>
      </c>
      <c r="B1366" s="0" t="n">
        <v>1.93</v>
      </c>
    </row>
    <row r="1367" customFormat="false" ht="12.75" hidden="false" customHeight="false" outlineLevel="0" collapsed="false">
      <c r="A1367" s="2" t="n">
        <v>35957</v>
      </c>
      <c r="B1367" s="0" t="n">
        <v>1.97</v>
      </c>
    </row>
    <row r="1368" customFormat="false" ht="12.75" hidden="false" customHeight="false" outlineLevel="0" collapsed="false">
      <c r="A1368" s="2" t="n">
        <v>35958</v>
      </c>
      <c r="B1368" s="0" t="n">
        <v>2.035</v>
      </c>
    </row>
    <row r="1369" customFormat="false" ht="12.75" hidden="false" customHeight="false" outlineLevel="0" collapsed="false">
      <c r="A1369" s="2" t="n">
        <v>35961</v>
      </c>
      <c r="B1369" s="0" t="n">
        <v>2.1</v>
      </c>
    </row>
    <row r="1370" customFormat="false" ht="12.75" hidden="false" customHeight="false" outlineLevel="0" collapsed="false">
      <c r="A1370" s="2" t="n">
        <v>35962</v>
      </c>
      <c r="B1370" s="0" t="n">
        <v>1.989</v>
      </c>
    </row>
    <row r="1371" customFormat="false" ht="12.75" hidden="false" customHeight="false" outlineLevel="0" collapsed="false">
      <c r="A1371" s="2" t="n">
        <v>35963</v>
      </c>
      <c r="B1371" s="0" t="n">
        <v>2.174</v>
      </c>
    </row>
    <row r="1372" customFormat="false" ht="12.75" hidden="false" customHeight="false" outlineLevel="0" collapsed="false">
      <c r="A1372" s="2" t="n">
        <v>35964</v>
      </c>
      <c r="B1372" s="0" t="n">
        <v>2.144</v>
      </c>
    </row>
    <row r="1373" customFormat="false" ht="12.75" hidden="false" customHeight="false" outlineLevel="0" collapsed="false">
      <c r="A1373" s="2" t="n">
        <v>35965</v>
      </c>
      <c r="B1373" s="0" t="n">
        <v>2.284</v>
      </c>
    </row>
    <row r="1374" customFormat="false" ht="12.75" hidden="false" customHeight="false" outlineLevel="0" collapsed="false">
      <c r="A1374" s="2" t="n">
        <v>35968</v>
      </c>
      <c r="B1374" s="0" t="n">
        <v>2.362</v>
      </c>
    </row>
    <row r="1375" customFormat="false" ht="12.75" hidden="false" customHeight="false" outlineLevel="0" collapsed="false">
      <c r="A1375" s="2" t="n">
        <v>35969</v>
      </c>
      <c r="B1375" s="0" t="n">
        <v>2.391</v>
      </c>
    </row>
    <row r="1376" customFormat="false" ht="12.75" hidden="false" customHeight="false" outlineLevel="0" collapsed="false">
      <c r="A1376" s="2" t="n">
        <v>35970</v>
      </c>
      <c r="B1376" s="0" t="n">
        <v>2.336</v>
      </c>
    </row>
    <row r="1377" customFormat="false" ht="12.75" hidden="false" customHeight="false" outlineLevel="0" collapsed="false">
      <c r="A1377" s="2" t="n">
        <v>35971</v>
      </c>
      <c r="B1377" s="0" t="n">
        <v>2.364</v>
      </c>
    </row>
    <row r="1378" customFormat="false" ht="12.75" hidden="false" customHeight="false" outlineLevel="0" collapsed="false">
      <c r="A1378" s="2" t="n">
        <v>35972</v>
      </c>
      <c r="B1378" s="0" t="n">
        <v>2.358</v>
      </c>
    </row>
    <row r="1379" customFormat="false" ht="12.75" hidden="false" customHeight="false" outlineLevel="0" collapsed="false">
      <c r="A1379" s="2" t="n">
        <v>35975</v>
      </c>
      <c r="B1379" s="0" t="n">
        <v>2.389</v>
      </c>
    </row>
    <row r="1380" customFormat="false" ht="12.75" hidden="false" customHeight="false" outlineLevel="0" collapsed="false">
      <c r="A1380" s="2" t="n">
        <v>35976</v>
      </c>
      <c r="B1380" s="0" t="n">
        <v>2.469</v>
      </c>
    </row>
    <row r="1381" customFormat="false" ht="12.75" hidden="false" customHeight="false" outlineLevel="0" collapsed="false">
      <c r="A1381" s="2" t="n">
        <v>35977</v>
      </c>
      <c r="B1381" s="0" t="n">
        <v>2.45</v>
      </c>
    </row>
    <row r="1382" customFormat="false" ht="12.75" hidden="false" customHeight="false" outlineLevel="0" collapsed="false">
      <c r="A1382" s="2" t="n">
        <v>35978</v>
      </c>
      <c r="B1382" s="0" t="n">
        <v>2.439</v>
      </c>
    </row>
    <row r="1383" customFormat="false" ht="12.75" hidden="false" customHeight="false" outlineLevel="0" collapsed="false">
      <c r="A1383" s="2" t="n">
        <v>35982</v>
      </c>
      <c r="B1383" s="0" t="n">
        <v>2.365</v>
      </c>
    </row>
    <row r="1384" customFormat="false" ht="12.75" hidden="false" customHeight="false" outlineLevel="0" collapsed="false">
      <c r="A1384" s="2" t="n">
        <v>35983</v>
      </c>
      <c r="B1384" s="0" t="n">
        <v>2.365</v>
      </c>
    </row>
    <row r="1385" customFormat="false" ht="12.75" hidden="false" customHeight="false" outlineLevel="0" collapsed="false">
      <c r="A1385" s="2" t="n">
        <v>35984</v>
      </c>
      <c r="B1385" s="0" t="n">
        <v>2.366</v>
      </c>
    </row>
    <row r="1386" customFormat="false" ht="12.75" hidden="false" customHeight="false" outlineLevel="0" collapsed="false">
      <c r="A1386" s="2" t="n">
        <v>35985</v>
      </c>
      <c r="B1386" s="0" t="n">
        <v>2.349</v>
      </c>
    </row>
    <row r="1387" customFormat="false" ht="12.75" hidden="false" customHeight="false" outlineLevel="0" collapsed="false">
      <c r="A1387" s="2" t="n">
        <v>35986</v>
      </c>
      <c r="B1387" s="0" t="n">
        <v>2.309</v>
      </c>
    </row>
    <row r="1388" customFormat="false" ht="12.75" hidden="false" customHeight="false" outlineLevel="0" collapsed="false">
      <c r="A1388" s="2" t="n">
        <v>35989</v>
      </c>
      <c r="B1388" s="0" t="n">
        <v>2.249</v>
      </c>
    </row>
    <row r="1389" customFormat="false" ht="12.75" hidden="false" customHeight="false" outlineLevel="0" collapsed="false">
      <c r="A1389" s="2" t="n">
        <v>35990</v>
      </c>
      <c r="B1389" s="0" t="n">
        <v>2.266</v>
      </c>
    </row>
    <row r="1390" customFormat="false" ht="12.75" hidden="false" customHeight="false" outlineLevel="0" collapsed="false">
      <c r="A1390" s="2" t="n">
        <v>35991</v>
      </c>
      <c r="B1390" s="0" t="n">
        <v>2.231</v>
      </c>
    </row>
    <row r="1391" customFormat="false" ht="12.75" hidden="false" customHeight="false" outlineLevel="0" collapsed="false">
      <c r="A1391" s="2" t="n">
        <v>35992</v>
      </c>
      <c r="B1391" s="0" t="n">
        <v>2.132</v>
      </c>
    </row>
    <row r="1392" customFormat="false" ht="12.75" hidden="false" customHeight="false" outlineLevel="0" collapsed="false">
      <c r="A1392" s="2" t="n">
        <v>35993</v>
      </c>
      <c r="B1392" s="0" t="n">
        <v>2.165</v>
      </c>
    </row>
    <row r="1393" customFormat="false" ht="12.75" hidden="false" customHeight="false" outlineLevel="0" collapsed="false">
      <c r="A1393" s="2" t="n">
        <v>35996</v>
      </c>
      <c r="B1393" s="0" t="n">
        <v>2.095</v>
      </c>
    </row>
    <row r="1394" customFormat="false" ht="12.75" hidden="false" customHeight="false" outlineLevel="0" collapsed="false">
      <c r="A1394" s="2" t="n">
        <v>35997</v>
      </c>
      <c r="B1394" s="0" t="n">
        <v>1.951</v>
      </c>
    </row>
    <row r="1395" customFormat="false" ht="12.75" hidden="false" customHeight="false" outlineLevel="0" collapsed="false">
      <c r="A1395" s="2" t="n">
        <v>35998</v>
      </c>
      <c r="B1395" s="0" t="n">
        <v>1.934</v>
      </c>
    </row>
    <row r="1396" customFormat="false" ht="12.75" hidden="false" customHeight="false" outlineLevel="0" collapsed="false">
      <c r="A1396" s="2" t="n">
        <v>35999</v>
      </c>
      <c r="B1396" s="0" t="n">
        <v>1.948</v>
      </c>
    </row>
    <row r="1397" customFormat="false" ht="12.75" hidden="false" customHeight="false" outlineLevel="0" collapsed="false">
      <c r="A1397" s="2" t="n">
        <v>36000</v>
      </c>
      <c r="B1397" s="0" t="n">
        <v>2.031</v>
      </c>
    </row>
    <row r="1398" customFormat="false" ht="12.75" hidden="false" customHeight="false" outlineLevel="0" collapsed="false">
      <c r="A1398" s="2" t="n">
        <v>36003</v>
      </c>
      <c r="B1398" s="0" t="n">
        <v>1.965</v>
      </c>
    </row>
    <row r="1399" customFormat="false" ht="12.75" hidden="false" customHeight="false" outlineLevel="0" collapsed="false">
      <c r="A1399" s="2" t="n">
        <v>36004</v>
      </c>
      <c r="B1399" s="0" t="n">
        <v>1.952</v>
      </c>
    </row>
    <row r="1400" customFormat="false" ht="12.75" hidden="false" customHeight="false" outlineLevel="0" collapsed="false">
      <c r="A1400" s="2" t="n">
        <v>36005</v>
      </c>
      <c r="B1400" s="0" t="n">
        <v>1.942</v>
      </c>
    </row>
    <row r="1401" customFormat="false" ht="12.75" hidden="false" customHeight="false" outlineLevel="0" collapsed="false">
      <c r="A1401" s="2" t="n">
        <v>36006</v>
      </c>
      <c r="B1401" s="0" t="n">
        <v>1.906</v>
      </c>
    </row>
    <row r="1402" customFormat="false" ht="12.75" hidden="false" customHeight="false" outlineLevel="0" collapsed="false">
      <c r="A1402" s="2" t="n">
        <v>36007</v>
      </c>
      <c r="B1402" s="0" t="n">
        <v>1.844</v>
      </c>
    </row>
    <row r="1403" customFormat="false" ht="12.75" hidden="false" customHeight="false" outlineLevel="0" collapsed="false">
      <c r="A1403" s="2" t="n">
        <v>36010</v>
      </c>
      <c r="B1403" s="0" t="n">
        <v>1.869</v>
      </c>
    </row>
    <row r="1404" customFormat="false" ht="12.75" hidden="false" customHeight="false" outlineLevel="0" collapsed="false">
      <c r="A1404" s="2" t="n">
        <v>36011</v>
      </c>
      <c r="B1404" s="0" t="n">
        <v>1.895</v>
      </c>
    </row>
    <row r="1405" customFormat="false" ht="12.75" hidden="false" customHeight="false" outlineLevel="0" collapsed="false">
      <c r="A1405" s="2" t="n">
        <v>36012</v>
      </c>
      <c r="B1405" s="0" t="n">
        <v>1.873</v>
      </c>
    </row>
    <row r="1406" customFormat="false" ht="12.75" hidden="false" customHeight="false" outlineLevel="0" collapsed="false">
      <c r="A1406" s="2" t="n">
        <v>36013</v>
      </c>
      <c r="B1406" s="0" t="n">
        <v>1.831</v>
      </c>
    </row>
    <row r="1407" customFormat="false" ht="12.75" hidden="false" customHeight="false" outlineLevel="0" collapsed="false">
      <c r="A1407" s="2" t="n">
        <v>36014</v>
      </c>
      <c r="B1407" s="0" t="n">
        <v>1.833</v>
      </c>
    </row>
    <row r="1408" customFormat="false" ht="12.75" hidden="false" customHeight="false" outlineLevel="0" collapsed="false">
      <c r="A1408" s="2" t="n">
        <v>36017</v>
      </c>
      <c r="B1408" s="0" t="n">
        <v>1.895</v>
      </c>
    </row>
    <row r="1409" customFormat="false" ht="12.75" hidden="false" customHeight="false" outlineLevel="0" collapsed="false">
      <c r="A1409" s="2" t="n">
        <v>36018</v>
      </c>
      <c r="B1409" s="0" t="n">
        <v>1.812</v>
      </c>
    </row>
    <row r="1410" customFormat="false" ht="12.75" hidden="false" customHeight="false" outlineLevel="0" collapsed="false">
      <c r="A1410" s="2" t="n">
        <v>36019</v>
      </c>
      <c r="B1410" s="0" t="n">
        <v>1.819</v>
      </c>
    </row>
    <row r="1411" customFormat="false" ht="12.75" hidden="false" customHeight="false" outlineLevel="0" collapsed="false">
      <c r="A1411" s="2" t="n">
        <v>36020</v>
      </c>
      <c r="B1411" s="0" t="n">
        <v>1.817</v>
      </c>
    </row>
    <row r="1412" customFormat="false" ht="12.75" hidden="false" customHeight="false" outlineLevel="0" collapsed="false">
      <c r="A1412" s="2" t="n">
        <v>36021</v>
      </c>
      <c r="B1412" s="0" t="n">
        <v>1.877</v>
      </c>
    </row>
    <row r="1413" customFormat="false" ht="12.75" hidden="false" customHeight="false" outlineLevel="0" collapsed="false">
      <c r="A1413" s="2" t="n">
        <v>36024</v>
      </c>
      <c r="B1413" s="0" t="n">
        <v>2.041</v>
      </c>
    </row>
    <row r="1414" customFormat="false" ht="12.75" hidden="false" customHeight="false" outlineLevel="0" collapsed="false">
      <c r="A1414" s="2" t="n">
        <v>36025</v>
      </c>
      <c r="B1414" s="0" t="n">
        <v>1.983</v>
      </c>
    </row>
    <row r="1415" customFormat="false" ht="12.75" hidden="false" customHeight="false" outlineLevel="0" collapsed="false">
      <c r="A1415" s="2" t="n">
        <v>36026</v>
      </c>
      <c r="B1415" s="0" t="n">
        <v>1.917</v>
      </c>
    </row>
    <row r="1416" customFormat="false" ht="12.75" hidden="false" customHeight="false" outlineLevel="0" collapsed="false">
      <c r="A1416" s="2" t="n">
        <v>36027</v>
      </c>
      <c r="B1416" s="0" t="n">
        <v>1.953</v>
      </c>
    </row>
    <row r="1417" customFormat="false" ht="12.75" hidden="false" customHeight="false" outlineLevel="0" collapsed="false">
      <c r="A1417" s="2" t="n">
        <v>36028</v>
      </c>
      <c r="B1417" s="0" t="n">
        <v>1.947</v>
      </c>
    </row>
    <row r="1418" customFormat="false" ht="12.75" hidden="false" customHeight="false" outlineLevel="0" collapsed="false">
      <c r="A1418" s="2" t="n">
        <v>36031</v>
      </c>
      <c r="B1418" s="0" t="n">
        <v>1.926</v>
      </c>
    </row>
    <row r="1419" customFormat="false" ht="12.75" hidden="false" customHeight="false" outlineLevel="0" collapsed="false">
      <c r="A1419" s="2" t="n">
        <v>36032</v>
      </c>
      <c r="B1419" s="0" t="n">
        <v>1.828</v>
      </c>
    </row>
    <row r="1420" customFormat="false" ht="12.75" hidden="false" customHeight="false" outlineLevel="0" collapsed="false">
      <c r="A1420" s="2" t="n">
        <v>36033</v>
      </c>
      <c r="B1420" s="0" t="n">
        <v>1.762</v>
      </c>
    </row>
    <row r="1421" customFormat="false" ht="12.75" hidden="false" customHeight="false" outlineLevel="0" collapsed="false">
      <c r="A1421" s="2" t="n">
        <v>36034</v>
      </c>
      <c r="B1421" s="0" t="n">
        <v>1.672</v>
      </c>
    </row>
    <row r="1422" customFormat="false" ht="12.75" hidden="false" customHeight="false" outlineLevel="0" collapsed="false">
      <c r="A1422" s="2" t="n">
        <v>36035</v>
      </c>
      <c r="B1422" s="0" t="n">
        <v>1.664</v>
      </c>
    </row>
    <row r="1423" customFormat="false" ht="12.75" hidden="false" customHeight="false" outlineLevel="0" collapsed="false">
      <c r="A1423" s="2" t="n">
        <v>36038</v>
      </c>
      <c r="B1423" s="0" t="n">
        <v>1.752</v>
      </c>
    </row>
    <row r="1424" customFormat="false" ht="12.75" hidden="false" customHeight="false" outlineLevel="0" collapsed="false">
      <c r="A1424" s="2" t="n">
        <v>36039</v>
      </c>
      <c r="B1424" s="0" t="n">
        <v>1.786</v>
      </c>
    </row>
    <row r="1425" customFormat="false" ht="12.75" hidden="false" customHeight="false" outlineLevel="0" collapsed="false">
      <c r="A1425" s="2" t="n">
        <v>36040</v>
      </c>
      <c r="B1425" s="0" t="n">
        <v>1.652</v>
      </c>
    </row>
    <row r="1426" customFormat="false" ht="12.75" hidden="false" customHeight="false" outlineLevel="0" collapsed="false">
      <c r="A1426" s="2" t="n">
        <v>36041</v>
      </c>
      <c r="B1426" s="0" t="n">
        <v>1.712</v>
      </c>
    </row>
    <row r="1427" customFormat="false" ht="12.75" hidden="false" customHeight="false" outlineLevel="0" collapsed="false">
      <c r="A1427" s="2" t="n">
        <v>36042</v>
      </c>
      <c r="B1427" s="0" t="n">
        <v>1.783</v>
      </c>
    </row>
    <row r="1428" customFormat="false" ht="12.75" hidden="false" customHeight="false" outlineLevel="0" collapsed="false">
      <c r="A1428" s="2" t="n">
        <v>36046</v>
      </c>
      <c r="B1428" s="0" t="n">
        <v>1.874</v>
      </c>
    </row>
    <row r="1429" customFormat="false" ht="12.75" hidden="false" customHeight="false" outlineLevel="0" collapsed="false">
      <c r="A1429" s="2" t="n">
        <v>36047</v>
      </c>
      <c r="B1429" s="0" t="n">
        <v>1.833</v>
      </c>
    </row>
    <row r="1430" customFormat="false" ht="12.75" hidden="false" customHeight="false" outlineLevel="0" collapsed="false">
      <c r="A1430" s="2" t="n">
        <v>36048</v>
      </c>
      <c r="B1430" s="0" t="n">
        <v>1.958</v>
      </c>
    </row>
    <row r="1431" customFormat="false" ht="12.75" hidden="false" customHeight="false" outlineLevel="0" collapsed="false">
      <c r="A1431" s="2" t="n">
        <v>36049</v>
      </c>
      <c r="B1431" s="0" t="n">
        <v>1.878</v>
      </c>
    </row>
    <row r="1432" customFormat="false" ht="12.75" hidden="false" customHeight="false" outlineLevel="0" collapsed="false">
      <c r="A1432" s="2" t="n">
        <v>36052</v>
      </c>
      <c r="B1432" s="0" t="n">
        <v>1.945</v>
      </c>
    </row>
    <row r="1433" customFormat="false" ht="12.75" hidden="false" customHeight="false" outlineLevel="0" collapsed="false">
      <c r="A1433" s="2" t="n">
        <v>36053</v>
      </c>
      <c r="B1433" s="0" t="n">
        <v>2.123</v>
      </c>
    </row>
    <row r="1434" customFormat="false" ht="12.75" hidden="false" customHeight="false" outlineLevel="0" collapsed="false">
      <c r="A1434" s="2" t="n">
        <v>36054</v>
      </c>
      <c r="B1434" s="0" t="n">
        <v>2.241</v>
      </c>
    </row>
    <row r="1435" customFormat="false" ht="12.75" hidden="false" customHeight="false" outlineLevel="0" collapsed="false">
      <c r="A1435" s="2" t="n">
        <v>36055</v>
      </c>
      <c r="B1435" s="0" t="n">
        <v>2.138</v>
      </c>
    </row>
    <row r="1436" customFormat="false" ht="12.75" hidden="false" customHeight="false" outlineLevel="0" collapsed="false">
      <c r="A1436" s="2" t="n">
        <v>36056</v>
      </c>
      <c r="B1436" s="0" t="n">
        <v>2.26</v>
      </c>
    </row>
    <row r="1437" customFormat="false" ht="12.75" hidden="false" customHeight="false" outlineLevel="0" collapsed="false">
      <c r="A1437" s="2" t="n">
        <v>36059</v>
      </c>
      <c r="B1437" s="0" t="n">
        <v>2.187</v>
      </c>
    </row>
    <row r="1438" customFormat="false" ht="12.75" hidden="false" customHeight="false" outlineLevel="0" collapsed="false">
      <c r="A1438" s="2" t="n">
        <v>36060</v>
      </c>
      <c r="B1438" s="0" t="n">
        <v>2.186</v>
      </c>
    </row>
    <row r="1439" customFormat="false" ht="12.75" hidden="false" customHeight="false" outlineLevel="0" collapsed="false">
      <c r="A1439" s="2" t="n">
        <v>36061</v>
      </c>
      <c r="B1439" s="0" t="n">
        <v>2.131</v>
      </c>
    </row>
    <row r="1440" customFormat="false" ht="12.75" hidden="false" customHeight="false" outlineLevel="0" collapsed="false">
      <c r="A1440" s="2" t="n">
        <v>36062</v>
      </c>
      <c r="B1440" s="0" t="n">
        <v>2.179</v>
      </c>
    </row>
    <row r="1441" customFormat="false" ht="12.75" hidden="false" customHeight="false" outlineLevel="0" collapsed="false">
      <c r="A1441" s="2" t="n">
        <v>36063</v>
      </c>
      <c r="B1441" s="0" t="n">
        <v>2.181</v>
      </c>
    </row>
    <row r="1442" customFormat="false" ht="12.75" hidden="false" customHeight="false" outlineLevel="0" collapsed="false">
      <c r="A1442" s="2" t="n">
        <v>36066</v>
      </c>
      <c r="B1442" s="0" t="n">
        <v>2.031</v>
      </c>
    </row>
    <row r="1443" customFormat="false" ht="12.75" hidden="false" customHeight="false" outlineLevel="0" collapsed="false">
      <c r="A1443" s="2" t="n">
        <v>36067</v>
      </c>
      <c r="B1443" s="0" t="n">
        <v>2.347</v>
      </c>
    </row>
    <row r="1444" customFormat="false" ht="12.75" hidden="false" customHeight="false" outlineLevel="0" collapsed="false">
      <c r="A1444" s="2" t="n">
        <v>36068</v>
      </c>
      <c r="B1444" s="0" t="n">
        <v>2.433</v>
      </c>
    </row>
    <row r="1445" customFormat="false" ht="12.75" hidden="false" customHeight="false" outlineLevel="0" collapsed="false">
      <c r="A1445" s="2" t="n">
        <v>36069</v>
      </c>
      <c r="B1445" s="0" t="n">
        <v>2.414</v>
      </c>
    </row>
    <row r="1446" customFormat="false" ht="12.75" hidden="false" customHeight="false" outlineLevel="0" collapsed="false">
      <c r="A1446" s="2" t="n">
        <v>36070</v>
      </c>
      <c r="B1446" s="0" t="n">
        <v>2.432</v>
      </c>
    </row>
    <row r="1447" customFormat="false" ht="12.75" hidden="false" customHeight="false" outlineLevel="0" collapsed="false">
      <c r="A1447" s="2" t="n">
        <v>36073</v>
      </c>
      <c r="B1447" s="0" t="n">
        <v>2.393</v>
      </c>
    </row>
    <row r="1448" customFormat="false" ht="12.75" hidden="false" customHeight="false" outlineLevel="0" collapsed="false">
      <c r="A1448" s="2" t="n">
        <v>36074</v>
      </c>
      <c r="B1448" s="0" t="n">
        <v>2.346</v>
      </c>
    </row>
    <row r="1449" customFormat="false" ht="12.75" hidden="false" customHeight="false" outlineLevel="0" collapsed="false">
      <c r="A1449" s="2" t="n">
        <v>36075</v>
      </c>
      <c r="B1449" s="0" t="n">
        <v>2.393</v>
      </c>
    </row>
    <row r="1450" customFormat="false" ht="12.75" hidden="false" customHeight="false" outlineLevel="0" collapsed="false">
      <c r="A1450" s="2" t="n">
        <v>36076</v>
      </c>
      <c r="B1450" s="0" t="n">
        <v>2.254</v>
      </c>
    </row>
    <row r="1451" customFormat="false" ht="12.75" hidden="false" customHeight="false" outlineLevel="0" collapsed="false">
      <c r="A1451" s="2" t="n">
        <v>36077</v>
      </c>
      <c r="B1451" s="0" t="n">
        <v>2.191</v>
      </c>
    </row>
    <row r="1452" customFormat="false" ht="12.75" hidden="false" customHeight="false" outlineLevel="0" collapsed="false">
      <c r="A1452" s="2" t="n">
        <v>36080</v>
      </c>
      <c r="B1452" s="0" t="n">
        <v>2.089</v>
      </c>
    </row>
    <row r="1453" customFormat="false" ht="12.75" hidden="false" customHeight="false" outlineLevel="0" collapsed="false">
      <c r="A1453" s="2" t="n">
        <v>36081</v>
      </c>
      <c r="B1453" s="0" t="n">
        <v>2.084</v>
      </c>
    </row>
    <row r="1454" customFormat="false" ht="12.75" hidden="false" customHeight="false" outlineLevel="0" collapsed="false">
      <c r="A1454" s="2" t="n">
        <v>36082</v>
      </c>
      <c r="B1454" s="0" t="n">
        <v>2.041</v>
      </c>
    </row>
    <row r="1455" customFormat="false" ht="12.75" hidden="false" customHeight="false" outlineLevel="0" collapsed="false">
      <c r="A1455" s="2" t="n">
        <v>36083</v>
      </c>
      <c r="B1455" s="0" t="n">
        <v>2.095</v>
      </c>
    </row>
    <row r="1456" customFormat="false" ht="12.75" hidden="false" customHeight="false" outlineLevel="0" collapsed="false">
      <c r="A1456" s="2" t="n">
        <v>36084</v>
      </c>
      <c r="B1456" s="0" t="n">
        <v>2.109</v>
      </c>
    </row>
    <row r="1457" customFormat="false" ht="12.75" hidden="false" customHeight="false" outlineLevel="0" collapsed="false">
      <c r="A1457" s="2" t="n">
        <v>36087</v>
      </c>
      <c r="B1457" s="0" t="n">
        <v>2.143</v>
      </c>
    </row>
    <row r="1458" customFormat="false" ht="12.75" hidden="false" customHeight="false" outlineLevel="0" collapsed="false">
      <c r="A1458" s="2" t="n">
        <v>36088</v>
      </c>
      <c r="B1458" s="0" t="n">
        <v>2.202</v>
      </c>
    </row>
    <row r="1459" customFormat="false" ht="12.75" hidden="false" customHeight="false" outlineLevel="0" collapsed="false">
      <c r="A1459" s="2" t="n">
        <v>36089</v>
      </c>
      <c r="B1459" s="0" t="n">
        <v>2.18</v>
      </c>
    </row>
    <row r="1460" customFormat="false" ht="12.75" hidden="false" customHeight="false" outlineLevel="0" collapsed="false">
      <c r="A1460" s="2" t="n">
        <v>36090</v>
      </c>
      <c r="B1460" s="0" t="n">
        <v>2.176</v>
      </c>
    </row>
    <row r="1461" customFormat="false" ht="12.75" hidden="false" customHeight="false" outlineLevel="0" collapsed="false">
      <c r="A1461" s="2" t="n">
        <v>36091</v>
      </c>
      <c r="B1461" s="0" t="n">
        <v>2.164</v>
      </c>
    </row>
    <row r="1462" customFormat="false" ht="12.75" hidden="false" customHeight="false" outlineLevel="0" collapsed="false">
      <c r="A1462" s="2" t="n">
        <v>36094</v>
      </c>
      <c r="B1462" s="0" t="n">
        <v>2.298</v>
      </c>
    </row>
    <row r="1463" customFormat="false" ht="12.75" hidden="false" customHeight="false" outlineLevel="0" collapsed="false">
      <c r="A1463" s="2" t="n">
        <v>36095</v>
      </c>
      <c r="B1463" s="0" t="n">
        <v>2.108</v>
      </c>
    </row>
    <row r="1464" customFormat="false" ht="12.75" hidden="false" customHeight="false" outlineLevel="0" collapsed="false">
      <c r="A1464" s="2" t="n">
        <v>36096</v>
      </c>
      <c r="B1464" s="0" t="n">
        <v>1.972</v>
      </c>
    </row>
    <row r="1465" customFormat="false" ht="12.75" hidden="false" customHeight="false" outlineLevel="0" collapsed="false">
      <c r="A1465" s="2" t="n">
        <v>36097</v>
      </c>
      <c r="B1465" s="0" t="n">
        <v>2.348</v>
      </c>
    </row>
    <row r="1466" customFormat="false" ht="12.75" hidden="false" customHeight="false" outlineLevel="0" collapsed="false">
      <c r="A1466" s="2" t="n">
        <v>36098</v>
      </c>
      <c r="B1466" s="0" t="n">
        <v>2.275</v>
      </c>
    </row>
    <row r="1467" customFormat="false" ht="12.75" hidden="false" customHeight="false" outlineLevel="0" collapsed="false">
      <c r="A1467" s="2" t="n">
        <v>36101</v>
      </c>
      <c r="B1467" s="0" t="n">
        <v>2.387</v>
      </c>
    </row>
    <row r="1468" customFormat="false" ht="12.75" hidden="false" customHeight="false" outlineLevel="0" collapsed="false">
      <c r="A1468" s="2" t="n">
        <v>36102</v>
      </c>
      <c r="B1468" s="0" t="n">
        <v>2.436</v>
      </c>
    </row>
    <row r="1469" customFormat="false" ht="12.75" hidden="false" customHeight="false" outlineLevel="0" collapsed="false">
      <c r="A1469" s="2" t="n">
        <v>36103</v>
      </c>
      <c r="B1469" s="0" t="n">
        <v>2.395</v>
      </c>
    </row>
    <row r="1470" customFormat="false" ht="12.75" hidden="false" customHeight="false" outlineLevel="0" collapsed="false">
      <c r="A1470" s="2" t="n">
        <v>36104</v>
      </c>
      <c r="B1470" s="0" t="n">
        <v>2.553</v>
      </c>
    </row>
    <row r="1471" customFormat="false" ht="12.75" hidden="false" customHeight="false" outlineLevel="0" collapsed="false">
      <c r="A1471" s="2" t="n">
        <v>36105</v>
      </c>
      <c r="B1471" s="0" t="n">
        <v>2.553</v>
      </c>
    </row>
    <row r="1472" customFormat="false" ht="12.75" hidden="false" customHeight="false" outlineLevel="0" collapsed="false">
      <c r="A1472" s="2" t="n">
        <v>36108</v>
      </c>
      <c r="B1472" s="0" t="n">
        <v>2.442</v>
      </c>
    </row>
    <row r="1473" customFormat="false" ht="12.75" hidden="false" customHeight="false" outlineLevel="0" collapsed="false">
      <c r="A1473" s="2" t="n">
        <v>36109</v>
      </c>
      <c r="B1473" s="0" t="n">
        <v>2.478</v>
      </c>
    </row>
    <row r="1474" customFormat="false" ht="12.75" hidden="false" customHeight="false" outlineLevel="0" collapsed="false">
      <c r="A1474" s="2" t="n">
        <v>36110</v>
      </c>
      <c r="B1474" s="0" t="n">
        <v>2.432</v>
      </c>
    </row>
    <row r="1475" customFormat="false" ht="12.75" hidden="false" customHeight="false" outlineLevel="0" collapsed="false">
      <c r="A1475" s="2" t="n">
        <v>36111</v>
      </c>
      <c r="B1475" s="0" t="n">
        <v>2.394</v>
      </c>
    </row>
    <row r="1476" customFormat="false" ht="12.75" hidden="false" customHeight="false" outlineLevel="0" collapsed="false">
      <c r="A1476" s="2" t="n">
        <v>36112</v>
      </c>
      <c r="B1476" s="0" t="n">
        <v>2.459</v>
      </c>
    </row>
    <row r="1477" customFormat="false" ht="12.75" hidden="false" customHeight="false" outlineLevel="0" collapsed="false">
      <c r="A1477" s="2" t="n">
        <v>36115</v>
      </c>
      <c r="B1477" s="0" t="n">
        <v>2.305</v>
      </c>
    </row>
    <row r="1478" customFormat="false" ht="12.75" hidden="false" customHeight="false" outlineLevel="0" collapsed="false">
      <c r="A1478" s="2" t="n">
        <v>36116</v>
      </c>
      <c r="B1478" s="0" t="n">
        <v>2.279</v>
      </c>
    </row>
    <row r="1479" customFormat="false" ht="12.75" hidden="false" customHeight="false" outlineLevel="0" collapsed="false">
      <c r="A1479" s="2" t="n">
        <v>36117</v>
      </c>
      <c r="B1479" s="0" t="n">
        <v>2.204</v>
      </c>
    </row>
    <row r="1480" customFormat="false" ht="12.75" hidden="false" customHeight="false" outlineLevel="0" collapsed="false">
      <c r="A1480" s="2" t="n">
        <v>36118</v>
      </c>
      <c r="B1480" s="0" t="n">
        <v>2.213</v>
      </c>
    </row>
    <row r="1481" customFormat="false" ht="12.75" hidden="false" customHeight="false" outlineLevel="0" collapsed="false">
      <c r="A1481" s="2" t="n">
        <v>36119</v>
      </c>
      <c r="B1481" s="0" t="n">
        <v>2.163</v>
      </c>
    </row>
    <row r="1482" customFormat="false" ht="12.75" hidden="false" customHeight="false" outlineLevel="0" collapsed="false">
      <c r="A1482" s="2" t="n">
        <v>36122</v>
      </c>
      <c r="B1482" s="0" t="n">
        <v>2.097</v>
      </c>
    </row>
    <row r="1483" customFormat="false" ht="12.75" hidden="false" customHeight="false" outlineLevel="0" collapsed="false">
      <c r="A1483" s="2" t="n">
        <v>36123</v>
      </c>
      <c r="B1483" s="0" t="n">
        <v>2.149</v>
      </c>
    </row>
    <row r="1484" customFormat="false" ht="12.75" hidden="false" customHeight="false" outlineLevel="0" collapsed="false">
      <c r="A1484" s="2" t="n">
        <v>36124</v>
      </c>
      <c r="B1484" s="0" t="n">
        <v>2.196</v>
      </c>
    </row>
    <row r="1485" customFormat="false" ht="12.75" hidden="false" customHeight="false" outlineLevel="0" collapsed="false">
      <c r="A1485" s="2" t="n">
        <v>36129</v>
      </c>
      <c r="B1485" s="0" t="n">
        <v>1.976</v>
      </c>
    </row>
    <row r="1486" customFormat="false" ht="12.75" hidden="false" customHeight="false" outlineLevel="0" collapsed="false">
      <c r="A1486" s="2" t="n">
        <v>36130</v>
      </c>
      <c r="B1486" s="0" t="n">
        <v>1.958</v>
      </c>
    </row>
    <row r="1487" customFormat="false" ht="12.75" hidden="false" customHeight="false" outlineLevel="0" collapsed="false">
      <c r="A1487" s="2" t="n">
        <v>36131</v>
      </c>
      <c r="B1487" s="0" t="n">
        <v>1.886</v>
      </c>
    </row>
    <row r="1488" customFormat="false" ht="12.75" hidden="false" customHeight="false" outlineLevel="0" collapsed="false">
      <c r="A1488" s="2" t="n">
        <v>36132</v>
      </c>
      <c r="B1488" s="0" t="n">
        <v>1.959</v>
      </c>
    </row>
    <row r="1489" customFormat="false" ht="12.75" hidden="false" customHeight="false" outlineLevel="0" collapsed="false">
      <c r="A1489" s="2" t="n">
        <v>36133</v>
      </c>
      <c r="B1489" s="0" t="n">
        <v>1.978</v>
      </c>
    </row>
    <row r="1490" customFormat="false" ht="12.75" hidden="false" customHeight="false" outlineLevel="0" collapsed="false">
      <c r="A1490" s="2" t="n">
        <v>36136</v>
      </c>
      <c r="B1490" s="0" t="n">
        <v>2.101</v>
      </c>
    </row>
    <row r="1491" customFormat="false" ht="12.75" hidden="false" customHeight="false" outlineLevel="0" collapsed="false">
      <c r="A1491" s="2" t="n">
        <v>36137</v>
      </c>
      <c r="B1491" s="0" t="n">
        <v>1.913</v>
      </c>
    </row>
    <row r="1492" customFormat="false" ht="12.75" hidden="false" customHeight="false" outlineLevel="0" collapsed="false">
      <c r="A1492" s="2" t="n">
        <v>36138</v>
      </c>
      <c r="B1492" s="0" t="n">
        <v>1.847</v>
      </c>
    </row>
    <row r="1493" customFormat="false" ht="12.75" hidden="false" customHeight="false" outlineLevel="0" collapsed="false">
      <c r="A1493" s="2" t="n">
        <v>36139</v>
      </c>
      <c r="B1493" s="0" t="n">
        <v>1.84</v>
      </c>
    </row>
    <row r="1494" customFormat="false" ht="12.75" hidden="false" customHeight="false" outlineLevel="0" collapsed="false">
      <c r="A1494" s="2" t="n">
        <v>36140</v>
      </c>
      <c r="B1494" s="0" t="n">
        <v>1.858</v>
      </c>
    </row>
    <row r="1495" customFormat="false" ht="12.75" hidden="false" customHeight="false" outlineLevel="0" collapsed="false">
      <c r="A1495" s="2" t="n">
        <v>36143</v>
      </c>
      <c r="B1495" s="0" t="n">
        <v>1.952</v>
      </c>
    </row>
    <row r="1496" customFormat="false" ht="12.75" hidden="false" customHeight="false" outlineLevel="0" collapsed="false">
      <c r="A1496" s="2" t="n">
        <v>36144</v>
      </c>
      <c r="B1496" s="0" t="n">
        <v>1.952</v>
      </c>
    </row>
    <row r="1497" customFormat="false" ht="12.75" hidden="false" customHeight="false" outlineLevel="0" collapsed="false">
      <c r="A1497" s="2" t="n">
        <v>36145</v>
      </c>
      <c r="B1497" s="0" t="n">
        <v>1.99</v>
      </c>
    </row>
    <row r="1498" customFormat="false" ht="12.75" hidden="false" customHeight="false" outlineLevel="0" collapsed="false">
      <c r="A1498" s="2" t="n">
        <v>36146</v>
      </c>
      <c r="B1498" s="0" t="n">
        <v>2.064</v>
      </c>
    </row>
    <row r="1499" customFormat="false" ht="12.75" hidden="false" customHeight="false" outlineLevel="0" collapsed="false">
      <c r="A1499" s="2" t="n">
        <v>36147</v>
      </c>
      <c r="B1499" s="0" t="n">
        <v>2.074</v>
      </c>
    </row>
    <row r="1500" customFormat="false" ht="12.75" hidden="false" customHeight="false" outlineLevel="0" collapsed="false">
      <c r="A1500" s="2" t="n">
        <v>36150</v>
      </c>
      <c r="B1500" s="0" t="n">
        <v>1.947</v>
      </c>
    </row>
    <row r="1501" customFormat="false" ht="12.75" hidden="false" customHeight="false" outlineLevel="0" collapsed="false">
      <c r="A1501" s="2" t="n">
        <v>36151</v>
      </c>
      <c r="B1501" s="0" t="n">
        <v>1.925</v>
      </c>
    </row>
    <row r="1502" customFormat="false" ht="12.75" hidden="false" customHeight="false" outlineLevel="0" collapsed="false">
      <c r="A1502" s="2" t="n">
        <v>36152</v>
      </c>
      <c r="B1502" s="0" t="n">
        <v>1.906</v>
      </c>
    </row>
    <row r="1503" customFormat="false" ht="12.75" hidden="false" customHeight="false" outlineLevel="0" collapsed="false">
      <c r="A1503" s="2" t="n">
        <v>36153</v>
      </c>
      <c r="B1503" s="0" t="n">
        <v>1.881</v>
      </c>
    </row>
    <row r="1504" customFormat="false" ht="12.75" hidden="false" customHeight="false" outlineLevel="0" collapsed="false">
      <c r="A1504" s="2" t="n">
        <v>36157</v>
      </c>
      <c r="B1504" s="0" t="n">
        <v>1.788</v>
      </c>
    </row>
    <row r="1505" customFormat="false" ht="12.75" hidden="false" customHeight="false" outlineLevel="0" collapsed="false">
      <c r="A1505" s="2" t="n">
        <v>36158</v>
      </c>
      <c r="B1505" s="0" t="n">
        <v>1.765</v>
      </c>
    </row>
    <row r="1506" customFormat="false" ht="12.75" hidden="false" customHeight="false" outlineLevel="0" collapsed="false">
      <c r="A1506" s="2" t="n">
        <v>36159</v>
      </c>
      <c r="B1506" s="0" t="n">
        <v>1.886</v>
      </c>
    </row>
    <row r="1507" customFormat="false" ht="12.75" hidden="false" customHeight="false" outlineLevel="0" collapsed="false">
      <c r="A1507" s="2" t="n">
        <v>36160</v>
      </c>
      <c r="B1507" s="0" t="n">
        <v>1.945</v>
      </c>
    </row>
    <row r="1508" customFormat="false" ht="12.75" hidden="false" customHeight="false" outlineLevel="0" collapsed="false">
      <c r="A1508" s="2" t="n">
        <v>36164</v>
      </c>
      <c r="B1508" s="0" t="n">
        <v>2.071</v>
      </c>
    </row>
    <row r="1509" customFormat="false" ht="12.75" hidden="false" customHeight="false" outlineLevel="0" collapsed="false">
      <c r="A1509" s="2" t="n">
        <v>36165</v>
      </c>
      <c r="B1509" s="0" t="n">
        <v>1.975</v>
      </c>
    </row>
    <row r="1510" customFormat="false" ht="12.75" hidden="false" customHeight="false" outlineLevel="0" collapsed="false">
      <c r="A1510" s="2" t="n">
        <v>36166</v>
      </c>
      <c r="B1510" s="0" t="n">
        <v>1.931</v>
      </c>
    </row>
    <row r="1511" customFormat="false" ht="12.75" hidden="false" customHeight="false" outlineLevel="0" collapsed="false">
      <c r="A1511" s="2" t="n">
        <v>36167</v>
      </c>
      <c r="B1511" s="0" t="n">
        <v>1.836</v>
      </c>
    </row>
    <row r="1512" customFormat="false" ht="12.75" hidden="false" customHeight="false" outlineLevel="0" collapsed="false">
      <c r="A1512" s="2" t="n">
        <v>36168</v>
      </c>
      <c r="B1512" s="0" t="n">
        <v>1.83</v>
      </c>
    </row>
    <row r="1513" customFormat="false" ht="12.75" hidden="false" customHeight="false" outlineLevel="0" collapsed="false">
      <c r="A1513" s="2" t="n">
        <v>36171</v>
      </c>
      <c r="B1513" s="0" t="n">
        <v>1.779</v>
      </c>
    </row>
    <row r="1514" customFormat="false" ht="12.75" hidden="false" customHeight="false" outlineLevel="0" collapsed="false">
      <c r="A1514" s="2" t="n">
        <v>36172</v>
      </c>
      <c r="B1514" s="0" t="n">
        <v>1.821</v>
      </c>
    </row>
    <row r="1515" customFormat="false" ht="12.75" hidden="false" customHeight="false" outlineLevel="0" collapsed="false">
      <c r="A1515" s="2" t="n">
        <v>36173</v>
      </c>
      <c r="B1515" s="0" t="n">
        <v>1.77</v>
      </c>
    </row>
    <row r="1516" customFormat="false" ht="12.75" hidden="false" customHeight="false" outlineLevel="0" collapsed="false">
      <c r="A1516" s="2" t="n">
        <v>36174</v>
      </c>
      <c r="B1516" s="0" t="n">
        <v>1.809</v>
      </c>
    </row>
    <row r="1517" customFormat="false" ht="12.75" hidden="false" customHeight="false" outlineLevel="0" collapsed="false">
      <c r="A1517" s="2" t="n">
        <v>36175</v>
      </c>
      <c r="B1517" s="0" t="n">
        <v>1.796</v>
      </c>
    </row>
    <row r="1518" customFormat="false" ht="12.75" hidden="false" customHeight="false" outlineLevel="0" collapsed="false">
      <c r="A1518" s="2" t="n">
        <v>36178</v>
      </c>
      <c r="B1518" s="0" t="n">
        <v>1.805</v>
      </c>
    </row>
    <row r="1519" customFormat="false" ht="12.75" hidden="false" customHeight="false" outlineLevel="0" collapsed="false">
      <c r="A1519" s="2" t="n">
        <v>36179</v>
      </c>
      <c r="B1519" s="0" t="n">
        <v>1.817</v>
      </c>
    </row>
    <row r="1520" customFormat="false" ht="12.75" hidden="false" customHeight="false" outlineLevel="0" collapsed="false">
      <c r="A1520" s="2" t="n">
        <v>36180</v>
      </c>
      <c r="B1520" s="0" t="n">
        <v>1.827</v>
      </c>
    </row>
    <row r="1521" customFormat="false" ht="12.75" hidden="false" customHeight="false" outlineLevel="0" collapsed="false">
      <c r="A1521" s="2" t="n">
        <v>36181</v>
      </c>
      <c r="B1521" s="0" t="n">
        <v>1.892</v>
      </c>
    </row>
    <row r="1522" customFormat="false" ht="12.75" hidden="false" customHeight="false" outlineLevel="0" collapsed="false">
      <c r="A1522" s="2" t="n">
        <v>36182</v>
      </c>
      <c r="B1522" s="0" t="n">
        <v>1.778</v>
      </c>
    </row>
    <row r="1523" customFormat="false" ht="12.75" hidden="false" customHeight="false" outlineLevel="0" collapsed="false">
      <c r="A1523" s="2" t="n">
        <v>36185</v>
      </c>
      <c r="B1523" s="0" t="n">
        <v>1.714</v>
      </c>
    </row>
    <row r="1524" customFormat="false" ht="12.75" hidden="false" customHeight="false" outlineLevel="0" collapsed="false">
      <c r="A1524" s="2" t="n">
        <v>36186</v>
      </c>
      <c r="B1524" s="0" t="n">
        <v>1.714</v>
      </c>
    </row>
    <row r="1525" customFormat="false" ht="12.75" hidden="false" customHeight="false" outlineLevel="0" collapsed="false">
      <c r="A1525" s="2" t="n">
        <v>36187</v>
      </c>
      <c r="B1525" s="0" t="n">
        <v>1.81</v>
      </c>
    </row>
    <row r="1526" customFormat="false" ht="12.75" hidden="false" customHeight="false" outlineLevel="0" collapsed="false">
      <c r="A1526" s="2" t="n">
        <v>36188</v>
      </c>
      <c r="B1526" s="0" t="n">
        <v>1.86</v>
      </c>
    </row>
    <row r="1527" customFormat="false" ht="12.75" hidden="false" customHeight="false" outlineLevel="0" collapsed="false">
      <c r="A1527" s="2" t="n">
        <v>36189</v>
      </c>
      <c r="B1527" s="0" t="n">
        <v>1.777</v>
      </c>
    </row>
    <row r="1528" customFormat="false" ht="12.75" hidden="false" customHeight="false" outlineLevel="0" collapsed="false">
      <c r="A1528" s="2" t="n">
        <v>36192</v>
      </c>
      <c r="B1528" s="0" t="n">
        <v>1.744</v>
      </c>
    </row>
    <row r="1529" customFormat="false" ht="12.75" hidden="false" customHeight="false" outlineLevel="0" collapsed="false">
      <c r="A1529" s="2" t="n">
        <v>36193</v>
      </c>
      <c r="B1529" s="0" t="n">
        <v>1.818</v>
      </c>
    </row>
    <row r="1530" customFormat="false" ht="12.75" hidden="false" customHeight="false" outlineLevel="0" collapsed="false">
      <c r="A1530" s="2" t="n">
        <v>36194</v>
      </c>
      <c r="B1530" s="0" t="n">
        <v>1.765</v>
      </c>
    </row>
    <row r="1531" customFormat="false" ht="12.75" hidden="false" customHeight="false" outlineLevel="0" collapsed="false">
      <c r="A1531" s="2" t="n">
        <v>36195</v>
      </c>
      <c r="B1531" s="0" t="n">
        <v>1.829</v>
      </c>
    </row>
    <row r="1532" customFormat="false" ht="12.75" hidden="false" customHeight="false" outlineLevel="0" collapsed="false">
      <c r="A1532" s="2" t="n">
        <v>36196</v>
      </c>
      <c r="B1532" s="0" t="n">
        <v>1.8</v>
      </c>
    </row>
    <row r="1533" customFormat="false" ht="12.75" hidden="false" customHeight="false" outlineLevel="0" collapsed="false">
      <c r="A1533" s="2" t="n">
        <v>36199</v>
      </c>
      <c r="B1533" s="0" t="n">
        <v>1.818</v>
      </c>
    </row>
    <row r="1534" customFormat="false" ht="12.75" hidden="false" customHeight="false" outlineLevel="0" collapsed="false">
      <c r="A1534" s="2" t="n">
        <v>36200</v>
      </c>
      <c r="B1534" s="0" t="n">
        <v>1.838</v>
      </c>
    </row>
    <row r="1535" customFormat="false" ht="12.75" hidden="false" customHeight="false" outlineLevel="0" collapsed="false">
      <c r="A1535" s="2" t="n">
        <v>36201</v>
      </c>
      <c r="B1535" s="0" t="n">
        <v>1.775</v>
      </c>
    </row>
    <row r="1536" customFormat="false" ht="12.75" hidden="false" customHeight="false" outlineLevel="0" collapsed="false">
      <c r="A1536" s="2" t="n">
        <v>36202</v>
      </c>
      <c r="B1536" s="0" t="n">
        <v>1.837</v>
      </c>
    </row>
    <row r="1537" customFormat="false" ht="12.75" hidden="false" customHeight="false" outlineLevel="0" collapsed="false">
      <c r="A1537" s="2" t="n">
        <v>36203</v>
      </c>
      <c r="B1537" s="0" t="n">
        <v>1.807</v>
      </c>
    </row>
    <row r="1538" customFormat="false" ht="12.75" hidden="false" customHeight="false" outlineLevel="0" collapsed="false">
      <c r="A1538" s="2" t="n">
        <v>36207</v>
      </c>
      <c r="B1538" s="0" t="n">
        <v>1.795</v>
      </c>
    </row>
    <row r="1539" customFormat="false" ht="12.75" hidden="false" customHeight="false" outlineLevel="0" collapsed="false">
      <c r="A1539" s="2" t="n">
        <v>36208</v>
      </c>
      <c r="B1539" s="0" t="n">
        <v>1.776</v>
      </c>
    </row>
    <row r="1540" customFormat="false" ht="12.75" hidden="false" customHeight="false" outlineLevel="0" collapsed="false">
      <c r="A1540" s="2" t="n">
        <v>36209</v>
      </c>
      <c r="B1540" s="0" t="n">
        <v>1.746</v>
      </c>
    </row>
    <row r="1541" customFormat="false" ht="12.75" hidden="false" customHeight="false" outlineLevel="0" collapsed="false">
      <c r="A1541" s="2" t="n">
        <v>36210</v>
      </c>
      <c r="B1541" s="0" t="n">
        <v>1.745</v>
      </c>
    </row>
    <row r="1542" customFormat="false" ht="12.75" hidden="false" customHeight="false" outlineLevel="0" collapsed="false">
      <c r="A1542" s="2" t="n">
        <v>36213</v>
      </c>
      <c r="B1542" s="0" t="n">
        <v>1.704</v>
      </c>
    </row>
    <row r="1543" customFormat="false" ht="12.75" hidden="false" customHeight="false" outlineLevel="0" collapsed="false">
      <c r="A1543" s="2" t="n">
        <v>36214</v>
      </c>
      <c r="B1543" s="0" t="n">
        <v>1.71</v>
      </c>
    </row>
    <row r="1544" customFormat="false" ht="12.75" hidden="false" customHeight="false" outlineLevel="0" collapsed="false">
      <c r="A1544" s="2" t="n">
        <v>36215</v>
      </c>
      <c r="B1544" s="0" t="n">
        <v>1.666</v>
      </c>
    </row>
    <row r="1545" customFormat="false" ht="12.75" hidden="false" customHeight="false" outlineLevel="0" collapsed="false">
      <c r="A1545" s="2" t="n">
        <v>36216</v>
      </c>
      <c r="B1545" s="0" t="n">
        <v>1.659</v>
      </c>
    </row>
    <row r="1546" customFormat="false" ht="12.75" hidden="false" customHeight="false" outlineLevel="0" collapsed="false">
      <c r="A1546" s="2" t="n">
        <v>36217</v>
      </c>
      <c r="B1546" s="0" t="n">
        <v>1.628</v>
      </c>
    </row>
    <row r="1547" customFormat="false" ht="12.75" hidden="false" customHeight="false" outlineLevel="0" collapsed="false">
      <c r="A1547" s="2" t="n">
        <v>36220</v>
      </c>
      <c r="B1547" s="0" t="n">
        <v>1.701</v>
      </c>
    </row>
    <row r="1548" customFormat="false" ht="12.75" hidden="false" customHeight="false" outlineLevel="0" collapsed="false">
      <c r="A1548" s="2" t="n">
        <v>36221</v>
      </c>
      <c r="B1548" s="0" t="n">
        <v>1.696</v>
      </c>
    </row>
    <row r="1549" customFormat="false" ht="12.75" hidden="false" customHeight="false" outlineLevel="0" collapsed="false">
      <c r="A1549" s="2" t="n">
        <v>36222</v>
      </c>
      <c r="B1549" s="0" t="n">
        <v>1.723</v>
      </c>
    </row>
    <row r="1550" customFormat="false" ht="12.75" hidden="false" customHeight="false" outlineLevel="0" collapsed="false">
      <c r="A1550" s="2" t="n">
        <v>36223</v>
      </c>
      <c r="B1550" s="0" t="n">
        <v>1.762</v>
      </c>
    </row>
    <row r="1551" customFormat="false" ht="12.75" hidden="false" customHeight="false" outlineLevel="0" collapsed="false">
      <c r="A1551" s="2" t="n">
        <v>36224</v>
      </c>
      <c r="B1551" s="0" t="n">
        <v>1.853</v>
      </c>
    </row>
    <row r="1552" customFormat="false" ht="12.75" hidden="false" customHeight="false" outlineLevel="0" collapsed="false">
      <c r="A1552" s="2" t="n">
        <v>36227</v>
      </c>
      <c r="B1552" s="0" t="n">
        <v>1.859</v>
      </c>
    </row>
    <row r="1553" customFormat="false" ht="12.75" hidden="false" customHeight="false" outlineLevel="0" collapsed="false">
      <c r="A1553" s="2" t="n">
        <v>36228</v>
      </c>
      <c r="B1553" s="0" t="n">
        <v>1.928</v>
      </c>
    </row>
    <row r="1554" customFormat="false" ht="12.75" hidden="false" customHeight="false" outlineLevel="0" collapsed="false">
      <c r="A1554" s="2" t="n">
        <v>36229</v>
      </c>
      <c r="B1554" s="0" t="n">
        <v>1.941</v>
      </c>
    </row>
    <row r="1555" customFormat="false" ht="12.75" hidden="false" customHeight="false" outlineLevel="0" collapsed="false">
      <c r="A1555" s="2" t="n">
        <v>36230</v>
      </c>
      <c r="B1555" s="0" t="n">
        <v>1.82</v>
      </c>
    </row>
    <row r="1556" customFormat="false" ht="12.75" hidden="false" customHeight="false" outlineLevel="0" collapsed="false">
      <c r="A1556" s="2" t="n">
        <v>36231</v>
      </c>
      <c r="B1556" s="0" t="n">
        <v>1.759</v>
      </c>
    </row>
    <row r="1557" customFormat="false" ht="12.75" hidden="false" customHeight="false" outlineLevel="0" collapsed="false">
      <c r="A1557" s="2" t="n">
        <v>36234</v>
      </c>
      <c r="B1557" s="0" t="n">
        <v>1.717</v>
      </c>
    </row>
    <row r="1558" customFormat="false" ht="12.75" hidden="false" customHeight="false" outlineLevel="0" collapsed="false">
      <c r="A1558" s="2" t="n">
        <v>36235</v>
      </c>
      <c r="B1558" s="0" t="n">
        <v>1.717</v>
      </c>
    </row>
    <row r="1559" customFormat="false" ht="12.75" hidden="false" customHeight="false" outlineLevel="0" collapsed="false">
      <c r="A1559" s="2" t="n">
        <v>36236</v>
      </c>
      <c r="B1559" s="0" t="n">
        <v>1.748</v>
      </c>
    </row>
    <row r="1560" customFormat="false" ht="12.75" hidden="false" customHeight="false" outlineLevel="0" collapsed="false">
      <c r="A1560" s="2" t="n">
        <v>36237</v>
      </c>
      <c r="B1560" s="0" t="n">
        <v>1.687</v>
      </c>
    </row>
    <row r="1561" customFormat="false" ht="12.75" hidden="false" customHeight="false" outlineLevel="0" collapsed="false">
      <c r="A1561" s="2" t="n">
        <v>36238</v>
      </c>
      <c r="B1561" s="0" t="n">
        <v>1.699</v>
      </c>
    </row>
    <row r="1562" customFormat="false" ht="12.75" hidden="false" customHeight="false" outlineLevel="0" collapsed="false">
      <c r="A1562" s="2" t="n">
        <v>36241</v>
      </c>
      <c r="B1562" s="0" t="n">
        <v>1.769</v>
      </c>
    </row>
    <row r="1563" customFormat="false" ht="12.75" hidden="false" customHeight="false" outlineLevel="0" collapsed="false">
      <c r="A1563" s="2" t="n">
        <v>36242</v>
      </c>
      <c r="B1563" s="0" t="n">
        <v>1.754</v>
      </c>
    </row>
    <row r="1564" customFormat="false" ht="12.75" hidden="false" customHeight="false" outlineLevel="0" collapsed="false">
      <c r="A1564" s="2" t="n">
        <v>36243</v>
      </c>
      <c r="B1564" s="0" t="n">
        <v>1.759</v>
      </c>
    </row>
    <row r="1565" customFormat="false" ht="12.75" hidden="false" customHeight="false" outlineLevel="0" collapsed="false">
      <c r="A1565" s="2" t="n">
        <v>36244</v>
      </c>
      <c r="B1565" s="0" t="n">
        <v>1.835</v>
      </c>
    </row>
    <row r="1566" customFormat="false" ht="12.75" hidden="false" customHeight="false" outlineLevel="0" collapsed="false">
      <c r="A1566" s="2" t="n">
        <v>36245</v>
      </c>
      <c r="B1566" s="0" t="n">
        <v>1.854</v>
      </c>
    </row>
    <row r="1567" customFormat="false" ht="12.75" hidden="false" customHeight="false" outlineLevel="0" collapsed="false">
      <c r="A1567" s="2" t="n">
        <v>36248</v>
      </c>
      <c r="B1567" s="0" t="n">
        <v>1.852</v>
      </c>
    </row>
    <row r="1568" customFormat="false" ht="12.75" hidden="false" customHeight="false" outlineLevel="0" collapsed="false">
      <c r="A1568" s="2" t="n">
        <v>36249</v>
      </c>
      <c r="B1568" s="0" t="n">
        <v>1.978</v>
      </c>
    </row>
    <row r="1569" customFormat="false" ht="12.75" hidden="false" customHeight="false" outlineLevel="0" collapsed="false">
      <c r="A1569" s="2" t="n">
        <v>36250</v>
      </c>
      <c r="B1569" s="0" t="n">
        <v>2.013</v>
      </c>
    </row>
    <row r="1570" customFormat="false" ht="12.75" hidden="false" customHeight="false" outlineLevel="0" collapsed="false">
      <c r="A1570" s="2" t="n">
        <v>36251</v>
      </c>
      <c r="B1570" s="0" t="n">
        <v>2.038</v>
      </c>
    </row>
    <row r="1571" customFormat="false" ht="12.75" hidden="false" customHeight="false" outlineLevel="0" collapsed="false">
      <c r="A1571" s="2" t="n">
        <v>36255</v>
      </c>
      <c r="B1571" s="0" t="n">
        <v>2.03</v>
      </c>
    </row>
    <row r="1572" customFormat="false" ht="12.75" hidden="false" customHeight="false" outlineLevel="0" collapsed="false">
      <c r="A1572" s="2" t="n">
        <v>36256</v>
      </c>
      <c r="B1572" s="0" t="n">
        <v>2.013</v>
      </c>
    </row>
    <row r="1573" customFormat="false" ht="12.75" hidden="false" customHeight="false" outlineLevel="0" collapsed="false">
      <c r="A1573" s="2" t="n">
        <v>36257</v>
      </c>
      <c r="B1573" s="0" t="n">
        <v>2.024</v>
      </c>
    </row>
    <row r="1574" customFormat="false" ht="12.75" hidden="false" customHeight="false" outlineLevel="0" collapsed="false">
      <c r="A1574" s="2" t="n">
        <v>36258</v>
      </c>
      <c r="B1574" s="0" t="n">
        <v>2.069</v>
      </c>
    </row>
    <row r="1575" customFormat="false" ht="12.75" hidden="false" customHeight="false" outlineLevel="0" collapsed="false">
      <c r="A1575" s="2" t="n">
        <v>36259</v>
      </c>
      <c r="B1575" s="0" t="n">
        <v>2.096</v>
      </c>
    </row>
    <row r="1576" customFormat="false" ht="12.75" hidden="false" customHeight="false" outlineLevel="0" collapsed="false">
      <c r="A1576" s="2" t="n">
        <v>36262</v>
      </c>
      <c r="B1576" s="0" t="n">
        <v>2.128</v>
      </c>
    </row>
    <row r="1577" customFormat="false" ht="12.75" hidden="false" customHeight="false" outlineLevel="0" collapsed="false">
      <c r="A1577" s="2" t="n">
        <v>36263</v>
      </c>
      <c r="B1577" s="0" t="n">
        <v>2.136</v>
      </c>
    </row>
    <row r="1578" customFormat="false" ht="12.75" hidden="false" customHeight="false" outlineLevel="0" collapsed="false">
      <c r="A1578" s="2" t="n">
        <v>36264</v>
      </c>
      <c r="B1578" s="0" t="n">
        <v>2.096</v>
      </c>
    </row>
    <row r="1579" customFormat="false" ht="12.75" hidden="false" customHeight="false" outlineLevel="0" collapsed="false">
      <c r="A1579" s="2" t="n">
        <v>36265</v>
      </c>
      <c r="B1579" s="0" t="n">
        <v>2.137</v>
      </c>
    </row>
    <row r="1580" customFormat="false" ht="12.75" hidden="false" customHeight="false" outlineLevel="0" collapsed="false">
      <c r="A1580" s="2" t="n">
        <v>36266</v>
      </c>
      <c r="B1580" s="0" t="n">
        <v>2.124</v>
      </c>
    </row>
    <row r="1581" customFormat="false" ht="12.75" hidden="false" customHeight="false" outlineLevel="0" collapsed="false">
      <c r="A1581" s="2" t="n">
        <v>36269</v>
      </c>
      <c r="B1581" s="0" t="n">
        <v>2.169</v>
      </c>
    </row>
    <row r="1582" customFormat="false" ht="12.75" hidden="false" customHeight="false" outlineLevel="0" collapsed="false">
      <c r="A1582" s="2" t="n">
        <v>36270</v>
      </c>
      <c r="B1582" s="0" t="n">
        <v>2.144</v>
      </c>
    </row>
    <row r="1583" customFormat="false" ht="12.75" hidden="false" customHeight="false" outlineLevel="0" collapsed="false">
      <c r="A1583" s="2" t="n">
        <v>36271</v>
      </c>
      <c r="B1583" s="0" t="n">
        <v>2.174</v>
      </c>
    </row>
    <row r="1584" customFormat="false" ht="12.75" hidden="false" customHeight="false" outlineLevel="0" collapsed="false">
      <c r="A1584" s="2" t="n">
        <v>36272</v>
      </c>
      <c r="B1584" s="0" t="n">
        <v>2.225</v>
      </c>
    </row>
    <row r="1585" customFormat="false" ht="12.75" hidden="false" customHeight="false" outlineLevel="0" collapsed="false">
      <c r="A1585" s="2" t="n">
        <v>36273</v>
      </c>
      <c r="B1585" s="0" t="n">
        <v>2.226</v>
      </c>
    </row>
    <row r="1586" customFormat="false" ht="12.75" hidden="false" customHeight="false" outlineLevel="0" collapsed="false">
      <c r="A1586" s="2" t="n">
        <v>36276</v>
      </c>
      <c r="B1586" s="0" t="n">
        <v>2.299</v>
      </c>
    </row>
    <row r="1587" customFormat="false" ht="12.75" hidden="false" customHeight="false" outlineLevel="0" collapsed="false">
      <c r="A1587" s="2" t="n">
        <v>36277</v>
      </c>
      <c r="B1587" s="0" t="n">
        <v>2.331</v>
      </c>
    </row>
    <row r="1588" customFormat="false" ht="12.75" hidden="false" customHeight="false" outlineLevel="0" collapsed="false">
      <c r="A1588" s="2" t="n">
        <v>36278</v>
      </c>
      <c r="B1588" s="0" t="n">
        <v>2.348</v>
      </c>
    </row>
    <row r="1589" customFormat="false" ht="12.75" hidden="false" customHeight="false" outlineLevel="0" collapsed="false">
      <c r="A1589" s="2" t="n">
        <v>36279</v>
      </c>
      <c r="B1589" s="0" t="n">
        <v>2.339</v>
      </c>
    </row>
    <row r="1590" customFormat="false" ht="12.75" hidden="false" customHeight="false" outlineLevel="0" collapsed="false">
      <c r="A1590" s="2" t="n">
        <v>36280</v>
      </c>
      <c r="B1590" s="0" t="n">
        <v>2.253</v>
      </c>
    </row>
    <row r="1591" customFormat="false" ht="12.75" hidden="false" customHeight="false" outlineLevel="0" collapsed="false">
      <c r="A1591" s="2" t="n">
        <v>36283</v>
      </c>
      <c r="B1591" s="0" t="n">
        <v>2.311</v>
      </c>
    </row>
    <row r="1592" customFormat="false" ht="12.75" hidden="false" customHeight="false" outlineLevel="0" collapsed="false">
      <c r="A1592" s="2" t="n">
        <v>36284</v>
      </c>
      <c r="B1592" s="0" t="n">
        <v>2.359</v>
      </c>
    </row>
    <row r="1593" customFormat="false" ht="12.75" hidden="false" customHeight="false" outlineLevel="0" collapsed="false">
      <c r="A1593" s="2" t="n">
        <v>36285</v>
      </c>
      <c r="B1593" s="0" t="n">
        <v>2.359</v>
      </c>
    </row>
    <row r="1594" customFormat="false" ht="12.75" hidden="false" customHeight="false" outlineLevel="0" collapsed="false">
      <c r="A1594" s="2" t="n">
        <v>36286</v>
      </c>
      <c r="B1594" s="0" t="n">
        <v>2.295</v>
      </c>
    </row>
    <row r="1595" customFormat="false" ht="12.75" hidden="false" customHeight="false" outlineLevel="0" collapsed="false">
      <c r="A1595" s="2" t="n">
        <v>36287</v>
      </c>
      <c r="B1595" s="0" t="n">
        <v>2.273</v>
      </c>
    </row>
    <row r="1596" customFormat="false" ht="12.75" hidden="false" customHeight="false" outlineLevel="0" collapsed="false">
      <c r="A1596" s="2" t="n">
        <v>36290</v>
      </c>
      <c r="B1596" s="0" t="n">
        <v>2.302</v>
      </c>
    </row>
    <row r="1597" customFormat="false" ht="12.75" hidden="false" customHeight="false" outlineLevel="0" collapsed="false">
      <c r="A1597" s="2" t="n">
        <v>36291</v>
      </c>
      <c r="B1597" s="0" t="n">
        <v>2.236</v>
      </c>
    </row>
    <row r="1598" customFormat="false" ht="12.75" hidden="false" customHeight="false" outlineLevel="0" collapsed="false">
      <c r="A1598" s="2" t="n">
        <v>36292</v>
      </c>
      <c r="B1598" s="0" t="n">
        <v>2.191</v>
      </c>
    </row>
    <row r="1599" customFormat="false" ht="12.75" hidden="false" customHeight="false" outlineLevel="0" collapsed="false">
      <c r="A1599" s="2" t="n">
        <v>36293</v>
      </c>
      <c r="B1599" s="0" t="n">
        <v>2.282</v>
      </c>
    </row>
    <row r="1600" customFormat="false" ht="12.75" hidden="false" customHeight="false" outlineLevel="0" collapsed="false">
      <c r="A1600" s="2" t="n">
        <v>36294</v>
      </c>
      <c r="B1600" s="0" t="n">
        <v>2.288</v>
      </c>
    </row>
    <row r="1601" customFormat="false" ht="12.75" hidden="false" customHeight="false" outlineLevel="0" collapsed="false">
      <c r="A1601" s="2" t="n">
        <v>36297</v>
      </c>
      <c r="B1601" s="0" t="n">
        <v>2.343</v>
      </c>
    </row>
    <row r="1602" customFormat="false" ht="12.75" hidden="false" customHeight="false" outlineLevel="0" collapsed="false">
      <c r="A1602" s="2" t="n">
        <v>36298</v>
      </c>
      <c r="B1602" s="0" t="n">
        <v>2.262</v>
      </c>
    </row>
    <row r="1603" customFormat="false" ht="12.75" hidden="false" customHeight="false" outlineLevel="0" collapsed="false">
      <c r="A1603" s="2" t="n">
        <v>36299</v>
      </c>
      <c r="B1603" s="0" t="n">
        <v>2.254</v>
      </c>
    </row>
    <row r="1604" customFormat="false" ht="12.75" hidden="false" customHeight="false" outlineLevel="0" collapsed="false">
      <c r="A1604" s="2" t="n">
        <v>36300</v>
      </c>
      <c r="B1604" s="0" t="n">
        <v>2.218</v>
      </c>
    </row>
    <row r="1605" customFormat="false" ht="12.75" hidden="false" customHeight="false" outlineLevel="0" collapsed="false">
      <c r="A1605" s="2" t="n">
        <v>36301</v>
      </c>
      <c r="B1605" s="0" t="n">
        <v>2.225</v>
      </c>
    </row>
    <row r="1606" customFormat="false" ht="12.75" hidden="false" customHeight="false" outlineLevel="0" collapsed="false">
      <c r="A1606" s="2" t="n">
        <v>36304</v>
      </c>
      <c r="B1606" s="0" t="n">
        <v>2.176</v>
      </c>
    </row>
    <row r="1607" customFormat="false" ht="12.75" hidden="false" customHeight="false" outlineLevel="0" collapsed="false">
      <c r="A1607" s="2" t="n">
        <v>36305</v>
      </c>
      <c r="B1607" s="0" t="n">
        <v>2.2</v>
      </c>
    </row>
    <row r="1608" customFormat="false" ht="12.75" hidden="false" customHeight="false" outlineLevel="0" collapsed="false">
      <c r="A1608" s="2" t="n">
        <v>36306</v>
      </c>
      <c r="B1608" s="0" t="n">
        <v>2.226</v>
      </c>
    </row>
    <row r="1609" customFormat="false" ht="12.75" hidden="false" customHeight="false" outlineLevel="0" collapsed="false">
      <c r="A1609" s="2" t="n">
        <v>36307</v>
      </c>
      <c r="B1609" s="0" t="n">
        <v>2.282</v>
      </c>
    </row>
    <row r="1610" customFormat="false" ht="12.75" hidden="false" customHeight="false" outlineLevel="0" collapsed="false">
      <c r="A1610" s="2" t="n">
        <v>36308</v>
      </c>
      <c r="B1610" s="0" t="n">
        <v>2.358</v>
      </c>
    </row>
    <row r="1611" customFormat="false" ht="12.75" hidden="false" customHeight="false" outlineLevel="0" collapsed="false">
      <c r="A1611" s="2" t="n">
        <v>36312</v>
      </c>
      <c r="B1611" s="0" t="n">
        <v>2.343</v>
      </c>
    </row>
    <row r="1612" customFormat="false" ht="12.75" hidden="false" customHeight="false" outlineLevel="0" collapsed="false">
      <c r="A1612" s="2" t="n">
        <v>36313</v>
      </c>
      <c r="B1612" s="0" t="n">
        <v>2.407</v>
      </c>
    </row>
    <row r="1613" customFormat="false" ht="12.75" hidden="false" customHeight="false" outlineLevel="0" collapsed="false">
      <c r="A1613" s="2" t="n">
        <v>36314</v>
      </c>
      <c r="B1613" s="0" t="n">
        <v>2.397</v>
      </c>
    </row>
    <row r="1614" customFormat="false" ht="12.75" hidden="false" customHeight="false" outlineLevel="0" collapsed="false">
      <c r="A1614" s="2" t="n">
        <v>36315</v>
      </c>
      <c r="B1614" s="0" t="n">
        <v>2.437</v>
      </c>
    </row>
    <row r="1615" customFormat="false" ht="12.75" hidden="false" customHeight="false" outlineLevel="0" collapsed="false">
      <c r="A1615" s="2" t="n">
        <v>36318</v>
      </c>
      <c r="B1615" s="0" t="n">
        <v>2.442</v>
      </c>
    </row>
    <row r="1616" customFormat="false" ht="12.75" hidden="false" customHeight="false" outlineLevel="0" collapsed="false">
      <c r="A1616" s="2" t="n">
        <v>36319</v>
      </c>
      <c r="B1616" s="0" t="n">
        <v>2.393</v>
      </c>
    </row>
    <row r="1617" customFormat="false" ht="12.75" hidden="false" customHeight="false" outlineLevel="0" collapsed="false">
      <c r="A1617" s="2" t="n">
        <v>36320</v>
      </c>
      <c r="B1617" s="0" t="n">
        <v>2.46</v>
      </c>
    </row>
    <row r="1618" customFormat="false" ht="12.75" hidden="false" customHeight="false" outlineLevel="0" collapsed="false">
      <c r="A1618" s="2" t="n">
        <v>36321</v>
      </c>
      <c r="B1618" s="0" t="n">
        <v>2.355</v>
      </c>
    </row>
    <row r="1619" customFormat="false" ht="12.75" hidden="false" customHeight="false" outlineLevel="0" collapsed="false">
      <c r="A1619" s="2" t="n">
        <v>36322</v>
      </c>
      <c r="B1619" s="0" t="n">
        <v>2.378</v>
      </c>
    </row>
    <row r="1620" customFormat="false" ht="12.75" hidden="false" customHeight="false" outlineLevel="0" collapsed="false">
      <c r="A1620" s="2" t="n">
        <v>36325</v>
      </c>
      <c r="B1620" s="0" t="n">
        <v>2.372</v>
      </c>
    </row>
    <row r="1621" customFormat="false" ht="12.75" hidden="false" customHeight="false" outlineLevel="0" collapsed="false">
      <c r="A1621" s="2" t="n">
        <v>36326</v>
      </c>
      <c r="B1621" s="0" t="n">
        <v>2.367</v>
      </c>
    </row>
    <row r="1622" customFormat="false" ht="12.75" hidden="false" customHeight="false" outlineLevel="0" collapsed="false">
      <c r="A1622" s="2" t="n">
        <v>36327</v>
      </c>
      <c r="B1622" s="0" t="n">
        <v>2.327</v>
      </c>
    </row>
    <row r="1623" customFormat="false" ht="12.75" hidden="false" customHeight="false" outlineLevel="0" collapsed="false">
      <c r="A1623" s="2" t="n">
        <v>36328</v>
      </c>
      <c r="B1623" s="0" t="n">
        <v>2.285</v>
      </c>
    </row>
    <row r="1624" customFormat="false" ht="12.75" hidden="false" customHeight="false" outlineLevel="0" collapsed="false">
      <c r="A1624" s="2" t="n">
        <v>36329</v>
      </c>
      <c r="B1624" s="0" t="n">
        <v>2.308</v>
      </c>
    </row>
    <row r="1625" customFormat="false" ht="12.75" hidden="false" customHeight="false" outlineLevel="0" collapsed="false">
      <c r="A1625" s="2" t="n">
        <v>36332</v>
      </c>
      <c r="B1625" s="0" t="n">
        <v>2.237</v>
      </c>
    </row>
    <row r="1626" customFormat="false" ht="12.75" hidden="false" customHeight="false" outlineLevel="0" collapsed="false">
      <c r="A1626" s="2" t="n">
        <v>36333</v>
      </c>
      <c r="B1626" s="0" t="n">
        <v>2.238</v>
      </c>
    </row>
    <row r="1627" customFormat="false" ht="12.75" hidden="false" customHeight="false" outlineLevel="0" collapsed="false">
      <c r="A1627" s="2" t="n">
        <v>36334</v>
      </c>
      <c r="B1627" s="0" t="n">
        <v>2.264</v>
      </c>
    </row>
    <row r="1628" customFormat="false" ht="12.75" hidden="false" customHeight="false" outlineLevel="0" collapsed="false">
      <c r="A1628" s="2" t="n">
        <v>36335</v>
      </c>
      <c r="B1628" s="0" t="n">
        <v>2.295</v>
      </c>
    </row>
    <row r="1629" customFormat="false" ht="12.75" hidden="false" customHeight="false" outlineLevel="0" collapsed="false">
      <c r="A1629" s="2" t="n">
        <v>36336</v>
      </c>
      <c r="B1629" s="0" t="n">
        <v>2.258</v>
      </c>
    </row>
    <row r="1630" customFormat="false" ht="12.75" hidden="false" customHeight="false" outlineLevel="0" collapsed="false">
      <c r="A1630" s="2" t="n">
        <v>36339</v>
      </c>
      <c r="B1630" s="0" t="n">
        <v>2.262</v>
      </c>
    </row>
    <row r="1631" customFormat="false" ht="12.75" hidden="false" customHeight="false" outlineLevel="0" collapsed="false">
      <c r="A1631" s="2" t="n">
        <v>36340</v>
      </c>
      <c r="B1631" s="0" t="n">
        <v>2.4</v>
      </c>
    </row>
    <row r="1632" customFormat="false" ht="12.75" hidden="false" customHeight="false" outlineLevel="0" collapsed="false">
      <c r="A1632" s="2" t="n">
        <v>36341</v>
      </c>
      <c r="B1632" s="0" t="n">
        <v>2.394</v>
      </c>
    </row>
    <row r="1633" customFormat="false" ht="12.75" hidden="false" customHeight="false" outlineLevel="0" collapsed="false">
      <c r="A1633" s="2" t="n">
        <v>36342</v>
      </c>
      <c r="B1633" s="0" t="n">
        <v>2.309</v>
      </c>
    </row>
    <row r="1634" customFormat="false" ht="12.75" hidden="false" customHeight="false" outlineLevel="0" collapsed="false">
      <c r="A1634" s="2" t="n">
        <v>36343</v>
      </c>
      <c r="B1634" s="0" t="n">
        <v>2.287</v>
      </c>
    </row>
    <row r="1635" customFormat="false" ht="12.75" hidden="false" customHeight="false" outlineLevel="0" collapsed="false">
      <c r="A1635" s="2" t="n">
        <v>36347</v>
      </c>
      <c r="B1635" s="0" t="n">
        <v>2.191</v>
      </c>
    </row>
    <row r="1636" customFormat="false" ht="12.75" hidden="false" customHeight="false" outlineLevel="0" collapsed="false">
      <c r="A1636" s="2" t="n">
        <v>36348</v>
      </c>
      <c r="B1636" s="0" t="n">
        <v>2.141</v>
      </c>
    </row>
    <row r="1637" customFormat="false" ht="12.75" hidden="false" customHeight="false" outlineLevel="0" collapsed="false">
      <c r="A1637" s="2" t="n">
        <v>36349</v>
      </c>
      <c r="B1637" s="0" t="n">
        <v>2.162</v>
      </c>
    </row>
    <row r="1638" customFormat="false" ht="12.75" hidden="false" customHeight="false" outlineLevel="0" collapsed="false">
      <c r="A1638" s="2" t="n">
        <v>36350</v>
      </c>
      <c r="B1638" s="0" t="n">
        <v>2.163</v>
      </c>
    </row>
    <row r="1639" customFormat="false" ht="12.75" hidden="false" customHeight="false" outlineLevel="0" collapsed="false">
      <c r="A1639" s="2" t="n">
        <v>36353</v>
      </c>
      <c r="B1639" s="0" t="n">
        <v>2.144</v>
      </c>
    </row>
    <row r="1640" customFormat="false" ht="12.75" hidden="false" customHeight="false" outlineLevel="0" collapsed="false">
      <c r="A1640" s="2" t="n">
        <v>36354</v>
      </c>
      <c r="B1640" s="0" t="n">
        <v>2.176</v>
      </c>
    </row>
    <row r="1641" customFormat="false" ht="12.75" hidden="false" customHeight="false" outlineLevel="0" collapsed="false">
      <c r="A1641" s="2" t="n">
        <v>36355</v>
      </c>
      <c r="B1641" s="0" t="n">
        <v>2.146</v>
      </c>
    </row>
    <row r="1642" customFormat="false" ht="12.75" hidden="false" customHeight="false" outlineLevel="0" collapsed="false">
      <c r="A1642" s="2" t="n">
        <v>36356</v>
      </c>
      <c r="B1642" s="0" t="n">
        <v>2.179</v>
      </c>
    </row>
    <row r="1643" customFormat="false" ht="12.75" hidden="false" customHeight="false" outlineLevel="0" collapsed="false">
      <c r="A1643" s="2" t="n">
        <v>36357</v>
      </c>
      <c r="B1643" s="0" t="n">
        <v>2.187</v>
      </c>
    </row>
    <row r="1644" customFormat="false" ht="12.75" hidden="false" customHeight="false" outlineLevel="0" collapsed="false">
      <c r="A1644" s="2" t="n">
        <v>36360</v>
      </c>
      <c r="B1644" s="0" t="n">
        <v>2.207</v>
      </c>
    </row>
    <row r="1645" customFormat="false" ht="12.75" hidden="false" customHeight="false" outlineLevel="0" collapsed="false">
      <c r="A1645" s="2" t="n">
        <v>36361</v>
      </c>
      <c r="B1645" s="0" t="n">
        <v>2.198</v>
      </c>
    </row>
    <row r="1646" customFormat="false" ht="12.75" hidden="false" customHeight="false" outlineLevel="0" collapsed="false">
      <c r="A1646" s="2" t="n">
        <v>36362</v>
      </c>
      <c r="B1646" s="0" t="n">
        <v>2.253</v>
      </c>
    </row>
    <row r="1647" customFormat="false" ht="12.75" hidden="false" customHeight="false" outlineLevel="0" collapsed="false">
      <c r="A1647" s="2" t="n">
        <v>36363</v>
      </c>
      <c r="B1647" s="0" t="n">
        <v>2.395</v>
      </c>
    </row>
    <row r="1648" customFormat="false" ht="12.75" hidden="false" customHeight="false" outlineLevel="0" collapsed="false">
      <c r="A1648" s="2" t="n">
        <v>36364</v>
      </c>
      <c r="B1648" s="0" t="n">
        <v>2.528</v>
      </c>
    </row>
    <row r="1649" customFormat="false" ht="12.75" hidden="false" customHeight="false" outlineLevel="0" collapsed="false">
      <c r="A1649" s="2" t="n">
        <v>36367</v>
      </c>
      <c r="B1649" s="0" t="n">
        <v>2.542</v>
      </c>
    </row>
    <row r="1650" customFormat="false" ht="12.75" hidden="false" customHeight="false" outlineLevel="0" collapsed="false">
      <c r="A1650" s="2" t="n">
        <v>36368</v>
      </c>
      <c r="B1650" s="0" t="n">
        <v>2.574</v>
      </c>
    </row>
    <row r="1651" customFormat="false" ht="12.75" hidden="false" customHeight="false" outlineLevel="0" collapsed="false">
      <c r="A1651" s="2" t="n">
        <v>36369</v>
      </c>
      <c r="B1651" s="0" t="n">
        <v>2.601</v>
      </c>
    </row>
    <row r="1652" customFormat="false" ht="12.75" hidden="false" customHeight="false" outlineLevel="0" collapsed="false">
      <c r="A1652" s="2" t="n">
        <v>36370</v>
      </c>
      <c r="B1652" s="0" t="n">
        <v>2.569</v>
      </c>
    </row>
    <row r="1653" customFormat="false" ht="12.75" hidden="false" customHeight="false" outlineLevel="0" collapsed="false">
      <c r="A1653" s="2" t="n">
        <v>36371</v>
      </c>
      <c r="B1653" s="0" t="n">
        <v>2.543</v>
      </c>
    </row>
    <row r="1654" customFormat="false" ht="12.75" hidden="false" customHeight="false" outlineLevel="0" collapsed="false">
      <c r="A1654" s="2" t="n">
        <v>36374</v>
      </c>
      <c r="B1654" s="0" t="n">
        <v>2.575</v>
      </c>
    </row>
    <row r="1655" customFormat="false" ht="12.75" hidden="false" customHeight="false" outlineLevel="0" collapsed="false">
      <c r="A1655" s="2" t="n">
        <v>36375</v>
      </c>
      <c r="B1655" s="0" t="n">
        <v>2.598</v>
      </c>
    </row>
    <row r="1656" customFormat="false" ht="12.75" hidden="false" customHeight="false" outlineLevel="0" collapsed="false">
      <c r="A1656" s="2" t="n">
        <v>36376</v>
      </c>
      <c r="B1656" s="0" t="n">
        <v>2.642</v>
      </c>
    </row>
    <row r="1657" customFormat="false" ht="12.75" hidden="false" customHeight="false" outlineLevel="0" collapsed="false">
      <c r="A1657" s="2" t="n">
        <v>36377</v>
      </c>
      <c r="B1657" s="0" t="n">
        <v>2.647</v>
      </c>
    </row>
    <row r="1658" customFormat="false" ht="12.75" hidden="false" customHeight="false" outlineLevel="0" collapsed="false">
      <c r="A1658" s="2" t="n">
        <v>36378</v>
      </c>
      <c r="B1658" s="0" t="n">
        <v>2.698</v>
      </c>
    </row>
    <row r="1659" customFormat="false" ht="12.75" hidden="false" customHeight="false" outlineLevel="0" collapsed="false">
      <c r="A1659" s="2" t="n">
        <v>36381</v>
      </c>
      <c r="B1659" s="0" t="n">
        <v>2.721</v>
      </c>
    </row>
    <row r="1660" customFormat="false" ht="12.75" hidden="false" customHeight="false" outlineLevel="0" collapsed="false">
      <c r="A1660" s="2" t="n">
        <v>36382</v>
      </c>
      <c r="B1660" s="0" t="n">
        <v>2.748</v>
      </c>
    </row>
    <row r="1661" customFormat="false" ht="12.75" hidden="false" customHeight="false" outlineLevel="0" collapsed="false">
      <c r="A1661" s="2" t="n">
        <v>36383</v>
      </c>
      <c r="B1661" s="0" t="n">
        <v>2.704</v>
      </c>
    </row>
    <row r="1662" customFormat="false" ht="12.75" hidden="false" customHeight="false" outlineLevel="0" collapsed="false">
      <c r="A1662" s="2" t="n">
        <v>36384</v>
      </c>
      <c r="B1662" s="0" t="n">
        <v>2.723</v>
      </c>
    </row>
    <row r="1663" customFormat="false" ht="12.75" hidden="false" customHeight="false" outlineLevel="0" collapsed="false">
      <c r="A1663" s="2" t="n">
        <v>36385</v>
      </c>
      <c r="B1663" s="0" t="n">
        <v>2.745</v>
      </c>
    </row>
    <row r="1664" customFormat="false" ht="12.75" hidden="false" customHeight="false" outlineLevel="0" collapsed="false">
      <c r="A1664" s="2" t="n">
        <v>36388</v>
      </c>
      <c r="B1664" s="0" t="n">
        <v>2.7</v>
      </c>
    </row>
    <row r="1665" customFormat="false" ht="12.75" hidden="false" customHeight="false" outlineLevel="0" collapsed="false">
      <c r="A1665" s="2" t="n">
        <v>36389</v>
      </c>
      <c r="B1665" s="0" t="n">
        <v>2.708</v>
      </c>
    </row>
    <row r="1666" customFormat="false" ht="12.75" hidden="false" customHeight="false" outlineLevel="0" collapsed="false">
      <c r="A1666" s="2" t="n">
        <v>36390</v>
      </c>
      <c r="B1666" s="0" t="n">
        <v>2.792</v>
      </c>
    </row>
    <row r="1667" customFormat="false" ht="12.75" hidden="false" customHeight="false" outlineLevel="0" collapsed="false">
      <c r="A1667" s="2" t="n">
        <v>36391</v>
      </c>
      <c r="B1667" s="0" t="n">
        <v>2.898</v>
      </c>
    </row>
    <row r="1668" customFormat="false" ht="12.75" hidden="false" customHeight="false" outlineLevel="0" collapsed="false">
      <c r="A1668" s="2" t="n">
        <v>36392</v>
      </c>
      <c r="B1668" s="0" t="n">
        <v>2.938</v>
      </c>
    </row>
    <row r="1669" customFormat="false" ht="12.75" hidden="false" customHeight="false" outlineLevel="0" collapsed="false">
      <c r="A1669" s="2" t="n">
        <v>36395</v>
      </c>
      <c r="B1669" s="0" t="n">
        <v>3.064</v>
      </c>
    </row>
    <row r="1670" customFormat="false" ht="12.75" hidden="false" customHeight="false" outlineLevel="0" collapsed="false">
      <c r="A1670" s="2" t="n">
        <v>36396</v>
      </c>
      <c r="B1670" s="0" t="n">
        <v>3.059</v>
      </c>
    </row>
    <row r="1671" customFormat="false" ht="12.75" hidden="false" customHeight="false" outlineLevel="0" collapsed="false">
      <c r="A1671" s="2" t="n">
        <v>36397</v>
      </c>
      <c r="B1671" s="0" t="n">
        <v>3.03</v>
      </c>
    </row>
    <row r="1672" customFormat="false" ht="12.75" hidden="false" customHeight="false" outlineLevel="0" collapsed="false">
      <c r="A1672" s="2" t="n">
        <v>36398</v>
      </c>
      <c r="B1672" s="0" t="n">
        <v>2.948</v>
      </c>
    </row>
    <row r="1673" customFormat="false" ht="12.75" hidden="false" customHeight="false" outlineLevel="0" collapsed="false">
      <c r="A1673" s="2" t="n">
        <v>36399</v>
      </c>
      <c r="B1673" s="0" t="n">
        <v>2.912</v>
      </c>
    </row>
    <row r="1674" customFormat="false" ht="12.75" hidden="false" customHeight="false" outlineLevel="0" collapsed="false">
      <c r="A1674" s="2" t="n">
        <v>36402</v>
      </c>
      <c r="B1674" s="0" t="n">
        <v>2.969</v>
      </c>
    </row>
    <row r="1675" customFormat="false" ht="12.75" hidden="false" customHeight="false" outlineLevel="0" collapsed="false">
      <c r="A1675" s="2" t="n">
        <v>36403</v>
      </c>
      <c r="B1675" s="0" t="n">
        <v>2.825</v>
      </c>
    </row>
    <row r="1676" customFormat="false" ht="12.75" hidden="false" customHeight="false" outlineLevel="0" collapsed="false">
      <c r="A1676" s="2" t="n">
        <v>36404</v>
      </c>
      <c r="B1676" s="0" t="n">
        <v>2.737</v>
      </c>
    </row>
    <row r="1677" customFormat="false" ht="12.75" hidden="false" customHeight="false" outlineLevel="0" collapsed="false">
      <c r="A1677" s="2" t="n">
        <v>36405</v>
      </c>
      <c r="B1677" s="0" t="n">
        <v>2.471</v>
      </c>
    </row>
    <row r="1678" customFormat="false" ht="12.75" hidden="false" customHeight="false" outlineLevel="0" collapsed="false">
      <c r="A1678" s="2" t="n">
        <v>36406</v>
      </c>
      <c r="B1678" s="0" t="n">
        <v>2.561</v>
      </c>
    </row>
    <row r="1679" customFormat="false" ht="12.75" hidden="false" customHeight="false" outlineLevel="0" collapsed="false">
      <c r="A1679" s="2" t="n">
        <v>36410</v>
      </c>
      <c r="B1679" s="0" t="n">
        <v>2.677</v>
      </c>
    </row>
    <row r="1680" customFormat="false" ht="12.75" hidden="false" customHeight="false" outlineLevel="0" collapsed="false">
      <c r="A1680" s="2" t="n">
        <v>36411</v>
      </c>
      <c r="B1680" s="0" t="n">
        <v>2.612</v>
      </c>
    </row>
    <row r="1681" customFormat="false" ht="12.75" hidden="false" customHeight="false" outlineLevel="0" collapsed="false">
      <c r="A1681" s="2" t="n">
        <v>36412</v>
      </c>
      <c r="B1681" s="0" t="n">
        <v>2.851</v>
      </c>
    </row>
    <row r="1682" customFormat="false" ht="12.75" hidden="false" customHeight="false" outlineLevel="0" collapsed="false">
      <c r="A1682" s="2" t="n">
        <v>36413</v>
      </c>
      <c r="B1682" s="0" t="n">
        <v>2.801</v>
      </c>
    </row>
    <row r="1683" customFormat="false" ht="12.75" hidden="false" customHeight="false" outlineLevel="0" collapsed="false">
      <c r="A1683" s="2" t="n">
        <v>36416</v>
      </c>
      <c r="B1683" s="0" t="n">
        <v>2.781</v>
      </c>
    </row>
    <row r="1684" customFormat="false" ht="12.75" hidden="false" customHeight="false" outlineLevel="0" collapsed="false">
      <c r="A1684" s="2" t="n">
        <v>36417</v>
      </c>
      <c r="B1684" s="0" t="n">
        <v>2.636</v>
      </c>
    </row>
    <row r="1685" customFormat="false" ht="12.75" hidden="false" customHeight="false" outlineLevel="0" collapsed="false">
      <c r="A1685" s="2" t="n">
        <v>36418</v>
      </c>
      <c r="B1685" s="0" t="n">
        <v>2.628</v>
      </c>
    </row>
    <row r="1686" customFormat="false" ht="12.75" hidden="false" customHeight="false" outlineLevel="0" collapsed="false">
      <c r="A1686" s="2" t="n">
        <v>36419</v>
      </c>
      <c r="B1686" s="0" t="n">
        <v>2.546</v>
      </c>
    </row>
    <row r="1687" customFormat="false" ht="12.75" hidden="false" customHeight="false" outlineLevel="0" collapsed="false">
      <c r="A1687" s="2" t="n">
        <v>36420</v>
      </c>
      <c r="B1687" s="0" t="n">
        <v>2.608</v>
      </c>
    </row>
    <row r="1688" customFormat="false" ht="12.75" hidden="false" customHeight="false" outlineLevel="0" collapsed="false">
      <c r="A1688" s="2" t="n">
        <v>36423</v>
      </c>
      <c r="B1688" s="0" t="n">
        <v>2.519</v>
      </c>
    </row>
    <row r="1689" customFormat="false" ht="12.75" hidden="false" customHeight="false" outlineLevel="0" collapsed="false">
      <c r="A1689" s="2" t="n">
        <v>36424</v>
      </c>
      <c r="B1689" s="0" t="n">
        <v>2.427</v>
      </c>
    </row>
    <row r="1690" customFormat="false" ht="12.75" hidden="false" customHeight="false" outlineLevel="0" collapsed="false">
      <c r="A1690" s="2" t="n">
        <v>36425</v>
      </c>
      <c r="B1690" s="0" t="n">
        <v>2.426</v>
      </c>
    </row>
    <row r="1691" customFormat="false" ht="12.75" hidden="false" customHeight="false" outlineLevel="0" collapsed="false">
      <c r="A1691" s="2" t="n">
        <v>36426</v>
      </c>
      <c r="B1691" s="0" t="n">
        <v>2.697</v>
      </c>
    </row>
    <row r="1692" customFormat="false" ht="12.75" hidden="false" customHeight="false" outlineLevel="0" collapsed="false">
      <c r="A1692" s="2" t="n">
        <v>36427</v>
      </c>
      <c r="B1692" s="0" t="n">
        <v>2.63</v>
      </c>
    </row>
    <row r="1693" customFormat="false" ht="12.75" hidden="false" customHeight="false" outlineLevel="0" collapsed="false">
      <c r="A1693" s="2" t="n">
        <v>36430</v>
      </c>
      <c r="B1693" s="0" t="n">
        <v>2.632</v>
      </c>
    </row>
    <row r="1694" customFormat="false" ht="12.75" hidden="false" customHeight="false" outlineLevel="0" collapsed="false">
      <c r="A1694" s="2" t="n">
        <v>36431</v>
      </c>
      <c r="B1694" s="0" t="n">
        <v>2.56</v>
      </c>
    </row>
    <row r="1695" customFormat="false" ht="12.75" hidden="false" customHeight="false" outlineLevel="0" collapsed="false">
      <c r="A1695" s="2" t="n">
        <v>36432</v>
      </c>
      <c r="B1695" s="0" t="n">
        <v>2.824</v>
      </c>
    </row>
    <row r="1696" customFormat="false" ht="12.75" hidden="false" customHeight="false" outlineLevel="0" collapsed="false">
      <c r="A1696" s="2" t="n">
        <v>36433</v>
      </c>
      <c r="B1696" s="0" t="n">
        <v>2.744</v>
      </c>
    </row>
    <row r="1697" customFormat="false" ht="12.75" hidden="false" customHeight="false" outlineLevel="0" collapsed="false">
      <c r="A1697" s="2" t="n">
        <v>36434</v>
      </c>
      <c r="B1697" s="0" t="n">
        <v>2.793</v>
      </c>
    </row>
    <row r="1698" customFormat="false" ht="12.75" hidden="false" customHeight="false" outlineLevel="0" collapsed="false">
      <c r="A1698" s="2" t="n">
        <v>36437</v>
      </c>
      <c r="B1698" s="0" t="n">
        <v>2.625</v>
      </c>
    </row>
    <row r="1699" customFormat="false" ht="12.75" hidden="false" customHeight="false" outlineLevel="0" collapsed="false">
      <c r="A1699" s="2" t="n">
        <v>36438</v>
      </c>
      <c r="B1699" s="0" t="n">
        <v>2.586</v>
      </c>
    </row>
    <row r="1700" customFormat="false" ht="12.75" hidden="false" customHeight="false" outlineLevel="0" collapsed="false">
      <c r="A1700" s="2" t="n">
        <v>36439</v>
      </c>
      <c r="B1700" s="0" t="n">
        <v>2.601</v>
      </c>
    </row>
    <row r="1701" customFormat="false" ht="12.75" hidden="false" customHeight="false" outlineLevel="0" collapsed="false">
      <c r="A1701" s="2" t="n">
        <v>36440</v>
      </c>
      <c r="B1701" s="0" t="n">
        <v>2.642</v>
      </c>
    </row>
    <row r="1702" customFormat="false" ht="12.75" hidden="false" customHeight="false" outlineLevel="0" collapsed="false">
      <c r="A1702" s="2" t="n">
        <v>36441</v>
      </c>
      <c r="B1702" s="0" t="n">
        <v>2.692</v>
      </c>
    </row>
    <row r="1703" customFormat="false" ht="12.75" hidden="false" customHeight="false" outlineLevel="0" collapsed="false">
      <c r="A1703" s="2" t="n">
        <v>36444</v>
      </c>
      <c r="B1703" s="0" t="n">
        <v>2.825</v>
      </c>
    </row>
    <row r="1704" customFormat="false" ht="12.75" hidden="false" customHeight="false" outlineLevel="0" collapsed="false">
      <c r="A1704" s="2" t="n">
        <v>36445</v>
      </c>
      <c r="B1704" s="0" t="n">
        <v>2.927</v>
      </c>
    </row>
    <row r="1705" customFormat="false" ht="12.75" hidden="false" customHeight="false" outlineLevel="0" collapsed="false">
      <c r="A1705" s="2" t="n">
        <v>36446</v>
      </c>
      <c r="B1705" s="0" t="n">
        <v>2.97</v>
      </c>
    </row>
    <row r="1706" customFormat="false" ht="12.75" hidden="false" customHeight="false" outlineLevel="0" collapsed="false">
      <c r="A1706" s="2" t="n">
        <v>36447</v>
      </c>
      <c r="B1706" s="0" t="n">
        <v>2.834</v>
      </c>
    </row>
    <row r="1707" customFormat="false" ht="12.75" hidden="false" customHeight="false" outlineLevel="0" collapsed="false">
      <c r="A1707" s="2" t="n">
        <v>36448</v>
      </c>
      <c r="B1707" s="0" t="n">
        <v>2.975</v>
      </c>
    </row>
    <row r="1708" customFormat="false" ht="12.75" hidden="false" customHeight="false" outlineLevel="0" collapsed="false">
      <c r="A1708" s="2" t="n">
        <v>36451</v>
      </c>
      <c r="B1708" s="0" t="n">
        <v>2.92</v>
      </c>
    </row>
    <row r="1709" customFormat="false" ht="12.75" hidden="false" customHeight="false" outlineLevel="0" collapsed="false">
      <c r="A1709" s="2" t="n">
        <v>36452</v>
      </c>
      <c r="B1709" s="0" t="n">
        <v>3.007</v>
      </c>
    </row>
    <row r="1710" customFormat="false" ht="12.75" hidden="false" customHeight="false" outlineLevel="0" collapsed="false">
      <c r="A1710" s="2" t="n">
        <v>36453</v>
      </c>
      <c r="B1710" s="0" t="n">
        <v>2.978</v>
      </c>
    </row>
    <row r="1711" customFormat="false" ht="12.75" hidden="false" customHeight="false" outlineLevel="0" collapsed="false">
      <c r="A1711" s="2" t="n">
        <v>36454</v>
      </c>
      <c r="B1711" s="0" t="n">
        <v>3.064</v>
      </c>
    </row>
    <row r="1712" customFormat="false" ht="12.75" hidden="false" customHeight="false" outlineLevel="0" collapsed="false">
      <c r="A1712" s="2" t="n">
        <v>36455</v>
      </c>
      <c r="B1712" s="0" t="n">
        <v>3.072</v>
      </c>
    </row>
    <row r="1713" customFormat="false" ht="12.75" hidden="false" customHeight="false" outlineLevel="0" collapsed="false">
      <c r="A1713" s="2" t="n">
        <v>36458</v>
      </c>
      <c r="B1713" s="0" t="n">
        <v>3.016</v>
      </c>
    </row>
    <row r="1714" customFormat="false" ht="12.75" hidden="false" customHeight="false" outlineLevel="0" collapsed="false">
      <c r="A1714" s="2" t="n">
        <v>36459</v>
      </c>
      <c r="B1714" s="0" t="n">
        <v>3.011</v>
      </c>
    </row>
    <row r="1715" customFormat="false" ht="12.75" hidden="false" customHeight="false" outlineLevel="0" collapsed="false">
      <c r="A1715" s="2" t="n">
        <v>36460</v>
      </c>
      <c r="B1715" s="0" t="n">
        <v>3.092</v>
      </c>
    </row>
    <row r="1716" customFormat="false" ht="12.75" hidden="false" customHeight="false" outlineLevel="0" collapsed="false">
      <c r="A1716" s="2" t="n">
        <v>36461</v>
      </c>
      <c r="B1716" s="0" t="n">
        <v>2.965</v>
      </c>
    </row>
    <row r="1717" customFormat="false" ht="12.75" hidden="false" customHeight="false" outlineLevel="0" collapsed="false">
      <c r="A1717" s="2" t="n">
        <v>36462</v>
      </c>
      <c r="B1717" s="0" t="n">
        <v>2.961</v>
      </c>
    </row>
    <row r="1718" customFormat="false" ht="12.75" hidden="false" customHeight="false" outlineLevel="0" collapsed="false">
      <c r="A1718" s="2" t="n">
        <v>36465</v>
      </c>
      <c r="B1718" s="0" t="n">
        <v>2.914</v>
      </c>
    </row>
    <row r="1719" customFormat="false" ht="12.75" hidden="false" customHeight="false" outlineLevel="0" collapsed="false">
      <c r="A1719" s="2" t="n">
        <v>36466</v>
      </c>
      <c r="B1719" s="0" t="n">
        <v>2.837</v>
      </c>
    </row>
    <row r="1720" customFormat="false" ht="12.75" hidden="false" customHeight="false" outlineLevel="0" collapsed="false">
      <c r="A1720" s="2" t="n">
        <v>36467</v>
      </c>
      <c r="B1720" s="0" t="n">
        <v>2.873</v>
      </c>
    </row>
    <row r="1721" customFormat="false" ht="12.75" hidden="false" customHeight="false" outlineLevel="0" collapsed="false">
      <c r="A1721" s="2" t="n">
        <v>36468</v>
      </c>
      <c r="B1721" s="0" t="n">
        <v>2.826</v>
      </c>
    </row>
    <row r="1722" customFormat="false" ht="12.75" hidden="false" customHeight="false" outlineLevel="0" collapsed="false">
      <c r="A1722" s="2" t="n">
        <v>36469</v>
      </c>
      <c r="B1722" s="0" t="n">
        <v>2.884</v>
      </c>
    </row>
    <row r="1723" customFormat="false" ht="12.75" hidden="false" customHeight="false" outlineLevel="0" collapsed="false">
      <c r="A1723" s="2" t="n">
        <v>36472</v>
      </c>
      <c r="B1723" s="0" t="n">
        <v>2.665</v>
      </c>
    </row>
    <row r="1724" customFormat="false" ht="12.75" hidden="false" customHeight="false" outlineLevel="0" collapsed="false">
      <c r="A1724" s="2" t="n">
        <v>36473</v>
      </c>
      <c r="B1724" s="0" t="n">
        <v>2.643</v>
      </c>
    </row>
    <row r="1725" customFormat="false" ht="12.75" hidden="false" customHeight="false" outlineLevel="0" collapsed="false">
      <c r="A1725" s="2" t="n">
        <v>36474</v>
      </c>
      <c r="B1725" s="0" t="n">
        <v>2.657</v>
      </c>
    </row>
    <row r="1726" customFormat="false" ht="12.75" hidden="false" customHeight="false" outlineLevel="0" collapsed="false">
      <c r="A1726" s="2" t="n">
        <v>36475</v>
      </c>
      <c r="B1726" s="0" t="n">
        <v>2.522</v>
      </c>
    </row>
    <row r="1727" customFormat="false" ht="12.75" hidden="false" customHeight="false" outlineLevel="0" collapsed="false">
      <c r="A1727" s="2" t="n">
        <v>36476</v>
      </c>
      <c r="B1727" s="0" t="n">
        <v>2.649</v>
      </c>
    </row>
    <row r="1728" customFormat="false" ht="12.75" hidden="false" customHeight="false" outlineLevel="0" collapsed="false">
      <c r="A1728" s="2" t="n">
        <v>36479</v>
      </c>
      <c r="B1728" s="0" t="n">
        <v>2.524</v>
      </c>
    </row>
    <row r="1729" customFormat="false" ht="12.75" hidden="false" customHeight="false" outlineLevel="0" collapsed="false">
      <c r="A1729" s="2" t="n">
        <v>36480</v>
      </c>
      <c r="B1729" s="0" t="n">
        <v>2.451</v>
      </c>
    </row>
    <row r="1730" customFormat="false" ht="12.75" hidden="false" customHeight="false" outlineLevel="0" collapsed="false">
      <c r="A1730" s="2" t="n">
        <v>36481</v>
      </c>
      <c r="B1730" s="0" t="n">
        <v>2.456</v>
      </c>
    </row>
    <row r="1731" customFormat="false" ht="12.75" hidden="false" customHeight="false" outlineLevel="0" collapsed="false">
      <c r="A1731" s="2" t="n">
        <v>36482</v>
      </c>
      <c r="B1731" s="0" t="n">
        <v>2.496</v>
      </c>
    </row>
    <row r="1732" customFormat="false" ht="12.75" hidden="false" customHeight="false" outlineLevel="0" collapsed="false">
      <c r="A1732" s="2" t="n">
        <v>36483</v>
      </c>
      <c r="B1732" s="0" t="n">
        <v>2.434</v>
      </c>
    </row>
    <row r="1733" customFormat="false" ht="12.75" hidden="false" customHeight="false" outlineLevel="0" collapsed="false">
      <c r="A1733" s="2" t="n">
        <v>36486</v>
      </c>
      <c r="B1733" s="0" t="n">
        <v>2.197</v>
      </c>
    </row>
    <row r="1734" customFormat="false" ht="12.75" hidden="false" customHeight="false" outlineLevel="0" collapsed="false">
      <c r="A1734" s="2" t="n">
        <v>36487</v>
      </c>
      <c r="B1734" s="0" t="n">
        <v>2.189</v>
      </c>
    </row>
    <row r="1735" customFormat="false" ht="12.75" hidden="false" customHeight="false" outlineLevel="0" collapsed="false">
      <c r="A1735" s="2" t="n">
        <v>36488</v>
      </c>
      <c r="B1735" s="0" t="n">
        <v>2.12</v>
      </c>
    </row>
    <row r="1736" customFormat="false" ht="12.75" hidden="false" customHeight="false" outlineLevel="0" collapsed="false">
      <c r="A1736" s="2" t="n">
        <v>36493</v>
      </c>
      <c r="B1736" s="0" t="n">
        <v>2.352</v>
      </c>
    </row>
    <row r="1737" customFormat="false" ht="12.75" hidden="false" customHeight="false" outlineLevel="0" collapsed="false">
      <c r="A1737" s="2" t="n">
        <v>36494</v>
      </c>
      <c r="B1737" s="0" t="n">
        <v>2.304</v>
      </c>
    </row>
    <row r="1738" customFormat="false" ht="12.75" hidden="false" customHeight="false" outlineLevel="0" collapsed="false">
      <c r="A1738" s="2" t="n">
        <v>36495</v>
      </c>
      <c r="B1738" s="0" t="n">
        <v>2.393</v>
      </c>
    </row>
    <row r="1739" customFormat="false" ht="12.75" hidden="false" customHeight="false" outlineLevel="0" collapsed="false">
      <c r="A1739" s="2" t="n">
        <v>36496</v>
      </c>
      <c r="B1739" s="0" t="n">
        <v>2.461</v>
      </c>
    </row>
    <row r="1740" customFormat="false" ht="12.75" hidden="false" customHeight="false" outlineLevel="0" collapsed="false">
      <c r="A1740" s="2" t="n">
        <v>36497</v>
      </c>
      <c r="B1740" s="0" t="n">
        <v>2.331</v>
      </c>
    </row>
    <row r="1741" customFormat="false" ht="12.75" hidden="false" customHeight="false" outlineLevel="0" collapsed="false">
      <c r="A1741" s="2" t="n">
        <v>36500</v>
      </c>
      <c r="B1741" s="0" t="n">
        <v>2.224</v>
      </c>
    </row>
    <row r="1742" customFormat="false" ht="12.75" hidden="false" customHeight="false" outlineLevel="0" collapsed="false">
      <c r="A1742" s="2" t="n">
        <v>36501</v>
      </c>
      <c r="B1742" s="0" t="n">
        <v>2.271</v>
      </c>
    </row>
    <row r="1743" customFormat="false" ht="12.75" hidden="false" customHeight="false" outlineLevel="0" collapsed="false">
      <c r="A1743" s="2" t="n">
        <v>36502</v>
      </c>
      <c r="B1743" s="0" t="n">
        <v>2.288</v>
      </c>
    </row>
    <row r="1744" customFormat="false" ht="12.75" hidden="false" customHeight="false" outlineLevel="0" collapsed="false">
      <c r="A1744" s="2" t="n">
        <v>36503</v>
      </c>
      <c r="B1744" s="0" t="n">
        <v>2.285</v>
      </c>
    </row>
    <row r="1745" customFormat="false" ht="12.75" hidden="false" customHeight="false" outlineLevel="0" collapsed="false">
      <c r="A1745" s="2" t="n">
        <v>36504</v>
      </c>
      <c r="B1745" s="0" t="n">
        <v>2.446</v>
      </c>
    </row>
    <row r="1746" customFormat="false" ht="12.75" hidden="false" customHeight="false" outlineLevel="0" collapsed="false">
      <c r="A1746" s="2" t="n">
        <v>36507</v>
      </c>
      <c r="B1746" s="0" t="n">
        <v>2.509</v>
      </c>
    </row>
    <row r="1747" customFormat="false" ht="12.75" hidden="false" customHeight="false" outlineLevel="0" collapsed="false">
      <c r="A1747" s="2" t="n">
        <v>36508</v>
      </c>
      <c r="B1747" s="0" t="n">
        <v>2.585</v>
      </c>
    </row>
    <row r="1748" customFormat="false" ht="12.75" hidden="false" customHeight="false" outlineLevel="0" collapsed="false">
      <c r="A1748" s="2" t="n">
        <v>36509</v>
      </c>
      <c r="B1748" s="0" t="n">
        <v>2.486</v>
      </c>
    </row>
    <row r="1749" customFormat="false" ht="12.75" hidden="false" customHeight="false" outlineLevel="0" collapsed="false">
      <c r="A1749" s="2" t="n">
        <v>36510</v>
      </c>
      <c r="B1749" s="0" t="n">
        <v>2.636</v>
      </c>
    </row>
    <row r="1750" customFormat="false" ht="12.75" hidden="false" customHeight="false" outlineLevel="0" collapsed="false">
      <c r="A1750" s="2" t="n">
        <v>36511</v>
      </c>
      <c r="B1750" s="0" t="n">
        <v>2.655</v>
      </c>
    </row>
    <row r="1751" customFormat="false" ht="12.75" hidden="false" customHeight="false" outlineLevel="0" collapsed="false">
      <c r="A1751" s="2" t="n">
        <v>36514</v>
      </c>
      <c r="B1751" s="0" t="n">
        <v>2.629</v>
      </c>
    </row>
    <row r="1752" customFormat="false" ht="12.75" hidden="false" customHeight="false" outlineLevel="0" collapsed="false">
      <c r="A1752" s="2" t="n">
        <v>36515</v>
      </c>
      <c r="B1752" s="0" t="n">
        <v>2.522</v>
      </c>
    </row>
    <row r="1753" customFormat="false" ht="12.75" hidden="false" customHeight="false" outlineLevel="0" collapsed="false">
      <c r="A1753" s="2" t="n">
        <v>36516</v>
      </c>
      <c r="B1753" s="0" t="n">
        <v>2.444</v>
      </c>
    </row>
    <row r="1754" customFormat="false" ht="12.75" hidden="false" customHeight="false" outlineLevel="0" collapsed="false">
      <c r="A1754" s="2" t="n">
        <v>36517</v>
      </c>
      <c r="B1754" s="0" t="n">
        <v>2.399</v>
      </c>
    </row>
    <row r="1755" customFormat="false" ht="12.75" hidden="false" customHeight="false" outlineLevel="0" collapsed="false">
      <c r="A1755" s="2" t="n">
        <v>36521</v>
      </c>
      <c r="B1755" s="0" t="n">
        <v>2.271</v>
      </c>
    </row>
    <row r="1756" customFormat="false" ht="12.75" hidden="false" customHeight="false" outlineLevel="0" collapsed="false">
      <c r="A1756" s="2" t="n">
        <v>36522</v>
      </c>
      <c r="B1756" s="0" t="n">
        <v>2.344</v>
      </c>
    </row>
    <row r="1757" customFormat="false" ht="12.75" hidden="false" customHeight="false" outlineLevel="0" collapsed="false">
      <c r="A1757" s="2" t="n">
        <v>36523</v>
      </c>
      <c r="B1757" s="0" t="n">
        <v>2.394</v>
      </c>
    </row>
    <row r="1758" customFormat="false" ht="12.75" hidden="false" customHeight="false" outlineLevel="0" collapsed="false">
      <c r="A1758" s="2" t="n">
        <v>36524</v>
      </c>
      <c r="B1758" s="0" t="n">
        <v>2.329</v>
      </c>
    </row>
    <row r="1759" customFormat="false" ht="12.75" hidden="false" customHeight="false" outlineLevel="0" collapsed="false">
      <c r="A1759" s="2" t="n">
        <v>36525</v>
      </c>
      <c r="B1759" s="0" t="n">
        <v>2.25</v>
      </c>
    </row>
    <row r="1760" customFormat="false" ht="12.75" hidden="false" customHeight="false" outlineLevel="0" collapsed="false">
      <c r="A1760" s="2" t="n">
        <v>36529</v>
      </c>
      <c r="B1760" s="0" t="n">
        <v>2.176</v>
      </c>
    </row>
    <row r="1761" customFormat="false" ht="12.75" hidden="false" customHeight="false" outlineLevel="0" collapsed="false">
      <c r="A1761" s="2" t="n">
        <v>36530</v>
      </c>
      <c r="B1761" s="0" t="n">
        <v>2.168</v>
      </c>
    </row>
    <row r="1762" customFormat="false" ht="12.75" hidden="false" customHeight="false" outlineLevel="0" collapsed="false">
      <c r="A1762" s="2" t="n">
        <v>36531</v>
      </c>
      <c r="B1762" s="0" t="n">
        <v>2.196</v>
      </c>
    </row>
    <row r="1763" customFormat="false" ht="12.75" hidden="false" customHeight="false" outlineLevel="0" collapsed="false">
      <c r="A1763" s="2" t="n">
        <v>36532</v>
      </c>
      <c r="B1763" s="0" t="n">
        <v>2.173</v>
      </c>
    </row>
    <row r="1764" customFormat="false" ht="12.75" hidden="false" customHeight="false" outlineLevel="0" collapsed="false">
      <c r="A1764" s="2" t="n">
        <v>36535</v>
      </c>
      <c r="B1764" s="0" t="n">
        <v>2.216</v>
      </c>
    </row>
    <row r="1765" customFormat="false" ht="12.75" hidden="false" customHeight="false" outlineLevel="0" collapsed="false">
      <c r="A1765" s="2" t="n">
        <v>36536</v>
      </c>
      <c r="B1765" s="0" t="n">
        <v>2.26</v>
      </c>
    </row>
    <row r="1766" customFormat="false" ht="12.75" hidden="false" customHeight="false" outlineLevel="0" collapsed="false">
      <c r="A1766" s="2" t="n">
        <v>36537</v>
      </c>
      <c r="B1766" s="0" t="n">
        <v>2.244</v>
      </c>
    </row>
    <row r="1767" customFormat="false" ht="12.75" hidden="false" customHeight="false" outlineLevel="0" collapsed="false">
      <c r="A1767" s="2" t="n">
        <v>36538</v>
      </c>
      <c r="B1767" s="0" t="n">
        <v>2.252</v>
      </c>
    </row>
    <row r="1768" customFormat="false" ht="12.75" hidden="false" customHeight="false" outlineLevel="0" collapsed="false">
      <c r="A1768" s="2" t="n">
        <v>36539</v>
      </c>
      <c r="B1768" s="0" t="n">
        <v>2.322</v>
      </c>
    </row>
    <row r="1769" customFormat="false" ht="12.75" hidden="false" customHeight="false" outlineLevel="0" collapsed="false">
      <c r="A1769" s="2" t="n">
        <v>36543</v>
      </c>
      <c r="B1769" s="0" t="n">
        <v>2.383</v>
      </c>
    </row>
    <row r="1770" customFormat="false" ht="12.75" hidden="false" customHeight="false" outlineLevel="0" collapsed="false">
      <c r="A1770" s="2" t="n">
        <v>36544</v>
      </c>
      <c r="B1770" s="0" t="n">
        <v>2.417</v>
      </c>
    </row>
    <row r="1771" customFormat="false" ht="12.75" hidden="false" customHeight="false" outlineLevel="0" collapsed="false">
      <c r="A1771" s="2" t="n">
        <v>36545</v>
      </c>
      <c r="B1771" s="0" t="n">
        <v>2.559</v>
      </c>
    </row>
    <row r="1772" customFormat="false" ht="12.75" hidden="false" customHeight="false" outlineLevel="0" collapsed="false">
      <c r="A1772" s="2" t="n">
        <v>36546</v>
      </c>
      <c r="B1772" s="0" t="n">
        <v>2.485</v>
      </c>
    </row>
    <row r="1773" customFormat="false" ht="12.75" hidden="false" customHeight="false" outlineLevel="0" collapsed="false">
      <c r="A1773" s="2" t="n">
        <v>36549</v>
      </c>
      <c r="B1773" s="0" t="n">
        <v>2.528</v>
      </c>
    </row>
    <row r="1774" customFormat="false" ht="12.75" hidden="false" customHeight="false" outlineLevel="0" collapsed="false">
      <c r="A1774" s="2" t="n">
        <v>36550</v>
      </c>
      <c r="B1774" s="0" t="n">
        <v>2.616</v>
      </c>
    </row>
    <row r="1775" customFormat="false" ht="12.75" hidden="false" customHeight="false" outlineLevel="0" collapsed="false">
      <c r="A1775" s="2" t="n">
        <v>36551</v>
      </c>
      <c r="B1775" s="0" t="n">
        <v>2.523</v>
      </c>
    </row>
    <row r="1776" customFormat="false" ht="12.75" hidden="false" customHeight="false" outlineLevel="0" collapsed="false">
      <c r="A1776" s="2" t="n">
        <v>36552</v>
      </c>
      <c r="B1776" s="0" t="n">
        <v>2.61</v>
      </c>
    </row>
    <row r="1777" customFormat="false" ht="12.75" hidden="false" customHeight="false" outlineLevel="0" collapsed="false">
      <c r="A1777" s="2" t="n">
        <v>36553</v>
      </c>
      <c r="B1777" s="0" t="n">
        <v>2.532</v>
      </c>
    </row>
    <row r="1778" customFormat="false" ht="12.75" hidden="false" customHeight="false" outlineLevel="0" collapsed="false">
      <c r="A1778" s="2" t="n">
        <v>36556</v>
      </c>
      <c r="B1778" s="0" t="n">
        <v>2.662</v>
      </c>
    </row>
    <row r="1779" customFormat="false" ht="12.75" hidden="false" customHeight="false" outlineLevel="0" collapsed="false">
      <c r="A1779" s="2" t="n">
        <v>36557</v>
      </c>
      <c r="B1779" s="0" t="n">
        <v>2.699</v>
      </c>
    </row>
    <row r="1780" customFormat="false" ht="12.75" hidden="false" customHeight="false" outlineLevel="0" collapsed="false">
      <c r="A1780" s="2" t="n">
        <v>36558</v>
      </c>
      <c r="B1780" s="0" t="n">
        <v>2.759</v>
      </c>
    </row>
    <row r="1781" customFormat="false" ht="12.75" hidden="false" customHeight="false" outlineLevel="0" collapsed="false">
      <c r="A1781" s="2" t="n">
        <v>36559</v>
      </c>
      <c r="B1781" s="0" t="n">
        <v>2.659</v>
      </c>
    </row>
    <row r="1782" customFormat="false" ht="12.75" hidden="false" customHeight="false" outlineLevel="0" collapsed="false">
      <c r="A1782" s="2" t="n">
        <v>36560</v>
      </c>
      <c r="B1782" s="0" t="n">
        <v>2.742</v>
      </c>
    </row>
    <row r="1783" customFormat="false" ht="12.75" hidden="false" customHeight="false" outlineLevel="0" collapsed="false">
      <c r="A1783" s="2" t="n">
        <v>36563</v>
      </c>
      <c r="B1783" s="0" t="n">
        <v>2.562</v>
      </c>
    </row>
    <row r="1784" customFormat="false" ht="12.75" hidden="false" customHeight="false" outlineLevel="0" collapsed="false">
      <c r="A1784" s="2" t="n">
        <v>36564</v>
      </c>
      <c r="B1784" s="0" t="n">
        <v>2.495</v>
      </c>
    </row>
    <row r="1785" customFormat="false" ht="12.75" hidden="false" customHeight="false" outlineLevel="0" collapsed="false">
      <c r="A1785" s="2" t="n">
        <v>36565</v>
      </c>
      <c r="B1785" s="0" t="n">
        <v>2.54</v>
      </c>
    </row>
    <row r="1786" customFormat="false" ht="12.75" hidden="false" customHeight="false" outlineLevel="0" collapsed="false">
      <c r="A1786" s="2" t="n">
        <v>36566</v>
      </c>
      <c r="B1786" s="0" t="n">
        <v>2.592</v>
      </c>
    </row>
    <row r="1787" customFormat="false" ht="12.75" hidden="false" customHeight="false" outlineLevel="0" collapsed="false">
      <c r="A1787" s="2" t="n">
        <v>36567</v>
      </c>
      <c r="B1787" s="0" t="n">
        <v>2.57</v>
      </c>
    </row>
    <row r="1788" customFormat="false" ht="12.75" hidden="false" customHeight="false" outlineLevel="0" collapsed="false">
      <c r="A1788" s="2" t="n">
        <v>36570</v>
      </c>
      <c r="B1788" s="0" t="n">
        <v>2.541</v>
      </c>
    </row>
    <row r="1789" customFormat="false" ht="12.75" hidden="false" customHeight="false" outlineLevel="0" collapsed="false">
      <c r="A1789" s="2" t="n">
        <v>36571</v>
      </c>
      <c r="B1789" s="0" t="n">
        <v>2.618</v>
      </c>
    </row>
    <row r="1790" customFormat="false" ht="12.75" hidden="false" customHeight="false" outlineLevel="0" collapsed="false">
      <c r="A1790" s="2" t="n">
        <v>36572</v>
      </c>
      <c r="B1790" s="0" t="n">
        <v>2.564</v>
      </c>
    </row>
    <row r="1791" customFormat="false" ht="12.75" hidden="false" customHeight="false" outlineLevel="0" collapsed="false">
      <c r="A1791" s="2" t="n">
        <v>36573</v>
      </c>
      <c r="B1791" s="0" t="n">
        <v>2.667</v>
      </c>
    </row>
    <row r="1792" customFormat="false" ht="12.75" hidden="false" customHeight="false" outlineLevel="0" collapsed="false">
      <c r="A1792" s="2" t="n">
        <v>36574</v>
      </c>
      <c r="B1792" s="0" t="n">
        <v>2.633</v>
      </c>
    </row>
    <row r="1793" customFormat="false" ht="12.75" hidden="false" customHeight="false" outlineLevel="0" collapsed="false">
      <c r="A1793" s="2" t="n">
        <v>36578</v>
      </c>
      <c r="B1793" s="0" t="n">
        <v>2.515</v>
      </c>
    </row>
    <row r="1794" customFormat="false" ht="12.75" hidden="false" customHeight="false" outlineLevel="0" collapsed="false">
      <c r="A1794" s="2" t="n">
        <v>36579</v>
      </c>
      <c r="B1794" s="0" t="n">
        <v>2.53</v>
      </c>
    </row>
    <row r="1795" customFormat="false" ht="12.75" hidden="false" customHeight="false" outlineLevel="0" collapsed="false">
      <c r="A1795" s="2" t="n">
        <v>36580</v>
      </c>
      <c r="B1795" s="0" t="n">
        <v>2.549</v>
      </c>
    </row>
    <row r="1796" customFormat="false" ht="12.75" hidden="false" customHeight="false" outlineLevel="0" collapsed="false">
      <c r="A1796" s="2" t="n">
        <v>36581</v>
      </c>
      <c r="B1796" s="0" t="n">
        <v>2.603</v>
      </c>
    </row>
    <row r="1797" customFormat="false" ht="12.75" hidden="false" customHeight="false" outlineLevel="0" collapsed="false">
      <c r="A1797" s="2" t="n">
        <v>36584</v>
      </c>
      <c r="B1797" s="0" t="n">
        <v>2.686</v>
      </c>
    </row>
    <row r="1798" customFormat="false" ht="12.75" hidden="false" customHeight="false" outlineLevel="0" collapsed="false">
      <c r="A1798" s="2" t="n">
        <v>36585</v>
      </c>
      <c r="B1798" s="0" t="n">
        <v>2.761</v>
      </c>
    </row>
    <row r="1799" customFormat="false" ht="12.75" hidden="false" customHeight="false" outlineLevel="0" collapsed="false">
      <c r="A1799" s="2" t="n">
        <v>36586</v>
      </c>
      <c r="B1799" s="0" t="n">
        <v>2.815</v>
      </c>
    </row>
    <row r="1800" customFormat="false" ht="12.75" hidden="false" customHeight="false" outlineLevel="0" collapsed="false">
      <c r="A1800" s="2" t="n">
        <v>36587</v>
      </c>
      <c r="B1800" s="0" t="n">
        <v>2.783</v>
      </c>
    </row>
    <row r="1801" customFormat="false" ht="12.75" hidden="false" customHeight="false" outlineLevel="0" collapsed="false">
      <c r="A1801" s="2" t="n">
        <v>36588</v>
      </c>
      <c r="B1801" s="0" t="n">
        <v>2.825</v>
      </c>
    </row>
    <row r="1802" customFormat="false" ht="12.75" hidden="false" customHeight="false" outlineLevel="0" collapsed="false">
      <c r="A1802" s="2" t="n">
        <v>36591</v>
      </c>
      <c r="B1802" s="0" t="n">
        <v>2.85</v>
      </c>
    </row>
    <row r="1803" customFormat="false" ht="12.75" hidden="false" customHeight="false" outlineLevel="0" collapsed="false">
      <c r="A1803" s="2" t="n">
        <v>36592</v>
      </c>
      <c r="B1803" s="0" t="n">
        <v>2.799</v>
      </c>
    </row>
    <row r="1804" customFormat="false" ht="12.75" hidden="false" customHeight="false" outlineLevel="0" collapsed="false">
      <c r="A1804" s="2" t="n">
        <v>36593</v>
      </c>
      <c r="B1804" s="0" t="n">
        <v>2.71</v>
      </c>
    </row>
    <row r="1805" customFormat="false" ht="12.75" hidden="false" customHeight="false" outlineLevel="0" collapsed="false">
      <c r="A1805" s="2" t="n">
        <v>36594</v>
      </c>
      <c r="B1805" s="0" t="n">
        <v>2.786</v>
      </c>
    </row>
    <row r="1806" customFormat="false" ht="12.75" hidden="false" customHeight="false" outlineLevel="0" collapsed="false">
      <c r="A1806" s="2" t="n">
        <v>36595</v>
      </c>
      <c r="B1806" s="0" t="n">
        <v>2.774</v>
      </c>
    </row>
    <row r="1807" customFormat="false" ht="12.75" hidden="false" customHeight="false" outlineLevel="0" collapsed="false">
      <c r="A1807" s="2" t="n">
        <v>36598</v>
      </c>
      <c r="B1807" s="0" t="n">
        <v>2.86</v>
      </c>
    </row>
    <row r="1808" customFormat="false" ht="12.75" hidden="false" customHeight="false" outlineLevel="0" collapsed="false">
      <c r="A1808" s="2" t="n">
        <v>36599</v>
      </c>
      <c r="B1808" s="0" t="n">
        <v>2.809</v>
      </c>
    </row>
    <row r="1809" customFormat="false" ht="12.75" hidden="false" customHeight="false" outlineLevel="0" collapsed="false">
      <c r="A1809" s="2" t="n">
        <v>36600</v>
      </c>
      <c r="B1809" s="0" t="n">
        <v>2.866</v>
      </c>
    </row>
    <row r="1810" customFormat="false" ht="12.75" hidden="false" customHeight="false" outlineLevel="0" collapsed="false">
      <c r="A1810" s="2" t="n">
        <v>36601</v>
      </c>
      <c r="B1810" s="0" t="n">
        <v>2.851</v>
      </c>
    </row>
    <row r="1811" customFormat="false" ht="12.75" hidden="false" customHeight="false" outlineLevel="0" collapsed="false">
      <c r="A1811" s="2" t="n">
        <v>36602</v>
      </c>
      <c r="B1811" s="0" t="n">
        <v>2.785</v>
      </c>
    </row>
    <row r="1812" customFormat="false" ht="12.75" hidden="false" customHeight="false" outlineLevel="0" collapsed="false">
      <c r="A1812" s="2" t="n">
        <v>36605</v>
      </c>
      <c r="B1812" s="0" t="n">
        <v>2.714</v>
      </c>
    </row>
    <row r="1813" customFormat="false" ht="12.75" hidden="false" customHeight="false" outlineLevel="0" collapsed="false">
      <c r="A1813" s="2" t="n">
        <v>36606</v>
      </c>
      <c r="B1813" s="0" t="n">
        <v>2.751</v>
      </c>
    </row>
    <row r="1814" customFormat="false" ht="12.75" hidden="false" customHeight="false" outlineLevel="0" collapsed="false">
      <c r="A1814" s="2" t="n">
        <v>36607</v>
      </c>
      <c r="B1814" s="0" t="n">
        <v>2.794</v>
      </c>
    </row>
    <row r="1815" customFormat="false" ht="12.75" hidden="false" customHeight="false" outlineLevel="0" collapsed="false">
      <c r="A1815" s="2" t="n">
        <v>36608</v>
      </c>
      <c r="B1815" s="0" t="n">
        <v>2.847</v>
      </c>
    </row>
    <row r="1816" customFormat="false" ht="12.75" hidden="false" customHeight="false" outlineLevel="0" collapsed="false">
      <c r="A1816" s="2" t="n">
        <v>36609</v>
      </c>
      <c r="B1816" s="0" t="n">
        <v>2.836</v>
      </c>
    </row>
    <row r="1817" customFormat="false" ht="12.75" hidden="false" customHeight="false" outlineLevel="0" collapsed="false">
      <c r="A1817" s="2" t="n">
        <v>36612</v>
      </c>
      <c r="B1817" s="0" t="n">
        <v>2.914</v>
      </c>
    </row>
    <row r="1818" customFormat="false" ht="12.75" hidden="false" customHeight="false" outlineLevel="0" collapsed="false">
      <c r="A1818" s="2" t="n">
        <v>36613</v>
      </c>
      <c r="B1818" s="0" t="n">
        <v>2.963</v>
      </c>
    </row>
    <row r="1819" customFormat="false" ht="12.75" hidden="false" customHeight="false" outlineLevel="0" collapsed="false">
      <c r="A1819" s="2" t="n">
        <v>36614</v>
      </c>
      <c r="B1819" s="0" t="n">
        <v>2.9</v>
      </c>
    </row>
    <row r="1820" customFormat="false" ht="12.75" hidden="false" customHeight="false" outlineLevel="0" collapsed="false">
      <c r="A1820" s="2" t="n">
        <v>36615</v>
      </c>
      <c r="B1820" s="0" t="n">
        <v>2.873</v>
      </c>
    </row>
    <row r="1821" customFormat="false" ht="12.75" hidden="false" customHeight="false" outlineLevel="0" collapsed="false">
      <c r="A1821" s="2" t="n">
        <v>36616</v>
      </c>
      <c r="B1821" s="0" t="n">
        <v>2.945</v>
      </c>
    </row>
    <row r="1822" customFormat="false" ht="12.75" hidden="false" customHeight="false" outlineLevel="0" collapsed="false">
      <c r="A1822" s="2" t="n">
        <v>36619</v>
      </c>
      <c r="B1822" s="0" t="n">
        <v>2.889</v>
      </c>
    </row>
    <row r="1823" customFormat="false" ht="12.75" hidden="false" customHeight="false" outlineLevel="0" collapsed="false">
      <c r="A1823" s="2" t="n">
        <v>36620</v>
      </c>
      <c r="B1823" s="0" t="n">
        <v>2.822</v>
      </c>
    </row>
    <row r="1824" customFormat="false" ht="12.75" hidden="false" customHeight="false" outlineLevel="0" collapsed="false">
      <c r="A1824" s="2" t="n">
        <v>36621</v>
      </c>
      <c r="B1824" s="0" t="n">
        <v>2.888</v>
      </c>
    </row>
    <row r="1825" customFormat="false" ht="12.75" hidden="false" customHeight="false" outlineLevel="0" collapsed="false">
      <c r="A1825" s="2" t="n">
        <v>36622</v>
      </c>
      <c r="B1825" s="0" t="n">
        <v>2.956</v>
      </c>
    </row>
    <row r="1826" customFormat="false" ht="12.75" hidden="false" customHeight="false" outlineLevel="0" collapsed="false">
      <c r="A1826" s="2" t="n">
        <v>36623</v>
      </c>
      <c r="B1826" s="0" t="n">
        <v>2.971</v>
      </c>
    </row>
    <row r="1827" customFormat="false" ht="12.75" hidden="false" customHeight="false" outlineLevel="0" collapsed="false">
      <c r="A1827" s="2" t="n">
        <v>36626</v>
      </c>
      <c r="B1827" s="0" t="n">
        <v>2.971</v>
      </c>
    </row>
    <row r="1828" customFormat="false" ht="12.75" hidden="false" customHeight="false" outlineLevel="0" collapsed="false">
      <c r="A1828" s="2" t="n">
        <v>36627</v>
      </c>
      <c r="B1828" s="0" t="n">
        <v>2.949</v>
      </c>
    </row>
    <row r="1829" customFormat="false" ht="12.75" hidden="false" customHeight="false" outlineLevel="0" collapsed="false">
      <c r="A1829" s="2" t="n">
        <v>36628</v>
      </c>
      <c r="B1829" s="0" t="n">
        <v>3.021</v>
      </c>
    </row>
    <row r="1830" customFormat="false" ht="12.75" hidden="false" customHeight="false" outlineLevel="0" collapsed="false">
      <c r="A1830" s="2" t="n">
        <v>36629</v>
      </c>
      <c r="B1830" s="0" t="n">
        <v>3.087</v>
      </c>
    </row>
    <row r="1831" customFormat="false" ht="12.75" hidden="false" customHeight="false" outlineLevel="0" collapsed="false">
      <c r="A1831" s="2" t="n">
        <v>36630</v>
      </c>
      <c r="B1831" s="0" t="n">
        <v>3.078</v>
      </c>
    </row>
    <row r="1832" customFormat="false" ht="12.75" hidden="false" customHeight="false" outlineLevel="0" collapsed="false">
      <c r="A1832" s="2" t="n">
        <v>36633</v>
      </c>
      <c r="B1832" s="0" t="n">
        <v>3.158</v>
      </c>
    </row>
    <row r="1833" customFormat="false" ht="12.75" hidden="false" customHeight="false" outlineLevel="0" collapsed="false">
      <c r="A1833" s="2" t="n">
        <v>36634</v>
      </c>
      <c r="B1833" s="0" t="n">
        <v>3.098</v>
      </c>
    </row>
    <row r="1834" customFormat="false" ht="12.75" hidden="false" customHeight="false" outlineLevel="0" collapsed="false">
      <c r="A1834" s="2" t="n">
        <v>36635</v>
      </c>
      <c r="B1834" s="0" t="n">
        <v>3.055</v>
      </c>
    </row>
    <row r="1835" customFormat="false" ht="12.75" hidden="false" customHeight="false" outlineLevel="0" collapsed="false">
      <c r="A1835" s="2" t="n">
        <v>36636</v>
      </c>
      <c r="B1835" s="0" t="n">
        <v>3.073</v>
      </c>
    </row>
    <row r="1836" customFormat="false" ht="12.75" hidden="false" customHeight="false" outlineLevel="0" collapsed="false">
      <c r="A1836" s="2" t="n">
        <v>36640</v>
      </c>
      <c r="B1836" s="0" t="n">
        <v>3.137</v>
      </c>
    </row>
    <row r="1837" customFormat="false" ht="12.75" hidden="false" customHeight="false" outlineLevel="0" collapsed="false">
      <c r="A1837" s="2" t="n">
        <v>36641</v>
      </c>
      <c r="B1837" s="0" t="n">
        <v>3.11</v>
      </c>
    </row>
    <row r="1838" customFormat="false" ht="12.75" hidden="false" customHeight="false" outlineLevel="0" collapsed="false">
      <c r="A1838" s="2" t="n">
        <v>36642</v>
      </c>
      <c r="B1838" s="0" t="n">
        <v>3.089</v>
      </c>
    </row>
    <row r="1839" customFormat="false" ht="12.75" hidden="false" customHeight="false" outlineLevel="0" collapsed="false">
      <c r="A1839" s="2" t="n">
        <v>36643</v>
      </c>
      <c r="B1839" s="0" t="n">
        <v>3.055</v>
      </c>
    </row>
    <row r="1840" customFormat="false" ht="12.75" hidden="false" customHeight="false" outlineLevel="0" collapsed="false">
      <c r="A1840" s="2" t="n">
        <v>36644</v>
      </c>
      <c r="B1840" s="0" t="n">
        <v>3.141</v>
      </c>
    </row>
    <row r="1841" customFormat="false" ht="12.75" hidden="false" customHeight="false" outlineLevel="0" collapsed="false">
      <c r="A1841" s="2" t="n">
        <v>36646</v>
      </c>
      <c r="B1841" s="0" t="n">
        <v>3.18</v>
      </c>
    </row>
    <row r="1842" customFormat="false" ht="12.75" hidden="false" customHeight="false" outlineLevel="0" collapsed="false">
      <c r="A1842" s="2" t="n">
        <v>36647</v>
      </c>
      <c r="B1842" s="0" t="n">
        <v>3.216</v>
      </c>
    </row>
    <row r="1843" customFormat="false" ht="12.75" hidden="false" customHeight="false" outlineLevel="0" collapsed="false">
      <c r="A1843" s="2" t="n">
        <v>36648</v>
      </c>
      <c r="B1843" s="0" t="n">
        <v>3.217</v>
      </c>
    </row>
    <row r="1844" customFormat="false" ht="12.75" hidden="false" customHeight="false" outlineLevel="0" collapsed="false">
      <c r="A1844" s="2" t="n">
        <v>36649</v>
      </c>
      <c r="B1844" s="0" t="n">
        <v>3.126</v>
      </c>
    </row>
    <row r="1845" customFormat="false" ht="12.75" hidden="false" customHeight="false" outlineLevel="0" collapsed="false">
      <c r="A1845" s="2" t="n">
        <v>36650</v>
      </c>
      <c r="B1845" s="0" t="n">
        <v>3.107</v>
      </c>
    </row>
    <row r="1846" customFormat="false" ht="12.75" hidden="false" customHeight="false" outlineLevel="0" collapsed="false">
      <c r="A1846" s="2" t="n">
        <v>36651</v>
      </c>
      <c r="B1846" s="0" t="n">
        <v>3.025</v>
      </c>
    </row>
    <row r="1847" customFormat="false" ht="12.75" hidden="false" customHeight="false" outlineLevel="0" collapsed="false">
      <c r="A1847" s="2" t="n">
        <v>36654</v>
      </c>
      <c r="B1847" s="0" t="n">
        <v>3.17</v>
      </c>
    </row>
    <row r="1848" customFormat="false" ht="12.75" hidden="false" customHeight="false" outlineLevel="0" collapsed="false">
      <c r="A1848" s="2" t="n">
        <v>36655</v>
      </c>
      <c r="B1848" s="0" t="n">
        <v>3.183</v>
      </c>
    </row>
    <row r="1849" customFormat="false" ht="12.75" hidden="false" customHeight="false" outlineLevel="0" collapsed="false">
      <c r="A1849" s="2" t="n">
        <v>36656</v>
      </c>
      <c r="B1849" s="0" t="n">
        <v>3.317</v>
      </c>
    </row>
    <row r="1850" customFormat="false" ht="12.75" hidden="false" customHeight="false" outlineLevel="0" collapsed="false">
      <c r="A1850" s="2" t="n">
        <v>36657</v>
      </c>
      <c r="B1850" s="0" t="n">
        <v>3.352</v>
      </c>
    </row>
    <row r="1851" customFormat="false" ht="12.75" hidden="false" customHeight="false" outlineLevel="0" collapsed="false">
      <c r="A1851" s="2" t="n">
        <v>36658</v>
      </c>
      <c r="B1851" s="0" t="n">
        <v>3.354</v>
      </c>
    </row>
    <row r="1852" customFormat="false" ht="12.75" hidden="false" customHeight="false" outlineLevel="0" collapsed="false">
      <c r="A1852" s="2" t="n">
        <v>36661</v>
      </c>
      <c r="B1852" s="0" t="n">
        <v>3.396</v>
      </c>
    </row>
    <row r="1853" customFormat="false" ht="12.75" hidden="false" customHeight="false" outlineLevel="0" collapsed="false">
      <c r="A1853" s="2" t="n">
        <v>36662</v>
      </c>
      <c r="B1853" s="0" t="n">
        <v>3.448</v>
      </c>
    </row>
    <row r="1854" customFormat="false" ht="12.75" hidden="false" customHeight="false" outlineLevel="0" collapsed="false">
      <c r="A1854" s="2" t="n">
        <v>36663</v>
      </c>
      <c r="B1854" s="0" t="n">
        <v>3.689</v>
      </c>
    </row>
    <row r="1855" customFormat="false" ht="12.75" hidden="false" customHeight="false" outlineLevel="0" collapsed="false">
      <c r="A1855" s="2" t="n">
        <v>36664</v>
      </c>
      <c r="B1855" s="0" t="n">
        <v>3.71</v>
      </c>
    </row>
    <row r="1856" customFormat="false" ht="12.75" hidden="false" customHeight="false" outlineLevel="0" collapsed="false">
      <c r="A1856" s="2" t="n">
        <v>36665</v>
      </c>
      <c r="B1856" s="0" t="n">
        <v>3.825</v>
      </c>
    </row>
    <row r="1857" customFormat="false" ht="12.75" hidden="false" customHeight="false" outlineLevel="0" collapsed="false">
      <c r="A1857" s="2" t="n">
        <v>36668</v>
      </c>
      <c r="B1857" s="0" t="n">
        <v>3.747</v>
      </c>
    </row>
    <row r="1858" customFormat="false" ht="12.75" hidden="false" customHeight="false" outlineLevel="0" collapsed="false">
      <c r="A1858" s="2" t="n">
        <v>36669</v>
      </c>
      <c r="B1858" s="0" t="n">
        <v>3.814</v>
      </c>
    </row>
    <row r="1859" customFormat="false" ht="12.75" hidden="false" customHeight="false" outlineLevel="0" collapsed="false">
      <c r="A1859" s="2" t="n">
        <v>36670</v>
      </c>
      <c r="B1859" s="0" t="n">
        <v>4.073</v>
      </c>
    </row>
    <row r="1860" customFormat="false" ht="12.75" hidden="false" customHeight="false" outlineLevel="0" collapsed="false">
      <c r="A1860" s="2" t="n">
        <v>36671</v>
      </c>
      <c r="B1860" s="0" t="n">
        <v>4.236</v>
      </c>
    </row>
    <row r="1861" customFormat="false" ht="12.75" hidden="false" customHeight="false" outlineLevel="0" collapsed="false">
      <c r="A1861" s="2" t="n">
        <v>36672</v>
      </c>
      <c r="B1861" s="0" t="n">
        <v>4.406</v>
      </c>
    </row>
    <row r="1862" customFormat="false" ht="12.75" hidden="false" customHeight="false" outlineLevel="0" collapsed="false">
      <c r="A1862" s="2" t="n">
        <v>36676</v>
      </c>
      <c r="B1862" s="0" t="n">
        <v>4.354</v>
      </c>
    </row>
    <row r="1863" customFormat="false" ht="12.75" hidden="false" customHeight="false" outlineLevel="0" collapsed="false">
      <c r="A1863" s="2" t="n">
        <v>36677</v>
      </c>
      <c r="B1863" s="0" t="n">
        <v>4.356</v>
      </c>
    </row>
    <row r="1864" customFormat="false" ht="12.75" hidden="false" customHeight="false" outlineLevel="0" collapsed="false">
      <c r="A1864" s="2" t="n">
        <v>36678</v>
      </c>
      <c r="B1864" s="0" t="n">
        <v>4.064</v>
      </c>
    </row>
    <row r="1865" customFormat="false" ht="12.75" hidden="false" customHeight="false" outlineLevel="0" collapsed="false">
      <c r="A1865" s="2" t="n">
        <v>36679</v>
      </c>
      <c r="B1865" s="0" t="n">
        <v>4.043</v>
      </c>
    </row>
    <row r="1866" customFormat="false" ht="12.75" hidden="false" customHeight="false" outlineLevel="0" collapsed="false">
      <c r="A1866" s="2" t="n">
        <v>36682</v>
      </c>
      <c r="B1866" s="0" t="n">
        <v>4.398</v>
      </c>
    </row>
    <row r="1867" customFormat="false" ht="12.75" hidden="false" customHeight="false" outlineLevel="0" collapsed="false">
      <c r="A1867" s="2" t="n">
        <v>36683</v>
      </c>
      <c r="B1867" s="0" t="n">
        <v>4.294</v>
      </c>
    </row>
    <row r="1868" customFormat="false" ht="12.75" hidden="false" customHeight="false" outlineLevel="0" collapsed="false">
      <c r="A1868" s="2" t="n">
        <v>36684</v>
      </c>
      <c r="B1868" s="0" t="n">
        <v>3.945</v>
      </c>
    </row>
    <row r="1869" customFormat="false" ht="12.75" hidden="false" customHeight="false" outlineLevel="0" collapsed="false">
      <c r="A1869" s="2" t="n">
        <v>36685</v>
      </c>
      <c r="B1869" s="0" t="n">
        <v>4.133</v>
      </c>
    </row>
    <row r="1870" customFormat="false" ht="12.75" hidden="false" customHeight="false" outlineLevel="0" collapsed="false">
      <c r="A1870" s="2" t="n">
        <v>36686</v>
      </c>
      <c r="B1870" s="0" t="n">
        <v>4.16</v>
      </c>
    </row>
    <row r="1871" customFormat="false" ht="12.75" hidden="false" customHeight="false" outlineLevel="0" collapsed="false">
      <c r="A1871" s="2" t="n">
        <v>36689</v>
      </c>
      <c r="B1871" s="0" t="n">
        <v>4.212</v>
      </c>
    </row>
    <row r="1872" customFormat="false" ht="12.75" hidden="false" customHeight="false" outlineLevel="0" collapsed="false">
      <c r="A1872" s="2" t="n">
        <v>36690</v>
      </c>
      <c r="B1872" s="0" t="n">
        <v>4.158</v>
      </c>
    </row>
    <row r="1873" customFormat="false" ht="12.75" hidden="false" customHeight="false" outlineLevel="0" collapsed="false">
      <c r="A1873" s="2" t="n">
        <v>36691</v>
      </c>
      <c r="B1873" s="0" t="n">
        <v>4.256</v>
      </c>
    </row>
    <row r="1874" customFormat="false" ht="12.75" hidden="false" customHeight="false" outlineLevel="0" collapsed="false">
      <c r="A1874" s="2" t="n">
        <v>36692</v>
      </c>
      <c r="B1874" s="0" t="n">
        <v>4.463</v>
      </c>
    </row>
    <row r="1875" customFormat="false" ht="12.75" hidden="false" customHeight="false" outlineLevel="0" collapsed="false">
      <c r="A1875" s="2" t="n">
        <v>36693</v>
      </c>
      <c r="B1875" s="0" t="n">
        <v>4.488</v>
      </c>
    </row>
    <row r="1876" customFormat="false" ht="12.75" hidden="false" customHeight="false" outlineLevel="0" collapsed="false">
      <c r="A1876" s="2" t="n">
        <v>36696</v>
      </c>
      <c r="B1876" s="0" t="n">
        <v>4.063</v>
      </c>
    </row>
    <row r="1877" customFormat="false" ht="12.75" hidden="false" customHeight="false" outlineLevel="0" collapsed="false">
      <c r="A1877" s="2" t="n">
        <v>36697</v>
      </c>
      <c r="B1877" s="0" t="n">
        <v>4.107</v>
      </c>
    </row>
    <row r="1878" customFormat="false" ht="12.75" hidden="false" customHeight="false" outlineLevel="0" collapsed="false">
      <c r="A1878" s="2" t="n">
        <v>36698</v>
      </c>
      <c r="B1878" s="0" t="n">
        <v>4.378</v>
      </c>
    </row>
    <row r="1879" customFormat="false" ht="12.75" hidden="false" customHeight="false" outlineLevel="0" collapsed="false">
      <c r="A1879" s="2" t="n">
        <v>36699</v>
      </c>
      <c r="B1879" s="0" t="n">
        <v>4.551</v>
      </c>
    </row>
    <row r="1880" customFormat="false" ht="12.75" hidden="false" customHeight="false" outlineLevel="0" collapsed="false">
      <c r="A1880" s="2" t="n">
        <v>36700</v>
      </c>
      <c r="B1880" s="0" t="n">
        <v>4.448</v>
      </c>
    </row>
    <row r="1881" customFormat="false" ht="12.75" hidden="false" customHeight="false" outlineLevel="0" collapsed="false">
      <c r="A1881" s="2" t="n">
        <v>36703</v>
      </c>
      <c r="B1881" s="0" t="n">
        <v>4.56</v>
      </c>
    </row>
    <row r="1882" customFormat="false" ht="12.75" hidden="false" customHeight="false" outlineLevel="0" collapsed="false">
      <c r="A1882" s="2" t="n">
        <v>36704</v>
      </c>
      <c r="B1882" s="0" t="n">
        <v>4.686</v>
      </c>
    </row>
    <row r="1883" customFormat="false" ht="12.75" hidden="false" customHeight="false" outlineLevel="0" collapsed="false">
      <c r="A1883" s="2" t="n">
        <v>36705</v>
      </c>
      <c r="B1883" s="0" t="n">
        <v>4.369</v>
      </c>
    </row>
    <row r="1884" customFormat="false" ht="12.75" hidden="false" customHeight="false" outlineLevel="0" collapsed="false">
      <c r="A1884" s="2" t="n">
        <v>36706</v>
      </c>
      <c r="B1884" s="0" t="n">
        <v>4.423</v>
      </c>
    </row>
    <row r="1885" customFormat="false" ht="12.75" hidden="false" customHeight="false" outlineLevel="0" collapsed="false">
      <c r="A1885" s="2" t="n">
        <v>36707</v>
      </c>
      <c r="B1885" s="0" t="n">
        <v>4.476</v>
      </c>
    </row>
    <row r="1886" customFormat="false" ht="12.75" hidden="false" customHeight="false" outlineLevel="0" collapsed="false">
      <c r="A1886" s="2" t="n">
        <v>36710</v>
      </c>
      <c r="B1886" s="0" t="n">
        <v>4.25</v>
      </c>
    </row>
    <row r="1887" customFormat="false" ht="12.75" hidden="false" customHeight="false" outlineLevel="0" collapsed="false">
      <c r="A1887" s="2" t="n">
        <v>36712</v>
      </c>
      <c r="B1887" s="0" t="n">
        <v>4.109</v>
      </c>
    </row>
    <row r="1888" customFormat="false" ht="12.75" hidden="false" customHeight="false" outlineLevel="0" collapsed="false">
      <c r="A1888" s="2" t="n">
        <v>36713</v>
      </c>
      <c r="B1888" s="0" t="n">
        <v>4.066</v>
      </c>
    </row>
    <row r="1889" customFormat="false" ht="12.75" hidden="false" customHeight="false" outlineLevel="0" collapsed="false">
      <c r="A1889" s="2" t="n">
        <v>36714</v>
      </c>
      <c r="B1889" s="0" t="n">
        <v>4.262</v>
      </c>
    </row>
    <row r="1890" customFormat="false" ht="12.75" hidden="false" customHeight="false" outlineLevel="0" collapsed="false">
      <c r="A1890" s="2" t="n">
        <v>36717</v>
      </c>
      <c r="B1890" s="0" t="n">
        <v>4.228</v>
      </c>
    </row>
    <row r="1891" customFormat="false" ht="12.75" hidden="false" customHeight="false" outlineLevel="0" collapsed="false">
      <c r="A1891" s="2" t="n">
        <v>36718</v>
      </c>
      <c r="B1891" s="0" t="n">
        <v>4.257</v>
      </c>
    </row>
    <row r="1892" customFormat="false" ht="12.75" hidden="false" customHeight="false" outlineLevel="0" collapsed="false">
      <c r="A1892" s="2" t="n">
        <v>36719</v>
      </c>
      <c r="B1892" s="0" t="n">
        <v>4.031</v>
      </c>
    </row>
    <row r="1893" customFormat="false" ht="12.75" hidden="false" customHeight="false" outlineLevel="0" collapsed="false">
      <c r="A1893" s="2" t="n">
        <v>36720</v>
      </c>
      <c r="B1893" s="0" t="n">
        <v>4.166</v>
      </c>
    </row>
    <row r="1894" customFormat="false" ht="12.75" hidden="false" customHeight="false" outlineLevel="0" collapsed="false">
      <c r="A1894" s="2" t="n">
        <v>36721</v>
      </c>
      <c r="B1894" s="0" t="n">
        <v>4.15</v>
      </c>
    </row>
    <row r="1895" customFormat="false" ht="12.75" hidden="false" customHeight="false" outlineLevel="0" collapsed="false">
      <c r="A1895" s="2" t="n">
        <v>36724</v>
      </c>
      <c r="B1895" s="0" t="n">
        <v>4.002</v>
      </c>
    </row>
    <row r="1896" customFormat="false" ht="12.75" hidden="false" customHeight="false" outlineLevel="0" collapsed="false">
      <c r="A1896" s="2" t="n">
        <v>36725</v>
      </c>
      <c r="B1896" s="0" t="n">
        <v>4.044</v>
      </c>
    </row>
    <row r="1897" customFormat="false" ht="12.75" hidden="false" customHeight="false" outlineLevel="0" collapsed="false">
      <c r="A1897" s="2" t="n">
        <v>36726</v>
      </c>
      <c r="B1897" s="0" t="n">
        <v>3.884</v>
      </c>
    </row>
    <row r="1898" customFormat="false" ht="12.75" hidden="false" customHeight="false" outlineLevel="0" collapsed="false">
      <c r="A1898" s="2" t="n">
        <v>36727</v>
      </c>
      <c r="B1898" s="0" t="n">
        <v>3.86</v>
      </c>
    </row>
    <row r="1899" customFormat="false" ht="12.75" hidden="false" customHeight="false" outlineLevel="0" collapsed="false">
      <c r="A1899" s="2" t="n">
        <v>36728</v>
      </c>
      <c r="B1899" s="0" t="n">
        <v>3.834</v>
      </c>
    </row>
    <row r="1900" customFormat="false" ht="12.75" hidden="false" customHeight="false" outlineLevel="0" collapsed="false">
      <c r="A1900" s="2" t="n">
        <v>36731</v>
      </c>
      <c r="B1900" s="0" t="n">
        <v>3.715</v>
      </c>
    </row>
    <row r="1901" customFormat="false" ht="12.75" hidden="false" customHeight="false" outlineLevel="0" collapsed="false">
      <c r="A1901" s="2" t="n">
        <v>36732</v>
      </c>
      <c r="B1901" s="0" t="n">
        <v>3.66</v>
      </c>
    </row>
    <row r="1902" customFormat="false" ht="12.75" hidden="false" customHeight="false" outlineLevel="0" collapsed="false">
      <c r="A1902" s="2" t="n">
        <v>36733</v>
      </c>
      <c r="B1902" s="0" t="n">
        <v>3.763</v>
      </c>
    </row>
    <row r="1903" customFormat="false" ht="12.75" hidden="false" customHeight="false" outlineLevel="0" collapsed="false">
      <c r="A1903" s="2" t="n">
        <v>36734</v>
      </c>
      <c r="B1903" s="0" t="n">
        <v>3.82</v>
      </c>
    </row>
    <row r="1904" customFormat="false" ht="12.75" hidden="false" customHeight="false" outlineLevel="0" collapsed="false">
      <c r="A1904" s="2" t="n">
        <v>36735</v>
      </c>
      <c r="B1904" s="0" t="n">
        <v>3.845</v>
      </c>
    </row>
    <row r="1905" customFormat="false" ht="12.75" hidden="false" customHeight="false" outlineLevel="0" collapsed="false">
      <c r="A1905" s="2" t="n">
        <v>36738</v>
      </c>
      <c r="B1905" s="0" t="n">
        <v>3.774</v>
      </c>
    </row>
    <row r="1906" customFormat="false" ht="12.75" hidden="false" customHeight="false" outlineLevel="0" collapsed="false">
      <c r="A1906" s="2" t="n">
        <v>36739</v>
      </c>
      <c r="B1906" s="0" t="n">
        <v>3.987</v>
      </c>
    </row>
    <row r="1907" customFormat="false" ht="12.75" hidden="false" customHeight="false" outlineLevel="0" collapsed="false">
      <c r="A1907" s="2" t="n">
        <v>36740</v>
      </c>
      <c r="B1907" s="0" t="n">
        <v>4.214</v>
      </c>
    </row>
    <row r="1908" customFormat="false" ht="12.75" hidden="false" customHeight="false" outlineLevel="0" collapsed="false">
      <c r="A1908" s="2" t="n">
        <v>36741</v>
      </c>
      <c r="B1908" s="0" t="n">
        <v>4.25</v>
      </c>
    </row>
    <row r="1909" customFormat="false" ht="12.75" hidden="false" customHeight="false" outlineLevel="0" collapsed="false">
      <c r="A1909" s="2" t="n">
        <v>36742</v>
      </c>
      <c r="B1909" s="0" t="n">
        <v>4.296</v>
      </c>
    </row>
    <row r="1910" customFormat="false" ht="12.75" hidden="false" customHeight="false" outlineLevel="0" collapsed="false">
      <c r="A1910" s="2" t="n">
        <v>36745</v>
      </c>
      <c r="B1910" s="0" t="n">
        <v>4.348</v>
      </c>
    </row>
    <row r="1911" customFormat="false" ht="12.75" hidden="false" customHeight="false" outlineLevel="0" collapsed="false">
      <c r="A1911" s="2" t="n">
        <v>36746</v>
      </c>
      <c r="B1911" s="0" t="n">
        <v>4.409</v>
      </c>
    </row>
    <row r="1912" customFormat="false" ht="12.75" hidden="false" customHeight="false" outlineLevel="0" collapsed="false">
      <c r="A1912" s="2" t="n">
        <v>36747</v>
      </c>
      <c r="B1912" s="0" t="n">
        <v>4.419</v>
      </c>
    </row>
    <row r="1913" customFormat="false" ht="12.75" hidden="false" customHeight="false" outlineLevel="0" collapsed="false">
      <c r="A1913" s="2" t="n">
        <v>36748</v>
      </c>
      <c r="B1913" s="0" t="n">
        <v>4.468</v>
      </c>
    </row>
    <row r="1914" customFormat="false" ht="12.75" hidden="false" customHeight="false" outlineLevel="0" collapsed="false">
      <c r="A1914" s="2" t="n">
        <v>36749</v>
      </c>
      <c r="B1914" s="0" t="n">
        <v>4.475</v>
      </c>
    </row>
    <row r="1915" customFormat="false" ht="12.75" hidden="false" customHeight="false" outlineLevel="0" collapsed="false">
      <c r="A1915" s="2" t="n">
        <v>36752</v>
      </c>
      <c r="B1915" s="0" t="n">
        <v>4.318</v>
      </c>
    </row>
    <row r="1916" customFormat="false" ht="12.75" hidden="false" customHeight="false" outlineLevel="0" collapsed="false">
      <c r="A1916" s="2" t="n">
        <v>36753</v>
      </c>
      <c r="B1916" s="0" t="n">
        <v>4.234</v>
      </c>
    </row>
    <row r="1917" customFormat="false" ht="12.75" hidden="false" customHeight="false" outlineLevel="0" collapsed="false">
      <c r="A1917" s="2" t="n">
        <v>36754</v>
      </c>
      <c r="B1917" s="0" t="n">
        <v>4.413</v>
      </c>
    </row>
    <row r="1918" customFormat="false" ht="12.75" hidden="false" customHeight="false" outlineLevel="0" collapsed="false">
      <c r="A1918" s="2" t="n">
        <v>36755</v>
      </c>
      <c r="B1918" s="0" t="n">
        <v>4.406</v>
      </c>
    </row>
    <row r="1919" customFormat="false" ht="12.75" hidden="false" customHeight="false" outlineLevel="0" collapsed="false">
      <c r="A1919" s="2" t="n">
        <v>36756</v>
      </c>
      <c r="B1919" s="0" t="n">
        <v>4.436</v>
      </c>
    </row>
    <row r="1920" customFormat="false" ht="12.75" hidden="false" customHeight="false" outlineLevel="0" collapsed="false">
      <c r="A1920" s="2" t="n">
        <v>36759</v>
      </c>
      <c r="B1920" s="0" t="n">
        <v>4.747</v>
      </c>
    </row>
    <row r="1921" customFormat="false" ht="12.75" hidden="false" customHeight="false" outlineLevel="0" collapsed="false">
      <c r="A1921" s="2" t="n">
        <v>36760</v>
      </c>
      <c r="B1921" s="0" t="n">
        <v>4.52</v>
      </c>
    </row>
    <row r="1922" customFormat="false" ht="12.75" hidden="false" customHeight="false" outlineLevel="0" collapsed="false">
      <c r="A1922" s="2" t="n">
        <v>36761</v>
      </c>
      <c r="B1922" s="0" t="n">
        <v>4.605</v>
      </c>
    </row>
    <row r="1923" customFormat="false" ht="12.75" hidden="false" customHeight="false" outlineLevel="0" collapsed="false">
      <c r="A1923" s="2" t="n">
        <v>36762</v>
      </c>
      <c r="B1923" s="0" t="n">
        <v>4.54</v>
      </c>
    </row>
    <row r="1924" customFormat="false" ht="12.75" hidden="false" customHeight="false" outlineLevel="0" collapsed="false">
      <c r="A1924" s="2" t="n">
        <v>36763</v>
      </c>
      <c r="B1924" s="0" t="n">
        <v>4.628</v>
      </c>
    </row>
    <row r="1925" customFormat="false" ht="12.75" hidden="false" customHeight="false" outlineLevel="0" collapsed="false">
      <c r="A1925" s="2" t="n">
        <v>36766</v>
      </c>
      <c r="B1925" s="0" t="n">
        <v>4.685</v>
      </c>
    </row>
    <row r="1926" customFormat="false" ht="12.75" hidden="false" customHeight="false" outlineLevel="0" collapsed="false">
      <c r="A1926" s="2" t="n">
        <v>36767</v>
      </c>
      <c r="B1926" s="0" t="n">
        <v>4.618</v>
      </c>
    </row>
    <row r="1927" customFormat="false" ht="12.75" hidden="false" customHeight="false" outlineLevel="0" collapsed="false">
      <c r="A1927" s="2" t="n">
        <v>36768</v>
      </c>
      <c r="B1927" s="0" t="n">
        <v>4.801</v>
      </c>
    </row>
    <row r="1928" customFormat="false" ht="12.75" hidden="false" customHeight="false" outlineLevel="0" collapsed="false">
      <c r="A1928" s="2" t="n">
        <v>36769</v>
      </c>
      <c r="B1928" s="0" t="n">
        <v>4.782</v>
      </c>
    </row>
    <row r="1929" customFormat="false" ht="12.75" hidden="false" customHeight="false" outlineLevel="0" collapsed="false">
      <c r="A1929" s="2" t="n">
        <v>36770</v>
      </c>
      <c r="B1929" s="0" t="n">
        <v>4.835</v>
      </c>
    </row>
    <row r="1930" customFormat="false" ht="12.75" hidden="false" customHeight="false" outlineLevel="0" collapsed="false">
      <c r="A1930" s="2" t="n">
        <v>36774</v>
      </c>
      <c r="B1930" s="0" t="n">
        <v>4.95</v>
      </c>
    </row>
    <row r="1931" customFormat="false" ht="12.75" hidden="false" customHeight="false" outlineLevel="0" collapsed="false">
      <c r="A1931" s="2" t="n">
        <v>36775</v>
      </c>
      <c r="B1931" s="0" t="n">
        <v>5.071</v>
      </c>
    </row>
    <row r="1932" customFormat="false" ht="12.75" hidden="false" customHeight="false" outlineLevel="0" collapsed="false">
      <c r="A1932" s="2" t="n">
        <v>36776</v>
      </c>
      <c r="B1932" s="0" t="n">
        <v>4.998</v>
      </c>
    </row>
    <row r="1933" customFormat="false" ht="12.75" hidden="false" customHeight="false" outlineLevel="0" collapsed="false">
      <c r="A1933" s="2" t="n">
        <v>36777</v>
      </c>
      <c r="B1933" s="0" t="n">
        <v>4.88</v>
      </c>
    </row>
    <row r="1934" customFormat="false" ht="12.75" hidden="false" customHeight="false" outlineLevel="0" collapsed="false">
      <c r="A1934" s="2" t="n">
        <v>36780</v>
      </c>
      <c r="B1934" s="0" t="n">
        <v>5.011</v>
      </c>
    </row>
    <row r="1935" customFormat="false" ht="12.75" hidden="false" customHeight="false" outlineLevel="0" collapsed="false">
      <c r="A1935" s="2" t="n">
        <v>36781</v>
      </c>
      <c r="B1935" s="0" t="n">
        <v>5.008</v>
      </c>
    </row>
    <row r="1936" customFormat="false" ht="12.75" hidden="false" customHeight="false" outlineLevel="0" collapsed="false">
      <c r="A1936" s="2" t="n">
        <v>36782</v>
      </c>
      <c r="B1936" s="0" t="n">
        <v>5.055</v>
      </c>
    </row>
    <row r="1937" customFormat="false" ht="12.75" hidden="false" customHeight="false" outlineLevel="0" collapsed="false">
      <c r="A1937" s="2" t="n">
        <v>36783</v>
      </c>
      <c r="B1937" s="0" t="n">
        <v>5.195</v>
      </c>
    </row>
    <row r="1938" customFormat="false" ht="12.75" hidden="false" customHeight="false" outlineLevel="0" collapsed="false">
      <c r="A1938" s="2" t="n">
        <v>36784</v>
      </c>
      <c r="B1938" s="0" t="n">
        <v>5.206</v>
      </c>
    </row>
    <row r="1939" customFormat="false" ht="12.75" hidden="false" customHeight="false" outlineLevel="0" collapsed="false">
      <c r="A1939" s="2" t="n">
        <v>36787</v>
      </c>
      <c r="B1939" s="0" t="n">
        <v>5.295</v>
      </c>
    </row>
    <row r="1940" customFormat="false" ht="12.75" hidden="false" customHeight="false" outlineLevel="0" collapsed="false">
      <c r="A1940" s="2" t="n">
        <v>36788</v>
      </c>
      <c r="B1940" s="0" t="n">
        <v>5.363</v>
      </c>
    </row>
    <row r="1941" customFormat="false" ht="12.75" hidden="false" customHeight="false" outlineLevel="0" collapsed="false">
      <c r="A1941" s="2" t="n">
        <v>36789</v>
      </c>
      <c r="B1941" s="0" t="n">
        <v>5.318</v>
      </c>
    </row>
    <row r="1942" customFormat="false" ht="12.75" hidden="false" customHeight="false" outlineLevel="0" collapsed="false">
      <c r="A1942" s="2" t="n">
        <v>36790</v>
      </c>
      <c r="B1942" s="0" t="n">
        <v>5.287</v>
      </c>
    </row>
    <row r="1943" customFormat="false" ht="12.75" hidden="false" customHeight="false" outlineLevel="0" collapsed="false">
      <c r="A1943" s="2" t="n">
        <v>36791</v>
      </c>
      <c r="B1943" s="0" t="n">
        <v>5.131</v>
      </c>
    </row>
    <row r="1944" customFormat="false" ht="12.75" hidden="false" customHeight="false" outlineLevel="0" collapsed="false">
      <c r="A1944" s="2" t="n">
        <v>36794</v>
      </c>
      <c r="B1944" s="0" t="n">
        <v>5.276</v>
      </c>
    </row>
    <row r="1945" customFormat="false" ht="12.75" hidden="false" customHeight="false" outlineLevel="0" collapsed="false">
      <c r="A1945" s="2" t="n">
        <v>36795</v>
      </c>
      <c r="B1945" s="0" t="n">
        <v>5.324</v>
      </c>
    </row>
    <row r="1946" customFormat="false" ht="12.75" hidden="false" customHeight="false" outlineLevel="0" collapsed="false">
      <c r="A1946" s="2" t="n">
        <v>36796</v>
      </c>
      <c r="B1946" s="0" t="n">
        <v>5.312</v>
      </c>
    </row>
    <row r="1947" customFormat="false" ht="12.75" hidden="false" customHeight="false" outlineLevel="0" collapsed="false">
      <c r="A1947" s="2" t="n">
        <v>36797</v>
      </c>
      <c r="B1947" s="0" t="n">
        <v>5.124</v>
      </c>
    </row>
    <row r="1948" customFormat="false" ht="12.75" hidden="false" customHeight="false" outlineLevel="0" collapsed="false">
      <c r="A1948" s="2" t="n">
        <v>36798</v>
      </c>
      <c r="B1948" s="0" t="n">
        <v>5.186</v>
      </c>
    </row>
    <row r="1949" customFormat="false" ht="12.75" hidden="false" customHeight="false" outlineLevel="0" collapsed="false">
      <c r="A1949" s="2" t="n">
        <v>36799</v>
      </c>
      <c r="B1949" s="0" t="n">
        <v>5.25</v>
      </c>
    </row>
    <row r="1950" customFormat="false" ht="12.75" hidden="false" customHeight="false" outlineLevel="0" collapsed="false">
      <c r="A1950" s="2" t="n">
        <v>36801</v>
      </c>
      <c r="B1950" s="0" t="n">
        <v>5.352</v>
      </c>
    </row>
    <row r="1951" customFormat="false" ht="12.75" hidden="false" customHeight="false" outlineLevel="0" collapsed="false">
      <c r="A1951" s="2" t="n">
        <v>36802</v>
      </c>
      <c r="B1951" s="0" t="n">
        <v>5.348</v>
      </c>
    </row>
    <row r="1952" customFormat="false" ht="12.75" hidden="false" customHeight="false" outlineLevel="0" collapsed="false">
      <c r="A1952" s="2" t="n">
        <v>36803</v>
      </c>
      <c r="B1952" s="0" t="n">
        <v>5.29</v>
      </c>
    </row>
    <row r="1953" customFormat="false" ht="12.75" hidden="false" customHeight="false" outlineLevel="0" collapsed="false">
      <c r="A1953" s="2" t="n">
        <v>36804</v>
      </c>
      <c r="B1953" s="0" t="n">
        <v>5.152</v>
      </c>
    </row>
    <row r="1954" customFormat="false" ht="12.75" hidden="false" customHeight="false" outlineLevel="0" collapsed="false">
      <c r="A1954" s="2" t="n">
        <v>36805</v>
      </c>
      <c r="B1954" s="0" t="n">
        <v>5.008</v>
      </c>
    </row>
    <row r="1955" customFormat="false" ht="12.75" hidden="false" customHeight="false" outlineLevel="0" collapsed="false">
      <c r="A1955" s="2" t="n">
        <v>36808</v>
      </c>
      <c r="B1955" s="0" t="n">
        <v>5.15</v>
      </c>
    </row>
    <row r="1956" customFormat="false" ht="12.75" hidden="false" customHeight="false" outlineLevel="0" collapsed="false">
      <c r="A1956" s="2" t="n">
        <v>36809</v>
      </c>
      <c r="B1956" s="0" t="n">
        <v>5.134</v>
      </c>
    </row>
    <row r="1957" customFormat="false" ht="12.75" hidden="false" customHeight="false" outlineLevel="0" collapsed="false">
      <c r="A1957" s="2" t="n">
        <v>36810</v>
      </c>
      <c r="B1957" s="0" t="n">
        <v>5.508</v>
      </c>
    </row>
    <row r="1958" customFormat="false" ht="12.75" hidden="false" customHeight="false" outlineLevel="0" collapsed="false">
      <c r="A1958" s="2" t="n">
        <v>36811</v>
      </c>
      <c r="B1958" s="0" t="n">
        <v>5.63</v>
      </c>
    </row>
    <row r="1959" customFormat="false" ht="12.75" hidden="false" customHeight="false" outlineLevel="0" collapsed="false">
      <c r="A1959" s="2" t="n">
        <v>36812</v>
      </c>
      <c r="B1959" s="0" t="n">
        <v>5.537</v>
      </c>
    </row>
    <row r="1960" customFormat="false" ht="12.75" hidden="false" customHeight="false" outlineLevel="0" collapsed="false">
      <c r="A1960" s="2" t="n">
        <v>36815</v>
      </c>
      <c r="B1960" s="0" t="n">
        <v>5.364</v>
      </c>
    </row>
    <row r="1961" customFormat="false" ht="12.75" hidden="false" customHeight="false" outlineLevel="0" collapsed="false">
      <c r="A1961" s="2" t="n">
        <v>36816</v>
      </c>
      <c r="B1961" s="0" t="n">
        <v>5.439</v>
      </c>
    </row>
    <row r="1962" customFormat="false" ht="12.75" hidden="false" customHeight="false" outlineLevel="0" collapsed="false">
      <c r="A1962" s="2" t="n">
        <v>36817</v>
      </c>
      <c r="B1962" s="0" t="n">
        <v>5.228</v>
      </c>
    </row>
    <row r="1963" customFormat="false" ht="12.75" hidden="false" customHeight="false" outlineLevel="0" collapsed="false">
      <c r="A1963" s="2" t="n">
        <v>36818</v>
      </c>
      <c r="B1963" s="0" t="n">
        <v>4.951</v>
      </c>
    </row>
    <row r="1964" customFormat="false" ht="12.75" hidden="false" customHeight="false" outlineLevel="0" collapsed="false">
      <c r="A1964" s="2" t="n">
        <v>36819</v>
      </c>
      <c r="B1964" s="0" t="n">
        <v>4.937</v>
      </c>
    </row>
    <row r="1965" customFormat="false" ht="12.75" hidden="false" customHeight="false" outlineLevel="0" collapsed="false">
      <c r="A1965" s="2" t="n">
        <v>36822</v>
      </c>
      <c r="B1965" s="0" t="n">
        <v>5.072</v>
      </c>
    </row>
    <row r="1966" customFormat="false" ht="12.75" hidden="false" customHeight="false" outlineLevel="0" collapsed="false">
      <c r="A1966" s="2" t="n">
        <v>36823</v>
      </c>
      <c r="B1966" s="0" t="n">
        <v>4.82</v>
      </c>
    </row>
    <row r="1967" customFormat="false" ht="12.75" hidden="false" customHeight="false" outlineLevel="0" collapsed="false">
      <c r="A1967" s="2" t="n">
        <v>36824</v>
      </c>
      <c r="B1967" s="0" t="n">
        <v>4.659</v>
      </c>
    </row>
    <row r="1968" customFormat="false" ht="12.75" hidden="false" customHeight="false" outlineLevel="0" collapsed="false">
      <c r="A1968" s="2" t="n">
        <v>36825</v>
      </c>
      <c r="B1968" s="0" t="n">
        <v>4.664</v>
      </c>
    </row>
    <row r="1969" customFormat="false" ht="12.75" hidden="false" customHeight="false" outlineLevel="0" collapsed="false">
      <c r="A1969" s="2" t="n">
        <v>36826</v>
      </c>
      <c r="B1969" s="0" t="n">
        <v>4.541</v>
      </c>
    </row>
    <row r="1970" customFormat="false" ht="12.75" hidden="false" customHeight="false" outlineLevel="0" collapsed="false">
      <c r="A1970" s="2" t="n">
        <v>36829</v>
      </c>
      <c r="B1970" s="0" t="n">
        <v>4.485</v>
      </c>
    </row>
    <row r="1971" customFormat="false" ht="12.75" hidden="false" customHeight="false" outlineLevel="0" collapsed="false">
      <c r="A1971" s="2" t="n">
        <v>36830</v>
      </c>
      <c r="B1971" s="0" t="n">
        <v>4.49</v>
      </c>
    </row>
    <row r="1972" customFormat="false" ht="12.75" hidden="false" customHeight="false" outlineLevel="0" collapsed="false">
      <c r="A1972" s="2" t="n">
        <v>36831</v>
      </c>
      <c r="B1972" s="0" t="n">
        <v>4.686</v>
      </c>
    </row>
    <row r="1973" customFormat="false" ht="12.75" hidden="false" customHeight="false" outlineLevel="0" collapsed="false">
      <c r="A1973" s="2" t="n">
        <v>36832</v>
      </c>
      <c r="B1973" s="0" t="n">
        <v>4.76</v>
      </c>
    </row>
    <row r="1974" customFormat="false" ht="12.75" hidden="false" customHeight="false" outlineLevel="0" collapsed="false">
      <c r="A1974" s="2" t="n">
        <v>36833</v>
      </c>
      <c r="B1974" s="0" t="n">
        <v>4.931</v>
      </c>
    </row>
    <row r="1975" customFormat="false" ht="12.75" hidden="false" customHeight="false" outlineLevel="0" collapsed="false">
      <c r="A1975" s="2" t="n">
        <v>36836</v>
      </c>
      <c r="B1975" s="0" t="n">
        <v>4.849</v>
      </c>
    </row>
    <row r="1976" customFormat="false" ht="12.75" hidden="false" customHeight="false" outlineLevel="0" collapsed="false">
      <c r="A1976" s="2" t="n">
        <v>36837</v>
      </c>
      <c r="B1976" s="0" t="n">
        <v>5.081</v>
      </c>
    </row>
    <row r="1977" customFormat="false" ht="12.75" hidden="false" customHeight="false" outlineLevel="0" collapsed="false">
      <c r="A1977" s="2" t="n">
        <v>36838</v>
      </c>
      <c r="B1977" s="0" t="n">
        <v>5.338</v>
      </c>
    </row>
    <row r="1978" customFormat="false" ht="12.75" hidden="false" customHeight="false" outlineLevel="0" collapsed="false">
      <c r="A1978" s="2" t="n">
        <v>36839</v>
      </c>
      <c r="B1978" s="0" t="n">
        <v>5.445</v>
      </c>
    </row>
    <row r="1979" customFormat="false" ht="12.75" hidden="false" customHeight="false" outlineLevel="0" collapsed="false">
      <c r="A1979" s="2" t="n">
        <v>36840</v>
      </c>
      <c r="B1979" s="0" t="n">
        <v>5.456</v>
      </c>
    </row>
    <row r="1980" customFormat="false" ht="12.75" hidden="false" customHeight="false" outlineLevel="0" collapsed="false">
      <c r="A1980" s="2" t="n">
        <v>36843</v>
      </c>
      <c r="B1980" s="0" t="n">
        <v>5.698</v>
      </c>
    </row>
    <row r="1981" customFormat="false" ht="12.75" hidden="false" customHeight="false" outlineLevel="0" collapsed="false">
      <c r="A1981" s="2" t="n">
        <v>36844</v>
      </c>
      <c r="B1981" s="0" t="n">
        <v>6.016</v>
      </c>
    </row>
    <row r="1982" customFormat="false" ht="12.75" hidden="false" customHeight="false" outlineLevel="0" collapsed="false">
      <c r="A1982" s="2" t="n">
        <v>36845</v>
      </c>
      <c r="B1982" s="0" t="n">
        <v>6.265</v>
      </c>
    </row>
    <row r="1983" customFormat="false" ht="12.75" hidden="false" customHeight="false" outlineLevel="0" collapsed="false">
      <c r="A1983" s="2" t="n">
        <v>36846</v>
      </c>
      <c r="B1983" s="0" t="n">
        <v>5.798</v>
      </c>
    </row>
    <row r="1984" customFormat="false" ht="12.75" hidden="false" customHeight="false" outlineLevel="0" collapsed="false">
      <c r="A1984" s="2" t="n">
        <v>36847</v>
      </c>
      <c r="B1984" s="0" t="n">
        <v>6.1</v>
      </c>
    </row>
    <row r="1985" customFormat="false" ht="12.75" hidden="false" customHeight="false" outlineLevel="0" collapsed="false">
      <c r="A1985" s="2" t="n">
        <v>36850</v>
      </c>
      <c r="B1985" s="0" t="n">
        <v>6.249</v>
      </c>
    </row>
    <row r="1986" customFormat="false" ht="12.75" hidden="false" customHeight="false" outlineLevel="0" collapsed="false">
      <c r="A1986" s="2" t="n">
        <v>36851</v>
      </c>
      <c r="B1986" s="0" t="n">
        <v>6.408</v>
      </c>
    </row>
    <row r="1987" customFormat="false" ht="12.75" hidden="false" customHeight="false" outlineLevel="0" collapsed="false">
      <c r="A1987" s="2" t="n">
        <v>36852</v>
      </c>
      <c r="B1987" s="0" t="n">
        <v>6.577</v>
      </c>
    </row>
    <row r="1988" customFormat="false" ht="12.75" hidden="false" customHeight="false" outlineLevel="0" collapsed="false">
      <c r="A1988" s="2" t="n">
        <v>36857</v>
      </c>
      <c r="B1988" s="0" t="n">
        <v>6.368</v>
      </c>
    </row>
    <row r="1989" customFormat="false" ht="12.75" hidden="false" customHeight="false" outlineLevel="0" collapsed="false">
      <c r="A1989" s="2" t="n">
        <v>36858</v>
      </c>
      <c r="B1989" s="0" t="n">
        <v>6.016</v>
      </c>
    </row>
    <row r="1990" customFormat="false" ht="12.75" hidden="false" customHeight="false" outlineLevel="0" collapsed="false">
      <c r="A1990" s="2" t="n">
        <v>36859</v>
      </c>
      <c r="B1990" s="0" t="n">
        <v>6.181</v>
      </c>
    </row>
    <row r="1991" customFormat="false" ht="12.75" hidden="false" customHeight="false" outlineLevel="0" collapsed="false">
      <c r="A1991" s="2" t="n">
        <v>36860</v>
      </c>
      <c r="B1991" s="0" t="n">
        <v>6.589</v>
      </c>
    </row>
    <row r="1992" customFormat="false" ht="12.75" hidden="false" customHeight="false" outlineLevel="0" collapsed="false">
      <c r="A1992" s="2" t="n">
        <v>36861</v>
      </c>
      <c r="B1992" s="0" t="n">
        <v>6.673</v>
      </c>
    </row>
    <row r="1993" customFormat="false" ht="12.75" hidden="false" customHeight="false" outlineLevel="0" collapsed="false">
      <c r="A1993" s="2" t="n">
        <v>36864</v>
      </c>
      <c r="B1993" s="0" t="n">
        <v>7.433</v>
      </c>
    </row>
    <row r="1994" customFormat="false" ht="12.75" hidden="false" customHeight="false" outlineLevel="0" collapsed="false">
      <c r="A1994" s="2" t="n">
        <v>36865</v>
      </c>
      <c r="B1994" s="0" t="n">
        <v>7.384</v>
      </c>
    </row>
    <row r="1995" customFormat="false" ht="12.75" hidden="false" customHeight="false" outlineLevel="0" collapsed="false">
      <c r="A1995" s="2" t="n">
        <v>36866</v>
      </c>
      <c r="B1995" s="0" t="n">
        <v>8.485</v>
      </c>
    </row>
    <row r="1996" customFormat="false" ht="12.75" hidden="false" customHeight="false" outlineLevel="0" collapsed="false">
      <c r="A1996" s="2" t="n">
        <v>36867</v>
      </c>
      <c r="B1996" s="0" t="n">
        <v>8.373</v>
      </c>
    </row>
    <row r="1997" customFormat="false" ht="12.75" hidden="false" customHeight="false" outlineLevel="0" collapsed="false">
      <c r="A1997" s="2" t="n">
        <v>36868</v>
      </c>
      <c r="B1997" s="0" t="n">
        <v>8.584</v>
      </c>
    </row>
    <row r="1998" customFormat="false" ht="12.75" hidden="false" customHeight="false" outlineLevel="0" collapsed="false">
      <c r="A1998" s="2" t="n">
        <v>36871</v>
      </c>
      <c r="B1998" s="0" t="n">
        <v>9.413</v>
      </c>
    </row>
    <row r="1999" customFormat="false" ht="12.75" hidden="false" customHeight="false" outlineLevel="0" collapsed="false">
      <c r="A1999" s="2" t="n">
        <v>36872</v>
      </c>
      <c r="B1999" s="0" t="n">
        <v>8.145</v>
      </c>
    </row>
    <row r="2000" customFormat="false" ht="12.75" hidden="false" customHeight="false" outlineLevel="0" collapsed="false">
      <c r="A2000" s="2" t="n">
        <v>36873</v>
      </c>
      <c r="B2000" s="0" t="n">
        <v>7.537</v>
      </c>
    </row>
    <row r="2001" customFormat="false" ht="12.75" hidden="false" customHeight="false" outlineLevel="0" collapsed="false">
      <c r="A2001" s="2" t="n">
        <v>36874</v>
      </c>
      <c r="B2001" s="0" t="n">
        <v>7.413</v>
      </c>
    </row>
    <row r="2002" customFormat="false" ht="12.75" hidden="false" customHeight="false" outlineLevel="0" collapsed="false">
      <c r="A2002" s="2" t="n">
        <v>36875</v>
      </c>
      <c r="B2002" s="0" t="n">
        <v>8.396</v>
      </c>
    </row>
    <row r="2003" customFormat="false" ht="12.75" hidden="false" customHeight="false" outlineLevel="0" collapsed="false">
      <c r="A2003" s="2" t="n">
        <v>36878</v>
      </c>
      <c r="B2003" s="0" t="n">
        <v>8.527</v>
      </c>
    </row>
    <row r="2004" customFormat="false" ht="12.75" hidden="false" customHeight="false" outlineLevel="0" collapsed="false">
      <c r="A2004" s="2" t="n">
        <v>36879</v>
      </c>
      <c r="B2004" s="0" t="n">
        <v>9.102</v>
      </c>
    </row>
    <row r="2005" customFormat="false" ht="12.75" hidden="false" customHeight="false" outlineLevel="0" collapsed="false">
      <c r="A2005" s="2" t="n">
        <v>36880</v>
      </c>
      <c r="B2005" s="0" t="n">
        <v>9.326</v>
      </c>
    </row>
    <row r="2006" customFormat="false" ht="12.75" hidden="false" customHeight="false" outlineLevel="0" collapsed="false">
      <c r="A2006" s="2" t="n">
        <v>36881</v>
      </c>
      <c r="B2006" s="0" t="n">
        <v>9.83</v>
      </c>
    </row>
    <row r="2007" customFormat="false" ht="12.75" hidden="false" customHeight="false" outlineLevel="0" collapsed="false">
      <c r="A2007" s="2" t="n">
        <v>36882</v>
      </c>
      <c r="B2007" s="0" t="n">
        <v>9.579</v>
      </c>
    </row>
    <row r="2008" customFormat="false" ht="12.75" hidden="false" customHeight="false" outlineLevel="0" collapsed="false">
      <c r="A2008" s="2" t="n">
        <v>36886</v>
      </c>
      <c r="B2008" s="0" t="n">
        <v>9.805</v>
      </c>
    </row>
    <row r="2009" customFormat="false" ht="12.75" hidden="false" customHeight="false" outlineLevel="0" collapsed="false">
      <c r="A2009" s="2" t="n">
        <v>36887</v>
      </c>
      <c r="B2009" s="0" t="n">
        <v>9.98</v>
      </c>
    </row>
    <row r="2010" customFormat="false" ht="12.75" hidden="false" customHeight="false" outlineLevel="0" collapsed="false">
      <c r="A2010" s="2" t="n">
        <v>36888</v>
      </c>
      <c r="B2010" s="0" t="n">
        <v>9.263</v>
      </c>
    </row>
    <row r="2011" customFormat="false" ht="12.75" hidden="false" customHeight="false" outlineLevel="0" collapsed="false">
      <c r="A2011" s="2" t="n">
        <v>36889</v>
      </c>
      <c r="B2011" s="0" t="n">
        <v>9.775</v>
      </c>
    </row>
    <row r="2012" customFormat="false" ht="12.75" hidden="false" customHeight="false" outlineLevel="0" collapsed="false">
      <c r="A2012" s="2" t="n">
        <v>36893</v>
      </c>
      <c r="B2012" s="0" t="n">
        <v>8.364</v>
      </c>
    </row>
    <row r="2013" customFormat="false" ht="12.75" hidden="false" customHeight="false" outlineLevel="0" collapsed="false">
      <c r="A2013" s="2" t="n">
        <v>36894</v>
      </c>
      <c r="B2013" s="0" t="n">
        <v>8.189</v>
      </c>
    </row>
    <row r="2014" customFormat="false" ht="12.75" hidden="false" customHeight="false" outlineLevel="0" collapsed="false">
      <c r="A2014" s="2" t="n">
        <v>36895</v>
      </c>
      <c r="B2014" s="0" t="n">
        <v>8.966</v>
      </c>
    </row>
    <row r="2015" customFormat="false" ht="12.75" hidden="false" customHeight="false" outlineLevel="0" collapsed="false">
      <c r="A2015" s="2" t="n">
        <v>36896</v>
      </c>
      <c r="B2015" s="0" t="n">
        <v>9.261</v>
      </c>
    </row>
    <row r="2016" customFormat="false" ht="12.75" hidden="false" customHeight="false" outlineLevel="0" collapsed="false">
      <c r="A2016" s="2" t="n">
        <v>36899</v>
      </c>
      <c r="B2016" s="0" t="n">
        <v>9.689</v>
      </c>
    </row>
    <row r="2017" customFormat="false" ht="12.75" hidden="false" customHeight="false" outlineLevel="0" collapsed="false">
      <c r="A2017" s="2" t="n">
        <v>36900</v>
      </c>
      <c r="B2017" s="0" t="n">
        <v>9.819</v>
      </c>
    </row>
    <row r="2018" customFormat="false" ht="12.75" hidden="false" customHeight="false" outlineLevel="0" collapsed="false">
      <c r="A2018" s="2" t="n">
        <v>36901</v>
      </c>
      <c r="B2018" s="0" t="n">
        <v>9.128</v>
      </c>
    </row>
    <row r="2019" customFormat="false" ht="12.75" hidden="false" customHeight="false" outlineLevel="0" collapsed="false">
      <c r="A2019" s="2" t="n">
        <v>36902</v>
      </c>
      <c r="B2019" s="0" t="n">
        <v>8.708</v>
      </c>
    </row>
    <row r="2020" customFormat="false" ht="12.75" hidden="false" customHeight="false" outlineLevel="0" collapsed="false">
      <c r="A2020" s="2" t="n">
        <v>36903</v>
      </c>
      <c r="B2020" s="0" t="n">
        <v>8.472</v>
      </c>
    </row>
    <row r="2021" customFormat="false" ht="12.75" hidden="false" customHeight="false" outlineLevel="0" collapsed="false">
      <c r="A2021" s="2" t="n">
        <v>36907</v>
      </c>
      <c r="B2021" s="0" t="n">
        <v>8.103</v>
      </c>
    </row>
    <row r="2022" customFormat="false" ht="12.75" hidden="false" customHeight="false" outlineLevel="0" collapsed="false">
      <c r="A2022" s="2" t="n">
        <v>36908</v>
      </c>
      <c r="B2022" s="0" t="n">
        <v>6.909</v>
      </c>
    </row>
    <row r="2023" customFormat="false" ht="12.75" hidden="false" customHeight="false" outlineLevel="0" collapsed="false">
      <c r="A2023" s="2" t="n">
        <v>36909</v>
      </c>
      <c r="B2023" s="0" t="n">
        <v>7.136</v>
      </c>
    </row>
    <row r="2024" customFormat="false" ht="12.75" hidden="false" customHeight="false" outlineLevel="0" collapsed="false">
      <c r="A2024" s="2" t="n">
        <v>36910</v>
      </c>
      <c r="B2024" s="0" t="n">
        <v>7.459</v>
      </c>
    </row>
    <row r="2025" customFormat="false" ht="12.75" hidden="false" customHeight="false" outlineLevel="0" collapsed="false">
      <c r="A2025" s="2" t="n">
        <v>36913</v>
      </c>
      <c r="B2025" s="0" t="n">
        <v>7.457</v>
      </c>
    </row>
    <row r="2026" customFormat="false" ht="12.75" hidden="false" customHeight="false" outlineLevel="0" collapsed="false">
      <c r="A2026" s="2" t="n">
        <v>36914</v>
      </c>
      <c r="B2026" s="0" t="n">
        <v>6.946</v>
      </c>
    </row>
    <row r="2027" customFormat="false" ht="12.75" hidden="false" customHeight="false" outlineLevel="0" collapsed="false">
      <c r="A2027" s="2" t="n">
        <v>36915</v>
      </c>
      <c r="B2027" s="0" t="n">
        <v>7.115</v>
      </c>
    </row>
    <row r="2028" customFormat="false" ht="12.75" hidden="false" customHeight="false" outlineLevel="0" collapsed="false">
      <c r="A2028" s="2" t="n">
        <v>36916</v>
      </c>
      <c r="B2028" s="0" t="n">
        <v>7.27</v>
      </c>
    </row>
    <row r="2029" customFormat="false" ht="12.75" hidden="false" customHeight="false" outlineLevel="0" collapsed="false">
      <c r="A2029" s="2" t="n">
        <v>36917</v>
      </c>
      <c r="B2029" s="0" t="n">
        <v>7.256</v>
      </c>
    </row>
    <row r="2030" customFormat="false" ht="12.75" hidden="false" customHeight="false" outlineLevel="0" collapsed="false">
      <c r="A2030" s="2" t="n">
        <v>36920</v>
      </c>
      <c r="B2030" s="0" t="n">
        <v>6.293</v>
      </c>
    </row>
    <row r="2031" customFormat="false" ht="12.75" hidden="false" customHeight="false" outlineLevel="0" collapsed="false">
      <c r="A2031" s="2" t="n">
        <v>36921</v>
      </c>
      <c r="B2031" s="0" t="n">
        <v>6.097</v>
      </c>
    </row>
    <row r="2032" customFormat="false" ht="12.75" hidden="false" customHeight="false" outlineLevel="0" collapsed="false">
      <c r="A2032" s="2" t="n">
        <v>36922</v>
      </c>
      <c r="B2032" s="0" t="n">
        <v>5.707</v>
      </c>
    </row>
    <row r="2033" customFormat="false" ht="12.75" hidden="false" customHeight="false" outlineLevel="0" collapsed="false">
      <c r="A2033" s="2" t="n">
        <v>36923</v>
      </c>
      <c r="B2033" s="0" t="n">
        <v>6.38</v>
      </c>
    </row>
    <row r="2034" customFormat="false" ht="12.75" hidden="false" customHeight="false" outlineLevel="0" collapsed="false">
      <c r="A2034" s="2" t="n">
        <v>36924</v>
      </c>
      <c r="B2034" s="0" t="n">
        <v>6.743</v>
      </c>
    </row>
    <row r="2035" customFormat="false" ht="12.75" hidden="false" customHeight="false" outlineLevel="0" collapsed="false">
      <c r="A2035" s="2" t="n">
        <v>36927</v>
      </c>
      <c r="B2035" s="0" t="n">
        <v>5.706</v>
      </c>
    </row>
    <row r="2036" customFormat="false" ht="12.75" hidden="false" customHeight="false" outlineLevel="0" collapsed="false">
      <c r="A2036" s="2" t="n">
        <v>36928</v>
      </c>
      <c r="B2036" s="0" t="n">
        <v>5.764</v>
      </c>
    </row>
    <row r="2037" customFormat="false" ht="12.75" hidden="false" customHeight="false" outlineLevel="0" collapsed="false">
      <c r="A2037" s="2" t="n">
        <v>36929</v>
      </c>
      <c r="B2037" s="0" t="n">
        <v>6.235</v>
      </c>
    </row>
    <row r="2038" customFormat="false" ht="12.75" hidden="false" customHeight="false" outlineLevel="0" collapsed="false">
      <c r="A2038" s="2" t="n">
        <v>36930</v>
      </c>
      <c r="B2038" s="0" t="n">
        <v>6.158</v>
      </c>
    </row>
    <row r="2039" customFormat="false" ht="12.75" hidden="false" customHeight="false" outlineLevel="0" collapsed="false">
      <c r="A2039" s="2" t="n">
        <v>36931</v>
      </c>
      <c r="B2039" s="0" t="n">
        <v>6.21</v>
      </c>
    </row>
    <row r="2040" customFormat="false" ht="12.75" hidden="false" customHeight="false" outlineLevel="0" collapsed="false">
      <c r="A2040" s="2" t="n">
        <v>36934</v>
      </c>
      <c r="B2040" s="0" t="n">
        <v>5.821</v>
      </c>
    </row>
    <row r="2041" customFormat="false" ht="12.75" hidden="false" customHeight="false" outlineLevel="0" collapsed="false">
      <c r="A2041" s="2" t="n">
        <v>36935</v>
      </c>
      <c r="B2041" s="0" t="n">
        <v>6.019</v>
      </c>
    </row>
    <row r="2042" customFormat="false" ht="12.75" hidden="false" customHeight="false" outlineLevel="0" collapsed="false">
      <c r="A2042" s="2" t="n">
        <v>36936</v>
      </c>
      <c r="B2042" s="0" t="n">
        <v>5.518</v>
      </c>
    </row>
    <row r="2043" customFormat="false" ht="12.75" hidden="false" customHeight="false" outlineLevel="0" collapsed="false">
      <c r="A2043" s="2" t="n">
        <v>36937</v>
      </c>
      <c r="B2043" s="0" t="n">
        <v>5.594</v>
      </c>
    </row>
    <row r="2044" customFormat="false" ht="12.75" hidden="false" customHeight="false" outlineLevel="0" collapsed="false">
      <c r="A2044" s="2" t="n">
        <v>36938</v>
      </c>
      <c r="B2044" s="0" t="n">
        <v>5.568</v>
      </c>
    </row>
    <row r="2045" customFormat="false" ht="12.75" hidden="false" customHeight="false" outlineLevel="0" collapsed="false">
      <c r="A2045" s="2" t="n">
        <v>36942</v>
      </c>
      <c r="B2045" s="0" t="n">
        <v>5.278</v>
      </c>
    </row>
    <row r="2046" customFormat="false" ht="12.75" hidden="false" customHeight="false" outlineLevel="0" collapsed="false">
      <c r="A2046" s="2" t="n">
        <v>36943</v>
      </c>
      <c r="B2046" s="0" t="n">
        <v>5.146</v>
      </c>
    </row>
    <row r="2047" customFormat="false" ht="12.75" hidden="false" customHeight="false" outlineLevel="0" collapsed="false">
      <c r="A2047" s="2" t="n">
        <v>36944</v>
      </c>
      <c r="B2047" s="0" t="n">
        <v>5.142</v>
      </c>
    </row>
    <row r="2048" customFormat="false" ht="12.75" hidden="false" customHeight="false" outlineLevel="0" collapsed="false">
      <c r="A2048" s="2" t="n">
        <v>36945</v>
      </c>
      <c r="B2048" s="0" t="n">
        <v>5.131</v>
      </c>
    </row>
    <row r="2049" customFormat="false" ht="12.75" hidden="false" customHeight="false" outlineLevel="0" collapsed="false">
      <c r="A2049" s="2" t="n">
        <v>36948</v>
      </c>
      <c r="B2049" s="0" t="n">
        <v>4.998</v>
      </c>
    </row>
    <row r="2050" customFormat="false" ht="12.75" hidden="false" customHeight="false" outlineLevel="0" collapsed="false">
      <c r="A2050" s="2" t="n">
        <v>36949</v>
      </c>
      <c r="B2050" s="0" t="n">
        <v>5.279</v>
      </c>
    </row>
    <row r="2051" customFormat="false" ht="12.75" hidden="false" customHeight="false" outlineLevel="0" collapsed="false">
      <c r="A2051" s="2" t="n">
        <v>36950</v>
      </c>
      <c r="B2051" s="0" t="n">
        <v>5.236</v>
      </c>
    </row>
    <row r="2052" customFormat="false" ht="12.75" hidden="false" customHeight="false" outlineLevel="0" collapsed="false">
      <c r="A2052" s="2" t="n">
        <v>36951</v>
      </c>
      <c r="B2052" s="0" t="n">
        <v>5.186</v>
      </c>
    </row>
    <row r="2053" customFormat="false" ht="12.75" hidden="false" customHeight="false" outlineLevel="0" collapsed="false">
      <c r="A2053" s="2" t="n">
        <v>36952</v>
      </c>
      <c r="B2053" s="0" t="n">
        <v>5.27</v>
      </c>
    </row>
    <row r="2054" customFormat="false" ht="12.75" hidden="false" customHeight="false" outlineLevel="0" collapsed="false">
      <c r="A2054" s="2" t="n">
        <v>36955</v>
      </c>
      <c r="B2054" s="0" t="n">
        <v>5.336</v>
      </c>
    </row>
    <row r="2055" customFormat="false" ht="12.75" hidden="false" customHeight="false" outlineLevel="0" collapsed="false">
      <c r="A2055" s="2" t="n">
        <v>36956</v>
      </c>
      <c r="B2055" s="0" t="n">
        <v>5.315</v>
      </c>
    </row>
    <row r="2056" customFormat="false" ht="12.75" hidden="false" customHeight="false" outlineLevel="0" collapsed="false">
      <c r="A2056" s="2" t="n">
        <v>36957</v>
      </c>
      <c r="B2056" s="0" t="n">
        <v>5.35</v>
      </c>
    </row>
    <row r="2057" customFormat="false" ht="12.75" hidden="false" customHeight="false" outlineLevel="0" collapsed="false">
      <c r="A2057" s="2" t="n">
        <v>36958</v>
      </c>
      <c r="B2057" s="0" t="n">
        <v>5.285</v>
      </c>
    </row>
    <row r="2058" customFormat="false" ht="12.75" hidden="false" customHeight="false" outlineLevel="0" collapsed="false">
      <c r="A2058" s="2" t="n">
        <v>36959</v>
      </c>
      <c r="B2058" s="0" t="n">
        <v>5.072</v>
      </c>
    </row>
    <row r="2059" customFormat="false" ht="12.75" hidden="false" customHeight="false" outlineLevel="0" collapsed="false">
      <c r="A2059" s="2" t="n">
        <v>36962</v>
      </c>
      <c r="B2059" s="0" t="n">
        <v>5.159</v>
      </c>
    </row>
    <row r="2060" customFormat="false" ht="12.75" hidden="false" customHeight="false" outlineLevel="0" collapsed="false">
      <c r="A2060" s="2" t="n">
        <v>36963</v>
      </c>
      <c r="B2060" s="0" t="n">
        <v>5.006</v>
      </c>
    </row>
    <row r="2061" customFormat="false" ht="12.75" hidden="false" customHeight="false" outlineLevel="0" collapsed="false">
      <c r="A2061" s="2" t="n">
        <v>36964</v>
      </c>
      <c r="B2061" s="0" t="n">
        <v>4.911</v>
      </c>
    </row>
    <row r="2062" customFormat="false" ht="12.75" hidden="false" customHeight="false" outlineLevel="0" collapsed="false">
      <c r="A2062" s="2" t="n">
        <v>36965</v>
      </c>
      <c r="B2062" s="0" t="n">
        <v>4.927</v>
      </c>
    </row>
    <row r="2063" customFormat="false" ht="12.75" hidden="false" customHeight="false" outlineLevel="0" collapsed="false">
      <c r="A2063" s="2" t="n">
        <v>36966</v>
      </c>
      <c r="B2063" s="0" t="n">
        <v>5.035</v>
      </c>
    </row>
    <row r="2064" customFormat="false" ht="12.75" hidden="false" customHeight="false" outlineLevel="0" collapsed="false">
      <c r="A2064" s="2" t="n">
        <v>36969</v>
      </c>
      <c r="B2064" s="0" t="n">
        <v>5.063</v>
      </c>
    </row>
    <row r="2065" customFormat="false" ht="12.75" hidden="false" customHeight="false" outlineLevel="0" collapsed="false">
      <c r="A2065" s="2" t="n">
        <v>36970</v>
      </c>
      <c r="B2065" s="0" t="n">
        <v>5.287</v>
      </c>
    </row>
    <row r="2066" customFormat="false" ht="12.75" hidden="false" customHeight="false" outlineLevel="0" collapsed="false">
      <c r="A2066" s="2" t="n">
        <v>36971</v>
      </c>
      <c r="B2066" s="0" t="n">
        <v>5.041</v>
      </c>
    </row>
    <row r="2067" customFormat="false" ht="12.75" hidden="false" customHeight="false" outlineLevel="0" collapsed="false">
      <c r="A2067" s="2" t="n">
        <v>36972</v>
      </c>
      <c r="B2067" s="0" t="n">
        <v>5.212</v>
      </c>
    </row>
    <row r="2068" customFormat="false" ht="12.75" hidden="false" customHeight="false" outlineLevel="0" collapsed="false">
      <c r="A2068" s="2" t="n">
        <v>36973</v>
      </c>
      <c r="B2068" s="0" t="n">
        <v>5.273</v>
      </c>
    </row>
    <row r="2069" customFormat="false" ht="12.75" hidden="false" customHeight="false" outlineLevel="0" collapsed="false">
      <c r="A2069" s="2" t="n">
        <v>36976</v>
      </c>
      <c r="B2069" s="0" t="n">
        <v>5.322</v>
      </c>
    </row>
    <row r="2070" customFormat="false" ht="12.75" hidden="false" customHeight="false" outlineLevel="0" collapsed="false">
      <c r="A2070" s="2" t="n">
        <v>36977</v>
      </c>
      <c r="B2070" s="0" t="n">
        <v>5.621</v>
      </c>
    </row>
    <row r="2071" customFormat="false" ht="12.75" hidden="false" customHeight="false" outlineLevel="0" collapsed="false">
      <c r="A2071" s="2" t="n">
        <v>36978</v>
      </c>
      <c r="B2071" s="0" t="n">
        <v>5.384</v>
      </c>
    </row>
    <row r="2072" customFormat="false" ht="12.75" hidden="false" customHeight="false" outlineLevel="0" collapsed="false">
      <c r="A2072" s="2" t="n">
        <v>36979</v>
      </c>
      <c r="B2072" s="0" t="n">
        <v>5.274</v>
      </c>
    </row>
    <row r="2073" customFormat="false" ht="12.75" hidden="false" customHeight="false" outlineLevel="0" collapsed="false">
      <c r="A2073" s="2" t="n">
        <v>36980</v>
      </c>
      <c r="B2073" s="0" t="n">
        <v>5.025</v>
      </c>
    </row>
    <row r="2074" customFormat="false" ht="12.75" hidden="false" customHeight="false" outlineLevel="0" collapsed="false">
      <c r="A2074" s="2" t="n">
        <v>36983</v>
      </c>
      <c r="B2074" s="0" t="n">
        <v>5.103</v>
      </c>
    </row>
    <row r="2075" customFormat="false" ht="12.75" hidden="false" customHeight="false" outlineLevel="0" collapsed="false">
      <c r="A2075" s="2" t="n">
        <v>36984</v>
      </c>
      <c r="B2075" s="0" t="n">
        <v>5.115</v>
      </c>
    </row>
    <row r="2076" customFormat="false" ht="12.75" hidden="false" customHeight="false" outlineLevel="0" collapsed="false">
      <c r="A2076" s="2" t="n">
        <v>36985</v>
      </c>
      <c r="B2076" s="0" t="n">
        <v>5.182</v>
      </c>
    </row>
    <row r="2077" customFormat="false" ht="12.75" hidden="false" customHeight="false" outlineLevel="0" collapsed="false">
      <c r="A2077" s="2" t="n">
        <v>36986</v>
      </c>
      <c r="B2077" s="0" t="n">
        <v>5.422</v>
      </c>
    </row>
    <row r="2078" customFormat="false" ht="12.75" hidden="false" customHeight="false" outlineLevel="0" collapsed="false">
      <c r="A2078" s="2" t="n">
        <v>36987</v>
      </c>
      <c r="B2078" s="0" t="n">
        <v>5.388</v>
      </c>
    </row>
    <row r="2079" customFormat="false" ht="12.75" hidden="false" customHeight="false" outlineLevel="0" collapsed="false">
      <c r="A2079" s="2" t="n">
        <v>36990</v>
      </c>
      <c r="B2079" s="0" t="n">
        <v>5.477</v>
      </c>
    </row>
    <row r="2080" customFormat="false" ht="12.75" hidden="false" customHeight="false" outlineLevel="0" collapsed="false">
      <c r="A2080" s="2" t="n">
        <v>36991</v>
      </c>
      <c r="B2080" s="0" t="n">
        <v>5.559</v>
      </c>
    </row>
    <row r="2081" customFormat="false" ht="12.75" hidden="false" customHeight="false" outlineLevel="0" collapsed="false">
      <c r="A2081" s="2" t="n">
        <v>36992</v>
      </c>
      <c r="B2081" s="0" t="n">
        <v>5.385</v>
      </c>
    </row>
    <row r="2082" customFormat="false" ht="12.75" hidden="false" customHeight="false" outlineLevel="0" collapsed="false">
      <c r="A2082" s="2" t="n">
        <v>36993</v>
      </c>
      <c r="B2082" s="0" t="n">
        <v>5.381</v>
      </c>
    </row>
    <row r="2083" customFormat="false" ht="12.75" hidden="false" customHeight="false" outlineLevel="0" collapsed="false">
      <c r="A2083" s="2" t="n">
        <v>36997</v>
      </c>
      <c r="B2083" s="0" t="n">
        <v>5.516</v>
      </c>
    </row>
    <row r="2084" customFormat="false" ht="12.75" hidden="false" customHeight="false" outlineLevel="0" collapsed="false">
      <c r="A2084" s="2" t="n">
        <v>36998</v>
      </c>
      <c r="B2084" s="0" t="n">
        <v>5.248</v>
      </c>
    </row>
    <row r="2085" customFormat="false" ht="12.75" hidden="false" customHeight="false" outlineLevel="0" collapsed="false">
      <c r="A2085" s="2" t="n">
        <v>36999</v>
      </c>
      <c r="B2085" s="0" t="n">
        <v>5.148</v>
      </c>
    </row>
    <row r="2086" customFormat="false" ht="12.75" hidden="false" customHeight="false" outlineLevel="0" collapsed="false">
      <c r="A2086" s="2" t="n">
        <v>37000</v>
      </c>
      <c r="B2086" s="0" t="n">
        <v>5.101</v>
      </c>
    </row>
    <row r="2087" customFormat="false" ht="12.75" hidden="false" customHeight="false" outlineLevel="0" collapsed="false">
      <c r="A2087" s="2" t="n">
        <v>37001</v>
      </c>
      <c r="B2087" s="0" t="n">
        <v>5.128</v>
      </c>
    </row>
    <row r="2088" customFormat="false" ht="12.75" hidden="false" customHeight="false" outlineLevel="0" collapsed="false">
      <c r="A2088" s="2" t="n">
        <v>37004</v>
      </c>
      <c r="B2088" s="0" t="n">
        <v>5.125</v>
      </c>
    </row>
    <row r="2089" customFormat="false" ht="12.75" hidden="false" customHeight="false" outlineLevel="0" collapsed="false">
      <c r="A2089" s="2" t="n">
        <v>37005</v>
      </c>
      <c r="B2089" s="0" t="n">
        <v>5.078</v>
      </c>
    </row>
    <row r="2090" customFormat="false" ht="12.75" hidden="false" customHeight="false" outlineLevel="0" collapsed="false">
      <c r="A2090" s="2" t="n">
        <v>37006</v>
      </c>
      <c r="B2090" s="0" t="n">
        <v>4.981</v>
      </c>
    </row>
    <row r="2091" customFormat="false" ht="12.75" hidden="false" customHeight="false" outlineLevel="0" collapsed="false">
      <c r="A2091" s="2" t="n">
        <v>37007</v>
      </c>
      <c r="B2091" s="0" t="n">
        <v>4.891</v>
      </c>
    </row>
    <row r="2092" customFormat="false" ht="12.75" hidden="false" customHeight="false" outlineLevel="0" collapsed="false">
      <c r="A2092" s="2" t="n">
        <v>37008</v>
      </c>
      <c r="B2092" s="0" t="n">
        <v>4.867</v>
      </c>
    </row>
    <row r="2093" customFormat="false" ht="12.75" hidden="false" customHeight="false" outlineLevel="0" collapsed="false">
      <c r="A2093" s="2" t="n">
        <v>37011</v>
      </c>
      <c r="B2093" s="0" t="n">
        <v>4.695</v>
      </c>
    </row>
    <row r="2094" customFormat="false" ht="12.75" hidden="false" customHeight="false" outlineLevel="0" collapsed="false">
      <c r="A2094" s="2" t="n">
        <v>37012</v>
      </c>
      <c r="B2094" s="0" t="n">
        <v>4.641</v>
      </c>
    </row>
    <row r="2095" customFormat="false" ht="12.75" hidden="false" customHeight="false" outlineLevel="0" collapsed="false">
      <c r="A2095" s="2" t="n">
        <v>37013</v>
      </c>
      <c r="B2095" s="0" t="n">
        <v>4.483</v>
      </c>
    </row>
    <row r="2096" customFormat="false" ht="12.75" hidden="false" customHeight="false" outlineLevel="0" collapsed="false">
      <c r="A2096" s="2" t="n">
        <v>37014</v>
      </c>
      <c r="B2096" s="0" t="n">
        <v>4.527</v>
      </c>
    </row>
    <row r="2097" customFormat="false" ht="12.75" hidden="false" customHeight="false" outlineLevel="0" collapsed="false">
      <c r="A2097" s="2" t="n">
        <v>37015</v>
      </c>
      <c r="B2097" s="0" t="n">
        <v>4.49</v>
      </c>
    </row>
    <row r="2098" customFormat="false" ht="12.75" hidden="false" customHeight="false" outlineLevel="0" collapsed="false">
      <c r="A2098" s="2" t="n">
        <v>37018</v>
      </c>
      <c r="B2098" s="0" t="n">
        <v>4.239</v>
      </c>
    </row>
    <row r="2099" customFormat="false" ht="12.75" hidden="false" customHeight="false" outlineLevel="0" collapsed="false">
      <c r="A2099" s="2" t="n">
        <v>37019</v>
      </c>
      <c r="B2099" s="0" t="n">
        <v>4.279</v>
      </c>
    </row>
    <row r="2100" customFormat="false" ht="12.75" hidden="false" customHeight="false" outlineLevel="0" collapsed="false">
      <c r="A2100" s="2" t="n">
        <v>37020</v>
      </c>
      <c r="B2100" s="0" t="n">
        <v>4.202</v>
      </c>
    </row>
    <row r="2101" customFormat="false" ht="12.75" hidden="false" customHeight="false" outlineLevel="0" collapsed="false">
      <c r="A2101" s="2" t="n">
        <v>37021</v>
      </c>
      <c r="B2101" s="0" t="n">
        <v>4.348</v>
      </c>
    </row>
    <row r="2102" customFormat="false" ht="12.75" hidden="false" customHeight="false" outlineLevel="0" collapsed="false">
      <c r="A2102" s="2" t="n">
        <v>37022</v>
      </c>
      <c r="B2102" s="0" t="n">
        <v>4.278</v>
      </c>
    </row>
    <row r="2103" customFormat="false" ht="12.75" hidden="false" customHeight="false" outlineLevel="0" collapsed="false">
      <c r="A2103" s="2" t="n">
        <v>37025</v>
      </c>
      <c r="B2103" s="0" t="n">
        <v>4.394</v>
      </c>
    </row>
    <row r="2104" customFormat="false" ht="12.75" hidden="false" customHeight="false" outlineLevel="0" collapsed="false">
      <c r="A2104" s="2" t="n">
        <v>37026</v>
      </c>
      <c r="B2104" s="0" t="n">
        <v>4.653</v>
      </c>
    </row>
    <row r="2105" customFormat="false" ht="12.75" hidden="false" customHeight="false" outlineLevel="0" collapsed="false">
      <c r="A2105" s="2" t="n">
        <v>37027</v>
      </c>
      <c r="B2105" s="0" t="n">
        <v>4.298</v>
      </c>
    </row>
    <row r="2106" customFormat="false" ht="12.75" hidden="false" customHeight="false" outlineLevel="0" collapsed="false">
      <c r="A2106" s="2" t="n">
        <v>37028</v>
      </c>
      <c r="B2106" s="0" t="n">
        <v>4.248</v>
      </c>
    </row>
    <row r="2107" customFormat="false" ht="12.75" hidden="false" customHeight="false" outlineLevel="0" collapsed="false">
      <c r="A2107" s="2" t="n">
        <v>37029</v>
      </c>
      <c r="B2107" s="0" t="n">
        <v>4.291</v>
      </c>
    </row>
    <row r="2108" customFormat="false" ht="12.75" hidden="false" customHeight="false" outlineLevel="0" collapsed="false">
      <c r="A2108" s="2" t="n">
        <v>37032</v>
      </c>
      <c r="B2108" s="0" t="n">
        <v>4.113</v>
      </c>
    </row>
    <row r="2109" customFormat="false" ht="12.75" hidden="false" customHeight="false" outlineLevel="0" collapsed="false">
      <c r="A2109" s="2" t="n">
        <v>37033</v>
      </c>
      <c r="B2109" s="0" t="n">
        <v>4.123</v>
      </c>
    </row>
    <row r="2110" customFormat="false" ht="12.75" hidden="false" customHeight="false" outlineLevel="0" collapsed="false">
      <c r="A2110" s="2" t="n">
        <v>37034</v>
      </c>
      <c r="B2110" s="0" t="n">
        <v>4.113</v>
      </c>
    </row>
    <row r="2111" customFormat="false" ht="12.75" hidden="false" customHeight="false" outlineLevel="0" collapsed="false">
      <c r="A2111" s="2" t="n">
        <v>37035</v>
      </c>
      <c r="B2111" s="0" t="n">
        <v>4.054</v>
      </c>
    </row>
    <row r="2112" customFormat="false" ht="12.75" hidden="false" customHeight="false" outlineLevel="0" collapsed="false">
      <c r="A2112" s="2" t="n">
        <v>37036</v>
      </c>
      <c r="B2112" s="0" t="n">
        <v>3.973</v>
      </c>
    </row>
    <row r="2113" customFormat="false" ht="12.75" hidden="false" customHeight="false" outlineLevel="0" collapsed="false">
      <c r="A2113" s="2" t="n">
        <v>37040</v>
      </c>
      <c r="B2113" s="0" t="n">
        <v>3.738</v>
      </c>
    </row>
    <row r="2114" customFormat="false" ht="12.75" hidden="false" customHeight="false" outlineLevel="0" collapsed="false">
      <c r="A2114" s="2" t="n">
        <v>37041</v>
      </c>
      <c r="B2114" s="0" t="n">
        <v>3.981</v>
      </c>
    </row>
    <row r="2115" customFormat="false" ht="12.75" hidden="false" customHeight="false" outlineLevel="0" collapsed="false">
      <c r="A2115" s="2" t="n">
        <v>37042</v>
      </c>
      <c r="B2115" s="0" t="n">
        <v>3.914</v>
      </c>
    </row>
    <row r="2116" customFormat="false" ht="12.75" hidden="false" customHeight="false" outlineLevel="0" collapsed="false">
      <c r="A2116" s="2" t="n">
        <v>37043</v>
      </c>
      <c r="B2116" s="0" t="n">
        <v>3.93</v>
      </c>
    </row>
    <row r="2117" customFormat="false" ht="12.75" hidden="false" customHeight="false" outlineLevel="0" collapsed="false">
      <c r="A2117" s="2" t="n">
        <v>37046</v>
      </c>
      <c r="B2117" s="0" t="n">
        <v>4.069</v>
      </c>
    </row>
    <row r="2118" customFormat="false" ht="12.75" hidden="false" customHeight="false" outlineLevel="0" collapsed="false">
      <c r="A2118" s="2" t="n">
        <v>37047</v>
      </c>
      <c r="B2118" s="0" t="n">
        <v>3.892</v>
      </c>
    </row>
    <row r="2119" customFormat="false" ht="12.75" hidden="false" customHeight="false" outlineLevel="0" collapsed="false">
      <c r="A2119" s="2" t="n">
        <v>37048</v>
      </c>
      <c r="B2119" s="0" t="n">
        <v>3.801</v>
      </c>
    </row>
    <row r="2120" customFormat="false" ht="12.75" hidden="false" customHeight="false" outlineLevel="0" collapsed="false">
      <c r="A2120" s="2" t="n">
        <v>37049</v>
      </c>
      <c r="B2120" s="0" t="n">
        <v>3.79</v>
      </c>
    </row>
    <row r="2121" customFormat="false" ht="12.75" hidden="false" customHeight="false" outlineLevel="0" collapsed="false">
      <c r="A2121" s="2" t="n">
        <v>37050</v>
      </c>
      <c r="B2121" s="0" t="n">
        <v>3.922</v>
      </c>
    </row>
    <row r="2122" customFormat="false" ht="12.75" hidden="false" customHeight="false" outlineLevel="0" collapsed="false">
      <c r="A2122" s="2" t="n">
        <v>37053</v>
      </c>
      <c r="B2122" s="0" t="n">
        <v>4.179</v>
      </c>
    </row>
    <row r="2123" customFormat="false" ht="12.75" hidden="false" customHeight="false" outlineLevel="0" collapsed="false">
      <c r="A2123" s="2" t="n">
        <v>37054</v>
      </c>
      <c r="B2123" s="0" t="n">
        <v>4.301</v>
      </c>
    </row>
    <row r="2124" customFormat="false" ht="12.75" hidden="false" customHeight="false" outlineLevel="0" collapsed="false">
      <c r="A2124" s="2" t="n">
        <v>37055</v>
      </c>
      <c r="B2124" s="0" t="n">
        <v>4.112</v>
      </c>
    </row>
    <row r="2125" customFormat="false" ht="12.75" hidden="false" customHeight="false" outlineLevel="0" collapsed="false">
      <c r="A2125" s="2" t="n">
        <v>37056</v>
      </c>
      <c r="B2125" s="0" t="n">
        <v>4.038</v>
      </c>
    </row>
    <row r="2126" customFormat="false" ht="12.75" hidden="false" customHeight="false" outlineLevel="0" collapsed="false">
      <c r="A2126" s="2" t="n">
        <v>37057</v>
      </c>
      <c r="B2126" s="0" t="n">
        <v>3.979</v>
      </c>
    </row>
    <row r="2127" customFormat="false" ht="12.75" hidden="false" customHeight="false" outlineLevel="0" collapsed="false">
      <c r="A2127" s="2" t="n">
        <v>37060</v>
      </c>
      <c r="B2127" s="0" t="n">
        <v>3.939</v>
      </c>
    </row>
    <row r="2128" customFormat="false" ht="12.75" hidden="false" customHeight="false" outlineLevel="0" collapsed="false">
      <c r="A2128" s="2" t="n">
        <v>37061</v>
      </c>
      <c r="B2128" s="0" t="n">
        <v>3.981</v>
      </c>
    </row>
    <row r="2129" customFormat="false" ht="12.75" hidden="false" customHeight="false" outlineLevel="0" collapsed="false">
      <c r="A2129" s="2" t="n">
        <v>37062</v>
      </c>
      <c r="B2129" s="0" t="n">
        <v>3.734</v>
      </c>
    </row>
    <row r="2130" customFormat="false" ht="12.75" hidden="false" customHeight="false" outlineLevel="0" collapsed="false">
      <c r="A2130" s="2" t="n">
        <v>37063</v>
      </c>
      <c r="B2130" s="0" t="n">
        <v>3.747</v>
      </c>
    </row>
    <row r="2131" customFormat="false" ht="12.75" hidden="false" customHeight="false" outlineLevel="0" collapsed="false">
      <c r="A2131" s="2" t="n">
        <v>37064</v>
      </c>
      <c r="B2131" s="0" t="n">
        <v>3.742</v>
      </c>
    </row>
    <row r="2132" customFormat="false" ht="12.75" hidden="false" customHeight="false" outlineLevel="0" collapsed="false">
      <c r="A2132" s="2" t="n">
        <v>37067</v>
      </c>
      <c r="B2132" s="0" t="n">
        <v>3.446</v>
      </c>
    </row>
    <row r="2133" customFormat="false" ht="12.75" hidden="false" customHeight="false" outlineLevel="0" collapsed="false">
      <c r="A2133" s="2" t="n">
        <v>37068</v>
      </c>
      <c r="B2133" s="0" t="n">
        <v>3.397</v>
      </c>
    </row>
    <row r="2134" customFormat="false" ht="12.75" hidden="false" customHeight="false" outlineLevel="0" collapsed="false">
      <c r="A2134" s="2" t="n">
        <v>37069</v>
      </c>
      <c r="B2134" s="0" t="n">
        <v>3.182</v>
      </c>
    </row>
    <row r="2135" customFormat="false" ht="12.75" hidden="false" customHeight="false" outlineLevel="0" collapsed="false">
      <c r="A2135" s="2" t="n">
        <v>37070</v>
      </c>
      <c r="B2135" s="0" t="n">
        <v>3.28</v>
      </c>
    </row>
    <row r="2136" customFormat="false" ht="12.75" hidden="false" customHeight="false" outlineLevel="0" collapsed="false">
      <c r="A2136" s="2" t="n">
        <v>37071</v>
      </c>
      <c r="B2136" s="0" t="n">
        <v>3.096</v>
      </c>
    </row>
    <row r="2137" customFormat="false" ht="12.75" hidden="false" customHeight="false" outlineLevel="0" collapsed="false">
      <c r="A2137" s="2" t="n">
        <v>37074</v>
      </c>
      <c r="B2137" s="0" t="n">
        <v>3.117</v>
      </c>
    </row>
    <row r="2138" customFormat="false" ht="12.75" hidden="false" customHeight="false" outlineLevel="0" collapsed="false">
      <c r="A2138" s="2" t="n">
        <v>37075</v>
      </c>
      <c r="B2138" s="0" t="n">
        <v>3.201</v>
      </c>
    </row>
    <row r="2139" customFormat="false" ht="12.75" hidden="false" customHeight="false" outlineLevel="0" collapsed="false">
      <c r="A2139" s="2" t="n">
        <v>37077</v>
      </c>
      <c r="B2139" s="0" t="n">
        <v>3.136</v>
      </c>
    </row>
    <row r="2140" customFormat="false" ht="12.75" hidden="false" customHeight="false" outlineLevel="0" collapsed="false">
      <c r="A2140" s="2" t="n">
        <v>37078</v>
      </c>
      <c r="B2140" s="0" t="n">
        <v>3.218</v>
      </c>
    </row>
    <row r="2141" customFormat="false" ht="12.75" hidden="false" customHeight="false" outlineLevel="0" collapsed="false">
      <c r="A2141" s="2" t="n">
        <v>37081</v>
      </c>
      <c r="B2141" s="0" t="n">
        <v>3.153</v>
      </c>
    </row>
    <row r="2142" customFormat="false" ht="12.75" hidden="false" customHeight="false" outlineLevel="0" collapsed="false">
      <c r="A2142" s="2" t="n">
        <v>37082</v>
      </c>
      <c r="B2142" s="0" t="n">
        <v>3.282</v>
      </c>
    </row>
    <row r="2143" customFormat="false" ht="12.75" hidden="false" customHeight="false" outlineLevel="0" collapsed="false">
      <c r="A2143" s="2" t="n">
        <v>37083</v>
      </c>
      <c r="B2143" s="0" t="n">
        <v>3.342</v>
      </c>
    </row>
    <row r="2144" customFormat="false" ht="12.75" hidden="false" customHeight="false" outlineLevel="0" collapsed="false">
      <c r="A2144" s="2" t="n">
        <v>37084</v>
      </c>
      <c r="B2144" s="0" t="n">
        <v>3.428</v>
      </c>
    </row>
    <row r="2145" customFormat="false" ht="12.75" hidden="false" customHeight="false" outlineLevel="0" collapsed="false">
      <c r="A2145" s="2" t="n">
        <v>37085</v>
      </c>
      <c r="B2145" s="0" t="n">
        <v>3.25</v>
      </c>
    </row>
    <row r="2146" customFormat="false" ht="12.75" hidden="false" customHeight="false" outlineLevel="0" collapsed="false">
      <c r="A2146" s="2" t="n">
        <v>37088</v>
      </c>
      <c r="B2146" s="0" t="n">
        <v>3.068</v>
      </c>
    </row>
    <row r="2147" customFormat="false" ht="12.75" hidden="false" customHeight="false" outlineLevel="0" collapsed="false">
      <c r="A2147" s="2" t="n">
        <v>37089</v>
      </c>
      <c r="B2147" s="0" t="n">
        <v>3.165</v>
      </c>
    </row>
    <row r="2148" customFormat="false" ht="12.75" hidden="false" customHeight="false" outlineLevel="0" collapsed="false">
      <c r="A2148" s="2" t="n">
        <v>37090</v>
      </c>
      <c r="B2148" s="0" t="n">
        <v>3.087</v>
      </c>
    </row>
    <row r="2149" customFormat="false" ht="12.75" hidden="false" customHeight="false" outlineLevel="0" collapsed="false">
      <c r="A2149" s="2" t="n">
        <v>37091</v>
      </c>
      <c r="B2149" s="0" t="n">
        <v>2.939</v>
      </c>
    </row>
    <row r="2150" customFormat="false" ht="12.75" hidden="false" customHeight="false" outlineLevel="0" collapsed="false">
      <c r="A2150" s="2" t="n">
        <v>37092</v>
      </c>
      <c r="B2150" s="0" t="n">
        <v>2.955</v>
      </c>
    </row>
    <row r="2151" customFormat="false" ht="12.75" hidden="false" customHeight="false" outlineLevel="0" collapsed="false">
      <c r="A2151" s="2" t="n">
        <v>37095</v>
      </c>
      <c r="B2151" s="0" t="n">
        <v>2.978</v>
      </c>
    </row>
    <row r="2152" customFormat="false" ht="12.75" hidden="false" customHeight="false" outlineLevel="0" collapsed="false">
      <c r="A2152" s="2" t="n">
        <v>37096</v>
      </c>
      <c r="B2152" s="0" t="n">
        <v>2.97</v>
      </c>
    </row>
    <row r="2153" customFormat="false" ht="12.75" hidden="false" customHeight="false" outlineLevel="0" collapsed="false">
      <c r="A2153" s="2" t="n">
        <v>37097</v>
      </c>
      <c r="B2153" s="0" t="n">
        <v>3.276</v>
      </c>
    </row>
    <row r="2154" customFormat="false" ht="12.75" hidden="false" customHeight="false" outlineLevel="0" collapsed="false">
      <c r="A2154" s="2" t="n">
        <v>37098</v>
      </c>
      <c r="B2154" s="0" t="n">
        <v>3.128</v>
      </c>
    </row>
    <row r="2155" customFormat="false" ht="12.75" hidden="false" customHeight="false" outlineLevel="0" collapsed="false">
      <c r="A2155" s="2" t="n">
        <v>37099</v>
      </c>
      <c r="B2155" s="0" t="n">
        <v>3.167</v>
      </c>
    </row>
    <row r="2156" customFormat="false" ht="12.75" hidden="false" customHeight="false" outlineLevel="0" collapsed="false">
      <c r="A2156" s="2" t="n">
        <v>37102</v>
      </c>
      <c r="B2156" s="0" t="n">
        <v>3.353</v>
      </c>
    </row>
    <row r="2157" customFormat="false" ht="12.75" hidden="false" customHeight="false" outlineLevel="0" collapsed="false">
      <c r="A2157" s="2" t="n">
        <v>37103</v>
      </c>
      <c r="B2157" s="0" t="n">
        <v>3.296</v>
      </c>
    </row>
    <row r="2158" customFormat="false" ht="12.75" hidden="false" customHeight="false" outlineLevel="0" collapsed="false">
      <c r="A2158" s="2" t="n">
        <v>37104</v>
      </c>
      <c r="B2158" s="0" t="n">
        <v>3.081</v>
      </c>
    </row>
    <row r="2159" customFormat="false" ht="12.75" hidden="false" customHeight="false" outlineLevel="0" collapsed="false">
      <c r="A2159" s="2" t="n">
        <v>37105</v>
      </c>
      <c r="B2159" s="0" t="n">
        <v>3.192</v>
      </c>
    </row>
    <row r="2160" customFormat="false" ht="12.75" hidden="false" customHeight="false" outlineLevel="0" collapsed="false">
      <c r="A2160" s="2" t="n">
        <v>37106</v>
      </c>
      <c r="B2160" s="0" t="n">
        <v>2.971</v>
      </c>
    </row>
    <row r="2161" customFormat="false" ht="12.75" hidden="false" customHeight="false" outlineLevel="0" collapsed="false">
      <c r="A2161" s="2" t="n">
        <v>37109</v>
      </c>
      <c r="B2161" s="0" t="n">
        <v>3.027</v>
      </c>
    </row>
    <row r="2162" customFormat="false" ht="12.75" hidden="false" customHeight="false" outlineLevel="0" collapsed="false">
      <c r="A2162" s="2" t="n">
        <v>37110</v>
      </c>
      <c r="B2162" s="0" t="n">
        <v>2.971</v>
      </c>
    </row>
    <row r="2163" customFormat="false" ht="12.75" hidden="false" customHeight="false" outlineLevel="0" collapsed="false">
      <c r="A2163" s="2" t="n">
        <v>37111</v>
      </c>
      <c r="B2163" s="0" t="n">
        <v>3.036</v>
      </c>
    </row>
    <row r="2164" customFormat="false" ht="12.75" hidden="false" customHeight="false" outlineLevel="0" collapsed="false">
      <c r="A2164" s="2" t="n">
        <v>37112</v>
      </c>
      <c r="B2164" s="0" t="n">
        <v>2.956</v>
      </c>
    </row>
    <row r="2165" customFormat="false" ht="12.75" hidden="false" customHeight="false" outlineLevel="0" collapsed="false">
      <c r="A2165" s="2" t="n">
        <v>37113</v>
      </c>
      <c r="B2165" s="0" t="n">
        <v>3.04</v>
      </c>
    </row>
    <row r="2166" customFormat="false" ht="12.75" hidden="false" customHeight="false" outlineLevel="0" collapsed="false">
      <c r="A2166" s="2" t="n">
        <v>37116</v>
      </c>
      <c r="B2166" s="0" t="n">
        <v>2.999</v>
      </c>
    </row>
    <row r="2167" customFormat="false" ht="12.75" hidden="false" customHeight="false" outlineLevel="0" collapsed="false">
      <c r="A2167" s="2" t="n">
        <v>37117</v>
      </c>
      <c r="B2167" s="0" t="n">
        <v>3.094</v>
      </c>
    </row>
    <row r="2168" customFormat="false" ht="12.75" hidden="false" customHeight="false" outlineLevel="0" collapsed="false">
      <c r="A2168" s="2" t="n">
        <v>37118</v>
      </c>
      <c r="B2168" s="0" t="n">
        <v>3.468</v>
      </c>
    </row>
    <row r="2169" customFormat="false" ht="12.75" hidden="false" customHeight="false" outlineLevel="0" collapsed="false">
      <c r="A2169" s="2" t="n">
        <v>37119</v>
      </c>
      <c r="B2169" s="0" t="n">
        <v>3.367</v>
      </c>
    </row>
    <row r="2170" customFormat="false" ht="12.75" hidden="false" customHeight="false" outlineLevel="0" collapsed="false">
      <c r="A2170" s="2" t="n">
        <v>37120</v>
      </c>
      <c r="B2170" s="0" t="n">
        <v>3.303</v>
      </c>
    </row>
    <row r="2171" customFormat="false" ht="12.75" hidden="false" customHeight="false" outlineLevel="0" collapsed="false">
      <c r="A2171" s="2" t="n">
        <v>37123</v>
      </c>
      <c r="B2171" s="0" t="n">
        <v>3.187</v>
      </c>
    </row>
    <row r="2172" customFormat="false" ht="12.75" hidden="false" customHeight="false" outlineLevel="0" collapsed="false">
      <c r="A2172" s="2" t="n">
        <v>37124</v>
      </c>
      <c r="B2172" s="0" t="n">
        <v>3.166</v>
      </c>
    </row>
    <row r="2173" customFormat="false" ht="12.75" hidden="false" customHeight="false" outlineLevel="0" collapsed="false">
      <c r="A2173" s="2" t="n">
        <v>37125</v>
      </c>
      <c r="B2173" s="0" t="n">
        <v>2.848</v>
      </c>
    </row>
    <row r="2174" customFormat="false" ht="12.75" hidden="false" customHeight="false" outlineLevel="0" collapsed="false">
      <c r="A2174" s="2" t="n">
        <v>37126</v>
      </c>
      <c r="B2174" s="0" t="n">
        <v>2.811</v>
      </c>
    </row>
    <row r="2175" customFormat="false" ht="12.75" hidden="false" customHeight="false" outlineLevel="0" collapsed="false">
      <c r="A2175" s="2" t="n">
        <v>37127</v>
      </c>
      <c r="B2175" s="0" t="n">
        <v>2.706</v>
      </c>
    </row>
    <row r="2176" customFormat="false" ht="12.75" hidden="false" customHeight="false" outlineLevel="0" collapsed="false">
      <c r="A2176" s="2" t="n">
        <v>37130</v>
      </c>
      <c r="B2176" s="0" t="n">
        <v>2.544</v>
      </c>
    </row>
    <row r="2177" customFormat="false" ht="12.75" hidden="false" customHeight="false" outlineLevel="0" collapsed="false">
      <c r="A2177" s="2" t="n">
        <v>37131</v>
      </c>
      <c r="B2177" s="0" t="n">
        <v>2.415</v>
      </c>
    </row>
    <row r="2178" customFormat="false" ht="12.75" hidden="false" customHeight="false" outlineLevel="0" collapsed="false">
      <c r="A2178" s="2" t="n">
        <v>37132</v>
      </c>
      <c r="B2178" s="0" t="n">
        <v>2.295</v>
      </c>
    </row>
    <row r="2179" customFormat="false" ht="12.75" hidden="false" customHeight="false" outlineLevel="0" collapsed="false">
      <c r="A2179" s="2" t="n">
        <v>37133</v>
      </c>
      <c r="B2179" s="0" t="n">
        <v>2.395</v>
      </c>
    </row>
    <row r="2180" customFormat="false" ht="12.75" hidden="false" customHeight="false" outlineLevel="0" collapsed="false">
      <c r="A2180" s="2" t="n">
        <v>37134</v>
      </c>
      <c r="B2180" s="0" t="n">
        <v>2.38</v>
      </c>
    </row>
    <row r="2181" customFormat="false" ht="12.75" hidden="false" customHeight="false" outlineLevel="0" collapsed="false">
      <c r="A2181" s="2" t="n">
        <v>37138</v>
      </c>
      <c r="B2181" s="0" t="n">
        <v>2.359</v>
      </c>
    </row>
    <row r="2182" customFormat="false" ht="12.75" hidden="false" customHeight="false" outlineLevel="0" collapsed="false">
      <c r="A2182" s="2" t="n">
        <v>37139</v>
      </c>
      <c r="B2182" s="0" t="n">
        <v>2.42</v>
      </c>
    </row>
    <row r="2183" customFormat="false" ht="12.75" hidden="false" customHeight="false" outlineLevel="0" collapsed="false">
      <c r="A2183" s="2" t="n">
        <v>37140</v>
      </c>
      <c r="B2183" s="0" t="n">
        <v>2.44</v>
      </c>
    </row>
    <row r="2184" customFormat="false" ht="12.75" hidden="false" customHeight="false" outlineLevel="0" collapsed="false">
      <c r="A2184" s="2" t="n">
        <v>37141</v>
      </c>
      <c r="B2184" s="0" t="n">
        <v>2.5</v>
      </c>
    </row>
    <row r="2185" customFormat="false" ht="12.75" hidden="false" customHeight="false" outlineLevel="0" collapsed="false">
      <c r="A2185" s="2" t="n">
        <v>37144</v>
      </c>
      <c r="B2185" s="0" t="n">
        <v>2.392</v>
      </c>
    </row>
    <row r="2186" customFormat="false" ht="12.75" hidden="false" customHeight="false" outlineLevel="0" collapsed="false">
      <c r="A2186" s="2" t="n">
        <v>37145</v>
      </c>
      <c r="B2186" s="0" t="n">
        <v>2.392</v>
      </c>
    </row>
    <row r="2187" customFormat="false" ht="12.75" hidden="false" customHeight="false" outlineLevel="0" collapsed="false">
      <c r="A2187" s="2" t="n">
        <v>37146</v>
      </c>
      <c r="B2187" s="0" t="n">
        <v>2.5</v>
      </c>
    </row>
    <row r="2188" customFormat="false" ht="12.75" hidden="false" customHeight="false" outlineLevel="0" collapsed="false">
      <c r="A2188" s="2" t="n">
        <v>37147</v>
      </c>
      <c r="B2188" s="0" t="n">
        <v>2.57</v>
      </c>
    </row>
    <row r="2189" customFormat="false" ht="12.75" hidden="false" customHeight="false" outlineLevel="0" collapsed="false">
      <c r="A2189" s="2" t="n">
        <v>37148</v>
      </c>
      <c r="B2189" s="0" t="n">
        <v>2.552</v>
      </c>
    </row>
    <row r="2190" customFormat="false" ht="12.75" hidden="false" customHeight="false" outlineLevel="0" collapsed="false">
      <c r="A2190" s="2" t="n">
        <v>37151</v>
      </c>
      <c r="B2190" s="0" t="n">
        <v>2.369</v>
      </c>
    </row>
    <row r="2191" customFormat="false" ht="12.75" hidden="false" customHeight="false" outlineLevel="0" collapsed="false">
      <c r="A2191" s="2" t="n">
        <v>37152</v>
      </c>
      <c r="B2191" s="0" t="n">
        <v>2.225</v>
      </c>
    </row>
    <row r="2192" customFormat="false" ht="12.75" hidden="false" customHeight="false" outlineLevel="0" collapsed="false">
      <c r="A2192" s="2" t="n">
        <v>37153</v>
      </c>
      <c r="B2192" s="0" t="n">
        <v>2.102</v>
      </c>
    </row>
    <row r="2193" customFormat="false" ht="12.75" hidden="false" customHeight="false" outlineLevel="0" collapsed="false">
      <c r="A2193" s="2" t="n">
        <v>37154</v>
      </c>
      <c r="B2193" s="0" t="n">
        <v>2.143</v>
      </c>
    </row>
    <row r="2194" customFormat="false" ht="12.75" hidden="false" customHeight="false" outlineLevel="0" collapsed="false">
      <c r="A2194" s="2" t="n">
        <v>37155</v>
      </c>
      <c r="B2194" s="0" t="n">
        <v>2.103</v>
      </c>
    </row>
    <row r="2195" customFormat="false" ht="12.75" hidden="false" customHeight="false" outlineLevel="0" collapsed="false">
      <c r="A2195" s="2" t="n">
        <v>37158</v>
      </c>
      <c r="B2195" s="0" t="n">
        <v>1.91</v>
      </c>
    </row>
    <row r="2196" customFormat="false" ht="12.75" hidden="false" customHeight="false" outlineLevel="0" collapsed="false">
      <c r="A2196" s="2" t="n">
        <v>37159</v>
      </c>
      <c r="B2196" s="0" t="n">
        <v>1.925</v>
      </c>
    </row>
    <row r="2197" customFormat="false" ht="12.75" hidden="false" customHeight="false" outlineLevel="0" collapsed="false">
      <c r="A2197" s="2" t="n">
        <v>37160</v>
      </c>
      <c r="B2197" s="0" t="n">
        <v>1.83</v>
      </c>
    </row>
    <row r="2198" customFormat="false" ht="12.75" hidden="false" customHeight="false" outlineLevel="0" collapsed="false">
      <c r="A2198" s="2" t="n">
        <v>37161</v>
      </c>
      <c r="B2198" s="0" t="n">
        <v>2.253</v>
      </c>
    </row>
    <row r="2199" customFormat="false" ht="12.75" hidden="false" customHeight="false" outlineLevel="0" collapsed="false">
      <c r="A2199" s="2" t="n">
        <v>37162</v>
      </c>
      <c r="B2199" s="0" t="n">
        <v>2.244</v>
      </c>
    </row>
    <row r="2200" customFormat="false" ht="12.75" hidden="false" customHeight="false" outlineLevel="0" collapsed="false">
      <c r="A2200" s="2" t="n">
        <v>37165</v>
      </c>
      <c r="B2200" s="0" t="n">
        <v>2.208</v>
      </c>
    </row>
    <row r="2201" customFormat="false" ht="12.75" hidden="false" customHeight="false" outlineLevel="0" collapsed="false">
      <c r="A2201" s="2" t="n">
        <v>37166</v>
      </c>
      <c r="B2201" s="0" t="n">
        <v>2.268</v>
      </c>
    </row>
    <row r="2202" customFormat="false" ht="12.75" hidden="false" customHeight="false" outlineLevel="0" collapsed="false">
      <c r="A2202" s="2" t="n">
        <v>37167</v>
      </c>
      <c r="B2202" s="0" t="n">
        <v>2.32</v>
      </c>
    </row>
    <row r="2203" customFormat="false" ht="12.75" hidden="false" customHeight="false" outlineLevel="0" collapsed="false">
      <c r="A2203" s="2" t="n">
        <v>37168</v>
      </c>
      <c r="B2203" s="0" t="n">
        <v>2.414</v>
      </c>
    </row>
    <row r="2204" customFormat="false" ht="12.75" hidden="false" customHeight="false" outlineLevel="0" collapsed="false">
      <c r="A2204" s="2" t="n">
        <v>37169</v>
      </c>
      <c r="B2204" s="0" t="n">
        <v>2.227</v>
      </c>
    </row>
    <row r="2205" customFormat="false" ht="12.75" hidden="false" customHeight="false" outlineLevel="0" collapsed="false">
      <c r="A2205" s="2" t="n">
        <v>37172</v>
      </c>
      <c r="B2205" s="0" t="n">
        <v>2.27</v>
      </c>
    </row>
    <row r="2206" customFormat="false" ht="12.75" hidden="false" customHeight="false" outlineLevel="0" collapsed="false">
      <c r="A2206" s="2" t="n">
        <v>37173</v>
      </c>
      <c r="B2206" s="0" t="n">
        <v>2.388</v>
      </c>
    </row>
    <row r="2207" customFormat="false" ht="12.75" hidden="false" customHeight="false" outlineLevel="0" collapsed="false">
      <c r="A2207" s="2" t="n">
        <v>37174</v>
      </c>
      <c r="B2207" s="0" t="n">
        <v>2.48</v>
      </c>
    </row>
    <row r="2208" customFormat="false" ht="12.75" hidden="false" customHeight="false" outlineLevel="0" collapsed="false">
      <c r="A2208" s="2" t="n">
        <v>37175</v>
      </c>
      <c r="B2208" s="0" t="n">
        <v>2.531</v>
      </c>
    </row>
    <row r="2209" customFormat="false" ht="12.75" hidden="false" customHeight="false" outlineLevel="0" collapsed="false">
      <c r="A2209" s="2" t="n">
        <v>37176</v>
      </c>
      <c r="B2209" s="0" t="n">
        <v>2.43</v>
      </c>
    </row>
    <row r="2210" customFormat="false" ht="12.75" hidden="false" customHeight="false" outlineLevel="0" collapsed="false">
      <c r="A2210" s="2" t="n">
        <v>37179</v>
      </c>
      <c r="B2210" s="0" t="n">
        <v>2.378</v>
      </c>
    </row>
    <row r="2211" customFormat="false" ht="12.75" hidden="false" customHeight="false" outlineLevel="0" collapsed="false">
      <c r="A2211" s="2" t="n">
        <v>37180</v>
      </c>
      <c r="B2211" s="0" t="n">
        <v>2.592</v>
      </c>
    </row>
    <row r="2212" customFormat="false" ht="12.75" hidden="false" customHeight="false" outlineLevel="0" collapsed="false">
      <c r="A2212" s="2" t="n">
        <v>37181</v>
      </c>
      <c r="B2212" s="0" t="n">
        <v>2.418</v>
      </c>
    </row>
    <row r="2213" customFormat="false" ht="12.75" hidden="false" customHeight="false" outlineLevel="0" collapsed="false">
      <c r="A2213" s="2" t="n">
        <v>37182</v>
      </c>
      <c r="B2213" s="0" t="n">
        <v>2.486</v>
      </c>
    </row>
    <row r="2214" customFormat="false" ht="12.75" hidden="false" customHeight="false" outlineLevel="0" collapsed="false">
      <c r="A2214" s="2" t="n">
        <v>37183</v>
      </c>
      <c r="B2214" s="0" t="n">
        <v>2.681</v>
      </c>
    </row>
    <row r="2215" customFormat="false" ht="12.75" hidden="false" customHeight="false" outlineLevel="0" collapsed="false">
      <c r="A2215" s="2" t="n">
        <v>37186</v>
      </c>
      <c r="B2215" s="0" t="n">
        <v>2.807</v>
      </c>
    </row>
    <row r="2216" customFormat="false" ht="12.75" hidden="false" customHeight="false" outlineLevel="0" collapsed="false">
      <c r="A2216" s="2" t="n">
        <v>37187</v>
      </c>
      <c r="B2216" s="0" t="n">
        <v>2.681</v>
      </c>
    </row>
    <row r="2217" customFormat="false" ht="12.75" hidden="false" customHeight="false" outlineLevel="0" collapsed="false">
      <c r="A2217" s="2" t="n">
        <v>37188</v>
      </c>
      <c r="B2217" s="0" t="n">
        <v>2.981</v>
      </c>
    </row>
    <row r="2218" customFormat="false" ht="12.75" hidden="false" customHeight="false" outlineLevel="0" collapsed="false">
      <c r="A2218" s="2" t="n">
        <v>37189</v>
      </c>
      <c r="B2218" s="0" t="n">
        <v>2.938</v>
      </c>
    </row>
    <row r="2219" customFormat="false" ht="12.75" hidden="false" customHeight="false" outlineLevel="0" collapsed="false">
      <c r="A2219" s="2" t="n">
        <v>37190</v>
      </c>
      <c r="B2219" s="0" t="n">
        <v>3.041</v>
      </c>
    </row>
    <row r="2220" customFormat="false" ht="12.75" hidden="false" customHeight="false" outlineLevel="0" collapsed="false">
      <c r="A2220" s="2" t="n">
        <v>37193</v>
      </c>
      <c r="B2220" s="0" t="n">
        <v>3.202</v>
      </c>
    </row>
    <row r="2221" customFormat="false" ht="12.75" hidden="false" customHeight="false" outlineLevel="0" collapsed="false">
      <c r="A2221" s="2" t="n">
        <v>37194</v>
      </c>
      <c r="B2221" s="0" t="n">
        <v>3.183</v>
      </c>
    </row>
    <row r="2222" customFormat="false" ht="12.75" hidden="false" customHeight="false" outlineLevel="0" collapsed="false">
      <c r="A2222" s="2" t="n">
        <v>37195</v>
      </c>
      <c r="B2222" s="0" t="n">
        <v>3.291</v>
      </c>
    </row>
    <row r="2223" customFormat="false" ht="12.75" hidden="false" customHeight="false" outlineLevel="0" collapsed="false">
      <c r="A2223" s="2" t="n">
        <v>37196</v>
      </c>
      <c r="B2223" s="0" t="n">
        <v>3.29</v>
      </c>
    </row>
    <row r="2224" customFormat="false" ht="12.75" hidden="false" customHeight="false" outlineLevel="0" collapsed="false">
      <c r="A2224" s="2" t="n">
        <v>37197</v>
      </c>
      <c r="B2224" s="0" t="n">
        <v>3.248</v>
      </c>
    </row>
    <row r="2225" customFormat="false" ht="12.75" hidden="false" customHeight="false" outlineLevel="0" collapsed="false">
      <c r="A2225" s="2" t="n">
        <v>37200</v>
      </c>
      <c r="B2225" s="0" t="n">
        <v>2.922</v>
      </c>
    </row>
    <row r="2226" customFormat="false" ht="12.75" hidden="false" customHeight="false" outlineLevel="0" collapsed="false">
      <c r="A2226" s="2" t="n">
        <v>37201</v>
      </c>
      <c r="B2226" s="0" t="n">
        <v>2.88</v>
      </c>
    </row>
    <row r="2227" customFormat="false" ht="12.75" hidden="false" customHeight="false" outlineLevel="0" collapsed="false">
      <c r="A2227" s="2" t="n">
        <v>37202</v>
      </c>
      <c r="B2227" s="0" t="n">
        <v>2.87</v>
      </c>
    </row>
    <row r="2228" customFormat="false" ht="12.75" hidden="false" customHeight="false" outlineLevel="0" collapsed="false">
      <c r="A2228" s="2" t="n">
        <v>37203</v>
      </c>
      <c r="B2228" s="0" t="n">
        <v>2.96</v>
      </c>
    </row>
    <row r="2229" customFormat="false" ht="12.75" hidden="false" customHeight="false" outlineLevel="0" collapsed="false">
      <c r="A2229" s="2" t="n">
        <v>37204</v>
      </c>
      <c r="B2229" s="0" t="n">
        <v>2.925</v>
      </c>
    </row>
    <row r="2230" customFormat="false" ht="12.75" hidden="false" customHeight="false" outlineLevel="0" collapsed="false">
      <c r="A2230" s="2" t="n">
        <v>37207</v>
      </c>
      <c r="B2230" s="0" t="n">
        <v>2.733</v>
      </c>
    </row>
    <row r="2231" customFormat="false" ht="12.75" hidden="false" customHeight="false" outlineLevel="0" collapsed="false">
      <c r="A2231" s="2" t="n">
        <v>37208</v>
      </c>
      <c r="B2231" s="0" t="n">
        <v>2.798</v>
      </c>
    </row>
    <row r="2232" customFormat="false" ht="12.75" hidden="false" customHeight="false" outlineLevel="0" collapsed="false">
      <c r="A2232" s="2" t="n">
        <v>37209</v>
      </c>
      <c r="B2232" s="0" t="n">
        <v>2.676</v>
      </c>
    </row>
    <row r="2233" customFormat="false" ht="12.75" hidden="false" customHeight="false" outlineLevel="0" collapsed="false">
      <c r="A2233" s="2" t="n">
        <v>37210</v>
      </c>
      <c r="B2233" s="0" t="n">
        <v>2.551</v>
      </c>
    </row>
    <row r="2234" customFormat="false" ht="12.75" hidden="false" customHeight="false" outlineLevel="0" collapsed="false">
      <c r="A2234" s="2" t="n">
        <v>37211</v>
      </c>
      <c r="B2234" s="0" t="n">
        <v>2.637</v>
      </c>
    </row>
    <row r="2235" customFormat="false" ht="12.75" hidden="false" customHeight="false" outlineLevel="0" collapsed="false">
      <c r="A2235" s="2" t="n">
        <v>37214</v>
      </c>
      <c r="B2235" s="0" t="n">
        <v>2.791</v>
      </c>
    </row>
    <row r="2236" customFormat="false" ht="12.75" hidden="false" customHeight="false" outlineLevel="0" collapsed="false">
      <c r="A2236" s="2" t="n">
        <v>37215</v>
      </c>
      <c r="B2236" s="0" t="n">
        <v>2.852</v>
      </c>
    </row>
    <row r="2237" customFormat="false" ht="12.75" hidden="false" customHeight="false" outlineLevel="0" collapsed="false">
      <c r="A2237" s="2" t="n">
        <v>37216</v>
      </c>
      <c r="B2237" s="0" t="n">
        <v>2.813</v>
      </c>
    </row>
    <row r="2238" customFormat="false" ht="12.75" hidden="false" customHeight="false" outlineLevel="0" collapsed="false">
      <c r="A2238" s="2" t="n">
        <v>37221</v>
      </c>
      <c r="B2238" s="0" t="n">
        <v>2.696</v>
      </c>
    </row>
    <row r="2239" customFormat="false" ht="12.75" hidden="false" customHeight="false" outlineLevel="0" collapsed="false">
      <c r="A2239" s="2" t="n">
        <v>37222</v>
      </c>
      <c r="B2239" s="0" t="n">
        <v>2.606</v>
      </c>
    </row>
    <row r="2240" customFormat="false" ht="12.75" hidden="false" customHeight="false" outlineLevel="0" collapsed="false">
      <c r="A2240" s="2" t="n">
        <v>37223</v>
      </c>
      <c r="B2240" s="0" t="n">
        <v>2.316</v>
      </c>
    </row>
    <row r="2241" customFormat="false" ht="12.75" hidden="false" customHeight="false" outlineLevel="0" collapsed="false">
      <c r="A2241" s="2" t="n">
        <v>37224</v>
      </c>
      <c r="B2241" s="0" t="n">
        <v>2.561</v>
      </c>
    </row>
    <row r="2242" customFormat="false" ht="12.75" hidden="false" customHeight="false" outlineLevel="0" collapsed="false">
      <c r="A2242" s="2" t="n">
        <v>37225</v>
      </c>
      <c r="B2242" s="0" t="n">
        <v>2.701</v>
      </c>
    </row>
    <row r="2243" customFormat="false" ht="12.75" hidden="false" customHeight="false" outlineLevel="0" collapsed="false">
      <c r="A2243" s="2" t="n">
        <v>37228</v>
      </c>
      <c r="B2243" s="0" t="n">
        <v>2.634</v>
      </c>
    </row>
    <row r="2244" customFormat="false" ht="12.75" hidden="false" customHeight="false" outlineLevel="0" collapsed="false">
      <c r="A2244" s="2" t="n">
        <v>37229</v>
      </c>
      <c r="B2244" s="0" t="n">
        <v>2.563</v>
      </c>
    </row>
    <row r="2245" customFormat="false" ht="12.75" hidden="false" customHeight="false" outlineLevel="0" collapsed="false">
      <c r="A2245" s="2" t="n">
        <v>37230</v>
      </c>
      <c r="B2245" s="0" t="n">
        <v>2.491</v>
      </c>
    </row>
    <row r="2246" customFormat="false" ht="12.75" hidden="false" customHeight="false" outlineLevel="0" collapsed="false">
      <c r="A2246" s="2" t="n">
        <v>37231</v>
      </c>
      <c r="B2246" s="0" t="n">
        <v>2.565</v>
      </c>
    </row>
    <row r="2247" customFormat="false" ht="12.75" hidden="false" customHeight="false" outlineLevel="0" collapsed="false">
      <c r="A2247" s="2" t="n">
        <v>37232</v>
      </c>
      <c r="B2247" s="0" t="n">
        <v>2.568</v>
      </c>
    </row>
    <row r="2248" customFormat="false" ht="12.75" hidden="false" customHeight="false" outlineLevel="0" collapsed="false">
      <c r="A2248" s="2" t="n">
        <v>37235</v>
      </c>
      <c r="B2248" s="0" t="n">
        <v>2.747</v>
      </c>
    </row>
    <row r="2249" customFormat="false" ht="12.75" hidden="false" customHeight="false" outlineLevel="0" collapsed="false">
      <c r="A2249" s="2" t="n">
        <v>37236</v>
      </c>
      <c r="B2249" s="0" t="n">
        <v>2.803</v>
      </c>
    </row>
    <row r="2250" customFormat="false" ht="12.75" hidden="false" customHeight="false" outlineLevel="0" collapsed="false">
      <c r="A2250" s="2" t="n">
        <v>37237</v>
      </c>
      <c r="B2250" s="0" t="n">
        <v>2.719</v>
      </c>
    </row>
    <row r="2251" customFormat="false" ht="12.75" hidden="false" customHeight="false" outlineLevel="0" collapsed="false">
      <c r="A2251" s="2" t="n">
        <v>37238</v>
      </c>
      <c r="B2251" s="0" t="n">
        <v>2.756</v>
      </c>
    </row>
    <row r="2252" customFormat="false" ht="12.75" hidden="false" customHeight="false" outlineLevel="0" collapsed="false">
      <c r="A2252" s="2" t="n">
        <v>37239</v>
      </c>
      <c r="B2252" s="0" t="n">
        <v>2.846</v>
      </c>
    </row>
    <row r="2253" customFormat="false" ht="12.75" hidden="false" customHeight="false" outlineLevel="0" collapsed="false">
      <c r="A2253" s="2" t="n">
        <v>37242</v>
      </c>
      <c r="B2253" s="0" t="n">
        <v>2.686</v>
      </c>
    </row>
    <row r="2254" customFormat="false" ht="12.75" hidden="false" customHeight="false" outlineLevel="0" collapsed="false">
      <c r="A2254" s="2" t="n">
        <v>37243</v>
      </c>
      <c r="B2254" s="0" t="n">
        <v>2.657</v>
      </c>
    </row>
    <row r="2255" customFormat="false" ht="12.75" hidden="false" customHeight="false" outlineLevel="0" collapsed="false">
      <c r="A2255" s="2" t="n">
        <v>37244</v>
      </c>
      <c r="B2255" s="0" t="n">
        <v>2.616</v>
      </c>
    </row>
    <row r="2256" customFormat="false" ht="12.75" hidden="false" customHeight="false" outlineLevel="0" collapsed="false">
      <c r="A2256" s="2" t="n">
        <v>37245</v>
      </c>
      <c r="B2256" s="0" t="n">
        <v>2.686</v>
      </c>
    </row>
    <row r="2257" customFormat="false" ht="12.75" hidden="false" customHeight="false" outlineLevel="0" collapsed="false">
      <c r="A2257" s="2" t="n">
        <v>37246</v>
      </c>
      <c r="B2257" s="0" t="n">
        <v>2.895</v>
      </c>
    </row>
    <row r="2258" customFormat="false" ht="12.75" hidden="false" customHeight="false" outlineLevel="0" collapsed="false">
      <c r="A2258" s="2" t="n">
        <v>37251</v>
      </c>
      <c r="B2258" s="0" t="n">
        <v>2.911</v>
      </c>
    </row>
    <row r="2259" customFormat="false" ht="12.75" hidden="false" customHeight="false" outlineLevel="0" collapsed="false">
      <c r="A2259" s="2" t="n">
        <v>37252</v>
      </c>
      <c r="B2259" s="0" t="n">
        <v>2.555</v>
      </c>
    </row>
    <row r="2260" customFormat="false" ht="12.75" hidden="false" customHeight="false" outlineLevel="0" collapsed="false">
      <c r="A2260" s="2" t="n">
        <v>37253</v>
      </c>
      <c r="B2260" s="0" t="n">
        <v>2.774</v>
      </c>
    </row>
    <row r="2261" customFormat="false" ht="12.75" hidden="false" customHeight="false" outlineLevel="0" collapsed="false">
      <c r="A2261" s="2" t="n">
        <v>37256</v>
      </c>
      <c r="B2261" s="0" t="n">
        <v>2.57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C42"/>
  <sheetViews>
    <sheetView showFormulas="false" showGridLines="true" showRowColHeaders="true" showZeros="true" rightToLeft="false" tabSelected="true" showOutlineSymbols="true" defaultGridColor="true" view="normal" topLeftCell="CO1" colorId="64" zoomScale="100" zoomScaleNormal="100" zoomScalePageLayoutView="100" workbookViewId="0">
      <selection pane="topLeft" activeCell="CS42" activeCellId="0" sqref="CS1:DC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8" width="9.14"/>
    <col collapsed="false" customWidth="true" hidden="false" outlineLevel="0" max="6" min="6" style="0" width="6.41"/>
    <col collapsed="false" customWidth="true" hidden="false" outlineLevel="0" max="7" min="7" style="0" width="6.7"/>
    <col collapsed="false" customWidth="true" hidden="false" outlineLevel="0" max="8" min="8" style="0" width="7.99"/>
    <col collapsed="false" customWidth="true" hidden="false" outlineLevel="0" max="11" min="9" style="0" width="6.85"/>
    <col collapsed="false" customWidth="true" hidden="false" outlineLevel="0" max="14" min="14" style="0" width="7.14"/>
    <col collapsed="false" customWidth="true" hidden="false" outlineLevel="0" max="15" min="15" style="0" width="6.99"/>
    <col collapsed="false" customWidth="true" hidden="false" outlineLevel="0" max="16" min="16" style="0" width="7.7"/>
    <col collapsed="false" customWidth="true" hidden="false" outlineLevel="0" max="17" min="17" style="0" width="7.42"/>
    <col collapsed="false" customWidth="true" hidden="false" outlineLevel="0" max="18" min="18" style="0" width="5.28"/>
    <col collapsed="false" customWidth="true" hidden="false" outlineLevel="0" max="19" min="19" style="0" width="6.7"/>
    <col collapsed="false" customWidth="true" hidden="false" outlineLevel="0" max="20" min="20" style="0" width="6.85"/>
    <col collapsed="false" customWidth="true" hidden="false" outlineLevel="0" max="21" min="21" style="0" width="6.56"/>
    <col collapsed="false" customWidth="true" hidden="false" outlineLevel="0" max="22" min="22" style="0" width="6.28"/>
    <col collapsed="false" customWidth="true" hidden="false" outlineLevel="0" max="23" min="23" style="0" width="6.99"/>
    <col collapsed="false" customWidth="true" hidden="false" outlineLevel="0" max="35" min="30" style="0" width="7.42"/>
    <col collapsed="false" customWidth="true" hidden="false" outlineLevel="0" max="47" min="42" style="0" width="7.85"/>
    <col collapsed="false" customWidth="true" hidden="false" outlineLevel="0" max="59" min="55" style="0" width="6.85"/>
    <col collapsed="false" customWidth="true" hidden="false" outlineLevel="0" max="71" min="66" style="0" width="8.14"/>
    <col collapsed="false" customWidth="true" hidden="false" outlineLevel="0" max="95" min="90" style="0" width="7.42"/>
    <col collapsed="false" customWidth="true" hidden="false" outlineLevel="0" max="107" min="103" style="0" width="6.56"/>
  </cols>
  <sheetData>
    <row r="1" customFormat="false" ht="15.75" hidden="false" customHeight="false" outlineLevel="0" collapsed="false">
      <c r="F1" s="39" t="n">
        <v>1993</v>
      </c>
      <c r="Q1" s="39" t="n">
        <v>1994</v>
      </c>
      <c r="AC1" s="39" t="n">
        <v>1995</v>
      </c>
      <c r="AO1" s="39" t="n">
        <v>1996</v>
      </c>
      <c r="BA1" s="39" t="n">
        <v>1997</v>
      </c>
      <c r="BM1" s="39" t="n">
        <v>1998</v>
      </c>
      <c r="BZ1" s="39" t="n">
        <v>1999</v>
      </c>
      <c r="CK1" s="39" t="n">
        <v>2000</v>
      </c>
      <c r="CV1" s="39" t="n">
        <v>2001</v>
      </c>
    </row>
    <row r="3" customFormat="false" ht="48.75" hidden="false" customHeight="false" outlineLevel="0" collapsed="false">
      <c r="A3" s="40" t="s">
        <v>14</v>
      </c>
      <c r="B3" s="17" t="s">
        <v>16</v>
      </c>
      <c r="C3" s="17" t="s">
        <v>17</v>
      </c>
      <c r="D3" s="17" t="s">
        <v>18</v>
      </c>
      <c r="E3" s="17" t="s">
        <v>19</v>
      </c>
      <c r="F3" s="18" t="s">
        <v>20</v>
      </c>
      <c r="G3" s="18" t="s">
        <v>21</v>
      </c>
      <c r="H3" s="18" t="s">
        <v>22</v>
      </c>
      <c r="I3" s="18" t="s">
        <v>23</v>
      </c>
      <c r="J3" s="18" t="s">
        <v>24</v>
      </c>
      <c r="K3" s="18" t="s">
        <v>25</v>
      </c>
      <c r="M3" s="40" t="s">
        <v>14</v>
      </c>
      <c r="N3" s="17" t="s">
        <v>16</v>
      </c>
      <c r="O3" s="17" t="s">
        <v>17</v>
      </c>
      <c r="P3" s="17" t="s">
        <v>18</v>
      </c>
      <c r="Q3" s="17" t="s">
        <v>19</v>
      </c>
      <c r="R3" s="18" t="s">
        <v>20</v>
      </c>
      <c r="S3" s="18" t="s">
        <v>21</v>
      </c>
      <c r="T3" s="18" t="s">
        <v>22</v>
      </c>
      <c r="U3" s="18" t="s">
        <v>23</v>
      </c>
      <c r="V3" s="18" t="s">
        <v>24</v>
      </c>
      <c r="W3" s="18" t="s">
        <v>25</v>
      </c>
      <c r="Y3" s="40" t="s">
        <v>14</v>
      </c>
      <c r="Z3" s="17" t="s">
        <v>16</v>
      </c>
      <c r="AA3" s="17" t="s">
        <v>17</v>
      </c>
      <c r="AB3" s="17" t="s">
        <v>18</v>
      </c>
      <c r="AC3" s="17" t="s">
        <v>19</v>
      </c>
      <c r="AD3" s="18" t="s">
        <v>20</v>
      </c>
      <c r="AE3" s="18" t="s">
        <v>21</v>
      </c>
      <c r="AF3" s="18" t="s">
        <v>22</v>
      </c>
      <c r="AG3" s="18" t="s">
        <v>23</v>
      </c>
      <c r="AH3" s="18" t="s">
        <v>24</v>
      </c>
      <c r="AI3" s="18" t="s">
        <v>25</v>
      </c>
      <c r="AK3" s="40" t="s">
        <v>14</v>
      </c>
      <c r="AL3" s="17" t="s">
        <v>16</v>
      </c>
      <c r="AM3" s="17" t="s">
        <v>17</v>
      </c>
      <c r="AN3" s="17" t="s">
        <v>18</v>
      </c>
      <c r="AO3" s="17" t="s">
        <v>19</v>
      </c>
      <c r="AP3" s="18" t="s">
        <v>20</v>
      </c>
      <c r="AQ3" s="18" t="s">
        <v>21</v>
      </c>
      <c r="AR3" s="18" t="s">
        <v>22</v>
      </c>
      <c r="AS3" s="18" t="s">
        <v>23</v>
      </c>
      <c r="AT3" s="18" t="s">
        <v>24</v>
      </c>
      <c r="AU3" s="18" t="s">
        <v>25</v>
      </c>
      <c r="AW3" s="40" t="s">
        <v>14</v>
      </c>
      <c r="AX3" s="17" t="s">
        <v>16</v>
      </c>
      <c r="AY3" s="17" t="s">
        <v>17</v>
      </c>
      <c r="AZ3" s="17" t="s">
        <v>18</v>
      </c>
      <c r="BA3" s="17" t="s">
        <v>19</v>
      </c>
      <c r="BB3" s="18" t="s">
        <v>20</v>
      </c>
      <c r="BC3" s="18" t="s">
        <v>21</v>
      </c>
      <c r="BD3" s="18" t="s">
        <v>22</v>
      </c>
      <c r="BE3" s="18" t="s">
        <v>23</v>
      </c>
      <c r="BF3" s="18" t="s">
        <v>24</v>
      </c>
      <c r="BG3" s="18" t="s">
        <v>25</v>
      </c>
      <c r="BI3" s="40" t="s">
        <v>14</v>
      </c>
      <c r="BJ3" s="17" t="s">
        <v>16</v>
      </c>
      <c r="BK3" s="17" t="s">
        <v>17</v>
      </c>
      <c r="BL3" s="17" t="s">
        <v>18</v>
      </c>
      <c r="BM3" s="17" t="s">
        <v>19</v>
      </c>
      <c r="BN3" s="18" t="s">
        <v>20</v>
      </c>
      <c r="BO3" s="18" t="s">
        <v>21</v>
      </c>
      <c r="BP3" s="18" t="s">
        <v>22</v>
      </c>
      <c r="BQ3" s="18" t="s">
        <v>23</v>
      </c>
      <c r="BR3" s="18" t="s">
        <v>24</v>
      </c>
      <c r="BS3" s="18" t="s">
        <v>25</v>
      </c>
      <c r="BU3" s="40" t="s">
        <v>14</v>
      </c>
      <c r="BV3" s="17" t="s">
        <v>16</v>
      </c>
      <c r="BW3" s="17" t="s">
        <v>17</v>
      </c>
      <c r="BX3" s="17" t="s">
        <v>18</v>
      </c>
      <c r="BY3" s="17" t="s">
        <v>19</v>
      </c>
      <c r="BZ3" s="18" t="s">
        <v>20</v>
      </c>
      <c r="CA3" s="18" t="s">
        <v>21</v>
      </c>
      <c r="CB3" s="18" t="s">
        <v>22</v>
      </c>
      <c r="CC3" s="18" t="s">
        <v>23</v>
      </c>
      <c r="CD3" s="18" t="s">
        <v>24</v>
      </c>
      <c r="CE3" s="18" t="s">
        <v>25</v>
      </c>
      <c r="CG3" s="40" t="s">
        <v>14</v>
      </c>
      <c r="CH3" s="17" t="s">
        <v>16</v>
      </c>
      <c r="CI3" s="17" t="s">
        <v>17</v>
      </c>
      <c r="CJ3" s="17" t="s">
        <v>18</v>
      </c>
      <c r="CK3" s="17" t="s">
        <v>19</v>
      </c>
      <c r="CL3" s="18" t="s">
        <v>20</v>
      </c>
      <c r="CM3" s="18" t="s">
        <v>21</v>
      </c>
      <c r="CN3" s="18" t="s">
        <v>22</v>
      </c>
      <c r="CO3" s="18" t="s">
        <v>23</v>
      </c>
      <c r="CP3" s="18" t="s">
        <v>24</v>
      </c>
      <c r="CQ3" s="18" t="s">
        <v>25</v>
      </c>
      <c r="CS3" s="40" t="s">
        <v>14</v>
      </c>
      <c r="CT3" s="17" t="s">
        <v>16</v>
      </c>
      <c r="CU3" s="17" t="s">
        <v>17</v>
      </c>
      <c r="CV3" s="17" t="s">
        <v>18</v>
      </c>
      <c r="CW3" s="17" t="s">
        <v>19</v>
      </c>
      <c r="CX3" s="18" t="s">
        <v>20</v>
      </c>
      <c r="CY3" s="18" t="s">
        <v>21</v>
      </c>
      <c r="CZ3" s="18" t="s">
        <v>22</v>
      </c>
      <c r="DA3" s="18" t="s">
        <v>23</v>
      </c>
      <c r="DB3" s="18" t="s">
        <v>24</v>
      </c>
      <c r="DC3" s="18" t="s">
        <v>25</v>
      </c>
    </row>
    <row r="4" customFormat="false" ht="13.5" hidden="false" customHeight="false" outlineLevel="0" collapsed="false">
      <c r="A4" s="23" t="n">
        <v>33976</v>
      </c>
      <c r="B4" s="24" t="n">
        <v>0.298114285714285</v>
      </c>
      <c r="C4" s="3" t="n">
        <v>0.091819705</v>
      </c>
      <c r="D4" s="3" t="n">
        <v>0.0995006091666664</v>
      </c>
      <c r="E4" s="3" t="n">
        <v>0.191320314166666</v>
      </c>
      <c r="F4" s="4" t="n">
        <v>1.6</v>
      </c>
      <c r="G4" s="4" t="n">
        <v>1.58928571428571</v>
      </c>
      <c r="H4" s="4" t="n">
        <v>1.8874</v>
      </c>
      <c r="I4" s="4" t="n">
        <v>1.77041945833333</v>
      </c>
      <c r="J4" s="4" t="n">
        <v>1.86223916333333</v>
      </c>
      <c r="K4" s="4" t="n">
        <v>1.9617397725</v>
      </c>
      <c r="M4" s="23" t="n">
        <v>34340</v>
      </c>
      <c r="N4" s="3" t="n">
        <v>0.228085714285714</v>
      </c>
      <c r="O4" s="3" t="n">
        <v>0.115</v>
      </c>
      <c r="P4" s="3" t="n">
        <v>0.115</v>
      </c>
      <c r="Q4" s="3" t="n">
        <v>0.23</v>
      </c>
      <c r="R4" s="4" t="n">
        <v>2.094</v>
      </c>
      <c r="S4" s="4" t="n">
        <v>1.99171428571429</v>
      </c>
      <c r="T4" s="4" t="n">
        <v>2.2198</v>
      </c>
      <c r="U4" s="4" t="n">
        <v>2.17466666666667</v>
      </c>
      <c r="V4" s="4" t="n">
        <v>2.28966666666667</v>
      </c>
      <c r="W4" s="4" t="n">
        <v>2.40466666666667</v>
      </c>
      <c r="Y4" s="23" t="n">
        <v>34704</v>
      </c>
      <c r="Z4" s="3" t="n">
        <v>0.218857142857143</v>
      </c>
      <c r="AA4" s="3" t="n">
        <v>0.0975000000000001</v>
      </c>
      <c r="AB4" s="3" t="n">
        <v>0.1025</v>
      </c>
      <c r="AC4" s="3" t="n">
        <v>0.2</v>
      </c>
      <c r="AD4" s="4" t="n">
        <v>1.552</v>
      </c>
      <c r="AE4" s="4" t="n">
        <v>1.62514285714286</v>
      </c>
      <c r="AF4" s="4" t="n">
        <v>1.844</v>
      </c>
      <c r="AG4" s="4" t="n">
        <v>1.806</v>
      </c>
      <c r="AH4" s="4" t="n">
        <v>1.9035</v>
      </c>
      <c r="AI4" s="4" t="n">
        <v>2.006</v>
      </c>
      <c r="AK4" s="23" t="n">
        <v>35068</v>
      </c>
      <c r="AL4" s="3" t="n">
        <v>0.131742857142857</v>
      </c>
      <c r="AM4" s="3" t="n">
        <v>0.0263333333333333</v>
      </c>
      <c r="AN4" s="3" t="n">
        <v>0.0400000000000007</v>
      </c>
      <c r="AO4" s="3" t="n">
        <v>0.066333333333334</v>
      </c>
      <c r="AP4" s="4" t="n">
        <v>2.964</v>
      </c>
      <c r="AQ4" s="4" t="n">
        <v>1.85885714285714</v>
      </c>
      <c r="AR4" s="4" t="n">
        <v>1.9906</v>
      </c>
      <c r="AS4" s="4" t="n">
        <v>1.92558333333333</v>
      </c>
      <c r="AT4" s="4" t="n">
        <v>1.95191666666667</v>
      </c>
      <c r="AU4" s="4" t="n">
        <v>1.99191666666667</v>
      </c>
      <c r="AW4" s="23" t="n">
        <v>35432</v>
      </c>
      <c r="AX4" s="3" t="n">
        <v>0.115314285714286</v>
      </c>
      <c r="AY4" s="3" t="n">
        <v>0.0203333333333333</v>
      </c>
      <c r="AZ4" s="3" t="n">
        <v>0.0100000000000002</v>
      </c>
      <c r="BA4" s="3" t="n">
        <v>0.0303333333333335</v>
      </c>
      <c r="BB4" s="4" t="n">
        <v>2.89</v>
      </c>
      <c r="BC4" s="4" t="n">
        <v>2.23328571428571</v>
      </c>
      <c r="BD4" s="4" t="n">
        <v>2.3486</v>
      </c>
      <c r="BE4" s="4" t="n">
        <v>2.23833333333333</v>
      </c>
      <c r="BF4" s="4" t="n">
        <v>2.25866666666667</v>
      </c>
      <c r="BG4" s="4" t="n">
        <v>2.26866666666667</v>
      </c>
      <c r="BI4" s="23" t="n">
        <v>35803</v>
      </c>
      <c r="BJ4" s="3" t="n">
        <v>0.267828571428572</v>
      </c>
      <c r="BK4" s="3" t="n">
        <v>0.0110833333333331</v>
      </c>
      <c r="BL4" s="3" t="n">
        <v>0.0125833333333336</v>
      </c>
      <c r="BM4" s="3" t="n">
        <v>0.0236666666666667</v>
      </c>
      <c r="BN4" s="4" t="n">
        <v>2.046</v>
      </c>
      <c r="BO4" s="4" t="n">
        <v>2.09357142857143</v>
      </c>
      <c r="BP4" s="4" t="n">
        <v>2.3614</v>
      </c>
      <c r="BQ4" s="4" t="n">
        <v>2.23616666666667</v>
      </c>
      <c r="BR4" s="4" t="n">
        <v>2.24725</v>
      </c>
      <c r="BS4" s="4" t="n">
        <v>2.25983333333333</v>
      </c>
      <c r="BU4" s="23" t="n">
        <v>36167</v>
      </c>
      <c r="BV4" s="3" t="n">
        <v>0.3332</v>
      </c>
      <c r="BW4" s="3" t="n">
        <v>0.0217499999999999</v>
      </c>
      <c r="BX4" s="3" t="n">
        <v>0.0254166666666666</v>
      </c>
      <c r="BY4" s="3" t="n">
        <v>0.0471666666666666</v>
      </c>
      <c r="BZ4" s="4" t="n">
        <v>1.836</v>
      </c>
      <c r="CA4" s="4" t="n">
        <v>1.91</v>
      </c>
      <c r="CB4" s="4" t="n">
        <v>2.2432</v>
      </c>
      <c r="CC4" s="4" t="n">
        <v>2.17341666666667</v>
      </c>
      <c r="CD4" s="4" t="n">
        <v>2.19516666666667</v>
      </c>
      <c r="CE4" s="4" t="n">
        <v>2.22058333333333</v>
      </c>
      <c r="CG4" s="23" t="n">
        <v>36531</v>
      </c>
      <c r="CH4" s="3" t="n">
        <v>0.266342857142857</v>
      </c>
      <c r="CI4" s="3" t="n">
        <v>0.0185833333333338</v>
      </c>
      <c r="CJ4" s="3" t="n">
        <v>0.0359583333333333</v>
      </c>
      <c r="CK4" s="3" t="n">
        <v>0.0545416666666672</v>
      </c>
      <c r="CL4" s="4" t="n">
        <v>2.196</v>
      </c>
      <c r="CM4" s="4" t="n">
        <v>2.33385714285714</v>
      </c>
      <c r="CN4" s="4" t="n">
        <v>2.6002</v>
      </c>
      <c r="CO4" s="4" t="n">
        <v>2.48133333333333</v>
      </c>
      <c r="CP4" s="4" t="n">
        <v>2.49991666666667</v>
      </c>
      <c r="CQ4" s="4" t="n">
        <v>2.535875</v>
      </c>
      <c r="CS4" s="23" t="n">
        <v>36895</v>
      </c>
      <c r="CT4" s="3" t="n">
        <v>-0.140714285714285</v>
      </c>
      <c r="CU4" s="3" t="n">
        <v>-0.5845</v>
      </c>
      <c r="CV4" s="3" t="n">
        <v>-0.119166666666668</v>
      </c>
      <c r="CW4" s="3" t="n">
        <v>-0.703666666666667</v>
      </c>
      <c r="CX4" s="4" t="n">
        <v>8.966</v>
      </c>
      <c r="CY4" s="4" t="n">
        <v>5.45071428571429</v>
      </c>
      <c r="CZ4" s="4" t="n">
        <v>5.31</v>
      </c>
      <c r="DA4" s="4" t="n">
        <v>4.42725</v>
      </c>
      <c r="DB4" s="4" t="n">
        <v>3.84275</v>
      </c>
      <c r="DC4" s="4" t="n">
        <v>3.72358333333333</v>
      </c>
    </row>
    <row r="5" customFormat="false" ht="12.75" hidden="false" customHeight="false" outlineLevel="0" collapsed="false">
      <c r="A5" s="23" t="n">
        <v>33983</v>
      </c>
      <c r="B5" s="24" t="n">
        <v>0.320371428571429</v>
      </c>
      <c r="C5" s="3" t="n">
        <v>0.0853767108333334</v>
      </c>
      <c r="D5" s="3" t="n">
        <v>0.0895961574999999</v>
      </c>
      <c r="E5" s="3" t="n">
        <v>0.174972868333333</v>
      </c>
      <c r="F5" s="4" t="n">
        <v>1.646</v>
      </c>
      <c r="G5" s="4" t="n">
        <v>1.59042857142857</v>
      </c>
      <c r="H5" s="4" t="n">
        <v>1.9108</v>
      </c>
      <c r="I5" s="4" t="n">
        <v>1.7852742325</v>
      </c>
      <c r="J5" s="4" t="n">
        <v>1.87065094333333</v>
      </c>
      <c r="K5" s="4" t="n">
        <v>1.96024710083333</v>
      </c>
      <c r="M5" s="23" t="n">
        <v>34347</v>
      </c>
      <c r="N5" s="3" t="n">
        <v>0.217085714285714</v>
      </c>
      <c r="O5" s="3" t="n">
        <v>0.0925000000000003</v>
      </c>
      <c r="P5" s="3" t="n">
        <v>0.0974999999999997</v>
      </c>
      <c r="Q5" s="3" t="n">
        <v>0.19</v>
      </c>
      <c r="R5" s="4" t="n">
        <v>2.194</v>
      </c>
      <c r="S5" s="4" t="n">
        <v>1.98871428571429</v>
      </c>
      <c r="T5" s="4" t="n">
        <v>2.2058</v>
      </c>
      <c r="U5" s="4" t="n">
        <v>2.14483333333333</v>
      </c>
      <c r="V5" s="4" t="n">
        <v>2.23733333333333</v>
      </c>
      <c r="W5" s="4" t="n">
        <v>2.33483333333333</v>
      </c>
      <c r="Y5" s="23" t="n">
        <v>34711</v>
      </c>
      <c r="Z5" s="3" t="n">
        <v>0.253285714285714</v>
      </c>
      <c r="AA5" s="3" t="n">
        <v>0.0999999999999999</v>
      </c>
      <c r="AB5" s="3" t="n">
        <v>0.1025</v>
      </c>
      <c r="AC5" s="3" t="n">
        <v>0.2025</v>
      </c>
      <c r="AD5" s="4" t="n">
        <v>1.343</v>
      </c>
      <c r="AE5" s="4" t="n">
        <v>1.54671428571429</v>
      </c>
      <c r="AF5" s="4" t="n">
        <v>1.8</v>
      </c>
      <c r="AG5" s="4" t="n">
        <v>1.76225</v>
      </c>
      <c r="AH5" s="4" t="n">
        <v>1.86225</v>
      </c>
      <c r="AI5" s="4" t="n">
        <v>1.96475</v>
      </c>
      <c r="AK5" s="23" t="n">
        <v>35075</v>
      </c>
      <c r="AL5" s="3" t="n">
        <v>0.1674</v>
      </c>
      <c r="AM5" s="3" t="n">
        <v>0.0262500000000001</v>
      </c>
      <c r="AN5" s="3" t="n">
        <v>0.0399999999999996</v>
      </c>
      <c r="AO5" s="3" t="n">
        <v>0.0662499999999997</v>
      </c>
      <c r="AP5" s="4" t="n">
        <v>2.49</v>
      </c>
      <c r="AQ5" s="4" t="n">
        <v>1.851</v>
      </c>
      <c r="AR5" s="4" t="n">
        <v>2.0184</v>
      </c>
      <c r="AS5" s="4" t="n">
        <v>1.95965416666667</v>
      </c>
      <c r="AT5" s="4" t="n">
        <v>1.98590416666667</v>
      </c>
      <c r="AU5" s="4" t="n">
        <v>2.02590416666667</v>
      </c>
      <c r="AW5" s="23" t="n">
        <v>35439</v>
      </c>
      <c r="AX5" s="3" t="n">
        <v>0.0995714285714286</v>
      </c>
      <c r="AY5" s="3" t="n">
        <v>0.0185</v>
      </c>
      <c r="AZ5" s="3" t="n">
        <v>0.00999999999999979</v>
      </c>
      <c r="BA5" s="3" t="n">
        <v>0.0284999999999997</v>
      </c>
      <c r="BB5" s="4" t="n">
        <v>3.481</v>
      </c>
      <c r="BC5" s="4" t="n">
        <v>2.27442857142857</v>
      </c>
      <c r="BD5" s="4" t="n">
        <v>2.374</v>
      </c>
      <c r="BE5" s="4" t="n">
        <v>2.28058333333333</v>
      </c>
      <c r="BF5" s="4" t="n">
        <v>2.29908333333333</v>
      </c>
      <c r="BG5" s="4" t="n">
        <v>2.30908333333333</v>
      </c>
      <c r="BI5" s="23" t="n">
        <v>35810</v>
      </c>
      <c r="BJ5" s="3" t="n">
        <v>0.253857142857143</v>
      </c>
      <c r="BK5" s="3" t="n">
        <v>0.0241666666666669</v>
      </c>
      <c r="BL5" s="3" t="n">
        <v>0.0161666666666664</v>
      </c>
      <c r="BM5" s="3" t="n">
        <v>0.0403333333333333</v>
      </c>
      <c r="BN5" s="4" t="n">
        <v>2.094</v>
      </c>
      <c r="BO5" s="4" t="n">
        <v>2.14514285714286</v>
      </c>
      <c r="BP5" s="4" t="n">
        <v>2.399</v>
      </c>
      <c r="BQ5" s="4" t="n">
        <v>2.27433333333333</v>
      </c>
      <c r="BR5" s="4" t="n">
        <v>2.2985</v>
      </c>
      <c r="BS5" s="4" t="n">
        <v>2.31466666666667</v>
      </c>
      <c r="BU5" s="23" t="n">
        <v>36174</v>
      </c>
      <c r="BV5" s="3" t="n">
        <v>0.329657142857143</v>
      </c>
      <c r="BW5" s="3" t="n">
        <v>0.0469166666666663</v>
      </c>
      <c r="BX5" s="3" t="n">
        <v>0.0316666666666667</v>
      </c>
      <c r="BY5" s="3" t="n">
        <v>0.078583333333333</v>
      </c>
      <c r="BZ5" s="4" t="n">
        <v>1.809</v>
      </c>
      <c r="CA5" s="4" t="n">
        <v>1.91914285714286</v>
      </c>
      <c r="CB5" s="4" t="n">
        <v>2.2488</v>
      </c>
      <c r="CC5" s="4" t="n">
        <v>2.18591666666667</v>
      </c>
      <c r="CD5" s="4" t="n">
        <v>2.23283333333333</v>
      </c>
      <c r="CE5" s="4" t="n">
        <v>2.2645</v>
      </c>
      <c r="CG5" s="23" t="n">
        <v>36538</v>
      </c>
      <c r="CH5" s="3" t="n">
        <v>0.239285714285714</v>
      </c>
      <c r="CI5" s="3" t="n">
        <v>0.0294166666666662</v>
      </c>
      <c r="CJ5" s="3" t="n">
        <v>0.0429166666666672</v>
      </c>
      <c r="CK5" s="3" t="n">
        <v>0.0723333333333334</v>
      </c>
      <c r="CL5" s="4" t="n">
        <v>2.252</v>
      </c>
      <c r="CM5" s="4" t="n">
        <v>2.36871428571429</v>
      </c>
      <c r="CN5" s="4" t="n">
        <v>2.608</v>
      </c>
      <c r="CO5" s="4" t="n">
        <v>2.49458333333333</v>
      </c>
      <c r="CP5" s="4" t="n">
        <v>2.524</v>
      </c>
      <c r="CQ5" s="4" t="n">
        <v>2.56691666666667</v>
      </c>
      <c r="CS5" s="23" t="n">
        <v>36902</v>
      </c>
      <c r="CT5" s="3" t="n">
        <v>-0.0415714285714275</v>
      </c>
      <c r="CU5" s="3" t="n">
        <v>-0.705166666666665</v>
      </c>
      <c r="CV5" s="3" t="n">
        <v>-0.136583333333333</v>
      </c>
      <c r="CW5" s="3" t="n">
        <v>-0.841749999999998</v>
      </c>
      <c r="CX5" s="4" t="n">
        <v>8.708</v>
      </c>
      <c r="CY5" s="4" t="n">
        <v>6.01757142857143</v>
      </c>
      <c r="CZ5" s="4" t="n">
        <v>5.976</v>
      </c>
      <c r="DA5" s="4" t="n">
        <v>4.93916666666667</v>
      </c>
      <c r="DB5" s="4" t="n">
        <v>4.234</v>
      </c>
      <c r="DC5" s="4" t="n">
        <v>4.09741666666667</v>
      </c>
    </row>
    <row r="6" customFormat="false" ht="12.75" hidden="false" customHeight="false" outlineLevel="0" collapsed="false">
      <c r="A6" s="23" t="n">
        <v>33990</v>
      </c>
      <c r="B6" s="24" t="n">
        <v>0.337257142857143</v>
      </c>
      <c r="C6" s="3" t="n">
        <v>0.0870053116666669</v>
      </c>
      <c r="D6" s="3" t="n">
        <v>0.0940189716666666</v>
      </c>
      <c r="E6" s="3" t="n">
        <v>0.181024283333334</v>
      </c>
      <c r="F6" s="4" t="n">
        <v>1.677</v>
      </c>
      <c r="G6" s="4" t="n">
        <v>1.63614285714286</v>
      </c>
      <c r="H6" s="4" t="n">
        <v>1.9734</v>
      </c>
      <c r="I6" s="4" t="n">
        <v>1.82809822833333</v>
      </c>
      <c r="J6" s="4" t="n">
        <v>1.91510354</v>
      </c>
      <c r="K6" s="4" t="n">
        <v>2.00912251166667</v>
      </c>
      <c r="M6" s="23" t="n">
        <v>34354</v>
      </c>
      <c r="N6" s="3" t="n">
        <v>0.188</v>
      </c>
      <c r="O6" s="3" t="n">
        <v>0.0899999999999999</v>
      </c>
      <c r="P6" s="3" t="n">
        <v>0.0950000000000002</v>
      </c>
      <c r="Q6" s="3" t="n">
        <v>0.185</v>
      </c>
      <c r="R6" s="4" t="n">
        <v>2.25</v>
      </c>
      <c r="S6" s="4" t="n">
        <v>2.008</v>
      </c>
      <c r="T6" s="4" t="n">
        <v>2.196</v>
      </c>
      <c r="U6" s="4" t="n">
        <v>2.12483333333333</v>
      </c>
      <c r="V6" s="4" t="n">
        <v>2.21483333333333</v>
      </c>
      <c r="W6" s="4" t="n">
        <v>2.30983333333333</v>
      </c>
      <c r="Y6" s="23" t="n">
        <v>34718</v>
      </c>
      <c r="Z6" s="3" t="n">
        <v>0.244885714285714</v>
      </c>
      <c r="AA6" s="3" t="n">
        <v>0.1075</v>
      </c>
      <c r="AB6" s="3" t="n">
        <v>0.11</v>
      </c>
      <c r="AC6" s="3" t="n">
        <v>0.2175</v>
      </c>
      <c r="AD6" s="4" t="n">
        <v>1.359</v>
      </c>
      <c r="AE6" s="4" t="n">
        <v>1.54971428571429</v>
      </c>
      <c r="AF6" s="4" t="n">
        <v>1.7946</v>
      </c>
      <c r="AG6" s="4" t="n">
        <v>1.76866666666667</v>
      </c>
      <c r="AH6" s="4" t="n">
        <v>1.87616666666667</v>
      </c>
      <c r="AI6" s="4" t="n">
        <v>1.98616666666667</v>
      </c>
      <c r="AK6" s="23" t="n">
        <v>35082</v>
      </c>
      <c r="AL6" s="3" t="n">
        <v>0.150085714285714</v>
      </c>
      <c r="AM6" s="3" t="n">
        <v>0.0262500000000001</v>
      </c>
      <c r="AN6" s="3" t="n">
        <v>0.0399999999999998</v>
      </c>
      <c r="AO6" s="3" t="n">
        <v>0.0662499999999999</v>
      </c>
      <c r="AP6" s="4" t="n">
        <v>2.264</v>
      </c>
      <c r="AQ6" s="4" t="n">
        <v>1.85271428571429</v>
      </c>
      <c r="AR6" s="4" t="n">
        <v>2.0028</v>
      </c>
      <c r="AS6" s="4" t="n">
        <v>1.95449375</v>
      </c>
      <c r="AT6" s="4" t="n">
        <v>1.98074375</v>
      </c>
      <c r="AU6" s="4" t="n">
        <v>2.02074375</v>
      </c>
      <c r="AW6" s="23" t="n">
        <v>35446</v>
      </c>
      <c r="AX6" s="3" t="n">
        <v>0.103285714285714</v>
      </c>
      <c r="AY6" s="3" t="n">
        <v>-0.0172500000000002</v>
      </c>
      <c r="AZ6" s="3" t="n">
        <v>0</v>
      </c>
      <c r="BA6" s="3" t="n">
        <v>-0.0172500000000002</v>
      </c>
      <c r="BB6" s="4" t="n">
        <v>3.341</v>
      </c>
      <c r="BC6" s="4" t="n">
        <v>2.26071428571429</v>
      </c>
      <c r="BD6" s="4" t="n">
        <v>2.364</v>
      </c>
      <c r="BE6" s="4" t="n">
        <v>2.2525</v>
      </c>
      <c r="BF6" s="4" t="n">
        <v>2.23525</v>
      </c>
      <c r="BG6" s="4" t="n">
        <v>2.23525</v>
      </c>
      <c r="BI6" s="23" t="n">
        <v>35817</v>
      </c>
      <c r="BJ6" s="3" t="n">
        <v>0.238657142857143</v>
      </c>
      <c r="BK6" s="3" t="n">
        <v>0.0283333333333338</v>
      </c>
      <c r="BL6" s="3" t="n">
        <v>0.0218333333333329</v>
      </c>
      <c r="BM6" s="3" t="n">
        <v>0.0501666666666667</v>
      </c>
      <c r="BN6" s="4" t="n">
        <v>2.16</v>
      </c>
      <c r="BO6" s="4" t="n">
        <v>2.22014285714286</v>
      </c>
      <c r="BP6" s="4" t="n">
        <v>2.4588</v>
      </c>
      <c r="BQ6" s="4" t="n">
        <v>2.312</v>
      </c>
      <c r="BR6" s="4" t="n">
        <v>2.34033333333333</v>
      </c>
      <c r="BS6" s="4" t="n">
        <v>2.36216666666667</v>
      </c>
      <c r="BU6" s="23" t="n">
        <v>36181</v>
      </c>
      <c r="BV6" s="3" t="n">
        <v>0.313628571428571</v>
      </c>
      <c r="BW6" s="3" t="n">
        <v>0.0684166666666664</v>
      </c>
      <c r="BX6" s="3" t="n">
        <v>0.0464166666666666</v>
      </c>
      <c r="BY6" s="3" t="n">
        <v>0.114833333333333</v>
      </c>
      <c r="BZ6" s="4" t="n">
        <v>1.892</v>
      </c>
      <c r="CA6" s="4" t="n">
        <v>1.97357142857143</v>
      </c>
      <c r="CB6" s="4" t="n">
        <v>2.2872</v>
      </c>
      <c r="CC6" s="4" t="n">
        <v>2.22316666666667</v>
      </c>
      <c r="CD6" s="4" t="n">
        <v>2.29158333333333</v>
      </c>
      <c r="CE6" s="4" t="n">
        <v>2.338</v>
      </c>
      <c r="CG6" s="23" t="n">
        <v>36545</v>
      </c>
      <c r="CH6" s="3" t="n">
        <v>0.160942857142858</v>
      </c>
      <c r="CI6" s="3" t="n">
        <v>-0.0055833333333335</v>
      </c>
      <c r="CJ6" s="3" t="n">
        <v>0.0376666666666665</v>
      </c>
      <c r="CK6" s="3" t="n">
        <v>0.032083333333333</v>
      </c>
      <c r="CL6" s="4" t="n">
        <v>2.559</v>
      </c>
      <c r="CM6" s="4" t="n">
        <v>2.59585714285714</v>
      </c>
      <c r="CN6" s="4" t="n">
        <v>2.7568</v>
      </c>
      <c r="CO6" s="4" t="n">
        <v>2.60125</v>
      </c>
      <c r="CP6" s="4" t="n">
        <v>2.59566666666667</v>
      </c>
      <c r="CQ6" s="4" t="n">
        <v>2.63333333333333</v>
      </c>
      <c r="CS6" s="23" t="n">
        <v>36909</v>
      </c>
      <c r="CT6" s="3" t="n">
        <v>0.004142857142857</v>
      </c>
      <c r="CU6" s="3" t="n">
        <v>-0.619750000000001</v>
      </c>
      <c r="CV6" s="3" t="n">
        <v>-0.136583333333333</v>
      </c>
      <c r="CW6" s="3" t="n">
        <v>-0.756333333333334</v>
      </c>
      <c r="CX6" s="4" t="n">
        <v>7.136</v>
      </c>
      <c r="CY6" s="4" t="n">
        <v>5.65285714285714</v>
      </c>
      <c r="CZ6" s="4" t="n">
        <v>5.657</v>
      </c>
      <c r="DA6" s="4" t="n">
        <v>4.79375</v>
      </c>
      <c r="DB6" s="4" t="n">
        <v>4.174</v>
      </c>
      <c r="DC6" s="4" t="n">
        <v>4.03741666666667</v>
      </c>
    </row>
    <row r="7" customFormat="false" ht="12.75" hidden="false" customHeight="false" outlineLevel="0" collapsed="false">
      <c r="A7" s="23" t="n">
        <v>33997</v>
      </c>
      <c r="B7" s="24" t="n">
        <v>0.327857142857143</v>
      </c>
      <c r="C7" s="3" t="n">
        <v>0.0786250549999998</v>
      </c>
      <c r="D7" s="3" t="n">
        <v>0.0863624750000003</v>
      </c>
      <c r="E7" s="3" t="n">
        <v>0.16498753</v>
      </c>
      <c r="F7" s="4" t="n">
        <v>1.588</v>
      </c>
      <c r="G7" s="4" t="n">
        <v>1.66114285714286</v>
      </c>
      <c r="H7" s="4" t="n">
        <v>1.989</v>
      </c>
      <c r="I7" s="4" t="n">
        <v>1.86041666666667</v>
      </c>
      <c r="J7" s="4" t="n">
        <v>1.93904172166667</v>
      </c>
      <c r="K7" s="4" t="n">
        <v>2.02540419666667</v>
      </c>
      <c r="M7" s="23" t="n">
        <v>34361</v>
      </c>
      <c r="N7" s="3" t="n">
        <v>0.140857142857143</v>
      </c>
      <c r="O7" s="3" t="n">
        <v>0.0799999999999996</v>
      </c>
      <c r="P7" s="3" t="n">
        <v>0.0950000000000002</v>
      </c>
      <c r="Q7" s="3" t="n">
        <v>0.175</v>
      </c>
      <c r="R7" s="4" t="n">
        <v>2.417</v>
      </c>
      <c r="S7" s="4" t="n">
        <v>2.11914285714286</v>
      </c>
      <c r="T7" s="4" t="n">
        <v>2.26</v>
      </c>
      <c r="U7" s="4" t="n">
        <v>2.16591666666667</v>
      </c>
      <c r="V7" s="4" t="n">
        <v>2.24591666666667</v>
      </c>
      <c r="W7" s="4" t="n">
        <v>2.34091666666667</v>
      </c>
      <c r="Y7" s="23" t="n">
        <v>34725</v>
      </c>
      <c r="Z7" s="3" t="n">
        <v>0.260942857142857</v>
      </c>
      <c r="AA7" s="3" t="n">
        <v>0.1075</v>
      </c>
      <c r="AB7" s="3" t="n">
        <v>0.11</v>
      </c>
      <c r="AC7" s="3" t="n">
        <v>0.2175</v>
      </c>
      <c r="AD7" s="4" t="n">
        <v>1.382</v>
      </c>
      <c r="AE7" s="4" t="n">
        <v>1.54685714285714</v>
      </c>
      <c r="AF7" s="4" t="n">
        <v>1.8078</v>
      </c>
      <c r="AG7" s="4" t="n">
        <v>1.79008333333333</v>
      </c>
      <c r="AH7" s="4" t="n">
        <v>1.89758333333333</v>
      </c>
      <c r="AI7" s="4" t="n">
        <v>2.00758333333333</v>
      </c>
      <c r="AK7" s="23" t="n">
        <v>35089</v>
      </c>
      <c r="AL7" s="3" t="n">
        <v>0.150885714285715</v>
      </c>
      <c r="AM7" s="3" t="n">
        <v>0.022083333333333</v>
      </c>
      <c r="AN7" s="3" t="n">
        <v>0.0350000000000001</v>
      </c>
      <c r="AO7" s="3" t="n">
        <v>0.0570833333333332</v>
      </c>
      <c r="AP7" s="4" t="n">
        <v>2.34</v>
      </c>
      <c r="AQ7" s="4" t="n">
        <v>1.84671428571429</v>
      </c>
      <c r="AR7" s="4" t="n">
        <v>1.9976</v>
      </c>
      <c r="AS7" s="4" t="n">
        <v>1.94575</v>
      </c>
      <c r="AT7" s="4" t="n">
        <v>1.96783333333333</v>
      </c>
      <c r="AU7" s="4" t="n">
        <v>2.00283333333333</v>
      </c>
      <c r="AW7" s="23" t="n">
        <v>35453</v>
      </c>
      <c r="AX7" s="3" t="n">
        <v>0.143971428571429</v>
      </c>
      <c r="AY7" s="3" t="n">
        <v>-0.0412499999999998</v>
      </c>
      <c r="AZ7" s="3" t="n">
        <v>-0.00499999999999989</v>
      </c>
      <c r="BA7" s="3" t="n">
        <v>-0.0462499999999997</v>
      </c>
      <c r="BB7" s="4" t="n">
        <v>2.794</v>
      </c>
      <c r="BC7" s="4" t="n">
        <v>2.12242857142857</v>
      </c>
      <c r="BD7" s="4" t="n">
        <v>2.2664</v>
      </c>
      <c r="BE7" s="4" t="n">
        <v>2.15658333333333</v>
      </c>
      <c r="BF7" s="4" t="n">
        <v>2.11533333333333</v>
      </c>
      <c r="BG7" s="4" t="n">
        <v>2.11033333333333</v>
      </c>
      <c r="BI7" s="23" t="n">
        <v>35824</v>
      </c>
      <c r="BJ7" s="3" t="n">
        <v>0.239257142857143</v>
      </c>
      <c r="BK7" s="3" t="n">
        <v>0.03525</v>
      </c>
      <c r="BL7" s="3" t="n">
        <v>0.0260833333333337</v>
      </c>
      <c r="BM7" s="3" t="n">
        <v>0.0613333333333337</v>
      </c>
      <c r="BN7" s="4" t="n">
        <v>2.101</v>
      </c>
      <c r="BO7" s="4" t="n">
        <v>2.21214285714286</v>
      </c>
      <c r="BP7" s="4" t="n">
        <v>2.4514</v>
      </c>
      <c r="BQ7" s="4" t="n">
        <v>2.31125</v>
      </c>
      <c r="BR7" s="4" t="n">
        <v>2.3465</v>
      </c>
      <c r="BS7" s="4" t="n">
        <v>2.37258333333333</v>
      </c>
      <c r="BU7" s="23" t="n">
        <v>36188</v>
      </c>
      <c r="BV7" s="3" t="n">
        <v>0.356485714285714</v>
      </c>
      <c r="BW7" s="3" t="n">
        <v>0.0848333333333331</v>
      </c>
      <c r="BX7" s="3" t="n">
        <v>0.0519999999999996</v>
      </c>
      <c r="BY7" s="3" t="n">
        <v>0.136833333333333</v>
      </c>
      <c r="BZ7" s="4" t="n">
        <v>1.86</v>
      </c>
      <c r="CA7" s="4" t="n">
        <v>1.95571428571429</v>
      </c>
      <c r="CB7" s="4" t="n">
        <v>2.3122</v>
      </c>
      <c r="CC7" s="4" t="n">
        <v>2.26391666666667</v>
      </c>
      <c r="CD7" s="4" t="n">
        <v>2.34875</v>
      </c>
      <c r="CE7" s="4" t="n">
        <v>2.40075</v>
      </c>
      <c r="CG7" s="23" t="n">
        <v>36552</v>
      </c>
      <c r="CH7" s="3" t="n">
        <v>0.173285714285714</v>
      </c>
      <c r="CI7" s="3" t="n">
        <v>0.00566666666666693</v>
      </c>
      <c r="CJ7" s="3" t="n">
        <v>0.0381666666666667</v>
      </c>
      <c r="CK7" s="3" t="n">
        <v>0.0438333333333336</v>
      </c>
      <c r="CL7" s="4" t="n">
        <v>2.61</v>
      </c>
      <c r="CM7" s="4" t="n">
        <v>2.51971428571429</v>
      </c>
      <c r="CN7" s="4" t="n">
        <v>2.693</v>
      </c>
      <c r="CO7" s="4" t="n">
        <v>2.55066666666667</v>
      </c>
      <c r="CP7" s="4" t="n">
        <v>2.55633333333333</v>
      </c>
      <c r="CQ7" s="4" t="n">
        <v>2.5945</v>
      </c>
      <c r="CS7" s="23" t="n">
        <v>36916</v>
      </c>
      <c r="CT7" s="3" t="n">
        <v>-0.0398571428571426</v>
      </c>
      <c r="CU7" s="3" t="n">
        <v>-0.528250000000002</v>
      </c>
      <c r="CV7" s="3" t="n">
        <v>-0.0504166666666652</v>
      </c>
      <c r="CW7" s="3" t="n">
        <v>-0.578666666666667</v>
      </c>
      <c r="CX7" s="4" t="n">
        <v>7.27</v>
      </c>
      <c r="CY7" s="4" t="n">
        <v>5.69285714285714</v>
      </c>
      <c r="CZ7" s="4" t="n">
        <v>5.653</v>
      </c>
      <c r="DA7" s="4" t="n">
        <v>4.81066666666667</v>
      </c>
      <c r="DB7" s="4" t="n">
        <v>4.28241666666667</v>
      </c>
      <c r="DC7" s="4" t="n">
        <v>4.232</v>
      </c>
    </row>
    <row r="8" customFormat="false" ht="12.75" hidden="false" customHeight="false" outlineLevel="0" collapsed="false">
      <c r="A8" s="23" t="n">
        <v>34004</v>
      </c>
      <c r="B8" s="24" t="n">
        <v>0.324742857142857</v>
      </c>
      <c r="C8" s="3" t="n">
        <v>0.0876219908333329</v>
      </c>
      <c r="D8" s="3" t="n">
        <v>0.101919260833334</v>
      </c>
      <c r="E8" s="3" t="n">
        <v>0.189541251666667</v>
      </c>
      <c r="F8" s="4" t="n">
        <v>1.618</v>
      </c>
      <c r="G8" s="4" t="n">
        <v>1.69885714285714</v>
      </c>
      <c r="H8" s="4" t="n">
        <v>2.0236</v>
      </c>
      <c r="I8" s="4" t="n">
        <v>1.89733333333333</v>
      </c>
      <c r="J8" s="4" t="n">
        <v>1.98495532416667</v>
      </c>
      <c r="K8" s="4" t="n">
        <v>2.086874585</v>
      </c>
      <c r="M8" s="23" t="n">
        <v>34368</v>
      </c>
      <c r="N8" s="3" t="n">
        <v>0.146428571428572</v>
      </c>
      <c r="O8" s="3" t="n">
        <v>0.0799999999999992</v>
      </c>
      <c r="P8" s="3" t="n">
        <v>0.0949999999999998</v>
      </c>
      <c r="Q8" s="3" t="n">
        <v>0.174999999999999</v>
      </c>
      <c r="R8" s="4" t="n">
        <v>2.383</v>
      </c>
      <c r="S8" s="4" t="n">
        <v>2.12057142857143</v>
      </c>
      <c r="T8" s="4" t="n">
        <v>2.267</v>
      </c>
      <c r="U8" s="4" t="n">
        <v>2.19333333333333</v>
      </c>
      <c r="V8" s="4" t="n">
        <v>2.27333333333333</v>
      </c>
      <c r="W8" s="4" t="n">
        <v>2.36833333333333</v>
      </c>
      <c r="Y8" s="23" t="n">
        <v>34732</v>
      </c>
      <c r="Z8" s="3" t="n">
        <v>0.248657142857143</v>
      </c>
      <c r="AA8" s="3" t="n">
        <v>0.1075</v>
      </c>
      <c r="AB8" s="3" t="n">
        <v>0.11</v>
      </c>
      <c r="AC8" s="3" t="n">
        <v>0.2175</v>
      </c>
      <c r="AD8" s="4" t="n">
        <v>1.435</v>
      </c>
      <c r="AE8" s="4" t="n">
        <v>1.54914285714286</v>
      </c>
      <c r="AF8" s="4" t="n">
        <v>1.7978</v>
      </c>
      <c r="AG8" s="4" t="n">
        <v>1.78208333333333</v>
      </c>
      <c r="AH8" s="4" t="n">
        <v>1.88958333333333</v>
      </c>
      <c r="AI8" s="4" t="n">
        <v>1.99958333333333</v>
      </c>
      <c r="AK8" s="23" t="n">
        <v>35096</v>
      </c>
      <c r="AL8" s="3" t="n">
        <v>0.0600857142857145</v>
      </c>
      <c r="AM8" s="3" t="n">
        <v>0.0250000000000001</v>
      </c>
      <c r="AN8" s="3" t="n">
        <v>0.0350000000000004</v>
      </c>
      <c r="AO8" s="3" t="n">
        <v>0.0600000000000005</v>
      </c>
      <c r="AP8" s="4" t="n">
        <v>2.499</v>
      </c>
      <c r="AQ8" s="4" t="n">
        <v>1.93471428571429</v>
      </c>
      <c r="AR8" s="4" t="n">
        <v>1.9948</v>
      </c>
      <c r="AS8" s="4" t="n">
        <v>1.93558333333333</v>
      </c>
      <c r="AT8" s="4" t="n">
        <v>1.96058333333333</v>
      </c>
      <c r="AU8" s="4" t="n">
        <v>1.99558333333333</v>
      </c>
      <c r="AW8" s="23" t="n">
        <v>35460</v>
      </c>
      <c r="AX8" s="3" t="n">
        <v>0.171228571428571</v>
      </c>
      <c r="AY8" s="3" t="n">
        <v>-0.0195833333333333</v>
      </c>
      <c r="AZ8" s="3" t="n">
        <v>-0.00499999999999989</v>
      </c>
      <c r="BA8" s="3" t="n">
        <v>-0.0245833333333332</v>
      </c>
      <c r="BB8" s="4" t="n">
        <v>2.486</v>
      </c>
      <c r="BC8" s="4" t="n">
        <v>2.10157142857143</v>
      </c>
      <c r="BD8" s="4" t="n">
        <v>2.2728</v>
      </c>
      <c r="BE8" s="4" t="n">
        <v>2.15366666666667</v>
      </c>
      <c r="BF8" s="4" t="n">
        <v>2.13408333333333</v>
      </c>
      <c r="BG8" s="4" t="n">
        <v>2.12908333333333</v>
      </c>
      <c r="BI8" s="23" t="n">
        <v>35831</v>
      </c>
      <c r="BJ8" s="3" t="n">
        <v>0.165657142857143</v>
      </c>
      <c r="BK8" s="3" t="n">
        <v>0.0224166666666665</v>
      </c>
      <c r="BL8" s="3" t="n">
        <v>0.0307500000000003</v>
      </c>
      <c r="BM8" s="3" t="n">
        <v>0.0531666666666668</v>
      </c>
      <c r="BN8" s="4" t="n">
        <v>2.383</v>
      </c>
      <c r="BO8" s="4" t="n">
        <v>2.38814285714286</v>
      </c>
      <c r="BP8" s="4" t="n">
        <v>2.5538</v>
      </c>
      <c r="BQ8" s="4" t="n">
        <v>2.37041666666667</v>
      </c>
      <c r="BR8" s="4" t="n">
        <v>2.39283333333333</v>
      </c>
      <c r="BS8" s="4" t="n">
        <v>2.42358333333333</v>
      </c>
      <c r="BU8" s="23" t="n">
        <v>36195</v>
      </c>
      <c r="BV8" s="3" t="n">
        <v>0.373342857142858</v>
      </c>
      <c r="BW8" s="3" t="n">
        <v>0.0932499999999998</v>
      </c>
      <c r="BX8" s="3" t="n">
        <v>0.0640833333333335</v>
      </c>
      <c r="BY8" s="3" t="n">
        <v>0.157333333333333</v>
      </c>
      <c r="BZ8" s="4" t="n">
        <v>1.829</v>
      </c>
      <c r="CA8" s="4" t="n">
        <v>1.93185714285714</v>
      </c>
      <c r="CB8" s="4" t="n">
        <v>2.3052</v>
      </c>
      <c r="CC8" s="4" t="n">
        <v>2.2595</v>
      </c>
      <c r="CD8" s="4" t="n">
        <v>2.35275</v>
      </c>
      <c r="CE8" s="4" t="n">
        <v>2.41683333333333</v>
      </c>
      <c r="CG8" s="23" t="n">
        <v>36559</v>
      </c>
      <c r="CH8" s="3" t="n">
        <v>0.1656</v>
      </c>
      <c r="CI8" s="3" t="n">
        <v>-0.00199999999999978</v>
      </c>
      <c r="CJ8" s="3" t="n">
        <v>0.0364166666666663</v>
      </c>
      <c r="CK8" s="3" t="n">
        <v>0.0344166666666665</v>
      </c>
      <c r="CL8" s="4" t="n">
        <v>2.659</v>
      </c>
      <c r="CM8" s="4" t="n">
        <v>2.556</v>
      </c>
      <c r="CN8" s="4" t="n">
        <v>2.7216</v>
      </c>
      <c r="CO8" s="4" t="n">
        <v>2.56208333333333</v>
      </c>
      <c r="CP8" s="4" t="n">
        <v>2.56008333333333</v>
      </c>
      <c r="CQ8" s="4" t="n">
        <v>2.5965</v>
      </c>
      <c r="CS8" s="23" t="n">
        <v>36923</v>
      </c>
      <c r="CT8" s="3" t="n">
        <v>-0.0154285714285729</v>
      </c>
      <c r="CU8" s="3" t="n">
        <v>-0.471916666666667</v>
      </c>
      <c r="CV8" s="3" t="n">
        <v>-0.0285833333333336</v>
      </c>
      <c r="CW8" s="3" t="n">
        <v>-0.500500000000001</v>
      </c>
      <c r="CX8" s="4" t="n">
        <v>6.38</v>
      </c>
      <c r="CY8" s="4" t="n">
        <v>5.50642857142857</v>
      </c>
      <c r="CZ8" s="4" t="n">
        <v>5.491</v>
      </c>
      <c r="DA8" s="4" t="n">
        <v>4.76708333333334</v>
      </c>
      <c r="DB8" s="4" t="n">
        <v>4.29516666666667</v>
      </c>
      <c r="DC8" s="4" t="n">
        <v>4.26658333333333</v>
      </c>
    </row>
    <row r="9" customFormat="false" ht="12.75" hidden="false" customHeight="false" outlineLevel="0" collapsed="false">
      <c r="A9" s="23" t="n">
        <v>34011</v>
      </c>
      <c r="B9" s="24" t="n">
        <v>0.327542857142858</v>
      </c>
      <c r="C9" s="3" t="n">
        <v>0.0786407483333331</v>
      </c>
      <c r="D9" s="3" t="n">
        <v>0.0983416708333329</v>
      </c>
      <c r="E9" s="3" t="n">
        <v>0.176982419166666</v>
      </c>
      <c r="F9" s="4" t="n">
        <v>1.745</v>
      </c>
      <c r="G9" s="4" t="n">
        <v>1.77385714285714</v>
      </c>
      <c r="H9" s="4" t="n">
        <v>2.1014</v>
      </c>
      <c r="I9" s="4" t="n">
        <v>1.95575</v>
      </c>
      <c r="J9" s="4" t="n">
        <v>2.03439074833333</v>
      </c>
      <c r="K9" s="4" t="n">
        <v>2.13273241916667</v>
      </c>
      <c r="M9" s="23" t="n">
        <v>34375</v>
      </c>
      <c r="N9" s="3" t="n">
        <v>0.165114285714286</v>
      </c>
      <c r="O9" s="3" t="n">
        <v>0.0800000000000001</v>
      </c>
      <c r="P9" s="3" t="n">
        <v>0.0925000000000003</v>
      </c>
      <c r="Q9" s="3" t="n">
        <v>0.1725</v>
      </c>
      <c r="R9" s="4" t="n">
        <v>2.374</v>
      </c>
      <c r="S9" s="4" t="n">
        <v>2.16728571428571</v>
      </c>
      <c r="T9" s="4" t="n">
        <v>2.3324</v>
      </c>
      <c r="U9" s="4" t="n">
        <v>2.25541666666667</v>
      </c>
      <c r="V9" s="4" t="n">
        <v>2.33541666666667</v>
      </c>
      <c r="W9" s="4" t="n">
        <v>2.42791666666667</v>
      </c>
      <c r="Y9" s="23" t="n">
        <v>34739</v>
      </c>
      <c r="Z9" s="3" t="n">
        <v>0.233828571428572</v>
      </c>
      <c r="AA9" s="3" t="n">
        <v>0.105</v>
      </c>
      <c r="AB9" s="3" t="n">
        <v>0.105</v>
      </c>
      <c r="AC9" s="3" t="n">
        <v>0.209999999999999</v>
      </c>
      <c r="AD9" s="4" t="n">
        <v>1.489</v>
      </c>
      <c r="AE9" s="4" t="n">
        <v>1.60857142857143</v>
      </c>
      <c r="AF9" s="4" t="n">
        <v>1.8424</v>
      </c>
      <c r="AG9" s="4" t="n">
        <v>1.81116666666667</v>
      </c>
      <c r="AH9" s="4" t="n">
        <v>1.91616666666667</v>
      </c>
      <c r="AI9" s="4" t="n">
        <v>2.02116666666667</v>
      </c>
      <c r="AK9" s="23" t="n">
        <v>35103</v>
      </c>
      <c r="AL9" s="3" t="n">
        <v>0.034742857142857</v>
      </c>
      <c r="AM9" s="3" t="n">
        <v>0.0261666666666665</v>
      </c>
      <c r="AN9" s="3" t="n">
        <v>0.0302499999999999</v>
      </c>
      <c r="AO9" s="3" t="n">
        <v>0.0564166666666663</v>
      </c>
      <c r="AP9" s="4" t="n">
        <v>2.472</v>
      </c>
      <c r="AQ9" s="4" t="n">
        <v>1.98785714285714</v>
      </c>
      <c r="AR9" s="4" t="n">
        <v>2.0226</v>
      </c>
      <c r="AS9" s="4" t="n">
        <v>1.9544125</v>
      </c>
      <c r="AT9" s="4" t="n">
        <v>1.98057916666667</v>
      </c>
      <c r="AU9" s="4" t="n">
        <v>2.01082916666667</v>
      </c>
      <c r="AW9" s="23" t="n">
        <v>35467</v>
      </c>
      <c r="AX9" s="3" t="n">
        <v>0.1788</v>
      </c>
      <c r="AY9" s="3" t="n">
        <v>-0.00633333333333352</v>
      </c>
      <c r="AZ9" s="3" t="n">
        <v>0</v>
      </c>
      <c r="BA9" s="3" t="n">
        <v>-0.00633333333333352</v>
      </c>
      <c r="BB9" s="4" t="n">
        <v>2.361</v>
      </c>
      <c r="BC9" s="4" t="n">
        <v>2.11</v>
      </c>
      <c r="BD9" s="4" t="n">
        <v>2.2888</v>
      </c>
      <c r="BE9" s="4" t="n">
        <v>2.168</v>
      </c>
      <c r="BF9" s="4" t="n">
        <v>2.16166666666667</v>
      </c>
      <c r="BG9" s="4" t="n">
        <v>2.16166666666667</v>
      </c>
      <c r="BI9" s="23" t="n">
        <v>35838</v>
      </c>
      <c r="BJ9" s="3" t="n">
        <v>0.205</v>
      </c>
      <c r="BK9" s="3" t="n">
        <v>-0.008083333333333</v>
      </c>
      <c r="BL9" s="3" t="n">
        <v>0.0187499999999998</v>
      </c>
      <c r="BM9" s="3" t="n">
        <v>0.0106666666666668</v>
      </c>
      <c r="BN9" s="4" t="n">
        <v>2.288</v>
      </c>
      <c r="BO9" s="4" t="n">
        <v>2.367</v>
      </c>
      <c r="BP9" s="4" t="n">
        <v>2.572</v>
      </c>
      <c r="BQ9" s="4" t="n">
        <v>2.396</v>
      </c>
      <c r="BR9" s="4" t="n">
        <v>2.38791666666667</v>
      </c>
      <c r="BS9" s="4" t="n">
        <v>2.40666666666667</v>
      </c>
      <c r="BU9" s="23" t="n">
        <v>36202</v>
      </c>
      <c r="BV9" s="3" t="n">
        <v>0.372771428571428</v>
      </c>
      <c r="BW9" s="3" t="n">
        <v>0.0740833333333333</v>
      </c>
      <c r="BX9" s="3" t="n">
        <v>0.0618333333333339</v>
      </c>
      <c r="BY9" s="3" t="n">
        <v>0.135916666666667</v>
      </c>
      <c r="BZ9" s="4" t="n">
        <v>1.837</v>
      </c>
      <c r="CA9" s="4" t="n">
        <v>1.93642857142857</v>
      </c>
      <c r="CB9" s="4" t="n">
        <v>2.3092</v>
      </c>
      <c r="CC9" s="4" t="n">
        <v>2.25516666666667</v>
      </c>
      <c r="CD9" s="4" t="n">
        <v>2.32925</v>
      </c>
      <c r="CE9" s="4" t="n">
        <v>2.39108333333333</v>
      </c>
      <c r="CG9" s="23" t="n">
        <v>36566</v>
      </c>
      <c r="CH9" s="3" t="n">
        <v>0.209028571428571</v>
      </c>
      <c r="CI9" s="3" t="n">
        <v>-0.0225000000000004</v>
      </c>
      <c r="CJ9" s="3" t="n">
        <v>0.033666666666667</v>
      </c>
      <c r="CK9" s="3" t="n">
        <v>0.0111666666666665</v>
      </c>
      <c r="CL9" s="4" t="n">
        <v>2.592</v>
      </c>
      <c r="CM9" s="4" t="n">
        <v>2.59657142857143</v>
      </c>
      <c r="CN9" s="4" t="n">
        <v>2.8056</v>
      </c>
      <c r="CO9" s="4" t="n">
        <v>2.60766666666667</v>
      </c>
      <c r="CP9" s="4" t="n">
        <v>2.58516666666667</v>
      </c>
      <c r="CQ9" s="4" t="n">
        <v>2.61883333333333</v>
      </c>
      <c r="CS9" s="23" t="n">
        <v>36930</v>
      </c>
      <c r="CT9" s="3" t="n">
        <v>-0.0680000000000005</v>
      </c>
      <c r="CU9" s="3" t="n">
        <v>-0.367583333333334</v>
      </c>
      <c r="CV9" s="3" t="n">
        <v>0.0108333333333333</v>
      </c>
      <c r="CW9" s="3" t="n">
        <v>-0.356750000000001</v>
      </c>
      <c r="CX9" s="4" t="n">
        <v>6.158</v>
      </c>
      <c r="CY9" s="4" t="n">
        <v>5.654</v>
      </c>
      <c r="CZ9" s="4" t="n">
        <v>5.586</v>
      </c>
      <c r="DA9" s="4" t="n">
        <v>4.78441666666667</v>
      </c>
      <c r="DB9" s="4" t="n">
        <v>4.41683333333333</v>
      </c>
      <c r="DC9" s="4" t="n">
        <v>4.42766666666667</v>
      </c>
    </row>
    <row r="10" customFormat="false" ht="12.75" hidden="false" customHeight="false" outlineLevel="0" collapsed="false">
      <c r="A10" s="23" t="n">
        <v>34018</v>
      </c>
      <c r="B10" s="24" t="n">
        <v>0.328999999999999</v>
      </c>
      <c r="C10" s="3" t="n">
        <v>0.0789351133333336</v>
      </c>
      <c r="D10" s="3" t="n">
        <v>0.094164740833333</v>
      </c>
      <c r="E10" s="3" t="n">
        <v>0.173099854166667</v>
      </c>
      <c r="F10" s="4" t="n">
        <v>1.873</v>
      </c>
      <c r="G10" s="4" t="n">
        <v>1.755</v>
      </c>
      <c r="H10" s="4" t="n">
        <v>2.084</v>
      </c>
      <c r="I10" s="4" t="n">
        <v>1.95175</v>
      </c>
      <c r="J10" s="4" t="n">
        <v>2.03068511333333</v>
      </c>
      <c r="K10" s="4" t="n">
        <v>2.12484985416667</v>
      </c>
      <c r="M10" s="23" t="n">
        <v>34382</v>
      </c>
      <c r="N10" s="3" t="n">
        <v>0.128971428571429</v>
      </c>
      <c r="O10" s="3" t="n">
        <v>0.0800000000000001</v>
      </c>
      <c r="P10" s="3" t="n">
        <v>0.0924999999999998</v>
      </c>
      <c r="Q10" s="3" t="n">
        <v>0.1725</v>
      </c>
      <c r="R10" s="4" t="n">
        <v>2.385</v>
      </c>
      <c r="S10" s="4" t="n">
        <v>2.18142857142857</v>
      </c>
      <c r="T10" s="4" t="n">
        <v>2.3104</v>
      </c>
      <c r="U10" s="4" t="n">
        <v>2.25266666666667</v>
      </c>
      <c r="V10" s="4" t="n">
        <v>2.33266666666667</v>
      </c>
      <c r="W10" s="4" t="n">
        <v>2.42516666666667</v>
      </c>
      <c r="Y10" s="23" t="n">
        <v>34746</v>
      </c>
      <c r="Z10" s="3" t="n">
        <v>0.261057142857143</v>
      </c>
      <c r="AA10" s="3" t="n">
        <v>0.1075</v>
      </c>
      <c r="AB10" s="3" t="n">
        <v>0.105</v>
      </c>
      <c r="AC10" s="3" t="n">
        <v>0.2125</v>
      </c>
      <c r="AD10" s="4" t="n">
        <v>1.399</v>
      </c>
      <c r="AE10" s="4" t="n">
        <v>1.54914285714286</v>
      </c>
      <c r="AF10" s="4" t="n">
        <v>1.8102</v>
      </c>
      <c r="AG10" s="4" t="n">
        <v>1.777</v>
      </c>
      <c r="AH10" s="4" t="n">
        <v>1.8845</v>
      </c>
      <c r="AI10" s="4" t="n">
        <v>1.9895</v>
      </c>
      <c r="AK10" s="23" t="n">
        <v>35110</v>
      </c>
      <c r="AL10" s="3" t="n">
        <v>0.037171428571428</v>
      </c>
      <c r="AM10" s="3" t="n">
        <v>0.0261666666666667</v>
      </c>
      <c r="AN10" s="3" t="n">
        <v>0.0349999999999997</v>
      </c>
      <c r="AO10" s="3" t="n">
        <v>0.0611666666666664</v>
      </c>
      <c r="AP10" s="4" t="n">
        <v>2.576</v>
      </c>
      <c r="AQ10" s="4" t="n">
        <v>2.01742857142857</v>
      </c>
      <c r="AR10" s="4" t="n">
        <v>2.0546</v>
      </c>
      <c r="AS10" s="4" t="n">
        <v>1.98841666666667</v>
      </c>
      <c r="AT10" s="4" t="n">
        <v>2.01458333333333</v>
      </c>
      <c r="AU10" s="4" t="n">
        <v>2.04958333333333</v>
      </c>
      <c r="AW10" s="23" t="n">
        <v>35474</v>
      </c>
      <c r="AX10" s="3" t="n">
        <v>0.187228571428572</v>
      </c>
      <c r="AY10" s="3" t="n">
        <v>0.0207500000000014</v>
      </c>
      <c r="AZ10" s="3" t="n">
        <v>0</v>
      </c>
      <c r="BA10" s="3" t="n">
        <v>0.0207500000000014</v>
      </c>
      <c r="BB10" s="4" t="n">
        <v>1.999</v>
      </c>
      <c r="BC10" s="4" t="n">
        <v>1.99057142857143</v>
      </c>
      <c r="BD10" s="4" t="n">
        <v>2.1778</v>
      </c>
      <c r="BE10" s="4" t="n">
        <v>2.06241666666667</v>
      </c>
      <c r="BF10" s="4" t="n">
        <v>2.08316666666667</v>
      </c>
      <c r="BG10" s="4" t="n">
        <v>2.08316666666667</v>
      </c>
      <c r="BI10" s="23" t="n">
        <v>35845</v>
      </c>
      <c r="BJ10" s="3" t="n">
        <v>0.225428571428572</v>
      </c>
      <c r="BK10" s="3" t="n">
        <v>-0.0106666666666668</v>
      </c>
      <c r="BL10" s="3" t="n">
        <v>0.0188333333333333</v>
      </c>
      <c r="BM10" s="3" t="n">
        <v>0.00816666666666643</v>
      </c>
      <c r="BN10" s="4" t="n">
        <v>2.217</v>
      </c>
      <c r="BO10" s="4" t="n">
        <v>2.31757142857143</v>
      </c>
      <c r="BP10" s="4" t="n">
        <v>2.543</v>
      </c>
      <c r="BQ10" s="4" t="n">
        <v>2.37258333333333</v>
      </c>
      <c r="BR10" s="4" t="n">
        <v>2.36191666666667</v>
      </c>
      <c r="BS10" s="4" t="n">
        <v>2.38075</v>
      </c>
      <c r="BU10" s="23" t="n">
        <v>36209</v>
      </c>
      <c r="BV10" s="3" t="n">
        <v>0.415085714285714</v>
      </c>
      <c r="BW10" s="3" t="n">
        <v>0.0683333333333334</v>
      </c>
      <c r="BX10" s="3" t="n">
        <v>0.0619999999999998</v>
      </c>
      <c r="BY10" s="3" t="n">
        <v>0.130333333333333</v>
      </c>
      <c r="BZ10" s="4" t="n">
        <v>1.746</v>
      </c>
      <c r="CA10" s="4" t="n">
        <v>1.86971428571429</v>
      </c>
      <c r="CB10" s="4" t="n">
        <v>2.2848</v>
      </c>
      <c r="CC10" s="4" t="n">
        <v>2.23391666666667</v>
      </c>
      <c r="CD10" s="4" t="n">
        <v>2.30225</v>
      </c>
      <c r="CE10" s="4" t="n">
        <v>2.36425</v>
      </c>
      <c r="CG10" s="23" t="n">
        <v>36573</v>
      </c>
      <c r="CH10" s="3" t="n">
        <v>0.187142857142857</v>
      </c>
      <c r="CI10" s="3" t="n">
        <v>-0.0356666666666667</v>
      </c>
      <c r="CJ10" s="3" t="n">
        <v>0.0248333333333339</v>
      </c>
      <c r="CK10" s="3" t="n">
        <v>-0.0108333333333328</v>
      </c>
      <c r="CL10" s="4" t="n">
        <v>2.667</v>
      </c>
      <c r="CM10" s="4" t="n">
        <v>2.70085714285714</v>
      </c>
      <c r="CN10" s="4" t="n">
        <v>2.888</v>
      </c>
      <c r="CO10" s="4" t="n">
        <v>2.68341666666667</v>
      </c>
      <c r="CP10" s="4" t="n">
        <v>2.64775</v>
      </c>
      <c r="CQ10" s="4" t="n">
        <v>2.67258333333333</v>
      </c>
      <c r="CS10" s="23" t="n">
        <v>36937</v>
      </c>
      <c r="CT10" s="3" t="n">
        <v>-0.0233142857142852</v>
      </c>
      <c r="CU10" s="3" t="n">
        <v>-0.390083333333334</v>
      </c>
      <c r="CV10" s="3" t="n">
        <v>0.0266666666666664</v>
      </c>
      <c r="CW10" s="3" t="n">
        <v>-0.363416666666668</v>
      </c>
      <c r="CX10" s="4" t="n">
        <v>5.594</v>
      </c>
      <c r="CY10" s="4" t="n">
        <v>5.54571428571429</v>
      </c>
      <c r="CZ10" s="4" t="n">
        <v>5.5224</v>
      </c>
      <c r="DA10" s="4" t="n">
        <v>4.71283333333333</v>
      </c>
      <c r="DB10" s="4" t="n">
        <v>4.32275</v>
      </c>
      <c r="DC10" s="4" t="n">
        <v>4.34941666666667</v>
      </c>
    </row>
    <row r="11" customFormat="false" ht="12.75" hidden="false" customHeight="false" outlineLevel="0" collapsed="false">
      <c r="A11" s="23" t="n">
        <v>34032</v>
      </c>
      <c r="B11" s="24" t="n">
        <v>0.107442857142857</v>
      </c>
      <c r="C11" s="3" t="n">
        <v>0.0243949716666663</v>
      </c>
      <c r="D11" s="3" t="n">
        <v>0.0602518508333336</v>
      </c>
      <c r="E11" s="3" t="n">
        <v>0.0846468224999999</v>
      </c>
      <c r="F11" s="4" t="n">
        <v>1.798</v>
      </c>
      <c r="G11" s="4" t="n">
        <v>2.33895714285714</v>
      </c>
      <c r="H11" s="4" t="n">
        <v>2.4464</v>
      </c>
      <c r="I11" s="4" t="n">
        <v>2.23883333333333</v>
      </c>
      <c r="J11" s="4" t="n">
        <v>2.263228305</v>
      </c>
      <c r="K11" s="4" t="n">
        <v>2.32348015583333</v>
      </c>
      <c r="M11" s="23" t="n">
        <v>34389</v>
      </c>
      <c r="N11" s="3" t="n">
        <v>0.130657142857143</v>
      </c>
      <c r="O11" s="3" t="n">
        <v>0.0774999999999997</v>
      </c>
      <c r="P11" s="3" t="n">
        <v>0.0900000000000003</v>
      </c>
      <c r="Q11" s="3" t="n">
        <v>0.1675</v>
      </c>
      <c r="R11" s="4" t="n">
        <v>2.248</v>
      </c>
      <c r="S11" s="4" t="n">
        <v>2.17814285714286</v>
      </c>
      <c r="T11" s="4" t="n">
        <v>2.3088</v>
      </c>
      <c r="U11" s="4" t="n">
        <v>2.25483333333333</v>
      </c>
      <c r="V11" s="4" t="n">
        <v>2.33233333333333</v>
      </c>
      <c r="W11" s="4" t="n">
        <v>2.42233333333333</v>
      </c>
      <c r="Y11" s="23" t="n">
        <v>34753</v>
      </c>
      <c r="Z11" s="3" t="n">
        <v>0.25</v>
      </c>
      <c r="AA11" s="3" t="n">
        <v>0.105</v>
      </c>
      <c r="AB11" s="3" t="n">
        <v>0.1075</v>
      </c>
      <c r="AC11" s="3" t="n">
        <v>0.212500000000001</v>
      </c>
      <c r="AD11" s="4" t="n">
        <v>1.46</v>
      </c>
      <c r="AE11" s="4" t="n">
        <v>1.579</v>
      </c>
      <c r="AF11" s="4" t="n">
        <v>1.829</v>
      </c>
      <c r="AG11" s="4" t="n">
        <v>1.79833333333333</v>
      </c>
      <c r="AH11" s="4" t="n">
        <v>1.90333333333333</v>
      </c>
      <c r="AI11" s="4" t="n">
        <v>2.01083333333333</v>
      </c>
      <c r="AK11" s="23" t="n">
        <v>35117</v>
      </c>
      <c r="AL11" s="3" t="n">
        <v>0.0505714285714283</v>
      </c>
      <c r="AM11" s="3" t="n">
        <v>0.0261666666666662</v>
      </c>
      <c r="AN11" s="3" t="n">
        <v>0.0350000000000001</v>
      </c>
      <c r="AO11" s="3" t="n">
        <v>0.0611666666666664</v>
      </c>
      <c r="AP11" s="4" t="n">
        <v>2.623</v>
      </c>
      <c r="AQ11" s="4" t="n">
        <v>2.02842857142857</v>
      </c>
      <c r="AR11" s="4" t="n">
        <v>2.079</v>
      </c>
      <c r="AS11" s="4" t="n">
        <v>2.0115</v>
      </c>
      <c r="AT11" s="4" t="n">
        <v>2.03766666666667</v>
      </c>
      <c r="AU11" s="4" t="n">
        <v>2.07266666666667</v>
      </c>
      <c r="AW11" s="23" t="n">
        <v>35481</v>
      </c>
      <c r="AX11" s="3" t="n">
        <v>0.249057142857143</v>
      </c>
      <c r="AY11" s="3" t="n">
        <v>-0.0100000000000002</v>
      </c>
      <c r="AZ11" s="3" t="n">
        <v>0</v>
      </c>
      <c r="BA11" s="3" t="n">
        <v>-0.0100000000000002</v>
      </c>
      <c r="BB11" s="4" t="n">
        <v>1.922</v>
      </c>
      <c r="BC11" s="4" t="n">
        <v>1.96514285714286</v>
      </c>
      <c r="BD11" s="4" t="n">
        <v>2.2142</v>
      </c>
      <c r="BE11" s="4" t="n">
        <v>2.06358333333333</v>
      </c>
      <c r="BF11" s="4" t="n">
        <v>2.05358333333333</v>
      </c>
      <c r="BG11" s="4" t="n">
        <v>2.05358333333333</v>
      </c>
      <c r="BI11" s="23" t="n">
        <v>35852</v>
      </c>
      <c r="BJ11" s="3" t="n">
        <v>0.203142857142857</v>
      </c>
      <c r="BK11" s="3" t="n">
        <v>-0.00491666666666646</v>
      </c>
      <c r="BL11" s="3" t="n">
        <v>0.0155000000000003</v>
      </c>
      <c r="BM11" s="3" t="n">
        <v>0.0105833333333338</v>
      </c>
      <c r="BN11" s="4" t="n">
        <v>2.284</v>
      </c>
      <c r="BO11" s="4" t="n">
        <v>2.33385714285714</v>
      </c>
      <c r="BP11" s="4" t="n">
        <v>2.537</v>
      </c>
      <c r="BQ11" s="4" t="n">
        <v>2.36658333333333</v>
      </c>
      <c r="BR11" s="4" t="n">
        <v>2.36166666666667</v>
      </c>
      <c r="BS11" s="4" t="n">
        <v>2.37716666666667</v>
      </c>
      <c r="BU11" s="23" t="n">
        <v>36216</v>
      </c>
      <c r="BV11" s="3" t="n">
        <v>0.462914285714286</v>
      </c>
      <c r="BW11" s="3" t="n">
        <v>0.0852499999999998</v>
      </c>
      <c r="BX11" s="3" t="n">
        <v>0.0666666666666669</v>
      </c>
      <c r="BY11" s="3" t="n">
        <v>0.151916666666667</v>
      </c>
      <c r="BZ11" s="4" t="n">
        <v>1.659</v>
      </c>
      <c r="CA11" s="4" t="n">
        <v>1.77728571428571</v>
      </c>
      <c r="CB11" s="4" t="n">
        <v>2.2402</v>
      </c>
      <c r="CC11" s="4" t="n">
        <v>2.19633333333333</v>
      </c>
      <c r="CD11" s="4" t="n">
        <v>2.28158333333333</v>
      </c>
      <c r="CE11" s="4" t="n">
        <v>2.34825</v>
      </c>
      <c r="CG11" s="23" t="n">
        <v>36580</v>
      </c>
      <c r="CH11" s="3" t="n">
        <v>0.219228571428571</v>
      </c>
      <c r="CI11" s="3" t="n">
        <v>-0.0209166666666674</v>
      </c>
      <c r="CJ11" s="3" t="n">
        <v>0.0255000000000005</v>
      </c>
      <c r="CK11" s="3" t="n">
        <v>0.00458333333333316</v>
      </c>
      <c r="CL11" s="4" t="n">
        <v>2.549</v>
      </c>
      <c r="CM11" s="4" t="n">
        <v>2.61057142857143</v>
      </c>
      <c r="CN11" s="4" t="n">
        <v>2.8298</v>
      </c>
      <c r="CO11" s="4" t="n">
        <v>2.65166666666667</v>
      </c>
      <c r="CP11" s="4" t="n">
        <v>2.63075</v>
      </c>
      <c r="CQ11" s="4" t="n">
        <v>2.65625</v>
      </c>
      <c r="CS11" s="23" t="n">
        <v>36944</v>
      </c>
      <c r="CT11" s="3" t="n">
        <v>0.0504285714285722</v>
      </c>
      <c r="CU11" s="3" t="n">
        <v>-0.314166666666668</v>
      </c>
      <c r="CV11" s="3" t="n">
        <v>0.0454166666666671</v>
      </c>
      <c r="CW11" s="3" t="n">
        <v>-0.268750000000001</v>
      </c>
      <c r="CX11" s="4" t="n">
        <v>5.142</v>
      </c>
      <c r="CY11" s="4" t="n">
        <v>5.21357142857143</v>
      </c>
      <c r="CZ11" s="4" t="n">
        <v>5.264</v>
      </c>
      <c r="DA11" s="4" t="n">
        <v>4.57525</v>
      </c>
      <c r="DB11" s="4" t="n">
        <v>4.26108333333333</v>
      </c>
      <c r="DC11" s="4" t="n">
        <v>4.3065</v>
      </c>
    </row>
    <row r="12" customFormat="false" ht="12.75" hidden="false" customHeight="false" outlineLevel="0" collapsed="false">
      <c r="A12" s="23" t="n">
        <v>34039</v>
      </c>
      <c r="B12" s="24" t="n">
        <v>0.211714285714286</v>
      </c>
      <c r="C12" s="3" t="n">
        <v>0.0853339350000006</v>
      </c>
      <c r="D12" s="3" t="n">
        <v>0.0921996258333331</v>
      </c>
      <c r="E12" s="3" t="n">
        <v>0.177533560833334</v>
      </c>
      <c r="F12" s="4" t="n">
        <v>1.945</v>
      </c>
      <c r="G12" s="4" t="n">
        <v>1.87028571428571</v>
      </c>
      <c r="H12" s="4" t="n">
        <v>2.082</v>
      </c>
      <c r="I12" s="4" t="n">
        <v>1.953</v>
      </c>
      <c r="J12" s="4" t="n">
        <v>2.038333935</v>
      </c>
      <c r="K12" s="4" t="n">
        <v>2.13053356083333</v>
      </c>
      <c r="M12" s="23" t="n">
        <v>34396</v>
      </c>
      <c r="N12" s="3" t="n">
        <v>0.142285714285714</v>
      </c>
      <c r="O12" s="3" t="n">
        <v>0.0749999999999997</v>
      </c>
      <c r="P12" s="3" t="n">
        <v>0.085</v>
      </c>
      <c r="Q12" s="3" t="n">
        <v>0.16</v>
      </c>
      <c r="R12" s="4" t="n">
        <v>2.146</v>
      </c>
      <c r="S12" s="4" t="n">
        <v>2.13171428571429</v>
      </c>
      <c r="T12" s="4" t="n">
        <v>2.274</v>
      </c>
      <c r="U12" s="4" t="n">
        <v>2.22366666666667</v>
      </c>
      <c r="V12" s="4" t="n">
        <v>2.29866666666667</v>
      </c>
      <c r="W12" s="4" t="n">
        <v>2.38366666666667</v>
      </c>
      <c r="Y12" s="23" t="n">
        <v>34760</v>
      </c>
      <c r="Z12" s="3" t="n">
        <v>0.2448</v>
      </c>
      <c r="AA12" s="3" t="n">
        <v>0.1075</v>
      </c>
      <c r="AB12" s="3" t="n">
        <v>0.105</v>
      </c>
      <c r="AC12" s="3" t="n">
        <v>0.2125</v>
      </c>
      <c r="AD12" s="4" t="n">
        <v>1.481</v>
      </c>
      <c r="AE12" s="4" t="n">
        <v>1.58</v>
      </c>
      <c r="AF12" s="4" t="n">
        <v>1.8248</v>
      </c>
      <c r="AG12" s="4" t="n">
        <v>1.80433333333333</v>
      </c>
      <c r="AH12" s="4" t="n">
        <v>1.91183333333333</v>
      </c>
      <c r="AI12" s="4" t="n">
        <v>2.01683333333333</v>
      </c>
      <c r="AK12" s="23" t="n">
        <v>35124</v>
      </c>
      <c r="AL12" s="3" t="n">
        <v>0.0596571428571431</v>
      </c>
      <c r="AM12" s="3" t="n">
        <v>0.0242500000000003</v>
      </c>
      <c r="AN12" s="3" t="n">
        <v>0.0350000000000001</v>
      </c>
      <c r="AO12" s="3" t="n">
        <v>0.0592500000000005</v>
      </c>
      <c r="AP12" s="4" t="n">
        <v>2.236</v>
      </c>
      <c r="AQ12" s="4" t="n">
        <v>2.00814285714286</v>
      </c>
      <c r="AR12" s="4" t="n">
        <v>2.0678</v>
      </c>
      <c r="AS12" s="4" t="n">
        <v>1.99541</v>
      </c>
      <c r="AT12" s="4" t="n">
        <v>2.01966</v>
      </c>
      <c r="AU12" s="4" t="n">
        <v>2.05466</v>
      </c>
      <c r="AW12" s="23" t="n">
        <v>35488</v>
      </c>
      <c r="AX12" s="3" t="n">
        <v>0.269628571428571</v>
      </c>
      <c r="AY12" s="3" t="n">
        <v>-0.00358333333333283</v>
      </c>
      <c r="AZ12" s="3" t="n">
        <v>0.00999999999999934</v>
      </c>
      <c r="BA12" s="3" t="n">
        <v>0.00641666666666652</v>
      </c>
      <c r="BB12" s="4" t="n">
        <v>1.838</v>
      </c>
      <c r="BC12" s="4" t="n">
        <v>1.90657142857143</v>
      </c>
      <c r="BD12" s="4" t="n">
        <v>2.1762</v>
      </c>
      <c r="BE12" s="4" t="n">
        <v>2.038</v>
      </c>
      <c r="BF12" s="4" t="n">
        <v>2.03441666666667</v>
      </c>
      <c r="BG12" s="4" t="n">
        <v>2.04441666666667</v>
      </c>
      <c r="BI12" s="23" t="n">
        <v>35859</v>
      </c>
      <c r="BJ12" s="3" t="n">
        <v>0.2548</v>
      </c>
      <c r="BK12" s="3" t="n">
        <v>0.000916666666666899</v>
      </c>
      <c r="BL12" s="3" t="n">
        <v>0.0154999999999998</v>
      </c>
      <c r="BM12" s="3" t="n">
        <v>0.0164166666666667</v>
      </c>
      <c r="BN12" s="4" t="n">
        <v>2.141</v>
      </c>
      <c r="BO12" s="4" t="n">
        <v>2.235</v>
      </c>
      <c r="BP12" s="4" t="n">
        <v>2.4898</v>
      </c>
      <c r="BQ12" s="4" t="n">
        <v>2.33975</v>
      </c>
      <c r="BR12" s="4" t="n">
        <v>2.34066666666667</v>
      </c>
      <c r="BS12" s="4" t="n">
        <v>2.35616666666667</v>
      </c>
      <c r="BU12" s="23" t="n">
        <v>36223</v>
      </c>
      <c r="BV12" s="3" t="n">
        <v>0.432742857142857</v>
      </c>
      <c r="BW12" s="3" t="n">
        <v>0.0751666666666671</v>
      </c>
      <c r="BX12" s="3" t="n">
        <v>0.0602499999999995</v>
      </c>
      <c r="BY12" s="3" t="n">
        <v>0.135416666666667</v>
      </c>
      <c r="BZ12" s="4" t="n">
        <v>1.762</v>
      </c>
      <c r="CA12" s="4" t="n">
        <v>1.85585714285714</v>
      </c>
      <c r="CB12" s="4" t="n">
        <v>2.2886</v>
      </c>
      <c r="CC12" s="4" t="n">
        <v>2.22125</v>
      </c>
      <c r="CD12" s="4" t="n">
        <v>2.29641666666667</v>
      </c>
      <c r="CE12" s="4" t="n">
        <v>2.35666666666667</v>
      </c>
      <c r="CG12" s="23" t="n">
        <v>36587</v>
      </c>
      <c r="CH12" s="3" t="n">
        <v>0.168257142857142</v>
      </c>
      <c r="CI12" s="3" t="n">
        <v>-0.0444166666666668</v>
      </c>
      <c r="CJ12" s="3" t="n">
        <v>0.0184583333333332</v>
      </c>
      <c r="CK12" s="3" t="n">
        <v>-0.0259583333333335</v>
      </c>
      <c r="CL12" s="4" t="n">
        <v>2.783</v>
      </c>
      <c r="CM12" s="4" t="n">
        <v>2.82914285714286</v>
      </c>
      <c r="CN12" s="4" t="n">
        <v>2.9974</v>
      </c>
      <c r="CO12" s="4" t="n">
        <v>2.78841666666667</v>
      </c>
      <c r="CP12" s="4" t="n">
        <v>2.744</v>
      </c>
      <c r="CQ12" s="4" t="n">
        <v>2.76245833333333</v>
      </c>
      <c r="CS12" s="23" t="n">
        <v>36951</v>
      </c>
      <c r="CT12" s="3" t="n">
        <v>0.0669999999999984</v>
      </c>
      <c r="CU12" s="3" t="n">
        <v>-0.270833333333334</v>
      </c>
      <c r="CV12" s="3" t="n">
        <v>0.0514999999999999</v>
      </c>
      <c r="CW12" s="3" t="n">
        <v>-0.219333333333334</v>
      </c>
      <c r="CX12" s="4" t="n">
        <v>5.186</v>
      </c>
      <c r="CY12" s="4" t="n">
        <v>5.285</v>
      </c>
      <c r="CZ12" s="4" t="n">
        <v>5.352</v>
      </c>
      <c r="DA12" s="4" t="n">
        <v>4.76833333333333</v>
      </c>
      <c r="DB12" s="4" t="n">
        <v>4.4975</v>
      </c>
      <c r="DC12" s="4" t="n">
        <v>4.549</v>
      </c>
    </row>
    <row r="13" customFormat="false" ht="12.75" hidden="false" customHeight="false" outlineLevel="0" collapsed="false">
      <c r="A13" s="23" t="n">
        <v>34046</v>
      </c>
      <c r="B13" s="24" t="n">
        <v>0.184514285714286</v>
      </c>
      <c r="C13" s="3" t="n">
        <v>0.0795496725</v>
      </c>
      <c r="D13" s="3" t="n">
        <v>0.0826719866666665</v>
      </c>
      <c r="E13" s="3" t="n">
        <v>0.162221659166667</v>
      </c>
      <c r="F13" s="4" t="n">
        <v>2.031</v>
      </c>
      <c r="G13" s="4" t="n">
        <v>1.90028571428571</v>
      </c>
      <c r="H13" s="4" t="n">
        <v>2.0848</v>
      </c>
      <c r="I13" s="4" t="n">
        <v>1.95658333333333</v>
      </c>
      <c r="J13" s="4" t="n">
        <v>2.03613300583333</v>
      </c>
      <c r="K13" s="4" t="n">
        <v>2.1188049925</v>
      </c>
      <c r="M13" s="23" t="n">
        <v>34403</v>
      </c>
      <c r="N13" s="3" t="n">
        <v>0.151571428571429</v>
      </c>
      <c r="O13" s="3" t="n">
        <v>0.0749999999999997</v>
      </c>
      <c r="P13" s="3" t="n">
        <v>0.0900000000000003</v>
      </c>
      <c r="Q13" s="3" t="n">
        <v>0.165</v>
      </c>
      <c r="R13" s="4" t="n">
        <v>2.116</v>
      </c>
      <c r="S13" s="4" t="n">
        <v>2.14642857142857</v>
      </c>
      <c r="T13" s="4" t="n">
        <v>2.298</v>
      </c>
      <c r="U13" s="4" t="n">
        <v>2.25166666666667</v>
      </c>
      <c r="V13" s="4" t="n">
        <v>2.32666666666667</v>
      </c>
      <c r="W13" s="4" t="n">
        <v>2.41666666666667</v>
      </c>
      <c r="Y13" s="23" t="n">
        <v>34767</v>
      </c>
      <c r="Z13" s="3" t="n">
        <v>0.261171428571429</v>
      </c>
      <c r="AA13" s="3" t="n">
        <v>0.1125</v>
      </c>
      <c r="AB13" s="3" t="n">
        <v>0.105</v>
      </c>
      <c r="AC13" s="3" t="n">
        <v>0.2175</v>
      </c>
      <c r="AD13" s="4" t="n">
        <v>1.442</v>
      </c>
      <c r="AE13" s="4" t="n">
        <v>1.57642857142857</v>
      </c>
      <c r="AF13" s="4" t="n">
        <v>1.8376</v>
      </c>
      <c r="AG13" s="4" t="n">
        <v>1.827375</v>
      </c>
      <c r="AH13" s="4" t="n">
        <v>1.939875</v>
      </c>
      <c r="AI13" s="4" t="n">
        <v>2.044875</v>
      </c>
      <c r="AK13" s="23" t="n">
        <v>35131</v>
      </c>
      <c r="AL13" s="3" t="n">
        <v>0.0715999999999999</v>
      </c>
      <c r="AM13" s="3" t="n">
        <v>0.0250416666666666</v>
      </c>
      <c r="AN13" s="3" t="n">
        <v>0.0299999999999998</v>
      </c>
      <c r="AO13" s="3" t="n">
        <v>0.0550416666666664</v>
      </c>
      <c r="AP13" s="4" t="n">
        <v>2.128</v>
      </c>
      <c r="AQ13" s="4" t="n">
        <v>1.966</v>
      </c>
      <c r="AR13" s="4" t="n">
        <v>2.0376</v>
      </c>
      <c r="AS13" s="4" t="n">
        <v>1.95633333333333</v>
      </c>
      <c r="AT13" s="4" t="n">
        <v>1.981375</v>
      </c>
      <c r="AU13" s="4" t="n">
        <v>2.011375</v>
      </c>
      <c r="AW13" s="23" t="n">
        <v>35495</v>
      </c>
      <c r="AX13" s="3" t="n">
        <v>0.255114285714286</v>
      </c>
      <c r="AY13" s="3" t="n">
        <v>0.0715833333333329</v>
      </c>
      <c r="AZ13" s="3" t="n">
        <v>0.0150000000000001</v>
      </c>
      <c r="BA13" s="3" t="n">
        <v>0.086583333333333</v>
      </c>
      <c r="BB13" s="4" t="n">
        <v>1.886</v>
      </c>
      <c r="BC13" s="4" t="n">
        <v>1.95928571428571</v>
      </c>
      <c r="BD13" s="4" t="n">
        <v>2.2144</v>
      </c>
      <c r="BE13" s="4" t="n">
        <v>2.13283333333333</v>
      </c>
      <c r="BF13" s="4" t="n">
        <v>2.20441666666667</v>
      </c>
      <c r="BG13" s="4" t="n">
        <v>2.21941666666667</v>
      </c>
      <c r="BI13" s="23" t="n">
        <v>35866</v>
      </c>
      <c r="BJ13" s="3" t="n">
        <v>0.259428571428571</v>
      </c>
      <c r="BK13" s="3" t="n">
        <v>-0.0115000000000003</v>
      </c>
      <c r="BL13" s="3" t="n">
        <v>0.0108333333333328</v>
      </c>
      <c r="BM13" s="3" t="n">
        <v>-0.000666666666667481</v>
      </c>
      <c r="BN13" s="4" t="n">
        <v>2.134</v>
      </c>
      <c r="BO13" s="4" t="n">
        <v>2.21957142857143</v>
      </c>
      <c r="BP13" s="4" t="n">
        <v>2.479</v>
      </c>
      <c r="BQ13" s="4" t="n">
        <v>2.33033333333333</v>
      </c>
      <c r="BR13" s="4" t="n">
        <v>2.31883333333333</v>
      </c>
      <c r="BS13" s="4" t="n">
        <v>2.32966666666667</v>
      </c>
      <c r="BU13" s="23" t="n">
        <v>36230</v>
      </c>
      <c r="BV13" s="3" t="n">
        <v>0.409485714285714</v>
      </c>
      <c r="BW13" s="3" t="n">
        <v>0.0985833333333335</v>
      </c>
      <c r="BX13" s="3" t="n">
        <v>0.0631666666666666</v>
      </c>
      <c r="BY13" s="3" t="n">
        <v>0.16175</v>
      </c>
      <c r="BZ13" s="4" t="n">
        <v>1.82</v>
      </c>
      <c r="CA13" s="4" t="n">
        <v>1.89671428571429</v>
      </c>
      <c r="CB13" s="4" t="n">
        <v>2.3062</v>
      </c>
      <c r="CC13" s="4" t="n">
        <v>2.24425</v>
      </c>
      <c r="CD13" s="4" t="n">
        <v>2.34283333333333</v>
      </c>
      <c r="CE13" s="4" t="n">
        <v>2.406</v>
      </c>
      <c r="CG13" s="23" t="n">
        <v>36594</v>
      </c>
      <c r="CH13" s="3" t="n">
        <v>0.177542857142857</v>
      </c>
      <c r="CI13" s="3" t="n">
        <v>-0.0793333333333335</v>
      </c>
      <c r="CJ13" s="3" t="n">
        <v>0.0203750000000005</v>
      </c>
      <c r="CK13" s="3" t="n">
        <v>-0.058958333333333</v>
      </c>
      <c r="CL13" s="4" t="n">
        <v>2.786</v>
      </c>
      <c r="CM13" s="4" t="n">
        <v>2.84085714285714</v>
      </c>
      <c r="CN13" s="4" t="n">
        <v>3.0184</v>
      </c>
      <c r="CO13" s="4" t="n">
        <v>2.7975</v>
      </c>
      <c r="CP13" s="4" t="n">
        <v>2.71816666666667</v>
      </c>
      <c r="CQ13" s="4" t="n">
        <v>2.73854166666667</v>
      </c>
      <c r="CS13" s="23" t="n">
        <v>36958</v>
      </c>
      <c r="CT13" s="3" t="n">
        <v>0.0765714285714294</v>
      </c>
      <c r="CU13" s="3" t="n">
        <v>-0.274166666666668</v>
      </c>
      <c r="CV13" s="3" t="n">
        <v>0.0460000000000012</v>
      </c>
      <c r="CW13" s="3" t="n">
        <v>-0.228166666666667</v>
      </c>
      <c r="CX13" s="4" t="n">
        <v>5.285</v>
      </c>
      <c r="CY13" s="4" t="n">
        <v>5.39342857142857</v>
      </c>
      <c r="CZ13" s="4" t="n">
        <v>5.47</v>
      </c>
      <c r="DA13" s="4" t="n">
        <v>4.89833333333333</v>
      </c>
      <c r="DB13" s="4" t="n">
        <v>4.62416666666667</v>
      </c>
      <c r="DC13" s="4" t="n">
        <v>4.67016666666667</v>
      </c>
    </row>
    <row r="14" customFormat="false" ht="12.75" hidden="false" customHeight="false" outlineLevel="0" collapsed="false">
      <c r="A14" s="23" t="n">
        <v>34053</v>
      </c>
      <c r="B14" s="24" t="n">
        <v>0.113771428571429</v>
      </c>
      <c r="C14" s="3" t="n">
        <v>0.0682331200000002</v>
      </c>
      <c r="D14" s="3" t="n">
        <v>0.0736408925000003</v>
      </c>
      <c r="E14" s="3" t="n">
        <v>0.1418740125</v>
      </c>
      <c r="F14" s="4" t="n">
        <v>2.023</v>
      </c>
      <c r="G14" s="4" t="n">
        <v>1.99142857142857</v>
      </c>
      <c r="H14" s="4" t="n">
        <v>2.1052</v>
      </c>
      <c r="I14" s="4" t="n">
        <v>1.983</v>
      </c>
      <c r="J14" s="4" t="n">
        <v>2.05123312</v>
      </c>
      <c r="K14" s="4" t="n">
        <v>2.1248740125</v>
      </c>
      <c r="M14" s="23" t="n">
        <v>34410</v>
      </c>
      <c r="N14" s="3" t="n">
        <v>0.143685714285714</v>
      </c>
      <c r="O14" s="3" t="n">
        <v>0.0800000000000001</v>
      </c>
      <c r="P14" s="3" t="n">
        <v>0.0900000000000008</v>
      </c>
      <c r="Q14" s="3" t="n">
        <v>0.170000000000001</v>
      </c>
      <c r="R14" s="4" t="n">
        <v>2.124</v>
      </c>
      <c r="S14" s="4" t="n">
        <v>2.16071428571429</v>
      </c>
      <c r="T14" s="4" t="n">
        <v>2.3044</v>
      </c>
      <c r="U14" s="4" t="n">
        <v>2.26483333333333</v>
      </c>
      <c r="V14" s="4" t="n">
        <v>2.34483333333333</v>
      </c>
      <c r="W14" s="4" t="n">
        <v>2.43483333333333</v>
      </c>
      <c r="Y14" s="23" t="n">
        <v>34774</v>
      </c>
      <c r="Z14" s="3" t="n">
        <v>0.1972</v>
      </c>
      <c r="AA14" s="3" t="n">
        <v>0.11</v>
      </c>
      <c r="AB14" s="3" t="n">
        <v>0.105</v>
      </c>
      <c r="AC14" s="3" t="n">
        <v>0.215</v>
      </c>
      <c r="AD14" s="4" t="n">
        <v>1.62</v>
      </c>
      <c r="AE14" s="4" t="n">
        <v>1.718</v>
      </c>
      <c r="AF14" s="4" t="n">
        <v>1.9152</v>
      </c>
      <c r="AG14" s="4" t="n">
        <v>1.90091666666667</v>
      </c>
      <c r="AH14" s="4" t="n">
        <v>2.01091666666667</v>
      </c>
      <c r="AI14" s="4" t="n">
        <v>2.11591666666667</v>
      </c>
      <c r="AK14" s="23" t="n">
        <v>35138</v>
      </c>
      <c r="AL14" s="3" t="n">
        <v>0.020257142857143</v>
      </c>
      <c r="AM14" s="3" t="n">
        <v>0.0270416666666666</v>
      </c>
      <c r="AN14" s="3" t="n">
        <v>0.0300000000000005</v>
      </c>
      <c r="AO14" s="3" t="n">
        <v>0.0570416666666671</v>
      </c>
      <c r="AP14" s="4" t="n">
        <v>2.247</v>
      </c>
      <c r="AQ14" s="4" t="n">
        <v>2.02814285714286</v>
      </c>
      <c r="AR14" s="4" t="n">
        <v>2.0484</v>
      </c>
      <c r="AS14" s="4" t="n">
        <v>1.95625</v>
      </c>
      <c r="AT14" s="4" t="n">
        <v>1.98329166666667</v>
      </c>
      <c r="AU14" s="4" t="n">
        <v>2.01329166666667</v>
      </c>
      <c r="AW14" s="23" t="n">
        <v>35502</v>
      </c>
      <c r="AX14" s="3" t="n">
        <v>0.202571428571429</v>
      </c>
      <c r="AY14" s="3" t="n">
        <v>0.0396666666666672</v>
      </c>
      <c r="AZ14" s="3" t="n">
        <v>0.0299999999999998</v>
      </c>
      <c r="BA14" s="3" t="n">
        <v>0.069666666666667</v>
      </c>
      <c r="BB14" s="4" t="n">
        <v>1.942</v>
      </c>
      <c r="BC14" s="4" t="n">
        <v>2.02642857142857</v>
      </c>
      <c r="BD14" s="4" t="n">
        <v>2.229</v>
      </c>
      <c r="BE14" s="4" t="n">
        <v>2.09375</v>
      </c>
      <c r="BF14" s="4" t="n">
        <v>2.13341666666667</v>
      </c>
      <c r="BG14" s="4" t="n">
        <v>2.16341666666667</v>
      </c>
      <c r="BI14" s="23" t="n">
        <v>35873</v>
      </c>
      <c r="BJ14" s="3" t="n">
        <v>0.191714285714285</v>
      </c>
      <c r="BK14" s="3" t="n">
        <v>-0.030583333333333</v>
      </c>
      <c r="BL14" s="3" t="n">
        <v>0.0106666666666668</v>
      </c>
      <c r="BM14" s="3" t="n">
        <v>-0.0199166666666661</v>
      </c>
      <c r="BN14" s="4" t="n">
        <v>2.3</v>
      </c>
      <c r="BO14" s="4" t="n">
        <v>2.34128571428571</v>
      </c>
      <c r="BP14" s="4" t="n">
        <v>2.533</v>
      </c>
      <c r="BQ14" s="4" t="n">
        <v>2.34008333333333</v>
      </c>
      <c r="BR14" s="4" t="n">
        <v>2.3095</v>
      </c>
      <c r="BS14" s="4" t="n">
        <v>2.32016666666667</v>
      </c>
      <c r="BU14" s="23" t="n">
        <v>36237</v>
      </c>
      <c r="BV14" s="3" t="n">
        <v>0.460828571428572</v>
      </c>
      <c r="BW14" s="3" t="n">
        <v>0.0870833333333336</v>
      </c>
      <c r="BX14" s="3" t="n">
        <v>0.0630000000000002</v>
      </c>
      <c r="BY14" s="3" t="n">
        <v>0.150083333333334</v>
      </c>
      <c r="BZ14" s="4" t="n">
        <v>1.687</v>
      </c>
      <c r="CA14" s="4" t="n">
        <v>1.79157142857143</v>
      </c>
      <c r="CB14" s="4" t="n">
        <v>2.2524</v>
      </c>
      <c r="CC14" s="4" t="n">
        <v>2.19716666666667</v>
      </c>
      <c r="CD14" s="4" t="n">
        <v>2.28425</v>
      </c>
      <c r="CE14" s="4" t="n">
        <v>2.34725</v>
      </c>
      <c r="CG14" s="23" t="n">
        <v>36601</v>
      </c>
      <c r="CH14" s="3" t="n">
        <v>0.157685714285714</v>
      </c>
      <c r="CI14" s="3" t="n">
        <v>-0.0945833333333339</v>
      </c>
      <c r="CJ14" s="3" t="n">
        <v>0.0225416666666671</v>
      </c>
      <c r="CK14" s="3" t="n">
        <v>-0.0720416666666668</v>
      </c>
      <c r="CL14" s="4" t="n">
        <v>2.851</v>
      </c>
      <c r="CM14" s="4" t="n">
        <v>2.89571428571429</v>
      </c>
      <c r="CN14" s="4" t="n">
        <v>3.0534</v>
      </c>
      <c r="CO14" s="4" t="n">
        <v>2.82208333333333</v>
      </c>
      <c r="CP14" s="4" t="n">
        <v>2.7275</v>
      </c>
      <c r="CQ14" s="4" t="n">
        <v>2.75004166666667</v>
      </c>
      <c r="CS14" s="23" t="n">
        <v>36965</v>
      </c>
      <c r="CT14" s="3" t="n">
        <v>0.150542857142857</v>
      </c>
      <c r="CU14" s="3" t="n">
        <v>-0.272583333333333</v>
      </c>
      <c r="CV14" s="3" t="n">
        <v>0.0357499999999984</v>
      </c>
      <c r="CW14" s="3" t="n">
        <v>-0.236833333333334</v>
      </c>
      <c r="CX14" s="4" t="n">
        <v>4.927</v>
      </c>
      <c r="CY14" s="4" t="n">
        <v>5.01485714285714</v>
      </c>
      <c r="CZ14" s="4" t="n">
        <v>5.1654</v>
      </c>
      <c r="DA14" s="4" t="n">
        <v>4.6605</v>
      </c>
      <c r="DB14" s="4" t="n">
        <v>4.38791666666667</v>
      </c>
      <c r="DC14" s="4" t="n">
        <v>4.42366666666667</v>
      </c>
    </row>
    <row r="15" customFormat="false" ht="12.75" hidden="false" customHeight="false" outlineLevel="0" collapsed="false">
      <c r="A15" s="23" t="n">
        <v>34060</v>
      </c>
      <c r="B15" s="24" t="n">
        <v>0.149233333333333</v>
      </c>
      <c r="C15" s="3" t="n">
        <v>0.0613099549999996</v>
      </c>
      <c r="D15" s="3" t="n">
        <v>0.0683653383333334</v>
      </c>
      <c r="E15" s="3" t="n">
        <v>0.129675293333333</v>
      </c>
      <c r="F15" s="4" t="n">
        <v>2.037</v>
      </c>
      <c r="G15" s="4" t="n">
        <v>1.98416666666667</v>
      </c>
      <c r="H15" s="4" t="n">
        <v>2.1334</v>
      </c>
      <c r="I15" s="4" t="n">
        <v>2.00733333333333</v>
      </c>
      <c r="J15" s="4" t="n">
        <v>2.06864328833333</v>
      </c>
      <c r="K15" s="4" t="n">
        <v>2.13700862666667</v>
      </c>
      <c r="M15" s="23" t="n">
        <v>34417</v>
      </c>
      <c r="N15" s="3" t="n">
        <v>0.202742857142857</v>
      </c>
      <c r="O15" s="3" t="n">
        <v>0.0800000000000001</v>
      </c>
      <c r="P15" s="3" t="n">
        <v>0.0899999999999999</v>
      </c>
      <c r="Q15" s="3" t="n">
        <v>0.17</v>
      </c>
      <c r="R15" s="4" t="n">
        <v>1.981</v>
      </c>
      <c r="S15" s="4" t="n">
        <v>2.08985714285714</v>
      </c>
      <c r="T15" s="4" t="n">
        <v>2.2926</v>
      </c>
      <c r="U15" s="4" t="n">
        <v>2.25091666666667</v>
      </c>
      <c r="V15" s="4" t="n">
        <v>2.33091666666667</v>
      </c>
      <c r="W15" s="4" t="n">
        <v>2.42091666666667</v>
      </c>
      <c r="Y15" s="23" t="n">
        <v>34781</v>
      </c>
      <c r="Z15" s="3" t="n">
        <v>0.213742857142857</v>
      </c>
      <c r="AA15" s="3" t="n">
        <v>0.105</v>
      </c>
      <c r="AB15" s="3" t="n">
        <v>0.105</v>
      </c>
      <c r="AC15" s="3" t="n">
        <v>0.21</v>
      </c>
      <c r="AD15" s="4" t="n">
        <v>1.566</v>
      </c>
      <c r="AE15" s="4" t="n">
        <v>1.73885714285714</v>
      </c>
      <c r="AF15" s="4" t="n">
        <v>1.9526</v>
      </c>
      <c r="AG15" s="4" t="n">
        <v>1.94241666666667</v>
      </c>
      <c r="AH15" s="4" t="n">
        <v>2.04741666666667</v>
      </c>
      <c r="AI15" s="4" t="n">
        <v>2.15241666666667</v>
      </c>
      <c r="AK15" s="23" t="n">
        <v>35145</v>
      </c>
      <c r="AL15" s="3" t="n">
        <v>-0.0898000000000003</v>
      </c>
      <c r="AM15" s="3" t="n">
        <v>0.0185833333333334</v>
      </c>
      <c r="AN15" s="3" t="n">
        <v>0.0300000000000003</v>
      </c>
      <c r="AO15" s="3" t="n">
        <v>0.0485833333333336</v>
      </c>
      <c r="AP15" s="4" t="n">
        <v>2.74</v>
      </c>
      <c r="AQ15" s="4" t="n">
        <v>2.262</v>
      </c>
      <c r="AR15" s="4" t="n">
        <v>2.1722</v>
      </c>
      <c r="AS15" s="4" t="n">
        <v>2.04358333333333</v>
      </c>
      <c r="AT15" s="4" t="n">
        <v>2.06216666666667</v>
      </c>
      <c r="AU15" s="4" t="n">
        <v>2.09216666666667</v>
      </c>
      <c r="AW15" s="23" t="n">
        <v>35509</v>
      </c>
      <c r="AX15" s="3" t="n">
        <v>0.244</v>
      </c>
      <c r="AY15" s="3" t="n">
        <v>0.0470833333333331</v>
      </c>
      <c r="AZ15" s="3" t="n">
        <v>0.04</v>
      </c>
      <c r="BA15" s="3" t="n">
        <v>0.0870833333333332</v>
      </c>
      <c r="BB15" s="4" t="n">
        <v>1.892</v>
      </c>
      <c r="BC15" s="4" t="n">
        <v>1.979</v>
      </c>
      <c r="BD15" s="4" t="n">
        <v>2.223</v>
      </c>
      <c r="BE15" s="4" t="n">
        <v>2.09341666666667</v>
      </c>
      <c r="BF15" s="4" t="n">
        <v>2.1405</v>
      </c>
      <c r="BG15" s="4" t="n">
        <v>2.1805</v>
      </c>
      <c r="BI15" s="23" t="n">
        <v>35880</v>
      </c>
      <c r="BJ15" s="3" t="n">
        <v>0.191</v>
      </c>
      <c r="BK15" s="3" t="n">
        <v>-0.0448333333333335</v>
      </c>
      <c r="BL15" s="3" t="n">
        <v>0.00816666666666732</v>
      </c>
      <c r="BM15" s="3" t="n">
        <v>-0.0366666666666662</v>
      </c>
      <c r="BN15" s="4" t="n">
        <v>2.338</v>
      </c>
      <c r="BO15" s="4" t="n">
        <v>2.412</v>
      </c>
      <c r="BP15" s="4" t="n">
        <v>2.603</v>
      </c>
      <c r="BQ15" s="4" t="n">
        <v>2.3855</v>
      </c>
      <c r="BR15" s="4" t="n">
        <v>2.34066666666667</v>
      </c>
      <c r="BS15" s="4" t="n">
        <v>2.34883333333333</v>
      </c>
      <c r="BU15" s="23" t="n">
        <v>36244</v>
      </c>
      <c r="BV15" s="3" t="n">
        <v>0.420657142857143</v>
      </c>
      <c r="BW15" s="3" t="n">
        <v>0.0650000000000004</v>
      </c>
      <c r="BX15" s="3" t="n">
        <v>0.0606666666666667</v>
      </c>
      <c r="BY15" s="3" t="n">
        <v>0.125666666666667</v>
      </c>
      <c r="BZ15" s="4" t="n">
        <v>1.835</v>
      </c>
      <c r="CA15" s="4" t="n">
        <v>1.92214285714286</v>
      </c>
      <c r="CB15" s="4" t="n">
        <v>2.3428</v>
      </c>
      <c r="CC15" s="4" t="n">
        <v>2.25875</v>
      </c>
      <c r="CD15" s="4" t="n">
        <v>2.32375</v>
      </c>
      <c r="CE15" s="4" t="n">
        <v>2.38441666666667</v>
      </c>
      <c r="CG15" s="23" t="n">
        <v>36608</v>
      </c>
      <c r="CH15" s="3" t="n">
        <v>0.151428571428572</v>
      </c>
      <c r="CI15" s="3" t="n">
        <v>-0.0939999999999999</v>
      </c>
      <c r="CJ15" s="3" t="n">
        <v>0.0235416666666666</v>
      </c>
      <c r="CK15" s="3" t="n">
        <v>-0.0704583333333333</v>
      </c>
      <c r="CL15" s="4" t="n">
        <v>2.847</v>
      </c>
      <c r="CM15" s="4" t="n">
        <v>2.89757142857143</v>
      </c>
      <c r="CN15" s="4" t="n">
        <v>3.049</v>
      </c>
      <c r="CO15" s="4" t="n">
        <v>2.82333333333333</v>
      </c>
      <c r="CP15" s="4" t="n">
        <v>2.72933333333333</v>
      </c>
      <c r="CQ15" s="4" t="n">
        <v>2.752875</v>
      </c>
      <c r="CS15" s="23" t="n">
        <v>36972</v>
      </c>
      <c r="CT15" s="3" t="n">
        <v>0.0895999999999999</v>
      </c>
      <c r="CU15" s="3" t="n">
        <v>-0.465833333333334</v>
      </c>
      <c r="CV15" s="3" t="n">
        <v>-0.0370833333333334</v>
      </c>
      <c r="CW15" s="3" t="n">
        <v>-0.502916666666668</v>
      </c>
      <c r="CX15" s="4" t="n">
        <v>5.212</v>
      </c>
      <c r="CY15" s="4" t="n">
        <v>5.31</v>
      </c>
      <c r="CZ15" s="4" t="n">
        <v>5.3996</v>
      </c>
      <c r="DA15" s="4" t="n">
        <v>4.72066666666667</v>
      </c>
      <c r="DB15" s="4" t="n">
        <v>4.25483333333333</v>
      </c>
      <c r="DC15" s="4" t="n">
        <v>4.21775</v>
      </c>
    </row>
    <row r="16" customFormat="false" ht="12.75" hidden="false" customHeight="false" outlineLevel="0" collapsed="false">
      <c r="A16" s="23" t="n">
        <v>34067</v>
      </c>
      <c r="B16" s="24" t="n">
        <v>0.100566666666666</v>
      </c>
      <c r="C16" s="3" t="n">
        <v>0.053055969166667</v>
      </c>
      <c r="D16" s="3" t="n">
        <v>0.0681021424999999</v>
      </c>
      <c r="E16" s="3" t="n">
        <v>0.121158111666667</v>
      </c>
      <c r="F16" s="4" t="n">
        <v>2.229</v>
      </c>
      <c r="G16" s="4" t="n">
        <v>2.18683333333333</v>
      </c>
      <c r="H16" s="4" t="n">
        <v>2.2874</v>
      </c>
      <c r="I16" s="4" t="n">
        <v>2.13975</v>
      </c>
      <c r="J16" s="4" t="n">
        <v>2.19280596916667</v>
      </c>
      <c r="K16" s="4" t="n">
        <v>2.26090811166667</v>
      </c>
      <c r="M16" s="23" t="n">
        <v>34424</v>
      </c>
      <c r="N16" s="3" t="n">
        <v>0.173371428571428</v>
      </c>
      <c r="O16" s="3" t="n">
        <v>0.085</v>
      </c>
      <c r="P16" s="3" t="n">
        <v>0.0899999999999999</v>
      </c>
      <c r="Q16" s="3" t="n">
        <v>0.175</v>
      </c>
      <c r="R16" s="4" t="n">
        <v>2.075</v>
      </c>
      <c r="S16" s="4" t="n">
        <v>2.09242857142857</v>
      </c>
      <c r="T16" s="4" t="n">
        <v>2.2658</v>
      </c>
      <c r="U16" s="4" t="n">
        <v>2.22216666666667</v>
      </c>
      <c r="V16" s="4" t="n">
        <v>2.30716666666667</v>
      </c>
      <c r="W16" s="4" t="n">
        <v>2.39716666666667</v>
      </c>
      <c r="Y16" s="23" t="n">
        <v>34788</v>
      </c>
      <c r="Z16" s="3" t="n">
        <v>0.194628571428571</v>
      </c>
      <c r="AA16" s="3" t="n">
        <v>0.104999999999999</v>
      </c>
      <c r="AB16" s="3" t="n">
        <v>0.105</v>
      </c>
      <c r="AC16" s="3" t="n">
        <v>0.21</v>
      </c>
      <c r="AD16" s="4" t="n">
        <v>1.687</v>
      </c>
      <c r="AE16" s="4" t="n">
        <v>1.74557142857143</v>
      </c>
      <c r="AF16" s="4" t="n">
        <v>1.9402</v>
      </c>
      <c r="AG16" s="4" t="n">
        <v>1.92175</v>
      </c>
      <c r="AH16" s="4" t="n">
        <v>2.02675</v>
      </c>
      <c r="AI16" s="4" t="n">
        <v>2.13175</v>
      </c>
      <c r="AK16" s="23" t="n">
        <v>35152</v>
      </c>
      <c r="AL16" s="3" t="n">
        <v>-0.0389428571428567</v>
      </c>
      <c r="AM16" s="3" t="n">
        <v>0.00541666666666618</v>
      </c>
      <c r="AN16" s="3" t="n">
        <v>0.0299999999999998</v>
      </c>
      <c r="AO16" s="3" t="n">
        <v>0.035416666666666</v>
      </c>
      <c r="AP16" s="4" t="n">
        <v>2.342</v>
      </c>
      <c r="AQ16" s="4" t="n">
        <v>2.28214285714286</v>
      </c>
      <c r="AR16" s="4" t="n">
        <v>2.2432</v>
      </c>
      <c r="AS16" s="4" t="n">
        <v>2.08358333333333</v>
      </c>
      <c r="AT16" s="4" t="n">
        <v>2.089</v>
      </c>
      <c r="AU16" s="4" t="n">
        <v>2.119</v>
      </c>
      <c r="AW16" s="23" t="n">
        <v>35516</v>
      </c>
      <c r="AX16" s="3" t="n">
        <v>0.292457142857143</v>
      </c>
      <c r="AY16" s="3" t="n">
        <v>0.0474166666666669</v>
      </c>
      <c r="AZ16" s="3" t="n">
        <v>0.0560000000000001</v>
      </c>
      <c r="BA16" s="3" t="n">
        <v>0.103416666666667</v>
      </c>
      <c r="BB16" s="4" t="n">
        <v>1.928</v>
      </c>
      <c r="BC16" s="4" t="n">
        <v>1.95214285714286</v>
      </c>
      <c r="BD16" s="4" t="n">
        <v>2.2446</v>
      </c>
      <c r="BE16" s="4" t="n">
        <v>2.10216666666667</v>
      </c>
      <c r="BF16" s="4" t="n">
        <v>2.14958333333333</v>
      </c>
      <c r="BG16" s="4" t="n">
        <v>2.20558333333333</v>
      </c>
      <c r="BI16" s="23" t="n">
        <v>35887</v>
      </c>
      <c r="BJ16" s="3" t="n">
        <v>0.117500000000001</v>
      </c>
      <c r="BK16" s="3" t="n">
        <v>-0.0635833333333333</v>
      </c>
      <c r="BL16" s="3" t="n">
        <v>0.00416666666666687</v>
      </c>
      <c r="BM16" s="3" t="n">
        <v>-0.0594166666666665</v>
      </c>
      <c r="BN16" s="4" t="n">
        <v>2.562</v>
      </c>
      <c r="BO16" s="4" t="n">
        <v>2.5895</v>
      </c>
      <c r="BP16" s="4" t="n">
        <v>2.707</v>
      </c>
      <c r="BQ16" s="4" t="n">
        <v>2.44141666666667</v>
      </c>
      <c r="BR16" s="4" t="n">
        <v>2.37783333333333</v>
      </c>
      <c r="BS16" s="4" t="n">
        <v>2.382</v>
      </c>
      <c r="BU16" s="23" t="n">
        <v>36251</v>
      </c>
      <c r="BV16" s="3" t="n">
        <v>0.323966666666667</v>
      </c>
      <c r="BW16" s="3" t="n">
        <v>0.0349166666666672</v>
      </c>
      <c r="BX16" s="3" t="n">
        <v>0.0457499999999995</v>
      </c>
      <c r="BY16" s="3" t="n">
        <v>0.0806666666666667</v>
      </c>
      <c r="BZ16" s="4" t="n">
        <v>2.038</v>
      </c>
      <c r="CA16" s="4" t="n">
        <v>2.08183333333333</v>
      </c>
      <c r="CB16" s="4" t="n">
        <v>2.4058</v>
      </c>
      <c r="CC16" s="4" t="n">
        <v>2.28033333333333</v>
      </c>
      <c r="CD16" s="4" t="n">
        <v>2.31525</v>
      </c>
      <c r="CE16" s="4" t="n">
        <v>2.361</v>
      </c>
      <c r="CG16" s="23" t="n">
        <v>36615</v>
      </c>
      <c r="CH16" s="3" t="n">
        <v>0.1214</v>
      </c>
      <c r="CI16" s="3" t="n">
        <v>-0.093</v>
      </c>
      <c r="CJ16" s="3" t="n">
        <v>0.0168333333333335</v>
      </c>
      <c r="CK16" s="3" t="n">
        <v>-0.0761666666666665</v>
      </c>
      <c r="CL16" s="4" t="n">
        <v>2.873</v>
      </c>
      <c r="CM16" s="4" t="n">
        <v>2.906</v>
      </c>
      <c r="CN16" s="4" t="n">
        <v>3.0274</v>
      </c>
      <c r="CO16" s="4" t="n">
        <v>2.80183333333333</v>
      </c>
      <c r="CP16" s="4" t="n">
        <v>2.70883333333333</v>
      </c>
      <c r="CQ16" s="4" t="n">
        <v>2.72566666666667</v>
      </c>
      <c r="CS16" s="23" t="n">
        <v>36979</v>
      </c>
      <c r="CT16" s="3" t="n">
        <v>0.0897142857142859</v>
      </c>
      <c r="CU16" s="3" t="n">
        <v>-0.488166666666666</v>
      </c>
      <c r="CV16" s="3" t="n">
        <v>-0.069583333333334</v>
      </c>
      <c r="CW16" s="3" t="n">
        <v>-0.55775</v>
      </c>
      <c r="CX16" s="4" t="n">
        <v>5.274</v>
      </c>
      <c r="CY16" s="4" t="n">
        <v>5.35928571428571</v>
      </c>
      <c r="CZ16" s="4" t="n">
        <v>5.449</v>
      </c>
      <c r="DA16" s="4" t="n">
        <v>4.76241666666667</v>
      </c>
      <c r="DB16" s="4" t="n">
        <v>4.27425</v>
      </c>
      <c r="DC16" s="4" t="n">
        <v>4.20466666666667</v>
      </c>
    </row>
    <row r="17" customFormat="false" ht="12.75" hidden="false" customHeight="false" outlineLevel="0" collapsed="false">
      <c r="A17" s="23" t="n">
        <v>34074</v>
      </c>
      <c r="B17" s="24" t="n">
        <v>0.121066666666667</v>
      </c>
      <c r="C17" s="3" t="n">
        <v>0.0462974758333337</v>
      </c>
      <c r="D17" s="3" t="n">
        <v>0.0598604725</v>
      </c>
      <c r="E17" s="3" t="n">
        <v>0.106157948333334</v>
      </c>
      <c r="F17" s="4" t="n">
        <v>2.357</v>
      </c>
      <c r="G17" s="4" t="n">
        <v>2.33633333333333</v>
      </c>
      <c r="H17" s="4" t="n">
        <v>2.4574</v>
      </c>
      <c r="I17" s="4" t="n">
        <v>2.32283333333333</v>
      </c>
      <c r="J17" s="4" t="n">
        <v>2.36913080916667</v>
      </c>
      <c r="K17" s="4" t="n">
        <v>2.42899128166667</v>
      </c>
      <c r="M17" s="23" t="n">
        <v>34431</v>
      </c>
      <c r="N17" s="3" t="n">
        <v>0.1548</v>
      </c>
      <c r="O17" s="3" t="n">
        <v>0.0849999999999991</v>
      </c>
      <c r="P17" s="3" t="n">
        <v>0.0900000000000003</v>
      </c>
      <c r="Q17" s="3" t="n">
        <v>0.174999999999999</v>
      </c>
      <c r="R17" s="4" t="n">
        <v>2.085</v>
      </c>
      <c r="S17" s="4" t="n">
        <v>2.118</v>
      </c>
      <c r="T17" s="4" t="n">
        <v>2.2728</v>
      </c>
      <c r="U17" s="4" t="n">
        <v>2.21966666666667</v>
      </c>
      <c r="V17" s="4" t="n">
        <v>2.30466666666667</v>
      </c>
      <c r="W17" s="4" t="n">
        <v>2.39466666666667</v>
      </c>
      <c r="Y17" s="23" t="n">
        <v>34795</v>
      </c>
      <c r="Z17" s="3" t="n">
        <v>0.1845</v>
      </c>
      <c r="AA17" s="3" t="n">
        <v>0.1</v>
      </c>
      <c r="AB17" s="3" t="n">
        <v>0.0999999999999992</v>
      </c>
      <c r="AC17" s="3" t="n">
        <v>0.2</v>
      </c>
      <c r="AD17" s="4" t="n">
        <v>1.636</v>
      </c>
      <c r="AE17" s="4" t="n">
        <v>1.7425</v>
      </c>
      <c r="AF17" s="4" t="n">
        <v>1.927</v>
      </c>
      <c r="AG17" s="4" t="n">
        <v>1.9115</v>
      </c>
      <c r="AH17" s="4" t="n">
        <v>2.0115</v>
      </c>
      <c r="AI17" s="4" t="n">
        <v>2.1115</v>
      </c>
      <c r="AK17" s="23" t="n">
        <v>35159</v>
      </c>
      <c r="AL17" s="3" t="n">
        <v>0.0185333333333331</v>
      </c>
      <c r="AM17" s="3" t="n">
        <v>-0.00491666666666646</v>
      </c>
      <c r="AN17" s="3" t="n">
        <v>0.0299999999999998</v>
      </c>
      <c r="AO17" s="3" t="n">
        <v>0.0250833333333333</v>
      </c>
      <c r="AP17" s="4" t="n">
        <v>2.335</v>
      </c>
      <c r="AQ17" s="4" t="n">
        <v>2.23366666666667</v>
      </c>
      <c r="AR17" s="4" t="n">
        <v>2.2522</v>
      </c>
      <c r="AS17" s="4" t="n">
        <v>2.07933333333333</v>
      </c>
      <c r="AT17" s="4" t="n">
        <v>2.07441666666667</v>
      </c>
      <c r="AU17" s="4" t="n">
        <v>2.10441666666667</v>
      </c>
      <c r="AW17" s="23" t="n">
        <v>35523</v>
      </c>
      <c r="AX17" s="3" t="n">
        <v>0.283666666666667</v>
      </c>
      <c r="AY17" s="3" t="n">
        <v>0.0442500000000003</v>
      </c>
      <c r="AZ17" s="3" t="n">
        <v>0.0708333333333329</v>
      </c>
      <c r="BA17" s="3" t="n">
        <v>0.115083333333333</v>
      </c>
      <c r="BB17" s="4" t="n">
        <v>1.905</v>
      </c>
      <c r="BC17" s="4" t="n">
        <v>1.98033333333333</v>
      </c>
      <c r="BD17" s="4" t="n">
        <v>2.264</v>
      </c>
      <c r="BE17" s="4" t="n">
        <v>2.10683333333333</v>
      </c>
      <c r="BF17" s="4" t="n">
        <v>2.15108333333333</v>
      </c>
      <c r="BG17" s="4" t="n">
        <v>2.22191666666667</v>
      </c>
      <c r="BI17" s="23" t="n">
        <v>35894</v>
      </c>
      <c r="BJ17" s="3" t="n">
        <v>0.0933333333333333</v>
      </c>
      <c r="BK17" s="3" t="n">
        <v>-0.0514166666666669</v>
      </c>
      <c r="BL17" s="3" t="n">
        <v>0.00408333333333344</v>
      </c>
      <c r="BM17" s="3" t="n">
        <v>-0.0473333333333335</v>
      </c>
      <c r="BN17" s="4" t="n">
        <v>2.657</v>
      </c>
      <c r="BO17" s="4" t="n">
        <v>2.68166666666667</v>
      </c>
      <c r="BP17" s="4" t="n">
        <v>2.775</v>
      </c>
      <c r="BQ17" s="4" t="n">
        <v>2.50708333333333</v>
      </c>
      <c r="BR17" s="4" t="n">
        <v>2.45566666666667</v>
      </c>
      <c r="BS17" s="4" t="n">
        <v>2.45975</v>
      </c>
      <c r="BU17" s="23" t="n">
        <v>36258</v>
      </c>
      <c r="BV17" s="3" t="n">
        <v>0.298266666666667</v>
      </c>
      <c r="BW17" s="3" t="n">
        <v>0.0340833333333332</v>
      </c>
      <c r="BX17" s="3" t="n">
        <v>0.0483333333333333</v>
      </c>
      <c r="BY17" s="3" t="n">
        <v>0.0824166666666666</v>
      </c>
      <c r="BZ17" s="4" t="n">
        <v>2.069</v>
      </c>
      <c r="CA17" s="4" t="n">
        <v>2.11733333333333</v>
      </c>
      <c r="CB17" s="4" t="n">
        <v>2.4156</v>
      </c>
      <c r="CC17" s="4" t="n">
        <v>2.27641666666667</v>
      </c>
      <c r="CD17" s="4" t="n">
        <v>2.3105</v>
      </c>
      <c r="CE17" s="4" t="n">
        <v>2.35883333333333</v>
      </c>
      <c r="CG17" s="23" t="n">
        <v>36622</v>
      </c>
      <c r="CH17" s="3" t="n">
        <v>0.097</v>
      </c>
      <c r="CI17" s="3" t="n">
        <v>-0.0997500000000002</v>
      </c>
      <c r="CJ17" s="3" t="n">
        <v>0.0185</v>
      </c>
      <c r="CK17" s="3" t="n">
        <v>-0.0812500000000003</v>
      </c>
      <c r="CL17" s="4" t="n">
        <v>2.956</v>
      </c>
      <c r="CM17" s="4" t="n">
        <v>2.979</v>
      </c>
      <c r="CN17" s="4" t="n">
        <v>3.076</v>
      </c>
      <c r="CO17" s="4" t="n">
        <v>2.82758333333333</v>
      </c>
      <c r="CP17" s="4" t="n">
        <v>2.72783333333333</v>
      </c>
      <c r="CQ17" s="4" t="n">
        <v>2.74633333333333</v>
      </c>
      <c r="CS17" s="23" t="n">
        <v>36986</v>
      </c>
      <c r="CT17" s="3" t="n">
        <v>0.1102</v>
      </c>
      <c r="CU17" s="3" t="n">
        <v>-0.576666666666666</v>
      </c>
      <c r="CV17" s="3" t="n">
        <v>-0.0911666666666662</v>
      </c>
      <c r="CW17" s="3" t="n">
        <v>-0.667833333333332</v>
      </c>
      <c r="CX17" s="4" t="n">
        <v>5.422</v>
      </c>
      <c r="CY17" s="4" t="n">
        <v>5.502</v>
      </c>
      <c r="CZ17" s="4" t="n">
        <v>5.6122</v>
      </c>
      <c r="DA17" s="4" t="n">
        <v>4.87383333333333</v>
      </c>
      <c r="DB17" s="4" t="n">
        <v>4.29716666666667</v>
      </c>
      <c r="DC17" s="4" t="n">
        <v>4.206</v>
      </c>
    </row>
    <row r="18" customFormat="false" ht="12.75" hidden="false" customHeight="false" outlineLevel="0" collapsed="false">
      <c r="A18" s="23" t="n">
        <v>34081</v>
      </c>
      <c r="B18" s="24" t="n">
        <v>0.0123333333333338</v>
      </c>
      <c r="C18" s="3" t="n">
        <v>0.0359661333333339</v>
      </c>
      <c r="D18" s="3" t="n">
        <v>0.0518374824999999</v>
      </c>
      <c r="E18" s="3" t="n">
        <v>0.0878036158333337</v>
      </c>
      <c r="F18" s="4" t="n">
        <v>2.728</v>
      </c>
      <c r="G18" s="4" t="n">
        <v>2.49766666666667</v>
      </c>
      <c r="H18" s="4" t="n">
        <v>2.51</v>
      </c>
      <c r="I18" s="4" t="n">
        <v>2.36241666666667</v>
      </c>
      <c r="J18" s="4" t="n">
        <v>2.3983828</v>
      </c>
      <c r="K18" s="4" t="n">
        <v>2.4502202825</v>
      </c>
      <c r="M18" s="23" t="n">
        <v>34438</v>
      </c>
      <c r="N18" s="3" t="n">
        <v>0.1136</v>
      </c>
      <c r="O18" s="3" t="n">
        <v>0.0599999999999996</v>
      </c>
      <c r="P18" s="3" t="n">
        <v>0.0750000000000002</v>
      </c>
      <c r="Q18" s="3" t="n">
        <v>0.135</v>
      </c>
      <c r="R18" s="4" t="n">
        <v>2.163</v>
      </c>
      <c r="S18" s="4" t="n">
        <v>2.168</v>
      </c>
      <c r="T18" s="4" t="n">
        <v>2.2816</v>
      </c>
      <c r="U18" s="4" t="n">
        <v>2.22908333333333</v>
      </c>
      <c r="V18" s="4" t="n">
        <v>2.28908333333333</v>
      </c>
      <c r="W18" s="4" t="n">
        <v>2.36408333333333</v>
      </c>
      <c r="Y18" s="23" t="n">
        <v>34802</v>
      </c>
      <c r="Z18" s="3" t="n">
        <v>0.1683</v>
      </c>
      <c r="AA18" s="3" t="n">
        <v>0.0999999999999996</v>
      </c>
      <c r="AB18" s="3" t="n">
        <v>0.1</v>
      </c>
      <c r="AC18" s="3" t="n">
        <v>0.2</v>
      </c>
      <c r="AD18" s="4" t="n">
        <v>1.619</v>
      </c>
      <c r="AE18" s="4" t="n">
        <v>1.7275</v>
      </c>
      <c r="AF18" s="4" t="n">
        <v>1.8958</v>
      </c>
      <c r="AG18" s="4" t="n">
        <v>1.88033333333333</v>
      </c>
      <c r="AH18" s="4" t="n">
        <v>1.98033333333333</v>
      </c>
      <c r="AI18" s="4" t="n">
        <v>2.08033333333333</v>
      </c>
      <c r="AK18" s="23" t="n">
        <v>35166</v>
      </c>
      <c r="AL18" s="3" t="n">
        <v>0.0108999999999999</v>
      </c>
      <c r="AM18" s="3" t="n">
        <v>-0.0223333333333331</v>
      </c>
      <c r="AN18" s="3" t="n">
        <v>0.00999999999999979</v>
      </c>
      <c r="AO18" s="3" t="n">
        <v>-0.0123333333333333</v>
      </c>
      <c r="AP18" s="4" t="n">
        <v>2.329</v>
      </c>
      <c r="AQ18" s="4" t="n">
        <v>2.2775</v>
      </c>
      <c r="AR18" s="4" t="n">
        <v>2.2884</v>
      </c>
      <c r="AS18" s="4" t="n">
        <v>2.08841666666667</v>
      </c>
      <c r="AT18" s="4" t="n">
        <v>2.06608333333333</v>
      </c>
      <c r="AU18" s="4" t="n">
        <v>2.07608333333333</v>
      </c>
      <c r="AW18" s="23" t="n">
        <v>35530</v>
      </c>
      <c r="AX18" s="3" t="n">
        <v>0.271933333333334</v>
      </c>
      <c r="AY18" s="3" t="n">
        <v>0.00483333333333302</v>
      </c>
      <c r="AZ18" s="3" t="n">
        <v>0.0516666666666672</v>
      </c>
      <c r="BA18" s="3" t="n">
        <v>0.0565000000000002</v>
      </c>
      <c r="BB18" s="4" t="n">
        <v>1.9</v>
      </c>
      <c r="BC18" s="4" t="n">
        <v>1.98966666666667</v>
      </c>
      <c r="BD18" s="4" t="n">
        <v>2.2616</v>
      </c>
      <c r="BE18" s="4" t="n">
        <v>2.10433333333333</v>
      </c>
      <c r="BF18" s="4" t="n">
        <v>2.10916666666667</v>
      </c>
      <c r="BG18" s="4" t="n">
        <v>2.16083333333333</v>
      </c>
      <c r="BI18" s="23" t="n">
        <v>35901</v>
      </c>
      <c r="BJ18" s="3" t="n">
        <v>0.126566666666667</v>
      </c>
      <c r="BK18" s="3" t="n">
        <v>-0.0494166666666667</v>
      </c>
      <c r="BL18" s="3" t="n">
        <v>0.00600000000000023</v>
      </c>
      <c r="BM18" s="3" t="n">
        <v>-0.0434166666666664</v>
      </c>
      <c r="BN18" s="4" t="n">
        <v>2.479</v>
      </c>
      <c r="BO18" s="4" t="n">
        <v>2.53083333333333</v>
      </c>
      <c r="BP18" s="4" t="n">
        <v>2.6574</v>
      </c>
      <c r="BQ18" s="4" t="n">
        <v>2.40491666666667</v>
      </c>
      <c r="BR18" s="4" t="n">
        <v>2.3555</v>
      </c>
      <c r="BS18" s="4" t="n">
        <v>2.3615</v>
      </c>
      <c r="BU18" s="23" t="n">
        <v>36265</v>
      </c>
      <c r="BV18" s="3" t="n">
        <v>0.289833333333334</v>
      </c>
      <c r="BW18" s="3" t="n">
        <v>0.0389166666666663</v>
      </c>
      <c r="BX18" s="3" t="n">
        <v>0.0412500000000007</v>
      </c>
      <c r="BY18" s="3" t="n">
        <v>0.0801666666666669</v>
      </c>
      <c r="BZ18" s="4" t="n">
        <v>2.137</v>
      </c>
      <c r="CA18" s="4" t="n">
        <v>2.18416666666667</v>
      </c>
      <c r="CB18" s="4" t="n">
        <v>2.474</v>
      </c>
      <c r="CC18" s="4" t="n">
        <v>2.33466666666667</v>
      </c>
      <c r="CD18" s="4" t="n">
        <v>2.37358333333333</v>
      </c>
      <c r="CE18" s="4" t="n">
        <v>2.41483333333333</v>
      </c>
      <c r="CG18" s="23" t="n">
        <v>36629</v>
      </c>
      <c r="CH18" s="3" t="n">
        <v>0.0795999999999997</v>
      </c>
      <c r="CI18" s="3" t="n">
        <v>-0.134416666666667</v>
      </c>
      <c r="CJ18" s="3" t="n">
        <v>0.00766666666666671</v>
      </c>
      <c r="CK18" s="3" t="n">
        <v>-0.12675</v>
      </c>
      <c r="CL18" s="4" t="n">
        <v>3.087</v>
      </c>
      <c r="CM18" s="4" t="n">
        <v>3.106</v>
      </c>
      <c r="CN18" s="4" t="n">
        <v>3.1856</v>
      </c>
      <c r="CO18" s="4" t="n">
        <v>2.90591666666667</v>
      </c>
      <c r="CP18" s="4" t="n">
        <v>2.7715</v>
      </c>
      <c r="CQ18" s="4" t="n">
        <v>2.77916666666667</v>
      </c>
      <c r="CS18" s="23" t="n">
        <v>36993</v>
      </c>
      <c r="CT18" s="3" t="n">
        <v>0.160333333333334</v>
      </c>
      <c r="CU18" s="3" t="n">
        <v>-0.585333333333334</v>
      </c>
      <c r="CV18" s="3" t="n">
        <v>-0.101666666666667</v>
      </c>
      <c r="CW18" s="3" t="n">
        <v>-0.687</v>
      </c>
      <c r="CX18" s="4" t="n">
        <v>5.381</v>
      </c>
      <c r="CY18" s="4" t="n">
        <v>5.48166666666667</v>
      </c>
      <c r="CZ18" s="4" t="n">
        <v>5.642</v>
      </c>
      <c r="DA18" s="4" t="n">
        <v>4.91408333333333</v>
      </c>
      <c r="DB18" s="4" t="n">
        <v>4.32875</v>
      </c>
      <c r="DC18" s="4" t="n">
        <v>4.22708333333333</v>
      </c>
    </row>
    <row r="19" customFormat="false" ht="12.75" hidden="false" customHeight="false" outlineLevel="0" collapsed="false">
      <c r="A19" s="23" t="n">
        <v>34088</v>
      </c>
      <c r="B19" s="24" t="n">
        <v>0.0180000000000002</v>
      </c>
      <c r="C19" s="3" t="n">
        <v>0.0352032091666672</v>
      </c>
      <c r="D19" s="3" t="n">
        <v>0.0702672449999993</v>
      </c>
      <c r="E19" s="3" t="n">
        <v>0.105470454166666</v>
      </c>
      <c r="F19" s="4" t="n">
        <v>2.372</v>
      </c>
      <c r="G19" s="4" t="n">
        <v>2.409</v>
      </c>
      <c r="H19" s="4" t="n">
        <v>2.427</v>
      </c>
      <c r="I19" s="4" t="n">
        <v>2.24666666666667</v>
      </c>
      <c r="J19" s="4" t="n">
        <v>2.28186987583333</v>
      </c>
      <c r="K19" s="4" t="n">
        <v>2.35213712083333</v>
      </c>
      <c r="M19" s="23" t="n">
        <v>34445</v>
      </c>
      <c r="N19" s="3" t="n">
        <v>0.113666666666667</v>
      </c>
      <c r="O19" s="3" t="n">
        <v>0.0699999999999994</v>
      </c>
      <c r="P19" s="3" t="n">
        <v>0.0850000000000004</v>
      </c>
      <c r="Q19" s="3" t="n">
        <v>0.155</v>
      </c>
      <c r="R19" s="4" t="n">
        <v>2.132</v>
      </c>
      <c r="S19" s="4" t="n">
        <v>2.18033333333333</v>
      </c>
      <c r="T19" s="4" t="n">
        <v>2.294</v>
      </c>
      <c r="U19" s="4" t="n">
        <v>2.23958333333333</v>
      </c>
      <c r="V19" s="4" t="n">
        <v>2.30958333333333</v>
      </c>
      <c r="W19" s="4" t="n">
        <v>2.39458333333333</v>
      </c>
      <c r="Y19" s="23" t="n">
        <v>34809</v>
      </c>
      <c r="Z19" s="3" t="n">
        <v>0.1441</v>
      </c>
      <c r="AA19" s="3" t="n">
        <v>0.095</v>
      </c>
      <c r="AB19" s="3" t="n">
        <v>0.0950000000000004</v>
      </c>
      <c r="AC19" s="3" t="n">
        <v>0.19</v>
      </c>
      <c r="AD19" s="4" t="n">
        <v>1.694</v>
      </c>
      <c r="AE19" s="4" t="n">
        <v>1.7425</v>
      </c>
      <c r="AF19" s="4" t="n">
        <v>1.8866</v>
      </c>
      <c r="AG19" s="4" t="n">
        <v>1.86691666666667</v>
      </c>
      <c r="AH19" s="4" t="n">
        <v>1.96191666666667</v>
      </c>
      <c r="AI19" s="4" t="n">
        <v>2.05691666666667</v>
      </c>
      <c r="AK19" s="23" t="n">
        <v>35173</v>
      </c>
      <c r="AL19" s="3" t="n">
        <v>-0.0281000000000002</v>
      </c>
      <c r="AM19" s="3" t="n">
        <v>-0.0452499999999998</v>
      </c>
      <c r="AN19" s="3" t="n">
        <v>0</v>
      </c>
      <c r="AO19" s="3" t="n">
        <v>-0.0452499999999998</v>
      </c>
      <c r="AP19" s="4" t="n">
        <v>2.331</v>
      </c>
      <c r="AQ19" s="4" t="n">
        <v>2.3035</v>
      </c>
      <c r="AR19" s="4" t="n">
        <v>2.2754</v>
      </c>
      <c r="AS19" s="4" t="n">
        <v>2.02566666666667</v>
      </c>
      <c r="AT19" s="4" t="n">
        <v>1.98041666666667</v>
      </c>
      <c r="AU19" s="4" t="n">
        <v>1.98041666666667</v>
      </c>
      <c r="AW19" s="23" t="n">
        <v>35537</v>
      </c>
      <c r="AX19" s="3" t="n">
        <v>0.2347</v>
      </c>
      <c r="AY19" s="3" t="n">
        <v>-0.0474166666666664</v>
      </c>
      <c r="AZ19" s="3" t="n">
        <v>0.0144166666666661</v>
      </c>
      <c r="BA19" s="3" t="n">
        <v>-0.0330000000000004</v>
      </c>
      <c r="BB19" s="4" t="n">
        <v>2.069</v>
      </c>
      <c r="BC19" s="4" t="n">
        <v>2.1365</v>
      </c>
      <c r="BD19" s="4" t="n">
        <v>2.3712</v>
      </c>
      <c r="BE19" s="4" t="n">
        <v>2.17383333333333</v>
      </c>
      <c r="BF19" s="4" t="n">
        <v>2.12641666666667</v>
      </c>
      <c r="BG19" s="4" t="n">
        <v>2.14083333333333</v>
      </c>
      <c r="BI19" s="23" t="n">
        <v>35908</v>
      </c>
      <c r="BJ19" s="3" t="n">
        <v>0.1945</v>
      </c>
      <c r="BK19" s="3" t="n">
        <v>-0.0556666666666668</v>
      </c>
      <c r="BL19" s="3" t="n">
        <v>0.00366666666666715</v>
      </c>
      <c r="BM19" s="3" t="n">
        <v>-0.0519999999999996</v>
      </c>
      <c r="BN19" s="4" t="n">
        <v>2.328</v>
      </c>
      <c r="BO19" s="4" t="n">
        <v>2.4005</v>
      </c>
      <c r="BP19" s="4" t="n">
        <v>2.595</v>
      </c>
      <c r="BQ19" s="4" t="n">
        <v>2.361</v>
      </c>
      <c r="BR19" s="4" t="n">
        <v>2.30533333333333</v>
      </c>
      <c r="BS19" s="4" t="n">
        <v>2.309</v>
      </c>
      <c r="BU19" s="23" t="n">
        <v>36272</v>
      </c>
      <c r="BV19" s="3" t="n">
        <v>0.2588</v>
      </c>
      <c r="BW19" s="3" t="n">
        <v>0.0440833333333335</v>
      </c>
      <c r="BX19" s="3" t="n">
        <v>0.0405833333333336</v>
      </c>
      <c r="BY19" s="3" t="n">
        <v>0.0846666666666671</v>
      </c>
      <c r="BZ19" s="4" t="n">
        <v>2.225</v>
      </c>
      <c r="CA19" s="4" t="n">
        <v>2.269</v>
      </c>
      <c r="CB19" s="4" t="n">
        <v>2.5278</v>
      </c>
      <c r="CC19" s="4" t="n">
        <v>2.37758333333333</v>
      </c>
      <c r="CD19" s="4" t="n">
        <v>2.42166666666667</v>
      </c>
      <c r="CE19" s="4" t="n">
        <v>2.46225</v>
      </c>
      <c r="CG19" s="23" t="n">
        <v>36636</v>
      </c>
      <c r="CH19" s="3" t="n">
        <v>0.0932666666666671</v>
      </c>
      <c r="CI19" s="3" t="n">
        <v>-0.13875</v>
      </c>
      <c r="CJ19" s="3" t="n">
        <v>0.00108333333333288</v>
      </c>
      <c r="CK19" s="3" t="n">
        <v>-0.137666666666668</v>
      </c>
      <c r="CL19" s="4" t="n">
        <v>3.073</v>
      </c>
      <c r="CM19" s="4" t="n">
        <v>3.10133333333333</v>
      </c>
      <c r="CN19" s="4" t="n">
        <v>3.1946</v>
      </c>
      <c r="CO19" s="4" t="n">
        <v>2.922</v>
      </c>
      <c r="CP19" s="4" t="n">
        <v>2.78325</v>
      </c>
      <c r="CQ19" s="4" t="n">
        <v>2.78433333333333</v>
      </c>
      <c r="CS19" s="23" t="n">
        <v>37000</v>
      </c>
      <c r="CT19" s="3" t="n">
        <v>0.222499999999999</v>
      </c>
      <c r="CU19" s="3" t="n">
        <v>-0.513083333333333</v>
      </c>
      <c r="CV19" s="3" t="n">
        <v>-0.0744166666666661</v>
      </c>
      <c r="CW19" s="3" t="n">
        <v>-0.5875</v>
      </c>
      <c r="CX19" s="4" t="n">
        <v>5.101</v>
      </c>
      <c r="CY19" s="4" t="n">
        <v>5.2085</v>
      </c>
      <c r="CZ19" s="4" t="n">
        <v>5.431</v>
      </c>
      <c r="DA19" s="4" t="n">
        <v>4.85858333333333</v>
      </c>
      <c r="DB19" s="4" t="n">
        <v>4.3455</v>
      </c>
      <c r="DC19" s="4" t="n">
        <v>4.27108333333333</v>
      </c>
    </row>
    <row r="20" customFormat="false" ht="12.75" hidden="false" customHeight="false" outlineLevel="0" collapsed="false">
      <c r="A20" s="23" t="n">
        <v>34095</v>
      </c>
      <c r="B20" s="24" t="n">
        <v>0.2316</v>
      </c>
      <c r="C20" s="3" t="n">
        <v>-0.0016838791666669</v>
      </c>
      <c r="D20" s="3" t="n">
        <v>0.0361725366666676</v>
      </c>
      <c r="E20" s="3" t="n">
        <v>0.0344886575000007</v>
      </c>
      <c r="F20" s="4" t="n">
        <v>2.174</v>
      </c>
      <c r="G20" s="4" t="n">
        <v>2.1924</v>
      </c>
      <c r="H20" s="4" t="n">
        <v>2.424</v>
      </c>
      <c r="I20" s="4" t="n">
        <v>2.22633333333333</v>
      </c>
      <c r="J20" s="4" t="n">
        <v>2.22464945416667</v>
      </c>
      <c r="K20" s="4" t="n">
        <v>2.26082199083333</v>
      </c>
      <c r="M20" s="23" t="n">
        <v>34452</v>
      </c>
      <c r="N20" s="3" t="n">
        <v>0.151433333333333</v>
      </c>
      <c r="O20" s="3" t="n">
        <v>0.0700000000000003</v>
      </c>
      <c r="P20" s="3" t="n">
        <v>0.0850000000000004</v>
      </c>
      <c r="Q20" s="3" t="n">
        <v>0.155000000000001</v>
      </c>
      <c r="R20" s="4" t="n">
        <v>2.067</v>
      </c>
      <c r="S20" s="4" t="n">
        <v>2.12116666666667</v>
      </c>
      <c r="T20" s="4" t="n">
        <v>2.2726</v>
      </c>
      <c r="U20" s="4" t="n">
        <v>2.22166666666667</v>
      </c>
      <c r="V20" s="4" t="n">
        <v>2.29166666666667</v>
      </c>
      <c r="W20" s="4" t="n">
        <v>2.37666666666667</v>
      </c>
      <c r="Y20" s="23" t="n">
        <v>34816</v>
      </c>
      <c r="Z20" s="3" t="n">
        <v>0.183833333333334</v>
      </c>
      <c r="AA20" s="3" t="n">
        <v>0.0849999999999997</v>
      </c>
      <c r="AB20" s="3" t="n">
        <v>0.0899999999999996</v>
      </c>
      <c r="AC20" s="3" t="n">
        <v>0.174999999999999</v>
      </c>
      <c r="AD20" s="4" t="n">
        <v>1.652</v>
      </c>
      <c r="AE20" s="4" t="n">
        <v>1.70016666666667</v>
      </c>
      <c r="AF20" s="4" t="n">
        <v>1.884</v>
      </c>
      <c r="AG20" s="4" t="n">
        <v>1.85766666666667</v>
      </c>
      <c r="AH20" s="4" t="n">
        <v>1.94266666666667</v>
      </c>
      <c r="AI20" s="4" t="n">
        <v>2.03266666666667</v>
      </c>
      <c r="AK20" s="23" t="n">
        <v>35180</v>
      </c>
      <c r="AL20" s="3" t="n">
        <v>0.00846666666666662</v>
      </c>
      <c r="AM20" s="3" t="n">
        <v>-0.0760833333333331</v>
      </c>
      <c r="AN20" s="3" t="n">
        <v>-0.04</v>
      </c>
      <c r="AO20" s="3" t="n">
        <v>-0.116083333333333</v>
      </c>
      <c r="AP20" s="4" t="n">
        <v>2.258</v>
      </c>
      <c r="AQ20" s="4" t="n">
        <v>2.22933333333333</v>
      </c>
      <c r="AR20" s="4" t="n">
        <v>2.2378</v>
      </c>
      <c r="AS20" s="4" t="n">
        <v>1.97358333333333</v>
      </c>
      <c r="AT20" s="4" t="n">
        <v>1.8975</v>
      </c>
      <c r="AU20" s="4" t="n">
        <v>1.8575</v>
      </c>
      <c r="AW20" s="23" t="n">
        <v>35544</v>
      </c>
      <c r="AX20" s="3" t="n">
        <v>0.182466666666667</v>
      </c>
      <c r="AY20" s="3" t="n">
        <v>0.0115833333333333</v>
      </c>
      <c r="AZ20" s="3" t="n">
        <v>0.0194999999999999</v>
      </c>
      <c r="BA20" s="3" t="n">
        <v>0.0310833333333331</v>
      </c>
      <c r="BB20" s="4" t="n">
        <v>2.122</v>
      </c>
      <c r="BC20" s="4" t="n">
        <v>2.13633333333333</v>
      </c>
      <c r="BD20" s="4" t="n">
        <v>2.3188</v>
      </c>
      <c r="BE20" s="4" t="n">
        <v>2.15075</v>
      </c>
      <c r="BF20" s="4" t="n">
        <v>2.16233333333333</v>
      </c>
      <c r="BG20" s="4" t="n">
        <v>2.18183333333333</v>
      </c>
      <c r="BI20" s="23" t="n">
        <v>35915</v>
      </c>
      <c r="BJ20" s="3" t="n">
        <v>0.246233333333334</v>
      </c>
      <c r="BK20" s="3" t="n">
        <v>-0.0411666666666664</v>
      </c>
      <c r="BL20" s="3" t="n">
        <v>-0.000500000000000167</v>
      </c>
      <c r="BM20" s="3" t="n">
        <v>-0.0416666666666665</v>
      </c>
      <c r="BN20" s="4" t="n">
        <v>2.221</v>
      </c>
      <c r="BO20" s="4" t="n">
        <v>2.28816666666667</v>
      </c>
      <c r="BP20" s="4" t="n">
        <v>2.5344</v>
      </c>
      <c r="BQ20" s="4" t="n">
        <v>2.3535</v>
      </c>
      <c r="BR20" s="4" t="n">
        <v>2.31233333333333</v>
      </c>
      <c r="BS20" s="4" t="n">
        <v>2.31183333333333</v>
      </c>
      <c r="BU20" s="23" t="n">
        <v>36279</v>
      </c>
      <c r="BV20" s="3" t="n">
        <v>0.2265</v>
      </c>
      <c r="BW20" s="3" t="n">
        <v>0.0223333333333331</v>
      </c>
      <c r="BX20" s="3" t="n">
        <v>0.0363333333333333</v>
      </c>
      <c r="BY20" s="3" t="n">
        <v>0.0586666666666664</v>
      </c>
      <c r="BZ20" s="4" t="n">
        <v>2.339</v>
      </c>
      <c r="CA20" s="4" t="n">
        <v>2.3615</v>
      </c>
      <c r="CB20" s="4" t="n">
        <v>2.588</v>
      </c>
      <c r="CC20" s="4" t="n">
        <v>2.41091666666667</v>
      </c>
      <c r="CD20" s="4" t="n">
        <v>2.43325</v>
      </c>
      <c r="CE20" s="4" t="n">
        <v>2.46958333333333</v>
      </c>
      <c r="CG20" s="23" t="n">
        <v>36643</v>
      </c>
      <c r="CH20" s="3" t="n">
        <v>0.100133333333333</v>
      </c>
      <c r="CI20" s="3" t="n">
        <v>-0.147166666666667</v>
      </c>
      <c r="CJ20" s="3" t="n">
        <v>-0.011333333333333</v>
      </c>
      <c r="CK20" s="3" t="n">
        <v>-0.1585</v>
      </c>
      <c r="CL20" s="4" t="n">
        <v>3.055</v>
      </c>
      <c r="CM20" s="4" t="n">
        <v>3.08166666666667</v>
      </c>
      <c r="CN20" s="4" t="n">
        <v>3.1818</v>
      </c>
      <c r="CO20" s="4" t="n">
        <v>2.91941666666667</v>
      </c>
      <c r="CP20" s="4" t="n">
        <v>2.77225</v>
      </c>
      <c r="CQ20" s="4" t="n">
        <v>2.76091666666667</v>
      </c>
      <c r="CS20" s="23" t="n">
        <v>37007</v>
      </c>
      <c r="CT20" s="3" t="n">
        <v>0.2938</v>
      </c>
      <c r="CU20" s="3" t="n">
        <v>-0.422250000000001</v>
      </c>
      <c r="CV20" s="3" t="n">
        <v>-0.0869166666666672</v>
      </c>
      <c r="CW20" s="3" t="n">
        <v>-0.509166666666668</v>
      </c>
      <c r="CX20" s="4" t="n">
        <v>4.891</v>
      </c>
      <c r="CY20" s="4" t="n">
        <v>5.01</v>
      </c>
      <c r="CZ20" s="4" t="n">
        <v>5.3038</v>
      </c>
      <c r="DA20" s="4" t="n">
        <v>4.81541666666667</v>
      </c>
      <c r="DB20" s="4" t="n">
        <v>4.39316666666667</v>
      </c>
      <c r="DC20" s="4" t="n">
        <v>4.30625</v>
      </c>
    </row>
    <row r="21" customFormat="false" ht="12.75" hidden="false" customHeight="false" outlineLevel="0" collapsed="false">
      <c r="A21" s="23" t="n">
        <v>34102</v>
      </c>
      <c r="B21" s="24" t="n">
        <v>0.1712</v>
      </c>
      <c r="C21" s="3" t="n">
        <v>0.000811153333333259</v>
      </c>
      <c r="D21" s="3" t="n">
        <v>0.0361501883333331</v>
      </c>
      <c r="E21" s="3" t="n">
        <v>0.0369613416666663</v>
      </c>
      <c r="F21" s="4" t="n">
        <v>2.271</v>
      </c>
      <c r="G21" s="4" t="n">
        <v>2.2378</v>
      </c>
      <c r="H21" s="4" t="n">
        <v>2.409</v>
      </c>
      <c r="I21" s="4" t="n">
        <v>2.21225</v>
      </c>
      <c r="J21" s="4" t="n">
        <v>2.21306115333333</v>
      </c>
      <c r="K21" s="4" t="n">
        <v>2.24921134166667</v>
      </c>
      <c r="M21" s="23" t="n">
        <v>34459</v>
      </c>
      <c r="N21" s="3" t="n">
        <v>0.168</v>
      </c>
      <c r="O21" s="3" t="n">
        <v>0.0750000000000002</v>
      </c>
      <c r="P21" s="3" t="n">
        <v>0.0874999999999995</v>
      </c>
      <c r="Q21" s="3" t="n">
        <v>0.1625</v>
      </c>
      <c r="R21" s="4" t="n">
        <v>2.044</v>
      </c>
      <c r="S21" s="4" t="n">
        <v>2.096</v>
      </c>
      <c r="T21" s="4" t="n">
        <v>2.264</v>
      </c>
      <c r="U21" s="4" t="n">
        <v>2.20891666666667</v>
      </c>
      <c r="V21" s="4" t="n">
        <v>2.28391666666667</v>
      </c>
      <c r="W21" s="4" t="n">
        <v>2.37141666666667</v>
      </c>
      <c r="Y21" s="23" t="n">
        <v>34823</v>
      </c>
      <c r="Z21" s="3" t="n">
        <v>0.1872</v>
      </c>
      <c r="AA21" s="3" t="n">
        <v>0.0824999999999998</v>
      </c>
      <c r="AB21" s="3" t="n">
        <v>0.0875000000000001</v>
      </c>
      <c r="AC21" s="3" t="n">
        <v>0.17</v>
      </c>
      <c r="AD21" s="4" t="n">
        <v>1.653</v>
      </c>
      <c r="AE21" s="4" t="n">
        <v>1.7152</v>
      </c>
      <c r="AF21" s="4" t="n">
        <v>1.9024</v>
      </c>
      <c r="AG21" s="4" t="n">
        <v>1.862</v>
      </c>
      <c r="AH21" s="4" t="n">
        <v>1.9445</v>
      </c>
      <c r="AI21" s="4" t="n">
        <v>2.032</v>
      </c>
      <c r="AK21" s="23" t="n">
        <v>35187</v>
      </c>
      <c r="AL21" s="3" t="n">
        <v>0.0503999999999998</v>
      </c>
      <c r="AM21" s="3" t="n">
        <v>-0.080416666666667</v>
      </c>
      <c r="AN21" s="3" t="n">
        <v>-0.0499999999999998</v>
      </c>
      <c r="AO21" s="3" t="n">
        <v>-0.130416666666667</v>
      </c>
      <c r="AP21" s="4" t="n">
        <v>2.19</v>
      </c>
      <c r="AQ21" s="4" t="n">
        <v>2.1794</v>
      </c>
      <c r="AR21" s="4" t="n">
        <v>2.2298</v>
      </c>
      <c r="AS21" s="4" t="n">
        <v>2.03975</v>
      </c>
      <c r="AT21" s="4" t="n">
        <v>1.95933333333333</v>
      </c>
      <c r="AU21" s="4" t="n">
        <v>1.90933333333333</v>
      </c>
      <c r="AW21" s="23" t="n">
        <v>35551</v>
      </c>
      <c r="AX21" s="3" t="n">
        <v>0.1584</v>
      </c>
      <c r="AY21" s="3" t="n">
        <v>-0.0654166666666667</v>
      </c>
      <c r="AZ21" s="3" t="n">
        <v>0.004</v>
      </c>
      <c r="BA21" s="3" t="n">
        <v>-0.0614166666666667</v>
      </c>
      <c r="BB21" s="4" t="n">
        <v>2.243</v>
      </c>
      <c r="BC21" s="4" t="n">
        <v>2.2586</v>
      </c>
      <c r="BD21" s="4" t="n">
        <v>2.417</v>
      </c>
      <c r="BE21" s="4" t="n">
        <v>2.21366666666667</v>
      </c>
      <c r="BF21" s="4" t="n">
        <v>2.14825</v>
      </c>
      <c r="BG21" s="4" t="n">
        <v>2.15225</v>
      </c>
      <c r="BI21" s="23" t="n">
        <v>35922</v>
      </c>
      <c r="BJ21" s="3" t="n">
        <v>0.274</v>
      </c>
      <c r="BK21" s="3" t="n">
        <v>-0.032083333333333</v>
      </c>
      <c r="BL21" s="3" t="n">
        <v>0.00174999999999992</v>
      </c>
      <c r="BM21" s="3" t="n">
        <v>-0.0303333333333331</v>
      </c>
      <c r="BN21" s="4" t="n">
        <v>2.159</v>
      </c>
      <c r="BO21" s="4" t="n">
        <v>2.2588</v>
      </c>
      <c r="BP21" s="4" t="n">
        <v>2.5328</v>
      </c>
      <c r="BQ21" s="4" t="n">
        <v>2.36925</v>
      </c>
      <c r="BR21" s="4" t="n">
        <v>2.33716666666667</v>
      </c>
      <c r="BS21" s="4" t="n">
        <v>2.33891666666667</v>
      </c>
      <c r="BU21" s="23" t="n">
        <v>36286</v>
      </c>
      <c r="BV21" s="3" t="n">
        <v>0.256800000000001</v>
      </c>
      <c r="BW21" s="3" t="n">
        <v>0.0423333333333331</v>
      </c>
      <c r="BX21" s="3" t="n">
        <v>0.0356666666666672</v>
      </c>
      <c r="BY21" s="3" t="n">
        <v>0.0780000000000003</v>
      </c>
      <c r="BZ21" s="4" t="n">
        <v>2.295</v>
      </c>
      <c r="CA21" s="4" t="n">
        <v>2.3386</v>
      </c>
      <c r="CB21" s="4" t="n">
        <v>2.5954</v>
      </c>
      <c r="CC21" s="4" t="n">
        <v>2.42358333333333</v>
      </c>
      <c r="CD21" s="4" t="n">
        <v>2.46591666666667</v>
      </c>
      <c r="CE21" s="4" t="n">
        <v>2.50158333333333</v>
      </c>
      <c r="CG21" s="23" t="n">
        <v>36650</v>
      </c>
      <c r="CH21" s="3" t="n">
        <v>0.1142</v>
      </c>
      <c r="CI21" s="3" t="n">
        <v>-0.174499999999999</v>
      </c>
      <c r="CJ21" s="3" t="n">
        <v>-0.0152083333333333</v>
      </c>
      <c r="CK21" s="3" t="n">
        <v>-0.189708333333332</v>
      </c>
      <c r="CL21" s="4" t="n">
        <v>3.107</v>
      </c>
      <c r="CM21" s="4" t="n">
        <v>3.137</v>
      </c>
      <c r="CN21" s="4" t="n">
        <v>3.2512</v>
      </c>
      <c r="CO21" s="4" t="n">
        <v>2.96925</v>
      </c>
      <c r="CP21" s="4" t="n">
        <v>2.79475</v>
      </c>
      <c r="CQ21" s="4" t="n">
        <v>2.77954166666667</v>
      </c>
      <c r="CS21" s="23" t="n">
        <v>37014</v>
      </c>
      <c r="CT21" s="3" t="n">
        <v>0.3572</v>
      </c>
      <c r="CU21" s="3" t="n">
        <v>-0.285333333333332</v>
      </c>
      <c r="CV21" s="3" t="n">
        <v>-0.0435833333333342</v>
      </c>
      <c r="CW21" s="3" t="n">
        <v>-0.328916666666666</v>
      </c>
      <c r="CX21" s="4" t="n">
        <v>4.527</v>
      </c>
      <c r="CY21" s="4" t="n">
        <v>4.643</v>
      </c>
      <c r="CZ21" s="4" t="n">
        <v>5.0002</v>
      </c>
      <c r="DA21" s="4" t="n">
        <v>4.65675</v>
      </c>
      <c r="DB21" s="4" t="n">
        <v>4.37141666666667</v>
      </c>
      <c r="DC21" s="4" t="n">
        <v>4.32783333333333</v>
      </c>
    </row>
    <row r="22" customFormat="false" ht="12.75" hidden="false" customHeight="false" outlineLevel="0" collapsed="false">
      <c r="A22" s="23" t="n">
        <v>34109</v>
      </c>
      <c r="B22" s="24" t="n">
        <v>0.1374</v>
      </c>
      <c r="C22" s="3" t="n">
        <v>0.000821618333333607</v>
      </c>
      <c r="D22" s="3" t="n">
        <v>0.0333102066666671</v>
      </c>
      <c r="E22" s="3" t="n">
        <v>0.0341318250000007</v>
      </c>
      <c r="F22" s="4" t="n">
        <v>2.322</v>
      </c>
      <c r="G22" s="4" t="n">
        <v>2.2366</v>
      </c>
      <c r="H22" s="4" t="n">
        <v>2.374</v>
      </c>
      <c r="I22" s="4" t="n">
        <v>2.19225</v>
      </c>
      <c r="J22" s="4" t="n">
        <v>2.19307161833333</v>
      </c>
      <c r="K22" s="4" t="n">
        <v>2.226381825</v>
      </c>
      <c r="M22" s="23" t="n">
        <v>34466</v>
      </c>
      <c r="N22" s="3" t="n">
        <v>0.219</v>
      </c>
      <c r="O22" s="3" t="n">
        <v>0.0750000000000002</v>
      </c>
      <c r="P22" s="3" t="n">
        <v>0.0874999999999999</v>
      </c>
      <c r="Q22" s="3" t="n">
        <v>0.1625</v>
      </c>
      <c r="R22" s="4" t="n">
        <v>1.947</v>
      </c>
      <c r="S22" s="4" t="n">
        <v>2.038</v>
      </c>
      <c r="T22" s="4" t="n">
        <v>2.257</v>
      </c>
      <c r="U22" s="4" t="n">
        <v>2.20075</v>
      </c>
      <c r="V22" s="4" t="n">
        <v>2.27575</v>
      </c>
      <c r="W22" s="4" t="n">
        <v>2.36325</v>
      </c>
      <c r="Y22" s="23" t="n">
        <v>34830</v>
      </c>
      <c r="Z22" s="3" t="n">
        <v>0.1838</v>
      </c>
      <c r="AA22" s="3" t="n">
        <v>0.0825000000000005</v>
      </c>
      <c r="AB22" s="3" t="n">
        <v>0.0875000000000001</v>
      </c>
      <c r="AC22" s="3" t="n">
        <v>0.170000000000001</v>
      </c>
      <c r="AD22" s="4" t="n">
        <v>1.651</v>
      </c>
      <c r="AE22" s="4" t="n">
        <v>1.7376</v>
      </c>
      <c r="AF22" s="4" t="n">
        <v>1.9214</v>
      </c>
      <c r="AG22" s="4" t="n">
        <v>1.87583333333333</v>
      </c>
      <c r="AH22" s="4" t="n">
        <v>1.95833333333333</v>
      </c>
      <c r="AI22" s="4" t="n">
        <v>2.04583333333333</v>
      </c>
      <c r="AK22" s="23" t="n">
        <v>35194</v>
      </c>
      <c r="AL22" s="3" t="n">
        <v>0.00680000000000014</v>
      </c>
      <c r="AM22" s="3" t="n">
        <v>-0.0655833333333331</v>
      </c>
      <c r="AN22" s="3" t="n">
        <v>0</v>
      </c>
      <c r="AO22" s="3" t="n">
        <v>-0.0655833333333331</v>
      </c>
      <c r="AP22" s="4" t="n">
        <v>2.21</v>
      </c>
      <c r="AQ22" s="4" t="n">
        <v>2.2344</v>
      </c>
      <c r="AR22" s="4" t="n">
        <v>2.2412</v>
      </c>
      <c r="AS22" s="4" t="n">
        <v>2.046</v>
      </c>
      <c r="AT22" s="4" t="n">
        <v>1.98041666666667</v>
      </c>
      <c r="AU22" s="4" t="n">
        <v>1.98041666666667</v>
      </c>
      <c r="AW22" s="23" t="n">
        <v>35558</v>
      </c>
      <c r="AX22" s="3" t="n">
        <v>0.1602</v>
      </c>
      <c r="AY22" s="3" t="n">
        <v>-0.03775</v>
      </c>
      <c r="AZ22" s="3" t="n">
        <v>-0.0291666666666663</v>
      </c>
      <c r="BA22" s="3" t="n">
        <v>-0.0669166666666663</v>
      </c>
      <c r="BB22" s="4" t="n">
        <v>2.273</v>
      </c>
      <c r="BC22" s="4" t="n">
        <v>2.2792</v>
      </c>
      <c r="BD22" s="4" t="n">
        <v>2.4394</v>
      </c>
      <c r="BE22" s="4" t="n">
        <v>2.22575</v>
      </c>
      <c r="BF22" s="4" t="n">
        <v>2.188</v>
      </c>
      <c r="BG22" s="4" t="n">
        <v>2.15883333333333</v>
      </c>
      <c r="BI22" s="23" t="n">
        <v>35929</v>
      </c>
      <c r="BJ22" s="3" t="n">
        <v>0.2766</v>
      </c>
      <c r="BK22" s="3" t="n">
        <v>-0.04325</v>
      </c>
      <c r="BL22" s="3" t="n">
        <v>-0.00933333333333364</v>
      </c>
      <c r="BM22" s="3" t="n">
        <v>-0.0525833333333337</v>
      </c>
      <c r="BN22" s="4" t="n">
        <v>2.2</v>
      </c>
      <c r="BO22" s="4" t="n">
        <v>2.2874</v>
      </c>
      <c r="BP22" s="4" t="n">
        <v>2.564</v>
      </c>
      <c r="BQ22" s="4" t="n">
        <v>2.40333333333333</v>
      </c>
      <c r="BR22" s="4" t="n">
        <v>2.36008333333333</v>
      </c>
      <c r="BS22" s="4" t="n">
        <v>2.35075</v>
      </c>
      <c r="BU22" s="23" t="n">
        <v>36293</v>
      </c>
      <c r="BV22" s="3" t="n">
        <v>0.2856</v>
      </c>
      <c r="BW22" s="3" t="n">
        <v>0.0378333333333334</v>
      </c>
      <c r="BX22" s="3" t="n">
        <v>0.0362499999999995</v>
      </c>
      <c r="BY22" s="3" t="n">
        <v>0.0740833333333328</v>
      </c>
      <c r="BZ22" s="4" t="n">
        <v>2.282</v>
      </c>
      <c r="CA22" s="4" t="n">
        <v>2.325</v>
      </c>
      <c r="CB22" s="4" t="n">
        <v>2.6106</v>
      </c>
      <c r="CC22" s="4" t="n">
        <v>2.441</v>
      </c>
      <c r="CD22" s="4" t="n">
        <v>2.47883333333333</v>
      </c>
      <c r="CE22" s="4" t="n">
        <v>2.51508333333333</v>
      </c>
      <c r="CG22" s="23" t="n">
        <v>36657</v>
      </c>
      <c r="CH22" s="3" t="n">
        <v>0.0811999999999995</v>
      </c>
      <c r="CI22" s="3" t="n">
        <v>-0.258583333333333</v>
      </c>
      <c r="CJ22" s="3" t="n">
        <v>-0.0292500000000002</v>
      </c>
      <c r="CK22" s="3" t="n">
        <v>-0.287833333333333</v>
      </c>
      <c r="CL22" s="4" t="n">
        <v>3.352</v>
      </c>
      <c r="CM22" s="4" t="n">
        <v>3.3768</v>
      </c>
      <c r="CN22" s="4" t="n">
        <v>3.458</v>
      </c>
      <c r="CO22" s="4" t="n">
        <v>3.11883333333333</v>
      </c>
      <c r="CP22" s="4" t="n">
        <v>2.86025</v>
      </c>
      <c r="CQ22" s="4" t="n">
        <v>2.831</v>
      </c>
      <c r="CS22" s="23" t="n">
        <v>37021</v>
      </c>
      <c r="CT22" s="3" t="n">
        <v>0.287599999999999</v>
      </c>
      <c r="CU22" s="3" t="n">
        <v>-0.228916666666666</v>
      </c>
      <c r="CV22" s="3" t="n">
        <v>0.0159999999999991</v>
      </c>
      <c r="CW22" s="3" t="n">
        <v>-0.212916666666667</v>
      </c>
      <c r="CX22" s="4" t="n">
        <v>4.348</v>
      </c>
      <c r="CY22" s="4" t="n">
        <v>4.4516</v>
      </c>
      <c r="CZ22" s="4" t="n">
        <v>4.7392</v>
      </c>
      <c r="DA22" s="4" t="n">
        <v>4.3955</v>
      </c>
      <c r="DB22" s="4" t="n">
        <v>4.16658333333333</v>
      </c>
      <c r="DC22" s="4" t="n">
        <v>4.18258333333333</v>
      </c>
    </row>
    <row r="23" customFormat="false" ht="12.75" hidden="false" customHeight="false" outlineLevel="0" collapsed="false">
      <c r="A23" s="23" t="n">
        <v>34116</v>
      </c>
      <c r="B23" s="24" t="n">
        <v>0.2528</v>
      </c>
      <c r="C23" s="3" t="n">
        <v>-0.00330414833333315</v>
      </c>
      <c r="D23" s="3" t="n">
        <v>0.03137941</v>
      </c>
      <c r="E23" s="3" t="n">
        <v>0.0280752616666669</v>
      </c>
      <c r="F23" s="4" t="n">
        <v>2.104</v>
      </c>
      <c r="G23" s="4" t="n">
        <v>2.1502</v>
      </c>
      <c r="H23" s="4" t="n">
        <v>2.403</v>
      </c>
      <c r="I23" s="4" t="n">
        <v>2.22125</v>
      </c>
      <c r="J23" s="4" t="n">
        <v>2.21794585166667</v>
      </c>
      <c r="K23" s="4" t="n">
        <v>2.24932526166667</v>
      </c>
      <c r="M23" s="23" t="n">
        <v>34473</v>
      </c>
      <c r="N23" s="3" t="n">
        <v>0.2128</v>
      </c>
      <c r="O23" s="3" t="n">
        <v>0.0775000000000001</v>
      </c>
      <c r="P23" s="3" t="n">
        <v>0.0874999999999999</v>
      </c>
      <c r="Q23" s="3" t="n">
        <v>0.165</v>
      </c>
      <c r="R23" s="4" t="n">
        <v>1.957</v>
      </c>
      <c r="S23" s="4" t="n">
        <v>2.0446</v>
      </c>
      <c r="T23" s="4" t="n">
        <v>2.2574</v>
      </c>
      <c r="U23" s="4" t="n">
        <v>2.19891666666667</v>
      </c>
      <c r="V23" s="4" t="n">
        <v>2.27641666666667</v>
      </c>
      <c r="W23" s="4" t="n">
        <v>2.36391666666667</v>
      </c>
      <c r="Y23" s="23" t="n">
        <v>34837</v>
      </c>
      <c r="Z23" s="3" t="n">
        <v>0.1484</v>
      </c>
      <c r="AA23" s="3" t="n">
        <v>0.0699999999999996</v>
      </c>
      <c r="AB23" s="3" t="n">
        <v>0.0750000000000006</v>
      </c>
      <c r="AC23" s="3" t="n">
        <v>0.145</v>
      </c>
      <c r="AD23" s="4" t="n">
        <v>1.743</v>
      </c>
      <c r="AE23" s="4" t="n">
        <v>1.8434</v>
      </c>
      <c r="AF23" s="4" t="n">
        <v>1.9918</v>
      </c>
      <c r="AG23" s="4" t="n">
        <v>1.93833333333333</v>
      </c>
      <c r="AH23" s="4" t="n">
        <v>2.00833333333333</v>
      </c>
      <c r="AI23" s="4" t="n">
        <v>2.08333333333333</v>
      </c>
      <c r="AK23" s="23" t="n">
        <v>35201</v>
      </c>
      <c r="AL23" s="3" t="n">
        <v>-0.0144000000000002</v>
      </c>
      <c r="AM23" s="3" t="n">
        <v>-0.0535833333333335</v>
      </c>
      <c r="AN23" s="3" t="n">
        <v>0</v>
      </c>
      <c r="AO23" s="3" t="n">
        <v>-0.0535833333333335</v>
      </c>
      <c r="AP23" s="4" t="n">
        <v>2.302</v>
      </c>
      <c r="AQ23" s="4" t="n">
        <v>2.3074</v>
      </c>
      <c r="AR23" s="4" t="n">
        <v>2.293</v>
      </c>
      <c r="AS23" s="4" t="n">
        <v>2.0645</v>
      </c>
      <c r="AT23" s="4" t="n">
        <v>2.01091666666667</v>
      </c>
      <c r="AU23" s="4" t="n">
        <v>2.01091666666667</v>
      </c>
      <c r="AW23" s="23" t="n">
        <v>35565</v>
      </c>
      <c r="AX23" s="3" t="n">
        <v>0.1556</v>
      </c>
      <c r="AY23" s="3" t="n">
        <v>-0.0145833333333338</v>
      </c>
      <c r="AZ23" s="3" t="n">
        <v>-0.0306666666666664</v>
      </c>
      <c r="BA23" s="3" t="n">
        <v>-0.0452500000000002</v>
      </c>
      <c r="BB23" s="4" t="n">
        <v>2.195</v>
      </c>
      <c r="BC23" s="4" t="n">
        <v>2.192</v>
      </c>
      <c r="BD23" s="4" t="n">
        <v>2.3476</v>
      </c>
      <c r="BE23" s="4" t="n">
        <v>2.15091666666667</v>
      </c>
      <c r="BF23" s="4" t="n">
        <v>2.13633333333333</v>
      </c>
      <c r="BG23" s="4" t="n">
        <v>2.10566666666667</v>
      </c>
      <c r="BI23" s="23" t="n">
        <v>35936</v>
      </c>
      <c r="BJ23" s="3" t="n">
        <v>0.344599999999999</v>
      </c>
      <c r="BK23" s="3" t="n">
        <v>-0.0390000000000001</v>
      </c>
      <c r="BL23" s="3" t="n">
        <v>-0.00641666666666696</v>
      </c>
      <c r="BM23" s="3" t="n">
        <v>-0.0454166666666671</v>
      </c>
      <c r="BN23" s="4" t="n">
        <v>2.067</v>
      </c>
      <c r="BO23" s="4" t="n">
        <v>2.162</v>
      </c>
      <c r="BP23" s="4" t="n">
        <v>2.5066</v>
      </c>
      <c r="BQ23" s="4" t="n">
        <v>2.37116666666667</v>
      </c>
      <c r="BR23" s="4" t="n">
        <v>2.33216666666667</v>
      </c>
      <c r="BS23" s="4" t="n">
        <v>2.32575</v>
      </c>
      <c r="BU23" s="23" t="n">
        <v>36300</v>
      </c>
      <c r="BV23" s="3" t="n">
        <v>0.3096</v>
      </c>
      <c r="BW23" s="3" t="n">
        <v>0.0464166666666674</v>
      </c>
      <c r="BX23" s="3" t="n">
        <v>0.0389999999999997</v>
      </c>
      <c r="BY23" s="3" t="n">
        <v>0.0854166666666671</v>
      </c>
      <c r="BZ23" s="4" t="n">
        <v>2.218</v>
      </c>
      <c r="CA23" s="4" t="n">
        <v>2.2684</v>
      </c>
      <c r="CB23" s="4" t="n">
        <v>2.578</v>
      </c>
      <c r="CC23" s="4" t="n">
        <v>2.43366666666667</v>
      </c>
      <c r="CD23" s="4" t="n">
        <v>2.48008333333333</v>
      </c>
      <c r="CE23" s="4" t="n">
        <v>2.51908333333333</v>
      </c>
      <c r="CG23" s="23" t="n">
        <v>36664</v>
      </c>
      <c r="CH23" s="3" t="n">
        <v>0.0901999999999994</v>
      </c>
      <c r="CI23" s="3" t="n">
        <v>-0.325583333333334</v>
      </c>
      <c r="CJ23" s="3" t="n">
        <v>-0.0921666666666661</v>
      </c>
      <c r="CK23" s="3" t="n">
        <v>-0.41775</v>
      </c>
      <c r="CL23" s="4" t="n">
        <v>3.71</v>
      </c>
      <c r="CM23" s="4" t="n">
        <v>3.7236</v>
      </c>
      <c r="CN23" s="4" t="n">
        <v>3.8138</v>
      </c>
      <c r="CO23" s="4" t="n">
        <v>3.41416666666667</v>
      </c>
      <c r="CP23" s="4" t="n">
        <v>3.08858333333333</v>
      </c>
      <c r="CQ23" s="4" t="n">
        <v>2.99641666666667</v>
      </c>
      <c r="CS23" s="23" t="n">
        <v>37028</v>
      </c>
      <c r="CT23" s="3" t="n">
        <v>0.369600000000001</v>
      </c>
      <c r="CU23" s="3" t="n">
        <v>-0.233333333333333</v>
      </c>
      <c r="CV23" s="3" t="n">
        <v>-0.0137500000000008</v>
      </c>
      <c r="CW23" s="3" t="n">
        <v>-0.247083333333333</v>
      </c>
      <c r="CX23" s="4" t="n">
        <v>4.248</v>
      </c>
      <c r="CY23" s="4" t="n">
        <v>4.3774</v>
      </c>
      <c r="CZ23" s="4" t="n">
        <v>4.747</v>
      </c>
      <c r="DA23" s="4" t="n">
        <v>4.44783333333333</v>
      </c>
      <c r="DB23" s="4" t="n">
        <v>4.2145</v>
      </c>
      <c r="DC23" s="4" t="n">
        <v>4.20075</v>
      </c>
    </row>
    <row r="24" customFormat="false" ht="12.75" hidden="false" customHeight="false" outlineLevel="0" collapsed="false">
      <c r="A24" s="23" t="n">
        <v>34123</v>
      </c>
      <c r="B24" s="24" t="n">
        <v>0.23635</v>
      </c>
      <c r="C24" s="3" t="n">
        <v>5.5453333333233E-005</v>
      </c>
      <c r="D24" s="3" t="n">
        <v>0.0314676358333332</v>
      </c>
      <c r="E24" s="3" t="n">
        <v>0.0315230891666665</v>
      </c>
      <c r="F24" s="4" t="n">
        <v>2.114</v>
      </c>
      <c r="G24" s="4" t="n">
        <v>2.18425</v>
      </c>
      <c r="H24" s="4" t="n">
        <v>2.4206</v>
      </c>
      <c r="I24" s="4" t="n">
        <v>2.25916666666667</v>
      </c>
      <c r="J24" s="4" t="n">
        <v>2.25922212</v>
      </c>
      <c r="K24" s="4" t="n">
        <v>2.29068975583333</v>
      </c>
      <c r="M24" s="23" t="n">
        <v>34480</v>
      </c>
      <c r="N24" s="3" t="n">
        <v>0.2666</v>
      </c>
      <c r="O24" s="3" t="n">
        <v>0.0850000000000004</v>
      </c>
      <c r="P24" s="3" t="n">
        <v>0.0924999999999998</v>
      </c>
      <c r="Q24" s="3" t="n">
        <v>0.1775</v>
      </c>
      <c r="R24" s="4" t="n">
        <v>1.862</v>
      </c>
      <c r="S24" s="4" t="n">
        <v>1.941</v>
      </c>
      <c r="T24" s="4" t="n">
        <v>2.2076</v>
      </c>
      <c r="U24" s="4" t="n">
        <v>2.16566666666667</v>
      </c>
      <c r="V24" s="4" t="n">
        <v>2.25066666666667</v>
      </c>
      <c r="W24" s="4" t="n">
        <v>2.34316666666667</v>
      </c>
      <c r="Y24" s="23" t="n">
        <v>34844</v>
      </c>
      <c r="Z24" s="3" t="n">
        <v>0.1544</v>
      </c>
      <c r="AA24" s="3" t="n">
        <v>0.0699999999999996</v>
      </c>
      <c r="AB24" s="3" t="n">
        <v>0.0750000000000002</v>
      </c>
      <c r="AC24" s="3" t="n">
        <v>0.145</v>
      </c>
      <c r="AD24" s="4" t="n">
        <v>1.775</v>
      </c>
      <c r="AE24" s="4" t="n">
        <v>1.8246</v>
      </c>
      <c r="AF24" s="4" t="n">
        <v>1.979</v>
      </c>
      <c r="AG24" s="4" t="n">
        <v>1.92991666666667</v>
      </c>
      <c r="AH24" s="4" t="n">
        <v>1.99991666666667</v>
      </c>
      <c r="AI24" s="4" t="n">
        <v>2.07491666666667</v>
      </c>
      <c r="AK24" s="23" t="n">
        <v>35208</v>
      </c>
      <c r="AL24" s="3" t="n">
        <v>-0.0293999999999999</v>
      </c>
      <c r="AM24" s="3" t="n">
        <v>-0.0558333333333341</v>
      </c>
      <c r="AN24" s="3" t="n">
        <v>0</v>
      </c>
      <c r="AO24" s="3" t="n">
        <v>-0.0558333333333341</v>
      </c>
      <c r="AP24" s="4" t="n">
        <v>2.337</v>
      </c>
      <c r="AQ24" s="4" t="n">
        <v>2.3536</v>
      </c>
      <c r="AR24" s="4" t="n">
        <v>2.3242</v>
      </c>
      <c r="AS24" s="4" t="n">
        <v>2.08316666666667</v>
      </c>
      <c r="AT24" s="4" t="n">
        <v>2.02733333333333</v>
      </c>
      <c r="AU24" s="4" t="n">
        <v>2.02733333333333</v>
      </c>
      <c r="AW24" s="23" t="n">
        <v>35572</v>
      </c>
      <c r="AX24" s="3" t="n">
        <v>0.1578</v>
      </c>
      <c r="AY24" s="3" t="n">
        <v>-0.0169166666666665</v>
      </c>
      <c r="AZ24" s="3" t="n">
        <v>8.33333333334352E-005</v>
      </c>
      <c r="BA24" s="3" t="n">
        <v>-0.016833333333333</v>
      </c>
      <c r="BB24" s="4" t="n">
        <v>2.196</v>
      </c>
      <c r="BC24" s="4" t="n">
        <v>2.2216</v>
      </c>
      <c r="BD24" s="4" t="n">
        <v>2.3794</v>
      </c>
      <c r="BE24" s="4" t="n">
        <v>2.17883333333333</v>
      </c>
      <c r="BF24" s="4" t="n">
        <v>2.16191666666667</v>
      </c>
      <c r="BG24" s="4" t="n">
        <v>2.162</v>
      </c>
      <c r="BI24" s="23" t="n">
        <v>35943</v>
      </c>
      <c r="BJ24" s="3" t="n">
        <v>0.3718</v>
      </c>
      <c r="BK24" s="3" t="n">
        <v>-0.0265833333333334</v>
      </c>
      <c r="BL24" s="3" t="n">
        <v>0.00108333333333288</v>
      </c>
      <c r="BM24" s="3" t="n">
        <v>-0.0255000000000005</v>
      </c>
      <c r="BN24" s="4" t="n">
        <v>2.071</v>
      </c>
      <c r="BO24" s="4" t="n">
        <v>2.1226</v>
      </c>
      <c r="BP24" s="4" t="n">
        <v>2.4944</v>
      </c>
      <c r="BQ24" s="4" t="n">
        <v>2.36783333333333</v>
      </c>
      <c r="BR24" s="4" t="n">
        <v>2.34125</v>
      </c>
      <c r="BS24" s="4" t="n">
        <v>2.34233333333333</v>
      </c>
      <c r="BU24" s="23" t="n">
        <v>36307</v>
      </c>
      <c r="BV24" s="3" t="n">
        <v>0.3038</v>
      </c>
      <c r="BW24" s="3" t="n">
        <v>0.0445833333333328</v>
      </c>
      <c r="BX24" s="3" t="n">
        <v>0.0381666666666671</v>
      </c>
      <c r="BY24" s="3" t="n">
        <v>0.0827499999999999</v>
      </c>
      <c r="BZ24" s="4" t="n">
        <v>2.282</v>
      </c>
      <c r="CA24" s="4" t="n">
        <v>2.2938</v>
      </c>
      <c r="CB24" s="4" t="n">
        <v>2.5976</v>
      </c>
      <c r="CC24" s="4" t="n">
        <v>2.45283333333333</v>
      </c>
      <c r="CD24" s="4" t="n">
        <v>2.49741666666667</v>
      </c>
      <c r="CE24" s="4" t="n">
        <v>2.53558333333333</v>
      </c>
      <c r="CG24" s="23" t="n">
        <v>36671</v>
      </c>
      <c r="CH24" s="3" t="n">
        <v>0.0394000000000005</v>
      </c>
      <c r="CI24" s="3" t="n">
        <v>-0.379833333333333</v>
      </c>
      <c r="CJ24" s="3" t="n">
        <v>-0.184</v>
      </c>
      <c r="CK24" s="3" t="n">
        <v>-0.563833333333333</v>
      </c>
      <c r="CL24" s="4" t="n">
        <v>4.236</v>
      </c>
      <c r="CM24" s="4" t="n">
        <v>4.224</v>
      </c>
      <c r="CN24" s="4" t="n">
        <v>4.2634</v>
      </c>
      <c r="CO24" s="4" t="n">
        <v>3.79491666666667</v>
      </c>
      <c r="CP24" s="4" t="n">
        <v>3.41508333333333</v>
      </c>
      <c r="CQ24" s="4" t="n">
        <v>3.23108333333333</v>
      </c>
      <c r="CS24" s="23" t="n">
        <v>37035</v>
      </c>
      <c r="CT24" s="3" t="n">
        <v>0.3838</v>
      </c>
      <c r="CU24" s="3" t="n">
        <v>-0.11975</v>
      </c>
      <c r="CV24" s="3" t="n">
        <v>0.0142499999999988</v>
      </c>
      <c r="CW24" s="3" t="n">
        <v>-0.105500000000001</v>
      </c>
      <c r="CX24" s="4" t="n">
        <v>4.054</v>
      </c>
      <c r="CY24" s="4" t="n">
        <v>4.1718</v>
      </c>
      <c r="CZ24" s="4" t="n">
        <v>4.5556</v>
      </c>
      <c r="DA24" s="4" t="n">
        <v>4.2875</v>
      </c>
      <c r="DB24" s="4" t="n">
        <v>4.16775</v>
      </c>
      <c r="DC24" s="4" t="n">
        <v>4.182</v>
      </c>
    </row>
    <row r="25" customFormat="false" ht="12.75" hidden="false" customHeight="false" outlineLevel="0" collapsed="false">
      <c r="A25" s="23" t="n">
        <v>34130</v>
      </c>
      <c r="B25" s="24" t="n">
        <v>0.2226</v>
      </c>
      <c r="C25" s="3" t="n">
        <v>0.00755440833333276</v>
      </c>
      <c r="D25" s="3" t="n">
        <v>0.0314634891666672</v>
      </c>
      <c r="E25" s="3" t="n">
        <v>0.0390178975</v>
      </c>
      <c r="F25" s="4" t="n">
        <v>2.141</v>
      </c>
      <c r="G25" s="4" t="n">
        <v>2.221</v>
      </c>
      <c r="H25" s="4" t="n">
        <v>2.4436</v>
      </c>
      <c r="I25" s="4" t="n">
        <v>2.29083333333333</v>
      </c>
      <c r="J25" s="4" t="n">
        <v>2.29838774166667</v>
      </c>
      <c r="K25" s="4" t="n">
        <v>2.32985123083333</v>
      </c>
      <c r="M25" s="23" t="n">
        <v>34487</v>
      </c>
      <c r="N25" s="3" t="n">
        <v>0.19925</v>
      </c>
      <c r="O25" s="3" t="n">
        <v>0.0749999999999997</v>
      </c>
      <c r="P25" s="3" t="n">
        <v>0.085</v>
      </c>
      <c r="Q25" s="3" t="n">
        <v>0.16</v>
      </c>
      <c r="R25" s="4" t="n">
        <v>1.982</v>
      </c>
      <c r="S25" s="4" t="n">
        <v>2.07575</v>
      </c>
      <c r="T25" s="4" t="n">
        <v>2.275</v>
      </c>
      <c r="U25" s="4" t="n">
        <v>2.21366666666667</v>
      </c>
      <c r="V25" s="4" t="n">
        <v>2.28866666666667</v>
      </c>
      <c r="W25" s="4" t="n">
        <v>2.37366666666667</v>
      </c>
      <c r="Y25" s="23" t="n">
        <v>34851</v>
      </c>
      <c r="Z25" s="3" t="n">
        <v>0.14595</v>
      </c>
      <c r="AA25" s="3" t="n">
        <v>0.075</v>
      </c>
      <c r="AB25" s="3" t="n">
        <v>0.0799999999999999</v>
      </c>
      <c r="AC25" s="3" t="n">
        <v>0.155</v>
      </c>
      <c r="AD25" s="4" t="n">
        <v>1.735</v>
      </c>
      <c r="AE25" s="4" t="n">
        <v>1.81225</v>
      </c>
      <c r="AF25" s="4" t="n">
        <v>1.9582</v>
      </c>
      <c r="AG25" s="4" t="n">
        <v>1.9055</v>
      </c>
      <c r="AH25" s="4" t="n">
        <v>1.9805</v>
      </c>
      <c r="AI25" s="4" t="n">
        <v>2.0605</v>
      </c>
      <c r="AK25" s="23" t="n">
        <v>35215</v>
      </c>
      <c r="AL25" s="3" t="n">
        <v>0.00200000000000022</v>
      </c>
      <c r="AM25" s="3" t="n">
        <v>-0.0893333333333328</v>
      </c>
      <c r="AN25" s="3" t="n">
        <v>-0.00891666666666646</v>
      </c>
      <c r="AO25" s="3" t="n">
        <v>-0.0982499999999993</v>
      </c>
      <c r="AP25" s="4" t="n">
        <v>2.396</v>
      </c>
      <c r="AQ25" s="4" t="n">
        <v>2.3974</v>
      </c>
      <c r="AR25" s="4" t="n">
        <v>2.3994</v>
      </c>
      <c r="AS25" s="4" t="n">
        <v>2.11875</v>
      </c>
      <c r="AT25" s="4" t="n">
        <v>2.02941666666667</v>
      </c>
      <c r="AU25" s="4" t="n">
        <v>2.0205</v>
      </c>
      <c r="AW25" s="23" t="n">
        <v>35579</v>
      </c>
      <c r="AX25" s="3" t="n">
        <v>0.1192</v>
      </c>
      <c r="AY25" s="3" t="n">
        <v>-0.0494166666666667</v>
      </c>
      <c r="AZ25" s="3" t="n">
        <v>-0.00574999999999992</v>
      </c>
      <c r="BA25" s="3" t="n">
        <v>-0.0551666666666666</v>
      </c>
      <c r="BB25" s="4" t="n">
        <v>2.25</v>
      </c>
      <c r="BC25" s="4" t="n">
        <v>2.2624</v>
      </c>
      <c r="BD25" s="4" t="n">
        <v>2.3816</v>
      </c>
      <c r="BE25" s="4" t="n">
        <v>2.16675</v>
      </c>
      <c r="BF25" s="4" t="n">
        <v>2.11733333333333</v>
      </c>
      <c r="BG25" s="4" t="n">
        <v>2.11158333333333</v>
      </c>
      <c r="BI25" s="23" t="n">
        <v>35950</v>
      </c>
      <c r="BJ25" s="3" t="n">
        <v>0.39305</v>
      </c>
      <c r="BK25" s="3" t="n">
        <v>-0.0460833333333333</v>
      </c>
      <c r="BL25" s="3" t="n">
        <v>-0.00249999999999995</v>
      </c>
      <c r="BM25" s="3" t="n">
        <v>-0.0485833333333332</v>
      </c>
      <c r="BN25" s="4" t="n">
        <v>2.02</v>
      </c>
      <c r="BO25" s="4" t="n">
        <v>2.09475</v>
      </c>
      <c r="BP25" s="4" t="n">
        <v>2.4878</v>
      </c>
      <c r="BQ25" s="4" t="n">
        <v>2.36841666666667</v>
      </c>
      <c r="BR25" s="4" t="n">
        <v>2.32233333333333</v>
      </c>
      <c r="BS25" s="4" t="n">
        <v>2.31983333333333</v>
      </c>
      <c r="BU25" s="23" t="n">
        <v>36314</v>
      </c>
      <c r="BV25" s="3" t="n">
        <v>0.24505</v>
      </c>
      <c r="BW25" s="3" t="n">
        <v>0.00358333333333372</v>
      </c>
      <c r="BX25" s="3" t="n">
        <v>0.0308333333333328</v>
      </c>
      <c r="BY25" s="3" t="n">
        <v>0.0344166666666665</v>
      </c>
      <c r="BZ25" s="4" t="n">
        <v>2.397</v>
      </c>
      <c r="CA25" s="4" t="n">
        <v>2.42375</v>
      </c>
      <c r="CB25" s="4" t="n">
        <v>2.6688</v>
      </c>
      <c r="CC25" s="4" t="n">
        <v>2.48608333333333</v>
      </c>
      <c r="CD25" s="4" t="n">
        <v>2.48966666666667</v>
      </c>
      <c r="CE25" s="4" t="n">
        <v>2.5205</v>
      </c>
      <c r="CG25" s="23" t="n">
        <v>36678</v>
      </c>
      <c r="CH25" s="3" t="n">
        <v>0.0644999999999998</v>
      </c>
      <c r="CI25" s="3" t="n">
        <v>-0.378166666666667</v>
      </c>
      <c r="CJ25" s="3" t="n">
        <v>-0.242249999999999</v>
      </c>
      <c r="CK25" s="3" t="n">
        <v>-0.620416666666666</v>
      </c>
      <c r="CL25" s="4" t="n">
        <v>4.064</v>
      </c>
      <c r="CM25" s="4" t="n">
        <v>4.0475</v>
      </c>
      <c r="CN25" s="4" t="n">
        <v>4.112</v>
      </c>
      <c r="CO25" s="4" t="n">
        <v>3.66933333333333</v>
      </c>
      <c r="CP25" s="4" t="n">
        <v>3.29116666666667</v>
      </c>
      <c r="CQ25" s="4" t="n">
        <v>3.04891666666667</v>
      </c>
      <c r="CS25" s="23" t="n">
        <v>37042</v>
      </c>
      <c r="CT25" s="3" t="n">
        <v>0.3582</v>
      </c>
      <c r="CU25" s="3" t="n">
        <v>-0.134666666666666</v>
      </c>
      <c r="CV25" s="3" t="n">
        <v>0.0143333333333322</v>
      </c>
      <c r="CW25" s="3" t="n">
        <v>-0.120333333333334</v>
      </c>
      <c r="CX25" s="4" t="n">
        <v>3.914</v>
      </c>
      <c r="CY25" s="4" t="n">
        <v>3.9424</v>
      </c>
      <c r="CZ25" s="4" t="n">
        <v>4.3006</v>
      </c>
      <c r="DA25" s="4" t="n">
        <v>3.97616666666667</v>
      </c>
      <c r="DB25" s="4" t="n">
        <v>3.8415</v>
      </c>
      <c r="DC25" s="4" t="n">
        <v>3.85583333333333</v>
      </c>
    </row>
    <row r="26" customFormat="false" ht="12.75" hidden="false" customHeight="false" outlineLevel="0" collapsed="false">
      <c r="A26" s="23" t="n">
        <v>34137</v>
      </c>
      <c r="B26" s="24" t="n">
        <v>0.17545</v>
      </c>
      <c r="C26" s="3" t="n">
        <v>0.00999999999999979</v>
      </c>
      <c r="D26" s="3" t="n">
        <v>0.0550021541666665</v>
      </c>
      <c r="E26" s="3" t="n">
        <v>0.0650021541666663</v>
      </c>
      <c r="F26" s="4" t="n">
        <v>2.241</v>
      </c>
      <c r="G26" s="4" t="n">
        <v>2.30175</v>
      </c>
      <c r="H26" s="4" t="n">
        <v>2.4772</v>
      </c>
      <c r="I26" s="4" t="n">
        <v>2.32408333333333</v>
      </c>
      <c r="J26" s="4" t="n">
        <v>2.33408333333333</v>
      </c>
      <c r="K26" s="4" t="n">
        <v>2.3890854875</v>
      </c>
      <c r="M26" s="23" t="n">
        <v>34494</v>
      </c>
      <c r="N26" s="3" t="n">
        <v>0.15655</v>
      </c>
      <c r="O26" s="3" t="n">
        <v>0.0800000000000005</v>
      </c>
      <c r="P26" s="3" t="n">
        <v>0.085</v>
      </c>
      <c r="Q26" s="3" t="n">
        <v>0.165</v>
      </c>
      <c r="R26" s="4" t="n">
        <v>2.047</v>
      </c>
      <c r="S26" s="4" t="n">
        <v>2.12425</v>
      </c>
      <c r="T26" s="4" t="n">
        <v>2.2808</v>
      </c>
      <c r="U26" s="4" t="n">
        <v>2.22066666666667</v>
      </c>
      <c r="V26" s="4" t="n">
        <v>2.30066666666667</v>
      </c>
      <c r="W26" s="4" t="n">
        <v>2.38566666666667</v>
      </c>
      <c r="Y26" s="23" t="n">
        <v>34858</v>
      </c>
      <c r="Z26" s="3" t="n">
        <v>0.15115</v>
      </c>
      <c r="AA26" s="3" t="n">
        <v>0.0750000000000002</v>
      </c>
      <c r="AB26" s="3" t="n">
        <v>0.0799999999999996</v>
      </c>
      <c r="AC26" s="3" t="n">
        <v>0.155</v>
      </c>
      <c r="AD26" s="4" t="n">
        <v>1.697</v>
      </c>
      <c r="AE26" s="4" t="n">
        <v>1.77125</v>
      </c>
      <c r="AF26" s="4" t="n">
        <v>1.9224</v>
      </c>
      <c r="AG26" s="4" t="n">
        <v>1.88366666666667</v>
      </c>
      <c r="AH26" s="4" t="n">
        <v>1.95866666666667</v>
      </c>
      <c r="AI26" s="4" t="n">
        <v>2.03866666666667</v>
      </c>
      <c r="AK26" s="23" t="n">
        <v>35222</v>
      </c>
      <c r="AL26" s="3" t="n">
        <v>-0.0136499999999997</v>
      </c>
      <c r="AM26" s="3" t="n">
        <v>-0.0963333333333334</v>
      </c>
      <c r="AN26" s="3" t="n">
        <v>-0.0272499999999998</v>
      </c>
      <c r="AO26" s="3" t="n">
        <v>-0.123583333333333</v>
      </c>
      <c r="AP26" s="4" t="n">
        <v>2.362</v>
      </c>
      <c r="AQ26" s="4" t="n">
        <v>2.39125</v>
      </c>
      <c r="AR26" s="4" t="n">
        <v>2.3776</v>
      </c>
      <c r="AS26" s="4" t="n">
        <v>2.09758333333333</v>
      </c>
      <c r="AT26" s="4" t="n">
        <v>2.00125</v>
      </c>
      <c r="AU26" s="4" t="n">
        <v>1.974</v>
      </c>
      <c r="AW26" s="23" t="n">
        <v>35586</v>
      </c>
      <c r="AX26" s="3" t="n">
        <v>0.2058</v>
      </c>
      <c r="AY26" s="3" t="n">
        <v>-0.0600000000000001</v>
      </c>
      <c r="AZ26" s="3" t="n">
        <v>-0.00341666666666685</v>
      </c>
      <c r="BA26" s="3" t="n">
        <v>-0.0634166666666669</v>
      </c>
      <c r="BB26" s="4" t="n">
        <v>2.177</v>
      </c>
      <c r="BC26" s="4" t="n">
        <v>2.178</v>
      </c>
      <c r="BD26" s="4" t="n">
        <v>2.3838</v>
      </c>
      <c r="BE26" s="4" t="n">
        <v>2.18508333333333</v>
      </c>
      <c r="BF26" s="4" t="n">
        <v>2.12508333333333</v>
      </c>
      <c r="BG26" s="4" t="n">
        <v>2.12166666666667</v>
      </c>
      <c r="BI26" s="23" t="n">
        <v>35957</v>
      </c>
      <c r="BJ26" s="3" t="n">
        <v>0.4471</v>
      </c>
      <c r="BK26" s="3" t="n">
        <v>-0.0444166666666659</v>
      </c>
      <c r="BL26" s="3" t="n">
        <v>-0.00391666666666701</v>
      </c>
      <c r="BM26" s="3" t="n">
        <v>-0.0483333333333329</v>
      </c>
      <c r="BN26" s="4" t="n">
        <v>1.97</v>
      </c>
      <c r="BO26" s="4" t="n">
        <v>2.0345</v>
      </c>
      <c r="BP26" s="4" t="n">
        <v>2.4816</v>
      </c>
      <c r="BQ26" s="4" t="n">
        <v>2.38733333333333</v>
      </c>
      <c r="BR26" s="4" t="n">
        <v>2.34291666666667</v>
      </c>
      <c r="BS26" s="4" t="n">
        <v>2.339</v>
      </c>
      <c r="BU26" s="23" t="n">
        <v>36321</v>
      </c>
      <c r="BV26" s="3" t="n">
        <v>0.2614</v>
      </c>
      <c r="BW26" s="3" t="n">
        <v>0.0064166666666674</v>
      </c>
      <c r="BX26" s="3" t="n">
        <v>0.0293333333333332</v>
      </c>
      <c r="BY26" s="3" t="n">
        <v>0.0357500000000006</v>
      </c>
      <c r="BZ26" s="4" t="n">
        <v>2.355</v>
      </c>
      <c r="CA26" s="4" t="n">
        <v>2.393</v>
      </c>
      <c r="CB26" s="4" t="n">
        <v>2.6544</v>
      </c>
      <c r="CC26" s="4" t="n">
        <v>2.47541666666667</v>
      </c>
      <c r="CD26" s="4" t="n">
        <v>2.48183333333333</v>
      </c>
      <c r="CE26" s="4" t="n">
        <v>2.51116666666667</v>
      </c>
      <c r="CG26" s="23" t="n">
        <v>36685</v>
      </c>
      <c r="CH26" s="3" t="n">
        <v>-0.0348999999999995</v>
      </c>
      <c r="CI26" s="3" t="n">
        <v>-0.3885</v>
      </c>
      <c r="CJ26" s="3" t="n">
        <v>-0.230416666666667</v>
      </c>
      <c r="CK26" s="3" t="n">
        <v>-0.618916666666667</v>
      </c>
      <c r="CL26" s="4" t="n">
        <v>4.133</v>
      </c>
      <c r="CM26" s="4" t="n">
        <v>4.0995</v>
      </c>
      <c r="CN26" s="4" t="n">
        <v>4.0646</v>
      </c>
      <c r="CO26" s="4" t="n">
        <v>3.5815</v>
      </c>
      <c r="CP26" s="4" t="n">
        <v>3.193</v>
      </c>
      <c r="CQ26" s="4" t="n">
        <v>2.96258333333333</v>
      </c>
      <c r="CS26" s="23" t="n">
        <v>37049</v>
      </c>
      <c r="CT26" s="3" t="n">
        <v>0.374649999999999</v>
      </c>
      <c r="CU26" s="3" t="n">
        <v>-0.103333333333334</v>
      </c>
      <c r="CV26" s="3" t="n">
        <v>0.0248333333333344</v>
      </c>
      <c r="CW26" s="3" t="n">
        <v>-0.0784999999999991</v>
      </c>
      <c r="CX26" s="4" t="n">
        <v>3.79</v>
      </c>
      <c r="CY26" s="4" t="n">
        <v>3.88875</v>
      </c>
      <c r="CZ26" s="4" t="n">
        <v>4.2634</v>
      </c>
      <c r="DA26" s="4" t="n">
        <v>3.95866666666667</v>
      </c>
      <c r="DB26" s="4" t="n">
        <v>3.85533333333333</v>
      </c>
      <c r="DC26" s="4" t="n">
        <v>3.88016666666667</v>
      </c>
    </row>
    <row r="27" customFormat="false" ht="12.75" hidden="false" customHeight="false" outlineLevel="0" collapsed="false">
      <c r="A27" s="23" t="n">
        <v>34144</v>
      </c>
      <c r="B27" s="24" t="n">
        <v>0.31445</v>
      </c>
      <c r="C27" s="3" t="n">
        <v>0.0200345558333339</v>
      </c>
      <c r="D27" s="3" t="n">
        <v>0.0574963283333325</v>
      </c>
      <c r="E27" s="3" t="n">
        <v>0.0775308841666664</v>
      </c>
      <c r="F27" s="4" t="n">
        <v>2.159</v>
      </c>
      <c r="G27" s="4" t="n">
        <v>2.16275</v>
      </c>
      <c r="H27" s="4" t="n">
        <v>2.4772</v>
      </c>
      <c r="I27" s="4" t="n">
        <v>2.35116666666667</v>
      </c>
      <c r="J27" s="4" t="n">
        <v>2.3712012225</v>
      </c>
      <c r="K27" s="4" t="n">
        <v>2.42869755083333</v>
      </c>
      <c r="M27" s="23" t="n">
        <v>34501</v>
      </c>
      <c r="N27" s="3" t="n">
        <v>0.1098</v>
      </c>
      <c r="O27" s="3" t="n">
        <v>0.0775000000000001</v>
      </c>
      <c r="P27" s="3" t="n">
        <v>0.085</v>
      </c>
      <c r="Q27" s="3" t="n">
        <v>0.1625</v>
      </c>
      <c r="R27" s="4" t="n">
        <v>2.134</v>
      </c>
      <c r="S27" s="4" t="n">
        <v>2.173</v>
      </c>
      <c r="T27" s="4" t="n">
        <v>2.2828</v>
      </c>
      <c r="U27" s="4" t="n">
        <v>2.22408333333333</v>
      </c>
      <c r="V27" s="4" t="n">
        <v>2.30158333333333</v>
      </c>
      <c r="W27" s="4" t="n">
        <v>2.38658333333333</v>
      </c>
      <c r="Y27" s="23" t="n">
        <v>34865</v>
      </c>
      <c r="Z27" s="3" t="n">
        <v>0.1523</v>
      </c>
      <c r="AA27" s="3" t="n">
        <v>0.0750000000000002</v>
      </c>
      <c r="AB27" s="3" t="n">
        <v>0.0799999999999999</v>
      </c>
      <c r="AC27" s="3" t="n">
        <v>0.155</v>
      </c>
      <c r="AD27" s="4" t="n">
        <v>1.673</v>
      </c>
      <c r="AE27" s="4" t="n">
        <v>1.7335</v>
      </c>
      <c r="AF27" s="4" t="n">
        <v>1.8858</v>
      </c>
      <c r="AG27" s="4" t="n">
        <v>1.84933333333333</v>
      </c>
      <c r="AH27" s="4" t="n">
        <v>1.92433333333333</v>
      </c>
      <c r="AI27" s="4" t="n">
        <v>2.00433333333333</v>
      </c>
      <c r="AK27" s="23" t="n">
        <v>35229</v>
      </c>
      <c r="AL27" s="3" t="n">
        <v>-0.0265999999999997</v>
      </c>
      <c r="AM27" s="3" t="n">
        <v>-0.14675</v>
      </c>
      <c r="AN27" s="3" t="n">
        <v>-0.0335833333333331</v>
      </c>
      <c r="AO27" s="3" t="n">
        <v>-0.180333333333333</v>
      </c>
      <c r="AP27" s="4" t="n">
        <v>2.494</v>
      </c>
      <c r="AQ27" s="4" t="n">
        <v>2.532</v>
      </c>
      <c r="AR27" s="4" t="n">
        <v>2.5054</v>
      </c>
      <c r="AS27" s="4" t="n">
        <v>2.17391666666667</v>
      </c>
      <c r="AT27" s="4" t="n">
        <v>2.02716666666667</v>
      </c>
      <c r="AU27" s="4" t="n">
        <v>1.99358333333333</v>
      </c>
      <c r="AW27" s="23" t="n">
        <v>35593</v>
      </c>
      <c r="AX27" s="3" t="n">
        <v>0.2392</v>
      </c>
      <c r="AY27" s="3" t="n">
        <v>-0.0295833333333331</v>
      </c>
      <c r="AZ27" s="3" t="n">
        <v>-0.00100000000000033</v>
      </c>
      <c r="BA27" s="3" t="n">
        <v>-0.0305833333333334</v>
      </c>
      <c r="BB27" s="4" t="n">
        <v>2.08</v>
      </c>
      <c r="BC27" s="4" t="n">
        <v>2.104</v>
      </c>
      <c r="BD27" s="4" t="n">
        <v>2.3432</v>
      </c>
      <c r="BE27" s="4" t="n">
        <v>2.16675</v>
      </c>
      <c r="BF27" s="4" t="n">
        <v>2.13716666666667</v>
      </c>
      <c r="BG27" s="4" t="n">
        <v>2.13616666666667</v>
      </c>
      <c r="BI27" s="23" t="n">
        <v>35964</v>
      </c>
      <c r="BJ27" s="3" t="n">
        <v>0.38065</v>
      </c>
      <c r="BK27" s="3" t="n">
        <v>-0.0732500000000003</v>
      </c>
      <c r="BL27" s="3" t="n">
        <v>-0.00475000000000003</v>
      </c>
      <c r="BM27" s="3" t="n">
        <v>-0.0780000000000003</v>
      </c>
      <c r="BN27" s="4" t="n">
        <v>2.144</v>
      </c>
      <c r="BO27" s="4" t="n">
        <v>2.18175</v>
      </c>
      <c r="BP27" s="4" t="n">
        <v>2.5624</v>
      </c>
      <c r="BQ27" s="4" t="n">
        <v>2.43</v>
      </c>
      <c r="BR27" s="4" t="n">
        <v>2.35675</v>
      </c>
      <c r="BS27" s="4" t="n">
        <v>2.352</v>
      </c>
      <c r="BU27" s="23" t="n">
        <v>36328</v>
      </c>
      <c r="BV27" s="3" t="n">
        <v>0.2803</v>
      </c>
      <c r="BW27" s="3" t="n">
        <v>0.0148333333333328</v>
      </c>
      <c r="BX27" s="3" t="n">
        <v>0.0303333333333335</v>
      </c>
      <c r="BY27" s="3" t="n">
        <v>0.0451666666666664</v>
      </c>
      <c r="BZ27" s="4" t="n">
        <v>2.285</v>
      </c>
      <c r="CA27" s="4" t="n">
        <v>2.3245</v>
      </c>
      <c r="CB27" s="4" t="n">
        <v>2.6048</v>
      </c>
      <c r="CC27" s="4" t="n">
        <v>2.43941666666667</v>
      </c>
      <c r="CD27" s="4" t="n">
        <v>2.45425</v>
      </c>
      <c r="CE27" s="4" t="n">
        <v>2.48458333333333</v>
      </c>
      <c r="CG27" s="23" t="n">
        <v>36692</v>
      </c>
      <c r="CH27" s="3" t="n">
        <v>-0.101249999999999</v>
      </c>
      <c r="CI27" s="3" t="n">
        <v>-0.457083333333333</v>
      </c>
      <c r="CJ27" s="3" t="n">
        <v>-0.2245</v>
      </c>
      <c r="CK27" s="3" t="n">
        <v>-0.681583333333333</v>
      </c>
      <c r="CL27" s="4" t="n">
        <v>4.463</v>
      </c>
      <c r="CM27" s="4" t="n">
        <v>4.40525</v>
      </c>
      <c r="CN27" s="4" t="n">
        <v>4.304</v>
      </c>
      <c r="CO27" s="4" t="n">
        <v>3.75266666666667</v>
      </c>
      <c r="CP27" s="4" t="n">
        <v>3.29558333333333</v>
      </c>
      <c r="CQ27" s="4" t="n">
        <v>3.07108333333333</v>
      </c>
      <c r="CS27" s="23" t="n">
        <v>37056</v>
      </c>
      <c r="CT27" s="3" t="n">
        <v>0.3809</v>
      </c>
      <c r="CU27" s="3" t="n">
        <v>-0.1715</v>
      </c>
      <c r="CV27" s="3" t="n">
        <v>-0.0126666666666657</v>
      </c>
      <c r="CW27" s="3" t="n">
        <v>-0.184166666666666</v>
      </c>
      <c r="CX27" s="4" t="n">
        <v>4.038</v>
      </c>
      <c r="CY27" s="4" t="n">
        <v>4.1375</v>
      </c>
      <c r="CZ27" s="4" t="n">
        <v>4.5184</v>
      </c>
      <c r="DA27" s="4" t="n">
        <v>4.1275</v>
      </c>
      <c r="DB27" s="4" t="n">
        <v>3.956</v>
      </c>
      <c r="DC27" s="4" t="n">
        <v>3.94333333333333</v>
      </c>
    </row>
    <row r="28" customFormat="false" ht="12.75" hidden="false" customHeight="false" outlineLevel="0" collapsed="false">
      <c r="A28" s="23" t="n">
        <v>34151</v>
      </c>
      <c r="B28" s="24" t="n">
        <v>0.218533333333333</v>
      </c>
      <c r="C28" s="3" t="n">
        <v>0.0438161875000001</v>
      </c>
      <c r="D28" s="3" t="n">
        <v>0.0693890691666663</v>
      </c>
      <c r="E28" s="3" t="n">
        <v>0.113205256666666</v>
      </c>
      <c r="F28" s="4" t="n">
        <v>2.121</v>
      </c>
      <c r="G28" s="4" t="n">
        <v>2.20466666666667</v>
      </c>
      <c r="H28" s="4" t="n">
        <v>2.4232</v>
      </c>
      <c r="I28" s="4" t="n">
        <v>2.33858333333333</v>
      </c>
      <c r="J28" s="4" t="n">
        <v>2.38239952083333</v>
      </c>
      <c r="K28" s="4" t="n">
        <v>2.45178859</v>
      </c>
      <c r="M28" s="23" t="n">
        <v>34508</v>
      </c>
      <c r="N28" s="3" t="n">
        <v>0.179199999999999</v>
      </c>
      <c r="O28" s="3" t="n">
        <v>0.0749999999999997</v>
      </c>
      <c r="P28" s="3" t="n">
        <v>0.0825000000000005</v>
      </c>
      <c r="Q28" s="3" t="n">
        <v>0.1575</v>
      </c>
      <c r="R28" s="4" t="n">
        <v>1.966</v>
      </c>
      <c r="S28" s="4" t="n">
        <v>2.07</v>
      </c>
      <c r="T28" s="4" t="n">
        <v>2.2492</v>
      </c>
      <c r="U28" s="4" t="n">
        <v>2.19625</v>
      </c>
      <c r="V28" s="4" t="n">
        <v>2.27125</v>
      </c>
      <c r="W28" s="4" t="n">
        <v>2.35375</v>
      </c>
      <c r="Y28" s="23" t="n">
        <v>34872</v>
      </c>
      <c r="Z28" s="3" t="n">
        <v>0.19635</v>
      </c>
      <c r="AA28" s="3" t="n">
        <v>0.0900000000000003</v>
      </c>
      <c r="AB28" s="3" t="n">
        <v>0.0849999999999995</v>
      </c>
      <c r="AC28" s="3" t="n">
        <v>0.175</v>
      </c>
      <c r="AD28" s="4" t="n">
        <v>1.565</v>
      </c>
      <c r="AE28" s="4" t="n">
        <v>1.61025</v>
      </c>
      <c r="AF28" s="4" t="n">
        <v>1.8066</v>
      </c>
      <c r="AG28" s="4" t="n">
        <v>1.79325</v>
      </c>
      <c r="AH28" s="4" t="n">
        <v>1.88325</v>
      </c>
      <c r="AI28" s="4" t="n">
        <v>1.96825</v>
      </c>
      <c r="AK28" s="23" t="n">
        <v>35236</v>
      </c>
      <c r="AL28" s="3" t="n">
        <v>-0.0398999999999998</v>
      </c>
      <c r="AM28" s="3" t="n">
        <v>-0.203333333333334</v>
      </c>
      <c r="AN28" s="3" t="n">
        <v>-0.0381666666666667</v>
      </c>
      <c r="AO28" s="3" t="n">
        <v>-0.2415</v>
      </c>
      <c r="AP28" s="4" t="n">
        <v>2.617</v>
      </c>
      <c r="AQ28" s="4" t="n">
        <v>2.6675</v>
      </c>
      <c r="AR28" s="4" t="n">
        <v>2.6276</v>
      </c>
      <c r="AS28" s="4" t="n">
        <v>2.21675</v>
      </c>
      <c r="AT28" s="4" t="n">
        <v>2.01341666666667</v>
      </c>
      <c r="AU28" s="4" t="n">
        <v>1.97525</v>
      </c>
      <c r="AW28" s="23" t="n">
        <v>35600</v>
      </c>
      <c r="AX28" s="3" t="n">
        <v>0.19025</v>
      </c>
      <c r="AY28" s="3" t="n">
        <v>-0.0361666666666673</v>
      </c>
      <c r="AZ28" s="3" t="n">
        <v>0.0099166666666668</v>
      </c>
      <c r="BA28" s="3" t="n">
        <v>-0.0262500000000006</v>
      </c>
      <c r="BB28" s="4" t="n">
        <v>2.221</v>
      </c>
      <c r="BC28" s="4" t="n">
        <v>2.22675</v>
      </c>
      <c r="BD28" s="4" t="n">
        <v>2.417</v>
      </c>
      <c r="BE28" s="4" t="n">
        <v>2.20191666666667</v>
      </c>
      <c r="BF28" s="4" t="n">
        <v>2.16575</v>
      </c>
      <c r="BG28" s="4" t="n">
        <v>2.17566666666667</v>
      </c>
      <c r="BI28" s="23" t="n">
        <v>35971</v>
      </c>
      <c r="BJ28" s="3" t="n">
        <v>0.26975</v>
      </c>
      <c r="BK28" s="3" t="n">
        <v>-0.0848333333333331</v>
      </c>
      <c r="BL28" s="3" t="n">
        <v>-0.00724999999999998</v>
      </c>
      <c r="BM28" s="3" t="n">
        <v>-0.0920833333333331</v>
      </c>
      <c r="BN28" s="4" t="n">
        <v>2.364</v>
      </c>
      <c r="BO28" s="4" t="n">
        <v>2.39825</v>
      </c>
      <c r="BP28" s="4" t="n">
        <v>2.668</v>
      </c>
      <c r="BQ28" s="4" t="n">
        <v>2.46775</v>
      </c>
      <c r="BR28" s="4" t="n">
        <v>2.38291666666667</v>
      </c>
      <c r="BS28" s="4" t="n">
        <v>2.37566666666667</v>
      </c>
      <c r="BU28" s="23" t="n">
        <v>36335</v>
      </c>
      <c r="BV28" s="3" t="n">
        <v>0.260450000000001</v>
      </c>
      <c r="BW28" s="3" t="n">
        <v>0.0168333333333326</v>
      </c>
      <c r="BX28" s="3" t="n">
        <v>0.0350000000000001</v>
      </c>
      <c r="BY28" s="3" t="n">
        <v>0.0518333333333327</v>
      </c>
      <c r="BZ28" s="4" t="n">
        <v>2.295</v>
      </c>
      <c r="CA28" s="4" t="n">
        <v>2.33975</v>
      </c>
      <c r="CB28" s="4" t="n">
        <v>2.6002</v>
      </c>
      <c r="CC28" s="4" t="n">
        <v>2.43366666666667</v>
      </c>
      <c r="CD28" s="4" t="n">
        <v>2.4505</v>
      </c>
      <c r="CE28" s="4" t="n">
        <v>2.4855</v>
      </c>
      <c r="CG28" s="23" t="n">
        <v>36699</v>
      </c>
      <c r="CH28" s="3" t="n">
        <v>-0.0709</v>
      </c>
      <c r="CI28" s="3" t="n">
        <v>-0.577249999999999</v>
      </c>
      <c r="CJ28" s="3" t="n">
        <v>-0.240416666666667</v>
      </c>
      <c r="CK28" s="3" t="n">
        <v>-0.817666666666666</v>
      </c>
      <c r="CL28" s="4" t="n">
        <v>4.551</v>
      </c>
      <c r="CM28" s="4" t="n">
        <v>4.5075</v>
      </c>
      <c r="CN28" s="4" t="n">
        <v>4.4366</v>
      </c>
      <c r="CO28" s="4" t="n">
        <v>3.80275</v>
      </c>
      <c r="CP28" s="4" t="n">
        <v>3.2255</v>
      </c>
      <c r="CQ28" s="4" t="n">
        <v>2.98508333333333</v>
      </c>
      <c r="CS28" s="23" t="n">
        <v>37063</v>
      </c>
      <c r="CT28" s="3" t="n">
        <v>0.39085</v>
      </c>
      <c r="CU28" s="3" t="n">
        <v>-0.167250000000001</v>
      </c>
      <c r="CV28" s="3" t="n">
        <v>-0.0161666666666669</v>
      </c>
      <c r="CW28" s="3" t="n">
        <v>-0.183416666666667</v>
      </c>
      <c r="CX28" s="4" t="n">
        <v>3.747</v>
      </c>
      <c r="CY28" s="4" t="n">
        <v>3.82875</v>
      </c>
      <c r="CZ28" s="4" t="n">
        <v>4.2196</v>
      </c>
      <c r="DA28" s="4" t="n">
        <v>3.82741666666667</v>
      </c>
      <c r="DB28" s="4" t="n">
        <v>3.66016666666667</v>
      </c>
      <c r="DC28" s="4" t="n">
        <v>3.644</v>
      </c>
    </row>
    <row r="29" customFormat="false" ht="12.75" hidden="false" customHeight="false" outlineLevel="0" collapsed="false">
      <c r="A29" s="23" t="n">
        <v>34158</v>
      </c>
      <c r="B29" s="24" t="n">
        <v>0.195533333333333</v>
      </c>
      <c r="C29" s="3" t="n">
        <v>0.0579920658333326</v>
      </c>
      <c r="D29" s="3" t="n">
        <v>0.078072627500001</v>
      </c>
      <c r="E29" s="3" t="n">
        <v>0.136064693333334</v>
      </c>
      <c r="F29" s="4" t="n">
        <v>2.126</v>
      </c>
      <c r="G29" s="4" t="n">
        <v>2.19166666666667</v>
      </c>
      <c r="H29" s="4" t="n">
        <v>2.3872</v>
      </c>
      <c r="I29" s="4" t="n">
        <v>2.29841666666667</v>
      </c>
      <c r="J29" s="4" t="n">
        <v>2.3564087325</v>
      </c>
      <c r="K29" s="4" t="n">
        <v>2.43448136</v>
      </c>
      <c r="M29" s="23" t="n">
        <v>34515</v>
      </c>
      <c r="N29" s="3" t="n">
        <v>0.13955</v>
      </c>
      <c r="O29" s="3" t="n">
        <v>0.06175</v>
      </c>
      <c r="P29" s="3" t="n">
        <v>0.0750000000000002</v>
      </c>
      <c r="Q29" s="3" t="n">
        <v>0.13675</v>
      </c>
      <c r="R29" s="4" t="n">
        <v>2.184</v>
      </c>
      <c r="S29" s="4" t="n">
        <v>2.12925</v>
      </c>
      <c r="T29" s="4" t="n">
        <v>2.2688</v>
      </c>
      <c r="U29" s="4" t="n">
        <v>2.19141666666667</v>
      </c>
      <c r="V29" s="4" t="n">
        <v>2.25316666666667</v>
      </c>
      <c r="W29" s="4" t="n">
        <v>2.32816666666667</v>
      </c>
      <c r="Y29" s="23" t="n">
        <v>34879</v>
      </c>
      <c r="Z29" s="3" t="n">
        <v>0.2385</v>
      </c>
      <c r="AA29" s="3" t="n">
        <v>0.0920000000000001</v>
      </c>
      <c r="AB29" s="3" t="n">
        <v>0.085</v>
      </c>
      <c r="AC29" s="3" t="n">
        <v>0.177</v>
      </c>
      <c r="AD29" s="4" t="n">
        <v>1.52</v>
      </c>
      <c r="AE29" s="4" t="n">
        <v>1.5565</v>
      </c>
      <c r="AF29" s="4" t="n">
        <v>1.795</v>
      </c>
      <c r="AG29" s="4" t="n">
        <v>1.79733333333333</v>
      </c>
      <c r="AH29" s="4" t="n">
        <v>1.88933333333333</v>
      </c>
      <c r="AI29" s="4" t="n">
        <v>1.97433333333333</v>
      </c>
      <c r="AK29" s="23" t="n">
        <v>35243</v>
      </c>
      <c r="AL29" s="3" t="n">
        <v>-0.0398999999999998</v>
      </c>
      <c r="AM29" s="3" t="n">
        <v>-0.240250000000001</v>
      </c>
      <c r="AN29" s="3" t="n">
        <v>-0.0574999999999994</v>
      </c>
      <c r="AO29" s="3" t="n">
        <v>-0.29775</v>
      </c>
      <c r="AP29" s="4" t="n">
        <v>2.787</v>
      </c>
      <c r="AQ29" s="4" t="n">
        <v>2.7315</v>
      </c>
      <c r="AR29" s="4" t="n">
        <v>2.6916</v>
      </c>
      <c r="AS29" s="4" t="n">
        <v>2.29466666666667</v>
      </c>
      <c r="AT29" s="4" t="n">
        <v>2.05441666666667</v>
      </c>
      <c r="AU29" s="4" t="n">
        <v>1.99691666666667</v>
      </c>
      <c r="AW29" s="23" t="n">
        <v>35607</v>
      </c>
      <c r="AX29" s="3" t="n">
        <v>0.21345</v>
      </c>
      <c r="AY29" s="3" t="n">
        <v>-0.04325</v>
      </c>
      <c r="AZ29" s="3" t="n">
        <v>0.0155833333333333</v>
      </c>
      <c r="BA29" s="3" t="n">
        <v>-0.0276666666666667</v>
      </c>
      <c r="BB29" s="4" t="n">
        <v>2.145</v>
      </c>
      <c r="BC29" s="4" t="n">
        <v>2.13075</v>
      </c>
      <c r="BD29" s="4" t="n">
        <v>2.3442</v>
      </c>
      <c r="BE29" s="4" t="n">
        <v>2.16033333333333</v>
      </c>
      <c r="BF29" s="4" t="n">
        <v>2.11708333333333</v>
      </c>
      <c r="BG29" s="4" t="n">
        <v>2.13266666666667</v>
      </c>
      <c r="BI29" s="23" t="n">
        <v>35978</v>
      </c>
      <c r="BJ29" s="3" t="n">
        <v>0.204933333333333</v>
      </c>
      <c r="BK29" s="3" t="n">
        <v>-0.0686666666666662</v>
      </c>
      <c r="BL29" s="3" t="n">
        <v>-0.00508333333333333</v>
      </c>
      <c r="BM29" s="3" t="n">
        <v>-0.0737499999999995</v>
      </c>
      <c r="BN29" s="4" t="n">
        <v>2.439</v>
      </c>
      <c r="BO29" s="4" t="n">
        <v>2.46266666666667</v>
      </c>
      <c r="BP29" s="4" t="n">
        <v>2.6676</v>
      </c>
      <c r="BQ29" s="4" t="n">
        <v>2.45091666666667</v>
      </c>
      <c r="BR29" s="4" t="n">
        <v>2.38225</v>
      </c>
      <c r="BS29" s="4" t="n">
        <v>2.37716666666667</v>
      </c>
      <c r="BU29" s="23" t="n">
        <v>36342</v>
      </c>
      <c r="BV29" s="3" t="n">
        <v>0.2536</v>
      </c>
      <c r="BW29" s="3" t="n">
        <v>0.0206666666666666</v>
      </c>
      <c r="BX29" s="3" t="n">
        <v>0.0349499999999998</v>
      </c>
      <c r="BY29" s="3" t="n">
        <v>0.0556166666666664</v>
      </c>
      <c r="BZ29" s="4" t="n">
        <v>2.309</v>
      </c>
      <c r="CA29" s="4" t="n">
        <v>2.333</v>
      </c>
      <c r="CB29" s="4" t="n">
        <v>2.5866</v>
      </c>
      <c r="CC29" s="4" t="n">
        <v>2.41625</v>
      </c>
      <c r="CD29" s="4" t="n">
        <v>2.43691666666667</v>
      </c>
      <c r="CE29" s="4" t="n">
        <v>2.47186666666667</v>
      </c>
      <c r="CG29" s="23" t="n">
        <v>36706</v>
      </c>
      <c r="CH29" s="3" t="n">
        <v>-0.0840999999999994</v>
      </c>
      <c r="CI29" s="3" t="n">
        <v>-0.582583333333334</v>
      </c>
      <c r="CJ29" s="3" t="n">
        <v>-0.257416666666666</v>
      </c>
      <c r="CK29" s="3" t="n">
        <v>-0.84</v>
      </c>
      <c r="CL29" s="4" t="n">
        <v>4.423</v>
      </c>
      <c r="CM29" s="4" t="n">
        <v>4.3875</v>
      </c>
      <c r="CN29" s="4" t="n">
        <v>4.3034</v>
      </c>
      <c r="CO29" s="4" t="n">
        <v>3.64408333333333</v>
      </c>
      <c r="CP29" s="4" t="n">
        <v>3.0615</v>
      </c>
      <c r="CQ29" s="4" t="n">
        <v>2.80408333333333</v>
      </c>
      <c r="CS29" s="23" t="n">
        <v>37070</v>
      </c>
      <c r="CT29" s="3" t="n">
        <v>0.57645</v>
      </c>
      <c r="CU29" s="3" t="n">
        <v>-0.0736666666666661</v>
      </c>
      <c r="CV29" s="3" t="n">
        <v>-0.016166666666666</v>
      </c>
      <c r="CW29" s="3" t="n">
        <v>-0.0898333333333321</v>
      </c>
      <c r="CX29" s="4" t="n">
        <v>3.28</v>
      </c>
      <c r="CY29" s="4" t="n">
        <v>3.30975</v>
      </c>
      <c r="CZ29" s="4" t="n">
        <v>3.8862</v>
      </c>
      <c r="DA29" s="4" t="n">
        <v>3.68858333333333</v>
      </c>
      <c r="DB29" s="4" t="n">
        <v>3.61491666666667</v>
      </c>
      <c r="DC29" s="4" t="n">
        <v>3.59875</v>
      </c>
    </row>
    <row r="30" customFormat="false" ht="12.75" hidden="false" customHeight="false" outlineLevel="0" collapsed="false">
      <c r="A30" s="23" t="n">
        <v>34165</v>
      </c>
      <c r="B30" s="24" t="n">
        <v>0.263666666666667</v>
      </c>
      <c r="C30" s="3" t="n">
        <v>0.083333333333333</v>
      </c>
      <c r="D30" s="3" t="n">
        <v>0.0900000000000003</v>
      </c>
      <c r="E30" s="3" t="n">
        <v>0.173333333333333</v>
      </c>
      <c r="F30" s="4" t="n">
        <v>2.031</v>
      </c>
      <c r="G30" s="4" t="n">
        <v>2.08633333333333</v>
      </c>
      <c r="H30" s="4" t="n">
        <v>2.35</v>
      </c>
      <c r="I30" s="4" t="n">
        <v>2.28175</v>
      </c>
      <c r="J30" s="4" t="n">
        <v>2.36508333333333</v>
      </c>
      <c r="K30" s="4" t="n">
        <v>2.45508333333333</v>
      </c>
      <c r="M30" s="23" t="n">
        <v>34522</v>
      </c>
      <c r="N30" s="3" t="n">
        <v>0.1272</v>
      </c>
      <c r="O30" s="3" t="n">
        <v>0.0657499999999995</v>
      </c>
      <c r="P30" s="3" t="n">
        <v>0.0750000000000002</v>
      </c>
      <c r="Q30" s="3" t="n">
        <v>0.14075</v>
      </c>
      <c r="R30" s="4" t="n">
        <v>2.072</v>
      </c>
      <c r="S30" s="4" t="n">
        <v>2.104</v>
      </c>
      <c r="T30" s="4" t="n">
        <v>2.2312</v>
      </c>
      <c r="U30" s="4" t="n">
        <v>2.17283333333333</v>
      </c>
      <c r="V30" s="4" t="n">
        <v>2.23858333333333</v>
      </c>
      <c r="W30" s="4" t="n">
        <v>2.31358333333333</v>
      </c>
      <c r="Y30" s="23" t="n">
        <v>34886</v>
      </c>
      <c r="Z30" s="3" t="n">
        <v>0.2716</v>
      </c>
      <c r="AA30" s="3" t="n">
        <v>0.0933333333333335</v>
      </c>
      <c r="AB30" s="3" t="n">
        <v>0.0899999999999999</v>
      </c>
      <c r="AC30" s="3" t="n">
        <v>0.183333333333333</v>
      </c>
      <c r="AD30" s="4" t="n">
        <v>1.471</v>
      </c>
      <c r="AE30" s="4" t="n">
        <v>1.534</v>
      </c>
      <c r="AF30" s="4" t="n">
        <v>1.8056</v>
      </c>
      <c r="AG30" s="4" t="n">
        <v>1.82033333333333</v>
      </c>
      <c r="AH30" s="4" t="n">
        <v>1.91366666666667</v>
      </c>
      <c r="AI30" s="4" t="n">
        <v>2.00366666666667</v>
      </c>
      <c r="AK30" s="23" t="n">
        <v>35257</v>
      </c>
      <c r="AL30" s="3" t="n">
        <v>-0.121933333333334</v>
      </c>
      <c r="AM30" s="3" t="n">
        <v>-0.197750000000001</v>
      </c>
      <c r="AN30" s="3" t="n">
        <v>-0.0537499999999997</v>
      </c>
      <c r="AO30" s="3" t="n">
        <v>-0.251500000000001</v>
      </c>
      <c r="AP30" s="4" t="n">
        <v>2.696</v>
      </c>
      <c r="AQ30" s="4" t="n">
        <v>2.69633333333333</v>
      </c>
      <c r="AR30" s="4" t="n">
        <v>2.5744</v>
      </c>
      <c r="AS30" s="4" t="n">
        <v>2.20525</v>
      </c>
      <c r="AT30" s="4" t="n">
        <v>2.0075</v>
      </c>
      <c r="AU30" s="4" t="n">
        <v>1.95375</v>
      </c>
      <c r="AW30" s="23" t="n">
        <v>35614</v>
      </c>
      <c r="AX30" s="3" t="n">
        <v>0.223666666666666</v>
      </c>
      <c r="AY30" s="3" t="n">
        <v>-0.0220833333333337</v>
      </c>
      <c r="AZ30" s="3" t="n">
        <v>0.00966666666666693</v>
      </c>
      <c r="BA30" s="3" t="n">
        <v>-0.0124166666666667</v>
      </c>
      <c r="BB30" s="4" t="n">
        <v>2.103</v>
      </c>
      <c r="BC30" s="4" t="n">
        <v>2.11133333333333</v>
      </c>
      <c r="BD30" s="4" t="n">
        <v>2.335</v>
      </c>
      <c r="BE30" s="4" t="n">
        <v>2.16625</v>
      </c>
      <c r="BF30" s="4" t="n">
        <v>2.14416666666667</v>
      </c>
      <c r="BG30" s="4" t="n">
        <v>2.15383333333333</v>
      </c>
      <c r="BI30" s="23" t="n">
        <v>35985</v>
      </c>
      <c r="BJ30" s="3" t="n">
        <v>0.2506</v>
      </c>
      <c r="BK30" s="3" t="n">
        <v>-0.0562499999999999</v>
      </c>
      <c r="BL30" s="3" t="n">
        <v>-0.00358333333333327</v>
      </c>
      <c r="BM30" s="3" t="n">
        <v>-0.0598333333333332</v>
      </c>
      <c r="BN30" s="4" t="n">
        <v>2.349</v>
      </c>
      <c r="BO30" s="4" t="n">
        <v>2.379</v>
      </c>
      <c r="BP30" s="4" t="n">
        <v>2.6296</v>
      </c>
      <c r="BQ30" s="4" t="n">
        <v>2.43066666666667</v>
      </c>
      <c r="BR30" s="4" t="n">
        <v>2.37441666666667</v>
      </c>
      <c r="BS30" s="4" t="n">
        <v>2.37083333333333</v>
      </c>
      <c r="BU30" s="23" t="n">
        <v>36349</v>
      </c>
      <c r="BV30" s="3" t="n">
        <v>0.325533333333334</v>
      </c>
      <c r="BW30" s="3" t="n">
        <v>0.0336666666666665</v>
      </c>
      <c r="BX30" s="3" t="n">
        <v>0.0334166666666671</v>
      </c>
      <c r="BY30" s="3" t="n">
        <v>0.0670833333333336</v>
      </c>
      <c r="BZ30" s="4" t="n">
        <v>2.162</v>
      </c>
      <c r="CA30" s="4" t="n">
        <v>2.19266666666667</v>
      </c>
      <c r="CB30" s="4" t="n">
        <v>2.5182</v>
      </c>
      <c r="CC30" s="4" t="n">
        <v>2.3935</v>
      </c>
      <c r="CD30" s="4" t="n">
        <v>2.42716666666667</v>
      </c>
      <c r="CE30" s="4" t="n">
        <v>2.46058333333333</v>
      </c>
      <c r="CG30" s="23" t="n">
        <v>36713</v>
      </c>
      <c r="CH30" s="3" t="n">
        <v>-0.024</v>
      </c>
      <c r="CI30" s="3" t="n">
        <v>-0.514416666666667</v>
      </c>
      <c r="CJ30" s="3" t="n">
        <v>-0.24075</v>
      </c>
      <c r="CK30" s="3" t="n">
        <v>-0.755166666666666</v>
      </c>
      <c r="CL30" s="4" t="n">
        <v>4.066</v>
      </c>
      <c r="CM30" s="4" t="n">
        <v>4.047</v>
      </c>
      <c r="CN30" s="4" t="n">
        <v>4.023</v>
      </c>
      <c r="CO30" s="4" t="n">
        <v>3.46808333333333</v>
      </c>
      <c r="CP30" s="4" t="n">
        <v>2.95366666666667</v>
      </c>
      <c r="CQ30" s="4" t="n">
        <v>2.71291666666667</v>
      </c>
      <c r="CS30" s="23" t="n">
        <v>37077</v>
      </c>
      <c r="CT30" s="3" t="n">
        <v>0.647933333333334</v>
      </c>
      <c r="CU30" s="3" t="n">
        <v>0.0233333333333339</v>
      </c>
      <c r="CV30" s="3" t="n">
        <v>-0.00250000000000039</v>
      </c>
      <c r="CW30" s="3" t="n">
        <v>0.0208333333333335</v>
      </c>
      <c r="CX30" s="4" t="n">
        <v>3.136</v>
      </c>
      <c r="CY30" s="4" t="n">
        <v>3.22566666666667</v>
      </c>
      <c r="CZ30" s="4" t="n">
        <v>3.8736</v>
      </c>
      <c r="DA30" s="4" t="n">
        <v>3.77808333333333</v>
      </c>
      <c r="DB30" s="4" t="n">
        <v>3.80141666666667</v>
      </c>
      <c r="DC30" s="4" t="n">
        <v>3.79891666666667</v>
      </c>
    </row>
    <row r="31" customFormat="false" ht="12.75" hidden="false" customHeight="false" outlineLevel="0" collapsed="false">
      <c r="A31" s="23" t="n">
        <v>34172</v>
      </c>
      <c r="B31" s="24" t="n">
        <v>0.270733333333333</v>
      </c>
      <c r="C31" s="3" t="n">
        <v>0.109666666666666</v>
      </c>
      <c r="D31" s="3" t="n">
        <v>0.105</v>
      </c>
      <c r="E31" s="3" t="n">
        <v>0.214666666666666</v>
      </c>
      <c r="F31" s="4" t="n">
        <v>2.096</v>
      </c>
      <c r="G31" s="4" t="n">
        <v>2.10666666666667</v>
      </c>
      <c r="H31" s="4" t="n">
        <v>2.3774</v>
      </c>
      <c r="I31" s="4" t="n">
        <v>2.32708333333333</v>
      </c>
      <c r="J31" s="4" t="n">
        <v>2.43675</v>
      </c>
      <c r="K31" s="4" t="n">
        <v>2.54175</v>
      </c>
      <c r="M31" s="23" t="n">
        <v>34529</v>
      </c>
      <c r="N31" s="3" t="n">
        <v>0.178066666666667</v>
      </c>
      <c r="O31" s="3" t="n">
        <v>0.0785416666666667</v>
      </c>
      <c r="P31" s="3" t="n">
        <v>0.0874999999999995</v>
      </c>
      <c r="Q31" s="3" t="n">
        <v>0.166041666666666</v>
      </c>
      <c r="R31" s="4" t="n">
        <v>1.977</v>
      </c>
      <c r="S31" s="4" t="n">
        <v>2.02633333333333</v>
      </c>
      <c r="T31" s="4" t="n">
        <v>2.2044</v>
      </c>
      <c r="U31" s="4" t="n">
        <v>2.16433333333333</v>
      </c>
      <c r="V31" s="4" t="n">
        <v>2.242875</v>
      </c>
      <c r="W31" s="4" t="n">
        <v>2.330375</v>
      </c>
      <c r="Y31" s="23" t="n">
        <v>34893</v>
      </c>
      <c r="Z31" s="3" t="n">
        <v>0.268733333333334</v>
      </c>
      <c r="AA31" s="3" t="n">
        <v>0.0888333333333335</v>
      </c>
      <c r="AB31" s="3" t="n">
        <v>0.085</v>
      </c>
      <c r="AC31" s="3" t="n">
        <v>0.173833333333334</v>
      </c>
      <c r="AD31" s="4" t="n">
        <v>1.487</v>
      </c>
      <c r="AE31" s="4" t="n">
        <v>1.52266666666667</v>
      </c>
      <c r="AF31" s="4" t="n">
        <v>1.7914</v>
      </c>
      <c r="AG31" s="4" t="n">
        <v>1.80775</v>
      </c>
      <c r="AH31" s="4" t="n">
        <v>1.89658333333333</v>
      </c>
      <c r="AI31" s="4" t="n">
        <v>1.98158333333333</v>
      </c>
      <c r="AK31" s="23" t="n">
        <v>35264</v>
      </c>
      <c r="AL31" s="3" t="n">
        <v>-0.0782000000000003</v>
      </c>
      <c r="AM31" s="3" t="n">
        <v>-0.0805000000000002</v>
      </c>
      <c r="AN31" s="3" t="n">
        <v>-0.052</v>
      </c>
      <c r="AO31" s="3" t="n">
        <v>-0.1325</v>
      </c>
      <c r="AP31" s="4" t="n">
        <v>2.43</v>
      </c>
      <c r="AQ31" s="4" t="n">
        <v>2.429</v>
      </c>
      <c r="AR31" s="4" t="n">
        <v>2.3508</v>
      </c>
      <c r="AS31" s="4" t="n">
        <v>2.09633333333333</v>
      </c>
      <c r="AT31" s="4" t="n">
        <v>2.01583333333333</v>
      </c>
      <c r="AU31" s="4" t="n">
        <v>1.96383333333333</v>
      </c>
      <c r="AW31" s="23" t="n">
        <v>35621</v>
      </c>
      <c r="AX31" s="3" t="n">
        <v>0.217066666666666</v>
      </c>
      <c r="AY31" s="3" t="n">
        <v>-0.036</v>
      </c>
      <c r="AZ31" s="3" t="n">
        <v>0.00383333333333313</v>
      </c>
      <c r="BA31" s="3" t="n">
        <v>-0.0321666666666669</v>
      </c>
      <c r="BB31" s="4" t="n">
        <v>2.115</v>
      </c>
      <c r="BC31" s="4" t="n">
        <v>2.12433333333333</v>
      </c>
      <c r="BD31" s="4" t="n">
        <v>2.3414</v>
      </c>
      <c r="BE31" s="4" t="n">
        <v>2.1705</v>
      </c>
      <c r="BF31" s="4" t="n">
        <v>2.1345</v>
      </c>
      <c r="BG31" s="4" t="n">
        <v>2.13833333333333</v>
      </c>
      <c r="BI31" s="23" t="n">
        <v>35992</v>
      </c>
      <c r="BJ31" s="3" t="n">
        <v>0.360399999999999</v>
      </c>
      <c r="BK31" s="3" t="n">
        <v>-0.0182499999999997</v>
      </c>
      <c r="BL31" s="3" t="n">
        <v>-0.00675000000000026</v>
      </c>
      <c r="BM31" s="3" t="n">
        <v>-0.0249999999999999</v>
      </c>
      <c r="BN31" s="4" t="n">
        <v>2.132</v>
      </c>
      <c r="BO31" s="4" t="n">
        <v>2.149</v>
      </c>
      <c r="BP31" s="4" t="n">
        <v>2.5094</v>
      </c>
      <c r="BQ31" s="4" t="n">
        <v>2.3855</v>
      </c>
      <c r="BR31" s="4" t="n">
        <v>2.36725</v>
      </c>
      <c r="BS31" s="4" t="n">
        <v>2.3605</v>
      </c>
      <c r="BU31" s="23" t="n">
        <v>36356</v>
      </c>
      <c r="BV31" s="3" t="n">
        <v>0.3632</v>
      </c>
      <c r="BW31" s="3" t="n">
        <v>0.0251666666666663</v>
      </c>
      <c r="BX31" s="3" t="n">
        <v>0.032775</v>
      </c>
      <c r="BY31" s="3" t="n">
        <v>0.0579416666666663</v>
      </c>
      <c r="BZ31" s="4" t="n">
        <v>2.179</v>
      </c>
      <c r="CA31" s="4" t="n">
        <v>2.214</v>
      </c>
      <c r="CB31" s="4" t="n">
        <v>2.5772</v>
      </c>
      <c r="CC31" s="4" t="n">
        <v>2.442</v>
      </c>
      <c r="CD31" s="4" t="n">
        <v>2.46716666666667</v>
      </c>
      <c r="CE31" s="4" t="n">
        <v>2.49994166666667</v>
      </c>
      <c r="CG31" s="23" t="n">
        <v>36720</v>
      </c>
      <c r="CH31" s="3" t="n">
        <v>0.00226666666666731</v>
      </c>
      <c r="CI31" s="3" t="n">
        <v>-0.442083333333333</v>
      </c>
      <c r="CJ31" s="3" t="n">
        <v>-0.235</v>
      </c>
      <c r="CK31" s="3" t="n">
        <v>-0.677083333333333</v>
      </c>
      <c r="CL31" s="4" t="n">
        <v>4.166</v>
      </c>
      <c r="CM31" s="4" t="n">
        <v>4.15833333333333</v>
      </c>
      <c r="CN31" s="4" t="n">
        <v>4.1606</v>
      </c>
      <c r="CO31" s="4" t="n">
        <v>3.741</v>
      </c>
      <c r="CP31" s="4" t="n">
        <v>3.29891666666667</v>
      </c>
      <c r="CQ31" s="4" t="n">
        <v>3.06391666666667</v>
      </c>
      <c r="CS31" s="23" t="n">
        <v>37084</v>
      </c>
      <c r="CT31" s="3" t="n">
        <v>0.495733333333333</v>
      </c>
      <c r="CU31" s="3" t="n">
        <v>0.0231666666666661</v>
      </c>
      <c r="CV31" s="3" t="n">
        <v>0.0012500000000002</v>
      </c>
      <c r="CW31" s="3" t="n">
        <v>0.0244166666666663</v>
      </c>
      <c r="CX31" s="4" t="n">
        <v>3.428</v>
      </c>
      <c r="CY31" s="4" t="n">
        <v>3.50266666666667</v>
      </c>
      <c r="CZ31" s="4" t="n">
        <v>3.9984</v>
      </c>
      <c r="DA31" s="4" t="n">
        <v>3.8865</v>
      </c>
      <c r="DB31" s="4" t="n">
        <v>3.90966666666667</v>
      </c>
      <c r="DC31" s="4" t="n">
        <v>3.91091666666667</v>
      </c>
    </row>
    <row r="32" customFormat="false" ht="12.75" hidden="false" customHeight="false" outlineLevel="0" collapsed="false">
      <c r="A32" s="23" t="n">
        <v>34179</v>
      </c>
      <c r="B32" s="24" t="n">
        <v>0.208133333333334</v>
      </c>
      <c r="C32" s="3" t="n">
        <v>0.0849999999999995</v>
      </c>
      <c r="D32" s="3" t="n">
        <v>0.0950000000000002</v>
      </c>
      <c r="E32" s="3" t="n">
        <v>0.18</v>
      </c>
      <c r="F32" s="4" t="n">
        <v>2.181</v>
      </c>
      <c r="G32" s="4" t="n">
        <v>2.17966666666667</v>
      </c>
      <c r="H32" s="4" t="n">
        <v>2.3878</v>
      </c>
      <c r="I32" s="4" t="n">
        <v>2.29133333333333</v>
      </c>
      <c r="J32" s="4" t="n">
        <v>2.37633333333333</v>
      </c>
      <c r="K32" s="4" t="n">
        <v>2.47133333333333</v>
      </c>
      <c r="M32" s="23" t="n">
        <v>34536</v>
      </c>
      <c r="N32" s="3" t="n">
        <v>0.245866666666667</v>
      </c>
      <c r="O32" s="3" t="n">
        <v>0.0718333333333332</v>
      </c>
      <c r="P32" s="3" t="n">
        <v>0.0800000000000005</v>
      </c>
      <c r="Q32" s="3" t="n">
        <v>0.151833333333334</v>
      </c>
      <c r="R32" s="4" t="n">
        <v>1.84</v>
      </c>
      <c r="S32" s="4" t="n">
        <v>1.92133333333333</v>
      </c>
      <c r="T32" s="4" t="n">
        <v>2.1672</v>
      </c>
      <c r="U32" s="4" t="n">
        <v>2.13908333333333</v>
      </c>
      <c r="V32" s="4" t="n">
        <v>2.21091666666667</v>
      </c>
      <c r="W32" s="4" t="n">
        <v>2.29091666666667</v>
      </c>
      <c r="Y32" s="23" t="n">
        <v>34900</v>
      </c>
      <c r="Z32" s="3" t="n">
        <v>0.281066666666667</v>
      </c>
      <c r="AA32" s="3" t="n">
        <v>0.0910000000000002</v>
      </c>
      <c r="AB32" s="3" t="n">
        <v>0.0849999999999997</v>
      </c>
      <c r="AC32" s="3" t="n">
        <v>0.176</v>
      </c>
      <c r="AD32" s="4" t="n">
        <v>1.463</v>
      </c>
      <c r="AE32" s="4" t="n">
        <v>1.48833333333333</v>
      </c>
      <c r="AF32" s="4" t="n">
        <v>1.7694</v>
      </c>
      <c r="AG32" s="4" t="n">
        <v>1.79691666666667</v>
      </c>
      <c r="AH32" s="4" t="n">
        <v>1.88791666666667</v>
      </c>
      <c r="AI32" s="4" t="n">
        <v>1.97291666666667</v>
      </c>
      <c r="AK32" s="23" t="n">
        <v>35271</v>
      </c>
      <c r="AL32" s="3" t="n">
        <v>0.00200000000000022</v>
      </c>
      <c r="AM32" s="3" t="n">
        <v>-0.0787499999999994</v>
      </c>
      <c r="AN32" s="3" t="n">
        <v>-0.0508333333333335</v>
      </c>
      <c r="AO32" s="3" t="n">
        <v>-0.129583333333333</v>
      </c>
      <c r="AP32" s="4" t="n">
        <v>2.322</v>
      </c>
      <c r="AQ32" s="4" t="n">
        <v>2.26</v>
      </c>
      <c r="AR32" s="4" t="n">
        <v>2.262</v>
      </c>
      <c r="AS32" s="4" t="n">
        <v>2.10625</v>
      </c>
      <c r="AT32" s="4" t="n">
        <v>2.0275</v>
      </c>
      <c r="AU32" s="4" t="n">
        <v>1.97666666666667</v>
      </c>
      <c r="AW32" s="23" t="n">
        <v>35628</v>
      </c>
      <c r="AX32" s="3" t="n">
        <v>0.199466666666666</v>
      </c>
      <c r="AY32" s="3" t="n">
        <v>-0.0374999999999992</v>
      </c>
      <c r="AZ32" s="3" t="n">
        <v>-0.00575000000000037</v>
      </c>
      <c r="BA32" s="3" t="n">
        <v>-0.0432499999999996</v>
      </c>
      <c r="BB32" s="4" t="n">
        <v>2.175</v>
      </c>
      <c r="BC32" s="4" t="n">
        <v>2.14933333333333</v>
      </c>
      <c r="BD32" s="4" t="n">
        <v>2.3488</v>
      </c>
      <c r="BE32" s="4" t="n">
        <v>2.174</v>
      </c>
      <c r="BF32" s="4" t="n">
        <v>2.1365</v>
      </c>
      <c r="BG32" s="4" t="n">
        <v>2.13075</v>
      </c>
      <c r="BI32" s="23" t="n">
        <v>35999</v>
      </c>
      <c r="BJ32" s="3" t="n">
        <v>0.491933333333334</v>
      </c>
      <c r="BK32" s="3" t="n">
        <v>-0.00258333333333338</v>
      </c>
      <c r="BL32" s="3" t="n">
        <v>-0.00550000000000006</v>
      </c>
      <c r="BM32" s="3" t="n">
        <v>-0.00808333333333344</v>
      </c>
      <c r="BN32" s="4" t="n">
        <v>1.948</v>
      </c>
      <c r="BO32" s="4" t="n">
        <v>1.96166666666667</v>
      </c>
      <c r="BP32" s="4" t="n">
        <v>2.4536</v>
      </c>
      <c r="BQ32" s="4" t="n">
        <v>2.38083333333333</v>
      </c>
      <c r="BR32" s="4" t="n">
        <v>2.37825</v>
      </c>
      <c r="BS32" s="4" t="n">
        <v>2.37275</v>
      </c>
      <c r="BU32" s="23" t="n">
        <v>36363</v>
      </c>
      <c r="BV32" s="3" t="n">
        <v>0.288400000000001</v>
      </c>
      <c r="BW32" s="3" t="n">
        <v>0.0034166666666664</v>
      </c>
      <c r="BX32" s="3" t="n">
        <v>0.0335166666666664</v>
      </c>
      <c r="BY32" s="3" t="n">
        <v>0.0369333333333328</v>
      </c>
      <c r="BZ32" s="4" t="n">
        <v>2.395</v>
      </c>
      <c r="CA32" s="4" t="n">
        <v>2.416</v>
      </c>
      <c r="CB32" s="4" t="n">
        <v>2.7044</v>
      </c>
      <c r="CC32" s="4" t="n">
        <v>2.51575</v>
      </c>
      <c r="CD32" s="4" t="n">
        <v>2.51916666666667</v>
      </c>
      <c r="CE32" s="4" t="n">
        <v>2.55268333333333</v>
      </c>
      <c r="CG32" s="23" t="n">
        <v>36727</v>
      </c>
      <c r="CH32" s="3" t="n">
        <v>0.0341999999999998</v>
      </c>
      <c r="CI32" s="3" t="n">
        <v>-0.283166666666666</v>
      </c>
      <c r="CJ32" s="3" t="n">
        <v>-0.180666666666666</v>
      </c>
      <c r="CK32" s="3" t="n">
        <v>-0.463833333333333</v>
      </c>
      <c r="CL32" s="4" t="n">
        <v>3.86</v>
      </c>
      <c r="CM32" s="4" t="n">
        <v>3.861</v>
      </c>
      <c r="CN32" s="4" t="n">
        <v>3.8952</v>
      </c>
      <c r="CO32" s="4" t="n">
        <v>3.59608333333333</v>
      </c>
      <c r="CP32" s="4" t="n">
        <v>3.31291666666667</v>
      </c>
      <c r="CQ32" s="4" t="n">
        <v>3.13225</v>
      </c>
      <c r="CS32" s="23" t="n">
        <v>37091</v>
      </c>
      <c r="CT32" s="3" t="n">
        <v>0.534866666666667</v>
      </c>
      <c r="CU32" s="3" t="n">
        <v>0.0735000000000006</v>
      </c>
      <c r="CV32" s="3" t="n">
        <v>0.0236666666666667</v>
      </c>
      <c r="CW32" s="3" t="n">
        <v>0.0971666666666673</v>
      </c>
      <c r="CX32" s="4" t="n">
        <v>2.939</v>
      </c>
      <c r="CY32" s="4" t="n">
        <v>2.99033333333333</v>
      </c>
      <c r="CZ32" s="4" t="n">
        <v>3.5252</v>
      </c>
      <c r="DA32" s="4" t="n">
        <v>3.47633333333333</v>
      </c>
      <c r="DB32" s="4" t="n">
        <v>3.54983333333333</v>
      </c>
      <c r="DC32" s="4" t="n">
        <v>3.5735</v>
      </c>
    </row>
    <row r="33" customFormat="false" ht="12.75" hidden="false" customHeight="false" outlineLevel="0" collapsed="false">
      <c r="A33" s="23" t="n">
        <v>34186</v>
      </c>
      <c r="B33" s="24" t="n">
        <v>0.1665</v>
      </c>
      <c r="C33" s="3" t="n">
        <v>0.0787499999999999</v>
      </c>
      <c r="D33" s="3" t="n">
        <v>0.0924999999999998</v>
      </c>
      <c r="E33" s="3" t="n">
        <v>0.17125</v>
      </c>
      <c r="F33" s="4" t="n">
        <v>2.225</v>
      </c>
      <c r="G33" s="4" t="n">
        <v>2.2425</v>
      </c>
      <c r="H33" s="4" t="n">
        <v>2.409</v>
      </c>
      <c r="I33" s="4" t="n">
        <v>2.30916666666667</v>
      </c>
      <c r="J33" s="4" t="n">
        <v>2.38791666666667</v>
      </c>
      <c r="K33" s="4" t="n">
        <v>2.48041666666667</v>
      </c>
      <c r="M33" s="23" t="n">
        <v>34543</v>
      </c>
      <c r="N33" s="3" t="n">
        <v>0.292</v>
      </c>
      <c r="O33" s="3" t="n">
        <v>0.0815833333333336</v>
      </c>
      <c r="P33" s="3" t="n">
        <v>0.0849999999999995</v>
      </c>
      <c r="Q33" s="3" t="n">
        <v>0.166583333333333</v>
      </c>
      <c r="R33" s="4" t="n">
        <v>1.861</v>
      </c>
      <c r="S33" s="4" t="n">
        <v>1.863</v>
      </c>
      <c r="T33" s="4" t="n">
        <v>2.155</v>
      </c>
      <c r="U33" s="4" t="n">
        <v>2.13283333333333</v>
      </c>
      <c r="V33" s="4" t="n">
        <v>2.21441666666667</v>
      </c>
      <c r="W33" s="4" t="n">
        <v>2.29941666666667</v>
      </c>
      <c r="Y33" s="23" t="n">
        <v>34907</v>
      </c>
      <c r="Z33" s="3" t="n">
        <v>0.3284</v>
      </c>
      <c r="AA33" s="3" t="n">
        <v>0.0972500000000003</v>
      </c>
      <c r="AB33" s="3" t="n">
        <v>0.0900000000000001</v>
      </c>
      <c r="AC33" s="3" t="n">
        <v>0.18725</v>
      </c>
      <c r="AD33" s="4" t="n">
        <v>1.49</v>
      </c>
      <c r="AE33" s="4" t="n">
        <v>1.469</v>
      </c>
      <c r="AF33" s="4" t="n">
        <v>1.7974</v>
      </c>
      <c r="AG33" s="4" t="n">
        <v>1.81866666666667</v>
      </c>
      <c r="AH33" s="4" t="n">
        <v>1.91591666666667</v>
      </c>
      <c r="AI33" s="4" t="n">
        <v>2.00591666666667</v>
      </c>
      <c r="AK33" s="23" t="n">
        <v>35278</v>
      </c>
      <c r="AL33" s="3" t="n">
        <v>0.0567000000000002</v>
      </c>
      <c r="AM33" s="3" t="n">
        <v>-0.0971666666666664</v>
      </c>
      <c r="AN33" s="3" t="n">
        <v>-0.0511666666666668</v>
      </c>
      <c r="AO33" s="3" t="n">
        <v>-0.148333333333333</v>
      </c>
      <c r="AP33" s="4" t="n">
        <v>2.276</v>
      </c>
      <c r="AQ33" s="4" t="n">
        <v>2.2855</v>
      </c>
      <c r="AR33" s="4" t="n">
        <v>2.3422</v>
      </c>
      <c r="AS33" s="4" t="n">
        <v>2.14141666666667</v>
      </c>
      <c r="AT33" s="4" t="n">
        <v>2.04425</v>
      </c>
      <c r="AU33" s="4" t="n">
        <v>1.99308333333333</v>
      </c>
      <c r="AW33" s="23" t="n">
        <v>35635</v>
      </c>
      <c r="AX33" s="3" t="n">
        <v>0.213200000000001</v>
      </c>
      <c r="AY33" s="3" t="n">
        <v>-0.0345833333333334</v>
      </c>
      <c r="AZ33" s="3" t="n">
        <v>0.00383333333333358</v>
      </c>
      <c r="BA33" s="3" t="n">
        <v>-0.0307499999999998</v>
      </c>
      <c r="BB33" s="4" t="n">
        <v>2.175</v>
      </c>
      <c r="BC33" s="4" t="n">
        <v>2.142</v>
      </c>
      <c r="BD33" s="4" t="n">
        <v>2.3552</v>
      </c>
      <c r="BE33" s="4" t="n">
        <v>2.19066666666667</v>
      </c>
      <c r="BF33" s="4" t="n">
        <v>2.15608333333333</v>
      </c>
      <c r="BG33" s="4" t="n">
        <v>2.15991666666667</v>
      </c>
      <c r="BI33" s="23" t="n">
        <v>36006</v>
      </c>
      <c r="BJ33" s="3" t="n">
        <v>0.503333333333333</v>
      </c>
      <c r="BK33" s="3" t="n">
        <v>0.00291666666666668</v>
      </c>
      <c r="BL33" s="3" t="n">
        <v>-0.00325000000000042</v>
      </c>
      <c r="BM33" s="3" t="n">
        <v>-0.000333333333333741</v>
      </c>
      <c r="BN33" s="4" t="n">
        <v>1.906</v>
      </c>
      <c r="BO33" s="4" t="n">
        <v>1.93566666666667</v>
      </c>
      <c r="BP33" s="4" t="n">
        <v>2.439</v>
      </c>
      <c r="BQ33" s="4" t="n">
        <v>2.38066666666667</v>
      </c>
      <c r="BR33" s="4" t="n">
        <v>2.38358333333333</v>
      </c>
      <c r="BS33" s="4" t="n">
        <v>2.38033333333333</v>
      </c>
      <c r="BU33" s="23" t="n">
        <v>36370</v>
      </c>
      <c r="BV33" s="3" t="n">
        <v>0.164866666666667</v>
      </c>
      <c r="BW33" s="3" t="n">
        <v>-0.0276666666666663</v>
      </c>
      <c r="BX33" s="3" t="n">
        <v>0.0308499999999996</v>
      </c>
      <c r="BY33" s="3" t="n">
        <v>0.00318333333333332</v>
      </c>
      <c r="BZ33" s="4" t="n">
        <v>2.569</v>
      </c>
      <c r="CA33" s="4" t="n">
        <v>2.58533333333333</v>
      </c>
      <c r="CB33" s="4" t="n">
        <v>2.7502</v>
      </c>
      <c r="CC33" s="4" t="n">
        <v>2.49358333333333</v>
      </c>
      <c r="CD33" s="4" t="n">
        <v>2.46591666666667</v>
      </c>
      <c r="CE33" s="4" t="n">
        <v>2.49676666666667</v>
      </c>
      <c r="CG33" s="23" t="n">
        <v>36734</v>
      </c>
      <c r="CH33" s="3" t="n">
        <v>0.0936666666666666</v>
      </c>
      <c r="CI33" s="3" t="n">
        <v>-0.220249999999999</v>
      </c>
      <c r="CJ33" s="3" t="n">
        <v>-0.138</v>
      </c>
      <c r="CK33" s="3" t="n">
        <v>-0.358249999999999</v>
      </c>
      <c r="CL33" s="4" t="n">
        <v>3.82</v>
      </c>
      <c r="CM33" s="4" t="n">
        <v>3.84133333333333</v>
      </c>
      <c r="CN33" s="4" t="n">
        <v>3.935</v>
      </c>
      <c r="CO33" s="4" t="n">
        <v>3.66408333333333</v>
      </c>
      <c r="CP33" s="4" t="n">
        <v>3.44383333333333</v>
      </c>
      <c r="CQ33" s="4" t="n">
        <v>3.30583333333333</v>
      </c>
      <c r="CS33" s="23" t="n">
        <v>37098</v>
      </c>
      <c r="CT33" s="3" t="n">
        <v>0.522666666666667</v>
      </c>
      <c r="CU33" s="3" t="n">
        <v>0.0982500000000011</v>
      </c>
      <c r="CV33" s="3" t="n">
        <v>0.0289999999999999</v>
      </c>
      <c r="CW33" s="3" t="n">
        <v>0.127250000000001</v>
      </c>
      <c r="CX33" s="4" t="n">
        <v>3.128</v>
      </c>
      <c r="CY33" s="4" t="n">
        <v>3.15933333333333</v>
      </c>
      <c r="CZ33" s="4" t="n">
        <v>3.682</v>
      </c>
      <c r="DA33" s="4" t="n">
        <v>3.6605</v>
      </c>
      <c r="DB33" s="4" t="n">
        <v>3.75875</v>
      </c>
      <c r="DC33" s="4" t="n">
        <v>3.78775</v>
      </c>
    </row>
    <row r="34" customFormat="false" ht="12.75" hidden="false" customHeight="false" outlineLevel="0" collapsed="false">
      <c r="A34" s="23" t="n">
        <v>34193</v>
      </c>
      <c r="B34" s="24" t="n">
        <v>0.1258</v>
      </c>
      <c r="C34" s="3" t="n">
        <v>0.0901666666666663</v>
      </c>
      <c r="D34" s="3" t="n">
        <v>0.0950000000000002</v>
      </c>
      <c r="E34" s="3" t="n">
        <v>0.185166666666666</v>
      </c>
      <c r="F34" s="4" t="n">
        <v>2.296</v>
      </c>
      <c r="G34" s="4" t="n">
        <v>2.316</v>
      </c>
      <c r="H34" s="4" t="n">
        <v>2.4418</v>
      </c>
      <c r="I34" s="4" t="n">
        <v>2.33616666666667</v>
      </c>
      <c r="J34" s="4" t="n">
        <v>2.42633333333333</v>
      </c>
      <c r="K34" s="4" t="n">
        <v>2.52133333333333</v>
      </c>
      <c r="M34" s="23" t="n">
        <v>34550</v>
      </c>
      <c r="N34" s="3" t="n">
        <v>0.3156</v>
      </c>
      <c r="O34" s="3" t="n">
        <v>0.0977499999999996</v>
      </c>
      <c r="P34" s="3" t="n">
        <v>0.0900000000000003</v>
      </c>
      <c r="Q34" s="3" t="n">
        <v>0.18775</v>
      </c>
      <c r="R34" s="4" t="n">
        <v>1.761</v>
      </c>
      <c r="S34" s="4" t="n">
        <v>1.814</v>
      </c>
      <c r="T34" s="4" t="n">
        <v>2.1296</v>
      </c>
      <c r="U34" s="4" t="n">
        <v>2.12333333333333</v>
      </c>
      <c r="V34" s="4" t="n">
        <v>2.22108333333333</v>
      </c>
      <c r="W34" s="4" t="n">
        <v>2.31108333333333</v>
      </c>
      <c r="Y34" s="23" t="n">
        <v>34914</v>
      </c>
      <c r="Z34" s="3" t="n">
        <v>0.3002</v>
      </c>
      <c r="AA34" s="3" t="n">
        <v>0.110666666666666</v>
      </c>
      <c r="AB34" s="3" t="n">
        <v>0.0893333333333337</v>
      </c>
      <c r="AC34" s="3" t="n">
        <v>0.2</v>
      </c>
      <c r="AD34" s="4" t="n">
        <v>1.432</v>
      </c>
      <c r="AE34" s="4" t="n">
        <v>1.466</v>
      </c>
      <c r="AF34" s="4" t="n">
        <v>1.7662</v>
      </c>
      <c r="AG34" s="4" t="n">
        <v>1.78425</v>
      </c>
      <c r="AH34" s="4" t="n">
        <v>1.89491666666667</v>
      </c>
      <c r="AI34" s="4" t="n">
        <v>1.98425</v>
      </c>
      <c r="AK34" s="23" t="n">
        <v>35285</v>
      </c>
      <c r="AL34" s="3" t="n">
        <v>0.1149</v>
      </c>
      <c r="AM34" s="3" t="n">
        <v>-0.0766666666666662</v>
      </c>
      <c r="AN34" s="3" t="n">
        <v>-0.0475000000000003</v>
      </c>
      <c r="AO34" s="3" t="n">
        <v>-0.124166666666667</v>
      </c>
      <c r="AP34" s="4" t="n">
        <v>2.068</v>
      </c>
      <c r="AQ34" s="4" t="n">
        <v>2.0965</v>
      </c>
      <c r="AR34" s="4" t="n">
        <v>2.2114</v>
      </c>
      <c r="AS34" s="4" t="n">
        <v>2.07583333333333</v>
      </c>
      <c r="AT34" s="4" t="n">
        <v>1.99916666666667</v>
      </c>
      <c r="AU34" s="4" t="n">
        <v>1.95166666666667</v>
      </c>
      <c r="AW34" s="23" t="n">
        <v>35642</v>
      </c>
      <c r="AX34" s="3" t="n">
        <v>0.198866666666666</v>
      </c>
      <c r="AY34" s="3" t="n">
        <v>-0.0522499999999999</v>
      </c>
      <c r="AZ34" s="3" t="n">
        <v>-0.0276666666666667</v>
      </c>
      <c r="BA34" s="3" t="n">
        <v>-0.0799166666666666</v>
      </c>
      <c r="BB34" s="4" t="n">
        <v>2.177</v>
      </c>
      <c r="BC34" s="4" t="n">
        <v>2.17133333333333</v>
      </c>
      <c r="BD34" s="4" t="n">
        <v>2.3702</v>
      </c>
      <c r="BE34" s="4" t="n">
        <v>2.18475</v>
      </c>
      <c r="BF34" s="4" t="n">
        <v>2.1325</v>
      </c>
      <c r="BG34" s="4" t="n">
        <v>2.10483333333333</v>
      </c>
      <c r="BI34" s="23" t="n">
        <v>36013</v>
      </c>
      <c r="BJ34" s="3" t="n">
        <v>0.55</v>
      </c>
      <c r="BK34" s="3" t="n">
        <v>-0.00375000000000059</v>
      </c>
      <c r="BL34" s="3" t="n">
        <v>-0.00199999999999934</v>
      </c>
      <c r="BM34" s="3" t="n">
        <v>-0.00574999999999992</v>
      </c>
      <c r="BN34" s="4" t="n">
        <v>1.831</v>
      </c>
      <c r="BO34" s="4" t="n">
        <v>1.855</v>
      </c>
      <c r="BP34" s="4" t="n">
        <v>2.405</v>
      </c>
      <c r="BQ34" s="4" t="n">
        <v>2.35666666666667</v>
      </c>
      <c r="BR34" s="4" t="n">
        <v>2.35291666666667</v>
      </c>
      <c r="BS34" s="4" t="n">
        <v>2.35091666666667</v>
      </c>
      <c r="BU34" s="23" t="n">
        <v>36377</v>
      </c>
      <c r="BV34" s="3" t="n">
        <v>0.1581</v>
      </c>
      <c r="BW34" s="3" t="n">
        <v>-0.0376666666666665</v>
      </c>
      <c r="BX34" s="3" t="n">
        <v>0.0267750000000002</v>
      </c>
      <c r="BY34" s="3" t="n">
        <v>-0.0108916666666663</v>
      </c>
      <c r="BZ34" s="4" t="n">
        <v>2.647</v>
      </c>
      <c r="CA34" s="4" t="n">
        <v>2.6565</v>
      </c>
      <c r="CB34" s="4" t="n">
        <v>2.8146</v>
      </c>
      <c r="CC34" s="4" t="n">
        <v>2.535</v>
      </c>
      <c r="CD34" s="4" t="n">
        <v>2.49733333333333</v>
      </c>
      <c r="CE34" s="4" t="n">
        <v>2.52410833333333</v>
      </c>
      <c r="CG34" s="23" t="n">
        <v>36741</v>
      </c>
      <c r="CH34" s="3" t="n">
        <v>0.0419999999999998</v>
      </c>
      <c r="CI34" s="3" t="n">
        <v>-0.358416666666666</v>
      </c>
      <c r="CJ34" s="3" t="n">
        <v>-0.198083333333334</v>
      </c>
      <c r="CK34" s="3" t="n">
        <v>-0.5565</v>
      </c>
      <c r="CL34" s="4" t="n">
        <v>4.25</v>
      </c>
      <c r="CM34" s="4" t="n">
        <v>4.251</v>
      </c>
      <c r="CN34" s="4" t="n">
        <v>4.293</v>
      </c>
      <c r="CO34" s="4" t="n">
        <v>3.88808333333333</v>
      </c>
      <c r="CP34" s="4" t="n">
        <v>3.52966666666667</v>
      </c>
      <c r="CQ34" s="4" t="n">
        <v>3.33158333333333</v>
      </c>
      <c r="CS34" s="23" t="n">
        <v>37105</v>
      </c>
      <c r="CT34" s="3" t="n">
        <v>0.473</v>
      </c>
      <c r="CU34" s="3" t="n">
        <v>0.064000000000001</v>
      </c>
      <c r="CV34" s="3" t="n">
        <v>0.0022499999999992</v>
      </c>
      <c r="CW34" s="3" t="n">
        <v>0.0662500000000001</v>
      </c>
      <c r="CX34" s="4" t="n">
        <v>3.192</v>
      </c>
      <c r="CY34" s="4" t="n">
        <v>3.212</v>
      </c>
      <c r="CZ34" s="4" t="n">
        <v>3.685</v>
      </c>
      <c r="DA34" s="4" t="n">
        <v>3.63</v>
      </c>
      <c r="DB34" s="4" t="n">
        <v>3.694</v>
      </c>
      <c r="DC34" s="4" t="n">
        <v>3.69625</v>
      </c>
    </row>
    <row r="35" customFormat="false" ht="12.75" hidden="false" customHeight="false" outlineLevel="0" collapsed="false">
      <c r="A35" s="23" t="n">
        <v>34200</v>
      </c>
      <c r="B35" s="24" t="n">
        <v>0.0345</v>
      </c>
      <c r="C35" s="3" t="n">
        <v>0.0798333333333332</v>
      </c>
      <c r="D35" s="3" t="n">
        <v>0.0975000000000001</v>
      </c>
      <c r="E35" s="3" t="n">
        <v>0.177333333333333</v>
      </c>
      <c r="F35" s="4" t="n">
        <v>2.39</v>
      </c>
      <c r="G35" s="4" t="n">
        <v>2.4085</v>
      </c>
      <c r="H35" s="4" t="n">
        <v>2.443</v>
      </c>
      <c r="I35" s="4" t="n">
        <v>2.33616666666667</v>
      </c>
      <c r="J35" s="4" t="n">
        <v>2.416</v>
      </c>
      <c r="K35" s="4" t="n">
        <v>2.5135</v>
      </c>
      <c r="M35" s="23" t="n">
        <v>34557</v>
      </c>
      <c r="N35" s="3" t="n">
        <v>0.3671</v>
      </c>
      <c r="O35" s="3" t="n">
        <v>0.11325</v>
      </c>
      <c r="P35" s="3" t="n">
        <v>0.0900000000000003</v>
      </c>
      <c r="Q35" s="3" t="n">
        <v>0.20325</v>
      </c>
      <c r="R35" s="4" t="n">
        <v>1.686</v>
      </c>
      <c r="S35" s="4" t="n">
        <v>1.7575</v>
      </c>
      <c r="T35" s="4" t="n">
        <v>2.1246</v>
      </c>
      <c r="U35" s="4" t="n">
        <v>2.12391666666667</v>
      </c>
      <c r="V35" s="4" t="n">
        <v>2.23716666666667</v>
      </c>
      <c r="W35" s="4" t="n">
        <v>2.32716666666667</v>
      </c>
      <c r="Y35" s="23" t="n">
        <v>34921</v>
      </c>
      <c r="Z35" s="3" t="n">
        <v>0.2591</v>
      </c>
      <c r="AA35" s="3" t="n">
        <v>0.107666666666667</v>
      </c>
      <c r="AB35" s="3" t="n">
        <v>0.0908333333333331</v>
      </c>
      <c r="AC35" s="3" t="n">
        <v>0.1985</v>
      </c>
      <c r="AD35" s="4" t="n">
        <v>1.504</v>
      </c>
      <c r="AE35" s="4" t="n">
        <v>1.5275</v>
      </c>
      <c r="AF35" s="4" t="n">
        <v>1.7866</v>
      </c>
      <c r="AG35" s="4" t="n">
        <v>1.80308333333333</v>
      </c>
      <c r="AH35" s="4" t="n">
        <v>1.91075</v>
      </c>
      <c r="AI35" s="4" t="n">
        <v>2.00158333333333</v>
      </c>
      <c r="AK35" s="23" t="n">
        <v>35292</v>
      </c>
      <c r="AL35" s="3" t="n">
        <v>0.148</v>
      </c>
      <c r="AM35" s="3" t="n">
        <v>-0.0751666666666666</v>
      </c>
      <c r="AN35" s="3" t="n">
        <v>-0.0394166666666667</v>
      </c>
      <c r="AO35" s="3" t="n">
        <v>-0.114583333333333</v>
      </c>
      <c r="AP35" s="4" t="n">
        <v>2.04</v>
      </c>
      <c r="AQ35" s="4" t="n">
        <v>2.073</v>
      </c>
      <c r="AR35" s="4" t="n">
        <v>2.221</v>
      </c>
      <c r="AS35" s="4" t="n">
        <v>2.0835</v>
      </c>
      <c r="AT35" s="4" t="n">
        <v>2.00833333333333</v>
      </c>
      <c r="AU35" s="4" t="n">
        <v>1.96891666666667</v>
      </c>
      <c r="AW35" s="23" t="n">
        <v>35649</v>
      </c>
      <c r="AX35" s="3" t="n">
        <v>0.0915999999999997</v>
      </c>
      <c r="AY35" s="3" t="n">
        <v>-0.0914166666666669</v>
      </c>
      <c r="AZ35" s="3" t="n">
        <v>-0.012083333333333</v>
      </c>
      <c r="BA35" s="3" t="n">
        <v>-0.1035</v>
      </c>
      <c r="BB35" s="4" t="n">
        <v>2.444</v>
      </c>
      <c r="BC35" s="4" t="n">
        <v>2.448</v>
      </c>
      <c r="BD35" s="4" t="n">
        <v>2.5396</v>
      </c>
      <c r="BE35" s="4" t="n">
        <v>2.24066666666667</v>
      </c>
      <c r="BF35" s="4" t="n">
        <v>2.14925</v>
      </c>
      <c r="BG35" s="4" t="n">
        <v>2.13716666666667</v>
      </c>
      <c r="BI35" s="23" t="n">
        <v>36020</v>
      </c>
      <c r="BJ35" s="3" t="n">
        <v>0.5309</v>
      </c>
      <c r="BK35" s="3" t="n">
        <v>-0.00375000000000014</v>
      </c>
      <c r="BL35" s="3" t="n">
        <v>0.00225000000000009</v>
      </c>
      <c r="BM35" s="3" t="n">
        <v>-0.00150000000000006</v>
      </c>
      <c r="BN35" s="4" t="n">
        <v>1.817</v>
      </c>
      <c r="BO35" s="4" t="n">
        <v>1.8415</v>
      </c>
      <c r="BP35" s="4" t="n">
        <v>2.3724</v>
      </c>
      <c r="BQ35" s="4" t="n">
        <v>2.32675</v>
      </c>
      <c r="BR35" s="4" t="n">
        <v>2.323</v>
      </c>
      <c r="BS35" s="4" t="n">
        <v>2.32525</v>
      </c>
      <c r="BU35" s="23" t="n">
        <v>36384</v>
      </c>
      <c r="BV35" s="3" t="n">
        <v>0.132000000000001</v>
      </c>
      <c r="BW35" s="3" t="n">
        <v>-0.0475833333333338</v>
      </c>
      <c r="BX35" s="3" t="n">
        <v>0.0249416666666669</v>
      </c>
      <c r="BY35" s="3" t="n">
        <v>-0.0226416666666669</v>
      </c>
      <c r="BZ35" s="4" t="n">
        <v>2.723</v>
      </c>
      <c r="CA35" s="4" t="n">
        <v>2.739</v>
      </c>
      <c r="CB35" s="4" t="n">
        <v>2.871</v>
      </c>
      <c r="CC35" s="4" t="n">
        <v>2.55425</v>
      </c>
      <c r="CD35" s="4" t="n">
        <v>2.50666666666667</v>
      </c>
      <c r="CE35" s="4" t="n">
        <v>2.53160833333333</v>
      </c>
      <c r="CG35" s="23" t="n">
        <v>36748</v>
      </c>
      <c r="CH35" s="3" t="n">
        <v>-0.1071</v>
      </c>
      <c r="CI35" s="3" t="n">
        <v>-0.478583333333333</v>
      </c>
      <c r="CJ35" s="3" t="n">
        <v>-0.217666666666666</v>
      </c>
      <c r="CK35" s="3" t="n">
        <v>-0.69625</v>
      </c>
      <c r="CL35" s="4" t="n">
        <v>4.468</v>
      </c>
      <c r="CM35" s="4" t="n">
        <v>4.4605</v>
      </c>
      <c r="CN35" s="4" t="n">
        <v>4.3534</v>
      </c>
      <c r="CO35" s="4" t="n">
        <v>3.78508333333333</v>
      </c>
      <c r="CP35" s="4" t="n">
        <v>3.3065</v>
      </c>
      <c r="CQ35" s="4" t="n">
        <v>3.08883333333333</v>
      </c>
      <c r="CS35" s="23" t="n">
        <v>37112</v>
      </c>
      <c r="CT35" s="3" t="n">
        <v>0.5409</v>
      </c>
      <c r="CU35" s="3" t="n">
        <v>0.143666666666666</v>
      </c>
      <c r="CV35" s="3" t="n">
        <v>0.0387499999999998</v>
      </c>
      <c r="CW35" s="3" t="n">
        <v>0.182416666666666</v>
      </c>
      <c r="CX35" s="4" t="n">
        <v>2.956</v>
      </c>
      <c r="CY35" s="4" t="n">
        <v>2.9745</v>
      </c>
      <c r="CZ35" s="4" t="n">
        <v>3.5154</v>
      </c>
      <c r="DA35" s="4" t="n">
        <v>3.5465</v>
      </c>
      <c r="DB35" s="4" t="n">
        <v>3.69016666666667</v>
      </c>
      <c r="DC35" s="4" t="n">
        <v>3.72891666666667</v>
      </c>
    </row>
    <row r="36" customFormat="false" ht="12.75" hidden="false" customHeight="false" outlineLevel="0" collapsed="false">
      <c r="A36" s="23" t="n">
        <v>34207</v>
      </c>
      <c r="B36" s="24" t="n">
        <v>0.0491000000000006</v>
      </c>
      <c r="C36" s="3" t="n">
        <v>0.0631666666666666</v>
      </c>
      <c r="D36" s="3" t="n">
        <v>0.0929166666666665</v>
      </c>
      <c r="E36" s="3" t="n">
        <v>0.156083333333333</v>
      </c>
      <c r="F36" s="4" t="n">
        <v>2.428</v>
      </c>
      <c r="G36" s="4" t="n">
        <v>2.4145</v>
      </c>
      <c r="H36" s="4" t="n">
        <v>2.4636</v>
      </c>
      <c r="I36" s="4" t="n">
        <v>2.34558333333333</v>
      </c>
      <c r="J36" s="4" t="n">
        <v>2.40875</v>
      </c>
      <c r="K36" s="4" t="n">
        <v>2.50166666666667</v>
      </c>
      <c r="M36" s="23" t="n">
        <v>34564</v>
      </c>
      <c r="N36" s="3" t="n">
        <v>0.3304</v>
      </c>
      <c r="O36" s="3" t="n">
        <v>0.114916666666667</v>
      </c>
      <c r="P36" s="3" t="n">
        <v>0.0950000000000006</v>
      </c>
      <c r="Q36" s="3" t="n">
        <v>0.209916666666667</v>
      </c>
      <c r="R36" s="4" t="n">
        <v>1.731</v>
      </c>
      <c r="S36" s="4" t="n">
        <v>1.777</v>
      </c>
      <c r="T36" s="4" t="n">
        <v>2.1074</v>
      </c>
      <c r="U36" s="4" t="n">
        <v>2.11025</v>
      </c>
      <c r="V36" s="4" t="n">
        <v>2.22516666666667</v>
      </c>
      <c r="W36" s="4" t="n">
        <v>2.32016666666667</v>
      </c>
      <c r="Y36" s="23" t="n">
        <v>34928</v>
      </c>
      <c r="Z36" s="3" t="n">
        <v>0.2171</v>
      </c>
      <c r="AA36" s="3" t="n">
        <v>0.0980833333333337</v>
      </c>
      <c r="AB36" s="3" t="n">
        <v>0.0908333333333333</v>
      </c>
      <c r="AC36" s="3" t="n">
        <v>0.188916666666667</v>
      </c>
      <c r="AD36" s="4" t="n">
        <v>1.53</v>
      </c>
      <c r="AE36" s="4" t="n">
        <v>1.5655</v>
      </c>
      <c r="AF36" s="4" t="n">
        <v>1.7826</v>
      </c>
      <c r="AG36" s="4" t="n">
        <v>1.79891666666667</v>
      </c>
      <c r="AH36" s="4" t="n">
        <v>1.897</v>
      </c>
      <c r="AI36" s="4" t="n">
        <v>1.98783333333333</v>
      </c>
      <c r="AK36" s="23" t="n">
        <v>35299</v>
      </c>
      <c r="AL36" s="3" t="n">
        <v>0.218</v>
      </c>
      <c r="AM36" s="3" t="n">
        <v>-0.0768333333333333</v>
      </c>
      <c r="AN36" s="3" t="n">
        <v>-0.0394166666666662</v>
      </c>
      <c r="AO36" s="3" t="n">
        <v>-0.11625</v>
      </c>
      <c r="AP36" s="4" t="n">
        <v>1.921</v>
      </c>
      <c r="AQ36" s="4" t="n">
        <v>1.96</v>
      </c>
      <c r="AR36" s="4" t="n">
        <v>2.178</v>
      </c>
      <c r="AS36" s="4" t="n">
        <v>2.07658333333333</v>
      </c>
      <c r="AT36" s="4" t="n">
        <v>1.99975</v>
      </c>
      <c r="AU36" s="4" t="n">
        <v>1.96033333333333</v>
      </c>
      <c r="AW36" s="23" t="n">
        <v>35656</v>
      </c>
      <c r="AX36" s="3" t="n">
        <v>0.1105</v>
      </c>
      <c r="AY36" s="3" t="n">
        <v>-0.0678333333333336</v>
      </c>
      <c r="AZ36" s="3" t="n">
        <v>0.0135833333333339</v>
      </c>
      <c r="BA36" s="3" t="n">
        <v>-0.0542499999999997</v>
      </c>
      <c r="BB36" s="4" t="n">
        <v>2.428</v>
      </c>
      <c r="BC36" s="4" t="n">
        <v>2.4425</v>
      </c>
      <c r="BD36" s="4" t="n">
        <v>2.553</v>
      </c>
      <c r="BE36" s="4" t="n">
        <v>2.20591666666667</v>
      </c>
      <c r="BF36" s="4" t="n">
        <v>2.13808333333333</v>
      </c>
      <c r="BG36" s="4" t="n">
        <v>2.15166666666667</v>
      </c>
      <c r="BI36" s="23" t="n">
        <v>36027</v>
      </c>
      <c r="BJ36" s="3" t="n">
        <v>0.4365</v>
      </c>
      <c r="BK36" s="3" t="n">
        <v>-0.0084166666666663</v>
      </c>
      <c r="BL36" s="3" t="n">
        <v>0.00424999999999942</v>
      </c>
      <c r="BM36" s="3" t="n">
        <v>-0.00416666666666687</v>
      </c>
      <c r="BN36" s="4" t="n">
        <v>1.953</v>
      </c>
      <c r="BO36" s="4" t="n">
        <v>1.9655</v>
      </c>
      <c r="BP36" s="4" t="n">
        <v>2.402</v>
      </c>
      <c r="BQ36" s="4" t="n">
        <v>2.33533333333333</v>
      </c>
      <c r="BR36" s="4" t="n">
        <v>2.32691666666667</v>
      </c>
      <c r="BS36" s="4" t="n">
        <v>2.33116666666667</v>
      </c>
      <c r="BU36" s="23" t="n">
        <v>36391</v>
      </c>
      <c r="BV36" s="3" t="n">
        <v>0.0964999999999998</v>
      </c>
      <c r="BW36" s="3" t="n">
        <v>-0.0673333333333339</v>
      </c>
      <c r="BX36" s="3" t="n">
        <v>0.0224166666666665</v>
      </c>
      <c r="BY36" s="3" t="n">
        <v>-0.0449166666666674</v>
      </c>
      <c r="BZ36" s="4" t="n">
        <v>2.898</v>
      </c>
      <c r="CA36" s="4" t="n">
        <v>2.9125</v>
      </c>
      <c r="CB36" s="4" t="n">
        <v>3.009</v>
      </c>
      <c r="CC36" s="4" t="n">
        <v>2.64816666666667</v>
      </c>
      <c r="CD36" s="4" t="n">
        <v>2.58083333333333</v>
      </c>
      <c r="CE36" s="4" t="n">
        <v>2.60325</v>
      </c>
      <c r="CG36" s="23" t="n">
        <v>36755</v>
      </c>
      <c r="CH36" s="3" t="n">
        <v>-0.0285000000000002</v>
      </c>
      <c r="CI36" s="3" t="n">
        <v>-0.461333333333334</v>
      </c>
      <c r="CJ36" s="3" t="n">
        <v>-0.250499999999999</v>
      </c>
      <c r="CK36" s="3" t="n">
        <v>-0.711833333333333</v>
      </c>
      <c r="CL36" s="4" t="n">
        <v>4.406</v>
      </c>
      <c r="CM36" s="4" t="n">
        <v>4.4135</v>
      </c>
      <c r="CN36" s="4" t="n">
        <v>4.385</v>
      </c>
      <c r="CO36" s="4" t="n">
        <v>3.83833333333333</v>
      </c>
      <c r="CP36" s="4" t="n">
        <v>3.377</v>
      </c>
      <c r="CQ36" s="4" t="n">
        <v>3.1265</v>
      </c>
      <c r="CS36" s="23" t="n">
        <v>37119</v>
      </c>
      <c r="CT36" s="3" t="n">
        <v>0.4902</v>
      </c>
      <c r="CU36" s="3" t="n">
        <v>0.0770833333333338</v>
      </c>
      <c r="CV36" s="3" t="n">
        <v>0.0394166666666664</v>
      </c>
      <c r="CW36" s="3" t="n">
        <v>0.1165</v>
      </c>
      <c r="CX36" s="4" t="n">
        <v>3.367</v>
      </c>
      <c r="CY36" s="4" t="n">
        <v>3.391</v>
      </c>
      <c r="CZ36" s="4" t="n">
        <v>3.8812</v>
      </c>
      <c r="DA36" s="4" t="n">
        <v>3.84391666666667</v>
      </c>
      <c r="DB36" s="4" t="n">
        <v>3.921</v>
      </c>
      <c r="DC36" s="4" t="n">
        <v>3.96041666666667</v>
      </c>
    </row>
    <row r="37" customFormat="false" ht="12.75" hidden="false" customHeight="false" outlineLevel="0" collapsed="false">
      <c r="A37" s="23" t="n">
        <v>34214</v>
      </c>
      <c r="B37" s="24" t="n">
        <v>0.0539999999999998</v>
      </c>
      <c r="C37" s="3" t="n">
        <v>0.0677500000000002</v>
      </c>
      <c r="D37" s="3" t="n">
        <v>0.100208333333334</v>
      </c>
      <c r="E37" s="3" t="n">
        <v>0.167958333333334</v>
      </c>
      <c r="F37" s="4" t="n">
        <v>2.406</v>
      </c>
      <c r="G37" s="4" t="n">
        <v>2.406</v>
      </c>
      <c r="H37" s="4" t="n">
        <v>2.46</v>
      </c>
      <c r="I37" s="4" t="n">
        <v>2.34033333333333</v>
      </c>
      <c r="J37" s="4" t="n">
        <v>2.40808333333333</v>
      </c>
      <c r="K37" s="4" t="n">
        <v>2.50829166666667</v>
      </c>
      <c r="M37" s="23" t="n">
        <v>34571</v>
      </c>
      <c r="N37" s="3" t="n">
        <v>0.488</v>
      </c>
      <c r="O37" s="3" t="n">
        <v>0.150583333333333</v>
      </c>
      <c r="P37" s="3" t="n">
        <v>0.105</v>
      </c>
      <c r="Q37" s="3" t="n">
        <v>0.255583333333333</v>
      </c>
      <c r="R37" s="4" t="n">
        <v>1.62</v>
      </c>
      <c r="S37" s="4" t="n">
        <v>1.552</v>
      </c>
      <c r="T37" s="4" t="n">
        <v>2.04</v>
      </c>
      <c r="U37" s="4" t="n">
        <v>2.09283333333333</v>
      </c>
      <c r="V37" s="4" t="n">
        <v>2.24341666666667</v>
      </c>
      <c r="W37" s="4" t="n">
        <v>2.34841666666667</v>
      </c>
      <c r="Y37" s="23" t="n">
        <v>34935</v>
      </c>
      <c r="Z37" s="3" t="n">
        <v>0.1967</v>
      </c>
      <c r="AA37" s="3" t="n">
        <v>0.0816666666666666</v>
      </c>
      <c r="AB37" s="3" t="n">
        <v>0.0808333333333335</v>
      </c>
      <c r="AC37" s="3" t="n">
        <v>0.1625</v>
      </c>
      <c r="AD37" s="4" t="n">
        <v>1.575</v>
      </c>
      <c r="AE37" s="4" t="n">
        <v>1.6275</v>
      </c>
      <c r="AF37" s="4" t="n">
        <v>1.8242</v>
      </c>
      <c r="AG37" s="4" t="n">
        <v>1.797</v>
      </c>
      <c r="AH37" s="4" t="n">
        <v>1.87866666666667</v>
      </c>
      <c r="AI37" s="4" t="n">
        <v>1.9595</v>
      </c>
      <c r="AK37" s="23" t="n">
        <v>35306</v>
      </c>
      <c r="AL37" s="3" t="n">
        <v>0.2622</v>
      </c>
      <c r="AM37" s="3" t="n">
        <v>-0.0484999999999998</v>
      </c>
      <c r="AN37" s="3" t="n">
        <v>-0.04325</v>
      </c>
      <c r="AO37" s="3" t="n">
        <v>-0.0917499999999998</v>
      </c>
      <c r="AP37" s="4" t="n">
        <v>1.907</v>
      </c>
      <c r="AQ37" s="4" t="n">
        <v>1.88</v>
      </c>
      <c r="AR37" s="4" t="n">
        <v>2.1422</v>
      </c>
      <c r="AS37" s="4" t="n">
        <v>2.0575</v>
      </c>
      <c r="AT37" s="4" t="n">
        <v>2.009</v>
      </c>
      <c r="AU37" s="4" t="n">
        <v>1.96575</v>
      </c>
      <c r="AW37" s="23" t="n">
        <v>35663</v>
      </c>
      <c r="AX37" s="3" t="n">
        <v>0.1539</v>
      </c>
      <c r="AY37" s="3" t="n">
        <v>-0.0377500000000004</v>
      </c>
      <c r="AZ37" s="3" t="n">
        <v>0.00999999999999979</v>
      </c>
      <c r="BA37" s="3" t="n">
        <v>-0.0277500000000006</v>
      </c>
      <c r="BB37" s="4" t="n">
        <v>2.367</v>
      </c>
      <c r="BC37" s="4" t="n">
        <v>2.3825</v>
      </c>
      <c r="BD37" s="4" t="n">
        <v>2.5364</v>
      </c>
      <c r="BE37" s="4" t="n">
        <v>2.21541666666667</v>
      </c>
      <c r="BF37" s="4" t="n">
        <v>2.17766666666667</v>
      </c>
      <c r="BG37" s="4" t="n">
        <v>2.18766666666667</v>
      </c>
      <c r="BI37" s="23" t="n">
        <v>36034</v>
      </c>
      <c r="BJ37" s="3" t="n">
        <v>0.5506</v>
      </c>
      <c r="BK37" s="3" t="n">
        <v>0.0233333333333339</v>
      </c>
      <c r="BL37" s="3" t="n">
        <v>0.00458333333333316</v>
      </c>
      <c r="BM37" s="3" t="n">
        <v>0.027916666666667</v>
      </c>
      <c r="BN37" s="4" t="n">
        <v>1.672</v>
      </c>
      <c r="BO37" s="4" t="n">
        <v>1.694</v>
      </c>
      <c r="BP37" s="4" t="n">
        <v>2.2446</v>
      </c>
      <c r="BQ37" s="4" t="n">
        <v>2.2655</v>
      </c>
      <c r="BR37" s="4" t="n">
        <v>2.28883333333333</v>
      </c>
      <c r="BS37" s="4" t="n">
        <v>2.29341666666667</v>
      </c>
      <c r="BU37" s="23" t="n">
        <v>36398</v>
      </c>
      <c r="BV37" s="3" t="n">
        <v>0.0909999999999998</v>
      </c>
      <c r="BW37" s="3" t="n">
        <v>-0.0954166666666665</v>
      </c>
      <c r="BX37" s="3" t="n">
        <v>0.0101666666666671</v>
      </c>
      <c r="BY37" s="3" t="n">
        <v>-0.0852499999999994</v>
      </c>
      <c r="BZ37" s="4" t="n">
        <v>2.948</v>
      </c>
      <c r="CA37" s="4" t="n">
        <v>2.959</v>
      </c>
      <c r="CB37" s="4" t="n">
        <v>3.05</v>
      </c>
      <c r="CC37" s="4" t="n">
        <v>2.66891666666667</v>
      </c>
      <c r="CD37" s="4" t="n">
        <v>2.5735</v>
      </c>
      <c r="CE37" s="4" t="n">
        <v>2.58366666666667</v>
      </c>
      <c r="CG37" s="23" t="n">
        <v>36762</v>
      </c>
      <c r="CH37" s="3" t="n">
        <v>-0.0799000000000003</v>
      </c>
      <c r="CI37" s="3" t="n">
        <v>-0.494333333333334</v>
      </c>
      <c r="CJ37" s="3" t="n">
        <v>-0.313833333333333</v>
      </c>
      <c r="CK37" s="3" t="n">
        <v>-0.808166666666667</v>
      </c>
      <c r="CL37" s="4" t="n">
        <v>4.54</v>
      </c>
      <c r="CM37" s="4" t="n">
        <v>4.5465</v>
      </c>
      <c r="CN37" s="4" t="n">
        <v>4.4666</v>
      </c>
      <c r="CO37" s="4" t="n">
        <v>3.8885</v>
      </c>
      <c r="CP37" s="4" t="n">
        <v>3.39416666666667</v>
      </c>
      <c r="CQ37" s="4" t="n">
        <v>3.08033333333333</v>
      </c>
      <c r="CS37" s="23" t="n">
        <v>37126</v>
      </c>
      <c r="CT37" s="3" t="n">
        <v>0.565100000000001</v>
      </c>
      <c r="CU37" s="3" t="n">
        <v>0.152166666666667</v>
      </c>
      <c r="CV37" s="3" t="n">
        <v>0.0476666666666663</v>
      </c>
      <c r="CW37" s="3" t="n">
        <v>0.199833333333333</v>
      </c>
      <c r="CX37" s="4" t="n">
        <v>2.811</v>
      </c>
      <c r="CY37" s="4" t="n">
        <v>2.8195</v>
      </c>
      <c r="CZ37" s="4" t="n">
        <v>3.3846</v>
      </c>
      <c r="DA37" s="4" t="n">
        <v>3.46158333333333</v>
      </c>
      <c r="DB37" s="4" t="n">
        <v>3.61375</v>
      </c>
      <c r="DC37" s="4" t="n">
        <v>3.66141666666667</v>
      </c>
    </row>
    <row r="38" customFormat="false" ht="12.75" hidden="false" customHeight="false" outlineLevel="0" collapsed="false">
      <c r="A38" s="23" t="n">
        <v>34221</v>
      </c>
      <c r="B38" s="24" t="n">
        <v>0.1218</v>
      </c>
      <c r="C38" s="3" t="n">
        <v>0.0812499999999998</v>
      </c>
      <c r="D38" s="3" t="n">
        <v>0.112499999999999</v>
      </c>
      <c r="E38" s="3" t="n">
        <v>0.193749999999999</v>
      </c>
      <c r="F38" s="4" t="n">
        <v>2.264</v>
      </c>
      <c r="G38" s="4" t="n">
        <v>2.264</v>
      </c>
      <c r="H38" s="4" t="n">
        <v>2.3858</v>
      </c>
      <c r="I38" s="4" t="n">
        <v>2.30083333333333</v>
      </c>
      <c r="J38" s="4" t="n">
        <v>2.38208333333333</v>
      </c>
      <c r="K38" s="4" t="n">
        <v>2.49458333333333</v>
      </c>
      <c r="M38" s="23" t="n">
        <v>34578</v>
      </c>
      <c r="N38" s="3" t="n">
        <v>0.4016</v>
      </c>
      <c r="O38" s="3" t="n">
        <v>0.142583333333334</v>
      </c>
      <c r="P38" s="3" t="n">
        <v>0.11</v>
      </c>
      <c r="Q38" s="3" t="n">
        <v>0.252583333333333</v>
      </c>
      <c r="R38" s="4" t="n">
        <v>1.596</v>
      </c>
      <c r="S38" s="4" t="n">
        <v>1.596</v>
      </c>
      <c r="T38" s="4" t="n">
        <v>1.9976</v>
      </c>
      <c r="U38" s="4" t="n">
        <v>2.041</v>
      </c>
      <c r="V38" s="4" t="n">
        <v>2.18358333333333</v>
      </c>
      <c r="W38" s="4" t="n">
        <v>2.29358333333333</v>
      </c>
      <c r="Y38" s="23" t="n">
        <v>34942</v>
      </c>
      <c r="Z38" s="3" t="n">
        <v>0.2035</v>
      </c>
      <c r="AA38" s="3" t="n">
        <v>0.0496666666666668</v>
      </c>
      <c r="AB38" s="3" t="n">
        <v>0.075833333333333</v>
      </c>
      <c r="AC38" s="3" t="n">
        <v>0.1255</v>
      </c>
      <c r="AD38" s="4" t="n">
        <v>1.748</v>
      </c>
      <c r="AE38" s="4" t="n">
        <v>1.6615</v>
      </c>
      <c r="AF38" s="4" t="n">
        <v>1.865</v>
      </c>
      <c r="AG38" s="4" t="n">
        <v>1.79216666666667</v>
      </c>
      <c r="AH38" s="4" t="n">
        <v>1.84183333333333</v>
      </c>
      <c r="AI38" s="4" t="n">
        <v>1.91766666666667</v>
      </c>
      <c r="AK38" s="23" t="n">
        <v>35313</v>
      </c>
      <c r="AL38" s="3" t="n">
        <v>0.2868</v>
      </c>
      <c r="AM38" s="3" t="n">
        <v>-0.0149999999999997</v>
      </c>
      <c r="AN38" s="3" t="n">
        <v>-0.022333333333334</v>
      </c>
      <c r="AO38" s="3" t="n">
        <v>-0.0373333333333337</v>
      </c>
      <c r="AP38" s="4" t="n">
        <v>1.809</v>
      </c>
      <c r="AQ38" s="4" t="n">
        <v>1.809</v>
      </c>
      <c r="AR38" s="4" t="n">
        <v>2.0958</v>
      </c>
      <c r="AS38" s="4" t="n">
        <v>1.995</v>
      </c>
      <c r="AT38" s="4" t="n">
        <v>1.98</v>
      </c>
      <c r="AU38" s="4" t="n">
        <v>1.95766666666667</v>
      </c>
      <c r="AW38" s="23" t="n">
        <v>35670</v>
      </c>
      <c r="AX38" s="3" t="n">
        <v>0.1235</v>
      </c>
      <c r="AY38" s="3" t="n">
        <v>-0.0702499999999997</v>
      </c>
      <c r="AZ38" s="3" t="n">
        <v>0.0141666666666667</v>
      </c>
      <c r="BA38" s="3" t="n">
        <v>-0.056083333333333</v>
      </c>
      <c r="BB38" s="4" t="n">
        <v>2.656</v>
      </c>
      <c r="BC38" s="4" t="n">
        <v>2.5855</v>
      </c>
      <c r="BD38" s="4" t="n">
        <v>2.709</v>
      </c>
      <c r="BE38" s="4" t="n">
        <v>2.29333333333333</v>
      </c>
      <c r="BF38" s="4" t="n">
        <v>2.22308333333333</v>
      </c>
      <c r="BG38" s="4" t="n">
        <v>2.23725</v>
      </c>
      <c r="BI38" s="23" t="n">
        <v>36041</v>
      </c>
      <c r="BJ38" s="3" t="n">
        <v>0.4886</v>
      </c>
      <c r="BK38" s="3" t="n">
        <v>0.0353333333333326</v>
      </c>
      <c r="BL38" s="3" t="n">
        <v>0.00258333333333338</v>
      </c>
      <c r="BM38" s="3" t="n">
        <v>0.0379166666666659</v>
      </c>
      <c r="BN38" s="4" t="n">
        <v>1.712</v>
      </c>
      <c r="BO38" s="4" t="n">
        <v>1.712</v>
      </c>
      <c r="BP38" s="4" t="n">
        <v>2.2006</v>
      </c>
      <c r="BQ38" s="4" t="n">
        <v>2.22566666666667</v>
      </c>
      <c r="BR38" s="4" t="n">
        <v>2.261</v>
      </c>
      <c r="BS38" s="4" t="n">
        <v>2.26358333333333</v>
      </c>
      <c r="BU38" s="23" t="n">
        <v>36405</v>
      </c>
      <c r="BV38" s="3" t="n">
        <v>0.2582</v>
      </c>
      <c r="BW38" s="3" t="n">
        <v>0.00100000000000033</v>
      </c>
      <c r="BX38" s="3" t="n">
        <v>0.0137500000000004</v>
      </c>
      <c r="BY38" s="3" t="n">
        <v>0.0147500000000007</v>
      </c>
      <c r="BZ38" s="4" t="n">
        <v>2.471</v>
      </c>
      <c r="CA38" s="4" t="n">
        <v>2.471</v>
      </c>
      <c r="CB38" s="4" t="n">
        <v>2.7292</v>
      </c>
      <c r="CC38" s="4" t="n">
        <v>2.52441666666667</v>
      </c>
      <c r="CD38" s="4" t="n">
        <v>2.52541666666667</v>
      </c>
      <c r="CE38" s="4" t="n">
        <v>2.53916666666667</v>
      </c>
      <c r="CG38" s="23" t="n">
        <v>36769</v>
      </c>
      <c r="CH38" s="3" t="n">
        <v>-0.00100000000000033</v>
      </c>
      <c r="CI38" s="3" t="n">
        <v>-0.542083333333333</v>
      </c>
      <c r="CJ38" s="3" t="n">
        <v>-0.334333333333334</v>
      </c>
      <c r="CK38" s="3" t="n">
        <v>-0.876416666666667</v>
      </c>
      <c r="CL38" s="4" t="n">
        <v>4.782</v>
      </c>
      <c r="CM38" s="4" t="n">
        <v>4.7</v>
      </c>
      <c r="CN38" s="4" t="n">
        <v>4.699</v>
      </c>
      <c r="CO38" s="4" t="n">
        <v>4.11458333333333</v>
      </c>
      <c r="CP38" s="4" t="n">
        <v>3.5725</v>
      </c>
      <c r="CQ38" s="4" t="n">
        <v>3.23816666666667</v>
      </c>
      <c r="CS38" s="23" t="n">
        <v>37133</v>
      </c>
      <c r="CT38" s="3" t="n">
        <v>0.6998</v>
      </c>
      <c r="CU38" s="3" t="n">
        <v>0.17175</v>
      </c>
      <c r="CV38" s="3" t="n">
        <v>0.0534999999999997</v>
      </c>
      <c r="CW38" s="3" t="n">
        <v>0.22525</v>
      </c>
      <c r="CX38" s="4" t="n">
        <v>2.395</v>
      </c>
      <c r="CY38" s="4" t="n">
        <v>2.345</v>
      </c>
      <c r="CZ38" s="4" t="n">
        <v>3.0448</v>
      </c>
      <c r="DA38" s="4" t="n">
        <v>3.16833333333333</v>
      </c>
      <c r="DB38" s="4" t="n">
        <v>3.34008333333333</v>
      </c>
      <c r="DC38" s="4" t="n">
        <v>3.39358333333333</v>
      </c>
    </row>
    <row r="39" customFormat="false" ht="12.75" hidden="false" customHeight="false" outlineLevel="0" collapsed="false">
      <c r="A39" s="23" t="n">
        <v>34228</v>
      </c>
      <c r="B39" s="24" t="n">
        <v>0.1588</v>
      </c>
      <c r="C39" s="3" t="n">
        <v>0.126583333333334</v>
      </c>
      <c r="D39" s="3" t="n">
        <v>0.13</v>
      </c>
      <c r="E39" s="3" t="n">
        <v>0.256583333333333</v>
      </c>
      <c r="F39" s="4" t="n">
        <v>2.085</v>
      </c>
      <c r="G39" s="4" t="n">
        <v>2.085</v>
      </c>
      <c r="H39" s="4" t="n">
        <v>2.2438</v>
      </c>
      <c r="I39" s="4" t="n">
        <v>2.23066666666667</v>
      </c>
      <c r="J39" s="4" t="n">
        <v>2.35725</v>
      </c>
      <c r="K39" s="4" t="n">
        <v>2.48725</v>
      </c>
      <c r="M39" s="23" t="n">
        <v>34585</v>
      </c>
      <c r="N39" s="3" t="n">
        <v>0.3768</v>
      </c>
      <c r="O39" s="3" t="n">
        <v>0.138833333333333</v>
      </c>
      <c r="P39" s="3" t="n">
        <v>0.11</v>
      </c>
      <c r="Q39" s="3" t="n">
        <v>0.248833333333333</v>
      </c>
      <c r="R39" s="4" t="n">
        <v>1.659</v>
      </c>
      <c r="S39" s="4" t="n">
        <v>1.659</v>
      </c>
      <c r="T39" s="4" t="n">
        <v>2.0358</v>
      </c>
      <c r="U39" s="4" t="n">
        <v>2.063</v>
      </c>
      <c r="V39" s="4" t="n">
        <v>2.20183333333333</v>
      </c>
      <c r="W39" s="4" t="n">
        <v>2.31183333333333</v>
      </c>
      <c r="Y39" s="23" t="n">
        <v>34949</v>
      </c>
      <c r="Z39" s="3" t="n">
        <v>0.1896</v>
      </c>
      <c r="AA39" s="3" t="n">
        <v>0.0651666666666664</v>
      </c>
      <c r="AB39" s="3" t="n">
        <v>0.0746666666666669</v>
      </c>
      <c r="AC39" s="3" t="n">
        <v>0.139833333333333</v>
      </c>
      <c r="AD39" s="4" t="n">
        <v>1.626</v>
      </c>
      <c r="AE39" s="4" t="n">
        <v>1.626</v>
      </c>
      <c r="AF39" s="4" t="n">
        <v>1.8156</v>
      </c>
      <c r="AG39" s="4" t="n">
        <v>1.77508333333333</v>
      </c>
      <c r="AH39" s="4" t="n">
        <v>1.84025</v>
      </c>
      <c r="AI39" s="4" t="n">
        <v>1.91491666666667</v>
      </c>
      <c r="AK39" s="23" t="n">
        <v>35320</v>
      </c>
      <c r="AL39" s="3" t="n">
        <v>0.3288</v>
      </c>
      <c r="AM39" s="3" t="n">
        <v>-0.0157499999999997</v>
      </c>
      <c r="AN39" s="3" t="n">
        <v>-0.0137499999999999</v>
      </c>
      <c r="AO39" s="3" t="n">
        <v>-0.0294999999999996</v>
      </c>
      <c r="AP39" s="4" t="n">
        <v>1.813</v>
      </c>
      <c r="AQ39" s="4" t="n">
        <v>1.813</v>
      </c>
      <c r="AR39" s="4" t="n">
        <v>2.1418</v>
      </c>
      <c r="AS39" s="4" t="n">
        <v>2.00575</v>
      </c>
      <c r="AT39" s="4" t="n">
        <v>1.99</v>
      </c>
      <c r="AU39" s="4" t="n">
        <v>1.97625</v>
      </c>
      <c r="AW39" s="23" t="n">
        <v>35677</v>
      </c>
      <c r="AX39" s="3" t="n">
        <v>0.0589999999999997</v>
      </c>
      <c r="AY39" s="3" t="n">
        <v>-0.0750000000000002</v>
      </c>
      <c r="AZ39" s="3" t="n">
        <v>0.0134999999999996</v>
      </c>
      <c r="BA39" s="3" t="n">
        <v>-0.0615000000000006</v>
      </c>
      <c r="BB39" s="4" t="n">
        <v>2.677</v>
      </c>
      <c r="BC39" s="4" t="n">
        <v>2.677</v>
      </c>
      <c r="BD39" s="4" t="n">
        <v>2.736</v>
      </c>
      <c r="BE39" s="4" t="n">
        <v>2.29658333333333</v>
      </c>
      <c r="BF39" s="4" t="n">
        <v>2.22158333333333</v>
      </c>
      <c r="BG39" s="4" t="n">
        <v>2.23508333333333</v>
      </c>
      <c r="BI39" s="23" t="n">
        <v>36048</v>
      </c>
      <c r="BJ39" s="3" t="n">
        <v>0.4144</v>
      </c>
      <c r="BK39" s="3" t="n">
        <v>-0.00316666666666698</v>
      </c>
      <c r="BL39" s="3" t="n">
        <v>-0.0108333333333337</v>
      </c>
      <c r="BM39" s="3" t="n">
        <v>-0.0140000000000007</v>
      </c>
      <c r="BN39" s="4" t="n">
        <v>1.958</v>
      </c>
      <c r="BO39" s="4" t="n">
        <v>1.958</v>
      </c>
      <c r="BP39" s="4" t="n">
        <v>2.3724</v>
      </c>
      <c r="BQ39" s="4" t="n">
        <v>2.27325</v>
      </c>
      <c r="BR39" s="4" t="n">
        <v>2.27008333333333</v>
      </c>
      <c r="BS39" s="4" t="n">
        <v>2.25925</v>
      </c>
      <c r="BU39" s="23" t="n">
        <v>36412</v>
      </c>
      <c r="BV39" s="3" t="n">
        <v>0.118</v>
      </c>
      <c r="BW39" s="3" t="n">
        <v>-0.0764999999999994</v>
      </c>
      <c r="BX39" s="3" t="n">
        <v>-0.00233333333333352</v>
      </c>
      <c r="BY39" s="3" t="n">
        <v>-0.0788333333333329</v>
      </c>
      <c r="BZ39" s="4" t="n">
        <v>2.851</v>
      </c>
      <c r="CA39" s="4" t="n">
        <v>2.851</v>
      </c>
      <c r="CB39" s="4" t="n">
        <v>2.969</v>
      </c>
      <c r="CC39" s="4" t="n">
        <v>2.67783333333333</v>
      </c>
      <c r="CD39" s="4" t="n">
        <v>2.60133333333333</v>
      </c>
      <c r="CE39" s="4" t="n">
        <v>2.599</v>
      </c>
      <c r="CG39" s="23" t="n">
        <v>36776</v>
      </c>
      <c r="CH39" s="3" t="n">
        <v>-0.0236000000000001</v>
      </c>
      <c r="CI39" s="3" t="n">
        <v>-0.6595</v>
      </c>
      <c r="CJ39" s="3" t="n">
        <v>-0.357750000000001</v>
      </c>
      <c r="CK39" s="3" t="n">
        <v>-1.01725</v>
      </c>
      <c r="CL39" s="4" t="n">
        <v>4.998</v>
      </c>
      <c r="CM39" s="4" t="n">
        <v>4.998</v>
      </c>
      <c r="CN39" s="4" t="n">
        <v>4.9744</v>
      </c>
      <c r="CO39" s="4" t="n">
        <v>4.36058333333333</v>
      </c>
      <c r="CP39" s="4" t="n">
        <v>3.70108333333333</v>
      </c>
      <c r="CQ39" s="4" t="n">
        <v>3.34333333333333</v>
      </c>
      <c r="CS39" s="23" t="n">
        <v>37140</v>
      </c>
      <c r="CT39" s="3" t="n">
        <v>0.6174</v>
      </c>
      <c r="CU39" s="3" t="n">
        <v>0.129583333333334</v>
      </c>
      <c r="CV39" s="3" t="n">
        <v>0.0238333333333327</v>
      </c>
      <c r="CW39" s="3" t="n">
        <v>0.153416666666666</v>
      </c>
      <c r="CX39" s="4" t="n">
        <v>2.44</v>
      </c>
      <c r="CY39" s="4" t="n">
        <v>2.44</v>
      </c>
      <c r="CZ39" s="4" t="n">
        <v>3.0574</v>
      </c>
      <c r="DA39" s="4" t="n">
        <v>3.16341666666667</v>
      </c>
      <c r="DB39" s="4" t="n">
        <v>3.293</v>
      </c>
      <c r="DC39" s="4" t="n">
        <v>3.31683333333333</v>
      </c>
    </row>
    <row r="40" customFormat="false" ht="12.75" hidden="false" customHeight="false" outlineLevel="0" collapsed="false">
      <c r="A40" s="23" t="n">
        <v>34235</v>
      </c>
      <c r="B40" s="24" t="n">
        <v>0.2572</v>
      </c>
      <c r="C40" s="3" t="n">
        <v>0.100291666666667</v>
      </c>
      <c r="D40" s="3" t="n">
        <v>0.110833333333334</v>
      </c>
      <c r="E40" s="3" t="n">
        <v>0.211125000000001</v>
      </c>
      <c r="F40" s="4" t="n">
        <v>2.066</v>
      </c>
      <c r="G40" s="4" t="n">
        <v>2.066</v>
      </c>
      <c r="H40" s="4" t="n">
        <v>2.3232</v>
      </c>
      <c r="I40" s="4" t="n">
        <v>2.268</v>
      </c>
      <c r="J40" s="4" t="n">
        <v>2.36829166666667</v>
      </c>
      <c r="K40" s="4" t="n">
        <v>2.479125</v>
      </c>
      <c r="M40" s="23" t="n">
        <v>34592</v>
      </c>
      <c r="N40" s="3" t="n">
        <v>0.3888</v>
      </c>
      <c r="O40" s="3" t="n">
        <v>0.1400000025</v>
      </c>
      <c r="P40" s="3" t="n">
        <v>0.11</v>
      </c>
      <c r="Q40" s="3" t="n">
        <v>0.2500000025</v>
      </c>
      <c r="R40" s="4" t="n">
        <v>1.631</v>
      </c>
      <c r="S40" s="4" t="n">
        <v>1.631</v>
      </c>
      <c r="T40" s="4" t="n">
        <v>2.0198</v>
      </c>
      <c r="U40" s="4" t="n">
        <v>2.032</v>
      </c>
      <c r="V40" s="4" t="n">
        <v>2.1720000025</v>
      </c>
      <c r="W40" s="4" t="n">
        <v>2.2820000025</v>
      </c>
      <c r="Y40" s="23" t="n">
        <v>34956</v>
      </c>
      <c r="Z40" s="3" t="n">
        <v>0.1764</v>
      </c>
      <c r="AA40" s="3" t="n">
        <v>0.0467499999999999</v>
      </c>
      <c r="AB40" s="3" t="n">
        <v>0.0746666666666671</v>
      </c>
      <c r="AC40" s="3" t="n">
        <v>0.121416666666667</v>
      </c>
      <c r="AD40" s="4" t="n">
        <v>1.651</v>
      </c>
      <c r="AE40" s="4" t="n">
        <v>1.651</v>
      </c>
      <c r="AF40" s="4" t="n">
        <v>1.8274</v>
      </c>
      <c r="AG40" s="4" t="n">
        <v>1.76775</v>
      </c>
      <c r="AH40" s="4" t="n">
        <v>1.8145</v>
      </c>
      <c r="AI40" s="4" t="n">
        <v>1.88916666666667</v>
      </c>
      <c r="AK40" s="23" t="n">
        <v>35327</v>
      </c>
      <c r="AL40" s="3" t="n">
        <v>0.2926</v>
      </c>
      <c r="AM40" s="3" t="n">
        <v>-0.111166666666666</v>
      </c>
      <c r="AN40" s="3" t="n">
        <v>-0.0112500000000002</v>
      </c>
      <c r="AO40" s="3" t="n">
        <v>-0.122416666666666</v>
      </c>
      <c r="AP40" s="4" t="n">
        <v>2.063</v>
      </c>
      <c r="AQ40" s="4" t="n">
        <v>2.063</v>
      </c>
      <c r="AR40" s="4" t="n">
        <v>2.3556</v>
      </c>
      <c r="AS40" s="4" t="n">
        <v>2.09458333333333</v>
      </c>
      <c r="AT40" s="4" t="n">
        <v>1.98341666666667</v>
      </c>
      <c r="AU40" s="4" t="n">
        <v>1.97216666666667</v>
      </c>
      <c r="AW40" s="23" t="n">
        <v>35684</v>
      </c>
      <c r="AX40" s="3" t="n">
        <v>0.0362</v>
      </c>
      <c r="AY40" s="3" t="n">
        <v>-0.0840833333333335</v>
      </c>
      <c r="AZ40" s="3" t="n">
        <v>0.00883333333333303</v>
      </c>
      <c r="BA40" s="3" t="n">
        <v>-0.0752500000000005</v>
      </c>
      <c r="BB40" s="4" t="n">
        <v>2.766</v>
      </c>
      <c r="BC40" s="4" t="n">
        <v>2.766</v>
      </c>
      <c r="BD40" s="4" t="n">
        <v>2.8022</v>
      </c>
      <c r="BE40" s="4" t="n">
        <v>2.31608333333333</v>
      </c>
      <c r="BF40" s="4" t="n">
        <v>2.232</v>
      </c>
      <c r="BG40" s="4" t="n">
        <v>2.24083333333333</v>
      </c>
      <c r="BI40" s="23" t="n">
        <v>36055</v>
      </c>
      <c r="BJ40" s="3" t="n">
        <v>0.3536</v>
      </c>
      <c r="BK40" s="3" t="n">
        <v>-0.0344166666666665</v>
      </c>
      <c r="BL40" s="3" t="n">
        <v>-0.00158333333333349</v>
      </c>
      <c r="BM40" s="3" t="n">
        <v>-0.036</v>
      </c>
      <c r="BN40" s="4" t="n">
        <v>2.138</v>
      </c>
      <c r="BO40" s="4" t="n">
        <v>2.138</v>
      </c>
      <c r="BP40" s="4" t="n">
        <v>2.4916</v>
      </c>
      <c r="BQ40" s="4" t="n">
        <v>2.28866666666667</v>
      </c>
      <c r="BR40" s="4" t="n">
        <v>2.25425</v>
      </c>
      <c r="BS40" s="4" t="n">
        <v>2.25266666666667</v>
      </c>
      <c r="BU40" s="23" t="n">
        <v>36419</v>
      </c>
      <c r="BV40" s="3" t="n">
        <v>0.2516</v>
      </c>
      <c r="BW40" s="3" t="n">
        <v>-0.0364166666666663</v>
      </c>
      <c r="BX40" s="3" t="n">
        <v>0.0117500000000002</v>
      </c>
      <c r="BY40" s="3" t="n">
        <v>-0.0246666666666662</v>
      </c>
      <c r="BZ40" s="4" t="n">
        <v>2.546</v>
      </c>
      <c r="CA40" s="4" t="n">
        <v>2.546</v>
      </c>
      <c r="CB40" s="4" t="n">
        <v>2.7976</v>
      </c>
      <c r="CC40" s="4" t="n">
        <v>2.62566666666667</v>
      </c>
      <c r="CD40" s="4" t="n">
        <v>2.58925</v>
      </c>
      <c r="CE40" s="4" t="n">
        <v>2.601</v>
      </c>
      <c r="CG40" s="23" t="n">
        <v>36783</v>
      </c>
      <c r="CH40" s="3" t="n">
        <v>0.000600000000000378</v>
      </c>
      <c r="CI40" s="3" t="n">
        <v>-0.712583333333333</v>
      </c>
      <c r="CJ40" s="3" t="n">
        <v>-0.445250000000001</v>
      </c>
      <c r="CK40" s="3" t="n">
        <v>-1.15783333333333</v>
      </c>
      <c r="CL40" s="4" t="n">
        <v>5.195</v>
      </c>
      <c r="CM40" s="4" t="n">
        <v>5.195</v>
      </c>
      <c r="CN40" s="4" t="n">
        <v>5.1956</v>
      </c>
      <c r="CO40" s="4" t="n">
        <v>4.56416666666667</v>
      </c>
      <c r="CP40" s="4" t="n">
        <v>3.85158333333333</v>
      </c>
      <c r="CQ40" s="4" t="n">
        <v>3.40633333333333</v>
      </c>
      <c r="CS40" s="23" t="n">
        <v>37147</v>
      </c>
      <c r="CT40" s="3" t="n">
        <v>0.6568</v>
      </c>
      <c r="CU40" s="3" t="n">
        <v>0.128833333333333</v>
      </c>
      <c r="CV40" s="3" t="n">
        <v>0.0474166666666664</v>
      </c>
      <c r="CW40" s="3" t="n">
        <v>0.176249999999999</v>
      </c>
      <c r="CX40" s="4" t="n">
        <v>2.57</v>
      </c>
      <c r="CY40" s="4" t="n">
        <v>2.55</v>
      </c>
      <c r="CZ40" s="4" t="n">
        <v>3.2068</v>
      </c>
      <c r="DA40" s="4" t="n">
        <v>3.31641666666667</v>
      </c>
      <c r="DB40" s="4" t="n">
        <v>3.44525</v>
      </c>
      <c r="DC40" s="4" t="n">
        <v>3.49266666666667</v>
      </c>
    </row>
    <row r="41" customFormat="false" ht="12.75" hidden="false" customHeight="false" outlineLevel="0" collapsed="false">
      <c r="A41" s="23" t="n">
        <v>34242</v>
      </c>
      <c r="B41" s="24" t="n">
        <v>0.2642</v>
      </c>
      <c r="C41" s="3" t="n">
        <v>0.0900833333333337</v>
      </c>
      <c r="D41" s="3" t="n">
        <v>0.108333333333333</v>
      </c>
      <c r="E41" s="3" t="n">
        <v>0.198416666666667</v>
      </c>
      <c r="F41" s="4" t="n">
        <v>2.291</v>
      </c>
      <c r="G41" s="4" t="n">
        <v>2.066</v>
      </c>
      <c r="H41" s="4" t="n">
        <v>2.3302</v>
      </c>
      <c r="I41" s="4" t="n">
        <v>2.243</v>
      </c>
      <c r="J41" s="4" t="n">
        <v>2.33308333333333</v>
      </c>
      <c r="K41" s="4" t="n">
        <v>2.44141666666667</v>
      </c>
      <c r="M41" s="23" t="n">
        <v>34599</v>
      </c>
      <c r="N41" s="3" t="n">
        <v>0.5338</v>
      </c>
      <c r="O41" s="3" t="n">
        <v>0.141583333333333</v>
      </c>
      <c r="P41" s="3" t="n">
        <v>0.11</v>
      </c>
      <c r="Q41" s="3" t="n">
        <v>0.251583333333333</v>
      </c>
      <c r="R41" s="4" t="n">
        <v>1.445</v>
      </c>
      <c r="S41" s="4" t="n">
        <v>1.445</v>
      </c>
      <c r="T41" s="4" t="n">
        <v>1.9788</v>
      </c>
      <c r="U41" s="4" t="n">
        <v>2.03</v>
      </c>
      <c r="V41" s="4" t="n">
        <v>2.17158333333333</v>
      </c>
      <c r="W41" s="4" t="n">
        <v>2.28158333333333</v>
      </c>
      <c r="Y41" s="23" t="n">
        <v>34963</v>
      </c>
      <c r="Z41" s="3" t="n">
        <v>0.2002</v>
      </c>
      <c r="AA41" s="3" t="n">
        <v>0.0479166666666662</v>
      </c>
      <c r="AB41" s="3" t="n">
        <v>0.0700833333333337</v>
      </c>
      <c r="AC41" s="3" t="n">
        <v>0.118</v>
      </c>
      <c r="AD41" s="4" t="n">
        <v>1.614</v>
      </c>
      <c r="AE41" s="4" t="n">
        <v>1.614</v>
      </c>
      <c r="AF41" s="4" t="n">
        <v>1.8142</v>
      </c>
      <c r="AG41" s="4" t="n">
        <v>1.7735</v>
      </c>
      <c r="AH41" s="4" t="n">
        <v>1.82141666666667</v>
      </c>
      <c r="AI41" s="4" t="n">
        <v>1.8915</v>
      </c>
      <c r="AK41" s="23" t="n">
        <v>35334</v>
      </c>
      <c r="AL41" s="3" t="n">
        <v>0.4296</v>
      </c>
      <c r="AM41" s="3" t="n">
        <v>-0.0888333333333333</v>
      </c>
      <c r="AN41" s="3" t="n">
        <v>-0.00875000000000048</v>
      </c>
      <c r="AO41" s="3" t="n">
        <v>-0.0975833333333338</v>
      </c>
      <c r="AP41" s="4" t="n">
        <v>2.137</v>
      </c>
      <c r="AQ41" s="4" t="n">
        <v>1.828</v>
      </c>
      <c r="AR41" s="4" t="n">
        <v>2.2576</v>
      </c>
      <c r="AS41" s="4" t="n">
        <v>2.05425</v>
      </c>
      <c r="AT41" s="4" t="n">
        <v>1.96541666666667</v>
      </c>
      <c r="AU41" s="4" t="n">
        <v>1.95666666666667</v>
      </c>
      <c r="AW41" s="23" t="n">
        <v>35691</v>
      </c>
      <c r="AX41" s="3" t="n">
        <v>-0.0222000000000002</v>
      </c>
      <c r="AY41" s="3" t="n">
        <v>-0.111166666666667</v>
      </c>
      <c r="AZ41" s="3" t="n">
        <v>0.0121666666666669</v>
      </c>
      <c r="BA41" s="3" t="n">
        <v>-0.0990000000000002</v>
      </c>
      <c r="BB41" s="4" t="n">
        <v>2.887</v>
      </c>
      <c r="BC41" s="4" t="n">
        <v>2.887</v>
      </c>
      <c r="BD41" s="4" t="n">
        <v>2.8648</v>
      </c>
      <c r="BE41" s="4" t="n">
        <v>2.35166666666667</v>
      </c>
      <c r="BF41" s="4" t="n">
        <v>2.2405</v>
      </c>
      <c r="BG41" s="4" t="n">
        <v>2.25266666666667</v>
      </c>
      <c r="BI41" s="23" t="n">
        <v>36062</v>
      </c>
      <c r="BJ41" s="3" t="n">
        <v>0.3308</v>
      </c>
      <c r="BK41" s="3" t="n">
        <v>-0.0245833333333327</v>
      </c>
      <c r="BL41" s="3" t="n">
        <v>-0.000666666666666593</v>
      </c>
      <c r="BM41" s="3" t="n">
        <v>-0.0252499999999993</v>
      </c>
      <c r="BN41" s="4" t="n">
        <v>2.179</v>
      </c>
      <c r="BO41" s="4" t="n">
        <v>2.179</v>
      </c>
      <c r="BP41" s="4" t="n">
        <v>2.5098</v>
      </c>
      <c r="BQ41" s="4" t="n">
        <v>2.282</v>
      </c>
      <c r="BR41" s="4" t="n">
        <v>2.25741666666667</v>
      </c>
      <c r="BS41" s="4" t="n">
        <v>2.25675</v>
      </c>
      <c r="BU41" s="23" t="n">
        <v>36426</v>
      </c>
      <c r="BV41" s="3" t="n">
        <v>0.2298</v>
      </c>
      <c r="BW41" s="3" t="n">
        <v>-0.0672499999999996</v>
      </c>
      <c r="BX41" s="3" t="n">
        <v>0.0173333333333341</v>
      </c>
      <c r="BY41" s="3" t="n">
        <v>-0.0499166666666655</v>
      </c>
      <c r="BZ41" s="4" t="n">
        <v>2.697</v>
      </c>
      <c r="CA41" s="4" t="n">
        <v>2.697</v>
      </c>
      <c r="CB41" s="4" t="n">
        <v>2.9268</v>
      </c>
      <c r="CC41" s="4" t="n">
        <v>2.71491666666667</v>
      </c>
      <c r="CD41" s="4" t="n">
        <v>2.64766666666667</v>
      </c>
      <c r="CE41" s="4" t="n">
        <v>2.665</v>
      </c>
      <c r="CG41" s="23" t="n">
        <v>36790</v>
      </c>
      <c r="CH41" s="3" t="n">
        <v>0.016</v>
      </c>
      <c r="CI41" s="3" t="n">
        <v>-0.692250000000001</v>
      </c>
      <c r="CJ41" s="3" t="n">
        <v>-0.478916666666667</v>
      </c>
      <c r="CK41" s="3" t="n">
        <v>-1.17116666666667</v>
      </c>
      <c r="CL41" s="4" t="n">
        <v>5.287</v>
      </c>
      <c r="CM41" s="4" t="n">
        <v>5.287</v>
      </c>
      <c r="CN41" s="4" t="n">
        <v>5.303</v>
      </c>
      <c r="CO41" s="4" t="n">
        <v>4.70316666666667</v>
      </c>
      <c r="CP41" s="4" t="n">
        <v>4.01091666666667</v>
      </c>
      <c r="CQ41" s="4" t="n">
        <v>3.532</v>
      </c>
      <c r="CS41" s="23" t="n">
        <v>37154</v>
      </c>
      <c r="CT41" s="3" t="n">
        <v>0.7002</v>
      </c>
      <c r="CU41" s="3" t="n">
        <v>0.205750000000001</v>
      </c>
      <c r="CV41" s="3" t="n">
        <v>0.0841666666666665</v>
      </c>
      <c r="CW41" s="3" t="n">
        <v>0.289916666666667</v>
      </c>
      <c r="CX41" s="4" t="n">
        <v>2.143</v>
      </c>
      <c r="CY41" s="4" t="n">
        <v>2.137</v>
      </c>
      <c r="CZ41" s="4" t="n">
        <v>2.8372</v>
      </c>
      <c r="DA41" s="4" t="n">
        <v>3.00325</v>
      </c>
      <c r="DB41" s="4" t="n">
        <v>3.209</v>
      </c>
      <c r="DC41" s="4" t="n">
        <v>3.29316666666667</v>
      </c>
    </row>
    <row r="42" customFormat="false" ht="12.75" hidden="false" customHeight="false" outlineLevel="0" collapsed="false">
      <c r="M42" s="23" t="n">
        <v>34606</v>
      </c>
      <c r="N42" s="3" t="n">
        <v>0.5302</v>
      </c>
      <c r="O42" s="3" t="n">
        <v>0.142</v>
      </c>
      <c r="P42" s="3" t="n">
        <v>0.11</v>
      </c>
      <c r="Q42" s="3" t="n">
        <v>0.252</v>
      </c>
      <c r="R42" s="4" t="n">
        <v>1.707</v>
      </c>
      <c r="S42" s="4" t="n">
        <v>1.406</v>
      </c>
      <c r="T42" s="4" t="n">
        <v>1.9362</v>
      </c>
      <c r="U42" s="4" t="n">
        <v>1.98108333333333</v>
      </c>
      <c r="V42" s="4" t="n">
        <v>2.12308333333333</v>
      </c>
      <c r="W42" s="4" t="n">
        <v>2.23308333333333</v>
      </c>
      <c r="Y42" s="23" t="n">
        <v>34970</v>
      </c>
      <c r="Z42" s="3" t="n">
        <v>0.2018</v>
      </c>
      <c r="AA42" s="3" t="n">
        <v>0.0409999999999999</v>
      </c>
      <c r="AB42" s="3" t="n">
        <v>0.0701666666666669</v>
      </c>
      <c r="AC42" s="3" t="n">
        <v>0.111166666666667</v>
      </c>
      <c r="AD42" s="4" t="n">
        <v>1.75</v>
      </c>
      <c r="AE42" s="4" t="n">
        <v>1.644</v>
      </c>
      <c r="AF42" s="4" t="n">
        <v>1.8458</v>
      </c>
      <c r="AG42" s="4" t="n">
        <v>1.79366666666667</v>
      </c>
      <c r="AH42" s="4" t="n">
        <v>1.83466666666667</v>
      </c>
      <c r="AI42" s="4" t="n">
        <v>1.90483333333333</v>
      </c>
      <c r="AW42" s="23" t="n">
        <v>35698</v>
      </c>
      <c r="AX42" s="3" t="n">
        <v>-0.2094</v>
      </c>
      <c r="AY42" s="3" t="n">
        <v>-0.1765</v>
      </c>
      <c r="AZ42" s="3" t="n">
        <v>-0.0357499999999997</v>
      </c>
      <c r="BA42" s="3" t="n">
        <v>-0.21225</v>
      </c>
      <c r="BB42" s="4" t="n">
        <v>3.298</v>
      </c>
      <c r="BC42" s="4" t="n">
        <v>3.298</v>
      </c>
      <c r="BD42" s="4" t="n">
        <v>3.0886</v>
      </c>
      <c r="BE42" s="4" t="n">
        <v>2.48291666666667</v>
      </c>
      <c r="BF42" s="4" t="n">
        <v>2.30641666666667</v>
      </c>
      <c r="BG42" s="4" t="n">
        <v>2.27066666666667</v>
      </c>
      <c r="BU42" s="23" t="n">
        <v>36433</v>
      </c>
      <c r="BV42" s="3" t="n">
        <v>0.2668</v>
      </c>
      <c r="BW42" s="3" t="n">
        <v>-0.0434999999999999</v>
      </c>
      <c r="BX42" s="3" t="n">
        <v>0.0183333333333335</v>
      </c>
      <c r="BY42" s="3" t="n">
        <v>-0.0251666666666663</v>
      </c>
      <c r="BZ42" s="4" t="n">
        <v>2.744</v>
      </c>
      <c r="CA42" s="4" t="n">
        <v>2.56</v>
      </c>
      <c r="CB42" s="4" t="n">
        <v>2.8268</v>
      </c>
      <c r="CC42" s="4" t="n">
        <v>2.658</v>
      </c>
      <c r="CD42" s="4" t="n">
        <v>2.6145</v>
      </c>
      <c r="CE42" s="4" t="n">
        <v>2.63283333333333</v>
      </c>
      <c r="CG42" s="23" t="n">
        <v>36797</v>
      </c>
      <c r="CH42" s="3" t="n">
        <v>-0.257</v>
      </c>
      <c r="CI42" s="3" t="n">
        <v>-0.503</v>
      </c>
      <c r="CJ42" s="3" t="n">
        <v>-0.429583333333333</v>
      </c>
      <c r="CK42" s="3" t="n">
        <v>-0.932583333333333</v>
      </c>
      <c r="CL42" s="4" t="n">
        <v>5.124</v>
      </c>
      <c r="CM42" s="4" t="n">
        <v>5.312</v>
      </c>
      <c r="CN42" s="4" t="n">
        <v>5.055</v>
      </c>
      <c r="CO42" s="4" t="n">
        <v>4.57583333333333</v>
      </c>
      <c r="CP42" s="4" t="n">
        <v>4.07283333333333</v>
      </c>
      <c r="CQ42" s="4" t="n">
        <v>3.64325</v>
      </c>
      <c r="CS42" s="23" t="n">
        <v>37161</v>
      </c>
      <c r="CT42" s="3" t="n">
        <v>0.834600000000001</v>
      </c>
      <c r="CU42" s="3" t="n">
        <v>0.263666666666667</v>
      </c>
      <c r="CV42" s="3" t="n">
        <v>0.0889999999999995</v>
      </c>
      <c r="CW42" s="3" t="n">
        <v>0.352666666666666</v>
      </c>
      <c r="CX42" s="4" t="n">
        <v>2.253</v>
      </c>
      <c r="CY42" s="4" t="n">
        <v>1.83</v>
      </c>
      <c r="CZ42" s="4" t="n">
        <v>2.6646</v>
      </c>
      <c r="DA42" s="4" t="n">
        <v>2.89208333333333</v>
      </c>
      <c r="DB42" s="4" t="n">
        <v>3.15575</v>
      </c>
      <c r="DC42" s="4" t="n">
        <v>3.24475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2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41" width="9.14"/>
    <col collapsed="false" customWidth="true" hidden="false" outlineLevel="0" max="3" min="3" style="41" width="9.41"/>
    <col collapsed="false" customWidth="false" hidden="false" outlineLevel="0" max="8" min="4" style="41" width="9.14"/>
    <col collapsed="false" customWidth="true" hidden="false" outlineLevel="0" max="9" min="9" style="41" width="9.85"/>
    <col collapsed="false" customWidth="false" hidden="false" outlineLevel="0" max="14" min="10" style="41" width="9.14"/>
    <col collapsed="false" customWidth="true" hidden="false" outlineLevel="0" max="15" min="15" style="41" width="9.41"/>
    <col collapsed="false" customWidth="false" hidden="false" outlineLevel="0" max="257" min="16" style="41" width="9.14"/>
  </cols>
  <sheetData>
    <row r="1" customFormat="false" ht="12.75" hidden="false" customHeight="false" outlineLevel="0" collapsed="false">
      <c r="C1" s="41" t="n">
        <v>1993</v>
      </c>
      <c r="I1" s="41" t="n">
        <v>1994</v>
      </c>
      <c r="O1" s="41" t="n">
        <v>1995</v>
      </c>
    </row>
    <row r="2" customFormat="false" ht="24.75" hidden="false" customHeight="false" outlineLevel="0" collapsed="false">
      <c r="A2" s="40" t="s">
        <v>14</v>
      </c>
      <c r="B2" s="17" t="s">
        <v>16</v>
      </c>
      <c r="C2" s="17" t="s">
        <v>17</v>
      </c>
      <c r="D2" s="17" t="s">
        <v>18</v>
      </c>
      <c r="E2" s="17" t="s">
        <v>19</v>
      </c>
      <c r="G2" s="40" t="s">
        <v>14</v>
      </c>
      <c r="H2" s="17" t="s">
        <v>16</v>
      </c>
      <c r="I2" s="17" t="s">
        <v>17</v>
      </c>
      <c r="J2" s="17" t="s">
        <v>18</v>
      </c>
      <c r="K2" s="17" t="s">
        <v>19</v>
      </c>
      <c r="M2" s="40" t="s">
        <v>14</v>
      </c>
      <c r="N2" s="17" t="s">
        <v>16</v>
      </c>
      <c r="O2" s="17" t="s">
        <v>17</v>
      </c>
      <c r="P2" s="17" t="s">
        <v>18</v>
      </c>
      <c r="Q2" s="17" t="s">
        <v>19</v>
      </c>
    </row>
    <row r="3" customFormat="false" ht="13.5" hidden="false" customHeight="false" outlineLevel="0" collapsed="false">
      <c r="A3" s="23" t="n">
        <v>33976</v>
      </c>
      <c r="B3" s="24" t="n">
        <v>0.298114285714285</v>
      </c>
      <c r="C3" s="3" t="n">
        <v>0.091819705</v>
      </c>
      <c r="D3" s="3" t="n">
        <v>0.0995006091666664</v>
      </c>
      <c r="E3" s="3" t="n">
        <v>0.191320314166666</v>
      </c>
      <c r="G3" s="23" t="n">
        <v>34340</v>
      </c>
      <c r="H3" s="3" t="n">
        <v>0.228085714285714</v>
      </c>
      <c r="I3" s="3" t="n">
        <v>0.115</v>
      </c>
      <c r="J3" s="3" t="n">
        <v>0.115</v>
      </c>
      <c r="K3" s="3" t="n">
        <v>0.23</v>
      </c>
      <c r="M3" s="23" t="n">
        <v>34704</v>
      </c>
      <c r="N3" s="3" t="n">
        <v>0.218857142857143</v>
      </c>
      <c r="O3" s="3" t="n">
        <v>0.0975000000000001</v>
      </c>
      <c r="P3" s="3" t="n">
        <v>0.1025</v>
      </c>
      <c r="Q3" s="3" t="n">
        <v>0.2</v>
      </c>
    </row>
    <row r="4" customFormat="false" ht="12.75" hidden="false" customHeight="false" outlineLevel="0" collapsed="false">
      <c r="A4" s="23" t="n">
        <v>33983</v>
      </c>
      <c r="B4" s="24" t="n">
        <v>0.320371428571429</v>
      </c>
      <c r="C4" s="3" t="n">
        <v>0.0853767108333334</v>
      </c>
      <c r="D4" s="3" t="n">
        <v>0.0895961574999999</v>
      </c>
      <c r="E4" s="3" t="n">
        <v>0.174972868333333</v>
      </c>
      <c r="G4" s="23" t="n">
        <v>34347</v>
      </c>
      <c r="H4" s="3" t="n">
        <v>0.217085714285714</v>
      </c>
      <c r="I4" s="3" t="n">
        <v>0.0925000000000003</v>
      </c>
      <c r="J4" s="3" t="n">
        <v>0.0974999999999997</v>
      </c>
      <c r="K4" s="3" t="n">
        <v>0.19</v>
      </c>
      <c r="M4" s="23" t="n">
        <v>34711</v>
      </c>
      <c r="N4" s="3" t="n">
        <v>0.253285714285714</v>
      </c>
      <c r="O4" s="3" t="n">
        <v>0.0999999999999999</v>
      </c>
      <c r="P4" s="3" t="n">
        <v>0.1025</v>
      </c>
      <c r="Q4" s="3" t="n">
        <v>0.2025</v>
      </c>
    </row>
    <row r="5" customFormat="false" ht="12.75" hidden="false" customHeight="false" outlineLevel="0" collapsed="false">
      <c r="A5" s="23" t="n">
        <v>33990</v>
      </c>
      <c r="B5" s="24" t="n">
        <v>0.337257142857143</v>
      </c>
      <c r="C5" s="3" t="n">
        <v>0.0870053116666669</v>
      </c>
      <c r="D5" s="3" t="n">
        <v>0.0940189716666666</v>
      </c>
      <c r="E5" s="3" t="n">
        <v>0.181024283333334</v>
      </c>
      <c r="G5" s="23" t="n">
        <v>34354</v>
      </c>
      <c r="H5" s="3" t="n">
        <v>0.188</v>
      </c>
      <c r="I5" s="3" t="n">
        <v>0.0899999999999999</v>
      </c>
      <c r="J5" s="3" t="n">
        <v>0.0950000000000002</v>
      </c>
      <c r="K5" s="3" t="n">
        <v>0.185</v>
      </c>
      <c r="M5" s="23" t="n">
        <v>34718</v>
      </c>
      <c r="N5" s="3" t="n">
        <v>0.244885714285714</v>
      </c>
      <c r="O5" s="3" t="n">
        <v>0.1075</v>
      </c>
      <c r="P5" s="3" t="n">
        <v>0.11</v>
      </c>
      <c r="Q5" s="3" t="n">
        <v>0.2175</v>
      </c>
    </row>
    <row r="6" customFormat="false" ht="12.75" hidden="false" customHeight="false" outlineLevel="0" collapsed="false">
      <c r="A6" s="23" t="n">
        <v>33997</v>
      </c>
      <c r="B6" s="24" t="n">
        <v>0.327857142857143</v>
      </c>
      <c r="C6" s="3" t="n">
        <v>0.0786250549999998</v>
      </c>
      <c r="D6" s="3" t="n">
        <v>0.0863624750000003</v>
      </c>
      <c r="E6" s="3" t="n">
        <v>0.16498753</v>
      </c>
      <c r="G6" s="23" t="n">
        <v>34361</v>
      </c>
      <c r="H6" s="3" t="n">
        <v>0.140857142857143</v>
      </c>
      <c r="I6" s="3" t="n">
        <v>0.0799999999999996</v>
      </c>
      <c r="J6" s="3" t="n">
        <v>0.0950000000000002</v>
      </c>
      <c r="K6" s="3" t="n">
        <v>0.175</v>
      </c>
      <c r="M6" s="23" t="n">
        <v>34725</v>
      </c>
      <c r="N6" s="3" t="n">
        <v>0.260942857142857</v>
      </c>
      <c r="O6" s="3" t="n">
        <v>0.1075</v>
      </c>
      <c r="P6" s="3" t="n">
        <v>0.11</v>
      </c>
      <c r="Q6" s="3" t="n">
        <v>0.2175</v>
      </c>
    </row>
    <row r="7" customFormat="false" ht="12.75" hidden="false" customHeight="false" outlineLevel="0" collapsed="false">
      <c r="A7" s="23" t="n">
        <v>34004</v>
      </c>
      <c r="B7" s="24" t="n">
        <v>0.324742857142857</v>
      </c>
      <c r="C7" s="3" t="n">
        <v>0.0876219908333329</v>
      </c>
      <c r="D7" s="3" t="n">
        <v>0.101919260833334</v>
      </c>
      <c r="E7" s="3" t="n">
        <v>0.189541251666667</v>
      </c>
      <c r="G7" s="23" t="n">
        <v>34368</v>
      </c>
      <c r="H7" s="3" t="n">
        <v>0.146428571428572</v>
      </c>
      <c r="I7" s="3" t="n">
        <v>0.0799999999999992</v>
      </c>
      <c r="J7" s="3" t="n">
        <v>0.0949999999999998</v>
      </c>
      <c r="K7" s="3" t="n">
        <v>0.174999999999999</v>
      </c>
      <c r="M7" s="23" t="n">
        <v>34732</v>
      </c>
      <c r="N7" s="3" t="n">
        <v>0.248657142857143</v>
      </c>
      <c r="O7" s="3" t="n">
        <v>0.1075</v>
      </c>
      <c r="P7" s="3" t="n">
        <v>0.11</v>
      </c>
      <c r="Q7" s="3" t="n">
        <v>0.2175</v>
      </c>
    </row>
    <row r="8" customFormat="false" ht="12.75" hidden="false" customHeight="false" outlineLevel="0" collapsed="false">
      <c r="A8" s="23" t="n">
        <v>34011</v>
      </c>
      <c r="B8" s="24" t="n">
        <v>0.327542857142858</v>
      </c>
      <c r="C8" s="3" t="n">
        <v>0.0786407483333331</v>
      </c>
      <c r="D8" s="3" t="n">
        <v>0.0983416708333329</v>
      </c>
      <c r="E8" s="3" t="n">
        <v>0.176982419166666</v>
      </c>
      <c r="G8" s="23" t="n">
        <v>34375</v>
      </c>
      <c r="H8" s="3" t="n">
        <v>0.165114285714286</v>
      </c>
      <c r="I8" s="3" t="n">
        <v>0.0800000000000001</v>
      </c>
      <c r="J8" s="3" t="n">
        <v>0.0925000000000003</v>
      </c>
      <c r="K8" s="3" t="n">
        <v>0.1725</v>
      </c>
      <c r="M8" s="23" t="n">
        <v>34739</v>
      </c>
      <c r="N8" s="3" t="n">
        <v>0.233828571428572</v>
      </c>
      <c r="O8" s="3" t="n">
        <v>0.105</v>
      </c>
      <c r="P8" s="3" t="n">
        <v>0.105</v>
      </c>
      <c r="Q8" s="3" t="n">
        <v>0.209999999999999</v>
      </c>
    </row>
    <row r="9" customFormat="false" ht="12.75" hidden="false" customHeight="false" outlineLevel="0" collapsed="false">
      <c r="A9" s="23" t="n">
        <v>34018</v>
      </c>
      <c r="B9" s="24" t="n">
        <v>0.328999999999999</v>
      </c>
      <c r="C9" s="3" t="n">
        <v>0.0789351133333336</v>
      </c>
      <c r="D9" s="3" t="n">
        <v>0.094164740833333</v>
      </c>
      <c r="E9" s="3" t="n">
        <v>0.173099854166667</v>
      </c>
      <c r="G9" s="23" t="n">
        <v>34382</v>
      </c>
      <c r="H9" s="3" t="n">
        <v>0.128971428571429</v>
      </c>
      <c r="I9" s="3" t="n">
        <v>0.0800000000000001</v>
      </c>
      <c r="J9" s="3" t="n">
        <v>0.0924999999999998</v>
      </c>
      <c r="K9" s="3" t="n">
        <v>0.1725</v>
      </c>
      <c r="M9" s="23" t="n">
        <v>34746</v>
      </c>
      <c r="N9" s="3" t="n">
        <v>0.261057142857143</v>
      </c>
      <c r="O9" s="3" t="n">
        <v>0.1075</v>
      </c>
      <c r="P9" s="3" t="n">
        <v>0.105</v>
      </c>
      <c r="Q9" s="3" t="n">
        <v>0.2125</v>
      </c>
    </row>
    <row r="10" customFormat="false" ht="12.75" hidden="false" customHeight="false" outlineLevel="0" collapsed="false">
      <c r="A10" s="23" t="n">
        <v>34032</v>
      </c>
      <c r="B10" s="24" t="n">
        <v>0.107442857142857</v>
      </c>
      <c r="C10" s="3" t="n">
        <v>0.0243949716666663</v>
      </c>
      <c r="D10" s="3" t="n">
        <v>0.0602518508333336</v>
      </c>
      <c r="E10" s="3" t="n">
        <v>0.0846468224999999</v>
      </c>
      <c r="G10" s="23" t="n">
        <v>34389</v>
      </c>
      <c r="H10" s="3" t="n">
        <v>0.130657142857143</v>
      </c>
      <c r="I10" s="3" t="n">
        <v>0.0774999999999997</v>
      </c>
      <c r="J10" s="3" t="n">
        <v>0.0900000000000003</v>
      </c>
      <c r="K10" s="3" t="n">
        <v>0.1675</v>
      </c>
      <c r="M10" s="23" t="n">
        <v>34753</v>
      </c>
      <c r="N10" s="3" t="n">
        <v>0.25</v>
      </c>
      <c r="O10" s="3" t="n">
        <v>0.105</v>
      </c>
      <c r="P10" s="3" t="n">
        <v>0.1075</v>
      </c>
      <c r="Q10" s="3" t="n">
        <v>0.212500000000001</v>
      </c>
    </row>
    <row r="11" customFormat="false" ht="12.75" hidden="false" customHeight="false" outlineLevel="0" collapsed="false">
      <c r="A11" s="23" t="n">
        <v>34039</v>
      </c>
      <c r="B11" s="24" t="n">
        <v>0.211714285714286</v>
      </c>
      <c r="C11" s="3" t="n">
        <v>0.0853339350000006</v>
      </c>
      <c r="D11" s="3" t="n">
        <v>0.0921996258333331</v>
      </c>
      <c r="E11" s="3" t="n">
        <v>0.177533560833334</v>
      </c>
      <c r="G11" s="23" t="n">
        <v>34396</v>
      </c>
      <c r="H11" s="3" t="n">
        <v>0.142285714285714</v>
      </c>
      <c r="I11" s="3" t="n">
        <v>0.0749999999999997</v>
      </c>
      <c r="J11" s="3" t="n">
        <v>0.085</v>
      </c>
      <c r="K11" s="3" t="n">
        <v>0.16</v>
      </c>
      <c r="M11" s="23" t="n">
        <v>34760</v>
      </c>
      <c r="N11" s="3" t="n">
        <v>0.2448</v>
      </c>
      <c r="O11" s="3" t="n">
        <v>0.1075</v>
      </c>
      <c r="P11" s="3" t="n">
        <v>0.105</v>
      </c>
      <c r="Q11" s="3" t="n">
        <v>0.2125</v>
      </c>
    </row>
    <row r="12" customFormat="false" ht="12.75" hidden="false" customHeight="false" outlineLevel="0" collapsed="false">
      <c r="A12" s="23" t="n">
        <v>34046</v>
      </c>
      <c r="B12" s="24" t="n">
        <v>0.184514285714286</v>
      </c>
      <c r="C12" s="3" t="n">
        <v>0.0795496725</v>
      </c>
      <c r="D12" s="3" t="n">
        <v>0.0826719866666665</v>
      </c>
      <c r="E12" s="3" t="n">
        <v>0.162221659166667</v>
      </c>
      <c r="G12" s="23" t="n">
        <v>34403</v>
      </c>
      <c r="H12" s="3" t="n">
        <v>0.151571428571429</v>
      </c>
      <c r="I12" s="3" t="n">
        <v>0.0749999999999997</v>
      </c>
      <c r="J12" s="3" t="n">
        <v>0.0900000000000003</v>
      </c>
      <c r="K12" s="3" t="n">
        <v>0.165</v>
      </c>
      <c r="M12" s="23" t="n">
        <v>34767</v>
      </c>
      <c r="N12" s="3" t="n">
        <v>0.261171428571429</v>
      </c>
      <c r="O12" s="3" t="n">
        <v>0.1125</v>
      </c>
      <c r="P12" s="3" t="n">
        <v>0.105</v>
      </c>
      <c r="Q12" s="3" t="n">
        <v>0.2175</v>
      </c>
    </row>
    <row r="13" customFormat="false" ht="12.75" hidden="false" customHeight="false" outlineLevel="0" collapsed="false">
      <c r="A13" s="23" t="n">
        <v>34053</v>
      </c>
      <c r="B13" s="24" t="n">
        <v>0.113771428571429</v>
      </c>
      <c r="C13" s="3" t="n">
        <v>0.0682331200000002</v>
      </c>
      <c r="D13" s="3" t="n">
        <v>0.0736408925000003</v>
      </c>
      <c r="E13" s="3" t="n">
        <v>0.1418740125</v>
      </c>
      <c r="G13" s="23" t="n">
        <v>34410</v>
      </c>
      <c r="H13" s="3" t="n">
        <v>0.143685714285714</v>
      </c>
      <c r="I13" s="3" t="n">
        <v>0.0800000000000001</v>
      </c>
      <c r="J13" s="3" t="n">
        <v>0.0900000000000008</v>
      </c>
      <c r="K13" s="3" t="n">
        <v>0.170000000000001</v>
      </c>
      <c r="M13" s="23" t="n">
        <v>34774</v>
      </c>
      <c r="N13" s="3" t="n">
        <v>0.1972</v>
      </c>
      <c r="O13" s="3" t="n">
        <v>0.11</v>
      </c>
      <c r="P13" s="3" t="n">
        <v>0.105</v>
      </c>
      <c r="Q13" s="3" t="n">
        <v>0.215</v>
      </c>
    </row>
    <row r="14" customFormat="false" ht="12.75" hidden="false" customHeight="false" outlineLevel="0" collapsed="false">
      <c r="A14" s="23" t="n">
        <v>34060</v>
      </c>
      <c r="B14" s="24" t="n">
        <v>0.149233333333333</v>
      </c>
      <c r="C14" s="3" t="n">
        <v>0.0613099549999996</v>
      </c>
      <c r="D14" s="3" t="n">
        <v>0.0683653383333334</v>
      </c>
      <c r="E14" s="3" t="n">
        <v>0.129675293333333</v>
      </c>
      <c r="G14" s="23" t="n">
        <v>34417</v>
      </c>
      <c r="H14" s="3" t="n">
        <v>0.202742857142857</v>
      </c>
      <c r="I14" s="3" t="n">
        <v>0.0800000000000001</v>
      </c>
      <c r="J14" s="3" t="n">
        <v>0.0899999999999999</v>
      </c>
      <c r="K14" s="3" t="n">
        <v>0.17</v>
      </c>
      <c r="M14" s="23" t="n">
        <v>34781</v>
      </c>
      <c r="N14" s="3" t="n">
        <v>0.213742857142857</v>
      </c>
      <c r="O14" s="3" t="n">
        <v>0.105</v>
      </c>
      <c r="P14" s="3" t="n">
        <v>0.105</v>
      </c>
      <c r="Q14" s="3" t="n">
        <v>0.21</v>
      </c>
    </row>
    <row r="15" customFormat="false" ht="12.75" hidden="false" customHeight="false" outlineLevel="0" collapsed="false">
      <c r="A15" s="23" t="n">
        <v>34067</v>
      </c>
      <c r="B15" s="24" t="n">
        <v>0.100566666666666</v>
      </c>
      <c r="C15" s="3" t="n">
        <v>0.053055969166667</v>
      </c>
      <c r="D15" s="3" t="n">
        <v>0.0681021424999999</v>
      </c>
      <c r="E15" s="3" t="n">
        <v>0.121158111666667</v>
      </c>
      <c r="G15" s="23" t="n">
        <v>34424</v>
      </c>
      <c r="H15" s="3" t="n">
        <v>0.173371428571428</v>
      </c>
      <c r="I15" s="3" t="n">
        <v>0.085</v>
      </c>
      <c r="J15" s="3" t="n">
        <v>0.0899999999999999</v>
      </c>
      <c r="K15" s="3" t="n">
        <v>0.175</v>
      </c>
      <c r="M15" s="23" t="n">
        <v>34788</v>
      </c>
      <c r="N15" s="3" t="n">
        <v>0.194628571428571</v>
      </c>
      <c r="O15" s="3" t="n">
        <v>0.104999999999999</v>
      </c>
      <c r="P15" s="3" t="n">
        <v>0.105</v>
      </c>
      <c r="Q15" s="3" t="n">
        <v>0.21</v>
      </c>
    </row>
    <row r="16" customFormat="false" ht="12.75" hidden="false" customHeight="false" outlineLevel="0" collapsed="false">
      <c r="A16" s="23" t="n">
        <v>34074</v>
      </c>
      <c r="B16" s="24" t="n">
        <v>0.121066666666667</v>
      </c>
      <c r="C16" s="3" t="n">
        <v>0.0462974758333337</v>
      </c>
      <c r="D16" s="3" t="n">
        <v>0.0598604725</v>
      </c>
      <c r="E16" s="3" t="n">
        <v>0.106157948333334</v>
      </c>
      <c r="G16" s="23" t="n">
        <v>34431</v>
      </c>
      <c r="H16" s="3" t="n">
        <v>0.1548</v>
      </c>
      <c r="I16" s="3" t="n">
        <v>0.0849999999999991</v>
      </c>
      <c r="J16" s="3" t="n">
        <v>0.0900000000000003</v>
      </c>
      <c r="K16" s="3" t="n">
        <v>0.174999999999999</v>
      </c>
      <c r="M16" s="23" t="n">
        <v>34795</v>
      </c>
      <c r="N16" s="3" t="n">
        <v>0.1845</v>
      </c>
      <c r="O16" s="3" t="n">
        <v>0.1</v>
      </c>
      <c r="P16" s="3" t="n">
        <v>0.0999999999999992</v>
      </c>
      <c r="Q16" s="3" t="n">
        <v>0.2</v>
      </c>
    </row>
    <row r="17" customFormat="false" ht="12.75" hidden="false" customHeight="false" outlineLevel="0" collapsed="false">
      <c r="A17" s="23" t="n">
        <v>34081</v>
      </c>
      <c r="B17" s="24" t="n">
        <v>0.0123333333333338</v>
      </c>
      <c r="C17" s="3" t="n">
        <v>0.0359661333333339</v>
      </c>
      <c r="D17" s="3" t="n">
        <v>0.0518374824999999</v>
      </c>
      <c r="E17" s="3" t="n">
        <v>0.0878036158333337</v>
      </c>
      <c r="G17" s="23" t="n">
        <v>34438</v>
      </c>
      <c r="H17" s="3" t="n">
        <v>0.1136</v>
      </c>
      <c r="I17" s="3" t="n">
        <v>0.0599999999999996</v>
      </c>
      <c r="J17" s="3" t="n">
        <v>0.0750000000000002</v>
      </c>
      <c r="K17" s="3" t="n">
        <v>0.135</v>
      </c>
      <c r="M17" s="23" t="n">
        <v>34802</v>
      </c>
      <c r="N17" s="3" t="n">
        <v>0.1683</v>
      </c>
      <c r="O17" s="3" t="n">
        <v>0.0999999999999996</v>
      </c>
      <c r="P17" s="3" t="n">
        <v>0.1</v>
      </c>
      <c r="Q17" s="3" t="n">
        <v>0.2</v>
      </c>
    </row>
    <row r="18" customFormat="false" ht="12.75" hidden="false" customHeight="false" outlineLevel="0" collapsed="false">
      <c r="A18" s="23" t="n">
        <v>34088</v>
      </c>
      <c r="B18" s="24" t="n">
        <v>0.0180000000000002</v>
      </c>
      <c r="C18" s="3" t="n">
        <v>0.0352032091666672</v>
      </c>
      <c r="D18" s="3" t="n">
        <v>0.0702672449999993</v>
      </c>
      <c r="E18" s="3" t="n">
        <v>0.105470454166666</v>
      </c>
      <c r="G18" s="23" t="n">
        <v>34445</v>
      </c>
      <c r="H18" s="3" t="n">
        <v>0.113666666666667</v>
      </c>
      <c r="I18" s="3" t="n">
        <v>0.0699999999999994</v>
      </c>
      <c r="J18" s="3" t="n">
        <v>0.0850000000000004</v>
      </c>
      <c r="K18" s="3" t="n">
        <v>0.155</v>
      </c>
      <c r="M18" s="23" t="n">
        <v>34809</v>
      </c>
      <c r="N18" s="3" t="n">
        <v>0.1441</v>
      </c>
      <c r="O18" s="3" t="n">
        <v>0.095</v>
      </c>
      <c r="P18" s="3" t="n">
        <v>0.0950000000000004</v>
      </c>
      <c r="Q18" s="3" t="n">
        <v>0.19</v>
      </c>
    </row>
    <row r="19" customFormat="false" ht="12.75" hidden="false" customHeight="false" outlineLevel="0" collapsed="false">
      <c r="A19" s="23" t="n">
        <v>34095</v>
      </c>
      <c r="B19" s="24" t="n">
        <v>0.2316</v>
      </c>
      <c r="C19" s="3" t="n">
        <v>-0.0016838791666669</v>
      </c>
      <c r="D19" s="3" t="n">
        <v>0.0361725366666676</v>
      </c>
      <c r="E19" s="3" t="n">
        <v>0.0344886575000007</v>
      </c>
      <c r="G19" s="23" t="n">
        <v>34452</v>
      </c>
      <c r="H19" s="3" t="n">
        <v>0.151433333333333</v>
      </c>
      <c r="I19" s="3" t="n">
        <v>0.0700000000000003</v>
      </c>
      <c r="J19" s="3" t="n">
        <v>0.0850000000000004</v>
      </c>
      <c r="K19" s="3" t="n">
        <v>0.155000000000001</v>
      </c>
      <c r="M19" s="23" t="n">
        <v>34816</v>
      </c>
      <c r="N19" s="3" t="n">
        <v>0.183833333333334</v>
      </c>
      <c r="O19" s="3" t="n">
        <v>0.0849999999999997</v>
      </c>
      <c r="P19" s="3" t="n">
        <v>0.0899999999999996</v>
      </c>
      <c r="Q19" s="3" t="n">
        <v>0.174999999999999</v>
      </c>
    </row>
    <row r="20" customFormat="false" ht="12.75" hidden="false" customHeight="false" outlineLevel="0" collapsed="false">
      <c r="A20" s="23" t="n">
        <v>34102</v>
      </c>
      <c r="B20" s="24" t="n">
        <v>0.1712</v>
      </c>
      <c r="C20" s="3" t="n">
        <v>0.000811153333333259</v>
      </c>
      <c r="D20" s="3" t="n">
        <v>0.0361501883333331</v>
      </c>
      <c r="E20" s="3" t="n">
        <v>0.0369613416666663</v>
      </c>
      <c r="G20" s="23" t="n">
        <v>34459</v>
      </c>
      <c r="H20" s="3" t="n">
        <v>0.168</v>
      </c>
      <c r="I20" s="3" t="n">
        <v>0.0750000000000002</v>
      </c>
      <c r="J20" s="3" t="n">
        <v>0.0874999999999995</v>
      </c>
      <c r="K20" s="3" t="n">
        <v>0.1625</v>
      </c>
      <c r="M20" s="23" t="n">
        <v>34823</v>
      </c>
      <c r="N20" s="3" t="n">
        <v>0.1872</v>
      </c>
      <c r="O20" s="3" t="n">
        <v>0.0824999999999998</v>
      </c>
      <c r="P20" s="3" t="n">
        <v>0.0875000000000001</v>
      </c>
      <c r="Q20" s="3" t="n">
        <v>0.17</v>
      </c>
    </row>
    <row r="21" customFormat="false" ht="12.75" hidden="false" customHeight="false" outlineLevel="0" collapsed="false">
      <c r="A21" s="23" t="n">
        <v>34109</v>
      </c>
      <c r="B21" s="24" t="n">
        <v>0.1374</v>
      </c>
      <c r="C21" s="3" t="n">
        <v>0.000821618333333607</v>
      </c>
      <c r="D21" s="3" t="n">
        <v>0.0333102066666671</v>
      </c>
      <c r="E21" s="3" t="n">
        <v>0.0341318250000007</v>
      </c>
      <c r="G21" s="23" t="n">
        <v>34466</v>
      </c>
      <c r="H21" s="3" t="n">
        <v>0.219</v>
      </c>
      <c r="I21" s="3" t="n">
        <v>0.0750000000000002</v>
      </c>
      <c r="J21" s="3" t="n">
        <v>0.0874999999999999</v>
      </c>
      <c r="K21" s="3" t="n">
        <v>0.1625</v>
      </c>
      <c r="M21" s="23" t="n">
        <v>34830</v>
      </c>
      <c r="N21" s="3" t="n">
        <v>0.1838</v>
      </c>
      <c r="O21" s="3" t="n">
        <v>0.0825000000000005</v>
      </c>
      <c r="P21" s="3" t="n">
        <v>0.0875000000000001</v>
      </c>
      <c r="Q21" s="3" t="n">
        <v>0.170000000000001</v>
      </c>
    </row>
    <row r="22" customFormat="false" ht="12.75" hidden="false" customHeight="false" outlineLevel="0" collapsed="false">
      <c r="A22" s="23" t="n">
        <v>34116</v>
      </c>
      <c r="B22" s="24" t="n">
        <v>0.2528</v>
      </c>
      <c r="C22" s="3" t="n">
        <v>-0.00330414833333315</v>
      </c>
      <c r="D22" s="3" t="n">
        <v>0.03137941</v>
      </c>
      <c r="E22" s="3" t="n">
        <v>0.0280752616666669</v>
      </c>
      <c r="G22" s="23" t="n">
        <v>34473</v>
      </c>
      <c r="H22" s="3" t="n">
        <v>0.2128</v>
      </c>
      <c r="I22" s="3" t="n">
        <v>0.0775000000000001</v>
      </c>
      <c r="J22" s="3" t="n">
        <v>0.0874999999999999</v>
      </c>
      <c r="K22" s="3" t="n">
        <v>0.165</v>
      </c>
      <c r="M22" s="23" t="n">
        <v>34837</v>
      </c>
      <c r="N22" s="3" t="n">
        <v>0.1484</v>
      </c>
      <c r="O22" s="3" t="n">
        <v>0.0699999999999996</v>
      </c>
      <c r="P22" s="3" t="n">
        <v>0.0750000000000006</v>
      </c>
      <c r="Q22" s="3" t="n">
        <v>0.145</v>
      </c>
    </row>
    <row r="23" customFormat="false" ht="12.75" hidden="false" customHeight="false" outlineLevel="0" collapsed="false">
      <c r="A23" s="23" t="n">
        <v>34123</v>
      </c>
      <c r="B23" s="24" t="n">
        <v>0.23635</v>
      </c>
      <c r="C23" s="3" t="n">
        <v>5.5453333333233E-005</v>
      </c>
      <c r="D23" s="3" t="n">
        <v>0.0314676358333332</v>
      </c>
      <c r="E23" s="3" t="n">
        <v>0.0315230891666665</v>
      </c>
      <c r="G23" s="23" t="n">
        <v>34480</v>
      </c>
      <c r="H23" s="3" t="n">
        <v>0.2666</v>
      </c>
      <c r="I23" s="3" t="n">
        <v>0.0850000000000004</v>
      </c>
      <c r="J23" s="3" t="n">
        <v>0.0924999999999998</v>
      </c>
      <c r="K23" s="3" t="n">
        <v>0.1775</v>
      </c>
      <c r="M23" s="23" t="n">
        <v>34844</v>
      </c>
      <c r="N23" s="3" t="n">
        <v>0.1544</v>
      </c>
      <c r="O23" s="3" t="n">
        <v>0.0699999999999996</v>
      </c>
      <c r="P23" s="3" t="n">
        <v>0.0750000000000002</v>
      </c>
      <c r="Q23" s="3" t="n">
        <v>0.145</v>
      </c>
    </row>
    <row r="24" customFormat="false" ht="12.75" hidden="false" customHeight="false" outlineLevel="0" collapsed="false">
      <c r="A24" s="23" t="n">
        <v>34130</v>
      </c>
      <c r="B24" s="24" t="n">
        <v>0.2226</v>
      </c>
      <c r="C24" s="3" t="n">
        <v>0.00755440833333276</v>
      </c>
      <c r="D24" s="3" t="n">
        <v>0.0314634891666672</v>
      </c>
      <c r="E24" s="3" t="n">
        <v>0.0390178975</v>
      </c>
      <c r="G24" s="23" t="n">
        <v>34487</v>
      </c>
      <c r="H24" s="3" t="n">
        <v>0.19925</v>
      </c>
      <c r="I24" s="3" t="n">
        <v>0.0749999999999997</v>
      </c>
      <c r="J24" s="3" t="n">
        <v>0.085</v>
      </c>
      <c r="K24" s="3" t="n">
        <v>0.16</v>
      </c>
      <c r="M24" s="23" t="n">
        <v>34851</v>
      </c>
      <c r="N24" s="3" t="n">
        <v>0.14595</v>
      </c>
      <c r="O24" s="3" t="n">
        <v>0.075</v>
      </c>
      <c r="P24" s="3" t="n">
        <v>0.0799999999999999</v>
      </c>
      <c r="Q24" s="3" t="n">
        <v>0.155</v>
      </c>
    </row>
    <row r="25" customFormat="false" ht="12.75" hidden="false" customHeight="false" outlineLevel="0" collapsed="false">
      <c r="A25" s="23" t="n">
        <v>34137</v>
      </c>
      <c r="B25" s="24" t="n">
        <v>0.17545</v>
      </c>
      <c r="C25" s="3" t="n">
        <v>0.00999999999999979</v>
      </c>
      <c r="D25" s="3" t="n">
        <v>0.0550021541666665</v>
      </c>
      <c r="E25" s="3" t="n">
        <v>0.0650021541666663</v>
      </c>
      <c r="G25" s="23" t="n">
        <v>34494</v>
      </c>
      <c r="H25" s="3" t="n">
        <v>0.15655</v>
      </c>
      <c r="I25" s="3" t="n">
        <v>0.0800000000000005</v>
      </c>
      <c r="J25" s="3" t="n">
        <v>0.085</v>
      </c>
      <c r="K25" s="3" t="n">
        <v>0.165</v>
      </c>
      <c r="M25" s="23" t="n">
        <v>34858</v>
      </c>
      <c r="N25" s="3" t="n">
        <v>0.15115</v>
      </c>
      <c r="O25" s="3" t="n">
        <v>0.0750000000000002</v>
      </c>
      <c r="P25" s="3" t="n">
        <v>0.0799999999999996</v>
      </c>
      <c r="Q25" s="3" t="n">
        <v>0.155</v>
      </c>
    </row>
    <row r="26" customFormat="false" ht="12.75" hidden="false" customHeight="false" outlineLevel="0" collapsed="false">
      <c r="A26" s="23" t="n">
        <v>34144</v>
      </c>
      <c r="B26" s="24" t="n">
        <v>0.31445</v>
      </c>
      <c r="C26" s="3" t="n">
        <v>0.0200345558333339</v>
      </c>
      <c r="D26" s="3" t="n">
        <v>0.0574963283333325</v>
      </c>
      <c r="E26" s="3" t="n">
        <v>0.0775308841666664</v>
      </c>
      <c r="G26" s="23" t="n">
        <v>34501</v>
      </c>
      <c r="H26" s="3" t="n">
        <v>0.1098</v>
      </c>
      <c r="I26" s="3" t="n">
        <v>0.0775000000000001</v>
      </c>
      <c r="J26" s="3" t="n">
        <v>0.085</v>
      </c>
      <c r="K26" s="3" t="n">
        <v>0.1625</v>
      </c>
      <c r="M26" s="23" t="n">
        <v>34865</v>
      </c>
      <c r="N26" s="3" t="n">
        <v>0.1523</v>
      </c>
      <c r="O26" s="3" t="n">
        <v>0.0750000000000002</v>
      </c>
      <c r="P26" s="3" t="n">
        <v>0.0799999999999999</v>
      </c>
      <c r="Q26" s="3" t="n">
        <v>0.155</v>
      </c>
    </row>
    <row r="27" customFormat="false" ht="12.75" hidden="false" customHeight="false" outlineLevel="0" collapsed="false">
      <c r="A27" s="23" t="n">
        <v>34151</v>
      </c>
      <c r="B27" s="24" t="n">
        <v>0.218533333333333</v>
      </c>
      <c r="C27" s="3" t="n">
        <v>0.0438161875000001</v>
      </c>
      <c r="D27" s="3" t="n">
        <v>0.0693890691666663</v>
      </c>
      <c r="E27" s="3" t="n">
        <v>0.113205256666666</v>
      </c>
      <c r="G27" s="23" t="n">
        <v>34508</v>
      </c>
      <c r="H27" s="3" t="n">
        <v>0.179199999999999</v>
      </c>
      <c r="I27" s="3" t="n">
        <v>0.0749999999999997</v>
      </c>
      <c r="J27" s="3" t="n">
        <v>0.0825000000000005</v>
      </c>
      <c r="K27" s="3" t="n">
        <v>0.1575</v>
      </c>
      <c r="M27" s="23" t="n">
        <v>34872</v>
      </c>
      <c r="N27" s="3" t="n">
        <v>0.19635</v>
      </c>
      <c r="O27" s="3" t="n">
        <v>0.0900000000000003</v>
      </c>
      <c r="P27" s="3" t="n">
        <v>0.0849999999999995</v>
      </c>
      <c r="Q27" s="3" t="n">
        <v>0.175</v>
      </c>
    </row>
    <row r="28" customFormat="false" ht="12.75" hidden="false" customHeight="false" outlineLevel="0" collapsed="false">
      <c r="A28" s="23" t="n">
        <v>34158</v>
      </c>
      <c r="B28" s="24" t="n">
        <v>0.195533333333333</v>
      </c>
      <c r="C28" s="3" t="n">
        <v>0.0579920658333326</v>
      </c>
      <c r="D28" s="3" t="n">
        <v>0.078072627500001</v>
      </c>
      <c r="E28" s="3" t="n">
        <v>0.136064693333334</v>
      </c>
      <c r="G28" s="23" t="n">
        <v>34515</v>
      </c>
      <c r="H28" s="3" t="n">
        <v>0.13955</v>
      </c>
      <c r="I28" s="3" t="n">
        <v>0.06175</v>
      </c>
      <c r="J28" s="3" t="n">
        <v>0.0750000000000002</v>
      </c>
      <c r="K28" s="3" t="n">
        <v>0.13675</v>
      </c>
      <c r="M28" s="23" t="n">
        <v>34879</v>
      </c>
      <c r="N28" s="3" t="n">
        <v>0.2385</v>
      </c>
      <c r="O28" s="3" t="n">
        <v>0.0920000000000001</v>
      </c>
      <c r="P28" s="3" t="n">
        <v>0.085</v>
      </c>
      <c r="Q28" s="3" t="n">
        <v>0.177</v>
      </c>
    </row>
    <row r="29" customFormat="false" ht="12.75" hidden="false" customHeight="false" outlineLevel="0" collapsed="false">
      <c r="A29" s="23" t="n">
        <v>34165</v>
      </c>
      <c r="B29" s="24" t="n">
        <v>0.263666666666667</v>
      </c>
      <c r="C29" s="3" t="n">
        <v>0.083333333333333</v>
      </c>
      <c r="D29" s="3" t="n">
        <v>0.0900000000000003</v>
      </c>
      <c r="E29" s="3" t="n">
        <v>0.173333333333333</v>
      </c>
      <c r="G29" s="23" t="n">
        <v>34522</v>
      </c>
      <c r="H29" s="3" t="n">
        <v>0.1272</v>
      </c>
      <c r="I29" s="3" t="n">
        <v>0.0657499999999995</v>
      </c>
      <c r="J29" s="3" t="n">
        <v>0.0750000000000002</v>
      </c>
      <c r="K29" s="3" t="n">
        <v>0.14075</v>
      </c>
      <c r="M29" s="23" t="n">
        <v>34886</v>
      </c>
      <c r="N29" s="3" t="n">
        <v>0.2716</v>
      </c>
      <c r="O29" s="3" t="n">
        <v>0.0933333333333335</v>
      </c>
      <c r="P29" s="3" t="n">
        <v>0.0899999999999999</v>
      </c>
      <c r="Q29" s="3" t="n">
        <v>0.183333333333333</v>
      </c>
    </row>
    <row r="30" customFormat="false" ht="12.75" hidden="false" customHeight="false" outlineLevel="0" collapsed="false">
      <c r="A30" s="23" t="n">
        <v>34172</v>
      </c>
      <c r="B30" s="24" t="n">
        <v>0.270733333333333</v>
      </c>
      <c r="C30" s="3" t="n">
        <v>0.109666666666666</v>
      </c>
      <c r="D30" s="3" t="n">
        <v>0.105</v>
      </c>
      <c r="E30" s="3" t="n">
        <v>0.214666666666666</v>
      </c>
      <c r="G30" s="23" t="n">
        <v>34529</v>
      </c>
      <c r="H30" s="3" t="n">
        <v>0.178066666666667</v>
      </c>
      <c r="I30" s="3" t="n">
        <v>0.0785416666666667</v>
      </c>
      <c r="J30" s="3" t="n">
        <v>0.0874999999999995</v>
      </c>
      <c r="K30" s="3" t="n">
        <v>0.166041666666666</v>
      </c>
      <c r="M30" s="23" t="n">
        <v>34893</v>
      </c>
      <c r="N30" s="3" t="n">
        <v>0.268733333333334</v>
      </c>
      <c r="O30" s="3" t="n">
        <v>0.0888333333333335</v>
      </c>
      <c r="P30" s="3" t="n">
        <v>0.085</v>
      </c>
      <c r="Q30" s="3" t="n">
        <v>0.173833333333334</v>
      </c>
    </row>
    <row r="31" customFormat="false" ht="12.75" hidden="false" customHeight="false" outlineLevel="0" collapsed="false">
      <c r="A31" s="23" t="n">
        <v>34179</v>
      </c>
      <c r="B31" s="24" t="n">
        <v>0.208133333333334</v>
      </c>
      <c r="C31" s="3" t="n">
        <v>0.0849999999999995</v>
      </c>
      <c r="D31" s="3" t="n">
        <v>0.0950000000000002</v>
      </c>
      <c r="E31" s="3" t="n">
        <v>0.18</v>
      </c>
      <c r="G31" s="23" t="n">
        <v>34536</v>
      </c>
      <c r="H31" s="3" t="n">
        <v>0.245866666666667</v>
      </c>
      <c r="I31" s="3" t="n">
        <v>0.0718333333333332</v>
      </c>
      <c r="J31" s="3" t="n">
        <v>0.0800000000000005</v>
      </c>
      <c r="K31" s="3" t="n">
        <v>0.151833333333334</v>
      </c>
      <c r="M31" s="23" t="n">
        <v>34900</v>
      </c>
      <c r="N31" s="3" t="n">
        <v>0.281066666666667</v>
      </c>
      <c r="O31" s="3" t="n">
        <v>0.0910000000000002</v>
      </c>
      <c r="P31" s="3" t="n">
        <v>0.0849999999999997</v>
      </c>
      <c r="Q31" s="3" t="n">
        <v>0.176</v>
      </c>
    </row>
    <row r="32" customFormat="false" ht="12.75" hidden="false" customHeight="false" outlineLevel="0" collapsed="false">
      <c r="A32" s="23" t="n">
        <v>34186</v>
      </c>
      <c r="B32" s="24" t="n">
        <v>0.1665</v>
      </c>
      <c r="C32" s="3" t="n">
        <v>0.0787499999999999</v>
      </c>
      <c r="D32" s="3" t="n">
        <v>0.0924999999999998</v>
      </c>
      <c r="E32" s="3" t="n">
        <v>0.17125</v>
      </c>
      <c r="G32" s="23" t="n">
        <v>34543</v>
      </c>
      <c r="H32" s="3" t="n">
        <v>0.292</v>
      </c>
      <c r="I32" s="3" t="n">
        <v>0.0815833333333336</v>
      </c>
      <c r="J32" s="3" t="n">
        <v>0.0849999999999995</v>
      </c>
      <c r="K32" s="3" t="n">
        <v>0.166583333333333</v>
      </c>
      <c r="M32" s="23" t="n">
        <v>34907</v>
      </c>
      <c r="N32" s="3" t="n">
        <v>0.3284</v>
      </c>
      <c r="O32" s="3" t="n">
        <v>0.0972500000000003</v>
      </c>
      <c r="P32" s="3" t="n">
        <v>0.0900000000000001</v>
      </c>
      <c r="Q32" s="3" t="n">
        <v>0.18725</v>
      </c>
    </row>
    <row r="33" customFormat="false" ht="12.75" hidden="false" customHeight="false" outlineLevel="0" collapsed="false">
      <c r="A33" s="23" t="n">
        <v>34193</v>
      </c>
      <c r="B33" s="24" t="n">
        <v>0.1258</v>
      </c>
      <c r="C33" s="3" t="n">
        <v>0.0901666666666663</v>
      </c>
      <c r="D33" s="3" t="n">
        <v>0.0950000000000002</v>
      </c>
      <c r="E33" s="3" t="n">
        <v>0.185166666666666</v>
      </c>
      <c r="G33" s="23" t="n">
        <v>34550</v>
      </c>
      <c r="H33" s="3" t="n">
        <v>0.3156</v>
      </c>
      <c r="I33" s="3" t="n">
        <v>0.0977499999999996</v>
      </c>
      <c r="J33" s="3" t="n">
        <v>0.0900000000000003</v>
      </c>
      <c r="K33" s="3" t="n">
        <v>0.18775</v>
      </c>
      <c r="M33" s="23" t="n">
        <v>34914</v>
      </c>
      <c r="N33" s="3" t="n">
        <v>0.3002</v>
      </c>
      <c r="O33" s="3" t="n">
        <v>0.110666666666666</v>
      </c>
      <c r="P33" s="3" t="n">
        <v>0.0893333333333337</v>
      </c>
      <c r="Q33" s="3" t="n">
        <v>0.2</v>
      </c>
    </row>
    <row r="34" customFormat="false" ht="12.75" hidden="false" customHeight="false" outlineLevel="0" collapsed="false">
      <c r="A34" s="23" t="n">
        <v>34200</v>
      </c>
      <c r="B34" s="24" t="n">
        <v>0.0345</v>
      </c>
      <c r="C34" s="3" t="n">
        <v>0.0798333333333332</v>
      </c>
      <c r="D34" s="3" t="n">
        <v>0.0975000000000001</v>
      </c>
      <c r="E34" s="3" t="n">
        <v>0.177333333333333</v>
      </c>
      <c r="G34" s="23" t="n">
        <v>34557</v>
      </c>
      <c r="H34" s="3" t="n">
        <v>0.3671</v>
      </c>
      <c r="I34" s="3" t="n">
        <v>0.11325</v>
      </c>
      <c r="J34" s="3" t="n">
        <v>0.0900000000000003</v>
      </c>
      <c r="K34" s="3" t="n">
        <v>0.20325</v>
      </c>
      <c r="M34" s="23" t="n">
        <v>34921</v>
      </c>
      <c r="N34" s="3" t="n">
        <v>0.2591</v>
      </c>
      <c r="O34" s="3" t="n">
        <v>0.107666666666667</v>
      </c>
      <c r="P34" s="3" t="n">
        <v>0.0908333333333331</v>
      </c>
      <c r="Q34" s="3" t="n">
        <v>0.1985</v>
      </c>
    </row>
    <row r="35" customFormat="false" ht="12.75" hidden="false" customHeight="false" outlineLevel="0" collapsed="false">
      <c r="A35" s="23" t="n">
        <v>34207</v>
      </c>
      <c r="B35" s="24" t="n">
        <v>0.0491000000000006</v>
      </c>
      <c r="C35" s="3" t="n">
        <v>0.0631666666666666</v>
      </c>
      <c r="D35" s="3" t="n">
        <v>0.0929166666666665</v>
      </c>
      <c r="E35" s="3" t="n">
        <v>0.156083333333333</v>
      </c>
      <c r="G35" s="23" t="n">
        <v>34564</v>
      </c>
      <c r="H35" s="3" t="n">
        <v>0.3304</v>
      </c>
      <c r="I35" s="3" t="n">
        <v>0.114916666666667</v>
      </c>
      <c r="J35" s="3" t="n">
        <v>0.0950000000000006</v>
      </c>
      <c r="K35" s="3" t="n">
        <v>0.209916666666667</v>
      </c>
      <c r="M35" s="23" t="n">
        <v>34928</v>
      </c>
      <c r="N35" s="3" t="n">
        <v>0.2171</v>
      </c>
      <c r="O35" s="3" t="n">
        <v>0.0980833333333337</v>
      </c>
      <c r="P35" s="3" t="n">
        <v>0.0908333333333333</v>
      </c>
      <c r="Q35" s="3" t="n">
        <v>0.188916666666667</v>
      </c>
    </row>
    <row r="36" customFormat="false" ht="12.75" hidden="false" customHeight="false" outlineLevel="0" collapsed="false">
      <c r="A36" s="23" t="n">
        <v>34214</v>
      </c>
      <c r="B36" s="24" t="n">
        <v>0.0539999999999998</v>
      </c>
      <c r="C36" s="3" t="n">
        <v>0.0677500000000002</v>
      </c>
      <c r="D36" s="3" t="n">
        <v>0.100208333333334</v>
      </c>
      <c r="E36" s="3" t="n">
        <v>0.167958333333334</v>
      </c>
      <c r="G36" s="23" t="n">
        <v>34571</v>
      </c>
      <c r="H36" s="3" t="n">
        <v>0.488</v>
      </c>
      <c r="I36" s="3" t="n">
        <v>0.150583333333333</v>
      </c>
      <c r="J36" s="3" t="n">
        <v>0.105</v>
      </c>
      <c r="K36" s="3" t="n">
        <v>0.255583333333333</v>
      </c>
      <c r="M36" s="23" t="n">
        <v>34935</v>
      </c>
      <c r="N36" s="3" t="n">
        <v>0.1967</v>
      </c>
      <c r="O36" s="3" t="n">
        <v>0.0816666666666666</v>
      </c>
      <c r="P36" s="3" t="n">
        <v>0.0808333333333335</v>
      </c>
      <c r="Q36" s="3" t="n">
        <v>0.1625</v>
      </c>
    </row>
    <row r="37" customFormat="false" ht="12.75" hidden="false" customHeight="false" outlineLevel="0" collapsed="false">
      <c r="A37" s="23" t="n">
        <v>34221</v>
      </c>
      <c r="B37" s="24" t="n">
        <v>0.1218</v>
      </c>
      <c r="C37" s="3" t="n">
        <v>0.0812499999999998</v>
      </c>
      <c r="D37" s="3" t="n">
        <v>0.112499999999999</v>
      </c>
      <c r="E37" s="3" t="n">
        <v>0.193749999999999</v>
      </c>
      <c r="G37" s="23" t="n">
        <v>34578</v>
      </c>
      <c r="H37" s="3" t="n">
        <v>0.4016</v>
      </c>
      <c r="I37" s="3" t="n">
        <v>0.142583333333334</v>
      </c>
      <c r="J37" s="3" t="n">
        <v>0.11</v>
      </c>
      <c r="K37" s="3" t="n">
        <v>0.252583333333333</v>
      </c>
      <c r="M37" s="23" t="n">
        <v>34942</v>
      </c>
      <c r="N37" s="3" t="n">
        <v>0.2035</v>
      </c>
      <c r="O37" s="3" t="n">
        <v>0.0496666666666668</v>
      </c>
      <c r="P37" s="3" t="n">
        <v>0.075833333333333</v>
      </c>
      <c r="Q37" s="3" t="n">
        <v>0.1255</v>
      </c>
    </row>
    <row r="38" customFormat="false" ht="12.75" hidden="false" customHeight="false" outlineLevel="0" collapsed="false">
      <c r="A38" s="23" t="n">
        <v>34228</v>
      </c>
      <c r="B38" s="24" t="n">
        <v>0.1588</v>
      </c>
      <c r="C38" s="3" t="n">
        <v>0.126583333333334</v>
      </c>
      <c r="D38" s="3" t="n">
        <v>0.13</v>
      </c>
      <c r="E38" s="3" t="n">
        <v>0.256583333333333</v>
      </c>
      <c r="G38" s="23" t="n">
        <v>34585</v>
      </c>
      <c r="H38" s="3" t="n">
        <v>0.3768</v>
      </c>
      <c r="I38" s="3" t="n">
        <v>0.138833333333333</v>
      </c>
      <c r="J38" s="3" t="n">
        <v>0.11</v>
      </c>
      <c r="K38" s="3" t="n">
        <v>0.248833333333333</v>
      </c>
      <c r="M38" s="23" t="n">
        <v>34949</v>
      </c>
      <c r="N38" s="3" t="n">
        <v>0.1896</v>
      </c>
      <c r="O38" s="3" t="n">
        <v>0.0651666666666664</v>
      </c>
      <c r="P38" s="3" t="n">
        <v>0.0746666666666669</v>
      </c>
      <c r="Q38" s="3" t="n">
        <v>0.139833333333333</v>
      </c>
    </row>
    <row r="39" customFormat="false" ht="12.75" hidden="false" customHeight="false" outlineLevel="0" collapsed="false">
      <c r="A39" s="23" t="n">
        <v>34235</v>
      </c>
      <c r="B39" s="24" t="n">
        <v>0.2572</v>
      </c>
      <c r="C39" s="3" t="n">
        <v>0.100291666666667</v>
      </c>
      <c r="D39" s="3" t="n">
        <v>0.110833333333334</v>
      </c>
      <c r="E39" s="3" t="n">
        <v>0.211125000000001</v>
      </c>
      <c r="G39" s="23" t="n">
        <v>34592</v>
      </c>
      <c r="H39" s="3" t="n">
        <v>0.3888</v>
      </c>
      <c r="I39" s="3" t="n">
        <v>0.1400000025</v>
      </c>
      <c r="J39" s="3" t="n">
        <v>0.11</v>
      </c>
      <c r="K39" s="3" t="n">
        <v>0.2500000025</v>
      </c>
      <c r="M39" s="23" t="n">
        <v>34956</v>
      </c>
      <c r="N39" s="3" t="n">
        <v>0.1764</v>
      </c>
      <c r="O39" s="3" t="n">
        <v>0.0467499999999999</v>
      </c>
      <c r="P39" s="3" t="n">
        <v>0.0746666666666671</v>
      </c>
      <c r="Q39" s="3" t="n">
        <v>0.121416666666667</v>
      </c>
    </row>
    <row r="40" customFormat="false" ht="12.75" hidden="false" customHeight="false" outlineLevel="0" collapsed="false">
      <c r="A40" s="23" t="n">
        <v>34242</v>
      </c>
      <c r="B40" s="24" t="n">
        <v>0.2642</v>
      </c>
      <c r="C40" s="3" t="n">
        <v>0.0900833333333337</v>
      </c>
      <c r="D40" s="3" t="n">
        <v>0.108333333333333</v>
      </c>
      <c r="E40" s="3" t="n">
        <v>0.198416666666667</v>
      </c>
      <c r="G40" s="23" t="n">
        <v>34599</v>
      </c>
      <c r="H40" s="3" t="n">
        <v>0.5338</v>
      </c>
      <c r="I40" s="3" t="n">
        <v>0.141583333333333</v>
      </c>
      <c r="J40" s="3" t="n">
        <v>0.11</v>
      </c>
      <c r="K40" s="3" t="n">
        <v>0.251583333333333</v>
      </c>
      <c r="M40" s="23" t="n">
        <v>34963</v>
      </c>
      <c r="N40" s="3" t="n">
        <v>0.2002</v>
      </c>
      <c r="O40" s="3" t="n">
        <v>0.0479166666666662</v>
      </c>
      <c r="P40" s="3" t="n">
        <v>0.0700833333333337</v>
      </c>
      <c r="Q40" s="3" t="n">
        <v>0.118</v>
      </c>
    </row>
    <row r="41" customFormat="false" ht="12.75" hidden="false" customHeight="false" outlineLevel="0" collapsed="false">
      <c r="G41" s="23" t="n">
        <v>34606</v>
      </c>
      <c r="H41" s="3" t="n">
        <v>0.5302</v>
      </c>
      <c r="I41" s="3" t="n">
        <v>0.142</v>
      </c>
      <c r="J41" s="3" t="n">
        <v>0.11</v>
      </c>
      <c r="K41" s="3" t="n">
        <v>0.252</v>
      </c>
      <c r="M41" s="23" t="n">
        <v>34970</v>
      </c>
      <c r="N41" s="3" t="n">
        <v>0.2018</v>
      </c>
      <c r="O41" s="3" t="n">
        <v>0.0409999999999999</v>
      </c>
      <c r="P41" s="3" t="n">
        <v>0.0701666666666669</v>
      </c>
      <c r="Q41" s="3" t="n">
        <v>0.111166666666667</v>
      </c>
    </row>
    <row r="43" customFormat="false" ht="12.75" hidden="false" customHeight="false" outlineLevel="0" collapsed="false">
      <c r="A43" s="42"/>
      <c r="B43" s="42"/>
      <c r="C43" s="43" t="n">
        <v>1996</v>
      </c>
      <c r="D43" s="42"/>
      <c r="E43" s="42"/>
      <c r="F43" s="42"/>
      <c r="G43" s="42"/>
      <c r="H43" s="42"/>
      <c r="I43" s="43" t="n">
        <v>1997</v>
      </c>
      <c r="J43" s="42"/>
      <c r="K43" s="42"/>
      <c r="L43" s="42"/>
      <c r="M43" s="42"/>
      <c r="N43" s="42"/>
      <c r="O43" s="43" t="n">
        <v>1998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</row>
    <row r="44" customFormat="false" ht="24.75" hidden="false" customHeight="false" outlineLevel="0" collapsed="false">
      <c r="A44" s="40" t="s">
        <v>14</v>
      </c>
      <c r="B44" s="17" t="s">
        <v>16</v>
      </c>
      <c r="C44" s="17" t="s">
        <v>17</v>
      </c>
      <c r="D44" s="17" t="s">
        <v>18</v>
      </c>
      <c r="E44" s="17" t="s">
        <v>19</v>
      </c>
      <c r="G44" s="40" t="s">
        <v>14</v>
      </c>
      <c r="H44" s="17" t="s">
        <v>16</v>
      </c>
      <c r="I44" s="17" t="s">
        <v>17</v>
      </c>
      <c r="J44" s="17" t="s">
        <v>18</v>
      </c>
      <c r="K44" s="17" t="s">
        <v>19</v>
      </c>
      <c r="M44" s="40" t="s">
        <v>14</v>
      </c>
      <c r="N44" s="17" t="s">
        <v>16</v>
      </c>
      <c r="O44" s="17" t="s">
        <v>17</v>
      </c>
      <c r="P44" s="17" t="s">
        <v>18</v>
      </c>
      <c r="Q44" s="17" t="s">
        <v>19</v>
      </c>
    </row>
    <row r="45" customFormat="false" ht="13.5" hidden="false" customHeight="false" outlineLevel="0" collapsed="false">
      <c r="A45" s="23" t="n">
        <v>35068</v>
      </c>
      <c r="B45" s="3" t="n">
        <v>0.131742857142857</v>
      </c>
      <c r="C45" s="3" t="n">
        <v>0.0263333333333333</v>
      </c>
      <c r="D45" s="3" t="n">
        <v>0.0400000000000007</v>
      </c>
      <c r="E45" s="3" t="n">
        <v>0.066333333333334</v>
      </c>
      <c r="G45" s="23" t="n">
        <v>35432</v>
      </c>
      <c r="H45" s="3" t="n">
        <v>0.115314285714286</v>
      </c>
      <c r="I45" s="3" t="n">
        <v>0.0203333333333333</v>
      </c>
      <c r="J45" s="3" t="n">
        <v>0.0100000000000002</v>
      </c>
      <c r="K45" s="3" t="n">
        <v>0.0303333333333335</v>
      </c>
      <c r="M45" s="23" t="n">
        <v>35803</v>
      </c>
      <c r="N45" s="3" t="n">
        <v>0.267828571428572</v>
      </c>
      <c r="O45" s="3" t="n">
        <v>0.0110833333333331</v>
      </c>
      <c r="P45" s="3" t="n">
        <v>0.0125833333333336</v>
      </c>
      <c r="Q45" s="3" t="n">
        <v>0.0236666666666667</v>
      </c>
    </row>
    <row r="46" customFormat="false" ht="12.75" hidden="false" customHeight="false" outlineLevel="0" collapsed="false">
      <c r="A46" s="23" t="n">
        <v>35075</v>
      </c>
      <c r="B46" s="3" t="n">
        <v>0.1674</v>
      </c>
      <c r="C46" s="3" t="n">
        <v>0.0262500000000001</v>
      </c>
      <c r="D46" s="3" t="n">
        <v>0.0399999999999996</v>
      </c>
      <c r="E46" s="3" t="n">
        <v>0.0662499999999997</v>
      </c>
      <c r="G46" s="23" t="n">
        <v>35439</v>
      </c>
      <c r="H46" s="3" t="n">
        <v>0.0995714285714286</v>
      </c>
      <c r="I46" s="3" t="n">
        <v>0.0185</v>
      </c>
      <c r="J46" s="3" t="n">
        <v>0.00999999999999979</v>
      </c>
      <c r="K46" s="3" t="n">
        <v>0.0284999999999997</v>
      </c>
      <c r="M46" s="23" t="n">
        <v>35810</v>
      </c>
      <c r="N46" s="3" t="n">
        <v>0.253857142857143</v>
      </c>
      <c r="O46" s="3" t="n">
        <v>0.0241666666666669</v>
      </c>
      <c r="P46" s="3" t="n">
        <v>0.0161666666666664</v>
      </c>
      <c r="Q46" s="3" t="n">
        <v>0.0403333333333333</v>
      </c>
    </row>
    <row r="47" customFormat="false" ht="12.75" hidden="false" customHeight="false" outlineLevel="0" collapsed="false">
      <c r="A47" s="23" t="n">
        <v>35082</v>
      </c>
      <c r="B47" s="3" t="n">
        <v>0.150085714285714</v>
      </c>
      <c r="C47" s="3" t="n">
        <v>0.0262500000000001</v>
      </c>
      <c r="D47" s="3" t="n">
        <v>0.0399999999999998</v>
      </c>
      <c r="E47" s="3" t="n">
        <v>0.0662499999999999</v>
      </c>
      <c r="G47" s="23" t="n">
        <v>35446</v>
      </c>
      <c r="H47" s="3" t="n">
        <v>0.103285714285714</v>
      </c>
      <c r="I47" s="3" t="n">
        <v>-0.0172500000000002</v>
      </c>
      <c r="J47" s="3" t="n">
        <v>0</v>
      </c>
      <c r="K47" s="3" t="n">
        <v>-0.0172500000000002</v>
      </c>
      <c r="M47" s="23" t="n">
        <v>35817</v>
      </c>
      <c r="N47" s="3" t="n">
        <v>0.238657142857143</v>
      </c>
      <c r="O47" s="3" t="n">
        <v>0.0283333333333338</v>
      </c>
      <c r="P47" s="3" t="n">
        <v>0.0218333333333329</v>
      </c>
      <c r="Q47" s="3" t="n">
        <v>0.0501666666666667</v>
      </c>
    </row>
    <row r="48" customFormat="false" ht="12.75" hidden="false" customHeight="false" outlineLevel="0" collapsed="false">
      <c r="A48" s="23" t="n">
        <v>35089</v>
      </c>
      <c r="B48" s="3" t="n">
        <v>0.150885714285715</v>
      </c>
      <c r="C48" s="3" t="n">
        <v>0.022083333333333</v>
      </c>
      <c r="D48" s="3" t="n">
        <v>0.0350000000000001</v>
      </c>
      <c r="E48" s="3" t="n">
        <v>0.0570833333333332</v>
      </c>
      <c r="G48" s="23" t="n">
        <v>35453</v>
      </c>
      <c r="H48" s="3" t="n">
        <v>0.143971428571429</v>
      </c>
      <c r="I48" s="3" t="n">
        <v>-0.0412499999999998</v>
      </c>
      <c r="J48" s="3" t="n">
        <v>-0.00499999999999989</v>
      </c>
      <c r="K48" s="3" t="n">
        <v>-0.0462499999999997</v>
      </c>
      <c r="M48" s="23" t="n">
        <v>35824</v>
      </c>
      <c r="N48" s="3" t="n">
        <v>0.239257142857143</v>
      </c>
      <c r="O48" s="3" t="n">
        <v>0.03525</v>
      </c>
      <c r="P48" s="3" t="n">
        <v>0.0260833333333337</v>
      </c>
      <c r="Q48" s="3" t="n">
        <v>0.0613333333333337</v>
      </c>
    </row>
    <row r="49" customFormat="false" ht="12.75" hidden="false" customHeight="false" outlineLevel="0" collapsed="false">
      <c r="A49" s="23" t="n">
        <v>35096</v>
      </c>
      <c r="B49" s="3" t="n">
        <v>0.0600857142857145</v>
      </c>
      <c r="C49" s="3" t="n">
        <v>0.0250000000000001</v>
      </c>
      <c r="D49" s="3" t="n">
        <v>0.0350000000000004</v>
      </c>
      <c r="E49" s="3" t="n">
        <v>0.0600000000000005</v>
      </c>
      <c r="G49" s="23" t="n">
        <v>35460</v>
      </c>
      <c r="H49" s="3" t="n">
        <v>0.171228571428571</v>
      </c>
      <c r="I49" s="3" t="n">
        <v>-0.0195833333333333</v>
      </c>
      <c r="J49" s="3" t="n">
        <v>-0.00499999999999989</v>
      </c>
      <c r="K49" s="3" t="n">
        <v>-0.0245833333333332</v>
      </c>
      <c r="M49" s="23" t="n">
        <v>35831</v>
      </c>
      <c r="N49" s="3" t="n">
        <v>0.165657142857143</v>
      </c>
      <c r="O49" s="3" t="n">
        <v>0.0224166666666665</v>
      </c>
      <c r="P49" s="3" t="n">
        <v>0.0307500000000003</v>
      </c>
      <c r="Q49" s="3" t="n">
        <v>0.0531666666666668</v>
      </c>
    </row>
    <row r="50" customFormat="false" ht="12.75" hidden="false" customHeight="false" outlineLevel="0" collapsed="false">
      <c r="A50" s="23" t="n">
        <v>35103</v>
      </c>
      <c r="B50" s="3" t="n">
        <v>0.034742857142857</v>
      </c>
      <c r="C50" s="3" t="n">
        <v>0.0261666666666665</v>
      </c>
      <c r="D50" s="3" t="n">
        <v>0.0302499999999999</v>
      </c>
      <c r="E50" s="3" t="n">
        <v>0.0564166666666663</v>
      </c>
      <c r="G50" s="23" t="n">
        <v>35467</v>
      </c>
      <c r="H50" s="3" t="n">
        <v>0.1788</v>
      </c>
      <c r="I50" s="3" t="n">
        <v>-0.00633333333333352</v>
      </c>
      <c r="J50" s="3" t="n">
        <v>0</v>
      </c>
      <c r="K50" s="3" t="n">
        <v>-0.00633333333333352</v>
      </c>
      <c r="M50" s="23" t="n">
        <v>35838</v>
      </c>
      <c r="N50" s="3" t="n">
        <v>0.205</v>
      </c>
      <c r="O50" s="3" t="n">
        <v>-0.008083333333333</v>
      </c>
      <c r="P50" s="3" t="n">
        <v>0.0187499999999998</v>
      </c>
      <c r="Q50" s="3" t="n">
        <v>0.0106666666666668</v>
      </c>
    </row>
    <row r="51" customFormat="false" ht="12.75" hidden="false" customHeight="false" outlineLevel="0" collapsed="false">
      <c r="A51" s="23" t="n">
        <v>35110</v>
      </c>
      <c r="B51" s="3" t="n">
        <v>0.037171428571428</v>
      </c>
      <c r="C51" s="3" t="n">
        <v>0.0261666666666667</v>
      </c>
      <c r="D51" s="3" t="n">
        <v>0.0349999999999997</v>
      </c>
      <c r="E51" s="3" t="n">
        <v>0.0611666666666664</v>
      </c>
      <c r="G51" s="23" t="n">
        <v>35474</v>
      </c>
      <c r="H51" s="3" t="n">
        <v>0.187228571428572</v>
      </c>
      <c r="I51" s="3" t="n">
        <v>0.0207500000000014</v>
      </c>
      <c r="J51" s="3" t="n">
        <v>0</v>
      </c>
      <c r="K51" s="3" t="n">
        <v>0.0207500000000014</v>
      </c>
      <c r="M51" s="23" t="n">
        <v>35845</v>
      </c>
      <c r="N51" s="3" t="n">
        <v>0.225428571428572</v>
      </c>
      <c r="O51" s="3" t="n">
        <v>-0.0106666666666668</v>
      </c>
      <c r="P51" s="3" t="n">
        <v>0.0188333333333333</v>
      </c>
      <c r="Q51" s="3" t="n">
        <v>0.00816666666666643</v>
      </c>
    </row>
    <row r="52" customFormat="false" ht="12.75" hidden="false" customHeight="false" outlineLevel="0" collapsed="false">
      <c r="A52" s="23" t="n">
        <v>35117</v>
      </c>
      <c r="B52" s="3" t="n">
        <v>0.0505714285714283</v>
      </c>
      <c r="C52" s="3" t="n">
        <v>0.0261666666666662</v>
      </c>
      <c r="D52" s="3" t="n">
        <v>0.0350000000000001</v>
      </c>
      <c r="E52" s="3" t="n">
        <v>0.0611666666666664</v>
      </c>
      <c r="G52" s="23" t="n">
        <v>35481</v>
      </c>
      <c r="H52" s="3" t="n">
        <v>0.249057142857143</v>
      </c>
      <c r="I52" s="3" t="n">
        <v>-0.0100000000000002</v>
      </c>
      <c r="J52" s="3" t="n">
        <v>0</v>
      </c>
      <c r="K52" s="3" t="n">
        <v>-0.0100000000000002</v>
      </c>
      <c r="M52" s="23" t="n">
        <v>35852</v>
      </c>
      <c r="N52" s="3" t="n">
        <v>0.203142857142857</v>
      </c>
      <c r="O52" s="3" t="n">
        <v>-0.00491666666666646</v>
      </c>
      <c r="P52" s="3" t="n">
        <v>0.0155000000000003</v>
      </c>
      <c r="Q52" s="3" t="n">
        <v>0.0105833333333338</v>
      </c>
    </row>
    <row r="53" customFormat="false" ht="12.75" hidden="false" customHeight="false" outlineLevel="0" collapsed="false">
      <c r="A53" s="23" t="n">
        <v>35124</v>
      </c>
      <c r="B53" s="3" t="n">
        <v>0.0596571428571431</v>
      </c>
      <c r="C53" s="3" t="n">
        <v>0.0242500000000003</v>
      </c>
      <c r="D53" s="3" t="n">
        <v>0.0350000000000001</v>
      </c>
      <c r="E53" s="3" t="n">
        <v>0.0592500000000005</v>
      </c>
      <c r="G53" s="23" t="n">
        <v>35488</v>
      </c>
      <c r="H53" s="3" t="n">
        <v>0.269628571428571</v>
      </c>
      <c r="I53" s="3" t="n">
        <v>-0.00358333333333283</v>
      </c>
      <c r="J53" s="3" t="n">
        <v>0.00999999999999934</v>
      </c>
      <c r="K53" s="3" t="n">
        <v>0.00641666666666652</v>
      </c>
      <c r="M53" s="23" t="n">
        <v>35859</v>
      </c>
      <c r="N53" s="3" t="n">
        <v>0.2548</v>
      </c>
      <c r="O53" s="3" t="n">
        <v>0.000916666666666899</v>
      </c>
      <c r="P53" s="3" t="n">
        <v>0.0154999999999998</v>
      </c>
      <c r="Q53" s="3" t="n">
        <v>0.0164166666666667</v>
      </c>
    </row>
    <row r="54" customFormat="false" ht="12.75" hidden="false" customHeight="false" outlineLevel="0" collapsed="false">
      <c r="A54" s="23" t="n">
        <v>35131</v>
      </c>
      <c r="B54" s="3" t="n">
        <v>0.0715999999999999</v>
      </c>
      <c r="C54" s="3" t="n">
        <v>0.0250416666666666</v>
      </c>
      <c r="D54" s="3" t="n">
        <v>0.0299999999999998</v>
      </c>
      <c r="E54" s="3" t="n">
        <v>0.0550416666666664</v>
      </c>
      <c r="G54" s="23" t="n">
        <v>35495</v>
      </c>
      <c r="H54" s="3" t="n">
        <v>0.255114285714286</v>
      </c>
      <c r="I54" s="3" t="n">
        <v>0.0715833333333329</v>
      </c>
      <c r="J54" s="3" t="n">
        <v>0.0150000000000001</v>
      </c>
      <c r="K54" s="3" t="n">
        <v>0.086583333333333</v>
      </c>
      <c r="M54" s="23" t="n">
        <v>35866</v>
      </c>
      <c r="N54" s="3" t="n">
        <v>0.259428571428571</v>
      </c>
      <c r="O54" s="3" t="n">
        <v>-0.0115000000000003</v>
      </c>
      <c r="P54" s="3" t="n">
        <v>0.0108333333333328</v>
      </c>
      <c r="Q54" s="3" t="n">
        <v>-0.000666666666667481</v>
      </c>
    </row>
    <row r="55" customFormat="false" ht="12.75" hidden="false" customHeight="false" outlineLevel="0" collapsed="false">
      <c r="A55" s="23" t="n">
        <v>35138</v>
      </c>
      <c r="B55" s="3" t="n">
        <v>0.020257142857143</v>
      </c>
      <c r="C55" s="3" t="n">
        <v>0.0270416666666666</v>
      </c>
      <c r="D55" s="3" t="n">
        <v>0.0300000000000005</v>
      </c>
      <c r="E55" s="3" t="n">
        <v>0.0570416666666671</v>
      </c>
      <c r="G55" s="23" t="n">
        <v>35502</v>
      </c>
      <c r="H55" s="3" t="n">
        <v>0.202571428571429</v>
      </c>
      <c r="I55" s="3" t="n">
        <v>0.0396666666666672</v>
      </c>
      <c r="J55" s="3" t="n">
        <v>0.0299999999999998</v>
      </c>
      <c r="K55" s="3" t="n">
        <v>0.069666666666667</v>
      </c>
      <c r="M55" s="23" t="n">
        <v>35873</v>
      </c>
      <c r="N55" s="3" t="n">
        <v>0.191714285714285</v>
      </c>
      <c r="O55" s="3" t="n">
        <v>-0.030583333333333</v>
      </c>
      <c r="P55" s="3" t="n">
        <v>0.0106666666666668</v>
      </c>
      <c r="Q55" s="3" t="n">
        <v>-0.0199166666666661</v>
      </c>
    </row>
    <row r="56" customFormat="false" ht="12.75" hidden="false" customHeight="false" outlineLevel="0" collapsed="false">
      <c r="A56" s="23" t="n">
        <v>35145</v>
      </c>
      <c r="B56" s="3" t="n">
        <v>-0.0898000000000003</v>
      </c>
      <c r="C56" s="3" t="n">
        <v>0.0185833333333334</v>
      </c>
      <c r="D56" s="3" t="n">
        <v>0.0300000000000003</v>
      </c>
      <c r="E56" s="3" t="n">
        <v>0.0485833333333336</v>
      </c>
      <c r="G56" s="23" t="n">
        <v>35509</v>
      </c>
      <c r="H56" s="3" t="n">
        <v>0.244</v>
      </c>
      <c r="I56" s="3" t="n">
        <v>0.0470833333333331</v>
      </c>
      <c r="J56" s="3" t="n">
        <v>0.04</v>
      </c>
      <c r="K56" s="3" t="n">
        <v>0.0870833333333332</v>
      </c>
      <c r="M56" s="23" t="n">
        <v>35880</v>
      </c>
      <c r="N56" s="3" t="n">
        <v>0.191</v>
      </c>
      <c r="O56" s="3" t="n">
        <v>-0.0448333333333335</v>
      </c>
      <c r="P56" s="3" t="n">
        <v>0.00816666666666732</v>
      </c>
      <c r="Q56" s="3" t="n">
        <v>-0.0366666666666662</v>
      </c>
    </row>
    <row r="57" customFormat="false" ht="12.75" hidden="false" customHeight="false" outlineLevel="0" collapsed="false">
      <c r="A57" s="23" t="n">
        <v>35152</v>
      </c>
      <c r="B57" s="3" t="n">
        <v>-0.0389428571428567</v>
      </c>
      <c r="C57" s="3" t="n">
        <v>0.00541666666666618</v>
      </c>
      <c r="D57" s="3" t="n">
        <v>0.0299999999999998</v>
      </c>
      <c r="E57" s="3" t="n">
        <v>0.035416666666666</v>
      </c>
      <c r="G57" s="23" t="n">
        <v>35516</v>
      </c>
      <c r="H57" s="3" t="n">
        <v>0.292457142857143</v>
      </c>
      <c r="I57" s="3" t="n">
        <v>0.0474166666666669</v>
      </c>
      <c r="J57" s="3" t="n">
        <v>0.0560000000000001</v>
      </c>
      <c r="K57" s="3" t="n">
        <v>0.103416666666667</v>
      </c>
      <c r="M57" s="23" t="n">
        <v>35887</v>
      </c>
      <c r="N57" s="3" t="n">
        <v>0.117500000000001</v>
      </c>
      <c r="O57" s="3" t="n">
        <v>-0.0635833333333333</v>
      </c>
      <c r="P57" s="3" t="n">
        <v>0.00416666666666687</v>
      </c>
      <c r="Q57" s="3" t="n">
        <v>-0.0594166666666665</v>
      </c>
    </row>
    <row r="58" customFormat="false" ht="12.75" hidden="false" customHeight="false" outlineLevel="0" collapsed="false">
      <c r="A58" s="23" t="n">
        <v>35159</v>
      </c>
      <c r="B58" s="3" t="n">
        <v>0.0185333333333331</v>
      </c>
      <c r="C58" s="3" t="n">
        <v>-0.00491666666666646</v>
      </c>
      <c r="D58" s="3" t="n">
        <v>0.0299999999999998</v>
      </c>
      <c r="E58" s="3" t="n">
        <v>0.0250833333333333</v>
      </c>
      <c r="G58" s="23" t="n">
        <v>35523</v>
      </c>
      <c r="H58" s="3" t="n">
        <v>0.283666666666667</v>
      </c>
      <c r="I58" s="3" t="n">
        <v>0.0442500000000003</v>
      </c>
      <c r="J58" s="3" t="n">
        <v>0.0708333333333329</v>
      </c>
      <c r="K58" s="3" t="n">
        <v>0.115083333333333</v>
      </c>
      <c r="M58" s="23" t="n">
        <v>35894</v>
      </c>
      <c r="N58" s="3" t="n">
        <v>0.0933333333333333</v>
      </c>
      <c r="O58" s="3" t="n">
        <v>-0.0514166666666669</v>
      </c>
      <c r="P58" s="3" t="n">
        <v>0.00408333333333344</v>
      </c>
      <c r="Q58" s="3" t="n">
        <v>-0.0473333333333335</v>
      </c>
    </row>
    <row r="59" customFormat="false" ht="12.75" hidden="false" customHeight="false" outlineLevel="0" collapsed="false">
      <c r="A59" s="23" t="n">
        <v>35166</v>
      </c>
      <c r="B59" s="3" t="n">
        <v>0.0108999999999999</v>
      </c>
      <c r="C59" s="3" t="n">
        <v>-0.0223333333333331</v>
      </c>
      <c r="D59" s="3" t="n">
        <v>0.00999999999999979</v>
      </c>
      <c r="E59" s="3" t="n">
        <v>-0.0123333333333333</v>
      </c>
      <c r="G59" s="23" t="n">
        <v>35530</v>
      </c>
      <c r="H59" s="3" t="n">
        <v>0.271933333333334</v>
      </c>
      <c r="I59" s="3" t="n">
        <v>0.00483333333333302</v>
      </c>
      <c r="J59" s="3" t="n">
        <v>0.0516666666666672</v>
      </c>
      <c r="K59" s="3" t="n">
        <v>0.0565000000000002</v>
      </c>
      <c r="M59" s="23" t="n">
        <v>35901</v>
      </c>
      <c r="N59" s="3" t="n">
        <v>0.126566666666667</v>
      </c>
      <c r="O59" s="3" t="n">
        <v>-0.0494166666666667</v>
      </c>
      <c r="P59" s="3" t="n">
        <v>0.00600000000000023</v>
      </c>
      <c r="Q59" s="3" t="n">
        <v>-0.0434166666666664</v>
      </c>
    </row>
    <row r="60" customFormat="false" ht="12.75" hidden="false" customHeight="false" outlineLevel="0" collapsed="false">
      <c r="A60" s="23" t="n">
        <v>35173</v>
      </c>
      <c r="B60" s="3" t="n">
        <v>-0.0281000000000002</v>
      </c>
      <c r="C60" s="3" t="n">
        <v>-0.0452499999999998</v>
      </c>
      <c r="D60" s="3" t="n">
        <v>0</v>
      </c>
      <c r="E60" s="3" t="n">
        <v>-0.0452499999999998</v>
      </c>
      <c r="G60" s="23" t="n">
        <v>35537</v>
      </c>
      <c r="H60" s="3" t="n">
        <v>0.2347</v>
      </c>
      <c r="I60" s="3" t="n">
        <v>-0.0474166666666664</v>
      </c>
      <c r="J60" s="3" t="n">
        <v>0.0144166666666661</v>
      </c>
      <c r="K60" s="3" t="n">
        <v>-0.0330000000000004</v>
      </c>
      <c r="M60" s="23" t="n">
        <v>35908</v>
      </c>
      <c r="N60" s="3" t="n">
        <v>0.1945</v>
      </c>
      <c r="O60" s="3" t="n">
        <v>-0.0556666666666668</v>
      </c>
      <c r="P60" s="3" t="n">
        <v>0.00366666666666715</v>
      </c>
      <c r="Q60" s="3" t="n">
        <v>-0.0519999999999996</v>
      </c>
    </row>
    <row r="61" customFormat="false" ht="12.75" hidden="false" customHeight="false" outlineLevel="0" collapsed="false">
      <c r="A61" s="23" t="n">
        <v>35180</v>
      </c>
      <c r="B61" s="3" t="n">
        <v>0.00846666666666662</v>
      </c>
      <c r="C61" s="3" t="n">
        <v>-0.0760833333333331</v>
      </c>
      <c r="D61" s="3" t="n">
        <v>-0.04</v>
      </c>
      <c r="E61" s="3" t="n">
        <v>-0.116083333333333</v>
      </c>
      <c r="G61" s="23" t="n">
        <v>35544</v>
      </c>
      <c r="H61" s="3" t="n">
        <v>0.182466666666667</v>
      </c>
      <c r="I61" s="3" t="n">
        <v>0.0115833333333333</v>
      </c>
      <c r="J61" s="3" t="n">
        <v>0.0194999999999999</v>
      </c>
      <c r="K61" s="3" t="n">
        <v>0.0310833333333331</v>
      </c>
      <c r="M61" s="23" t="n">
        <v>35915</v>
      </c>
      <c r="N61" s="3" t="n">
        <v>0.246233333333334</v>
      </c>
      <c r="O61" s="3" t="n">
        <v>-0.0411666666666664</v>
      </c>
      <c r="P61" s="3" t="n">
        <v>-0.000500000000000167</v>
      </c>
      <c r="Q61" s="3" t="n">
        <v>-0.0416666666666665</v>
      </c>
    </row>
    <row r="62" customFormat="false" ht="12.75" hidden="false" customHeight="false" outlineLevel="0" collapsed="false">
      <c r="A62" s="23" t="n">
        <v>35187</v>
      </c>
      <c r="B62" s="3" t="n">
        <v>0.0503999999999998</v>
      </c>
      <c r="C62" s="3" t="n">
        <v>-0.080416666666667</v>
      </c>
      <c r="D62" s="3" t="n">
        <v>-0.0499999999999998</v>
      </c>
      <c r="E62" s="3" t="n">
        <v>-0.130416666666667</v>
      </c>
      <c r="G62" s="23" t="n">
        <v>35551</v>
      </c>
      <c r="H62" s="3" t="n">
        <v>0.1584</v>
      </c>
      <c r="I62" s="3" t="n">
        <v>-0.0654166666666667</v>
      </c>
      <c r="J62" s="3" t="n">
        <v>0.004</v>
      </c>
      <c r="K62" s="3" t="n">
        <v>-0.0614166666666667</v>
      </c>
      <c r="M62" s="23" t="n">
        <v>35922</v>
      </c>
      <c r="N62" s="3" t="n">
        <v>0.274</v>
      </c>
      <c r="O62" s="3" t="n">
        <v>-0.032083333333333</v>
      </c>
      <c r="P62" s="3" t="n">
        <v>0.00174999999999992</v>
      </c>
      <c r="Q62" s="3" t="n">
        <v>-0.0303333333333331</v>
      </c>
    </row>
    <row r="63" customFormat="false" ht="12.75" hidden="false" customHeight="false" outlineLevel="0" collapsed="false">
      <c r="A63" s="23" t="n">
        <v>35194</v>
      </c>
      <c r="B63" s="3" t="n">
        <v>0.00680000000000014</v>
      </c>
      <c r="C63" s="3" t="n">
        <v>-0.0655833333333331</v>
      </c>
      <c r="D63" s="3" t="n">
        <v>0</v>
      </c>
      <c r="E63" s="3" t="n">
        <v>-0.0655833333333331</v>
      </c>
      <c r="G63" s="23" t="n">
        <v>35558</v>
      </c>
      <c r="H63" s="3" t="n">
        <v>0.1602</v>
      </c>
      <c r="I63" s="3" t="n">
        <v>-0.03775</v>
      </c>
      <c r="J63" s="3" t="n">
        <v>-0.0291666666666663</v>
      </c>
      <c r="K63" s="3" t="n">
        <v>-0.0669166666666663</v>
      </c>
      <c r="M63" s="23" t="n">
        <v>35929</v>
      </c>
      <c r="N63" s="3" t="n">
        <v>0.2766</v>
      </c>
      <c r="O63" s="3" t="n">
        <v>-0.04325</v>
      </c>
      <c r="P63" s="3" t="n">
        <v>-0.00933333333333364</v>
      </c>
      <c r="Q63" s="3" t="n">
        <v>-0.0525833333333337</v>
      </c>
    </row>
    <row r="64" customFormat="false" ht="12.75" hidden="false" customHeight="false" outlineLevel="0" collapsed="false">
      <c r="A64" s="23" t="n">
        <v>35201</v>
      </c>
      <c r="B64" s="3" t="n">
        <v>-0.0144000000000002</v>
      </c>
      <c r="C64" s="3" t="n">
        <v>-0.0535833333333335</v>
      </c>
      <c r="D64" s="3" t="n">
        <v>0</v>
      </c>
      <c r="E64" s="3" t="n">
        <v>-0.0535833333333335</v>
      </c>
      <c r="G64" s="23" t="n">
        <v>35565</v>
      </c>
      <c r="H64" s="3" t="n">
        <v>0.1556</v>
      </c>
      <c r="I64" s="3" t="n">
        <v>-0.0145833333333338</v>
      </c>
      <c r="J64" s="3" t="n">
        <v>-0.0306666666666664</v>
      </c>
      <c r="K64" s="3" t="n">
        <v>-0.0452500000000002</v>
      </c>
      <c r="M64" s="23" t="n">
        <v>35936</v>
      </c>
      <c r="N64" s="3" t="n">
        <v>0.344599999999999</v>
      </c>
      <c r="O64" s="3" t="n">
        <v>-0.0390000000000001</v>
      </c>
      <c r="P64" s="3" t="n">
        <v>-0.00641666666666696</v>
      </c>
      <c r="Q64" s="3" t="n">
        <v>-0.0454166666666671</v>
      </c>
    </row>
    <row r="65" customFormat="false" ht="12.75" hidden="false" customHeight="false" outlineLevel="0" collapsed="false">
      <c r="A65" s="23" t="n">
        <v>35208</v>
      </c>
      <c r="B65" s="3" t="n">
        <v>-0.0293999999999999</v>
      </c>
      <c r="C65" s="3" t="n">
        <v>-0.0558333333333341</v>
      </c>
      <c r="D65" s="3" t="n">
        <v>0</v>
      </c>
      <c r="E65" s="3" t="n">
        <v>-0.0558333333333341</v>
      </c>
      <c r="G65" s="23" t="n">
        <v>35572</v>
      </c>
      <c r="H65" s="3" t="n">
        <v>0.1578</v>
      </c>
      <c r="I65" s="3" t="n">
        <v>-0.0169166666666665</v>
      </c>
      <c r="J65" s="3" t="n">
        <v>8.33333333334352E-005</v>
      </c>
      <c r="K65" s="3" t="n">
        <v>-0.016833333333333</v>
      </c>
      <c r="M65" s="23" t="n">
        <v>35943</v>
      </c>
      <c r="N65" s="3" t="n">
        <v>0.3718</v>
      </c>
      <c r="O65" s="3" t="n">
        <v>-0.0265833333333334</v>
      </c>
      <c r="P65" s="3" t="n">
        <v>0.00108333333333288</v>
      </c>
      <c r="Q65" s="3" t="n">
        <v>-0.0255000000000005</v>
      </c>
    </row>
    <row r="66" customFormat="false" ht="12.75" hidden="false" customHeight="false" outlineLevel="0" collapsed="false">
      <c r="A66" s="23" t="n">
        <v>35215</v>
      </c>
      <c r="B66" s="3" t="n">
        <v>0.00200000000000022</v>
      </c>
      <c r="C66" s="3" t="n">
        <v>-0.0893333333333328</v>
      </c>
      <c r="D66" s="3" t="n">
        <v>-0.00891666666666646</v>
      </c>
      <c r="E66" s="3" t="n">
        <v>-0.0982499999999993</v>
      </c>
      <c r="G66" s="23" t="n">
        <v>35579</v>
      </c>
      <c r="H66" s="3" t="n">
        <v>0.1192</v>
      </c>
      <c r="I66" s="3" t="n">
        <v>-0.0494166666666667</v>
      </c>
      <c r="J66" s="3" t="n">
        <v>-0.00574999999999992</v>
      </c>
      <c r="K66" s="3" t="n">
        <v>-0.0551666666666666</v>
      </c>
      <c r="M66" s="23" t="n">
        <v>35950</v>
      </c>
      <c r="N66" s="3" t="n">
        <v>0.39305</v>
      </c>
      <c r="O66" s="3" t="n">
        <v>-0.0460833333333333</v>
      </c>
      <c r="P66" s="3" t="n">
        <v>-0.00249999999999995</v>
      </c>
      <c r="Q66" s="3" t="n">
        <v>-0.0485833333333332</v>
      </c>
    </row>
    <row r="67" customFormat="false" ht="12.75" hidden="false" customHeight="false" outlineLevel="0" collapsed="false">
      <c r="A67" s="23" t="n">
        <v>35222</v>
      </c>
      <c r="B67" s="3" t="n">
        <v>-0.0136499999999997</v>
      </c>
      <c r="C67" s="3" t="n">
        <v>-0.0963333333333334</v>
      </c>
      <c r="D67" s="3" t="n">
        <v>-0.0272499999999998</v>
      </c>
      <c r="E67" s="3" t="n">
        <v>-0.123583333333333</v>
      </c>
      <c r="G67" s="23" t="n">
        <v>35586</v>
      </c>
      <c r="H67" s="3" t="n">
        <v>0.2058</v>
      </c>
      <c r="I67" s="3" t="n">
        <v>-0.0600000000000001</v>
      </c>
      <c r="J67" s="3" t="n">
        <v>-0.00341666666666685</v>
      </c>
      <c r="K67" s="3" t="n">
        <v>-0.0634166666666669</v>
      </c>
      <c r="M67" s="23" t="n">
        <v>35957</v>
      </c>
      <c r="N67" s="3" t="n">
        <v>0.4471</v>
      </c>
      <c r="O67" s="3" t="n">
        <v>-0.0444166666666659</v>
      </c>
      <c r="P67" s="3" t="n">
        <v>-0.00391666666666701</v>
      </c>
      <c r="Q67" s="3" t="n">
        <v>-0.0483333333333329</v>
      </c>
    </row>
    <row r="68" customFormat="false" ht="12.75" hidden="false" customHeight="false" outlineLevel="0" collapsed="false">
      <c r="A68" s="23" t="n">
        <v>35229</v>
      </c>
      <c r="B68" s="3" t="n">
        <v>-0.0265999999999997</v>
      </c>
      <c r="C68" s="3" t="n">
        <v>-0.14675</v>
      </c>
      <c r="D68" s="3" t="n">
        <v>-0.0335833333333331</v>
      </c>
      <c r="E68" s="3" t="n">
        <v>-0.180333333333333</v>
      </c>
      <c r="G68" s="23" t="n">
        <v>35593</v>
      </c>
      <c r="H68" s="3" t="n">
        <v>0.2392</v>
      </c>
      <c r="I68" s="3" t="n">
        <v>-0.0295833333333331</v>
      </c>
      <c r="J68" s="3" t="n">
        <v>-0.00100000000000033</v>
      </c>
      <c r="K68" s="3" t="n">
        <v>-0.0305833333333334</v>
      </c>
      <c r="M68" s="23" t="n">
        <v>35964</v>
      </c>
      <c r="N68" s="3" t="n">
        <v>0.38065</v>
      </c>
      <c r="O68" s="3" t="n">
        <v>-0.0732500000000003</v>
      </c>
      <c r="P68" s="3" t="n">
        <v>-0.00475000000000003</v>
      </c>
      <c r="Q68" s="3" t="n">
        <v>-0.0780000000000003</v>
      </c>
    </row>
    <row r="69" customFormat="false" ht="12.75" hidden="false" customHeight="false" outlineLevel="0" collapsed="false">
      <c r="A69" s="23" t="n">
        <v>35236</v>
      </c>
      <c r="B69" s="3" t="n">
        <v>-0.0398999999999998</v>
      </c>
      <c r="C69" s="3" t="n">
        <v>-0.203333333333334</v>
      </c>
      <c r="D69" s="3" t="n">
        <v>-0.0381666666666667</v>
      </c>
      <c r="E69" s="3" t="n">
        <v>-0.2415</v>
      </c>
      <c r="G69" s="23" t="n">
        <v>35600</v>
      </c>
      <c r="H69" s="3" t="n">
        <v>0.19025</v>
      </c>
      <c r="I69" s="3" t="n">
        <v>-0.0361666666666673</v>
      </c>
      <c r="J69" s="3" t="n">
        <v>0.0099166666666668</v>
      </c>
      <c r="K69" s="3" t="n">
        <v>-0.0262500000000006</v>
      </c>
      <c r="M69" s="23" t="n">
        <v>35971</v>
      </c>
      <c r="N69" s="3" t="n">
        <v>0.26975</v>
      </c>
      <c r="O69" s="3" t="n">
        <v>-0.0848333333333331</v>
      </c>
      <c r="P69" s="3" t="n">
        <v>-0.00724999999999998</v>
      </c>
      <c r="Q69" s="3" t="n">
        <v>-0.0920833333333331</v>
      </c>
    </row>
    <row r="70" customFormat="false" ht="12.75" hidden="false" customHeight="false" outlineLevel="0" collapsed="false">
      <c r="A70" s="23" t="n">
        <v>35243</v>
      </c>
      <c r="B70" s="3" t="n">
        <v>-0.0398999999999998</v>
      </c>
      <c r="C70" s="3" t="n">
        <v>-0.240250000000001</v>
      </c>
      <c r="D70" s="3" t="n">
        <v>-0.0574999999999994</v>
      </c>
      <c r="E70" s="3" t="n">
        <v>-0.29775</v>
      </c>
      <c r="G70" s="23" t="n">
        <v>35607</v>
      </c>
      <c r="H70" s="3" t="n">
        <v>0.21345</v>
      </c>
      <c r="I70" s="3" t="n">
        <v>-0.04325</v>
      </c>
      <c r="J70" s="3" t="n">
        <v>0.0155833333333333</v>
      </c>
      <c r="K70" s="3" t="n">
        <v>-0.0276666666666667</v>
      </c>
      <c r="M70" s="23" t="n">
        <v>35978</v>
      </c>
      <c r="N70" s="3" t="n">
        <v>0.204933333333333</v>
      </c>
      <c r="O70" s="3" t="n">
        <v>-0.0686666666666662</v>
      </c>
      <c r="P70" s="3" t="n">
        <v>-0.00508333333333333</v>
      </c>
      <c r="Q70" s="3" t="n">
        <v>-0.0737499999999995</v>
      </c>
    </row>
    <row r="71" customFormat="false" ht="12.75" hidden="false" customHeight="false" outlineLevel="0" collapsed="false">
      <c r="A71" s="23" t="n">
        <v>35257</v>
      </c>
      <c r="B71" s="3" t="n">
        <v>-0.121933333333334</v>
      </c>
      <c r="C71" s="3" t="n">
        <v>-0.197750000000001</v>
      </c>
      <c r="D71" s="3" t="n">
        <v>-0.0537499999999997</v>
      </c>
      <c r="E71" s="3" t="n">
        <v>-0.251500000000001</v>
      </c>
      <c r="G71" s="23" t="n">
        <v>35614</v>
      </c>
      <c r="H71" s="3" t="n">
        <v>0.223666666666666</v>
      </c>
      <c r="I71" s="3" t="n">
        <v>-0.0220833333333337</v>
      </c>
      <c r="J71" s="3" t="n">
        <v>0.00966666666666693</v>
      </c>
      <c r="K71" s="3" t="n">
        <v>-0.0124166666666667</v>
      </c>
      <c r="M71" s="23" t="n">
        <v>35985</v>
      </c>
      <c r="N71" s="3" t="n">
        <v>0.2506</v>
      </c>
      <c r="O71" s="3" t="n">
        <v>-0.0562499999999999</v>
      </c>
      <c r="P71" s="3" t="n">
        <v>-0.00358333333333327</v>
      </c>
      <c r="Q71" s="3" t="n">
        <v>-0.0598333333333332</v>
      </c>
    </row>
    <row r="72" customFormat="false" ht="12.75" hidden="false" customHeight="false" outlineLevel="0" collapsed="false">
      <c r="A72" s="23" t="n">
        <v>35264</v>
      </c>
      <c r="B72" s="3" t="n">
        <v>-0.0782000000000003</v>
      </c>
      <c r="C72" s="3" t="n">
        <v>-0.0805000000000002</v>
      </c>
      <c r="D72" s="3" t="n">
        <v>-0.052</v>
      </c>
      <c r="E72" s="3" t="n">
        <v>-0.1325</v>
      </c>
      <c r="G72" s="23" t="n">
        <v>35621</v>
      </c>
      <c r="H72" s="3" t="n">
        <v>0.217066666666666</v>
      </c>
      <c r="I72" s="3" t="n">
        <v>-0.036</v>
      </c>
      <c r="J72" s="3" t="n">
        <v>0.00383333333333313</v>
      </c>
      <c r="K72" s="3" t="n">
        <v>-0.0321666666666669</v>
      </c>
      <c r="M72" s="23" t="n">
        <v>35992</v>
      </c>
      <c r="N72" s="3" t="n">
        <v>0.360399999999999</v>
      </c>
      <c r="O72" s="3" t="n">
        <v>-0.0182499999999997</v>
      </c>
      <c r="P72" s="3" t="n">
        <v>-0.00675000000000026</v>
      </c>
      <c r="Q72" s="3" t="n">
        <v>-0.0249999999999999</v>
      </c>
    </row>
    <row r="73" customFormat="false" ht="12.75" hidden="false" customHeight="false" outlineLevel="0" collapsed="false">
      <c r="A73" s="23" t="n">
        <v>35271</v>
      </c>
      <c r="B73" s="3" t="n">
        <v>0.00200000000000022</v>
      </c>
      <c r="C73" s="3" t="n">
        <v>-0.0787499999999994</v>
      </c>
      <c r="D73" s="3" t="n">
        <v>-0.0508333333333335</v>
      </c>
      <c r="E73" s="3" t="n">
        <v>-0.129583333333333</v>
      </c>
      <c r="G73" s="23" t="n">
        <v>35628</v>
      </c>
      <c r="H73" s="3" t="n">
        <v>0.199466666666666</v>
      </c>
      <c r="I73" s="3" t="n">
        <v>-0.0374999999999992</v>
      </c>
      <c r="J73" s="3" t="n">
        <v>-0.00575000000000037</v>
      </c>
      <c r="K73" s="3" t="n">
        <v>-0.0432499999999996</v>
      </c>
      <c r="M73" s="23" t="n">
        <v>35999</v>
      </c>
      <c r="N73" s="3" t="n">
        <v>0.491933333333334</v>
      </c>
      <c r="O73" s="3" t="n">
        <v>-0.00258333333333338</v>
      </c>
      <c r="P73" s="3" t="n">
        <v>-0.00550000000000006</v>
      </c>
      <c r="Q73" s="3" t="n">
        <v>-0.00808333333333344</v>
      </c>
    </row>
    <row r="74" customFormat="false" ht="12.75" hidden="false" customHeight="false" outlineLevel="0" collapsed="false">
      <c r="A74" s="23" t="n">
        <v>35278</v>
      </c>
      <c r="B74" s="3" t="n">
        <v>0.0567000000000002</v>
      </c>
      <c r="C74" s="3" t="n">
        <v>-0.0971666666666664</v>
      </c>
      <c r="D74" s="3" t="n">
        <v>-0.0511666666666668</v>
      </c>
      <c r="E74" s="3" t="n">
        <v>-0.148333333333333</v>
      </c>
      <c r="G74" s="23" t="n">
        <v>35635</v>
      </c>
      <c r="H74" s="3" t="n">
        <v>0.213200000000001</v>
      </c>
      <c r="I74" s="3" t="n">
        <v>-0.0345833333333334</v>
      </c>
      <c r="J74" s="3" t="n">
        <v>0.00383333333333358</v>
      </c>
      <c r="K74" s="3" t="n">
        <v>-0.0307499999999998</v>
      </c>
      <c r="M74" s="23" t="n">
        <v>36006</v>
      </c>
      <c r="N74" s="3" t="n">
        <v>0.503333333333333</v>
      </c>
      <c r="O74" s="3" t="n">
        <v>0.00291666666666668</v>
      </c>
      <c r="P74" s="3" t="n">
        <v>-0.00325000000000042</v>
      </c>
      <c r="Q74" s="3" t="n">
        <v>-0.000333333333333741</v>
      </c>
    </row>
    <row r="75" customFormat="false" ht="12.75" hidden="false" customHeight="false" outlineLevel="0" collapsed="false">
      <c r="A75" s="23" t="n">
        <v>35285</v>
      </c>
      <c r="B75" s="3" t="n">
        <v>0.1149</v>
      </c>
      <c r="C75" s="3" t="n">
        <v>-0.0766666666666662</v>
      </c>
      <c r="D75" s="3" t="n">
        <v>-0.0475000000000003</v>
      </c>
      <c r="E75" s="3" t="n">
        <v>-0.124166666666667</v>
      </c>
      <c r="G75" s="23" t="n">
        <v>35642</v>
      </c>
      <c r="H75" s="3" t="n">
        <v>0.198866666666666</v>
      </c>
      <c r="I75" s="3" t="n">
        <v>-0.0522499999999999</v>
      </c>
      <c r="J75" s="3" t="n">
        <v>-0.0276666666666667</v>
      </c>
      <c r="K75" s="3" t="n">
        <v>-0.0799166666666666</v>
      </c>
      <c r="M75" s="23" t="n">
        <v>36013</v>
      </c>
      <c r="N75" s="3" t="n">
        <v>0.55</v>
      </c>
      <c r="O75" s="3" t="n">
        <v>-0.00375000000000059</v>
      </c>
      <c r="P75" s="3" t="n">
        <v>-0.00199999999999934</v>
      </c>
      <c r="Q75" s="3" t="n">
        <v>-0.00574999999999992</v>
      </c>
    </row>
    <row r="76" customFormat="false" ht="12.75" hidden="false" customHeight="false" outlineLevel="0" collapsed="false">
      <c r="A76" s="23" t="n">
        <v>35292</v>
      </c>
      <c r="B76" s="3" t="n">
        <v>0.148</v>
      </c>
      <c r="C76" s="3" t="n">
        <v>-0.0751666666666666</v>
      </c>
      <c r="D76" s="3" t="n">
        <v>-0.0394166666666667</v>
      </c>
      <c r="E76" s="3" t="n">
        <v>-0.114583333333333</v>
      </c>
      <c r="G76" s="23" t="n">
        <v>35649</v>
      </c>
      <c r="H76" s="3" t="n">
        <v>0.0915999999999997</v>
      </c>
      <c r="I76" s="3" t="n">
        <v>-0.0914166666666669</v>
      </c>
      <c r="J76" s="3" t="n">
        <v>-0.012083333333333</v>
      </c>
      <c r="K76" s="3" t="n">
        <v>-0.1035</v>
      </c>
      <c r="M76" s="23" t="n">
        <v>36020</v>
      </c>
      <c r="N76" s="3" t="n">
        <v>0.5309</v>
      </c>
      <c r="O76" s="3" t="n">
        <v>-0.00375000000000014</v>
      </c>
      <c r="P76" s="3" t="n">
        <v>0.00225000000000009</v>
      </c>
      <c r="Q76" s="3" t="n">
        <v>-0.00150000000000006</v>
      </c>
    </row>
    <row r="77" customFormat="false" ht="12.75" hidden="false" customHeight="false" outlineLevel="0" collapsed="false">
      <c r="A77" s="23" t="n">
        <v>35299</v>
      </c>
      <c r="B77" s="3" t="n">
        <v>0.218</v>
      </c>
      <c r="C77" s="3" t="n">
        <v>-0.0768333333333333</v>
      </c>
      <c r="D77" s="3" t="n">
        <v>-0.0394166666666662</v>
      </c>
      <c r="E77" s="3" t="n">
        <v>-0.11625</v>
      </c>
      <c r="G77" s="23" t="n">
        <v>35656</v>
      </c>
      <c r="H77" s="3" t="n">
        <v>0.1105</v>
      </c>
      <c r="I77" s="3" t="n">
        <v>-0.0678333333333336</v>
      </c>
      <c r="J77" s="3" t="n">
        <v>0.0135833333333339</v>
      </c>
      <c r="K77" s="3" t="n">
        <v>-0.0542499999999997</v>
      </c>
      <c r="M77" s="23" t="n">
        <v>36027</v>
      </c>
      <c r="N77" s="3" t="n">
        <v>0.4365</v>
      </c>
      <c r="O77" s="3" t="n">
        <v>-0.0084166666666663</v>
      </c>
      <c r="P77" s="3" t="n">
        <v>0.00424999999999942</v>
      </c>
      <c r="Q77" s="3" t="n">
        <v>-0.00416666666666687</v>
      </c>
    </row>
    <row r="78" customFormat="false" ht="12.75" hidden="false" customHeight="false" outlineLevel="0" collapsed="false">
      <c r="A78" s="23" t="n">
        <v>35306</v>
      </c>
      <c r="B78" s="3" t="n">
        <v>0.2622</v>
      </c>
      <c r="C78" s="3" t="n">
        <v>-0.0484999999999998</v>
      </c>
      <c r="D78" s="3" t="n">
        <v>-0.04325</v>
      </c>
      <c r="E78" s="3" t="n">
        <v>-0.0917499999999998</v>
      </c>
      <c r="G78" s="23" t="n">
        <v>35663</v>
      </c>
      <c r="H78" s="3" t="n">
        <v>0.1539</v>
      </c>
      <c r="I78" s="3" t="n">
        <v>-0.0377500000000004</v>
      </c>
      <c r="J78" s="3" t="n">
        <v>0.00999999999999979</v>
      </c>
      <c r="K78" s="3" t="n">
        <v>-0.0277500000000006</v>
      </c>
      <c r="M78" s="23" t="n">
        <v>36034</v>
      </c>
      <c r="N78" s="3" t="n">
        <v>0.5506</v>
      </c>
      <c r="O78" s="3" t="n">
        <v>0.0233333333333339</v>
      </c>
      <c r="P78" s="3" t="n">
        <v>0.00458333333333316</v>
      </c>
      <c r="Q78" s="3" t="n">
        <v>0.027916666666667</v>
      </c>
    </row>
    <row r="79" customFormat="false" ht="12.75" hidden="false" customHeight="false" outlineLevel="0" collapsed="false">
      <c r="A79" s="23" t="n">
        <v>35313</v>
      </c>
      <c r="B79" s="3" t="n">
        <v>0.2868</v>
      </c>
      <c r="C79" s="3" t="n">
        <v>-0.0149999999999997</v>
      </c>
      <c r="D79" s="3" t="n">
        <v>-0.022333333333334</v>
      </c>
      <c r="E79" s="3" t="n">
        <v>-0.0373333333333337</v>
      </c>
      <c r="G79" s="23" t="n">
        <v>35670</v>
      </c>
      <c r="H79" s="3" t="n">
        <v>0.1235</v>
      </c>
      <c r="I79" s="3" t="n">
        <v>-0.0702499999999997</v>
      </c>
      <c r="J79" s="3" t="n">
        <v>0.0141666666666667</v>
      </c>
      <c r="K79" s="3" t="n">
        <v>-0.056083333333333</v>
      </c>
      <c r="M79" s="23" t="n">
        <v>36041</v>
      </c>
      <c r="N79" s="3" t="n">
        <v>0.4886</v>
      </c>
      <c r="O79" s="3" t="n">
        <v>0.0353333333333326</v>
      </c>
      <c r="P79" s="3" t="n">
        <v>0.00258333333333338</v>
      </c>
      <c r="Q79" s="3" t="n">
        <v>0.0379166666666659</v>
      </c>
    </row>
    <row r="80" customFormat="false" ht="12.75" hidden="false" customHeight="false" outlineLevel="0" collapsed="false">
      <c r="A80" s="23" t="n">
        <v>35320</v>
      </c>
      <c r="B80" s="3" t="n">
        <v>0.3288</v>
      </c>
      <c r="C80" s="3" t="n">
        <v>-0.0157499999999997</v>
      </c>
      <c r="D80" s="3" t="n">
        <v>-0.0137499999999999</v>
      </c>
      <c r="E80" s="3" t="n">
        <v>-0.0294999999999996</v>
      </c>
      <c r="G80" s="23" t="n">
        <v>35677</v>
      </c>
      <c r="H80" s="3" t="n">
        <v>0.0589999999999997</v>
      </c>
      <c r="I80" s="3" t="n">
        <v>-0.0750000000000002</v>
      </c>
      <c r="J80" s="3" t="n">
        <v>0.0134999999999996</v>
      </c>
      <c r="K80" s="3" t="n">
        <v>-0.0615000000000006</v>
      </c>
      <c r="M80" s="23" t="n">
        <v>36048</v>
      </c>
      <c r="N80" s="3" t="n">
        <v>0.4144</v>
      </c>
      <c r="O80" s="3" t="n">
        <v>-0.00316666666666698</v>
      </c>
      <c r="P80" s="3" t="n">
        <v>-0.0108333333333337</v>
      </c>
      <c r="Q80" s="3" t="n">
        <v>-0.0140000000000007</v>
      </c>
    </row>
    <row r="81" customFormat="false" ht="12.75" hidden="false" customHeight="false" outlineLevel="0" collapsed="false">
      <c r="A81" s="23" t="n">
        <v>35327</v>
      </c>
      <c r="B81" s="3" t="n">
        <v>0.2926</v>
      </c>
      <c r="C81" s="3" t="n">
        <v>-0.111166666666666</v>
      </c>
      <c r="D81" s="3" t="n">
        <v>-0.0112500000000002</v>
      </c>
      <c r="E81" s="3" t="n">
        <v>-0.122416666666666</v>
      </c>
      <c r="G81" s="23" t="n">
        <v>35684</v>
      </c>
      <c r="H81" s="3" t="n">
        <v>0.0362</v>
      </c>
      <c r="I81" s="3" t="n">
        <v>-0.0840833333333335</v>
      </c>
      <c r="J81" s="3" t="n">
        <v>0.00883333333333303</v>
      </c>
      <c r="K81" s="3" t="n">
        <v>-0.0752500000000005</v>
      </c>
      <c r="M81" s="23" t="n">
        <v>36055</v>
      </c>
      <c r="N81" s="3" t="n">
        <v>0.3536</v>
      </c>
      <c r="O81" s="3" t="n">
        <v>-0.0344166666666665</v>
      </c>
      <c r="P81" s="3" t="n">
        <v>-0.00158333333333349</v>
      </c>
      <c r="Q81" s="3" t="n">
        <v>-0.036</v>
      </c>
    </row>
    <row r="82" customFormat="false" ht="12.75" hidden="false" customHeight="false" outlineLevel="0" collapsed="false">
      <c r="A82" s="23" t="n">
        <v>35334</v>
      </c>
      <c r="B82" s="3" t="n">
        <v>0.4296</v>
      </c>
      <c r="C82" s="3" t="n">
        <v>-0.0888333333333333</v>
      </c>
      <c r="D82" s="3" t="n">
        <v>-0.00875000000000048</v>
      </c>
      <c r="E82" s="3" t="n">
        <v>-0.0975833333333338</v>
      </c>
      <c r="G82" s="23" t="n">
        <v>35691</v>
      </c>
      <c r="H82" s="3" t="n">
        <v>-0.0222000000000002</v>
      </c>
      <c r="I82" s="3" t="n">
        <v>-0.111166666666667</v>
      </c>
      <c r="J82" s="3" t="n">
        <v>0.0121666666666669</v>
      </c>
      <c r="K82" s="3" t="n">
        <v>-0.0990000000000002</v>
      </c>
      <c r="M82" s="23" t="n">
        <v>36062</v>
      </c>
      <c r="N82" s="3" t="n">
        <v>0.3308</v>
      </c>
      <c r="O82" s="3" t="n">
        <v>-0.0245833333333327</v>
      </c>
      <c r="P82" s="3" t="n">
        <v>-0.000666666666666593</v>
      </c>
      <c r="Q82" s="3" t="n">
        <v>-0.0252499999999993</v>
      </c>
    </row>
    <row r="83" customFormat="false" ht="12.75" hidden="false" customHeight="false" outlineLevel="0" collapsed="false">
      <c r="G83" s="23" t="n">
        <v>35698</v>
      </c>
      <c r="H83" s="3" t="n">
        <v>-0.2094</v>
      </c>
      <c r="I83" s="3" t="n">
        <v>-0.1765</v>
      </c>
      <c r="J83" s="3" t="n">
        <v>-0.0357499999999997</v>
      </c>
      <c r="K83" s="3" t="n">
        <v>-0.21225</v>
      </c>
    </row>
    <row r="86" customFormat="false" ht="12.75" hidden="false" customHeight="false" outlineLevel="0" collapsed="false">
      <c r="A86" s="42"/>
      <c r="B86" s="42"/>
      <c r="C86" s="42" t="n">
        <v>1999</v>
      </c>
      <c r="D86" s="42"/>
      <c r="E86" s="42"/>
      <c r="F86" s="42"/>
      <c r="G86" s="42"/>
      <c r="H86" s="42"/>
      <c r="I86" s="43" t="n">
        <v>2000</v>
      </c>
      <c r="J86" s="42"/>
      <c r="K86" s="42"/>
      <c r="L86" s="42"/>
      <c r="M86" s="42"/>
      <c r="N86" s="42"/>
      <c r="O86" s="42" t="n">
        <v>2001</v>
      </c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</row>
    <row r="87" customFormat="false" ht="24.75" hidden="false" customHeight="false" outlineLevel="0" collapsed="false">
      <c r="A87" s="40" t="s">
        <v>14</v>
      </c>
      <c r="B87" s="17" t="s">
        <v>16</v>
      </c>
      <c r="C87" s="17" t="s">
        <v>17</v>
      </c>
      <c r="D87" s="17" t="s">
        <v>18</v>
      </c>
      <c r="E87" s="17" t="s">
        <v>19</v>
      </c>
      <c r="G87" s="40" t="s">
        <v>14</v>
      </c>
      <c r="H87" s="17" t="s">
        <v>16</v>
      </c>
      <c r="I87" s="17" t="s">
        <v>17</v>
      </c>
      <c r="J87" s="17" t="s">
        <v>18</v>
      </c>
      <c r="K87" s="17" t="s">
        <v>19</v>
      </c>
      <c r="M87" s="40" t="s">
        <v>14</v>
      </c>
      <c r="N87" s="17" t="s">
        <v>16</v>
      </c>
      <c r="O87" s="17" t="s">
        <v>17</v>
      </c>
      <c r="P87" s="17" t="s">
        <v>18</v>
      </c>
      <c r="Q87" s="17" t="s">
        <v>19</v>
      </c>
    </row>
    <row r="88" customFormat="false" ht="13.5" hidden="false" customHeight="false" outlineLevel="0" collapsed="false">
      <c r="A88" s="23" t="n">
        <v>36167</v>
      </c>
      <c r="B88" s="3" t="n">
        <v>0.3332</v>
      </c>
      <c r="C88" s="3" t="n">
        <v>0.0217499999999999</v>
      </c>
      <c r="D88" s="3" t="n">
        <v>0.0254166666666666</v>
      </c>
      <c r="E88" s="3" t="n">
        <v>0.0471666666666666</v>
      </c>
      <c r="G88" s="23" t="n">
        <v>36531</v>
      </c>
      <c r="H88" s="3" t="n">
        <v>0.266342857142857</v>
      </c>
      <c r="I88" s="3" t="n">
        <v>0.0185833333333338</v>
      </c>
      <c r="J88" s="3" t="n">
        <v>0.0359583333333333</v>
      </c>
      <c r="K88" s="3" t="n">
        <v>0.0545416666666672</v>
      </c>
      <c r="M88" s="23" t="n">
        <v>36895</v>
      </c>
      <c r="N88" s="3" t="n">
        <v>-0.140714285714285</v>
      </c>
      <c r="O88" s="3" t="n">
        <v>-0.5845</v>
      </c>
      <c r="P88" s="3" t="n">
        <v>-0.119166666666668</v>
      </c>
      <c r="Q88" s="3" t="n">
        <v>-0.703666666666667</v>
      </c>
    </row>
    <row r="89" customFormat="false" ht="12.75" hidden="false" customHeight="false" outlineLevel="0" collapsed="false">
      <c r="A89" s="23" t="n">
        <v>36174</v>
      </c>
      <c r="B89" s="3" t="n">
        <v>0.329657142857143</v>
      </c>
      <c r="C89" s="3" t="n">
        <v>0.0469166666666663</v>
      </c>
      <c r="D89" s="3" t="n">
        <v>0.0316666666666667</v>
      </c>
      <c r="E89" s="3" t="n">
        <v>0.078583333333333</v>
      </c>
      <c r="G89" s="23" t="n">
        <v>36538</v>
      </c>
      <c r="H89" s="3" t="n">
        <v>0.239285714285714</v>
      </c>
      <c r="I89" s="3" t="n">
        <v>0.0294166666666662</v>
      </c>
      <c r="J89" s="3" t="n">
        <v>0.0429166666666672</v>
      </c>
      <c r="K89" s="3" t="n">
        <v>0.0723333333333334</v>
      </c>
      <c r="M89" s="23" t="n">
        <v>36902</v>
      </c>
      <c r="N89" s="3" t="n">
        <v>-0.0415714285714275</v>
      </c>
      <c r="O89" s="3" t="n">
        <v>-0.705166666666665</v>
      </c>
      <c r="P89" s="3" t="n">
        <v>-0.136583333333333</v>
      </c>
      <c r="Q89" s="3" t="n">
        <v>-0.841749999999998</v>
      </c>
    </row>
    <row r="90" customFormat="false" ht="12.75" hidden="false" customHeight="false" outlineLevel="0" collapsed="false">
      <c r="A90" s="23" t="n">
        <v>36181</v>
      </c>
      <c r="B90" s="3" t="n">
        <v>0.313628571428571</v>
      </c>
      <c r="C90" s="3" t="n">
        <v>0.0684166666666664</v>
      </c>
      <c r="D90" s="3" t="n">
        <v>0.0464166666666666</v>
      </c>
      <c r="E90" s="3" t="n">
        <v>0.114833333333333</v>
      </c>
      <c r="G90" s="23" t="n">
        <v>36545</v>
      </c>
      <c r="H90" s="3" t="n">
        <v>0.160942857142858</v>
      </c>
      <c r="I90" s="3" t="n">
        <v>-0.0055833333333335</v>
      </c>
      <c r="J90" s="3" t="n">
        <v>0.0376666666666665</v>
      </c>
      <c r="K90" s="3" t="n">
        <v>0.032083333333333</v>
      </c>
      <c r="M90" s="23" t="n">
        <v>36909</v>
      </c>
      <c r="N90" s="3" t="n">
        <v>0.004142857142857</v>
      </c>
      <c r="O90" s="3" t="n">
        <v>-0.619750000000001</v>
      </c>
      <c r="P90" s="3" t="n">
        <v>-0.136583333333333</v>
      </c>
      <c r="Q90" s="3" t="n">
        <v>-0.756333333333334</v>
      </c>
    </row>
    <row r="91" customFormat="false" ht="12.75" hidden="false" customHeight="false" outlineLevel="0" collapsed="false">
      <c r="A91" s="23" t="n">
        <v>36188</v>
      </c>
      <c r="B91" s="3" t="n">
        <v>0.356485714285714</v>
      </c>
      <c r="C91" s="3" t="n">
        <v>0.0848333333333331</v>
      </c>
      <c r="D91" s="3" t="n">
        <v>0.0519999999999996</v>
      </c>
      <c r="E91" s="3" t="n">
        <v>0.136833333333333</v>
      </c>
      <c r="G91" s="23" t="n">
        <v>36552</v>
      </c>
      <c r="H91" s="3" t="n">
        <v>0.173285714285714</v>
      </c>
      <c r="I91" s="3" t="n">
        <v>0.00566666666666693</v>
      </c>
      <c r="J91" s="3" t="n">
        <v>0.0381666666666667</v>
      </c>
      <c r="K91" s="3" t="n">
        <v>0.0438333333333336</v>
      </c>
      <c r="M91" s="23" t="n">
        <v>36916</v>
      </c>
      <c r="N91" s="3" t="n">
        <v>-0.0398571428571426</v>
      </c>
      <c r="O91" s="3" t="n">
        <v>-0.528250000000002</v>
      </c>
      <c r="P91" s="3" t="n">
        <v>-0.0504166666666652</v>
      </c>
      <c r="Q91" s="3" t="n">
        <v>-0.578666666666667</v>
      </c>
    </row>
    <row r="92" customFormat="false" ht="12.75" hidden="false" customHeight="false" outlineLevel="0" collapsed="false">
      <c r="A92" s="23" t="n">
        <v>36195</v>
      </c>
      <c r="B92" s="3" t="n">
        <v>0.373342857142858</v>
      </c>
      <c r="C92" s="3" t="n">
        <v>0.0932499999999998</v>
      </c>
      <c r="D92" s="3" t="n">
        <v>0.0640833333333335</v>
      </c>
      <c r="E92" s="3" t="n">
        <v>0.157333333333333</v>
      </c>
      <c r="G92" s="23" t="n">
        <v>36559</v>
      </c>
      <c r="H92" s="3" t="n">
        <v>0.1656</v>
      </c>
      <c r="I92" s="3" t="n">
        <v>-0.00199999999999978</v>
      </c>
      <c r="J92" s="3" t="n">
        <v>0.0364166666666663</v>
      </c>
      <c r="K92" s="3" t="n">
        <v>0.0344166666666665</v>
      </c>
      <c r="M92" s="23" t="n">
        <v>36923</v>
      </c>
      <c r="N92" s="3" t="n">
        <v>-0.0154285714285729</v>
      </c>
      <c r="O92" s="3" t="n">
        <v>-0.471916666666667</v>
      </c>
      <c r="P92" s="3" t="n">
        <v>-0.0285833333333336</v>
      </c>
      <c r="Q92" s="3" t="n">
        <v>-0.500500000000001</v>
      </c>
    </row>
    <row r="93" customFormat="false" ht="12.75" hidden="false" customHeight="false" outlineLevel="0" collapsed="false">
      <c r="A93" s="23" t="n">
        <v>36202</v>
      </c>
      <c r="B93" s="3" t="n">
        <v>0.372771428571428</v>
      </c>
      <c r="C93" s="3" t="n">
        <v>0.0740833333333333</v>
      </c>
      <c r="D93" s="3" t="n">
        <v>0.0618333333333339</v>
      </c>
      <c r="E93" s="3" t="n">
        <v>0.135916666666667</v>
      </c>
      <c r="G93" s="23" t="n">
        <v>36566</v>
      </c>
      <c r="H93" s="3" t="n">
        <v>0.209028571428571</v>
      </c>
      <c r="I93" s="3" t="n">
        <v>-0.0225000000000004</v>
      </c>
      <c r="J93" s="3" t="n">
        <v>0.033666666666667</v>
      </c>
      <c r="K93" s="3" t="n">
        <v>0.0111666666666665</v>
      </c>
      <c r="M93" s="23" t="n">
        <v>36930</v>
      </c>
      <c r="N93" s="3" t="n">
        <v>-0.0680000000000005</v>
      </c>
      <c r="O93" s="3" t="n">
        <v>-0.367583333333334</v>
      </c>
      <c r="P93" s="3" t="n">
        <v>0.0108333333333333</v>
      </c>
      <c r="Q93" s="3" t="n">
        <v>-0.356750000000001</v>
      </c>
    </row>
    <row r="94" customFormat="false" ht="12.75" hidden="false" customHeight="false" outlineLevel="0" collapsed="false">
      <c r="A94" s="23" t="n">
        <v>36209</v>
      </c>
      <c r="B94" s="3" t="n">
        <v>0.415085714285714</v>
      </c>
      <c r="C94" s="3" t="n">
        <v>0.0683333333333334</v>
      </c>
      <c r="D94" s="3" t="n">
        <v>0.0619999999999998</v>
      </c>
      <c r="E94" s="3" t="n">
        <v>0.130333333333333</v>
      </c>
      <c r="G94" s="23" t="n">
        <v>36573</v>
      </c>
      <c r="H94" s="3" t="n">
        <v>0.187142857142857</v>
      </c>
      <c r="I94" s="3" t="n">
        <v>-0.0356666666666667</v>
      </c>
      <c r="J94" s="3" t="n">
        <v>0.0248333333333339</v>
      </c>
      <c r="K94" s="3" t="n">
        <v>-0.0108333333333328</v>
      </c>
      <c r="M94" s="23" t="n">
        <v>36937</v>
      </c>
      <c r="N94" s="3" t="n">
        <v>-0.0233142857142852</v>
      </c>
      <c r="O94" s="3" t="n">
        <v>-0.390083333333334</v>
      </c>
      <c r="P94" s="3" t="n">
        <v>0.0266666666666664</v>
      </c>
      <c r="Q94" s="3" t="n">
        <v>-0.363416666666668</v>
      </c>
    </row>
    <row r="95" customFormat="false" ht="12.75" hidden="false" customHeight="false" outlineLevel="0" collapsed="false">
      <c r="A95" s="23" t="n">
        <v>36216</v>
      </c>
      <c r="B95" s="3" t="n">
        <v>0.462914285714286</v>
      </c>
      <c r="C95" s="3" t="n">
        <v>0.0852499999999998</v>
      </c>
      <c r="D95" s="3" t="n">
        <v>0.0666666666666669</v>
      </c>
      <c r="E95" s="3" t="n">
        <v>0.151916666666667</v>
      </c>
      <c r="G95" s="23" t="n">
        <v>36580</v>
      </c>
      <c r="H95" s="3" t="n">
        <v>0.219228571428571</v>
      </c>
      <c r="I95" s="3" t="n">
        <v>-0.0209166666666674</v>
      </c>
      <c r="J95" s="3" t="n">
        <v>0.0255000000000005</v>
      </c>
      <c r="K95" s="3" t="n">
        <v>0.00458333333333316</v>
      </c>
      <c r="M95" s="23" t="n">
        <v>36944</v>
      </c>
      <c r="N95" s="3" t="n">
        <v>0.0504285714285722</v>
      </c>
      <c r="O95" s="3" t="n">
        <v>-0.314166666666668</v>
      </c>
      <c r="P95" s="3" t="n">
        <v>0.0454166666666671</v>
      </c>
      <c r="Q95" s="3" t="n">
        <v>-0.268750000000001</v>
      </c>
    </row>
    <row r="96" customFormat="false" ht="12.75" hidden="false" customHeight="false" outlineLevel="0" collapsed="false">
      <c r="A96" s="23" t="n">
        <v>36223</v>
      </c>
      <c r="B96" s="3" t="n">
        <v>0.432742857142857</v>
      </c>
      <c r="C96" s="3" t="n">
        <v>0.0751666666666671</v>
      </c>
      <c r="D96" s="3" t="n">
        <v>0.0602499999999995</v>
      </c>
      <c r="E96" s="3" t="n">
        <v>0.135416666666667</v>
      </c>
      <c r="G96" s="23" t="n">
        <v>36587</v>
      </c>
      <c r="H96" s="3" t="n">
        <v>0.168257142857142</v>
      </c>
      <c r="I96" s="3" t="n">
        <v>-0.0444166666666668</v>
      </c>
      <c r="J96" s="3" t="n">
        <v>0.0184583333333332</v>
      </c>
      <c r="K96" s="3" t="n">
        <v>-0.0259583333333335</v>
      </c>
      <c r="M96" s="23" t="n">
        <v>36951</v>
      </c>
      <c r="N96" s="3" t="n">
        <v>0.0669999999999984</v>
      </c>
      <c r="O96" s="3" t="n">
        <v>-0.270833333333334</v>
      </c>
      <c r="P96" s="3" t="n">
        <v>0.0514999999999999</v>
      </c>
      <c r="Q96" s="3" t="n">
        <v>-0.219333333333334</v>
      </c>
    </row>
    <row r="97" customFormat="false" ht="12.75" hidden="false" customHeight="false" outlineLevel="0" collapsed="false">
      <c r="A97" s="23" t="n">
        <v>36230</v>
      </c>
      <c r="B97" s="3" t="n">
        <v>0.409485714285714</v>
      </c>
      <c r="C97" s="3" t="n">
        <v>0.0985833333333335</v>
      </c>
      <c r="D97" s="3" t="n">
        <v>0.0631666666666666</v>
      </c>
      <c r="E97" s="3" t="n">
        <v>0.16175</v>
      </c>
      <c r="G97" s="23" t="n">
        <v>36594</v>
      </c>
      <c r="H97" s="3" t="n">
        <v>0.177542857142857</v>
      </c>
      <c r="I97" s="3" t="n">
        <v>-0.0793333333333335</v>
      </c>
      <c r="J97" s="3" t="n">
        <v>0.0203750000000005</v>
      </c>
      <c r="K97" s="3" t="n">
        <v>-0.058958333333333</v>
      </c>
      <c r="M97" s="23" t="n">
        <v>36958</v>
      </c>
      <c r="N97" s="3" t="n">
        <v>0.0765714285714294</v>
      </c>
      <c r="O97" s="3" t="n">
        <v>-0.274166666666668</v>
      </c>
      <c r="P97" s="3" t="n">
        <v>0.0460000000000012</v>
      </c>
      <c r="Q97" s="3" t="n">
        <v>-0.228166666666667</v>
      </c>
    </row>
    <row r="98" customFormat="false" ht="12.75" hidden="false" customHeight="false" outlineLevel="0" collapsed="false">
      <c r="A98" s="23" t="n">
        <v>36237</v>
      </c>
      <c r="B98" s="3" t="n">
        <v>0.460828571428572</v>
      </c>
      <c r="C98" s="3" t="n">
        <v>0.0870833333333336</v>
      </c>
      <c r="D98" s="3" t="n">
        <v>0.0630000000000002</v>
      </c>
      <c r="E98" s="3" t="n">
        <v>0.150083333333334</v>
      </c>
      <c r="G98" s="23" t="n">
        <v>36601</v>
      </c>
      <c r="H98" s="3" t="n">
        <v>0.157685714285714</v>
      </c>
      <c r="I98" s="3" t="n">
        <v>-0.0945833333333339</v>
      </c>
      <c r="J98" s="3" t="n">
        <v>0.0225416666666671</v>
      </c>
      <c r="K98" s="3" t="n">
        <v>-0.0720416666666668</v>
      </c>
      <c r="M98" s="23" t="n">
        <v>36965</v>
      </c>
      <c r="N98" s="3" t="n">
        <v>0.150542857142857</v>
      </c>
      <c r="O98" s="3" t="n">
        <v>-0.272583333333333</v>
      </c>
      <c r="P98" s="3" t="n">
        <v>0.0357499999999984</v>
      </c>
      <c r="Q98" s="3" t="n">
        <v>-0.236833333333334</v>
      </c>
    </row>
    <row r="99" customFormat="false" ht="12.75" hidden="false" customHeight="false" outlineLevel="0" collapsed="false">
      <c r="A99" s="23" t="n">
        <v>36244</v>
      </c>
      <c r="B99" s="3" t="n">
        <v>0.420657142857143</v>
      </c>
      <c r="C99" s="3" t="n">
        <v>0.0650000000000004</v>
      </c>
      <c r="D99" s="3" t="n">
        <v>0.0606666666666667</v>
      </c>
      <c r="E99" s="3" t="n">
        <v>0.125666666666667</v>
      </c>
      <c r="G99" s="23" t="n">
        <v>36608</v>
      </c>
      <c r="H99" s="3" t="n">
        <v>0.151428571428572</v>
      </c>
      <c r="I99" s="3" t="n">
        <v>-0.0939999999999999</v>
      </c>
      <c r="J99" s="3" t="n">
        <v>0.0235416666666666</v>
      </c>
      <c r="K99" s="3" t="n">
        <v>-0.0704583333333333</v>
      </c>
      <c r="M99" s="23" t="n">
        <v>36972</v>
      </c>
      <c r="N99" s="3" t="n">
        <v>0.0895999999999999</v>
      </c>
      <c r="O99" s="3" t="n">
        <v>-0.465833333333334</v>
      </c>
      <c r="P99" s="3" t="n">
        <v>-0.0370833333333334</v>
      </c>
      <c r="Q99" s="3" t="n">
        <v>-0.502916666666668</v>
      </c>
    </row>
    <row r="100" customFormat="false" ht="12.75" hidden="false" customHeight="false" outlineLevel="0" collapsed="false">
      <c r="A100" s="23" t="n">
        <v>36251</v>
      </c>
      <c r="B100" s="3" t="n">
        <v>0.323966666666667</v>
      </c>
      <c r="C100" s="3" t="n">
        <v>0.0349166666666672</v>
      </c>
      <c r="D100" s="3" t="n">
        <v>0.0457499999999995</v>
      </c>
      <c r="E100" s="3" t="n">
        <v>0.0806666666666667</v>
      </c>
      <c r="G100" s="23" t="n">
        <v>36615</v>
      </c>
      <c r="H100" s="3" t="n">
        <v>0.1214</v>
      </c>
      <c r="I100" s="3" t="n">
        <v>-0.093</v>
      </c>
      <c r="J100" s="3" t="n">
        <v>0.0168333333333335</v>
      </c>
      <c r="K100" s="3" t="n">
        <v>-0.0761666666666665</v>
      </c>
      <c r="M100" s="23" t="n">
        <v>36979</v>
      </c>
      <c r="N100" s="3" t="n">
        <v>0.0897142857142859</v>
      </c>
      <c r="O100" s="3" t="n">
        <v>-0.488166666666666</v>
      </c>
      <c r="P100" s="3" t="n">
        <v>-0.069583333333334</v>
      </c>
      <c r="Q100" s="3" t="n">
        <v>-0.55775</v>
      </c>
    </row>
    <row r="101" customFormat="false" ht="12.75" hidden="false" customHeight="false" outlineLevel="0" collapsed="false">
      <c r="A101" s="23" t="n">
        <v>36258</v>
      </c>
      <c r="B101" s="3" t="n">
        <v>0.298266666666667</v>
      </c>
      <c r="C101" s="3" t="n">
        <v>0.0340833333333332</v>
      </c>
      <c r="D101" s="3" t="n">
        <v>0.0483333333333333</v>
      </c>
      <c r="E101" s="3" t="n">
        <v>0.0824166666666666</v>
      </c>
      <c r="G101" s="23" t="n">
        <v>36622</v>
      </c>
      <c r="H101" s="3" t="n">
        <v>0.097</v>
      </c>
      <c r="I101" s="3" t="n">
        <v>-0.0997500000000002</v>
      </c>
      <c r="J101" s="3" t="n">
        <v>0.0185</v>
      </c>
      <c r="K101" s="3" t="n">
        <v>-0.0812500000000003</v>
      </c>
      <c r="M101" s="23" t="n">
        <v>36986</v>
      </c>
      <c r="N101" s="3" t="n">
        <v>0.1102</v>
      </c>
      <c r="O101" s="3" t="n">
        <v>-0.576666666666666</v>
      </c>
      <c r="P101" s="3" t="n">
        <v>-0.0911666666666662</v>
      </c>
      <c r="Q101" s="3" t="n">
        <v>-0.667833333333332</v>
      </c>
    </row>
    <row r="102" customFormat="false" ht="12.75" hidden="false" customHeight="false" outlineLevel="0" collapsed="false">
      <c r="A102" s="23" t="n">
        <v>36265</v>
      </c>
      <c r="B102" s="3" t="n">
        <v>0.289833333333334</v>
      </c>
      <c r="C102" s="3" t="n">
        <v>0.0389166666666663</v>
      </c>
      <c r="D102" s="3" t="n">
        <v>0.0412500000000007</v>
      </c>
      <c r="E102" s="3" t="n">
        <v>0.0801666666666669</v>
      </c>
      <c r="G102" s="23" t="n">
        <v>36629</v>
      </c>
      <c r="H102" s="3" t="n">
        <v>0.0795999999999997</v>
      </c>
      <c r="I102" s="3" t="n">
        <v>-0.134416666666667</v>
      </c>
      <c r="J102" s="3" t="n">
        <v>0.00766666666666671</v>
      </c>
      <c r="K102" s="3" t="n">
        <v>-0.12675</v>
      </c>
      <c r="M102" s="23" t="n">
        <v>36993</v>
      </c>
      <c r="N102" s="3" t="n">
        <v>0.160333333333334</v>
      </c>
      <c r="O102" s="3" t="n">
        <v>-0.585333333333334</v>
      </c>
      <c r="P102" s="3" t="n">
        <v>-0.101666666666667</v>
      </c>
      <c r="Q102" s="3" t="n">
        <v>-0.687</v>
      </c>
    </row>
    <row r="103" customFormat="false" ht="12.75" hidden="false" customHeight="false" outlineLevel="0" collapsed="false">
      <c r="A103" s="23" t="n">
        <v>36272</v>
      </c>
      <c r="B103" s="3" t="n">
        <v>0.2588</v>
      </c>
      <c r="C103" s="3" t="n">
        <v>0.0440833333333335</v>
      </c>
      <c r="D103" s="3" t="n">
        <v>0.0405833333333336</v>
      </c>
      <c r="E103" s="3" t="n">
        <v>0.0846666666666671</v>
      </c>
      <c r="G103" s="23" t="n">
        <v>36636</v>
      </c>
      <c r="H103" s="3" t="n">
        <v>0.0932666666666671</v>
      </c>
      <c r="I103" s="3" t="n">
        <v>-0.13875</v>
      </c>
      <c r="J103" s="3" t="n">
        <v>0.00108333333333288</v>
      </c>
      <c r="K103" s="3" t="n">
        <v>-0.137666666666668</v>
      </c>
      <c r="M103" s="23" t="n">
        <v>37000</v>
      </c>
      <c r="N103" s="3" t="n">
        <v>0.222499999999999</v>
      </c>
      <c r="O103" s="3" t="n">
        <v>-0.513083333333333</v>
      </c>
      <c r="P103" s="3" t="n">
        <v>-0.0744166666666661</v>
      </c>
      <c r="Q103" s="3" t="n">
        <v>-0.5875</v>
      </c>
    </row>
    <row r="104" customFormat="false" ht="12.75" hidden="false" customHeight="false" outlineLevel="0" collapsed="false">
      <c r="A104" s="23" t="n">
        <v>36279</v>
      </c>
      <c r="B104" s="3" t="n">
        <v>0.2265</v>
      </c>
      <c r="C104" s="3" t="n">
        <v>0.0223333333333331</v>
      </c>
      <c r="D104" s="3" t="n">
        <v>0.0363333333333333</v>
      </c>
      <c r="E104" s="3" t="n">
        <v>0.0586666666666664</v>
      </c>
      <c r="G104" s="23" t="n">
        <v>36643</v>
      </c>
      <c r="H104" s="3" t="n">
        <v>0.100133333333333</v>
      </c>
      <c r="I104" s="3" t="n">
        <v>-0.147166666666667</v>
      </c>
      <c r="J104" s="3" t="n">
        <v>-0.011333333333333</v>
      </c>
      <c r="K104" s="3" t="n">
        <v>-0.1585</v>
      </c>
      <c r="M104" s="23" t="n">
        <v>37007</v>
      </c>
      <c r="N104" s="3" t="n">
        <v>0.2938</v>
      </c>
      <c r="O104" s="3" t="n">
        <v>-0.422250000000001</v>
      </c>
      <c r="P104" s="3" t="n">
        <v>-0.0869166666666672</v>
      </c>
      <c r="Q104" s="3" t="n">
        <v>-0.509166666666668</v>
      </c>
    </row>
    <row r="105" customFormat="false" ht="12.75" hidden="false" customHeight="false" outlineLevel="0" collapsed="false">
      <c r="A105" s="23" t="n">
        <v>36286</v>
      </c>
      <c r="B105" s="3" t="n">
        <v>0.256800000000001</v>
      </c>
      <c r="C105" s="3" t="n">
        <v>0.0423333333333331</v>
      </c>
      <c r="D105" s="3" t="n">
        <v>0.0356666666666672</v>
      </c>
      <c r="E105" s="3" t="n">
        <v>0.0780000000000003</v>
      </c>
      <c r="G105" s="23" t="n">
        <v>36650</v>
      </c>
      <c r="H105" s="3" t="n">
        <v>0.1142</v>
      </c>
      <c r="I105" s="3" t="n">
        <v>-0.174499999999999</v>
      </c>
      <c r="J105" s="3" t="n">
        <v>-0.0152083333333333</v>
      </c>
      <c r="K105" s="3" t="n">
        <v>-0.189708333333332</v>
      </c>
      <c r="M105" s="23" t="n">
        <v>37014</v>
      </c>
      <c r="N105" s="3" t="n">
        <v>0.3572</v>
      </c>
      <c r="O105" s="3" t="n">
        <v>-0.285333333333332</v>
      </c>
      <c r="P105" s="3" t="n">
        <v>-0.0435833333333342</v>
      </c>
      <c r="Q105" s="3" t="n">
        <v>-0.328916666666666</v>
      </c>
    </row>
    <row r="106" customFormat="false" ht="12.75" hidden="false" customHeight="false" outlineLevel="0" collapsed="false">
      <c r="A106" s="23" t="n">
        <v>36293</v>
      </c>
      <c r="B106" s="3" t="n">
        <v>0.2856</v>
      </c>
      <c r="C106" s="3" t="n">
        <v>0.0378333333333334</v>
      </c>
      <c r="D106" s="3" t="n">
        <v>0.0362499999999995</v>
      </c>
      <c r="E106" s="3" t="n">
        <v>0.0740833333333328</v>
      </c>
      <c r="G106" s="23" t="n">
        <v>36657</v>
      </c>
      <c r="H106" s="3" t="n">
        <v>0.0811999999999995</v>
      </c>
      <c r="I106" s="3" t="n">
        <v>-0.258583333333333</v>
      </c>
      <c r="J106" s="3" t="n">
        <v>-0.0292500000000002</v>
      </c>
      <c r="K106" s="3" t="n">
        <v>-0.287833333333333</v>
      </c>
      <c r="M106" s="23" t="n">
        <v>37021</v>
      </c>
      <c r="N106" s="3" t="n">
        <v>0.287599999999999</v>
      </c>
      <c r="O106" s="3" t="n">
        <v>-0.228916666666666</v>
      </c>
      <c r="P106" s="3" t="n">
        <v>0.0159999999999991</v>
      </c>
      <c r="Q106" s="3" t="n">
        <v>-0.212916666666667</v>
      </c>
    </row>
    <row r="107" customFormat="false" ht="12.75" hidden="false" customHeight="false" outlineLevel="0" collapsed="false">
      <c r="A107" s="23" t="n">
        <v>36300</v>
      </c>
      <c r="B107" s="3" t="n">
        <v>0.3096</v>
      </c>
      <c r="C107" s="3" t="n">
        <v>0.0464166666666674</v>
      </c>
      <c r="D107" s="3" t="n">
        <v>0.0389999999999997</v>
      </c>
      <c r="E107" s="3" t="n">
        <v>0.0854166666666671</v>
      </c>
      <c r="G107" s="23" t="n">
        <v>36664</v>
      </c>
      <c r="H107" s="3" t="n">
        <v>0.0901999999999994</v>
      </c>
      <c r="I107" s="3" t="n">
        <v>-0.325583333333334</v>
      </c>
      <c r="J107" s="3" t="n">
        <v>-0.0921666666666661</v>
      </c>
      <c r="K107" s="3" t="n">
        <v>-0.41775</v>
      </c>
      <c r="M107" s="23" t="n">
        <v>37028</v>
      </c>
      <c r="N107" s="3" t="n">
        <v>0.369600000000001</v>
      </c>
      <c r="O107" s="3" t="n">
        <v>-0.233333333333333</v>
      </c>
      <c r="P107" s="3" t="n">
        <v>-0.0137500000000008</v>
      </c>
      <c r="Q107" s="3" t="n">
        <v>-0.247083333333333</v>
      </c>
    </row>
    <row r="108" customFormat="false" ht="12.75" hidden="false" customHeight="false" outlineLevel="0" collapsed="false">
      <c r="A108" s="23" t="n">
        <v>36307</v>
      </c>
      <c r="B108" s="3" t="n">
        <v>0.3038</v>
      </c>
      <c r="C108" s="3" t="n">
        <v>0.0445833333333328</v>
      </c>
      <c r="D108" s="3" t="n">
        <v>0.0381666666666671</v>
      </c>
      <c r="E108" s="3" t="n">
        <v>0.0827499999999999</v>
      </c>
      <c r="G108" s="23" t="n">
        <v>36671</v>
      </c>
      <c r="H108" s="3" t="n">
        <v>0.0394000000000005</v>
      </c>
      <c r="I108" s="3" t="n">
        <v>-0.379833333333333</v>
      </c>
      <c r="J108" s="3" t="n">
        <v>-0.184</v>
      </c>
      <c r="K108" s="3" t="n">
        <v>-0.563833333333333</v>
      </c>
      <c r="M108" s="23" t="n">
        <v>37035</v>
      </c>
      <c r="N108" s="3" t="n">
        <v>0.3838</v>
      </c>
      <c r="O108" s="3" t="n">
        <v>-0.11975</v>
      </c>
      <c r="P108" s="3" t="n">
        <v>0.0142499999999988</v>
      </c>
      <c r="Q108" s="3" t="n">
        <v>-0.105500000000001</v>
      </c>
    </row>
    <row r="109" customFormat="false" ht="12.75" hidden="false" customHeight="false" outlineLevel="0" collapsed="false">
      <c r="A109" s="23" t="n">
        <v>36314</v>
      </c>
      <c r="B109" s="3" t="n">
        <v>0.24505</v>
      </c>
      <c r="C109" s="3" t="n">
        <v>0.00358333333333372</v>
      </c>
      <c r="D109" s="3" t="n">
        <v>0.0308333333333328</v>
      </c>
      <c r="E109" s="3" t="n">
        <v>0.0344166666666665</v>
      </c>
      <c r="G109" s="23" t="n">
        <v>36678</v>
      </c>
      <c r="H109" s="3" t="n">
        <v>0.0644999999999998</v>
      </c>
      <c r="I109" s="3" t="n">
        <v>-0.378166666666667</v>
      </c>
      <c r="J109" s="3" t="n">
        <v>-0.242249999999999</v>
      </c>
      <c r="K109" s="3" t="n">
        <v>-0.620416666666666</v>
      </c>
      <c r="M109" s="23" t="n">
        <v>37042</v>
      </c>
      <c r="N109" s="3" t="n">
        <v>0.3582</v>
      </c>
      <c r="O109" s="3" t="n">
        <v>-0.134666666666666</v>
      </c>
      <c r="P109" s="3" t="n">
        <v>0.0143333333333322</v>
      </c>
      <c r="Q109" s="3" t="n">
        <v>-0.120333333333334</v>
      </c>
    </row>
    <row r="110" customFormat="false" ht="12.75" hidden="false" customHeight="false" outlineLevel="0" collapsed="false">
      <c r="A110" s="23" t="n">
        <v>36321</v>
      </c>
      <c r="B110" s="3" t="n">
        <v>0.2614</v>
      </c>
      <c r="C110" s="3" t="n">
        <v>0.0064166666666674</v>
      </c>
      <c r="D110" s="3" t="n">
        <v>0.0293333333333332</v>
      </c>
      <c r="E110" s="3" t="n">
        <v>0.0357500000000006</v>
      </c>
      <c r="G110" s="23" t="n">
        <v>36685</v>
      </c>
      <c r="H110" s="3" t="n">
        <v>-0.0348999999999995</v>
      </c>
      <c r="I110" s="3" t="n">
        <v>-0.3885</v>
      </c>
      <c r="J110" s="3" t="n">
        <v>-0.230416666666667</v>
      </c>
      <c r="K110" s="3" t="n">
        <v>-0.618916666666667</v>
      </c>
      <c r="M110" s="23" t="n">
        <v>37049</v>
      </c>
      <c r="N110" s="3" t="n">
        <v>0.374649999999999</v>
      </c>
      <c r="O110" s="3" t="n">
        <v>-0.103333333333334</v>
      </c>
      <c r="P110" s="3" t="n">
        <v>0.0248333333333344</v>
      </c>
      <c r="Q110" s="3" t="n">
        <v>-0.0784999999999991</v>
      </c>
    </row>
    <row r="111" customFormat="false" ht="12.75" hidden="false" customHeight="false" outlineLevel="0" collapsed="false">
      <c r="A111" s="23" t="n">
        <v>36328</v>
      </c>
      <c r="B111" s="3" t="n">
        <v>0.2803</v>
      </c>
      <c r="C111" s="3" t="n">
        <v>0.0148333333333328</v>
      </c>
      <c r="D111" s="3" t="n">
        <v>0.0303333333333335</v>
      </c>
      <c r="E111" s="3" t="n">
        <v>0.0451666666666664</v>
      </c>
      <c r="G111" s="23" t="n">
        <v>36692</v>
      </c>
      <c r="H111" s="3" t="n">
        <v>-0.101249999999999</v>
      </c>
      <c r="I111" s="3" t="n">
        <v>-0.457083333333333</v>
      </c>
      <c r="J111" s="3" t="n">
        <v>-0.2245</v>
      </c>
      <c r="K111" s="3" t="n">
        <v>-0.681583333333333</v>
      </c>
      <c r="M111" s="23" t="n">
        <v>37056</v>
      </c>
      <c r="N111" s="3" t="n">
        <v>0.3809</v>
      </c>
      <c r="O111" s="3" t="n">
        <v>-0.1715</v>
      </c>
      <c r="P111" s="3" t="n">
        <v>-0.0126666666666657</v>
      </c>
      <c r="Q111" s="3" t="n">
        <v>-0.184166666666666</v>
      </c>
    </row>
    <row r="112" customFormat="false" ht="12.75" hidden="false" customHeight="false" outlineLevel="0" collapsed="false">
      <c r="A112" s="23" t="n">
        <v>36335</v>
      </c>
      <c r="B112" s="3" t="n">
        <v>0.260450000000001</v>
      </c>
      <c r="C112" s="3" t="n">
        <v>0.0168333333333326</v>
      </c>
      <c r="D112" s="3" t="n">
        <v>0.0350000000000001</v>
      </c>
      <c r="E112" s="3" t="n">
        <v>0.0518333333333327</v>
      </c>
      <c r="G112" s="23" t="n">
        <v>36699</v>
      </c>
      <c r="H112" s="3" t="n">
        <v>-0.0709</v>
      </c>
      <c r="I112" s="3" t="n">
        <v>-0.577249999999999</v>
      </c>
      <c r="J112" s="3" t="n">
        <v>-0.240416666666667</v>
      </c>
      <c r="K112" s="3" t="n">
        <v>-0.817666666666666</v>
      </c>
      <c r="M112" s="23" t="n">
        <v>37063</v>
      </c>
      <c r="N112" s="3" t="n">
        <v>0.39085</v>
      </c>
      <c r="O112" s="3" t="n">
        <v>-0.167250000000001</v>
      </c>
      <c r="P112" s="3" t="n">
        <v>-0.0161666666666669</v>
      </c>
      <c r="Q112" s="3" t="n">
        <v>-0.183416666666667</v>
      </c>
    </row>
    <row r="113" customFormat="false" ht="12.75" hidden="false" customHeight="false" outlineLevel="0" collapsed="false">
      <c r="A113" s="23" t="n">
        <v>36342</v>
      </c>
      <c r="B113" s="3" t="n">
        <v>0.2536</v>
      </c>
      <c r="C113" s="3" t="n">
        <v>0.0206666666666666</v>
      </c>
      <c r="D113" s="3" t="n">
        <v>0.0349499999999998</v>
      </c>
      <c r="E113" s="3" t="n">
        <v>0.0556166666666664</v>
      </c>
      <c r="G113" s="23" t="n">
        <v>36706</v>
      </c>
      <c r="H113" s="3" t="n">
        <v>-0.0840999999999994</v>
      </c>
      <c r="I113" s="3" t="n">
        <v>-0.582583333333334</v>
      </c>
      <c r="J113" s="3" t="n">
        <v>-0.257416666666666</v>
      </c>
      <c r="K113" s="3" t="n">
        <v>-0.84</v>
      </c>
      <c r="M113" s="23" t="n">
        <v>37070</v>
      </c>
      <c r="N113" s="3" t="n">
        <v>0.57645</v>
      </c>
      <c r="O113" s="3" t="n">
        <v>-0.0736666666666661</v>
      </c>
      <c r="P113" s="3" t="n">
        <v>-0.016166666666666</v>
      </c>
      <c r="Q113" s="3" t="n">
        <v>-0.0898333333333321</v>
      </c>
    </row>
    <row r="114" customFormat="false" ht="12.75" hidden="false" customHeight="false" outlineLevel="0" collapsed="false">
      <c r="A114" s="23" t="n">
        <v>36349</v>
      </c>
      <c r="B114" s="3" t="n">
        <v>0.325533333333334</v>
      </c>
      <c r="C114" s="3" t="n">
        <v>0.0336666666666665</v>
      </c>
      <c r="D114" s="3" t="n">
        <v>0.0334166666666671</v>
      </c>
      <c r="E114" s="3" t="n">
        <v>0.0670833333333336</v>
      </c>
      <c r="G114" s="23" t="n">
        <v>36713</v>
      </c>
      <c r="H114" s="3" t="n">
        <v>-0.024</v>
      </c>
      <c r="I114" s="3" t="n">
        <v>-0.514416666666667</v>
      </c>
      <c r="J114" s="3" t="n">
        <v>-0.24075</v>
      </c>
      <c r="K114" s="3" t="n">
        <v>-0.755166666666666</v>
      </c>
      <c r="M114" s="23" t="n">
        <v>37077</v>
      </c>
      <c r="N114" s="3" t="n">
        <v>0.647933333333334</v>
      </c>
      <c r="O114" s="3" t="n">
        <v>0.0233333333333339</v>
      </c>
      <c r="P114" s="3" t="n">
        <v>-0.00250000000000039</v>
      </c>
      <c r="Q114" s="3" t="n">
        <v>0.0208333333333335</v>
      </c>
    </row>
    <row r="115" customFormat="false" ht="12.75" hidden="false" customHeight="false" outlineLevel="0" collapsed="false">
      <c r="A115" s="23" t="n">
        <v>36356</v>
      </c>
      <c r="B115" s="3" t="n">
        <v>0.3632</v>
      </c>
      <c r="C115" s="3" t="n">
        <v>0.0251666666666663</v>
      </c>
      <c r="D115" s="3" t="n">
        <v>0.032775</v>
      </c>
      <c r="E115" s="3" t="n">
        <v>0.0579416666666663</v>
      </c>
      <c r="G115" s="23" t="n">
        <v>36720</v>
      </c>
      <c r="H115" s="3" t="n">
        <v>0.00226666666666731</v>
      </c>
      <c r="I115" s="3" t="n">
        <v>-0.442083333333333</v>
      </c>
      <c r="J115" s="3" t="n">
        <v>-0.235</v>
      </c>
      <c r="K115" s="3" t="n">
        <v>-0.677083333333333</v>
      </c>
      <c r="M115" s="23" t="n">
        <v>37084</v>
      </c>
      <c r="N115" s="3" t="n">
        <v>0.495733333333333</v>
      </c>
      <c r="O115" s="3" t="n">
        <v>0.0231666666666661</v>
      </c>
      <c r="P115" s="3" t="n">
        <v>0.0012500000000002</v>
      </c>
      <c r="Q115" s="3" t="n">
        <v>0.0244166666666663</v>
      </c>
    </row>
    <row r="116" customFormat="false" ht="12.75" hidden="false" customHeight="false" outlineLevel="0" collapsed="false">
      <c r="A116" s="23" t="n">
        <v>36363</v>
      </c>
      <c r="B116" s="3" t="n">
        <v>0.288400000000001</v>
      </c>
      <c r="C116" s="3" t="n">
        <v>0.0034166666666664</v>
      </c>
      <c r="D116" s="3" t="n">
        <v>0.0335166666666664</v>
      </c>
      <c r="E116" s="3" t="n">
        <v>0.0369333333333328</v>
      </c>
      <c r="G116" s="23" t="n">
        <v>36727</v>
      </c>
      <c r="H116" s="3" t="n">
        <v>0.0341999999999998</v>
      </c>
      <c r="I116" s="3" t="n">
        <v>-0.283166666666666</v>
      </c>
      <c r="J116" s="3" t="n">
        <v>-0.180666666666666</v>
      </c>
      <c r="K116" s="3" t="n">
        <v>-0.463833333333333</v>
      </c>
      <c r="M116" s="23" t="n">
        <v>37091</v>
      </c>
      <c r="N116" s="3" t="n">
        <v>0.534866666666667</v>
      </c>
      <c r="O116" s="3" t="n">
        <v>0.0735000000000006</v>
      </c>
      <c r="P116" s="3" t="n">
        <v>0.0236666666666667</v>
      </c>
      <c r="Q116" s="3" t="n">
        <v>0.0971666666666673</v>
      </c>
    </row>
    <row r="117" customFormat="false" ht="12.75" hidden="false" customHeight="false" outlineLevel="0" collapsed="false">
      <c r="A117" s="23" t="n">
        <v>36370</v>
      </c>
      <c r="B117" s="3" t="n">
        <v>0.164866666666667</v>
      </c>
      <c r="C117" s="3" t="n">
        <v>-0.0276666666666663</v>
      </c>
      <c r="D117" s="3" t="n">
        <v>0.0308499999999996</v>
      </c>
      <c r="E117" s="3" t="n">
        <v>0.00318333333333332</v>
      </c>
      <c r="G117" s="23" t="n">
        <v>36734</v>
      </c>
      <c r="H117" s="3" t="n">
        <v>0.0936666666666666</v>
      </c>
      <c r="I117" s="3" t="n">
        <v>-0.220249999999999</v>
      </c>
      <c r="J117" s="3" t="n">
        <v>-0.138</v>
      </c>
      <c r="K117" s="3" t="n">
        <v>-0.358249999999999</v>
      </c>
      <c r="M117" s="23" t="n">
        <v>37098</v>
      </c>
      <c r="N117" s="3" t="n">
        <v>0.522666666666667</v>
      </c>
      <c r="O117" s="3" t="n">
        <v>0.0982500000000011</v>
      </c>
      <c r="P117" s="3" t="n">
        <v>0.0289999999999999</v>
      </c>
      <c r="Q117" s="3" t="n">
        <v>0.127250000000001</v>
      </c>
    </row>
    <row r="118" customFormat="false" ht="12.75" hidden="false" customHeight="false" outlineLevel="0" collapsed="false">
      <c r="A118" s="23" t="n">
        <v>36377</v>
      </c>
      <c r="B118" s="3" t="n">
        <v>0.1581</v>
      </c>
      <c r="C118" s="3" t="n">
        <v>-0.0376666666666665</v>
      </c>
      <c r="D118" s="3" t="n">
        <v>0.0267750000000002</v>
      </c>
      <c r="E118" s="3" t="n">
        <v>-0.0108916666666663</v>
      </c>
      <c r="G118" s="23" t="n">
        <v>36741</v>
      </c>
      <c r="H118" s="3" t="n">
        <v>0.0419999999999998</v>
      </c>
      <c r="I118" s="3" t="n">
        <v>-0.358416666666666</v>
      </c>
      <c r="J118" s="3" t="n">
        <v>-0.198083333333334</v>
      </c>
      <c r="K118" s="3" t="n">
        <v>-0.5565</v>
      </c>
      <c r="M118" s="23" t="n">
        <v>37105</v>
      </c>
      <c r="N118" s="3" t="n">
        <v>0.473</v>
      </c>
      <c r="O118" s="3" t="n">
        <v>0.064000000000001</v>
      </c>
      <c r="P118" s="3" t="n">
        <v>0.0022499999999992</v>
      </c>
      <c r="Q118" s="3" t="n">
        <v>0.0662500000000001</v>
      </c>
    </row>
    <row r="119" customFormat="false" ht="12.75" hidden="false" customHeight="false" outlineLevel="0" collapsed="false">
      <c r="A119" s="23" t="n">
        <v>36384</v>
      </c>
      <c r="B119" s="3" t="n">
        <v>0.132000000000001</v>
      </c>
      <c r="C119" s="3" t="n">
        <v>-0.0475833333333338</v>
      </c>
      <c r="D119" s="3" t="n">
        <v>0.0249416666666669</v>
      </c>
      <c r="E119" s="3" t="n">
        <v>-0.0226416666666669</v>
      </c>
      <c r="G119" s="23" t="n">
        <v>36748</v>
      </c>
      <c r="H119" s="3" t="n">
        <v>-0.1071</v>
      </c>
      <c r="I119" s="3" t="n">
        <v>-0.478583333333333</v>
      </c>
      <c r="J119" s="3" t="n">
        <v>-0.217666666666666</v>
      </c>
      <c r="K119" s="3" t="n">
        <v>-0.69625</v>
      </c>
      <c r="M119" s="23" t="n">
        <v>37112</v>
      </c>
      <c r="N119" s="3" t="n">
        <v>0.5409</v>
      </c>
      <c r="O119" s="3" t="n">
        <v>0.143666666666666</v>
      </c>
      <c r="P119" s="3" t="n">
        <v>0.0387499999999998</v>
      </c>
      <c r="Q119" s="3" t="n">
        <v>0.182416666666666</v>
      </c>
    </row>
    <row r="120" customFormat="false" ht="12.75" hidden="false" customHeight="false" outlineLevel="0" collapsed="false">
      <c r="A120" s="23" t="n">
        <v>36391</v>
      </c>
      <c r="B120" s="3" t="n">
        <v>0.0964999999999998</v>
      </c>
      <c r="C120" s="3" t="n">
        <v>-0.0673333333333339</v>
      </c>
      <c r="D120" s="3" t="n">
        <v>0.0224166666666665</v>
      </c>
      <c r="E120" s="3" t="n">
        <v>-0.0449166666666674</v>
      </c>
      <c r="G120" s="23" t="n">
        <v>36755</v>
      </c>
      <c r="H120" s="3" t="n">
        <v>-0.0285000000000002</v>
      </c>
      <c r="I120" s="3" t="n">
        <v>-0.461333333333334</v>
      </c>
      <c r="J120" s="3" t="n">
        <v>-0.250499999999999</v>
      </c>
      <c r="K120" s="3" t="n">
        <v>-0.711833333333333</v>
      </c>
      <c r="M120" s="23" t="n">
        <v>37119</v>
      </c>
      <c r="N120" s="3" t="n">
        <v>0.4902</v>
      </c>
      <c r="O120" s="3" t="n">
        <v>0.0770833333333338</v>
      </c>
      <c r="P120" s="3" t="n">
        <v>0.0394166666666664</v>
      </c>
      <c r="Q120" s="3" t="n">
        <v>0.1165</v>
      </c>
    </row>
    <row r="121" customFormat="false" ht="12.75" hidden="false" customHeight="false" outlineLevel="0" collapsed="false">
      <c r="A121" s="23" t="n">
        <v>36398</v>
      </c>
      <c r="B121" s="3" t="n">
        <v>0.0909999999999998</v>
      </c>
      <c r="C121" s="3" t="n">
        <v>-0.0954166666666665</v>
      </c>
      <c r="D121" s="3" t="n">
        <v>0.0101666666666671</v>
      </c>
      <c r="E121" s="3" t="n">
        <v>-0.0852499999999994</v>
      </c>
      <c r="G121" s="23" t="n">
        <v>36762</v>
      </c>
      <c r="H121" s="3" t="n">
        <v>-0.0799000000000003</v>
      </c>
      <c r="I121" s="3" t="n">
        <v>-0.494333333333334</v>
      </c>
      <c r="J121" s="3" t="n">
        <v>-0.313833333333333</v>
      </c>
      <c r="K121" s="3" t="n">
        <v>-0.808166666666667</v>
      </c>
      <c r="M121" s="23" t="n">
        <v>37126</v>
      </c>
      <c r="N121" s="3" t="n">
        <v>0.565100000000001</v>
      </c>
      <c r="O121" s="3" t="n">
        <v>0.152166666666667</v>
      </c>
      <c r="P121" s="3" t="n">
        <v>0.0476666666666663</v>
      </c>
      <c r="Q121" s="3" t="n">
        <v>0.199833333333333</v>
      </c>
    </row>
    <row r="122" customFormat="false" ht="12.75" hidden="false" customHeight="false" outlineLevel="0" collapsed="false">
      <c r="A122" s="23" t="n">
        <v>36405</v>
      </c>
      <c r="B122" s="3" t="n">
        <v>0.2582</v>
      </c>
      <c r="C122" s="3" t="n">
        <v>0.00100000000000033</v>
      </c>
      <c r="D122" s="3" t="n">
        <v>0.0137500000000004</v>
      </c>
      <c r="E122" s="3" t="n">
        <v>0.0147500000000007</v>
      </c>
      <c r="G122" s="23" t="n">
        <v>36769</v>
      </c>
      <c r="H122" s="3" t="n">
        <v>-0.00100000000000033</v>
      </c>
      <c r="I122" s="3" t="n">
        <v>-0.542083333333333</v>
      </c>
      <c r="J122" s="3" t="n">
        <v>-0.334333333333334</v>
      </c>
      <c r="K122" s="3" t="n">
        <v>-0.876416666666667</v>
      </c>
      <c r="M122" s="23" t="n">
        <v>37133</v>
      </c>
      <c r="N122" s="3" t="n">
        <v>0.6998</v>
      </c>
      <c r="O122" s="3" t="n">
        <v>0.17175</v>
      </c>
      <c r="P122" s="3" t="n">
        <v>0.0534999999999997</v>
      </c>
      <c r="Q122" s="3" t="n">
        <v>0.22525</v>
      </c>
    </row>
    <row r="123" customFormat="false" ht="12.75" hidden="false" customHeight="false" outlineLevel="0" collapsed="false">
      <c r="A123" s="23" t="n">
        <v>36412</v>
      </c>
      <c r="B123" s="3" t="n">
        <v>0.118</v>
      </c>
      <c r="C123" s="3" t="n">
        <v>-0.0764999999999994</v>
      </c>
      <c r="D123" s="3" t="n">
        <v>-0.00233333333333352</v>
      </c>
      <c r="E123" s="3" t="n">
        <v>-0.0788333333333329</v>
      </c>
      <c r="G123" s="23" t="n">
        <v>36776</v>
      </c>
      <c r="H123" s="3" t="n">
        <v>-0.0236000000000001</v>
      </c>
      <c r="I123" s="3" t="n">
        <v>-0.6595</v>
      </c>
      <c r="J123" s="3" t="n">
        <v>-0.357750000000001</v>
      </c>
      <c r="K123" s="3" t="n">
        <v>-1.01725</v>
      </c>
      <c r="M123" s="23" t="n">
        <v>37140</v>
      </c>
      <c r="N123" s="3" t="n">
        <v>0.6174</v>
      </c>
      <c r="O123" s="3" t="n">
        <v>0.129583333333334</v>
      </c>
      <c r="P123" s="3" t="n">
        <v>0.0238333333333327</v>
      </c>
      <c r="Q123" s="3" t="n">
        <v>0.153416666666666</v>
      </c>
    </row>
    <row r="124" customFormat="false" ht="12.75" hidden="false" customHeight="false" outlineLevel="0" collapsed="false">
      <c r="A124" s="23" t="n">
        <v>36419</v>
      </c>
      <c r="B124" s="3" t="n">
        <v>0.2516</v>
      </c>
      <c r="C124" s="3" t="n">
        <v>-0.0364166666666663</v>
      </c>
      <c r="D124" s="3" t="n">
        <v>0.0117500000000002</v>
      </c>
      <c r="E124" s="3" t="n">
        <v>-0.0246666666666662</v>
      </c>
      <c r="G124" s="23" t="n">
        <v>36783</v>
      </c>
      <c r="H124" s="3" t="n">
        <v>0.000600000000000378</v>
      </c>
      <c r="I124" s="3" t="n">
        <v>-0.712583333333333</v>
      </c>
      <c r="J124" s="3" t="n">
        <v>-0.445250000000001</v>
      </c>
      <c r="K124" s="3" t="n">
        <v>-1.15783333333333</v>
      </c>
      <c r="M124" s="23" t="n">
        <v>37147</v>
      </c>
      <c r="N124" s="3" t="n">
        <v>0.6568</v>
      </c>
      <c r="O124" s="3" t="n">
        <v>0.128833333333333</v>
      </c>
      <c r="P124" s="3" t="n">
        <v>0.0474166666666664</v>
      </c>
      <c r="Q124" s="3" t="n">
        <v>0.176249999999999</v>
      </c>
    </row>
    <row r="125" customFormat="false" ht="12.75" hidden="false" customHeight="false" outlineLevel="0" collapsed="false">
      <c r="A125" s="23" t="n">
        <v>36426</v>
      </c>
      <c r="B125" s="3" t="n">
        <v>0.2298</v>
      </c>
      <c r="C125" s="3" t="n">
        <v>-0.0672499999999996</v>
      </c>
      <c r="D125" s="3" t="n">
        <v>0.0173333333333341</v>
      </c>
      <c r="E125" s="3" t="n">
        <v>-0.0499166666666655</v>
      </c>
      <c r="G125" s="23" t="n">
        <v>36790</v>
      </c>
      <c r="H125" s="3" t="n">
        <v>0.016</v>
      </c>
      <c r="I125" s="3" t="n">
        <v>-0.692250000000001</v>
      </c>
      <c r="J125" s="3" t="n">
        <v>-0.478916666666667</v>
      </c>
      <c r="K125" s="3" t="n">
        <v>-1.17116666666667</v>
      </c>
      <c r="M125" s="23" t="n">
        <v>37154</v>
      </c>
      <c r="N125" s="3" t="n">
        <v>0.7002</v>
      </c>
      <c r="O125" s="3" t="n">
        <v>0.205750000000001</v>
      </c>
      <c r="P125" s="3" t="n">
        <v>0.0841666666666665</v>
      </c>
      <c r="Q125" s="3" t="n">
        <v>0.289916666666667</v>
      </c>
    </row>
    <row r="126" customFormat="false" ht="12.75" hidden="false" customHeight="false" outlineLevel="0" collapsed="false">
      <c r="A126" s="23" t="n">
        <v>36433</v>
      </c>
      <c r="B126" s="3" t="n">
        <v>0.2668</v>
      </c>
      <c r="C126" s="3" t="n">
        <v>-0.0434999999999999</v>
      </c>
      <c r="D126" s="3" t="n">
        <v>0.0183333333333335</v>
      </c>
      <c r="E126" s="3" t="n">
        <v>-0.0251666666666663</v>
      </c>
      <c r="G126" s="23" t="n">
        <v>36797</v>
      </c>
      <c r="H126" s="3" t="n">
        <v>-0.257</v>
      </c>
      <c r="I126" s="3" t="n">
        <v>-0.503</v>
      </c>
      <c r="J126" s="3" t="n">
        <v>-0.429583333333333</v>
      </c>
      <c r="K126" s="3" t="n">
        <v>-0.932583333333333</v>
      </c>
      <c r="M126" s="23" t="n">
        <v>37161</v>
      </c>
      <c r="N126" s="3" t="n">
        <v>0.834600000000001</v>
      </c>
      <c r="O126" s="3" t="n">
        <v>0.263666666666667</v>
      </c>
      <c r="P126" s="3" t="n">
        <v>0.0889999999999995</v>
      </c>
      <c r="Q126" s="3" t="n">
        <v>0.352666666666666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42" man="true" max="16383" min="0"/>
    <brk id="85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2002-01-28T18:19:07Z</dcterms:created>
  <dc:creator>vpimenov</dc:creator>
  <dc:description/>
  <dc:language>en-US</dc:language>
  <cp:lastModifiedBy>vpimenov</cp:lastModifiedBy>
  <cp:lastPrinted>2002-02-01T18:09:02Z</cp:lastPrinted>
  <dcterms:modified xsi:type="dcterms:W3CDTF">2002-02-01T18:20:45Z</dcterms:modified>
  <cp:revision>0</cp:revision>
  <dc:subject/>
  <dc:title/>
</cp:coreProperties>
</file>